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muruganandhama-ext/devs/AristaCMT/input_files/excel_files/"/>
    </mc:Choice>
  </mc:AlternateContent>
  <xr:revisionPtr revIDLastSave="0" documentId="13_ncr:1_{CE0668AA-716D-BA48-8486-32ED478F596D}" xr6:coauthVersionLast="45" xr6:coauthVersionMax="45" xr10:uidLastSave="{00000000-0000-0000-0000-000000000000}"/>
  <bookViews>
    <workbookView xWindow="0" yWindow="460" windowWidth="28800" windowHeight="16240" tabRatio="500" activeTab="1" xr2:uid="{00000000-000D-0000-FFFF-FFFF00000000}"/>
  </bookViews>
  <sheets>
    <sheet name="Q120 JPE Calendar" sheetId="1" r:id="rId1"/>
    <sheet name="Q120 JPE MasterFile (initial)" sheetId="2" r:id="rId2"/>
    <sheet name="JPE Q120 Final MasterFile" sheetId="3" r:id="rId3"/>
    <sheet name="Q220 JPE Calendar" sheetId="4" r:id="rId4"/>
  </sheets>
  <definedNames>
    <definedName name="_xlnm._FilterDatabase" localSheetId="2" hidden="1">'JPE Q120 Final MasterFile'!$A$2:$AW$3594</definedName>
    <definedName name="_xlnm._FilterDatabase" localSheetId="1" hidden="1">'Q120 JPE MasterFile (initial)'!$A$1:$AW$3301</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F38" i="4" l="1"/>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AB3594" i="3"/>
  <c r="X3594" i="3"/>
  <c r="T3594" i="3"/>
  <c r="S3594" i="3"/>
  <c r="L3594" i="3"/>
  <c r="AB3593" i="3"/>
  <c r="X3593" i="3"/>
  <c r="T3593" i="3"/>
  <c r="S3593" i="3"/>
  <c r="L3593" i="3"/>
  <c r="AB3592" i="3"/>
  <c r="X3592" i="3"/>
  <c r="T3592" i="3"/>
  <c r="S3592" i="3"/>
  <c r="L3592" i="3"/>
  <c r="AB3591" i="3"/>
  <c r="X3591" i="3"/>
  <c r="T3591" i="3"/>
  <c r="S3591" i="3"/>
  <c r="L3591" i="3"/>
  <c r="AB3590" i="3"/>
  <c r="X3590" i="3"/>
  <c r="T3590" i="3"/>
  <c r="S3590" i="3"/>
  <c r="L3590" i="3"/>
  <c r="AB3589" i="3"/>
  <c r="X3589" i="3"/>
  <c r="T3589" i="3"/>
  <c r="S3589" i="3"/>
  <c r="L3589" i="3"/>
  <c r="AB3588" i="3"/>
  <c r="X3588" i="3"/>
  <c r="T3588" i="3"/>
  <c r="S3588" i="3"/>
  <c r="L3588" i="3"/>
  <c r="AB3587" i="3"/>
  <c r="X3587" i="3"/>
  <c r="T3587" i="3"/>
  <c r="S3587" i="3"/>
  <c r="L3587" i="3"/>
  <c r="AB3586" i="3"/>
  <c r="X3586" i="3"/>
  <c r="T3586" i="3"/>
  <c r="S3586" i="3"/>
  <c r="L3586" i="3"/>
  <c r="AB3585" i="3"/>
  <c r="X3585" i="3"/>
  <c r="T3585" i="3"/>
  <c r="S3585" i="3"/>
  <c r="L3585" i="3"/>
  <c r="AB3584" i="3"/>
  <c r="X3584" i="3"/>
  <c r="T3584" i="3"/>
  <c r="S3584" i="3"/>
  <c r="L3584" i="3"/>
  <c r="AB3583" i="3"/>
  <c r="X3583" i="3"/>
  <c r="T3583" i="3"/>
  <c r="S3583" i="3"/>
  <c r="L3583" i="3"/>
  <c r="AB3582" i="3"/>
  <c r="X3582" i="3"/>
  <c r="T3582" i="3"/>
  <c r="S3582" i="3"/>
  <c r="L3582" i="3"/>
  <c r="AB3581" i="3"/>
  <c r="X3581" i="3"/>
  <c r="T3581" i="3"/>
  <c r="S3581" i="3"/>
  <c r="L3581" i="3"/>
  <c r="AB3580" i="3"/>
  <c r="T3580" i="3"/>
  <c r="X3580" i="3" s="1"/>
  <c r="S3580" i="3"/>
  <c r="L3580" i="3"/>
  <c r="AB3579" i="3"/>
  <c r="X3579" i="3"/>
  <c r="T3579" i="3"/>
  <c r="S3579" i="3"/>
  <c r="L3579" i="3"/>
  <c r="AB3578" i="3"/>
  <c r="X3578" i="3"/>
  <c r="T3578" i="3"/>
  <c r="S3578" i="3"/>
  <c r="L3578" i="3"/>
  <c r="AB3577" i="3"/>
  <c r="X3577" i="3"/>
  <c r="T3577" i="3"/>
  <c r="S3577" i="3"/>
  <c r="L3577" i="3"/>
  <c r="AB3576" i="3"/>
  <c r="X3576" i="3"/>
  <c r="T3576" i="3"/>
  <c r="S3576" i="3"/>
  <c r="L3576" i="3"/>
  <c r="AB3575" i="3"/>
  <c r="X3575" i="3"/>
  <c r="T3575" i="3"/>
  <c r="S3575" i="3"/>
  <c r="L3575" i="3"/>
  <c r="AB3574" i="3"/>
  <c r="X3574" i="3"/>
  <c r="T3574" i="3"/>
  <c r="S3574" i="3"/>
  <c r="L3574" i="3"/>
  <c r="AB3573" i="3"/>
  <c r="X3573" i="3"/>
  <c r="T3573" i="3"/>
  <c r="S3573" i="3"/>
  <c r="L3573" i="3"/>
  <c r="AB3572" i="3"/>
  <c r="X3572" i="3"/>
  <c r="T3572" i="3"/>
  <c r="S3572" i="3"/>
  <c r="L3572" i="3"/>
  <c r="AB3571" i="3"/>
  <c r="X3571" i="3"/>
  <c r="T3571" i="3"/>
  <c r="S3571" i="3"/>
  <c r="L3571" i="3"/>
  <c r="AB3570" i="3"/>
  <c r="X3570" i="3"/>
  <c r="T3570" i="3"/>
  <c r="S3570" i="3"/>
  <c r="L3570" i="3"/>
  <c r="AB3569" i="3"/>
  <c r="X3569" i="3"/>
  <c r="T3569" i="3"/>
  <c r="S3569" i="3"/>
  <c r="L3569" i="3"/>
  <c r="AB3568" i="3"/>
  <c r="X3568" i="3"/>
  <c r="T3568" i="3"/>
  <c r="S3568" i="3"/>
  <c r="L3568" i="3"/>
  <c r="AB3567" i="3"/>
  <c r="X3567" i="3"/>
  <c r="T3567" i="3"/>
  <c r="S3567" i="3"/>
  <c r="L3567" i="3"/>
  <c r="AB3566" i="3"/>
  <c r="X3566" i="3"/>
  <c r="T3566" i="3"/>
  <c r="S3566" i="3"/>
  <c r="L3566" i="3"/>
  <c r="AB3565" i="3"/>
  <c r="X3565" i="3"/>
  <c r="T3565" i="3"/>
  <c r="S3565" i="3"/>
  <c r="L3565" i="3"/>
  <c r="AB3564" i="3"/>
  <c r="X3564" i="3"/>
  <c r="T3564" i="3"/>
  <c r="S3564" i="3"/>
  <c r="AB3563" i="3"/>
  <c r="X3563" i="3"/>
  <c r="T3563" i="3"/>
  <c r="S3563" i="3"/>
  <c r="AB3562" i="3"/>
  <c r="X3562" i="3"/>
  <c r="T3562" i="3"/>
  <c r="S3562" i="3"/>
  <c r="L3562" i="3"/>
  <c r="AB3561" i="3"/>
  <c r="T3561" i="3"/>
  <c r="X3561" i="3" s="1"/>
  <c r="S3561" i="3"/>
  <c r="AB3560" i="3"/>
  <c r="X3560" i="3"/>
  <c r="T3560" i="3"/>
  <c r="S3560" i="3"/>
  <c r="L3560" i="3"/>
  <c r="AB3559" i="3"/>
  <c r="X3559" i="3"/>
  <c r="T3559" i="3"/>
  <c r="S3559" i="3"/>
  <c r="L3559" i="3"/>
  <c r="AB3558" i="3"/>
  <c r="X3558" i="3"/>
  <c r="T3558" i="3"/>
  <c r="S3558" i="3"/>
  <c r="L3558" i="3"/>
  <c r="AB3557" i="3"/>
  <c r="X3557" i="3"/>
  <c r="T3557" i="3"/>
  <c r="S3557" i="3"/>
  <c r="L3557" i="3"/>
  <c r="AB3556" i="3"/>
  <c r="X3556" i="3"/>
  <c r="T3556" i="3"/>
  <c r="S3556" i="3"/>
  <c r="L3556" i="3"/>
  <c r="AB3555" i="3"/>
  <c r="X3555" i="3"/>
  <c r="T3555" i="3"/>
  <c r="S3555" i="3"/>
  <c r="L3555" i="3"/>
  <c r="AB3554" i="3"/>
  <c r="X3554" i="3"/>
  <c r="T3554" i="3"/>
  <c r="S3554" i="3"/>
  <c r="L3554" i="3"/>
  <c r="AB3553" i="3"/>
  <c r="X3553" i="3"/>
  <c r="T3553" i="3"/>
  <c r="S3553" i="3"/>
  <c r="AB3552" i="3"/>
  <c r="X3552" i="3"/>
  <c r="T3552" i="3"/>
  <c r="S3552" i="3"/>
  <c r="L3552" i="3"/>
  <c r="AB3551" i="3"/>
  <c r="X3551" i="3"/>
  <c r="T3551" i="3"/>
  <c r="S3551" i="3"/>
  <c r="L3551" i="3"/>
  <c r="AB3550" i="3"/>
  <c r="X3550" i="3"/>
  <c r="T3550" i="3"/>
  <c r="S3550" i="3"/>
  <c r="L3550" i="3"/>
  <c r="AB3549" i="3"/>
  <c r="X3549" i="3"/>
  <c r="T3549" i="3"/>
  <c r="S3549" i="3"/>
  <c r="L3549" i="3"/>
  <c r="AB3548" i="3"/>
  <c r="X3548" i="3"/>
  <c r="T3548" i="3"/>
  <c r="S3548" i="3"/>
  <c r="L3548" i="3"/>
  <c r="AB3547" i="3"/>
  <c r="X3547" i="3"/>
  <c r="T3547" i="3"/>
  <c r="S3547" i="3"/>
  <c r="L3547" i="3"/>
  <c r="AB3546" i="3"/>
  <c r="X3546" i="3"/>
  <c r="T3546" i="3"/>
  <c r="S3546" i="3"/>
  <c r="L3546" i="3"/>
  <c r="AB3545" i="3"/>
  <c r="X3545" i="3"/>
  <c r="T3545" i="3"/>
  <c r="S3545" i="3"/>
  <c r="L3545" i="3"/>
  <c r="AB3544" i="3"/>
  <c r="X3544" i="3"/>
  <c r="T3544" i="3"/>
  <c r="S3544" i="3"/>
  <c r="L3544" i="3"/>
  <c r="AB3543" i="3"/>
  <c r="X3543" i="3"/>
  <c r="T3543" i="3"/>
  <c r="S3543" i="3"/>
  <c r="L3543" i="3"/>
  <c r="AB3542" i="3"/>
  <c r="X3542" i="3"/>
  <c r="T3542" i="3"/>
  <c r="S3542" i="3"/>
  <c r="L3542" i="3"/>
  <c r="AB3541" i="3"/>
  <c r="X3541" i="3"/>
  <c r="T3541" i="3"/>
  <c r="S3541" i="3"/>
  <c r="L3541" i="3"/>
  <c r="AB3540" i="3"/>
  <c r="X3540" i="3"/>
  <c r="T3540" i="3"/>
  <c r="S3540" i="3"/>
  <c r="L3540" i="3"/>
  <c r="AB3539" i="3"/>
  <c r="X3539" i="3"/>
  <c r="T3539" i="3"/>
  <c r="S3539" i="3"/>
  <c r="L3539" i="3"/>
  <c r="AB3538" i="3"/>
  <c r="X3538" i="3"/>
  <c r="T3538" i="3"/>
  <c r="S3538" i="3"/>
  <c r="L3538" i="3"/>
  <c r="AB3537" i="3"/>
  <c r="X3537" i="3"/>
  <c r="T3537" i="3"/>
  <c r="S3537" i="3"/>
  <c r="L3537" i="3"/>
  <c r="AB3536" i="3"/>
  <c r="X3536" i="3"/>
  <c r="T3536" i="3"/>
  <c r="S3536" i="3"/>
  <c r="L3536" i="3"/>
  <c r="AB3535" i="3"/>
  <c r="X3535" i="3"/>
  <c r="T3535" i="3"/>
  <c r="S3535" i="3"/>
  <c r="L3535" i="3"/>
  <c r="AB3534" i="3"/>
  <c r="X3534" i="3"/>
  <c r="T3534" i="3"/>
  <c r="S3534" i="3"/>
  <c r="L3534" i="3"/>
  <c r="AB3533" i="3"/>
  <c r="X3533" i="3"/>
  <c r="T3533" i="3"/>
  <c r="S3533" i="3"/>
  <c r="L3533" i="3"/>
  <c r="AB3532" i="3"/>
  <c r="X3532" i="3"/>
  <c r="T3532" i="3"/>
  <c r="S3532" i="3"/>
  <c r="L3532" i="3"/>
  <c r="AB3531" i="3"/>
  <c r="X3531" i="3"/>
  <c r="T3531" i="3"/>
  <c r="S3531" i="3"/>
  <c r="L3531" i="3"/>
  <c r="AB3530" i="3"/>
  <c r="X3530" i="3"/>
  <c r="T3530" i="3"/>
  <c r="S3530" i="3"/>
  <c r="L3530" i="3"/>
  <c r="AB3529" i="3"/>
  <c r="X3529" i="3"/>
  <c r="T3529" i="3"/>
  <c r="S3529" i="3"/>
  <c r="L3529" i="3"/>
  <c r="AB3528" i="3"/>
  <c r="X3528" i="3"/>
  <c r="T3528" i="3"/>
  <c r="S3528" i="3"/>
  <c r="L3528" i="3"/>
  <c r="AB3527" i="3"/>
  <c r="X3527" i="3"/>
  <c r="T3527" i="3"/>
  <c r="S3527" i="3"/>
  <c r="L3527" i="3"/>
  <c r="AB3526" i="3"/>
  <c r="X3526" i="3"/>
  <c r="T3526" i="3"/>
  <c r="S3526" i="3"/>
  <c r="L3526" i="3"/>
  <c r="AB3525" i="3"/>
  <c r="X3525" i="3"/>
  <c r="T3525" i="3"/>
  <c r="S3525" i="3"/>
  <c r="L3525" i="3"/>
  <c r="AB3524" i="3"/>
  <c r="X3524" i="3"/>
  <c r="T3524" i="3"/>
  <c r="S3524" i="3"/>
  <c r="L3524" i="3"/>
  <c r="AB3523" i="3"/>
  <c r="X3523" i="3"/>
  <c r="T3523" i="3"/>
  <c r="S3523" i="3"/>
  <c r="L3523" i="3"/>
  <c r="AB3522" i="3"/>
  <c r="X3522" i="3"/>
  <c r="T3522" i="3"/>
  <c r="S3522" i="3"/>
  <c r="L3522" i="3"/>
  <c r="AB3521" i="3"/>
  <c r="X3521" i="3"/>
  <c r="T3521" i="3"/>
  <c r="S3521" i="3"/>
  <c r="L3521" i="3"/>
  <c r="AB3520" i="3"/>
  <c r="X3520" i="3"/>
  <c r="T3520" i="3"/>
  <c r="S3520" i="3"/>
  <c r="L3520" i="3"/>
  <c r="AB3519" i="3"/>
  <c r="X3519" i="3"/>
  <c r="T3519" i="3"/>
  <c r="S3519" i="3"/>
  <c r="L3519" i="3"/>
  <c r="AB3518" i="3"/>
  <c r="X3518" i="3"/>
  <c r="T3518" i="3"/>
  <c r="S3518" i="3"/>
  <c r="L3518" i="3"/>
  <c r="AB3517" i="3"/>
  <c r="X3517" i="3"/>
  <c r="T3517" i="3"/>
  <c r="S3517" i="3"/>
  <c r="L3517" i="3"/>
  <c r="AB3516" i="3"/>
  <c r="X3516" i="3"/>
  <c r="T3516" i="3"/>
  <c r="S3516" i="3"/>
  <c r="L3516" i="3"/>
  <c r="AB3515" i="3"/>
  <c r="X3515" i="3"/>
  <c r="T3515" i="3"/>
  <c r="S3515" i="3"/>
  <c r="L3515" i="3"/>
  <c r="AB3514" i="3"/>
  <c r="X3514" i="3"/>
  <c r="T3514" i="3"/>
  <c r="S3514" i="3"/>
  <c r="L3514" i="3"/>
  <c r="AB3513" i="3"/>
  <c r="X3513" i="3"/>
  <c r="T3513" i="3"/>
  <c r="S3513" i="3"/>
  <c r="L3513" i="3"/>
  <c r="AB3512" i="3"/>
  <c r="X3512" i="3"/>
  <c r="T3512" i="3"/>
  <c r="S3512" i="3"/>
  <c r="L3512" i="3"/>
  <c r="AB3511" i="3"/>
  <c r="X3511" i="3"/>
  <c r="T3511" i="3"/>
  <c r="S3511" i="3"/>
  <c r="L3511" i="3"/>
  <c r="AB3510" i="3"/>
  <c r="X3510" i="3"/>
  <c r="T3510" i="3"/>
  <c r="S3510" i="3"/>
  <c r="AB3509" i="3"/>
  <c r="X3509" i="3"/>
  <c r="T3509" i="3"/>
  <c r="S3509" i="3"/>
  <c r="AB3508" i="3"/>
  <c r="X3508" i="3"/>
  <c r="T3508" i="3"/>
  <c r="S3508" i="3"/>
  <c r="L3508" i="3"/>
  <c r="AB3507" i="3"/>
  <c r="X3507" i="3"/>
  <c r="T3507" i="3"/>
  <c r="S3507" i="3"/>
  <c r="AB3506" i="3"/>
  <c r="T3506" i="3"/>
  <c r="X3506" i="3" s="1"/>
  <c r="S3506" i="3"/>
  <c r="AB3505" i="3"/>
  <c r="X3505" i="3"/>
  <c r="T3505" i="3"/>
  <c r="S3505" i="3"/>
  <c r="L3505" i="3"/>
  <c r="AB3504" i="3"/>
  <c r="X3504" i="3"/>
  <c r="T3504" i="3"/>
  <c r="S3504" i="3"/>
  <c r="L3504" i="3"/>
  <c r="AB3503" i="3"/>
  <c r="X3503" i="3"/>
  <c r="T3503" i="3"/>
  <c r="S3503" i="3"/>
  <c r="AB3502" i="3"/>
  <c r="X3502" i="3"/>
  <c r="T3502" i="3"/>
  <c r="S3502" i="3"/>
  <c r="L3502" i="3"/>
  <c r="AB3501" i="3"/>
  <c r="X3501" i="3"/>
  <c r="T3501" i="3"/>
  <c r="S3501" i="3"/>
  <c r="L3501" i="3"/>
  <c r="AB3500" i="3"/>
  <c r="X3500" i="3"/>
  <c r="T3500" i="3"/>
  <c r="S3500" i="3"/>
  <c r="L3500" i="3"/>
  <c r="AB3499" i="3"/>
  <c r="X3499" i="3"/>
  <c r="T3499" i="3"/>
  <c r="S3499" i="3"/>
  <c r="L3499" i="3"/>
  <c r="AB3498" i="3"/>
  <c r="X3498" i="3"/>
  <c r="T3498" i="3"/>
  <c r="S3498" i="3"/>
  <c r="L3498" i="3"/>
  <c r="AB3497" i="3"/>
  <c r="X3497" i="3"/>
  <c r="T3497" i="3"/>
  <c r="S3497" i="3"/>
  <c r="L3497" i="3"/>
  <c r="AB3496" i="3"/>
  <c r="X3496" i="3"/>
  <c r="T3496" i="3"/>
  <c r="S3496" i="3"/>
  <c r="AB3495" i="3"/>
  <c r="X3495" i="3"/>
  <c r="T3495" i="3"/>
  <c r="S3495" i="3"/>
  <c r="L3495" i="3"/>
  <c r="AB3494" i="3"/>
  <c r="X3494" i="3"/>
  <c r="T3494" i="3"/>
  <c r="S3494" i="3"/>
  <c r="L3494" i="3"/>
  <c r="AB3493" i="3"/>
  <c r="X3493" i="3"/>
  <c r="T3493" i="3"/>
  <c r="S3493" i="3"/>
  <c r="L3493" i="3"/>
  <c r="AB3492" i="3"/>
  <c r="T3492" i="3"/>
  <c r="X3492" i="3" s="1"/>
  <c r="S3492" i="3"/>
  <c r="L3492" i="3"/>
  <c r="AB3491" i="3"/>
  <c r="X3491" i="3"/>
  <c r="T3491" i="3"/>
  <c r="S3491" i="3"/>
  <c r="L3491" i="3"/>
  <c r="AB3490" i="3"/>
  <c r="X3490" i="3"/>
  <c r="T3490" i="3"/>
  <c r="S3490" i="3"/>
  <c r="L3490" i="3"/>
  <c r="AB3489" i="3"/>
  <c r="X3489" i="3"/>
  <c r="T3489" i="3"/>
  <c r="S3489" i="3"/>
  <c r="L3489" i="3"/>
  <c r="AB3488" i="3"/>
  <c r="X3488" i="3"/>
  <c r="T3488" i="3"/>
  <c r="S3488" i="3"/>
  <c r="L3488" i="3"/>
  <c r="AB3487" i="3"/>
  <c r="X3487" i="3"/>
  <c r="T3487" i="3"/>
  <c r="S3487" i="3"/>
  <c r="L3487" i="3"/>
  <c r="AB3486" i="3"/>
  <c r="X3486" i="3"/>
  <c r="T3486" i="3"/>
  <c r="S3486" i="3"/>
  <c r="L3486" i="3"/>
  <c r="AB3485" i="3"/>
  <c r="X3485" i="3"/>
  <c r="T3485" i="3"/>
  <c r="S3485" i="3"/>
  <c r="L3485" i="3"/>
  <c r="AB3484" i="3"/>
  <c r="T3484" i="3"/>
  <c r="X3484" i="3" s="1"/>
  <c r="S3484" i="3"/>
  <c r="L3484" i="3"/>
  <c r="AB3483" i="3"/>
  <c r="X3483" i="3"/>
  <c r="T3483" i="3"/>
  <c r="S3483" i="3"/>
  <c r="L3483" i="3"/>
  <c r="AB3482" i="3"/>
  <c r="X3482" i="3"/>
  <c r="T3482" i="3"/>
  <c r="S3482" i="3"/>
  <c r="AB3481" i="3"/>
  <c r="X3481" i="3"/>
  <c r="T3481" i="3"/>
  <c r="S3481" i="3"/>
  <c r="L3481" i="3"/>
  <c r="AB3480" i="3"/>
  <c r="X3480" i="3"/>
  <c r="T3480" i="3"/>
  <c r="S3480" i="3"/>
  <c r="L3480" i="3"/>
  <c r="AB3479" i="3"/>
  <c r="X3479" i="3"/>
  <c r="T3479" i="3"/>
  <c r="S3479" i="3"/>
  <c r="AB3478" i="3"/>
  <c r="T3478" i="3"/>
  <c r="X3478" i="3" s="1"/>
  <c r="S3478" i="3"/>
  <c r="L3478" i="3"/>
  <c r="AB3477" i="3"/>
  <c r="X3477" i="3"/>
  <c r="T3477" i="3"/>
  <c r="S3477" i="3"/>
  <c r="L3477" i="3"/>
  <c r="AB3476" i="3"/>
  <c r="X3476" i="3"/>
  <c r="T3476" i="3"/>
  <c r="S3476" i="3"/>
  <c r="L3476" i="3"/>
  <c r="AB3475" i="3"/>
  <c r="X3475" i="3"/>
  <c r="T3475" i="3"/>
  <c r="S3475" i="3"/>
  <c r="L3475" i="3"/>
  <c r="AB3474" i="3"/>
  <c r="X3474" i="3"/>
  <c r="T3474" i="3"/>
  <c r="S3474" i="3"/>
  <c r="L3474" i="3"/>
  <c r="AB3473" i="3"/>
  <c r="X3473" i="3"/>
  <c r="T3473" i="3"/>
  <c r="S3473" i="3"/>
  <c r="L3473" i="3"/>
  <c r="AB3472" i="3"/>
  <c r="X3472" i="3"/>
  <c r="T3472" i="3"/>
  <c r="S3472" i="3"/>
  <c r="L3472" i="3"/>
  <c r="AB3471" i="3"/>
  <c r="X3471" i="3"/>
  <c r="T3471" i="3"/>
  <c r="S3471" i="3"/>
  <c r="L3471" i="3"/>
  <c r="AB3470" i="3"/>
  <c r="X3470" i="3"/>
  <c r="T3470" i="3"/>
  <c r="S3470" i="3"/>
  <c r="L3470" i="3"/>
  <c r="AB3469" i="3"/>
  <c r="X3469" i="3"/>
  <c r="T3469" i="3"/>
  <c r="S3469" i="3"/>
  <c r="L3469" i="3"/>
  <c r="AB3468" i="3"/>
  <c r="X3468" i="3"/>
  <c r="T3468" i="3"/>
  <c r="S3468" i="3"/>
  <c r="L3468" i="3"/>
  <c r="AB3467" i="3"/>
  <c r="X3467" i="3"/>
  <c r="T3467" i="3"/>
  <c r="S3467" i="3"/>
  <c r="L3467" i="3"/>
  <c r="AB3466" i="3"/>
  <c r="T3466" i="3"/>
  <c r="X3466" i="3" s="1"/>
  <c r="S3466" i="3"/>
  <c r="L3466" i="3"/>
  <c r="AB3465" i="3"/>
  <c r="X3465" i="3"/>
  <c r="T3465" i="3"/>
  <c r="S3465" i="3"/>
  <c r="L3465" i="3"/>
  <c r="AB3464" i="3"/>
  <c r="X3464" i="3"/>
  <c r="T3464" i="3"/>
  <c r="S3464" i="3"/>
  <c r="L3464" i="3"/>
  <c r="AB3463" i="3"/>
  <c r="X3463" i="3"/>
  <c r="T3463" i="3"/>
  <c r="S3463" i="3"/>
  <c r="L3463" i="3"/>
  <c r="AB3462" i="3"/>
  <c r="X3462" i="3"/>
  <c r="T3462" i="3"/>
  <c r="S3462" i="3"/>
  <c r="L3462" i="3"/>
  <c r="AB3461" i="3"/>
  <c r="X3461" i="3"/>
  <c r="T3461" i="3"/>
  <c r="S3461" i="3"/>
  <c r="L3461" i="3"/>
  <c r="AB3460" i="3"/>
  <c r="T3460" i="3"/>
  <c r="X3460" i="3" s="1"/>
  <c r="S3460" i="3"/>
  <c r="AB3459" i="3"/>
  <c r="X3459" i="3"/>
  <c r="T3459" i="3"/>
  <c r="S3459" i="3"/>
  <c r="L3459" i="3"/>
  <c r="AB3458" i="3"/>
  <c r="X3458" i="3"/>
  <c r="T3458" i="3"/>
  <c r="S3458" i="3"/>
  <c r="L3458" i="3"/>
  <c r="AB3457" i="3"/>
  <c r="X3457" i="3"/>
  <c r="T3457" i="3"/>
  <c r="S3457" i="3"/>
  <c r="L3457" i="3"/>
  <c r="AB3456" i="3"/>
  <c r="X3456" i="3"/>
  <c r="T3456" i="3"/>
  <c r="S3456" i="3"/>
  <c r="L3456" i="3"/>
  <c r="AB3455" i="3"/>
  <c r="X3455" i="3"/>
  <c r="T3455" i="3"/>
  <c r="S3455" i="3"/>
  <c r="L3455" i="3"/>
  <c r="AB3454" i="3"/>
  <c r="X3454" i="3"/>
  <c r="T3454" i="3"/>
  <c r="S3454" i="3"/>
  <c r="AB3453" i="3"/>
  <c r="X3453" i="3"/>
  <c r="T3453" i="3"/>
  <c r="S3453" i="3"/>
  <c r="L3453" i="3"/>
  <c r="AB3452" i="3"/>
  <c r="X3452" i="3"/>
  <c r="T3452" i="3"/>
  <c r="S3452" i="3"/>
  <c r="L3452" i="3"/>
  <c r="AB3451" i="3"/>
  <c r="X3451" i="3"/>
  <c r="T3451" i="3"/>
  <c r="S3451" i="3"/>
  <c r="L3451" i="3"/>
  <c r="AB3450" i="3"/>
  <c r="X3450" i="3"/>
  <c r="T3450" i="3"/>
  <c r="S3450" i="3"/>
  <c r="AB3449" i="3"/>
  <c r="X3449" i="3"/>
  <c r="T3449" i="3"/>
  <c r="S3449" i="3"/>
  <c r="AB3448" i="3"/>
  <c r="X3448" i="3"/>
  <c r="T3448" i="3"/>
  <c r="S3448" i="3"/>
  <c r="L3448" i="3"/>
  <c r="AB3447" i="3"/>
  <c r="X3447" i="3"/>
  <c r="T3447" i="3"/>
  <c r="S3447" i="3"/>
  <c r="L3447" i="3"/>
  <c r="AB3446" i="3"/>
  <c r="X3446" i="3"/>
  <c r="T3446" i="3"/>
  <c r="S3446" i="3"/>
  <c r="L3446" i="3"/>
  <c r="AB3445" i="3"/>
  <c r="X3445" i="3"/>
  <c r="T3445" i="3"/>
  <c r="S3445" i="3"/>
  <c r="AB3444" i="3"/>
  <c r="X3444" i="3"/>
  <c r="T3444" i="3"/>
  <c r="S3444" i="3"/>
  <c r="L3444" i="3"/>
  <c r="AB3443" i="3"/>
  <c r="X3443" i="3"/>
  <c r="T3443" i="3"/>
  <c r="S3443" i="3"/>
  <c r="L3443" i="3"/>
  <c r="AB3442" i="3"/>
  <c r="X3442" i="3"/>
  <c r="T3442" i="3"/>
  <c r="S3442" i="3"/>
  <c r="L3442" i="3"/>
  <c r="AB3441" i="3"/>
  <c r="X3441" i="3"/>
  <c r="T3441" i="3"/>
  <c r="S3441" i="3"/>
  <c r="AB3440" i="3"/>
  <c r="X3440" i="3"/>
  <c r="T3440" i="3"/>
  <c r="S3440" i="3"/>
  <c r="L3440" i="3"/>
  <c r="AB3439" i="3"/>
  <c r="X3439" i="3"/>
  <c r="T3439" i="3"/>
  <c r="S3439" i="3"/>
  <c r="L3439" i="3"/>
  <c r="AB3438" i="3"/>
  <c r="X3438" i="3"/>
  <c r="T3438" i="3"/>
  <c r="S3438" i="3"/>
  <c r="AB3437" i="3"/>
  <c r="X3437" i="3"/>
  <c r="T3437" i="3"/>
  <c r="S3437" i="3"/>
  <c r="AB3436" i="3"/>
  <c r="X3436" i="3"/>
  <c r="T3436" i="3"/>
  <c r="S3436" i="3"/>
  <c r="L3436" i="3"/>
  <c r="AB3435" i="3"/>
  <c r="X3435" i="3"/>
  <c r="T3435" i="3"/>
  <c r="S3435" i="3"/>
  <c r="L3435" i="3"/>
  <c r="AB3434" i="3"/>
  <c r="T3434" i="3"/>
  <c r="X3434" i="3" s="1"/>
  <c r="S3434" i="3"/>
  <c r="L3434" i="3"/>
  <c r="AB3433" i="3"/>
  <c r="X3433" i="3"/>
  <c r="T3433" i="3"/>
  <c r="S3433" i="3"/>
  <c r="L3433" i="3"/>
  <c r="AB3432" i="3"/>
  <c r="X3432" i="3"/>
  <c r="T3432" i="3"/>
  <c r="S3432" i="3"/>
  <c r="L3432" i="3"/>
  <c r="AB3431" i="3"/>
  <c r="X3431" i="3"/>
  <c r="T3431" i="3"/>
  <c r="S3431" i="3"/>
  <c r="L3431" i="3"/>
  <c r="AB3430" i="3"/>
  <c r="X3430" i="3"/>
  <c r="T3430" i="3"/>
  <c r="S3430" i="3"/>
  <c r="L3430" i="3"/>
  <c r="AB3429" i="3"/>
  <c r="X3429" i="3"/>
  <c r="T3429" i="3"/>
  <c r="S3429" i="3"/>
  <c r="L3429" i="3"/>
  <c r="AB3428" i="3"/>
  <c r="X3428" i="3"/>
  <c r="T3428" i="3"/>
  <c r="S3428" i="3"/>
  <c r="L3428" i="3"/>
  <c r="AB3427" i="3"/>
  <c r="X3427" i="3"/>
  <c r="T3427" i="3"/>
  <c r="S3427" i="3"/>
  <c r="L3427" i="3"/>
  <c r="AB3426" i="3"/>
  <c r="X3426" i="3"/>
  <c r="T3426" i="3"/>
  <c r="S3426" i="3"/>
  <c r="L3426" i="3"/>
  <c r="AB3425" i="3"/>
  <c r="X3425" i="3"/>
  <c r="T3425" i="3"/>
  <c r="S3425" i="3"/>
  <c r="L3425" i="3"/>
  <c r="AB3424" i="3"/>
  <c r="X3424" i="3"/>
  <c r="T3424" i="3"/>
  <c r="S3424" i="3"/>
  <c r="AB3423" i="3"/>
  <c r="X3423" i="3"/>
  <c r="T3423" i="3"/>
  <c r="S3423" i="3"/>
  <c r="L3423" i="3"/>
  <c r="AB3422" i="3"/>
  <c r="X3422" i="3"/>
  <c r="T3422" i="3"/>
  <c r="S3422" i="3"/>
  <c r="L3422" i="3"/>
  <c r="AB3421" i="3"/>
  <c r="X3421" i="3"/>
  <c r="T3421" i="3"/>
  <c r="S3421" i="3"/>
  <c r="L3421" i="3"/>
  <c r="AB3420" i="3"/>
  <c r="X3420" i="3"/>
  <c r="T3420" i="3"/>
  <c r="S3420" i="3"/>
  <c r="L3420" i="3"/>
  <c r="AB3419" i="3"/>
  <c r="X3419" i="3"/>
  <c r="T3419" i="3"/>
  <c r="S3419" i="3"/>
  <c r="L3419" i="3"/>
  <c r="AB3418" i="3"/>
  <c r="X3418" i="3"/>
  <c r="T3418" i="3"/>
  <c r="S3418" i="3"/>
  <c r="L3418" i="3"/>
  <c r="AB3417" i="3"/>
  <c r="X3417" i="3"/>
  <c r="T3417" i="3"/>
  <c r="S3417" i="3"/>
  <c r="L3417" i="3"/>
  <c r="AB3416" i="3"/>
  <c r="X3416" i="3"/>
  <c r="T3416" i="3"/>
  <c r="S3416" i="3"/>
  <c r="L3416" i="3"/>
  <c r="AB3415" i="3"/>
  <c r="X3415" i="3"/>
  <c r="T3415" i="3"/>
  <c r="S3415" i="3"/>
  <c r="L3415" i="3"/>
  <c r="AB3414" i="3"/>
  <c r="X3414" i="3"/>
  <c r="T3414" i="3"/>
  <c r="S3414" i="3"/>
  <c r="L3414" i="3"/>
  <c r="AB3413" i="3"/>
  <c r="X3413" i="3"/>
  <c r="T3413" i="3"/>
  <c r="S3413" i="3"/>
  <c r="L3413" i="3"/>
  <c r="AB3412" i="3"/>
  <c r="X3412" i="3"/>
  <c r="T3412" i="3"/>
  <c r="S3412" i="3"/>
  <c r="L3412" i="3"/>
  <c r="AB3411" i="3"/>
  <c r="X3411" i="3"/>
  <c r="T3411" i="3"/>
  <c r="S3411" i="3"/>
  <c r="L3411" i="3"/>
  <c r="AB3410" i="3"/>
  <c r="X3410" i="3"/>
  <c r="T3410" i="3"/>
  <c r="S3410" i="3"/>
  <c r="AB3409" i="3"/>
  <c r="X3409" i="3"/>
  <c r="T3409" i="3"/>
  <c r="S3409" i="3"/>
  <c r="L3409" i="3"/>
  <c r="AB3408" i="3"/>
  <c r="X3408" i="3"/>
  <c r="T3408" i="3"/>
  <c r="S3408" i="3"/>
  <c r="L3408" i="3"/>
  <c r="AB3407" i="3"/>
  <c r="X3407" i="3"/>
  <c r="T3407" i="3"/>
  <c r="S3407" i="3"/>
  <c r="L3407" i="3"/>
  <c r="AB3406" i="3"/>
  <c r="X3406" i="3"/>
  <c r="T3406" i="3"/>
  <c r="S3406" i="3"/>
  <c r="L3406" i="3"/>
  <c r="AB3405" i="3"/>
  <c r="X3405" i="3"/>
  <c r="T3405" i="3"/>
  <c r="S3405" i="3"/>
  <c r="L3405" i="3"/>
  <c r="AB3404" i="3"/>
  <c r="X3404" i="3"/>
  <c r="T3404" i="3"/>
  <c r="S3404" i="3"/>
  <c r="L3404" i="3"/>
  <c r="AB3403" i="3"/>
  <c r="X3403" i="3"/>
  <c r="T3403" i="3"/>
  <c r="S3403" i="3"/>
  <c r="L3403" i="3"/>
  <c r="AB3402" i="3"/>
  <c r="X3402" i="3"/>
  <c r="T3402" i="3"/>
  <c r="S3402" i="3"/>
  <c r="L3402" i="3"/>
  <c r="AB3401" i="3"/>
  <c r="X3401" i="3"/>
  <c r="T3401" i="3"/>
  <c r="S3401" i="3"/>
  <c r="L3401" i="3"/>
  <c r="AB3400" i="3"/>
  <c r="X3400" i="3"/>
  <c r="T3400" i="3"/>
  <c r="S3400" i="3"/>
  <c r="L3400" i="3"/>
  <c r="AB3399" i="3"/>
  <c r="X3399" i="3"/>
  <c r="T3399" i="3"/>
  <c r="S3399" i="3"/>
  <c r="L3399" i="3"/>
  <c r="AB3398" i="3"/>
  <c r="X3398" i="3"/>
  <c r="T3398" i="3"/>
  <c r="S3398" i="3"/>
  <c r="L3398" i="3"/>
  <c r="AB3397" i="3"/>
  <c r="X3397" i="3"/>
  <c r="T3397" i="3"/>
  <c r="S3397" i="3"/>
  <c r="L3397" i="3"/>
  <c r="AB3396" i="3"/>
  <c r="X3396" i="3"/>
  <c r="T3396" i="3"/>
  <c r="S3396" i="3"/>
  <c r="L3396" i="3"/>
  <c r="AB3395" i="3"/>
  <c r="X3395" i="3"/>
  <c r="T3395" i="3"/>
  <c r="S3395" i="3"/>
  <c r="L3395" i="3"/>
  <c r="AB3394" i="3"/>
  <c r="T3394" i="3"/>
  <c r="X3394" i="3" s="1"/>
  <c r="S3394" i="3"/>
  <c r="L3394" i="3"/>
  <c r="AB3393" i="3"/>
  <c r="X3393" i="3"/>
  <c r="T3393" i="3"/>
  <c r="S3393" i="3"/>
  <c r="L3393" i="3"/>
  <c r="AB3392" i="3"/>
  <c r="X3392" i="3"/>
  <c r="T3392" i="3"/>
  <c r="S3392" i="3"/>
  <c r="L3392" i="3"/>
  <c r="AB3391" i="3"/>
  <c r="X3391" i="3"/>
  <c r="T3391" i="3"/>
  <c r="S3391" i="3"/>
  <c r="L3391" i="3"/>
  <c r="AB3390" i="3"/>
  <c r="X3390" i="3"/>
  <c r="T3390" i="3"/>
  <c r="S3390" i="3"/>
  <c r="L3390" i="3"/>
  <c r="AB3389" i="3"/>
  <c r="X3389" i="3"/>
  <c r="T3389" i="3"/>
  <c r="S3389" i="3"/>
  <c r="L3389" i="3"/>
  <c r="AB3388" i="3"/>
  <c r="T3388" i="3"/>
  <c r="X3388" i="3" s="1"/>
  <c r="S3388" i="3"/>
  <c r="L3388" i="3"/>
  <c r="AB3387" i="3"/>
  <c r="X3387" i="3"/>
  <c r="T3387" i="3"/>
  <c r="S3387" i="3"/>
  <c r="L3387" i="3"/>
  <c r="AB3386" i="3"/>
  <c r="X3386" i="3"/>
  <c r="T3386" i="3"/>
  <c r="S3386" i="3"/>
  <c r="L3386" i="3"/>
  <c r="AB3385" i="3"/>
  <c r="X3385" i="3"/>
  <c r="T3385" i="3"/>
  <c r="S3385" i="3"/>
  <c r="L3385" i="3"/>
  <c r="AB3384" i="3"/>
  <c r="X3384" i="3"/>
  <c r="T3384" i="3"/>
  <c r="S3384" i="3"/>
  <c r="L3384" i="3"/>
  <c r="AB3383" i="3"/>
  <c r="X3383" i="3"/>
  <c r="T3383" i="3"/>
  <c r="S3383" i="3"/>
  <c r="L3383" i="3"/>
  <c r="AB3382" i="3"/>
  <c r="X3382" i="3"/>
  <c r="T3382" i="3"/>
  <c r="S3382" i="3"/>
  <c r="L3382" i="3"/>
  <c r="AB3381" i="3"/>
  <c r="X3381" i="3"/>
  <c r="T3381" i="3"/>
  <c r="S3381" i="3"/>
  <c r="L3381" i="3"/>
  <c r="AB3380" i="3"/>
  <c r="X3380" i="3"/>
  <c r="T3380" i="3"/>
  <c r="S3380" i="3"/>
  <c r="L3380" i="3"/>
  <c r="AB3379" i="3"/>
  <c r="X3379" i="3"/>
  <c r="T3379" i="3"/>
  <c r="S3379" i="3"/>
  <c r="L3379" i="3"/>
  <c r="AB3378" i="3"/>
  <c r="X3378" i="3"/>
  <c r="T3378" i="3"/>
  <c r="S3378" i="3"/>
  <c r="L3378" i="3"/>
  <c r="AB3377" i="3"/>
  <c r="X3377" i="3"/>
  <c r="T3377" i="3"/>
  <c r="S3377" i="3"/>
  <c r="L3377" i="3"/>
  <c r="AB3376" i="3"/>
  <c r="T3376" i="3"/>
  <c r="X3376" i="3" s="1"/>
  <c r="S3376" i="3"/>
  <c r="L3376" i="3"/>
  <c r="AB3375" i="3"/>
  <c r="X3375" i="3"/>
  <c r="T3375" i="3"/>
  <c r="S3375" i="3"/>
  <c r="L3375" i="3"/>
  <c r="AB3374" i="3"/>
  <c r="X3374" i="3"/>
  <c r="T3374" i="3"/>
  <c r="S3374" i="3"/>
  <c r="L3374" i="3"/>
  <c r="AB3373" i="3"/>
  <c r="X3373" i="3"/>
  <c r="T3373" i="3"/>
  <c r="S3373" i="3"/>
  <c r="L3373" i="3"/>
  <c r="AB3372" i="3"/>
  <c r="X3372" i="3"/>
  <c r="T3372" i="3"/>
  <c r="S3372" i="3"/>
  <c r="L3372" i="3"/>
  <c r="AB3371" i="3"/>
  <c r="X3371" i="3"/>
  <c r="T3371" i="3"/>
  <c r="S3371" i="3"/>
  <c r="L3371" i="3"/>
  <c r="AB3370" i="3"/>
  <c r="X3370" i="3"/>
  <c r="T3370" i="3"/>
  <c r="S3370" i="3"/>
  <c r="L3370" i="3"/>
  <c r="AB3369" i="3"/>
  <c r="X3369" i="3"/>
  <c r="T3369" i="3"/>
  <c r="S3369" i="3"/>
  <c r="L3369" i="3"/>
  <c r="AB3368" i="3"/>
  <c r="X3368" i="3"/>
  <c r="T3368" i="3"/>
  <c r="S3368" i="3"/>
  <c r="L3368" i="3"/>
  <c r="AB3367" i="3"/>
  <c r="X3367" i="3"/>
  <c r="T3367" i="3"/>
  <c r="S3367" i="3"/>
  <c r="L3367" i="3"/>
  <c r="AB3366" i="3"/>
  <c r="X3366" i="3"/>
  <c r="T3366" i="3"/>
  <c r="S3366" i="3"/>
  <c r="L3366" i="3"/>
  <c r="AB3365" i="3"/>
  <c r="X3365" i="3"/>
  <c r="T3365" i="3"/>
  <c r="S3365" i="3"/>
  <c r="L3365" i="3"/>
  <c r="AB3364" i="3"/>
  <c r="X3364" i="3"/>
  <c r="T3364" i="3"/>
  <c r="S3364" i="3"/>
  <c r="L3364" i="3"/>
  <c r="AB3363" i="3"/>
  <c r="X3363" i="3"/>
  <c r="T3363" i="3"/>
  <c r="S3363" i="3"/>
  <c r="L3363" i="3"/>
  <c r="AB3362" i="3"/>
  <c r="X3362" i="3"/>
  <c r="T3362" i="3"/>
  <c r="S3362" i="3"/>
  <c r="L3362" i="3"/>
  <c r="AB3361" i="3"/>
  <c r="X3361" i="3"/>
  <c r="T3361" i="3"/>
  <c r="S3361" i="3"/>
  <c r="L3361" i="3"/>
  <c r="AB3360" i="3"/>
  <c r="X3360" i="3"/>
  <c r="T3360" i="3"/>
  <c r="S3360" i="3"/>
  <c r="L3360" i="3"/>
  <c r="AB3359" i="3"/>
  <c r="X3359" i="3"/>
  <c r="T3359" i="3"/>
  <c r="S3359" i="3"/>
  <c r="L3359" i="3"/>
  <c r="AB3358" i="3"/>
  <c r="X3358" i="3"/>
  <c r="T3358" i="3"/>
  <c r="S3358" i="3"/>
  <c r="L3358" i="3"/>
  <c r="AB3357" i="3"/>
  <c r="X3357" i="3"/>
  <c r="T3357" i="3"/>
  <c r="S3357" i="3"/>
  <c r="L3357" i="3"/>
  <c r="AB3356" i="3"/>
  <c r="X3356" i="3"/>
  <c r="T3356" i="3"/>
  <c r="S3356" i="3"/>
  <c r="L3356" i="3"/>
  <c r="AB3355" i="3"/>
  <c r="X3355" i="3"/>
  <c r="T3355" i="3"/>
  <c r="S3355" i="3"/>
  <c r="AB3354" i="3"/>
  <c r="X3354" i="3"/>
  <c r="T3354" i="3"/>
  <c r="S3354" i="3"/>
  <c r="L3354" i="3"/>
  <c r="AB3353" i="3"/>
  <c r="X3353" i="3"/>
  <c r="T3353" i="3"/>
  <c r="S3353" i="3"/>
  <c r="AB3352" i="3"/>
  <c r="X3352" i="3"/>
  <c r="T3352" i="3"/>
  <c r="S3352" i="3"/>
  <c r="L3352" i="3"/>
  <c r="AB3351" i="3"/>
  <c r="X3351" i="3"/>
  <c r="T3351" i="3"/>
  <c r="S3351" i="3"/>
  <c r="L3351" i="3"/>
  <c r="AB3350" i="3"/>
  <c r="X3350" i="3"/>
  <c r="T3350" i="3"/>
  <c r="S3350" i="3"/>
  <c r="L3350" i="3"/>
  <c r="AB3349" i="3"/>
  <c r="X3349" i="3"/>
  <c r="T3349" i="3"/>
  <c r="S3349" i="3"/>
  <c r="L3349" i="3"/>
  <c r="AB3348" i="3"/>
  <c r="X3348" i="3"/>
  <c r="T3348" i="3"/>
  <c r="S3348" i="3"/>
  <c r="L3348" i="3"/>
  <c r="AB3347" i="3"/>
  <c r="X3347" i="3"/>
  <c r="T3347" i="3"/>
  <c r="S3347" i="3"/>
  <c r="L3347" i="3"/>
  <c r="AB3346" i="3"/>
  <c r="X3346" i="3"/>
  <c r="T3346" i="3"/>
  <c r="S3346" i="3"/>
  <c r="L3346" i="3"/>
  <c r="AB3345" i="3"/>
  <c r="X3345" i="3"/>
  <c r="T3345" i="3"/>
  <c r="S3345" i="3"/>
  <c r="L3345" i="3"/>
  <c r="AB3344" i="3"/>
  <c r="X3344" i="3"/>
  <c r="T3344" i="3"/>
  <c r="S3344" i="3"/>
  <c r="L3344" i="3"/>
  <c r="AB3343" i="3"/>
  <c r="X3343" i="3"/>
  <c r="T3343" i="3"/>
  <c r="S3343" i="3"/>
  <c r="L3343" i="3"/>
  <c r="AB3342" i="3"/>
  <c r="X3342" i="3"/>
  <c r="T3342" i="3"/>
  <c r="S3342" i="3"/>
  <c r="L3342" i="3"/>
  <c r="AB3341" i="3"/>
  <c r="X3341" i="3"/>
  <c r="T3341" i="3"/>
  <c r="S3341" i="3"/>
  <c r="L3341" i="3"/>
  <c r="AB3340" i="3"/>
  <c r="X3340" i="3"/>
  <c r="T3340" i="3"/>
  <c r="S3340" i="3"/>
  <c r="L3340" i="3"/>
  <c r="AB3339" i="3"/>
  <c r="X3339" i="3"/>
  <c r="T3339" i="3"/>
  <c r="S3339" i="3"/>
  <c r="L3339" i="3"/>
  <c r="AB3338" i="3"/>
  <c r="X3338" i="3"/>
  <c r="T3338" i="3"/>
  <c r="S3338" i="3"/>
  <c r="L3338" i="3"/>
  <c r="AB3337" i="3"/>
  <c r="X3337" i="3"/>
  <c r="T3337" i="3"/>
  <c r="S3337" i="3"/>
  <c r="L3337" i="3"/>
  <c r="AB3336" i="3"/>
  <c r="X3336" i="3"/>
  <c r="T3336" i="3"/>
  <c r="S3336" i="3"/>
  <c r="L3336" i="3"/>
  <c r="AB3335" i="3"/>
  <c r="X3335" i="3"/>
  <c r="T3335" i="3"/>
  <c r="S3335" i="3"/>
  <c r="L3335" i="3"/>
  <c r="AB3334" i="3"/>
  <c r="T3334" i="3"/>
  <c r="X3334" i="3" s="1"/>
  <c r="S3334" i="3"/>
  <c r="L3334" i="3"/>
  <c r="AB3333" i="3"/>
  <c r="X3333" i="3"/>
  <c r="T3333" i="3"/>
  <c r="S3333" i="3"/>
  <c r="L3333" i="3"/>
  <c r="AB3332" i="3"/>
  <c r="X3332" i="3"/>
  <c r="T3332" i="3"/>
  <c r="S3332" i="3"/>
  <c r="L3332" i="3"/>
  <c r="AB3331" i="3"/>
  <c r="X3331" i="3"/>
  <c r="T3331" i="3"/>
  <c r="S3331" i="3"/>
  <c r="L3331" i="3"/>
  <c r="AB3330" i="3"/>
  <c r="X3330" i="3"/>
  <c r="T3330" i="3"/>
  <c r="S3330" i="3"/>
  <c r="L3330" i="3"/>
  <c r="AB3329" i="3"/>
  <c r="X3329" i="3"/>
  <c r="T3329" i="3"/>
  <c r="S3329" i="3"/>
  <c r="L3329" i="3"/>
  <c r="AB3328" i="3"/>
  <c r="X3328" i="3"/>
  <c r="T3328" i="3"/>
  <c r="S3328" i="3"/>
  <c r="L3328" i="3"/>
  <c r="AB3327" i="3"/>
  <c r="X3327" i="3"/>
  <c r="T3327" i="3"/>
  <c r="S3327" i="3"/>
  <c r="L3327" i="3"/>
  <c r="AB3326" i="3"/>
  <c r="T3326" i="3"/>
  <c r="X3326" i="3" s="1"/>
  <c r="S3326" i="3"/>
  <c r="L3326" i="3"/>
  <c r="AB3325" i="3"/>
  <c r="X3325" i="3"/>
  <c r="T3325" i="3"/>
  <c r="S3325" i="3"/>
  <c r="L3325" i="3"/>
  <c r="AB3324" i="3"/>
  <c r="X3324" i="3"/>
  <c r="T3324" i="3"/>
  <c r="S3324" i="3"/>
  <c r="L3324" i="3"/>
  <c r="AB3323" i="3"/>
  <c r="X3323" i="3"/>
  <c r="T3323" i="3"/>
  <c r="S3323" i="3"/>
  <c r="L3323" i="3"/>
  <c r="AB3322" i="3"/>
  <c r="X3322" i="3"/>
  <c r="T3322" i="3"/>
  <c r="S3322" i="3"/>
  <c r="L3322" i="3"/>
  <c r="AB3321" i="3"/>
  <c r="X3321" i="3"/>
  <c r="T3321" i="3"/>
  <c r="S3321" i="3"/>
  <c r="L3321" i="3"/>
  <c r="AB3320" i="3"/>
  <c r="X3320" i="3"/>
  <c r="T3320" i="3"/>
  <c r="S3320" i="3"/>
  <c r="L3320" i="3"/>
  <c r="AB3319" i="3"/>
  <c r="X3319" i="3"/>
  <c r="T3319" i="3"/>
  <c r="S3319" i="3"/>
  <c r="L3319" i="3"/>
  <c r="AB3318" i="3"/>
  <c r="X3318" i="3"/>
  <c r="T3318" i="3"/>
  <c r="S3318" i="3"/>
  <c r="L3318" i="3"/>
  <c r="AB3317" i="3"/>
  <c r="X3317" i="3"/>
  <c r="T3317" i="3"/>
  <c r="S3317" i="3"/>
  <c r="L3317" i="3"/>
  <c r="AB3316" i="3"/>
  <c r="X3316" i="3"/>
  <c r="T3316" i="3"/>
  <c r="S3316" i="3"/>
  <c r="L3316" i="3"/>
  <c r="AB3315" i="3"/>
  <c r="X3315" i="3"/>
  <c r="T3315" i="3"/>
  <c r="S3315" i="3"/>
  <c r="L3315" i="3"/>
  <c r="AB3314" i="3"/>
  <c r="X3314" i="3"/>
  <c r="T3314" i="3"/>
  <c r="S3314" i="3"/>
  <c r="L3314" i="3"/>
  <c r="AB3313" i="3"/>
  <c r="X3313" i="3"/>
  <c r="T3313" i="3"/>
  <c r="S3313" i="3"/>
  <c r="L3313" i="3"/>
  <c r="AB3312" i="3"/>
  <c r="X3312" i="3"/>
  <c r="T3312" i="3"/>
  <c r="S3312" i="3"/>
  <c r="L3312" i="3"/>
  <c r="AB3311" i="3"/>
  <c r="X3311" i="3"/>
  <c r="T3311" i="3"/>
  <c r="S3311" i="3"/>
  <c r="L3311" i="3"/>
  <c r="AB3310" i="3"/>
  <c r="X3310" i="3"/>
  <c r="T3310" i="3"/>
  <c r="S3310" i="3"/>
  <c r="L3310" i="3"/>
  <c r="AB3309" i="3"/>
  <c r="X3309" i="3"/>
  <c r="T3309" i="3"/>
  <c r="S3309" i="3"/>
  <c r="L3309" i="3"/>
  <c r="AB3308" i="3"/>
  <c r="X3308" i="3"/>
  <c r="T3308" i="3"/>
  <c r="S3308" i="3"/>
  <c r="L3308" i="3"/>
  <c r="AB3307" i="3"/>
  <c r="X3307" i="3"/>
  <c r="T3307" i="3"/>
  <c r="S3307" i="3"/>
  <c r="L3307" i="3"/>
  <c r="AB3306" i="3"/>
  <c r="X3306" i="3"/>
  <c r="T3306" i="3"/>
  <c r="S3306" i="3"/>
  <c r="L3306" i="3"/>
  <c r="AB3305" i="3"/>
  <c r="X3305" i="3"/>
  <c r="T3305" i="3"/>
  <c r="S3305" i="3"/>
  <c r="L3305" i="3"/>
  <c r="AB3304" i="3"/>
  <c r="X3304" i="3"/>
  <c r="T3304" i="3"/>
  <c r="S3304" i="3"/>
  <c r="L3304" i="3"/>
  <c r="AB3303" i="3"/>
  <c r="X3303" i="3"/>
  <c r="T3303" i="3"/>
  <c r="S3303" i="3"/>
  <c r="L3303" i="3"/>
  <c r="AB3302" i="3"/>
  <c r="T3302" i="3"/>
  <c r="X3302" i="3" s="1"/>
  <c r="S3302" i="3"/>
  <c r="L3302" i="3"/>
  <c r="AB3301" i="3"/>
  <c r="X3301" i="3"/>
  <c r="T3301" i="3"/>
  <c r="S3301" i="3"/>
  <c r="L3301" i="3"/>
  <c r="AB3300" i="3"/>
  <c r="X3300" i="3"/>
  <c r="T3300" i="3"/>
  <c r="S3300" i="3"/>
  <c r="L3300" i="3"/>
  <c r="AB3299" i="3"/>
  <c r="X3299" i="3"/>
  <c r="T3299" i="3"/>
  <c r="S3299" i="3"/>
  <c r="L3299" i="3"/>
  <c r="AB3298" i="3"/>
  <c r="X3298" i="3"/>
  <c r="T3298" i="3"/>
  <c r="S3298" i="3"/>
  <c r="L3298" i="3"/>
  <c r="AB3297" i="3"/>
  <c r="X3297" i="3"/>
  <c r="T3297" i="3"/>
  <c r="S3297" i="3"/>
  <c r="L3297" i="3"/>
  <c r="AB3296" i="3"/>
  <c r="X3296" i="3"/>
  <c r="T3296" i="3"/>
  <c r="S3296" i="3"/>
  <c r="L3296" i="3"/>
  <c r="AB3295" i="3"/>
  <c r="X3295" i="3"/>
  <c r="T3295" i="3"/>
  <c r="S3295" i="3"/>
  <c r="L3295" i="3"/>
  <c r="AB3294" i="3"/>
  <c r="X3294" i="3"/>
  <c r="T3294" i="3"/>
  <c r="S3294" i="3"/>
  <c r="AB3293" i="3"/>
  <c r="X3293" i="3"/>
  <c r="T3293" i="3"/>
  <c r="S3293" i="3"/>
  <c r="L3293" i="3"/>
  <c r="AB3292" i="3"/>
  <c r="X3292" i="3"/>
  <c r="T3292" i="3"/>
  <c r="S3292" i="3"/>
  <c r="L3292" i="3"/>
  <c r="AB3291" i="3"/>
  <c r="X3291" i="3"/>
  <c r="T3291" i="3"/>
  <c r="S3291" i="3"/>
  <c r="L3291" i="3"/>
  <c r="AB3290" i="3"/>
  <c r="X3290" i="3"/>
  <c r="T3290" i="3"/>
  <c r="S3290" i="3"/>
  <c r="L3290" i="3"/>
  <c r="AB3289" i="3"/>
  <c r="X3289" i="3"/>
  <c r="T3289" i="3"/>
  <c r="S3289" i="3"/>
  <c r="L3289" i="3"/>
  <c r="AB3288" i="3"/>
  <c r="X3288" i="3"/>
  <c r="T3288" i="3"/>
  <c r="S3288" i="3"/>
  <c r="L3288" i="3"/>
  <c r="AB3287" i="3"/>
  <c r="X3287" i="3"/>
  <c r="T3287" i="3"/>
  <c r="S3287" i="3"/>
  <c r="L3287" i="3"/>
  <c r="AB3286" i="3"/>
  <c r="X3286" i="3"/>
  <c r="T3286" i="3"/>
  <c r="S3286" i="3"/>
  <c r="L3286" i="3"/>
  <c r="AB3285" i="3"/>
  <c r="X3285" i="3"/>
  <c r="T3285" i="3"/>
  <c r="S3285" i="3"/>
  <c r="L3285" i="3"/>
  <c r="AB3284" i="3"/>
  <c r="X3284" i="3"/>
  <c r="T3284" i="3"/>
  <c r="S3284" i="3"/>
  <c r="L3284" i="3"/>
  <c r="AB3283" i="3"/>
  <c r="X3283" i="3"/>
  <c r="T3283" i="3"/>
  <c r="S3283" i="3"/>
  <c r="L3283" i="3"/>
  <c r="AB3282" i="3"/>
  <c r="X3282" i="3"/>
  <c r="T3282" i="3"/>
  <c r="S3282" i="3"/>
  <c r="L3282" i="3"/>
  <c r="AB3281" i="3"/>
  <c r="X3281" i="3"/>
  <c r="T3281" i="3"/>
  <c r="S3281" i="3"/>
  <c r="L3281" i="3"/>
  <c r="AB3280" i="3"/>
  <c r="X3280" i="3"/>
  <c r="T3280" i="3"/>
  <c r="S3280" i="3"/>
  <c r="L3280" i="3"/>
  <c r="AB3279" i="3"/>
  <c r="X3279" i="3"/>
  <c r="T3279" i="3"/>
  <c r="S3279" i="3"/>
  <c r="L3279" i="3"/>
  <c r="AB3278" i="3"/>
  <c r="X3278" i="3"/>
  <c r="T3278" i="3"/>
  <c r="S3278" i="3"/>
  <c r="L3278" i="3"/>
  <c r="AB3277" i="3"/>
  <c r="X3277" i="3"/>
  <c r="T3277" i="3"/>
  <c r="S3277" i="3"/>
  <c r="L3277" i="3"/>
  <c r="AB3276" i="3"/>
  <c r="X3276" i="3"/>
  <c r="T3276" i="3"/>
  <c r="S3276" i="3"/>
  <c r="L3276" i="3"/>
  <c r="AB3275" i="3"/>
  <c r="X3275" i="3"/>
  <c r="T3275" i="3"/>
  <c r="S3275" i="3"/>
  <c r="L3275" i="3"/>
  <c r="AB3274" i="3"/>
  <c r="X3274" i="3"/>
  <c r="T3274" i="3"/>
  <c r="S3274" i="3"/>
  <c r="L3274" i="3"/>
  <c r="AB3273" i="3"/>
  <c r="X3273" i="3"/>
  <c r="T3273" i="3"/>
  <c r="S3273" i="3"/>
  <c r="L3273" i="3"/>
  <c r="AB3272" i="3"/>
  <c r="X3272" i="3"/>
  <c r="T3272" i="3"/>
  <c r="S3272" i="3"/>
  <c r="L3272" i="3"/>
  <c r="AB3271" i="3"/>
  <c r="X3271" i="3"/>
  <c r="T3271" i="3"/>
  <c r="S3271" i="3"/>
  <c r="L3271" i="3"/>
  <c r="AB3270" i="3"/>
  <c r="X3270" i="3"/>
  <c r="T3270" i="3"/>
  <c r="S3270" i="3"/>
  <c r="L3270" i="3"/>
  <c r="AB3269" i="3"/>
  <c r="X3269" i="3"/>
  <c r="T3269" i="3"/>
  <c r="S3269" i="3"/>
  <c r="L3269" i="3"/>
  <c r="AB3268" i="3"/>
  <c r="X3268" i="3"/>
  <c r="T3268" i="3"/>
  <c r="S3268" i="3"/>
  <c r="L3268" i="3"/>
  <c r="AB3267" i="3"/>
  <c r="T3267" i="3"/>
  <c r="X3267" i="3" s="1"/>
  <c r="S3267" i="3"/>
  <c r="L3267" i="3"/>
  <c r="AB3266" i="3"/>
  <c r="X3266" i="3"/>
  <c r="T3266" i="3"/>
  <c r="S3266" i="3"/>
  <c r="L3266" i="3"/>
  <c r="AB3265" i="3"/>
  <c r="T3265" i="3"/>
  <c r="X3265" i="3" s="1"/>
  <c r="S3265" i="3"/>
  <c r="L3265" i="3"/>
  <c r="AB3264" i="3"/>
  <c r="X3264" i="3"/>
  <c r="T3264" i="3"/>
  <c r="S3264" i="3"/>
  <c r="L3264" i="3"/>
  <c r="AB3263" i="3"/>
  <c r="T3263" i="3"/>
  <c r="X3263" i="3" s="1"/>
  <c r="S3263" i="3"/>
  <c r="L3263" i="3"/>
  <c r="AB3262" i="3"/>
  <c r="X3262" i="3"/>
  <c r="T3262" i="3"/>
  <c r="S3262" i="3"/>
  <c r="L3262" i="3"/>
  <c r="AB3261" i="3"/>
  <c r="T3261" i="3"/>
  <c r="X3261" i="3" s="1"/>
  <c r="S3261" i="3"/>
  <c r="L3261" i="3"/>
  <c r="AB3260" i="3"/>
  <c r="X3260" i="3"/>
  <c r="T3260" i="3"/>
  <c r="S3260" i="3"/>
  <c r="L3260" i="3"/>
  <c r="AB3259" i="3"/>
  <c r="X3259" i="3"/>
  <c r="T3259" i="3"/>
  <c r="S3259" i="3"/>
  <c r="L3259" i="3"/>
  <c r="AB3258" i="3"/>
  <c r="X3258" i="3"/>
  <c r="T3258" i="3"/>
  <c r="S3258" i="3"/>
  <c r="L3258" i="3"/>
  <c r="AB3257" i="3"/>
  <c r="T3257" i="3"/>
  <c r="X3257" i="3" s="1"/>
  <c r="S3257" i="3"/>
  <c r="L3257" i="3"/>
  <c r="AB3256" i="3"/>
  <c r="X3256" i="3"/>
  <c r="T3256" i="3"/>
  <c r="S3256" i="3"/>
  <c r="L3256" i="3"/>
  <c r="AB3255" i="3"/>
  <c r="X3255" i="3"/>
  <c r="T3255" i="3"/>
  <c r="S3255" i="3"/>
  <c r="L3255" i="3"/>
  <c r="AB3254" i="3"/>
  <c r="X3254" i="3"/>
  <c r="T3254" i="3"/>
  <c r="S3254" i="3"/>
  <c r="L3254" i="3"/>
  <c r="AB3253" i="3"/>
  <c r="T3253" i="3"/>
  <c r="X3253" i="3" s="1"/>
  <c r="S3253" i="3"/>
  <c r="L3253" i="3"/>
  <c r="AB3252" i="3"/>
  <c r="X3252" i="3"/>
  <c r="T3252" i="3"/>
  <c r="S3252" i="3"/>
  <c r="L3252" i="3"/>
  <c r="AB3251" i="3"/>
  <c r="X3251" i="3"/>
  <c r="T3251" i="3"/>
  <c r="S3251" i="3"/>
  <c r="L3251" i="3"/>
  <c r="AB3250" i="3"/>
  <c r="X3250" i="3"/>
  <c r="T3250" i="3"/>
  <c r="S3250" i="3"/>
  <c r="L3250" i="3"/>
  <c r="AB3249" i="3"/>
  <c r="X3249" i="3"/>
  <c r="T3249" i="3"/>
  <c r="S3249" i="3"/>
  <c r="L3249" i="3"/>
  <c r="AB3248" i="3"/>
  <c r="X3248" i="3"/>
  <c r="T3248" i="3"/>
  <c r="S3248" i="3"/>
  <c r="L3248" i="3"/>
  <c r="AB3247" i="3"/>
  <c r="X3247" i="3"/>
  <c r="T3247" i="3"/>
  <c r="S3247" i="3"/>
  <c r="L3247" i="3"/>
  <c r="AB3246" i="3"/>
  <c r="X3246" i="3"/>
  <c r="T3246" i="3"/>
  <c r="S3246" i="3"/>
  <c r="L3246" i="3"/>
  <c r="AB3245" i="3"/>
  <c r="X3245" i="3"/>
  <c r="T3245" i="3"/>
  <c r="S3245" i="3"/>
  <c r="L3245" i="3"/>
  <c r="AB3244" i="3"/>
  <c r="X3244" i="3"/>
  <c r="T3244" i="3"/>
  <c r="S3244" i="3"/>
  <c r="L3244" i="3"/>
  <c r="AB3243" i="3"/>
  <c r="X3243" i="3"/>
  <c r="T3243" i="3"/>
  <c r="S3243" i="3"/>
  <c r="L3243" i="3"/>
  <c r="AB3242" i="3"/>
  <c r="X3242" i="3"/>
  <c r="T3242" i="3"/>
  <c r="S3242" i="3"/>
  <c r="L3242" i="3"/>
  <c r="AB3241" i="3"/>
  <c r="X3241" i="3"/>
  <c r="T3241" i="3"/>
  <c r="S3241" i="3"/>
  <c r="L3241" i="3"/>
  <c r="AB3240" i="3"/>
  <c r="X3240" i="3"/>
  <c r="T3240" i="3"/>
  <c r="S3240" i="3"/>
  <c r="L3240" i="3"/>
  <c r="AB3239" i="3"/>
  <c r="X3239" i="3"/>
  <c r="T3239" i="3"/>
  <c r="S3239" i="3"/>
  <c r="L3239" i="3"/>
  <c r="AB3238" i="3"/>
  <c r="X3238" i="3"/>
  <c r="T3238" i="3"/>
  <c r="S3238" i="3"/>
  <c r="L3238" i="3"/>
  <c r="AB3237" i="3"/>
  <c r="X3237" i="3"/>
  <c r="T3237" i="3"/>
  <c r="S3237" i="3"/>
  <c r="L3237" i="3"/>
  <c r="AB3236" i="3"/>
  <c r="X3236" i="3"/>
  <c r="T3236" i="3"/>
  <c r="S3236" i="3"/>
  <c r="L3236" i="3"/>
  <c r="AB3235" i="3"/>
  <c r="X3235" i="3"/>
  <c r="T3235" i="3"/>
  <c r="S3235" i="3"/>
  <c r="L3235" i="3"/>
  <c r="AB3234" i="3"/>
  <c r="X3234" i="3"/>
  <c r="T3234" i="3"/>
  <c r="S3234" i="3"/>
  <c r="L3234" i="3"/>
  <c r="AB3233" i="3"/>
  <c r="T3233" i="3"/>
  <c r="X3233" i="3" s="1"/>
  <c r="S3233" i="3"/>
  <c r="L3233" i="3"/>
  <c r="AB3232" i="3"/>
  <c r="X3232" i="3"/>
  <c r="T3232" i="3"/>
  <c r="S3232" i="3"/>
  <c r="L3232" i="3"/>
  <c r="AB3231" i="3"/>
  <c r="X3231" i="3"/>
  <c r="T3231" i="3"/>
  <c r="S3231" i="3"/>
  <c r="L3231" i="3"/>
  <c r="AB3230" i="3"/>
  <c r="X3230" i="3"/>
  <c r="T3230" i="3"/>
  <c r="S3230" i="3"/>
  <c r="L3230" i="3"/>
  <c r="AB3229" i="3"/>
  <c r="X3229" i="3"/>
  <c r="T3229" i="3"/>
  <c r="S3229" i="3"/>
  <c r="L3229" i="3"/>
  <c r="AB3228" i="3"/>
  <c r="X3228" i="3"/>
  <c r="T3228" i="3"/>
  <c r="S3228" i="3"/>
  <c r="L3228" i="3"/>
  <c r="AB3227" i="3"/>
  <c r="X3227" i="3"/>
  <c r="T3227" i="3"/>
  <c r="S3227" i="3"/>
  <c r="L3227" i="3"/>
  <c r="AB3226" i="3"/>
  <c r="X3226" i="3"/>
  <c r="T3226" i="3"/>
  <c r="S3226" i="3"/>
  <c r="L3226" i="3"/>
  <c r="AB3225" i="3"/>
  <c r="X3225" i="3"/>
  <c r="T3225" i="3"/>
  <c r="S3225" i="3"/>
  <c r="L3225" i="3"/>
  <c r="AB3224" i="3"/>
  <c r="X3224" i="3"/>
  <c r="T3224" i="3"/>
  <c r="S3224" i="3"/>
  <c r="L3224" i="3"/>
  <c r="AB3223" i="3"/>
  <c r="X3223" i="3"/>
  <c r="T3223" i="3"/>
  <c r="S3223" i="3"/>
  <c r="L3223" i="3"/>
  <c r="AB3222" i="3"/>
  <c r="X3222" i="3"/>
  <c r="T3222" i="3"/>
  <c r="S3222" i="3"/>
  <c r="L3222" i="3"/>
  <c r="AB3221" i="3"/>
  <c r="X3221" i="3"/>
  <c r="T3221" i="3"/>
  <c r="S3221" i="3"/>
  <c r="L3221" i="3"/>
  <c r="AB3220" i="3"/>
  <c r="X3220" i="3"/>
  <c r="T3220" i="3"/>
  <c r="S3220" i="3"/>
  <c r="L3220" i="3"/>
  <c r="AB3219" i="3"/>
  <c r="T3219" i="3"/>
  <c r="X3219" i="3" s="1"/>
  <c r="S3219" i="3"/>
  <c r="L3219" i="3"/>
  <c r="AB3218" i="3"/>
  <c r="X3218" i="3"/>
  <c r="T3218" i="3"/>
  <c r="S3218" i="3"/>
  <c r="L3218" i="3"/>
  <c r="AB3217" i="3"/>
  <c r="X3217" i="3"/>
  <c r="T3217" i="3"/>
  <c r="S3217" i="3"/>
  <c r="L3217" i="3"/>
  <c r="AB3216" i="3"/>
  <c r="X3216" i="3"/>
  <c r="T3216" i="3"/>
  <c r="S3216" i="3"/>
  <c r="L3216" i="3"/>
  <c r="AB3215" i="3"/>
  <c r="X3215" i="3"/>
  <c r="T3215" i="3"/>
  <c r="S3215" i="3"/>
  <c r="L3215" i="3"/>
  <c r="AB3214" i="3"/>
  <c r="X3214" i="3"/>
  <c r="T3214" i="3"/>
  <c r="S3214" i="3"/>
  <c r="L3214" i="3"/>
  <c r="AB3213" i="3"/>
  <c r="X3213" i="3"/>
  <c r="T3213" i="3"/>
  <c r="S3213" i="3"/>
  <c r="L3213" i="3"/>
  <c r="AB3212" i="3"/>
  <c r="X3212" i="3"/>
  <c r="T3212" i="3"/>
  <c r="S3212" i="3"/>
  <c r="L3212" i="3"/>
  <c r="AB3211" i="3"/>
  <c r="X3211" i="3"/>
  <c r="T3211" i="3"/>
  <c r="S3211" i="3"/>
  <c r="L3211" i="3"/>
  <c r="AB3210" i="3"/>
  <c r="X3210" i="3"/>
  <c r="T3210" i="3"/>
  <c r="S3210" i="3"/>
  <c r="L3210" i="3"/>
  <c r="AB3209" i="3"/>
  <c r="X3209" i="3"/>
  <c r="T3209" i="3"/>
  <c r="S3209" i="3"/>
  <c r="L3209" i="3"/>
  <c r="AB3208" i="3"/>
  <c r="X3208" i="3"/>
  <c r="T3208" i="3"/>
  <c r="S3208" i="3"/>
  <c r="L3208" i="3"/>
  <c r="AB3207" i="3"/>
  <c r="X3207" i="3"/>
  <c r="T3207" i="3"/>
  <c r="S3207" i="3"/>
  <c r="L3207" i="3"/>
  <c r="AB3206" i="3"/>
  <c r="X3206" i="3"/>
  <c r="T3206" i="3"/>
  <c r="S3206" i="3"/>
  <c r="L3206" i="3"/>
  <c r="AB3205" i="3"/>
  <c r="X3205" i="3"/>
  <c r="T3205" i="3"/>
  <c r="S3205" i="3"/>
  <c r="L3205" i="3"/>
  <c r="AB3204" i="3"/>
  <c r="X3204" i="3"/>
  <c r="T3204" i="3"/>
  <c r="S3204" i="3"/>
  <c r="L3204" i="3"/>
  <c r="AB3203" i="3"/>
  <c r="X3203" i="3"/>
  <c r="T3203" i="3"/>
  <c r="S3203" i="3"/>
  <c r="L3203" i="3"/>
  <c r="AB3202" i="3"/>
  <c r="X3202" i="3"/>
  <c r="T3202" i="3"/>
  <c r="S3202" i="3"/>
  <c r="L3202" i="3"/>
  <c r="AB3201" i="3"/>
  <c r="X3201" i="3"/>
  <c r="T3201" i="3"/>
  <c r="S3201" i="3"/>
  <c r="L3201" i="3"/>
  <c r="AB3200" i="3"/>
  <c r="X3200" i="3"/>
  <c r="T3200" i="3"/>
  <c r="S3200" i="3"/>
  <c r="L3200" i="3"/>
  <c r="AB3199" i="3"/>
  <c r="X3199" i="3"/>
  <c r="T3199" i="3"/>
  <c r="S3199" i="3"/>
  <c r="L3199" i="3"/>
  <c r="AB3198" i="3"/>
  <c r="X3198" i="3"/>
  <c r="T3198" i="3"/>
  <c r="S3198" i="3"/>
  <c r="L3198" i="3"/>
  <c r="AB3197" i="3"/>
  <c r="X3197" i="3"/>
  <c r="T3197" i="3"/>
  <c r="S3197" i="3"/>
  <c r="L3197" i="3"/>
  <c r="AB3196" i="3"/>
  <c r="X3196" i="3"/>
  <c r="T3196" i="3"/>
  <c r="S3196" i="3"/>
  <c r="L3196" i="3"/>
  <c r="AB3195" i="3"/>
  <c r="X3195" i="3"/>
  <c r="T3195" i="3"/>
  <c r="S3195" i="3"/>
  <c r="L3195" i="3"/>
  <c r="AB3194" i="3"/>
  <c r="X3194" i="3"/>
  <c r="T3194" i="3"/>
  <c r="S3194" i="3"/>
  <c r="L3194" i="3"/>
  <c r="AB3193" i="3"/>
  <c r="X3193" i="3"/>
  <c r="T3193" i="3"/>
  <c r="S3193" i="3"/>
  <c r="L3193" i="3"/>
  <c r="AB3192" i="3"/>
  <c r="X3192" i="3"/>
  <c r="T3192" i="3"/>
  <c r="S3192" i="3"/>
  <c r="L3192" i="3"/>
  <c r="AB3191" i="3"/>
  <c r="X3191" i="3"/>
  <c r="T3191" i="3"/>
  <c r="S3191" i="3"/>
  <c r="L3191" i="3"/>
  <c r="AB3190" i="3"/>
  <c r="X3190" i="3"/>
  <c r="T3190" i="3"/>
  <c r="S3190" i="3"/>
  <c r="L3190" i="3"/>
  <c r="AB3189" i="3"/>
  <c r="T3189" i="3"/>
  <c r="X3189" i="3" s="1"/>
  <c r="S3189" i="3"/>
  <c r="L3189" i="3"/>
  <c r="AB3188" i="3"/>
  <c r="X3188" i="3"/>
  <c r="T3188" i="3"/>
  <c r="S3188" i="3"/>
  <c r="L3188" i="3"/>
  <c r="AB3187" i="3"/>
  <c r="T3187" i="3"/>
  <c r="X3187" i="3" s="1"/>
  <c r="S3187" i="3"/>
  <c r="L3187" i="3"/>
  <c r="AB3186" i="3"/>
  <c r="X3186" i="3"/>
  <c r="T3186" i="3"/>
  <c r="S3186" i="3"/>
  <c r="L3186" i="3"/>
  <c r="AB3185" i="3"/>
  <c r="T3185" i="3"/>
  <c r="X3185" i="3" s="1"/>
  <c r="S3185" i="3"/>
  <c r="L3185" i="3"/>
  <c r="AB3184" i="3"/>
  <c r="X3184" i="3"/>
  <c r="T3184" i="3"/>
  <c r="S3184" i="3"/>
  <c r="L3184" i="3"/>
  <c r="AB3183" i="3"/>
  <c r="T3183" i="3"/>
  <c r="X3183" i="3" s="1"/>
  <c r="S3183" i="3"/>
  <c r="L3183" i="3"/>
  <c r="AB3182" i="3"/>
  <c r="X3182" i="3"/>
  <c r="T3182" i="3"/>
  <c r="S3182" i="3"/>
  <c r="L3182" i="3"/>
  <c r="AB3181" i="3"/>
  <c r="T3181" i="3"/>
  <c r="X3181" i="3" s="1"/>
  <c r="S3181" i="3"/>
  <c r="L3181" i="3"/>
  <c r="AB3180" i="3"/>
  <c r="X3180" i="3"/>
  <c r="T3180" i="3"/>
  <c r="S3180" i="3"/>
  <c r="L3180" i="3"/>
  <c r="AB3179" i="3"/>
  <c r="T3179" i="3"/>
  <c r="X3179" i="3" s="1"/>
  <c r="S3179" i="3"/>
  <c r="L3179" i="3"/>
  <c r="AB3178" i="3"/>
  <c r="X3178" i="3"/>
  <c r="T3178" i="3"/>
  <c r="S3178" i="3"/>
  <c r="L3178" i="3"/>
  <c r="AB3177" i="3"/>
  <c r="X3177" i="3"/>
  <c r="T3177" i="3"/>
  <c r="S3177" i="3"/>
  <c r="L3177" i="3"/>
  <c r="AB3176" i="3"/>
  <c r="X3176" i="3"/>
  <c r="T3176" i="3"/>
  <c r="S3176" i="3"/>
  <c r="L3176" i="3"/>
  <c r="AB3175" i="3"/>
  <c r="X3175" i="3"/>
  <c r="T3175" i="3"/>
  <c r="S3175" i="3"/>
  <c r="L3175" i="3"/>
  <c r="AB3174" i="3"/>
  <c r="X3174" i="3"/>
  <c r="T3174" i="3"/>
  <c r="S3174" i="3"/>
  <c r="L3174" i="3"/>
  <c r="AB3173" i="3"/>
  <c r="X3173" i="3"/>
  <c r="T3173" i="3"/>
  <c r="S3173" i="3"/>
  <c r="L3173" i="3"/>
  <c r="AB3172" i="3"/>
  <c r="X3172" i="3"/>
  <c r="T3172" i="3"/>
  <c r="S3172" i="3"/>
  <c r="L3172" i="3"/>
  <c r="AB3171" i="3"/>
  <c r="X3171" i="3"/>
  <c r="T3171" i="3"/>
  <c r="S3171" i="3"/>
  <c r="L3171" i="3"/>
  <c r="AB3170" i="3"/>
  <c r="X3170" i="3"/>
  <c r="T3170" i="3"/>
  <c r="S3170" i="3"/>
  <c r="L3170" i="3"/>
  <c r="AB3169" i="3"/>
  <c r="X3169" i="3"/>
  <c r="T3169" i="3"/>
  <c r="S3169" i="3"/>
  <c r="L3169" i="3"/>
  <c r="AB3168" i="3"/>
  <c r="X3168" i="3"/>
  <c r="T3168" i="3"/>
  <c r="S3168" i="3"/>
  <c r="L3168" i="3"/>
  <c r="AB3167" i="3"/>
  <c r="X3167" i="3"/>
  <c r="T3167" i="3"/>
  <c r="S3167" i="3"/>
  <c r="L3167" i="3"/>
  <c r="AB3166" i="3"/>
  <c r="X3166" i="3"/>
  <c r="T3166" i="3"/>
  <c r="S3166" i="3"/>
  <c r="L3166" i="3"/>
  <c r="AB3165" i="3"/>
  <c r="X3165" i="3"/>
  <c r="T3165" i="3"/>
  <c r="S3165" i="3"/>
  <c r="AB3164" i="3"/>
  <c r="X3164" i="3"/>
  <c r="T3164" i="3"/>
  <c r="S3164" i="3"/>
  <c r="L3164" i="3"/>
  <c r="AB3163" i="3"/>
  <c r="X3163" i="3"/>
  <c r="T3163" i="3"/>
  <c r="S3163" i="3"/>
  <c r="L3163" i="3"/>
  <c r="AB3162" i="3"/>
  <c r="X3162" i="3"/>
  <c r="T3162" i="3"/>
  <c r="S3162" i="3"/>
  <c r="L3162" i="3"/>
  <c r="AB3161" i="3"/>
  <c r="X3161" i="3"/>
  <c r="T3161" i="3"/>
  <c r="S3161" i="3"/>
  <c r="L3161" i="3"/>
  <c r="AB3160" i="3"/>
  <c r="X3160" i="3"/>
  <c r="T3160" i="3"/>
  <c r="S3160" i="3"/>
  <c r="L3160" i="3"/>
  <c r="AB3159" i="3"/>
  <c r="X3159" i="3"/>
  <c r="T3159" i="3"/>
  <c r="S3159" i="3"/>
  <c r="L3159" i="3"/>
  <c r="AB3158" i="3"/>
  <c r="X3158" i="3"/>
  <c r="T3158" i="3"/>
  <c r="S3158" i="3"/>
  <c r="L3158" i="3"/>
  <c r="AB3157" i="3"/>
  <c r="X3157" i="3"/>
  <c r="T3157" i="3"/>
  <c r="S3157" i="3"/>
  <c r="AB3156" i="3"/>
  <c r="X3156" i="3"/>
  <c r="T3156" i="3"/>
  <c r="S3156" i="3"/>
  <c r="AB3155" i="3"/>
  <c r="X3155" i="3"/>
  <c r="T3155" i="3"/>
  <c r="S3155" i="3"/>
  <c r="AB3154" i="3"/>
  <c r="X3154" i="3"/>
  <c r="T3154" i="3"/>
  <c r="S3154" i="3"/>
  <c r="L3154" i="3"/>
  <c r="AB3153" i="3"/>
  <c r="X3153" i="3"/>
  <c r="T3153" i="3"/>
  <c r="S3153" i="3"/>
  <c r="L3153" i="3"/>
  <c r="AB3152" i="3"/>
  <c r="X3152" i="3"/>
  <c r="T3152" i="3"/>
  <c r="S3152" i="3"/>
  <c r="L3152" i="3"/>
  <c r="AB3151" i="3"/>
  <c r="X3151" i="3"/>
  <c r="T3151" i="3"/>
  <c r="S3151" i="3"/>
  <c r="L3151" i="3"/>
  <c r="AB3150" i="3"/>
  <c r="X3150" i="3"/>
  <c r="T3150" i="3"/>
  <c r="S3150" i="3"/>
  <c r="L3150" i="3"/>
  <c r="AB3149" i="3"/>
  <c r="X3149" i="3"/>
  <c r="T3149" i="3"/>
  <c r="S3149" i="3"/>
  <c r="AB3148" i="3"/>
  <c r="X3148" i="3"/>
  <c r="T3148" i="3"/>
  <c r="S3148" i="3"/>
  <c r="L3148" i="3"/>
  <c r="AB3147" i="3"/>
  <c r="X3147" i="3"/>
  <c r="T3147" i="3"/>
  <c r="S3147" i="3"/>
  <c r="L3147" i="3"/>
  <c r="AB3146" i="3"/>
  <c r="X3146" i="3"/>
  <c r="T3146" i="3"/>
  <c r="S3146" i="3"/>
  <c r="L3146" i="3"/>
  <c r="AB3145" i="3"/>
  <c r="X3145" i="3"/>
  <c r="T3145" i="3"/>
  <c r="S3145" i="3"/>
  <c r="AB3144" i="3"/>
  <c r="X3144" i="3"/>
  <c r="T3144" i="3"/>
  <c r="S3144" i="3"/>
  <c r="L3144" i="3"/>
  <c r="AB3143" i="3"/>
  <c r="X3143" i="3"/>
  <c r="T3143" i="3"/>
  <c r="S3143" i="3"/>
  <c r="AB3142" i="3"/>
  <c r="X3142" i="3"/>
  <c r="T3142" i="3"/>
  <c r="S3142" i="3"/>
  <c r="L3142" i="3"/>
  <c r="AB3141" i="3"/>
  <c r="X3141" i="3"/>
  <c r="T3141" i="3"/>
  <c r="S3141" i="3"/>
  <c r="L3141" i="3"/>
  <c r="AB3140" i="3"/>
  <c r="X3140" i="3"/>
  <c r="T3140" i="3"/>
  <c r="S3140" i="3"/>
  <c r="L3140" i="3"/>
  <c r="AB3139" i="3"/>
  <c r="X3139" i="3"/>
  <c r="T3139" i="3"/>
  <c r="S3139" i="3"/>
  <c r="L3139" i="3"/>
  <c r="AB3138" i="3"/>
  <c r="X3138" i="3"/>
  <c r="T3138" i="3"/>
  <c r="S3138" i="3"/>
  <c r="L3138" i="3"/>
  <c r="AB3137" i="3"/>
  <c r="X3137" i="3"/>
  <c r="T3137" i="3"/>
  <c r="S3137" i="3"/>
  <c r="L3137" i="3"/>
  <c r="AB3136" i="3"/>
  <c r="X3136" i="3"/>
  <c r="T3136" i="3"/>
  <c r="S3136" i="3"/>
  <c r="L3136" i="3"/>
  <c r="AB3135" i="3"/>
  <c r="X3135" i="3"/>
  <c r="T3135" i="3"/>
  <c r="S3135" i="3"/>
  <c r="L3135" i="3"/>
  <c r="AB3134" i="3"/>
  <c r="X3134" i="3"/>
  <c r="T3134" i="3"/>
  <c r="S3134" i="3"/>
  <c r="L3134" i="3"/>
  <c r="AB3133" i="3"/>
  <c r="X3133" i="3"/>
  <c r="T3133" i="3"/>
  <c r="S3133" i="3"/>
  <c r="L3133" i="3"/>
  <c r="AB3132" i="3"/>
  <c r="X3132" i="3"/>
  <c r="T3132" i="3"/>
  <c r="S3132" i="3"/>
  <c r="L3132" i="3"/>
  <c r="AB3131" i="3"/>
  <c r="X3131" i="3"/>
  <c r="T3131" i="3"/>
  <c r="S3131" i="3"/>
  <c r="L3131" i="3"/>
  <c r="AB3130" i="3"/>
  <c r="X3130" i="3"/>
  <c r="T3130" i="3"/>
  <c r="S3130" i="3"/>
  <c r="AB3129" i="3"/>
  <c r="X3129" i="3"/>
  <c r="T3129" i="3"/>
  <c r="S3129" i="3"/>
  <c r="L3129" i="3"/>
  <c r="AB3128" i="3"/>
  <c r="X3128" i="3"/>
  <c r="T3128" i="3"/>
  <c r="S3128" i="3"/>
  <c r="L3128" i="3"/>
  <c r="AB3127" i="3"/>
  <c r="X3127" i="3"/>
  <c r="T3127" i="3"/>
  <c r="S3127" i="3"/>
  <c r="L3127" i="3"/>
  <c r="AB3126" i="3"/>
  <c r="X3126" i="3"/>
  <c r="T3126" i="3"/>
  <c r="S3126" i="3"/>
  <c r="L3126" i="3"/>
  <c r="AB3125" i="3"/>
  <c r="X3125" i="3"/>
  <c r="T3125" i="3"/>
  <c r="S3125" i="3"/>
  <c r="L3125" i="3"/>
  <c r="AB3124" i="3"/>
  <c r="X3124" i="3"/>
  <c r="T3124" i="3"/>
  <c r="S3124" i="3"/>
  <c r="L3124" i="3"/>
  <c r="AB3123" i="3"/>
  <c r="X3123" i="3"/>
  <c r="T3123" i="3"/>
  <c r="S3123" i="3"/>
  <c r="L3123" i="3"/>
  <c r="AB3122" i="3"/>
  <c r="X3122" i="3"/>
  <c r="T3122" i="3"/>
  <c r="S3122" i="3"/>
  <c r="L3122" i="3"/>
  <c r="AB3121" i="3"/>
  <c r="X3121" i="3"/>
  <c r="T3121" i="3"/>
  <c r="S3121" i="3"/>
  <c r="L3121" i="3"/>
  <c r="AB3120" i="3"/>
  <c r="X3120" i="3"/>
  <c r="T3120" i="3"/>
  <c r="S3120" i="3"/>
  <c r="L3120" i="3"/>
  <c r="AB3119" i="3"/>
  <c r="X3119" i="3"/>
  <c r="T3119" i="3"/>
  <c r="S3119" i="3"/>
  <c r="L3119" i="3"/>
  <c r="AB3118" i="3"/>
  <c r="X3118" i="3"/>
  <c r="T3118" i="3"/>
  <c r="S3118" i="3"/>
  <c r="L3118" i="3"/>
  <c r="AB3117" i="3"/>
  <c r="X3117" i="3"/>
  <c r="T3117" i="3"/>
  <c r="S3117" i="3"/>
  <c r="L3117" i="3"/>
  <c r="AB3116" i="3"/>
  <c r="X3116" i="3"/>
  <c r="T3116" i="3"/>
  <c r="S3116" i="3"/>
  <c r="L3116" i="3"/>
  <c r="AB3115" i="3"/>
  <c r="X3115" i="3"/>
  <c r="T3115" i="3"/>
  <c r="S3115" i="3"/>
  <c r="L3115" i="3"/>
  <c r="AB3114" i="3"/>
  <c r="X3114" i="3"/>
  <c r="T3114" i="3"/>
  <c r="S3114" i="3"/>
  <c r="L3114" i="3"/>
  <c r="AB3113" i="3"/>
  <c r="X3113" i="3"/>
  <c r="T3113" i="3"/>
  <c r="S3113" i="3"/>
  <c r="L3113" i="3"/>
  <c r="AB3112" i="3"/>
  <c r="X3112" i="3"/>
  <c r="T3112" i="3"/>
  <c r="S3112" i="3"/>
  <c r="L3112" i="3"/>
  <c r="AB3111" i="3"/>
  <c r="X3111" i="3"/>
  <c r="T3111" i="3"/>
  <c r="S3111" i="3"/>
  <c r="L3111" i="3"/>
  <c r="AB3110" i="3"/>
  <c r="X3110" i="3"/>
  <c r="T3110" i="3"/>
  <c r="S3110" i="3"/>
  <c r="L3110" i="3"/>
  <c r="AB3109" i="3"/>
  <c r="X3109" i="3"/>
  <c r="T3109" i="3"/>
  <c r="S3109" i="3"/>
  <c r="L3109" i="3"/>
  <c r="AB3108" i="3"/>
  <c r="X3108" i="3"/>
  <c r="T3108" i="3"/>
  <c r="S3108" i="3"/>
  <c r="L3108" i="3"/>
  <c r="AB3107" i="3"/>
  <c r="X3107" i="3"/>
  <c r="T3107" i="3"/>
  <c r="S3107" i="3"/>
  <c r="L3107" i="3"/>
  <c r="AB3106" i="3"/>
  <c r="X3106" i="3"/>
  <c r="T3106" i="3"/>
  <c r="S3106" i="3"/>
  <c r="L3106" i="3"/>
  <c r="AB3105" i="3"/>
  <c r="X3105" i="3"/>
  <c r="T3105" i="3"/>
  <c r="S3105" i="3"/>
  <c r="L3105" i="3"/>
  <c r="AB3104" i="3"/>
  <c r="X3104" i="3"/>
  <c r="T3104" i="3"/>
  <c r="S3104" i="3"/>
  <c r="L3104" i="3"/>
  <c r="AB3103" i="3"/>
  <c r="X3103" i="3"/>
  <c r="T3103" i="3"/>
  <c r="S3103" i="3"/>
  <c r="L3103" i="3"/>
  <c r="AB3102" i="3"/>
  <c r="X3102" i="3"/>
  <c r="T3102" i="3"/>
  <c r="S3102" i="3"/>
  <c r="AB3101" i="3"/>
  <c r="X3101" i="3"/>
  <c r="T3101" i="3"/>
  <c r="S3101" i="3"/>
  <c r="L3101" i="3"/>
  <c r="AB3100" i="3"/>
  <c r="X3100" i="3"/>
  <c r="T3100" i="3"/>
  <c r="S3100" i="3"/>
  <c r="L3100" i="3"/>
  <c r="AB3099" i="3"/>
  <c r="X3099" i="3"/>
  <c r="T3099" i="3"/>
  <c r="S3099" i="3"/>
  <c r="L3099" i="3"/>
  <c r="AB3098" i="3"/>
  <c r="X3098" i="3"/>
  <c r="T3098" i="3"/>
  <c r="S3098" i="3"/>
  <c r="L3098" i="3"/>
  <c r="AB3097" i="3"/>
  <c r="X3097" i="3"/>
  <c r="T3097" i="3"/>
  <c r="S3097" i="3"/>
  <c r="L3097" i="3"/>
  <c r="AB3096" i="3"/>
  <c r="X3096" i="3"/>
  <c r="T3096" i="3"/>
  <c r="S3096" i="3"/>
  <c r="L3096" i="3"/>
  <c r="AB3095" i="3"/>
  <c r="X3095" i="3"/>
  <c r="T3095" i="3"/>
  <c r="S3095" i="3"/>
  <c r="L3095" i="3"/>
  <c r="AB3094" i="3"/>
  <c r="X3094" i="3"/>
  <c r="T3094" i="3"/>
  <c r="S3094" i="3"/>
  <c r="L3094" i="3"/>
  <c r="AB3093" i="3"/>
  <c r="X3093" i="3"/>
  <c r="T3093" i="3"/>
  <c r="S3093" i="3"/>
  <c r="L3093" i="3"/>
  <c r="AB3092" i="3"/>
  <c r="X3092" i="3"/>
  <c r="T3092" i="3"/>
  <c r="S3092" i="3"/>
  <c r="L3092" i="3"/>
  <c r="AB3091" i="3"/>
  <c r="X3091" i="3"/>
  <c r="T3091" i="3"/>
  <c r="S3091" i="3"/>
  <c r="L3091" i="3"/>
  <c r="AB3090" i="3"/>
  <c r="X3090" i="3"/>
  <c r="T3090" i="3"/>
  <c r="S3090" i="3"/>
  <c r="AB3089" i="3"/>
  <c r="X3089" i="3"/>
  <c r="T3089" i="3"/>
  <c r="S3089" i="3"/>
  <c r="AB3088" i="3"/>
  <c r="X3088" i="3"/>
  <c r="T3088" i="3"/>
  <c r="S3088" i="3"/>
  <c r="L3088" i="3"/>
  <c r="AB3087" i="3"/>
  <c r="X3087" i="3"/>
  <c r="T3087" i="3"/>
  <c r="S3087" i="3"/>
  <c r="L3087" i="3"/>
  <c r="AB3086" i="3"/>
  <c r="X3086" i="3"/>
  <c r="T3086" i="3"/>
  <c r="S3086" i="3"/>
  <c r="L3086" i="3"/>
  <c r="AB3085" i="3"/>
  <c r="X3085" i="3"/>
  <c r="T3085" i="3"/>
  <c r="S3085" i="3"/>
  <c r="L3085" i="3"/>
  <c r="AB3084" i="3"/>
  <c r="X3084" i="3"/>
  <c r="T3084" i="3"/>
  <c r="S3084" i="3"/>
  <c r="AB3083" i="3"/>
  <c r="X3083" i="3"/>
  <c r="T3083" i="3"/>
  <c r="S3083" i="3"/>
  <c r="L3083" i="3"/>
  <c r="AB3082" i="3"/>
  <c r="X3082" i="3"/>
  <c r="T3082" i="3"/>
  <c r="S3082" i="3"/>
  <c r="L3082" i="3"/>
  <c r="AB3081" i="3"/>
  <c r="X3081" i="3"/>
  <c r="T3081" i="3"/>
  <c r="S3081" i="3"/>
  <c r="L3081" i="3"/>
  <c r="AB3080" i="3"/>
  <c r="X3080" i="3"/>
  <c r="T3080" i="3"/>
  <c r="S3080" i="3"/>
  <c r="L3080" i="3"/>
  <c r="AB3079" i="3"/>
  <c r="X3079" i="3"/>
  <c r="T3079" i="3"/>
  <c r="S3079" i="3"/>
  <c r="L3079" i="3"/>
  <c r="AB3078" i="3"/>
  <c r="X3078" i="3"/>
  <c r="T3078" i="3"/>
  <c r="S3078" i="3"/>
  <c r="L3078" i="3"/>
  <c r="AB3077" i="3"/>
  <c r="X3077" i="3"/>
  <c r="T3077" i="3"/>
  <c r="S3077" i="3"/>
  <c r="L3077" i="3"/>
  <c r="AB3076" i="3"/>
  <c r="X3076" i="3"/>
  <c r="T3076" i="3"/>
  <c r="S3076" i="3"/>
  <c r="L3076" i="3"/>
  <c r="AB3075" i="3"/>
  <c r="X3075" i="3"/>
  <c r="T3075" i="3"/>
  <c r="S3075" i="3"/>
  <c r="L3075" i="3"/>
  <c r="AB3074" i="3"/>
  <c r="X3074" i="3"/>
  <c r="T3074" i="3"/>
  <c r="S3074" i="3"/>
  <c r="L3074" i="3"/>
  <c r="AB3073" i="3"/>
  <c r="X3073" i="3"/>
  <c r="T3073" i="3"/>
  <c r="S3073" i="3"/>
  <c r="L3073" i="3"/>
  <c r="AB3072" i="3"/>
  <c r="X3072" i="3"/>
  <c r="T3072" i="3"/>
  <c r="S3072" i="3"/>
  <c r="L3072" i="3"/>
  <c r="AB3071" i="3"/>
  <c r="X3071" i="3"/>
  <c r="T3071" i="3"/>
  <c r="S3071" i="3"/>
  <c r="L3071" i="3"/>
  <c r="AB3070" i="3"/>
  <c r="X3070" i="3"/>
  <c r="T3070" i="3"/>
  <c r="S3070" i="3"/>
  <c r="L3070" i="3"/>
  <c r="AB3069" i="3"/>
  <c r="X3069" i="3"/>
  <c r="T3069" i="3"/>
  <c r="S3069" i="3"/>
  <c r="L3069" i="3"/>
  <c r="AB3068" i="3"/>
  <c r="X3068" i="3"/>
  <c r="T3068" i="3"/>
  <c r="S3068" i="3"/>
  <c r="L3068" i="3"/>
  <c r="AB3067" i="3"/>
  <c r="X3067" i="3"/>
  <c r="T3067" i="3"/>
  <c r="S3067" i="3"/>
  <c r="L3067" i="3"/>
  <c r="AB3066" i="3"/>
  <c r="X3066" i="3"/>
  <c r="T3066" i="3"/>
  <c r="S3066" i="3"/>
  <c r="L3066" i="3"/>
  <c r="AB3065" i="3"/>
  <c r="X3065" i="3"/>
  <c r="T3065" i="3"/>
  <c r="S3065" i="3"/>
  <c r="L3065" i="3"/>
  <c r="AB3064" i="3"/>
  <c r="X3064" i="3"/>
  <c r="T3064" i="3"/>
  <c r="S3064" i="3"/>
  <c r="L3064" i="3"/>
  <c r="AB3063" i="3"/>
  <c r="X3063" i="3"/>
  <c r="T3063" i="3"/>
  <c r="S3063" i="3"/>
  <c r="L3063" i="3"/>
  <c r="AB3062" i="3"/>
  <c r="X3062" i="3"/>
  <c r="T3062" i="3"/>
  <c r="S3062" i="3"/>
  <c r="L3062" i="3"/>
  <c r="AB3061" i="3"/>
  <c r="X3061" i="3"/>
  <c r="T3061" i="3"/>
  <c r="S3061" i="3"/>
  <c r="L3061" i="3"/>
  <c r="AB3060" i="3"/>
  <c r="X3060" i="3"/>
  <c r="T3060" i="3"/>
  <c r="S3060" i="3"/>
  <c r="L3060" i="3"/>
  <c r="AB3059" i="3"/>
  <c r="X3059" i="3"/>
  <c r="T3059" i="3"/>
  <c r="S3059" i="3"/>
  <c r="L3059" i="3"/>
  <c r="AB3058" i="3"/>
  <c r="X3058" i="3"/>
  <c r="T3058" i="3"/>
  <c r="S3058" i="3"/>
  <c r="L3058" i="3"/>
  <c r="AB3057" i="3"/>
  <c r="X3057" i="3"/>
  <c r="T3057" i="3"/>
  <c r="S3057" i="3"/>
  <c r="L3057" i="3"/>
  <c r="AB3056" i="3"/>
  <c r="X3056" i="3"/>
  <c r="T3056" i="3"/>
  <c r="S3056" i="3"/>
  <c r="L3056" i="3"/>
  <c r="AB3055" i="3"/>
  <c r="X3055" i="3"/>
  <c r="T3055" i="3"/>
  <c r="S3055" i="3"/>
  <c r="L3055" i="3"/>
  <c r="AB3054" i="3"/>
  <c r="X3054" i="3"/>
  <c r="T3054" i="3"/>
  <c r="S3054" i="3"/>
  <c r="L3054" i="3"/>
  <c r="AB3053" i="3"/>
  <c r="X3053" i="3"/>
  <c r="T3053" i="3"/>
  <c r="S3053" i="3"/>
  <c r="L3053" i="3"/>
  <c r="AB3052" i="3"/>
  <c r="X3052" i="3"/>
  <c r="T3052" i="3"/>
  <c r="S3052" i="3"/>
  <c r="L3052" i="3"/>
  <c r="AB3051" i="3"/>
  <c r="X3051" i="3"/>
  <c r="T3051" i="3"/>
  <c r="S3051" i="3"/>
  <c r="L3051" i="3"/>
  <c r="AB3050" i="3"/>
  <c r="X3050" i="3"/>
  <c r="T3050" i="3"/>
  <c r="S3050" i="3"/>
  <c r="L3050" i="3"/>
  <c r="AB3049" i="3"/>
  <c r="X3049" i="3"/>
  <c r="T3049" i="3"/>
  <c r="S3049" i="3"/>
  <c r="AB3048" i="3"/>
  <c r="X3048" i="3"/>
  <c r="T3048" i="3"/>
  <c r="S3048" i="3"/>
  <c r="AB3047" i="3"/>
  <c r="X3047" i="3"/>
  <c r="T3047" i="3"/>
  <c r="S3047" i="3"/>
  <c r="L3047" i="3"/>
  <c r="AB3046" i="3"/>
  <c r="X3046" i="3"/>
  <c r="T3046" i="3"/>
  <c r="S3046" i="3"/>
  <c r="L3046" i="3"/>
  <c r="AB3045" i="3"/>
  <c r="X3045" i="3"/>
  <c r="T3045" i="3"/>
  <c r="S3045" i="3"/>
  <c r="L3045" i="3"/>
  <c r="AB3044" i="3"/>
  <c r="X3044" i="3"/>
  <c r="T3044" i="3"/>
  <c r="S3044" i="3"/>
  <c r="L3044" i="3"/>
  <c r="AB3043" i="3"/>
  <c r="X3043" i="3"/>
  <c r="T3043" i="3"/>
  <c r="S3043" i="3"/>
  <c r="L3043" i="3"/>
  <c r="AB3042" i="3"/>
  <c r="X3042" i="3"/>
  <c r="T3042" i="3"/>
  <c r="S3042" i="3"/>
  <c r="L3042" i="3"/>
  <c r="AB3041" i="3"/>
  <c r="X3041" i="3"/>
  <c r="T3041" i="3"/>
  <c r="S3041" i="3"/>
  <c r="L3041" i="3"/>
  <c r="AB3040" i="3"/>
  <c r="X3040" i="3"/>
  <c r="T3040" i="3"/>
  <c r="S3040" i="3"/>
  <c r="L3040" i="3"/>
  <c r="AB3039" i="3"/>
  <c r="X3039" i="3"/>
  <c r="T3039" i="3"/>
  <c r="S3039" i="3"/>
  <c r="L3039" i="3"/>
  <c r="AB3038" i="3"/>
  <c r="X3038" i="3"/>
  <c r="T3038" i="3"/>
  <c r="S3038" i="3"/>
  <c r="L3038" i="3"/>
  <c r="AB3037" i="3"/>
  <c r="X3037" i="3"/>
  <c r="T3037" i="3"/>
  <c r="S3037" i="3"/>
  <c r="L3037" i="3"/>
  <c r="AB3036" i="3"/>
  <c r="X3036" i="3"/>
  <c r="T3036" i="3"/>
  <c r="S3036" i="3"/>
  <c r="L3036" i="3"/>
  <c r="AB3035" i="3"/>
  <c r="X3035" i="3"/>
  <c r="T3035" i="3"/>
  <c r="S3035" i="3"/>
  <c r="L3035" i="3"/>
  <c r="AB3034" i="3"/>
  <c r="X3034" i="3"/>
  <c r="T3034" i="3"/>
  <c r="S3034" i="3"/>
  <c r="L3034" i="3"/>
  <c r="AB3033" i="3"/>
  <c r="X3033" i="3"/>
  <c r="T3033" i="3"/>
  <c r="S3033" i="3"/>
  <c r="L3033" i="3"/>
  <c r="AB3032" i="3"/>
  <c r="X3032" i="3"/>
  <c r="T3032" i="3"/>
  <c r="S3032" i="3"/>
  <c r="L3032" i="3"/>
  <c r="AB3031" i="3"/>
  <c r="X3031" i="3"/>
  <c r="T3031" i="3"/>
  <c r="S3031" i="3"/>
  <c r="L3031" i="3"/>
  <c r="AB3030" i="3"/>
  <c r="X3030" i="3"/>
  <c r="T3030" i="3"/>
  <c r="S3030" i="3"/>
  <c r="L3030" i="3"/>
  <c r="AB3029" i="3"/>
  <c r="X3029" i="3"/>
  <c r="T3029" i="3"/>
  <c r="S3029" i="3"/>
  <c r="L3029" i="3"/>
  <c r="AB3028" i="3"/>
  <c r="X3028" i="3"/>
  <c r="T3028" i="3"/>
  <c r="S3028" i="3"/>
  <c r="L3028" i="3"/>
  <c r="AB3027" i="3"/>
  <c r="X3027" i="3"/>
  <c r="T3027" i="3"/>
  <c r="S3027" i="3"/>
  <c r="L3027" i="3"/>
  <c r="AB3026" i="3"/>
  <c r="X3026" i="3"/>
  <c r="T3026" i="3"/>
  <c r="S3026" i="3"/>
  <c r="L3026" i="3"/>
  <c r="AB3025" i="3"/>
  <c r="X3025" i="3"/>
  <c r="T3025" i="3"/>
  <c r="S3025" i="3"/>
  <c r="L3025" i="3"/>
  <c r="AB3024" i="3"/>
  <c r="X3024" i="3"/>
  <c r="T3024" i="3"/>
  <c r="S3024" i="3"/>
  <c r="AB3023" i="3"/>
  <c r="X3023" i="3"/>
  <c r="T3023" i="3"/>
  <c r="S3023" i="3"/>
  <c r="L3023" i="3"/>
  <c r="AB3022" i="3"/>
  <c r="X3022" i="3"/>
  <c r="T3022" i="3"/>
  <c r="S3022" i="3"/>
  <c r="L3022" i="3"/>
  <c r="AB3021" i="3"/>
  <c r="X3021" i="3"/>
  <c r="T3021" i="3"/>
  <c r="S3021" i="3"/>
  <c r="L3021" i="3"/>
  <c r="AB3020" i="3"/>
  <c r="X3020" i="3"/>
  <c r="T3020" i="3"/>
  <c r="S3020" i="3"/>
  <c r="AB3019" i="3"/>
  <c r="X3019" i="3"/>
  <c r="T3019" i="3"/>
  <c r="S3019" i="3"/>
  <c r="L3019" i="3"/>
  <c r="AB3018" i="3"/>
  <c r="X3018" i="3"/>
  <c r="T3018" i="3"/>
  <c r="S3018" i="3"/>
  <c r="L3018" i="3"/>
  <c r="AB3017" i="3"/>
  <c r="X3017" i="3"/>
  <c r="T3017" i="3"/>
  <c r="S3017" i="3"/>
  <c r="L3017" i="3"/>
  <c r="AB3016" i="3"/>
  <c r="X3016" i="3"/>
  <c r="T3016" i="3"/>
  <c r="S3016" i="3"/>
  <c r="L3016" i="3"/>
  <c r="AB3015" i="3"/>
  <c r="X3015" i="3"/>
  <c r="T3015" i="3"/>
  <c r="S3015" i="3"/>
  <c r="L3015" i="3"/>
  <c r="AB3014" i="3"/>
  <c r="X3014" i="3"/>
  <c r="T3014" i="3"/>
  <c r="S3014" i="3"/>
  <c r="L3014" i="3"/>
  <c r="AB3013" i="3"/>
  <c r="X3013" i="3"/>
  <c r="T3013" i="3"/>
  <c r="S3013" i="3"/>
  <c r="L3013" i="3"/>
  <c r="AB3012" i="3"/>
  <c r="X3012" i="3"/>
  <c r="T3012" i="3"/>
  <c r="S3012" i="3"/>
  <c r="L3012" i="3"/>
  <c r="AB3011" i="3"/>
  <c r="X3011" i="3"/>
  <c r="T3011" i="3"/>
  <c r="S3011" i="3"/>
  <c r="L3011" i="3"/>
  <c r="AB3010" i="3"/>
  <c r="X3010" i="3"/>
  <c r="T3010" i="3"/>
  <c r="S3010" i="3"/>
  <c r="AB3009" i="3"/>
  <c r="X3009" i="3"/>
  <c r="T3009" i="3"/>
  <c r="S3009" i="3"/>
  <c r="L3009" i="3"/>
  <c r="AB3008" i="3"/>
  <c r="X3008" i="3"/>
  <c r="T3008" i="3"/>
  <c r="S3008" i="3"/>
  <c r="L3008" i="3"/>
  <c r="AB3007" i="3"/>
  <c r="X3007" i="3"/>
  <c r="T3007" i="3"/>
  <c r="S3007" i="3"/>
  <c r="L3007" i="3"/>
  <c r="AB3006" i="3"/>
  <c r="T3006" i="3"/>
  <c r="X3006" i="3" s="1"/>
  <c r="S3006" i="3"/>
  <c r="L3006" i="3"/>
  <c r="AB3005" i="3"/>
  <c r="X3005" i="3"/>
  <c r="T3005" i="3"/>
  <c r="S3005" i="3"/>
  <c r="L3005" i="3"/>
  <c r="AB3004" i="3"/>
  <c r="T3004" i="3"/>
  <c r="X3004" i="3" s="1"/>
  <c r="S3004" i="3"/>
  <c r="L3004" i="3"/>
  <c r="AB3003" i="3"/>
  <c r="X3003" i="3"/>
  <c r="T3003" i="3"/>
  <c r="S3003" i="3"/>
  <c r="AB3002" i="3"/>
  <c r="X3002" i="3"/>
  <c r="T3002" i="3"/>
  <c r="S3002" i="3"/>
  <c r="L3002" i="3"/>
  <c r="AB3001" i="3"/>
  <c r="T3001" i="3"/>
  <c r="X3001" i="3" s="1"/>
  <c r="S3001" i="3"/>
  <c r="L3001" i="3"/>
  <c r="AB3000" i="3"/>
  <c r="X3000" i="3"/>
  <c r="T3000" i="3"/>
  <c r="S3000" i="3"/>
  <c r="L3000" i="3"/>
  <c r="AB2999" i="3"/>
  <c r="T2999" i="3"/>
  <c r="X2999" i="3" s="1"/>
  <c r="S2999" i="3"/>
  <c r="L2999" i="3"/>
  <c r="AB2998" i="3"/>
  <c r="X2998" i="3"/>
  <c r="T2998" i="3"/>
  <c r="S2998" i="3"/>
  <c r="L2998" i="3"/>
  <c r="AB2997" i="3"/>
  <c r="T2997" i="3"/>
  <c r="X2997" i="3" s="1"/>
  <c r="S2997" i="3"/>
  <c r="L2997" i="3"/>
  <c r="AB2996" i="3"/>
  <c r="X2996" i="3"/>
  <c r="T2996" i="3"/>
  <c r="S2996" i="3"/>
  <c r="L2996" i="3"/>
  <c r="AB2995" i="3"/>
  <c r="T2995" i="3"/>
  <c r="X2995" i="3" s="1"/>
  <c r="S2995" i="3"/>
  <c r="AB2994" i="3"/>
  <c r="T2994" i="3"/>
  <c r="X2994" i="3" s="1"/>
  <c r="S2994" i="3"/>
  <c r="AB2993" i="3"/>
  <c r="T2993" i="3"/>
  <c r="X2993" i="3" s="1"/>
  <c r="S2993" i="3"/>
  <c r="AB2992" i="3"/>
  <c r="T2992" i="3"/>
  <c r="X2992" i="3" s="1"/>
  <c r="S2992" i="3"/>
  <c r="AB2991" i="3"/>
  <c r="T2991" i="3"/>
  <c r="X2991" i="3" s="1"/>
  <c r="S2991" i="3"/>
  <c r="AB2990" i="3"/>
  <c r="T2990" i="3"/>
  <c r="X2990" i="3" s="1"/>
  <c r="S2990" i="3"/>
  <c r="AB2989" i="3"/>
  <c r="T2989" i="3"/>
  <c r="X2989" i="3" s="1"/>
  <c r="S2989" i="3"/>
  <c r="AB2988" i="3"/>
  <c r="T2988" i="3"/>
  <c r="X2988" i="3" s="1"/>
  <c r="S2988" i="3"/>
  <c r="L2988" i="3"/>
  <c r="AB2987" i="3"/>
  <c r="X2987" i="3"/>
  <c r="T2987" i="3"/>
  <c r="S2987" i="3"/>
  <c r="L2987" i="3"/>
  <c r="AB2986" i="3"/>
  <c r="T2986" i="3"/>
  <c r="X2986" i="3" s="1"/>
  <c r="S2986" i="3"/>
  <c r="L2986" i="3"/>
  <c r="AB2985" i="3"/>
  <c r="X2985" i="3"/>
  <c r="T2985" i="3"/>
  <c r="S2985" i="3"/>
  <c r="AB2984" i="3"/>
  <c r="X2984" i="3"/>
  <c r="T2984" i="3"/>
  <c r="S2984" i="3"/>
  <c r="AB2983" i="3"/>
  <c r="X2983" i="3"/>
  <c r="T2983" i="3"/>
  <c r="S2983" i="3"/>
  <c r="AB2982" i="3"/>
  <c r="X2982" i="3"/>
  <c r="T2982" i="3"/>
  <c r="S2982" i="3"/>
  <c r="AB2981" i="3"/>
  <c r="X2981" i="3"/>
  <c r="T2981" i="3"/>
  <c r="S2981" i="3"/>
  <c r="AB2980" i="3"/>
  <c r="X2980" i="3"/>
  <c r="T2980" i="3"/>
  <c r="S2980" i="3"/>
  <c r="AB2979" i="3"/>
  <c r="X2979" i="3"/>
  <c r="T2979" i="3"/>
  <c r="S2979" i="3"/>
  <c r="AB2978" i="3"/>
  <c r="X2978" i="3"/>
  <c r="T2978" i="3"/>
  <c r="S2978" i="3"/>
  <c r="AB2977" i="3"/>
  <c r="X2977" i="3"/>
  <c r="T2977" i="3"/>
  <c r="S2977" i="3"/>
  <c r="AB2976" i="3"/>
  <c r="X2976" i="3"/>
  <c r="T2976" i="3"/>
  <c r="S2976" i="3"/>
  <c r="L2976" i="3"/>
  <c r="AB2975" i="3"/>
  <c r="T2975" i="3"/>
  <c r="X2975" i="3" s="1"/>
  <c r="S2975" i="3"/>
  <c r="L2975" i="3"/>
  <c r="AB2974" i="3"/>
  <c r="X2974" i="3"/>
  <c r="T2974" i="3"/>
  <c r="S2974" i="3"/>
  <c r="L2974" i="3"/>
  <c r="AB2973" i="3"/>
  <c r="T2973" i="3"/>
  <c r="X2973" i="3" s="1"/>
  <c r="S2973" i="3"/>
  <c r="L2973" i="3"/>
  <c r="AB2972" i="3"/>
  <c r="X2972" i="3"/>
  <c r="T2972" i="3"/>
  <c r="S2972" i="3"/>
  <c r="L2972" i="3"/>
  <c r="AB2971" i="3"/>
  <c r="T2971" i="3"/>
  <c r="X2971" i="3" s="1"/>
  <c r="S2971" i="3"/>
  <c r="L2971" i="3"/>
  <c r="AB2970" i="3"/>
  <c r="X2970" i="3"/>
  <c r="T2970" i="3"/>
  <c r="S2970" i="3"/>
  <c r="L2970" i="3"/>
  <c r="AB2969" i="3"/>
  <c r="T2969" i="3"/>
  <c r="X2969" i="3" s="1"/>
  <c r="S2969" i="3"/>
  <c r="L2969" i="3"/>
  <c r="AB2968" i="3"/>
  <c r="X2968" i="3"/>
  <c r="T2968" i="3"/>
  <c r="S2968" i="3"/>
  <c r="L2968" i="3"/>
  <c r="AB2967" i="3"/>
  <c r="T2967" i="3"/>
  <c r="X2967" i="3" s="1"/>
  <c r="S2967" i="3"/>
  <c r="L2967" i="3"/>
  <c r="AB2966" i="3"/>
  <c r="X2966" i="3"/>
  <c r="T2966" i="3"/>
  <c r="S2966" i="3"/>
  <c r="L2966" i="3"/>
  <c r="AB2965" i="3"/>
  <c r="T2965" i="3"/>
  <c r="X2965" i="3" s="1"/>
  <c r="S2965" i="3"/>
  <c r="L2965" i="3"/>
  <c r="AB2964" i="3"/>
  <c r="X2964" i="3"/>
  <c r="T2964" i="3"/>
  <c r="S2964" i="3"/>
  <c r="L2964" i="3"/>
  <c r="AB2963" i="3"/>
  <c r="T2963" i="3"/>
  <c r="X2963" i="3" s="1"/>
  <c r="S2963" i="3"/>
  <c r="AB2962" i="3"/>
  <c r="T2962" i="3"/>
  <c r="X2962" i="3" s="1"/>
  <c r="S2962" i="3"/>
  <c r="L2962" i="3"/>
  <c r="AB2961" i="3"/>
  <c r="X2961" i="3"/>
  <c r="T2961" i="3"/>
  <c r="S2961" i="3"/>
  <c r="L2961" i="3"/>
  <c r="AB2960" i="3"/>
  <c r="T2960" i="3"/>
  <c r="X2960" i="3" s="1"/>
  <c r="S2960" i="3"/>
  <c r="L2960" i="3"/>
  <c r="AB2959" i="3"/>
  <c r="X2959" i="3"/>
  <c r="T2959" i="3"/>
  <c r="S2959" i="3"/>
  <c r="L2959" i="3"/>
  <c r="AB2958" i="3"/>
  <c r="T2958" i="3"/>
  <c r="X2958" i="3" s="1"/>
  <c r="S2958" i="3"/>
  <c r="L2958" i="3"/>
  <c r="AB2957" i="3"/>
  <c r="T2957" i="3"/>
  <c r="X2957" i="3" s="1"/>
  <c r="S2957" i="3"/>
  <c r="L2957" i="3"/>
  <c r="AB2956" i="3"/>
  <c r="X2956" i="3"/>
  <c r="T2956" i="3"/>
  <c r="S2956" i="3"/>
  <c r="AB2955" i="3"/>
  <c r="X2955" i="3"/>
  <c r="T2955" i="3"/>
  <c r="S2955" i="3"/>
  <c r="AB2954" i="3"/>
  <c r="X2954" i="3"/>
  <c r="T2954" i="3"/>
  <c r="S2954" i="3"/>
  <c r="L2954" i="3"/>
  <c r="AB2953" i="3"/>
  <c r="X2953" i="3"/>
  <c r="T2953" i="3"/>
  <c r="S2953" i="3"/>
  <c r="L2953" i="3"/>
  <c r="AB2952" i="3"/>
  <c r="T2952" i="3"/>
  <c r="X2952" i="3" s="1"/>
  <c r="S2952" i="3"/>
  <c r="L2952" i="3"/>
  <c r="AB2951" i="3"/>
  <c r="X2951" i="3"/>
  <c r="T2951" i="3"/>
  <c r="S2951" i="3"/>
  <c r="L2951" i="3"/>
  <c r="AB2950" i="3"/>
  <c r="T2950" i="3"/>
  <c r="X2950" i="3" s="1"/>
  <c r="S2950" i="3"/>
  <c r="L2950" i="3"/>
  <c r="AB2949" i="3"/>
  <c r="X2949" i="3"/>
  <c r="T2949" i="3"/>
  <c r="S2949" i="3"/>
  <c r="AB2948" i="3"/>
  <c r="X2948" i="3"/>
  <c r="T2948" i="3"/>
  <c r="S2948" i="3"/>
  <c r="AB2947" i="3"/>
  <c r="X2947" i="3"/>
  <c r="T2947" i="3"/>
  <c r="S2947" i="3"/>
  <c r="AB2946" i="3"/>
  <c r="X2946" i="3"/>
  <c r="T2946" i="3"/>
  <c r="S2946" i="3"/>
  <c r="AB2945" i="3"/>
  <c r="X2945" i="3"/>
  <c r="T2945" i="3"/>
  <c r="S2945" i="3"/>
  <c r="AB2944" i="3"/>
  <c r="X2944" i="3"/>
  <c r="T2944" i="3"/>
  <c r="S2944" i="3"/>
  <c r="AB2943" i="3"/>
  <c r="X2943" i="3"/>
  <c r="T2943" i="3"/>
  <c r="S2943" i="3"/>
  <c r="AB2942" i="3"/>
  <c r="X2942" i="3"/>
  <c r="T2942" i="3"/>
  <c r="S2942" i="3"/>
  <c r="AB2941" i="3"/>
  <c r="X2941" i="3"/>
  <c r="T2941" i="3"/>
  <c r="S2941" i="3"/>
  <c r="L2941" i="3"/>
  <c r="AB2940" i="3"/>
  <c r="T2940" i="3"/>
  <c r="X2940" i="3" s="1"/>
  <c r="S2940" i="3"/>
  <c r="AB2939" i="3"/>
  <c r="T2939" i="3"/>
  <c r="X2939" i="3" s="1"/>
  <c r="S2939" i="3"/>
  <c r="L2939" i="3"/>
  <c r="AB2938" i="3"/>
  <c r="X2938" i="3"/>
  <c r="T2938" i="3"/>
  <c r="S2938" i="3"/>
  <c r="L2938" i="3"/>
  <c r="AB2937" i="3"/>
  <c r="T2937" i="3"/>
  <c r="X2937" i="3" s="1"/>
  <c r="S2937" i="3"/>
  <c r="L2937" i="3"/>
  <c r="AB2936" i="3"/>
  <c r="X2936" i="3"/>
  <c r="T2936" i="3"/>
  <c r="S2936" i="3"/>
  <c r="L2936" i="3"/>
  <c r="AB2935" i="3"/>
  <c r="T2935" i="3"/>
  <c r="X2935" i="3" s="1"/>
  <c r="S2935" i="3"/>
  <c r="L2935" i="3"/>
  <c r="AB2934" i="3"/>
  <c r="T2934" i="3"/>
  <c r="X2934" i="3" s="1"/>
  <c r="S2934" i="3"/>
  <c r="L2934" i="3"/>
  <c r="AB2933" i="3"/>
  <c r="X2933" i="3"/>
  <c r="T2933" i="3"/>
  <c r="S2933" i="3"/>
  <c r="L2933" i="3"/>
  <c r="AB2932" i="3"/>
  <c r="X2932" i="3"/>
  <c r="T2932" i="3"/>
  <c r="S2932" i="3"/>
  <c r="L2932" i="3"/>
  <c r="AB2931" i="3"/>
  <c r="T2931" i="3"/>
  <c r="X2931" i="3" s="1"/>
  <c r="S2931" i="3"/>
  <c r="L2931" i="3"/>
  <c r="AB2930" i="3"/>
  <c r="X2930" i="3"/>
  <c r="T2930" i="3"/>
  <c r="S2930" i="3"/>
  <c r="AB2929" i="3"/>
  <c r="X2929" i="3"/>
  <c r="T2929" i="3"/>
  <c r="S2929" i="3"/>
  <c r="L2929" i="3"/>
  <c r="AB2928" i="3"/>
  <c r="T2928" i="3"/>
  <c r="X2928" i="3" s="1"/>
  <c r="S2928" i="3"/>
  <c r="AB2927" i="3"/>
  <c r="T2927" i="3"/>
  <c r="X2927" i="3" s="1"/>
  <c r="S2927" i="3"/>
  <c r="AB2926" i="3"/>
  <c r="T2926" i="3"/>
  <c r="X2926" i="3" s="1"/>
  <c r="S2926" i="3"/>
  <c r="L2926" i="3"/>
  <c r="AB2925" i="3"/>
  <c r="X2925" i="3"/>
  <c r="T2925" i="3"/>
  <c r="S2925" i="3"/>
  <c r="AB2924" i="3"/>
  <c r="X2924" i="3"/>
  <c r="T2924" i="3"/>
  <c r="S2924" i="3"/>
  <c r="L2924" i="3"/>
  <c r="AB2923" i="3"/>
  <c r="T2923" i="3"/>
  <c r="X2923" i="3" s="1"/>
  <c r="S2923" i="3"/>
  <c r="L2923" i="3"/>
  <c r="AB2922" i="3"/>
  <c r="T2922" i="3"/>
  <c r="X2922" i="3" s="1"/>
  <c r="S2922" i="3"/>
  <c r="AB2921" i="3"/>
  <c r="T2921" i="3"/>
  <c r="X2921" i="3" s="1"/>
  <c r="S2921" i="3"/>
  <c r="L2921" i="3"/>
  <c r="AB2920" i="3"/>
  <c r="X2920" i="3"/>
  <c r="T2920" i="3"/>
  <c r="S2920" i="3"/>
  <c r="L2920" i="3"/>
  <c r="AB2919" i="3"/>
  <c r="X2919" i="3"/>
  <c r="T2919" i="3"/>
  <c r="S2919" i="3"/>
  <c r="L2919" i="3"/>
  <c r="AB2918" i="3"/>
  <c r="T2918" i="3"/>
  <c r="X2918" i="3" s="1"/>
  <c r="S2918" i="3"/>
  <c r="L2918" i="3"/>
  <c r="AB2917" i="3"/>
  <c r="X2917" i="3"/>
  <c r="T2917" i="3"/>
  <c r="S2917" i="3"/>
  <c r="L2917" i="3"/>
  <c r="AB2916" i="3"/>
  <c r="T2916" i="3"/>
  <c r="X2916" i="3" s="1"/>
  <c r="S2916" i="3"/>
  <c r="L2916" i="3"/>
  <c r="AB2915" i="3"/>
  <c r="X2915" i="3"/>
  <c r="T2915" i="3"/>
  <c r="S2915" i="3"/>
  <c r="AB2914" i="3"/>
  <c r="X2914" i="3"/>
  <c r="T2914" i="3"/>
  <c r="S2914" i="3"/>
  <c r="L2914" i="3"/>
  <c r="AB2913" i="3"/>
  <c r="T2913" i="3"/>
  <c r="X2913" i="3" s="1"/>
  <c r="S2913" i="3"/>
  <c r="AB2912" i="3"/>
  <c r="T2912" i="3"/>
  <c r="X2912" i="3" s="1"/>
  <c r="S2912" i="3"/>
  <c r="L2912" i="3"/>
  <c r="AB2911" i="3"/>
  <c r="X2911" i="3"/>
  <c r="T2911" i="3"/>
  <c r="S2911" i="3"/>
  <c r="AB2910" i="3"/>
  <c r="X2910" i="3"/>
  <c r="T2910" i="3"/>
  <c r="S2910" i="3"/>
  <c r="L2910" i="3"/>
  <c r="AB2909" i="3"/>
  <c r="AA2909" i="3"/>
  <c r="X2909" i="3"/>
  <c r="T2909" i="3"/>
  <c r="S2909" i="3"/>
  <c r="AA2908" i="3"/>
  <c r="AB2908" i="3" s="1"/>
  <c r="T2908" i="3"/>
  <c r="X2908" i="3" s="1"/>
  <c r="S2908" i="3"/>
  <c r="AB2907" i="3"/>
  <c r="T2907" i="3"/>
  <c r="X2907" i="3" s="1"/>
  <c r="S2907" i="3"/>
  <c r="L2907" i="3"/>
  <c r="AB2906" i="3"/>
  <c r="X2906" i="3"/>
  <c r="T2906" i="3"/>
  <c r="S2906" i="3"/>
  <c r="L2906" i="3"/>
  <c r="AB2905" i="3"/>
  <c r="T2905" i="3"/>
  <c r="X2905" i="3" s="1"/>
  <c r="S2905" i="3"/>
  <c r="L2905" i="3"/>
  <c r="AB2904" i="3"/>
  <c r="X2904" i="3"/>
  <c r="T2904" i="3"/>
  <c r="S2904" i="3"/>
  <c r="L2904" i="3"/>
  <c r="AB2903" i="3"/>
  <c r="T2903" i="3"/>
  <c r="X2903" i="3" s="1"/>
  <c r="S2903" i="3"/>
  <c r="L2903" i="3"/>
  <c r="AB2902" i="3"/>
  <c r="T2902" i="3"/>
  <c r="X2902" i="3" s="1"/>
  <c r="S2902" i="3"/>
  <c r="AB2901" i="3"/>
  <c r="T2901" i="3"/>
  <c r="X2901" i="3" s="1"/>
  <c r="S2901" i="3"/>
  <c r="L2901" i="3"/>
  <c r="AB2900" i="3"/>
  <c r="X2900" i="3"/>
  <c r="T2900" i="3"/>
  <c r="S2900" i="3"/>
  <c r="L2900" i="3"/>
  <c r="AB2899" i="3"/>
  <c r="X2899" i="3"/>
  <c r="T2899" i="3"/>
  <c r="S2899" i="3"/>
  <c r="L2899" i="3"/>
  <c r="AB2898" i="3"/>
  <c r="T2898" i="3"/>
  <c r="X2898" i="3" s="1"/>
  <c r="S2898" i="3"/>
  <c r="L2898" i="3"/>
  <c r="AB2897" i="3"/>
  <c r="X2897" i="3"/>
  <c r="T2897" i="3"/>
  <c r="S2897" i="3"/>
  <c r="L2897" i="3"/>
  <c r="AB2896" i="3"/>
  <c r="T2896" i="3"/>
  <c r="X2896" i="3" s="1"/>
  <c r="S2896" i="3"/>
  <c r="AB2895" i="3"/>
  <c r="T2895" i="3"/>
  <c r="X2895" i="3" s="1"/>
  <c r="S2895" i="3"/>
  <c r="AB2894" i="3"/>
  <c r="T2894" i="3"/>
  <c r="X2894" i="3" s="1"/>
  <c r="S2894" i="3"/>
  <c r="AB2893" i="3"/>
  <c r="T2893" i="3"/>
  <c r="X2893" i="3" s="1"/>
  <c r="S2893" i="3"/>
  <c r="L2893" i="3"/>
  <c r="AB2892" i="3"/>
  <c r="X2892" i="3"/>
  <c r="T2892" i="3"/>
  <c r="S2892" i="3"/>
  <c r="L2892" i="3"/>
  <c r="AB2891" i="3"/>
  <c r="T2891" i="3"/>
  <c r="X2891" i="3" s="1"/>
  <c r="S2891" i="3"/>
  <c r="AB2890" i="3"/>
  <c r="T2890" i="3"/>
  <c r="X2890" i="3" s="1"/>
  <c r="S2890" i="3"/>
  <c r="L2890" i="3"/>
  <c r="AB2889" i="3"/>
  <c r="X2889" i="3"/>
  <c r="T2889" i="3"/>
  <c r="S2889" i="3"/>
  <c r="L2889" i="3"/>
  <c r="AB2888" i="3"/>
  <c r="T2888" i="3"/>
  <c r="X2888" i="3" s="1"/>
  <c r="S2888" i="3"/>
  <c r="AB2887" i="3"/>
  <c r="T2887" i="3"/>
  <c r="X2887" i="3" s="1"/>
  <c r="S2887" i="3"/>
  <c r="AB2886" i="3"/>
  <c r="T2886" i="3"/>
  <c r="X2886" i="3" s="1"/>
  <c r="S2886" i="3"/>
  <c r="AB2885" i="3"/>
  <c r="T2885" i="3"/>
  <c r="X2885" i="3" s="1"/>
  <c r="S2885" i="3"/>
  <c r="L2885" i="3"/>
  <c r="AB2884" i="3"/>
  <c r="X2884" i="3"/>
  <c r="T2884" i="3"/>
  <c r="S2884" i="3"/>
  <c r="AB2883" i="3"/>
  <c r="X2883" i="3"/>
  <c r="T2883" i="3"/>
  <c r="S2883" i="3"/>
  <c r="L2883" i="3"/>
  <c r="AB2882" i="3"/>
  <c r="T2882" i="3"/>
  <c r="X2882" i="3" s="1"/>
  <c r="S2882" i="3"/>
  <c r="AB2881" i="3"/>
  <c r="T2881" i="3"/>
  <c r="X2881" i="3" s="1"/>
  <c r="S2881" i="3"/>
  <c r="L2881" i="3"/>
  <c r="AB2880" i="3"/>
  <c r="X2880" i="3"/>
  <c r="T2880" i="3"/>
  <c r="S2880" i="3"/>
  <c r="AB2879" i="3"/>
  <c r="X2879" i="3"/>
  <c r="T2879" i="3"/>
  <c r="S2879" i="3"/>
  <c r="L2879" i="3"/>
  <c r="AB2878" i="3"/>
  <c r="T2878" i="3"/>
  <c r="X2878" i="3" s="1"/>
  <c r="S2878" i="3"/>
  <c r="AB2877" i="3"/>
  <c r="T2877" i="3"/>
  <c r="X2877" i="3" s="1"/>
  <c r="S2877" i="3"/>
  <c r="AB2876" i="3"/>
  <c r="T2876" i="3"/>
  <c r="X2876" i="3" s="1"/>
  <c r="S2876" i="3"/>
  <c r="AB2875" i="3"/>
  <c r="T2875" i="3"/>
  <c r="X2875" i="3" s="1"/>
  <c r="S2875" i="3"/>
  <c r="AB2874" i="3"/>
  <c r="T2874" i="3"/>
  <c r="X2874" i="3" s="1"/>
  <c r="S2874" i="3"/>
  <c r="L2874" i="3"/>
  <c r="AB2873" i="3"/>
  <c r="X2873" i="3"/>
  <c r="T2873" i="3"/>
  <c r="S2873" i="3"/>
  <c r="L2873" i="3"/>
  <c r="AB2872" i="3"/>
  <c r="T2872" i="3"/>
  <c r="X2872" i="3" s="1"/>
  <c r="S2872" i="3"/>
  <c r="AB2871" i="3"/>
  <c r="T2871" i="3"/>
  <c r="X2871" i="3" s="1"/>
  <c r="S2871" i="3"/>
  <c r="L2871" i="3"/>
  <c r="AB2870" i="3"/>
  <c r="X2870" i="3"/>
  <c r="T2870" i="3"/>
  <c r="S2870" i="3"/>
  <c r="AB2869" i="3"/>
  <c r="X2869" i="3"/>
  <c r="T2869" i="3"/>
  <c r="S2869" i="3"/>
  <c r="L2869" i="3"/>
  <c r="AB2868" i="3"/>
  <c r="T2868" i="3"/>
  <c r="X2868" i="3" s="1"/>
  <c r="S2868" i="3"/>
  <c r="AB2867" i="3"/>
  <c r="T2867" i="3"/>
  <c r="X2867" i="3" s="1"/>
  <c r="S2867" i="3"/>
  <c r="L2867" i="3"/>
  <c r="AB2866" i="3"/>
  <c r="X2866" i="3"/>
  <c r="T2866" i="3"/>
  <c r="S2866" i="3"/>
  <c r="L2866" i="3"/>
  <c r="AB2865" i="3"/>
  <c r="T2865" i="3"/>
  <c r="X2865" i="3" s="1"/>
  <c r="S2865" i="3"/>
  <c r="L2865" i="3"/>
  <c r="AB2864" i="3"/>
  <c r="T2864" i="3"/>
  <c r="X2864" i="3" s="1"/>
  <c r="S2864" i="3"/>
  <c r="AA2863" i="3"/>
  <c r="AB2863" i="3" s="1"/>
  <c r="T2863" i="3"/>
  <c r="X2863" i="3" s="1"/>
  <c r="S2863" i="3"/>
  <c r="L2863" i="3"/>
  <c r="AA2862" i="3"/>
  <c r="AB2862" i="3" s="1"/>
  <c r="T2862" i="3"/>
  <c r="X2862" i="3" s="1"/>
  <c r="S2862" i="3"/>
  <c r="L2862" i="3"/>
  <c r="AB2861" i="3"/>
  <c r="T2861" i="3"/>
  <c r="X2861" i="3" s="1"/>
  <c r="S2861" i="3"/>
  <c r="AB2860" i="3"/>
  <c r="T2860" i="3"/>
  <c r="X2860" i="3" s="1"/>
  <c r="S2860" i="3"/>
  <c r="L2860" i="3"/>
  <c r="AB2859" i="3"/>
  <c r="X2859" i="3"/>
  <c r="T2859" i="3"/>
  <c r="S2859" i="3"/>
  <c r="AA2858" i="3"/>
  <c r="AB2858" i="3" s="1"/>
  <c r="X2858" i="3"/>
  <c r="T2858" i="3"/>
  <c r="S2858" i="3"/>
  <c r="L2858" i="3"/>
  <c r="AB2857" i="3"/>
  <c r="AA2857" i="3"/>
  <c r="T2857" i="3"/>
  <c r="X2857" i="3" s="1"/>
  <c r="S2857" i="3"/>
  <c r="L2857" i="3"/>
  <c r="AB2856" i="3"/>
  <c r="X2856" i="3"/>
  <c r="T2856" i="3"/>
  <c r="S2856" i="3"/>
  <c r="AA2855" i="3"/>
  <c r="AB2855" i="3" s="1"/>
  <c r="X2855" i="3"/>
  <c r="T2855" i="3"/>
  <c r="S2855" i="3"/>
  <c r="L2855" i="3"/>
  <c r="AB2854" i="3"/>
  <c r="AA2854" i="3"/>
  <c r="T2854" i="3"/>
  <c r="X2854" i="3" s="1"/>
  <c r="S2854" i="3"/>
  <c r="L2854" i="3"/>
  <c r="AB2853" i="3"/>
  <c r="X2853" i="3"/>
  <c r="T2853" i="3"/>
  <c r="S2853" i="3"/>
  <c r="AA2852" i="3"/>
  <c r="AB2852" i="3" s="1"/>
  <c r="X2852" i="3"/>
  <c r="T2852" i="3"/>
  <c r="S2852" i="3"/>
  <c r="L2852" i="3"/>
  <c r="AB2851" i="3"/>
  <c r="AA2851" i="3"/>
  <c r="T2851" i="3"/>
  <c r="X2851" i="3" s="1"/>
  <c r="S2851" i="3"/>
  <c r="L2851" i="3"/>
  <c r="AB2850" i="3"/>
  <c r="X2850" i="3"/>
  <c r="T2850" i="3"/>
  <c r="S2850" i="3"/>
  <c r="AB2849" i="3"/>
  <c r="X2849" i="3"/>
  <c r="T2849" i="3"/>
  <c r="S2849" i="3"/>
  <c r="AB2848" i="3"/>
  <c r="X2848" i="3"/>
  <c r="T2848" i="3"/>
  <c r="S2848" i="3"/>
  <c r="L2848" i="3"/>
  <c r="AB2847" i="3"/>
  <c r="X2847" i="3"/>
  <c r="T2847" i="3"/>
  <c r="S2847" i="3"/>
  <c r="L2847" i="3"/>
  <c r="AB2846" i="3"/>
  <c r="T2846" i="3"/>
  <c r="X2846" i="3" s="1"/>
  <c r="S2846" i="3"/>
  <c r="L2846" i="3"/>
  <c r="AB2845" i="3"/>
  <c r="X2845" i="3"/>
  <c r="T2845" i="3"/>
  <c r="S2845" i="3"/>
  <c r="AB2844" i="3"/>
  <c r="X2844" i="3"/>
  <c r="T2844" i="3"/>
  <c r="S2844" i="3"/>
  <c r="L2844" i="3"/>
  <c r="AB2843" i="3"/>
  <c r="T2843" i="3"/>
  <c r="X2843" i="3" s="1"/>
  <c r="S2843" i="3"/>
  <c r="L2843" i="3"/>
  <c r="AB2842" i="3"/>
  <c r="X2842" i="3"/>
  <c r="T2842" i="3"/>
  <c r="S2842" i="3"/>
  <c r="L2842" i="3"/>
  <c r="AB2841" i="3"/>
  <c r="T2841" i="3"/>
  <c r="X2841" i="3" s="1"/>
  <c r="S2841" i="3"/>
  <c r="L2841" i="3"/>
  <c r="AB2840" i="3"/>
  <c r="T2840" i="3"/>
  <c r="X2840" i="3" s="1"/>
  <c r="S2840" i="3"/>
  <c r="L2840" i="3"/>
  <c r="AB2839" i="3"/>
  <c r="X2839" i="3"/>
  <c r="T2839" i="3"/>
  <c r="S2839" i="3"/>
  <c r="L2839" i="3"/>
  <c r="AB2838" i="3"/>
  <c r="X2838" i="3"/>
  <c r="T2838" i="3"/>
  <c r="S2838" i="3"/>
  <c r="L2838" i="3"/>
  <c r="AB2837" i="3"/>
  <c r="T2837" i="3"/>
  <c r="X2837" i="3" s="1"/>
  <c r="S2837" i="3"/>
  <c r="L2837" i="3"/>
  <c r="AB2836" i="3"/>
  <c r="X2836" i="3"/>
  <c r="T2836" i="3"/>
  <c r="S2836" i="3"/>
  <c r="AB2835" i="3"/>
  <c r="X2835" i="3"/>
  <c r="T2835" i="3"/>
  <c r="S2835" i="3"/>
  <c r="AB2834" i="3"/>
  <c r="X2834" i="3"/>
  <c r="T2834" i="3"/>
  <c r="S2834" i="3"/>
  <c r="L2834" i="3"/>
  <c r="AB2833" i="3"/>
  <c r="T2833" i="3"/>
  <c r="X2833" i="3" s="1"/>
  <c r="S2833" i="3"/>
  <c r="L2833" i="3"/>
  <c r="AB2832" i="3"/>
  <c r="X2832" i="3"/>
  <c r="T2832" i="3"/>
  <c r="S2832" i="3"/>
  <c r="L2832" i="3"/>
  <c r="AB2831" i="3"/>
  <c r="T2831" i="3"/>
  <c r="X2831" i="3" s="1"/>
  <c r="S2831" i="3"/>
  <c r="L2831" i="3"/>
  <c r="AB2830" i="3"/>
  <c r="T2830" i="3"/>
  <c r="X2830" i="3" s="1"/>
  <c r="S2830" i="3"/>
  <c r="L2830" i="3"/>
  <c r="AB2829" i="3"/>
  <c r="X2829" i="3"/>
  <c r="T2829" i="3"/>
  <c r="S2829" i="3"/>
  <c r="L2829" i="3"/>
  <c r="AB2828" i="3"/>
  <c r="X2828" i="3"/>
  <c r="T2828" i="3"/>
  <c r="S2828" i="3"/>
  <c r="AB2827" i="3"/>
  <c r="X2827" i="3"/>
  <c r="T2827" i="3"/>
  <c r="S2827" i="3"/>
  <c r="AB2826" i="3"/>
  <c r="X2826" i="3"/>
  <c r="T2826" i="3"/>
  <c r="S2826" i="3"/>
  <c r="L2826" i="3"/>
  <c r="AB2825" i="3"/>
  <c r="T2825" i="3"/>
  <c r="X2825" i="3" s="1"/>
  <c r="S2825" i="3"/>
  <c r="AB2824" i="3"/>
  <c r="T2824" i="3"/>
  <c r="X2824" i="3" s="1"/>
  <c r="S2824" i="3"/>
  <c r="L2824" i="3"/>
  <c r="AB2823" i="3"/>
  <c r="T2823" i="3"/>
  <c r="X2823" i="3" s="1"/>
  <c r="S2823" i="3"/>
  <c r="L2823" i="3"/>
  <c r="AB2822" i="3"/>
  <c r="X2822" i="3"/>
  <c r="T2822" i="3"/>
  <c r="S2822" i="3"/>
  <c r="L2822" i="3"/>
  <c r="AB2821" i="3"/>
  <c r="X2821" i="3"/>
  <c r="T2821" i="3"/>
  <c r="S2821" i="3"/>
  <c r="L2821" i="3"/>
  <c r="AB2820" i="3"/>
  <c r="T2820" i="3"/>
  <c r="X2820" i="3" s="1"/>
  <c r="S2820" i="3"/>
  <c r="L2820" i="3"/>
  <c r="AB2819" i="3"/>
  <c r="X2819" i="3"/>
  <c r="T2819" i="3"/>
  <c r="S2819" i="3"/>
  <c r="L2819" i="3"/>
  <c r="AB2818" i="3"/>
  <c r="T2818" i="3"/>
  <c r="X2818" i="3" s="1"/>
  <c r="S2818" i="3"/>
  <c r="L2818" i="3"/>
  <c r="AB2817" i="3"/>
  <c r="X2817" i="3"/>
  <c r="T2817" i="3"/>
  <c r="S2817" i="3"/>
  <c r="L2817" i="3"/>
  <c r="AB2816" i="3"/>
  <c r="T2816" i="3"/>
  <c r="X2816" i="3" s="1"/>
  <c r="S2816" i="3"/>
  <c r="L2816" i="3"/>
  <c r="AB2815" i="3"/>
  <c r="T2815" i="3"/>
  <c r="X2815" i="3" s="1"/>
  <c r="S2815" i="3"/>
  <c r="L2815" i="3"/>
  <c r="AB2814" i="3"/>
  <c r="X2814" i="3"/>
  <c r="T2814" i="3"/>
  <c r="S2814" i="3"/>
  <c r="L2814" i="3"/>
  <c r="AB2813" i="3"/>
  <c r="X2813" i="3"/>
  <c r="T2813" i="3"/>
  <c r="S2813" i="3"/>
  <c r="L2813" i="3"/>
  <c r="AB2812" i="3"/>
  <c r="T2812" i="3"/>
  <c r="X2812" i="3" s="1"/>
  <c r="S2812" i="3"/>
  <c r="L2812" i="3"/>
  <c r="AB2811" i="3"/>
  <c r="X2811" i="3"/>
  <c r="T2811" i="3"/>
  <c r="S2811" i="3"/>
  <c r="L2811" i="3"/>
  <c r="AB2810" i="3"/>
  <c r="T2810" i="3"/>
  <c r="X2810" i="3" s="1"/>
  <c r="S2810" i="3"/>
  <c r="L2810" i="3"/>
  <c r="AB2809" i="3"/>
  <c r="X2809" i="3"/>
  <c r="T2809" i="3"/>
  <c r="S2809" i="3"/>
  <c r="L2809" i="3"/>
  <c r="AB2808" i="3"/>
  <c r="T2808" i="3"/>
  <c r="X2808" i="3" s="1"/>
  <c r="S2808" i="3"/>
  <c r="L2808" i="3"/>
  <c r="AB2807" i="3"/>
  <c r="T2807" i="3"/>
  <c r="X2807" i="3" s="1"/>
  <c r="S2807" i="3"/>
  <c r="L2807" i="3"/>
  <c r="AB2806" i="3"/>
  <c r="X2806" i="3"/>
  <c r="T2806" i="3"/>
  <c r="S2806" i="3"/>
  <c r="L2806" i="3"/>
  <c r="AB2805" i="3"/>
  <c r="X2805" i="3"/>
  <c r="T2805" i="3"/>
  <c r="S2805" i="3"/>
  <c r="L2805" i="3"/>
  <c r="AB2804" i="3"/>
  <c r="T2804" i="3"/>
  <c r="X2804" i="3" s="1"/>
  <c r="S2804" i="3"/>
  <c r="L2804" i="3"/>
  <c r="AB2803" i="3"/>
  <c r="X2803" i="3"/>
  <c r="T2803" i="3"/>
  <c r="S2803" i="3"/>
  <c r="L2803" i="3"/>
  <c r="AB2802" i="3"/>
  <c r="T2802" i="3"/>
  <c r="X2802" i="3" s="1"/>
  <c r="S2802" i="3"/>
  <c r="L2802" i="3"/>
  <c r="AB2801" i="3"/>
  <c r="X2801" i="3"/>
  <c r="T2801" i="3"/>
  <c r="S2801" i="3"/>
  <c r="L2801" i="3"/>
  <c r="AB2800" i="3"/>
  <c r="T2800" i="3"/>
  <c r="X2800" i="3" s="1"/>
  <c r="S2800" i="3"/>
  <c r="L2800" i="3"/>
  <c r="AB2799" i="3"/>
  <c r="T2799" i="3"/>
  <c r="X2799" i="3" s="1"/>
  <c r="S2799" i="3"/>
  <c r="L2799" i="3"/>
  <c r="AB2798" i="3"/>
  <c r="X2798" i="3"/>
  <c r="T2798" i="3"/>
  <c r="S2798" i="3"/>
  <c r="L2798" i="3"/>
  <c r="AB2797" i="3"/>
  <c r="X2797" i="3"/>
  <c r="T2797" i="3"/>
  <c r="S2797" i="3"/>
  <c r="L2797" i="3"/>
  <c r="AB2796" i="3"/>
  <c r="T2796" i="3"/>
  <c r="X2796" i="3" s="1"/>
  <c r="S2796" i="3"/>
  <c r="L2796" i="3"/>
  <c r="AB2795" i="3"/>
  <c r="X2795" i="3"/>
  <c r="T2795" i="3"/>
  <c r="S2795" i="3"/>
  <c r="L2795" i="3"/>
  <c r="AB2794" i="3"/>
  <c r="T2794" i="3"/>
  <c r="X2794" i="3" s="1"/>
  <c r="S2794" i="3"/>
  <c r="L2794" i="3"/>
  <c r="AB2793" i="3"/>
  <c r="X2793" i="3"/>
  <c r="T2793" i="3"/>
  <c r="S2793" i="3"/>
  <c r="L2793" i="3"/>
  <c r="AB2792" i="3"/>
  <c r="T2792" i="3"/>
  <c r="X2792" i="3" s="1"/>
  <c r="S2792" i="3"/>
  <c r="L2792" i="3"/>
  <c r="AB2791" i="3"/>
  <c r="T2791" i="3"/>
  <c r="X2791" i="3" s="1"/>
  <c r="S2791" i="3"/>
  <c r="L2791" i="3"/>
  <c r="AB2790" i="3"/>
  <c r="X2790" i="3"/>
  <c r="T2790" i="3"/>
  <c r="S2790" i="3"/>
  <c r="L2790" i="3"/>
  <c r="AB2789" i="3"/>
  <c r="X2789" i="3"/>
  <c r="T2789" i="3"/>
  <c r="S2789" i="3"/>
  <c r="L2789" i="3"/>
  <c r="AB2788" i="3"/>
  <c r="T2788" i="3"/>
  <c r="X2788" i="3" s="1"/>
  <c r="S2788" i="3"/>
  <c r="L2788" i="3"/>
  <c r="AB2787" i="3"/>
  <c r="X2787" i="3"/>
  <c r="T2787" i="3"/>
  <c r="S2787" i="3"/>
  <c r="L2787" i="3"/>
  <c r="AB2786" i="3"/>
  <c r="T2786" i="3"/>
  <c r="X2786" i="3" s="1"/>
  <c r="S2786" i="3"/>
  <c r="L2786" i="3"/>
  <c r="AB2785" i="3"/>
  <c r="X2785" i="3"/>
  <c r="T2785" i="3"/>
  <c r="S2785" i="3"/>
  <c r="L2785" i="3"/>
  <c r="AB2784" i="3"/>
  <c r="T2784" i="3"/>
  <c r="X2784" i="3" s="1"/>
  <c r="S2784" i="3"/>
  <c r="L2784" i="3"/>
  <c r="AB2783" i="3"/>
  <c r="T2783" i="3"/>
  <c r="X2783" i="3" s="1"/>
  <c r="S2783" i="3"/>
  <c r="L2783" i="3"/>
  <c r="AB2782" i="3"/>
  <c r="X2782" i="3"/>
  <c r="T2782" i="3"/>
  <c r="S2782" i="3"/>
  <c r="L2782" i="3"/>
  <c r="AB2781" i="3"/>
  <c r="X2781" i="3"/>
  <c r="T2781" i="3"/>
  <c r="S2781" i="3"/>
  <c r="AB2780" i="3"/>
  <c r="X2780" i="3"/>
  <c r="T2780" i="3"/>
  <c r="S2780" i="3"/>
  <c r="L2780" i="3"/>
  <c r="AB2779" i="3"/>
  <c r="T2779" i="3"/>
  <c r="X2779" i="3" s="1"/>
  <c r="S2779" i="3"/>
  <c r="L2779" i="3"/>
  <c r="AB2778" i="3"/>
  <c r="X2778" i="3"/>
  <c r="T2778" i="3"/>
  <c r="S2778" i="3"/>
  <c r="L2778" i="3"/>
  <c r="AB2777" i="3"/>
  <c r="T2777" i="3"/>
  <c r="X2777" i="3" s="1"/>
  <c r="S2777" i="3"/>
  <c r="L2777" i="3"/>
  <c r="AB2776" i="3"/>
  <c r="X2776" i="3"/>
  <c r="T2776" i="3"/>
  <c r="S2776" i="3"/>
  <c r="L2776" i="3"/>
  <c r="AB2775" i="3"/>
  <c r="T2775" i="3"/>
  <c r="X2775" i="3" s="1"/>
  <c r="S2775" i="3"/>
  <c r="L2775" i="3"/>
  <c r="AB2774" i="3"/>
  <c r="T2774" i="3"/>
  <c r="X2774" i="3" s="1"/>
  <c r="S2774" i="3"/>
  <c r="L2774" i="3"/>
  <c r="AB2773" i="3"/>
  <c r="X2773" i="3"/>
  <c r="T2773" i="3"/>
  <c r="S2773" i="3"/>
  <c r="L2773" i="3"/>
  <c r="AB2772" i="3"/>
  <c r="X2772" i="3"/>
  <c r="T2772" i="3"/>
  <c r="S2772" i="3"/>
  <c r="L2772" i="3"/>
  <c r="AB2771" i="3"/>
  <c r="T2771" i="3"/>
  <c r="X2771" i="3" s="1"/>
  <c r="S2771" i="3"/>
  <c r="L2771" i="3"/>
  <c r="AB2770" i="3"/>
  <c r="X2770" i="3"/>
  <c r="T2770" i="3"/>
  <c r="S2770" i="3"/>
  <c r="L2770" i="3"/>
  <c r="AB2769" i="3"/>
  <c r="T2769" i="3"/>
  <c r="X2769" i="3" s="1"/>
  <c r="S2769" i="3"/>
  <c r="L2769" i="3"/>
  <c r="AB2768" i="3"/>
  <c r="X2768" i="3"/>
  <c r="T2768" i="3"/>
  <c r="S2768" i="3"/>
  <c r="L2768" i="3"/>
  <c r="AB2767" i="3"/>
  <c r="T2767" i="3"/>
  <c r="X2767" i="3" s="1"/>
  <c r="S2767" i="3"/>
  <c r="L2767" i="3"/>
  <c r="AB2766" i="3"/>
  <c r="T2766" i="3"/>
  <c r="X2766" i="3" s="1"/>
  <c r="S2766" i="3"/>
  <c r="L2766" i="3"/>
  <c r="AB2765" i="3"/>
  <c r="X2765" i="3"/>
  <c r="T2765" i="3"/>
  <c r="S2765" i="3"/>
  <c r="L2765" i="3"/>
  <c r="AB2764" i="3"/>
  <c r="X2764" i="3"/>
  <c r="T2764" i="3"/>
  <c r="S2764" i="3"/>
  <c r="L2764" i="3"/>
  <c r="AB2763" i="3"/>
  <c r="T2763" i="3"/>
  <c r="X2763" i="3" s="1"/>
  <c r="S2763" i="3"/>
  <c r="L2763" i="3"/>
  <c r="AB2762" i="3"/>
  <c r="X2762" i="3"/>
  <c r="T2762" i="3"/>
  <c r="S2762" i="3"/>
  <c r="L2762" i="3"/>
  <c r="AB2761" i="3"/>
  <c r="T2761" i="3"/>
  <c r="X2761" i="3" s="1"/>
  <c r="S2761" i="3"/>
  <c r="L2761" i="3"/>
  <c r="AB2760" i="3"/>
  <c r="X2760" i="3"/>
  <c r="T2760" i="3"/>
  <c r="S2760" i="3"/>
  <c r="L2760" i="3"/>
  <c r="AB2759" i="3"/>
  <c r="T2759" i="3"/>
  <c r="X2759" i="3" s="1"/>
  <c r="S2759" i="3"/>
  <c r="L2759" i="3"/>
  <c r="AB2758" i="3"/>
  <c r="T2758" i="3"/>
  <c r="X2758" i="3" s="1"/>
  <c r="S2758" i="3"/>
  <c r="L2758" i="3"/>
  <c r="AB2757" i="3"/>
  <c r="X2757" i="3"/>
  <c r="T2757" i="3"/>
  <c r="S2757" i="3"/>
  <c r="L2757" i="3"/>
  <c r="AB2756" i="3"/>
  <c r="X2756" i="3"/>
  <c r="T2756" i="3"/>
  <c r="S2756" i="3"/>
  <c r="L2756" i="3"/>
  <c r="AB2755" i="3"/>
  <c r="T2755" i="3"/>
  <c r="X2755" i="3" s="1"/>
  <c r="S2755" i="3"/>
  <c r="L2755" i="3"/>
  <c r="AB2754" i="3"/>
  <c r="X2754" i="3"/>
  <c r="T2754" i="3"/>
  <c r="S2754" i="3"/>
  <c r="L2754" i="3"/>
  <c r="AB2753" i="3"/>
  <c r="T2753" i="3"/>
  <c r="X2753" i="3" s="1"/>
  <c r="S2753" i="3"/>
  <c r="L2753" i="3"/>
  <c r="AB2752" i="3"/>
  <c r="X2752" i="3"/>
  <c r="T2752" i="3"/>
  <c r="S2752" i="3"/>
  <c r="L2752" i="3"/>
  <c r="AB2751" i="3"/>
  <c r="T2751" i="3"/>
  <c r="X2751" i="3" s="1"/>
  <c r="S2751" i="3"/>
  <c r="L2751" i="3"/>
  <c r="AB2750" i="3"/>
  <c r="T2750" i="3"/>
  <c r="X2750" i="3" s="1"/>
  <c r="S2750" i="3"/>
  <c r="L2750" i="3"/>
  <c r="AB2749" i="3"/>
  <c r="X2749" i="3"/>
  <c r="T2749" i="3"/>
  <c r="S2749" i="3"/>
  <c r="L2749" i="3"/>
  <c r="AB2748" i="3"/>
  <c r="X2748" i="3"/>
  <c r="T2748" i="3"/>
  <c r="S2748" i="3"/>
  <c r="L2748" i="3"/>
  <c r="AB2747" i="3"/>
  <c r="T2747" i="3"/>
  <c r="X2747" i="3" s="1"/>
  <c r="S2747" i="3"/>
  <c r="L2747" i="3"/>
  <c r="AB2746" i="3"/>
  <c r="X2746" i="3"/>
  <c r="T2746" i="3"/>
  <c r="S2746" i="3"/>
  <c r="L2746" i="3"/>
  <c r="AB2745" i="3"/>
  <c r="T2745" i="3"/>
  <c r="X2745" i="3" s="1"/>
  <c r="S2745" i="3"/>
  <c r="L2745" i="3"/>
  <c r="AB2744" i="3"/>
  <c r="X2744" i="3"/>
  <c r="T2744" i="3"/>
  <c r="S2744" i="3"/>
  <c r="L2744" i="3"/>
  <c r="AB2743" i="3"/>
  <c r="T2743" i="3"/>
  <c r="X2743" i="3" s="1"/>
  <c r="S2743" i="3"/>
  <c r="L2743" i="3"/>
  <c r="AB2742" i="3"/>
  <c r="T2742" i="3"/>
  <c r="X2742" i="3" s="1"/>
  <c r="S2742" i="3"/>
  <c r="L2742" i="3"/>
  <c r="AB2741" i="3"/>
  <c r="X2741" i="3"/>
  <c r="T2741" i="3"/>
  <c r="S2741" i="3"/>
  <c r="L2741" i="3"/>
  <c r="AB2740" i="3"/>
  <c r="X2740" i="3"/>
  <c r="T2740" i="3"/>
  <c r="S2740" i="3"/>
  <c r="L2740" i="3"/>
  <c r="AB2739" i="3"/>
  <c r="T2739" i="3"/>
  <c r="X2739" i="3" s="1"/>
  <c r="S2739" i="3"/>
  <c r="L2739" i="3"/>
  <c r="AB2738" i="3"/>
  <c r="X2738" i="3"/>
  <c r="T2738" i="3"/>
  <c r="S2738" i="3"/>
  <c r="L2738" i="3"/>
  <c r="AB2737" i="3"/>
  <c r="T2737" i="3"/>
  <c r="X2737" i="3" s="1"/>
  <c r="S2737" i="3"/>
  <c r="L2737" i="3"/>
  <c r="AB2736" i="3"/>
  <c r="X2736" i="3"/>
  <c r="T2736" i="3"/>
  <c r="S2736" i="3"/>
  <c r="L2736" i="3"/>
  <c r="AB2735" i="3"/>
  <c r="T2735" i="3"/>
  <c r="X2735" i="3" s="1"/>
  <c r="S2735" i="3"/>
  <c r="L2735" i="3"/>
  <c r="AB2734" i="3"/>
  <c r="T2734" i="3"/>
  <c r="X2734" i="3" s="1"/>
  <c r="S2734" i="3"/>
  <c r="L2734" i="3"/>
  <c r="AB2733" i="3"/>
  <c r="X2733" i="3"/>
  <c r="T2733" i="3"/>
  <c r="S2733" i="3"/>
  <c r="L2733" i="3"/>
  <c r="AB2732" i="3"/>
  <c r="X2732" i="3"/>
  <c r="T2732" i="3"/>
  <c r="S2732" i="3"/>
  <c r="L2732" i="3"/>
  <c r="AB2731" i="3"/>
  <c r="T2731" i="3"/>
  <c r="X2731" i="3" s="1"/>
  <c r="S2731" i="3"/>
  <c r="L2731" i="3"/>
  <c r="AB2730" i="3"/>
  <c r="X2730" i="3"/>
  <c r="T2730" i="3"/>
  <c r="S2730" i="3"/>
  <c r="L2730" i="3"/>
  <c r="AB2729" i="3"/>
  <c r="T2729" i="3"/>
  <c r="X2729" i="3" s="1"/>
  <c r="S2729" i="3"/>
  <c r="L2729" i="3"/>
  <c r="AB2728" i="3"/>
  <c r="X2728" i="3"/>
  <c r="T2728" i="3"/>
  <c r="S2728" i="3"/>
  <c r="L2728" i="3"/>
  <c r="AB2727" i="3"/>
  <c r="T2727" i="3"/>
  <c r="X2727" i="3" s="1"/>
  <c r="S2727" i="3"/>
  <c r="L2727" i="3"/>
  <c r="AB2726" i="3"/>
  <c r="X2726" i="3"/>
  <c r="T2726" i="3"/>
  <c r="S2726" i="3"/>
  <c r="L2726" i="3"/>
  <c r="AB2725" i="3"/>
  <c r="T2725" i="3"/>
  <c r="X2725" i="3" s="1"/>
  <c r="S2725" i="3"/>
  <c r="L2725" i="3"/>
  <c r="AB2724" i="3"/>
  <c r="X2724" i="3"/>
  <c r="T2724" i="3"/>
  <c r="S2724" i="3"/>
  <c r="L2724" i="3"/>
  <c r="AB2723" i="3"/>
  <c r="T2723" i="3"/>
  <c r="X2723" i="3" s="1"/>
  <c r="S2723" i="3"/>
  <c r="L2723" i="3"/>
  <c r="AB2722" i="3"/>
  <c r="X2722" i="3"/>
  <c r="T2722" i="3"/>
  <c r="S2722" i="3"/>
  <c r="L2722" i="3"/>
  <c r="AB2721" i="3"/>
  <c r="T2721" i="3"/>
  <c r="X2721" i="3" s="1"/>
  <c r="S2721" i="3"/>
  <c r="L2721" i="3"/>
  <c r="AB2720" i="3"/>
  <c r="X2720" i="3"/>
  <c r="T2720" i="3"/>
  <c r="S2720" i="3"/>
  <c r="L2720" i="3"/>
  <c r="AB2719" i="3"/>
  <c r="T2719" i="3"/>
  <c r="X2719" i="3" s="1"/>
  <c r="S2719" i="3"/>
  <c r="L2719" i="3"/>
  <c r="AB2718" i="3"/>
  <c r="X2718" i="3"/>
  <c r="T2718" i="3"/>
  <c r="S2718" i="3"/>
  <c r="L2718" i="3"/>
  <c r="AB2717" i="3"/>
  <c r="T2717" i="3"/>
  <c r="X2717" i="3" s="1"/>
  <c r="S2717" i="3"/>
  <c r="L2717" i="3"/>
  <c r="AB2716" i="3"/>
  <c r="X2716" i="3"/>
  <c r="T2716" i="3"/>
  <c r="S2716" i="3"/>
  <c r="L2716" i="3"/>
  <c r="AB2715" i="3"/>
  <c r="T2715" i="3"/>
  <c r="X2715" i="3" s="1"/>
  <c r="S2715" i="3"/>
  <c r="L2715" i="3"/>
  <c r="AF2714" i="3"/>
  <c r="AB2714" i="3"/>
  <c r="T2714" i="3"/>
  <c r="X2714" i="3" s="1"/>
  <c r="S2714" i="3"/>
  <c r="L2714" i="3"/>
  <c r="AF2713" i="3"/>
  <c r="AB2713" i="3"/>
  <c r="T2713" i="3"/>
  <c r="X2713" i="3" s="1"/>
  <c r="S2713" i="3"/>
  <c r="L2713" i="3"/>
  <c r="AB2712" i="3"/>
  <c r="X2712" i="3"/>
  <c r="T2712" i="3"/>
  <c r="S2712" i="3"/>
  <c r="L2712" i="3"/>
  <c r="AB2711" i="3"/>
  <c r="T2711" i="3"/>
  <c r="X2711" i="3" s="1"/>
  <c r="S2711" i="3"/>
  <c r="L2711" i="3"/>
  <c r="AB2710" i="3"/>
  <c r="X2710" i="3"/>
  <c r="T2710" i="3"/>
  <c r="S2710" i="3"/>
  <c r="L2710" i="3"/>
  <c r="AB2709" i="3"/>
  <c r="T2709" i="3"/>
  <c r="X2709" i="3" s="1"/>
  <c r="S2709" i="3"/>
  <c r="L2709" i="3"/>
  <c r="AB2708" i="3"/>
  <c r="X2708" i="3"/>
  <c r="T2708" i="3"/>
  <c r="S2708" i="3"/>
  <c r="L2708" i="3"/>
  <c r="AB2707" i="3"/>
  <c r="T2707" i="3"/>
  <c r="X2707" i="3" s="1"/>
  <c r="S2707" i="3"/>
  <c r="L2707" i="3"/>
  <c r="AB2706" i="3"/>
  <c r="X2706" i="3"/>
  <c r="T2706" i="3"/>
  <c r="S2706" i="3"/>
  <c r="L2706" i="3"/>
  <c r="AB2705" i="3"/>
  <c r="T2705" i="3"/>
  <c r="X2705" i="3" s="1"/>
  <c r="S2705" i="3"/>
  <c r="L2705" i="3"/>
  <c r="AB2704" i="3"/>
  <c r="X2704" i="3"/>
  <c r="T2704" i="3"/>
  <c r="S2704" i="3"/>
  <c r="L2704" i="3"/>
  <c r="AB2703" i="3"/>
  <c r="T2703" i="3"/>
  <c r="X2703" i="3" s="1"/>
  <c r="S2703" i="3"/>
  <c r="L2703" i="3"/>
  <c r="AB2702" i="3"/>
  <c r="X2702" i="3"/>
  <c r="T2702" i="3"/>
  <c r="S2702" i="3"/>
  <c r="L2702" i="3"/>
  <c r="AB2701" i="3"/>
  <c r="T2701" i="3"/>
  <c r="X2701" i="3" s="1"/>
  <c r="S2701" i="3"/>
  <c r="L2701" i="3"/>
  <c r="AB2700" i="3"/>
  <c r="X2700" i="3"/>
  <c r="T2700" i="3"/>
  <c r="S2700" i="3"/>
  <c r="L2700" i="3"/>
  <c r="AB2699" i="3"/>
  <c r="T2699" i="3"/>
  <c r="X2699" i="3" s="1"/>
  <c r="S2699" i="3"/>
  <c r="AB2698" i="3"/>
  <c r="X2698" i="3"/>
  <c r="T2698" i="3"/>
  <c r="S2698" i="3"/>
  <c r="L2698" i="3"/>
  <c r="AB2697" i="3"/>
  <c r="X2697" i="3"/>
  <c r="T2697" i="3"/>
  <c r="S2697" i="3"/>
  <c r="L2697" i="3"/>
  <c r="AB2696" i="3"/>
  <c r="X2696" i="3"/>
  <c r="T2696" i="3"/>
  <c r="S2696" i="3"/>
  <c r="L2696" i="3"/>
  <c r="AB2695" i="3"/>
  <c r="X2695" i="3"/>
  <c r="T2695" i="3"/>
  <c r="S2695" i="3"/>
  <c r="L2695" i="3"/>
  <c r="AB2694" i="3"/>
  <c r="X2694" i="3"/>
  <c r="T2694" i="3"/>
  <c r="S2694" i="3"/>
  <c r="L2694" i="3"/>
  <c r="AB2693" i="3"/>
  <c r="X2693" i="3"/>
  <c r="T2693" i="3"/>
  <c r="S2693" i="3"/>
  <c r="L2693" i="3"/>
  <c r="AB2692" i="3"/>
  <c r="X2692" i="3"/>
  <c r="T2692" i="3"/>
  <c r="S2692" i="3"/>
  <c r="AB2691" i="3"/>
  <c r="X2691" i="3"/>
  <c r="T2691" i="3"/>
  <c r="S2691" i="3"/>
  <c r="L2691" i="3"/>
  <c r="AB2690" i="3"/>
  <c r="X2690" i="3"/>
  <c r="T2690" i="3"/>
  <c r="S2690" i="3"/>
  <c r="L2690" i="3"/>
  <c r="AB2689" i="3"/>
  <c r="X2689" i="3"/>
  <c r="T2689" i="3"/>
  <c r="S2689" i="3"/>
  <c r="L2689" i="3"/>
  <c r="AB2688" i="3"/>
  <c r="X2688" i="3"/>
  <c r="T2688" i="3"/>
  <c r="S2688" i="3"/>
  <c r="L2688" i="3"/>
  <c r="AB2687" i="3"/>
  <c r="X2687" i="3"/>
  <c r="T2687" i="3"/>
  <c r="S2687" i="3"/>
  <c r="L2687" i="3"/>
  <c r="AB2686" i="3"/>
  <c r="X2686" i="3"/>
  <c r="T2686" i="3"/>
  <c r="S2686" i="3"/>
  <c r="L2686" i="3"/>
  <c r="AB2685" i="3"/>
  <c r="X2685" i="3"/>
  <c r="T2685" i="3"/>
  <c r="S2685" i="3"/>
  <c r="AB2684" i="3"/>
  <c r="X2684" i="3"/>
  <c r="T2684" i="3"/>
  <c r="S2684" i="3"/>
  <c r="AB2683" i="3"/>
  <c r="X2683" i="3"/>
  <c r="T2683" i="3"/>
  <c r="S2683" i="3"/>
  <c r="L2683" i="3"/>
  <c r="AB2682" i="3"/>
  <c r="X2682" i="3"/>
  <c r="T2682" i="3"/>
  <c r="S2682" i="3"/>
  <c r="L2682" i="3"/>
  <c r="AB2681" i="3"/>
  <c r="X2681" i="3"/>
  <c r="T2681" i="3"/>
  <c r="S2681" i="3"/>
  <c r="AB2680" i="3"/>
  <c r="X2680" i="3"/>
  <c r="T2680" i="3"/>
  <c r="S2680" i="3"/>
  <c r="L2680" i="3"/>
  <c r="AB2679" i="3"/>
  <c r="X2679" i="3"/>
  <c r="T2679" i="3"/>
  <c r="S2679" i="3"/>
  <c r="L2679" i="3"/>
  <c r="AB2678" i="3"/>
  <c r="X2678" i="3"/>
  <c r="T2678" i="3"/>
  <c r="S2678" i="3"/>
  <c r="L2678" i="3"/>
  <c r="AB2677" i="3"/>
  <c r="X2677" i="3"/>
  <c r="T2677" i="3"/>
  <c r="S2677" i="3"/>
  <c r="L2677" i="3"/>
  <c r="AB2676" i="3"/>
  <c r="X2676" i="3"/>
  <c r="T2676" i="3"/>
  <c r="S2676" i="3"/>
  <c r="L2676" i="3"/>
  <c r="AB2675" i="3"/>
  <c r="X2675" i="3"/>
  <c r="T2675" i="3"/>
  <c r="S2675" i="3"/>
  <c r="L2675" i="3"/>
  <c r="AB2674" i="3"/>
  <c r="X2674" i="3"/>
  <c r="T2674" i="3"/>
  <c r="S2674" i="3"/>
  <c r="L2674" i="3"/>
  <c r="AB2673" i="3"/>
  <c r="X2673" i="3"/>
  <c r="T2673" i="3"/>
  <c r="S2673" i="3"/>
  <c r="L2673" i="3"/>
  <c r="AB2672" i="3"/>
  <c r="X2672" i="3"/>
  <c r="T2672" i="3"/>
  <c r="S2672" i="3"/>
  <c r="L2672" i="3"/>
  <c r="AB2671" i="3"/>
  <c r="X2671" i="3"/>
  <c r="T2671" i="3"/>
  <c r="S2671" i="3"/>
  <c r="L2671" i="3"/>
  <c r="AB2670" i="3"/>
  <c r="X2670" i="3"/>
  <c r="T2670" i="3"/>
  <c r="S2670" i="3"/>
  <c r="L2670" i="3"/>
  <c r="AB2669" i="3"/>
  <c r="X2669" i="3"/>
  <c r="T2669" i="3"/>
  <c r="S2669" i="3"/>
  <c r="L2669" i="3"/>
  <c r="AB2668" i="3"/>
  <c r="X2668" i="3"/>
  <c r="T2668" i="3"/>
  <c r="S2668" i="3"/>
  <c r="L2668" i="3"/>
  <c r="AB2667" i="3"/>
  <c r="X2667" i="3"/>
  <c r="T2667" i="3"/>
  <c r="S2667" i="3"/>
  <c r="L2667" i="3"/>
  <c r="AB2666" i="3"/>
  <c r="X2666" i="3"/>
  <c r="T2666" i="3"/>
  <c r="S2666" i="3"/>
  <c r="L2666" i="3"/>
  <c r="AB2665" i="3"/>
  <c r="X2665" i="3"/>
  <c r="T2665" i="3"/>
  <c r="S2665" i="3"/>
  <c r="L2665" i="3"/>
  <c r="AB2664" i="3"/>
  <c r="X2664" i="3"/>
  <c r="T2664" i="3"/>
  <c r="S2664" i="3"/>
  <c r="L2664" i="3"/>
  <c r="AB2663" i="3"/>
  <c r="X2663" i="3"/>
  <c r="T2663" i="3"/>
  <c r="S2663" i="3"/>
  <c r="L2663" i="3"/>
  <c r="AB2662" i="3"/>
  <c r="X2662" i="3"/>
  <c r="T2662" i="3"/>
  <c r="S2662" i="3"/>
  <c r="L2662" i="3"/>
  <c r="AB2661" i="3"/>
  <c r="X2661" i="3"/>
  <c r="T2661" i="3"/>
  <c r="S2661" i="3"/>
  <c r="L2661" i="3"/>
  <c r="AB2660" i="3"/>
  <c r="T2660" i="3"/>
  <c r="X2660" i="3" s="1"/>
  <c r="S2660" i="3"/>
  <c r="L2660" i="3"/>
  <c r="AB2659" i="3"/>
  <c r="X2659" i="3"/>
  <c r="T2659" i="3"/>
  <c r="S2659" i="3"/>
  <c r="L2659" i="3"/>
  <c r="AB2658" i="3"/>
  <c r="T2658" i="3"/>
  <c r="X2658" i="3" s="1"/>
  <c r="S2658" i="3"/>
  <c r="L2658" i="3"/>
  <c r="AB2657" i="3"/>
  <c r="X2657" i="3"/>
  <c r="T2657" i="3"/>
  <c r="S2657" i="3"/>
  <c r="L2657" i="3"/>
  <c r="AB2656" i="3"/>
  <c r="T2656" i="3"/>
  <c r="X2656" i="3" s="1"/>
  <c r="S2656" i="3"/>
  <c r="L2656" i="3"/>
  <c r="AB2655" i="3"/>
  <c r="X2655" i="3"/>
  <c r="T2655" i="3"/>
  <c r="S2655" i="3"/>
  <c r="L2655" i="3"/>
  <c r="AB2654" i="3"/>
  <c r="T2654" i="3"/>
  <c r="X2654" i="3" s="1"/>
  <c r="S2654" i="3"/>
  <c r="L2654" i="3"/>
  <c r="AB2653" i="3"/>
  <c r="X2653" i="3"/>
  <c r="T2653" i="3"/>
  <c r="S2653" i="3"/>
  <c r="L2653" i="3"/>
  <c r="AB2652" i="3"/>
  <c r="T2652" i="3"/>
  <c r="X2652" i="3" s="1"/>
  <c r="S2652" i="3"/>
  <c r="L2652" i="3"/>
  <c r="AB2651" i="3"/>
  <c r="X2651" i="3"/>
  <c r="T2651" i="3"/>
  <c r="S2651" i="3"/>
  <c r="L2651" i="3"/>
  <c r="AB2650" i="3"/>
  <c r="T2650" i="3"/>
  <c r="X2650" i="3" s="1"/>
  <c r="S2650" i="3"/>
  <c r="L2650" i="3"/>
  <c r="AB2649" i="3"/>
  <c r="X2649" i="3"/>
  <c r="T2649" i="3"/>
  <c r="S2649" i="3"/>
  <c r="L2649" i="3"/>
  <c r="AB2648" i="3"/>
  <c r="T2648" i="3"/>
  <c r="X2648" i="3" s="1"/>
  <c r="S2648" i="3"/>
  <c r="L2648" i="3"/>
  <c r="AB2647" i="3"/>
  <c r="X2647" i="3"/>
  <c r="T2647" i="3"/>
  <c r="S2647" i="3"/>
  <c r="L2647" i="3"/>
  <c r="AB2646" i="3"/>
  <c r="T2646" i="3"/>
  <c r="X2646" i="3" s="1"/>
  <c r="S2646" i="3"/>
  <c r="L2646" i="3"/>
  <c r="AB2645" i="3"/>
  <c r="X2645" i="3"/>
  <c r="T2645" i="3"/>
  <c r="S2645" i="3"/>
  <c r="L2645" i="3"/>
  <c r="AB2644" i="3"/>
  <c r="T2644" i="3"/>
  <c r="X2644" i="3" s="1"/>
  <c r="S2644" i="3"/>
  <c r="L2644" i="3"/>
  <c r="AB2643" i="3"/>
  <c r="X2643" i="3"/>
  <c r="T2643" i="3"/>
  <c r="S2643" i="3"/>
  <c r="L2643" i="3"/>
  <c r="AB2642" i="3"/>
  <c r="T2642" i="3"/>
  <c r="X2642" i="3" s="1"/>
  <c r="S2642" i="3"/>
  <c r="L2642" i="3"/>
  <c r="AB2641" i="3"/>
  <c r="X2641" i="3"/>
  <c r="T2641" i="3"/>
  <c r="S2641" i="3"/>
  <c r="L2641" i="3"/>
  <c r="AB2640" i="3"/>
  <c r="T2640" i="3"/>
  <c r="X2640" i="3" s="1"/>
  <c r="S2640" i="3"/>
  <c r="L2640" i="3"/>
  <c r="AB2639" i="3"/>
  <c r="X2639" i="3"/>
  <c r="T2639" i="3"/>
  <c r="S2639" i="3"/>
  <c r="L2639" i="3"/>
  <c r="AB2638" i="3"/>
  <c r="T2638" i="3"/>
  <c r="X2638" i="3" s="1"/>
  <c r="S2638" i="3"/>
  <c r="L2638" i="3"/>
  <c r="AB2637" i="3"/>
  <c r="X2637" i="3"/>
  <c r="T2637" i="3"/>
  <c r="S2637" i="3"/>
  <c r="L2637" i="3"/>
  <c r="AB2636" i="3"/>
  <c r="X2636" i="3"/>
  <c r="T2636" i="3"/>
  <c r="S2636" i="3"/>
  <c r="AB2635" i="3"/>
  <c r="X2635" i="3"/>
  <c r="T2635" i="3"/>
  <c r="S2635" i="3"/>
  <c r="L2635" i="3"/>
  <c r="AB2634" i="3"/>
  <c r="X2634" i="3"/>
  <c r="T2634" i="3"/>
  <c r="S2634" i="3"/>
  <c r="L2634" i="3"/>
  <c r="AB2633" i="3"/>
  <c r="T2633" i="3"/>
  <c r="X2633" i="3" s="1"/>
  <c r="S2633" i="3"/>
  <c r="L2633" i="3"/>
  <c r="AB2632" i="3"/>
  <c r="X2632" i="3"/>
  <c r="T2632" i="3"/>
  <c r="S2632" i="3"/>
  <c r="L2632" i="3"/>
  <c r="AB2631" i="3"/>
  <c r="X2631" i="3"/>
  <c r="T2631" i="3"/>
  <c r="S2631" i="3"/>
  <c r="L2631" i="3"/>
  <c r="AB2630" i="3"/>
  <c r="X2630" i="3"/>
  <c r="T2630" i="3"/>
  <c r="S2630" i="3"/>
  <c r="L2630" i="3"/>
  <c r="AB2629" i="3"/>
  <c r="X2629" i="3"/>
  <c r="T2629" i="3"/>
  <c r="S2629" i="3"/>
  <c r="L2629" i="3"/>
  <c r="AB2628" i="3"/>
  <c r="X2628" i="3"/>
  <c r="T2628" i="3"/>
  <c r="S2628" i="3"/>
  <c r="L2628" i="3"/>
  <c r="AB2627" i="3"/>
  <c r="X2627" i="3"/>
  <c r="T2627" i="3"/>
  <c r="S2627" i="3"/>
  <c r="L2627" i="3"/>
  <c r="AB2626" i="3"/>
  <c r="X2626" i="3"/>
  <c r="T2626" i="3"/>
  <c r="S2626" i="3"/>
  <c r="L2626" i="3"/>
  <c r="AB2625" i="3"/>
  <c r="X2625" i="3"/>
  <c r="T2625" i="3"/>
  <c r="S2625" i="3"/>
  <c r="L2625" i="3"/>
  <c r="AB2624" i="3"/>
  <c r="X2624" i="3"/>
  <c r="T2624" i="3"/>
  <c r="S2624" i="3"/>
  <c r="L2624" i="3"/>
  <c r="AB2623" i="3"/>
  <c r="X2623" i="3"/>
  <c r="T2623" i="3"/>
  <c r="S2623" i="3"/>
  <c r="L2623" i="3"/>
  <c r="AB2622" i="3"/>
  <c r="X2622" i="3"/>
  <c r="T2622" i="3"/>
  <c r="S2622" i="3"/>
  <c r="AB2621" i="3"/>
  <c r="X2621" i="3"/>
  <c r="T2621" i="3"/>
  <c r="S2621" i="3"/>
  <c r="L2621" i="3"/>
  <c r="AB2620" i="3"/>
  <c r="X2620" i="3"/>
  <c r="T2620" i="3"/>
  <c r="S2620" i="3"/>
  <c r="L2620" i="3"/>
  <c r="AB2619" i="3"/>
  <c r="X2619" i="3"/>
  <c r="T2619" i="3"/>
  <c r="S2619" i="3"/>
  <c r="L2619" i="3"/>
  <c r="AB2618" i="3"/>
  <c r="X2618" i="3"/>
  <c r="T2618" i="3"/>
  <c r="S2618" i="3"/>
  <c r="L2618" i="3"/>
  <c r="AB2617" i="3"/>
  <c r="X2617" i="3"/>
  <c r="T2617" i="3"/>
  <c r="S2617" i="3"/>
  <c r="L2617" i="3"/>
  <c r="AB2616" i="3"/>
  <c r="X2616" i="3"/>
  <c r="T2616" i="3"/>
  <c r="S2616" i="3"/>
  <c r="L2616" i="3"/>
  <c r="AB2615" i="3"/>
  <c r="X2615" i="3"/>
  <c r="T2615" i="3"/>
  <c r="S2615" i="3"/>
  <c r="L2615" i="3"/>
  <c r="AB2614" i="3"/>
  <c r="X2614" i="3"/>
  <c r="T2614" i="3"/>
  <c r="S2614" i="3"/>
  <c r="L2614" i="3"/>
  <c r="AB2613" i="3"/>
  <c r="X2613" i="3"/>
  <c r="T2613" i="3"/>
  <c r="S2613" i="3"/>
  <c r="L2613" i="3"/>
  <c r="AB2612" i="3"/>
  <c r="X2612" i="3"/>
  <c r="T2612" i="3"/>
  <c r="S2612" i="3"/>
  <c r="L2612" i="3"/>
  <c r="AB2611" i="3"/>
  <c r="X2611" i="3"/>
  <c r="T2611" i="3"/>
  <c r="S2611" i="3"/>
  <c r="L2611" i="3"/>
  <c r="AB2610" i="3"/>
  <c r="X2610" i="3"/>
  <c r="T2610" i="3"/>
  <c r="S2610" i="3"/>
  <c r="L2610" i="3"/>
  <c r="AB2609" i="3"/>
  <c r="X2609" i="3"/>
  <c r="T2609" i="3"/>
  <c r="S2609" i="3"/>
  <c r="L2609" i="3"/>
  <c r="AB2608" i="3"/>
  <c r="X2608" i="3"/>
  <c r="T2608" i="3"/>
  <c r="S2608" i="3"/>
  <c r="L2608" i="3"/>
  <c r="AB2607" i="3"/>
  <c r="X2607" i="3"/>
  <c r="T2607" i="3"/>
  <c r="S2607" i="3"/>
  <c r="L2607" i="3"/>
  <c r="AB2606" i="3"/>
  <c r="X2606" i="3"/>
  <c r="T2606" i="3"/>
  <c r="S2606" i="3"/>
  <c r="L2606" i="3"/>
  <c r="AB2605" i="3"/>
  <c r="X2605" i="3"/>
  <c r="T2605" i="3"/>
  <c r="S2605" i="3"/>
  <c r="L2605" i="3"/>
  <c r="AB2604" i="3"/>
  <c r="X2604" i="3"/>
  <c r="T2604" i="3"/>
  <c r="S2604" i="3"/>
  <c r="L2604" i="3"/>
  <c r="AB2603" i="3"/>
  <c r="X2603" i="3"/>
  <c r="T2603" i="3"/>
  <c r="S2603" i="3"/>
  <c r="L2603" i="3"/>
  <c r="AB2602" i="3"/>
  <c r="X2602" i="3"/>
  <c r="T2602" i="3"/>
  <c r="S2602" i="3"/>
  <c r="L2602" i="3"/>
  <c r="AB2601" i="3"/>
  <c r="X2601" i="3"/>
  <c r="T2601" i="3"/>
  <c r="S2601" i="3"/>
  <c r="L2601" i="3"/>
  <c r="AB2600" i="3"/>
  <c r="X2600" i="3"/>
  <c r="T2600" i="3"/>
  <c r="S2600" i="3"/>
  <c r="L2600" i="3"/>
  <c r="AB2599" i="3"/>
  <c r="X2599" i="3"/>
  <c r="T2599" i="3"/>
  <c r="S2599" i="3"/>
  <c r="L2599" i="3"/>
  <c r="AB2598" i="3"/>
  <c r="X2598" i="3"/>
  <c r="T2598" i="3"/>
  <c r="S2598" i="3"/>
  <c r="L2598" i="3"/>
  <c r="AB2597" i="3"/>
  <c r="X2597" i="3"/>
  <c r="T2597" i="3"/>
  <c r="S2597" i="3"/>
  <c r="L2597" i="3"/>
  <c r="AB2596" i="3"/>
  <c r="T2596" i="3"/>
  <c r="X2596" i="3" s="1"/>
  <c r="S2596" i="3"/>
  <c r="L2596" i="3"/>
  <c r="AB2595" i="3"/>
  <c r="X2595" i="3"/>
  <c r="T2595" i="3"/>
  <c r="S2595" i="3"/>
  <c r="L2595" i="3"/>
  <c r="AB2594" i="3"/>
  <c r="T2594" i="3"/>
  <c r="X2594" i="3" s="1"/>
  <c r="S2594" i="3"/>
  <c r="L2594" i="3"/>
  <c r="AB2593" i="3"/>
  <c r="X2593" i="3"/>
  <c r="T2593" i="3"/>
  <c r="S2593" i="3"/>
  <c r="L2593" i="3"/>
  <c r="AB2592" i="3"/>
  <c r="X2592" i="3"/>
  <c r="T2592" i="3"/>
  <c r="S2592" i="3"/>
  <c r="L2592" i="3"/>
  <c r="AB2591" i="3"/>
  <c r="X2591" i="3"/>
  <c r="T2591" i="3"/>
  <c r="S2591" i="3"/>
  <c r="L2591" i="3"/>
  <c r="AB2590" i="3"/>
  <c r="X2590" i="3"/>
  <c r="T2590" i="3"/>
  <c r="S2590" i="3"/>
  <c r="L2590" i="3"/>
  <c r="AB2589" i="3"/>
  <c r="X2589" i="3"/>
  <c r="T2589" i="3"/>
  <c r="S2589" i="3"/>
  <c r="L2589" i="3"/>
  <c r="AB2588" i="3"/>
  <c r="X2588" i="3"/>
  <c r="T2588" i="3"/>
  <c r="S2588" i="3"/>
  <c r="L2588" i="3"/>
  <c r="AB2587" i="3"/>
  <c r="X2587" i="3"/>
  <c r="T2587" i="3"/>
  <c r="S2587" i="3"/>
  <c r="L2587" i="3"/>
  <c r="AB2586" i="3"/>
  <c r="X2586" i="3"/>
  <c r="T2586" i="3"/>
  <c r="S2586" i="3"/>
  <c r="L2586" i="3"/>
  <c r="AB2585" i="3"/>
  <c r="X2585" i="3"/>
  <c r="T2585" i="3"/>
  <c r="S2585" i="3"/>
  <c r="L2585" i="3"/>
  <c r="AB2584" i="3"/>
  <c r="X2584" i="3"/>
  <c r="T2584" i="3"/>
  <c r="S2584" i="3"/>
  <c r="L2584" i="3"/>
  <c r="AB2583" i="3"/>
  <c r="X2583" i="3"/>
  <c r="T2583" i="3"/>
  <c r="S2583" i="3"/>
  <c r="L2583" i="3"/>
  <c r="AB2582" i="3"/>
  <c r="X2582" i="3"/>
  <c r="T2582" i="3"/>
  <c r="S2582" i="3"/>
  <c r="L2582" i="3"/>
  <c r="AB2581" i="3"/>
  <c r="X2581" i="3"/>
  <c r="T2581" i="3"/>
  <c r="S2581" i="3"/>
  <c r="L2581" i="3"/>
  <c r="AB2580" i="3"/>
  <c r="X2580" i="3"/>
  <c r="T2580" i="3"/>
  <c r="S2580" i="3"/>
  <c r="L2580" i="3"/>
  <c r="AB2579" i="3"/>
  <c r="X2579" i="3"/>
  <c r="T2579" i="3"/>
  <c r="S2579" i="3"/>
  <c r="L2579" i="3"/>
  <c r="AB2578" i="3"/>
  <c r="T2578" i="3"/>
  <c r="X2578" i="3" s="1"/>
  <c r="S2578" i="3"/>
  <c r="L2578" i="3"/>
  <c r="AB2577" i="3"/>
  <c r="X2577" i="3"/>
  <c r="T2577" i="3"/>
  <c r="S2577" i="3"/>
  <c r="L2577" i="3"/>
  <c r="AB2576" i="3"/>
  <c r="X2576" i="3"/>
  <c r="T2576" i="3"/>
  <c r="S2576" i="3"/>
  <c r="L2576" i="3"/>
  <c r="AB2575" i="3"/>
  <c r="X2575" i="3"/>
  <c r="T2575" i="3"/>
  <c r="S2575" i="3"/>
  <c r="L2575" i="3"/>
  <c r="AB2574" i="3"/>
  <c r="X2574" i="3"/>
  <c r="T2574" i="3"/>
  <c r="S2574" i="3"/>
  <c r="L2574" i="3"/>
  <c r="AB2573" i="3"/>
  <c r="X2573" i="3"/>
  <c r="T2573" i="3"/>
  <c r="S2573" i="3"/>
  <c r="L2573" i="3"/>
  <c r="AB2572" i="3"/>
  <c r="X2572" i="3"/>
  <c r="T2572" i="3"/>
  <c r="S2572" i="3"/>
  <c r="L2572" i="3"/>
  <c r="AB2571" i="3"/>
  <c r="X2571" i="3"/>
  <c r="T2571" i="3"/>
  <c r="S2571" i="3"/>
  <c r="L2571" i="3"/>
  <c r="AB2570" i="3"/>
  <c r="X2570" i="3"/>
  <c r="T2570" i="3"/>
  <c r="S2570" i="3"/>
  <c r="L2570" i="3"/>
  <c r="AB2569" i="3"/>
  <c r="X2569" i="3"/>
  <c r="T2569" i="3"/>
  <c r="S2569" i="3"/>
  <c r="L2569" i="3"/>
  <c r="AB2568" i="3"/>
  <c r="X2568" i="3"/>
  <c r="T2568" i="3"/>
  <c r="S2568" i="3"/>
  <c r="L2568" i="3"/>
  <c r="AB2567" i="3"/>
  <c r="X2567" i="3"/>
  <c r="T2567" i="3"/>
  <c r="S2567" i="3"/>
  <c r="L2567" i="3"/>
  <c r="AB2566" i="3"/>
  <c r="X2566" i="3"/>
  <c r="T2566" i="3"/>
  <c r="S2566" i="3"/>
  <c r="L2566" i="3"/>
  <c r="AB2565" i="3"/>
  <c r="X2565" i="3"/>
  <c r="T2565" i="3"/>
  <c r="S2565" i="3"/>
  <c r="L2565" i="3"/>
  <c r="AB2564" i="3"/>
  <c r="X2564" i="3"/>
  <c r="T2564" i="3"/>
  <c r="S2564" i="3"/>
  <c r="L2564" i="3"/>
  <c r="AB2563" i="3"/>
  <c r="X2563" i="3"/>
  <c r="T2563" i="3"/>
  <c r="S2563" i="3"/>
  <c r="L2563" i="3"/>
  <c r="AB2562" i="3"/>
  <c r="X2562" i="3"/>
  <c r="T2562" i="3"/>
  <c r="S2562" i="3"/>
  <c r="L2562" i="3"/>
  <c r="AB2561" i="3"/>
  <c r="X2561" i="3"/>
  <c r="T2561" i="3"/>
  <c r="S2561" i="3"/>
  <c r="L2561" i="3"/>
  <c r="AB2560" i="3"/>
  <c r="X2560" i="3"/>
  <c r="T2560" i="3"/>
  <c r="S2560" i="3"/>
  <c r="L2560" i="3"/>
  <c r="AB2559" i="3"/>
  <c r="X2559" i="3"/>
  <c r="T2559" i="3"/>
  <c r="S2559" i="3"/>
  <c r="L2559" i="3"/>
  <c r="AB2558" i="3"/>
  <c r="X2558" i="3"/>
  <c r="T2558" i="3"/>
  <c r="S2558" i="3"/>
  <c r="L2558" i="3"/>
  <c r="AB2557" i="3"/>
  <c r="X2557" i="3"/>
  <c r="T2557" i="3"/>
  <c r="S2557" i="3"/>
  <c r="L2557" i="3"/>
  <c r="AB2556" i="3"/>
  <c r="X2556" i="3"/>
  <c r="T2556" i="3"/>
  <c r="S2556" i="3"/>
  <c r="L2556" i="3"/>
  <c r="AB2555" i="3"/>
  <c r="X2555" i="3"/>
  <c r="T2555" i="3"/>
  <c r="S2555" i="3"/>
  <c r="L2555" i="3"/>
  <c r="AB2554" i="3"/>
  <c r="X2554" i="3"/>
  <c r="T2554" i="3"/>
  <c r="S2554" i="3"/>
  <c r="L2554" i="3"/>
  <c r="AB2553" i="3"/>
  <c r="X2553" i="3"/>
  <c r="T2553" i="3"/>
  <c r="S2553" i="3"/>
  <c r="L2553" i="3"/>
  <c r="AB2552" i="3"/>
  <c r="X2552" i="3"/>
  <c r="T2552" i="3"/>
  <c r="S2552" i="3"/>
  <c r="L2552" i="3"/>
  <c r="AB2551" i="3"/>
  <c r="X2551" i="3"/>
  <c r="T2551" i="3"/>
  <c r="S2551" i="3"/>
  <c r="L2551" i="3"/>
  <c r="AB2550" i="3"/>
  <c r="X2550" i="3"/>
  <c r="T2550" i="3"/>
  <c r="S2550" i="3"/>
  <c r="L2550" i="3"/>
  <c r="AB2549" i="3"/>
  <c r="X2549" i="3"/>
  <c r="T2549" i="3"/>
  <c r="S2549" i="3"/>
  <c r="L2549" i="3"/>
  <c r="AB2548" i="3"/>
  <c r="X2548" i="3"/>
  <c r="T2548" i="3"/>
  <c r="S2548" i="3"/>
  <c r="L2548" i="3"/>
  <c r="AB2547" i="3"/>
  <c r="X2547" i="3"/>
  <c r="T2547" i="3"/>
  <c r="S2547" i="3"/>
  <c r="L2547" i="3"/>
  <c r="AB2546" i="3"/>
  <c r="X2546" i="3"/>
  <c r="T2546" i="3"/>
  <c r="S2546" i="3"/>
  <c r="L2546" i="3"/>
  <c r="AB2545" i="3"/>
  <c r="X2545" i="3"/>
  <c r="T2545" i="3"/>
  <c r="S2545" i="3"/>
  <c r="L2545" i="3"/>
  <c r="AB2544" i="3"/>
  <c r="X2544" i="3"/>
  <c r="T2544" i="3"/>
  <c r="S2544" i="3"/>
  <c r="L2544" i="3"/>
  <c r="AB2543" i="3"/>
  <c r="X2543" i="3"/>
  <c r="T2543" i="3"/>
  <c r="S2543" i="3"/>
  <c r="L2543" i="3"/>
  <c r="AB2542" i="3"/>
  <c r="X2542" i="3"/>
  <c r="T2542" i="3"/>
  <c r="S2542" i="3"/>
  <c r="L2542" i="3"/>
  <c r="AB2541" i="3"/>
  <c r="X2541" i="3"/>
  <c r="T2541" i="3"/>
  <c r="S2541" i="3"/>
  <c r="L2541" i="3"/>
  <c r="AB2540" i="3"/>
  <c r="X2540" i="3"/>
  <c r="T2540" i="3"/>
  <c r="S2540" i="3"/>
  <c r="L2540" i="3"/>
  <c r="AB2539" i="3"/>
  <c r="X2539" i="3"/>
  <c r="T2539" i="3"/>
  <c r="S2539" i="3"/>
  <c r="L2539" i="3"/>
  <c r="AB2538" i="3"/>
  <c r="X2538" i="3"/>
  <c r="T2538" i="3"/>
  <c r="S2538" i="3"/>
  <c r="L2538" i="3"/>
  <c r="AB2537" i="3"/>
  <c r="X2537" i="3"/>
  <c r="T2537" i="3"/>
  <c r="S2537" i="3"/>
  <c r="L2537" i="3"/>
  <c r="AB2536" i="3"/>
  <c r="X2536" i="3"/>
  <c r="T2536" i="3"/>
  <c r="S2536" i="3"/>
  <c r="L2536" i="3"/>
  <c r="AB2535" i="3"/>
  <c r="X2535" i="3"/>
  <c r="T2535" i="3"/>
  <c r="S2535" i="3"/>
  <c r="L2535" i="3"/>
  <c r="AB2534" i="3"/>
  <c r="X2534" i="3"/>
  <c r="T2534" i="3"/>
  <c r="S2534" i="3"/>
  <c r="L2534" i="3"/>
  <c r="AB2533" i="3"/>
  <c r="X2533" i="3"/>
  <c r="T2533" i="3"/>
  <c r="S2533" i="3"/>
  <c r="L2533" i="3"/>
  <c r="AB2532" i="3"/>
  <c r="X2532" i="3"/>
  <c r="T2532" i="3"/>
  <c r="S2532" i="3"/>
  <c r="L2532" i="3"/>
  <c r="AB2531" i="3"/>
  <c r="X2531" i="3"/>
  <c r="T2531" i="3"/>
  <c r="S2531" i="3"/>
  <c r="L2531" i="3"/>
  <c r="AB2530" i="3"/>
  <c r="T2530" i="3"/>
  <c r="X2530" i="3" s="1"/>
  <c r="S2530" i="3"/>
  <c r="L2530" i="3"/>
  <c r="AB2529" i="3"/>
  <c r="X2529" i="3"/>
  <c r="T2529" i="3"/>
  <c r="S2529" i="3"/>
  <c r="L2529" i="3"/>
  <c r="AB2528" i="3"/>
  <c r="T2528" i="3"/>
  <c r="X2528" i="3" s="1"/>
  <c r="S2528" i="3"/>
  <c r="AB2527" i="3"/>
  <c r="T2527" i="3"/>
  <c r="X2527" i="3" s="1"/>
  <c r="S2527" i="3"/>
  <c r="L2527" i="3"/>
  <c r="AB2526" i="3"/>
  <c r="X2526" i="3"/>
  <c r="T2526" i="3"/>
  <c r="S2526" i="3"/>
  <c r="AB2525" i="3"/>
  <c r="X2525" i="3"/>
  <c r="T2525" i="3"/>
  <c r="S2525" i="3"/>
  <c r="AB2524" i="3"/>
  <c r="X2524" i="3"/>
  <c r="T2524" i="3"/>
  <c r="S2524" i="3"/>
  <c r="AB2523" i="3"/>
  <c r="X2523" i="3"/>
  <c r="T2523" i="3"/>
  <c r="S2523" i="3"/>
  <c r="L2523" i="3"/>
  <c r="AB2522" i="3"/>
  <c r="T2522" i="3"/>
  <c r="X2522" i="3" s="1"/>
  <c r="S2522" i="3"/>
  <c r="L2522" i="3"/>
  <c r="AB2521" i="3"/>
  <c r="X2521" i="3"/>
  <c r="T2521" i="3"/>
  <c r="S2521" i="3"/>
  <c r="L2521" i="3"/>
  <c r="AB2520" i="3"/>
  <c r="T2520" i="3"/>
  <c r="X2520" i="3" s="1"/>
  <c r="S2520" i="3"/>
  <c r="AB2519" i="3"/>
  <c r="T2519" i="3"/>
  <c r="X2519" i="3" s="1"/>
  <c r="S2519" i="3"/>
  <c r="AB2518" i="3"/>
  <c r="T2518" i="3"/>
  <c r="X2518" i="3" s="1"/>
  <c r="S2518" i="3"/>
  <c r="L2518" i="3"/>
  <c r="AB2517" i="3"/>
  <c r="X2517" i="3"/>
  <c r="T2517" i="3"/>
  <c r="S2517" i="3"/>
  <c r="L2517" i="3"/>
  <c r="AB2516" i="3"/>
  <c r="T2516" i="3"/>
  <c r="X2516" i="3" s="1"/>
  <c r="S2516" i="3"/>
  <c r="L2516" i="3"/>
  <c r="AB2515" i="3"/>
  <c r="X2515" i="3"/>
  <c r="T2515" i="3"/>
  <c r="S2515" i="3"/>
  <c r="L2515" i="3"/>
  <c r="AB2514" i="3"/>
  <c r="T2514" i="3"/>
  <c r="X2514" i="3" s="1"/>
  <c r="S2514" i="3"/>
  <c r="L2514" i="3"/>
  <c r="AB2513" i="3"/>
  <c r="X2513" i="3"/>
  <c r="T2513" i="3"/>
  <c r="S2513" i="3"/>
  <c r="AB2512" i="3"/>
  <c r="X2512" i="3"/>
  <c r="T2512" i="3"/>
  <c r="S2512" i="3"/>
  <c r="AB2511" i="3"/>
  <c r="X2511" i="3"/>
  <c r="T2511" i="3"/>
  <c r="S2511" i="3"/>
  <c r="L2511" i="3"/>
  <c r="AB2510" i="3"/>
  <c r="T2510" i="3"/>
  <c r="X2510" i="3" s="1"/>
  <c r="S2510" i="3"/>
  <c r="AB2509" i="3"/>
  <c r="T2509" i="3"/>
  <c r="X2509" i="3" s="1"/>
  <c r="S2509" i="3"/>
  <c r="AB2508" i="3"/>
  <c r="T2508" i="3"/>
  <c r="X2508" i="3" s="1"/>
  <c r="S2508" i="3"/>
  <c r="L2508" i="3"/>
  <c r="AB2507" i="3"/>
  <c r="X2507" i="3"/>
  <c r="T2507" i="3"/>
  <c r="S2507" i="3"/>
  <c r="L2507" i="3"/>
  <c r="AB2506" i="3"/>
  <c r="T2506" i="3"/>
  <c r="X2506" i="3" s="1"/>
  <c r="S2506" i="3"/>
  <c r="AB2505" i="3"/>
  <c r="T2505" i="3"/>
  <c r="X2505" i="3" s="1"/>
  <c r="S2505" i="3"/>
  <c r="AB2504" i="3"/>
  <c r="T2504" i="3"/>
  <c r="X2504" i="3" s="1"/>
  <c r="S2504" i="3"/>
  <c r="L2504" i="3"/>
  <c r="AB2503" i="3"/>
  <c r="X2503" i="3"/>
  <c r="T2503" i="3"/>
  <c r="S2503" i="3"/>
  <c r="L2503" i="3"/>
  <c r="AB2502" i="3"/>
  <c r="T2502" i="3"/>
  <c r="X2502" i="3" s="1"/>
  <c r="S2502" i="3"/>
  <c r="L2502" i="3"/>
  <c r="AB2501" i="3"/>
  <c r="X2501" i="3"/>
  <c r="T2501" i="3"/>
  <c r="S2501" i="3"/>
  <c r="L2501" i="3"/>
  <c r="AB2500" i="3"/>
  <c r="T2500" i="3"/>
  <c r="X2500" i="3" s="1"/>
  <c r="S2500" i="3"/>
  <c r="AB2499" i="3"/>
  <c r="T2499" i="3"/>
  <c r="X2499" i="3" s="1"/>
  <c r="S2499" i="3"/>
  <c r="L2499" i="3"/>
  <c r="AB2498" i="3"/>
  <c r="X2498" i="3"/>
  <c r="T2498" i="3"/>
  <c r="S2498" i="3"/>
  <c r="L2498" i="3"/>
  <c r="AB2497" i="3"/>
  <c r="T2497" i="3"/>
  <c r="X2497" i="3" s="1"/>
  <c r="S2497" i="3"/>
  <c r="L2497" i="3"/>
  <c r="AB2496" i="3"/>
  <c r="X2496" i="3"/>
  <c r="T2496" i="3"/>
  <c r="S2496" i="3"/>
  <c r="L2496" i="3"/>
  <c r="AB2495" i="3"/>
  <c r="T2495" i="3"/>
  <c r="X2495" i="3" s="1"/>
  <c r="S2495" i="3"/>
  <c r="L2495" i="3"/>
  <c r="AB2494" i="3"/>
  <c r="X2494" i="3"/>
  <c r="T2494" i="3"/>
  <c r="S2494" i="3"/>
  <c r="L2494" i="3"/>
  <c r="AB2493" i="3"/>
  <c r="T2493" i="3"/>
  <c r="X2493" i="3" s="1"/>
  <c r="S2493" i="3"/>
  <c r="L2493" i="3"/>
  <c r="AB2492" i="3"/>
  <c r="X2492" i="3"/>
  <c r="T2492" i="3"/>
  <c r="S2492" i="3"/>
  <c r="L2492" i="3"/>
  <c r="AB2491" i="3"/>
  <c r="T2491" i="3"/>
  <c r="X2491" i="3" s="1"/>
  <c r="S2491" i="3"/>
  <c r="L2491" i="3"/>
  <c r="AB2490" i="3"/>
  <c r="X2490" i="3"/>
  <c r="T2490" i="3"/>
  <c r="S2490" i="3"/>
  <c r="L2490" i="3"/>
  <c r="AB2489" i="3"/>
  <c r="T2489" i="3"/>
  <c r="X2489" i="3" s="1"/>
  <c r="S2489" i="3"/>
  <c r="L2489" i="3"/>
  <c r="AB2488" i="3"/>
  <c r="X2488" i="3"/>
  <c r="T2488" i="3"/>
  <c r="S2488" i="3"/>
  <c r="AB2487" i="3"/>
  <c r="X2487" i="3"/>
  <c r="T2487" i="3"/>
  <c r="S2487" i="3"/>
  <c r="L2487" i="3"/>
  <c r="AB2486" i="3"/>
  <c r="T2486" i="3"/>
  <c r="X2486" i="3" s="1"/>
  <c r="S2486" i="3"/>
  <c r="L2486" i="3"/>
  <c r="AB2485" i="3"/>
  <c r="X2485" i="3"/>
  <c r="T2485" i="3"/>
  <c r="S2485" i="3"/>
  <c r="L2485" i="3"/>
  <c r="AB2484" i="3"/>
  <c r="T2484" i="3"/>
  <c r="X2484" i="3" s="1"/>
  <c r="S2484" i="3"/>
  <c r="L2484" i="3"/>
  <c r="AB2483" i="3"/>
  <c r="X2483" i="3"/>
  <c r="T2483" i="3"/>
  <c r="S2483" i="3"/>
  <c r="L2483" i="3"/>
  <c r="AB2482" i="3"/>
  <c r="T2482" i="3"/>
  <c r="X2482" i="3" s="1"/>
  <c r="S2482" i="3"/>
  <c r="L2482" i="3"/>
  <c r="AB2481" i="3"/>
  <c r="X2481" i="3"/>
  <c r="T2481" i="3"/>
  <c r="S2481" i="3"/>
  <c r="L2481" i="3"/>
  <c r="AB2480" i="3"/>
  <c r="T2480" i="3"/>
  <c r="X2480" i="3" s="1"/>
  <c r="S2480" i="3"/>
  <c r="L2480" i="3"/>
  <c r="AB2479" i="3"/>
  <c r="X2479" i="3"/>
  <c r="T2479" i="3"/>
  <c r="S2479" i="3"/>
  <c r="L2479" i="3"/>
  <c r="AB2478" i="3"/>
  <c r="T2478" i="3"/>
  <c r="X2478" i="3" s="1"/>
  <c r="S2478" i="3"/>
  <c r="L2478" i="3"/>
  <c r="AB2477" i="3"/>
  <c r="X2477" i="3"/>
  <c r="T2477" i="3"/>
  <c r="S2477" i="3"/>
  <c r="L2477" i="3"/>
  <c r="AB2476" i="3"/>
  <c r="T2476" i="3"/>
  <c r="X2476" i="3" s="1"/>
  <c r="S2476" i="3"/>
  <c r="L2476" i="3"/>
  <c r="AB2475" i="3"/>
  <c r="X2475" i="3"/>
  <c r="T2475" i="3"/>
  <c r="S2475" i="3"/>
  <c r="L2475" i="3"/>
  <c r="AB2474" i="3"/>
  <c r="T2474" i="3"/>
  <c r="X2474" i="3" s="1"/>
  <c r="S2474" i="3"/>
  <c r="L2474" i="3"/>
  <c r="AB2473" i="3"/>
  <c r="X2473" i="3"/>
  <c r="T2473" i="3"/>
  <c r="S2473" i="3"/>
  <c r="L2473" i="3"/>
  <c r="AB2472" i="3"/>
  <c r="T2472" i="3"/>
  <c r="X2472" i="3" s="1"/>
  <c r="S2472" i="3"/>
  <c r="L2472" i="3"/>
  <c r="AB2471" i="3"/>
  <c r="X2471" i="3"/>
  <c r="T2471" i="3"/>
  <c r="S2471" i="3"/>
  <c r="L2471" i="3"/>
  <c r="AB2470" i="3"/>
  <c r="T2470" i="3"/>
  <c r="X2470" i="3" s="1"/>
  <c r="S2470" i="3"/>
  <c r="L2470" i="3"/>
  <c r="AB2469" i="3"/>
  <c r="X2469" i="3"/>
  <c r="T2469" i="3"/>
  <c r="S2469" i="3"/>
  <c r="L2469" i="3"/>
  <c r="AB2468" i="3"/>
  <c r="T2468" i="3"/>
  <c r="X2468" i="3" s="1"/>
  <c r="S2468" i="3"/>
  <c r="L2468" i="3"/>
  <c r="AB2467" i="3"/>
  <c r="X2467" i="3"/>
  <c r="T2467" i="3"/>
  <c r="S2467" i="3"/>
  <c r="L2467" i="3"/>
  <c r="AB2466" i="3"/>
  <c r="T2466" i="3"/>
  <c r="X2466" i="3" s="1"/>
  <c r="S2466" i="3"/>
  <c r="L2466" i="3"/>
  <c r="AB2465" i="3"/>
  <c r="X2465" i="3"/>
  <c r="T2465" i="3"/>
  <c r="S2465" i="3"/>
  <c r="L2465" i="3"/>
  <c r="AB2464" i="3"/>
  <c r="T2464" i="3"/>
  <c r="X2464" i="3" s="1"/>
  <c r="S2464" i="3"/>
  <c r="L2464" i="3"/>
  <c r="AB2463" i="3"/>
  <c r="X2463" i="3"/>
  <c r="T2463" i="3"/>
  <c r="S2463" i="3"/>
  <c r="L2463" i="3"/>
  <c r="AB2462" i="3"/>
  <c r="T2462" i="3"/>
  <c r="X2462" i="3" s="1"/>
  <c r="S2462" i="3"/>
  <c r="L2462" i="3"/>
  <c r="AB2461" i="3"/>
  <c r="X2461" i="3"/>
  <c r="T2461" i="3"/>
  <c r="S2461" i="3"/>
  <c r="L2461" i="3"/>
  <c r="AB2460" i="3"/>
  <c r="T2460" i="3"/>
  <c r="X2460" i="3" s="1"/>
  <c r="S2460" i="3"/>
  <c r="L2460" i="3"/>
  <c r="AB2459" i="3"/>
  <c r="X2459" i="3"/>
  <c r="T2459" i="3"/>
  <c r="S2459" i="3"/>
  <c r="L2459" i="3"/>
  <c r="AB2458" i="3"/>
  <c r="T2458" i="3"/>
  <c r="X2458" i="3" s="1"/>
  <c r="S2458" i="3"/>
  <c r="L2458" i="3"/>
  <c r="AB2457" i="3"/>
  <c r="X2457" i="3"/>
  <c r="T2457" i="3"/>
  <c r="S2457" i="3"/>
  <c r="L2457" i="3"/>
  <c r="AB2456" i="3"/>
  <c r="T2456" i="3"/>
  <c r="X2456" i="3" s="1"/>
  <c r="S2456" i="3"/>
  <c r="L2456" i="3"/>
  <c r="AB2455" i="3"/>
  <c r="X2455" i="3"/>
  <c r="T2455" i="3"/>
  <c r="S2455" i="3"/>
  <c r="L2455" i="3"/>
  <c r="AB2454" i="3"/>
  <c r="T2454" i="3"/>
  <c r="X2454" i="3" s="1"/>
  <c r="S2454" i="3"/>
  <c r="L2454" i="3"/>
  <c r="AB2453" i="3"/>
  <c r="X2453" i="3"/>
  <c r="T2453" i="3"/>
  <c r="S2453" i="3"/>
  <c r="L2453" i="3"/>
  <c r="AB2452" i="3"/>
  <c r="T2452" i="3"/>
  <c r="X2452" i="3" s="1"/>
  <c r="S2452" i="3"/>
  <c r="L2452" i="3"/>
  <c r="AB2451" i="3"/>
  <c r="X2451" i="3"/>
  <c r="T2451" i="3"/>
  <c r="S2451" i="3"/>
  <c r="L2451" i="3"/>
  <c r="AB2450" i="3"/>
  <c r="T2450" i="3"/>
  <c r="X2450" i="3" s="1"/>
  <c r="S2450" i="3"/>
  <c r="L2450" i="3"/>
  <c r="AB2449" i="3"/>
  <c r="X2449" i="3"/>
  <c r="T2449" i="3"/>
  <c r="S2449" i="3"/>
  <c r="L2449" i="3"/>
  <c r="AB2448" i="3"/>
  <c r="T2448" i="3"/>
  <c r="X2448" i="3" s="1"/>
  <c r="S2448" i="3"/>
  <c r="L2448" i="3"/>
  <c r="AB2447" i="3"/>
  <c r="X2447" i="3"/>
  <c r="T2447" i="3"/>
  <c r="S2447" i="3"/>
  <c r="AB2446" i="3"/>
  <c r="X2446" i="3"/>
  <c r="T2446" i="3"/>
  <c r="S2446" i="3"/>
  <c r="L2446" i="3"/>
  <c r="AB2445" i="3"/>
  <c r="X2445" i="3"/>
  <c r="T2445" i="3"/>
  <c r="S2445" i="3"/>
  <c r="L2445" i="3"/>
  <c r="AB2444" i="3"/>
  <c r="X2444" i="3"/>
  <c r="T2444" i="3"/>
  <c r="S2444" i="3"/>
  <c r="L2444" i="3"/>
  <c r="AB2443" i="3"/>
  <c r="T2443" i="3"/>
  <c r="X2443" i="3" s="1"/>
  <c r="S2443" i="3"/>
  <c r="L2443" i="3"/>
  <c r="AB2442" i="3"/>
  <c r="X2442" i="3"/>
  <c r="T2442" i="3"/>
  <c r="S2442" i="3"/>
  <c r="L2442" i="3"/>
  <c r="AB2441" i="3"/>
  <c r="T2441" i="3"/>
  <c r="X2441" i="3" s="1"/>
  <c r="S2441" i="3"/>
  <c r="L2441" i="3"/>
  <c r="AB2440" i="3"/>
  <c r="X2440" i="3"/>
  <c r="T2440" i="3"/>
  <c r="S2440" i="3"/>
  <c r="L2440" i="3"/>
  <c r="AB2439" i="3"/>
  <c r="T2439" i="3"/>
  <c r="X2439" i="3" s="1"/>
  <c r="S2439" i="3"/>
  <c r="L2439" i="3"/>
  <c r="AB2438" i="3"/>
  <c r="X2438" i="3"/>
  <c r="T2438" i="3"/>
  <c r="S2438" i="3"/>
  <c r="L2438" i="3"/>
  <c r="AB2437" i="3"/>
  <c r="T2437" i="3"/>
  <c r="X2437" i="3" s="1"/>
  <c r="S2437" i="3"/>
  <c r="L2437" i="3"/>
  <c r="AB2436" i="3"/>
  <c r="X2436" i="3"/>
  <c r="T2436" i="3"/>
  <c r="S2436" i="3"/>
  <c r="L2436" i="3"/>
  <c r="AB2435" i="3"/>
  <c r="T2435" i="3"/>
  <c r="X2435" i="3" s="1"/>
  <c r="S2435" i="3"/>
  <c r="L2435" i="3"/>
  <c r="AB2434" i="3"/>
  <c r="X2434" i="3"/>
  <c r="T2434" i="3"/>
  <c r="S2434" i="3"/>
  <c r="L2434" i="3"/>
  <c r="AB2433" i="3"/>
  <c r="T2433" i="3"/>
  <c r="X2433" i="3" s="1"/>
  <c r="S2433" i="3"/>
  <c r="L2433" i="3"/>
  <c r="AB2432" i="3"/>
  <c r="X2432" i="3"/>
  <c r="T2432" i="3"/>
  <c r="S2432" i="3"/>
  <c r="L2432" i="3"/>
  <c r="AB2431" i="3"/>
  <c r="X2431" i="3"/>
  <c r="T2431" i="3"/>
  <c r="S2431" i="3"/>
  <c r="L2431" i="3"/>
  <c r="AB2430" i="3"/>
  <c r="X2430" i="3"/>
  <c r="T2430" i="3"/>
  <c r="S2430" i="3"/>
  <c r="AB2429" i="3"/>
  <c r="X2429" i="3"/>
  <c r="T2429" i="3"/>
  <c r="S2429" i="3"/>
  <c r="AB2428" i="3"/>
  <c r="X2428" i="3"/>
  <c r="T2428" i="3"/>
  <c r="S2428" i="3"/>
  <c r="L2428" i="3"/>
  <c r="AB2427" i="3"/>
  <c r="T2427" i="3"/>
  <c r="X2427" i="3" s="1"/>
  <c r="S2427" i="3"/>
  <c r="L2427" i="3"/>
  <c r="AB2426" i="3"/>
  <c r="X2426" i="3"/>
  <c r="T2426" i="3"/>
  <c r="S2426" i="3"/>
  <c r="L2426" i="3"/>
  <c r="AB2425" i="3"/>
  <c r="T2425" i="3"/>
  <c r="X2425" i="3" s="1"/>
  <c r="S2425" i="3"/>
  <c r="AB2424" i="3"/>
  <c r="T2424" i="3"/>
  <c r="X2424" i="3" s="1"/>
  <c r="S2424" i="3"/>
  <c r="AB2423" i="3"/>
  <c r="T2423" i="3"/>
  <c r="X2423" i="3" s="1"/>
  <c r="S2423" i="3"/>
  <c r="L2423" i="3"/>
  <c r="AB2422" i="3"/>
  <c r="X2422" i="3"/>
  <c r="T2422" i="3"/>
  <c r="S2422" i="3"/>
  <c r="L2422" i="3"/>
  <c r="AB2421" i="3"/>
  <c r="T2421" i="3"/>
  <c r="X2421" i="3" s="1"/>
  <c r="S2421" i="3"/>
  <c r="L2421" i="3"/>
  <c r="AB2420" i="3"/>
  <c r="X2420" i="3"/>
  <c r="T2420" i="3"/>
  <c r="S2420" i="3"/>
  <c r="L2420" i="3"/>
  <c r="AB2419" i="3"/>
  <c r="T2419" i="3"/>
  <c r="X2419" i="3" s="1"/>
  <c r="S2419" i="3"/>
  <c r="L2419" i="3"/>
  <c r="AB2418" i="3"/>
  <c r="X2418" i="3"/>
  <c r="T2418" i="3"/>
  <c r="S2418" i="3"/>
  <c r="L2418" i="3"/>
  <c r="AB2417" i="3"/>
  <c r="T2417" i="3"/>
  <c r="X2417" i="3" s="1"/>
  <c r="S2417" i="3"/>
  <c r="L2417" i="3"/>
  <c r="AB2416" i="3"/>
  <c r="X2416" i="3"/>
  <c r="T2416" i="3"/>
  <c r="S2416" i="3"/>
  <c r="L2416" i="3"/>
  <c r="AB2415" i="3"/>
  <c r="T2415" i="3"/>
  <c r="X2415" i="3" s="1"/>
  <c r="S2415" i="3"/>
  <c r="AB2414" i="3"/>
  <c r="T2414" i="3"/>
  <c r="X2414" i="3" s="1"/>
  <c r="S2414" i="3"/>
  <c r="L2414" i="3"/>
  <c r="AB2413" i="3"/>
  <c r="X2413" i="3"/>
  <c r="T2413" i="3"/>
  <c r="S2413" i="3"/>
  <c r="AB2412" i="3"/>
  <c r="X2412" i="3"/>
  <c r="T2412" i="3"/>
  <c r="S2412" i="3"/>
  <c r="AB2411" i="3"/>
  <c r="X2411" i="3"/>
  <c r="T2411" i="3"/>
  <c r="S2411" i="3"/>
  <c r="L2411" i="3"/>
  <c r="AB2410" i="3"/>
  <c r="T2410" i="3"/>
  <c r="X2410" i="3" s="1"/>
  <c r="S2410" i="3"/>
  <c r="L2410" i="3"/>
  <c r="AB2409" i="3"/>
  <c r="X2409" i="3"/>
  <c r="T2409" i="3"/>
  <c r="S2409" i="3"/>
  <c r="AB2408" i="3"/>
  <c r="X2408" i="3"/>
  <c r="T2408" i="3"/>
  <c r="S2408" i="3"/>
  <c r="L2408" i="3"/>
  <c r="AB2407" i="3"/>
  <c r="T2407" i="3"/>
  <c r="X2407" i="3" s="1"/>
  <c r="S2407" i="3"/>
  <c r="AB2406" i="3"/>
  <c r="T2406" i="3"/>
  <c r="X2406" i="3" s="1"/>
  <c r="S2406" i="3"/>
  <c r="L2406" i="3"/>
  <c r="AB2405" i="3"/>
  <c r="X2405" i="3"/>
  <c r="T2405" i="3"/>
  <c r="S2405" i="3"/>
  <c r="L2405" i="3"/>
  <c r="AB2404" i="3"/>
  <c r="T2404" i="3"/>
  <c r="X2404" i="3" s="1"/>
  <c r="S2404" i="3"/>
  <c r="L2404" i="3"/>
  <c r="AB2403" i="3"/>
  <c r="X2403" i="3"/>
  <c r="T2403" i="3"/>
  <c r="S2403" i="3"/>
  <c r="L2403" i="3"/>
  <c r="AB2402" i="3"/>
  <c r="T2402" i="3"/>
  <c r="X2402" i="3" s="1"/>
  <c r="S2402" i="3"/>
  <c r="L2402" i="3"/>
  <c r="AB2401" i="3"/>
  <c r="X2401" i="3"/>
  <c r="T2401" i="3"/>
  <c r="S2401" i="3"/>
  <c r="L2401" i="3"/>
  <c r="AB2400" i="3"/>
  <c r="T2400" i="3"/>
  <c r="X2400" i="3" s="1"/>
  <c r="S2400" i="3"/>
  <c r="L2400" i="3"/>
  <c r="AB2399" i="3"/>
  <c r="X2399" i="3"/>
  <c r="T2399" i="3"/>
  <c r="S2399" i="3"/>
  <c r="L2399" i="3"/>
  <c r="AB2398" i="3"/>
  <c r="T2398" i="3"/>
  <c r="X2398" i="3" s="1"/>
  <c r="S2398" i="3"/>
  <c r="L2398" i="3"/>
  <c r="AB2397" i="3"/>
  <c r="X2397" i="3"/>
  <c r="T2397" i="3"/>
  <c r="S2397" i="3"/>
  <c r="L2397" i="3"/>
  <c r="AB2396" i="3"/>
  <c r="T2396" i="3"/>
  <c r="X2396" i="3" s="1"/>
  <c r="S2396" i="3"/>
  <c r="AB2395" i="3"/>
  <c r="T2395" i="3"/>
  <c r="X2395" i="3" s="1"/>
  <c r="S2395" i="3"/>
  <c r="L2395" i="3"/>
  <c r="AB2394" i="3"/>
  <c r="X2394" i="3"/>
  <c r="T2394" i="3"/>
  <c r="S2394" i="3"/>
  <c r="L2394" i="3"/>
  <c r="AB2393" i="3"/>
  <c r="T2393" i="3"/>
  <c r="X2393" i="3" s="1"/>
  <c r="S2393" i="3"/>
  <c r="L2393" i="3"/>
  <c r="AB2392" i="3"/>
  <c r="X2392" i="3"/>
  <c r="T2392" i="3"/>
  <c r="S2392" i="3"/>
  <c r="L2392" i="3"/>
  <c r="AB2391" i="3"/>
  <c r="X2391" i="3"/>
  <c r="T2391" i="3"/>
  <c r="S2391" i="3"/>
  <c r="L2391" i="3"/>
  <c r="AB2390" i="3"/>
  <c r="T2390" i="3"/>
  <c r="X2390" i="3" s="1"/>
  <c r="S2390" i="3"/>
  <c r="AB2389" i="3"/>
  <c r="T2389" i="3"/>
  <c r="X2389" i="3" s="1"/>
  <c r="S2389" i="3"/>
  <c r="L2389" i="3"/>
  <c r="AB2388" i="3"/>
  <c r="T2388" i="3"/>
  <c r="X2388" i="3" s="1"/>
  <c r="S2388" i="3"/>
  <c r="L2388" i="3"/>
  <c r="AB2387" i="3"/>
  <c r="X2387" i="3"/>
  <c r="T2387" i="3"/>
  <c r="S2387" i="3"/>
  <c r="L2387" i="3"/>
  <c r="AB2386" i="3"/>
  <c r="X2386" i="3"/>
  <c r="T2386" i="3"/>
  <c r="S2386" i="3"/>
  <c r="L2386" i="3"/>
  <c r="AB2385" i="3"/>
  <c r="T2385" i="3"/>
  <c r="X2385" i="3" s="1"/>
  <c r="S2385" i="3"/>
  <c r="L2385" i="3"/>
  <c r="AB2384" i="3"/>
  <c r="T2384" i="3"/>
  <c r="X2384" i="3" s="1"/>
  <c r="S2384" i="3"/>
  <c r="L2384" i="3"/>
  <c r="AB2383" i="3"/>
  <c r="X2383" i="3"/>
  <c r="T2383" i="3"/>
  <c r="S2383" i="3"/>
  <c r="L2383" i="3"/>
  <c r="AB2382" i="3"/>
  <c r="X2382" i="3"/>
  <c r="T2382" i="3"/>
  <c r="S2382" i="3"/>
  <c r="L2382" i="3"/>
  <c r="AB2381" i="3"/>
  <c r="T2381" i="3"/>
  <c r="X2381" i="3" s="1"/>
  <c r="S2381" i="3"/>
  <c r="L2381" i="3"/>
  <c r="AB2380" i="3"/>
  <c r="T2380" i="3"/>
  <c r="X2380" i="3" s="1"/>
  <c r="S2380" i="3"/>
  <c r="L2380" i="3"/>
  <c r="AB2379" i="3"/>
  <c r="X2379" i="3"/>
  <c r="T2379" i="3"/>
  <c r="S2379" i="3"/>
  <c r="L2379" i="3"/>
  <c r="AB2378" i="3"/>
  <c r="X2378" i="3"/>
  <c r="T2378" i="3"/>
  <c r="S2378" i="3"/>
  <c r="L2378" i="3"/>
  <c r="AB2377" i="3"/>
  <c r="T2377" i="3"/>
  <c r="X2377" i="3" s="1"/>
  <c r="S2377" i="3"/>
  <c r="L2377" i="3"/>
  <c r="AB2376" i="3"/>
  <c r="T2376" i="3"/>
  <c r="X2376" i="3" s="1"/>
  <c r="S2376" i="3"/>
  <c r="L2376" i="3"/>
  <c r="AB2375" i="3"/>
  <c r="X2375" i="3"/>
  <c r="T2375" i="3"/>
  <c r="S2375" i="3"/>
  <c r="L2375" i="3"/>
  <c r="AB2374" i="3"/>
  <c r="X2374" i="3"/>
  <c r="T2374" i="3"/>
  <c r="S2374" i="3"/>
  <c r="L2374" i="3"/>
  <c r="AB2373" i="3"/>
  <c r="T2373" i="3"/>
  <c r="X2373" i="3" s="1"/>
  <c r="S2373" i="3"/>
  <c r="L2373" i="3"/>
  <c r="AB2372" i="3"/>
  <c r="T2372" i="3"/>
  <c r="X2372" i="3" s="1"/>
  <c r="S2372" i="3"/>
  <c r="L2372" i="3"/>
  <c r="AB2371" i="3"/>
  <c r="X2371" i="3"/>
  <c r="T2371" i="3"/>
  <c r="S2371" i="3"/>
  <c r="L2371" i="3"/>
  <c r="AB2370" i="3"/>
  <c r="X2370" i="3"/>
  <c r="T2370" i="3"/>
  <c r="S2370" i="3"/>
  <c r="L2370" i="3"/>
  <c r="AB2369" i="3"/>
  <c r="T2369" i="3"/>
  <c r="X2369" i="3" s="1"/>
  <c r="S2369" i="3"/>
  <c r="L2369" i="3"/>
  <c r="AB2368" i="3"/>
  <c r="T2368" i="3"/>
  <c r="X2368" i="3" s="1"/>
  <c r="S2368" i="3"/>
  <c r="L2368" i="3"/>
  <c r="AB2367" i="3"/>
  <c r="X2367" i="3"/>
  <c r="T2367" i="3"/>
  <c r="S2367" i="3"/>
  <c r="L2367" i="3"/>
  <c r="AB2366" i="3"/>
  <c r="X2366" i="3"/>
  <c r="T2366" i="3"/>
  <c r="S2366" i="3"/>
  <c r="L2366" i="3"/>
  <c r="AB2365" i="3"/>
  <c r="T2365" i="3"/>
  <c r="X2365" i="3" s="1"/>
  <c r="S2365" i="3"/>
  <c r="L2365" i="3"/>
  <c r="AB2364" i="3"/>
  <c r="T2364" i="3"/>
  <c r="X2364" i="3" s="1"/>
  <c r="S2364" i="3"/>
  <c r="L2364" i="3"/>
  <c r="AB2363" i="3"/>
  <c r="X2363" i="3"/>
  <c r="T2363" i="3"/>
  <c r="S2363" i="3"/>
  <c r="L2363" i="3"/>
  <c r="AB2362" i="3"/>
  <c r="X2362" i="3"/>
  <c r="T2362" i="3"/>
  <c r="S2362" i="3"/>
  <c r="L2362" i="3"/>
  <c r="AB2361" i="3"/>
  <c r="T2361" i="3"/>
  <c r="X2361" i="3" s="1"/>
  <c r="S2361" i="3"/>
  <c r="L2361" i="3"/>
  <c r="AB2360" i="3"/>
  <c r="T2360" i="3"/>
  <c r="X2360" i="3" s="1"/>
  <c r="S2360" i="3"/>
  <c r="AB2359" i="3"/>
  <c r="T2359" i="3"/>
  <c r="X2359" i="3" s="1"/>
  <c r="S2359" i="3"/>
  <c r="L2359" i="3"/>
  <c r="AB2358" i="3"/>
  <c r="X2358" i="3"/>
  <c r="T2358" i="3"/>
  <c r="S2358" i="3"/>
  <c r="L2358" i="3"/>
  <c r="AB2357" i="3"/>
  <c r="X2357" i="3"/>
  <c r="T2357" i="3"/>
  <c r="S2357" i="3"/>
  <c r="L2357" i="3"/>
  <c r="AB2356" i="3"/>
  <c r="T2356" i="3"/>
  <c r="X2356" i="3" s="1"/>
  <c r="S2356" i="3"/>
  <c r="AB2355" i="3"/>
  <c r="T2355" i="3"/>
  <c r="X2355" i="3" s="1"/>
  <c r="S2355" i="3"/>
  <c r="L2355" i="3"/>
  <c r="AB2354" i="3"/>
  <c r="T2354" i="3"/>
  <c r="X2354" i="3" s="1"/>
  <c r="S2354" i="3"/>
  <c r="L2354" i="3"/>
  <c r="AB2353" i="3"/>
  <c r="X2353" i="3"/>
  <c r="T2353" i="3"/>
  <c r="S2353" i="3"/>
  <c r="AB2352" i="3"/>
  <c r="X2352" i="3"/>
  <c r="T2352" i="3"/>
  <c r="S2352" i="3"/>
  <c r="L2352" i="3"/>
  <c r="AB2351" i="3"/>
  <c r="X2351" i="3"/>
  <c r="T2351" i="3"/>
  <c r="S2351" i="3"/>
  <c r="AB2350" i="3"/>
  <c r="X2350" i="3"/>
  <c r="T2350" i="3"/>
  <c r="S2350" i="3"/>
  <c r="AB2349" i="3"/>
  <c r="X2349" i="3"/>
  <c r="T2349" i="3"/>
  <c r="S2349" i="3"/>
  <c r="L2349" i="3"/>
  <c r="AB2348" i="3"/>
  <c r="T2348" i="3"/>
  <c r="X2348" i="3" s="1"/>
  <c r="S2348" i="3"/>
  <c r="L2348" i="3"/>
  <c r="AB2347" i="3"/>
  <c r="T2347" i="3"/>
  <c r="X2347" i="3" s="1"/>
  <c r="S2347" i="3"/>
  <c r="AB2346" i="3"/>
  <c r="T2346" i="3"/>
  <c r="X2346" i="3" s="1"/>
  <c r="S2346" i="3"/>
  <c r="L2346" i="3"/>
  <c r="AB2345" i="3"/>
  <c r="X2345" i="3"/>
  <c r="T2345" i="3"/>
  <c r="S2345" i="3"/>
  <c r="L2345" i="3"/>
  <c r="AB2344" i="3"/>
  <c r="X2344" i="3"/>
  <c r="T2344" i="3"/>
  <c r="S2344" i="3"/>
  <c r="L2344" i="3"/>
  <c r="AB2343" i="3"/>
  <c r="T2343" i="3"/>
  <c r="X2343" i="3" s="1"/>
  <c r="S2343" i="3"/>
  <c r="L2343" i="3"/>
  <c r="AB2342" i="3"/>
  <c r="T2342" i="3"/>
  <c r="X2342" i="3" s="1"/>
  <c r="S2342" i="3"/>
  <c r="L2342" i="3"/>
  <c r="AB2341" i="3"/>
  <c r="X2341" i="3"/>
  <c r="T2341" i="3"/>
  <c r="S2341" i="3"/>
  <c r="L2341" i="3"/>
  <c r="AB2340" i="3"/>
  <c r="X2340" i="3"/>
  <c r="T2340" i="3"/>
  <c r="S2340" i="3"/>
  <c r="L2340" i="3"/>
  <c r="AB2339" i="3"/>
  <c r="T2339" i="3"/>
  <c r="X2339" i="3" s="1"/>
  <c r="S2339" i="3"/>
  <c r="L2339" i="3"/>
  <c r="AB2338" i="3"/>
  <c r="T2338" i="3"/>
  <c r="X2338" i="3" s="1"/>
  <c r="S2338" i="3"/>
  <c r="L2338" i="3"/>
  <c r="AB2337" i="3"/>
  <c r="X2337" i="3"/>
  <c r="T2337" i="3"/>
  <c r="S2337" i="3"/>
  <c r="L2337" i="3"/>
  <c r="AB2336" i="3"/>
  <c r="X2336" i="3"/>
  <c r="T2336" i="3"/>
  <c r="S2336" i="3"/>
  <c r="L2336" i="3"/>
  <c r="AB2335" i="3"/>
  <c r="T2335" i="3"/>
  <c r="X2335" i="3" s="1"/>
  <c r="S2335" i="3"/>
  <c r="L2335" i="3"/>
  <c r="AB2334" i="3"/>
  <c r="T2334" i="3"/>
  <c r="X2334" i="3" s="1"/>
  <c r="S2334" i="3"/>
  <c r="L2334" i="3"/>
  <c r="AB2333" i="3"/>
  <c r="X2333" i="3"/>
  <c r="T2333" i="3"/>
  <c r="S2333" i="3"/>
  <c r="L2333" i="3"/>
  <c r="AB2332" i="3"/>
  <c r="X2332" i="3"/>
  <c r="T2332" i="3"/>
  <c r="S2332" i="3"/>
  <c r="L2332" i="3"/>
  <c r="AB2331" i="3"/>
  <c r="T2331" i="3"/>
  <c r="X2331" i="3" s="1"/>
  <c r="S2331" i="3"/>
  <c r="L2331" i="3"/>
  <c r="AB2330" i="3"/>
  <c r="T2330" i="3"/>
  <c r="X2330" i="3" s="1"/>
  <c r="S2330" i="3"/>
  <c r="L2330" i="3"/>
  <c r="AB2329" i="3"/>
  <c r="X2329" i="3"/>
  <c r="T2329" i="3"/>
  <c r="S2329" i="3"/>
  <c r="L2329" i="3"/>
  <c r="AB2328" i="3"/>
  <c r="X2328" i="3"/>
  <c r="T2328" i="3"/>
  <c r="S2328" i="3"/>
  <c r="L2328" i="3"/>
  <c r="AB2327" i="3"/>
  <c r="T2327" i="3"/>
  <c r="X2327" i="3" s="1"/>
  <c r="S2327" i="3"/>
  <c r="L2327" i="3"/>
  <c r="AB2326" i="3"/>
  <c r="T2326" i="3"/>
  <c r="X2326" i="3" s="1"/>
  <c r="S2326" i="3"/>
  <c r="L2326" i="3"/>
  <c r="AB2325" i="3"/>
  <c r="X2325" i="3"/>
  <c r="T2325" i="3"/>
  <c r="S2325" i="3"/>
  <c r="L2325" i="3"/>
  <c r="AB2324" i="3"/>
  <c r="X2324" i="3"/>
  <c r="T2324" i="3"/>
  <c r="S2324" i="3"/>
  <c r="L2324" i="3"/>
  <c r="AB2323" i="3"/>
  <c r="T2323" i="3"/>
  <c r="X2323" i="3" s="1"/>
  <c r="S2323" i="3"/>
  <c r="L2323" i="3"/>
  <c r="AB2322" i="3"/>
  <c r="T2322" i="3"/>
  <c r="X2322" i="3" s="1"/>
  <c r="S2322" i="3"/>
  <c r="L2322" i="3"/>
  <c r="AB2321" i="3"/>
  <c r="X2321" i="3"/>
  <c r="T2321" i="3"/>
  <c r="S2321" i="3"/>
  <c r="L2321" i="3"/>
  <c r="AB2320" i="3"/>
  <c r="X2320" i="3"/>
  <c r="T2320" i="3"/>
  <c r="S2320" i="3"/>
  <c r="L2320" i="3"/>
  <c r="AB2319" i="3"/>
  <c r="T2319" i="3"/>
  <c r="X2319" i="3" s="1"/>
  <c r="S2319" i="3"/>
  <c r="L2319" i="3"/>
  <c r="AB2318" i="3"/>
  <c r="T2318" i="3"/>
  <c r="X2318" i="3" s="1"/>
  <c r="S2318" i="3"/>
  <c r="L2318" i="3"/>
  <c r="AB2317" i="3"/>
  <c r="X2317" i="3"/>
  <c r="T2317" i="3"/>
  <c r="S2317" i="3"/>
  <c r="L2317" i="3"/>
  <c r="AB2316" i="3"/>
  <c r="X2316" i="3"/>
  <c r="T2316" i="3"/>
  <c r="S2316" i="3"/>
  <c r="L2316" i="3"/>
  <c r="AB2315" i="3"/>
  <c r="T2315" i="3"/>
  <c r="X2315" i="3" s="1"/>
  <c r="S2315" i="3"/>
  <c r="L2315" i="3"/>
  <c r="AB2314" i="3"/>
  <c r="T2314" i="3"/>
  <c r="X2314" i="3" s="1"/>
  <c r="S2314" i="3"/>
  <c r="L2314" i="3"/>
  <c r="AB2313" i="3"/>
  <c r="X2313" i="3"/>
  <c r="T2313" i="3"/>
  <c r="S2313" i="3"/>
  <c r="L2313" i="3"/>
  <c r="AB2312" i="3"/>
  <c r="X2312" i="3"/>
  <c r="T2312" i="3"/>
  <c r="S2312" i="3"/>
  <c r="L2312" i="3"/>
  <c r="AB2311" i="3"/>
  <c r="T2311" i="3"/>
  <c r="X2311" i="3" s="1"/>
  <c r="S2311" i="3"/>
  <c r="L2311" i="3"/>
  <c r="AB2310" i="3"/>
  <c r="T2310" i="3"/>
  <c r="X2310" i="3" s="1"/>
  <c r="S2310" i="3"/>
  <c r="L2310" i="3"/>
  <c r="AB2309" i="3"/>
  <c r="X2309" i="3"/>
  <c r="T2309" i="3"/>
  <c r="S2309" i="3"/>
  <c r="L2309" i="3"/>
  <c r="AB2308" i="3"/>
  <c r="X2308" i="3"/>
  <c r="T2308" i="3"/>
  <c r="S2308" i="3"/>
  <c r="L2308" i="3"/>
  <c r="AB2307" i="3"/>
  <c r="T2307" i="3"/>
  <c r="X2307" i="3" s="1"/>
  <c r="S2307" i="3"/>
  <c r="AB2306" i="3"/>
  <c r="T2306" i="3"/>
  <c r="X2306" i="3" s="1"/>
  <c r="S2306" i="3"/>
  <c r="L2306" i="3"/>
  <c r="AB2305" i="3"/>
  <c r="T2305" i="3"/>
  <c r="X2305" i="3" s="1"/>
  <c r="S2305" i="3"/>
  <c r="L2305" i="3"/>
  <c r="AB2304" i="3"/>
  <c r="X2304" i="3"/>
  <c r="T2304" i="3"/>
  <c r="S2304" i="3"/>
  <c r="L2304" i="3"/>
  <c r="AB2303" i="3"/>
  <c r="X2303" i="3"/>
  <c r="T2303" i="3"/>
  <c r="S2303" i="3"/>
  <c r="L2303" i="3"/>
  <c r="AB2302" i="3"/>
  <c r="T2302" i="3"/>
  <c r="X2302" i="3" s="1"/>
  <c r="S2302" i="3"/>
  <c r="L2302" i="3"/>
  <c r="AB2301" i="3"/>
  <c r="T2301" i="3"/>
  <c r="X2301" i="3" s="1"/>
  <c r="S2301" i="3"/>
  <c r="L2301" i="3"/>
  <c r="AB2300" i="3"/>
  <c r="X2300" i="3"/>
  <c r="T2300" i="3"/>
  <c r="S2300" i="3"/>
  <c r="L2300" i="3"/>
  <c r="AB2299" i="3"/>
  <c r="X2299" i="3"/>
  <c r="T2299" i="3"/>
  <c r="S2299" i="3"/>
  <c r="L2299" i="3"/>
  <c r="AB2298" i="3"/>
  <c r="T2298" i="3"/>
  <c r="X2298" i="3" s="1"/>
  <c r="S2298" i="3"/>
  <c r="L2298" i="3"/>
  <c r="AB2297" i="3"/>
  <c r="T2297" i="3"/>
  <c r="X2297" i="3" s="1"/>
  <c r="S2297" i="3"/>
  <c r="L2297" i="3"/>
  <c r="AB2296" i="3"/>
  <c r="X2296" i="3"/>
  <c r="T2296" i="3"/>
  <c r="S2296" i="3"/>
  <c r="L2296" i="3"/>
  <c r="AB2295" i="3"/>
  <c r="X2295" i="3"/>
  <c r="T2295" i="3"/>
  <c r="S2295" i="3"/>
  <c r="L2295" i="3"/>
  <c r="AB2294" i="3"/>
  <c r="T2294" i="3"/>
  <c r="X2294" i="3" s="1"/>
  <c r="S2294" i="3"/>
  <c r="L2294" i="3"/>
  <c r="AB2293" i="3"/>
  <c r="T2293" i="3"/>
  <c r="X2293" i="3" s="1"/>
  <c r="S2293" i="3"/>
  <c r="L2293" i="3"/>
  <c r="AB2292" i="3"/>
  <c r="X2292" i="3"/>
  <c r="T2292" i="3"/>
  <c r="S2292" i="3"/>
  <c r="L2292" i="3"/>
  <c r="AB2291" i="3"/>
  <c r="X2291" i="3"/>
  <c r="T2291" i="3"/>
  <c r="S2291" i="3"/>
  <c r="L2291" i="3"/>
  <c r="AB2290" i="3"/>
  <c r="T2290" i="3"/>
  <c r="X2290" i="3" s="1"/>
  <c r="S2290" i="3"/>
  <c r="L2290" i="3"/>
  <c r="AB2289" i="3"/>
  <c r="T2289" i="3"/>
  <c r="X2289" i="3" s="1"/>
  <c r="S2289" i="3"/>
  <c r="L2289" i="3"/>
  <c r="AB2288" i="3"/>
  <c r="X2288" i="3"/>
  <c r="T2288" i="3"/>
  <c r="S2288" i="3"/>
  <c r="L2288" i="3"/>
  <c r="AB2287" i="3"/>
  <c r="X2287" i="3"/>
  <c r="T2287" i="3"/>
  <c r="S2287" i="3"/>
  <c r="L2287" i="3"/>
  <c r="AB2286" i="3"/>
  <c r="T2286" i="3"/>
  <c r="X2286" i="3" s="1"/>
  <c r="S2286" i="3"/>
  <c r="L2286" i="3"/>
  <c r="AB2285" i="3"/>
  <c r="T2285" i="3"/>
  <c r="X2285" i="3" s="1"/>
  <c r="S2285" i="3"/>
  <c r="L2285" i="3"/>
  <c r="AB2284" i="3"/>
  <c r="X2284" i="3"/>
  <c r="T2284" i="3"/>
  <c r="S2284" i="3"/>
  <c r="L2284" i="3"/>
  <c r="AB2283" i="3"/>
  <c r="X2283" i="3"/>
  <c r="T2283" i="3"/>
  <c r="S2283" i="3"/>
  <c r="L2283" i="3"/>
  <c r="AB2282" i="3"/>
  <c r="T2282" i="3"/>
  <c r="X2282" i="3" s="1"/>
  <c r="S2282" i="3"/>
  <c r="L2282" i="3"/>
  <c r="AB2281" i="3"/>
  <c r="T2281" i="3"/>
  <c r="X2281" i="3" s="1"/>
  <c r="S2281" i="3"/>
  <c r="L2281" i="3"/>
  <c r="AB2280" i="3"/>
  <c r="X2280" i="3"/>
  <c r="T2280" i="3"/>
  <c r="S2280" i="3"/>
  <c r="L2280" i="3"/>
  <c r="AB2279" i="3"/>
  <c r="X2279" i="3"/>
  <c r="T2279" i="3"/>
  <c r="S2279" i="3"/>
  <c r="L2279" i="3"/>
  <c r="AB2278" i="3"/>
  <c r="T2278" i="3"/>
  <c r="X2278" i="3" s="1"/>
  <c r="S2278" i="3"/>
  <c r="L2278" i="3"/>
  <c r="AB2277" i="3"/>
  <c r="T2277" i="3"/>
  <c r="X2277" i="3" s="1"/>
  <c r="S2277" i="3"/>
  <c r="L2277" i="3"/>
  <c r="AB2276" i="3"/>
  <c r="X2276" i="3"/>
  <c r="T2276" i="3"/>
  <c r="S2276" i="3"/>
  <c r="L2276" i="3"/>
  <c r="AB2275" i="3"/>
  <c r="X2275" i="3"/>
  <c r="T2275" i="3"/>
  <c r="S2275" i="3"/>
  <c r="L2275" i="3"/>
  <c r="AB2274" i="3"/>
  <c r="T2274" i="3"/>
  <c r="X2274" i="3" s="1"/>
  <c r="S2274" i="3"/>
  <c r="L2274" i="3"/>
  <c r="AB2273" i="3"/>
  <c r="T2273" i="3"/>
  <c r="X2273" i="3" s="1"/>
  <c r="S2273" i="3"/>
  <c r="L2273" i="3"/>
  <c r="AB2272" i="3"/>
  <c r="X2272" i="3"/>
  <c r="T2272" i="3"/>
  <c r="S2272" i="3"/>
  <c r="L2272" i="3"/>
  <c r="AB2271" i="3"/>
  <c r="X2271" i="3"/>
  <c r="T2271" i="3"/>
  <c r="S2271" i="3"/>
  <c r="L2271" i="3"/>
  <c r="AB2270" i="3"/>
  <c r="T2270" i="3"/>
  <c r="X2270" i="3" s="1"/>
  <c r="S2270" i="3"/>
  <c r="L2270" i="3"/>
  <c r="AB2269" i="3"/>
  <c r="T2269" i="3"/>
  <c r="X2269" i="3" s="1"/>
  <c r="S2269" i="3"/>
  <c r="L2269" i="3"/>
  <c r="AB2268" i="3"/>
  <c r="X2268" i="3"/>
  <c r="T2268" i="3"/>
  <c r="S2268" i="3"/>
  <c r="L2268" i="3"/>
  <c r="AB2267" i="3"/>
  <c r="X2267" i="3"/>
  <c r="T2267" i="3"/>
  <c r="S2267" i="3"/>
  <c r="L2267" i="3"/>
  <c r="AB2266" i="3"/>
  <c r="T2266" i="3"/>
  <c r="X2266" i="3" s="1"/>
  <c r="S2266" i="3"/>
  <c r="L2266" i="3"/>
  <c r="AB2265" i="3"/>
  <c r="T2265" i="3"/>
  <c r="X2265" i="3" s="1"/>
  <c r="S2265" i="3"/>
  <c r="L2265" i="3"/>
  <c r="AB2264" i="3"/>
  <c r="X2264" i="3"/>
  <c r="T2264" i="3"/>
  <c r="S2264" i="3"/>
  <c r="L2264" i="3"/>
  <c r="AB2263" i="3"/>
  <c r="X2263" i="3"/>
  <c r="T2263" i="3"/>
  <c r="S2263" i="3"/>
  <c r="L2263" i="3"/>
  <c r="AB2262" i="3"/>
  <c r="T2262" i="3"/>
  <c r="X2262" i="3" s="1"/>
  <c r="S2262" i="3"/>
  <c r="L2262" i="3"/>
  <c r="AB2261" i="3"/>
  <c r="T2261" i="3"/>
  <c r="X2261" i="3" s="1"/>
  <c r="S2261" i="3"/>
  <c r="L2261" i="3"/>
  <c r="AB2260" i="3"/>
  <c r="X2260" i="3"/>
  <c r="T2260" i="3"/>
  <c r="S2260" i="3"/>
  <c r="L2260" i="3"/>
  <c r="AB2259" i="3"/>
  <c r="X2259" i="3"/>
  <c r="T2259" i="3"/>
  <c r="S2259" i="3"/>
  <c r="L2259" i="3"/>
  <c r="AB2258" i="3"/>
  <c r="T2258" i="3"/>
  <c r="X2258" i="3" s="1"/>
  <c r="S2258" i="3"/>
  <c r="L2258" i="3"/>
  <c r="AB2257" i="3"/>
  <c r="T2257" i="3"/>
  <c r="X2257" i="3" s="1"/>
  <c r="S2257" i="3"/>
  <c r="L2257" i="3"/>
  <c r="AB2256" i="3"/>
  <c r="X2256" i="3"/>
  <c r="T2256" i="3"/>
  <c r="S2256" i="3"/>
  <c r="L2256" i="3"/>
  <c r="AB2255" i="3"/>
  <c r="X2255" i="3"/>
  <c r="T2255" i="3"/>
  <c r="S2255" i="3"/>
  <c r="L2255" i="3"/>
  <c r="AB2254" i="3"/>
  <c r="X2254" i="3"/>
  <c r="T2254" i="3"/>
  <c r="S2254" i="3"/>
  <c r="AB2253" i="3"/>
  <c r="T2253" i="3"/>
  <c r="X2253" i="3" s="1"/>
  <c r="S2253" i="3"/>
  <c r="L2253" i="3"/>
  <c r="AB2252" i="3"/>
  <c r="T2252" i="3"/>
  <c r="X2252" i="3" s="1"/>
  <c r="S2252" i="3"/>
  <c r="L2252" i="3"/>
  <c r="AB2251" i="3"/>
  <c r="X2251" i="3"/>
  <c r="T2251" i="3"/>
  <c r="S2251" i="3"/>
  <c r="L2251" i="3"/>
  <c r="AB2250" i="3"/>
  <c r="X2250" i="3"/>
  <c r="T2250" i="3"/>
  <c r="S2250" i="3"/>
  <c r="AB2249" i="3"/>
  <c r="X2249" i="3"/>
  <c r="T2249" i="3"/>
  <c r="S2249" i="3"/>
  <c r="L2249" i="3"/>
  <c r="AB2248" i="3"/>
  <c r="T2248" i="3"/>
  <c r="X2248" i="3" s="1"/>
  <c r="S2248" i="3"/>
  <c r="L2248" i="3"/>
  <c r="AB2247" i="3"/>
  <c r="T2247" i="3"/>
  <c r="X2247" i="3" s="1"/>
  <c r="S2247" i="3"/>
  <c r="L2247" i="3"/>
  <c r="AB2246" i="3"/>
  <c r="X2246" i="3"/>
  <c r="T2246" i="3"/>
  <c r="S2246" i="3"/>
  <c r="L2246" i="3"/>
  <c r="AB2245" i="3"/>
  <c r="X2245" i="3"/>
  <c r="T2245" i="3"/>
  <c r="S2245" i="3"/>
  <c r="L2245" i="3"/>
  <c r="AB2244" i="3"/>
  <c r="T2244" i="3"/>
  <c r="X2244" i="3" s="1"/>
  <c r="S2244" i="3"/>
  <c r="L2244" i="3"/>
  <c r="AB2243" i="3"/>
  <c r="T2243" i="3"/>
  <c r="X2243" i="3" s="1"/>
  <c r="S2243" i="3"/>
  <c r="L2243" i="3"/>
  <c r="AB2242" i="3"/>
  <c r="X2242" i="3"/>
  <c r="T2242" i="3"/>
  <c r="S2242" i="3"/>
  <c r="L2242" i="3"/>
  <c r="AB2241" i="3"/>
  <c r="X2241" i="3"/>
  <c r="T2241" i="3"/>
  <c r="S2241" i="3"/>
  <c r="L2241" i="3"/>
  <c r="AB2240" i="3"/>
  <c r="T2240" i="3"/>
  <c r="X2240" i="3" s="1"/>
  <c r="S2240" i="3"/>
  <c r="L2240" i="3"/>
  <c r="AB2239" i="3"/>
  <c r="T2239" i="3"/>
  <c r="X2239" i="3" s="1"/>
  <c r="S2239" i="3"/>
  <c r="L2239" i="3"/>
  <c r="AB2238" i="3"/>
  <c r="X2238" i="3"/>
  <c r="T2238" i="3"/>
  <c r="S2238" i="3"/>
  <c r="AB2237" i="3"/>
  <c r="X2237" i="3"/>
  <c r="T2237" i="3"/>
  <c r="S2237" i="3"/>
  <c r="L2237" i="3"/>
  <c r="AB2236" i="3"/>
  <c r="X2236" i="3"/>
  <c r="T2236" i="3"/>
  <c r="S2236" i="3"/>
  <c r="L2236" i="3"/>
  <c r="AB2235" i="3"/>
  <c r="T2235" i="3"/>
  <c r="X2235" i="3" s="1"/>
  <c r="S2235" i="3"/>
  <c r="L2235" i="3"/>
  <c r="AB2234" i="3"/>
  <c r="T2234" i="3"/>
  <c r="X2234" i="3" s="1"/>
  <c r="S2234" i="3"/>
  <c r="L2234" i="3"/>
  <c r="AB2233" i="3"/>
  <c r="X2233" i="3"/>
  <c r="T2233" i="3"/>
  <c r="S2233" i="3"/>
  <c r="L2233" i="3"/>
  <c r="AB2232" i="3"/>
  <c r="X2232" i="3"/>
  <c r="T2232" i="3"/>
  <c r="S2232" i="3"/>
  <c r="L2232" i="3"/>
  <c r="AB2231" i="3"/>
  <c r="T2231" i="3"/>
  <c r="X2231" i="3" s="1"/>
  <c r="S2231" i="3"/>
  <c r="L2231" i="3"/>
  <c r="AB2230" i="3"/>
  <c r="T2230" i="3"/>
  <c r="X2230" i="3" s="1"/>
  <c r="S2230" i="3"/>
  <c r="L2230" i="3"/>
  <c r="AB2229" i="3"/>
  <c r="X2229" i="3"/>
  <c r="T2229" i="3"/>
  <c r="S2229" i="3"/>
  <c r="L2229" i="3"/>
  <c r="AB2228" i="3"/>
  <c r="X2228" i="3"/>
  <c r="T2228" i="3"/>
  <c r="S2228" i="3"/>
  <c r="L2228" i="3"/>
  <c r="AB2227" i="3"/>
  <c r="T2227" i="3"/>
  <c r="X2227" i="3" s="1"/>
  <c r="S2227" i="3"/>
  <c r="L2227" i="3"/>
  <c r="AB2226" i="3"/>
  <c r="T2226" i="3"/>
  <c r="X2226" i="3" s="1"/>
  <c r="S2226" i="3"/>
  <c r="L2226" i="3"/>
  <c r="AB2225" i="3"/>
  <c r="X2225" i="3"/>
  <c r="T2225" i="3"/>
  <c r="S2225" i="3"/>
  <c r="L2225" i="3"/>
  <c r="AB2224" i="3"/>
  <c r="X2224" i="3"/>
  <c r="T2224" i="3"/>
  <c r="S2224" i="3"/>
  <c r="L2224" i="3"/>
  <c r="AB2223" i="3"/>
  <c r="T2223" i="3"/>
  <c r="X2223" i="3" s="1"/>
  <c r="S2223" i="3"/>
  <c r="L2223" i="3"/>
  <c r="AB2222" i="3"/>
  <c r="T2222" i="3"/>
  <c r="X2222" i="3" s="1"/>
  <c r="S2222" i="3"/>
  <c r="AB2221" i="3"/>
  <c r="T2221" i="3"/>
  <c r="X2221" i="3" s="1"/>
  <c r="S2221" i="3"/>
  <c r="L2221" i="3"/>
  <c r="AB2220" i="3"/>
  <c r="X2220" i="3"/>
  <c r="T2220" i="3"/>
  <c r="S2220" i="3"/>
  <c r="L2220" i="3"/>
  <c r="AB2219" i="3"/>
  <c r="X2219" i="3"/>
  <c r="T2219" i="3"/>
  <c r="S2219" i="3"/>
  <c r="L2219" i="3"/>
  <c r="AB2218" i="3"/>
  <c r="T2218" i="3"/>
  <c r="X2218" i="3" s="1"/>
  <c r="S2218" i="3"/>
  <c r="L2218" i="3"/>
  <c r="AB2217" i="3"/>
  <c r="T2217" i="3"/>
  <c r="X2217" i="3" s="1"/>
  <c r="S2217" i="3"/>
  <c r="L2217" i="3"/>
  <c r="AB2216" i="3"/>
  <c r="X2216" i="3"/>
  <c r="T2216" i="3"/>
  <c r="S2216" i="3"/>
  <c r="L2216" i="3"/>
  <c r="AB2215" i="3"/>
  <c r="X2215" i="3"/>
  <c r="T2215" i="3"/>
  <c r="S2215" i="3"/>
  <c r="L2215" i="3"/>
  <c r="AB2214" i="3"/>
  <c r="X2214" i="3"/>
  <c r="T2214" i="3"/>
  <c r="S2214" i="3"/>
  <c r="L2214" i="3"/>
  <c r="AB2213" i="3"/>
  <c r="T2213" i="3"/>
  <c r="X2213" i="3" s="1"/>
  <c r="S2213" i="3"/>
  <c r="L2213" i="3"/>
  <c r="AB2212" i="3"/>
  <c r="X2212" i="3"/>
  <c r="T2212" i="3"/>
  <c r="S2212" i="3"/>
  <c r="L2212" i="3"/>
  <c r="AB2211" i="3"/>
  <c r="X2211" i="3"/>
  <c r="T2211" i="3"/>
  <c r="S2211" i="3"/>
  <c r="L2211" i="3"/>
  <c r="AB2210" i="3"/>
  <c r="T2210" i="3"/>
  <c r="X2210" i="3" s="1"/>
  <c r="S2210" i="3"/>
  <c r="L2210" i="3"/>
  <c r="AB2209" i="3"/>
  <c r="T2209" i="3"/>
  <c r="X2209" i="3" s="1"/>
  <c r="S2209" i="3"/>
  <c r="L2209" i="3"/>
  <c r="AB2208" i="3"/>
  <c r="X2208" i="3"/>
  <c r="T2208" i="3"/>
  <c r="S2208" i="3"/>
  <c r="L2208" i="3"/>
  <c r="AB2207" i="3"/>
  <c r="X2207" i="3"/>
  <c r="T2207" i="3"/>
  <c r="S2207" i="3"/>
  <c r="L2207" i="3"/>
  <c r="AB2206" i="3"/>
  <c r="T2206" i="3"/>
  <c r="X2206" i="3" s="1"/>
  <c r="S2206" i="3"/>
  <c r="L2206" i="3"/>
  <c r="AB2205" i="3"/>
  <c r="T2205" i="3"/>
  <c r="X2205" i="3" s="1"/>
  <c r="S2205" i="3"/>
  <c r="AB2204" i="3"/>
  <c r="T2204" i="3"/>
  <c r="X2204" i="3" s="1"/>
  <c r="S2204" i="3"/>
  <c r="L2204" i="3"/>
  <c r="AB2203" i="3"/>
  <c r="X2203" i="3"/>
  <c r="T2203" i="3"/>
  <c r="S2203" i="3"/>
  <c r="L2203" i="3"/>
  <c r="AB2202" i="3"/>
  <c r="X2202" i="3"/>
  <c r="T2202" i="3"/>
  <c r="S2202" i="3"/>
  <c r="L2202" i="3"/>
  <c r="AB2201" i="3"/>
  <c r="T2201" i="3"/>
  <c r="X2201" i="3" s="1"/>
  <c r="S2201" i="3"/>
  <c r="L2201" i="3"/>
  <c r="AB2200" i="3"/>
  <c r="T2200" i="3"/>
  <c r="X2200" i="3" s="1"/>
  <c r="S2200" i="3"/>
  <c r="L2200" i="3"/>
  <c r="AB2199" i="3"/>
  <c r="X2199" i="3"/>
  <c r="T2199" i="3"/>
  <c r="S2199" i="3"/>
  <c r="L2199" i="3"/>
  <c r="AB2198" i="3"/>
  <c r="X2198" i="3"/>
  <c r="T2198" i="3"/>
  <c r="S2198" i="3"/>
  <c r="AB2197" i="3"/>
  <c r="X2197" i="3"/>
  <c r="T2197" i="3"/>
  <c r="S2197" i="3"/>
  <c r="L2197" i="3"/>
  <c r="AB2196" i="3"/>
  <c r="T2196" i="3"/>
  <c r="X2196" i="3" s="1"/>
  <c r="S2196" i="3"/>
  <c r="L2196" i="3"/>
  <c r="AB2195" i="3"/>
  <c r="T2195" i="3"/>
  <c r="X2195" i="3" s="1"/>
  <c r="S2195" i="3"/>
  <c r="AB2194" i="3"/>
  <c r="T2194" i="3"/>
  <c r="X2194" i="3" s="1"/>
  <c r="S2194" i="3"/>
  <c r="L2194" i="3"/>
  <c r="AB2193" i="3"/>
  <c r="X2193" i="3"/>
  <c r="T2193" i="3"/>
  <c r="S2193" i="3"/>
  <c r="L2193" i="3"/>
  <c r="AB2192" i="3"/>
  <c r="X2192" i="3"/>
  <c r="T2192" i="3"/>
  <c r="S2192" i="3"/>
  <c r="L2192" i="3"/>
  <c r="AB2191" i="3"/>
  <c r="X2191" i="3"/>
  <c r="T2191" i="3"/>
  <c r="S2191" i="3"/>
  <c r="L2191" i="3"/>
  <c r="AB2190" i="3"/>
  <c r="X2190" i="3"/>
  <c r="T2190" i="3"/>
  <c r="S2190" i="3"/>
  <c r="L2190" i="3"/>
  <c r="AB2189" i="3"/>
  <c r="X2189" i="3"/>
  <c r="T2189" i="3"/>
  <c r="S2189" i="3"/>
  <c r="L2189" i="3"/>
  <c r="AB2188" i="3"/>
  <c r="X2188" i="3"/>
  <c r="T2188" i="3"/>
  <c r="S2188" i="3"/>
  <c r="L2188" i="3"/>
  <c r="AB2187" i="3"/>
  <c r="X2187" i="3"/>
  <c r="T2187" i="3"/>
  <c r="S2187" i="3"/>
  <c r="L2187" i="3"/>
  <c r="AB2186" i="3"/>
  <c r="T2186" i="3"/>
  <c r="X2186" i="3" s="1"/>
  <c r="S2186" i="3"/>
  <c r="L2186" i="3"/>
  <c r="AB2185" i="3"/>
  <c r="X2185" i="3"/>
  <c r="T2185" i="3"/>
  <c r="S2185" i="3"/>
  <c r="AB2184" i="3"/>
  <c r="X2184" i="3"/>
  <c r="T2184" i="3"/>
  <c r="S2184" i="3"/>
  <c r="L2184" i="3"/>
  <c r="AB2183" i="3"/>
  <c r="X2183" i="3"/>
  <c r="T2183" i="3"/>
  <c r="S2183" i="3"/>
  <c r="L2183" i="3"/>
  <c r="AB2182" i="3"/>
  <c r="X2182" i="3"/>
  <c r="T2182" i="3"/>
  <c r="S2182" i="3"/>
  <c r="L2182" i="3"/>
  <c r="AB2181" i="3"/>
  <c r="T2181" i="3"/>
  <c r="X2181" i="3" s="1"/>
  <c r="S2181" i="3"/>
  <c r="L2181" i="3"/>
  <c r="AB2180" i="3"/>
  <c r="X2180" i="3"/>
  <c r="T2180" i="3"/>
  <c r="S2180" i="3"/>
  <c r="L2180" i="3"/>
  <c r="AB2179" i="3"/>
  <c r="X2179" i="3"/>
  <c r="T2179" i="3"/>
  <c r="S2179" i="3"/>
  <c r="L2179" i="3"/>
  <c r="AB2178" i="3"/>
  <c r="X2178" i="3"/>
  <c r="T2178" i="3"/>
  <c r="S2178" i="3"/>
  <c r="L2178" i="3"/>
  <c r="AB2177" i="3"/>
  <c r="T2177" i="3"/>
  <c r="X2177" i="3" s="1"/>
  <c r="S2177" i="3"/>
  <c r="L2177" i="3"/>
  <c r="AB2176" i="3"/>
  <c r="X2176" i="3"/>
  <c r="T2176" i="3"/>
  <c r="S2176" i="3"/>
  <c r="L2176" i="3"/>
  <c r="AB2175" i="3"/>
  <c r="X2175" i="3"/>
  <c r="T2175" i="3"/>
  <c r="S2175" i="3"/>
  <c r="L2175" i="3"/>
  <c r="AB2174" i="3"/>
  <c r="X2174" i="3"/>
  <c r="T2174" i="3"/>
  <c r="S2174" i="3"/>
  <c r="L2174" i="3"/>
  <c r="AB2173" i="3"/>
  <c r="X2173" i="3"/>
  <c r="T2173" i="3"/>
  <c r="S2173" i="3"/>
  <c r="L2173" i="3"/>
  <c r="AB2172" i="3"/>
  <c r="X2172" i="3"/>
  <c r="T2172" i="3"/>
  <c r="S2172" i="3"/>
  <c r="L2172" i="3"/>
  <c r="AB2171" i="3"/>
  <c r="X2171" i="3"/>
  <c r="T2171" i="3"/>
  <c r="S2171" i="3"/>
  <c r="L2171" i="3"/>
  <c r="AB2170" i="3"/>
  <c r="X2170" i="3"/>
  <c r="T2170" i="3"/>
  <c r="S2170" i="3"/>
  <c r="L2170" i="3"/>
  <c r="AB2169" i="3"/>
  <c r="X2169" i="3"/>
  <c r="T2169" i="3"/>
  <c r="S2169" i="3"/>
  <c r="L2169" i="3"/>
  <c r="AB2168" i="3"/>
  <c r="X2168" i="3"/>
  <c r="T2168" i="3"/>
  <c r="S2168" i="3"/>
  <c r="L2168" i="3"/>
  <c r="AB2167" i="3"/>
  <c r="X2167" i="3"/>
  <c r="T2167" i="3"/>
  <c r="S2167" i="3"/>
  <c r="L2167" i="3"/>
  <c r="AB2166" i="3"/>
  <c r="X2166" i="3"/>
  <c r="T2166" i="3"/>
  <c r="S2166" i="3"/>
  <c r="L2166" i="3"/>
  <c r="AB2165" i="3"/>
  <c r="X2165" i="3"/>
  <c r="T2165" i="3"/>
  <c r="S2165" i="3"/>
  <c r="L2165" i="3"/>
  <c r="AB2164" i="3"/>
  <c r="X2164" i="3"/>
  <c r="T2164" i="3"/>
  <c r="S2164" i="3"/>
  <c r="L2164" i="3"/>
  <c r="AB2163" i="3"/>
  <c r="X2163" i="3"/>
  <c r="T2163" i="3"/>
  <c r="S2163" i="3"/>
  <c r="L2163" i="3"/>
  <c r="AB2162" i="3"/>
  <c r="X2162" i="3"/>
  <c r="T2162" i="3"/>
  <c r="S2162" i="3"/>
  <c r="L2162" i="3"/>
  <c r="AB2161" i="3"/>
  <c r="X2161" i="3"/>
  <c r="T2161" i="3"/>
  <c r="S2161" i="3"/>
  <c r="L2161" i="3"/>
  <c r="AB2160" i="3"/>
  <c r="X2160" i="3"/>
  <c r="T2160" i="3"/>
  <c r="S2160" i="3"/>
  <c r="L2160" i="3"/>
  <c r="AB2159" i="3"/>
  <c r="X2159" i="3"/>
  <c r="T2159" i="3"/>
  <c r="S2159" i="3"/>
  <c r="L2159" i="3"/>
  <c r="AB2158" i="3"/>
  <c r="X2158" i="3"/>
  <c r="T2158" i="3"/>
  <c r="S2158" i="3"/>
  <c r="L2158" i="3"/>
  <c r="AB2157" i="3"/>
  <c r="X2157" i="3"/>
  <c r="T2157" i="3"/>
  <c r="S2157" i="3"/>
  <c r="L2157" i="3"/>
  <c r="AB2156" i="3"/>
  <c r="X2156" i="3"/>
  <c r="T2156" i="3"/>
  <c r="S2156" i="3"/>
  <c r="L2156" i="3"/>
  <c r="AB2155" i="3"/>
  <c r="X2155" i="3"/>
  <c r="T2155" i="3"/>
  <c r="S2155" i="3"/>
  <c r="L2155" i="3"/>
  <c r="AB2154" i="3"/>
  <c r="T2154" i="3"/>
  <c r="X2154" i="3" s="1"/>
  <c r="S2154" i="3"/>
  <c r="L2154" i="3"/>
  <c r="AB2153" i="3"/>
  <c r="X2153" i="3"/>
  <c r="T2153" i="3"/>
  <c r="S2153" i="3"/>
  <c r="L2153" i="3"/>
  <c r="AB2152" i="3"/>
  <c r="X2152" i="3"/>
  <c r="T2152" i="3"/>
  <c r="S2152" i="3"/>
  <c r="L2152" i="3"/>
  <c r="AB2151" i="3"/>
  <c r="X2151" i="3"/>
  <c r="T2151" i="3"/>
  <c r="S2151" i="3"/>
  <c r="L2151" i="3"/>
  <c r="AB2150" i="3"/>
  <c r="X2150" i="3"/>
  <c r="T2150" i="3"/>
  <c r="S2150" i="3"/>
  <c r="L2150" i="3"/>
  <c r="AB2149" i="3"/>
  <c r="X2149" i="3"/>
  <c r="T2149" i="3"/>
  <c r="S2149" i="3"/>
  <c r="L2149" i="3"/>
  <c r="AB2148" i="3"/>
  <c r="X2148" i="3"/>
  <c r="T2148" i="3"/>
  <c r="S2148" i="3"/>
  <c r="L2148" i="3"/>
  <c r="AB2147" i="3"/>
  <c r="X2147" i="3"/>
  <c r="T2147" i="3"/>
  <c r="S2147" i="3"/>
  <c r="L2147" i="3"/>
  <c r="AB2146" i="3"/>
  <c r="X2146" i="3"/>
  <c r="T2146" i="3"/>
  <c r="S2146" i="3"/>
  <c r="L2146" i="3"/>
  <c r="AB2145" i="3"/>
  <c r="X2145" i="3"/>
  <c r="T2145" i="3"/>
  <c r="S2145" i="3"/>
  <c r="L2145" i="3"/>
  <c r="AB2144" i="3"/>
  <c r="X2144" i="3"/>
  <c r="T2144" i="3"/>
  <c r="S2144" i="3"/>
  <c r="L2144" i="3"/>
  <c r="AB2143" i="3"/>
  <c r="X2143" i="3"/>
  <c r="T2143" i="3"/>
  <c r="S2143" i="3"/>
  <c r="L2143" i="3"/>
  <c r="AB2142" i="3"/>
  <c r="X2142" i="3"/>
  <c r="T2142" i="3"/>
  <c r="S2142" i="3"/>
  <c r="AB2141" i="3"/>
  <c r="X2141" i="3"/>
  <c r="T2141" i="3"/>
  <c r="S2141" i="3"/>
  <c r="L2141" i="3"/>
  <c r="AB2140" i="3"/>
  <c r="X2140" i="3"/>
  <c r="T2140" i="3"/>
  <c r="S2140" i="3"/>
  <c r="L2140" i="3"/>
  <c r="AB2139" i="3"/>
  <c r="X2139" i="3"/>
  <c r="T2139" i="3"/>
  <c r="S2139" i="3"/>
  <c r="L2139" i="3"/>
  <c r="AB2138" i="3"/>
  <c r="X2138" i="3"/>
  <c r="T2138" i="3"/>
  <c r="S2138" i="3"/>
  <c r="L2138" i="3"/>
  <c r="AB2137" i="3"/>
  <c r="X2137" i="3"/>
  <c r="T2137" i="3"/>
  <c r="S2137" i="3"/>
  <c r="L2137" i="3"/>
  <c r="AB2136" i="3"/>
  <c r="X2136" i="3"/>
  <c r="T2136" i="3"/>
  <c r="S2136" i="3"/>
  <c r="L2136" i="3"/>
  <c r="AB2135" i="3"/>
  <c r="X2135" i="3"/>
  <c r="T2135" i="3"/>
  <c r="S2135" i="3"/>
  <c r="L2135" i="3"/>
  <c r="AB2134" i="3"/>
  <c r="X2134" i="3"/>
  <c r="T2134" i="3"/>
  <c r="S2134" i="3"/>
  <c r="L2134" i="3"/>
  <c r="AB2133" i="3"/>
  <c r="X2133" i="3"/>
  <c r="T2133" i="3"/>
  <c r="S2133" i="3"/>
  <c r="L2133" i="3"/>
  <c r="AB2132" i="3"/>
  <c r="X2132" i="3"/>
  <c r="T2132" i="3"/>
  <c r="S2132" i="3"/>
  <c r="L2132" i="3"/>
  <c r="AB2131" i="3"/>
  <c r="X2131" i="3"/>
  <c r="T2131" i="3"/>
  <c r="S2131" i="3"/>
  <c r="L2131" i="3"/>
  <c r="AB2130" i="3"/>
  <c r="X2130" i="3"/>
  <c r="T2130" i="3"/>
  <c r="S2130" i="3"/>
  <c r="L2130" i="3"/>
  <c r="AB2129" i="3"/>
  <c r="X2129" i="3"/>
  <c r="T2129" i="3"/>
  <c r="S2129" i="3"/>
  <c r="L2129" i="3"/>
  <c r="AB2128" i="3"/>
  <c r="X2128" i="3"/>
  <c r="T2128" i="3"/>
  <c r="S2128" i="3"/>
  <c r="L2128" i="3"/>
  <c r="AB2127" i="3"/>
  <c r="X2127" i="3"/>
  <c r="T2127" i="3"/>
  <c r="S2127" i="3"/>
  <c r="L2127" i="3"/>
  <c r="AB2126" i="3"/>
  <c r="X2126" i="3"/>
  <c r="T2126" i="3"/>
  <c r="S2126" i="3"/>
  <c r="L2126" i="3"/>
  <c r="AB2125" i="3"/>
  <c r="X2125" i="3"/>
  <c r="T2125" i="3"/>
  <c r="S2125" i="3"/>
  <c r="L2125" i="3"/>
  <c r="AB2124" i="3"/>
  <c r="X2124" i="3"/>
  <c r="T2124" i="3"/>
  <c r="S2124" i="3"/>
  <c r="L2124" i="3"/>
  <c r="AB2123" i="3"/>
  <c r="X2123" i="3"/>
  <c r="T2123" i="3"/>
  <c r="S2123" i="3"/>
  <c r="L2123" i="3"/>
  <c r="AB2122" i="3"/>
  <c r="X2122" i="3"/>
  <c r="T2122" i="3"/>
  <c r="S2122" i="3"/>
  <c r="L2122" i="3"/>
  <c r="AB2121" i="3"/>
  <c r="X2121" i="3"/>
  <c r="T2121" i="3"/>
  <c r="S2121" i="3"/>
  <c r="L2121" i="3"/>
  <c r="AB2120" i="3"/>
  <c r="X2120" i="3"/>
  <c r="T2120" i="3"/>
  <c r="S2120" i="3"/>
  <c r="AB2119" i="3"/>
  <c r="T2119" i="3"/>
  <c r="X2119" i="3" s="1"/>
  <c r="S2119" i="3"/>
  <c r="L2119" i="3"/>
  <c r="AB2118" i="3"/>
  <c r="X2118" i="3"/>
  <c r="T2118" i="3"/>
  <c r="S2118" i="3"/>
  <c r="L2118" i="3"/>
  <c r="AB2117" i="3"/>
  <c r="X2117" i="3"/>
  <c r="T2117" i="3"/>
  <c r="S2117" i="3"/>
  <c r="AB2116" i="3"/>
  <c r="X2116" i="3"/>
  <c r="T2116" i="3"/>
  <c r="S2116" i="3"/>
  <c r="L2116" i="3"/>
  <c r="AB2115" i="3"/>
  <c r="X2115" i="3"/>
  <c r="T2115" i="3"/>
  <c r="S2115" i="3"/>
  <c r="L2115" i="3"/>
  <c r="AB2114" i="3"/>
  <c r="X2114" i="3"/>
  <c r="T2114" i="3"/>
  <c r="S2114" i="3"/>
  <c r="L2114" i="3"/>
  <c r="AB2113" i="3"/>
  <c r="X2113" i="3"/>
  <c r="T2113" i="3"/>
  <c r="S2113" i="3"/>
  <c r="L2113" i="3"/>
  <c r="AB2112" i="3"/>
  <c r="X2112" i="3"/>
  <c r="T2112" i="3"/>
  <c r="S2112" i="3"/>
  <c r="L2112" i="3"/>
  <c r="AB2111" i="3"/>
  <c r="X2111" i="3"/>
  <c r="T2111" i="3"/>
  <c r="S2111" i="3"/>
  <c r="L2111" i="3"/>
  <c r="AB2110" i="3"/>
  <c r="X2110" i="3"/>
  <c r="T2110" i="3"/>
  <c r="S2110" i="3"/>
  <c r="L2110" i="3"/>
  <c r="AB2109" i="3"/>
  <c r="X2109" i="3"/>
  <c r="T2109" i="3"/>
  <c r="S2109" i="3"/>
  <c r="L2109" i="3"/>
  <c r="AB2108" i="3"/>
  <c r="X2108" i="3"/>
  <c r="T2108" i="3"/>
  <c r="S2108" i="3"/>
  <c r="L2108" i="3"/>
  <c r="AB2107" i="3"/>
  <c r="X2107" i="3"/>
  <c r="T2107" i="3"/>
  <c r="S2107" i="3"/>
  <c r="L2107" i="3"/>
  <c r="AB2106" i="3"/>
  <c r="X2106" i="3"/>
  <c r="T2106" i="3"/>
  <c r="S2106" i="3"/>
  <c r="AB2105" i="3"/>
  <c r="X2105" i="3"/>
  <c r="T2105" i="3"/>
  <c r="S2105" i="3"/>
  <c r="L2105" i="3"/>
  <c r="AB2104" i="3"/>
  <c r="X2104" i="3"/>
  <c r="T2104" i="3"/>
  <c r="S2104" i="3"/>
  <c r="L2104" i="3"/>
  <c r="AB2103" i="3"/>
  <c r="X2103" i="3"/>
  <c r="T2103" i="3"/>
  <c r="S2103" i="3"/>
  <c r="L2103" i="3"/>
  <c r="AB2102" i="3"/>
  <c r="X2102" i="3"/>
  <c r="T2102" i="3"/>
  <c r="S2102" i="3"/>
  <c r="L2102" i="3"/>
  <c r="AB2101" i="3"/>
  <c r="X2101" i="3"/>
  <c r="T2101" i="3"/>
  <c r="S2101" i="3"/>
  <c r="L2101" i="3"/>
  <c r="AB2100" i="3"/>
  <c r="X2100" i="3"/>
  <c r="T2100" i="3"/>
  <c r="S2100" i="3"/>
  <c r="L2100" i="3"/>
  <c r="AB2099" i="3"/>
  <c r="X2099" i="3"/>
  <c r="T2099" i="3"/>
  <c r="S2099" i="3"/>
  <c r="L2099" i="3"/>
  <c r="AB2098" i="3"/>
  <c r="X2098" i="3"/>
  <c r="T2098" i="3"/>
  <c r="S2098" i="3"/>
  <c r="L2098" i="3"/>
  <c r="AB2097" i="3"/>
  <c r="X2097" i="3"/>
  <c r="T2097" i="3"/>
  <c r="S2097" i="3"/>
  <c r="AB2096" i="3"/>
  <c r="X2096" i="3"/>
  <c r="T2096" i="3"/>
  <c r="S2096" i="3"/>
  <c r="L2096" i="3"/>
  <c r="AB2095" i="3"/>
  <c r="X2095" i="3"/>
  <c r="T2095" i="3"/>
  <c r="S2095" i="3"/>
  <c r="L2095" i="3"/>
  <c r="AB2094" i="3"/>
  <c r="X2094" i="3"/>
  <c r="T2094" i="3"/>
  <c r="S2094" i="3"/>
  <c r="L2094" i="3"/>
  <c r="AB2093" i="3"/>
  <c r="X2093" i="3"/>
  <c r="T2093" i="3"/>
  <c r="S2093" i="3"/>
  <c r="L2093" i="3"/>
  <c r="AB2092" i="3"/>
  <c r="X2092" i="3"/>
  <c r="T2092" i="3"/>
  <c r="S2092" i="3"/>
  <c r="L2092" i="3"/>
  <c r="AB2091" i="3"/>
  <c r="X2091" i="3"/>
  <c r="T2091" i="3"/>
  <c r="S2091" i="3"/>
  <c r="L2091" i="3"/>
  <c r="AB2090" i="3"/>
  <c r="X2090" i="3"/>
  <c r="T2090" i="3"/>
  <c r="S2090" i="3"/>
  <c r="L2090" i="3"/>
  <c r="AB2089" i="3"/>
  <c r="X2089" i="3"/>
  <c r="T2089" i="3"/>
  <c r="S2089" i="3"/>
  <c r="L2089" i="3"/>
  <c r="AB2088" i="3"/>
  <c r="X2088" i="3"/>
  <c r="T2088" i="3"/>
  <c r="S2088" i="3"/>
  <c r="L2088" i="3"/>
  <c r="AB2087" i="3"/>
  <c r="X2087" i="3"/>
  <c r="T2087" i="3"/>
  <c r="S2087" i="3"/>
  <c r="L2087" i="3"/>
  <c r="AB2086" i="3"/>
  <c r="X2086" i="3"/>
  <c r="T2086" i="3"/>
  <c r="S2086" i="3"/>
  <c r="L2086" i="3"/>
  <c r="AB2085" i="3"/>
  <c r="X2085" i="3"/>
  <c r="T2085" i="3"/>
  <c r="S2085" i="3"/>
  <c r="L2085" i="3"/>
  <c r="AB2084" i="3"/>
  <c r="X2084" i="3"/>
  <c r="T2084" i="3"/>
  <c r="S2084" i="3"/>
  <c r="L2084" i="3"/>
  <c r="AB2083" i="3"/>
  <c r="X2083" i="3"/>
  <c r="T2083" i="3"/>
  <c r="S2083" i="3"/>
  <c r="L2083" i="3"/>
  <c r="AB2082" i="3"/>
  <c r="X2082" i="3"/>
  <c r="T2082" i="3"/>
  <c r="S2082" i="3"/>
  <c r="L2082" i="3"/>
  <c r="AB2081" i="3"/>
  <c r="X2081" i="3"/>
  <c r="T2081" i="3"/>
  <c r="S2081" i="3"/>
  <c r="L2081" i="3"/>
  <c r="AB2080" i="3"/>
  <c r="X2080" i="3"/>
  <c r="T2080" i="3"/>
  <c r="S2080" i="3"/>
  <c r="L2080" i="3"/>
  <c r="AB2079" i="3"/>
  <c r="X2079" i="3"/>
  <c r="T2079" i="3"/>
  <c r="S2079" i="3"/>
  <c r="L2079" i="3"/>
  <c r="AB2078" i="3"/>
  <c r="X2078" i="3"/>
  <c r="T2078" i="3"/>
  <c r="S2078" i="3"/>
  <c r="L2078" i="3"/>
  <c r="AB2077" i="3"/>
  <c r="X2077" i="3"/>
  <c r="T2077" i="3"/>
  <c r="S2077" i="3"/>
  <c r="L2077" i="3"/>
  <c r="AB2076" i="3"/>
  <c r="X2076" i="3"/>
  <c r="T2076" i="3"/>
  <c r="S2076" i="3"/>
  <c r="L2076" i="3"/>
  <c r="AB2075" i="3"/>
  <c r="X2075" i="3"/>
  <c r="T2075" i="3"/>
  <c r="S2075" i="3"/>
  <c r="L2075" i="3"/>
  <c r="AB2074" i="3"/>
  <c r="X2074" i="3"/>
  <c r="T2074" i="3"/>
  <c r="S2074" i="3"/>
  <c r="L2074" i="3"/>
  <c r="AB2073" i="3"/>
  <c r="X2073" i="3"/>
  <c r="T2073" i="3"/>
  <c r="S2073" i="3"/>
  <c r="L2073" i="3"/>
  <c r="AB2072" i="3"/>
  <c r="X2072" i="3"/>
  <c r="T2072" i="3"/>
  <c r="S2072" i="3"/>
  <c r="L2072" i="3"/>
  <c r="AB2071" i="3"/>
  <c r="X2071" i="3"/>
  <c r="T2071" i="3"/>
  <c r="S2071" i="3"/>
  <c r="L2071" i="3"/>
  <c r="AB2070" i="3"/>
  <c r="X2070" i="3"/>
  <c r="T2070" i="3"/>
  <c r="S2070" i="3"/>
  <c r="L2070" i="3"/>
  <c r="AB2069" i="3"/>
  <c r="X2069" i="3"/>
  <c r="T2069" i="3"/>
  <c r="S2069" i="3"/>
  <c r="L2069" i="3"/>
  <c r="AB2068" i="3"/>
  <c r="X2068" i="3"/>
  <c r="T2068" i="3"/>
  <c r="S2068" i="3"/>
  <c r="L2068" i="3"/>
  <c r="AB2067" i="3"/>
  <c r="X2067" i="3"/>
  <c r="T2067" i="3"/>
  <c r="S2067" i="3"/>
  <c r="L2067" i="3"/>
  <c r="AB2066" i="3"/>
  <c r="X2066" i="3"/>
  <c r="T2066" i="3"/>
  <c r="S2066" i="3"/>
  <c r="L2066" i="3"/>
  <c r="AB2065" i="3"/>
  <c r="X2065" i="3"/>
  <c r="T2065" i="3"/>
  <c r="S2065" i="3"/>
  <c r="L2065" i="3"/>
  <c r="AB2064" i="3"/>
  <c r="X2064" i="3"/>
  <c r="T2064" i="3"/>
  <c r="S2064" i="3"/>
  <c r="L2064" i="3"/>
  <c r="AB2063" i="3"/>
  <c r="X2063" i="3"/>
  <c r="T2063" i="3"/>
  <c r="S2063" i="3"/>
  <c r="L2063" i="3"/>
  <c r="AB2062" i="3"/>
  <c r="X2062" i="3"/>
  <c r="T2062" i="3"/>
  <c r="S2062" i="3"/>
  <c r="L2062" i="3"/>
  <c r="AB2061" i="3"/>
  <c r="X2061" i="3"/>
  <c r="T2061" i="3"/>
  <c r="S2061" i="3"/>
  <c r="L2061" i="3"/>
  <c r="AB2060" i="3"/>
  <c r="X2060" i="3"/>
  <c r="T2060" i="3"/>
  <c r="S2060" i="3"/>
  <c r="L2060" i="3"/>
  <c r="AB2059" i="3"/>
  <c r="X2059" i="3"/>
  <c r="T2059" i="3"/>
  <c r="S2059" i="3"/>
  <c r="L2059" i="3"/>
  <c r="AB2058" i="3"/>
  <c r="X2058" i="3"/>
  <c r="T2058" i="3"/>
  <c r="S2058" i="3"/>
  <c r="L2058" i="3"/>
  <c r="AB2057" i="3"/>
  <c r="X2057" i="3"/>
  <c r="T2057" i="3"/>
  <c r="S2057" i="3"/>
  <c r="L2057" i="3"/>
  <c r="AB2056" i="3"/>
  <c r="X2056" i="3"/>
  <c r="T2056" i="3"/>
  <c r="S2056" i="3"/>
  <c r="L2056" i="3"/>
  <c r="AB2055" i="3"/>
  <c r="X2055" i="3"/>
  <c r="T2055" i="3"/>
  <c r="S2055" i="3"/>
  <c r="L2055" i="3"/>
  <c r="AB2054" i="3"/>
  <c r="X2054" i="3"/>
  <c r="T2054" i="3"/>
  <c r="S2054" i="3"/>
  <c r="L2054" i="3"/>
  <c r="AB2053" i="3"/>
  <c r="X2053" i="3"/>
  <c r="T2053" i="3"/>
  <c r="S2053" i="3"/>
  <c r="L2053" i="3"/>
  <c r="AB2052" i="3"/>
  <c r="X2052" i="3"/>
  <c r="T2052" i="3"/>
  <c r="S2052" i="3"/>
  <c r="L2052" i="3"/>
  <c r="AB2051" i="3"/>
  <c r="X2051" i="3"/>
  <c r="T2051" i="3"/>
  <c r="S2051" i="3"/>
  <c r="L2051" i="3"/>
  <c r="AB2050" i="3"/>
  <c r="X2050" i="3"/>
  <c r="T2050" i="3"/>
  <c r="S2050" i="3"/>
  <c r="L2050" i="3"/>
  <c r="AB2049" i="3"/>
  <c r="X2049" i="3"/>
  <c r="T2049" i="3"/>
  <c r="S2049" i="3"/>
  <c r="L2049" i="3"/>
  <c r="AB2048" i="3"/>
  <c r="X2048" i="3"/>
  <c r="T2048" i="3"/>
  <c r="S2048" i="3"/>
  <c r="L2048" i="3"/>
  <c r="AB2047" i="3"/>
  <c r="X2047" i="3"/>
  <c r="T2047" i="3"/>
  <c r="S2047" i="3"/>
  <c r="L2047" i="3"/>
  <c r="AB2046" i="3"/>
  <c r="X2046" i="3"/>
  <c r="T2046" i="3"/>
  <c r="S2046" i="3"/>
  <c r="L2046" i="3"/>
  <c r="AB2045" i="3"/>
  <c r="X2045" i="3"/>
  <c r="T2045" i="3"/>
  <c r="S2045" i="3"/>
  <c r="L2045" i="3"/>
  <c r="AB2044" i="3"/>
  <c r="X2044" i="3"/>
  <c r="T2044" i="3"/>
  <c r="S2044" i="3"/>
  <c r="L2044" i="3"/>
  <c r="AB2043" i="3"/>
  <c r="X2043" i="3"/>
  <c r="T2043" i="3"/>
  <c r="S2043" i="3"/>
  <c r="L2043" i="3"/>
  <c r="AB2042" i="3"/>
  <c r="X2042" i="3"/>
  <c r="T2042" i="3"/>
  <c r="S2042" i="3"/>
  <c r="L2042" i="3"/>
  <c r="AB2041" i="3"/>
  <c r="X2041" i="3"/>
  <c r="T2041" i="3"/>
  <c r="S2041" i="3"/>
  <c r="L2041" i="3"/>
  <c r="AB2040" i="3"/>
  <c r="X2040" i="3"/>
  <c r="T2040" i="3"/>
  <c r="S2040" i="3"/>
  <c r="AB2039" i="3"/>
  <c r="X2039" i="3"/>
  <c r="T2039" i="3"/>
  <c r="S2039" i="3"/>
  <c r="L2039" i="3"/>
  <c r="AB2038" i="3"/>
  <c r="X2038" i="3"/>
  <c r="T2038" i="3"/>
  <c r="S2038" i="3"/>
  <c r="L2038" i="3"/>
  <c r="AB2037" i="3"/>
  <c r="X2037" i="3"/>
  <c r="T2037" i="3"/>
  <c r="S2037" i="3"/>
  <c r="L2037" i="3"/>
  <c r="AB2036" i="3"/>
  <c r="X2036" i="3"/>
  <c r="T2036" i="3"/>
  <c r="S2036" i="3"/>
  <c r="L2036" i="3"/>
  <c r="AB2035" i="3"/>
  <c r="X2035" i="3"/>
  <c r="T2035" i="3"/>
  <c r="S2035" i="3"/>
  <c r="L2035" i="3"/>
  <c r="AB2034" i="3"/>
  <c r="X2034" i="3"/>
  <c r="T2034" i="3"/>
  <c r="S2034" i="3"/>
  <c r="L2034" i="3"/>
  <c r="AB2033" i="3"/>
  <c r="X2033" i="3"/>
  <c r="T2033" i="3"/>
  <c r="S2033" i="3"/>
  <c r="L2033" i="3"/>
  <c r="AB2032" i="3"/>
  <c r="X2032" i="3"/>
  <c r="T2032" i="3"/>
  <c r="S2032" i="3"/>
  <c r="L2032" i="3"/>
  <c r="AB2031" i="3"/>
  <c r="X2031" i="3"/>
  <c r="T2031" i="3"/>
  <c r="S2031" i="3"/>
  <c r="L2031" i="3"/>
  <c r="AB2030" i="3"/>
  <c r="X2030" i="3"/>
  <c r="T2030" i="3"/>
  <c r="S2030" i="3"/>
  <c r="L2030" i="3"/>
  <c r="AB2029" i="3"/>
  <c r="X2029" i="3"/>
  <c r="T2029" i="3"/>
  <c r="S2029" i="3"/>
  <c r="L2029" i="3"/>
  <c r="AB2028" i="3"/>
  <c r="X2028" i="3"/>
  <c r="T2028" i="3"/>
  <c r="S2028" i="3"/>
  <c r="L2028" i="3"/>
  <c r="AB2027" i="3"/>
  <c r="X2027" i="3"/>
  <c r="T2027" i="3"/>
  <c r="S2027" i="3"/>
  <c r="L2027" i="3"/>
  <c r="AB2026" i="3"/>
  <c r="X2026" i="3"/>
  <c r="T2026" i="3"/>
  <c r="S2026" i="3"/>
  <c r="L2026" i="3"/>
  <c r="AB2025" i="3"/>
  <c r="X2025" i="3"/>
  <c r="T2025" i="3"/>
  <c r="S2025" i="3"/>
  <c r="L2025" i="3"/>
  <c r="AB2024" i="3"/>
  <c r="X2024" i="3"/>
  <c r="T2024" i="3"/>
  <c r="S2024" i="3"/>
  <c r="L2024" i="3"/>
  <c r="AB2023" i="3"/>
  <c r="X2023" i="3"/>
  <c r="T2023" i="3"/>
  <c r="S2023" i="3"/>
  <c r="L2023" i="3"/>
  <c r="AB2022" i="3"/>
  <c r="X2022" i="3"/>
  <c r="T2022" i="3"/>
  <c r="S2022" i="3"/>
  <c r="L2022" i="3"/>
  <c r="AB2021" i="3"/>
  <c r="X2021" i="3"/>
  <c r="T2021" i="3"/>
  <c r="S2021" i="3"/>
  <c r="L2021" i="3"/>
  <c r="AB2020" i="3"/>
  <c r="X2020" i="3"/>
  <c r="T2020" i="3"/>
  <c r="S2020" i="3"/>
  <c r="L2020" i="3"/>
  <c r="AB2019" i="3"/>
  <c r="X2019" i="3"/>
  <c r="T2019" i="3"/>
  <c r="S2019" i="3"/>
  <c r="L2019" i="3"/>
  <c r="AB2018" i="3"/>
  <c r="X2018" i="3"/>
  <c r="T2018" i="3"/>
  <c r="S2018" i="3"/>
  <c r="L2018" i="3"/>
  <c r="AB2017" i="3"/>
  <c r="X2017" i="3"/>
  <c r="T2017" i="3"/>
  <c r="S2017" i="3"/>
  <c r="L2017" i="3"/>
  <c r="AB2016" i="3"/>
  <c r="X2016" i="3"/>
  <c r="T2016" i="3"/>
  <c r="S2016" i="3"/>
  <c r="L2016" i="3"/>
  <c r="AB2015" i="3"/>
  <c r="X2015" i="3"/>
  <c r="T2015" i="3"/>
  <c r="S2015" i="3"/>
  <c r="L2015" i="3"/>
  <c r="AB2014" i="3"/>
  <c r="X2014" i="3"/>
  <c r="T2014" i="3"/>
  <c r="S2014" i="3"/>
  <c r="L2014" i="3"/>
  <c r="AB2013" i="3"/>
  <c r="X2013" i="3"/>
  <c r="T2013" i="3"/>
  <c r="S2013" i="3"/>
  <c r="L2013" i="3"/>
  <c r="AB2012" i="3"/>
  <c r="X2012" i="3"/>
  <c r="T2012" i="3"/>
  <c r="S2012" i="3"/>
  <c r="L2012" i="3"/>
  <c r="AB2011" i="3"/>
  <c r="X2011" i="3"/>
  <c r="T2011" i="3"/>
  <c r="S2011" i="3"/>
  <c r="L2011" i="3"/>
  <c r="AB2010" i="3"/>
  <c r="X2010" i="3"/>
  <c r="T2010" i="3"/>
  <c r="S2010" i="3"/>
  <c r="L2010" i="3"/>
  <c r="AB2009" i="3"/>
  <c r="X2009" i="3"/>
  <c r="T2009" i="3"/>
  <c r="S2009" i="3"/>
  <c r="L2009" i="3"/>
  <c r="AB2008" i="3"/>
  <c r="X2008" i="3"/>
  <c r="T2008" i="3"/>
  <c r="S2008" i="3"/>
  <c r="L2008" i="3"/>
  <c r="AB2007" i="3"/>
  <c r="X2007" i="3"/>
  <c r="T2007" i="3"/>
  <c r="S2007" i="3"/>
  <c r="L2007" i="3"/>
  <c r="AB2006" i="3"/>
  <c r="X2006" i="3"/>
  <c r="T2006" i="3"/>
  <c r="S2006" i="3"/>
  <c r="L2006" i="3"/>
  <c r="AB2005" i="3"/>
  <c r="X2005" i="3"/>
  <c r="T2005" i="3"/>
  <c r="S2005" i="3"/>
  <c r="L2005" i="3"/>
  <c r="AB2004" i="3"/>
  <c r="X2004" i="3"/>
  <c r="T2004" i="3"/>
  <c r="S2004" i="3"/>
  <c r="L2004" i="3"/>
  <c r="AB2003" i="3"/>
  <c r="X2003" i="3"/>
  <c r="T2003" i="3"/>
  <c r="S2003" i="3"/>
  <c r="L2003" i="3"/>
  <c r="AB2002" i="3"/>
  <c r="X2002" i="3"/>
  <c r="T2002" i="3"/>
  <c r="S2002" i="3"/>
  <c r="L2002" i="3"/>
  <c r="AB2001" i="3"/>
  <c r="X2001" i="3"/>
  <c r="T2001" i="3"/>
  <c r="S2001" i="3"/>
  <c r="L2001" i="3"/>
  <c r="AB2000" i="3"/>
  <c r="X2000" i="3"/>
  <c r="T2000" i="3"/>
  <c r="S2000" i="3"/>
  <c r="L2000" i="3"/>
  <c r="AB1999" i="3"/>
  <c r="X1999" i="3"/>
  <c r="T1999" i="3"/>
  <c r="S1999" i="3"/>
  <c r="L1999" i="3"/>
  <c r="AB1998" i="3"/>
  <c r="X1998" i="3"/>
  <c r="T1998" i="3"/>
  <c r="S1998" i="3"/>
  <c r="L1998" i="3"/>
  <c r="AB1997" i="3"/>
  <c r="X1997" i="3"/>
  <c r="T1997" i="3"/>
  <c r="S1997" i="3"/>
  <c r="L1997" i="3"/>
  <c r="AB1996" i="3"/>
  <c r="X1996" i="3"/>
  <c r="T1996" i="3"/>
  <c r="S1996" i="3"/>
  <c r="L1996" i="3"/>
  <c r="AB1995" i="3"/>
  <c r="X1995" i="3"/>
  <c r="T1995" i="3"/>
  <c r="S1995" i="3"/>
  <c r="L1995" i="3"/>
  <c r="AB1994" i="3"/>
  <c r="X1994" i="3"/>
  <c r="T1994" i="3"/>
  <c r="S1994" i="3"/>
  <c r="L1994" i="3"/>
  <c r="AB1993" i="3"/>
  <c r="X1993" i="3"/>
  <c r="T1993" i="3"/>
  <c r="S1993" i="3"/>
  <c r="L1993" i="3"/>
  <c r="AB1992" i="3"/>
  <c r="X1992" i="3"/>
  <c r="T1992" i="3"/>
  <c r="S1992" i="3"/>
  <c r="L1992" i="3"/>
  <c r="AB1991" i="3"/>
  <c r="X1991" i="3"/>
  <c r="T1991" i="3"/>
  <c r="S1991" i="3"/>
  <c r="L1991" i="3"/>
  <c r="AB1990" i="3"/>
  <c r="X1990" i="3"/>
  <c r="T1990" i="3"/>
  <c r="S1990" i="3"/>
  <c r="L1990" i="3"/>
  <c r="AB1989" i="3"/>
  <c r="X1989" i="3"/>
  <c r="T1989" i="3"/>
  <c r="S1989" i="3"/>
  <c r="L1989" i="3"/>
  <c r="AB1988" i="3"/>
  <c r="X1988" i="3"/>
  <c r="T1988" i="3"/>
  <c r="S1988" i="3"/>
  <c r="L1988" i="3"/>
  <c r="AB1987" i="3"/>
  <c r="X1987" i="3"/>
  <c r="T1987" i="3"/>
  <c r="S1987" i="3"/>
  <c r="L1987" i="3"/>
  <c r="AB1986" i="3"/>
  <c r="X1986" i="3"/>
  <c r="T1986" i="3"/>
  <c r="S1986" i="3"/>
  <c r="L1986" i="3"/>
  <c r="AB1985" i="3"/>
  <c r="X1985" i="3"/>
  <c r="T1985" i="3"/>
  <c r="S1985" i="3"/>
  <c r="L1985" i="3"/>
  <c r="AB1984" i="3"/>
  <c r="X1984" i="3"/>
  <c r="T1984" i="3"/>
  <c r="S1984" i="3"/>
  <c r="L1984" i="3"/>
  <c r="AB1983" i="3"/>
  <c r="X1983" i="3"/>
  <c r="T1983" i="3"/>
  <c r="S1983" i="3"/>
  <c r="L1983" i="3"/>
  <c r="AB1982" i="3"/>
  <c r="X1982" i="3"/>
  <c r="T1982" i="3"/>
  <c r="S1982" i="3"/>
  <c r="L1982" i="3"/>
  <c r="AB1981" i="3"/>
  <c r="X1981" i="3"/>
  <c r="T1981" i="3"/>
  <c r="S1981" i="3"/>
  <c r="L1981" i="3"/>
  <c r="AB1980" i="3"/>
  <c r="X1980" i="3"/>
  <c r="T1980" i="3"/>
  <c r="S1980" i="3"/>
  <c r="L1980" i="3"/>
  <c r="AB1979" i="3"/>
  <c r="X1979" i="3"/>
  <c r="T1979" i="3"/>
  <c r="S1979" i="3"/>
  <c r="L1979" i="3"/>
  <c r="AB1978" i="3"/>
  <c r="X1978" i="3"/>
  <c r="T1978" i="3"/>
  <c r="S1978" i="3"/>
  <c r="L1978" i="3"/>
  <c r="AB1977" i="3"/>
  <c r="X1977" i="3"/>
  <c r="T1977" i="3"/>
  <c r="S1977" i="3"/>
  <c r="L1977" i="3"/>
  <c r="AB1976" i="3"/>
  <c r="X1976" i="3"/>
  <c r="T1976" i="3"/>
  <c r="S1976" i="3"/>
  <c r="L1976" i="3"/>
  <c r="AB1975" i="3"/>
  <c r="X1975" i="3"/>
  <c r="T1975" i="3"/>
  <c r="S1975" i="3"/>
  <c r="L1975" i="3"/>
  <c r="AB1974" i="3"/>
  <c r="X1974" i="3"/>
  <c r="T1974" i="3"/>
  <c r="S1974" i="3"/>
  <c r="L1974" i="3"/>
  <c r="AB1973" i="3"/>
  <c r="X1973" i="3"/>
  <c r="T1973" i="3"/>
  <c r="S1973" i="3"/>
  <c r="L1973" i="3"/>
  <c r="AB1972" i="3"/>
  <c r="X1972" i="3"/>
  <c r="T1972" i="3"/>
  <c r="S1972" i="3"/>
  <c r="L1972" i="3"/>
  <c r="AB1971" i="3"/>
  <c r="X1971" i="3"/>
  <c r="T1971" i="3"/>
  <c r="S1971" i="3"/>
  <c r="L1971" i="3"/>
  <c r="AB1970" i="3"/>
  <c r="X1970" i="3"/>
  <c r="T1970" i="3"/>
  <c r="S1970" i="3"/>
  <c r="L1970" i="3"/>
  <c r="AB1969" i="3"/>
  <c r="X1969" i="3"/>
  <c r="T1969" i="3"/>
  <c r="S1969" i="3"/>
  <c r="L1969" i="3"/>
  <c r="AB1968" i="3"/>
  <c r="X1968" i="3"/>
  <c r="T1968" i="3"/>
  <c r="S1968" i="3"/>
  <c r="L1968" i="3"/>
  <c r="AB1967" i="3"/>
  <c r="X1967" i="3"/>
  <c r="T1967" i="3"/>
  <c r="S1967" i="3"/>
  <c r="L1967" i="3"/>
  <c r="AB1966" i="3"/>
  <c r="X1966" i="3"/>
  <c r="T1966" i="3"/>
  <c r="S1966" i="3"/>
  <c r="L1966" i="3"/>
  <c r="AB1965" i="3"/>
  <c r="X1965" i="3"/>
  <c r="T1965" i="3"/>
  <c r="S1965" i="3"/>
  <c r="L1965" i="3"/>
  <c r="AB1964" i="3"/>
  <c r="X1964" i="3"/>
  <c r="T1964" i="3"/>
  <c r="S1964" i="3"/>
  <c r="L1964" i="3"/>
  <c r="AB1963" i="3"/>
  <c r="X1963" i="3"/>
  <c r="T1963" i="3"/>
  <c r="S1963" i="3"/>
  <c r="L1963" i="3"/>
  <c r="AB1962" i="3"/>
  <c r="X1962" i="3"/>
  <c r="T1962" i="3"/>
  <c r="S1962" i="3"/>
  <c r="L1962" i="3"/>
  <c r="AB1961" i="3"/>
  <c r="X1961" i="3"/>
  <c r="T1961" i="3"/>
  <c r="S1961" i="3"/>
  <c r="L1961" i="3"/>
  <c r="AB1960" i="3"/>
  <c r="X1960" i="3"/>
  <c r="T1960" i="3"/>
  <c r="S1960" i="3"/>
  <c r="L1960" i="3"/>
  <c r="AB1959" i="3"/>
  <c r="X1959" i="3"/>
  <c r="T1959" i="3"/>
  <c r="S1959" i="3"/>
  <c r="L1959" i="3"/>
  <c r="AB1958" i="3"/>
  <c r="X1958" i="3"/>
  <c r="T1958" i="3"/>
  <c r="S1958" i="3"/>
  <c r="L1958" i="3"/>
  <c r="AB1957" i="3"/>
  <c r="X1957" i="3"/>
  <c r="T1957" i="3"/>
  <c r="S1957" i="3"/>
  <c r="L1957" i="3"/>
  <c r="AB1956" i="3"/>
  <c r="X1956" i="3"/>
  <c r="T1956" i="3"/>
  <c r="S1956" i="3"/>
  <c r="L1956" i="3"/>
  <c r="AB1955" i="3"/>
  <c r="X1955" i="3"/>
  <c r="T1955" i="3"/>
  <c r="S1955" i="3"/>
  <c r="L1955" i="3"/>
  <c r="AB1954" i="3"/>
  <c r="X1954" i="3"/>
  <c r="T1954" i="3"/>
  <c r="S1954" i="3"/>
  <c r="L1954" i="3"/>
  <c r="AB1953" i="3"/>
  <c r="X1953" i="3"/>
  <c r="T1953" i="3"/>
  <c r="S1953" i="3"/>
  <c r="L1953" i="3"/>
  <c r="AB1952" i="3"/>
  <c r="X1952" i="3"/>
  <c r="T1952" i="3"/>
  <c r="S1952" i="3"/>
  <c r="L1952" i="3"/>
  <c r="AB1951" i="3"/>
  <c r="X1951" i="3"/>
  <c r="T1951" i="3"/>
  <c r="S1951" i="3"/>
  <c r="L1951" i="3"/>
  <c r="AB1950" i="3"/>
  <c r="X1950" i="3"/>
  <c r="T1950" i="3"/>
  <c r="S1950" i="3"/>
  <c r="L1950" i="3"/>
  <c r="AB1949" i="3"/>
  <c r="X1949" i="3"/>
  <c r="T1949" i="3"/>
  <c r="S1949" i="3"/>
  <c r="L1949" i="3"/>
  <c r="AB1948" i="3"/>
  <c r="X1948" i="3"/>
  <c r="T1948" i="3"/>
  <c r="S1948" i="3"/>
  <c r="L1948" i="3"/>
  <c r="AB1947" i="3"/>
  <c r="X1947" i="3"/>
  <c r="T1947" i="3"/>
  <c r="S1947" i="3"/>
  <c r="L1947" i="3"/>
  <c r="AB1946" i="3"/>
  <c r="X1946" i="3"/>
  <c r="T1946" i="3"/>
  <c r="S1946" i="3"/>
  <c r="L1946" i="3"/>
  <c r="AB1945" i="3"/>
  <c r="X1945" i="3"/>
  <c r="T1945" i="3"/>
  <c r="S1945" i="3"/>
  <c r="L1945" i="3"/>
  <c r="AB1944" i="3"/>
  <c r="X1944" i="3"/>
  <c r="T1944" i="3"/>
  <c r="S1944" i="3"/>
  <c r="L1944" i="3"/>
  <c r="AB1943" i="3"/>
  <c r="X1943" i="3"/>
  <c r="T1943" i="3"/>
  <c r="S1943" i="3"/>
  <c r="L1943" i="3"/>
  <c r="AB1942" i="3"/>
  <c r="X1942" i="3"/>
  <c r="T1942" i="3"/>
  <c r="S1942" i="3"/>
  <c r="L1942" i="3"/>
  <c r="AB1941" i="3"/>
  <c r="X1941" i="3"/>
  <c r="T1941" i="3"/>
  <c r="S1941" i="3"/>
  <c r="L1941" i="3"/>
  <c r="AB1940" i="3"/>
  <c r="X1940" i="3"/>
  <c r="T1940" i="3"/>
  <c r="S1940" i="3"/>
  <c r="L1940" i="3"/>
  <c r="AB1939" i="3"/>
  <c r="X1939" i="3"/>
  <c r="T1939" i="3"/>
  <c r="S1939" i="3"/>
  <c r="L1939" i="3"/>
  <c r="AB1938" i="3"/>
  <c r="X1938" i="3"/>
  <c r="T1938" i="3"/>
  <c r="S1938" i="3"/>
  <c r="L1938" i="3"/>
  <c r="AB1937" i="3"/>
  <c r="X1937" i="3"/>
  <c r="T1937" i="3"/>
  <c r="S1937" i="3"/>
  <c r="L1937" i="3"/>
  <c r="AB1936" i="3"/>
  <c r="X1936" i="3"/>
  <c r="T1936" i="3"/>
  <c r="S1936" i="3"/>
  <c r="L1936" i="3"/>
  <c r="AB1935" i="3"/>
  <c r="X1935" i="3"/>
  <c r="T1935" i="3"/>
  <c r="S1935" i="3"/>
  <c r="L1935" i="3"/>
  <c r="AB1934" i="3"/>
  <c r="X1934" i="3"/>
  <c r="T1934" i="3"/>
  <c r="S1934" i="3"/>
  <c r="L1934" i="3"/>
  <c r="AB1933" i="3"/>
  <c r="X1933" i="3"/>
  <c r="T1933" i="3"/>
  <c r="S1933" i="3"/>
  <c r="L1933" i="3"/>
  <c r="AB1932" i="3"/>
  <c r="X1932" i="3"/>
  <c r="T1932" i="3"/>
  <c r="S1932" i="3"/>
  <c r="L1932" i="3"/>
  <c r="AB1931" i="3"/>
  <c r="X1931" i="3"/>
  <c r="T1931" i="3"/>
  <c r="S1931" i="3"/>
  <c r="L1931" i="3"/>
  <c r="AB1930" i="3"/>
  <c r="X1930" i="3"/>
  <c r="T1930" i="3"/>
  <c r="S1930" i="3"/>
  <c r="L1930" i="3"/>
  <c r="AB1929" i="3"/>
  <c r="X1929" i="3"/>
  <c r="T1929" i="3"/>
  <c r="S1929" i="3"/>
  <c r="L1929" i="3"/>
  <c r="AB1928" i="3"/>
  <c r="X1928" i="3"/>
  <c r="T1928" i="3"/>
  <c r="S1928" i="3"/>
  <c r="L1928" i="3"/>
  <c r="AB1927" i="3"/>
  <c r="X1927" i="3"/>
  <c r="T1927" i="3"/>
  <c r="S1927" i="3"/>
  <c r="L1927" i="3"/>
  <c r="AB1926" i="3"/>
  <c r="X1926" i="3"/>
  <c r="T1926" i="3"/>
  <c r="S1926" i="3"/>
  <c r="L1926" i="3"/>
  <c r="AB1925" i="3"/>
  <c r="X1925" i="3"/>
  <c r="T1925" i="3"/>
  <c r="S1925" i="3"/>
  <c r="L1925" i="3"/>
  <c r="AB1924" i="3"/>
  <c r="X1924" i="3"/>
  <c r="T1924" i="3"/>
  <c r="S1924" i="3"/>
  <c r="L1924" i="3"/>
  <c r="AB1923" i="3"/>
  <c r="X1923" i="3"/>
  <c r="T1923" i="3"/>
  <c r="S1923" i="3"/>
  <c r="L1923" i="3"/>
  <c r="AB1922" i="3"/>
  <c r="X1922" i="3"/>
  <c r="T1922" i="3"/>
  <c r="S1922" i="3"/>
  <c r="L1922" i="3"/>
  <c r="AB1921" i="3"/>
  <c r="X1921" i="3"/>
  <c r="T1921" i="3"/>
  <c r="S1921" i="3"/>
  <c r="L1921" i="3"/>
  <c r="AB1920" i="3"/>
  <c r="X1920" i="3"/>
  <c r="T1920" i="3"/>
  <c r="S1920" i="3"/>
  <c r="L1920" i="3"/>
  <c r="AB1919" i="3"/>
  <c r="X1919" i="3"/>
  <c r="T1919" i="3"/>
  <c r="S1919" i="3"/>
  <c r="L1919" i="3"/>
  <c r="AB1918" i="3"/>
  <c r="X1918" i="3"/>
  <c r="T1918" i="3"/>
  <c r="S1918" i="3"/>
  <c r="L1918" i="3"/>
  <c r="AB1917" i="3"/>
  <c r="X1917" i="3"/>
  <c r="T1917" i="3"/>
  <c r="S1917" i="3"/>
  <c r="L1917" i="3"/>
  <c r="AB1916" i="3"/>
  <c r="X1916" i="3"/>
  <c r="T1916" i="3"/>
  <c r="S1916" i="3"/>
  <c r="L1916" i="3"/>
  <c r="AB1915" i="3"/>
  <c r="X1915" i="3"/>
  <c r="T1915" i="3"/>
  <c r="S1915" i="3"/>
  <c r="L1915" i="3"/>
  <c r="AB1914" i="3"/>
  <c r="X1914" i="3"/>
  <c r="T1914" i="3"/>
  <c r="S1914" i="3"/>
  <c r="L1914" i="3"/>
  <c r="AB1913" i="3"/>
  <c r="X1913" i="3"/>
  <c r="T1913" i="3"/>
  <c r="S1913" i="3"/>
  <c r="L1913" i="3"/>
  <c r="AB1912" i="3"/>
  <c r="X1912" i="3"/>
  <c r="T1912" i="3"/>
  <c r="S1912" i="3"/>
  <c r="L1912" i="3"/>
  <c r="AB1911" i="3"/>
  <c r="X1911" i="3"/>
  <c r="T1911" i="3"/>
  <c r="S1911" i="3"/>
  <c r="L1911" i="3"/>
  <c r="AB1910" i="3"/>
  <c r="X1910" i="3"/>
  <c r="T1910" i="3"/>
  <c r="S1910" i="3"/>
  <c r="L1910" i="3"/>
  <c r="AB1909" i="3"/>
  <c r="X1909" i="3"/>
  <c r="T1909" i="3"/>
  <c r="S1909" i="3"/>
  <c r="L1909" i="3"/>
  <c r="AB1908" i="3"/>
  <c r="X1908" i="3"/>
  <c r="T1908" i="3"/>
  <c r="S1908" i="3"/>
  <c r="L1908" i="3"/>
  <c r="AB1907" i="3"/>
  <c r="X1907" i="3"/>
  <c r="T1907" i="3"/>
  <c r="S1907" i="3"/>
  <c r="L1907" i="3"/>
  <c r="AB1906" i="3"/>
  <c r="X1906" i="3"/>
  <c r="T1906" i="3"/>
  <c r="S1906" i="3"/>
  <c r="L1906" i="3"/>
  <c r="AB1905" i="3"/>
  <c r="X1905" i="3"/>
  <c r="T1905" i="3"/>
  <c r="S1905" i="3"/>
  <c r="L1905" i="3"/>
  <c r="AB1904" i="3"/>
  <c r="X1904" i="3"/>
  <c r="T1904" i="3"/>
  <c r="S1904" i="3"/>
  <c r="L1904" i="3"/>
  <c r="AB1903" i="3"/>
  <c r="X1903" i="3"/>
  <c r="T1903" i="3"/>
  <c r="S1903" i="3"/>
  <c r="L1903" i="3"/>
  <c r="AB1902" i="3"/>
  <c r="X1902" i="3"/>
  <c r="T1902" i="3"/>
  <c r="S1902" i="3"/>
  <c r="L1902" i="3"/>
  <c r="AB1901" i="3"/>
  <c r="X1901" i="3"/>
  <c r="T1901" i="3"/>
  <c r="S1901" i="3"/>
  <c r="L1901" i="3"/>
  <c r="AB1900" i="3"/>
  <c r="X1900" i="3"/>
  <c r="T1900" i="3"/>
  <c r="S1900" i="3"/>
  <c r="L1900" i="3"/>
  <c r="AB1899" i="3"/>
  <c r="X1899" i="3"/>
  <c r="T1899" i="3"/>
  <c r="S1899" i="3"/>
  <c r="L1899" i="3"/>
  <c r="AB1898" i="3"/>
  <c r="X1898" i="3"/>
  <c r="T1898" i="3"/>
  <c r="S1898" i="3"/>
  <c r="L1898" i="3"/>
  <c r="AB1897" i="3"/>
  <c r="X1897" i="3"/>
  <c r="T1897" i="3"/>
  <c r="S1897" i="3"/>
  <c r="L1897" i="3"/>
  <c r="AB1896" i="3"/>
  <c r="X1896" i="3"/>
  <c r="T1896" i="3"/>
  <c r="S1896" i="3"/>
  <c r="L1896" i="3"/>
  <c r="AB1895" i="3"/>
  <c r="X1895" i="3"/>
  <c r="T1895" i="3"/>
  <c r="S1895" i="3"/>
  <c r="L1895" i="3"/>
  <c r="AB1894" i="3"/>
  <c r="X1894" i="3"/>
  <c r="T1894" i="3"/>
  <c r="S1894" i="3"/>
  <c r="L1894" i="3"/>
  <c r="AB1893" i="3"/>
  <c r="X1893" i="3"/>
  <c r="T1893" i="3"/>
  <c r="S1893" i="3"/>
  <c r="L1893" i="3"/>
  <c r="AB1892" i="3"/>
  <c r="X1892" i="3"/>
  <c r="T1892" i="3"/>
  <c r="S1892" i="3"/>
  <c r="L1892" i="3"/>
  <c r="AB1891" i="3"/>
  <c r="X1891" i="3"/>
  <c r="T1891" i="3"/>
  <c r="S1891" i="3"/>
  <c r="L1891" i="3"/>
  <c r="AB1890" i="3"/>
  <c r="X1890" i="3"/>
  <c r="T1890" i="3"/>
  <c r="S1890" i="3"/>
  <c r="L1890" i="3"/>
  <c r="AB1889" i="3"/>
  <c r="X1889" i="3"/>
  <c r="T1889" i="3"/>
  <c r="S1889" i="3"/>
  <c r="AB1888" i="3"/>
  <c r="X1888" i="3"/>
  <c r="T1888" i="3"/>
  <c r="S1888" i="3"/>
  <c r="AB1887" i="3"/>
  <c r="X1887" i="3"/>
  <c r="T1887" i="3"/>
  <c r="S1887" i="3"/>
  <c r="L1887" i="3"/>
  <c r="AB1886" i="3"/>
  <c r="X1886" i="3"/>
  <c r="T1886" i="3"/>
  <c r="S1886" i="3"/>
  <c r="L1886" i="3"/>
  <c r="AB1885" i="3"/>
  <c r="X1885" i="3"/>
  <c r="T1885" i="3"/>
  <c r="S1885" i="3"/>
  <c r="L1885" i="3"/>
  <c r="AB1884" i="3"/>
  <c r="X1884" i="3"/>
  <c r="T1884" i="3"/>
  <c r="S1884" i="3"/>
  <c r="L1884" i="3"/>
  <c r="AB1883" i="3"/>
  <c r="X1883" i="3"/>
  <c r="T1883" i="3"/>
  <c r="S1883" i="3"/>
  <c r="L1883" i="3"/>
  <c r="AB1882" i="3"/>
  <c r="X1882" i="3"/>
  <c r="T1882" i="3"/>
  <c r="S1882" i="3"/>
  <c r="L1882" i="3"/>
  <c r="AB1881" i="3"/>
  <c r="X1881" i="3"/>
  <c r="T1881" i="3"/>
  <c r="S1881" i="3"/>
  <c r="L1881" i="3"/>
  <c r="AB1880" i="3"/>
  <c r="X1880" i="3"/>
  <c r="T1880" i="3"/>
  <c r="S1880" i="3"/>
  <c r="L1880" i="3"/>
  <c r="AB1879" i="3"/>
  <c r="X1879" i="3"/>
  <c r="T1879" i="3"/>
  <c r="S1879" i="3"/>
  <c r="L1879" i="3"/>
  <c r="AB1878" i="3"/>
  <c r="X1878" i="3"/>
  <c r="T1878" i="3"/>
  <c r="S1878" i="3"/>
  <c r="L1878" i="3"/>
  <c r="AB1877" i="3"/>
  <c r="X1877" i="3"/>
  <c r="T1877" i="3"/>
  <c r="S1877" i="3"/>
  <c r="L1877" i="3"/>
  <c r="AB1876" i="3"/>
  <c r="X1876" i="3"/>
  <c r="T1876" i="3"/>
  <c r="S1876" i="3"/>
  <c r="L1876" i="3"/>
  <c r="AB1875" i="3"/>
  <c r="X1875" i="3"/>
  <c r="T1875" i="3"/>
  <c r="S1875" i="3"/>
  <c r="L1875" i="3"/>
  <c r="AB1874" i="3"/>
  <c r="X1874" i="3"/>
  <c r="T1874" i="3"/>
  <c r="S1874" i="3"/>
  <c r="L1874" i="3"/>
  <c r="AB1873" i="3"/>
  <c r="X1873" i="3"/>
  <c r="T1873" i="3"/>
  <c r="S1873" i="3"/>
  <c r="L1873" i="3"/>
  <c r="AB1872" i="3"/>
  <c r="X1872" i="3"/>
  <c r="T1872" i="3"/>
  <c r="S1872" i="3"/>
  <c r="L1872" i="3"/>
  <c r="AB1871" i="3"/>
  <c r="X1871" i="3"/>
  <c r="T1871" i="3"/>
  <c r="S1871" i="3"/>
  <c r="L1871" i="3"/>
  <c r="AB1870" i="3"/>
  <c r="X1870" i="3"/>
  <c r="T1870" i="3"/>
  <c r="S1870" i="3"/>
  <c r="L1870" i="3"/>
  <c r="AB1869" i="3"/>
  <c r="X1869" i="3"/>
  <c r="T1869" i="3"/>
  <c r="S1869" i="3"/>
  <c r="L1869" i="3"/>
  <c r="AB1868" i="3"/>
  <c r="X1868" i="3"/>
  <c r="T1868" i="3"/>
  <c r="S1868" i="3"/>
  <c r="L1868" i="3"/>
  <c r="AB1867" i="3"/>
  <c r="X1867" i="3"/>
  <c r="T1867" i="3"/>
  <c r="S1867" i="3"/>
  <c r="L1867" i="3"/>
  <c r="AB1866" i="3"/>
  <c r="X1866" i="3"/>
  <c r="T1866" i="3"/>
  <c r="S1866" i="3"/>
  <c r="L1866" i="3"/>
  <c r="AB1865" i="3"/>
  <c r="X1865" i="3"/>
  <c r="T1865" i="3"/>
  <c r="S1865" i="3"/>
  <c r="L1865" i="3"/>
  <c r="AB1864" i="3"/>
  <c r="X1864" i="3"/>
  <c r="T1864" i="3"/>
  <c r="S1864" i="3"/>
  <c r="L1864" i="3"/>
  <c r="AB1863" i="3"/>
  <c r="X1863" i="3"/>
  <c r="T1863" i="3"/>
  <c r="S1863" i="3"/>
  <c r="L1863" i="3"/>
  <c r="AB1862" i="3"/>
  <c r="X1862" i="3"/>
  <c r="T1862" i="3"/>
  <c r="S1862" i="3"/>
  <c r="L1862" i="3"/>
  <c r="AB1861" i="3"/>
  <c r="X1861" i="3"/>
  <c r="T1861" i="3"/>
  <c r="S1861" i="3"/>
  <c r="L1861" i="3"/>
  <c r="AB1860" i="3"/>
  <c r="X1860" i="3"/>
  <c r="T1860" i="3"/>
  <c r="S1860" i="3"/>
  <c r="L1860" i="3"/>
  <c r="AB1859" i="3"/>
  <c r="X1859" i="3"/>
  <c r="T1859" i="3"/>
  <c r="S1859" i="3"/>
  <c r="L1859" i="3"/>
  <c r="AB1858" i="3"/>
  <c r="X1858" i="3"/>
  <c r="T1858" i="3"/>
  <c r="S1858" i="3"/>
  <c r="L1858" i="3"/>
  <c r="AB1857" i="3"/>
  <c r="X1857" i="3"/>
  <c r="T1857" i="3"/>
  <c r="S1857" i="3"/>
  <c r="L1857" i="3"/>
  <c r="AB1856" i="3"/>
  <c r="X1856" i="3"/>
  <c r="T1856" i="3"/>
  <c r="S1856" i="3"/>
  <c r="L1856" i="3"/>
  <c r="AB1855" i="3"/>
  <c r="X1855" i="3"/>
  <c r="T1855" i="3"/>
  <c r="S1855" i="3"/>
  <c r="L1855" i="3"/>
  <c r="AB1854" i="3"/>
  <c r="X1854" i="3"/>
  <c r="T1854" i="3"/>
  <c r="S1854" i="3"/>
  <c r="L1854" i="3"/>
  <c r="AB1853" i="3"/>
  <c r="X1853" i="3"/>
  <c r="T1853" i="3"/>
  <c r="S1853" i="3"/>
  <c r="L1853" i="3"/>
  <c r="AB1852" i="3"/>
  <c r="X1852" i="3"/>
  <c r="T1852" i="3"/>
  <c r="S1852" i="3"/>
  <c r="L1852" i="3"/>
  <c r="AB1851" i="3"/>
  <c r="X1851" i="3"/>
  <c r="T1851" i="3"/>
  <c r="S1851" i="3"/>
  <c r="L1851" i="3"/>
  <c r="AB1850" i="3"/>
  <c r="X1850" i="3"/>
  <c r="T1850" i="3"/>
  <c r="S1850" i="3"/>
  <c r="L1850" i="3"/>
  <c r="AB1849" i="3"/>
  <c r="X1849" i="3"/>
  <c r="T1849" i="3"/>
  <c r="S1849" i="3"/>
  <c r="L1849" i="3"/>
  <c r="AB1848" i="3"/>
  <c r="X1848" i="3"/>
  <c r="T1848" i="3"/>
  <c r="S1848" i="3"/>
  <c r="L1848" i="3"/>
  <c r="AB1847" i="3"/>
  <c r="X1847" i="3"/>
  <c r="T1847" i="3"/>
  <c r="S1847" i="3"/>
  <c r="L1847" i="3"/>
  <c r="AB1846" i="3"/>
  <c r="X1846" i="3"/>
  <c r="T1846" i="3"/>
  <c r="S1846" i="3"/>
  <c r="L1846" i="3"/>
  <c r="AB1845" i="3"/>
  <c r="X1845" i="3"/>
  <c r="T1845" i="3"/>
  <c r="S1845" i="3"/>
  <c r="L1845" i="3"/>
  <c r="AB1844" i="3"/>
  <c r="X1844" i="3"/>
  <c r="T1844" i="3"/>
  <c r="S1844" i="3"/>
  <c r="L1844" i="3"/>
  <c r="AB1843" i="3"/>
  <c r="X1843" i="3"/>
  <c r="T1843" i="3"/>
  <c r="S1843" i="3"/>
  <c r="L1843" i="3"/>
  <c r="AB1842" i="3"/>
  <c r="X1842" i="3"/>
  <c r="T1842" i="3"/>
  <c r="S1842" i="3"/>
  <c r="L1842" i="3"/>
  <c r="AB1841" i="3"/>
  <c r="X1841" i="3"/>
  <c r="T1841" i="3"/>
  <c r="S1841" i="3"/>
  <c r="L1841" i="3"/>
  <c r="AB1840" i="3"/>
  <c r="X1840" i="3"/>
  <c r="T1840" i="3"/>
  <c r="S1840" i="3"/>
  <c r="L1840" i="3"/>
  <c r="AB1839" i="3"/>
  <c r="X1839" i="3"/>
  <c r="T1839" i="3"/>
  <c r="S1839" i="3"/>
  <c r="L1839" i="3"/>
  <c r="AB1838" i="3"/>
  <c r="X1838" i="3"/>
  <c r="T1838" i="3"/>
  <c r="S1838" i="3"/>
  <c r="L1838" i="3"/>
  <c r="AB1837" i="3"/>
  <c r="X1837" i="3"/>
  <c r="T1837" i="3"/>
  <c r="S1837" i="3"/>
  <c r="L1837" i="3"/>
  <c r="AB1836" i="3"/>
  <c r="X1836" i="3"/>
  <c r="T1836" i="3"/>
  <c r="S1836" i="3"/>
  <c r="L1836" i="3"/>
  <c r="AB1835" i="3"/>
  <c r="X1835" i="3"/>
  <c r="T1835" i="3"/>
  <c r="S1835" i="3"/>
  <c r="L1835" i="3"/>
  <c r="AB1834" i="3"/>
  <c r="X1834" i="3"/>
  <c r="T1834" i="3"/>
  <c r="S1834" i="3"/>
  <c r="L1834" i="3"/>
  <c r="AB1833" i="3"/>
  <c r="X1833" i="3"/>
  <c r="T1833" i="3"/>
  <c r="S1833" i="3"/>
  <c r="L1833" i="3"/>
  <c r="AB1832" i="3"/>
  <c r="X1832" i="3"/>
  <c r="T1832" i="3"/>
  <c r="S1832" i="3"/>
  <c r="L1832" i="3"/>
  <c r="AB1831" i="3"/>
  <c r="X1831" i="3"/>
  <c r="T1831" i="3"/>
  <c r="S1831" i="3"/>
  <c r="L1831" i="3"/>
  <c r="AB1830" i="3"/>
  <c r="X1830" i="3"/>
  <c r="T1830" i="3"/>
  <c r="S1830" i="3"/>
  <c r="L1830" i="3"/>
  <c r="AB1829" i="3"/>
  <c r="X1829" i="3"/>
  <c r="T1829" i="3"/>
  <c r="S1829" i="3"/>
  <c r="L1829" i="3"/>
  <c r="AB1828" i="3"/>
  <c r="X1828" i="3"/>
  <c r="T1828" i="3"/>
  <c r="S1828" i="3"/>
  <c r="L1828" i="3"/>
  <c r="AB1827" i="3"/>
  <c r="X1827" i="3"/>
  <c r="T1827" i="3"/>
  <c r="S1827" i="3"/>
  <c r="L1827" i="3"/>
  <c r="AB1826" i="3"/>
  <c r="X1826" i="3"/>
  <c r="T1826" i="3"/>
  <c r="S1826" i="3"/>
  <c r="L1826" i="3"/>
  <c r="AB1825" i="3"/>
  <c r="X1825" i="3"/>
  <c r="T1825" i="3"/>
  <c r="S1825" i="3"/>
  <c r="L1825" i="3"/>
  <c r="AB1824" i="3"/>
  <c r="X1824" i="3"/>
  <c r="T1824" i="3"/>
  <c r="S1824" i="3"/>
  <c r="L1824" i="3"/>
  <c r="AB1823" i="3"/>
  <c r="X1823" i="3"/>
  <c r="T1823" i="3"/>
  <c r="S1823" i="3"/>
  <c r="L1823" i="3"/>
  <c r="AB1822" i="3"/>
  <c r="X1822" i="3"/>
  <c r="T1822" i="3"/>
  <c r="S1822" i="3"/>
  <c r="L1822" i="3"/>
  <c r="AB1821" i="3"/>
  <c r="X1821" i="3"/>
  <c r="T1821" i="3"/>
  <c r="S1821" i="3"/>
  <c r="L1821" i="3"/>
  <c r="AB1820" i="3"/>
  <c r="X1820" i="3"/>
  <c r="T1820" i="3"/>
  <c r="S1820" i="3"/>
  <c r="L1820" i="3"/>
  <c r="AB1819" i="3"/>
  <c r="X1819" i="3"/>
  <c r="T1819" i="3"/>
  <c r="S1819" i="3"/>
  <c r="L1819" i="3"/>
  <c r="AB1818" i="3"/>
  <c r="X1818" i="3"/>
  <c r="T1818" i="3"/>
  <c r="S1818" i="3"/>
  <c r="L1818" i="3"/>
  <c r="AB1817" i="3"/>
  <c r="X1817" i="3"/>
  <c r="T1817" i="3"/>
  <c r="S1817" i="3"/>
  <c r="L1817" i="3"/>
  <c r="AB1816" i="3"/>
  <c r="X1816" i="3"/>
  <c r="T1816" i="3"/>
  <c r="S1816" i="3"/>
  <c r="L1816" i="3"/>
  <c r="AB1815" i="3"/>
  <c r="X1815" i="3"/>
  <c r="T1815" i="3"/>
  <c r="S1815" i="3"/>
  <c r="L1815" i="3"/>
  <c r="AB1814" i="3"/>
  <c r="X1814" i="3"/>
  <c r="T1814" i="3"/>
  <c r="S1814" i="3"/>
  <c r="L1814" i="3"/>
  <c r="AB1813" i="3"/>
  <c r="X1813" i="3"/>
  <c r="T1813" i="3"/>
  <c r="S1813" i="3"/>
  <c r="L1813" i="3"/>
  <c r="AB1812" i="3"/>
  <c r="X1812" i="3"/>
  <c r="T1812" i="3"/>
  <c r="S1812" i="3"/>
  <c r="L1812" i="3"/>
  <c r="AB1811" i="3"/>
  <c r="X1811" i="3"/>
  <c r="T1811" i="3"/>
  <c r="S1811" i="3"/>
  <c r="L1811" i="3"/>
  <c r="AB1810" i="3"/>
  <c r="X1810" i="3"/>
  <c r="T1810" i="3"/>
  <c r="S1810" i="3"/>
  <c r="L1810" i="3"/>
  <c r="AB1809" i="3"/>
  <c r="X1809" i="3"/>
  <c r="T1809" i="3"/>
  <c r="S1809" i="3"/>
  <c r="L1809" i="3"/>
  <c r="AB1808" i="3"/>
  <c r="X1808" i="3"/>
  <c r="T1808" i="3"/>
  <c r="S1808" i="3"/>
  <c r="L1808" i="3"/>
  <c r="AB1807" i="3"/>
  <c r="X1807" i="3"/>
  <c r="T1807" i="3"/>
  <c r="S1807" i="3"/>
  <c r="L1807" i="3"/>
  <c r="AB1806" i="3"/>
  <c r="X1806" i="3"/>
  <c r="T1806" i="3"/>
  <c r="S1806" i="3"/>
  <c r="L1806" i="3"/>
  <c r="AB1805" i="3"/>
  <c r="X1805" i="3"/>
  <c r="T1805" i="3"/>
  <c r="S1805" i="3"/>
  <c r="L1805" i="3"/>
  <c r="AB1804" i="3"/>
  <c r="X1804" i="3"/>
  <c r="T1804" i="3"/>
  <c r="S1804" i="3"/>
  <c r="L1804" i="3"/>
  <c r="AB1803" i="3"/>
  <c r="X1803" i="3"/>
  <c r="T1803" i="3"/>
  <c r="S1803" i="3"/>
  <c r="L1803" i="3"/>
  <c r="AB1802" i="3"/>
  <c r="X1802" i="3"/>
  <c r="T1802" i="3"/>
  <c r="S1802" i="3"/>
  <c r="L1802" i="3"/>
  <c r="AB1801" i="3"/>
  <c r="X1801" i="3"/>
  <c r="T1801" i="3"/>
  <c r="S1801" i="3"/>
  <c r="L1801" i="3"/>
  <c r="AB1800" i="3"/>
  <c r="X1800" i="3"/>
  <c r="T1800" i="3"/>
  <c r="S1800" i="3"/>
  <c r="L1800" i="3"/>
  <c r="AB1799" i="3"/>
  <c r="X1799" i="3"/>
  <c r="T1799" i="3"/>
  <c r="S1799" i="3"/>
  <c r="L1799" i="3"/>
  <c r="AB1798" i="3"/>
  <c r="X1798" i="3"/>
  <c r="T1798" i="3"/>
  <c r="S1798" i="3"/>
  <c r="L1798" i="3"/>
  <c r="AB1797" i="3"/>
  <c r="X1797" i="3"/>
  <c r="T1797" i="3"/>
  <c r="S1797" i="3"/>
  <c r="L1797" i="3"/>
  <c r="AB1796" i="3"/>
  <c r="X1796" i="3"/>
  <c r="T1796" i="3"/>
  <c r="S1796" i="3"/>
  <c r="L1796" i="3"/>
  <c r="AB1795" i="3"/>
  <c r="X1795" i="3"/>
  <c r="T1795" i="3"/>
  <c r="S1795" i="3"/>
  <c r="L1795" i="3"/>
  <c r="AB1794" i="3"/>
  <c r="X1794" i="3"/>
  <c r="T1794" i="3"/>
  <c r="S1794" i="3"/>
  <c r="L1794" i="3"/>
  <c r="AB1793" i="3"/>
  <c r="X1793" i="3"/>
  <c r="T1793" i="3"/>
  <c r="S1793" i="3"/>
  <c r="L1793" i="3"/>
  <c r="AB1792" i="3"/>
  <c r="X1792" i="3"/>
  <c r="T1792" i="3"/>
  <c r="S1792" i="3"/>
  <c r="L1792" i="3"/>
  <c r="AB1791" i="3"/>
  <c r="X1791" i="3"/>
  <c r="T1791" i="3"/>
  <c r="S1791" i="3"/>
  <c r="L1791" i="3"/>
  <c r="AB1790" i="3"/>
  <c r="X1790" i="3"/>
  <c r="T1790" i="3"/>
  <c r="S1790" i="3"/>
  <c r="L1790" i="3"/>
  <c r="AB1789" i="3"/>
  <c r="X1789" i="3"/>
  <c r="T1789" i="3"/>
  <c r="S1789" i="3"/>
  <c r="L1789" i="3"/>
  <c r="AB1788" i="3"/>
  <c r="X1788" i="3"/>
  <c r="T1788" i="3"/>
  <c r="S1788" i="3"/>
  <c r="L1788" i="3"/>
  <c r="AB1787" i="3"/>
  <c r="X1787" i="3"/>
  <c r="T1787" i="3"/>
  <c r="S1787" i="3"/>
  <c r="L1787" i="3"/>
  <c r="AB1786" i="3"/>
  <c r="X1786" i="3"/>
  <c r="T1786" i="3"/>
  <c r="S1786" i="3"/>
  <c r="L1786" i="3"/>
  <c r="AB1785" i="3"/>
  <c r="X1785" i="3"/>
  <c r="T1785" i="3"/>
  <c r="S1785" i="3"/>
  <c r="L1785" i="3"/>
  <c r="AB1784" i="3"/>
  <c r="X1784" i="3"/>
  <c r="T1784" i="3"/>
  <c r="S1784" i="3"/>
  <c r="L1784" i="3"/>
  <c r="AB1783" i="3"/>
  <c r="X1783" i="3"/>
  <c r="T1783" i="3"/>
  <c r="S1783" i="3"/>
  <c r="L1783" i="3"/>
  <c r="AB1782" i="3"/>
  <c r="X1782" i="3"/>
  <c r="T1782" i="3"/>
  <c r="S1782" i="3"/>
  <c r="L1782" i="3"/>
  <c r="AB1781" i="3"/>
  <c r="X1781" i="3"/>
  <c r="T1781" i="3"/>
  <c r="S1781" i="3"/>
  <c r="L1781" i="3"/>
  <c r="AB1780" i="3"/>
  <c r="X1780" i="3"/>
  <c r="T1780" i="3"/>
  <c r="S1780" i="3"/>
  <c r="L1780" i="3"/>
  <c r="AB1779" i="3"/>
  <c r="X1779" i="3"/>
  <c r="T1779" i="3"/>
  <c r="S1779" i="3"/>
  <c r="L1779" i="3"/>
  <c r="AB1778" i="3"/>
  <c r="X1778" i="3"/>
  <c r="T1778" i="3"/>
  <c r="S1778" i="3"/>
  <c r="L1778" i="3"/>
  <c r="AB1777" i="3"/>
  <c r="X1777" i="3"/>
  <c r="T1777" i="3"/>
  <c r="S1777" i="3"/>
  <c r="L1777" i="3"/>
  <c r="AB1776" i="3"/>
  <c r="X1776" i="3"/>
  <c r="T1776" i="3"/>
  <c r="S1776" i="3"/>
  <c r="L1776" i="3"/>
  <c r="AB1775" i="3"/>
  <c r="X1775" i="3"/>
  <c r="T1775" i="3"/>
  <c r="S1775" i="3"/>
  <c r="L1775" i="3"/>
  <c r="AB1774" i="3"/>
  <c r="X1774" i="3"/>
  <c r="T1774" i="3"/>
  <c r="S1774" i="3"/>
  <c r="L1774" i="3"/>
  <c r="AB1773" i="3"/>
  <c r="X1773" i="3"/>
  <c r="T1773" i="3"/>
  <c r="S1773" i="3"/>
  <c r="L1773" i="3"/>
  <c r="AB1772" i="3"/>
  <c r="X1772" i="3"/>
  <c r="T1772" i="3"/>
  <c r="S1772" i="3"/>
  <c r="L1772" i="3"/>
  <c r="AB1771" i="3"/>
  <c r="X1771" i="3"/>
  <c r="T1771" i="3"/>
  <c r="S1771" i="3"/>
  <c r="L1771" i="3"/>
  <c r="AB1770" i="3"/>
  <c r="X1770" i="3"/>
  <c r="T1770" i="3"/>
  <c r="S1770" i="3"/>
  <c r="L1770" i="3"/>
  <c r="AB1769" i="3"/>
  <c r="X1769" i="3"/>
  <c r="T1769" i="3"/>
  <c r="S1769" i="3"/>
  <c r="L1769" i="3"/>
  <c r="AB1768" i="3"/>
  <c r="X1768" i="3"/>
  <c r="T1768" i="3"/>
  <c r="S1768" i="3"/>
  <c r="L1768" i="3"/>
  <c r="AB1767" i="3"/>
  <c r="X1767" i="3"/>
  <c r="T1767" i="3"/>
  <c r="S1767" i="3"/>
  <c r="L1767" i="3"/>
  <c r="AB1766" i="3"/>
  <c r="X1766" i="3"/>
  <c r="T1766" i="3"/>
  <c r="S1766" i="3"/>
  <c r="L1766" i="3"/>
  <c r="AB1765" i="3"/>
  <c r="X1765" i="3"/>
  <c r="T1765" i="3"/>
  <c r="S1765" i="3"/>
  <c r="L1765" i="3"/>
  <c r="AB1764" i="3"/>
  <c r="X1764" i="3"/>
  <c r="T1764" i="3"/>
  <c r="S1764" i="3"/>
  <c r="L1764" i="3"/>
  <c r="AB1763" i="3"/>
  <c r="X1763" i="3"/>
  <c r="T1763" i="3"/>
  <c r="S1763" i="3"/>
  <c r="L1763" i="3"/>
  <c r="AB1762" i="3"/>
  <c r="X1762" i="3"/>
  <c r="T1762" i="3"/>
  <c r="S1762" i="3"/>
  <c r="L1762" i="3"/>
  <c r="AB1761" i="3"/>
  <c r="X1761" i="3"/>
  <c r="T1761" i="3"/>
  <c r="S1761" i="3"/>
  <c r="L1761" i="3"/>
  <c r="AB1760" i="3"/>
  <c r="X1760" i="3"/>
  <c r="T1760" i="3"/>
  <c r="S1760" i="3"/>
  <c r="L1760" i="3"/>
  <c r="AB1759" i="3"/>
  <c r="X1759" i="3"/>
  <c r="T1759" i="3"/>
  <c r="S1759" i="3"/>
  <c r="L1759" i="3"/>
  <c r="AB1758" i="3"/>
  <c r="X1758" i="3"/>
  <c r="T1758" i="3"/>
  <c r="S1758" i="3"/>
  <c r="L1758" i="3"/>
  <c r="AB1757" i="3"/>
  <c r="X1757" i="3"/>
  <c r="T1757" i="3"/>
  <c r="S1757" i="3"/>
  <c r="L1757" i="3"/>
  <c r="AB1756" i="3"/>
  <c r="X1756" i="3"/>
  <c r="T1756" i="3"/>
  <c r="S1756" i="3"/>
  <c r="L1756" i="3"/>
  <c r="AB1755" i="3"/>
  <c r="X1755" i="3"/>
  <c r="T1755" i="3"/>
  <c r="S1755" i="3"/>
  <c r="L1755" i="3"/>
  <c r="AB1754" i="3"/>
  <c r="X1754" i="3"/>
  <c r="T1754" i="3"/>
  <c r="S1754" i="3"/>
  <c r="L1754" i="3"/>
  <c r="AB1753" i="3"/>
  <c r="X1753" i="3"/>
  <c r="T1753" i="3"/>
  <c r="S1753" i="3"/>
  <c r="L1753" i="3"/>
  <c r="AB1752" i="3"/>
  <c r="X1752" i="3"/>
  <c r="T1752" i="3"/>
  <c r="S1752" i="3"/>
  <c r="L1752" i="3"/>
  <c r="AB1751" i="3"/>
  <c r="X1751" i="3"/>
  <c r="T1751" i="3"/>
  <c r="S1751" i="3"/>
  <c r="L1751" i="3"/>
  <c r="AB1750" i="3"/>
  <c r="X1750" i="3"/>
  <c r="T1750" i="3"/>
  <c r="S1750" i="3"/>
  <c r="L1750" i="3"/>
  <c r="AB1749" i="3"/>
  <c r="X1749" i="3"/>
  <c r="T1749" i="3"/>
  <c r="S1749" i="3"/>
  <c r="L1749" i="3"/>
  <c r="AB1748" i="3"/>
  <c r="X1748" i="3"/>
  <c r="T1748" i="3"/>
  <c r="S1748" i="3"/>
  <c r="L1748" i="3"/>
  <c r="AB1747" i="3"/>
  <c r="X1747" i="3"/>
  <c r="T1747" i="3"/>
  <c r="S1747" i="3"/>
  <c r="L1747" i="3"/>
  <c r="AB1746" i="3"/>
  <c r="X1746" i="3"/>
  <c r="T1746" i="3"/>
  <c r="S1746" i="3"/>
  <c r="L1746" i="3"/>
  <c r="AB1745" i="3"/>
  <c r="X1745" i="3"/>
  <c r="T1745" i="3"/>
  <c r="S1745" i="3"/>
  <c r="L1745" i="3"/>
  <c r="AB1744" i="3"/>
  <c r="X1744" i="3"/>
  <c r="T1744" i="3"/>
  <c r="S1744" i="3"/>
  <c r="L1744" i="3"/>
  <c r="AB1743" i="3"/>
  <c r="X1743" i="3"/>
  <c r="T1743" i="3"/>
  <c r="S1743" i="3"/>
  <c r="L1743" i="3"/>
  <c r="AB1742" i="3"/>
  <c r="X1742" i="3"/>
  <c r="T1742" i="3"/>
  <c r="S1742" i="3"/>
  <c r="L1742" i="3"/>
  <c r="AB1741" i="3"/>
  <c r="X1741" i="3"/>
  <c r="T1741" i="3"/>
  <c r="S1741" i="3"/>
  <c r="L1741" i="3"/>
  <c r="AB1740" i="3"/>
  <c r="X1740" i="3"/>
  <c r="T1740" i="3"/>
  <c r="S1740" i="3"/>
  <c r="L1740" i="3"/>
  <c r="AB1739" i="3"/>
  <c r="X1739" i="3"/>
  <c r="T1739" i="3"/>
  <c r="S1739" i="3"/>
  <c r="L1739" i="3"/>
  <c r="AB1738" i="3"/>
  <c r="X1738" i="3"/>
  <c r="T1738" i="3"/>
  <c r="S1738" i="3"/>
  <c r="L1738" i="3"/>
  <c r="AB1737" i="3"/>
  <c r="X1737" i="3"/>
  <c r="T1737" i="3"/>
  <c r="S1737" i="3"/>
  <c r="L1737" i="3"/>
  <c r="AB1736" i="3"/>
  <c r="X1736" i="3"/>
  <c r="T1736" i="3"/>
  <c r="S1736" i="3"/>
  <c r="L1736" i="3"/>
  <c r="AB1735" i="3"/>
  <c r="X1735" i="3"/>
  <c r="T1735" i="3"/>
  <c r="S1735" i="3"/>
  <c r="L1735" i="3"/>
  <c r="AB1734" i="3"/>
  <c r="X1734" i="3"/>
  <c r="T1734" i="3"/>
  <c r="S1734" i="3"/>
  <c r="L1734" i="3"/>
  <c r="AB1733" i="3"/>
  <c r="X1733" i="3"/>
  <c r="T1733" i="3"/>
  <c r="S1733" i="3"/>
  <c r="L1733" i="3"/>
  <c r="AB1732" i="3"/>
  <c r="X1732" i="3"/>
  <c r="T1732" i="3"/>
  <c r="S1732" i="3"/>
  <c r="L1732" i="3"/>
  <c r="AB1731" i="3"/>
  <c r="X1731" i="3"/>
  <c r="T1731" i="3"/>
  <c r="S1731" i="3"/>
  <c r="L1731" i="3"/>
  <c r="AB1730" i="3"/>
  <c r="X1730" i="3"/>
  <c r="T1730" i="3"/>
  <c r="S1730" i="3"/>
  <c r="L1730" i="3"/>
  <c r="AB1729" i="3"/>
  <c r="X1729" i="3"/>
  <c r="T1729" i="3"/>
  <c r="S1729" i="3"/>
  <c r="L1729" i="3"/>
  <c r="AB1728" i="3"/>
  <c r="X1728" i="3"/>
  <c r="T1728" i="3"/>
  <c r="S1728" i="3"/>
  <c r="L1728" i="3"/>
  <c r="AB1727" i="3"/>
  <c r="X1727" i="3"/>
  <c r="T1727" i="3"/>
  <c r="S1727" i="3"/>
  <c r="L1727" i="3"/>
  <c r="AB1726" i="3"/>
  <c r="X1726" i="3"/>
  <c r="T1726" i="3"/>
  <c r="S1726" i="3"/>
  <c r="L1726" i="3"/>
  <c r="AB1725" i="3"/>
  <c r="X1725" i="3"/>
  <c r="T1725" i="3"/>
  <c r="S1725" i="3"/>
  <c r="L1725" i="3"/>
  <c r="AB1724" i="3"/>
  <c r="X1724" i="3"/>
  <c r="T1724" i="3"/>
  <c r="S1724" i="3"/>
  <c r="L1724" i="3"/>
  <c r="AB1723" i="3"/>
  <c r="X1723" i="3"/>
  <c r="T1723" i="3"/>
  <c r="S1723" i="3"/>
  <c r="L1723" i="3"/>
  <c r="AB1722" i="3"/>
  <c r="X1722" i="3"/>
  <c r="T1722" i="3"/>
  <c r="S1722" i="3"/>
  <c r="L1722" i="3"/>
  <c r="AB1721" i="3"/>
  <c r="X1721" i="3"/>
  <c r="T1721" i="3"/>
  <c r="S1721" i="3"/>
  <c r="L1721" i="3"/>
  <c r="AB1720" i="3"/>
  <c r="X1720" i="3"/>
  <c r="T1720" i="3"/>
  <c r="S1720" i="3"/>
  <c r="L1720" i="3"/>
  <c r="AB1719" i="3"/>
  <c r="X1719" i="3"/>
  <c r="T1719" i="3"/>
  <c r="S1719" i="3"/>
  <c r="L1719" i="3"/>
  <c r="AB1718" i="3"/>
  <c r="X1718" i="3"/>
  <c r="T1718" i="3"/>
  <c r="S1718" i="3"/>
  <c r="L1718" i="3"/>
  <c r="AB1717" i="3"/>
  <c r="X1717" i="3"/>
  <c r="T1717" i="3"/>
  <c r="S1717" i="3"/>
  <c r="L1717" i="3"/>
  <c r="AB1716" i="3"/>
  <c r="X1716" i="3"/>
  <c r="T1716" i="3"/>
  <c r="S1716" i="3"/>
  <c r="L1716" i="3"/>
  <c r="AB1715" i="3"/>
  <c r="X1715" i="3"/>
  <c r="T1715" i="3"/>
  <c r="S1715" i="3"/>
  <c r="L1715" i="3"/>
  <c r="AB1714" i="3"/>
  <c r="X1714" i="3"/>
  <c r="T1714" i="3"/>
  <c r="S1714" i="3"/>
  <c r="L1714" i="3"/>
  <c r="AB1713" i="3"/>
  <c r="X1713" i="3"/>
  <c r="T1713" i="3"/>
  <c r="S1713" i="3"/>
  <c r="L1713" i="3"/>
  <c r="AB1712" i="3"/>
  <c r="X1712" i="3"/>
  <c r="T1712" i="3"/>
  <c r="S1712" i="3"/>
  <c r="L1712" i="3"/>
  <c r="AB1711" i="3"/>
  <c r="X1711" i="3"/>
  <c r="T1711" i="3"/>
  <c r="S1711" i="3"/>
  <c r="L1711" i="3"/>
  <c r="AB1710" i="3"/>
  <c r="X1710" i="3"/>
  <c r="T1710" i="3"/>
  <c r="S1710" i="3"/>
  <c r="L1710" i="3"/>
  <c r="AB1709" i="3"/>
  <c r="X1709" i="3"/>
  <c r="T1709" i="3"/>
  <c r="S1709" i="3"/>
  <c r="L1709" i="3"/>
  <c r="AB1708" i="3"/>
  <c r="X1708" i="3"/>
  <c r="T1708" i="3"/>
  <c r="S1708" i="3"/>
  <c r="L1708" i="3"/>
  <c r="AB1707" i="3"/>
  <c r="X1707" i="3"/>
  <c r="T1707" i="3"/>
  <c r="S1707" i="3"/>
  <c r="L1707" i="3"/>
  <c r="AB1706" i="3"/>
  <c r="X1706" i="3"/>
  <c r="T1706" i="3"/>
  <c r="S1706" i="3"/>
  <c r="L1706" i="3"/>
  <c r="AB1705" i="3"/>
  <c r="X1705" i="3"/>
  <c r="T1705" i="3"/>
  <c r="S1705" i="3"/>
  <c r="L1705" i="3"/>
  <c r="AB1704" i="3"/>
  <c r="X1704" i="3"/>
  <c r="T1704" i="3"/>
  <c r="S1704" i="3"/>
  <c r="L1704" i="3"/>
  <c r="AB1703" i="3"/>
  <c r="X1703" i="3"/>
  <c r="T1703" i="3"/>
  <c r="S1703" i="3"/>
  <c r="L1703" i="3"/>
  <c r="AB1702" i="3"/>
  <c r="X1702" i="3"/>
  <c r="T1702" i="3"/>
  <c r="S1702" i="3"/>
  <c r="L1702" i="3"/>
  <c r="AB1701" i="3"/>
  <c r="X1701" i="3"/>
  <c r="T1701" i="3"/>
  <c r="S1701" i="3"/>
  <c r="L1701" i="3"/>
  <c r="AB1700" i="3"/>
  <c r="X1700" i="3"/>
  <c r="T1700" i="3"/>
  <c r="S1700" i="3"/>
  <c r="L1700" i="3"/>
  <c r="AB1699" i="3"/>
  <c r="X1699" i="3"/>
  <c r="T1699" i="3"/>
  <c r="S1699" i="3"/>
  <c r="L1699" i="3"/>
  <c r="AB1698" i="3"/>
  <c r="X1698" i="3"/>
  <c r="T1698" i="3"/>
  <c r="S1698" i="3"/>
  <c r="L1698" i="3"/>
  <c r="AB1697" i="3"/>
  <c r="X1697" i="3"/>
  <c r="T1697" i="3"/>
  <c r="S1697" i="3"/>
  <c r="L1697" i="3"/>
  <c r="AB1696" i="3"/>
  <c r="X1696" i="3"/>
  <c r="T1696" i="3"/>
  <c r="S1696" i="3"/>
  <c r="L1696" i="3"/>
  <c r="AB1695" i="3"/>
  <c r="X1695" i="3"/>
  <c r="T1695" i="3"/>
  <c r="S1695" i="3"/>
  <c r="L1695" i="3"/>
  <c r="AB1694" i="3"/>
  <c r="X1694" i="3"/>
  <c r="T1694" i="3"/>
  <c r="S1694" i="3"/>
  <c r="L1694" i="3"/>
  <c r="AB1693" i="3"/>
  <c r="X1693" i="3"/>
  <c r="T1693" i="3"/>
  <c r="S1693" i="3"/>
  <c r="L1693" i="3"/>
  <c r="AB1692" i="3"/>
  <c r="X1692" i="3"/>
  <c r="T1692" i="3"/>
  <c r="S1692" i="3"/>
  <c r="L1692" i="3"/>
  <c r="AB1691" i="3"/>
  <c r="X1691" i="3"/>
  <c r="T1691" i="3"/>
  <c r="S1691" i="3"/>
  <c r="L1691" i="3"/>
  <c r="AB1690" i="3"/>
  <c r="X1690" i="3"/>
  <c r="T1690" i="3"/>
  <c r="S1690" i="3"/>
  <c r="L1690" i="3"/>
  <c r="AB1689" i="3"/>
  <c r="X1689" i="3"/>
  <c r="T1689" i="3"/>
  <c r="S1689" i="3"/>
  <c r="L1689" i="3"/>
  <c r="AB1688" i="3"/>
  <c r="X1688" i="3"/>
  <c r="T1688" i="3"/>
  <c r="S1688" i="3"/>
  <c r="L1688" i="3"/>
  <c r="AB1687" i="3"/>
  <c r="X1687" i="3"/>
  <c r="T1687" i="3"/>
  <c r="S1687" i="3"/>
  <c r="L1687" i="3"/>
  <c r="AB1686" i="3"/>
  <c r="X1686" i="3"/>
  <c r="T1686" i="3"/>
  <c r="S1686" i="3"/>
  <c r="L1686" i="3"/>
  <c r="AB1685" i="3"/>
  <c r="X1685" i="3"/>
  <c r="T1685" i="3"/>
  <c r="S1685" i="3"/>
  <c r="L1685" i="3"/>
  <c r="AB1684" i="3"/>
  <c r="X1684" i="3"/>
  <c r="T1684" i="3"/>
  <c r="S1684" i="3"/>
  <c r="L1684" i="3"/>
  <c r="AB1683" i="3"/>
  <c r="X1683" i="3"/>
  <c r="T1683" i="3"/>
  <c r="S1683" i="3"/>
  <c r="L1683" i="3"/>
  <c r="AB1682" i="3"/>
  <c r="X1682" i="3"/>
  <c r="T1682" i="3"/>
  <c r="S1682" i="3"/>
  <c r="L1682" i="3"/>
  <c r="AB1681" i="3"/>
  <c r="X1681" i="3"/>
  <c r="T1681" i="3"/>
  <c r="S1681" i="3"/>
  <c r="L1681" i="3"/>
  <c r="AB1680" i="3"/>
  <c r="X1680" i="3"/>
  <c r="T1680" i="3"/>
  <c r="S1680" i="3"/>
  <c r="L1680" i="3"/>
  <c r="AB1679" i="3"/>
  <c r="X1679" i="3"/>
  <c r="T1679" i="3"/>
  <c r="S1679" i="3"/>
  <c r="L1679" i="3"/>
  <c r="AB1678" i="3"/>
  <c r="X1678" i="3"/>
  <c r="T1678" i="3"/>
  <c r="S1678" i="3"/>
  <c r="L1678" i="3"/>
  <c r="AB1677" i="3"/>
  <c r="X1677" i="3"/>
  <c r="T1677" i="3"/>
  <c r="S1677" i="3"/>
  <c r="L1677" i="3"/>
  <c r="AB1676" i="3"/>
  <c r="X1676" i="3"/>
  <c r="T1676" i="3"/>
  <c r="S1676" i="3"/>
  <c r="L1676" i="3"/>
  <c r="AB1675" i="3"/>
  <c r="X1675" i="3"/>
  <c r="T1675" i="3"/>
  <c r="S1675" i="3"/>
  <c r="L1675" i="3"/>
  <c r="AB1674" i="3"/>
  <c r="X1674" i="3"/>
  <c r="T1674" i="3"/>
  <c r="S1674" i="3"/>
  <c r="L1674" i="3"/>
  <c r="AB1673" i="3"/>
  <c r="X1673" i="3"/>
  <c r="T1673" i="3"/>
  <c r="S1673" i="3"/>
  <c r="L1673" i="3"/>
  <c r="AB1672" i="3"/>
  <c r="X1672" i="3"/>
  <c r="T1672" i="3"/>
  <c r="S1672" i="3"/>
  <c r="L1672" i="3"/>
  <c r="AB1671" i="3"/>
  <c r="X1671" i="3"/>
  <c r="T1671" i="3"/>
  <c r="S1671" i="3"/>
  <c r="L1671" i="3"/>
  <c r="AB1670" i="3"/>
  <c r="X1670" i="3"/>
  <c r="T1670" i="3"/>
  <c r="S1670" i="3"/>
  <c r="L1670" i="3"/>
  <c r="AB1669" i="3"/>
  <c r="X1669" i="3"/>
  <c r="T1669" i="3"/>
  <c r="S1669" i="3"/>
  <c r="L1669" i="3"/>
  <c r="AB1668" i="3"/>
  <c r="X1668" i="3"/>
  <c r="T1668" i="3"/>
  <c r="S1668" i="3"/>
  <c r="L1668" i="3"/>
  <c r="AB1667" i="3"/>
  <c r="X1667" i="3"/>
  <c r="T1667" i="3"/>
  <c r="S1667" i="3"/>
  <c r="L1667" i="3"/>
  <c r="AB1666" i="3"/>
  <c r="X1666" i="3"/>
  <c r="T1666" i="3"/>
  <c r="S1666" i="3"/>
  <c r="L1666" i="3"/>
  <c r="AB1665" i="3"/>
  <c r="X1665" i="3"/>
  <c r="T1665" i="3"/>
  <c r="S1665" i="3"/>
  <c r="L1665" i="3"/>
  <c r="AB1664" i="3"/>
  <c r="X1664" i="3"/>
  <c r="T1664" i="3"/>
  <c r="S1664" i="3"/>
  <c r="L1664" i="3"/>
  <c r="AB1663" i="3"/>
  <c r="X1663" i="3"/>
  <c r="T1663" i="3"/>
  <c r="S1663" i="3"/>
  <c r="L1663" i="3"/>
  <c r="AB1662" i="3"/>
  <c r="X1662" i="3"/>
  <c r="T1662" i="3"/>
  <c r="S1662" i="3"/>
  <c r="L1662" i="3"/>
  <c r="AB1661" i="3"/>
  <c r="X1661" i="3"/>
  <c r="T1661" i="3"/>
  <c r="S1661" i="3"/>
  <c r="L1661" i="3"/>
  <c r="AB1660" i="3"/>
  <c r="X1660" i="3"/>
  <c r="T1660" i="3"/>
  <c r="S1660" i="3"/>
  <c r="L1660" i="3"/>
  <c r="AB1659" i="3"/>
  <c r="T1659" i="3"/>
  <c r="X1659" i="3" s="1"/>
  <c r="S1659" i="3"/>
  <c r="L1659" i="3"/>
  <c r="AB1658" i="3"/>
  <c r="T1658" i="3"/>
  <c r="X1658" i="3" s="1"/>
  <c r="S1658" i="3"/>
  <c r="L1658" i="3"/>
  <c r="AB1657" i="3"/>
  <c r="T1657" i="3"/>
  <c r="X1657" i="3" s="1"/>
  <c r="S1657" i="3"/>
  <c r="L1657" i="3"/>
  <c r="AB1656" i="3"/>
  <c r="T1656" i="3"/>
  <c r="X1656" i="3" s="1"/>
  <c r="S1656" i="3"/>
  <c r="L1656" i="3"/>
  <c r="AB1655" i="3"/>
  <c r="X1655" i="3"/>
  <c r="T1655" i="3"/>
  <c r="S1655" i="3"/>
  <c r="L1655" i="3"/>
  <c r="AB1654" i="3"/>
  <c r="X1654" i="3"/>
  <c r="T1654" i="3"/>
  <c r="S1654" i="3"/>
  <c r="AB1653" i="3"/>
  <c r="X1653" i="3"/>
  <c r="T1653" i="3"/>
  <c r="S1653" i="3"/>
  <c r="L1653" i="3"/>
  <c r="AB1652" i="3"/>
  <c r="T1652" i="3"/>
  <c r="X1652" i="3" s="1"/>
  <c r="S1652" i="3"/>
  <c r="L1652" i="3"/>
  <c r="AB1651" i="3"/>
  <c r="X1651" i="3"/>
  <c r="T1651" i="3"/>
  <c r="S1651" i="3"/>
  <c r="L1651" i="3"/>
  <c r="AB1650" i="3"/>
  <c r="T1650" i="3"/>
  <c r="X1650" i="3" s="1"/>
  <c r="S1650" i="3"/>
  <c r="L1650" i="3"/>
  <c r="AB1649" i="3"/>
  <c r="X1649" i="3"/>
  <c r="T1649" i="3"/>
  <c r="S1649" i="3"/>
  <c r="L1649" i="3"/>
  <c r="AB1648" i="3"/>
  <c r="X1648" i="3"/>
  <c r="T1648" i="3"/>
  <c r="S1648" i="3"/>
  <c r="L1648" i="3"/>
  <c r="AB1647" i="3"/>
  <c r="X1647" i="3"/>
  <c r="T1647" i="3"/>
  <c r="S1647" i="3"/>
  <c r="L1647" i="3"/>
  <c r="AB1646" i="3"/>
  <c r="T1646" i="3"/>
  <c r="X1646" i="3" s="1"/>
  <c r="S1646" i="3"/>
  <c r="L1646" i="3"/>
  <c r="AB1645" i="3"/>
  <c r="T1645" i="3"/>
  <c r="X1645" i="3" s="1"/>
  <c r="S1645" i="3"/>
  <c r="L1645" i="3"/>
  <c r="AB1644" i="3"/>
  <c r="T1644" i="3"/>
  <c r="X1644" i="3" s="1"/>
  <c r="S1644" i="3"/>
  <c r="L1644" i="3"/>
  <c r="AB1643" i="3"/>
  <c r="T1643" i="3"/>
  <c r="X1643" i="3" s="1"/>
  <c r="S1643" i="3"/>
  <c r="L1643" i="3"/>
  <c r="AB1642" i="3"/>
  <c r="T1642" i="3"/>
  <c r="X1642" i="3" s="1"/>
  <c r="S1642" i="3"/>
  <c r="L1642" i="3"/>
  <c r="AB1641" i="3"/>
  <c r="X1641" i="3"/>
  <c r="T1641" i="3"/>
  <c r="S1641" i="3"/>
  <c r="L1641" i="3"/>
  <c r="AB1640" i="3"/>
  <c r="T1640" i="3"/>
  <c r="X1640" i="3" s="1"/>
  <c r="S1640" i="3"/>
  <c r="L1640" i="3"/>
  <c r="AB1639" i="3"/>
  <c r="T1639" i="3"/>
  <c r="X1639" i="3" s="1"/>
  <c r="S1639" i="3"/>
  <c r="L1639" i="3"/>
  <c r="AB1638" i="3"/>
  <c r="X1638" i="3"/>
  <c r="T1638" i="3"/>
  <c r="S1638" i="3"/>
  <c r="L1638" i="3"/>
  <c r="AB1637" i="3"/>
  <c r="X1637" i="3"/>
  <c r="T1637" i="3"/>
  <c r="S1637" i="3"/>
  <c r="L1637" i="3"/>
  <c r="AB1636" i="3"/>
  <c r="T1636" i="3"/>
  <c r="X1636" i="3" s="1"/>
  <c r="S1636" i="3"/>
  <c r="L1636" i="3"/>
  <c r="AB1635" i="3"/>
  <c r="X1635" i="3"/>
  <c r="T1635" i="3"/>
  <c r="S1635" i="3"/>
  <c r="L1635" i="3"/>
  <c r="AB1634" i="3"/>
  <c r="T1634" i="3"/>
  <c r="X1634" i="3" s="1"/>
  <c r="S1634" i="3"/>
  <c r="L1634" i="3"/>
  <c r="AB1633" i="3"/>
  <c r="T1633" i="3"/>
  <c r="X1633" i="3" s="1"/>
  <c r="S1633" i="3"/>
  <c r="L1633" i="3"/>
  <c r="AB1632" i="3"/>
  <c r="X1632" i="3"/>
  <c r="T1632" i="3"/>
  <c r="S1632" i="3"/>
  <c r="L1632" i="3"/>
  <c r="AB1631" i="3"/>
  <c r="T1631" i="3"/>
  <c r="X1631" i="3" s="1"/>
  <c r="S1631" i="3"/>
  <c r="L1631" i="3"/>
  <c r="AB1630" i="3"/>
  <c r="X1630" i="3"/>
  <c r="T1630" i="3"/>
  <c r="S1630" i="3"/>
  <c r="L1630" i="3"/>
  <c r="AB1629" i="3"/>
  <c r="X1629" i="3"/>
  <c r="T1629" i="3"/>
  <c r="S1629" i="3"/>
  <c r="L1629" i="3"/>
  <c r="AB1628" i="3"/>
  <c r="X1628" i="3"/>
  <c r="T1628" i="3"/>
  <c r="S1628" i="3"/>
  <c r="L1628" i="3"/>
  <c r="AB1627" i="3"/>
  <c r="T1627" i="3"/>
  <c r="X1627" i="3" s="1"/>
  <c r="S1627" i="3"/>
  <c r="L1627" i="3"/>
  <c r="AB1626" i="3"/>
  <c r="X1626" i="3"/>
  <c r="T1626" i="3"/>
  <c r="S1626" i="3"/>
  <c r="L1626" i="3"/>
  <c r="AB1625" i="3"/>
  <c r="X1625" i="3"/>
  <c r="T1625" i="3"/>
  <c r="S1625" i="3"/>
  <c r="L1625" i="3"/>
  <c r="AB1624" i="3"/>
  <c r="T1624" i="3"/>
  <c r="X1624" i="3" s="1"/>
  <c r="S1624" i="3"/>
  <c r="L1624" i="3"/>
  <c r="AB1623" i="3"/>
  <c r="T1623" i="3"/>
  <c r="X1623" i="3" s="1"/>
  <c r="S1623" i="3"/>
  <c r="L1623" i="3"/>
  <c r="AB1622" i="3"/>
  <c r="X1622" i="3"/>
  <c r="T1622" i="3"/>
  <c r="S1622" i="3"/>
  <c r="L1622" i="3"/>
  <c r="AB1621" i="3"/>
  <c r="T1621" i="3"/>
  <c r="X1621" i="3" s="1"/>
  <c r="S1621" i="3"/>
  <c r="L1621" i="3"/>
  <c r="AB1620" i="3"/>
  <c r="X1620" i="3"/>
  <c r="T1620" i="3"/>
  <c r="S1620" i="3"/>
  <c r="L1620" i="3"/>
  <c r="AB1619" i="3"/>
  <c r="X1619" i="3"/>
  <c r="T1619" i="3"/>
  <c r="S1619" i="3"/>
  <c r="L1619" i="3"/>
  <c r="AB1618" i="3"/>
  <c r="T1618" i="3"/>
  <c r="X1618" i="3" s="1"/>
  <c r="S1618" i="3"/>
  <c r="L1618" i="3"/>
  <c r="AB1617" i="3"/>
  <c r="T1617" i="3"/>
  <c r="X1617" i="3" s="1"/>
  <c r="S1617" i="3"/>
  <c r="L1617" i="3"/>
  <c r="AB1616" i="3"/>
  <c r="X1616" i="3"/>
  <c r="T1616" i="3"/>
  <c r="S1616" i="3"/>
  <c r="L1616" i="3"/>
  <c r="AB1615" i="3"/>
  <c r="X1615" i="3"/>
  <c r="T1615" i="3"/>
  <c r="S1615" i="3"/>
  <c r="L1615" i="3"/>
  <c r="AB1614" i="3"/>
  <c r="T1614" i="3"/>
  <c r="X1614" i="3" s="1"/>
  <c r="S1614" i="3"/>
  <c r="L1614" i="3"/>
  <c r="AB1613" i="3"/>
  <c r="X1613" i="3"/>
  <c r="T1613" i="3"/>
  <c r="S1613" i="3"/>
  <c r="L1613" i="3"/>
  <c r="AB1612" i="3"/>
  <c r="X1612" i="3"/>
  <c r="T1612" i="3"/>
  <c r="S1612" i="3"/>
  <c r="L1612" i="3"/>
  <c r="AB1611" i="3"/>
  <c r="X1611" i="3"/>
  <c r="T1611" i="3"/>
  <c r="S1611" i="3"/>
  <c r="L1611" i="3"/>
  <c r="AB1610" i="3"/>
  <c r="T1610" i="3"/>
  <c r="X1610" i="3" s="1"/>
  <c r="S1610" i="3"/>
  <c r="L1610" i="3"/>
  <c r="AB1609" i="3"/>
  <c r="X1609" i="3"/>
  <c r="T1609" i="3"/>
  <c r="S1609" i="3"/>
  <c r="L1609" i="3"/>
  <c r="AB1608" i="3"/>
  <c r="T1608" i="3"/>
  <c r="X1608" i="3" s="1"/>
  <c r="S1608" i="3"/>
  <c r="L1608" i="3"/>
  <c r="AB1607" i="3"/>
  <c r="X1607" i="3"/>
  <c r="T1607" i="3"/>
  <c r="S1607" i="3"/>
  <c r="L1607" i="3"/>
  <c r="AB1606" i="3"/>
  <c r="X1606" i="3"/>
  <c r="T1606" i="3"/>
  <c r="S1606" i="3"/>
  <c r="L1606" i="3"/>
  <c r="AB1605" i="3"/>
  <c r="X1605" i="3"/>
  <c r="T1605" i="3"/>
  <c r="S1605" i="3"/>
  <c r="L1605" i="3"/>
  <c r="AB1604" i="3"/>
  <c r="T1604" i="3"/>
  <c r="X1604" i="3" s="1"/>
  <c r="S1604" i="3"/>
  <c r="L1604" i="3"/>
  <c r="AB1603" i="3"/>
  <c r="X1603" i="3"/>
  <c r="T1603" i="3"/>
  <c r="S1603" i="3"/>
  <c r="L1603" i="3"/>
  <c r="AB1602" i="3"/>
  <c r="X1602" i="3"/>
  <c r="T1602" i="3"/>
  <c r="S1602" i="3"/>
  <c r="L1602" i="3"/>
  <c r="AB1601" i="3"/>
  <c r="X1601" i="3"/>
  <c r="T1601" i="3"/>
  <c r="S1601" i="3"/>
  <c r="L1601" i="3"/>
  <c r="AB1600" i="3"/>
  <c r="X1600" i="3"/>
  <c r="T1600" i="3"/>
  <c r="S1600" i="3"/>
  <c r="L1600" i="3"/>
  <c r="AB1599" i="3"/>
  <c r="X1599" i="3"/>
  <c r="T1599" i="3"/>
  <c r="S1599" i="3"/>
  <c r="L1599" i="3"/>
  <c r="AB1598" i="3"/>
  <c r="X1598" i="3"/>
  <c r="T1598" i="3"/>
  <c r="S1598" i="3"/>
  <c r="L1598" i="3"/>
  <c r="AB1597" i="3"/>
  <c r="T1597" i="3"/>
  <c r="X1597" i="3" s="1"/>
  <c r="S1597" i="3"/>
  <c r="L1597" i="3"/>
  <c r="AB1596" i="3"/>
  <c r="X1596" i="3"/>
  <c r="T1596" i="3"/>
  <c r="S1596" i="3"/>
  <c r="L1596" i="3"/>
  <c r="AB1595" i="3"/>
  <c r="X1595" i="3"/>
  <c r="T1595" i="3"/>
  <c r="S1595" i="3"/>
  <c r="L1595" i="3"/>
  <c r="AB1594" i="3"/>
  <c r="X1594" i="3"/>
  <c r="T1594" i="3"/>
  <c r="S1594" i="3"/>
  <c r="L1594" i="3"/>
  <c r="AB1593" i="3"/>
  <c r="X1593" i="3"/>
  <c r="T1593" i="3"/>
  <c r="S1593" i="3"/>
  <c r="L1593" i="3"/>
  <c r="AB1592" i="3"/>
  <c r="T1592" i="3"/>
  <c r="X1592" i="3" s="1"/>
  <c r="S1592" i="3"/>
  <c r="L1592" i="3"/>
  <c r="AB1591" i="3"/>
  <c r="X1591" i="3"/>
  <c r="T1591" i="3"/>
  <c r="S1591" i="3"/>
  <c r="L1591" i="3"/>
  <c r="AB1590" i="3"/>
  <c r="X1590" i="3"/>
  <c r="T1590" i="3"/>
  <c r="S1590" i="3"/>
  <c r="L1590" i="3"/>
  <c r="AB1589" i="3"/>
  <c r="X1589" i="3"/>
  <c r="T1589" i="3"/>
  <c r="S1589" i="3"/>
  <c r="L1589" i="3"/>
  <c r="AB1588" i="3"/>
  <c r="X1588" i="3"/>
  <c r="T1588" i="3"/>
  <c r="S1588" i="3"/>
  <c r="L1588" i="3"/>
  <c r="AB1587" i="3"/>
  <c r="X1587" i="3"/>
  <c r="T1587" i="3"/>
  <c r="S1587" i="3"/>
  <c r="L1587" i="3"/>
  <c r="AB1586" i="3"/>
  <c r="X1586" i="3"/>
  <c r="T1586" i="3"/>
  <c r="S1586" i="3"/>
  <c r="L1586" i="3"/>
  <c r="AB1585" i="3"/>
  <c r="X1585" i="3"/>
  <c r="T1585" i="3"/>
  <c r="S1585" i="3"/>
  <c r="L1585" i="3"/>
  <c r="AB1584" i="3"/>
  <c r="X1584" i="3"/>
  <c r="T1584" i="3"/>
  <c r="S1584" i="3"/>
  <c r="L1584" i="3"/>
  <c r="AB1583" i="3"/>
  <c r="X1583" i="3"/>
  <c r="T1583" i="3"/>
  <c r="S1583" i="3"/>
  <c r="L1583" i="3"/>
  <c r="AB1582" i="3"/>
  <c r="X1582" i="3"/>
  <c r="T1582" i="3"/>
  <c r="S1582" i="3"/>
  <c r="L1582" i="3"/>
  <c r="AB1581" i="3"/>
  <c r="X1581" i="3"/>
  <c r="T1581" i="3"/>
  <c r="S1581" i="3"/>
  <c r="L1581" i="3"/>
  <c r="AB1580" i="3"/>
  <c r="X1580" i="3"/>
  <c r="T1580" i="3"/>
  <c r="S1580" i="3"/>
  <c r="L1580" i="3"/>
  <c r="AB1579" i="3"/>
  <c r="X1579" i="3"/>
  <c r="T1579" i="3"/>
  <c r="S1579" i="3"/>
  <c r="L1579" i="3"/>
  <c r="AB1578" i="3"/>
  <c r="X1578" i="3"/>
  <c r="T1578" i="3"/>
  <c r="S1578" i="3"/>
  <c r="L1578" i="3"/>
  <c r="AB1577" i="3"/>
  <c r="X1577" i="3"/>
  <c r="T1577" i="3"/>
  <c r="S1577" i="3"/>
  <c r="L1577" i="3"/>
  <c r="AB1576" i="3"/>
  <c r="X1576" i="3"/>
  <c r="T1576" i="3"/>
  <c r="S1576" i="3"/>
  <c r="L1576" i="3"/>
  <c r="AB1575" i="3"/>
  <c r="T1575" i="3"/>
  <c r="X1575" i="3" s="1"/>
  <c r="S1575" i="3"/>
  <c r="L1575" i="3"/>
  <c r="AB1574" i="3"/>
  <c r="T1574" i="3"/>
  <c r="X1574" i="3" s="1"/>
  <c r="S1574" i="3"/>
  <c r="L1574" i="3"/>
  <c r="AB1573" i="3"/>
  <c r="T1573" i="3"/>
  <c r="X1573" i="3" s="1"/>
  <c r="S1573" i="3"/>
  <c r="L1573" i="3"/>
  <c r="AB1572" i="3"/>
  <c r="X1572" i="3"/>
  <c r="T1572" i="3"/>
  <c r="S1572" i="3"/>
  <c r="L1572" i="3"/>
  <c r="AB1571" i="3"/>
  <c r="X1571" i="3"/>
  <c r="T1571" i="3"/>
  <c r="S1571" i="3"/>
  <c r="L1571" i="3"/>
  <c r="AB1570" i="3"/>
  <c r="X1570" i="3"/>
  <c r="T1570" i="3"/>
  <c r="S1570" i="3"/>
  <c r="L1570" i="3"/>
  <c r="AB1569" i="3"/>
  <c r="X1569" i="3"/>
  <c r="T1569" i="3"/>
  <c r="S1569" i="3"/>
  <c r="L1569" i="3"/>
  <c r="AB1568" i="3"/>
  <c r="X1568" i="3"/>
  <c r="T1568" i="3"/>
  <c r="S1568" i="3"/>
  <c r="L1568" i="3"/>
  <c r="AB1567" i="3"/>
  <c r="X1567" i="3"/>
  <c r="T1567" i="3"/>
  <c r="S1567" i="3"/>
  <c r="L1567" i="3"/>
  <c r="AB1566" i="3"/>
  <c r="X1566" i="3"/>
  <c r="T1566" i="3"/>
  <c r="S1566" i="3"/>
  <c r="L1566" i="3"/>
  <c r="AB1565" i="3"/>
  <c r="X1565" i="3"/>
  <c r="T1565" i="3"/>
  <c r="S1565" i="3"/>
  <c r="L1565" i="3"/>
  <c r="AB1564" i="3"/>
  <c r="X1564" i="3"/>
  <c r="T1564" i="3"/>
  <c r="S1564" i="3"/>
  <c r="L1564" i="3"/>
  <c r="AB1563" i="3"/>
  <c r="X1563" i="3"/>
  <c r="T1563" i="3"/>
  <c r="S1563" i="3"/>
  <c r="L1563" i="3"/>
  <c r="AB1562" i="3"/>
  <c r="X1562" i="3"/>
  <c r="T1562" i="3"/>
  <c r="S1562" i="3"/>
  <c r="L1562" i="3"/>
  <c r="AB1561" i="3"/>
  <c r="X1561" i="3"/>
  <c r="T1561" i="3"/>
  <c r="S1561" i="3"/>
  <c r="L1561" i="3"/>
  <c r="AB1560" i="3"/>
  <c r="X1560" i="3"/>
  <c r="T1560" i="3"/>
  <c r="S1560" i="3"/>
  <c r="L1560" i="3"/>
  <c r="AB1559" i="3"/>
  <c r="X1559" i="3"/>
  <c r="T1559" i="3"/>
  <c r="S1559" i="3"/>
  <c r="L1559" i="3"/>
  <c r="AB1558" i="3"/>
  <c r="X1558" i="3"/>
  <c r="T1558" i="3"/>
  <c r="S1558" i="3"/>
  <c r="L1558" i="3"/>
  <c r="AB1557" i="3"/>
  <c r="X1557" i="3"/>
  <c r="T1557" i="3"/>
  <c r="S1557" i="3"/>
  <c r="L1557" i="3"/>
  <c r="AB1556" i="3"/>
  <c r="X1556" i="3"/>
  <c r="T1556" i="3"/>
  <c r="S1556" i="3"/>
  <c r="L1556" i="3"/>
  <c r="AB1555" i="3"/>
  <c r="X1555" i="3"/>
  <c r="T1555" i="3"/>
  <c r="S1555" i="3"/>
  <c r="L1555" i="3"/>
  <c r="AB1554" i="3"/>
  <c r="X1554" i="3"/>
  <c r="T1554" i="3"/>
  <c r="S1554" i="3"/>
  <c r="L1554" i="3"/>
  <c r="AB1553" i="3"/>
  <c r="X1553" i="3"/>
  <c r="T1553" i="3"/>
  <c r="S1553" i="3"/>
  <c r="L1553" i="3"/>
  <c r="AB1552" i="3"/>
  <c r="X1552" i="3"/>
  <c r="T1552" i="3"/>
  <c r="S1552" i="3"/>
  <c r="L1552" i="3"/>
  <c r="AB1551" i="3"/>
  <c r="X1551" i="3"/>
  <c r="T1551" i="3"/>
  <c r="S1551" i="3"/>
  <c r="L1551" i="3"/>
  <c r="AB1550" i="3"/>
  <c r="X1550" i="3"/>
  <c r="T1550" i="3"/>
  <c r="S1550" i="3"/>
  <c r="L1550" i="3"/>
  <c r="AB1549" i="3"/>
  <c r="T1549" i="3"/>
  <c r="X1549" i="3" s="1"/>
  <c r="S1549" i="3"/>
  <c r="L1549" i="3"/>
  <c r="AB1548" i="3"/>
  <c r="X1548" i="3"/>
  <c r="T1548" i="3"/>
  <c r="S1548" i="3"/>
  <c r="L1548" i="3"/>
  <c r="AB1547" i="3"/>
  <c r="X1547" i="3"/>
  <c r="T1547" i="3"/>
  <c r="S1547" i="3"/>
  <c r="L1547" i="3"/>
  <c r="AB1546" i="3"/>
  <c r="X1546" i="3"/>
  <c r="T1546" i="3"/>
  <c r="S1546" i="3"/>
  <c r="L1546" i="3"/>
  <c r="AB1545" i="3"/>
  <c r="X1545" i="3"/>
  <c r="T1545" i="3"/>
  <c r="S1545" i="3"/>
  <c r="L1545" i="3"/>
  <c r="AB1544" i="3"/>
  <c r="T1544" i="3"/>
  <c r="X1544" i="3" s="1"/>
  <c r="S1544" i="3"/>
  <c r="L1544" i="3"/>
  <c r="AB1543" i="3"/>
  <c r="X1543" i="3"/>
  <c r="T1543" i="3"/>
  <c r="S1543" i="3"/>
  <c r="L1543" i="3"/>
  <c r="AB1542" i="3"/>
  <c r="X1542" i="3"/>
  <c r="T1542" i="3"/>
  <c r="S1542" i="3"/>
  <c r="L1542" i="3"/>
  <c r="AB1541" i="3"/>
  <c r="X1541" i="3"/>
  <c r="T1541" i="3"/>
  <c r="S1541" i="3"/>
  <c r="L1541" i="3"/>
  <c r="AB1540" i="3"/>
  <c r="T1540" i="3"/>
  <c r="X1540" i="3" s="1"/>
  <c r="S1540" i="3"/>
  <c r="L1540" i="3"/>
  <c r="AB1539" i="3"/>
  <c r="X1539" i="3"/>
  <c r="T1539" i="3"/>
  <c r="S1539" i="3"/>
  <c r="L1539" i="3"/>
  <c r="AB1538" i="3"/>
  <c r="X1538" i="3"/>
  <c r="T1538" i="3"/>
  <c r="S1538" i="3"/>
  <c r="L1538" i="3"/>
  <c r="AB1537" i="3"/>
  <c r="X1537" i="3"/>
  <c r="T1537" i="3"/>
  <c r="S1537" i="3"/>
  <c r="L1537" i="3"/>
  <c r="AB1536" i="3"/>
  <c r="X1536" i="3"/>
  <c r="T1536" i="3"/>
  <c r="S1536" i="3"/>
  <c r="L1536" i="3"/>
  <c r="AB1535" i="3"/>
  <c r="X1535" i="3"/>
  <c r="T1535" i="3"/>
  <c r="S1535" i="3"/>
  <c r="L1535" i="3"/>
  <c r="AB1534" i="3"/>
  <c r="X1534" i="3"/>
  <c r="T1534" i="3"/>
  <c r="S1534" i="3"/>
  <c r="L1534" i="3"/>
  <c r="AB1533" i="3"/>
  <c r="T1533" i="3"/>
  <c r="X1533" i="3" s="1"/>
  <c r="S1533" i="3"/>
  <c r="L1533" i="3"/>
  <c r="AB1532" i="3"/>
  <c r="X1532" i="3"/>
  <c r="T1532" i="3"/>
  <c r="S1532" i="3"/>
  <c r="L1532" i="3"/>
  <c r="AB1531" i="3"/>
  <c r="X1531" i="3"/>
  <c r="T1531" i="3"/>
  <c r="S1531" i="3"/>
  <c r="L1531" i="3"/>
  <c r="AB1530" i="3"/>
  <c r="X1530" i="3"/>
  <c r="T1530" i="3"/>
  <c r="S1530" i="3"/>
  <c r="L1530" i="3"/>
  <c r="AB1529" i="3"/>
  <c r="X1529" i="3"/>
  <c r="T1529" i="3"/>
  <c r="S1529" i="3"/>
  <c r="L1529" i="3"/>
  <c r="AB1528" i="3"/>
  <c r="X1528" i="3"/>
  <c r="T1528" i="3"/>
  <c r="S1528" i="3"/>
  <c r="L1528" i="3"/>
  <c r="AB1527" i="3"/>
  <c r="X1527" i="3"/>
  <c r="T1527" i="3"/>
  <c r="S1527" i="3"/>
  <c r="L1527" i="3"/>
  <c r="AB1526" i="3"/>
  <c r="X1526" i="3"/>
  <c r="T1526" i="3"/>
  <c r="S1526" i="3"/>
  <c r="L1526" i="3"/>
  <c r="AB1525" i="3"/>
  <c r="X1525" i="3"/>
  <c r="T1525" i="3"/>
  <c r="S1525" i="3"/>
  <c r="L1525" i="3"/>
  <c r="AB1524" i="3"/>
  <c r="X1524" i="3"/>
  <c r="T1524" i="3"/>
  <c r="S1524" i="3"/>
  <c r="L1524" i="3"/>
  <c r="AB1523" i="3"/>
  <c r="X1523" i="3"/>
  <c r="T1523" i="3"/>
  <c r="S1523" i="3"/>
  <c r="L1523" i="3"/>
  <c r="AB1522" i="3"/>
  <c r="X1522" i="3"/>
  <c r="T1522" i="3"/>
  <c r="S1522" i="3"/>
  <c r="L1522" i="3"/>
  <c r="AB1521" i="3"/>
  <c r="X1521" i="3"/>
  <c r="T1521" i="3"/>
  <c r="S1521" i="3"/>
  <c r="L1521" i="3"/>
  <c r="AB1520" i="3"/>
  <c r="X1520" i="3"/>
  <c r="T1520" i="3"/>
  <c r="S1520" i="3"/>
  <c r="L1520" i="3"/>
  <c r="AB1519" i="3"/>
  <c r="X1519" i="3"/>
  <c r="T1519" i="3"/>
  <c r="S1519" i="3"/>
  <c r="L1519" i="3"/>
  <c r="AB1518" i="3"/>
  <c r="X1518" i="3"/>
  <c r="T1518" i="3"/>
  <c r="S1518" i="3"/>
  <c r="L1518" i="3"/>
  <c r="AB1517" i="3"/>
  <c r="X1517" i="3"/>
  <c r="T1517" i="3"/>
  <c r="S1517" i="3"/>
  <c r="L1517" i="3"/>
  <c r="AB1516" i="3"/>
  <c r="X1516" i="3"/>
  <c r="T1516" i="3"/>
  <c r="S1516" i="3"/>
  <c r="L1516" i="3"/>
  <c r="AB1515" i="3"/>
  <c r="X1515" i="3"/>
  <c r="T1515" i="3"/>
  <c r="S1515" i="3"/>
  <c r="L1515" i="3"/>
  <c r="AB1514" i="3"/>
  <c r="X1514" i="3"/>
  <c r="T1514" i="3"/>
  <c r="S1514" i="3"/>
  <c r="L1514" i="3"/>
  <c r="AB1513" i="3"/>
  <c r="X1513" i="3"/>
  <c r="T1513" i="3"/>
  <c r="S1513" i="3"/>
  <c r="L1513" i="3"/>
  <c r="AB1512" i="3"/>
  <c r="X1512" i="3"/>
  <c r="T1512" i="3"/>
  <c r="S1512" i="3"/>
  <c r="L1512" i="3"/>
  <c r="AB1511" i="3"/>
  <c r="X1511" i="3"/>
  <c r="T1511" i="3"/>
  <c r="S1511" i="3"/>
  <c r="L1511" i="3"/>
  <c r="AB1510" i="3"/>
  <c r="X1510" i="3"/>
  <c r="T1510" i="3"/>
  <c r="S1510" i="3"/>
  <c r="L1510" i="3"/>
  <c r="AB1509" i="3"/>
  <c r="X1509" i="3"/>
  <c r="T1509" i="3"/>
  <c r="S1509" i="3"/>
  <c r="L1509" i="3"/>
  <c r="AB1508" i="3"/>
  <c r="X1508" i="3"/>
  <c r="T1508" i="3"/>
  <c r="S1508" i="3"/>
  <c r="L1508" i="3"/>
  <c r="AB1507" i="3"/>
  <c r="X1507" i="3"/>
  <c r="T1507" i="3"/>
  <c r="S1507" i="3"/>
  <c r="L1507" i="3"/>
  <c r="AB1506" i="3"/>
  <c r="X1506" i="3"/>
  <c r="T1506" i="3"/>
  <c r="S1506" i="3"/>
  <c r="L1506" i="3"/>
  <c r="AB1505" i="3"/>
  <c r="X1505" i="3"/>
  <c r="T1505" i="3"/>
  <c r="S1505" i="3"/>
  <c r="L1505" i="3"/>
  <c r="AB1504" i="3"/>
  <c r="X1504" i="3"/>
  <c r="T1504" i="3"/>
  <c r="S1504" i="3"/>
  <c r="L1504" i="3"/>
  <c r="AB1503" i="3"/>
  <c r="X1503" i="3"/>
  <c r="T1503" i="3"/>
  <c r="S1503" i="3"/>
  <c r="L1503" i="3"/>
  <c r="AB1502" i="3"/>
  <c r="X1502" i="3"/>
  <c r="T1502" i="3"/>
  <c r="S1502" i="3"/>
  <c r="L1502" i="3"/>
  <c r="AB1501" i="3"/>
  <c r="X1501" i="3"/>
  <c r="T1501" i="3"/>
  <c r="S1501" i="3"/>
  <c r="L1501" i="3"/>
  <c r="AB1500" i="3"/>
  <c r="X1500" i="3"/>
  <c r="T1500" i="3"/>
  <c r="S1500" i="3"/>
  <c r="L1500" i="3"/>
  <c r="AB1499" i="3"/>
  <c r="X1499" i="3"/>
  <c r="T1499" i="3"/>
  <c r="S1499" i="3"/>
  <c r="L1499" i="3"/>
  <c r="AB1498" i="3"/>
  <c r="X1498" i="3"/>
  <c r="T1498" i="3"/>
  <c r="S1498" i="3"/>
  <c r="L1498" i="3"/>
  <c r="AB1497" i="3"/>
  <c r="X1497" i="3"/>
  <c r="T1497" i="3"/>
  <c r="S1497" i="3"/>
  <c r="L1497" i="3"/>
  <c r="AB1496" i="3"/>
  <c r="X1496" i="3"/>
  <c r="T1496" i="3"/>
  <c r="S1496" i="3"/>
  <c r="L1496" i="3"/>
  <c r="AB1495" i="3"/>
  <c r="X1495" i="3"/>
  <c r="T1495" i="3"/>
  <c r="S1495" i="3"/>
  <c r="L1495" i="3"/>
  <c r="AB1494" i="3"/>
  <c r="X1494" i="3"/>
  <c r="T1494" i="3"/>
  <c r="S1494" i="3"/>
  <c r="L1494" i="3"/>
  <c r="AB1493" i="3"/>
  <c r="X1493" i="3"/>
  <c r="T1493" i="3"/>
  <c r="S1493" i="3"/>
  <c r="L1493" i="3"/>
  <c r="AB1492" i="3"/>
  <c r="X1492" i="3"/>
  <c r="T1492" i="3"/>
  <c r="S1492" i="3"/>
  <c r="L1492" i="3"/>
  <c r="AB1491" i="3"/>
  <c r="X1491" i="3"/>
  <c r="T1491" i="3"/>
  <c r="S1491" i="3"/>
  <c r="L1491" i="3"/>
  <c r="AB1490" i="3"/>
  <c r="X1490" i="3"/>
  <c r="T1490" i="3"/>
  <c r="S1490" i="3"/>
  <c r="L1490" i="3"/>
  <c r="AB1489" i="3"/>
  <c r="X1489" i="3"/>
  <c r="T1489" i="3"/>
  <c r="S1489" i="3"/>
  <c r="L1489" i="3"/>
  <c r="AB1488" i="3"/>
  <c r="X1488" i="3"/>
  <c r="T1488" i="3"/>
  <c r="S1488" i="3"/>
  <c r="L1488" i="3"/>
  <c r="AB1487" i="3"/>
  <c r="X1487" i="3"/>
  <c r="T1487" i="3"/>
  <c r="S1487" i="3"/>
  <c r="L1487" i="3"/>
  <c r="AB1486" i="3"/>
  <c r="T1486" i="3"/>
  <c r="X1486" i="3" s="1"/>
  <c r="S1486" i="3"/>
  <c r="L1486" i="3"/>
  <c r="AB1485" i="3"/>
  <c r="X1485" i="3"/>
  <c r="T1485" i="3"/>
  <c r="S1485" i="3"/>
  <c r="L1485" i="3"/>
  <c r="AB1484" i="3"/>
  <c r="X1484" i="3"/>
  <c r="T1484" i="3"/>
  <c r="S1484" i="3"/>
  <c r="L1484" i="3"/>
  <c r="AB1483" i="3"/>
  <c r="X1483" i="3"/>
  <c r="T1483" i="3"/>
  <c r="S1483" i="3"/>
  <c r="L1483" i="3"/>
  <c r="AB1482" i="3"/>
  <c r="X1482" i="3"/>
  <c r="T1482" i="3"/>
  <c r="S1482" i="3"/>
  <c r="L1482" i="3"/>
  <c r="AB1481" i="3"/>
  <c r="X1481" i="3"/>
  <c r="T1481" i="3"/>
  <c r="S1481" i="3"/>
  <c r="L1481" i="3"/>
  <c r="AB1480" i="3"/>
  <c r="X1480" i="3"/>
  <c r="T1480" i="3"/>
  <c r="S1480" i="3"/>
  <c r="L1480" i="3"/>
  <c r="AB1479" i="3"/>
  <c r="X1479" i="3"/>
  <c r="T1479" i="3"/>
  <c r="S1479" i="3"/>
  <c r="L1479" i="3"/>
  <c r="AB1478" i="3"/>
  <c r="X1478" i="3"/>
  <c r="T1478" i="3"/>
  <c r="S1478" i="3"/>
  <c r="L1478" i="3"/>
  <c r="AB1477" i="3"/>
  <c r="X1477" i="3"/>
  <c r="T1477" i="3"/>
  <c r="S1477" i="3"/>
  <c r="L1477" i="3"/>
  <c r="AB1476" i="3"/>
  <c r="X1476" i="3"/>
  <c r="T1476" i="3"/>
  <c r="S1476" i="3"/>
  <c r="L1476" i="3"/>
  <c r="AB1475" i="3"/>
  <c r="X1475" i="3"/>
  <c r="T1475" i="3"/>
  <c r="S1475" i="3"/>
  <c r="L1475" i="3"/>
  <c r="AB1474" i="3"/>
  <c r="X1474" i="3"/>
  <c r="T1474" i="3"/>
  <c r="S1474" i="3"/>
  <c r="L1474" i="3"/>
  <c r="AB1473" i="3"/>
  <c r="X1473" i="3"/>
  <c r="T1473" i="3"/>
  <c r="S1473" i="3"/>
  <c r="L1473" i="3"/>
  <c r="AB1472" i="3"/>
  <c r="X1472" i="3"/>
  <c r="T1472" i="3"/>
  <c r="S1472" i="3"/>
  <c r="L1472" i="3"/>
  <c r="AB1471" i="3"/>
  <c r="X1471" i="3"/>
  <c r="T1471" i="3"/>
  <c r="S1471" i="3"/>
  <c r="L1471" i="3"/>
  <c r="AB1470" i="3"/>
  <c r="X1470" i="3"/>
  <c r="T1470" i="3"/>
  <c r="S1470" i="3"/>
  <c r="L1470" i="3"/>
  <c r="AB1469" i="3"/>
  <c r="X1469" i="3"/>
  <c r="T1469" i="3"/>
  <c r="S1469" i="3"/>
  <c r="L1469" i="3"/>
  <c r="AB1468" i="3"/>
  <c r="X1468" i="3"/>
  <c r="T1468" i="3"/>
  <c r="S1468" i="3"/>
  <c r="L1468" i="3"/>
  <c r="AB1467" i="3"/>
  <c r="X1467" i="3"/>
  <c r="T1467" i="3"/>
  <c r="S1467" i="3"/>
  <c r="L1467" i="3"/>
  <c r="AB1466" i="3"/>
  <c r="X1466" i="3"/>
  <c r="T1466" i="3"/>
  <c r="S1466" i="3"/>
  <c r="L1466" i="3"/>
  <c r="AB1465" i="3"/>
  <c r="X1465" i="3"/>
  <c r="T1465" i="3"/>
  <c r="S1465" i="3"/>
  <c r="L1465" i="3"/>
  <c r="AB1464" i="3"/>
  <c r="X1464" i="3"/>
  <c r="T1464" i="3"/>
  <c r="S1464" i="3"/>
  <c r="L1464" i="3"/>
  <c r="AB1463" i="3"/>
  <c r="X1463" i="3"/>
  <c r="T1463" i="3"/>
  <c r="S1463" i="3"/>
  <c r="L1463" i="3"/>
  <c r="AB1462" i="3"/>
  <c r="X1462" i="3"/>
  <c r="T1462" i="3"/>
  <c r="S1462" i="3"/>
  <c r="L1462" i="3"/>
  <c r="AB1461" i="3"/>
  <c r="X1461" i="3"/>
  <c r="T1461" i="3"/>
  <c r="S1461" i="3"/>
  <c r="L1461" i="3"/>
  <c r="AB1460" i="3"/>
  <c r="X1460" i="3"/>
  <c r="T1460" i="3"/>
  <c r="S1460" i="3"/>
  <c r="L1460" i="3"/>
  <c r="AB1459" i="3"/>
  <c r="X1459" i="3"/>
  <c r="T1459" i="3"/>
  <c r="S1459" i="3"/>
  <c r="L1459" i="3"/>
  <c r="AB1458" i="3"/>
  <c r="X1458" i="3"/>
  <c r="T1458" i="3"/>
  <c r="S1458" i="3"/>
  <c r="L1458" i="3"/>
  <c r="AB1457" i="3"/>
  <c r="X1457" i="3"/>
  <c r="T1457" i="3"/>
  <c r="S1457" i="3"/>
  <c r="AB1456" i="3"/>
  <c r="X1456" i="3"/>
  <c r="T1456" i="3"/>
  <c r="S1456" i="3"/>
  <c r="L1456" i="3"/>
  <c r="AB1455" i="3"/>
  <c r="X1455" i="3"/>
  <c r="T1455" i="3"/>
  <c r="S1455" i="3"/>
  <c r="L1455" i="3"/>
  <c r="AB1454" i="3"/>
  <c r="X1454" i="3"/>
  <c r="T1454" i="3"/>
  <c r="S1454" i="3"/>
  <c r="L1454" i="3"/>
  <c r="AB1453" i="3"/>
  <c r="X1453" i="3"/>
  <c r="T1453" i="3"/>
  <c r="S1453" i="3"/>
  <c r="L1453" i="3"/>
  <c r="AB1452" i="3"/>
  <c r="X1452" i="3"/>
  <c r="T1452" i="3"/>
  <c r="S1452" i="3"/>
  <c r="L1452" i="3"/>
  <c r="AB1451" i="3"/>
  <c r="X1451" i="3"/>
  <c r="T1451" i="3"/>
  <c r="S1451" i="3"/>
  <c r="AB1450" i="3"/>
  <c r="X1450" i="3"/>
  <c r="T1450" i="3"/>
  <c r="S1450" i="3"/>
  <c r="L1450" i="3"/>
  <c r="AB1449" i="3"/>
  <c r="X1449" i="3"/>
  <c r="T1449" i="3"/>
  <c r="S1449" i="3"/>
  <c r="L1449" i="3"/>
  <c r="AB1448" i="3"/>
  <c r="X1448" i="3"/>
  <c r="T1448" i="3"/>
  <c r="S1448" i="3"/>
  <c r="L1448" i="3"/>
  <c r="AB1447" i="3"/>
  <c r="X1447" i="3"/>
  <c r="T1447" i="3"/>
  <c r="S1447" i="3"/>
  <c r="L1447" i="3"/>
  <c r="AB1446" i="3"/>
  <c r="X1446" i="3"/>
  <c r="T1446" i="3"/>
  <c r="S1446" i="3"/>
  <c r="L1446" i="3"/>
  <c r="AB1445" i="3"/>
  <c r="T1445" i="3"/>
  <c r="X1445" i="3" s="1"/>
  <c r="S1445" i="3"/>
  <c r="L1445" i="3"/>
  <c r="AB1444" i="3"/>
  <c r="X1444" i="3"/>
  <c r="T1444" i="3"/>
  <c r="S1444" i="3"/>
  <c r="L1444" i="3"/>
  <c r="AB1443" i="3"/>
  <c r="X1443" i="3"/>
  <c r="T1443" i="3"/>
  <c r="S1443" i="3"/>
  <c r="L1443" i="3"/>
  <c r="AB1442" i="3"/>
  <c r="X1442" i="3"/>
  <c r="T1442" i="3"/>
  <c r="S1442" i="3"/>
  <c r="L1442" i="3"/>
  <c r="AB1441" i="3"/>
  <c r="X1441" i="3"/>
  <c r="T1441" i="3"/>
  <c r="S1441" i="3"/>
  <c r="L1441" i="3"/>
  <c r="AB1440" i="3"/>
  <c r="X1440" i="3"/>
  <c r="T1440" i="3"/>
  <c r="S1440" i="3"/>
  <c r="L1440" i="3"/>
  <c r="AB1439" i="3"/>
  <c r="X1439" i="3"/>
  <c r="T1439" i="3"/>
  <c r="S1439" i="3"/>
  <c r="L1439" i="3"/>
  <c r="AB1438" i="3"/>
  <c r="X1438" i="3"/>
  <c r="T1438" i="3"/>
  <c r="S1438" i="3"/>
  <c r="L1438" i="3"/>
  <c r="AB1437" i="3"/>
  <c r="X1437" i="3"/>
  <c r="T1437" i="3"/>
  <c r="S1437" i="3"/>
  <c r="L1437" i="3"/>
  <c r="AB1436" i="3"/>
  <c r="X1436" i="3"/>
  <c r="T1436" i="3"/>
  <c r="S1436" i="3"/>
  <c r="L1436" i="3"/>
  <c r="AB1435" i="3"/>
  <c r="X1435" i="3"/>
  <c r="T1435" i="3"/>
  <c r="S1435" i="3"/>
  <c r="L1435" i="3"/>
  <c r="AB1434" i="3"/>
  <c r="X1434" i="3"/>
  <c r="T1434" i="3"/>
  <c r="S1434" i="3"/>
  <c r="L1434" i="3"/>
  <c r="AB1433" i="3"/>
  <c r="X1433" i="3"/>
  <c r="T1433" i="3"/>
  <c r="S1433" i="3"/>
  <c r="L1433" i="3"/>
  <c r="AB1432" i="3"/>
  <c r="X1432" i="3"/>
  <c r="T1432" i="3"/>
  <c r="S1432" i="3"/>
  <c r="L1432" i="3"/>
  <c r="AB1431" i="3"/>
  <c r="X1431" i="3"/>
  <c r="T1431" i="3"/>
  <c r="S1431" i="3"/>
  <c r="L1431" i="3"/>
  <c r="AB1430" i="3"/>
  <c r="X1430" i="3"/>
  <c r="T1430" i="3"/>
  <c r="S1430" i="3"/>
  <c r="L1430" i="3"/>
  <c r="AB1429" i="3"/>
  <c r="X1429" i="3"/>
  <c r="T1429" i="3"/>
  <c r="S1429" i="3"/>
  <c r="L1429" i="3"/>
  <c r="AB1428" i="3"/>
  <c r="X1428" i="3"/>
  <c r="T1428" i="3"/>
  <c r="S1428" i="3"/>
  <c r="L1428" i="3"/>
  <c r="AB1427" i="3"/>
  <c r="X1427" i="3"/>
  <c r="T1427" i="3"/>
  <c r="S1427" i="3"/>
  <c r="L1427" i="3"/>
  <c r="AB1426" i="3"/>
  <c r="X1426" i="3"/>
  <c r="T1426" i="3"/>
  <c r="S1426" i="3"/>
  <c r="L1426" i="3"/>
  <c r="AB1425" i="3"/>
  <c r="X1425" i="3"/>
  <c r="T1425" i="3"/>
  <c r="S1425" i="3"/>
  <c r="L1425" i="3"/>
  <c r="AB1424" i="3"/>
  <c r="X1424" i="3"/>
  <c r="T1424" i="3"/>
  <c r="S1424" i="3"/>
  <c r="AB1423" i="3"/>
  <c r="X1423" i="3"/>
  <c r="T1423" i="3"/>
  <c r="S1423" i="3"/>
  <c r="L1423" i="3"/>
  <c r="AB1422" i="3"/>
  <c r="X1422" i="3"/>
  <c r="T1422" i="3"/>
  <c r="S1422" i="3"/>
  <c r="L1422" i="3"/>
  <c r="AB1421" i="3"/>
  <c r="X1421" i="3"/>
  <c r="T1421" i="3"/>
  <c r="S1421" i="3"/>
  <c r="L1421" i="3"/>
  <c r="AB1420" i="3"/>
  <c r="X1420" i="3"/>
  <c r="T1420" i="3"/>
  <c r="S1420" i="3"/>
  <c r="L1420" i="3"/>
  <c r="AB1419" i="3"/>
  <c r="X1419" i="3"/>
  <c r="T1419" i="3"/>
  <c r="S1419" i="3"/>
  <c r="L1419" i="3"/>
  <c r="AB1418" i="3"/>
  <c r="X1418" i="3"/>
  <c r="T1418" i="3"/>
  <c r="S1418" i="3"/>
  <c r="L1418" i="3"/>
  <c r="AB1417" i="3"/>
  <c r="X1417" i="3"/>
  <c r="T1417" i="3"/>
  <c r="S1417" i="3"/>
  <c r="L1417" i="3"/>
  <c r="AB1416" i="3"/>
  <c r="X1416" i="3"/>
  <c r="T1416" i="3"/>
  <c r="S1416" i="3"/>
  <c r="L1416" i="3"/>
  <c r="AB1415" i="3"/>
  <c r="X1415" i="3"/>
  <c r="T1415" i="3"/>
  <c r="S1415" i="3"/>
  <c r="L1415" i="3"/>
  <c r="AB1414" i="3"/>
  <c r="X1414" i="3"/>
  <c r="T1414" i="3"/>
  <c r="S1414" i="3"/>
  <c r="L1414" i="3"/>
  <c r="AB1413" i="3"/>
  <c r="X1413" i="3"/>
  <c r="T1413" i="3"/>
  <c r="S1413" i="3"/>
  <c r="L1413" i="3"/>
  <c r="AB1412" i="3"/>
  <c r="X1412" i="3"/>
  <c r="T1412" i="3"/>
  <c r="S1412" i="3"/>
  <c r="L1412" i="3"/>
  <c r="AB1411" i="3"/>
  <c r="X1411" i="3"/>
  <c r="T1411" i="3"/>
  <c r="S1411" i="3"/>
  <c r="L1411" i="3"/>
  <c r="AB1410" i="3"/>
  <c r="X1410" i="3"/>
  <c r="T1410" i="3"/>
  <c r="S1410" i="3"/>
  <c r="L1410" i="3"/>
  <c r="AB1409" i="3"/>
  <c r="X1409" i="3"/>
  <c r="T1409" i="3"/>
  <c r="S1409" i="3"/>
  <c r="L1409" i="3"/>
  <c r="AB1408" i="3"/>
  <c r="X1408" i="3"/>
  <c r="T1408" i="3"/>
  <c r="S1408" i="3"/>
  <c r="L1408" i="3"/>
  <c r="AB1407" i="3"/>
  <c r="X1407" i="3"/>
  <c r="T1407" i="3"/>
  <c r="S1407" i="3"/>
  <c r="L1407" i="3"/>
  <c r="AB1406" i="3"/>
  <c r="X1406" i="3"/>
  <c r="T1406" i="3"/>
  <c r="S1406" i="3"/>
  <c r="L1406" i="3"/>
  <c r="AB1405" i="3"/>
  <c r="X1405" i="3"/>
  <c r="T1405" i="3"/>
  <c r="S1405" i="3"/>
  <c r="L1405" i="3"/>
  <c r="AB1404" i="3"/>
  <c r="X1404" i="3"/>
  <c r="T1404" i="3"/>
  <c r="S1404" i="3"/>
  <c r="L1404" i="3"/>
  <c r="AB1403" i="3"/>
  <c r="X1403" i="3"/>
  <c r="T1403" i="3"/>
  <c r="S1403" i="3"/>
  <c r="L1403" i="3"/>
  <c r="AB1402" i="3"/>
  <c r="X1402" i="3"/>
  <c r="T1402" i="3"/>
  <c r="S1402" i="3"/>
  <c r="L1402" i="3"/>
  <c r="AB1401" i="3"/>
  <c r="X1401" i="3"/>
  <c r="T1401" i="3"/>
  <c r="S1401" i="3"/>
  <c r="L1401" i="3"/>
  <c r="AB1400" i="3"/>
  <c r="X1400" i="3"/>
  <c r="T1400" i="3"/>
  <c r="S1400" i="3"/>
  <c r="L1400" i="3"/>
  <c r="AB1399" i="3"/>
  <c r="X1399" i="3"/>
  <c r="T1399" i="3"/>
  <c r="S1399" i="3"/>
  <c r="L1399" i="3"/>
  <c r="AB1398" i="3"/>
  <c r="X1398" i="3"/>
  <c r="T1398" i="3"/>
  <c r="S1398" i="3"/>
  <c r="L1398" i="3"/>
  <c r="AB1397" i="3"/>
  <c r="X1397" i="3"/>
  <c r="T1397" i="3"/>
  <c r="S1397" i="3"/>
  <c r="L1397" i="3"/>
  <c r="AB1396" i="3"/>
  <c r="X1396" i="3"/>
  <c r="T1396" i="3"/>
  <c r="S1396" i="3"/>
  <c r="L1396" i="3"/>
  <c r="AB1395" i="3"/>
  <c r="X1395" i="3"/>
  <c r="T1395" i="3"/>
  <c r="S1395" i="3"/>
  <c r="L1395" i="3"/>
  <c r="AB1394" i="3"/>
  <c r="X1394" i="3"/>
  <c r="T1394" i="3"/>
  <c r="S1394" i="3"/>
  <c r="L1394" i="3"/>
  <c r="AB1393" i="3"/>
  <c r="X1393" i="3"/>
  <c r="T1393" i="3"/>
  <c r="S1393" i="3"/>
  <c r="L1393" i="3"/>
  <c r="AB1392" i="3"/>
  <c r="X1392" i="3"/>
  <c r="T1392" i="3"/>
  <c r="S1392" i="3"/>
  <c r="L1392" i="3"/>
  <c r="AB1391" i="3"/>
  <c r="X1391" i="3"/>
  <c r="T1391" i="3"/>
  <c r="S1391" i="3"/>
  <c r="L1391" i="3"/>
  <c r="AB1390" i="3"/>
  <c r="X1390" i="3"/>
  <c r="T1390" i="3"/>
  <c r="S1390" i="3"/>
  <c r="L1390" i="3"/>
  <c r="AB1389" i="3"/>
  <c r="X1389" i="3"/>
  <c r="T1389" i="3"/>
  <c r="S1389" i="3"/>
  <c r="L1389" i="3"/>
  <c r="AB1388" i="3"/>
  <c r="X1388" i="3"/>
  <c r="T1388" i="3"/>
  <c r="S1388" i="3"/>
  <c r="L1388" i="3"/>
  <c r="AB1387" i="3"/>
  <c r="X1387" i="3"/>
  <c r="T1387" i="3"/>
  <c r="S1387" i="3"/>
  <c r="L1387" i="3"/>
  <c r="AB1386" i="3"/>
  <c r="X1386" i="3"/>
  <c r="T1386" i="3"/>
  <c r="S1386" i="3"/>
  <c r="L1386" i="3"/>
  <c r="AB1385" i="3"/>
  <c r="X1385" i="3"/>
  <c r="T1385" i="3"/>
  <c r="S1385" i="3"/>
  <c r="L1385" i="3"/>
  <c r="AB1384" i="3"/>
  <c r="X1384" i="3"/>
  <c r="T1384" i="3"/>
  <c r="S1384" i="3"/>
  <c r="L1384" i="3"/>
  <c r="AB1383" i="3"/>
  <c r="X1383" i="3"/>
  <c r="T1383" i="3"/>
  <c r="S1383" i="3"/>
  <c r="L1383" i="3"/>
  <c r="AB1382" i="3"/>
  <c r="X1382" i="3"/>
  <c r="T1382" i="3"/>
  <c r="S1382" i="3"/>
  <c r="L1382" i="3"/>
  <c r="AB1381" i="3"/>
  <c r="X1381" i="3"/>
  <c r="T1381" i="3"/>
  <c r="S1381" i="3"/>
  <c r="L1381" i="3"/>
  <c r="AB1380" i="3"/>
  <c r="X1380" i="3"/>
  <c r="T1380" i="3"/>
  <c r="S1380" i="3"/>
  <c r="L1380" i="3"/>
  <c r="AB1379" i="3"/>
  <c r="X1379" i="3"/>
  <c r="T1379" i="3"/>
  <c r="S1379" i="3"/>
  <c r="L1379" i="3"/>
  <c r="AB1378" i="3"/>
  <c r="X1378" i="3"/>
  <c r="T1378" i="3"/>
  <c r="S1378" i="3"/>
  <c r="L1378" i="3"/>
  <c r="AB1377" i="3"/>
  <c r="X1377" i="3"/>
  <c r="T1377" i="3"/>
  <c r="S1377" i="3"/>
  <c r="L1377" i="3"/>
  <c r="AB1376" i="3"/>
  <c r="X1376" i="3"/>
  <c r="T1376" i="3"/>
  <c r="S1376" i="3"/>
  <c r="L1376" i="3"/>
  <c r="AB1375" i="3"/>
  <c r="X1375" i="3"/>
  <c r="T1375" i="3"/>
  <c r="S1375" i="3"/>
  <c r="L1375" i="3"/>
  <c r="AB1374" i="3"/>
  <c r="X1374" i="3"/>
  <c r="T1374" i="3"/>
  <c r="S1374" i="3"/>
  <c r="L1374" i="3"/>
  <c r="AB1373" i="3"/>
  <c r="X1373" i="3"/>
  <c r="T1373" i="3"/>
  <c r="S1373" i="3"/>
  <c r="L1373" i="3"/>
  <c r="AB1372" i="3"/>
  <c r="X1372" i="3"/>
  <c r="T1372" i="3"/>
  <c r="S1372" i="3"/>
  <c r="L1372" i="3"/>
  <c r="AB1371" i="3"/>
  <c r="X1371" i="3"/>
  <c r="T1371" i="3"/>
  <c r="S1371" i="3"/>
  <c r="L1371" i="3"/>
  <c r="AB1370" i="3"/>
  <c r="X1370" i="3"/>
  <c r="T1370" i="3"/>
  <c r="S1370" i="3"/>
  <c r="L1370" i="3"/>
  <c r="AB1369" i="3"/>
  <c r="X1369" i="3"/>
  <c r="T1369" i="3"/>
  <c r="S1369" i="3"/>
  <c r="L1369" i="3"/>
  <c r="AB1368" i="3"/>
  <c r="X1368" i="3"/>
  <c r="T1368" i="3"/>
  <c r="S1368" i="3"/>
  <c r="L1368" i="3"/>
  <c r="AB1367" i="3"/>
  <c r="X1367" i="3"/>
  <c r="T1367" i="3"/>
  <c r="S1367" i="3"/>
  <c r="L1367" i="3"/>
  <c r="AB1366" i="3"/>
  <c r="X1366" i="3"/>
  <c r="T1366" i="3"/>
  <c r="S1366" i="3"/>
  <c r="L1366" i="3"/>
  <c r="AB1365" i="3"/>
  <c r="X1365" i="3"/>
  <c r="T1365" i="3"/>
  <c r="S1365" i="3"/>
  <c r="L1365" i="3"/>
  <c r="AB1364" i="3"/>
  <c r="X1364" i="3"/>
  <c r="T1364" i="3"/>
  <c r="S1364" i="3"/>
  <c r="L1364" i="3"/>
  <c r="AB1363" i="3"/>
  <c r="X1363" i="3"/>
  <c r="T1363" i="3"/>
  <c r="S1363" i="3"/>
  <c r="L1363" i="3"/>
  <c r="AB1362" i="3"/>
  <c r="X1362" i="3"/>
  <c r="T1362" i="3"/>
  <c r="S1362" i="3"/>
  <c r="L1362" i="3"/>
  <c r="AB1361" i="3"/>
  <c r="X1361" i="3"/>
  <c r="T1361" i="3"/>
  <c r="S1361" i="3"/>
  <c r="L1361" i="3"/>
  <c r="AB1360" i="3"/>
  <c r="X1360" i="3"/>
  <c r="T1360" i="3"/>
  <c r="S1360" i="3"/>
  <c r="L1360" i="3"/>
  <c r="AB1359" i="3"/>
  <c r="X1359" i="3"/>
  <c r="T1359" i="3"/>
  <c r="S1359" i="3"/>
  <c r="L1359" i="3"/>
  <c r="AB1358" i="3"/>
  <c r="X1358" i="3"/>
  <c r="T1358" i="3"/>
  <c r="S1358" i="3"/>
  <c r="L1358" i="3"/>
  <c r="AB1357" i="3"/>
  <c r="X1357" i="3"/>
  <c r="T1357" i="3"/>
  <c r="S1357" i="3"/>
  <c r="L1357" i="3"/>
  <c r="AB1356" i="3"/>
  <c r="X1356" i="3"/>
  <c r="T1356" i="3"/>
  <c r="S1356" i="3"/>
  <c r="L1356" i="3"/>
  <c r="AB1355" i="3"/>
  <c r="X1355" i="3"/>
  <c r="T1355" i="3"/>
  <c r="S1355" i="3"/>
  <c r="L1355" i="3"/>
  <c r="AB1354" i="3"/>
  <c r="X1354" i="3"/>
  <c r="T1354" i="3"/>
  <c r="S1354" i="3"/>
  <c r="L1354" i="3"/>
  <c r="AB1353" i="3"/>
  <c r="X1353" i="3"/>
  <c r="T1353" i="3"/>
  <c r="S1353" i="3"/>
  <c r="L1353" i="3"/>
  <c r="AB1352" i="3"/>
  <c r="X1352" i="3"/>
  <c r="T1352" i="3"/>
  <c r="S1352" i="3"/>
  <c r="L1352" i="3"/>
  <c r="AB1351" i="3"/>
  <c r="X1351" i="3"/>
  <c r="T1351" i="3"/>
  <c r="S1351" i="3"/>
  <c r="L1351" i="3"/>
  <c r="AB1350" i="3"/>
  <c r="X1350" i="3"/>
  <c r="T1350" i="3"/>
  <c r="S1350" i="3"/>
  <c r="L1350" i="3"/>
  <c r="AB1349" i="3"/>
  <c r="X1349" i="3"/>
  <c r="T1349" i="3"/>
  <c r="S1349" i="3"/>
  <c r="L1349" i="3"/>
  <c r="AB1348" i="3"/>
  <c r="X1348" i="3"/>
  <c r="T1348" i="3"/>
  <c r="S1348" i="3"/>
  <c r="L1348" i="3"/>
  <c r="AB1347" i="3"/>
  <c r="X1347" i="3"/>
  <c r="T1347" i="3"/>
  <c r="S1347" i="3"/>
  <c r="L1347" i="3"/>
  <c r="AB1346" i="3"/>
  <c r="X1346" i="3"/>
  <c r="T1346" i="3"/>
  <c r="S1346" i="3"/>
  <c r="L1346" i="3"/>
  <c r="AB1345" i="3"/>
  <c r="X1345" i="3"/>
  <c r="T1345" i="3"/>
  <c r="S1345" i="3"/>
  <c r="L1345" i="3"/>
  <c r="AB1344" i="3"/>
  <c r="X1344" i="3"/>
  <c r="T1344" i="3"/>
  <c r="S1344" i="3"/>
  <c r="L1344" i="3"/>
  <c r="AB1343" i="3"/>
  <c r="X1343" i="3"/>
  <c r="T1343" i="3"/>
  <c r="S1343" i="3"/>
  <c r="L1343" i="3"/>
  <c r="AB1342" i="3"/>
  <c r="X1342" i="3"/>
  <c r="T1342" i="3"/>
  <c r="S1342" i="3"/>
  <c r="L1342" i="3"/>
  <c r="AB1341" i="3"/>
  <c r="X1341" i="3"/>
  <c r="T1341" i="3"/>
  <c r="S1341" i="3"/>
  <c r="L1341" i="3"/>
  <c r="AB1340" i="3"/>
  <c r="X1340" i="3"/>
  <c r="T1340" i="3"/>
  <c r="S1340" i="3"/>
  <c r="L1340" i="3"/>
  <c r="AB1339" i="3"/>
  <c r="X1339" i="3"/>
  <c r="T1339" i="3"/>
  <c r="S1339" i="3"/>
  <c r="L1339" i="3"/>
  <c r="AB1338" i="3"/>
  <c r="X1338" i="3"/>
  <c r="T1338" i="3"/>
  <c r="S1338" i="3"/>
  <c r="L1338" i="3"/>
  <c r="AB1337" i="3"/>
  <c r="X1337" i="3"/>
  <c r="T1337" i="3"/>
  <c r="S1337" i="3"/>
  <c r="L1337" i="3"/>
  <c r="AB1336" i="3"/>
  <c r="T1336" i="3"/>
  <c r="X1336" i="3" s="1"/>
  <c r="S1336" i="3"/>
  <c r="AB1335" i="3"/>
  <c r="X1335" i="3"/>
  <c r="T1335" i="3"/>
  <c r="S1335" i="3"/>
  <c r="L1335" i="3"/>
  <c r="AB1334" i="3"/>
  <c r="X1334" i="3"/>
  <c r="T1334" i="3"/>
  <c r="S1334" i="3"/>
  <c r="L1334" i="3"/>
  <c r="AB1333" i="3"/>
  <c r="X1333" i="3"/>
  <c r="T1333" i="3"/>
  <c r="S1333" i="3"/>
  <c r="L1333" i="3"/>
  <c r="AB1332" i="3"/>
  <c r="X1332" i="3"/>
  <c r="T1332" i="3"/>
  <c r="S1332" i="3"/>
  <c r="L1332" i="3"/>
  <c r="AB1331" i="3"/>
  <c r="X1331" i="3"/>
  <c r="T1331" i="3"/>
  <c r="S1331" i="3"/>
  <c r="L1331" i="3"/>
  <c r="AB1330" i="3"/>
  <c r="X1330" i="3"/>
  <c r="T1330" i="3"/>
  <c r="S1330" i="3"/>
  <c r="L1330" i="3"/>
  <c r="AB1329" i="3"/>
  <c r="X1329" i="3"/>
  <c r="T1329" i="3"/>
  <c r="S1329" i="3"/>
  <c r="L1329" i="3"/>
  <c r="AB1328" i="3"/>
  <c r="X1328" i="3"/>
  <c r="T1328" i="3"/>
  <c r="S1328" i="3"/>
  <c r="L1328" i="3"/>
  <c r="AB1327" i="3"/>
  <c r="X1327" i="3"/>
  <c r="T1327" i="3"/>
  <c r="S1327" i="3"/>
  <c r="L1327" i="3"/>
  <c r="AB1326" i="3"/>
  <c r="X1326" i="3"/>
  <c r="T1326" i="3"/>
  <c r="S1326" i="3"/>
  <c r="L1326" i="3"/>
  <c r="AB1325" i="3"/>
  <c r="X1325" i="3"/>
  <c r="T1325" i="3"/>
  <c r="S1325" i="3"/>
  <c r="L1325" i="3"/>
  <c r="AB1324" i="3"/>
  <c r="X1324" i="3"/>
  <c r="T1324" i="3"/>
  <c r="S1324" i="3"/>
  <c r="L1324" i="3"/>
  <c r="AB1323" i="3"/>
  <c r="X1323" i="3"/>
  <c r="T1323" i="3"/>
  <c r="S1323" i="3"/>
  <c r="L1323" i="3"/>
  <c r="AB1322" i="3"/>
  <c r="X1322" i="3"/>
  <c r="T1322" i="3"/>
  <c r="S1322" i="3"/>
  <c r="L1322" i="3"/>
  <c r="AB1321" i="3"/>
  <c r="X1321" i="3"/>
  <c r="T1321" i="3"/>
  <c r="S1321" i="3"/>
  <c r="L1321" i="3"/>
  <c r="AB1320" i="3"/>
  <c r="X1320" i="3"/>
  <c r="T1320" i="3"/>
  <c r="S1320" i="3"/>
  <c r="L1320" i="3"/>
  <c r="AB1319" i="3"/>
  <c r="X1319" i="3"/>
  <c r="T1319" i="3"/>
  <c r="S1319" i="3"/>
  <c r="L1319" i="3"/>
  <c r="AB1318" i="3"/>
  <c r="X1318" i="3"/>
  <c r="T1318" i="3"/>
  <c r="S1318" i="3"/>
  <c r="L1318" i="3"/>
  <c r="AB1317" i="3"/>
  <c r="X1317" i="3"/>
  <c r="T1317" i="3"/>
  <c r="S1317" i="3"/>
  <c r="L1317" i="3"/>
  <c r="AB1316" i="3"/>
  <c r="X1316" i="3"/>
  <c r="T1316" i="3"/>
  <c r="S1316" i="3"/>
  <c r="L1316" i="3"/>
  <c r="AB1315" i="3"/>
  <c r="X1315" i="3"/>
  <c r="T1315" i="3"/>
  <c r="S1315" i="3"/>
  <c r="L1315" i="3"/>
  <c r="AB1314" i="3"/>
  <c r="X1314" i="3"/>
  <c r="T1314" i="3"/>
  <c r="S1314" i="3"/>
  <c r="L1314" i="3"/>
  <c r="AB1313" i="3"/>
  <c r="X1313" i="3"/>
  <c r="T1313" i="3"/>
  <c r="S1313" i="3"/>
  <c r="L1313" i="3"/>
  <c r="AB1312" i="3"/>
  <c r="X1312" i="3"/>
  <c r="T1312" i="3"/>
  <c r="S1312" i="3"/>
  <c r="L1312" i="3"/>
  <c r="AB1311" i="3"/>
  <c r="X1311" i="3"/>
  <c r="T1311" i="3"/>
  <c r="S1311" i="3"/>
  <c r="L1311" i="3"/>
  <c r="AB1310" i="3"/>
  <c r="X1310" i="3"/>
  <c r="T1310" i="3"/>
  <c r="S1310" i="3"/>
  <c r="L1310" i="3"/>
  <c r="AB1309" i="3"/>
  <c r="X1309" i="3"/>
  <c r="T1309" i="3"/>
  <c r="S1309" i="3"/>
  <c r="L1309" i="3"/>
  <c r="AB1308" i="3"/>
  <c r="X1308" i="3"/>
  <c r="T1308" i="3"/>
  <c r="S1308" i="3"/>
  <c r="L1308" i="3"/>
  <c r="AB1307" i="3"/>
  <c r="X1307" i="3"/>
  <c r="T1307" i="3"/>
  <c r="S1307" i="3"/>
  <c r="L1307" i="3"/>
  <c r="AB1306" i="3"/>
  <c r="X1306" i="3"/>
  <c r="T1306" i="3"/>
  <c r="S1306" i="3"/>
  <c r="L1306" i="3"/>
  <c r="AB1305" i="3"/>
  <c r="X1305" i="3"/>
  <c r="T1305" i="3"/>
  <c r="S1305" i="3"/>
  <c r="L1305" i="3"/>
  <c r="AB1304" i="3"/>
  <c r="X1304" i="3"/>
  <c r="T1304" i="3"/>
  <c r="S1304" i="3"/>
  <c r="L1304" i="3"/>
  <c r="AB1303" i="3"/>
  <c r="X1303" i="3"/>
  <c r="T1303" i="3"/>
  <c r="S1303" i="3"/>
  <c r="L1303" i="3"/>
  <c r="AB1302" i="3"/>
  <c r="X1302" i="3"/>
  <c r="T1302" i="3"/>
  <c r="S1302" i="3"/>
  <c r="L1302" i="3"/>
  <c r="AB1301" i="3"/>
  <c r="X1301" i="3"/>
  <c r="T1301" i="3"/>
  <c r="S1301" i="3"/>
  <c r="L1301" i="3"/>
  <c r="AB1300" i="3"/>
  <c r="X1300" i="3"/>
  <c r="T1300" i="3"/>
  <c r="S1300" i="3"/>
  <c r="L1300" i="3"/>
  <c r="AB1299" i="3"/>
  <c r="X1299" i="3"/>
  <c r="T1299" i="3"/>
  <c r="S1299" i="3"/>
  <c r="L1299" i="3"/>
  <c r="AB1298" i="3"/>
  <c r="X1298" i="3"/>
  <c r="T1298" i="3"/>
  <c r="S1298" i="3"/>
  <c r="L1298" i="3"/>
  <c r="AB1297" i="3"/>
  <c r="X1297" i="3"/>
  <c r="T1297" i="3"/>
  <c r="S1297" i="3"/>
  <c r="L1297" i="3"/>
  <c r="AB1296" i="3"/>
  <c r="X1296" i="3"/>
  <c r="T1296" i="3"/>
  <c r="S1296" i="3"/>
  <c r="L1296" i="3"/>
  <c r="AB1295" i="3"/>
  <c r="X1295" i="3"/>
  <c r="T1295" i="3"/>
  <c r="S1295" i="3"/>
  <c r="L1295" i="3"/>
  <c r="AB1294" i="3"/>
  <c r="X1294" i="3"/>
  <c r="T1294" i="3"/>
  <c r="S1294" i="3"/>
  <c r="L1294" i="3"/>
  <c r="AB1293" i="3"/>
  <c r="X1293" i="3"/>
  <c r="T1293" i="3"/>
  <c r="S1293" i="3"/>
  <c r="L1293" i="3"/>
  <c r="AB1292" i="3"/>
  <c r="X1292" i="3"/>
  <c r="T1292" i="3"/>
  <c r="S1292" i="3"/>
  <c r="L1292" i="3"/>
  <c r="AB1291" i="3"/>
  <c r="X1291" i="3"/>
  <c r="T1291" i="3"/>
  <c r="S1291" i="3"/>
  <c r="L1291" i="3"/>
  <c r="AB1290" i="3"/>
  <c r="X1290" i="3"/>
  <c r="T1290" i="3"/>
  <c r="S1290" i="3"/>
  <c r="L1290" i="3"/>
  <c r="AB1289" i="3"/>
  <c r="X1289" i="3"/>
  <c r="T1289" i="3"/>
  <c r="S1289" i="3"/>
  <c r="L1289" i="3"/>
  <c r="AB1288" i="3"/>
  <c r="X1288" i="3"/>
  <c r="T1288" i="3"/>
  <c r="S1288" i="3"/>
  <c r="L1288" i="3"/>
  <c r="AB1287" i="3"/>
  <c r="X1287" i="3"/>
  <c r="T1287" i="3"/>
  <c r="S1287" i="3"/>
  <c r="L1287" i="3"/>
  <c r="AB1286" i="3"/>
  <c r="X1286" i="3"/>
  <c r="T1286" i="3"/>
  <c r="S1286" i="3"/>
  <c r="L1286" i="3"/>
  <c r="AB1285" i="3"/>
  <c r="X1285" i="3"/>
  <c r="T1285" i="3"/>
  <c r="S1285" i="3"/>
  <c r="L1285" i="3"/>
  <c r="AB1284" i="3"/>
  <c r="X1284" i="3"/>
  <c r="T1284" i="3"/>
  <c r="S1284" i="3"/>
  <c r="L1284" i="3"/>
  <c r="AB1283" i="3"/>
  <c r="X1283" i="3"/>
  <c r="T1283" i="3"/>
  <c r="S1283" i="3"/>
  <c r="L1283" i="3"/>
  <c r="AB1282" i="3"/>
  <c r="X1282" i="3"/>
  <c r="T1282" i="3"/>
  <c r="S1282" i="3"/>
  <c r="L1282" i="3"/>
  <c r="AB1281" i="3"/>
  <c r="X1281" i="3"/>
  <c r="T1281" i="3"/>
  <c r="S1281" i="3"/>
  <c r="L1281" i="3"/>
  <c r="AB1280" i="3"/>
  <c r="X1280" i="3"/>
  <c r="T1280" i="3"/>
  <c r="S1280" i="3"/>
  <c r="L1280" i="3"/>
  <c r="AB1279" i="3"/>
  <c r="X1279" i="3"/>
  <c r="T1279" i="3"/>
  <c r="S1279" i="3"/>
  <c r="L1279" i="3"/>
  <c r="AB1278" i="3"/>
  <c r="X1278" i="3"/>
  <c r="T1278" i="3"/>
  <c r="S1278" i="3"/>
  <c r="L1278" i="3"/>
  <c r="AB1277" i="3"/>
  <c r="X1277" i="3"/>
  <c r="T1277" i="3"/>
  <c r="S1277" i="3"/>
  <c r="L1277" i="3"/>
  <c r="AB1276" i="3"/>
  <c r="X1276" i="3"/>
  <c r="T1276" i="3"/>
  <c r="S1276" i="3"/>
  <c r="L1276" i="3"/>
  <c r="AB1275" i="3"/>
  <c r="X1275" i="3"/>
  <c r="T1275" i="3"/>
  <c r="S1275" i="3"/>
  <c r="L1275" i="3"/>
  <c r="AB1274" i="3"/>
  <c r="X1274" i="3"/>
  <c r="T1274" i="3"/>
  <c r="S1274" i="3"/>
  <c r="L1274" i="3"/>
  <c r="AB1273" i="3"/>
  <c r="X1273" i="3"/>
  <c r="T1273" i="3"/>
  <c r="S1273" i="3"/>
  <c r="L1273" i="3"/>
  <c r="AB1272" i="3"/>
  <c r="X1272" i="3"/>
  <c r="T1272" i="3"/>
  <c r="S1272" i="3"/>
  <c r="L1272" i="3"/>
  <c r="AB1271" i="3"/>
  <c r="X1271" i="3"/>
  <c r="T1271" i="3"/>
  <c r="S1271" i="3"/>
  <c r="L1271" i="3"/>
  <c r="AB1270" i="3"/>
  <c r="X1270" i="3"/>
  <c r="T1270" i="3"/>
  <c r="S1270" i="3"/>
  <c r="L1270" i="3"/>
  <c r="AB1269" i="3"/>
  <c r="X1269" i="3"/>
  <c r="T1269" i="3"/>
  <c r="S1269" i="3"/>
  <c r="L1269" i="3"/>
  <c r="AB1268" i="3"/>
  <c r="X1268" i="3"/>
  <c r="T1268" i="3"/>
  <c r="S1268" i="3"/>
  <c r="L1268" i="3"/>
  <c r="AB1267" i="3"/>
  <c r="X1267" i="3"/>
  <c r="T1267" i="3"/>
  <c r="S1267" i="3"/>
  <c r="L1267" i="3"/>
  <c r="AB1266" i="3"/>
  <c r="X1266" i="3"/>
  <c r="T1266" i="3"/>
  <c r="S1266" i="3"/>
  <c r="L1266" i="3"/>
  <c r="AB1265" i="3"/>
  <c r="X1265" i="3"/>
  <c r="T1265" i="3"/>
  <c r="S1265" i="3"/>
  <c r="L1265" i="3"/>
  <c r="AB1264" i="3"/>
  <c r="X1264" i="3"/>
  <c r="T1264" i="3"/>
  <c r="S1264" i="3"/>
  <c r="L1264" i="3"/>
  <c r="AB1263" i="3"/>
  <c r="X1263" i="3"/>
  <c r="T1263" i="3"/>
  <c r="S1263" i="3"/>
  <c r="L1263" i="3"/>
  <c r="AB1262" i="3"/>
  <c r="X1262" i="3"/>
  <c r="T1262" i="3"/>
  <c r="S1262" i="3"/>
  <c r="L1262" i="3"/>
  <c r="AB1261" i="3"/>
  <c r="X1261" i="3"/>
  <c r="T1261" i="3"/>
  <c r="S1261" i="3"/>
  <c r="L1261" i="3"/>
  <c r="AB1260" i="3"/>
  <c r="X1260" i="3"/>
  <c r="T1260" i="3"/>
  <c r="S1260" i="3"/>
  <c r="L1260" i="3"/>
  <c r="AB1259" i="3"/>
  <c r="X1259" i="3"/>
  <c r="T1259" i="3"/>
  <c r="S1259" i="3"/>
  <c r="L1259" i="3"/>
  <c r="AB1258" i="3"/>
  <c r="X1258" i="3"/>
  <c r="T1258" i="3"/>
  <c r="S1258" i="3"/>
  <c r="L1258" i="3"/>
  <c r="AB1257" i="3"/>
  <c r="X1257" i="3"/>
  <c r="T1257" i="3"/>
  <c r="S1257" i="3"/>
  <c r="L1257" i="3"/>
  <c r="AB1256" i="3"/>
  <c r="X1256" i="3"/>
  <c r="T1256" i="3"/>
  <c r="S1256" i="3"/>
  <c r="L1256" i="3"/>
  <c r="AB1255" i="3"/>
  <c r="X1255" i="3"/>
  <c r="T1255" i="3"/>
  <c r="S1255" i="3"/>
  <c r="L1255" i="3"/>
  <c r="AB1254" i="3"/>
  <c r="X1254" i="3"/>
  <c r="T1254" i="3"/>
  <c r="S1254" i="3"/>
  <c r="L1254" i="3"/>
  <c r="AB1253" i="3"/>
  <c r="X1253" i="3"/>
  <c r="T1253" i="3"/>
  <c r="S1253" i="3"/>
  <c r="L1253" i="3"/>
  <c r="AB1252" i="3"/>
  <c r="X1252" i="3"/>
  <c r="T1252" i="3"/>
  <c r="S1252" i="3"/>
  <c r="L1252" i="3"/>
  <c r="AB1251" i="3"/>
  <c r="X1251" i="3"/>
  <c r="T1251" i="3"/>
  <c r="S1251" i="3"/>
  <c r="L1251" i="3"/>
  <c r="AB1250" i="3"/>
  <c r="X1250" i="3"/>
  <c r="T1250" i="3"/>
  <c r="S1250" i="3"/>
  <c r="L1250" i="3"/>
  <c r="AB1249" i="3"/>
  <c r="X1249" i="3"/>
  <c r="T1249" i="3"/>
  <c r="S1249" i="3"/>
  <c r="L1249" i="3"/>
  <c r="AB1248" i="3"/>
  <c r="X1248" i="3"/>
  <c r="T1248" i="3"/>
  <c r="S1248" i="3"/>
  <c r="L1248" i="3"/>
  <c r="AB1247" i="3"/>
  <c r="X1247" i="3"/>
  <c r="T1247" i="3"/>
  <c r="S1247" i="3"/>
  <c r="L1247" i="3"/>
  <c r="AB1246" i="3"/>
  <c r="X1246" i="3"/>
  <c r="T1246" i="3"/>
  <c r="S1246" i="3"/>
  <c r="L1246" i="3"/>
  <c r="AB1245" i="3"/>
  <c r="X1245" i="3"/>
  <c r="T1245" i="3"/>
  <c r="S1245" i="3"/>
  <c r="L1245" i="3"/>
  <c r="AB1244" i="3"/>
  <c r="X1244" i="3"/>
  <c r="T1244" i="3"/>
  <c r="S1244" i="3"/>
  <c r="L1244" i="3"/>
  <c r="AB1243" i="3"/>
  <c r="X1243" i="3"/>
  <c r="T1243" i="3"/>
  <c r="S1243" i="3"/>
  <c r="L1243" i="3"/>
  <c r="AB1242" i="3"/>
  <c r="X1242" i="3"/>
  <c r="T1242" i="3"/>
  <c r="S1242" i="3"/>
  <c r="L1242" i="3"/>
  <c r="AB1241" i="3"/>
  <c r="X1241" i="3"/>
  <c r="T1241" i="3"/>
  <c r="S1241" i="3"/>
  <c r="L1241" i="3"/>
  <c r="AB1240" i="3"/>
  <c r="X1240" i="3"/>
  <c r="T1240" i="3"/>
  <c r="S1240" i="3"/>
  <c r="L1240" i="3"/>
  <c r="AB1239" i="3"/>
  <c r="X1239" i="3"/>
  <c r="T1239" i="3"/>
  <c r="S1239" i="3"/>
  <c r="L1239" i="3"/>
  <c r="AB1238" i="3"/>
  <c r="X1238" i="3"/>
  <c r="T1238" i="3"/>
  <c r="S1238" i="3"/>
  <c r="L1238" i="3"/>
  <c r="AB1237" i="3"/>
  <c r="X1237" i="3"/>
  <c r="T1237" i="3"/>
  <c r="S1237" i="3"/>
  <c r="L1237" i="3"/>
  <c r="AB1236" i="3"/>
  <c r="X1236" i="3"/>
  <c r="T1236" i="3"/>
  <c r="S1236" i="3"/>
  <c r="L1236" i="3"/>
  <c r="AB1235" i="3"/>
  <c r="X1235" i="3"/>
  <c r="T1235" i="3"/>
  <c r="S1235" i="3"/>
  <c r="L1235" i="3"/>
  <c r="AB1234" i="3"/>
  <c r="X1234" i="3"/>
  <c r="T1234" i="3"/>
  <c r="S1234" i="3"/>
  <c r="L1234" i="3"/>
  <c r="AB1233" i="3"/>
  <c r="X1233" i="3"/>
  <c r="T1233" i="3"/>
  <c r="S1233" i="3"/>
  <c r="L1233" i="3"/>
  <c r="AB1232" i="3"/>
  <c r="X1232" i="3"/>
  <c r="T1232" i="3"/>
  <c r="S1232" i="3"/>
  <c r="L1232" i="3"/>
  <c r="AB1231" i="3"/>
  <c r="X1231" i="3"/>
  <c r="T1231" i="3"/>
  <c r="S1231" i="3"/>
  <c r="L1231" i="3"/>
  <c r="AB1230" i="3"/>
  <c r="X1230" i="3"/>
  <c r="T1230" i="3"/>
  <c r="S1230" i="3"/>
  <c r="L1230" i="3"/>
  <c r="AB1229" i="3"/>
  <c r="X1229" i="3"/>
  <c r="T1229" i="3"/>
  <c r="S1229" i="3"/>
  <c r="L1229" i="3"/>
  <c r="AB1228" i="3"/>
  <c r="X1228" i="3"/>
  <c r="T1228" i="3"/>
  <c r="S1228" i="3"/>
  <c r="L1228" i="3"/>
  <c r="AB1227" i="3"/>
  <c r="X1227" i="3"/>
  <c r="T1227" i="3"/>
  <c r="S1227" i="3"/>
  <c r="L1227" i="3"/>
  <c r="AB1226" i="3"/>
  <c r="X1226" i="3"/>
  <c r="T1226" i="3"/>
  <c r="S1226" i="3"/>
  <c r="L1226" i="3"/>
  <c r="AB1225" i="3"/>
  <c r="X1225" i="3"/>
  <c r="T1225" i="3"/>
  <c r="S1225" i="3"/>
  <c r="L1225" i="3"/>
  <c r="AB1224" i="3"/>
  <c r="X1224" i="3"/>
  <c r="T1224" i="3"/>
  <c r="S1224" i="3"/>
  <c r="L1224" i="3"/>
  <c r="AB1223" i="3"/>
  <c r="X1223" i="3"/>
  <c r="T1223" i="3"/>
  <c r="S1223" i="3"/>
  <c r="L1223" i="3"/>
  <c r="AB1222" i="3"/>
  <c r="X1222" i="3"/>
  <c r="T1222" i="3"/>
  <c r="S1222" i="3"/>
  <c r="L1222" i="3"/>
  <c r="AB1221" i="3"/>
  <c r="X1221" i="3"/>
  <c r="T1221" i="3"/>
  <c r="S1221" i="3"/>
  <c r="L1221" i="3"/>
  <c r="AB1220" i="3"/>
  <c r="X1220" i="3"/>
  <c r="T1220" i="3"/>
  <c r="S1220" i="3"/>
  <c r="L1220" i="3"/>
  <c r="AB1219" i="3"/>
  <c r="X1219" i="3"/>
  <c r="T1219" i="3"/>
  <c r="S1219" i="3"/>
  <c r="L1219" i="3"/>
  <c r="AB1218" i="3"/>
  <c r="X1218" i="3"/>
  <c r="T1218" i="3"/>
  <c r="S1218" i="3"/>
  <c r="L1218" i="3"/>
  <c r="AB1217" i="3"/>
  <c r="X1217" i="3"/>
  <c r="T1217" i="3"/>
  <c r="S1217" i="3"/>
  <c r="L1217" i="3"/>
  <c r="AB1216" i="3"/>
  <c r="X1216" i="3"/>
  <c r="T1216" i="3"/>
  <c r="S1216" i="3"/>
  <c r="L1216" i="3"/>
  <c r="AB1215" i="3"/>
  <c r="X1215" i="3"/>
  <c r="T1215" i="3"/>
  <c r="S1215" i="3"/>
  <c r="L1215" i="3"/>
  <c r="AB1214" i="3"/>
  <c r="X1214" i="3"/>
  <c r="T1214" i="3"/>
  <c r="S1214" i="3"/>
  <c r="L1214" i="3"/>
  <c r="AB1213" i="3"/>
  <c r="X1213" i="3"/>
  <c r="T1213" i="3"/>
  <c r="S1213" i="3"/>
  <c r="L1213" i="3"/>
  <c r="AB1212" i="3"/>
  <c r="X1212" i="3"/>
  <c r="T1212" i="3"/>
  <c r="S1212" i="3"/>
  <c r="L1212" i="3"/>
  <c r="AB1211" i="3"/>
  <c r="X1211" i="3"/>
  <c r="T1211" i="3"/>
  <c r="S1211" i="3"/>
  <c r="L1211" i="3"/>
  <c r="AB1210" i="3"/>
  <c r="X1210" i="3"/>
  <c r="T1210" i="3"/>
  <c r="S1210" i="3"/>
  <c r="L1210" i="3"/>
  <c r="AB1209" i="3"/>
  <c r="X1209" i="3"/>
  <c r="T1209" i="3"/>
  <c r="S1209" i="3"/>
  <c r="L1209" i="3"/>
  <c r="AB1208" i="3"/>
  <c r="X1208" i="3"/>
  <c r="T1208" i="3"/>
  <c r="S1208" i="3"/>
  <c r="L1208" i="3"/>
  <c r="AB1207" i="3"/>
  <c r="X1207" i="3"/>
  <c r="T1207" i="3"/>
  <c r="S1207" i="3"/>
  <c r="L1207" i="3"/>
  <c r="AB1206" i="3"/>
  <c r="X1206" i="3"/>
  <c r="T1206" i="3"/>
  <c r="S1206" i="3"/>
  <c r="L1206" i="3"/>
  <c r="AB1205" i="3"/>
  <c r="X1205" i="3"/>
  <c r="T1205" i="3"/>
  <c r="S1205" i="3"/>
  <c r="L1205" i="3"/>
  <c r="AB1204" i="3"/>
  <c r="X1204" i="3"/>
  <c r="T1204" i="3"/>
  <c r="S1204" i="3"/>
  <c r="L1204" i="3"/>
  <c r="AB1203" i="3"/>
  <c r="X1203" i="3"/>
  <c r="T1203" i="3"/>
  <c r="S1203" i="3"/>
  <c r="L1203" i="3"/>
  <c r="AB1202" i="3"/>
  <c r="X1202" i="3"/>
  <c r="T1202" i="3"/>
  <c r="S1202" i="3"/>
  <c r="L1202" i="3"/>
  <c r="AB1201" i="3"/>
  <c r="X1201" i="3"/>
  <c r="T1201" i="3"/>
  <c r="S1201" i="3"/>
  <c r="L1201" i="3"/>
  <c r="AB1200" i="3"/>
  <c r="X1200" i="3"/>
  <c r="T1200" i="3"/>
  <c r="S1200" i="3"/>
  <c r="L1200" i="3"/>
  <c r="AB1199" i="3"/>
  <c r="X1199" i="3"/>
  <c r="T1199" i="3"/>
  <c r="S1199" i="3"/>
  <c r="L1199" i="3"/>
  <c r="AB1198" i="3"/>
  <c r="X1198" i="3"/>
  <c r="T1198" i="3"/>
  <c r="S1198" i="3"/>
  <c r="L1198" i="3"/>
  <c r="AB1197" i="3"/>
  <c r="X1197" i="3"/>
  <c r="T1197" i="3"/>
  <c r="S1197" i="3"/>
  <c r="L1197" i="3"/>
  <c r="AB1196" i="3"/>
  <c r="X1196" i="3"/>
  <c r="T1196" i="3"/>
  <c r="S1196" i="3"/>
  <c r="L1196" i="3"/>
  <c r="AB1195" i="3"/>
  <c r="X1195" i="3"/>
  <c r="T1195" i="3"/>
  <c r="S1195" i="3"/>
  <c r="L1195" i="3"/>
  <c r="AB1194" i="3"/>
  <c r="X1194" i="3"/>
  <c r="T1194" i="3"/>
  <c r="S1194" i="3"/>
  <c r="L1194" i="3"/>
  <c r="AB1193" i="3"/>
  <c r="X1193" i="3"/>
  <c r="T1193" i="3"/>
  <c r="S1193" i="3"/>
  <c r="L1193" i="3"/>
  <c r="AB1192" i="3"/>
  <c r="X1192" i="3"/>
  <c r="T1192" i="3"/>
  <c r="S1192" i="3"/>
  <c r="L1192" i="3"/>
  <c r="AB1191" i="3"/>
  <c r="X1191" i="3"/>
  <c r="T1191" i="3"/>
  <c r="S1191" i="3"/>
  <c r="L1191" i="3"/>
  <c r="AB1190" i="3"/>
  <c r="X1190" i="3"/>
  <c r="T1190" i="3"/>
  <c r="S1190" i="3"/>
  <c r="L1190" i="3"/>
  <c r="AB1189" i="3"/>
  <c r="X1189" i="3"/>
  <c r="T1189" i="3"/>
  <c r="S1189" i="3"/>
  <c r="L1189" i="3"/>
  <c r="AB1188" i="3"/>
  <c r="X1188" i="3"/>
  <c r="T1188" i="3"/>
  <c r="S1188" i="3"/>
  <c r="L1188" i="3"/>
  <c r="AB1187" i="3"/>
  <c r="X1187" i="3"/>
  <c r="T1187" i="3"/>
  <c r="S1187" i="3"/>
  <c r="L1187" i="3"/>
  <c r="AB1186" i="3"/>
  <c r="X1186" i="3"/>
  <c r="T1186" i="3"/>
  <c r="S1186" i="3"/>
  <c r="L1186" i="3"/>
  <c r="AB1185" i="3"/>
  <c r="X1185" i="3"/>
  <c r="T1185" i="3"/>
  <c r="S1185" i="3"/>
  <c r="L1185" i="3"/>
  <c r="AB1184" i="3"/>
  <c r="X1184" i="3"/>
  <c r="T1184" i="3"/>
  <c r="S1184" i="3"/>
  <c r="L1184" i="3"/>
  <c r="AB1183" i="3"/>
  <c r="X1183" i="3"/>
  <c r="T1183" i="3"/>
  <c r="S1183" i="3"/>
  <c r="L1183" i="3"/>
  <c r="AB1182" i="3"/>
  <c r="X1182" i="3"/>
  <c r="T1182" i="3"/>
  <c r="S1182" i="3"/>
  <c r="L1182" i="3"/>
  <c r="AB1181" i="3"/>
  <c r="X1181" i="3"/>
  <c r="T1181" i="3"/>
  <c r="S1181" i="3"/>
  <c r="L1181" i="3"/>
  <c r="AB1180" i="3"/>
  <c r="X1180" i="3"/>
  <c r="T1180" i="3"/>
  <c r="S1180" i="3"/>
  <c r="AB1179" i="3"/>
  <c r="X1179" i="3"/>
  <c r="T1179" i="3"/>
  <c r="S1179" i="3"/>
  <c r="L1179" i="3"/>
  <c r="AB1178" i="3"/>
  <c r="X1178" i="3"/>
  <c r="T1178" i="3"/>
  <c r="S1178" i="3"/>
  <c r="L1178" i="3"/>
  <c r="AB1177" i="3"/>
  <c r="X1177" i="3"/>
  <c r="T1177" i="3"/>
  <c r="S1177" i="3"/>
  <c r="L1177" i="3"/>
  <c r="AB1176" i="3"/>
  <c r="X1176" i="3"/>
  <c r="T1176" i="3"/>
  <c r="S1176" i="3"/>
  <c r="L1176" i="3"/>
  <c r="AB1175" i="3"/>
  <c r="X1175" i="3"/>
  <c r="T1175" i="3"/>
  <c r="S1175" i="3"/>
  <c r="L1175" i="3"/>
  <c r="AB1174" i="3"/>
  <c r="X1174" i="3"/>
  <c r="T1174" i="3"/>
  <c r="S1174" i="3"/>
  <c r="L1174" i="3"/>
  <c r="AB1173" i="3"/>
  <c r="X1173" i="3"/>
  <c r="T1173" i="3"/>
  <c r="S1173" i="3"/>
  <c r="L1173" i="3"/>
  <c r="AB1172" i="3"/>
  <c r="X1172" i="3"/>
  <c r="T1172" i="3"/>
  <c r="S1172" i="3"/>
  <c r="L1172" i="3"/>
  <c r="AB1171" i="3"/>
  <c r="X1171" i="3"/>
  <c r="T1171" i="3"/>
  <c r="S1171" i="3"/>
  <c r="L1171" i="3"/>
  <c r="AB1170" i="3"/>
  <c r="X1170" i="3"/>
  <c r="T1170" i="3"/>
  <c r="S1170" i="3"/>
  <c r="L1170" i="3"/>
  <c r="AB1169" i="3"/>
  <c r="X1169" i="3"/>
  <c r="T1169" i="3"/>
  <c r="S1169" i="3"/>
  <c r="L1169" i="3"/>
  <c r="AB1168" i="3"/>
  <c r="X1168" i="3"/>
  <c r="T1168" i="3"/>
  <c r="S1168" i="3"/>
  <c r="L1168" i="3"/>
  <c r="AB1167" i="3"/>
  <c r="X1167" i="3"/>
  <c r="T1167" i="3"/>
  <c r="S1167" i="3"/>
  <c r="L1167" i="3"/>
  <c r="AB1166" i="3"/>
  <c r="X1166" i="3"/>
  <c r="T1166" i="3"/>
  <c r="S1166" i="3"/>
  <c r="L1166" i="3"/>
  <c r="AB1165" i="3"/>
  <c r="X1165" i="3"/>
  <c r="T1165" i="3"/>
  <c r="S1165" i="3"/>
  <c r="L1165" i="3"/>
  <c r="AB1164" i="3"/>
  <c r="X1164" i="3"/>
  <c r="T1164" i="3"/>
  <c r="S1164" i="3"/>
  <c r="L1164" i="3"/>
  <c r="AB1163" i="3"/>
  <c r="X1163" i="3"/>
  <c r="T1163" i="3"/>
  <c r="S1163" i="3"/>
  <c r="L1163" i="3"/>
  <c r="AB1162" i="3"/>
  <c r="X1162" i="3"/>
  <c r="T1162" i="3"/>
  <c r="S1162" i="3"/>
  <c r="L1162" i="3"/>
  <c r="AB1161" i="3"/>
  <c r="X1161" i="3"/>
  <c r="T1161" i="3"/>
  <c r="S1161" i="3"/>
  <c r="L1161" i="3"/>
  <c r="AB1160" i="3"/>
  <c r="X1160" i="3"/>
  <c r="T1160" i="3"/>
  <c r="S1160" i="3"/>
  <c r="L1160" i="3"/>
  <c r="AB1159" i="3"/>
  <c r="X1159" i="3"/>
  <c r="T1159" i="3"/>
  <c r="S1159" i="3"/>
  <c r="L1159" i="3"/>
  <c r="AB1158" i="3"/>
  <c r="X1158" i="3"/>
  <c r="T1158" i="3"/>
  <c r="S1158" i="3"/>
  <c r="L1158" i="3"/>
  <c r="AB1157" i="3"/>
  <c r="X1157" i="3"/>
  <c r="T1157" i="3"/>
  <c r="S1157" i="3"/>
  <c r="L1157" i="3"/>
  <c r="AB1156" i="3"/>
  <c r="X1156" i="3"/>
  <c r="T1156" i="3"/>
  <c r="S1156" i="3"/>
  <c r="L1156" i="3"/>
  <c r="AB1155" i="3"/>
  <c r="X1155" i="3"/>
  <c r="T1155" i="3"/>
  <c r="S1155" i="3"/>
  <c r="L1155" i="3"/>
  <c r="AB1154" i="3"/>
  <c r="X1154" i="3"/>
  <c r="T1154" i="3"/>
  <c r="S1154" i="3"/>
  <c r="L1154" i="3"/>
  <c r="AB1153" i="3"/>
  <c r="X1153" i="3"/>
  <c r="T1153" i="3"/>
  <c r="S1153" i="3"/>
  <c r="L1153" i="3"/>
  <c r="AB1152" i="3"/>
  <c r="X1152" i="3"/>
  <c r="T1152" i="3"/>
  <c r="S1152" i="3"/>
  <c r="L1152" i="3"/>
  <c r="AB1151" i="3"/>
  <c r="X1151" i="3"/>
  <c r="T1151" i="3"/>
  <c r="S1151" i="3"/>
  <c r="L1151" i="3"/>
  <c r="AB1150" i="3"/>
  <c r="X1150" i="3"/>
  <c r="T1150" i="3"/>
  <c r="S1150" i="3"/>
  <c r="L1150" i="3"/>
  <c r="AB1149" i="3"/>
  <c r="X1149" i="3"/>
  <c r="T1149" i="3"/>
  <c r="S1149" i="3"/>
  <c r="L1149" i="3"/>
  <c r="AB1148" i="3"/>
  <c r="X1148" i="3"/>
  <c r="T1148" i="3"/>
  <c r="S1148" i="3"/>
  <c r="L1148" i="3"/>
  <c r="AB1147" i="3"/>
  <c r="X1147" i="3"/>
  <c r="T1147" i="3"/>
  <c r="S1147" i="3"/>
  <c r="L1147" i="3"/>
  <c r="AB1146" i="3"/>
  <c r="X1146" i="3"/>
  <c r="T1146" i="3"/>
  <c r="S1146" i="3"/>
  <c r="L1146" i="3"/>
  <c r="AB1145" i="3"/>
  <c r="X1145" i="3"/>
  <c r="T1145" i="3"/>
  <c r="S1145" i="3"/>
  <c r="L1145" i="3"/>
  <c r="AB1144" i="3"/>
  <c r="X1144" i="3"/>
  <c r="T1144" i="3"/>
  <c r="S1144" i="3"/>
  <c r="L1144" i="3"/>
  <c r="AB1143" i="3"/>
  <c r="X1143" i="3"/>
  <c r="T1143" i="3"/>
  <c r="S1143" i="3"/>
  <c r="L1143" i="3"/>
  <c r="AB1142" i="3"/>
  <c r="X1142" i="3"/>
  <c r="T1142" i="3"/>
  <c r="S1142" i="3"/>
  <c r="L1142" i="3"/>
  <c r="AB1141" i="3"/>
  <c r="X1141" i="3"/>
  <c r="T1141" i="3"/>
  <c r="S1141" i="3"/>
  <c r="L1141" i="3"/>
  <c r="AB1140" i="3"/>
  <c r="X1140" i="3"/>
  <c r="T1140" i="3"/>
  <c r="S1140" i="3"/>
  <c r="L1140" i="3"/>
  <c r="AB1139" i="3"/>
  <c r="X1139" i="3"/>
  <c r="T1139" i="3"/>
  <c r="S1139" i="3"/>
  <c r="L1139" i="3"/>
  <c r="AB1138" i="3"/>
  <c r="X1138" i="3"/>
  <c r="T1138" i="3"/>
  <c r="S1138" i="3"/>
  <c r="L1138" i="3"/>
  <c r="AB1137" i="3"/>
  <c r="X1137" i="3"/>
  <c r="T1137" i="3"/>
  <c r="S1137" i="3"/>
  <c r="L1137" i="3"/>
  <c r="AB1136" i="3"/>
  <c r="X1136" i="3"/>
  <c r="T1136" i="3"/>
  <c r="S1136" i="3"/>
  <c r="L1136" i="3"/>
  <c r="AB1135" i="3"/>
  <c r="X1135" i="3"/>
  <c r="T1135" i="3"/>
  <c r="S1135" i="3"/>
  <c r="L1135" i="3"/>
  <c r="AB1134" i="3"/>
  <c r="X1134" i="3"/>
  <c r="T1134" i="3"/>
  <c r="S1134" i="3"/>
  <c r="L1134" i="3"/>
  <c r="AB1133" i="3"/>
  <c r="X1133" i="3"/>
  <c r="T1133" i="3"/>
  <c r="S1133" i="3"/>
  <c r="L1133" i="3"/>
  <c r="AB1132" i="3"/>
  <c r="X1132" i="3"/>
  <c r="T1132" i="3"/>
  <c r="S1132" i="3"/>
  <c r="L1132" i="3"/>
  <c r="AB1131" i="3"/>
  <c r="X1131" i="3"/>
  <c r="T1131" i="3"/>
  <c r="S1131" i="3"/>
  <c r="L1131" i="3"/>
  <c r="AB1130" i="3"/>
  <c r="X1130" i="3"/>
  <c r="T1130" i="3"/>
  <c r="S1130" i="3"/>
  <c r="L1130" i="3"/>
  <c r="AB1129" i="3"/>
  <c r="X1129" i="3"/>
  <c r="T1129" i="3"/>
  <c r="S1129" i="3"/>
  <c r="L1129" i="3"/>
  <c r="AB1128" i="3"/>
  <c r="X1128" i="3"/>
  <c r="T1128" i="3"/>
  <c r="S1128" i="3"/>
  <c r="L1128" i="3"/>
  <c r="AB1127" i="3"/>
  <c r="X1127" i="3"/>
  <c r="T1127" i="3"/>
  <c r="S1127" i="3"/>
  <c r="L1127" i="3"/>
  <c r="AB1126" i="3"/>
  <c r="X1126" i="3"/>
  <c r="T1126" i="3"/>
  <c r="S1126" i="3"/>
  <c r="L1126" i="3"/>
  <c r="AB1125" i="3"/>
  <c r="X1125" i="3"/>
  <c r="T1125" i="3"/>
  <c r="S1125" i="3"/>
  <c r="L1125" i="3"/>
  <c r="AB1124" i="3"/>
  <c r="X1124" i="3"/>
  <c r="T1124" i="3"/>
  <c r="S1124" i="3"/>
  <c r="L1124" i="3"/>
  <c r="AB1123" i="3"/>
  <c r="X1123" i="3"/>
  <c r="T1123" i="3"/>
  <c r="S1123" i="3"/>
  <c r="L1123" i="3"/>
  <c r="AB1122" i="3"/>
  <c r="X1122" i="3"/>
  <c r="T1122" i="3"/>
  <c r="S1122" i="3"/>
  <c r="L1122" i="3"/>
  <c r="AB1121" i="3"/>
  <c r="X1121" i="3"/>
  <c r="T1121" i="3"/>
  <c r="S1121" i="3"/>
  <c r="L1121" i="3"/>
  <c r="AB1120" i="3"/>
  <c r="X1120" i="3"/>
  <c r="T1120" i="3"/>
  <c r="S1120" i="3"/>
  <c r="L1120" i="3"/>
  <c r="AB1119" i="3"/>
  <c r="X1119" i="3"/>
  <c r="T1119" i="3"/>
  <c r="S1119" i="3"/>
  <c r="L1119" i="3"/>
  <c r="AB1118" i="3"/>
  <c r="X1118" i="3"/>
  <c r="T1118" i="3"/>
  <c r="S1118" i="3"/>
  <c r="L1118" i="3"/>
  <c r="AB1117" i="3"/>
  <c r="X1117" i="3"/>
  <c r="T1117" i="3"/>
  <c r="S1117" i="3"/>
  <c r="L1117" i="3"/>
  <c r="AB1116" i="3"/>
  <c r="X1116" i="3"/>
  <c r="T1116" i="3"/>
  <c r="S1116" i="3"/>
  <c r="L1116" i="3"/>
  <c r="AB1115" i="3"/>
  <c r="X1115" i="3"/>
  <c r="T1115" i="3"/>
  <c r="S1115" i="3"/>
  <c r="L1115" i="3"/>
  <c r="AB1114" i="3"/>
  <c r="X1114" i="3"/>
  <c r="T1114" i="3"/>
  <c r="S1114" i="3"/>
  <c r="L1114" i="3"/>
  <c r="AB1113" i="3"/>
  <c r="X1113" i="3"/>
  <c r="T1113" i="3"/>
  <c r="S1113" i="3"/>
  <c r="L1113" i="3"/>
  <c r="AB1112" i="3"/>
  <c r="X1112" i="3"/>
  <c r="T1112" i="3"/>
  <c r="S1112" i="3"/>
  <c r="L1112" i="3"/>
  <c r="AB1111" i="3"/>
  <c r="X1111" i="3"/>
  <c r="T1111" i="3"/>
  <c r="S1111" i="3"/>
  <c r="L1111" i="3"/>
  <c r="AB1110" i="3"/>
  <c r="X1110" i="3"/>
  <c r="T1110" i="3"/>
  <c r="S1110" i="3"/>
  <c r="L1110" i="3"/>
  <c r="AB1109" i="3"/>
  <c r="X1109" i="3"/>
  <c r="T1109" i="3"/>
  <c r="S1109" i="3"/>
  <c r="L1109" i="3"/>
  <c r="AB1108" i="3"/>
  <c r="X1108" i="3"/>
  <c r="T1108" i="3"/>
  <c r="S1108" i="3"/>
  <c r="L1108" i="3"/>
  <c r="AB1107" i="3"/>
  <c r="X1107" i="3"/>
  <c r="T1107" i="3"/>
  <c r="S1107" i="3"/>
  <c r="L1107" i="3"/>
  <c r="AB1106" i="3"/>
  <c r="X1106" i="3"/>
  <c r="T1106" i="3"/>
  <c r="S1106" i="3"/>
  <c r="L1106" i="3"/>
  <c r="AB1105" i="3"/>
  <c r="X1105" i="3"/>
  <c r="T1105" i="3"/>
  <c r="S1105" i="3"/>
  <c r="L1105" i="3"/>
  <c r="AB1104" i="3"/>
  <c r="X1104" i="3"/>
  <c r="T1104" i="3"/>
  <c r="S1104" i="3"/>
  <c r="L1104" i="3"/>
  <c r="AB1103" i="3"/>
  <c r="X1103" i="3"/>
  <c r="T1103" i="3"/>
  <c r="S1103" i="3"/>
  <c r="L1103" i="3"/>
  <c r="AB1102" i="3"/>
  <c r="X1102" i="3"/>
  <c r="T1102" i="3"/>
  <c r="S1102" i="3"/>
  <c r="L1102" i="3"/>
  <c r="AB1101" i="3"/>
  <c r="X1101" i="3"/>
  <c r="T1101" i="3"/>
  <c r="S1101" i="3"/>
  <c r="L1101" i="3"/>
  <c r="AB1100" i="3"/>
  <c r="X1100" i="3"/>
  <c r="T1100" i="3"/>
  <c r="S1100" i="3"/>
  <c r="L1100" i="3"/>
  <c r="AB1099" i="3"/>
  <c r="X1099" i="3"/>
  <c r="T1099" i="3"/>
  <c r="S1099" i="3"/>
  <c r="L1099" i="3"/>
  <c r="AB1098" i="3"/>
  <c r="X1098" i="3"/>
  <c r="T1098" i="3"/>
  <c r="S1098" i="3"/>
  <c r="L1098" i="3"/>
  <c r="AB1097" i="3"/>
  <c r="X1097" i="3"/>
  <c r="T1097" i="3"/>
  <c r="S1097" i="3"/>
  <c r="L1097" i="3"/>
  <c r="AB1096" i="3"/>
  <c r="X1096" i="3"/>
  <c r="T1096" i="3"/>
  <c r="S1096" i="3"/>
  <c r="L1096" i="3"/>
  <c r="AB1095" i="3"/>
  <c r="X1095" i="3"/>
  <c r="T1095" i="3"/>
  <c r="S1095" i="3"/>
  <c r="L1095" i="3"/>
  <c r="AB1094" i="3"/>
  <c r="X1094" i="3"/>
  <c r="T1094" i="3"/>
  <c r="S1094" i="3"/>
  <c r="L1094" i="3"/>
  <c r="AB1093" i="3"/>
  <c r="T1093" i="3"/>
  <c r="X1093" i="3" s="1"/>
  <c r="S1093" i="3"/>
  <c r="L1093" i="3"/>
  <c r="AB1092" i="3"/>
  <c r="T1092" i="3"/>
  <c r="X1092" i="3" s="1"/>
  <c r="S1092" i="3"/>
  <c r="L1092" i="3"/>
  <c r="AB1091" i="3"/>
  <c r="X1091" i="3"/>
  <c r="T1091" i="3"/>
  <c r="S1091" i="3"/>
  <c r="AB1090" i="3"/>
  <c r="X1090" i="3"/>
  <c r="T1090" i="3"/>
  <c r="S1090" i="3"/>
  <c r="AB1089" i="3"/>
  <c r="X1089" i="3"/>
  <c r="T1089" i="3"/>
  <c r="S1089" i="3"/>
  <c r="AB1088" i="3"/>
  <c r="X1088" i="3"/>
  <c r="T1088" i="3"/>
  <c r="S1088" i="3"/>
  <c r="L1088" i="3"/>
  <c r="AB1087" i="3"/>
  <c r="X1087" i="3"/>
  <c r="T1087" i="3"/>
  <c r="S1087" i="3"/>
  <c r="AB1086" i="3"/>
  <c r="X1086" i="3"/>
  <c r="T1086" i="3"/>
  <c r="S1086" i="3"/>
  <c r="L1086" i="3"/>
  <c r="AB1085" i="3"/>
  <c r="X1085" i="3"/>
  <c r="T1085" i="3"/>
  <c r="S1085" i="3"/>
  <c r="L1085" i="3"/>
  <c r="AB1084" i="3"/>
  <c r="X1084" i="3"/>
  <c r="T1084" i="3"/>
  <c r="S1084" i="3"/>
  <c r="L1084" i="3"/>
  <c r="AB1083" i="3"/>
  <c r="X1083" i="3"/>
  <c r="T1083" i="3"/>
  <c r="S1083" i="3"/>
  <c r="L1083" i="3"/>
  <c r="AB1082" i="3"/>
  <c r="X1082" i="3"/>
  <c r="T1082" i="3"/>
  <c r="S1082" i="3"/>
  <c r="L1082" i="3"/>
  <c r="AB1081" i="3"/>
  <c r="X1081" i="3"/>
  <c r="T1081" i="3"/>
  <c r="S1081" i="3"/>
  <c r="L1081" i="3"/>
  <c r="AB1080" i="3"/>
  <c r="X1080" i="3"/>
  <c r="T1080" i="3"/>
  <c r="S1080" i="3"/>
  <c r="L1080" i="3"/>
  <c r="AB1079" i="3"/>
  <c r="X1079" i="3"/>
  <c r="T1079" i="3"/>
  <c r="S1079" i="3"/>
  <c r="L1079" i="3"/>
  <c r="AB1078" i="3"/>
  <c r="X1078" i="3"/>
  <c r="T1078" i="3"/>
  <c r="S1078" i="3"/>
  <c r="L1078" i="3"/>
  <c r="AB1077" i="3"/>
  <c r="T1077" i="3"/>
  <c r="X1077" i="3" s="1"/>
  <c r="S1077" i="3"/>
  <c r="AB1076" i="3"/>
  <c r="X1076" i="3"/>
  <c r="T1076" i="3"/>
  <c r="S1076" i="3"/>
  <c r="L1076" i="3"/>
  <c r="AB1075" i="3"/>
  <c r="X1075" i="3"/>
  <c r="T1075" i="3"/>
  <c r="S1075" i="3"/>
  <c r="L1075" i="3"/>
  <c r="AB1074" i="3"/>
  <c r="X1074" i="3"/>
  <c r="T1074" i="3"/>
  <c r="S1074" i="3"/>
  <c r="L1074" i="3"/>
  <c r="AB1073" i="3"/>
  <c r="X1073" i="3"/>
  <c r="T1073" i="3"/>
  <c r="S1073" i="3"/>
  <c r="L1073" i="3"/>
  <c r="AB1072" i="3"/>
  <c r="X1072" i="3"/>
  <c r="T1072" i="3"/>
  <c r="S1072" i="3"/>
  <c r="L1072" i="3"/>
  <c r="AB1071" i="3"/>
  <c r="X1071" i="3"/>
  <c r="T1071" i="3"/>
  <c r="S1071" i="3"/>
  <c r="L1071" i="3"/>
  <c r="AB1070" i="3"/>
  <c r="X1070" i="3"/>
  <c r="T1070" i="3"/>
  <c r="S1070" i="3"/>
  <c r="L1070" i="3"/>
  <c r="AB1069" i="3"/>
  <c r="T1069" i="3"/>
  <c r="X1069" i="3" s="1"/>
  <c r="S1069" i="3"/>
  <c r="L1069" i="3"/>
  <c r="AB1068" i="3"/>
  <c r="X1068" i="3"/>
  <c r="T1068" i="3"/>
  <c r="S1068" i="3"/>
  <c r="L1068" i="3"/>
  <c r="AB1067" i="3"/>
  <c r="X1067" i="3"/>
  <c r="T1067" i="3"/>
  <c r="S1067" i="3"/>
  <c r="AB1066" i="3"/>
  <c r="X1066" i="3"/>
  <c r="T1066" i="3"/>
  <c r="S1066" i="3"/>
  <c r="L1066" i="3"/>
  <c r="AB1065" i="3"/>
  <c r="X1065" i="3"/>
  <c r="T1065" i="3"/>
  <c r="S1065" i="3"/>
  <c r="L1065" i="3"/>
  <c r="AB1064" i="3"/>
  <c r="T1064" i="3"/>
  <c r="X1064" i="3" s="1"/>
  <c r="S1064" i="3"/>
  <c r="L1064" i="3"/>
  <c r="AB1063" i="3"/>
  <c r="T1063" i="3"/>
  <c r="X1063" i="3" s="1"/>
  <c r="S1063" i="3"/>
  <c r="L1063" i="3"/>
  <c r="AB1062" i="3"/>
  <c r="X1062" i="3"/>
  <c r="T1062" i="3"/>
  <c r="S1062" i="3"/>
  <c r="L1062" i="3"/>
  <c r="AB1061" i="3"/>
  <c r="X1061" i="3"/>
  <c r="T1061" i="3"/>
  <c r="S1061" i="3"/>
  <c r="L1061" i="3"/>
  <c r="AB1060" i="3"/>
  <c r="T1060" i="3"/>
  <c r="X1060" i="3" s="1"/>
  <c r="S1060" i="3"/>
  <c r="L1060" i="3"/>
  <c r="AB1059" i="3"/>
  <c r="T1059" i="3"/>
  <c r="X1059" i="3" s="1"/>
  <c r="S1059" i="3"/>
  <c r="L1059" i="3"/>
  <c r="AB1058" i="3"/>
  <c r="X1058" i="3"/>
  <c r="T1058" i="3"/>
  <c r="S1058" i="3"/>
  <c r="L1058" i="3"/>
  <c r="AB1057" i="3"/>
  <c r="X1057" i="3"/>
  <c r="T1057" i="3"/>
  <c r="S1057" i="3"/>
  <c r="L1057" i="3"/>
  <c r="AB1056" i="3"/>
  <c r="X1056" i="3"/>
  <c r="T1056" i="3"/>
  <c r="S1056" i="3"/>
  <c r="L1056" i="3"/>
  <c r="AB1055" i="3"/>
  <c r="X1055" i="3"/>
  <c r="T1055" i="3"/>
  <c r="S1055" i="3"/>
  <c r="L1055" i="3"/>
  <c r="AB1054" i="3"/>
  <c r="X1054" i="3"/>
  <c r="T1054" i="3"/>
  <c r="S1054" i="3"/>
  <c r="L1054" i="3"/>
  <c r="AB1053" i="3"/>
  <c r="X1053" i="3"/>
  <c r="T1053" i="3"/>
  <c r="S1053" i="3"/>
  <c r="L1053" i="3"/>
  <c r="AB1052" i="3"/>
  <c r="T1052" i="3"/>
  <c r="X1052" i="3" s="1"/>
  <c r="S1052" i="3"/>
  <c r="L1052" i="3"/>
  <c r="AB1051" i="3"/>
  <c r="T1051" i="3"/>
  <c r="X1051" i="3" s="1"/>
  <c r="S1051" i="3"/>
  <c r="L1051" i="3"/>
  <c r="AB1050" i="3"/>
  <c r="X1050" i="3"/>
  <c r="T1050" i="3"/>
  <c r="S1050" i="3"/>
  <c r="L1050" i="3"/>
  <c r="AB1049" i="3"/>
  <c r="X1049" i="3"/>
  <c r="T1049" i="3"/>
  <c r="S1049" i="3"/>
  <c r="L1049" i="3"/>
  <c r="AB1048" i="3"/>
  <c r="X1048" i="3"/>
  <c r="T1048" i="3"/>
  <c r="S1048" i="3"/>
  <c r="L1048" i="3"/>
  <c r="AB1047" i="3"/>
  <c r="T1047" i="3"/>
  <c r="X1047" i="3" s="1"/>
  <c r="S1047" i="3"/>
  <c r="L1047" i="3"/>
  <c r="AB1046" i="3"/>
  <c r="X1046" i="3"/>
  <c r="T1046" i="3"/>
  <c r="S1046" i="3"/>
  <c r="L1046" i="3"/>
  <c r="AB1045" i="3"/>
  <c r="X1045" i="3"/>
  <c r="T1045" i="3"/>
  <c r="S1045" i="3"/>
  <c r="L1045" i="3"/>
  <c r="AB1044" i="3"/>
  <c r="T1044" i="3"/>
  <c r="X1044" i="3" s="1"/>
  <c r="S1044" i="3"/>
  <c r="L1044" i="3"/>
  <c r="AB1043" i="3"/>
  <c r="X1043" i="3"/>
  <c r="T1043" i="3"/>
  <c r="S1043" i="3"/>
  <c r="L1043" i="3"/>
  <c r="AB1042" i="3"/>
  <c r="X1042" i="3"/>
  <c r="T1042" i="3"/>
  <c r="S1042" i="3"/>
  <c r="L1042" i="3"/>
  <c r="AB1041" i="3"/>
  <c r="X1041" i="3"/>
  <c r="T1041" i="3"/>
  <c r="S1041" i="3"/>
  <c r="L1041" i="3"/>
  <c r="AB1040" i="3"/>
  <c r="T1040" i="3"/>
  <c r="X1040" i="3" s="1"/>
  <c r="S1040" i="3"/>
  <c r="L1040" i="3"/>
  <c r="AB1039" i="3"/>
  <c r="X1039" i="3"/>
  <c r="T1039" i="3"/>
  <c r="S1039" i="3"/>
  <c r="L1039" i="3"/>
  <c r="AB1038" i="3"/>
  <c r="X1038" i="3"/>
  <c r="T1038" i="3"/>
  <c r="S1038" i="3"/>
  <c r="L1038" i="3"/>
  <c r="AB1037" i="3"/>
  <c r="X1037" i="3"/>
  <c r="T1037" i="3"/>
  <c r="S1037" i="3"/>
  <c r="AB1036" i="3"/>
  <c r="X1036" i="3"/>
  <c r="T1036" i="3"/>
  <c r="S1036" i="3"/>
  <c r="L1036" i="3"/>
  <c r="AB1035" i="3"/>
  <c r="T1035" i="3"/>
  <c r="X1035" i="3" s="1"/>
  <c r="S1035" i="3"/>
  <c r="L1035" i="3"/>
  <c r="AB1034" i="3"/>
  <c r="T1034" i="3"/>
  <c r="X1034" i="3" s="1"/>
  <c r="S1034" i="3"/>
  <c r="L1034" i="3"/>
  <c r="AB1033" i="3"/>
  <c r="X1033" i="3"/>
  <c r="T1033" i="3"/>
  <c r="S1033" i="3"/>
  <c r="L1033" i="3"/>
  <c r="AB1032" i="3"/>
  <c r="X1032" i="3"/>
  <c r="T1032" i="3"/>
  <c r="S1032" i="3"/>
  <c r="AB1031" i="3"/>
  <c r="X1031" i="3"/>
  <c r="T1031" i="3"/>
  <c r="S1031" i="3"/>
  <c r="L1031" i="3"/>
  <c r="AB1030" i="3"/>
  <c r="X1030" i="3"/>
  <c r="T1030" i="3"/>
  <c r="S1030" i="3"/>
  <c r="L1030" i="3"/>
  <c r="AB1029" i="3"/>
  <c r="X1029" i="3"/>
  <c r="T1029" i="3"/>
  <c r="S1029" i="3"/>
  <c r="L1029" i="3"/>
  <c r="AB1028" i="3"/>
  <c r="X1028" i="3"/>
  <c r="T1028" i="3"/>
  <c r="S1028" i="3"/>
  <c r="L1028" i="3"/>
  <c r="AB1027" i="3"/>
  <c r="X1027" i="3"/>
  <c r="T1027" i="3"/>
  <c r="S1027" i="3"/>
  <c r="L1027" i="3"/>
  <c r="AB1026" i="3"/>
  <c r="X1026" i="3"/>
  <c r="T1026" i="3"/>
  <c r="S1026" i="3"/>
  <c r="L1026" i="3"/>
  <c r="AB1025" i="3"/>
  <c r="T1025" i="3"/>
  <c r="X1025" i="3" s="1"/>
  <c r="S1025" i="3"/>
  <c r="L1025" i="3"/>
  <c r="AB1024" i="3"/>
  <c r="X1024" i="3"/>
  <c r="T1024" i="3"/>
  <c r="S1024" i="3"/>
  <c r="L1024" i="3"/>
  <c r="AB1023" i="3"/>
  <c r="X1023" i="3"/>
  <c r="T1023" i="3"/>
  <c r="S1023" i="3"/>
  <c r="L1023" i="3"/>
  <c r="AB1022" i="3"/>
  <c r="X1022" i="3"/>
  <c r="T1022" i="3"/>
  <c r="S1022" i="3"/>
  <c r="L1022" i="3"/>
  <c r="AB1021" i="3"/>
  <c r="T1021" i="3"/>
  <c r="X1021" i="3" s="1"/>
  <c r="S1021" i="3"/>
  <c r="L1021" i="3"/>
  <c r="AB1020" i="3"/>
  <c r="X1020" i="3"/>
  <c r="T1020" i="3"/>
  <c r="S1020" i="3"/>
  <c r="L1020" i="3"/>
  <c r="AB1019" i="3"/>
  <c r="X1019" i="3"/>
  <c r="T1019" i="3"/>
  <c r="S1019" i="3"/>
  <c r="L1019" i="3"/>
  <c r="AB1018" i="3"/>
  <c r="X1018" i="3"/>
  <c r="T1018" i="3"/>
  <c r="S1018" i="3"/>
  <c r="L1018" i="3"/>
  <c r="AB1017" i="3"/>
  <c r="T1017" i="3"/>
  <c r="X1017" i="3" s="1"/>
  <c r="S1017" i="3"/>
  <c r="L1017" i="3"/>
  <c r="AB1016" i="3"/>
  <c r="T1016" i="3"/>
  <c r="X1016" i="3" s="1"/>
  <c r="S1016" i="3"/>
  <c r="L1016" i="3"/>
  <c r="AB1015" i="3"/>
  <c r="X1015" i="3"/>
  <c r="T1015" i="3"/>
  <c r="S1015" i="3"/>
  <c r="AB1014" i="3"/>
  <c r="X1014" i="3"/>
  <c r="T1014" i="3"/>
  <c r="S1014" i="3"/>
  <c r="AB1013" i="3"/>
  <c r="X1013" i="3"/>
  <c r="T1013" i="3"/>
  <c r="S1013" i="3"/>
  <c r="L1013" i="3"/>
  <c r="AB1012" i="3"/>
  <c r="X1012" i="3"/>
  <c r="T1012" i="3"/>
  <c r="S1012" i="3"/>
  <c r="L1012" i="3"/>
  <c r="AB1011" i="3"/>
  <c r="X1011" i="3"/>
  <c r="T1011" i="3"/>
  <c r="S1011" i="3"/>
  <c r="AB1010" i="3"/>
  <c r="X1010" i="3"/>
  <c r="T1010" i="3"/>
  <c r="S1010" i="3"/>
  <c r="L1010" i="3"/>
  <c r="AB1009" i="3"/>
  <c r="X1009" i="3"/>
  <c r="T1009" i="3"/>
  <c r="S1009" i="3"/>
  <c r="L1009" i="3"/>
  <c r="AB1008" i="3"/>
  <c r="X1008" i="3"/>
  <c r="T1008" i="3"/>
  <c r="S1008" i="3"/>
  <c r="L1008" i="3"/>
  <c r="AB1007" i="3"/>
  <c r="X1007" i="3"/>
  <c r="T1007" i="3"/>
  <c r="S1007" i="3"/>
  <c r="AB1006" i="3"/>
  <c r="X1006" i="3"/>
  <c r="T1006" i="3"/>
  <c r="S1006" i="3"/>
  <c r="L1006" i="3"/>
  <c r="AB1005" i="3"/>
  <c r="X1005" i="3"/>
  <c r="T1005" i="3"/>
  <c r="S1005" i="3"/>
  <c r="L1005" i="3"/>
  <c r="AB1004" i="3"/>
  <c r="X1004" i="3"/>
  <c r="T1004" i="3"/>
  <c r="S1004" i="3"/>
  <c r="L1004" i="3"/>
  <c r="AB1003" i="3"/>
  <c r="X1003" i="3"/>
  <c r="T1003" i="3"/>
  <c r="S1003" i="3"/>
  <c r="L1003" i="3"/>
  <c r="AB1002" i="3"/>
  <c r="X1002" i="3"/>
  <c r="T1002" i="3"/>
  <c r="S1002" i="3"/>
  <c r="L1002" i="3"/>
  <c r="AB1001" i="3"/>
  <c r="X1001" i="3"/>
  <c r="T1001" i="3"/>
  <c r="S1001" i="3"/>
  <c r="L1001" i="3"/>
  <c r="AB1000" i="3"/>
  <c r="X1000" i="3"/>
  <c r="T1000" i="3"/>
  <c r="S1000" i="3"/>
  <c r="L1000" i="3"/>
  <c r="AB999" i="3"/>
  <c r="X999" i="3"/>
  <c r="T999" i="3"/>
  <c r="S999" i="3"/>
  <c r="AB998" i="3"/>
  <c r="X998" i="3"/>
  <c r="T998" i="3"/>
  <c r="S998" i="3"/>
  <c r="L998" i="3"/>
  <c r="AB997" i="3"/>
  <c r="X997" i="3"/>
  <c r="T997" i="3"/>
  <c r="S997" i="3"/>
  <c r="L997" i="3"/>
  <c r="AB996" i="3"/>
  <c r="X996" i="3"/>
  <c r="T996" i="3"/>
  <c r="S996" i="3"/>
  <c r="L996" i="3"/>
  <c r="AB995" i="3"/>
  <c r="X995" i="3"/>
  <c r="T995" i="3"/>
  <c r="S995" i="3"/>
  <c r="L995" i="3"/>
  <c r="AB994" i="3"/>
  <c r="X994" i="3"/>
  <c r="T994" i="3"/>
  <c r="S994" i="3"/>
  <c r="AB993" i="3"/>
  <c r="X993" i="3"/>
  <c r="T993" i="3"/>
  <c r="S993" i="3"/>
  <c r="L993" i="3"/>
  <c r="AB992" i="3"/>
  <c r="X992" i="3"/>
  <c r="T992" i="3"/>
  <c r="S992" i="3"/>
  <c r="L992" i="3"/>
  <c r="AB991" i="3"/>
  <c r="X991" i="3"/>
  <c r="T991" i="3"/>
  <c r="S991" i="3"/>
  <c r="L991" i="3"/>
  <c r="AB990" i="3"/>
  <c r="X990" i="3"/>
  <c r="T990" i="3"/>
  <c r="S990" i="3"/>
  <c r="AB989" i="3"/>
  <c r="X989" i="3"/>
  <c r="T989" i="3"/>
  <c r="S989" i="3"/>
  <c r="AB988" i="3"/>
  <c r="X988" i="3"/>
  <c r="T988" i="3"/>
  <c r="S988" i="3"/>
  <c r="L988" i="3"/>
  <c r="AB987" i="3"/>
  <c r="X987" i="3"/>
  <c r="T987" i="3"/>
  <c r="S987" i="3"/>
  <c r="L987" i="3"/>
  <c r="AB986" i="3"/>
  <c r="X986" i="3"/>
  <c r="T986" i="3"/>
  <c r="S986" i="3"/>
  <c r="AB985" i="3"/>
  <c r="X985" i="3"/>
  <c r="T985" i="3"/>
  <c r="S985" i="3"/>
  <c r="L985" i="3"/>
  <c r="AB984" i="3"/>
  <c r="X984" i="3"/>
  <c r="T984" i="3"/>
  <c r="S984" i="3"/>
  <c r="L984" i="3"/>
  <c r="AB983" i="3"/>
  <c r="X983" i="3"/>
  <c r="T983" i="3"/>
  <c r="S983" i="3"/>
  <c r="L983" i="3"/>
  <c r="AB982" i="3"/>
  <c r="X982" i="3"/>
  <c r="T982" i="3"/>
  <c r="S982" i="3"/>
  <c r="L982" i="3"/>
  <c r="AB981" i="3"/>
  <c r="X981" i="3"/>
  <c r="T981" i="3"/>
  <c r="S981" i="3"/>
  <c r="L981" i="3"/>
  <c r="AB980" i="3"/>
  <c r="X980" i="3"/>
  <c r="T980" i="3"/>
  <c r="S980" i="3"/>
  <c r="L980" i="3"/>
  <c r="AB979" i="3"/>
  <c r="X979" i="3"/>
  <c r="T979" i="3"/>
  <c r="S979" i="3"/>
  <c r="L979" i="3"/>
  <c r="AB978" i="3"/>
  <c r="X978" i="3"/>
  <c r="T978" i="3"/>
  <c r="S978" i="3"/>
  <c r="L978" i="3"/>
  <c r="AB977" i="3"/>
  <c r="X977" i="3"/>
  <c r="T977" i="3"/>
  <c r="S977" i="3"/>
  <c r="AB976" i="3"/>
  <c r="X976" i="3"/>
  <c r="T976" i="3"/>
  <c r="S976" i="3"/>
  <c r="L976" i="3"/>
  <c r="AB975" i="3"/>
  <c r="X975" i="3"/>
  <c r="T975" i="3"/>
  <c r="S975" i="3"/>
  <c r="L975" i="3"/>
  <c r="AB974" i="3"/>
  <c r="X974" i="3"/>
  <c r="T974" i="3"/>
  <c r="S974" i="3"/>
  <c r="L974" i="3"/>
  <c r="AB973" i="3"/>
  <c r="X973" i="3"/>
  <c r="T973" i="3"/>
  <c r="S973" i="3"/>
  <c r="L973" i="3"/>
  <c r="AB972" i="3"/>
  <c r="X972" i="3"/>
  <c r="T972" i="3"/>
  <c r="S972" i="3"/>
  <c r="L972" i="3"/>
  <c r="AB971" i="3"/>
  <c r="X971" i="3"/>
  <c r="T971" i="3"/>
  <c r="S971" i="3"/>
  <c r="AB970" i="3"/>
  <c r="X970" i="3"/>
  <c r="T970" i="3"/>
  <c r="S970" i="3"/>
  <c r="L970" i="3"/>
  <c r="AB969" i="3"/>
  <c r="X969" i="3"/>
  <c r="T969" i="3"/>
  <c r="S969" i="3"/>
  <c r="L969" i="3"/>
  <c r="AB968" i="3"/>
  <c r="X968" i="3"/>
  <c r="T968" i="3"/>
  <c r="S968" i="3"/>
  <c r="L968" i="3"/>
  <c r="AB967" i="3"/>
  <c r="X967" i="3"/>
  <c r="T967" i="3"/>
  <c r="S967" i="3"/>
  <c r="L967" i="3"/>
  <c r="AB966" i="3"/>
  <c r="X966" i="3"/>
  <c r="T966" i="3"/>
  <c r="S966" i="3"/>
  <c r="L966" i="3"/>
  <c r="AB965" i="3"/>
  <c r="X965" i="3"/>
  <c r="T965" i="3"/>
  <c r="S965" i="3"/>
  <c r="L965" i="3"/>
  <c r="AB964" i="3"/>
  <c r="X964" i="3"/>
  <c r="T964" i="3"/>
  <c r="S964" i="3"/>
  <c r="L964" i="3"/>
  <c r="AB963" i="3"/>
  <c r="X963" i="3"/>
  <c r="T963" i="3"/>
  <c r="S963" i="3"/>
  <c r="L963" i="3"/>
  <c r="AB962" i="3"/>
  <c r="X962" i="3"/>
  <c r="T962" i="3"/>
  <c r="S962" i="3"/>
  <c r="L962" i="3"/>
  <c r="AB961" i="3"/>
  <c r="X961" i="3"/>
  <c r="T961" i="3"/>
  <c r="S961" i="3"/>
  <c r="AB960" i="3"/>
  <c r="X960" i="3"/>
  <c r="T960" i="3"/>
  <c r="S960" i="3"/>
  <c r="L960" i="3"/>
  <c r="AB959" i="3"/>
  <c r="X959" i="3"/>
  <c r="T959" i="3"/>
  <c r="S959" i="3"/>
  <c r="L959" i="3"/>
  <c r="AB958" i="3"/>
  <c r="X958" i="3"/>
  <c r="T958" i="3"/>
  <c r="S958" i="3"/>
  <c r="L958" i="3"/>
  <c r="AB957" i="3"/>
  <c r="X957" i="3"/>
  <c r="T957" i="3"/>
  <c r="S957" i="3"/>
  <c r="L957" i="3"/>
  <c r="AB956" i="3"/>
  <c r="X956" i="3"/>
  <c r="T956" i="3"/>
  <c r="S956" i="3"/>
  <c r="L956" i="3"/>
  <c r="AB955" i="3"/>
  <c r="X955" i="3"/>
  <c r="T955" i="3"/>
  <c r="S955" i="3"/>
  <c r="AB954" i="3"/>
  <c r="X954" i="3"/>
  <c r="T954" i="3"/>
  <c r="S954" i="3"/>
  <c r="L954" i="3"/>
  <c r="AB953" i="3"/>
  <c r="X953" i="3"/>
  <c r="T953" i="3"/>
  <c r="S953" i="3"/>
  <c r="L953" i="3"/>
  <c r="AB952" i="3"/>
  <c r="X952" i="3"/>
  <c r="T952" i="3"/>
  <c r="S952" i="3"/>
  <c r="L952" i="3"/>
  <c r="AB951" i="3"/>
  <c r="X951" i="3"/>
  <c r="T951" i="3"/>
  <c r="S951" i="3"/>
  <c r="AB950" i="3"/>
  <c r="X950" i="3"/>
  <c r="T950" i="3"/>
  <c r="S950" i="3"/>
  <c r="AB949" i="3"/>
  <c r="X949" i="3"/>
  <c r="T949" i="3"/>
  <c r="S949" i="3"/>
  <c r="AB948" i="3"/>
  <c r="X948" i="3"/>
  <c r="T948" i="3"/>
  <c r="S948" i="3"/>
  <c r="AB947" i="3"/>
  <c r="X947" i="3"/>
  <c r="T947" i="3"/>
  <c r="S947" i="3"/>
  <c r="L947" i="3"/>
  <c r="AB946" i="3"/>
  <c r="X946" i="3"/>
  <c r="T946" i="3"/>
  <c r="S946" i="3"/>
  <c r="L946" i="3"/>
  <c r="AB945" i="3"/>
  <c r="X945" i="3"/>
  <c r="T945" i="3"/>
  <c r="S945" i="3"/>
  <c r="L945" i="3"/>
  <c r="AB944" i="3"/>
  <c r="X944" i="3"/>
  <c r="T944" i="3"/>
  <c r="S944" i="3"/>
  <c r="AB943" i="3"/>
  <c r="X943" i="3"/>
  <c r="T943" i="3"/>
  <c r="S943" i="3"/>
  <c r="L943" i="3"/>
  <c r="AB942" i="3"/>
  <c r="X942" i="3"/>
  <c r="T942" i="3"/>
  <c r="S942" i="3"/>
  <c r="L942" i="3"/>
  <c r="AB941" i="3"/>
  <c r="X941" i="3"/>
  <c r="T941" i="3"/>
  <c r="S941" i="3"/>
  <c r="L941" i="3"/>
  <c r="AB940" i="3"/>
  <c r="X940" i="3"/>
  <c r="T940" i="3"/>
  <c r="S940" i="3"/>
  <c r="L940" i="3"/>
  <c r="AB939" i="3"/>
  <c r="X939" i="3"/>
  <c r="T939" i="3"/>
  <c r="S939" i="3"/>
  <c r="L939" i="3"/>
  <c r="AB938" i="3"/>
  <c r="X938" i="3"/>
  <c r="T938" i="3"/>
  <c r="S938" i="3"/>
  <c r="L938" i="3"/>
  <c r="AB937" i="3"/>
  <c r="X937" i="3"/>
  <c r="T937" i="3"/>
  <c r="S937" i="3"/>
  <c r="L937" i="3"/>
  <c r="AB936" i="3"/>
  <c r="X936" i="3"/>
  <c r="T936" i="3"/>
  <c r="S936" i="3"/>
  <c r="AB935" i="3"/>
  <c r="X935" i="3"/>
  <c r="T935" i="3"/>
  <c r="S935" i="3"/>
  <c r="L935" i="3"/>
  <c r="AB934" i="3"/>
  <c r="X934" i="3"/>
  <c r="T934" i="3"/>
  <c r="S934" i="3"/>
  <c r="AB933" i="3"/>
  <c r="X933" i="3"/>
  <c r="T933" i="3"/>
  <c r="S933" i="3"/>
  <c r="L933" i="3"/>
  <c r="AB932" i="3"/>
  <c r="X932" i="3"/>
  <c r="T932" i="3"/>
  <c r="S932" i="3"/>
  <c r="L932" i="3"/>
  <c r="AB931" i="3"/>
  <c r="X931" i="3"/>
  <c r="T931" i="3"/>
  <c r="S931" i="3"/>
  <c r="L931" i="3"/>
  <c r="AB930" i="3"/>
  <c r="X930" i="3"/>
  <c r="T930" i="3"/>
  <c r="S930" i="3"/>
  <c r="L930" i="3"/>
  <c r="AB929" i="3"/>
  <c r="X929" i="3"/>
  <c r="T929" i="3"/>
  <c r="S929" i="3"/>
  <c r="L929" i="3"/>
  <c r="AB928" i="3"/>
  <c r="X928" i="3"/>
  <c r="T928" i="3"/>
  <c r="S928" i="3"/>
  <c r="L928" i="3"/>
  <c r="AB927" i="3"/>
  <c r="X927" i="3"/>
  <c r="T927" i="3"/>
  <c r="S927" i="3"/>
  <c r="L927" i="3"/>
  <c r="AB926" i="3"/>
  <c r="X926" i="3"/>
  <c r="T926" i="3"/>
  <c r="S926" i="3"/>
  <c r="L926" i="3"/>
  <c r="AB925" i="3"/>
  <c r="X925" i="3"/>
  <c r="T925" i="3"/>
  <c r="S925" i="3"/>
  <c r="L925" i="3"/>
  <c r="AB924" i="3"/>
  <c r="X924" i="3"/>
  <c r="T924" i="3"/>
  <c r="S924" i="3"/>
  <c r="L924" i="3"/>
  <c r="AB923" i="3"/>
  <c r="X923" i="3"/>
  <c r="T923" i="3"/>
  <c r="S923" i="3"/>
  <c r="AB922" i="3"/>
  <c r="X922" i="3"/>
  <c r="T922" i="3"/>
  <c r="S922" i="3"/>
  <c r="L922" i="3"/>
  <c r="AB921" i="3"/>
  <c r="X921" i="3"/>
  <c r="T921" i="3"/>
  <c r="S921" i="3"/>
  <c r="AB920" i="3"/>
  <c r="X920" i="3"/>
  <c r="T920" i="3"/>
  <c r="S920" i="3"/>
  <c r="L920" i="3"/>
  <c r="AB919" i="3"/>
  <c r="X919" i="3"/>
  <c r="T919" i="3"/>
  <c r="S919" i="3"/>
  <c r="AB918" i="3"/>
  <c r="X918" i="3"/>
  <c r="T918" i="3"/>
  <c r="S918" i="3"/>
  <c r="L918" i="3"/>
  <c r="AB917" i="3"/>
  <c r="X917" i="3"/>
  <c r="T917" i="3"/>
  <c r="S917" i="3"/>
  <c r="AB916" i="3"/>
  <c r="X916" i="3"/>
  <c r="T916" i="3"/>
  <c r="S916" i="3"/>
  <c r="L916" i="3"/>
  <c r="AB915" i="3"/>
  <c r="X915" i="3"/>
  <c r="T915" i="3"/>
  <c r="S915" i="3"/>
  <c r="L915" i="3"/>
  <c r="AB914" i="3"/>
  <c r="X914" i="3"/>
  <c r="T914" i="3"/>
  <c r="S914" i="3"/>
  <c r="AB913" i="3"/>
  <c r="X913" i="3"/>
  <c r="T913" i="3"/>
  <c r="S913" i="3"/>
  <c r="L913" i="3"/>
  <c r="AB912" i="3"/>
  <c r="X912" i="3"/>
  <c r="T912" i="3"/>
  <c r="S912" i="3"/>
  <c r="L912" i="3"/>
  <c r="AB911" i="3"/>
  <c r="X911" i="3"/>
  <c r="T911" i="3"/>
  <c r="S911" i="3"/>
  <c r="L911" i="3"/>
  <c r="AB910" i="3"/>
  <c r="X910" i="3"/>
  <c r="T910" i="3"/>
  <c r="S910" i="3"/>
  <c r="L910" i="3"/>
  <c r="AB909" i="3"/>
  <c r="X909" i="3"/>
  <c r="T909" i="3"/>
  <c r="S909" i="3"/>
  <c r="AB908" i="3"/>
  <c r="X908" i="3"/>
  <c r="T908" i="3"/>
  <c r="S908" i="3"/>
  <c r="L908" i="3"/>
  <c r="AB907" i="3"/>
  <c r="X907" i="3"/>
  <c r="T907" i="3"/>
  <c r="S907" i="3"/>
  <c r="AB906" i="3"/>
  <c r="X906" i="3"/>
  <c r="T906" i="3"/>
  <c r="S906" i="3"/>
  <c r="L906" i="3"/>
  <c r="AB905" i="3"/>
  <c r="X905" i="3"/>
  <c r="T905" i="3"/>
  <c r="S905" i="3"/>
  <c r="L905" i="3"/>
  <c r="AB904" i="3"/>
  <c r="X904" i="3"/>
  <c r="T904" i="3"/>
  <c r="S904" i="3"/>
  <c r="L904" i="3"/>
  <c r="AB903" i="3"/>
  <c r="X903" i="3"/>
  <c r="T903" i="3"/>
  <c r="S903" i="3"/>
  <c r="L903" i="3"/>
  <c r="AB902" i="3"/>
  <c r="X902" i="3"/>
  <c r="T902" i="3"/>
  <c r="S902" i="3"/>
  <c r="L902" i="3"/>
  <c r="AB901" i="3"/>
  <c r="X901" i="3"/>
  <c r="T901" i="3"/>
  <c r="S901" i="3"/>
  <c r="L901" i="3"/>
  <c r="AB900" i="3"/>
  <c r="X900" i="3"/>
  <c r="T900" i="3"/>
  <c r="S900" i="3"/>
  <c r="L900" i="3"/>
  <c r="AB899" i="3"/>
  <c r="X899" i="3"/>
  <c r="T899" i="3"/>
  <c r="S899" i="3"/>
  <c r="L899" i="3"/>
  <c r="AB898" i="3"/>
  <c r="X898" i="3"/>
  <c r="T898" i="3"/>
  <c r="S898" i="3"/>
  <c r="L898" i="3"/>
  <c r="AB897" i="3"/>
  <c r="X897" i="3"/>
  <c r="T897" i="3"/>
  <c r="S897" i="3"/>
  <c r="L897" i="3"/>
  <c r="AB896" i="3"/>
  <c r="X896" i="3"/>
  <c r="T896" i="3"/>
  <c r="S896" i="3"/>
  <c r="L896" i="3"/>
  <c r="AB895" i="3"/>
  <c r="X895" i="3"/>
  <c r="T895" i="3"/>
  <c r="S895" i="3"/>
  <c r="L895" i="3"/>
  <c r="AB894" i="3"/>
  <c r="X894" i="3"/>
  <c r="T894" i="3"/>
  <c r="S894" i="3"/>
  <c r="L894" i="3"/>
  <c r="AB893" i="3"/>
  <c r="X893" i="3"/>
  <c r="T893" i="3"/>
  <c r="S893" i="3"/>
  <c r="L893" i="3"/>
  <c r="AB892" i="3"/>
  <c r="X892" i="3"/>
  <c r="T892" i="3"/>
  <c r="S892" i="3"/>
  <c r="L892" i="3"/>
  <c r="AB891" i="3"/>
  <c r="X891" i="3"/>
  <c r="T891" i="3"/>
  <c r="S891" i="3"/>
  <c r="L891" i="3"/>
  <c r="AB890" i="3"/>
  <c r="X890" i="3"/>
  <c r="T890" i="3"/>
  <c r="S890" i="3"/>
  <c r="L890" i="3"/>
  <c r="AB889" i="3"/>
  <c r="X889" i="3"/>
  <c r="T889" i="3"/>
  <c r="S889" i="3"/>
  <c r="L889" i="3"/>
  <c r="AB888" i="3"/>
  <c r="X888" i="3"/>
  <c r="T888" i="3"/>
  <c r="S888" i="3"/>
  <c r="L888" i="3"/>
  <c r="AB887" i="3"/>
  <c r="X887" i="3"/>
  <c r="T887" i="3"/>
  <c r="S887" i="3"/>
  <c r="L887" i="3"/>
  <c r="AB886" i="3"/>
  <c r="X886" i="3"/>
  <c r="T886" i="3"/>
  <c r="S886" i="3"/>
  <c r="L886" i="3"/>
  <c r="AB885" i="3"/>
  <c r="X885" i="3"/>
  <c r="T885" i="3"/>
  <c r="S885" i="3"/>
  <c r="L885" i="3"/>
  <c r="AB884" i="3"/>
  <c r="X884" i="3"/>
  <c r="T884" i="3"/>
  <c r="S884" i="3"/>
  <c r="L884" i="3"/>
  <c r="AB883" i="3"/>
  <c r="X883" i="3"/>
  <c r="T883" i="3"/>
  <c r="S883" i="3"/>
  <c r="L883" i="3"/>
  <c r="AB882" i="3"/>
  <c r="X882" i="3"/>
  <c r="T882" i="3"/>
  <c r="S882" i="3"/>
  <c r="L882" i="3"/>
  <c r="AB881" i="3"/>
  <c r="X881" i="3"/>
  <c r="T881" i="3"/>
  <c r="S881" i="3"/>
  <c r="L881" i="3"/>
  <c r="AB880" i="3"/>
  <c r="X880" i="3"/>
  <c r="T880" i="3"/>
  <c r="S880" i="3"/>
  <c r="L880" i="3"/>
  <c r="AB879" i="3"/>
  <c r="X879" i="3"/>
  <c r="T879" i="3"/>
  <c r="S879" i="3"/>
  <c r="L879" i="3"/>
  <c r="AB878" i="3"/>
  <c r="X878" i="3"/>
  <c r="T878" i="3"/>
  <c r="S878" i="3"/>
  <c r="L878" i="3"/>
  <c r="AB877" i="3"/>
  <c r="X877" i="3"/>
  <c r="T877" i="3"/>
  <c r="S877" i="3"/>
  <c r="L877" i="3"/>
  <c r="AB876" i="3"/>
  <c r="X876" i="3"/>
  <c r="T876" i="3"/>
  <c r="S876" i="3"/>
  <c r="L876" i="3"/>
  <c r="AB875" i="3"/>
  <c r="X875" i="3"/>
  <c r="T875" i="3"/>
  <c r="S875" i="3"/>
  <c r="L875" i="3"/>
  <c r="AB874" i="3"/>
  <c r="X874" i="3"/>
  <c r="T874" i="3"/>
  <c r="S874" i="3"/>
  <c r="L874" i="3"/>
  <c r="AB873" i="3"/>
  <c r="X873" i="3"/>
  <c r="T873" i="3"/>
  <c r="S873" i="3"/>
  <c r="L873" i="3"/>
  <c r="AB872" i="3"/>
  <c r="X872" i="3"/>
  <c r="T872" i="3"/>
  <c r="S872" i="3"/>
  <c r="L872" i="3"/>
  <c r="AB871" i="3"/>
  <c r="X871" i="3"/>
  <c r="T871" i="3"/>
  <c r="S871" i="3"/>
  <c r="L871" i="3"/>
  <c r="AB870" i="3"/>
  <c r="X870" i="3"/>
  <c r="T870" i="3"/>
  <c r="S870" i="3"/>
  <c r="L870" i="3"/>
  <c r="AB869" i="3"/>
  <c r="X869" i="3"/>
  <c r="T869" i="3"/>
  <c r="S869" i="3"/>
  <c r="L869" i="3"/>
  <c r="AB868" i="3"/>
  <c r="X868" i="3"/>
  <c r="T868" i="3"/>
  <c r="S868" i="3"/>
  <c r="L868" i="3"/>
  <c r="AB867" i="3"/>
  <c r="X867" i="3"/>
  <c r="T867" i="3"/>
  <c r="S867" i="3"/>
  <c r="L867" i="3"/>
  <c r="AB866" i="3"/>
  <c r="X866" i="3"/>
  <c r="T866" i="3"/>
  <c r="S866" i="3"/>
  <c r="L866" i="3"/>
  <c r="AB865" i="3"/>
  <c r="X865" i="3"/>
  <c r="T865" i="3"/>
  <c r="S865" i="3"/>
  <c r="L865" i="3"/>
  <c r="AB864" i="3"/>
  <c r="X864" i="3"/>
  <c r="T864" i="3"/>
  <c r="S864" i="3"/>
  <c r="L864" i="3"/>
  <c r="AB863" i="3"/>
  <c r="X863" i="3"/>
  <c r="T863" i="3"/>
  <c r="S863" i="3"/>
  <c r="L863" i="3"/>
  <c r="AB862" i="3"/>
  <c r="X862" i="3"/>
  <c r="T862" i="3"/>
  <c r="S862" i="3"/>
  <c r="L862" i="3"/>
  <c r="AB861" i="3"/>
  <c r="X861" i="3"/>
  <c r="T861" i="3"/>
  <c r="S861" i="3"/>
  <c r="L861" i="3"/>
  <c r="AB860" i="3"/>
  <c r="X860" i="3"/>
  <c r="T860" i="3"/>
  <c r="S860" i="3"/>
  <c r="L860" i="3"/>
  <c r="AB859" i="3"/>
  <c r="X859" i="3"/>
  <c r="T859" i="3"/>
  <c r="S859" i="3"/>
  <c r="L859" i="3"/>
  <c r="AB858" i="3"/>
  <c r="X858" i="3"/>
  <c r="T858" i="3"/>
  <c r="S858" i="3"/>
  <c r="L858" i="3"/>
  <c r="AB857" i="3"/>
  <c r="X857" i="3"/>
  <c r="T857" i="3"/>
  <c r="S857" i="3"/>
  <c r="L857" i="3"/>
  <c r="AB856" i="3"/>
  <c r="X856" i="3"/>
  <c r="T856" i="3"/>
  <c r="S856" i="3"/>
  <c r="L856" i="3"/>
  <c r="AB855" i="3"/>
  <c r="X855" i="3"/>
  <c r="T855" i="3"/>
  <c r="S855" i="3"/>
  <c r="L855" i="3"/>
  <c r="AB854" i="3"/>
  <c r="X854" i="3"/>
  <c r="T854" i="3"/>
  <c r="S854" i="3"/>
  <c r="L854" i="3"/>
  <c r="AB853" i="3"/>
  <c r="X853" i="3"/>
  <c r="T853" i="3"/>
  <c r="S853" i="3"/>
  <c r="L853" i="3"/>
  <c r="AB852" i="3"/>
  <c r="X852" i="3"/>
  <c r="T852" i="3"/>
  <c r="S852" i="3"/>
  <c r="L852" i="3"/>
  <c r="AB851" i="3"/>
  <c r="X851" i="3"/>
  <c r="T851" i="3"/>
  <c r="S851" i="3"/>
  <c r="L851" i="3"/>
  <c r="AB850" i="3"/>
  <c r="X850" i="3"/>
  <c r="T850" i="3"/>
  <c r="S850" i="3"/>
  <c r="L850" i="3"/>
  <c r="AB849" i="3"/>
  <c r="X849" i="3"/>
  <c r="T849" i="3"/>
  <c r="S849" i="3"/>
  <c r="L849" i="3"/>
  <c r="AB848" i="3"/>
  <c r="X848" i="3"/>
  <c r="T848" i="3"/>
  <c r="S848" i="3"/>
  <c r="L848" i="3"/>
  <c r="AB847" i="3"/>
  <c r="X847" i="3"/>
  <c r="T847" i="3"/>
  <c r="S847" i="3"/>
  <c r="L847" i="3"/>
  <c r="AB846" i="3"/>
  <c r="X846" i="3"/>
  <c r="T846" i="3"/>
  <c r="S846" i="3"/>
  <c r="L846" i="3"/>
  <c r="AB845" i="3"/>
  <c r="X845" i="3"/>
  <c r="T845" i="3"/>
  <c r="S845" i="3"/>
  <c r="L845" i="3"/>
  <c r="AB844" i="3"/>
  <c r="X844" i="3"/>
  <c r="T844" i="3"/>
  <c r="S844" i="3"/>
  <c r="L844" i="3"/>
  <c r="AB843" i="3"/>
  <c r="X843" i="3"/>
  <c r="T843" i="3"/>
  <c r="S843" i="3"/>
  <c r="L843" i="3"/>
  <c r="AB842" i="3"/>
  <c r="X842" i="3"/>
  <c r="T842" i="3"/>
  <c r="S842" i="3"/>
  <c r="L842" i="3"/>
  <c r="AB841" i="3"/>
  <c r="X841" i="3"/>
  <c r="T841" i="3"/>
  <c r="S841" i="3"/>
  <c r="L841" i="3"/>
  <c r="AB840" i="3"/>
  <c r="X840" i="3"/>
  <c r="T840" i="3"/>
  <c r="S840" i="3"/>
  <c r="L840" i="3"/>
  <c r="AB839" i="3"/>
  <c r="X839" i="3"/>
  <c r="T839" i="3"/>
  <c r="S839" i="3"/>
  <c r="L839" i="3"/>
  <c r="AB838" i="3"/>
  <c r="X838" i="3"/>
  <c r="T838" i="3"/>
  <c r="S838" i="3"/>
  <c r="L838" i="3"/>
  <c r="AB837" i="3"/>
  <c r="X837" i="3"/>
  <c r="T837" i="3"/>
  <c r="S837" i="3"/>
  <c r="L837" i="3"/>
  <c r="AB836" i="3"/>
  <c r="X836" i="3"/>
  <c r="T836" i="3"/>
  <c r="S836" i="3"/>
  <c r="L836" i="3"/>
  <c r="AB835" i="3"/>
  <c r="X835" i="3"/>
  <c r="T835" i="3"/>
  <c r="S835" i="3"/>
  <c r="AB834" i="3"/>
  <c r="X834" i="3"/>
  <c r="T834" i="3"/>
  <c r="S834" i="3"/>
  <c r="L834" i="3"/>
  <c r="AB833" i="3"/>
  <c r="X833" i="3"/>
  <c r="T833" i="3"/>
  <c r="S833" i="3"/>
  <c r="L833" i="3"/>
  <c r="AB832" i="3"/>
  <c r="X832" i="3"/>
  <c r="T832" i="3"/>
  <c r="S832" i="3"/>
  <c r="L832" i="3"/>
  <c r="AB831" i="3"/>
  <c r="X831" i="3"/>
  <c r="T831" i="3"/>
  <c r="S831" i="3"/>
  <c r="L831" i="3"/>
  <c r="AB830" i="3"/>
  <c r="X830" i="3"/>
  <c r="T830" i="3"/>
  <c r="S830" i="3"/>
  <c r="L830" i="3"/>
  <c r="AB829" i="3"/>
  <c r="X829" i="3"/>
  <c r="T829" i="3"/>
  <c r="S829" i="3"/>
  <c r="L829" i="3"/>
  <c r="AB828" i="3"/>
  <c r="X828" i="3"/>
  <c r="T828" i="3"/>
  <c r="S828" i="3"/>
  <c r="L828" i="3"/>
  <c r="AB827" i="3"/>
  <c r="X827" i="3"/>
  <c r="T827" i="3"/>
  <c r="S827" i="3"/>
  <c r="L827" i="3"/>
  <c r="AB826" i="3"/>
  <c r="X826" i="3"/>
  <c r="T826" i="3"/>
  <c r="S826" i="3"/>
  <c r="L826" i="3"/>
  <c r="AB825" i="3"/>
  <c r="X825" i="3"/>
  <c r="T825" i="3"/>
  <c r="S825" i="3"/>
  <c r="L825" i="3"/>
  <c r="AB824" i="3"/>
  <c r="X824" i="3"/>
  <c r="T824" i="3"/>
  <c r="S824" i="3"/>
  <c r="L824" i="3"/>
  <c r="AB823" i="3"/>
  <c r="X823" i="3"/>
  <c r="T823" i="3"/>
  <c r="S823" i="3"/>
  <c r="L823" i="3"/>
  <c r="AB822" i="3"/>
  <c r="X822" i="3"/>
  <c r="T822" i="3"/>
  <c r="S822" i="3"/>
  <c r="L822" i="3"/>
  <c r="AB821" i="3"/>
  <c r="X821" i="3"/>
  <c r="T821" i="3"/>
  <c r="S821" i="3"/>
  <c r="L821" i="3"/>
  <c r="AB820" i="3"/>
  <c r="X820" i="3"/>
  <c r="T820" i="3"/>
  <c r="S820" i="3"/>
  <c r="L820" i="3"/>
  <c r="AB819" i="3"/>
  <c r="X819" i="3"/>
  <c r="T819" i="3"/>
  <c r="S819" i="3"/>
  <c r="L819" i="3"/>
  <c r="AB818" i="3"/>
  <c r="X818" i="3"/>
  <c r="T818" i="3"/>
  <c r="S818" i="3"/>
  <c r="AB817" i="3"/>
  <c r="X817" i="3"/>
  <c r="T817" i="3"/>
  <c r="S817" i="3"/>
  <c r="L817" i="3"/>
  <c r="AB816" i="3"/>
  <c r="X816" i="3"/>
  <c r="T816" i="3"/>
  <c r="S816" i="3"/>
  <c r="L816" i="3"/>
  <c r="AB815" i="3"/>
  <c r="X815" i="3"/>
  <c r="T815" i="3"/>
  <c r="S815" i="3"/>
  <c r="L815" i="3"/>
  <c r="AB814" i="3"/>
  <c r="X814" i="3"/>
  <c r="T814" i="3"/>
  <c r="S814" i="3"/>
  <c r="L814" i="3"/>
  <c r="AB813" i="3"/>
  <c r="X813" i="3"/>
  <c r="T813" i="3"/>
  <c r="S813" i="3"/>
  <c r="L813" i="3"/>
  <c r="AB812" i="3"/>
  <c r="X812" i="3"/>
  <c r="T812" i="3"/>
  <c r="S812" i="3"/>
  <c r="L812" i="3"/>
  <c r="AB811" i="3"/>
  <c r="X811" i="3"/>
  <c r="T811" i="3"/>
  <c r="S811" i="3"/>
  <c r="L811" i="3"/>
  <c r="AB810" i="3"/>
  <c r="X810" i="3"/>
  <c r="T810" i="3"/>
  <c r="S810" i="3"/>
  <c r="L810" i="3"/>
  <c r="AB809" i="3"/>
  <c r="X809" i="3"/>
  <c r="T809" i="3"/>
  <c r="S809" i="3"/>
  <c r="L809" i="3"/>
  <c r="AB808" i="3"/>
  <c r="X808" i="3"/>
  <c r="T808" i="3"/>
  <c r="S808" i="3"/>
  <c r="L808" i="3"/>
  <c r="AB807" i="3"/>
  <c r="X807" i="3"/>
  <c r="T807" i="3"/>
  <c r="S807" i="3"/>
  <c r="L807" i="3"/>
  <c r="AB806" i="3"/>
  <c r="X806" i="3"/>
  <c r="T806" i="3"/>
  <c r="S806" i="3"/>
  <c r="L806" i="3"/>
  <c r="AB805" i="3"/>
  <c r="X805" i="3"/>
  <c r="T805" i="3"/>
  <c r="S805" i="3"/>
  <c r="L805" i="3"/>
  <c r="AB804" i="3"/>
  <c r="X804" i="3"/>
  <c r="T804" i="3"/>
  <c r="S804" i="3"/>
  <c r="L804" i="3"/>
  <c r="AB803" i="3"/>
  <c r="X803" i="3"/>
  <c r="T803" i="3"/>
  <c r="S803" i="3"/>
  <c r="L803" i="3"/>
  <c r="AB802" i="3"/>
  <c r="X802" i="3"/>
  <c r="T802" i="3"/>
  <c r="S802" i="3"/>
  <c r="L802" i="3"/>
  <c r="AB801" i="3"/>
  <c r="T801" i="3"/>
  <c r="X801" i="3" s="1"/>
  <c r="S801" i="3"/>
  <c r="L801" i="3"/>
  <c r="AB800" i="3"/>
  <c r="T800" i="3"/>
  <c r="X800" i="3" s="1"/>
  <c r="S800" i="3"/>
  <c r="L800" i="3"/>
  <c r="AB799" i="3"/>
  <c r="T799" i="3"/>
  <c r="X799" i="3" s="1"/>
  <c r="S799" i="3"/>
  <c r="L799" i="3"/>
  <c r="AB798" i="3"/>
  <c r="T798" i="3"/>
  <c r="X798" i="3" s="1"/>
  <c r="S798" i="3"/>
  <c r="L798" i="3"/>
  <c r="AB797" i="3"/>
  <c r="T797" i="3"/>
  <c r="X797" i="3" s="1"/>
  <c r="S797" i="3"/>
  <c r="L797" i="3"/>
  <c r="AB796" i="3"/>
  <c r="T796" i="3"/>
  <c r="X796" i="3" s="1"/>
  <c r="S796" i="3"/>
  <c r="L796" i="3"/>
  <c r="AB795" i="3"/>
  <c r="T795" i="3"/>
  <c r="X795" i="3" s="1"/>
  <c r="S795" i="3"/>
  <c r="L795" i="3"/>
  <c r="AB794" i="3"/>
  <c r="T794" i="3"/>
  <c r="X794" i="3" s="1"/>
  <c r="S794" i="3"/>
  <c r="L794" i="3"/>
  <c r="AB793" i="3"/>
  <c r="T793" i="3"/>
  <c r="X793" i="3" s="1"/>
  <c r="S793" i="3"/>
  <c r="L793" i="3"/>
  <c r="AB792" i="3"/>
  <c r="T792" i="3"/>
  <c r="X792" i="3" s="1"/>
  <c r="S792" i="3"/>
  <c r="L792" i="3"/>
  <c r="AB791" i="3"/>
  <c r="T791" i="3"/>
  <c r="X791" i="3" s="1"/>
  <c r="S791" i="3"/>
  <c r="L791" i="3"/>
  <c r="AB790" i="3"/>
  <c r="T790" i="3"/>
  <c r="X790" i="3" s="1"/>
  <c r="S790" i="3"/>
  <c r="L790" i="3"/>
  <c r="AB789" i="3"/>
  <c r="T789" i="3"/>
  <c r="X789" i="3" s="1"/>
  <c r="S789" i="3"/>
  <c r="L789" i="3"/>
  <c r="AB788" i="3"/>
  <c r="T788" i="3"/>
  <c r="X788" i="3" s="1"/>
  <c r="S788" i="3"/>
  <c r="AB787" i="3"/>
  <c r="T787" i="3"/>
  <c r="X787" i="3" s="1"/>
  <c r="S787" i="3"/>
  <c r="L787" i="3"/>
  <c r="AB786" i="3"/>
  <c r="T786" i="3"/>
  <c r="X786" i="3" s="1"/>
  <c r="S786" i="3"/>
  <c r="AB785" i="3"/>
  <c r="T785" i="3"/>
  <c r="X785" i="3" s="1"/>
  <c r="S785" i="3"/>
  <c r="AB784" i="3"/>
  <c r="T784" i="3"/>
  <c r="X784" i="3" s="1"/>
  <c r="S784" i="3"/>
  <c r="L784" i="3"/>
  <c r="AB783" i="3"/>
  <c r="T783" i="3"/>
  <c r="X783" i="3" s="1"/>
  <c r="S783" i="3"/>
  <c r="L783" i="3"/>
  <c r="AB782" i="3"/>
  <c r="T782" i="3"/>
  <c r="X782" i="3" s="1"/>
  <c r="S782" i="3"/>
  <c r="L782" i="3"/>
  <c r="AB781" i="3"/>
  <c r="X781" i="3"/>
  <c r="T781" i="3"/>
  <c r="S781" i="3"/>
  <c r="AB780" i="3"/>
  <c r="X780" i="3"/>
  <c r="T780" i="3"/>
  <c r="S780" i="3"/>
  <c r="AB779" i="3"/>
  <c r="T779" i="3"/>
  <c r="X779" i="3" s="1"/>
  <c r="S779" i="3"/>
  <c r="L779" i="3"/>
  <c r="AB778" i="3"/>
  <c r="T778" i="3"/>
  <c r="X778" i="3" s="1"/>
  <c r="S778" i="3"/>
  <c r="AB777" i="3"/>
  <c r="T777" i="3"/>
  <c r="X777" i="3" s="1"/>
  <c r="S777" i="3"/>
  <c r="L777" i="3"/>
  <c r="AB776" i="3"/>
  <c r="T776" i="3"/>
  <c r="X776" i="3" s="1"/>
  <c r="S776" i="3"/>
  <c r="L776" i="3"/>
  <c r="AB775" i="3"/>
  <c r="T775" i="3"/>
  <c r="X775" i="3" s="1"/>
  <c r="S775" i="3"/>
  <c r="L775" i="3"/>
  <c r="AB774" i="3"/>
  <c r="T774" i="3"/>
  <c r="X774" i="3" s="1"/>
  <c r="S774" i="3"/>
  <c r="L774" i="3"/>
  <c r="AB773" i="3"/>
  <c r="T773" i="3"/>
  <c r="X773" i="3" s="1"/>
  <c r="S773" i="3"/>
  <c r="L773" i="3"/>
  <c r="AB772" i="3"/>
  <c r="T772" i="3"/>
  <c r="X772" i="3" s="1"/>
  <c r="S772" i="3"/>
  <c r="L772" i="3"/>
  <c r="AB771" i="3"/>
  <c r="T771" i="3"/>
  <c r="X771" i="3" s="1"/>
  <c r="S771" i="3"/>
  <c r="L771" i="3"/>
  <c r="AB770" i="3"/>
  <c r="T770" i="3"/>
  <c r="X770" i="3" s="1"/>
  <c r="S770" i="3"/>
  <c r="L770" i="3"/>
  <c r="AB769" i="3"/>
  <c r="T769" i="3"/>
  <c r="X769" i="3" s="1"/>
  <c r="S769" i="3"/>
  <c r="L769" i="3"/>
  <c r="AB768" i="3"/>
  <c r="T768" i="3"/>
  <c r="X768" i="3" s="1"/>
  <c r="S768" i="3"/>
  <c r="L768" i="3"/>
  <c r="AB767" i="3"/>
  <c r="T767" i="3"/>
  <c r="X767" i="3" s="1"/>
  <c r="S767" i="3"/>
  <c r="L767" i="3"/>
  <c r="AB766" i="3"/>
  <c r="T766" i="3"/>
  <c r="X766" i="3" s="1"/>
  <c r="S766" i="3"/>
  <c r="L766" i="3"/>
  <c r="AB765" i="3"/>
  <c r="T765" i="3"/>
  <c r="X765" i="3" s="1"/>
  <c r="S765" i="3"/>
  <c r="L765" i="3"/>
  <c r="AB764" i="3"/>
  <c r="T764" i="3"/>
  <c r="X764" i="3" s="1"/>
  <c r="S764" i="3"/>
  <c r="AB763" i="3"/>
  <c r="T763" i="3"/>
  <c r="X763" i="3" s="1"/>
  <c r="S763" i="3"/>
  <c r="AB762" i="3"/>
  <c r="T762" i="3"/>
  <c r="X762" i="3" s="1"/>
  <c r="S762" i="3"/>
  <c r="AB761" i="3"/>
  <c r="T761" i="3"/>
  <c r="X761" i="3" s="1"/>
  <c r="S761" i="3"/>
  <c r="AB760" i="3"/>
  <c r="T760" i="3"/>
  <c r="X760" i="3" s="1"/>
  <c r="S760" i="3"/>
  <c r="AB759" i="3"/>
  <c r="T759" i="3"/>
  <c r="X759" i="3" s="1"/>
  <c r="S759" i="3"/>
  <c r="AB758" i="3"/>
  <c r="T758" i="3"/>
  <c r="X758" i="3" s="1"/>
  <c r="S758" i="3"/>
  <c r="AB757" i="3"/>
  <c r="T757" i="3"/>
  <c r="X757" i="3" s="1"/>
  <c r="S757" i="3"/>
  <c r="L757" i="3"/>
  <c r="AB756" i="3"/>
  <c r="T756" i="3"/>
  <c r="X756" i="3" s="1"/>
  <c r="S756" i="3"/>
  <c r="L756" i="3"/>
  <c r="AB755" i="3"/>
  <c r="T755" i="3"/>
  <c r="X755" i="3" s="1"/>
  <c r="S755" i="3"/>
  <c r="AB754" i="3"/>
  <c r="T754" i="3"/>
  <c r="X754" i="3" s="1"/>
  <c r="S754" i="3"/>
  <c r="L754" i="3"/>
  <c r="AB753" i="3"/>
  <c r="X753" i="3"/>
  <c r="T753" i="3"/>
  <c r="S753" i="3"/>
  <c r="L753" i="3"/>
  <c r="AB752" i="3"/>
  <c r="T752" i="3"/>
  <c r="X752" i="3" s="1"/>
  <c r="S752" i="3"/>
  <c r="L752" i="3"/>
  <c r="AB751" i="3"/>
  <c r="T751" i="3"/>
  <c r="X751" i="3" s="1"/>
  <c r="S751" i="3"/>
  <c r="L751" i="3"/>
  <c r="AB750" i="3"/>
  <c r="T750" i="3"/>
  <c r="X750" i="3" s="1"/>
  <c r="S750" i="3"/>
  <c r="L750" i="3"/>
  <c r="AB749" i="3"/>
  <c r="T749" i="3"/>
  <c r="X749" i="3" s="1"/>
  <c r="S749" i="3"/>
  <c r="L749" i="3"/>
  <c r="AB748" i="3"/>
  <c r="T748" i="3"/>
  <c r="X748" i="3" s="1"/>
  <c r="S748" i="3"/>
  <c r="L748" i="3"/>
  <c r="AB747" i="3"/>
  <c r="X747" i="3"/>
  <c r="T747" i="3"/>
  <c r="S747" i="3"/>
  <c r="L747" i="3"/>
  <c r="AB746" i="3"/>
  <c r="T746" i="3"/>
  <c r="X746" i="3" s="1"/>
  <c r="S746" i="3"/>
  <c r="L746" i="3"/>
  <c r="AB745" i="3"/>
  <c r="T745" i="3"/>
  <c r="X745" i="3" s="1"/>
  <c r="S745" i="3"/>
  <c r="L745" i="3"/>
  <c r="AB744" i="3"/>
  <c r="T744" i="3"/>
  <c r="X744" i="3" s="1"/>
  <c r="S744" i="3"/>
  <c r="L744" i="3"/>
  <c r="AB743" i="3"/>
  <c r="X743" i="3"/>
  <c r="T743" i="3"/>
  <c r="S743" i="3"/>
  <c r="L743" i="3"/>
  <c r="AB742" i="3"/>
  <c r="T742" i="3"/>
  <c r="X742" i="3" s="1"/>
  <c r="S742" i="3"/>
  <c r="AB741" i="3"/>
  <c r="T741" i="3"/>
  <c r="X741" i="3" s="1"/>
  <c r="S741" i="3"/>
  <c r="L741" i="3"/>
  <c r="AB740" i="3"/>
  <c r="T740" i="3"/>
  <c r="X740" i="3" s="1"/>
  <c r="S740" i="3"/>
  <c r="L740" i="3"/>
  <c r="AB739" i="3"/>
  <c r="T739" i="3"/>
  <c r="X739" i="3" s="1"/>
  <c r="S739" i="3"/>
  <c r="L739" i="3"/>
  <c r="AB738" i="3"/>
  <c r="T738" i="3"/>
  <c r="X738" i="3" s="1"/>
  <c r="S738" i="3"/>
  <c r="L738" i="3"/>
  <c r="AB737" i="3"/>
  <c r="T737" i="3"/>
  <c r="X737" i="3" s="1"/>
  <c r="S737" i="3"/>
  <c r="L737" i="3"/>
  <c r="AB736" i="3"/>
  <c r="T736" i="3"/>
  <c r="X736" i="3" s="1"/>
  <c r="S736" i="3"/>
  <c r="L736" i="3"/>
  <c r="AB735" i="3"/>
  <c r="T735" i="3"/>
  <c r="X735" i="3" s="1"/>
  <c r="S735" i="3"/>
  <c r="L735" i="3"/>
  <c r="AB734" i="3"/>
  <c r="T734" i="3"/>
  <c r="X734" i="3" s="1"/>
  <c r="S734" i="3"/>
  <c r="AB733" i="3"/>
  <c r="T733" i="3"/>
  <c r="X733" i="3" s="1"/>
  <c r="S733" i="3"/>
  <c r="AB732" i="3"/>
  <c r="T732" i="3"/>
  <c r="X732" i="3" s="1"/>
  <c r="S732" i="3"/>
  <c r="AB731" i="3"/>
  <c r="T731" i="3"/>
  <c r="X731" i="3" s="1"/>
  <c r="S731" i="3"/>
  <c r="AB730" i="3"/>
  <c r="T730" i="3"/>
  <c r="X730" i="3" s="1"/>
  <c r="S730" i="3"/>
  <c r="L730" i="3"/>
  <c r="AB729" i="3"/>
  <c r="T729" i="3"/>
  <c r="X729" i="3" s="1"/>
  <c r="S729" i="3"/>
  <c r="L729" i="3"/>
  <c r="AB728" i="3"/>
  <c r="T728" i="3"/>
  <c r="X728" i="3" s="1"/>
  <c r="S728" i="3"/>
  <c r="L728" i="3"/>
  <c r="AB727" i="3"/>
  <c r="X727" i="3"/>
  <c r="T727" i="3"/>
  <c r="S727" i="3"/>
  <c r="L727" i="3"/>
  <c r="AB726" i="3"/>
  <c r="T726" i="3"/>
  <c r="X726" i="3" s="1"/>
  <c r="S726" i="3"/>
  <c r="L726" i="3"/>
  <c r="AB725" i="3"/>
  <c r="T725" i="3"/>
  <c r="X725" i="3" s="1"/>
  <c r="S725" i="3"/>
  <c r="L725" i="3"/>
  <c r="AB724" i="3"/>
  <c r="T724" i="3"/>
  <c r="X724" i="3" s="1"/>
  <c r="S724" i="3"/>
  <c r="L724" i="3"/>
  <c r="AB723" i="3"/>
  <c r="T723" i="3"/>
  <c r="X723" i="3" s="1"/>
  <c r="S723" i="3"/>
  <c r="L723" i="3"/>
  <c r="AB722" i="3"/>
  <c r="T722" i="3"/>
  <c r="X722" i="3" s="1"/>
  <c r="S722" i="3"/>
  <c r="AB721" i="3"/>
  <c r="T721" i="3"/>
  <c r="X721" i="3" s="1"/>
  <c r="S721" i="3"/>
  <c r="L721" i="3"/>
  <c r="AB720" i="3"/>
  <c r="T720" i="3"/>
  <c r="X720" i="3" s="1"/>
  <c r="S720" i="3"/>
  <c r="L720" i="3"/>
  <c r="AB719" i="3"/>
  <c r="T719" i="3"/>
  <c r="X719" i="3" s="1"/>
  <c r="S719" i="3"/>
  <c r="L719" i="3"/>
  <c r="AB718" i="3"/>
  <c r="T718" i="3"/>
  <c r="X718" i="3" s="1"/>
  <c r="S718" i="3"/>
  <c r="L718" i="3"/>
  <c r="AB717" i="3"/>
  <c r="T717" i="3"/>
  <c r="X717" i="3" s="1"/>
  <c r="S717" i="3"/>
  <c r="L717" i="3"/>
  <c r="AB716" i="3"/>
  <c r="T716" i="3"/>
  <c r="X716" i="3" s="1"/>
  <c r="S716" i="3"/>
  <c r="L716" i="3"/>
  <c r="AB715" i="3"/>
  <c r="T715" i="3"/>
  <c r="X715" i="3" s="1"/>
  <c r="S715" i="3"/>
  <c r="AB714" i="3"/>
  <c r="T714" i="3"/>
  <c r="X714" i="3" s="1"/>
  <c r="S714" i="3"/>
  <c r="L714" i="3"/>
  <c r="AB713" i="3"/>
  <c r="T713" i="3"/>
  <c r="X713" i="3" s="1"/>
  <c r="S713" i="3"/>
  <c r="L713" i="3"/>
  <c r="AB712" i="3"/>
  <c r="T712" i="3"/>
  <c r="X712" i="3" s="1"/>
  <c r="S712" i="3"/>
  <c r="L712" i="3"/>
  <c r="AB711" i="3"/>
  <c r="T711" i="3"/>
  <c r="X711" i="3" s="1"/>
  <c r="S711" i="3"/>
  <c r="L711" i="3"/>
  <c r="AB710" i="3"/>
  <c r="T710" i="3"/>
  <c r="X710" i="3" s="1"/>
  <c r="S710" i="3"/>
  <c r="L710" i="3"/>
  <c r="AB709" i="3"/>
  <c r="T709" i="3"/>
  <c r="X709" i="3" s="1"/>
  <c r="S709" i="3"/>
  <c r="L709" i="3"/>
  <c r="AB708" i="3"/>
  <c r="T708" i="3"/>
  <c r="X708" i="3" s="1"/>
  <c r="S708" i="3"/>
  <c r="L708" i="3"/>
  <c r="AB707" i="3"/>
  <c r="T707" i="3"/>
  <c r="X707" i="3" s="1"/>
  <c r="S707" i="3"/>
  <c r="L707" i="3"/>
  <c r="AB706" i="3"/>
  <c r="T706" i="3"/>
  <c r="X706" i="3" s="1"/>
  <c r="S706" i="3"/>
  <c r="AB705" i="3"/>
  <c r="T705" i="3"/>
  <c r="X705" i="3" s="1"/>
  <c r="S705" i="3"/>
  <c r="L705" i="3"/>
  <c r="AB704" i="3"/>
  <c r="T704" i="3"/>
  <c r="X704" i="3" s="1"/>
  <c r="S704" i="3"/>
  <c r="L704" i="3"/>
  <c r="AB703" i="3"/>
  <c r="T703" i="3"/>
  <c r="X703" i="3" s="1"/>
  <c r="S703" i="3"/>
  <c r="L703" i="3"/>
  <c r="AB702" i="3"/>
  <c r="T702" i="3"/>
  <c r="X702" i="3" s="1"/>
  <c r="S702" i="3"/>
  <c r="L702" i="3"/>
  <c r="AB701" i="3"/>
  <c r="T701" i="3"/>
  <c r="X701" i="3" s="1"/>
  <c r="S701" i="3"/>
  <c r="L701" i="3"/>
  <c r="AB700" i="3"/>
  <c r="T700" i="3"/>
  <c r="X700" i="3" s="1"/>
  <c r="S700" i="3"/>
  <c r="L700" i="3"/>
  <c r="AB699" i="3"/>
  <c r="T699" i="3"/>
  <c r="X699" i="3" s="1"/>
  <c r="S699" i="3"/>
  <c r="L699" i="3"/>
  <c r="AB698" i="3"/>
  <c r="T698" i="3"/>
  <c r="X698" i="3" s="1"/>
  <c r="S698" i="3"/>
  <c r="L698" i="3"/>
  <c r="AB697" i="3"/>
  <c r="T697" i="3"/>
  <c r="X697" i="3" s="1"/>
  <c r="S697" i="3"/>
  <c r="L697" i="3"/>
  <c r="AB696" i="3"/>
  <c r="X696" i="3"/>
  <c r="T696" i="3"/>
  <c r="S696" i="3"/>
  <c r="L696" i="3"/>
  <c r="AB695" i="3"/>
  <c r="T695" i="3"/>
  <c r="X695" i="3" s="1"/>
  <c r="S695" i="3"/>
  <c r="L695" i="3"/>
  <c r="AB694" i="3"/>
  <c r="X694" i="3"/>
  <c r="T694" i="3"/>
  <c r="S694" i="3"/>
  <c r="L694" i="3"/>
  <c r="AB693" i="3"/>
  <c r="T693" i="3"/>
  <c r="X693" i="3" s="1"/>
  <c r="S693" i="3"/>
  <c r="L693" i="3"/>
  <c r="AB692" i="3"/>
  <c r="X692" i="3"/>
  <c r="T692" i="3"/>
  <c r="S692" i="3"/>
  <c r="AB691" i="3"/>
  <c r="X691" i="3"/>
  <c r="T691" i="3"/>
  <c r="S691" i="3"/>
  <c r="L691" i="3"/>
  <c r="AB690" i="3"/>
  <c r="T690" i="3"/>
  <c r="X690" i="3" s="1"/>
  <c r="S690" i="3"/>
  <c r="L690" i="3"/>
  <c r="AB689" i="3"/>
  <c r="X689" i="3"/>
  <c r="T689" i="3"/>
  <c r="S689" i="3"/>
  <c r="L689" i="3"/>
  <c r="AB688" i="3"/>
  <c r="T688" i="3"/>
  <c r="X688" i="3" s="1"/>
  <c r="S688" i="3"/>
  <c r="L688" i="3"/>
  <c r="AB687" i="3"/>
  <c r="X687" i="3"/>
  <c r="T687" i="3"/>
  <c r="S687" i="3"/>
  <c r="L687" i="3"/>
  <c r="AB686" i="3"/>
  <c r="T686" i="3"/>
  <c r="X686" i="3" s="1"/>
  <c r="S686" i="3"/>
  <c r="L686" i="3"/>
  <c r="AB685" i="3"/>
  <c r="X685" i="3"/>
  <c r="T685" i="3"/>
  <c r="S685" i="3"/>
  <c r="L685" i="3"/>
  <c r="AB684" i="3"/>
  <c r="T684" i="3"/>
  <c r="X684" i="3" s="1"/>
  <c r="S684" i="3"/>
  <c r="L684" i="3"/>
  <c r="AB683" i="3"/>
  <c r="X683" i="3"/>
  <c r="T683" i="3"/>
  <c r="S683" i="3"/>
  <c r="L683" i="3"/>
  <c r="AB682" i="3"/>
  <c r="T682" i="3"/>
  <c r="X682" i="3" s="1"/>
  <c r="S682" i="3"/>
  <c r="L682" i="3"/>
  <c r="AB681" i="3"/>
  <c r="X681" i="3"/>
  <c r="T681" i="3"/>
  <c r="S681" i="3"/>
  <c r="L681" i="3"/>
  <c r="AB680" i="3"/>
  <c r="T680" i="3"/>
  <c r="X680" i="3" s="1"/>
  <c r="S680" i="3"/>
  <c r="L680" i="3"/>
  <c r="AB679" i="3"/>
  <c r="X679" i="3"/>
  <c r="T679" i="3"/>
  <c r="S679" i="3"/>
  <c r="L679" i="3"/>
  <c r="AB678" i="3"/>
  <c r="T678" i="3"/>
  <c r="X678" i="3" s="1"/>
  <c r="S678" i="3"/>
  <c r="L678" i="3"/>
  <c r="AB677" i="3"/>
  <c r="X677" i="3"/>
  <c r="T677" i="3"/>
  <c r="S677" i="3"/>
  <c r="L677" i="3"/>
  <c r="AB676" i="3"/>
  <c r="T676" i="3"/>
  <c r="X676" i="3" s="1"/>
  <c r="S676" i="3"/>
  <c r="L676" i="3"/>
  <c r="AB675" i="3"/>
  <c r="X675" i="3"/>
  <c r="T675" i="3"/>
  <c r="S675" i="3"/>
  <c r="L675" i="3"/>
  <c r="AB674" i="3"/>
  <c r="T674" i="3"/>
  <c r="X674" i="3" s="1"/>
  <c r="S674" i="3"/>
  <c r="L674" i="3"/>
  <c r="AB673" i="3"/>
  <c r="X673" i="3"/>
  <c r="T673" i="3"/>
  <c r="S673" i="3"/>
  <c r="L673" i="3"/>
  <c r="AB672" i="3"/>
  <c r="T672" i="3"/>
  <c r="X672" i="3" s="1"/>
  <c r="S672" i="3"/>
  <c r="L672" i="3"/>
  <c r="AB671" i="3"/>
  <c r="X671" i="3"/>
  <c r="T671" i="3"/>
  <c r="S671" i="3"/>
  <c r="L671" i="3"/>
  <c r="AB670" i="3"/>
  <c r="T670" i="3"/>
  <c r="X670" i="3" s="1"/>
  <c r="S670" i="3"/>
  <c r="L670" i="3"/>
  <c r="AB669" i="3"/>
  <c r="X669" i="3"/>
  <c r="T669" i="3"/>
  <c r="S669" i="3"/>
  <c r="L669" i="3"/>
  <c r="AB668" i="3"/>
  <c r="T668" i="3"/>
  <c r="X668" i="3" s="1"/>
  <c r="S668" i="3"/>
  <c r="L668" i="3"/>
  <c r="AB667" i="3"/>
  <c r="X667" i="3"/>
  <c r="T667" i="3"/>
  <c r="S667" i="3"/>
  <c r="L667" i="3"/>
  <c r="AB666" i="3"/>
  <c r="T666" i="3"/>
  <c r="X666" i="3" s="1"/>
  <c r="S666" i="3"/>
  <c r="L666" i="3"/>
  <c r="AB665" i="3"/>
  <c r="X665" i="3"/>
  <c r="T665" i="3"/>
  <c r="S665" i="3"/>
  <c r="L665" i="3"/>
  <c r="AB664" i="3"/>
  <c r="T664" i="3"/>
  <c r="X664" i="3" s="1"/>
  <c r="S664" i="3"/>
  <c r="L664" i="3"/>
  <c r="AB663" i="3"/>
  <c r="X663" i="3"/>
  <c r="T663" i="3"/>
  <c r="S663" i="3"/>
  <c r="L663" i="3"/>
  <c r="AB662" i="3"/>
  <c r="T662" i="3"/>
  <c r="X662" i="3" s="1"/>
  <c r="S662" i="3"/>
  <c r="L662" i="3"/>
  <c r="AB661" i="3"/>
  <c r="X661" i="3"/>
  <c r="T661" i="3"/>
  <c r="S661" i="3"/>
  <c r="L661" i="3"/>
  <c r="AB660" i="3"/>
  <c r="T660" i="3"/>
  <c r="X660" i="3" s="1"/>
  <c r="S660" i="3"/>
  <c r="L660" i="3"/>
  <c r="AB659" i="3"/>
  <c r="X659" i="3"/>
  <c r="T659" i="3"/>
  <c r="S659" i="3"/>
  <c r="L659" i="3"/>
  <c r="AB658" i="3"/>
  <c r="T658" i="3"/>
  <c r="X658" i="3" s="1"/>
  <c r="S658" i="3"/>
  <c r="L658" i="3"/>
  <c r="AB657" i="3"/>
  <c r="X657" i="3"/>
  <c r="T657" i="3"/>
  <c r="S657" i="3"/>
  <c r="L657" i="3"/>
  <c r="AB656" i="3"/>
  <c r="T656" i="3"/>
  <c r="X656" i="3" s="1"/>
  <c r="S656" i="3"/>
  <c r="L656" i="3"/>
  <c r="AB655" i="3"/>
  <c r="X655" i="3"/>
  <c r="T655" i="3"/>
  <c r="S655" i="3"/>
  <c r="L655" i="3"/>
  <c r="AB654" i="3"/>
  <c r="T654" i="3"/>
  <c r="X654" i="3" s="1"/>
  <c r="S654" i="3"/>
  <c r="L654" i="3"/>
  <c r="AB653" i="3"/>
  <c r="X653" i="3"/>
  <c r="T653" i="3"/>
  <c r="S653" i="3"/>
  <c r="L653" i="3"/>
  <c r="AB652" i="3"/>
  <c r="T652" i="3"/>
  <c r="X652" i="3" s="1"/>
  <c r="S652" i="3"/>
  <c r="L652" i="3"/>
  <c r="AB651" i="3"/>
  <c r="X651" i="3"/>
  <c r="T651" i="3"/>
  <c r="S651" i="3"/>
  <c r="L651" i="3"/>
  <c r="AB650" i="3"/>
  <c r="X650" i="3"/>
  <c r="T650" i="3"/>
  <c r="S650" i="3"/>
  <c r="L650" i="3"/>
  <c r="AB649" i="3"/>
  <c r="X649" i="3"/>
  <c r="T649" i="3"/>
  <c r="S649" i="3"/>
  <c r="L649" i="3"/>
  <c r="AB648" i="3"/>
  <c r="T648" i="3"/>
  <c r="X648" i="3" s="1"/>
  <c r="S648" i="3"/>
  <c r="L648" i="3"/>
  <c r="AB647" i="3"/>
  <c r="X647" i="3"/>
  <c r="T647" i="3"/>
  <c r="S647" i="3"/>
  <c r="L647" i="3"/>
  <c r="AB646" i="3"/>
  <c r="T646" i="3"/>
  <c r="X646" i="3" s="1"/>
  <c r="S646" i="3"/>
  <c r="L646" i="3"/>
  <c r="AB645" i="3"/>
  <c r="X645" i="3"/>
  <c r="T645" i="3"/>
  <c r="S645" i="3"/>
  <c r="L645" i="3"/>
  <c r="AB644" i="3"/>
  <c r="X644" i="3"/>
  <c r="T644" i="3"/>
  <c r="S644" i="3"/>
  <c r="AB643" i="3"/>
  <c r="X643" i="3"/>
  <c r="T643" i="3"/>
  <c r="S643" i="3"/>
  <c r="L643" i="3"/>
  <c r="AB642" i="3"/>
  <c r="X642" i="3"/>
  <c r="T642" i="3"/>
  <c r="S642" i="3"/>
  <c r="L642" i="3"/>
  <c r="AB641" i="3"/>
  <c r="X641" i="3"/>
  <c r="T641" i="3"/>
  <c r="S641" i="3"/>
  <c r="L641" i="3"/>
  <c r="AB640" i="3"/>
  <c r="X640" i="3"/>
  <c r="T640" i="3"/>
  <c r="S640" i="3"/>
  <c r="L640" i="3"/>
  <c r="AB639" i="3"/>
  <c r="T639" i="3"/>
  <c r="X639" i="3" s="1"/>
  <c r="S639" i="3"/>
  <c r="L639" i="3"/>
  <c r="AB638" i="3"/>
  <c r="X638" i="3"/>
  <c r="T638" i="3"/>
  <c r="S638" i="3"/>
  <c r="L638" i="3"/>
  <c r="AB637" i="3"/>
  <c r="X637" i="3"/>
  <c r="T637" i="3"/>
  <c r="S637" i="3"/>
  <c r="L637" i="3"/>
  <c r="AB636" i="3"/>
  <c r="X636" i="3"/>
  <c r="T636" i="3"/>
  <c r="S636" i="3"/>
  <c r="L636" i="3"/>
  <c r="AB635" i="3"/>
  <c r="T635" i="3"/>
  <c r="X635" i="3" s="1"/>
  <c r="S635" i="3"/>
  <c r="L635" i="3"/>
  <c r="AB634" i="3"/>
  <c r="X634" i="3"/>
  <c r="T634" i="3"/>
  <c r="S634" i="3"/>
  <c r="L634" i="3"/>
  <c r="AB633" i="3"/>
  <c r="T633" i="3"/>
  <c r="X633" i="3" s="1"/>
  <c r="S633" i="3"/>
  <c r="L633" i="3"/>
  <c r="AB632" i="3"/>
  <c r="X632" i="3"/>
  <c r="T632" i="3"/>
  <c r="S632" i="3"/>
  <c r="L632" i="3"/>
  <c r="AB631" i="3"/>
  <c r="T631" i="3"/>
  <c r="X631" i="3" s="1"/>
  <c r="S631" i="3"/>
  <c r="L631" i="3"/>
  <c r="AB630" i="3"/>
  <c r="X630" i="3"/>
  <c r="T630" i="3"/>
  <c r="S630" i="3"/>
  <c r="L630" i="3"/>
  <c r="AB629" i="3"/>
  <c r="T629" i="3"/>
  <c r="X629" i="3" s="1"/>
  <c r="S629" i="3"/>
  <c r="L629" i="3"/>
  <c r="AB628" i="3"/>
  <c r="X628" i="3"/>
  <c r="T628" i="3"/>
  <c r="S628" i="3"/>
  <c r="L628" i="3"/>
  <c r="AB627" i="3"/>
  <c r="T627" i="3"/>
  <c r="X627" i="3" s="1"/>
  <c r="S627" i="3"/>
  <c r="L627" i="3"/>
  <c r="AB626" i="3"/>
  <c r="X626" i="3"/>
  <c r="T626" i="3"/>
  <c r="S626" i="3"/>
  <c r="L626" i="3"/>
  <c r="AB625" i="3"/>
  <c r="T625" i="3"/>
  <c r="X625" i="3" s="1"/>
  <c r="S625" i="3"/>
  <c r="L625" i="3"/>
  <c r="AB624" i="3"/>
  <c r="X624" i="3"/>
  <c r="T624" i="3"/>
  <c r="S624" i="3"/>
  <c r="L624" i="3"/>
  <c r="AB623" i="3"/>
  <c r="T623" i="3"/>
  <c r="X623" i="3" s="1"/>
  <c r="S623" i="3"/>
  <c r="L623" i="3"/>
  <c r="AB622" i="3"/>
  <c r="X622" i="3"/>
  <c r="T622" i="3"/>
  <c r="S622" i="3"/>
  <c r="L622" i="3"/>
  <c r="AB621" i="3"/>
  <c r="T621" i="3"/>
  <c r="X621" i="3" s="1"/>
  <c r="S621" i="3"/>
  <c r="L621" i="3"/>
  <c r="AB620" i="3"/>
  <c r="X620" i="3"/>
  <c r="T620" i="3"/>
  <c r="S620" i="3"/>
  <c r="AB619" i="3"/>
  <c r="X619" i="3"/>
  <c r="T619" i="3"/>
  <c r="S619" i="3"/>
  <c r="AB618" i="3"/>
  <c r="X618" i="3"/>
  <c r="T618" i="3"/>
  <c r="S618" i="3"/>
  <c r="AB617" i="3"/>
  <c r="X617" i="3"/>
  <c r="T617" i="3"/>
  <c r="S617" i="3"/>
  <c r="L617" i="3"/>
  <c r="AB616" i="3"/>
  <c r="T616" i="3"/>
  <c r="X616" i="3" s="1"/>
  <c r="S616" i="3"/>
  <c r="L616" i="3"/>
  <c r="AB615" i="3"/>
  <c r="X615" i="3"/>
  <c r="T615" i="3"/>
  <c r="S615" i="3"/>
  <c r="AB614" i="3"/>
  <c r="X614" i="3"/>
  <c r="T614" i="3"/>
  <c r="S614" i="3"/>
  <c r="AB613" i="3"/>
  <c r="X613" i="3"/>
  <c r="T613" i="3"/>
  <c r="S613" i="3"/>
  <c r="AB612" i="3"/>
  <c r="X612" i="3"/>
  <c r="T612" i="3"/>
  <c r="S612" i="3"/>
  <c r="AB611" i="3"/>
  <c r="X611" i="3"/>
  <c r="T611" i="3"/>
  <c r="S611" i="3"/>
  <c r="L611" i="3"/>
  <c r="AB610" i="3"/>
  <c r="T610" i="3"/>
  <c r="X610" i="3" s="1"/>
  <c r="S610" i="3"/>
  <c r="AB609" i="3"/>
  <c r="T609" i="3"/>
  <c r="X609" i="3" s="1"/>
  <c r="S609" i="3"/>
  <c r="L609" i="3"/>
  <c r="AB608" i="3"/>
  <c r="X608" i="3"/>
  <c r="T608" i="3"/>
  <c r="S608" i="3"/>
  <c r="L608" i="3"/>
  <c r="AB607" i="3"/>
  <c r="T607" i="3"/>
  <c r="X607" i="3" s="1"/>
  <c r="S607" i="3"/>
  <c r="L607" i="3"/>
  <c r="AB606" i="3"/>
  <c r="X606" i="3"/>
  <c r="T606" i="3"/>
  <c r="S606" i="3"/>
  <c r="L606" i="3"/>
  <c r="AB605" i="3"/>
  <c r="T605" i="3"/>
  <c r="X605" i="3" s="1"/>
  <c r="S605" i="3"/>
  <c r="L605" i="3"/>
  <c r="AB604" i="3"/>
  <c r="X604" i="3"/>
  <c r="T604" i="3"/>
  <c r="S604" i="3"/>
  <c r="L604" i="3"/>
  <c r="AB603" i="3"/>
  <c r="T603" i="3"/>
  <c r="X603" i="3" s="1"/>
  <c r="S603" i="3"/>
  <c r="L603" i="3"/>
  <c r="AB602" i="3"/>
  <c r="X602" i="3"/>
  <c r="T602" i="3"/>
  <c r="S602" i="3"/>
  <c r="L602" i="3"/>
  <c r="AB601" i="3"/>
  <c r="T601" i="3"/>
  <c r="X601" i="3" s="1"/>
  <c r="S601" i="3"/>
  <c r="L601" i="3"/>
  <c r="AB600" i="3"/>
  <c r="X600" i="3"/>
  <c r="T600" i="3"/>
  <c r="S600" i="3"/>
  <c r="L600" i="3"/>
  <c r="AB599" i="3"/>
  <c r="T599" i="3"/>
  <c r="X599" i="3" s="1"/>
  <c r="S599" i="3"/>
  <c r="L599" i="3"/>
  <c r="AB598" i="3"/>
  <c r="X598" i="3"/>
  <c r="T598" i="3"/>
  <c r="S598" i="3"/>
  <c r="L598" i="3"/>
  <c r="AB597" i="3"/>
  <c r="T597" i="3"/>
  <c r="X597" i="3" s="1"/>
  <c r="S597" i="3"/>
  <c r="L597" i="3"/>
  <c r="AB596" i="3"/>
  <c r="X596" i="3"/>
  <c r="T596" i="3"/>
  <c r="S596" i="3"/>
  <c r="L596" i="3"/>
  <c r="AB595" i="3"/>
  <c r="T595" i="3"/>
  <c r="X595" i="3" s="1"/>
  <c r="S595" i="3"/>
  <c r="L595" i="3"/>
  <c r="AB594" i="3"/>
  <c r="X594" i="3"/>
  <c r="T594" i="3"/>
  <c r="S594" i="3"/>
  <c r="AB593" i="3"/>
  <c r="X593" i="3"/>
  <c r="T593" i="3"/>
  <c r="S593" i="3"/>
  <c r="L593" i="3"/>
  <c r="AB592" i="3"/>
  <c r="T592" i="3"/>
  <c r="X592" i="3" s="1"/>
  <c r="S592" i="3"/>
  <c r="L592" i="3"/>
  <c r="AB591" i="3"/>
  <c r="X591" i="3"/>
  <c r="T591" i="3"/>
  <c r="S591" i="3"/>
  <c r="L591" i="3"/>
  <c r="AB590" i="3"/>
  <c r="T590" i="3"/>
  <c r="X590" i="3" s="1"/>
  <c r="S590" i="3"/>
  <c r="AB589" i="3"/>
  <c r="T589" i="3"/>
  <c r="X589" i="3" s="1"/>
  <c r="S589" i="3"/>
  <c r="AB588" i="3"/>
  <c r="T588" i="3"/>
  <c r="X588" i="3" s="1"/>
  <c r="S588" i="3"/>
  <c r="L588" i="3"/>
  <c r="AB587" i="3"/>
  <c r="X587" i="3"/>
  <c r="T587" i="3"/>
  <c r="S587" i="3"/>
  <c r="L587" i="3"/>
  <c r="AB586" i="3"/>
  <c r="T586" i="3"/>
  <c r="X586" i="3" s="1"/>
  <c r="S586" i="3"/>
  <c r="L586" i="3"/>
  <c r="AB585" i="3"/>
  <c r="X585" i="3"/>
  <c r="T585" i="3"/>
  <c r="S585" i="3"/>
  <c r="L585" i="3"/>
  <c r="AB584" i="3"/>
  <c r="T584" i="3"/>
  <c r="X584" i="3" s="1"/>
  <c r="S584" i="3"/>
  <c r="AB583" i="3"/>
  <c r="T583" i="3"/>
  <c r="X583" i="3" s="1"/>
  <c r="S583" i="3"/>
  <c r="L583" i="3"/>
  <c r="AB582" i="3"/>
  <c r="X582" i="3"/>
  <c r="T582" i="3"/>
  <c r="S582" i="3"/>
  <c r="L582" i="3"/>
  <c r="AB581" i="3"/>
  <c r="T581" i="3"/>
  <c r="X581" i="3" s="1"/>
  <c r="S581" i="3"/>
  <c r="AB580" i="3"/>
  <c r="T580" i="3"/>
  <c r="X580" i="3" s="1"/>
  <c r="S580" i="3"/>
  <c r="L580" i="3"/>
  <c r="AB579" i="3"/>
  <c r="X579" i="3"/>
  <c r="T579" i="3"/>
  <c r="S579" i="3"/>
  <c r="L579" i="3"/>
  <c r="AB578" i="3"/>
  <c r="T578" i="3"/>
  <c r="X578" i="3" s="1"/>
  <c r="S578" i="3"/>
  <c r="AB577" i="3"/>
  <c r="T577" i="3"/>
  <c r="X577" i="3" s="1"/>
  <c r="S577" i="3"/>
  <c r="AB576" i="3"/>
  <c r="T576" i="3"/>
  <c r="X576" i="3" s="1"/>
  <c r="S576" i="3"/>
  <c r="AB575" i="3"/>
  <c r="T575" i="3"/>
  <c r="X575" i="3" s="1"/>
  <c r="S575" i="3"/>
  <c r="L575" i="3"/>
  <c r="AB574" i="3"/>
  <c r="X574" i="3"/>
  <c r="T574" i="3"/>
  <c r="S574" i="3"/>
  <c r="L574" i="3"/>
  <c r="AB573" i="3"/>
  <c r="T573" i="3"/>
  <c r="X573" i="3" s="1"/>
  <c r="S573" i="3"/>
  <c r="L573" i="3"/>
  <c r="AB572" i="3"/>
  <c r="X572" i="3"/>
  <c r="T572" i="3"/>
  <c r="S572" i="3"/>
  <c r="L572" i="3"/>
  <c r="AB571" i="3"/>
  <c r="T571" i="3"/>
  <c r="X571" i="3" s="1"/>
  <c r="S571" i="3"/>
  <c r="L571" i="3"/>
  <c r="AB570" i="3"/>
  <c r="X570" i="3"/>
  <c r="T570" i="3"/>
  <c r="S570" i="3"/>
  <c r="L570" i="3"/>
  <c r="AB569" i="3"/>
  <c r="T569" i="3"/>
  <c r="X569" i="3" s="1"/>
  <c r="S569" i="3"/>
  <c r="L569" i="3"/>
  <c r="AB568" i="3"/>
  <c r="X568" i="3"/>
  <c r="T568" i="3"/>
  <c r="S568" i="3"/>
  <c r="L568" i="3"/>
  <c r="AB567" i="3"/>
  <c r="T567" i="3"/>
  <c r="X567" i="3" s="1"/>
  <c r="S567" i="3"/>
  <c r="L567" i="3"/>
  <c r="AB566" i="3"/>
  <c r="X566" i="3"/>
  <c r="T566" i="3"/>
  <c r="S566" i="3"/>
  <c r="L566" i="3"/>
  <c r="AB565" i="3"/>
  <c r="T565" i="3"/>
  <c r="X565" i="3" s="1"/>
  <c r="S565" i="3"/>
  <c r="L565" i="3"/>
  <c r="AB564" i="3"/>
  <c r="X564" i="3"/>
  <c r="T564" i="3"/>
  <c r="S564" i="3"/>
  <c r="L564" i="3"/>
  <c r="AB563" i="3"/>
  <c r="T563" i="3"/>
  <c r="X563" i="3" s="1"/>
  <c r="S563" i="3"/>
  <c r="L563" i="3"/>
  <c r="AB562" i="3"/>
  <c r="X562" i="3"/>
  <c r="T562" i="3"/>
  <c r="S562" i="3"/>
  <c r="AB561" i="3"/>
  <c r="X561" i="3"/>
  <c r="T561" i="3"/>
  <c r="S561" i="3"/>
  <c r="L561" i="3"/>
  <c r="AB560" i="3"/>
  <c r="T560" i="3"/>
  <c r="X560" i="3" s="1"/>
  <c r="S560" i="3"/>
  <c r="L560" i="3"/>
  <c r="AB559" i="3"/>
  <c r="X559" i="3"/>
  <c r="T559" i="3"/>
  <c r="S559" i="3"/>
  <c r="L559" i="3"/>
  <c r="AB558" i="3"/>
  <c r="T558" i="3"/>
  <c r="X558" i="3" s="1"/>
  <c r="S558" i="3"/>
  <c r="L558" i="3"/>
  <c r="AB557" i="3"/>
  <c r="X557" i="3"/>
  <c r="T557" i="3"/>
  <c r="S557" i="3"/>
  <c r="L557" i="3"/>
  <c r="AB556" i="3"/>
  <c r="T556" i="3"/>
  <c r="X556" i="3" s="1"/>
  <c r="S556" i="3"/>
  <c r="L556" i="3"/>
  <c r="AB555" i="3"/>
  <c r="X555" i="3"/>
  <c r="T555" i="3"/>
  <c r="S555" i="3"/>
  <c r="L555" i="3"/>
  <c r="AB554" i="3"/>
  <c r="T554" i="3"/>
  <c r="X554" i="3" s="1"/>
  <c r="S554" i="3"/>
  <c r="L554" i="3"/>
  <c r="AB553" i="3"/>
  <c r="X553" i="3"/>
  <c r="T553" i="3"/>
  <c r="S553" i="3"/>
  <c r="L553" i="3"/>
  <c r="AB552" i="3"/>
  <c r="T552" i="3"/>
  <c r="X552" i="3" s="1"/>
  <c r="S552" i="3"/>
  <c r="L552" i="3"/>
  <c r="AB551" i="3"/>
  <c r="X551" i="3"/>
  <c r="T551" i="3"/>
  <c r="S551" i="3"/>
  <c r="L551" i="3"/>
  <c r="AB550" i="3"/>
  <c r="T550" i="3"/>
  <c r="X550" i="3" s="1"/>
  <c r="S550" i="3"/>
  <c r="L550" i="3"/>
  <c r="AB549" i="3"/>
  <c r="X549" i="3"/>
  <c r="T549" i="3"/>
  <c r="S549" i="3"/>
  <c r="L549" i="3"/>
  <c r="AB548" i="3"/>
  <c r="T548" i="3"/>
  <c r="X548" i="3" s="1"/>
  <c r="S548" i="3"/>
  <c r="L548" i="3"/>
  <c r="AB547" i="3"/>
  <c r="X547" i="3"/>
  <c r="T547" i="3"/>
  <c r="S547" i="3"/>
  <c r="L547" i="3"/>
  <c r="AB546" i="3"/>
  <c r="T546" i="3"/>
  <c r="X546" i="3" s="1"/>
  <c r="S546" i="3"/>
  <c r="L546" i="3"/>
  <c r="AB545" i="3"/>
  <c r="X545" i="3"/>
  <c r="T545" i="3"/>
  <c r="S545" i="3"/>
  <c r="L545" i="3"/>
  <c r="AB544" i="3"/>
  <c r="T544" i="3"/>
  <c r="X544" i="3" s="1"/>
  <c r="S544" i="3"/>
  <c r="L544" i="3"/>
  <c r="AB543" i="3"/>
  <c r="X543" i="3"/>
  <c r="T543" i="3"/>
  <c r="S543" i="3"/>
  <c r="L543" i="3"/>
  <c r="AB542" i="3"/>
  <c r="T542" i="3"/>
  <c r="X542" i="3" s="1"/>
  <c r="S542" i="3"/>
  <c r="L542" i="3"/>
  <c r="AB541" i="3"/>
  <c r="X541" i="3"/>
  <c r="T541" i="3"/>
  <c r="S541" i="3"/>
  <c r="L541" i="3"/>
  <c r="AB540" i="3"/>
  <c r="T540" i="3"/>
  <c r="X540" i="3" s="1"/>
  <c r="S540" i="3"/>
  <c r="L540" i="3"/>
  <c r="AB539" i="3"/>
  <c r="X539" i="3"/>
  <c r="T539" i="3"/>
  <c r="S539" i="3"/>
  <c r="L539" i="3"/>
  <c r="AB538" i="3"/>
  <c r="T538" i="3"/>
  <c r="X538" i="3" s="1"/>
  <c r="S538" i="3"/>
  <c r="L538" i="3"/>
  <c r="AB537" i="3"/>
  <c r="X537" i="3"/>
  <c r="T537" i="3"/>
  <c r="S537" i="3"/>
  <c r="L537" i="3"/>
  <c r="AB536" i="3"/>
  <c r="T536" i="3"/>
  <c r="X536" i="3" s="1"/>
  <c r="S536" i="3"/>
  <c r="L536" i="3"/>
  <c r="AB535" i="3"/>
  <c r="X535" i="3"/>
  <c r="T535" i="3"/>
  <c r="S535" i="3"/>
  <c r="L535" i="3"/>
  <c r="AB534" i="3"/>
  <c r="T534" i="3"/>
  <c r="X534" i="3" s="1"/>
  <c r="S534" i="3"/>
  <c r="L534" i="3"/>
  <c r="AB533" i="3"/>
  <c r="X533" i="3"/>
  <c r="T533" i="3"/>
  <c r="S533" i="3"/>
  <c r="L533" i="3"/>
  <c r="AB532" i="3"/>
  <c r="T532" i="3"/>
  <c r="X532" i="3" s="1"/>
  <c r="S532" i="3"/>
  <c r="L532" i="3"/>
  <c r="AB531" i="3"/>
  <c r="X531" i="3"/>
  <c r="T531" i="3"/>
  <c r="S531" i="3"/>
  <c r="L531" i="3"/>
  <c r="AB530" i="3"/>
  <c r="T530" i="3"/>
  <c r="X530" i="3" s="1"/>
  <c r="S530" i="3"/>
  <c r="L530" i="3"/>
  <c r="AB529" i="3"/>
  <c r="X529" i="3"/>
  <c r="T529" i="3"/>
  <c r="S529" i="3"/>
  <c r="L529" i="3"/>
  <c r="AB528" i="3"/>
  <c r="T528" i="3"/>
  <c r="X528" i="3" s="1"/>
  <c r="S528" i="3"/>
  <c r="L528" i="3"/>
  <c r="AB527" i="3"/>
  <c r="X527" i="3"/>
  <c r="T527" i="3"/>
  <c r="S527" i="3"/>
  <c r="L527" i="3"/>
  <c r="AB526" i="3"/>
  <c r="T526" i="3"/>
  <c r="X526" i="3" s="1"/>
  <c r="S526" i="3"/>
  <c r="L526" i="3"/>
  <c r="AB525" i="3"/>
  <c r="X525" i="3"/>
  <c r="T525" i="3"/>
  <c r="S525" i="3"/>
  <c r="L525" i="3"/>
  <c r="AB524" i="3"/>
  <c r="T524" i="3"/>
  <c r="X524" i="3" s="1"/>
  <c r="S524" i="3"/>
  <c r="L524" i="3"/>
  <c r="AB523" i="3"/>
  <c r="X523" i="3"/>
  <c r="T523" i="3"/>
  <c r="S523" i="3"/>
  <c r="L523" i="3"/>
  <c r="AB522" i="3"/>
  <c r="T522" i="3"/>
  <c r="X522" i="3" s="1"/>
  <c r="S522" i="3"/>
  <c r="L522" i="3"/>
  <c r="AB521" i="3"/>
  <c r="X521" i="3"/>
  <c r="T521" i="3"/>
  <c r="S521" i="3"/>
  <c r="L521" i="3"/>
  <c r="AB520" i="3"/>
  <c r="T520" i="3"/>
  <c r="X520" i="3" s="1"/>
  <c r="S520" i="3"/>
  <c r="L520" i="3"/>
  <c r="AB519" i="3"/>
  <c r="X519" i="3"/>
  <c r="T519" i="3"/>
  <c r="S519" i="3"/>
  <c r="L519" i="3"/>
  <c r="AB518" i="3"/>
  <c r="T518" i="3"/>
  <c r="X518" i="3" s="1"/>
  <c r="S518" i="3"/>
  <c r="L518" i="3"/>
  <c r="AB517" i="3"/>
  <c r="X517" i="3"/>
  <c r="T517" i="3"/>
  <c r="S517" i="3"/>
  <c r="L517" i="3"/>
  <c r="AB516" i="3"/>
  <c r="T516" i="3"/>
  <c r="X516" i="3" s="1"/>
  <c r="S516" i="3"/>
  <c r="L516" i="3"/>
  <c r="AB515" i="3"/>
  <c r="X515" i="3"/>
  <c r="T515" i="3"/>
  <c r="S515" i="3"/>
  <c r="L515" i="3"/>
  <c r="AB514" i="3"/>
  <c r="T514" i="3"/>
  <c r="X514" i="3" s="1"/>
  <c r="S514" i="3"/>
  <c r="L514" i="3"/>
  <c r="AB513" i="3"/>
  <c r="X513" i="3"/>
  <c r="T513" i="3"/>
  <c r="S513" i="3"/>
  <c r="L513" i="3"/>
  <c r="AB512" i="3"/>
  <c r="T512" i="3"/>
  <c r="X512" i="3" s="1"/>
  <c r="S512" i="3"/>
  <c r="L512" i="3"/>
  <c r="AB511" i="3"/>
  <c r="X511" i="3"/>
  <c r="T511" i="3"/>
  <c r="S511" i="3"/>
  <c r="L511" i="3"/>
  <c r="AB510" i="3"/>
  <c r="T510" i="3"/>
  <c r="X510" i="3" s="1"/>
  <c r="S510" i="3"/>
  <c r="L510" i="3"/>
  <c r="AB509" i="3"/>
  <c r="X509" i="3"/>
  <c r="T509" i="3"/>
  <c r="S509" i="3"/>
  <c r="L509" i="3"/>
  <c r="AB508" i="3"/>
  <c r="T508" i="3"/>
  <c r="X508" i="3" s="1"/>
  <c r="S508" i="3"/>
  <c r="L508" i="3"/>
  <c r="AB507" i="3"/>
  <c r="X507" i="3"/>
  <c r="T507" i="3"/>
  <c r="S507" i="3"/>
  <c r="L507" i="3"/>
  <c r="AB506" i="3"/>
  <c r="T506" i="3"/>
  <c r="X506" i="3" s="1"/>
  <c r="S506" i="3"/>
  <c r="L506" i="3"/>
  <c r="AB505" i="3"/>
  <c r="X505" i="3"/>
  <c r="T505" i="3"/>
  <c r="S505" i="3"/>
  <c r="L505" i="3"/>
  <c r="AB504" i="3"/>
  <c r="T504" i="3"/>
  <c r="X504" i="3" s="1"/>
  <c r="S504" i="3"/>
  <c r="L504" i="3"/>
  <c r="AB503" i="3"/>
  <c r="X503" i="3"/>
  <c r="T503" i="3"/>
  <c r="S503" i="3"/>
  <c r="L503" i="3"/>
  <c r="AB502" i="3"/>
  <c r="T502" i="3"/>
  <c r="X502" i="3" s="1"/>
  <c r="S502" i="3"/>
  <c r="L502" i="3"/>
  <c r="AB501" i="3"/>
  <c r="X501" i="3"/>
  <c r="T501" i="3"/>
  <c r="S501" i="3"/>
  <c r="L501" i="3"/>
  <c r="AB500" i="3"/>
  <c r="T500" i="3"/>
  <c r="X500" i="3" s="1"/>
  <c r="S500" i="3"/>
  <c r="L500" i="3"/>
  <c r="AB499" i="3"/>
  <c r="X499" i="3"/>
  <c r="T499" i="3"/>
  <c r="S499" i="3"/>
  <c r="L499" i="3"/>
  <c r="AB498" i="3"/>
  <c r="T498" i="3"/>
  <c r="X498" i="3" s="1"/>
  <c r="S498" i="3"/>
  <c r="L498" i="3"/>
  <c r="AB497" i="3"/>
  <c r="X497" i="3"/>
  <c r="T497" i="3"/>
  <c r="S497" i="3"/>
  <c r="L497" i="3"/>
  <c r="AB496" i="3"/>
  <c r="T496" i="3"/>
  <c r="X496" i="3" s="1"/>
  <c r="S496" i="3"/>
  <c r="L496" i="3"/>
  <c r="AB495" i="3"/>
  <c r="X495" i="3"/>
  <c r="T495" i="3"/>
  <c r="S495" i="3"/>
  <c r="L495" i="3"/>
  <c r="AB494" i="3"/>
  <c r="T494" i="3"/>
  <c r="X494" i="3" s="1"/>
  <c r="S494" i="3"/>
  <c r="L494" i="3"/>
  <c r="AB493" i="3"/>
  <c r="X493" i="3"/>
  <c r="T493" i="3"/>
  <c r="S493" i="3"/>
  <c r="L493" i="3"/>
  <c r="AB492" i="3"/>
  <c r="T492" i="3"/>
  <c r="X492" i="3" s="1"/>
  <c r="S492" i="3"/>
  <c r="L492" i="3"/>
  <c r="AB491" i="3"/>
  <c r="X491" i="3"/>
  <c r="T491" i="3"/>
  <c r="S491" i="3"/>
  <c r="L491" i="3"/>
  <c r="AB490" i="3"/>
  <c r="T490" i="3"/>
  <c r="X490" i="3" s="1"/>
  <c r="S490" i="3"/>
  <c r="L490" i="3"/>
  <c r="AB489" i="3"/>
  <c r="X489" i="3"/>
  <c r="T489" i="3"/>
  <c r="S489" i="3"/>
  <c r="L489" i="3"/>
  <c r="AB488" i="3"/>
  <c r="T488" i="3"/>
  <c r="X488" i="3" s="1"/>
  <c r="S488" i="3"/>
  <c r="L488" i="3"/>
  <c r="AB487" i="3"/>
  <c r="X487" i="3"/>
  <c r="T487" i="3"/>
  <c r="S487" i="3"/>
  <c r="L487" i="3"/>
  <c r="AB486" i="3"/>
  <c r="T486" i="3"/>
  <c r="X486" i="3" s="1"/>
  <c r="S486" i="3"/>
  <c r="L486" i="3"/>
  <c r="AB485" i="3"/>
  <c r="X485" i="3"/>
  <c r="T485" i="3"/>
  <c r="S485" i="3"/>
  <c r="L485" i="3"/>
  <c r="AB484" i="3"/>
  <c r="T484" i="3"/>
  <c r="X484" i="3" s="1"/>
  <c r="S484" i="3"/>
  <c r="L484" i="3"/>
  <c r="AB483" i="3"/>
  <c r="X483" i="3"/>
  <c r="T483" i="3"/>
  <c r="S483" i="3"/>
  <c r="L483" i="3"/>
  <c r="AB482" i="3"/>
  <c r="T482" i="3"/>
  <c r="X482" i="3" s="1"/>
  <c r="S482" i="3"/>
  <c r="L482" i="3"/>
  <c r="AB481" i="3"/>
  <c r="X481" i="3"/>
  <c r="T481" i="3"/>
  <c r="S481" i="3"/>
  <c r="AB480" i="3"/>
  <c r="X480" i="3"/>
  <c r="T480" i="3"/>
  <c r="S480" i="3"/>
  <c r="L480" i="3"/>
  <c r="AB479" i="3"/>
  <c r="T479" i="3"/>
  <c r="X479" i="3" s="1"/>
  <c r="S479" i="3"/>
  <c r="L479" i="3"/>
  <c r="AB478" i="3"/>
  <c r="X478" i="3"/>
  <c r="T478" i="3"/>
  <c r="S478" i="3"/>
  <c r="AB477" i="3"/>
  <c r="X477" i="3"/>
  <c r="T477" i="3"/>
  <c r="S477" i="3"/>
  <c r="L477" i="3"/>
  <c r="AB476" i="3"/>
  <c r="T476" i="3"/>
  <c r="X476" i="3" s="1"/>
  <c r="S476" i="3"/>
  <c r="L476" i="3"/>
  <c r="AB475" i="3"/>
  <c r="X475" i="3"/>
  <c r="T475" i="3"/>
  <c r="S475" i="3"/>
  <c r="L475" i="3"/>
  <c r="AB474" i="3"/>
  <c r="T474" i="3"/>
  <c r="X474" i="3" s="1"/>
  <c r="S474" i="3"/>
  <c r="L474" i="3"/>
  <c r="AB473" i="3"/>
  <c r="X473" i="3"/>
  <c r="T473" i="3"/>
  <c r="S473" i="3"/>
  <c r="L473" i="3"/>
  <c r="AB472" i="3"/>
  <c r="T472" i="3"/>
  <c r="X472" i="3" s="1"/>
  <c r="S472" i="3"/>
  <c r="L472" i="3"/>
  <c r="AB471" i="3"/>
  <c r="X471" i="3"/>
  <c r="T471" i="3"/>
  <c r="S471" i="3"/>
  <c r="L471" i="3"/>
  <c r="AB470" i="3"/>
  <c r="T470" i="3"/>
  <c r="X470" i="3" s="1"/>
  <c r="S470" i="3"/>
  <c r="L470" i="3"/>
  <c r="AB469" i="3"/>
  <c r="X469" i="3"/>
  <c r="T469" i="3"/>
  <c r="S469" i="3"/>
  <c r="L469" i="3"/>
  <c r="AB468" i="3"/>
  <c r="T468" i="3"/>
  <c r="X468" i="3" s="1"/>
  <c r="S468" i="3"/>
  <c r="L468" i="3"/>
  <c r="AB467" i="3"/>
  <c r="X467" i="3"/>
  <c r="T467" i="3"/>
  <c r="S467" i="3"/>
  <c r="L467" i="3"/>
  <c r="AB466" i="3"/>
  <c r="T466" i="3"/>
  <c r="X466" i="3" s="1"/>
  <c r="S466" i="3"/>
  <c r="L466" i="3"/>
  <c r="AB465" i="3"/>
  <c r="X465" i="3"/>
  <c r="T465" i="3"/>
  <c r="S465" i="3"/>
  <c r="L465" i="3"/>
  <c r="AB464" i="3"/>
  <c r="T464" i="3"/>
  <c r="X464" i="3" s="1"/>
  <c r="S464" i="3"/>
  <c r="L464" i="3"/>
  <c r="AB463" i="3"/>
  <c r="X463" i="3"/>
  <c r="T463" i="3"/>
  <c r="S463" i="3"/>
  <c r="L463" i="3"/>
  <c r="AB462" i="3"/>
  <c r="T462" i="3"/>
  <c r="X462" i="3" s="1"/>
  <c r="S462" i="3"/>
  <c r="L462" i="3"/>
  <c r="AB461" i="3"/>
  <c r="X461" i="3"/>
  <c r="T461" i="3"/>
  <c r="S461" i="3"/>
  <c r="L461" i="3"/>
  <c r="AB460" i="3"/>
  <c r="T460" i="3"/>
  <c r="X460" i="3" s="1"/>
  <c r="S460" i="3"/>
  <c r="L460" i="3"/>
  <c r="AB459" i="3"/>
  <c r="X459" i="3"/>
  <c r="T459" i="3"/>
  <c r="S459" i="3"/>
  <c r="L459" i="3"/>
  <c r="AB458" i="3"/>
  <c r="T458" i="3"/>
  <c r="X458" i="3" s="1"/>
  <c r="S458" i="3"/>
  <c r="L458" i="3"/>
  <c r="AB457" i="3"/>
  <c r="X457" i="3"/>
  <c r="T457" i="3"/>
  <c r="S457" i="3"/>
  <c r="L457" i="3"/>
  <c r="AB456" i="3"/>
  <c r="T456" i="3"/>
  <c r="X456" i="3" s="1"/>
  <c r="S456" i="3"/>
  <c r="AB455" i="3"/>
  <c r="T455" i="3"/>
  <c r="X455" i="3" s="1"/>
  <c r="S455" i="3"/>
  <c r="L455" i="3"/>
  <c r="AB454" i="3"/>
  <c r="X454" i="3"/>
  <c r="T454" i="3"/>
  <c r="S454" i="3"/>
  <c r="L454" i="3"/>
  <c r="AB453" i="3"/>
  <c r="T453" i="3"/>
  <c r="X453" i="3" s="1"/>
  <c r="S453" i="3"/>
  <c r="L453" i="3"/>
  <c r="AB452" i="3"/>
  <c r="X452" i="3"/>
  <c r="T452" i="3"/>
  <c r="S452" i="3"/>
  <c r="L452" i="3"/>
  <c r="AB451" i="3"/>
  <c r="T451" i="3"/>
  <c r="X451" i="3" s="1"/>
  <c r="S451" i="3"/>
  <c r="L451" i="3"/>
  <c r="AB450" i="3"/>
  <c r="X450" i="3"/>
  <c r="T450" i="3"/>
  <c r="S450" i="3"/>
  <c r="L450" i="3"/>
  <c r="AB449" i="3"/>
  <c r="T449" i="3"/>
  <c r="X449" i="3" s="1"/>
  <c r="S449" i="3"/>
  <c r="L449" i="3"/>
  <c r="AB448" i="3"/>
  <c r="X448" i="3"/>
  <c r="T448" i="3"/>
  <c r="S448" i="3"/>
  <c r="L448" i="3"/>
  <c r="AB447" i="3"/>
  <c r="T447" i="3"/>
  <c r="X447" i="3" s="1"/>
  <c r="S447" i="3"/>
  <c r="L447" i="3"/>
  <c r="AB446" i="3"/>
  <c r="X446" i="3"/>
  <c r="T446" i="3"/>
  <c r="S446" i="3"/>
  <c r="L446" i="3"/>
  <c r="AB445" i="3"/>
  <c r="T445" i="3"/>
  <c r="X445" i="3" s="1"/>
  <c r="S445" i="3"/>
  <c r="L445" i="3"/>
  <c r="AB444" i="3"/>
  <c r="X444" i="3"/>
  <c r="T444" i="3"/>
  <c r="S444" i="3"/>
  <c r="L444" i="3"/>
  <c r="AB443" i="3"/>
  <c r="T443" i="3"/>
  <c r="X443" i="3" s="1"/>
  <c r="S443" i="3"/>
  <c r="L443" i="3"/>
  <c r="AB442" i="3"/>
  <c r="X442" i="3"/>
  <c r="T442" i="3"/>
  <c r="S442" i="3"/>
  <c r="L442" i="3"/>
  <c r="AB441" i="3"/>
  <c r="T441" i="3"/>
  <c r="X441" i="3" s="1"/>
  <c r="S441" i="3"/>
  <c r="AB440" i="3"/>
  <c r="T440" i="3"/>
  <c r="X440" i="3" s="1"/>
  <c r="S440" i="3"/>
  <c r="AB439" i="3"/>
  <c r="T439" i="3"/>
  <c r="X439" i="3" s="1"/>
  <c r="S439" i="3"/>
  <c r="L439" i="3"/>
  <c r="AB438" i="3"/>
  <c r="X438" i="3"/>
  <c r="T438" i="3"/>
  <c r="S438" i="3"/>
  <c r="L438" i="3"/>
  <c r="AB437" i="3"/>
  <c r="T437" i="3"/>
  <c r="X437" i="3" s="1"/>
  <c r="S437" i="3"/>
  <c r="L437" i="3"/>
  <c r="AB436" i="3"/>
  <c r="X436" i="3"/>
  <c r="T436" i="3"/>
  <c r="S436" i="3"/>
  <c r="L436" i="3"/>
  <c r="AB435" i="3"/>
  <c r="T435" i="3"/>
  <c r="X435" i="3" s="1"/>
  <c r="S435" i="3"/>
  <c r="L435" i="3"/>
  <c r="AB434" i="3"/>
  <c r="X434" i="3"/>
  <c r="T434" i="3"/>
  <c r="S434" i="3"/>
  <c r="L434" i="3"/>
  <c r="AB433" i="3"/>
  <c r="T433" i="3"/>
  <c r="X433" i="3" s="1"/>
  <c r="S433" i="3"/>
  <c r="L433" i="3"/>
  <c r="AB432" i="3"/>
  <c r="X432" i="3"/>
  <c r="T432" i="3"/>
  <c r="S432" i="3"/>
  <c r="L432" i="3"/>
  <c r="AB431" i="3"/>
  <c r="T431" i="3"/>
  <c r="X431" i="3" s="1"/>
  <c r="S431" i="3"/>
  <c r="L431" i="3"/>
  <c r="AB430" i="3"/>
  <c r="X430" i="3"/>
  <c r="T430" i="3"/>
  <c r="S430" i="3"/>
  <c r="L430" i="3"/>
  <c r="AB429" i="3"/>
  <c r="T429" i="3"/>
  <c r="X429" i="3" s="1"/>
  <c r="S429" i="3"/>
  <c r="L429" i="3"/>
  <c r="AB428" i="3"/>
  <c r="X428" i="3"/>
  <c r="T428" i="3"/>
  <c r="S428" i="3"/>
  <c r="L428" i="3"/>
  <c r="AB427" i="3"/>
  <c r="T427" i="3"/>
  <c r="X427" i="3" s="1"/>
  <c r="S427" i="3"/>
  <c r="L427" i="3"/>
  <c r="AB426" i="3"/>
  <c r="X426" i="3"/>
  <c r="T426" i="3"/>
  <c r="S426" i="3"/>
  <c r="L426" i="3"/>
  <c r="AB425" i="3"/>
  <c r="T425" i="3"/>
  <c r="X425" i="3" s="1"/>
  <c r="S425" i="3"/>
  <c r="AB424" i="3"/>
  <c r="T424" i="3"/>
  <c r="X424" i="3" s="1"/>
  <c r="S424" i="3"/>
  <c r="L424" i="3"/>
  <c r="AB423" i="3"/>
  <c r="X423" i="3"/>
  <c r="T423" i="3"/>
  <c r="S423" i="3"/>
  <c r="L423" i="3"/>
  <c r="AB422" i="3"/>
  <c r="T422" i="3"/>
  <c r="X422" i="3" s="1"/>
  <c r="S422" i="3"/>
  <c r="L422" i="3"/>
  <c r="AB421" i="3"/>
  <c r="X421" i="3"/>
  <c r="T421" i="3"/>
  <c r="S421" i="3"/>
  <c r="L421" i="3"/>
  <c r="AB420" i="3"/>
  <c r="T420" i="3"/>
  <c r="X420" i="3" s="1"/>
  <c r="S420" i="3"/>
  <c r="L420" i="3"/>
  <c r="AB419" i="3"/>
  <c r="X419" i="3"/>
  <c r="T419" i="3"/>
  <c r="S419" i="3"/>
  <c r="L419" i="3"/>
  <c r="AB418" i="3"/>
  <c r="T418" i="3"/>
  <c r="X418" i="3" s="1"/>
  <c r="S418" i="3"/>
  <c r="L418" i="3"/>
  <c r="AB417" i="3"/>
  <c r="X417" i="3"/>
  <c r="T417" i="3"/>
  <c r="S417" i="3"/>
  <c r="L417" i="3"/>
  <c r="AB416" i="3"/>
  <c r="T416" i="3"/>
  <c r="X416" i="3" s="1"/>
  <c r="S416" i="3"/>
  <c r="L416" i="3"/>
  <c r="AB415" i="3"/>
  <c r="X415" i="3"/>
  <c r="T415" i="3"/>
  <c r="S415" i="3"/>
  <c r="L415" i="3"/>
  <c r="AB414" i="3"/>
  <c r="T414" i="3"/>
  <c r="X414" i="3" s="1"/>
  <c r="S414" i="3"/>
  <c r="L414" i="3"/>
  <c r="AB413" i="3"/>
  <c r="X413" i="3"/>
  <c r="T413" i="3"/>
  <c r="S413" i="3"/>
  <c r="L413" i="3"/>
  <c r="AB412" i="3"/>
  <c r="T412" i="3"/>
  <c r="X412" i="3" s="1"/>
  <c r="S412" i="3"/>
  <c r="L412" i="3"/>
  <c r="AB411" i="3"/>
  <c r="X411" i="3"/>
  <c r="T411" i="3"/>
  <c r="S411" i="3"/>
  <c r="L411" i="3"/>
  <c r="AB410" i="3"/>
  <c r="T410" i="3"/>
  <c r="X410" i="3" s="1"/>
  <c r="S410" i="3"/>
  <c r="L410" i="3"/>
  <c r="AB409" i="3"/>
  <c r="X409" i="3"/>
  <c r="T409" i="3"/>
  <c r="S409" i="3"/>
  <c r="L409" i="3"/>
  <c r="AB408" i="3"/>
  <c r="T408" i="3"/>
  <c r="X408" i="3" s="1"/>
  <c r="S408" i="3"/>
  <c r="L408" i="3"/>
  <c r="AB407" i="3"/>
  <c r="X407" i="3"/>
  <c r="T407" i="3"/>
  <c r="S407" i="3"/>
  <c r="L407" i="3"/>
  <c r="AB406" i="3"/>
  <c r="T406" i="3"/>
  <c r="X406" i="3" s="1"/>
  <c r="S406" i="3"/>
  <c r="L406" i="3"/>
  <c r="AB405" i="3"/>
  <c r="X405" i="3"/>
  <c r="T405" i="3"/>
  <c r="S405" i="3"/>
  <c r="L405" i="3"/>
  <c r="AB404" i="3"/>
  <c r="T404" i="3"/>
  <c r="X404" i="3" s="1"/>
  <c r="S404" i="3"/>
  <c r="L404" i="3"/>
  <c r="AB403" i="3"/>
  <c r="X403" i="3"/>
  <c r="T403" i="3"/>
  <c r="S403" i="3"/>
  <c r="L403" i="3"/>
  <c r="AB402" i="3"/>
  <c r="T402" i="3"/>
  <c r="X402" i="3" s="1"/>
  <c r="S402" i="3"/>
  <c r="L402" i="3"/>
  <c r="AB401" i="3"/>
  <c r="X401" i="3"/>
  <c r="T401" i="3"/>
  <c r="S401" i="3"/>
  <c r="L401" i="3"/>
  <c r="AB400" i="3"/>
  <c r="T400" i="3"/>
  <c r="X400" i="3" s="1"/>
  <c r="S400" i="3"/>
  <c r="L400" i="3"/>
  <c r="AB399" i="3"/>
  <c r="X399" i="3"/>
  <c r="T399" i="3"/>
  <c r="S399" i="3"/>
  <c r="L399" i="3"/>
  <c r="AB398" i="3"/>
  <c r="T398" i="3"/>
  <c r="X398" i="3" s="1"/>
  <c r="S398" i="3"/>
  <c r="L398" i="3"/>
  <c r="AB397" i="3"/>
  <c r="X397" i="3"/>
  <c r="T397" i="3"/>
  <c r="S397" i="3"/>
  <c r="AB396" i="3"/>
  <c r="X396" i="3"/>
  <c r="T396" i="3"/>
  <c r="S396" i="3"/>
  <c r="L396" i="3"/>
  <c r="AB395" i="3"/>
  <c r="T395" i="3"/>
  <c r="X395" i="3" s="1"/>
  <c r="S395" i="3"/>
  <c r="L395" i="3"/>
  <c r="AB394" i="3"/>
  <c r="X394" i="3"/>
  <c r="T394" i="3"/>
  <c r="S394" i="3"/>
  <c r="L394" i="3"/>
  <c r="AB393" i="3"/>
  <c r="T393" i="3"/>
  <c r="X393" i="3" s="1"/>
  <c r="S393" i="3"/>
  <c r="L393" i="3"/>
  <c r="AB392" i="3"/>
  <c r="X392" i="3"/>
  <c r="T392" i="3"/>
  <c r="S392" i="3"/>
  <c r="L392" i="3"/>
  <c r="AB391" i="3"/>
  <c r="T391" i="3"/>
  <c r="X391" i="3" s="1"/>
  <c r="S391" i="3"/>
  <c r="L391" i="3"/>
  <c r="AB390" i="3"/>
  <c r="X390" i="3"/>
  <c r="T390" i="3"/>
  <c r="S390" i="3"/>
  <c r="L390" i="3"/>
  <c r="AB389" i="3"/>
  <c r="T389" i="3"/>
  <c r="X389" i="3" s="1"/>
  <c r="S389" i="3"/>
  <c r="L389" i="3"/>
  <c r="AB388" i="3"/>
  <c r="X388" i="3"/>
  <c r="T388" i="3"/>
  <c r="S388" i="3"/>
  <c r="L388" i="3"/>
  <c r="AB387" i="3"/>
  <c r="T387" i="3"/>
  <c r="X387" i="3" s="1"/>
  <c r="S387" i="3"/>
  <c r="L387" i="3"/>
  <c r="AB386" i="3"/>
  <c r="X386" i="3"/>
  <c r="T386" i="3"/>
  <c r="S386" i="3"/>
  <c r="L386" i="3"/>
  <c r="AB385" i="3"/>
  <c r="T385" i="3"/>
  <c r="X385" i="3" s="1"/>
  <c r="S385" i="3"/>
  <c r="L385" i="3"/>
  <c r="AB384" i="3"/>
  <c r="X384" i="3"/>
  <c r="T384" i="3"/>
  <c r="S384" i="3"/>
  <c r="L384" i="3"/>
  <c r="AB383" i="3"/>
  <c r="T383" i="3"/>
  <c r="X383" i="3" s="1"/>
  <c r="S383" i="3"/>
  <c r="L383" i="3"/>
  <c r="AB382" i="3"/>
  <c r="X382" i="3"/>
  <c r="T382" i="3"/>
  <c r="S382" i="3"/>
  <c r="L382" i="3"/>
  <c r="AB381" i="3"/>
  <c r="T381" i="3"/>
  <c r="X381" i="3" s="1"/>
  <c r="S381" i="3"/>
  <c r="L381" i="3"/>
  <c r="AB380" i="3"/>
  <c r="X380" i="3"/>
  <c r="T380" i="3"/>
  <c r="S380" i="3"/>
  <c r="L380" i="3"/>
  <c r="AB379" i="3"/>
  <c r="T379" i="3"/>
  <c r="X379" i="3" s="1"/>
  <c r="S379" i="3"/>
  <c r="L379" i="3"/>
  <c r="AB378" i="3"/>
  <c r="X378" i="3"/>
  <c r="T378" i="3"/>
  <c r="S378" i="3"/>
  <c r="L378" i="3"/>
  <c r="AB377" i="3"/>
  <c r="T377" i="3"/>
  <c r="X377" i="3" s="1"/>
  <c r="S377" i="3"/>
  <c r="L377" i="3"/>
  <c r="AB376" i="3"/>
  <c r="X376" i="3"/>
  <c r="T376" i="3"/>
  <c r="S376" i="3"/>
  <c r="L376" i="3"/>
  <c r="AB375" i="3"/>
  <c r="T375" i="3"/>
  <c r="X375" i="3" s="1"/>
  <c r="S375" i="3"/>
  <c r="AB374" i="3"/>
  <c r="T374" i="3"/>
  <c r="X374" i="3" s="1"/>
  <c r="S374" i="3"/>
  <c r="L374" i="3"/>
  <c r="AB373" i="3"/>
  <c r="X373" i="3"/>
  <c r="T373" i="3"/>
  <c r="S373" i="3"/>
  <c r="L373" i="3"/>
  <c r="AB372" i="3"/>
  <c r="T372" i="3"/>
  <c r="X372" i="3" s="1"/>
  <c r="S372" i="3"/>
  <c r="L372" i="3"/>
  <c r="AB371" i="3"/>
  <c r="X371" i="3"/>
  <c r="T371" i="3"/>
  <c r="S371" i="3"/>
  <c r="L371" i="3"/>
  <c r="AB370" i="3"/>
  <c r="T370" i="3"/>
  <c r="X370" i="3" s="1"/>
  <c r="S370" i="3"/>
  <c r="AB369" i="3"/>
  <c r="T369" i="3"/>
  <c r="X369" i="3" s="1"/>
  <c r="S369" i="3"/>
  <c r="L369" i="3"/>
  <c r="AB368" i="3"/>
  <c r="X368" i="3"/>
  <c r="T368" i="3"/>
  <c r="S368" i="3"/>
  <c r="AB367" i="3"/>
  <c r="X367" i="3"/>
  <c r="T367" i="3"/>
  <c r="S367" i="3"/>
  <c r="L367" i="3"/>
  <c r="AB366" i="3"/>
  <c r="T366" i="3"/>
  <c r="X366" i="3" s="1"/>
  <c r="S366" i="3"/>
  <c r="L366" i="3"/>
  <c r="AB365" i="3"/>
  <c r="X365" i="3"/>
  <c r="T365" i="3"/>
  <c r="S365" i="3"/>
  <c r="L365" i="3"/>
  <c r="AB364" i="3"/>
  <c r="T364" i="3"/>
  <c r="X364" i="3" s="1"/>
  <c r="S364" i="3"/>
  <c r="L364" i="3"/>
  <c r="AB363" i="3"/>
  <c r="X363" i="3"/>
  <c r="T363" i="3"/>
  <c r="S363" i="3"/>
  <c r="L363" i="3"/>
  <c r="AB362" i="3"/>
  <c r="T362" i="3"/>
  <c r="X362" i="3" s="1"/>
  <c r="S362" i="3"/>
  <c r="L362" i="3"/>
  <c r="AB361" i="3"/>
  <c r="T361" i="3"/>
  <c r="X361" i="3" s="1"/>
  <c r="S361" i="3"/>
  <c r="L361" i="3"/>
  <c r="AB360" i="3"/>
  <c r="X360" i="3"/>
  <c r="T360" i="3"/>
  <c r="S360" i="3"/>
  <c r="L360" i="3"/>
  <c r="AB359" i="3"/>
  <c r="X359" i="3"/>
  <c r="T359" i="3"/>
  <c r="S359" i="3"/>
  <c r="L359" i="3"/>
  <c r="AB358" i="3"/>
  <c r="X358" i="3"/>
  <c r="T358" i="3"/>
  <c r="S358" i="3"/>
  <c r="L358" i="3"/>
  <c r="AB357" i="3"/>
  <c r="T357" i="3"/>
  <c r="X357" i="3" s="1"/>
  <c r="S357" i="3"/>
  <c r="L357" i="3"/>
  <c r="AB356" i="3"/>
  <c r="X356" i="3"/>
  <c r="T356" i="3"/>
  <c r="S356" i="3"/>
  <c r="L356" i="3"/>
  <c r="AB355" i="3"/>
  <c r="T355" i="3"/>
  <c r="X355" i="3" s="1"/>
  <c r="S355" i="3"/>
  <c r="L355" i="3"/>
  <c r="AB354" i="3"/>
  <c r="X354" i="3"/>
  <c r="T354" i="3"/>
  <c r="S354" i="3"/>
  <c r="L354" i="3"/>
  <c r="AB353" i="3"/>
  <c r="T353" i="3"/>
  <c r="X353" i="3" s="1"/>
  <c r="S353" i="3"/>
  <c r="L353" i="3"/>
  <c r="AB352" i="3"/>
  <c r="X352" i="3"/>
  <c r="T352" i="3"/>
  <c r="S352" i="3"/>
  <c r="L352" i="3"/>
  <c r="AB351" i="3"/>
  <c r="T351" i="3"/>
  <c r="X351" i="3" s="1"/>
  <c r="S351" i="3"/>
  <c r="L351" i="3"/>
  <c r="AB350" i="3"/>
  <c r="X350" i="3"/>
  <c r="T350" i="3"/>
  <c r="S350" i="3"/>
  <c r="L350" i="3"/>
  <c r="AB349" i="3"/>
  <c r="T349" i="3"/>
  <c r="X349" i="3" s="1"/>
  <c r="S349" i="3"/>
  <c r="AB348" i="3"/>
  <c r="T348" i="3"/>
  <c r="X348" i="3" s="1"/>
  <c r="S348" i="3"/>
  <c r="L348" i="3"/>
  <c r="AB347" i="3"/>
  <c r="X347" i="3"/>
  <c r="T347" i="3"/>
  <c r="S347" i="3"/>
  <c r="L347" i="3"/>
  <c r="AB346" i="3"/>
  <c r="T346" i="3"/>
  <c r="X346" i="3" s="1"/>
  <c r="S346" i="3"/>
  <c r="L346" i="3"/>
  <c r="AB345" i="3"/>
  <c r="X345" i="3"/>
  <c r="T345" i="3"/>
  <c r="S345" i="3"/>
  <c r="L345" i="3"/>
  <c r="AB344" i="3"/>
  <c r="T344" i="3"/>
  <c r="X344" i="3" s="1"/>
  <c r="S344" i="3"/>
  <c r="L344" i="3"/>
  <c r="AB343" i="3"/>
  <c r="X343" i="3"/>
  <c r="T343" i="3"/>
  <c r="S343" i="3"/>
  <c r="L343" i="3"/>
  <c r="AB342" i="3"/>
  <c r="T342" i="3"/>
  <c r="X342" i="3" s="1"/>
  <c r="S342" i="3"/>
  <c r="L342" i="3"/>
  <c r="AB341" i="3"/>
  <c r="X341" i="3"/>
  <c r="T341" i="3"/>
  <c r="S341" i="3"/>
  <c r="L341" i="3"/>
  <c r="AB340" i="3"/>
  <c r="T340" i="3"/>
  <c r="X340" i="3" s="1"/>
  <c r="S340" i="3"/>
  <c r="L340" i="3"/>
  <c r="AB339" i="3"/>
  <c r="X339" i="3"/>
  <c r="T339" i="3"/>
  <c r="S339" i="3"/>
  <c r="L339" i="3"/>
  <c r="AB338" i="3"/>
  <c r="T338" i="3"/>
  <c r="X338" i="3" s="1"/>
  <c r="S338" i="3"/>
  <c r="L338" i="3"/>
  <c r="AB337" i="3"/>
  <c r="X337" i="3"/>
  <c r="T337" i="3"/>
  <c r="S337" i="3"/>
  <c r="L337" i="3"/>
  <c r="AB336" i="3"/>
  <c r="T336" i="3"/>
  <c r="X336" i="3" s="1"/>
  <c r="S336" i="3"/>
  <c r="L336" i="3"/>
  <c r="AB335" i="3"/>
  <c r="X335" i="3"/>
  <c r="T335" i="3"/>
  <c r="S335" i="3"/>
  <c r="L335" i="3"/>
  <c r="AB334" i="3"/>
  <c r="T334" i="3"/>
  <c r="X334" i="3" s="1"/>
  <c r="S334" i="3"/>
  <c r="L334" i="3"/>
  <c r="AB333" i="3"/>
  <c r="X333" i="3"/>
  <c r="T333" i="3"/>
  <c r="S333" i="3"/>
  <c r="L333" i="3"/>
  <c r="AB332" i="3"/>
  <c r="T332" i="3"/>
  <c r="X332" i="3" s="1"/>
  <c r="S332" i="3"/>
  <c r="L332" i="3"/>
  <c r="AB331" i="3"/>
  <c r="X331" i="3"/>
  <c r="T331" i="3"/>
  <c r="S331" i="3"/>
  <c r="L331" i="3"/>
  <c r="AB330" i="3"/>
  <c r="X330" i="3"/>
  <c r="T330" i="3"/>
  <c r="S330" i="3"/>
  <c r="AB329" i="3"/>
  <c r="X329" i="3"/>
  <c r="T329" i="3"/>
  <c r="S329" i="3"/>
  <c r="L329" i="3"/>
  <c r="AB328" i="3"/>
  <c r="X328" i="3"/>
  <c r="T328" i="3"/>
  <c r="S328" i="3"/>
  <c r="L328" i="3"/>
  <c r="AB327" i="3"/>
  <c r="T327" i="3"/>
  <c r="X327" i="3" s="1"/>
  <c r="S327" i="3"/>
  <c r="L327" i="3"/>
  <c r="AB326" i="3"/>
  <c r="T326" i="3"/>
  <c r="X326" i="3" s="1"/>
  <c r="S326" i="3"/>
  <c r="L326" i="3"/>
  <c r="AB325" i="3"/>
  <c r="T325" i="3"/>
  <c r="X325" i="3" s="1"/>
  <c r="S325" i="3"/>
  <c r="AB324" i="3"/>
  <c r="X324" i="3"/>
  <c r="T324" i="3"/>
  <c r="S324" i="3"/>
  <c r="L324" i="3"/>
  <c r="AB323" i="3"/>
  <c r="X323" i="3"/>
  <c r="T323" i="3"/>
  <c r="S323" i="3"/>
  <c r="AF322" i="3"/>
  <c r="AB322" i="3"/>
  <c r="X322" i="3"/>
  <c r="T322" i="3"/>
  <c r="S322" i="3"/>
  <c r="L322" i="3"/>
  <c r="AB321" i="3"/>
  <c r="X321" i="3"/>
  <c r="T321" i="3"/>
  <c r="S321" i="3"/>
  <c r="L321" i="3"/>
  <c r="AB320" i="3"/>
  <c r="T320" i="3"/>
  <c r="X320" i="3" s="1"/>
  <c r="S320" i="3"/>
  <c r="L320" i="3"/>
  <c r="AB319" i="3"/>
  <c r="X319" i="3"/>
  <c r="T319" i="3"/>
  <c r="S319" i="3"/>
  <c r="L319" i="3"/>
  <c r="AB318" i="3"/>
  <c r="X318" i="3"/>
  <c r="T318" i="3"/>
  <c r="S318" i="3"/>
  <c r="L318" i="3"/>
  <c r="AB317" i="3"/>
  <c r="X317" i="3"/>
  <c r="T317" i="3"/>
  <c r="S317" i="3"/>
  <c r="L317" i="3"/>
  <c r="AB316" i="3"/>
  <c r="X316" i="3"/>
  <c r="T316" i="3"/>
  <c r="S316" i="3"/>
  <c r="AB315" i="3"/>
  <c r="X315" i="3"/>
  <c r="T315" i="3"/>
  <c r="S315" i="3"/>
  <c r="L315" i="3"/>
  <c r="AB314" i="3"/>
  <c r="X314" i="3"/>
  <c r="T314" i="3"/>
  <c r="S314" i="3"/>
  <c r="L314" i="3"/>
  <c r="AB313" i="3"/>
  <c r="X313" i="3"/>
  <c r="T313" i="3"/>
  <c r="S313" i="3"/>
  <c r="L313" i="3"/>
  <c r="AB312" i="3"/>
  <c r="T312" i="3"/>
  <c r="X312" i="3" s="1"/>
  <c r="S312" i="3"/>
  <c r="L312" i="3"/>
  <c r="AB311" i="3"/>
  <c r="T311" i="3"/>
  <c r="X311" i="3" s="1"/>
  <c r="S311" i="3"/>
  <c r="L311" i="3"/>
  <c r="AB310" i="3"/>
  <c r="X310" i="3"/>
  <c r="T310" i="3"/>
  <c r="S310" i="3"/>
  <c r="L310" i="3"/>
  <c r="AB309" i="3"/>
  <c r="X309" i="3"/>
  <c r="T309" i="3"/>
  <c r="S309" i="3"/>
  <c r="L309" i="3"/>
  <c r="AB308" i="3"/>
  <c r="T308" i="3"/>
  <c r="X308" i="3" s="1"/>
  <c r="S308" i="3"/>
  <c r="L308" i="3"/>
  <c r="AB307" i="3"/>
  <c r="T307" i="3"/>
  <c r="X307" i="3" s="1"/>
  <c r="S307" i="3"/>
  <c r="L307" i="3"/>
  <c r="AB306" i="3"/>
  <c r="X306" i="3"/>
  <c r="T306" i="3"/>
  <c r="S306" i="3"/>
  <c r="L306" i="3"/>
  <c r="AB305" i="3"/>
  <c r="X305" i="3"/>
  <c r="T305" i="3"/>
  <c r="S305" i="3"/>
  <c r="L305" i="3"/>
  <c r="AB304" i="3"/>
  <c r="X304" i="3"/>
  <c r="T304" i="3"/>
  <c r="S304" i="3"/>
  <c r="L304" i="3"/>
  <c r="AB303" i="3"/>
  <c r="X303" i="3"/>
  <c r="T303" i="3"/>
  <c r="S303" i="3"/>
  <c r="L303" i="3"/>
  <c r="AB302" i="3"/>
  <c r="X302" i="3"/>
  <c r="T302" i="3"/>
  <c r="S302" i="3"/>
  <c r="L302" i="3"/>
  <c r="AB301" i="3"/>
  <c r="X301" i="3"/>
  <c r="T301" i="3"/>
  <c r="S301" i="3"/>
  <c r="AB300" i="3"/>
  <c r="X300" i="3"/>
  <c r="T300" i="3"/>
  <c r="S300" i="3"/>
  <c r="L300" i="3"/>
  <c r="AB299" i="3"/>
  <c r="X299" i="3"/>
  <c r="T299" i="3"/>
  <c r="S299" i="3"/>
  <c r="L299" i="3"/>
  <c r="AB298" i="3"/>
  <c r="T298" i="3"/>
  <c r="X298" i="3" s="1"/>
  <c r="S298" i="3"/>
  <c r="L298" i="3"/>
  <c r="AB297" i="3"/>
  <c r="X297" i="3"/>
  <c r="T297" i="3"/>
  <c r="S297" i="3"/>
  <c r="L297" i="3"/>
  <c r="AB296" i="3"/>
  <c r="X296" i="3"/>
  <c r="T296" i="3"/>
  <c r="S296" i="3"/>
  <c r="L296" i="3"/>
  <c r="AB295" i="3"/>
  <c r="T295" i="3"/>
  <c r="X295" i="3" s="1"/>
  <c r="S295" i="3"/>
  <c r="L295" i="3"/>
  <c r="AB294" i="3"/>
  <c r="T294" i="3"/>
  <c r="X294" i="3" s="1"/>
  <c r="S294" i="3"/>
  <c r="L294" i="3"/>
  <c r="AB293" i="3"/>
  <c r="X293" i="3"/>
  <c r="T293" i="3"/>
  <c r="S293" i="3"/>
  <c r="L293" i="3"/>
  <c r="AB292" i="3"/>
  <c r="X292" i="3"/>
  <c r="T292" i="3"/>
  <c r="S292" i="3"/>
  <c r="L292" i="3"/>
  <c r="AB291" i="3"/>
  <c r="T291" i="3"/>
  <c r="X291" i="3" s="1"/>
  <c r="S291" i="3"/>
  <c r="L291" i="3"/>
  <c r="AB290" i="3"/>
  <c r="X290" i="3"/>
  <c r="T290" i="3"/>
  <c r="S290" i="3"/>
  <c r="AB289" i="3"/>
  <c r="T289" i="3"/>
  <c r="X289" i="3" s="1"/>
  <c r="S289" i="3"/>
  <c r="L289" i="3"/>
  <c r="AB288" i="3"/>
  <c r="X288" i="3"/>
  <c r="T288" i="3"/>
  <c r="S288" i="3"/>
  <c r="L288" i="3"/>
  <c r="AB287" i="3"/>
  <c r="X287" i="3"/>
  <c r="T287" i="3"/>
  <c r="S287" i="3"/>
  <c r="L287" i="3"/>
  <c r="AB286" i="3"/>
  <c r="T286" i="3"/>
  <c r="X286" i="3" s="1"/>
  <c r="S286" i="3"/>
  <c r="L286" i="3"/>
  <c r="AB285" i="3"/>
  <c r="T285" i="3"/>
  <c r="X285" i="3" s="1"/>
  <c r="S285" i="3"/>
  <c r="L285" i="3"/>
  <c r="AB284" i="3"/>
  <c r="X284" i="3"/>
  <c r="T284" i="3"/>
  <c r="S284" i="3"/>
  <c r="L284" i="3"/>
  <c r="AB283" i="3"/>
  <c r="X283" i="3"/>
  <c r="T283" i="3"/>
  <c r="S283" i="3"/>
  <c r="L283" i="3"/>
  <c r="AB282" i="3"/>
  <c r="X282" i="3"/>
  <c r="T282" i="3"/>
  <c r="S282" i="3"/>
  <c r="L282" i="3"/>
  <c r="AB281" i="3"/>
  <c r="T281" i="3"/>
  <c r="X281" i="3" s="1"/>
  <c r="S281" i="3"/>
  <c r="L281" i="3"/>
  <c r="AB280" i="3"/>
  <c r="X280" i="3"/>
  <c r="T280" i="3"/>
  <c r="S280" i="3"/>
  <c r="L280" i="3"/>
  <c r="AB279" i="3"/>
  <c r="X279" i="3"/>
  <c r="T279" i="3"/>
  <c r="S279" i="3"/>
  <c r="L279" i="3"/>
  <c r="AB278" i="3"/>
  <c r="T278" i="3"/>
  <c r="X278" i="3" s="1"/>
  <c r="S278" i="3"/>
  <c r="L278" i="3"/>
  <c r="AB277" i="3"/>
  <c r="T277" i="3"/>
  <c r="X277" i="3" s="1"/>
  <c r="S277" i="3"/>
  <c r="L277" i="3"/>
  <c r="AB276" i="3"/>
  <c r="X276" i="3"/>
  <c r="T276" i="3"/>
  <c r="S276" i="3"/>
  <c r="L276" i="3"/>
  <c r="AB275" i="3"/>
  <c r="X275" i="3"/>
  <c r="T275" i="3"/>
  <c r="S275" i="3"/>
  <c r="L275" i="3"/>
  <c r="AB274" i="3"/>
  <c r="T274" i="3"/>
  <c r="X274" i="3" s="1"/>
  <c r="S274" i="3"/>
  <c r="L274" i="3"/>
  <c r="AB273" i="3"/>
  <c r="T273" i="3"/>
  <c r="X273" i="3" s="1"/>
  <c r="S273" i="3"/>
  <c r="L273" i="3"/>
  <c r="AB272" i="3"/>
  <c r="X272" i="3"/>
  <c r="T272" i="3"/>
  <c r="S272" i="3"/>
  <c r="AB271" i="3"/>
  <c r="X271" i="3"/>
  <c r="T271" i="3"/>
  <c r="S271" i="3"/>
  <c r="L271" i="3"/>
  <c r="AB270" i="3"/>
  <c r="X270" i="3"/>
  <c r="T270" i="3"/>
  <c r="S270" i="3"/>
  <c r="L270" i="3"/>
  <c r="AB269" i="3"/>
  <c r="T269" i="3"/>
  <c r="X269" i="3" s="1"/>
  <c r="S269" i="3"/>
  <c r="L269" i="3"/>
  <c r="AB268" i="3"/>
  <c r="X268" i="3"/>
  <c r="T268" i="3"/>
  <c r="S268" i="3"/>
  <c r="L268" i="3"/>
  <c r="AB267" i="3"/>
  <c r="X267" i="3"/>
  <c r="T267" i="3"/>
  <c r="S267" i="3"/>
  <c r="L267" i="3"/>
  <c r="AB266" i="3"/>
  <c r="X266" i="3"/>
  <c r="T266" i="3"/>
  <c r="S266" i="3"/>
  <c r="L266" i="3"/>
  <c r="AB265" i="3"/>
  <c r="T265" i="3"/>
  <c r="X265" i="3" s="1"/>
  <c r="S265" i="3"/>
  <c r="AB264" i="3"/>
  <c r="T264" i="3"/>
  <c r="X264" i="3" s="1"/>
  <c r="S264" i="3"/>
  <c r="L264" i="3"/>
  <c r="AB263" i="3"/>
  <c r="T263" i="3"/>
  <c r="X263" i="3" s="1"/>
  <c r="S263" i="3"/>
  <c r="L263" i="3"/>
  <c r="AB262" i="3"/>
  <c r="X262" i="3"/>
  <c r="T262" i="3"/>
  <c r="S262" i="3"/>
  <c r="AB261" i="3"/>
  <c r="X261" i="3"/>
  <c r="T261" i="3"/>
  <c r="S261" i="3"/>
  <c r="L261" i="3"/>
  <c r="AB260" i="3"/>
  <c r="X260" i="3"/>
  <c r="T260" i="3"/>
  <c r="S260" i="3"/>
  <c r="L260" i="3"/>
  <c r="AB259" i="3"/>
  <c r="X259" i="3"/>
  <c r="T259" i="3"/>
  <c r="S259" i="3"/>
  <c r="L259" i="3"/>
  <c r="AB258" i="3"/>
  <c r="X258" i="3"/>
  <c r="T258" i="3"/>
  <c r="S258" i="3"/>
  <c r="L258" i="3"/>
  <c r="AB257" i="3"/>
  <c r="X257" i="3"/>
  <c r="T257" i="3"/>
  <c r="S257" i="3"/>
  <c r="L257" i="3"/>
  <c r="AB256" i="3"/>
  <c r="X256" i="3"/>
  <c r="T256" i="3"/>
  <c r="S256" i="3"/>
  <c r="L256" i="3"/>
  <c r="AB255" i="3"/>
  <c r="T255" i="3"/>
  <c r="X255" i="3" s="1"/>
  <c r="S255" i="3"/>
  <c r="L255" i="3"/>
  <c r="AB254" i="3"/>
  <c r="X254" i="3"/>
  <c r="T254" i="3"/>
  <c r="S254" i="3"/>
  <c r="L254" i="3"/>
  <c r="AB253" i="3"/>
  <c r="X253" i="3"/>
  <c r="T253" i="3"/>
  <c r="S253" i="3"/>
  <c r="L253" i="3"/>
  <c r="AB252" i="3"/>
  <c r="X252" i="3"/>
  <c r="T252" i="3"/>
  <c r="S252" i="3"/>
  <c r="AB251" i="3"/>
  <c r="X251" i="3"/>
  <c r="T251" i="3"/>
  <c r="S251" i="3"/>
  <c r="L251" i="3"/>
  <c r="AB250" i="3"/>
  <c r="T250" i="3"/>
  <c r="X250" i="3" s="1"/>
  <c r="S250" i="3"/>
  <c r="L250" i="3"/>
  <c r="AB249" i="3"/>
  <c r="T249" i="3"/>
  <c r="X249" i="3" s="1"/>
  <c r="S249" i="3"/>
  <c r="L249" i="3"/>
  <c r="AB248" i="3"/>
  <c r="X248" i="3"/>
  <c r="T248" i="3"/>
  <c r="S248" i="3"/>
  <c r="L248" i="3"/>
  <c r="AB247" i="3"/>
  <c r="X247" i="3"/>
  <c r="T247" i="3"/>
  <c r="S247" i="3"/>
  <c r="L247" i="3"/>
  <c r="AB246" i="3"/>
  <c r="X246" i="3"/>
  <c r="T246" i="3"/>
  <c r="S246" i="3"/>
  <c r="L246" i="3"/>
  <c r="AB245" i="3"/>
  <c r="T245" i="3"/>
  <c r="X245" i="3" s="1"/>
  <c r="S245" i="3"/>
  <c r="L245" i="3"/>
  <c r="AB244" i="3"/>
  <c r="X244" i="3"/>
  <c r="T244" i="3"/>
  <c r="S244" i="3"/>
  <c r="L244" i="3"/>
  <c r="AB243" i="3"/>
  <c r="X243" i="3"/>
  <c r="T243" i="3"/>
  <c r="S243" i="3"/>
  <c r="L243" i="3"/>
  <c r="AB242" i="3"/>
  <c r="X242" i="3"/>
  <c r="T242" i="3"/>
  <c r="S242" i="3"/>
  <c r="L242" i="3"/>
  <c r="AB241" i="3"/>
  <c r="X241" i="3"/>
  <c r="T241" i="3"/>
  <c r="S241" i="3"/>
  <c r="L241" i="3"/>
  <c r="AB240" i="3"/>
  <c r="X240" i="3"/>
  <c r="T240" i="3"/>
  <c r="S240" i="3"/>
  <c r="L240" i="3"/>
  <c r="AB239" i="3"/>
  <c r="X239" i="3"/>
  <c r="T239" i="3"/>
  <c r="S239" i="3"/>
  <c r="L239" i="3"/>
  <c r="AB238" i="3"/>
  <c r="X238" i="3"/>
  <c r="T238" i="3"/>
  <c r="S238" i="3"/>
  <c r="L238" i="3"/>
  <c r="AB237" i="3"/>
  <c r="X237" i="3"/>
  <c r="T237" i="3"/>
  <c r="S237" i="3"/>
  <c r="L237" i="3"/>
  <c r="AB236" i="3"/>
  <c r="X236" i="3"/>
  <c r="T236" i="3"/>
  <c r="S236" i="3"/>
  <c r="L236" i="3"/>
  <c r="AB235" i="3"/>
  <c r="X235" i="3"/>
  <c r="T235" i="3"/>
  <c r="S235" i="3"/>
  <c r="L235" i="3"/>
  <c r="AB234" i="3"/>
  <c r="T234" i="3"/>
  <c r="X234" i="3" s="1"/>
  <c r="S234" i="3"/>
  <c r="L234" i="3"/>
  <c r="AB233" i="3"/>
  <c r="T233" i="3"/>
  <c r="X233" i="3" s="1"/>
  <c r="S233" i="3"/>
  <c r="L233" i="3"/>
  <c r="AB232" i="3"/>
  <c r="X232" i="3"/>
  <c r="T232" i="3"/>
  <c r="S232" i="3"/>
  <c r="L232" i="3"/>
  <c r="AB231" i="3"/>
  <c r="X231" i="3"/>
  <c r="T231" i="3"/>
  <c r="S231" i="3"/>
  <c r="L231" i="3"/>
  <c r="AB230" i="3"/>
  <c r="T230" i="3"/>
  <c r="X230" i="3" s="1"/>
  <c r="S230" i="3"/>
  <c r="L230" i="3"/>
  <c r="AB229" i="3"/>
  <c r="X229" i="3"/>
  <c r="T229" i="3"/>
  <c r="S229" i="3"/>
  <c r="AB228" i="3"/>
  <c r="T228" i="3"/>
  <c r="X228" i="3" s="1"/>
  <c r="S228" i="3"/>
  <c r="L228" i="3"/>
  <c r="AB227" i="3"/>
  <c r="X227" i="3"/>
  <c r="T227" i="3"/>
  <c r="S227" i="3"/>
  <c r="L227" i="3"/>
  <c r="AB226" i="3"/>
  <c r="X226" i="3"/>
  <c r="T226" i="3"/>
  <c r="S226" i="3"/>
  <c r="L226" i="3"/>
  <c r="AB225" i="3"/>
  <c r="T225" i="3"/>
  <c r="X225" i="3" s="1"/>
  <c r="S225" i="3"/>
  <c r="L225" i="3"/>
  <c r="AB224" i="3"/>
  <c r="X224" i="3"/>
  <c r="T224" i="3"/>
  <c r="S224" i="3"/>
  <c r="L224" i="3"/>
  <c r="AB223" i="3"/>
  <c r="X223" i="3"/>
  <c r="T223" i="3"/>
  <c r="S223" i="3"/>
  <c r="L223" i="3"/>
  <c r="AB222" i="3"/>
  <c r="X222" i="3"/>
  <c r="T222" i="3"/>
  <c r="S222" i="3"/>
  <c r="L222" i="3"/>
  <c r="AB221" i="3"/>
  <c r="T221" i="3"/>
  <c r="X221" i="3" s="1"/>
  <c r="S221" i="3"/>
  <c r="L221" i="3"/>
  <c r="AB220" i="3"/>
  <c r="T220" i="3"/>
  <c r="X220" i="3" s="1"/>
  <c r="S220" i="3"/>
  <c r="L220" i="3"/>
  <c r="AB219" i="3"/>
  <c r="X219" i="3"/>
  <c r="T219" i="3"/>
  <c r="S219" i="3"/>
  <c r="L219" i="3"/>
  <c r="AB218" i="3"/>
  <c r="X218" i="3"/>
  <c r="T218" i="3"/>
  <c r="S218" i="3"/>
  <c r="L218" i="3"/>
  <c r="AB217" i="3"/>
  <c r="T217" i="3"/>
  <c r="X217" i="3" s="1"/>
  <c r="S217" i="3"/>
  <c r="AB216" i="3"/>
  <c r="T216" i="3"/>
  <c r="X216" i="3" s="1"/>
  <c r="S216" i="3"/>
  <c r="L216" i="3"/>
  <c r="AB215" i="3"/>
  <c r="T215" i="3"/>
  <c r="X215" i="3" s="1"/>
  <c r="S215" i="3"/>
  <c r="L215" i="3"/>
  <c r="AB214" i="3"/>
  <c r="X214" i="3"/>
  <c r="T214" i="3"/>
  <c r="S214" i="3"/>
  <c r="L214" i="3"/>
  <c r="AB213" i="3"/>
  <c r="X213" i="3"/>
  <c r="T213" i="3"/>
  <c r="S213" i="3"/>
  <c r="L213" i="3"/>
  <c r="AB212" i="3"/>
  <c r="X212" i="3"/>
  <c r="T212" i="3"/>
  <c r="S212" i="3"/>
  <c r="L212" i="3"/>
  <c r="AB211" i="3"/>
  <c r="T211" i="3"/>
  <c r="X211" i="3" s="1"/>
  <c r="S211" i="3"/>
  <c r="L211" i="3"/>
  <c r="AB210" i="3"/>
  <c r="X210" i="3"/>
  <c r="T210" i="3"/>
  <c r="S210" i="3"/>
  <c r="L210" i="3"/>
  <c r="AB209" i="3"/>
  <c r="X209" i="3"/>
  <c r="T209" i="3"/>
  <c r="S209" i="3"/>
  <c r="L209" i="3"/>
  <c r="AB208" i="3"/>
  <c r="X208" i="3"/>
  <c r="T208" i="3"/>
  <c r="S208" i="3"/>
  <c r="L208" i="3"/>
  <c r="AB207" i="3"/>
  <c r="T207" i="3"/>
  <c r="X207" i="3" s="1"/>
  <c r="S207" i="3"/>
  <c r="L207" i="3"/>
  <c r="AB206" i="3"/>
  <c r="X206" i="3"/>
  <c r="T206" i="3"/>
  <c r="S206" i="3"/>
  <c r="L206" i="3"/>
  <c r="AB205" i="3"/>
  <c r="X205" i="3"/>
  <c r="T205" i="3"/>
  <c r="S205" i="3"/>
  <c r="L205" i="3"/>
  <c r="AB204" i="3"/>
  <c r="X204" i="3"/>
  <c r="T204" i="3"/>
  <c r="S204" i="3"/>
  <c r="L204" i="3"/>
  <c r="AB203" i="3"/>
  <c r="X203" i="3"/>
  <c r="T203" i="3"/>
  <c r="S203" i="3"/>
  <c r="L203" i="3"/>
  <c r="AB202" i="3"/>
  <c r="X202" i="3"/>
  <c r="T202" i="3"/>
  <c r="S202" i="3"/>
  <c r="L202" i="3"/>
  <c r="AB201" i="3"/>
  <c r="X201" i="3"/>
  <c r="T201" i="3"/>
  <c r="S201" i="3"/>
  <c r="L201" i="3"/>
  <c r="AB200" i="3"/>
  <c r="T200" i="3"/>
  <c r="X200" i="3" s="1"/>
  <c r="S200" i="3"/>
  <c r="L200" i="3"/>
  <c r="AB199" i="3"/>
  <c r="X199" i="3"/>
  <c r="T199" i="3"/>
  <c r="S199" i="3"/>
  <c r="L199" i="3"/>
  <c r="AB198" i="3"/>
  <c r="X198" i="3"/>
  <c r="T198" i="3"/>
  <c r="S198" i="3"/>
  <c r="L198" i="3"/>
  <c r="AB197" i="3"/>
  <c r="X197" i="3"/>
  <c r="T197" i="3"/>
  <c r="S197" i="3"/>
  <c r="L197" i="3"/>
  <c r="AB196" i="3"/>
  <c r="T196" i="3"/>
  <c r="X196" i="3" s="1"/>
  <c r="S196" i="3"/>
  <c r="L196" i="3"/>
  <c r="AB195" i="3"/>
  <c r="T195" i="3"/>
  <c r="X195" i="3" s="1"/>
  <c r="S195" i="3"/>
  <c r="L195" i="3"/>
  <c r="AB194" i="3"/>
  <c r="X194" i="3"/>
  <c r="T194" i="3"/>
  <c r="S194" i="3"/>
  <c r="L194" i="3"/>
  <c r="AB193" i="3"/>
  <c r="X193" i="3"/>
  <c r="T193" i="3"/>
  <c r="S193" i="3"/>
  <c r="L193" i="3"/>
  <c r="AB192" i="3"/>
  <c r="X192" i="3"/>
  <c r="T192" i="3"/>
  <c r="S192" i="3"/>
  <c r="L192" i="3"/>
  <c r="AB191" i="3"/>
  <c r="T191" i="3"/>
  <c r="X191" i="3" s="1"/>
  <c r="S191" i="3"/>
  <c r="L191" i="3"/>
  <c r="AB190" i="3"/>
  <c r="X190" i="3"/>
  <c r="T190" i="3"/>
  <c r="S190" i="3"/>
  <c r="L190" i="3"/>
  <c r="AB189" i="3"/>
  <c r="X189" i="3"/>
  <c r="T189" i="3"/>
  <c r="S189" i="3"/>
  <c r="L189" i="3"/>
  <c r="AB188" i="3"/>
  <c r="X188" i="3"/>
  <c r="T188" i="3"/>
  <c r="S188" i="3"/>
  <c r="L188" i="3"/>
  <c r="AB187" i="3"/>
  <c r="X187" i="3"/>
  <c r="T187" i="3"/>
  <c r="S187" i="3"/>
  <c r="L187" i="3"/>
  <c r="AB186" i="3"/>
  <c r="X186" i="3"/>
  <c r="T186" i="3"/>
  <c r="S186" i="3"/>
  <c r="L186" i="3"/>
  <c r="AB185" i="3"/>
  <c r="X185" i="3"/>
  <c r="T185" i="3"/>
  <c r="S185" i="3"/>
  <c r="L185" i="3"/>
  <c r="AB184" i="3"/>
  <c r="X184" i="3"/>
  <c r="T184" i="3"/>
  <c r="S184" i="3"/>
  <c r="L184" i="3"/>
  <c r="AB183" i="3"/>
  <c r="X183" i="3"/>
  <c r="T183" i="3"/>
  <c r="S183" i="3"/>
  <c r="L183" i="3"/>
  <c r="AB182" i="3"/>
  <c r="X182" i="3"/>
  <c r="T182" i="3"/>
  <c r="S182" i="3"/>
  <c r="L182" i="3"/>
  <c r="AB181" i="3"/>
  <c r="X181" i="3"/>
  <c r="T181" i="3"/>
  <c r="S181" i="3"/>
  <c r="L181" i="3"/>
  <c r="AB180" i="3"/>
  <c r="X180" i="3"/>
  <c r="T180" i="3"/>
  <c r="S180" i="3"/>
  <c r="L180" i="3"/>
  <c r="AB179" i="3"/>
  <c r="X179" i="3"/>
  <c r="T179" i="3"/>
  <c r="S179" i="3"/>
  <c r="L179" i="3"/>
  <c r="AB178" i="3"/>
  <c r="X178" i="3"/>
  <c r="T178" i="3"/>
  <c r="S178" i="3"/>
  <c r="L178" i="3"/>
  <c r="AB177" i="3"/>
  <c r="X177" i="3"/>
  <c r="T177" i="3"/>
  <c r="S177" i="3"/>
  <c r="AB176" i="3"/>
  <c r="X176" i="3"/>
  <c r="T176" i="3"/>
  <c r="S176" i="3"/>
  <c r="L176" i="3"/>
  <c r="AB175" i="3"/>
  <c r="T175" i="3"/>
  <c r="X175" i="3" s="1"/>
  <c r="S175" i="3"/>
  <c r="L175" i="3"/>
  <c r="AB174" i="3"/>
  <c r="T174" i="3"/>
  <c r="X174" i="3" s="1"/>
  <c r="S174" i="3"/>
  <c r="L174" i="3"/>
  <c r="AB173" i="3"/>
  <c r="X173" i="3"/>
  <c r="T173" i="3"/>
  <c r="S173" i="3"/>
  <c r="L173" i="3"/>
  <c r="AB172" i="3"/>
  <c r="X172" i="3"/>
  <c r="T172" i="3"/>
  <c r="S172" i="3"/>
  <c r="L172" i="3"/>
  <c r="AB171" i="3"/>
  <c r="T171" i="3"/>
  <c r="X171" i="3" s="1"/>
  <c r="S171" i="3"/>
  <c r="L171" i="3"/>
  <c r="AB170" i="3"/>
  <c r="T170" i="3"/>
  <c r="X170" i="3" s="1"/>
  <c r="S170" i="3"/>
  <c r="AB169" i="3"/>
  <c r="X169" i="3"/>
  <c r="T169" i="3"/>
  <c r="S169" i="3"/>
  <c r="L169" i="3"/>
  <c r="AB168" i="3"/>
  <c r="X168" i="3"/>
  <c r="T168" i="3"/>
  <c r="S168" i="3"/>
  <c r="L168" i="3"/>
  <c r="AB167" i="3"/>
  <c r="X167" i="3"/>
  <c r="T167" i="3"/>
  <c r="S167" i="3"/>
  <c r="L167" i="3"/>
  <c r="AB166" i="3"/>
  <c r="T166" i="3"/>
  <c r="X166" i="3" s="1"/>
  <c r="S166" i="3"/>
  <c r="L166" i="3"/>
  <c r="AB165" i="3"/>
  <c r="T165" i="3"/>
  <c r="X165" i="3" s="1"/>
  <c r="S165" i="3"/>
  <c r="L165" i="3"/>
  <c r="AB164" i="3"/>
  <c r="X164" i="3"/>
  <c r="T164" i="3"/>
  <c r="S164" i="3"/>
  <c r="AB163" i="3"/>
  <c r="X163" i="3"/>
  <c r="T163" i="3"/>
  <c r="S163" i="3"/>
  <c r="L163" i="3"/>
  <c r="AB162" i="3"/>
  <c r="X162" i="3"/>
  <c r="T162" i="3"/>
  <c r="S162" i="3"/>
  <c r="L162" i="3"/>
  <c r="AB161" i="3"/>
  <c r="T161" i="3"/>
  <c r="X161" i="3" s="1"/>
  <c r="S161" i="3"/>
  <c r="L161" i="3"/>
  <c r="AB160" i="3"/>
  <c r="T160" i="3"/>
  <c r="X160" i="3" s="1"/>
  <c r="S160" i="3"/>
  <c r="L160" i="3"/>
  <c r="AB159" i="3"/>
  <c r="X159" i="3"/>
  <c r="T159" i="3"/>
  <c r="S159" i="3"/>
  <c r="L159" i="3"/>
  <c r="AB158" i="3"/>
  <c r="X158" i="3"/>
  <c r="T158" i="3"/>
  <c r="S158" i="3"/>
  <c r="L158" i="3"/>
  <c r="AB157" i="3"/>
  <c r="T157" i="3"/>
  <c r="X157" i="3" s="1"/>
  <c r="S157" i="3"/>
  <c r="L157" i="3"/>
  <c r="AB156" i="3"/>
  <c r="T156" i="3"/>
  <c r="X156" i="3" s="1"/>
  <c r="S156" i="3"/>
  <c r="L156" i="3"/>
  <c r="AB155" i="3"/>
  <c r="X155" i="3"/>
  <c r="T155" i="3"/>
  <c r="S155" i="3"/>
  <c r="L155" i="3"/>
  <c r="AB154" i="3"/>
  <c r="X154" i="3"/>
  <c r="T154" i="3"/>
  <c r="S154" i="3"/>
  <c r="L154" i="3"/>
  <c r="AB153" i="3"/>
  <c r="X153" i="3"/>
  <c r="T153" i="3"/>
  <c r="S153" i="3"/>
  <c r="L153" i="3"/>
  <c r="AB152" i="3"/>
  <c r="T152" i="3"/>
  <c r="X152" i="3" s="1"/>
  <c r="S152" i="3"/>
  <c r="L152" i="3"/>
  <c r="AB151" i="3"/>
  <c r="X151" i="3"/>
  <c r="T151" i="3"/>
  <c r="S151" i="3"/>
  <c r="L151" i="3"/>
  <c r="AB150" i="3"/>
  <c r="X150" i="3"/>
  <c r="T150" i="3"/>
  <c r="S150" i="3"/>
  <c r="L150" i="3"/>
  <c r="AB149" i="3"/>
  <c r="T149" i="3"/>
  <c r="X149" i="3" s="1"/>
  <c r="S149" i="3"/>
  <c r="L149" i="3"/>
  <c r="AB148" i="3"/>
  <c r="T148" i="3"/>
  <c r="X148" i="3" s="1"/>
  <c r="S148" i="3"/>
  <c r="L148" i="3"/>
  <c r="AB147" i="3"/>
  <c r="X147" i="3"/>
  <c r="T147" i="3"/>
  <c r="S147" i="3"/>
  <c r="L147" i="3"/>
  <c r="AB146" i="3"/>
  <c r="X146" i="3"/>
  <c r="T146" i="3"/>
  <c r="S146" i="3"/>
  <c r="L146" i="3"/>
  <c r="AB145" i="3"/>
  <c r="T145" i="3"/>
  <c r="X145" i="3" s="1"/>
  <c r="S145" i="3"/>
  <c r="L145" i="3"/>
  <c r="AB144" i="3"/>
  <c r="T144" i="3"/>
  <c r="X144" i="3" s="1"/>
  <c r="S144" i="3"/>
  <c r="L144" i="3"/>
  <c r="AB143" i="3"/>
  <c r="X143" i="3"/>
  <c r="T143" i="3"/>
  <c r="S143" i="3"/>
  <c r="L143" i="3"/>
  <c r="AB142" i="3"/>
  <c r="X142" i="3"/>
  <c r="T142" i="3"/>
  <c r="S142" i="3"/>
  <c r="L142" i="3"/>
  <c r="AB141" i="3"/>
  <c r="X141" i="3"/>
  <c r="T141" i="3"/>
  <c r="S141" i="3"/>
  <c r="L141" i="3"/>
  <c r="AB140" i="3"/>
  <c r="X140" i="3"/>
  <c r="T140" i="3"/>
  <c r="S140" i="3"/>
  <c r="L140" i="3"/>
  <c r="AB139" i="3"/>
  <c r="X139" i="3"/>
  <c r="T139" i="3"/>
  <c r="S139" i="3"/>
  <c r="L139" i="3"/>
  <c r="AB138" i="3"/>
  <c r="X138" i="3"/>
  <c r="T138" i="3"/>
  <c r="S138" i="3"/>
  <c r="L138" i="3"/>
  <c r="AB137" i="3"/>
  <c r="T137" i="3"/>
  <c r="X137" i="3" s="1"/>
  <c r="S137" i="3"/>
  <c r="L137" i="3"/>
  <c r="AB136" i="3"/>
  <c r="X136" i="3"/>
  <c r="T136" i="3"/>
  <c r="S136" i="3"/>
  <c r="L136" i="3"/>
  <c r="AB135" i="3"/>
  <c r="X135" i="3"/>
  <c r="T135" i="3"/>
  <c r="S135" i="3"/>
  <c r="L135" i="3"/>
  <c r="AB134" i="3"/>
  <c r="X134" i="3"/>
  <c r="T134" i="3"/>
  <c r="S134" i="3"/>
  <c r="L134" i="3"/>
  <c r="AB133" i="3"/>
  <c r="T133" i="3"/>
  <c r="X133" i="3" s="1"/>
  <c r="S133" i="3"/>
  <c r="L133" i="3"/>
  <c r="AB132" i="3"/>
  <c r="T132" i="3"/>
  <c r="X132" i="3" s="1"/>
  <c r="S132" i="3"/>
  <c r="L132" i="3"/>
  <c r="AB131" i="3"/>
  <c r="X131" i="3"/>
  <c r="T131" i="3"/>
  <c r="S131" i="3"/>
  <c r="L131" i="3"/>
  <c r="AB130" i="3"/>
  <c r="X130" i="3"/>
  <c r="T130" i="3"/>
  <c r="S130" i="3"/>
  <c r="L130" i="3"/>
  <c r="AB129" i="3"/>
  <c r="T129" i="3"/>
  <c r="X129" i="3" s="1"/>
  <c r="S129" i="3"/>
  <c r="L129" i="3"/>
  <c r="AB128" i="3"/>
  <c r="T128" i="3"/>
  <c r="X128" i="3" s="1"/>
  <c r="S128" i="3"/>
  <c r="L128" i="3"/>
  <c r="AB127" i="3"/>
  <c r="X127" i="3"/>
  <c r="T127" i="3"/>
  <c r="S127" i="3"/>
  <c r="L127" i="3"/>
  <c r="AB126" i="3"/>
  <c r="X126" i="3"/>
  <c r="T126" i="3"/>
  <c r="S126" i="3"/>
  <c r="L126" i="3"/>
  <c r="AB125" i="3"/>
  <c r="X125" i="3"/>
  <c r="T125" i="3"/>
  <c r="S125" i="3"/>
  <c r="L125" i="3"/>
  <c r="AB124" i="3"/>
  <c r="T124" i="3"/>
  <c r="X124" i="3" s="1"/>
  <c r="S124" i="3"/>
  <c r="L124" i="3"/>
  <c r="AB123" i="3"/>
  <c r="X123" i="3"/>
  <c r="T123" i="3"/>
  <c r="S123" i="3"/>
  <c r="L123" i="3"/>
  <c r="AB122" i="3"/>
  <c r="X122" i="3"/>
  <c r="T122" i="3"/>
  <c r="S122" i="3"/>
  <c r="L122" i="3"/>
  <c r="AB121" i="3"/>
  <c r="T121" i="3"/>
  <c r="X121" i="3" s="1"/>
  <c r="S121" i="3"/>
  <c r="L121" i="3"/>
  <c r="AB120" i="3"/>
  <c r="X120" i="3"/>
  <c r="T120" i="3"/>
  <c r="S120" i="3"/>
  <c r="L120" i="3"/>
  <c r="AB119" i="3"/>
  <c r="X119" i="3"/>
  <c r="T119" i="3"/>
  <c r="S119" i="3"/>
  <c r="L119" i="3"/>
  <c r="AB118" i="3"/>
  <c r="X118" i="3"/>
  <c r="T118" i="3"/>
  <c r="S118" i="3"/>
  <c r="L118" i="3"/>
  <c r="AB117" i="3"/>
  <c r="T117" i="3"/>
  <c r="X117" i="3" s="1"/>
  <c r="S117" i="3"/>
  <c r="AB116" i="3"/>
  <c r="X116" i="3"/>
  <c r="T116" i="3"/>
  <c r="S116" i="3"/>
  <c r="L116" i="3"/>
  <c r="AB115" i="3"/>
  <c r="T115" i="3"/>
  <c r="X115" i="3" s="1"/>
  <c r="S115" i="3"/>
  <c r="L115" i="3"/>
  <c r="AB114" i="3"/>
  <c r="X114" i="3"/>
  <c r="T114" i="3"/>
  <c r="S114" i="3"/>
  <c r="L114" i="3"/>
  <c r="AB113" i="3"/>
  <c r="X113" i="3"/>
  <c r="T113" i="3"/>
  <c r="S113" i="3"/>
  <c r="L113" i="3"/>
  <c r="AB112" i="3"/>
  <c r="X112" i="3"/>
  <c r="T112" i="3"/>
  <c r="S112" i="3"/>
  <c r="L112" i="3"/>
  <c r="AB111" i="3"/>
  <c r="X111" i="3"/>
  <c r="T111" i="3"/>
  <c r="S111" i="3"/>
  <c r="L111" i="3"/>
  <c r="AB110" i="3"/>
  <c r="X110" i="3"/>
  <c r="T110" i="3"/>
  <c r="S110" i="3"/>
  <c r="L110" i="3"/>
  <c r="AB109" i="3"/>
  <c r="X109" i="3"/>
  <c r="T109" i="3"/>
  <c r="S109" i="3"/>
  <c r="L109" i="3"/>
  <c r="AB108" i="3"/>
  <c r="X108" i="3"/>
  <c r="T108" i="3"/>
  <c r="S108" i="3"/>
  <c r="L108" i="3"/>
  <c r="AB107" i="3"/>
  <c r="T107" i="3"/>
  <c r="X107" i="3" s="1"/>
  <c r="S107" i="3"/>
  <c r="AB106" i="3"/>
  <c r="X106" i="3"/>
  <c r="T106" i="3"/>
  <c r="S106" i="3"/>
  <c r="L106" i="3"/>
  <c r="AB105" i="3"/>
  <c r="X105" i="3"/>
  <c r="T105" i="3"/>
  <c r="S105" i="3"/>
  <c r="L105" i="3"/>
  <c r="AB104" i="3"/>
  <c r="X104" i="3"/>
  <c r="T104" i="3"/>
  <c r="S104" i="3"/>
  <c r="L104" i="3"/>
  <c r="AB103" i="3"/>
  <c r="T103" i="3"/>
  <c r="X103" i="3" s="1"/>
  <c r="S103" i="3"/>
  <c r="L103" i="3"/>
  <c r="AB102" i="3"/>
  <c r="T102" i="3"/>
  <c r="X102" i="3" s="1"/>
  <c r="S102" i="3"/>
  <c r="L102" i="3"/>
  <c r="AB101" i="3"/>
  <c r="X101" i="3"/>
  <c r="T101" i="3"/>
  <c r="S101" i="3"/>
  <c r="L101" i="3"/>
  <c r="AB100" i="3"/>
  <c r="X100" i="3"/>
  <c r="T100" i="3"/>
  <c r="S100" i="3"/>
  <c r="L100" i="3"/>
  <c r="AB99" i="3"/>
  <c r="T99" i="3"/>
  <c r="X99" i="3" s="1"/>
  <c r="S99" i="3"/>
  <c r="L99" i="3"/>
  <c r="AB98" i="3"/>
  <c r="X98" i="3"/>
  <c r="T98" i="3"/>
  <c r="S98" i="3"/>
  <c r="L98" i="3"/>
  <c r="AB97" i="3"/>
  <c r="X97" i="3"/>
  <c r="T97" i="3"/>
  <c r="S97" i="3"/>
  <c r="L97" i="3"/>
  <c r="AB96" i="3"/>
  <c r="X96" i="3"/>
  <c r="T96" i="3"/>
  <c r="S96" i="3"/>
  <c r="L96" i="3"/>
  <c r="AB95" i="3"/>
  <c r="T95" i="3"/>
  <c r="X95" i="3" s="1"/>
  <c r="S95" i="3"/>
  <c r="L95" i="3"/>
  <c r="AB94" i="3"/>
  <c r="T94" i="3"/>
  <c r="X94" i="3" s="1"/>
  <c r="S94" i="3"/>
  <c r="L94" i="3"/>
  <c r="AB93" i="3"/>
  <c r="X93" i="3"/>
  <c r="T93" i="3"/>
  <c r="S93" i="3"/>
  <c r="L93" i="3"/>
  <c r="AB92" i="3"/>
  <c r="X92" i="3"/>
  <c r="T92" i="3"/>
  <c r="S92" i="3"/>
  <c r="L92" i="3"/>
  <c r="AB91" i="3"/>
  <c r="X91" i="3"/>
  <c r="T91" i="3"/>
  <c r="S91" i="3"/>
  <c r="L91" i="3"/>
  <c r="AB90" i="3"/>
  <c r="X90" i="3"/>
  <c r="T90" i="3"/>
  <c r="S90" i="3"/>
  <c r="L90" i="3"/>
  <c r="AB89" i="3"/>
  <c r="X89" i="3"/>
  <c r="T89" i="3"/>
  <c r="S89" i="3"/>
  <c r="L89" i="3"/>
  <c r="AB88" i="3"/>
  <c r="X88" i="3"/>
  <c r="T88" i="3"/>
  <c r="S88" i="3"/>
  <c r="L88" i="3"/>
  <c r="AB87" i="3"/>
  <c r="T87" i="3"/>
  <c r="X87" i="3" s="1"/>
  <c r="S87" i="3"/>
  <c r="L87" i="3"/>
  <c r="AB86" i="3"/>
  <c r="T86" i="3"/>
  <c r="X86" i="3" s="1"/>
  <c r="S86" i="3"/>
  <c r="L86" i="3"/>
  <c r="AB85" i="3"/>
  <c r="X85" i="3"/>
  <c r="T85" i="3"/>
  <c r="S85" i="3"/>
  <c r="L85" i="3"/>
  <c r="AB84" i="3"/>
  <c r="X84" i="3"/>
  <c r="T84" i="3"/>
  <c r="S84" i="3"/>
  <c r="L84" i="3"/>
  <c r="AB83" i="3"/>
  <c r="T83" i="3"/>
  <c r="X83" i="3" s="1"/>
  <c r="S83" i="3"/>
  <c r="L83" i="3"/>
  <c r="AB82" i="3"/>
  <c r="X82" i="3"/>
  <c r="T82" i="3"/>
  <c r="S82" i="3"/>
  <c r="L82" i="3"/>
  <c r="AB81" i="3"/>
  <c r="X81" i="3"/>
  <c r="T81" i="3"/>
  <c r="S81" i="3"/>
  <c r="L81" i="3"/>
  <c r="AB80" i="3"/>
  <c r="X80" i="3"/>
  <c r="T80" i="3"/>
  <c r="S80" i="3"/>
  <c r="L80" i="3"/>
  <c r="AB79" i="3"/>
  <c r="X79" i="3"/>
  <c r="T79" i="3"/>
  <c r="S79" i="3"/>
  <c r="L79" i="3"/>
  <c r="AB78" i="3"/>
  <c r="T78" i="3"/>
  <c r="X78" i="3" s="1"/>
  <c r="S78" i="3"/>
  <c r="L78" i="3"/>
  <c r="AB77" i="3"/>
  <c r="X77" i="3"/>
  <c r="T77" i="3"/>
  <c r="S77" i="3"/>
  <c r="L77" i="3"/>
  <c r="AB76" i="3"/>
  <c r="X76" i="3"/>
  <c r="T76" i="3"/>
  <c r="S76" i="3"/>
  <c r="L76" i="3"/>
  <c r="AB75" i="3"/>
  <c r="T75" i="3"/>
  <c r="X75" i="3" s="1"/>
  <c r="S75" i="3"/>
  <c r="L75" i="3"/>
  <c r="AB74" i="3"/>
  <c r="X74" i="3"/>
  <c r="T74" i="3"/>
  <c r="S74" i="3"/>
  <c r="L74" i="3"/>
  <c r="AB73" i="3"/>
  <c r="X73" i="3"/>
  <c r="T73" i="3"/>
  <c r="S73" i="3"/>
  <c r="L73" i="3"/>
  <c r="AB72" i="3"/>
  <c r="X72" i="3"/>
  <c r="T72" i="3"/>
  <c r="S72" i="3"/>
  <c r="L72" i="3"/>
  <c r="AB71" i="3"/>
  <c r="X71" i="3"/>
  <c r="T71" i="3"/>
  <c r="S71" i="3"/>
  <c r="L71" i="3"/>
  <c r="AB70" i="3"/>
  <c r="X70" i="3"/>
  <c r="T70" i="3"/>
  <c r="S70" i="3"/>
  <c r="L70" i="3"/>
  <c r="AB69" i="3"/>
  <c r="X69" i="3"/>
  <c r="T69" i="3"/>
  <c r="S69" i="3"/>
  <c r="L69" i="3"/>
  <c r="AB68" i="3"/>
  <c r="X68" i="3"/>
  <c r="T68" i="3"/>
  <c r="S68" i="3"/>
  <c r="L68" i="3"/>
  <c r="AB67" i="3"/>
  <c r="X67" i="3"/>
  <c r="T67" i="3"/>
  <c r="S67" i="3"/>
  <c r="L67" i="3"/>
  <c r="AB66" i="3"/>
  <c r="X66" i="3"/>
  <c r="T66" i="3"/>
  <c r="S66" i="3"/>
  <c r="L66" i="3"/>
  <c r="AB65" i="3"/>
  <c r="X65" i="3"/>
  <c r="T65" i="3"/>
  <c r="S65" i="3"/>
  <c r="L65" i="3"/>
  <c r="AB64" i="3"/>
  <c r="X64" i="3"/>
  <c r="T64" i="3"/>
  <c r="S64" i="3"/>
  <c r="AB63" i="3"/>
  <c r="X63" i="3"/>
  <c r="T63" i="3"/>
  <c r="S63" i="3"/>
  <c r="L63" i="3"/>
  <c r="AB62" i="3"/>
  <c r="X62" i="3"/>
  <c r="T62" i="3"/>
  <c r="S62" i="3"/>
  <c r="L62" i="3"/>
  <c r="AB61" i="3"/>
  <c r="X61" i="3"/>
  <c r="T61" i="3"/>
  <c r="S61" i="3"/>
  <c r="L61" i="3"/>
  <c r="AB60" i="3"/>
  <c r="X60" i="3"/>
  <c r="T60" i="3"/>
  <c r="S60" i="3"/>
  <c r="L60" i="3"/>
  <c r="AB59" i="3"/>
  <c r="X59" i="3"/>
  <c r="T59" i="3"/>
  <c r="S59" i="3"/>
  <c r="L59" i="3"/>
  <c r="AB58" i="3"/>
  <c r="X58" i="3"/>
  <c r="T58" i="3"/>
  <c r="S58" i="3"/>
  <c r="L58" i="3"/>
  <c r="AB57" i="3"/>
  <c r="X57" i="3"/>
  <c r="T57" i="3"/>
  <c r="S57" i="3"/>
  <c r="L57" i="3"/>
  <c r="AB56" i="3"/>
  <c r="X56" i="3"/>
  <c r="T56" i="3"/>
  <c r="S56" i="3"/>
  <c r="L56" i="3"/>
  <c r="AB55" i="3"/>
  <c r="X55" i="3"/>
  <c r="T55" i="3"/>
  <c r="S55" i="3"/>
  <c r="L55" i="3"/>
  <c r="AB54" i="3"/>
  <c r="X54" i="3"/>
  <c r="T54" i="3"/>
  <c r="S54" i="3"/>
  <c r="L54" i="3"/>
  <c r="AB53" i="3"/>
  <c r="X53" i="3"/>
  <c r="T53" i="3"/>
  <c r="S53" i="3"/>
  <c r="L53" i="3"/>
  <c r="AB52" i="3"/>
  <c r="X52" i="3"/>
  <c r="T52" i="3"/>
  <c r="S52" i="3"/>
  <c r="AB51" i="3"/>
  <c r="X51" i="3"/>
  <c r="T51" i="3"/>
  <c r="S51" i="3"/>
  <c r="L51" i="3"/>
  <c r="AB50" i="3"/>
  <c r="X50" i="3"/>
  <c r="T50" i="3"/>
  <c r="S50" i="3"/>
  <c r="L50" i="3"/>
  <c r="AB49" i="3"/>
  <c r="X49" i="3"/>
  <c r="T49" i="3"/>
  <c r="S49" i="3"/>
  <c r="L49" i="3"/>
  <c r="AB48" i="3"/>
  <c r="X48" i="3"/>
  <c r="T48" i="3"/>
  <c r="S48" i="3"/>
  <c r="L48" i="3"/>
  <c r="AB47" i="3"/>
  <c r="X47" i="3"/>
  <c r="T47" i="3"/>
  <c r="S47" i="3"/>
  <c r="L47" i="3"/>
  <c r="AB46" i="3"/>
  <c r="X46" i="3"/>
  <c r="T46" i="3"/>
  <c r="S46" i="3"/>
  <c r="L46" i="3"/>
  <c r="AB45" i="3"/>
  <c r="X45" i="3"/>
  <c r="T45" i="3"/>
  <c r="S45" i="3"/>
  <c r="L45" i="3"/>
  <c r="AB44" i="3"/>
  <c r="X44" i="3"/>
  <c r="T44" i="3"/>
  <c r="S44" i="3"/>
  <c r="L44" i="3"/>
  <c r="AB43" i="3"/>
  <c r="X43" i="3"/>
  <c r="T43" i="3"/>
  <c r="S43" i="3"/>
  <c r="L43" i="3"/>
  <c r="AB42" i="3"/>
  <c r="X42" i="3"/>
  <c r="T42" i="3"/>
  <c r="S42" i="3"/>
  <c r="L42" i="3"/>
  <c r="AB41" i="3"/>
  <c r="X41" i="3"/>
  <c r="T41" i="3"/>
  <c r="S41" i="3"/>
  <c r="AB40" i="3"/>
  <c r="X40" i="3"/>
  <c r="T40" i="3"/>
  <c r="S40" i="3"/>
  <c r="AB39" i="3"/>
  <c r="X39" i="3"/>
  <c r="T39" i="3"/>
  <c r="S39" i="3"/>
  <c r="L39" i="3"/>
  <c r="AB38" i="3"/>
  <c r="X38" i="3"/>
  <c r="T38" i="3"/>
  <c r="S38" i="3"/>
  <c r="L38" i="3"/>
  <c r="AB37" i="3"/>
  <c r="X37" i="3"/>
  <c r="T37" i="3"/>
  <c r="S37" i="3"/>
  <c r="AB36" i="3"/>
  <c r="X36" i="3"/>
  <c r="T36" i="3"/>
  <c r="S36" i="3"/>
  <c r="AB35" i="3"/>
  <c r="X35" i="3"/>
  <c r="T35" i="3"/>
  <c r="S35" i="3"/>
  <c r="AB34" i="3"/>
  <c r="X34" i="3"/>
  <c r="T34" i="3"/>
  <c r="S34" i="3"/>
  <c r="L34" i="3"/>
  <c r="AB33" i="3"/>
  <c r="X33" i="3"/>
  <c r="T33" i="3"/>
  <c r="S33" i="3"/>
  <c r="L33" i="3"/>
  <c r="AB32" i="3"/>
  <c r="T32" i="3"/>
  <c r="X32" i="3" s="1"/>
  <c r="S32" i="3"/>
  <c r="L32" i="3"/>
  <c r="AB31" i="3"/>
  <c r="T31" i="3"/>
  <c r="X31" i="3" s="1"/>
  <c r="S31" i="3"/>
  <c r="L31" i="3"/>
  <c r="AB30" i="3"/>
  <c r="X30" i="3"/>
  <c r="T30" i="3"/>
  <c r="S30" i="3"/>
  <c r="AB29" i="3"/>
  <c r="X29" i="3"/>
  <c r="T29" i="3"/>
  <c r="S29" i="3"/>
  <c r="AB28" i="3"/>
  <c r="X28" i="3"/>
  <c r="T28" i="3"/>
  <c r="S28" i="3"/>
  <c r="L28" i="3"/>
  <c r="AB27" i="3"/>
  <c r="X27" i="3"/>
  <c r="T27" i="3"/>
  <c r="S27" i="3"/>
  <c r="L27" i="3"/>
  <c r="AB26" i="3"/>
  <c r="T26" i="3"/>
  <c r="X26" i="3" s="1"/>
  <c r="S26" i="3"/>
  <c r="L26" i="3"/>
  <c r="AB25" i="3"/>
  <c r="T25" i="3"/>
  <c r="X25" i="3" s="1"/>
  <c r="S25" i="3"/>
  <c r="AB24" i="3"/>
  <c r="T24" i="3"/>
  <c r="X24" i="3" s="1"/>
  <c r="S24" i="3"/>
  <c r="L24" i="3"/>
  <c r="AB23" i="3"/>
  <c r="X23" i="3"/>
  <c r="T23" i="3"/>
  <c r="S23" i="3"/>
  <c r="AB22" i="3"/>
  <c r="X22" i="3"/>
  <c r="T22" i="3"/>
  <c r="S22" i="3"/>
  <c r="L22" i="3"/>
  <c r="AB21" i="3"/>
  <c r="X21" i="3"/>
  <c r="T21" i="3"/>
  <c r="S21" i="3"/>
  <c r="L21" i="3"/>
  <c r="AB20" i="3"/>
  <c r="T20" i="3"/>
  <c r="X20" i="3" s="1"/>
  <c r="S20" i="3"/>
  <c r="AB19" i="3"/>
  <c r="X19" i="3"/>
  <c r="T19" i="3"/>
  <c r="S19" i="3"/>
  <c r="L19" i="3"/>
  <c r="AB18" i="3"/>
  <c r="T18" i="3"/>
  <c r="X18" i="3" s="1"/>
  <c r="S18" i="3"/>
  <c r="L18" i="3"/>
  <c r="AB17" i="3"/>
  <c r="X17" i="3"/>
  <c r="T17" i="3"/>
  <c r="S17" i="3"/>
  <c r="L17" i="3"/>
  <c r="AB16" i="3"/>
  <c r="X16" i="3"/>
  <c r="T16" i="3"/>
  <c r="S16" i="3"/>
  <c r="L16" i="3"/>
  <c r="AB15" i="3"/>
  <c r="T15" i="3"/>
  <c r="X15" i="3" s="1"/>
  <c r="S15" i="3"/>
  <c r="L15" i="3"/>
  <c r="AB14" i="3"/>
  <c r="T14" i="3"/>
  <c r="X14" i="3" s="1"/>
  <c r="S14" i="3"/>
  <c r="L14" i="3"/>
  <c r="AB13" i="3"/>
  <c r="X13" i="3"/>
  <c r="T13" i="3"/>
  <c r="S13" i="3"/>
  <c r="L13" i="3"/>
  <c r="AB12" i="3"/>
  <c r="X12" i="3"/>
  <c r="T12" i="3"/>
  <c r="S12" i="3"/>
  <c r="L12" i="3"/>
  <c r="AB11" i="3"/>
  <c r="T11" i="3"/>
  <c r="X11" i="3" s="1"/>
  <c r="S11" i="3"/>
  <c r="L11" i="3"/>
  <c r="AB10" i="3"/>
  <c r="T10" i="3"/>
  <c r="X10" i="3" s="1"/>
  <c r="S10" i="3"/>
  <c r="L10" i="3"/>
  <c r="AB9" i="3"/>
  <c r="X9" i="3"/>
  <c r="T9" i="3"/>
  <c r="S9" i="3"/>
  <c r="L9" i="3"/>
  <c r="AB8" i="3"/>
  <c r="X8" i="3"/>
  <c r="T8" i="3"/>
  <c r="S8" i="3"/>
  <c r="L8" i="3"/>
  <c r="AB7" i="3"/>
  <c r="T7" i="3"/>
  <c r="X7" i="3" s="1"/>
  <c r="S7" i="3"/>
  <c r="L7" i="3"/>
  <c r="AB6" i="3"/>
  <c r="T6" i="3"/>
  <c r="X6" i="3" s="1"/>
  <c r="S6" i="3"/>
  <c r="L6" i="3"/>
  <c r="AB5" i="3"/>
  <c r="X5" i="3"/>
  <c r="T5" i="3"/>
  <c r="S5" i="3"/>
  <c r="L5" i="3"/>
  <c r="AB4" i="3"/>
  <c r="X4" i="3"/>
  <c r="T4" i="3"/>
  <c r="S4" i="3"/>
  <c r="L4" i="3"/>
  <c r="AB3" i="3"/>
  <c r="T3" i="3"/>
  <c r="X3" i="3" s="1"/>
  <c r="S3" i="3"/>
  <c r="M3" i="3"/>
  <c r="L3" i="3"/>
  <c r="AB3301" i="2"/>
  <c r="X3301" i="2"/>
  <c r="T3301" i="2"/>
  <c r="S3301" i="2"/>
  <c r="L3301" i="2"/>
  <c r="M3301" i="2" s="1"/>
  <c r="AB3300" i="2"/>
  <c r="X3300" i="2"/>
  <c r="T3300" i="2"/>
  <c r="S3300" i="2"/>
  <c r="L3300" i="2"/>
  <c r="AB3299" i="2"/>
  <c r="X3299" i="2"/>
  <c r="T3299" i="2"/>
  <c r="S3299" i="2"/>
  <c r="L3299" i="2"/>
  <c r="AB3298" i="2"/>
  <c r="X3298" i="2"/>
  <c r="T3298" i="2"/>
  <c r="S3298" i="2"/>
  <c r="L3298" i="2"/>
  <c r="AB3297" i="2"/>
  <c r="X3297" i="2"/>
  <c r="T3297" i="2"/>
  <c r="S3297" i="2"/>
  <c r="M3297" i="2"/>
  <c r="L3297" i="2"/>
  <c r="AB3296" i="2"/>
  <c r="X3296" i="2"/>
  <c r="T3296" i="2"/>
  <c r="S3296" i="2"/>
  <c r="L3296" i="2"/>
  <c r="M3296" i="2" s="1"/>
  <c r="AB3295" i="2"/>
  <c r="X3295" i="2"/>
  <c r="T3295" i="2"/>
  <c r="S3295" i="2"/>
  <c r="L3295" i="2"/>
  <c r="M3295" i="2" s="1"/>
  <c r="AB3294" i="2"/>
  <c r="X3294" i="2"/>
  <c r="T3294" i="2"/>
  <c r="S3294" i="2"/>
  <c r="L3294" i="2"/>
  <c r="M3294" i="2" s="1"/>
  <c r="AB3293" i="2"/>
  <c r="X3293" i="2"/>
  <c r="T3293" i="2"/>
  <c r="S3293" i="2"/>
  <c r="L3293" i="2"/>
  <c r="AB3292" i="2"/>
  <c r="X3292" i="2"/>
  <c r="T3292" i="2"/>
  <c r="S3292" i="2"/>
  <c r="L3292" i="2"/>
  <c r="AB3291" i="2"/>
  <c r="X3291" i="2"/>
  <c r="T3291" i="2"/>
  <c r="S3291" i="2"/>
  <c r="L3291" i="2"/>
  <c r="AB3290" i="2"/>
  <c r="X3290" i="2"/>
  <c r="T3290" i="2"/>
  <c r="S3290" i="2"/>
  <c r="L3290" i="2"/>
  <c r="M3290" i="2" s="1"/>
  <c r="AB3289" i="2"/>
  <c r="X3289" i="2"/>
  <c r="T3289" i="2"/>
  <c r="S3289" i="2"/>
  <c r="L3289" i="2"/>
  <c r="AB3288" i="2"/>
  <c r="X3288" i="2"/>
  <c r="T3288" i="2"/>
  <c r="S3288" i="2"/>
  <c r="L3288" i="2"/>
  <c r="AB3287" i="2"/>
  <c r="X3287" i="2"/>
  <c r="T3287" i="2"/>
  <c r="S3287" i="2"/>
  <c r="L3287" i="2"/>
  <c r="M3287" i="2" s="1"/>
  <c r="AB3286" i="2"/>
  <c r="X3286" i="2"/>
  <c r="T3286" i="2"/>
  <c r="S3286" i="2"/>
  <c r="L3286" i="2"/>
  <c r="AB3285" i="2"/>
  <c r="X3285" i="2"/>
  <c r="T3285" i="2"/>
  <c r="S3285" i="2"/>
  <c r="L3285" i="2"/>
  <c r="M3285" i="2" s="1"/>
  <c r="AB3284" i="2"/>
  <c r="X3284" i="2"/>
  <c r="T3284" i="2"/>
  <c r="S3284" i="2"/>
  <c r="L3284" i="2"/>
  <c r="AB3283" i="2"/>
  <c r="X3283" i="2"/>
  <c r="T3283" i="2"/>
  <c r="S3283" i="2"/>
  <c r="L3283" i="2"/>
  <c r="AB3282" i="2"/>
  <c r="X3282" i="2"/>
  <c r="T3282" i="2"/>
  <c r="S3282" i="2"/>
  <c r="L3282" i="2"/>
  <c r="M3282" i="2" s="1"/>
  <c r="AB3281" i="2"/>
  <c r="X3281" i="2"/>
  <c r="T3281" i="2"/>
  <c r="S3281" i="2"/>
  <c r="L3281" i="2"/>
  <c r="AB3280" i="2"/>
  <c r="X3280" i="2"/>
  <c r="T3280" i="2"/>
  <c r="S3280" i="2"/>
  <c r="M3280" i="2"/>
  <c r="L3280" i="2"/>
  <c r="AB3279" i="2"/>
  <c r="X3279" i="2"/>
  <c r="T3279" i="2"/>
  <c r="S3279" i="2"/>
  <c r="L3279" i="2"/>
  <c r="M3279" i="2" s="1"/>
  <c r="AB3278" i="2"/>
  <c r="X3278" i="2"/>
  <c r="T3278" i="2"/>
  <c r="S3278" i="2"/>
  <c r="L3278" i="2"/>
  <c r="M3278" i="2" s="1"/>
  <c r="AB3277" i="2"/>
  <c r="X3277" i="2"/>
  <c r="T3277" i="2"/>
  <c r="S3277" i="2"/>
  <c r="L3277" i="2"/>
  <c r="M3277" i="2" s="1"/>
  <c r="AB3276" i="2"/>
  <c r="X3276" i="2"/>
  <c r="T3276" i="2"/>
  <c r="S3276" i="2"/>
  <c r="L3276" i="2"/>
  <c r="M3276" i="2" s="1"/>
  <c r="AB3275" i="2"/>
  <c r="X3275" i="2"/>
  <c r="T3275" i="2"/>
  <c r="S3275" i="2"/>
  <c r="L3275" i="2"/>
  <c r="AB3274" i="2"/>
  <c r="X3274" i="2"/>
  <c r="T3274" i="2"/>
  <c r="S3274" i="2"/>
  <c r="L3274" i="2"/>
  <c r="M3274" i="2" s="1"/>
  <c r="AB3273" i="2"/>
  <c r="X3273" i="2"/>
  <c r="T3273" i="2"/>
  <c r="S3273" i="2"/>
  <c r="L3273" i="2"/>
  <c r="M3273" i="2" s="1"/>
  <c r="AB3272" i="2"/>
  <c r="X3272" i="2"/>
  <c r="T3272" i="2"/>
  <c r="S3272" i="2"/>
  <c r="L3272" i="2"/>
  <c r="M3272" i="2" s="1"/>
  <c r="AB3271" i="2"/>
  <c r="X3271" i="2"/>
  <c r="T3271" i="2"/>
  <c r="S3271" i="2"/>
  <c r="L3271" i="2"/>
  <c r="AB3270" i="2"/>
  <c r="X3270" i="2"/>
  <c r="T3270" i="2"/>
  <c r="S3270" i="2"/>
  <c r="L3270" i="2"/>
  <c r="M3270" i="2" s="1"/>
  <c r="AB3269" i="2"/>
  <c r="X3269" i="2"/>
  <c r="T3269" i="2"/>
  <c r="S3269" i="2"/>
  <c r="L3269" i="2"/>
  <c r="AB3268" i="2"/>
  <c r="X3268" i="2"/>
  <c r="T3268" i="2"/>
  <c r="S3268" i="2"/>
  <c r="L3268" i="2"/>
  <c r="M3268" i="2" s="1"/>
  <c r="AB3267" i="2"/>
  <c r="X3267" i="2"/>
  <c r="T3267" i="2"/>
  <c r="S3267" i="2"/>
  <c r="L3267" i="2"/>
  <c r="M3267" i="2" s="1"/>
  <c r="AB3266" i="2"/>
  <c r="X3266" i="2"/>
  <c r="T3266" i="2"/>
  <c r="S3266" i="2"/>
  <c r="L3266" i="2"/>
  <c r="M3266" i="2" s="1"/>
  <c r="AB3265" i="2"/>
  <c r="X3265" i="2"/>
  <c r="T3265" i="2"/>
  <c r="S3265" i="2"/>
  <c r="L3265" i="2"/>
  <c r="AB3264" i="2"/>
  <c r="X3264" i="2"/>
  <c r="T3264" i="2"/>
  <c r="S3264" i="2"/>
  <c r="L3264" i="2"/>
  <c r="AB3263" i="2"/>
  <c r="X3263" i="2"/>
  <c r="T3263" i="2"/>
  <c r="S3263" i="2"/>
  <c r="L3263" i="2"/>
  <c r="AB3262" i="2"/>
  <c r="X3262" i="2"/>
  <c r="T3262" i="2"/>
  <c r="S3262" i="2"/>
  <c r="L3262" i="2"/>
  <c r="AB3261" i="2"/>
  <c r="X3261" i="2"/>
  <c r="T3261" i="2"/>
  <c r="S3261" i="2"/>
  <c r="L3261" i="2"/>
  <c r="AB3260" i="2"/>
  <c r="X3260" i="2"/>
  <c r="T3260" i="2"/>
  <c r="S3260" i="2"/>
  <c r="L3260" i="2"/>
  <c r="M3260" i="2" s="1"/>
  <c r="AB3259" i="2"/>
  <c r="X3259" i="2"/>
  <c r="T3259" i="2"/>
  <c r="S3259" i="2"/>
  <c r="L3259" i="2"/>
  <c r="AB3258" i="2"/>
  <c r="X3258" i="2"/>
  <c r="T3258" i="2"/>
  <c r="S3258" i="2"/>
  <c r="L3258" i="2"/>
  <c r="AB3257" i="2"/>
  <c r="X3257" i="2"/>
  <c r="T3257" i="2"/>
  <c r="S3257" i="2"/>
  <c r="L3257" i="2"/>
  <c r="AB3256" i="2"/>
  <c r="X3256" i="2"/>
  <c r="T3256" i="2"/>
  <c r="S3256" i="2"/>
  <c r="L3256" i="2"/>
  <c r="AB3255" i="2"/>
  <c r="X3255" i="2"/>
  <c r="T3255" i="2"/>
  <c r="S3255" i="2"/>
  <c r="L3255" i="2"/>
  <c r="AB3254" i="2"/>
  <c r="X3254" i="2"/>
  <c r="T3254" i="2"/>
  <c r="S3254" i="2"/>
  <c r="L3254" i="2"/>
  <c r="AB3253" i="2"/>
  <c r="X3253" i="2"/>
  <c r="T3253" i="2"/>
  <c r="S3253" i="2"/>
  <c r="L3253" i="2"/>
  <c r="AB3252" i="2"/>
  <c r="X3252" i="2"/>
  <c r="T3252" i="2"/>
  <c r="S3252" i="2"/>
  <c r="L3252" i="2"/>
  <c r="M3252" i="2" s="1"/>
  <c r="AB3251" i="2"/>
  <c r="X3251" i="2"/>
  <c r="T3251" i="2"/>
  <c r="S3251" i="2"/>
  <c r="L3251" i="2"/>
  <c r="AB3250" i="2"/>
  <c r="X3250" i="2"/>
  <c r="T3250" i="2"/>
  <c r="S3250" i="2"/>
  <c r="L3250" i="2"/>
  <c r="M3250" i="2" s="1"/>
  <c r="AB3249" i="2"/>
  <c r="X3249" i="2"/>
  <c r="T3249" i="2"/>
  <c r="S3249" i="2"/>
  <c r="L3249" i="2"/>
  <c r="M3249" i="2" s="1"/>
  <c r="AB3248" i="2"/>
  <c r="X3248" i="2"/>
  <c r="T3248" i="2"/>
  <c r="S3248" i="2"/>
  <c r="L3248" i="2"/>
  <c r="M3248" i="2" s="1"/>
  <c r="AB3247" i="2"/>
  <c r="X3247" i="2"/>
  <c r="T3247" i="2"/>
  <c r="S3247" i="2"/>
  <c r="L3247" i="2"/>
  <c r="AB3246" i="2"/>
  <c r="X3246" i="2"/>
  <c r="T3246" i="2"/>
  <c r="S3246" i="2"/>
  <c r="L3246" i="2"/>
  <c r="AB3245" i="2"/>
  <c r="X3245" i="2"/>
  <c r="T3245" i="2"/>
  <c r="S3245" i="2"/>
  <c r="L3245" i="2"/>
  <c r="AB3244" i="2"/>
  <c r="X3244" i="2"/>
  <c r="T3244" i="2"/>
  <c r="S3244" i="2"/>
  <c r="L3244" i="2"/>
  <c r="AB3243" i="2"/>
  <c r="X3243" i="2"/>
  <c r="T3243" i="2"/>
  <c r="S3243" i="2"/>
  <c r="L3243" i="2"/>
  <c r="M3243" i="2" s="1"/>
  <c r="AB3242" i="2"/>
  <c r="X3242" i="2"/>
  <c r="T3242" i="2"/>
  <c r="S3242" i="2"/>
  <c r="L3242" i="2"/>
  <c r="AB3241" i="2"/>
  <c r="X3241" i="2"/>
  <c r="T3241" i="2"/>
  <c r="S3241" i="2"/>
  <c r="L3241" i="2"/>
  <c r="AB3240" i="2"/>
  <c r="X3240" i="2"/>
  <c r="T3240" i="2"/>
  <c r="S3240" i="2"/>
  <c r="L3240" i="2"/>
  <c r="AB3239" i="2"/>
  <c r="X3239" i="2"/>
  <c r="T3239" i="2"/>
  <c r="S3239" i="2"/>
  <c r="L3239" i="2"/>
  <c r="M3239" i="2" s="1"/>
  <c r="AB3238" i="2"/>
  <c r="X3238" i="2"/>
  <c r="T3238" i="2"/>
  <c r="S3238" i="2"/>
  <c r="L3238" i="2"/>
  <c r="M3238" i="2" s="1"/>
  <c r="AB3237" i="2"/>
  <c r="X3237" i="2"/>
  <c r="T3237" i="2"/>
  <c r="S3237" i="2"/>
  <c r="L3237" i="2"/>
  <c r="AB3236" i="2"/>
  <c r="X3236" i="2"/>
  <c r="T3236" i="2"/>
  <c r="S3236" i="2"/>
  <c r="L3236" i="2"/>
  <c r="AB3235" i="2"/>
  <c r="X3235" i="2"/>
  <c r="T3235" i="2"/>
  <c r="S3235" i="2"/>
  <c r="L3235" i="2"/>
  <c r="AB3234" i="2"/>
  <c r="X3234" i="2"/>
  <c r="T3234" i="2"/>
  <c r="S3234" i="2"/>
  <c r="L3234" i="2"/>
  <c r="AB3233" i="2"/>
  <c r="X3233" i="2"/>
  <c r="T3233" i="2"/>
  <c r="S3233" i="2"/>
  <c r="L3233" i="2"/>
  <c r="AB3232" i="2"/>
  <c r="X3232" i="2"/>
  <c r="T3232" i="2"/>
  <c r="S3232" i="2"/>
  <c r="L3232" i="2"/>
  <c r="AB3231" i="2"/>
  <c r="X3231" i="2"/>
  <c r="T3231" i="2"/>
  <c r="S3231" i="2"/>
  <c r="L3231" i="2"/>
  <c r="M3231" i="2" s="1"/>
  <c r="AB3230" i="2"/>
  <c r="X3230" i="2"/>
  <c r="T3230" i="2"/>
  <c r="S3230" i="2"/>
  <c r="L3230" i="2"/>
  <c r="AB3229" i="2"/>
  <c r="X3229" i="2"/>
  <c r="T3229" i="2"/>
  <c r="S3229" i="2"/>
  <c r="M3229" i="2"/>
  <c r="L3229" i="2"/>
  <c r="AB3228" i="2"/>
  <c r="X3228" i="2"/>
  <c r="T3228" i="2"/>
  <c r="S3228" i="2"/>
  <c r="L3228" i="2"/>
  <c r="AB3227" i="2"/>
  <c r="X3227" i="2"/>
  <c r="T3227" i="2"/>
  <c r="S3227" i="2"/>
  <c r="L3227" i="2"/>
  <c r="M3227" i="2" s="1"/>
  <c r="AB3226" i="2"/>
  <c r="X3226" i="2"/>
  <c r="T3226" i="2"/>
  <c r="S3226" i="2"/>
  <c r="L3226" i="2"/>
  <c r="AB3225" i="2"/>
  <c r="X3225" i="2"/>
  <c r="T3225" i="2"/>
  <c r="S3225" i="2"/>
  <c r="L3225" i="2"/>
  <c r="AB3224" i="2"/>
  <c r="X3224" i="2"/>
  <c r="T3224" i="2"/>
  <c r="S3224" i="2"/>
  <c r="L3224" i="2"/>
  <c r="AB3223" i="2"/>
  <c r="X3223" i="2"/>
  <c r="T3223" i="2"/>
  <c r="S3223" i="2"/>
  <c r="L3223" i="2"/>
  <c r="AB3222" i="2"/>
  <c r="X3222" i="2"/>
  <c r="T3222" i="2"/>
  <c r="S3222" i="2"/>
  <c r="L3222" i="2"/>
  <c r="AB3221" i="2"/>
  <c r="X3221" i="2"/>
  <c r="T3221" i="2"/>
  <c r="S3221" i="2"/>
  <c r="L3221" i="2"/>
  <c r="AB3220" i="2"/>
  <c r="X3220" i="2"/>
  <c r="T3220" i="2"/>
  <c r="S3220" i="2"/>
  <c r="L3220" i="2"/>
  <c r="M3220" i="2" s="1"/>
  <c r="AB3219" i="2"/>
  <c r="X3219" i="2"/>
  <c r="T3219" i="2"/>
  <c r="S3219" i="2"/>
  <c r="L3219" i="2"/>
  <c r="AB3218" i="2"/>
  <c r="X3218" i="2"/>
  <c r="T3218" i="2"/>
  <c r="S3218" i="2"/>
  <c r="L3218" i="2"/>
  <c r="M3218" i="2" s="1"/>
  <c r="AB3217" i="2"/>
  <c r="X3217" i="2"/>
  <c r="T3217" i="2"/>
  <c r="S3217" i="2"/>
  <c r="L3217" i="2"/>
  <c r="AB3216" i="2"/>
  <c r="X3216" i="2"/>
  <c r="T3216" i="2"/>
  <c r="S3216" i="2"/>
  <c r="L3216" i="2"/>
  <c r="M3216" i="2" s="1"/>
  <c r="AB3215" i="2"/>
  <c r="X3215" i="2"/>
  <c r="T3215" i="2"/>
  <c r="S3215" i="2"/>
  <c r="L3215" i="2"/>
  <c r="M3215" i="2" s="1"/>
  <c r="AB3214" i="2"/>
  <c r="X3214" i="2"/>
  <c r="T3214" i="2"/>
  <c r="S3214" i="2"/>
  <c r="L3214" i="2"/>
  <c r="AB3213" i="2"/>
  <c r="X3213" i="2"/>
  <c r="T3213" i="2"/>
  <c r="S3213" i="2"/>
  <c r="L3213" i="2"/>
  <c r="AB3212" i="2"/>
  <c r="X3212" i="2"/>
  <c r="T3212" i="2"/>
  <c r="S3212" i="2"/>
  <c r="L3212" i="2"/>
  <c r="M3212" i="2" s="1"/>
  <c r="AB3211" i="2"/>
  <c r="X3211" i="2"/>
  <c r="T3211" i="2"/>
  <c r="S3211" i="2"/>
  <c r="L3211" i="2"/>
  <c r="M3211" i="2" s="1"/>
  <c r="AB3210" i="2"/>
  <c r="X3210" i="2"/>
  <c r="T3210" i="2"/>
  <c r="S3210" i="2"/>
  <c r="L3210" i="2"/>
  <c r="AB3209" i="2"/>
  <c r="T3209" i="2"/>
  <c r="X3209" i="2" s="1"/>
  <c r="S3209" i="2"/>
  <c r="L3209" i="2"/>
  <c r="AB3208" i="2"/>
  <c r="X3208" i="2"/>
  <c r="T3208" i="2"/>
  <c r="S3208" i="2"/>
  <c r="L3208" i="2"/>
  <c r="AB3207" i="2"/>
  <c r="X3207" i="2"/>
  <c r="T3207" i="2"/>
  <c r="S3207" i="2"/>
  <c r="L3207" i="2"/>
  <c r="M3207" i="2" s="1"/>
  <c r="AB3206" i="2"/>
  <c r="X3206" i="2"/>
  <c r="T3206" i="2"/>
  <c r="S3206" i="2"/>
  <c r="L3206" i="2"/>
  <c r="AB3205" i="2"/>
  <c r="X3205" i="2"/>
  <c r="T3205" i="2"/>
  <c r="S3205" i="2"/>
  <c r="L3205" i="2"/>
  <c r="M3205" i="2" s="1"/>
  <c r="AB3204" i="2"/>
  <c r="X3204" i="2"/>
  <c r="T3204" i="2"/>
  <c r="S3204" i="2"/>
  <c r="L3204" i="2"/>
  <c r="AB3203" i="2"/>
  <c r="X3203" i="2"/>
  <c r="T3203" i="2"/>
  <c r="S3203" i="2"/>
  <c r="L3203" i="2"/>
  <c r="AB3202" i="2"/>
  <c r="X3202" i="2"/>
  <c r="T3202" i="2"/>
  <c r="S3202" i="2"/>
  <c r="L3202" i="2"/>
  <c r="AB3201" i="2"/>
  <c r="T3201" i="2"/>
  <c r="X3201" i="2" s="1"/>
  <c r="S3201" i="2"/>
  <c r="L3201" i="2"/>
  <c r="AB3200" i="2"/>
  <c r="X3200" i="2"/>
  <c r="T3200" i="2"/>
  <c r="S3200" i="2"/>
  <c r="L3200" i="2"/>
  <c r="AB3199" i="2"/>
  <c r="X3199" i="2"/>
  <c r="T3199" i="2"/>
  <c r="S3199" i="2"/>
  <c r="L3199" i="2"/>
  <c r="AB3198" i="2"/>
  <c r="X3198" i="2"/>
  <c r="T3198" i="2"/>
  <c r="S3198" i="2"/>
  <c r="L3198" i="2"/>
  <c r="AB3197" i="2"/>
  <c r="T3197" i="2"/>
  <c r="X3197" i="2" s="1"/>
  <c r="S3197" i="2"/>
  <c r="L3197" i="2"/>
  <c r="AB3196" i="2"/>
  <c r="X3196" i="2"/>
  <c r="T3196" i="2"/>
  <c r="S3196" i="2"/>
  <c r="L3196" i="2"/>
  <c r="M3196" i="2" s="1"/>
  <c r="AB3195" i="2"/>
  <c r="X3195" i="2"/>
  <c r="T3195" i="2"/>
  <c r="S3195" i="2"/>
  <c r="L3195" i="2"/>
  <c r="M3195" i="2" s="1"/>
  <c r="AB3194" i="2"/>
  <c r="X3194" i="2"/>
  <c r="T3194" i="2"/>
  <c r="S3194" i="2"/>
  <c r="L3194" i="2"/>
  <c r="M3194" i="2" s="1"/>
  <c r="AB3193" i="2"/>
  <c r="X3193" i="2"/>
  <c r="T3193" i="2"/>
  <c r="S3193" i="2"/>
  <c r="L3193" i="2"/>
  <c r="AB3192" i="2"/>
  <c r="X3192" i="2"/>
  <c r="T3192" i="2"/>
  <c r="S3192" i="2"/>
  <c r="L3192" i="2"/>
  <c r="AB3191" i="2"/>
  <c r="X3191" i="2"/>
  <c r="T3191" i="2"/>
  <c r="S3191" i="2"/>
  <c r="L3191" i="2"/>
  <c r="AB3190" i="2"/>
  <c r="X3190" i="2"/>
  <c r="T3190" i="2"/>
  <c r="S3190" i="2"/>
  <c r="L3190" i="2"/>
  <c r="AB3189" i="2"/>
  <c r="X3189" i="2"/>
  <c r="T3189" i="2"/>
  <c r="S3189" i="2"/>
  <c r="L3189" i="2"/>
  <c r="AB3188" i="2"/>
  <c r="X3188" i="2"/>
  <c r="T3188" i="2"/>
  <c r="S3188" i="2"/>
  <c r="L3188" i="2"/>
  <c r="AB3187" i="2"/>
  <c r="X3187" i="2"/>
  <c r="T3187" i="2"/>
  <c r="S3187" i="2"/>
  <c r="L3187" i="2"/>
  <c r="AB3186" i="2"/>
  <c r="T3186" i="2"/>
  <c r="X3186" i="2" s="1"/>
  <c r="S3186" i="2"/>
  <c r="L3186" i="2"/>
  <c r="M3186" i="2" s="1"/>
  <c r="AB3185" i="2"/>
  <c r="T3185" i="2"/>
  <c r="X3185" i="2" s="1"/>
  <c r="S3185" i="2"/>
  <c r="L3185" i="2"/>
  <c r="M3185" i="2" s="1"/>
  <c r="AB3184" i="2"/>
  <c r="T3184" i="2"/>
  <c r="X3184" i="2" s="1"/>
  <c r="S3184" i="2"/>
  <c r="L3184" i="2"/>
  <c r="M3184" i="2" s="1"/>
  <c r="AB3183" i="2"/>
  <c r="X3183" i="2"/>
  <c r="T3183" i="2"/>
  <c r="S3183" i="2"/>
  <c r="L3183" i="2"/>
  <c r="M3183" i="2" s="1"/>
  <c r="AB3182" i="2"/>
  <c r="X3182" i="2"/>
  <c r="T3182" i="2"/>
  <c r="S3182" i="2"/>
  <c r="M3182" i="2"/>
  <c r="L3182" i="2"/>
  <c r="AB3181" i="2"/>
  <c r="X3181" i="2"/>
  <c r="T3181" i="2"/>
  <c r="S3181" i="2"/>
  <c r="L3181" i="2"/>
  <c r="AB3180" i="2"/>
  <c r="X3180" i="2"/>
  <c r="T3180" i="2"/>
  <c r="S3180" i="2"/>
  <c r="L3180" i="2"/>
  <c r="AB3179" i="2"/>
  <c r="X3179" i="2"/>
  <c r="T3179" i="2"/>
  <c r="S3179" i="2"/>
  <c r="M3179" i="2"/>
  <c r="L3179" i="2"/>
  <c r="AB3178" i="2"/>
  <c r="X3178" i="2"/>
  <c r="T3178" i="2"/>
  <c r="S3178" i="2"/>
  <c r="L3178" i="2"/>
  <c r="M3178" i="2" s="1"/>
  <c r="AB3177" i="2"/>
  <c r="X3177" i="2"/>
  <c r="T3177" i="2"/>
  <c r="S3177" i="2"/>
  <c r="L3177" i="2"/>
  <c r="AB3176" i="2"/>
  <c r="X3176" i="2"/>
  <c r="T3176" i="2"/>
  <c r="S3176" i="2"/>
  <c r="L3176" i="2"/>
  <c r="M3176" i="2" s="1"/>
  <c r="AB3175" i="2"/>
  <c r="X3175" i="2"/>
  <c r="T3175" i="2"/>
  <c r="S3175" i="2"/>
  <c r="L3175" i="2"/>
  <c r="M3175" i="2" s="1"/>
  <c r="AB3174" i="2"/>
  <c r="X3174" i="2"/>
  <c r="T3174" i="2"/>
  <c r="S3174" i="2"/>
  <c r="L3174" i="2"/>
  <c r="M3174" i="2" s="1"/>
  <c r="AB3173" i="2"/>
  <c r="X3173" i="2"/>
  <c r="T3173" i="2"/>
  <c r="S3173" i="2"/>
  <c r="L3173" i="2"/>
  <c r="M3173" i="2" s="1"/>
  <c r="AB3172" i="2"/>
  <c r="X3172" i="2"/>
  <c r="T3172" i="2"/>
  <c r="S3172" i="2"/>
  <c r="L3172" i="2"/>
  <c r="AB3171" i="2"/>
  <c r="X3171" i="2"/>
  <c r="T3171" i="2"/>
  <c r="S3171" i="2"/>
  <c r="L3171" i="2"/>
  <c r="M3171" i="2" s="1"/>
  <c r="AB3170" i="2"/>
  <c r="X3170" i="2"/>
  <c r="T3170" i="2"/>
  <c r="S3170" i="2"/>
  <c r="L3170" i="2"/>
  <c r="M3170" i="2" s="1"/>
  <c r="AB3169" i="2"/>
  <c r="X3169" i="2"/>
  <c r="T3169" i="2"/>
  <c r="S3169" i="2"/>
  <c r="L3169" i="2"/>
  <c r="M3169" i="2" s="1"/>
  <c r="AB3168" i="2"/>
  <c r="X3168" i="2"/>
  <c r="T3168" i="2"/>
  <c r="S3168" i="2"/>
  <c r="L3168" i="2"/>
  <c r="AB3167" i="2"/>
  <c r="X3167" i="2"/>
  <c r="T3167" i="2"/>
  <c r="S3167" i="2"/>
  <c r="L3167" i="2"/>
  <c r="AB3166" i="2"/>
  <c r="X3166" i="2"/>
  <c r="T3166" i="2"/>
  <c r="S3166" i="2"/>
  <c r="L3166" i="2"/>
  <c r="AB3165" i="2"/>
  <c r="X3165" i="2"/>
  <c r="T3165" i="2"/>
  <c r="S3165" i="2"/>
  <c r="L3165" i="2"/>
  <c r="M3165" i="2" s="1"/>
  <c r="AB3164" i="2"/>
  <c r="X3164" i="2"/>
  <c r="T3164" i="2"/>
  <c r="S3164" i="2"/>
  <c r="L3164" i="2"/>
  <c r="AB3163" i="2"/>
  <c r="X3163" i="2"/>
  <c r="T3163" i="2"/>
  <c r="S3163" i="2"/>
  <c r="L3163" i="2"/>
  <c r="AB3162" i="2"/>
  <c r="X3162" i="2"/>
  <c r="T3162" i="2"/>
  <c r="S3162" i="2"/>
  <c r="L3162" i="2"/>
  <c r="M3162" i="2" s="1"/>
  <c r="AB3161" i="2"/>
  <c r="T3161" i="2"/>
  <c r="X3161" i="2" s="1"/>
  <c r="S3161" i="2"/>
  <c r="L3161" i="2"/>
  <c r="AB3160" i="2"/>
  <c r="X3160" i="2"/>
  <c r="T3160" i="2"/>
  <c r="S3160" i="2"/>
  <c r="L3160" i="2"/>
  <c r="M3160" i="2" s="1"/>
  <c r="AB3159" i="2"/>
  <c r="X3159" i="2"/>
  <c r="T3159" i="2"/>
  <c r="S3159" i="2"/>
  <c r="L3159" i="2"/>
  <c r="AB3158" i="2"/>
  <c r="X3158" i="2"/>
  <c r="T3158" i="2"/>
  <c r="S3158" i="2"/>
  <c r="L3158" i="2"/>
  <c r="AB3157" i="2"/>
  <c r="X3157" i="2"/>
  <c r="T3157" i="2"/>
  <c r="S3157" i="2"/>
  <c r="L3157" i="2"/>
  <c r="AB3156" i="2"/>
  <c r="X3156" i="2"/>
  <c r="T3156" i="2"/>
  <c r="S3156" i="2"/>
  <c r="L3156" i="2"/>
  <c r="M3156" i="2" s="1"/>
  <c r="AB3155" i="2"/>
  <c r="X3155" i="2"/>
  <c r="T3155" i="2"/>
  <c r="S3155" i="2"/>
  <c r="L3155" i="2"/>
  <c r="M3155" i="2" s="1"/>
  <c r="AB3154" i="2"/>
  <c r="X3154" i="2"/>
  <c r="T3154" i="2"/>
  <c r="S3154" i="2"/>
  <c r="L3154" i="2"/>
  <c r="AB3153" i="2"/>
  <c r="X3153" i="2"/>
  <c r="T3153" i="2"/>
  <c r="S3153" i="2"/>
  <c r="L3153" i="2"/>
  <c r="M3153" i="2" s="1"/>
  <c r="AB3152" i="2"/>
  <c r="X3152" i="2"/>
  <c r="T3152" i="2"/>
  <c r="S3152" i="2"/>
  <c r="L3152" i="2"/>
  <c r="M3152" i="2" s="1"/>
  <c r="AB3151" i="2"/>
  <c r="X3151" i="2"/>
  <c r="T3151" i="2"/>
  <c r="S3151" i="2"/>
  <c r="L3151" i="2"/>
  <c r="M3151" i="2" s="1"/>
  <c r="AB3150" i="2"/>
  <c r="X3150" i="2"/>
  <c r="T3150" i="2"/>
  <c r="S3150" i="2"/>
  <c r="L3150" i="2"/>
  <c r="AB3149" i="2"/>
  <c r="X3149" i="2"/>
  <c r="T3149" i="2"/>
  <c r="S3149" i="2"/>
  <c r="L3149" i="2"/>
  <c r="M3149" i="2" s="1"/>
  <c r="AB3148" i="2"/>
  <c r="X3148" i="2"/>
  <c r="T3148" i="2"/>
  <c r="S3148" i="2"/>
  <c r="L3148" i="2"/>
  <c r="AB3147" i="2"/>
  <c r="X3147" i="2"/>
  <c r="T3147" i="2"/>
  <c r="S3147" i="2"/>
  <c r="L3147" i="2"/>
  <c r="AB3146" i="2"/>
  <c r="X3146" i="2"/>
  <c r="T3146" i="2"/>
  <c r="S3146" i="2"/>
  <c r="L3146" i="2"/>
  <c r="M3146" i="2" s="1"/>
  <c r="AB3145" i="2"/>
  <c r="X3145" i="2"/>
  <c r="T3145" i="2"/>
  <c r="S3145" i="2"/>
  <c r="L3145" i="2"/>
  <c r="M3145" i="2" s="1"/>
  <c r="AB3144" i="2"/>
  <c r="X3144" i="2"/>
  <c r="T3144" i="2"/>
  <c r="S3144" i="2"/>
  <c r="L3144" i="2"/>
  <c r="AB3143" i="2"/>
  <c r="X3143" i="2"/>
  <c r="T3143" i="2"/>
  <c r="S3143" i="2"/>
  <c r="L3143" i="2"/>
  <c r="AB3142" i="2"/>
  <c r="X3142" i="2"/>
  <c r="T3142" i="2"/>
  <c r="S3142" i="2"/>
  <c r="L3142" i="2"/>
  <c r="AB3141" i="2"/>
  <c r="X3141" i="2"/>
  <c r="T3141" i="2"/>
  <c r="S3141" i="2"/>
  <c r="L3141" i="2"/>
  <c r="AB3140" i="2"/>
  <c r="X3140" i="2"/>
  <c r="T3140" i="2"/>
  <c r="S3140" i="2"/>
  <c r="L3140" i="2"/>
  <c r="M3140" i="2" s="1"/>
  <c r="AB3139" i="2"/>
  <c r="X3139" i="2"/>
  <c r="T3139" i="2"/>
  <c r="S3139" i="2"/>
  <c r="L3139" i="2"/>
  <c r="M3139" i="2" s="1"/>
  <c r="AB3138" i="2"/>
  <c r="X3138" i="2"/>
  <c r="T3138" i="2"/>
  <c r="S3138" i="2"/>
  <c r="L3138" i="2"/>
  <c r="AB3137" i="2"/>
  <c r="X3137" i="2"/>
  <c r="T3137" i="2"/>
  <c r="S3137" i="2"/>
  <c r="L3137" i="2"/>
  <c r="AB3136" i="2"/>
  <c r="X3136" i="2"/>
  <c r="T3136" i="2"/>
  <c r="S3136" i="2"/>
  <c r="L3136" i="2"/>
  <c r="AB3135" i="2"/>
  <c r="X3135" i="2"/>
  <c r="T3135" i="2"/>
  <c r="S3135" i="2"/>
  <c r="L3135" i="2"/>
  <c r="AB3134" i="2"/>
  <c r="T3134" i="2"/>
  <c r="X3134" i="2" s="1"/>
  <c r="S3134" i="2"/>
  <c r="L3134" i="2"/>
  <c r="AB3133" i="2"/>
  <c r="X3133" i="2"/>
  <c r="T3133" i="2"/>
  <c r="S3133" i="2"/>
  <c r="L3133" i="2"/>
  <c r="AB3132" i="2"/>
  <c r="X3132" i="2"/>
  <c r="T3132" i="2"/>
  <c r="S3132" i="2"/>
  <c r="L3132" i="2"/>
  <c r="AB3131" i="2"/>
  <c r="X3131" i="2"/>
  <c r="T3131" i="2"/>
  <c r="S3131" i="2"/>
  <c r="L3131" i="2"/>
  <c r="AB3130" i="2"/>
  <c r="X3130" i="2"/>
  <c r="T3130" i="2"/>
  <c r="S3130" i="2"/>
  <c r="L3130" i="2"/>
  <c r="M3130" i="2" s="1"/>
  <c r="AB3129" i="2"/>
  <c r="X3129" i="2"/>
  <c r="T3129" i="2"/>
  <c r="S3129" i="2"/>
  <c r="L3129" i="2"/>
  <c r="AB3128" i="2"/>
  <c r="T3128" i="2"/>
  <c r="X3128" i="2" s="1"/>
  <c r="S3128" i="2"/>
  <c r="L3128" i="2"/>
  <c r="AB3127" i="2"/>
  <c r="X3127" i="2"/>
  <c r="T3127" i="2"/>
  <c r="S3127" i="2"/>
  <c r="L3127" i="2"/>
  <c r="M3127" i="2" s="1"/>
  <c r="AB3126" i="2"/>
  <c r="X3126" i="2"/>
  <c r="T3126" i="2"/>
  <c r="S3126" i="2"/>
  <c r="L3126" i="2"/>
  <c r="AB3125" i="2"/>
  <c r="X3125" i="2"/>
  <c r="T3125" i="2"/>
  <c r="S3125" i="2"/>
  <c r="L3125" i="2"/>
  <c r="AB3124" i="2"/>
  <c r="X3124" i="2"/>
  <c r="T3124" i="2"/>
  <c r="S3124" i="2"/>
  <c r="L3124" i="2"/>
  <c r="AB3123" i="2"/>
  <c r="T3123" i="2"/>
  <c r="X3123" i="2" s="1"/>
  <c r="S3123" i="2"/>
  <c r="L3123" i="2"/>
  <c r="M3123" i="2" s="1"/>
  <c r="AB3122" i="2"/>
  <c r="X3122" i="2"/>
  <c r="T3122" i="2"/>
  <c r="S3122" i="2"/>
  <c r="L3122" i="2"/>
  <c r="AB3121" i="2"/>
  <c r="X3121" i="2"/>
  <c r="T3121" i="2"/>
  <c r="S3121" i="2"/>
  <c r="L3121" i="2"/>
  <c r="AB3120" i="2"/>
  <c r="X3120" i="2"/>
  <c r="T3120" i="2"/>
  <c r="S3120" i="2"/>
  <c r="L3120" i="2"/>
  <c r="AB3119" i="2"/>
  <c r="X3119" i="2"/>
  <c r="T3119" i="2"/>
  <c r="S3119" i="2"/>
  <c r="L3119" i="2"/>
  <c r="AB3118" i="2"/>
  <c r="X3118" i="2"/>
  <c r="T3118" i="2"/>
  <c r="S3118" i="2"/>
  <c r="L3118" i="2"/>
  <c r="M3118" i="2" s="1"/>
  <c r="AB3117" i="2"/>
  <c r="T3117" i="2"/>
  <c r="X3117" i="2" s="1"/>
  <c r="S3117" i="2"/>
  <c r="L3117" i="2"/>
  <c r="AB3116" i="2"/>
  <c r="X3116" i="2"/>
  <c r="T3116" i="2"/>
  <c r="S3116" i="2"/>
  <c r="L3116" i="2"/>
  <c r="M3116" i="2" s="1"/>
  <c r="AB3115" i="2"/>
  <c r="X3115" i="2"/>
  <c r="T3115" i="2"/>
  <c r="S3115" i="2"/>
  <c r="L3115" i="2"/>
  <c r="AB3114" i="2"/>
  <c r="X3114" i="2"/>
  <c r="T3114" i="2"/>
  <c r="S3114" i="2"/>
  <c r="L3114" i="2"/>
  <c r="M3114" i="2" s="1"/>
  <c r="AB3113" i="2"/>
  <c r="X3113" i="2"/>
  <c r="T3113" i="2"/>
  <c r="S3113" i="2"/>
  <c r="L3113" i="2"/>
  <c r="M3113" i="2" s="1"/>
  <c r="AB3112" i="2"/>
  <c r="X3112" i="2"/>
  <c r="T3112" i="2"/>
  <c r="S3112" i="2"/>
  <c r="L3112" i="2"/>
  <c r="AB3111" i="2"/>
  <c r="X3111" i="2"/>
  <c r="T3111" i="2"/>
  <c r="S3111" i="2"/>
  <c r="L3111" i="2"/>
  <c r="M3111" i="2" s="1"/>
  <c r="AB3110" i="2"/>
  <c r="X3110" i="2"/>
  <c r="T3110" i="2"/>
  <c r="S3110" i="2"/>
  <c r="L3110" i="2"/>
  <c r="AB3109" i="2"/>
  <c r="X3109" i="2"/>
  <c r="T3109" i="2"/>
  <c r="S3109" i="2"/>
  <c r="L3109" i="2"/>
  <c r="M3109" i="2" s="1"/>
  <c r="AB3108" i="2"/>
  <c r="X3108" i="2"/>
  <c r="T3108" i="2"/>
  <c r="S3108" i="2"/>
  <c r="L3108" i="2"/>
  <c r="AB3107" i="2"/>
  <c r="X3107" i="2"/>
  <c r="T3107" i="2"/>
  <c r="S3107" i="2"/>
  <c r="L3107" i="2"/>
  <c r="M3107" i="2" s="1"/>
  <c r="AB3106" i="2"/>
  <c r="T3106" i="2"/>
  <c r="X3106" i="2" s="1"/>
  <c r="S3106" i="2"/>
  <c r="L3106" i="2"/>
  <c r="AB3105" i="2"/>
  <c r="T3105" i="2"/>
  <c r="X3105" i="2" s="1"/>
  <c r="S3105" i="2"/>
  <c r="L3105" i="2"/>
  <c r="M3105" i="2" s="1"/>
  <c r="AB3104" i="2"/>
  <c r="X3104" i="2"/>
  <c r="T3104" i="2"/>
  <c r="S3104" i="2"/>
  <c r="L3104" i="2"/>
  <c r="M3104" i="2" s="1"/>
  <c r="AB3103" i="2"/>
  <c r="X3103" i="2"/>
  <c r="T3103" i="2"/>
  <c r="S3103" i="2"/>
  <c r="L3103" i="2"/>
  <c r="AB3102" i="2"/>
  <c r="X3102" i="2"/>
  <c r="T3102" i="2"/>
  <c r="S3102" i="2"/>
  <c r="L3102" i="2"/>
  <c r="AB3101" i="2"/>
  <c r="X3101" i="2"/>
  <c r="T3101" i="2"/>
  <c r="S3101" i="2"/>
  <c r="L3101" i="2"/>
  <c r="M3101" i="2" s="1"/>
  <c r="AB3100" i="2"/>
  <c r="X3100" i="2"/>
  <c r="T3100" i="2"/>
  <c r="S3100" i="2"/>
  <c r="L3100" i="2"/>
  <c r="M3100" i="2" s="1"/>
  <c r="AB3099" i="2"/>
  <c r="X3099" i="2"/>
  <c r="T3099" i="2"/>
  <c r="S3099" i="2"/>
  <c r="L3099" i="2"/>
  <c r="AB3098" i="2"/>
  <c r="X3098" i="2"/>
  <c r="T3098" i="2"/>
  <c r="S3098" i="2"/>
  <c r="L3098" i="2"/>
  <c r="M3098" i="2" s="1"/>
  <c r="AB3097" i="2"/>
  <c r="X3097" i="2"/>
  <c r="T3097" i="2"/>
  <c r="S3097" i="2"/>
  <c r="L3097" i="2"/>
  <c r="M3097" i="2" s="1"/>
  <c r="AB3096" i="2"/>
  <c r="X3096" i="2"/>
  <c r="T3096" i="2"/>
  <c r="S3096" i="2"/>
  <c r="L3096" i="2"/>
  <c r="AB3095" i="2"/>
  <c r="X3095" i="2"/>
  <c r="T3095" i="2"/>
  <c r="S3095" i="2"/>
  <c r="L3095" i="2"/>
  <c r="M3095" i="2" s="1"/>
  <c r="AB3094" i="2"/>
  <c r="X3094" i="2"/>
  <c r="T3094" i="2"/>
  <c r="S3094" i="2"/>
  <c r="L3094" i="2"/>
  <c r="AB3093" i="2"/>
  <c r="X3093" i="2"/>
  <c r="T3093" i="2"/>
  <c r="S3093" i="2"/>
  <c r="L3093" i="2"/>
  <c r="AB3092" i="2"/>
  <c r="X3092" i="2"/>
  <c r="T3092" i="2"/>
  <c r="S3092" i="2"/>
  <c r="L3092" i="2"/>
  <c r="M3092" i="2" s="1"/>
  <c r="AB3091" i="2"/>
  <c r="X3091" i="2"/>
  <c r="T3091" i="2"/>
  <c r="S3091" i="2"/>
  <c r="L3091" i="2"/>
  <c r="M3091" i="2" s="1"/>
  <c r="AB3090" i="2"/>
  <c r="X3090" i="2"/>
  <c r="T3090" i="2"/>
  <c r="S3090" i="2"/>
  <c r="L3090" i="2"/>
  <c r="M3090" i="2" s="1"/>
  <c r="AB3089" i="2"/>
  <c r="X3089" i="2"/>
  <c r="T3089" i="2"/>
  <c r="S3089" i="2"/>
  <c r="L3089" i="2"/>
  <c r="AB3088" i="2"/>
  <c r="X3088" i="2"/>
  <c r="T3088" i="2"/>
  <c r="S3088" i="2"/>
  <c r="L3088" i="2"/>
  <c r="AB3087" i="2"/>
  <c r="X3087" i="2"/>
  <c r="T3087" i="2"/>
  <c r="S3087" i="2"/>
  <c r="L3087" i="2"/>
  <c r="AB3086" i="2"/>
  <c r="X3086" i="2"/>
  <c r="T3086" i="2"/>
  <c r="S3086" i="2"/>
  <c r="L3086" i="2"/>
  <c r="AB3085" i="2"/>
  <c r="X3085" i="2"/>
  <c r="T3085" i="2"/>
  <c r="S3085" i="2"/>
  <c r="L3085" i="2"/>
  <c r="M3085" i="2" s="1"/>
  <c r="AB3084" i="2"/>
  <c r="X3084" i="2"/>
  <c r="T3084" i="2"/>
  <c r="S3084" i="2"/>
  <c r="L3084" i="2"/>
  <c r="AB3083" i="2"/>
  <c r="X3083" i="2"/>
  <c r="T3083" i="2"/>
  <c r="S3083" i="2"/>
  <c r="L3083" i="2"/>
  <c r="M3083" i="2" s="1"/>
  <c r="AB3082" i="2"/>
  <c r="X3082" i="2"/>
  <c r="T3082" i="2"/>
  <c r="S3082" i="2"/>
  <c r="L3082" i="2"/>
  <c r="AB3081" i="2"/>
  <c r="X3081" i="2"/>
  <c r="T3081" i="2"/>
  <c r="S3081" i="2"/>
  <c r="L3081" i="2"/>
  <c r="AB3080" i="2"/>
  <c r="X3080" i="2"/>
  <c r="T3080" i="2"/>
  <c r="S3080" i="2"/>
  <c r="L3080" i="2"/>
  <c r="AB3079" i="2"/>
  <c r="X3079" i="2"/>
  <c r="T3079" i="2"/>
  <c r="S3079" i="2"/>
  <c r="L3079" i="2"/>
  <c r="AB3078" i="2"/>
  <c r="X3078" i="2"/>
  <c r="T3078" i="2"/>
  <c r="S3078" i="2"/>
  <c r="L3078" i="2"/>
  <c r="AB3077" i="2"/>
  <c r="X3077" i="2"/>
  <c r="T3077" i="2"/>
  <c r="S3077" i="2"/>
  <c r="L3077" i="2"/>
  <c r="AB3076" i="2"/>
  <c r="X3076" i="2"/>
  <c r="T3076" i="2"/>
  <c r="S3076" i="2"/>
  <c r="L3076" i="2"/>
  <c r="AB3075" i="2"/>
  <c r="X3075" i="2"/>
  <c r="T3075" i="2"/>
  <c r="S3075" i="2"/>
  <c r="L3075" i="2"/>
  <c r="AB3074" i="2"/>
  <c r="X3074" i="2"/>
  <c r="T3074" i="2"/>
  <c r="S3074" i="2"/>
  <c r="L3074" i="2"/>
  <c r="AB3073" i="2"/>
  <c r="X3073" i="2"/>
  <c r="T3073" i="2"/>
  <c r="S3073" i="2"/>
  <c r="L3073" i="2"/>
  <c r="AB3072" i="2"/>
  <c r="X3072" i="2"/>
  <c r="T3072" i="2"/>
  <c r="S3072" i="2"/>
  <c r="L3072" i="2"/>
  <c r="AB3071" i="2"/>
  <c r="X3071" i="2"/>
  <c r="T3071" i="2"/>
  <c r="S3071" i="2"/>
  <c r="L3071" i="2"/>
  <c r="AB3070" i="2"/>
  <c r="T3070" i="2"/>
  <c r="X3070" i="2" s="1"/>
  <c r="S3070" i="2"/>
  <c r="L3070" i="2"/>
  <c r="M3070" i="2" s="1"/>
  <c r="AB3069" i="2"/>
  <c r="X3069" i="2"/>
  <c r="T3069" i="2"/>
  <c r="S3069" i="2"/>
  <c r="L3069" i="2"/>
  <c r="AB3068" i="2"/>
  <c r="T3068" i="2"/>
  <c r="X3068" i="2" s="1"/>
  <c r="S3068" i="2"/>
  <c r="L3068" i="2"/>
  <c r="M3068" i="2" s="1"/>
  <c r="AB3067" i="2"/>
  <c r="X3067" i="2"/>
  <c r="T3067" i="2"/>
  <c r="S3067" i="2"/>
  <c r="L3067" i="2"/>
  <c r="AB3066" i="2"/>
  <c r="X3066" i="2"/>
  <c r="T3066" i="2"/>
  <c r="S3066" i="2"/>
  <c r="L3066" i="2"/>
  <c r="M3066" i="2" s="1"/>
  <c r="AB3065" i="2"/>
  <c r="T3065" i="2"/>
  <c r="X3065" i="2" s="1"/>
  <c r="S3065" i="2"/>
  <c r="L3065" i="2"/>
  <c r="M3065" i="2" s="1"/>
  <c r="AB3064" i="2"/>
  <c r="X3064" i="2"/>
  <c r="T3064" i="2"/>
  <c r="S3064" i="2"/>
  <c r="L3064" i="2"/>
  <c r="M3064" i="2" s="1"/>
  <c r="AB3063" i="2"/>
  <c r="X3063" i="2"/>
  <c r="T3063" i="2"/>
  <c r="S3063" i="2"/>
  <c r="L3063" i="2"/>
  <c r="M3063" i="2" s="1"/>
  <c r="AB3062" i="2"/>
  <c r="X3062" i="2"/>
  <c r="T3062" i="2"/>
  <c r="S3062" i="2"/>
  <c r="L3062" i="2"/>
  <c r="AB3061" i="2"/>
  <c r="X3061" i="2"/>
  <c r="T3061" i="2"/>
  <c r="S3061" i="2"/>
  <c r="L3061" i="2"/>
  <c r="M3061" i="2" s="1"/>
  <c r="AB3060" i="2"/>
  <c r="X3060" i="2"/>
  <c r="T3060" i="2"/>
  <c r="S3060" i="2"/>
  <c r="L3060" i="2"/>
  <c r="M3060" i="2" s="1"/>
  <c r="AB3059" i="2"/>
  <c r="X3059" i="2"/>
  <c r="T3059" i="2"/>
  <c r="S3059" i="2"/>
  <c r="L3059" i="2"/>
  <c r="M3059" i="2" s="1"/>
  <c r="AB3058" i="2"/>
  <c r="X3058" i="2"/>
  <c r="T3058" i="2"/>
  <c r="S3058" i="2"/>
  <c r="L3058" i="2"/>
  <c r="AB3057" i="2"/>
  <c r="T3057" i="2"/>
  <c r="X3057" i="2" s="1"/>
  <c r="S3057" i="2"/>
  <c r="L3057" i="2"/>
  <c r="AB3056" i="2"/>
  <c r="X3056" i="2"/>
  <c r="T3056" i="2"/>
  <c r="S3056" i="2"/>
  <c r="L3056" i="2"/>
  <c r="M3056" i="2" s="1"/>
  <c r="AB3055" i="2"/>
  <c r="X3055" i="2"/>
  <c r="T3055" i="2"/>
  <c r="S3055" i="2"/>
  <c r="L3055" i="2"/>
  <c r="M3055" i="2" s="1"/>
  <c r="AB3054" i="2"/>
  <c r="X3054" i="2"/>
  <c r="T3054" i="2"/>
  <c r="S3054" i="2"/>
  <c r="L3054" i="2"/>
  <c r="AB3053" i="2"/>
  <c r="X3053" i="2"/>
  <c r="T3053" i="2"/>
  <c r="S3053" i="2"/>
  <c r="L3053" i="2"/>
  <c r="AB3052" i="2"/>
  <c r="X3052" i="2"/>
  <c r="T3052" i="2"/>
  <c r="S3052" i="2"/>
  <c r="L3052" i="2"/>
  <c r="AB3051" i="2"/>
  <c r="X3051" i="2"/>
  <c r="T3051" i="2"/>
  <c r="S3051" i="2"/>
  <c r="L3051" i="2"/>
  <c r="M3051" i="2" s="1"/>
  <c r="AB3050" i="2"/>
  <c r="X3050" i="2"/>
  <c r="T3050" i="2"/>
  <c r="S3050" i="2"/>
  <c r="L3050" i="2"/>
  <c r="AB3049" i="2"/>
  <c r="X3049" i="2"/>
  <c r="T3049" i="2"/>
  <c r="S3049" i="2"/>
  <c r="L3049" i="2"/>
  <c r="AB3048" i="2"/>
  <c r="X3048" i="2"/>
  <c r="T3048" i="2"/>
  <c r="S3048" i="2"/>
  <c r="L3048" i="2"/>
  <c r="AB3047" i="2"/>
  <c r="X3047" i="2"/>
  <c r="T3047" i="2"/>
  <c r="S3047" i="2"/>
  <c r="L3047" i="2"/>
  <c r="M3047" i="2" s="1"/>
  <c r="AB3046" i="2"/>
  <c r="X3046" i="2"/>
  <c r="T3046" i="2"/>
  <c r="S3046" i="2"/>
  <c r="L3046" i="2"/>
  <c r="M3046" i="2" s="1"/>
  <c r="AB3045" i="2"/>
  <c r="X3045" i="2"/>
  <c r="T3045" i="2"/>
  <c r="S3045" i="2"/>
  <c r="L3045" i="2"/>
  <c r="AB3044" i="2"/>
  <c r="T3044" i="2"/>
  <c r="X3044" i="2" s="1"/>
  <c r="S3044" i="2"/>
  <c r="L3044" i="2"/>
  <c r="M3044" i="2" s="1"/>
  <c r="AB3043" i="2"/>
  <c r="X3043" i="2"/>
  <c r="T3043" i="2"/>
  <c r="S3043" i="2"/>
  <c r="L3043" i="2"/>
  <c r="M3043" i="2" s="1"/>
  <c r="AB3042" i="2"/>
  <c r="X3042" i="2"/>
  <c r="T3042" i="2"/>
  <c r="S3042" i="2"/>
  <c r="L3042" i="2"/>
  <c r="AB3041" i="2"/>
  <c r="X3041" i="2"/>
  <c r="T3041" i="2"/>
  <c r="S3041" i="2"/>
  <c r="L3041" i="2"/>
  <c r="M3041" i="2" s="1"/>
  <c r="AB3040" i="2"/>
  <c r="X3040" i="2"/>
  <c r="T3040" i="2"/>
  <c r="S3040" i="2"/>
  <c r="L3040" i="2"/>
  <c r="AB3039" i="2"/>
  <c r="X3039" i="2"/>
  <c r="T3039" i="2"/>
  <c r="S3039" i="2"/>
  <c r="L3039" i="2"/>
  <c r="AB3038" i="2"/>
  <c r="X3038" i="2"/>
  <c r="T3038" i="2"/>
  <c r="S3038" i="2"/>
  <c r="L3038" i="2"/>
  <c r="M3038" i="2" s="1"/>
  <c r="AB3037" i="2"/>
  <c r="X3037" i="2"/>
  <c r="T3037" i="2"/>
  <c r="S3037" i="2"/>
  <c r="L3037" i="2"/>
  <c r="M3037" i="2" s="1"/>
  <c r="AB3036" i="2"/>
  <c r="X3036" i="2"/>
  <c r="T3036" i="2"/>
  <c r="S3036" i="2"/>
  <c r="L3036" i="2"/>
  <c r="AB3035" i="2"/>
  <c r="X3035" i="2"/>
  <c r="T3035" i="2"/>
  <c r="S3035" i="2"/>
  <c r="L3035" i="2"/>
  <c r="AB3034" i="2"/>
  <c r="X3034" i="2"/>
  <c r="T3034" i="2"/>
  <c r="S3034" i="2"/>
  <c r="M3034" i="2"/>
  <c r="L3034" i="2"/>
  <c r="AB3033" i="2"/>
  <c r="T3033" i="2"/>
  <c r="X3033" i="2" s="1"/>
  <c r="S3033" i="2"/>
  <c r="L3033" i="2"/>
  <c r="AB3032" i="2"/>
  <c r="X3032" i="2"/>
  <c r="T3032" i="2"/>
  <c r="S3032" i="2"/>
  <c r="L3032" i="2"/>
  <c r="AB3031" i="2"/>
  <c r="X3031" i="2"/>
  <c r="T3031" i="2"/>
  <c r="S3031" i="2"/>
  <c r="L3031" i="2"/>
  <c r="AB3030" i="2"/>
  <c r="X3030" i="2"/>
  <c r="T3030" i="2"/>
  <c r="S3030" i="2"/>
  <c r="L3030" i="2"/>
  <c r="AB3029" i="2"/>
  <c r="X3029" i="2"/>
  <c r="T3029" i="2"/>
  <c r="S3029" i="2"/>
  <c r="L3029" i="2"/>
  <c r="M3029" i="2" s="1"/>
  <c r="AB3028" i="2"/>
  <c r="X3028" i="2"/>
  <c r="T3028" i="2"/>
  <c r="S3028" i="2"/>
  <c r="L3028" i="2"/>
  <c r="AB3027" i="2"/>
  <c r="X3027" i="2"/>
  <c r="T3027" i="2"/>
  <c r="S3027" i="2"/>
  <c r="L3027" i="2"/>
  <c r="AB3026" i="2"/>
  <c r="X3026" i="2"/>
  <c r="T3026" i="2"/>
  <c r="S3026" i="2"/>
  <c r="L3026" i="2"/>
  <c r="M3026" i="2" s="1"/>
  <c r="AB3025" i="2"/>
  <c r="X3025" i="2"/>
  <c r="T3025" i="2"/>
  <c r="S3025" i="2"/>
  <c r="L3025" i="2"/>
  <c r="AB3024" i="2"/>
  <c r="X3024" i="2"/>
  <c r="T3024" i="2"/>
  <c r="S3024" i="2"/>
  <c r="L3024" i="2"/>
  <c r="AB3023" i="2"/>
  <c r="X3023" i="2"/>
  <c r="T3023" i="2"/>
  <c r="S3023" i="2"/>
  <c r="L3023" i="2"/>
  <c r="M3023" i="2" s="1"/>
  <c r="AB3022" i="2"/>
  <c r="X3022" i="2"/>
  <c r="T3022" i="2"/>
  <c r="S3022" i="2"/>
  <c r="M3022" i="2"/>
  <c r="L3022" i="2"/>
  <c r="AB3021" i="2"/>
  <c r="X3021" i="2"/>
  <c r="T3021" i="2"/>
  <c r="S3021" i="2"/>
  <c r="L3021" i="2"/>
  <c r="AB3020" i="2"/>
  <c r="X3020" i="2"/>
  <c r="T3020" i="2"/>
  <c r="S3020" i="2"/>
  <c r="L3020" i="2"/>
  <c r="M3020" i="2" s="1"/>
  <c r="AB3019" i="2"/>
  <c r="X3019" i="2"/>
  <c r="T3019" i="2"/>
  <c r="S3019" i="2"/>
  <c r="L3019" i="2"/>
  <c r="AB3018" i="2"/>
  <c r="X3018" i="2"/>
  <c r="T3018" i="2"/>
  <c r="S3018" i="2"/>
  <c r="L3018" i="2"/>
  <c r="AB3017" i="2"/>
  <c r="X3017" i="2"/>
  <c r="T3017" i="2"/>
  <c r="S3017" i="2"/>
  <c r="L3017" i="2"/>
  <c r="AB3016" i="2"/>
  <c r="X3016" i="2"/>
  <c r="T3016" i="2"/>
  <c r="S3016" i="2"/>
  <c r="L3016" i="2"/>
  <c r="AB3015" i="2"/>
  <c r="X3015" i="2"/>
  <c r="T3015" i="2"/>
  <c r="S3015" i="2"/>
  <c r="L3015" i="2"/>
  <c r="M3015" i="2" s="1"/>
  <c r="AB3014" i="2"/>
  <c r="T3014" i="2"/>
  <c r="X3014" i="2" s="1"/>
  <c r="S3014" i="2"/>
  <c r="L3014" i="2"/>
  <c r="AB3013" i="2"/>
  <c r="X3013" i="2"/>
  <c r="T3013" i="2"/>
  <c r="S3013" i="2"/>
  <c r="L3013" i="2"/>
  <c r="M3013" i="2" s="1"/>
  <c r="AB3012" i="2"/>
  <c r="X3012" i="2"/>
  <c r="T3012" i="2"/>
  <c r="S3012" i="2"/>
  <c r="L3012" i="2"/>
  <c r="AB3011" i="2"/>
  <c r="X3011" i="2"/>
  <c r="T3011" i="2"/>
  <c r="S3011" i="2"/>
  <c r="L3011" i="2"/>
  <c r="AB3010" i="2"/>
  <c r="X3010" i="2"/>
  <c r="T3010" i="2"/>
  <c r="S3010" i="2"/>
  <c r="L3010" i="2"/>
  <c r="M3010" i="2" s="1"/>
  <c r="AB3009" i="2"/>
  <c r="X3009" i="2"/>
  <c r="T3009" i="2"/>
  <c r="S3009" i="2"/>
  <c r="L3009" i="2"/>
  <c r="AB3008" i="2"/>
  <c r="X3008" i="2"/>
  <c r="T3008" i="2"/>
  <c r="S3008" i="2"/>
  <c r="L3008" i="2"/>
  <c r="M3008" i="2" s="1"/>
  <c r="AB3007" i="2"/>
  <c r="X3007" i="2"/>
  <c r="T3007" i="2"/>
  <c r="S3007" i="2"/>
  <c r="L3007" i="2"/>
  <c r="M3007" i="2" s="1"/>
  <c r="AB3006" i="2"/>
  <c r="X3006" i="2"/>
  <c r="T3006" i="2"/>
  <c r="S3006" i="2"/>
  <c r="L3006" i="2"/>
  <c r="AB3005" i="2"/>
  <c r="X3005" i="2"/>
  <c r="T3005" i="2"/>
  <c r="S3005" i="2"/>
  <c r="L3005" i="2"/>
  <c r="M3005" i="2" s="1"/>
  <c r="AB3004" i="2"/>
  <c r="X3004" i="2"/>
  <c r="T3004" i="2"/>
  <c r="S3004" i="2"/>
  <c r="L3004" i="2"/>
  <c r="AB3003" i="2"/>
  <c r="X3003" i="2"/>
  <c r="T3003" i="2"/>
  <c r="S3003" i="2"/>
  <c r="L3003" i="2"/>
  <c r="M3003" i="2" s="1"/>
  <c r="AB3002" i="2"/>
  <c r="T3002" i="2"/>
  <c r="X3002" i="2" s="1"/>
  <c r="S3002" i="2"/>
  <c r="L3002" i="2"/>
  <c r="AB3001" i="2"/>
  <c r="X3001" i="2"/>
  <c r="T3001" i="2"/>
  <c r="S3001" i="2"/>
  <c r="L3001" i="2"/>
  <c r="AB3000" i="2"/>
  <c r="T3000" i="2"/>
  <c r="X3000" i="2" s="1"/>
  <c r="S3000" i="2"/>
  <c r="L3000" i="2"/>
  <c r="AB2999" i="2"/>
  <c r="T2999" i="2"/>
  <c r="X2999" i="2" s="1"/>
  <c r="S2999" i="2"/>
  <c r="L2999" i="2"/>
  <c r="M2999" i="2" s="1"/>
  <c r="AB2998" i="2"/>
  <c r="X2998" i="2"/>
  <c r="T2998" i="2"/>
  <c r="S2998" i="2"/>
  <c r="L2998" i="2"/>
  <c r="M2998" i="2" s="1"/>
  <c r="AB2997" i="2"/>
  <c r="T2997" i="2"/>
  <c r="X2997" i="2" s="1"/>
  <c r="S2997" i="2"/>
  <c r="L2997" i="2"/>
  <c r="AB2996" i="2"/>
  <c r="X2996" i="2"/>
  <c r="T2996" i="2"/>
  <c r="S2996" i="2"/>
  <c r="L2996" i="2"/>
  <c r="M2996" i="2" s="1"/>
  <c r="AB2995" i="2"/>
  <c r="X2995" i="2"/>
  <c r="T2995" i="2"/>
  <c r="S2995" i="2"/>
  <c r="L2995" i="2"/>
  <c r="M2995" i="2" s="1"/>
  <c r="AB2994" i="2"/>
  <c r="X2994" i="2"/>
  <c r="T2994" i="2"/>
  <c r="S2994" i="2"/>
  <c r="L2994" i="2"/>
  <c r="AB2993" i="2"/>
  <c r="T2993" i="2"/>
  <c r="X2993" i="2" s="1"/>
  <c r="S2993" i="2"/>
  <c r="L2993" i="2"/>
  <c r="AB2992" i="2"/>
  <c r="X2992" i="2"/>
  <c r="T2992" i="2"/>
  <c r="S2992" i="2"/>
  <c r="L2992" i="2"/>
  <c r="AB2991" i="2"/>
  <c r="X2991" i="2"/>
  <c r="T2991" i="2"/>
  <c r="S2991" i="2"/>
  <c r="L2991" i="2"/>
  <c r="M2991" i="2" s="1"/>
  <c r="AB2990" i="2"/>
  <c r="X2990" i="2"/>
  <c r="T2990" i="2"/>
  <c r="S2990" i="2"/>
  <c r="L2990" i="2"/>
  <c r="M2990" i="2" s="1"/>
  <c r="AB2989" i="2"/>
  <c r="T2989" i="2"/>
  <c r="X2989" i="2" s="1"/>
  <c r="S2989" i="2"/>
  <c r="L2989" i="2"/>
  <c r="AB2988" i="2"/>
  <c r="T2988" i="2"/>
  <c r="X2988" i="2" s="1"/>
  <c r="S2988" i="2"/>
  <c r="L2988" i="2"/>
  <c r="M2988" i="2" s="1"/>
  <c r="AB2987" i="2"/>
  <c r="X2987" i="2"/>
  <c r="T2987" i="2"/>
  <c r="S2987" i="2"/>
  <c r="L2987" i="2"/>
  <c r="AB2986" i="2"/>
  <c r="T2986" i="2"/>
  <c r="X2986" i="2" s="1"/>
  <c r="S2986" i="2"/>
  <c r="L2986" i="2"/>
  <c r="AB2985" i="2"/>
  <c r="T2985" i="2"/>
  <c r="X2985" i="2" s="1"/>
  <c r="S2985" i="2"/>
  <c r="L2985" i="2"/>
  <c r="AB2984" i="2"/>
  <c r="X2984" i="2"/>
  <c r="T2984" i="2"/>
  <c r="S2984" i="2"/>
  <c r="L2984" i="2"/>
  <c r="M2984" i="2" s="1"/>
  <c r="AB2983" i="2"/>
  <c r="X2983" i="2"/>
  <c r="T2983" i="2"/>
  <c r="S2983" i="2"/>
  <c r="L2983" i="2"/>
  <c r="AB2982" i="2"/>
  <c r="X2982" i="2"/>
  <c r="T2982" i="2"/>
  <c r="S2982" i="2"/>
  <c r="M2982" i="2"/>
  <c r="L2982" i="2"/>
  <c r="AB2981" i="2"/>
  <c r="X2981" i="2"/>
  <c r="T2981" i="2"/>
  <c r="S2981" i="2"/>
  <c r="L2981" i="2"/>
  <c r="AB2980" i="2"/>
  <c r="X2980" i="2"/>
  <c r="T2980" i="2"/>
  <c r="S2980" i="2"/>
  <c r="L2980" i="2"/>
  <c r="AB2979" i="2"/>
  <c r="X2979" i="2"/>
  <c r="T2979" i="2"/>
  <c r="S2979" i="2"/>
  <c r="L2979" i="2"/>
  <c r="AB2978" i="2"/>
  <c r="X2978" i="2"/>
  <c r="T2978" i="2"/>
  <c r="S2978" i="2"/>
  <c r="L2978" i="2"/>
  <c r="AB2977" i="2"/>
  <c r="X2977" i="2"/>
  <c r="T2977" i="2"/>
  <c r="S2977" i="2"/>
  <c r="L2977" i="2"/>
  <c r="AB2976" i="2"/>
  <c r="X2976" i="2"/>
  <c r="T2976" i="2"/>
  <c r="S2976" i="2"/>
  <c r="L2976" i="2"/>
  <c r="AB2975" i="2"/>
  <c r="X2975" i="2"/>
  <c r="T2975" i="2"/>
  <c r="S2975" i="2"/>
  <c r="L2975" i="2"/>
  <c r="M2975" i="2" s="1"/>
  <c r="AB2974" i="2"/>
  <c r="X2974" i="2"/>
  <c r="T2974" i="2"/>
  <c r="S2974" i="2"/>
  <c r="L2974" i="2"/>
  <c r="AB2973" i="2"/>
  <c r="X2973" i="2"/>
  <c r="T2973" i="2"/>
  <c r="S2973" i="2"/>
  <c r="L2973" i="2"/>
  <c r="M2973" i="2" s="1"/>
  <c r="AB2972" i="2"/>
  <c r="X2972" i="2"/>
  <c r="T2972" i="2"/>
  <c r="S2972" i="2"/>
  <c r="L2972" i="2"/>
  <c r="AB2971" i="2"/>
  <c r="X2971" i="2"/>
  <c r="T2971" i="2"/>
  <c r="S2971" i="2"/>
  <c r="L2971" i="2"/>
  <c r="AB2970" i="2"/>
  <c r="X2970" i="2"/>
  <c r="T2970" i="2"/>
  <c r="S2970" i="2"/>
  <c r="L2970" i="2"/>
  <c r="AB2969" i="2"/>
  <c r="X2969" i="2"/>
  <c r="T2969" i="2"/>
  <c r="S2969" i="2"/>
  <c r="L2969" i="2"/>
  <c r="M2969" i="2" s="1"/>
  <c r="AB2968" i="2"/>
  <c r="X2968" i="2"/>
  <c r="T2968" i="2"/>
  <c r="S2968" i="2"/>
  <c r="L2968" i="2"/>
  <c r="M2968" i="2" s="1"/>
  <c r="AB2967" i="2"/>
  <c r="X2967" i="2"/>
  <c r="T2967" i="2"/>
  <c r="S2967" i="2"/>
  <c r="L2967" i="2"/>
  <c r="M2967" i="2" s="1"/>
  <c r="AB2966" i="2"/>
  <c r="X2966" i="2"/>
  <c r="T2966" i="2"/>
  <c r="S2966" i="2"/>
  <c r="L2966" i="2"/>
  <c r="AB2965" i="2"/>
  <c r="T2965" i="2"/>
  <c r="X2965" i="2" s="1"/>
  <c r="S2965" i="2"/>
  <c r="L2965" i="2"/>
  <c r="AB2964" i="2"/>
  <c r="X2964" i="2"/>
  <c r="T2964" i="2"/>
  <c r="S2964" i="2"/>
  <c r="L2964" i="2"/>
  <c r="AB2963" i="2"/>
  <c r="X2963" i="2"/>
  <c r="T2963" i="2"/>
  <c r="S2963" i="2"/>
  <c r="L2963" i="2"/>
  <c r="AB2962" i="2"/>
  <c r="T2962" i="2"/>
  <c r="X2962" i="2" s="1"/>
  <c r="S2962" i="2"/>
  <c r="L2962" i="2"/>
  <c r="AB2961" i="2"/>
  <c r="X2961" i="2"/>
  <c r="T2961" i="2"/>
  <c r="S2961" i="2"/>
  <c r="L2961" i="2"/>
  <c r="AB2960" i="2"/>
  <c r="T2960" i="2"/>
  <c r="X2960" i="2" s="1"/>
  <c r="S2960" i="2"/>
  <c r="L2960" i="2"/>
  <c r="AB2959" i="2"/>
  <c r="X2959" i="2"/>
  <c r="T2959" i="2"/>
  <c r="S2959" i="2"/>
  <c r="L2959" i="2"/>
  <c r="M2959" i="2" s="1"/>
  <c r="AB2958" i="2"/>
  <c r="X2958" i="2"/>
  <c r="T2958" i="2"/>
  <c r="S2958" i="2"/>
  <c r="M2958" i="2"/>
  <c r="L2958" i="2"/>
  <c r="AB2957" i="2"/>
  <c r="X2957" i="2"/>
  <c r="T2957" i="2"/>
  <c r="S2957" i="2"/>
  <c r="L2957" i="2"/>
  <c r="AB2956" i="2"/>
  <c r="X2956" i="2"/>
  <c r="T2956" i="2"/>
  <c r="S2956" i="2"/>
  <c r="L2956" i="2"/>
  <c r="AB2955" i="2"/>
  <c r="X2955" i="2"/>
  <c r="T2955" i="2"/>
  <c r="S2955" i="2"/>
  <c r="M2955" i="2"/>
  <c r="L2955" i="2"/>
  <c r="AB2954" i="2"/>
  <c r="X2954" i="2"/>
  <c r="T2954" i="2"/>
  <c r="S2954" i="2"/>
  <c r="L2954" i="2"/>
  <c r="M2954" i="2" s="1"/>
  <c r="AB2953" i="2"/>
  <c r="X2953" i="2"/>
  <c r="T2953" i="2"/>
  <c r="S2953" i="2"/>
  <c r="L2953" i="2"/>
  <c r="AB2952" i="2"/>
  <c r="X2952" i="2"/>
  <c r="T2952" i="2"/>
  <c r="S2952" i="2"/>
  <c r="L2952" i="2"/>
  <c r="M2952" i="2" s="1"/>
  <c r="AB2951" i="2"/>
  <c r="T2951" i="2"/>
  <c r="X2951" i="2" s="1"/>
  <c r="S2951" i="2"/>
  <c r="L2951" i="2"/>
  <c r="AB2950" i="2"/>
  <c r="T2950" i="2"/>
  <c r="X2950" i="2" s="1"/>
  <c r="S2950" i="2"/>
  <c r="L2950" i="2"/>
  <c r="AB2949" i="2"/>
  <c r="X2949" i="2"/>
  <c r="T2949" i="2"/>
  <c r="S2949" i="2"/>
  <c r="L2949" i="2"/>
  <c r="AB2948" i="2"/>
  <c r="X2948" i="2"/>
  <c r="T2948" i="2"/>
  <c r="S2948" i="2"/>
  <c r="L2948" i="2"/>
  <c r="AB2947" i="2"/>
  <c r="X2947" i="2"/>
  <c r="T2947" i="2"/>
  <c r="S2947" i="2"/>
  <c r="L2947" i="2"/>
  <c r="M2947" i="2" s="1"/>
  <c r="AB2946" i="2"/>
  <c r="X2946" i="2"/>
  <c r="T2946" i="2"/>
  <c r="S2946" i="2"/>
  <c r="L2946" i="2"/>
  <c r="AB2945" i="2"/>
  <c r="X2945" i="2"/>
  <c r="T2945" i="2"/>
  <c r="S2945" i="2"/>
  <c r="L2945" i="2"/>
  <c r="AB2944" i="2"/>
  <c r="X2944" i="2"/>
  <c r="T2944" i="2"/>
  <c r="S2944" i="2"/>
  <c r="L2944" i="2"/>
  <c r="AB2943" i="2"/>
  <c r="X2943" i="2"/>
  <c r="T2943" i="2"/>
  <c r="S2943" i="2"/>
  <c r="L2943" i="2"/>
  <c r="AB2942" i="2"/>
  <c r="X2942" i="2"/>
  <c r="T2942" i="2"/>
  <c r="S2942" i="2"/>
  <c r="L2942" i="2"/>
  <c r="AB2941" i="2"/>
  <c r="X2941" i="2"/>
  <c r="T2941" i="2"/>
  <c r="S2941" i="2"/>
  <c r="L2941" i="2"/>
  <c r="AB2940" i="2"/>
  <c r="X2940" i="2"/>
  <c r="T2940" i="2"/>
  <c r="S2940" i="2"/>
  <c r="L2940" i="2"/>
  <c r="M2940" i="2" s="1"/>
  <c r="AB2939" i="2"/>
  <c r="X2939" i="2"/>
  <c r="T2939" i="2"/>
  <c r="S2939" i="2"/>
  <c r="L2939" i="2"/>
  <c r="AB2938" i="2"/>
  <c r="X2938" i="2"/>
  <c r="T2938" i="2"/>
  <c r="S2938" i="2"/>
  <c r="L2938" i="2"/>
  <c r="AB2937" i="2"/>
  <c r="X2937" i="2"/>
  <c r="T2937" i="2"/>
  <c r="S2937" i="2"/>
  <c r="L2937" i="2"/>
  <c r="M2937" i="2" s="1"/>
  <c r="AB2936" i="2"/>
  <c r="T2936" i="2"/>
  <c r="X2936" i="2" s="1"/>
  <c r="S2936" i="2"/>
  <c r="L2936" i="2"/>
  <c r="AB2935" i="2"/>
  <c r="X2935" i="2"/>
  <c r="T2935" i="2"/>
  <c r="S2935" i="2"/>
  <c r="L2935" i="2"/>
  <c r="AB2934" i="2"/>
  <c r="X2934" i="2"/>
  <c r="T2934" i="2"/>
  <c r="S2934" i="2"/>
  <c r="L2934" i="2"/>
  <c r="AB2933" i="2"/>
  <c r="X2933" i="2"/>
  <c r="T2933" i="2"/>
  <c r="S2933" i="2"/>
  <c r="L2933" i="2"/>
  <c r="AB2932" i="2"/>
  <c r="X2932" i="2"/>
  <c r="T2932" i="2"/>
  <c r="S2932" i="2"/>
  <c r="L2932" i="2"/>
  <c r="AB2931" i="2"/>
  <c r="X2931" i="2"/>
  <c r="T2931" i="2"/>
  <c r="S2931" i="2"/>
  <c r="L2931" i="2"/>
  <c r="AB2930" i="2"/>
  <c r="T2930" i="2"/>
  <c r="X2930" i="2" s="1"/>
  <c r="S2930" i="2"/>
  <c r="L2930" i="2"/>
  <c r="AB2929" i="2"/>
  <c r="X2929" i="2"/>
  <c r="T2929" i="2"/>
  <c r="S2929" i="2"/>
  <c r="L2929" i="2"/>
  <c r="AB2928" i="2"/>
  <c r="T2928" i="2"/>
  <c r="X2928" i="2" s="1"/>
  <c r="S2928" i="2"/>
  <c r="L2928" i="2"/>
  <c r="AB2927" i="2"/>
  <c r="X2927" i="2"/>
  <c r="T2927" i="2"/>
  <c r="S2927" i="2"/>
  <c r="L2927" i="2"/>
  <c r="AB2926" i="2"/>
  <c r="X2926" i="2"/>
  <c r="T2926" i="2"/>
  <c r="S2926" i="2"/>
  <c r="L2926" i="2"/>
  <c r="AB2925" i="2"/>
  <c r="X2925" i="2"/>
  <c r="T2925" i="2"/>
  <c r="S2925" i="2"/>
  <c r="L2925" i="2"/>
  <c r="AB2924" i="2"/>
  <c r="T2924" i="2"/>
  <c r="X2924" i="2" s="1"/>
  <c r="S2924" i="2"/>
  <c r="L2924" i="2"/>
  <c r="AB2923" i="2"/>
  <c r="X2923" i="2"/>
  <c r="T2923" i="2"/>
  <c r="S2923" i="2"/>
  <c r="L2923" i="2"/>
  <c r="AB2922" i="2"/>
  <c r="X2922" i="2"/>
  <c r="T2922" i="2"/>
  <c r="S2922" i="2"/>
  <c r="L2922" i="2"/>
  <c r="AB2921" i="2"/>
  <c r="T2921" i="2"/>
  <c r="X2921" i="2" s="1"/>
  <c r="S2921" i="2"/>
  <c r="L2921" i="2"/>
  <c r="AB2920" i="2"/>
  <c r="T2920" i="2"/>
  <c r="X2920" i="2" s="1"/>
  <c r="S2920" i="2"/>
  <c r="L2920" i="2"/>
  <c r="AB2919" i="2"/>
  <c r="T2919" i="2"/>
  <c r="X2919" i="2" s="1"/>
  <c r="S2919" i="2"/>
  <c r="L2919" i="2"/>
  <c r="AB2918" i="2"/>
  <c r="T2918" i="2"/>
  <c r="X2918" i="2" s="1"/>
  <c r="S2918" i="2"/>
  <c r="L2918" i="2"/>
  <c r="AB2917" i="2"/>
  <c r="T2917" i="2"/>
  <c r="X2917" i="2" s="1"/>
  <c r="S2917" i="2"/>
  <c r="L2917" i="2"/>
  <c r="M2917" i="2" s="1"/>
  <c r="AB2916" i="2"/>
  <c r="T2916" i="2"/>
  <c r="X2916" i="2" s="1"/>
  <c r="S2916" i="2"/>
  <c r="L2916" i="2"/>
  <c r="AB2915" i="2"/>
  <c r="T2915" i="2"/>
  <c r="X2915" i="2" s="1"/>
  <c r="S2915" i="2"/>
  <c r="L2915" i="2"/>
  <c r="AB2914" i="2"/>
  <c r="X2914" i="2"/>
  <c r="T2914" i="2"/>
  <c r="S2914" i="2"/>
  <c r="L2914" i="2"/>
  <c r="AB2913" i="2"/>
  <c r="T2913" i="2"/>
  <c r="X2913" i="2" s="1"/>
  <c r="S2913" i="2"/>
  <c r="L2913" i="2"/>
  <c r="M2913" i="2" s="1"/>
  <c r="AB2912" i="2"/>
  <c r="T2912" i="2"/>
  <c r="X2912" i="2" s="1"/>
  <c r="S2912" i="2"/>
  <c r="L2912" i="2"/>
  <c r="M2912" i="2" s="1"/>
  <c r="AB2911" i="2"/>
  <c r="T2911" i="2"/>
  <c r="X2911" i="2" s="1"/>
  <c r="S2911" i="2"/>
  <c r="L2911" i="2"/>
  <c r="AB2910" i="2"/>
  <c r="X2910" i="2"/>
  <c r="T2910" i="2"/>
  <c r="S2910" i="2"/>
  <c r="L2910" i="2"/>
  <c r="AB2909" i="2"/>
  <c r="X2909" i="2"/>
  <c r="T2909" i="2"/>
  <c r="S2909" i="2"/>
  <c r="L2909" i="2"/>
  <c r="AB2908" i="2"/>
  <c r="X2908" i="2"/>
  <c r="T2908" i="2"/>
  <c r="S2908" i="2"/>
  <c r="L2908" i="2"/>
  <c r="AB2907" i="2"/>
  <c r="X2907" i="2"/>
  <c r="T2907" i="2"/>
  <c r="S2907" i="2"/>
  <c r="L2907" i="2"/>
  <c r="AB2906" i="2"/>
  <c r="X2906" i="2"/>
  <c r="T2906" i="2"/>
  <c r="S2906" i="2"/>
  <c r="L2906" i="2"/>
  <c r="M2906" i="2" s="1"/>
  <c r="AB2905" i="2"/>
  <c r="X2905" i="2"/>
  <c r="T2905" i="2"/>
  <c r="S2905" i="2"/>
  <c r="L2905" i="2"/>
  <c r="AB2904" i="2"/>
  <c r="X2904" i="2"/>
  <c r="T2904" i="2"/>
  <c r="S2904" i="2"/>
  <c r="L2904" i="2"/>
  <c r="AB2903" i="2"/>
  <c r="X2903" i="2"/>
  <c r="T2903" i="2"/>
  <c r="S2903" i="2"/>
  <c r="L2903" i="2"/>
  <c r="AB2902" i="2"/>
  <c r="X2902" i="2"/>
  <c r="T2902" i="2"/>
  <c r="S2902" i="2"/>
  <c r="L2902" i="2"/>
  <c r="M2902" i="2" s="1"/>
  <c r="AB2901" i="2"/>
  <c r="X2901" i="2"/>
  <c r="T2901" i="2"/>
  <c r="S2901" i="2"/>
  <c r="L2901" i="2"/>
  <c r="AB2900" i="2"/>
  <c r="X2900" i="2"/>
  <c r="T2900" i="2"/>
  <c r="S2900" i="2"/>
  <c r="L2900" i="2"/>
  <c r="AB2899" i="2"/>
  <c r="X2899" i="2"/>
  <c r="T2899" i="2"/>
  <c r="S2899" i="2"/>
  <c r="L2899" i="2"/>
  <c r="AB2898" i="2"/>
  <c r="X2898" i="2"/>
  <c r="T2898" i="2"/>
  <c r="S2898" i="2"/>
  <c r="L2898" i="2"/>
  <c r="AB2897" i="2"/>
  <c r="X2897" i="2"/>
  <c r="T2897" i="2"/>
  <c r="S2897" i="2"/>
  <c r="L2897" i="2"/>
  <c r="AB2896" i="2"/>
  <c r="X2896" i="2"/>
  <c r="T2896" i="2"/>
  <c r="S2896" i="2"/>
  <c r="L2896" i="2"/>
  <c r="AB2895" i="2"/>
  <c r="X2895" i="2"/>
  <c r="T2895" i="2"/>
  <c r="S2895" i="2"/>
  <c r="L2895" i="2"/>
  <c r="AB2894" i="2"/>
  <c r="X2894" i="2"/>
  <c r="T2894" i="2"/>
  <c r="S2894" i="2"/>
  <c r="L2894" i="2"/>
  <c r="AB2893" i="2"/>
  <c r="X2893" i="2"/>
  <c r="T2893" i="2"/>
  <c r="S2893" i="2"/>
  <c r="L2893" i="2"/>
  <c r="AB2892" i="2"/>
  <c r="X2892" i="2"/>
  <c r="T2892" i="2"/>
  <c r="S2892" i="2"/>
  <c r="L2892" i="2"/>
  <c r="AB2891" i="2"/>
  <c r="X2891" i="2"/>
  <c r="T2891" i="2"/>
  <c r="S2891" i="2"/>
  <c r="L2891" i="2"/>
  <c r="AB2890" i="2"/>
  <c r="X2890" i="2"/>
  <c r="T2890" i="2"/>
  <c r="S2890" i="2"/>
  <c r="L2890" i="2"/>
  <c r="AB2889" i="2"/>
  <c r="X2889" i="2"/>
  <c r="T2889" i="2"/>
  <c r="S2889" i="2"/>
  <c r="L2889" i="2"/>
  <c r="AB2888" i="2"/>
  <c r="X2888" i="2"/>
  <c r="T2888" i="2"/>
  <c r="S2888" i="2"/>
  <c r="L2888" i="2"/>
  <c r="M2888" i="2" s="1"/>
  <c r="AB2887" i="2"/>
  <c r="X2887" i="2"/>
  <c r="T2887" i="2"/>
  <c r="S2887" i="2"/>
  <c r="L2887" i="2"/>
  <c r="AB2886" i="2"/>
  <c r="X2886" i="2"/>
  <c r="T2886" i="2"/>
  <c r="S2886" i="2"/>
  <c r="L2886" i="2"/>
  <c r="AB2885" i="2"/>
  <c r="X2885" i="2"/>
  <c r="T2885" i="2"/>
  <c r="S2885" i="2"/>
  <c r="L2885" i="2"/>
  <c r="AB2884" i="2"/>
  <c r="X2884" i="2"/>
  <c r="T2884" i="2"/>
  <c r="S2884" i="2"/>
  <c r="L2884" i="2"/>
  <c r="AB2883" i="2"/>
  <c r="X2883" i="2"/>
  <c r="T2883" i="2"/>
  <c r="S2883" i="2"/>
  <c r="L2883" i="2"/>
  <c r="AB2882" i="2"/>
  <c r="X2882" i="2"/>
  <c r="T2882" i="2"/>
  <c r="S2882" i="2"/>
  <c r="L2882" i="2"/>
  <c r="AB2881" i="2"/>
  <c r="X2881" i="2"/>
  <c r="T2881" i="2"/>
  <c r="S2881" i="2"/>
  <c r="L2881" i="2"/>
  <c r="AB2880" i="2"/>
  <c r="X2880" i="2"/>
  <c r="T2880" i="2"/>
  <c r="S2880" i="2"/>
  <c r="L2880" i="2"/>
  <c r="AB2879" i="2"/>
  <c r="X2879" i="2"/>
  <c r="T2879" i="2"/>
  <c r="S2879" i="2"/>
  <c r="L2879" i="2"/>
  <c r="AB2878" i="2"/>
  <c r="X2878" i="2"/>
  <c r="T2878" i="2"/>
  <c r="S2878" i="2"/>
  <c r="L2878" i="2"/>
  <c r="AB2877" i="2"/>
  <c r="X2877" i="2"/>
  <c r="T2877" i="2"/>
  <c r="S2877" i="2"/>
  <c r="L2877" i="2"/>
  <c r="AB2876" i="2"/>
  <c r="X2876" i="2"/>
  <c r="T2876" i="2"/>
  <c r="S2876" i="2"/>
  <c r="L2876" i="2"/>
  <c r="M2876" i="2" s="1"/>
  <c r="AB2875" i="2"/>
  <c r="X2875" i="2"/>
  <c r="T2875" i="2"/>
  <c r="S2875" i="2"/>
  <c r="L2875" i="2"/>
  <c r="M2875" i="2" s="1"/>
  <c r="AB2874" i="2"/>
  <c r="X2874" i="2"/>
  <c r="T2874" i="2"/>
  <c r="S2874" i="2"/>
  <c r="L2874" i="2"/>
  <c r="M2874" i="2" s="1"/>
  <c r="AB2873" i="2"/>
  <c r="X2873" i="2"/>
  <c r="T2873" i="2"/>
  <c r="S2873" i="2"/>
  <c r="L2873" i="2"/>
  <c r="AB2872" i="2"/>
  <c r="X2872" i="2"/>
  <c r="T2872" i="2"/>
  <c r="S2872" i="2"/>
  <c r="L2872" i="2"/>
  <c r="AB2871" i="2"/>
  <c r="X2871" i="2"/>
  <c r="T2871" i="2"/>
  <c r="S2871" i="2"/>
  <c r="L2871" i="2"/>
  <c r="AB2870" i="2"/>
  <c r="X2870" i="2"/>
  <c r="T2870" i="2"/>
  <c r="S2870" i="2"/>
  <c r="L2870" i="2"/>
  <c r="AB2869" i="2"/>
  <c r="X2869" i="2"/>
  <c r="T2869" i="2"/>
  <c r="S2869" i="2"/>
  <c r="L2869" i="2"/>
  <c r="AB2868" i="2"/>
  <c r="X2868" i="2"/>
  <c r="T2868" i="2"/>
  <c r="S2868" i="2"/>
  <c r="L2868" i="2"/>
  <c r="M2868" i="2" s="1"/>
  <c r="AB2867" i="2"/>
  <c r="X2867" i="2"/>
  <c r="T2867" i="2"/>
  <c r="S2867" i="2"/>
  <c r="L2867" i="2"/>
  <c r="M2867" i="2" s="1"/>
  <c r="AB2866" i="2"/>
  <c r="X2866" i="2"/>
  <c r="T2866" i="2"/>
  <c r="S2866" i="2"/>
  <c r="L2866" i="2"/>
  <c r="M2866" i="2" s="1"/>
  <c r="AB2865" i="2"/>
  <c r="X2865" i="2"/>
  <c r="T2865" i="2"/>
  <c r="S2865" i="2"/>
  <c r="L2865" i="2"/>
  <c r="AB2864" i="2"/>
  <c r="X2864" i="2"/>
  <c r="T2864" i="2"/>
  <c r="S2864" i="2"/>
  <c r="L2864" i="2"/>
  <c r="AB2863" i="2"/>
  <c r="X2863" i="2"/>
  <c r="T2863" i="2"/>
  <c r="S2863" i="2"/>
  <c r="L2863" i="2"/>
  <c r="AB2862" i="2"/>
  <c r="X2862" i="2"/>
  <c r="T2862" i="2"/>
  <c r="S2862" i="2"/>
  <c r="L2862" i="2"/>
  <c r="AB2861" i="2"/>
  <c r="X2861" i="2"/>
  <c r="T2861" i="2"/>
  <c r="S2861" i="2"/>
  <c r="L2861" i="2"/>
  <c r="M2861" i="2" s="1"/>
  <c r="AB2860" i="2"/>
  <c r="X2860" i="2"/>
  <c r="T2860" i="2"/>
  <c r="S2860" i="2"/>
  <c r="L2860" i="2"/>
  <c r="AB2859" i="2"/>
  <c r="X2859" i="2"/>
  <c r="T2859" i="2"/>
  <c r="S2859" i="2"/>
  <c r="L2859" i="2"/>
  <c r="AB2858" i="2"/>
  <c r="X2858" i="2"/>
  <c r="T2858" i="2"/>
  <c r="S2858" i="2"/>
  <c r="L2858" i="2"/>
  <c r="AB2857" i="2"/>
  <c r="X2857" i="2"/>
  <c r="T2857" i="2"/>
  <c r="S2857" i="2"/>
  <c r="L2857" i="2"/>
  <c r="AB2856" i="2"/>
  <c r="X2856" i="2"/>
  <c r="T2856" i="2"/>
  <c r="S2856" i="2"/>
  <c r="L2856" i="2"/>
  <c r="AB2855" i="2"/>
  <c r="X2855" i="2"/>
  <c r="T2855" i="2"/>
  <c r="S2855" i="2"/>
  <c r="L2855" i="2"/>
  <c r="M2855" i="2" s="1"/>
  <c r="AB2854" i="2"/>
  <c r="X2854" i="2"/>
  <c r="T2854" i="2"/>
  <c r="S2854" i="2"/>
  <c r="L2854" i="2"/>
  <c r="AB2853" i="2"/>
  <c r="X2853" i="2"/>
  <c r="T2853" i="2"/>
  <c r="S2853" i="2"/>
  <c r="L2853" i="2"/>
  <c r="AB2852" i="2"/>
  <c r="X2852" i="2"/>
  <c r="T2852" i="2"/>
  <c r="S2852" i="2"/>
  <c r="L2852" i="2"/>
  <c r="AB2851" i="2"/>
  <c r="X2851" i="2"/>
  <c r="T2851" i="2"/>
  <c r="S2851" i="2"/>
  <c r="L2851" i="2"/>
  <c r="AB2850" i="2"/>
  <c r="X2850" i="2"/>
  <c r="T2850" i="2"/>
  <c r="S2850" i="2"/>
  <c r="L2850" i="2"/>
  <c r="AB2849" i="2"/>
  <c r="X2849" i="2"/>
  <c r="T2849" i="2"/>
  <c r="S2849" i="2"/>
  <c r="L2849" i="2"/>
  <c r="AB2848" i="2"/>
  <c r="X2848" i="2"/>
  <c r="T2848" i="2"/>
  <c r="S2848" i="2"/>
  <c r="L2848" i="2"/>
  <c r="M2848" i="2" s="1"/>
  <c r="AB2847" i="2"/>
  <c r="X2847" i="2"/>
  <c r="T2847" i="2"/>
  <c r="S2847" i="2"/>
  <c r="L2847" i="2"/>
  <c r="AB2846" i="2"/>
  <c r="X2846" i="2"/>
  <c r="T2846" i="2"/>
  <c r="S2846" i="2"/>
  <c r="L2846" i="2"/>
  <c r="AB2845" i="2"/>
  <c r="X2845" i="2"/>
  <c r="T2845" i="2"/>
  <c r="S2845" i="2"/>
  <c r="L2845" i="2"/>
  <c r="AB2844" i="2"/>
  <c r="X2844" i="2"/>
  <c r="T2844" i="2"/>
  <c r="S2844" i="2"/>
  <c r="L2844" i="2"/>
  <c r="AB2843" i="2"/>
  <c r="X2843" i="2"/>
  <c r="T2843" i="2"/>
  <c r="S2843" i="2"/>
  <c r="L2843" i="2"/>
  <c r="AB2842" i="2"/>
  <c r="X2842" i="2"/>
  <c r="T2842" i="2"/>
  <c r="S2842" i="2"/>
  <c r="L2842" i="2"/>
  <c r="AB2841" i="2"/>
  <c r="X2841" i="2"/>
  <c r="T2841" i="2"/>
  <c r="S2841" i="2"/>
  <c r="L2841" i="2"/>
  <c r="AB2840" i="2"/>
  <c r="X2840" i="2"/>
  <c r="T2840" i="2"/>
  <c r="S2840" i="2"/>
  <c r="L2840" i="2"/>
  <c r="AB2839" i="2"/>
  <c r="X2839" i="2"/>
  <c r="T2839" i="2"/>
  <c r="S2839" i="2"/>
  <c r="L2839" i="2"/>
  <c r="AB2838" i="2"/>
  <c r="X2838" i="2"/>
  <c r="T2838" i="2"/>
  <c r="S2838" i="2"/>
  <c r="L2838" i="2"/>
  <c r="AB2837" i="2"/>
  <c r="X2837" i="2"/>
  <c r="T2837" i="2"/>
  <c r="S2837" i="2"/>
  <c r="L2837" i="2"/>
  <c r="AB2836" i="2"/>
  <c r="X2836" i="2"/>
  <c r="T2836" i="2"/>
  <c r="S2836" i="2"/>
  <c r="L2836" i="2"/>
  <c r="AB2835" i="2"/>
  <c r="X2835" i="2"/>
  <c r="T2835" i="2"/>
  <c r="S2835" i="2"/>
  <c r="L2835" i="2"/>
  <c r="AB2834" i="2"/>
  <c r="X2834" i="2"/>
  <c r="T2834" i="2"/>
  <c r="S2834" i="2"/>
  <c r="L2834" i="2"/>
  <c r="AB2833" i="2"/>
  <c r="X2833" i="2"/>
  <c r="T2833" i="2"/>
  <c r="S2833" i="2"/>
  <c r="L2833" i="2"/>
  <c r="AB2832" i="2"/>
  <c r="X2832" i="2"/>
  <c r="T2832" i="2"/>
  <c r="S2832" i="2"/>
  <c r="L2832" i="2"/>
  <c r="AB2831" i="2"/>
  <c r="X2831" i="2"/>
  <c r="T2831" i="2"/>
  <c r="S2831" i="2"/>
  <c r="L2831" i="2"/>
  <c r="M2831" i="2" s="1"/>
  <c r="AB2830" i="2"/>
  <c r="X2830" i="2"/>
  <c r="T2830" i="2"/>
  <c r="S2830" i="2"/>
  <c r="L2830" i="2"/>
  <c r="AB2829" i="2"/>
  <c r="X2829" i="2"/>
  <c r="T2829" i="2"/>
  <c r="S2829" i="2"/>
  <c r="L2829" i="2"/>
  <c r="AB2828" i="2"/>
  <c r="X2828" i="2"/>
  <c r="T2828" i="2"/>
  <c r="S2828" i="2"/>
  <c r="L2828" i="2"/>
  <c r="AB2827" i="2"/>
  <c r="X2827" i="2"/>
  <c r="T2827" i="2"/>
  <c r="S2827" i="2"/>
  <c r="L2827" i="2"/>
  <c r="AB2826" i="2"/>
  <c r="X2826" i="2"/>
  <c r="T2826" i="2"/>
  <c r="S2826" i="2"/>
  <c r="L2826" i="2"/>
  <c r="AB2825" i="2"/>
  <c r="X2825" i="2"/>
  <c r="T2825" i="2"/>
  <c r="S2825" i="2"/>
  <c r="L2825" i="2"/>
  <c r="AB2824" i="2"/>
  <c r="X2824" i="2"/>
  <c r="T2824" i="2"/>
  <c r="S2824" i="2"/>
  <c r="L2824" i="2"/>
  <c r="AB2823" i="2"/>
  <c r="X2823" i="2"/>
  <c r="T2823" i="2"/>
  <c r="S2823" i="2"/>
  <c r="L2823" i="2"/>
  <c r="M2823" i="2" s="1"/>
  <c r="AB2822" i="2"/>
  <c r="X2822" i="2"/>
  <c r="T2822" i="2"/>
  <c r="S2822" i="2"/>
  <c r="L2822" i="2"/>
  <c r="AB2821" i="2"/>
  <c r="X2821" i="2"/>
  <c r="T2821" i="2"/>
  <c r="S2821" i="2"/>
  <c r="L2821" i="2"/>
  <c r="AB2820" i="2"/>
  <c r="X2820" i="2"/>
  <c r="T2820" i="2"/>
  <c r="S2820" i="2"/>
  <c r="L2820" i="2"/>
  <c r="AB2819" i="2"/>
  <c r="X2819" i="2"/>
  <c r="T2819" i="2"/>
  <c r="S2819" i="2"/>
  <c r="L2819" i="2"/>
  <c r="AB2818" i="2"/>
  <c r="X2818" i="2"/>
  <c r="T2818" i="2"/>
  <c r="S2818" i="2"/>
  <c r="L2818" i="2"/>
  <c r="AB2817" i="2"/>
  <c r="X2817" i="2"/>
  <c r="T2817" i="2"/>
  <c r="S2817" i="2"/>
  <c r="L2817" i="2"/>
  <c r="AB2816" i="2"/>
  <c r="X2816" i="2"/>
  <c r="T2816" i="2"/>
  <c r="S2816" i="2"/>
  <c r="L2816" i="2"/>
  <c r="AB2815" i="2"/>
  <c r="X2815" i="2"/>
  <c r="T2815" i="2"/>
  <c r="S2815" i="2"/>
  <c r="L2815" i="2"/>
  <c r="AB2814" i="2"/>
  <c r="X2814" i="2"/>
  <c r="T2814" i="2"/>
  <c r="S2814" i="2"/>
  <c r="L2814" i="2"/>
  <c r="AB2813" i="2"/>
  <c r="X2813" i="2"/>
  <c r="T2813" i="2"/>
  <c r="S2813" i="2"/>
  <c r="L2813" i="2"/>
  <c r="AB2812" i="2"/>
  <c r="X2812" i="2"/>
  <c r="T2812" i="2"/>
  <c r="S2812" i="2"/>
  <c r="L2812" i="2"/>
  <c r="AB2811" i="2"/>
  <c r="X2811" i="2"/>
  <c r="T2811" i="2"/>
  <c r="S2811" i="2"/>
  <c r="L2811" i="2"/>
  <c r="AB2810" i="2"/>
  <c r="X2810" i="2"/>
  <c r="T2810" i="2"/>
  <c r="S2810" i="2"/>
  <c r="L2810" i="2"/>
  <c r="AB2809" i="2"/>
  <c r="X2809" i="2"/>
  <c r="T2809" i="2"/>
  <c r="S2809" i="2"/>
  <c r="L2809" i="2"/>
  <c r="AB2808" i="2"/>
  <c r="X2808" i="2"/>
  <c r="T2808" i="2"/>
  <c r="S2808" i="2"/>
  <c r="L2808" i="2"/>
  <c r="M2808" i="2" s="1"/>
  <c r="AB2807" i="2"/>
  <c r="X2807" i="2"/>
  <c r="T2807" i="2"/>
  <c r="S2807" i="2"/>
  <c r="L2807" i="2"/>
  <c r="M2807" i="2" s="1"/>
  <c r="AB2806" i="2"/>
  <c r="X2806" i="2"/>
  <c r="T2806" i="2"/>
  <c r="S2806" i="2"/>
  <c r="L2806" i="2"/>
  <c r="AB2805" i="2"/>
  <c r="X2805" i="2"/>
  <c r="T2805" i="2"/>
  <c r="S2805" i="2"/>
  <c r="L2805" i="2"/>
  <c r="AB2804" i="2"/>
  <c r="X2804" i="2"/>
  <c r="T2804" i="2"/>
  <c r="S2804" i="2"/>
  <c r="L2804" i="2"/>
  <c r="AB2803" i="2"/>
  <c r="X2803" i="2"/>
  <c r="T2803" i="2"/>
  <c r="S2803" i="2"/>
  <c r="L2803" i="2"/>
  <c r="AB2802" i="2"/>
  <c r="X2802" i="2"/>
  <c r="T2802" i="2"/>
  <c r="S2802" i="2"/>
  <c r="L2802" i="2"/>
  <c r="AB2801" i="2"/>
  <c r="X2801" i="2"/>
  <c r="T2801" i="2"/>
  <c r="S2801" i="2"/>
  <c r="L2801" i="2"/>
  <c r="AB2800" i="2"/>
  <c r="X2800" i="2"/>
  <c r="T2800" i="2"/>
  <c r="S2800" i="2"/>
  <c r="L2800" i="2"/>
  <c r="AB2799" i="2"/>
  <c r="X2799" i="2"/>
  <c r="T2799" i="2"/>
  <c r="S2799" i="2"/>
  <c r="L2799" i="2"/>
  <c r="AB2798" i="2"/>
  <c r="X2798" i="2"/>
  <c r="T2798" i="2"/>
  <c r="S2798" i="2"/>
  <c r="L2798" i="2"/>
  <c r="AB2797" i="2"/>
  <c r="X2797" i="2"/>
  <c r="T2797" i="2"/>
  <c r="S2797" i="2"/>
  <c r="L2797" i="2"/>
  <c r="AB2796" i="2"/>
  <c r="X2796" i="2"/>
  <c r="T2796" i="2"/>
  <c r="S2796" i="2"/>
  <c r="L2796" i="2"/>
  <c r="AB2795" i="2"/>
  <c r="X2795" i="2"/>
  <c r="T2795" i="2"/>
  <c r="S2795" i="2"/>
  <c r="L2795" i="2"/>
  <c r="AB2794" i="2"/>
  <c r="X2794" i="2"/>
  <c r="T2794" i="2"/>
  <c r="S2794" i="2"/>
  <c r="L2794" i="2"/>
  <c r="AB2793" i="2"/>
  <c r="X2793" i="2"/>
  <c r="T2793" i="2"/>
  <c r="S2793" i="2"/>
  <c r="L2793" i="2"/>
  <c r="AB2792" i="2"/>
  <c r="X2792" i="2"/>
  <c r="T2792" i="2"/>
  <c r="S2792" i="2"/>
  <c r="L2792" i="2"/>
  <c r="AB2791" i="2"/>
  <c r="X2791" i="2"/>
  <c r="T2791" i="2"/>
  <c r="S2791" i="2"/>
  <c r="L2791" i="2"/>
  <c r="AB2790" i="2"/>
  <c r="X2790" i="2"/>
  <c r="T2790" i="2"/>
  <c r="S2790" i="2"/>
  <c r="L2790" i="2"/>
  <c r="AB2789" i="2"/>
  <c r="X2789" i="2"/>
  <c r="T2789" i="2"/>
  <c r="S2789" i="2"/>
  <c r="L2789" i="2"/>
  <c r="M2789" i="2" s="1"/>
  <c r="AB2788" i="2"/>
  <c r="X2788" i="2"/>
  <c r="T2788" i="2"/>
  <c r="S2788" i="2"/>
  <c r="L2788" i="2"/>
  <c r="AB2787" i="2"/>
  <c r="X2787" i="2"/>
  <c r="T2787" i="2"/>
  <c r="S2787" i="2"/>
  <c r="L2787" i="2"/>
  <c r="AB2786" i="2"/>
  <c r="X2786" i="2"/>
  <c r="T2786" i="2"/>
  <c r="S2786" i="2"/>
  <c r="L2786" i="2"/>
  <c r="AB2785" i="2"/>
  <c r="X2785" i="2"/>
  <c r="T2785" i="2"/>
  <c r="S2785" i="2"/>
  <c r="L2785" i="2"/>
  <c r="AB2784" i="2"/>
  <c r="X2784" i="2"/>
  <c r="T2784" i="2"/>
  <c r="S2784" i="2"/>
  <c r="L2784" i="2"/>
  <c r="AB2783" i="2"/>
  <c r="X2783" i="2"/>
  <c r="T2783" i="2"/>
  <c r="S2783" i="2"/>
  <c r="L2783" i="2"/>
  <c r="AB2782" i="2"/>
  <c r="X2782" i="2"/>
  <c r="T2782" i="2"/>
  <c r="S2782" i="2"/>
  <c r="L2782" i="2"/>
  <c r="AB2781" i="2"/>
  <c r="X2781" i="2"/>
  <c r="T2781" i="2"/>
  <c r="S2781" i="2"/>
  <c r="L2781" i="2"/>
  <c r="AB2780" i="2"/>
  <c r="X2780" i="2"/>
  <c r="T2780" i="2"/>
  <c r="S2780" i="2"/>
  <c r="L2780" i="2"/>
  <c r="AB2779" i="2"/>
  <c r="X2779" i="2"/>
  <c r="T2779" i="2"/>
  <c r="S2779" i="2"/>
  <c r="L2779" i="2"/>
  <c r="AB2778" i="2"/>
  <c r="X2778" i="2"/>
  <c r="T2778" i="2"/>
  <c r="S2778" i="2"/>
  <c r="L2778" i="2"/>
  <c r="AB2777" i="2"/>
  <c r="X2777" i="2"/>
  <c r="T2777" i="2"/>
  <c r="S2777" i="2"/>
  <c r="L2777" i="2"/>
  <c r="AB2776" i="2"/>
  <c r="X2776" i="2"/>
  <c r="T2776" i="2"/>
  <c r="S2776" i="2"/>
  <c r="L2776" i="2"/>
  <c r="M2776" i="2" s="1"/>
  <c r="AB2775" i="2"/>
  <c r="X2775" i="2"/>
  <c r="T2775" i="2"/>
  <c r="S2775" i="2"/>
  <c r="L2775" i="2"/>
  <c r="AB2774" i="2"/>
  <c r="X2774" i="2"/>
  <c r="T2774" i="2"/>
  <c r="S2774" i="2"/>
  <c r="L2774" i="2"/>
  <c r="AB2773" i="2"/>
  <c r="X2773" i="2"/>
  <c r="T2773" i="2"/>
  <c r="S2773" i="2"/>
  <c r="L2773" i="2"/>
  <c r="AB2772" i="2"/>
  <c r="X2772" i="2"/>
  <c r="T2772" i="2"/>
  <c r="S2772" i="2"/>
  <c r="L2772" i="2"/>
  <c r="AB2771" i="2"/>
  <c r="X2771" i="2"/>
  <c r="T2771" i="2"/>
  <c r="S2771" i="2"/>
  <c r="L2771" i="2"/>
  <c r="AB2770" i="2"/>
  <c r="X2770" i="2"/>
  <c r="T2770" i="2"/>
  <c r="S2770" i="2"/>
  <c r="L2770" i="2"/>
  <c r="AB2769" i="2"/>
  <c r="X2769" i="2"/>
  <c r="T2769" i="2"/>
  <c r="S2769" i="2"/>
  <c r="L2769" i="2"/>
  <c r="AB2768" i="2"/>
  <c r="X2768" i="2"/>
  <c r="T2768" i="2"/>
  <c r="S2768" i="2"/>
  <c r="L2768" i="2"/>
  <c r="AB2767" i="2"/>
  <c r="X2767" i="2"/>
  <c r="T2767" i="2"/>
  <c r="S2767" i="2"/>
  <c r="L2767" i="2"/>
  <c r="AB2766" i="2"/>
  <c r="X2766" i="2"/>
  <c r="T2766" i="2"/>
  <c r="S2766" i="2"/>
  <c r="L2766" i="2"/>
  <c r="AB2765" i="2"/>
  <c r="X2765" i="2"/>
  <c r="T2765" i="2"/>
  <c r="S2765" i="2"/>
  <c r="L2765" i="2"/>
  <c r="AB2764" i="2"/>
  <c r="X2764" i="2"/>
  <c r="T2764" i="2"/>
  <c r="S2764" i="2"/>
  <c r="L2764" i="2"/>
  <c r="AB2763" i="2"/>
  <c r="X2763" i="2"/>
  <c r="T2763" i="2"/>
  <c r="S2763" i="2"/>
  <c r="L2763" i="2"/>
  <c r="AB2762" i="2"/>
  <c r="X2762" i="2"/>
  <c r="T2762" i="2"/>
  <c r="S2762" i="2"/>
  <c r="L2762" i="2"/>
  <c r="AB2761" i="2"/>
  <c r="X2761" i="2"/>
  <c r="T2761" i="2"/>
  <c r="S2761" i="2"/>
  <c r="L2761" i="2"/>
  <c r="AB2760" i="2"/>
  <c r="X2760" i="2"/>
  <c r="T2760" i="2"/>
  <c r="S2760" i="2"/>
  <c r="L2760" i="2"/>
  <c r="AB2759" i="2"/>
  <c r="X2759" i="2"/>
  <c r="T2759" i="2"/>
  <c r="S2759" i="2"/>
  <c r="L2759" i="2"/>
  <c r="AB2758" i="2"/>
  <c r="X2758" i="2"/>
  <c r="T2758" i="2"/>
  <c r="S2758" i="2"/>
  <c r="L2758" i="2"/>
  <c r="AB2757" i="2"/>
  <c r="X2757" i="2"/>
  <c r="T2757" i="2"/>
  <c r="S2757" i="2"/>
  <c r="L2757" i="2"/>
  <c r="M2757" i="2" s="1"/>
  <c r="AB2756" i="2"/>
  <c r="T2756" i="2"/>
  <c r="X2756" i="2" s="1"/>
  <c r="S2756" i="2"/>
  <c r="L2756" i="2"/>
  <c r="M2756" i="2" s="1"/>
  <c r="AB2755" i="2"/>
  <c r="T2755" i="2"/>
  <c r="X2755" i="2" s="1"/>
  <c r="S2755" i="2"/>
  <c r="L2755" i="2"/>
  <c r="AB2754" i="2"/>
  <c r="T2754" i="2"/>
  <c r="X2754" i="2" s="1"/>
  <c r="S2754" i="2"/>
  <c r="L2754" i="2"/>
  <c r="AB2753" i="2"/>
  <c r="T2753" i="2"/>
  <c r="X2753" i="2" s="1"/>
  <c r="S2753" i="2"/>
  <c r="L2753" i="2"/>
  <c r="AB2752" i="2"/>
  <c r="T2752" i="2"/>
  <c r="X2752" i="2" s="1"/>
  <c r="S2752" i="2"/>
  <c r="L2752" i="2"/>
  <c r="AB2751" i="2"/>
  <c r="T2751" i="2"/>
  <c r="X2751" i="2" s="1"/>
  <c r="S2751" i="2"/>
  <c r="L2751" i="2"/>
  <c r="AB2750" i="2"/>
  <c r="X2750" i="2"/>
  <c r="T2750" i="2"/>
  <c r="S2750" i="2"/>
  <c r="L2750" i="2"/>
  <c r="M2750" i="2" s="1"/>
  <c r="AB2749" i="2"/>
  <c r="T2749" i="2"/>
  <c r="X2749" i="2" s="1"/>
  <c r="S2749" i="2"/>
  <c r="L2749" i="2"/>
  <c r="AB2748" i="2"/>
  <c r="T2748" i="2"/>
  <c r="X2748" i="2" s="1"/>
  <c r="S2748" i="2"/>
  <c r="L2748" i="2"/>
  <c r="AB2747" i="2"/>
  <c r="T2747" i="2"/>
  <c r="X2747" i="2" s="1"/>
  <c r="S2747" i="2"/>
  <c r="L2747" i="2"/>
  <c r="AB2746" i="2"/>
  <c r="T2746" i="2"/>
  <c r="X2746" i="2" s="1"/>
  <c r="S2746" i="2"/>
  <c r="L2746" i="2"/>
  <c r="AB2745" i="2"/>
  <c r="T2745" i="2"/>
  <c r="X2745" i="2" s="1"/>
  <c r="S2745" i="2"/>
  <c r="L2745" i="2"/>
  <c r="AB2744" i="2"/>
  <c r="T2744" i="2"/>
  <c r="X2744" i="2" s="1"/>
  <c r="S2744" i="2"/>
  <c r="L2744" i="2"/>
  <c r="M2744" i="2" s="1"/>
  <c r="AB2743" i="2"/>
  <c r="T2743" i="2"/>
  <c r="X2743" i="2" s="1"/>
  <c r="S2743" i="2"/>
  <c r="L2743" i="2"/>
  <c r="M2743" i="2" s="1"/>
  <c r="AB2742" i="2"/>
  <c r="T2742" i="2"/>
  <c r="X2742" i="2" s="1"/>
  <c r="S2742" i="2"/>
  <c r="L2742" i="2"/>
  <c r="AB2741" i="2"/>
  <c r="X2741" i="2"/>
  <c r="T2741" i="2"/>
  <c r="S2741" i="2"/>
  <c r="L2741" i="2"/>
  <c r="AB2740" i="2"/>
  <c r="T2740" i="2"/>
  <c r="X2740" i="2" s="1"/>
  <c r="S2740" i="2"/>
  <c r="L2740" i="2"/>
  <c r="M2740" i="2" s="1"/>
  <c r="AB2739" i="2"/>
  <c r="T2739" i="2"/>
  <c r="X2739" i="2" s="1"/>
  <c r="S2739" i="2"/>
  <c r="L2739" i="2"/>
  <c r="AB2738" i="2"/>
  <c r="T2738" i="2"/>
  <c r="X2738" i="2" s="1"/>
  <c r="S2738" i="2"/>
  <c r="L2738" i="2"/>
  <c r="AB2737" i="2"/>
  <c r="T2737" i="2"/>
  <c r="X2737" i="2" s="1"/>
  <c r="S2737" i="2"/>
  <c r="L2737" i="2"/>
  <c r="AB2736" i="2"/>
  <c r="T2736" i="2"/>
  <c r="X2736" i="2" s="1"/>
  <c r="S2736" i="2"/>
  <c r="L2736" i="2"/>
  <c r="AB2735" i="2"/>
  <c r="T2735" i="2"/>
  <c r="X2735" i="2" s="1"/>
  <c r="S2735" i="2"/>
  <c r="L2735" i="2"/>
  <c r="AB2734" i="2"/>
  <c r="T2734" i="2"/>
  <c r="X2734" i="2" s="1"/>
  <c r="S2734" i="2"/>
  <c r="L2734" i="2"/>
  <c r="M2734" i="2" s="1"/>
  <c r="AB2733" i="2"/>
  <c r="T2733" i="2"/>
  <c r="X2733" i="2" s="1"/>
  <c r="S2733" i="2"/>
  <c r="L2733" i="2"/>
  <c r="AB2732" i="2"/>
  <c r="T2732" i="2"/>
  <c r="X2732" i="2" s="1"/>
  <c r="S2732" i="2"/>
  <c r="L2732" i="2"/>
  <c r="M2732" i="2" s="1"/>
  <c r="AB2731" i="2"/>
  <c r="T2731" i="2"/>
  <c r="X2731" i="2" s="1"/>
  <c r="S2731" i="2"/>
  <c r="L2731" i="2"/>
  <c r="AB2730" i="2"/>
  <c r="T2730" i="2"/>
  <c r="X2730" i="2" s="1"/>
  <c r="S2730" i="2"/>
  <c r="L2730" i="2"/>
  <c r="M2730" i="2" s="1"/>
  <c r="AB2729" i="2"/>
  <c r="T2729" i="2"/>
  <c r="X2729" i="2" s="1"/>
  <c r="S2729" i="2"/>
  <c r="L2729" i="2"/>
  <c r="M2729" i="2" s="1"/>
  <c r="AB2728" i="2"/>
  <c r="T2728" i="2"/>
  <c r="X2728" i="2" s="1"/>
  <c r="S2728" i="2"/>
  <c r="L2728" i="2"/>
  <c r="AB2727" i="2"/>
  <c r="T2727" i="2"/>
  <c r="X2727" i="2" s="1"/>
  <c r="S2727" i="2"/>
  <c r="L2727" i="2"/>
  <c r="AB2726" i="2"/>
  <c r="T2726" i="2"/>
  <c r="X2726" i="2" s="1"/>
  <c r="S2726" i="2"/>
  <c r="L2726" i="2"/>
  <c r="AB2725" i="2"/>
  <c r="T2725" i="2"/>
  <c r="X2725" i="2" s="1"/>
  <c r="S2725" i="2"/>
  <c r="L2725" i="2"/>
  <c r="M2725" i="2" s="1"/>
  <c r="AB2724" i="2"/>
  <c r="T2724" i="2"/>
  <c r="X2724" i="2" s="1"/>
  <c r="S2724" i="2"/>
  <c r="L2724" i="2"/>
  <c r="M2724" i="2" s="1"/>
  <c r="AB2723" i="2"/>
  <c r="T2723" i="2"/>
  <c r="X2723" i="2" s="1"/>
  <c r="S2723" i="2"/>
  <c r="L2723" i="2"/>
  <c r="AB2722" i="2"/>
  <c r="T2722" i="2"/>
  <c r="X2722" i="2" s="1"/>
  <c r="S2722" i="2"/>
  <c r="L2722" i="2"/>
  <c r="AB2721" i="2"/>
  <c r="T2721" i="2"/>
  <c r="X2721" i="2" s="1"/>
  <c r="S2721" i="2"/>
  <c r="L2721" i="2"/>
  <c r="M2721" i="2" s="1"/>
  <c r="AB2720" i="2"/>
  <c r="T2720" i="2"/>
  <c r="X2720" i="2" s="1"/>
  <c r="S2720" i="2"/>
  <c r="L2720" i="2"/>
  <c r="M2720" i="2" s="1"/>
  <c r="AB2719" i="2"/>
  <c r="T2719" i="2"/>
  <c r="X2719" i="2" s="1"/>
  <c r="S2719" i="2"/>
  <c r="L2719" i="2"/>
  <c r="AB2718" i="2"/>
  <c r="T2718" i="2"/>
  <c r="X2718" i="2" s="1"/>
  <c r="S2718" i="2"/>
  <c r="L2718" i="2"/>
  <c r="AB2717" i="2"/>
  <c r="T2717" i="2"/>
  <c r="X2717" i="2" s="1"/>
  <c r="S2717" i="2"/>
  <c r="L2717" i="2"/>
  <c r="AB2716" i="2"/>
  <c r="T2716" i="2"/>
  <c r="X2716" i="2" s="1"/>
  <c r="S2716" i="2"/>
  <c r="L2716" i="2"/>
  <c r="AB2715" i="2"/>
  <c r="T2715" i="2"/>
  <c r="X2715" i="2" s="1"/>
  <c r="S2715" i="2"/>
  <c r="L2715" i="2"/>
  <c r="AB2714" i="2"/>
  <c r="T2714" i="2"/>
  <c r="X2714" i="2" s="1"/>
  <c r="S2714" i="2"/>
  <c r="L2714" i="2"/>
  <c r="AB2713" i="2"/>
  <c r="T2713" i="2"/>
  <c r="X2713" i="2" s="1"/>
  <c r="S2713" i="2"/>
  <c r="L2713" i="2"/>
  <c r="AB2712" i="2"/>
  <c r="T2712" i="2"/>
  <c r="X2712" i="2" s="1"/>
  <c r="S2712" i="2"/>
  <c r="L2712" i="2"/>
  <c r="M2712" i="2" s="1"/>
  <c r="AB2711" i="2"/>
  <c r="T2711" i="2"/>
  <c r="X2711" i="2" s="1"/>
  <c r="S2711" i="2"/>
  <c r="L2711" i="2"/>
  <c r="AB2710" i="2"/>
  <c r="T2710" i="2"/>
  <c r="X2710" i="2" s="1"/>
  <c r="S2710" i="2"/>
  <c r="L2710" i="2"/>
  <c r="AB2709" i="2"/>
  <c r="T2709" i="2"/>
  <c r="X2709" i="2" s="1"/>
  <c r="S2709" i="2"/>
  <c r="L2709" i="2"/>
  <c r="M2709" i="2" s="1"/>
  <c r="AB2708" i="2"/>
  <c r="T2708" i="2"/>
  <c r="X2708" i="2" s="1"/>
  <c r="S2708" i="2"/>
  <c r="L2708" i="2"/>
  <c r="M2708" i="2" s="1"/>
  <c r="AB2707" i="2"/>
  <c r="T2707" i="2"/>
  <c r="X2707" i="2" s="1"/>
  <c r="S2707" i="2"/>
  <c r="L2707" i="2"/>
  <c r="M2707" i="2" s="1"/>
  <c r="AB2706" i="2"/>
  <c r="T2706" i="2"/>
  <c r="X2706" i="2" s="1"/>
  <c r="S2706" i="2"/>
  <c r="L2706" i="2"/>
  <c r="AB2705" i="2"/>
  <c r="T2705" i="2"/>
  <c r="X2705" i="2" s="1"/>
  <c r="S2705" i="2"/>
  <c r="L2705" i="2"/>
  <c r="M2705" i="2" s="1"/>
  <c r="AB2704" i="2"/>
  <c r="T2704" i="2"/>
  <c r="X2704" i="2" s="1"/>
  <c r="S2704" i="2"/>
  <c r="L2704" i="2"/>
  <c r="AB2703" i="2"/>
  <c r="T2703" i="2"/>
  <c r="X2703" i="2" s="1"/>
  <c r="S2703" i="2"/>
  <c r="L2703" i="2"/>
  <c r="M2703" i="2" s="1"/>
  <c r="AB2702" i="2"/>
  <c r="T2702" i="2"/>
  <c r="X2702" i="2" s="1"/>
  <c r="S2702" i="2"/>
  <c r="L2702" i="2"/>
  <c r="AB2701" i="2"/>
  <c r="T2701" i="2"/>
  <c r="X2701" i="2" s="1"/>
  <c r="S2701" i="2"/>
  <c r="L2701" i="2"/>
  <c r="AB2700" i="2"/>
  <c r="X2700" i="2"/>
  <c r="T2700" i="2"/>
  <c r="S2700" i="2"/>
  <c r="L2700" i="2"/>
  <c r="AB2699" i="2"/>
  <c r="T2699" i="2"/>
  <c r="X2699" i="2" s="1"/>
  <c r="S2699" i="2"/>
  <c r="L2699" i="2"/>
  <c r="AB2698" i="2"/>
  <c r="T2698" i="2"/>
  <c r="X2698" i="2" s="1"/>
  <c r="S2698" i="2"/>
  <c r="L2698" i="2"/>
  <c r="AB2697" i="2"/>
  <c r="T2697" i="2"/>
  <c r="X2697" i="2" s="1"/>
  <c r="S2697" i="2"/>
  <c r="L2697" i="2"/>
  <c r="AB2696" i="2"/>
  <c r="T2696" i="2"/>
  <c r="X2696" i="2" s="1"/>
  <c r="S2696" i="2"/>
  <c r="L2696" i="2"/>
  <c r="AB2695" i="2"/>
  <c r="T2695" i="2"/>
  <c r="X2695" i="2" s="1"/>
  <c r="S2695" i="2"/>
  <c r="L2695" i="2"/>
  <c r="M2695" i="2" s="1"/>
  <c r="AB2694" i="2"/>
  <c r="T2694" i="2"/>
  <c r="X2694" i="2" s="1"/>
  <c r="S2694" i="2"/>
  <c r="L2694" i="2"/>
  <c r="AB2693" i="2"/>
  <c r="T2693" i="2"/>
  <c r="X2693" i="2" s="1"/>
  <c r="S2693" i="2"/>
  <c r="L2693" i="2"/>
  <c r="AB2692" i="2"/>
  <c r="T2692" i="2"/>
  <c r="X2692" i="2" s="1"/>
  <c r="S2692" i="2"/>
  <c r="L2692" i="2"/>
  <c r="AB2691" i="2"/>
  <c r="T2691" i="2"/>
  <c r="X2691" i="2" s="1"/>
  <c r="S2691" i="2"/>
  <c r="L2691" i="2"/>
  <c r="AB2690" i="2"/>
  <c r="T2690" i="2"/>
  <c r="X2690" i="2" s="1"/>
  <c r="S2690" i="2"/>
  <c r="L2690" i="2"/>
  <c r="AB2689" i="2"/>
  <c r="T2689" i="2"/>
  <c r="X2689" i="2" s="1"/>
  <c r="S2689" i="2"/>
  <c r="L2689" i="2"/>
  <c r="AB2688" i="2"/>
  <c r="T2688" i="2"/>
  <c r="X2688" i="2" s="1"/>
  <c r="S2688" i="2"/>
  <c r="L2688" i="2"/>
  <c r="AB2687" i="2"/>
  <c r="T2687" i="2"/>
  <c r="X2687" i="2" s="1"/>
  <c r="S2687" i="2"/>
  <c r="L2687" i="2"/>
  <c r="AB2686" i="2"/>
  <c r="T2686" i="2"/>
  <c r="X2686" i="2" s="1"/>
  <c r="S2686" i="2"/>
  <c r="L2686" i="2"/>
  <c r="M2686" i="2" s="1"/>
  <c r="AB2685" i="2"/>
  <c r="T2685" i="2"/>
  <c r="X2685" i="2" s="1"/>
  <c r="S2685" i="2"/>
  <c r="L2685" i="2"/>
  <c r="AB2684" i="2"/>
  <c r="T2684" i="2"/>
  <c r="X2684" i="2" s="1"/>
  <c r="S2684" i="2"/>
  <c r="L2684" i="2"/>
  <c r="M2684" i="2" s="1"/>
  <c r="AB2683" i="2"/>
  <c r="T2683" i="2"/>
  <c r="X2683" i="2" s="1"/>
  <c r="S2683" i="2"/>
  <c r="L2683" i="2"/>
  <c r="AB2682" i="2"/>
  <c r="T2682" i="2"/>
  <c r="X2682" i="2" s="1"/>
  <c r="S2682" i="2"/>
  <c r="M2682" i="2"/>
  <c r="L2682" i="2"/>
  <c r="AB2681" i="2"/>
  <c r="T2681" i="2"/>
  <c r="X2681" i="2" s="1"/>
  <c r="S2681" i="2"/>
  <c r="L2681" i="2"/>
  <c r="AB2680" i="2"/>
  <c r="T2680" i="2"/>
  <c r="X2680" i="2" s="1"/>
  <c r="S2680" i="2"/>
  <c r="L2680" i="2"/>
  <c r="AB2679" i="2"/>
  <c r="T2679" i="2"/>
  <c r="X2679" i="2" s="1"/>
  <c r="S2679" i="2"/>
  <c r="L2679" i="2"/>
  <c r="AB2678" i="2"/>
  <c r="T2678" i="2"/>
  <c r="X2678" i="2" s="1"/>
  <c r="S2678" i="2"/>
  <c r="L2678" i="2"/>
  <c r="AB2677" i="2"/>
  <c r="T2677" i="2"/>
  <c r="X2677" i="2" s="1"/>
  <c r="S2677" i="2"/>
  <c r="L2677" i="2"/>
  <c r="AB2676" i="2"/>
  <c r="T2676" i="2"/>
  <c r="X2676" i="2" s="1"/>
  <c r="S2676" i="2"/>
  <c r="L2676" i="2"/>
  <c r="AB2675" i="2"/>
  <c r="T2675" i="2"/>
  <c r="X2675" i="2" s="1"/>
  <c r="S2675" i="2"/>
  <c r="L2675" i="2"/>
  <c r="AB2674" i="2"/>
  <c r="T2674" i="2"/>
  <c r="X2674" i="2" s="1"/>
  <c r="S2674" i="2"/>
  <c r="L2674" i="2"/>
  <c r="AB2673" i="2"/>
  <c r="T2673" i="2"/>
  <c r="X2673" i="2" s="1"/>
  <c r="S2673" i="2"/>
  <c r="L2673" i="2"/>
  <c r="AB2672" i="2"/>
  <c r="T2672" i="2"/>
  <c r="X2672" i="2" s="1"/>
  <c r="S2672" i="2"/>
  <c r="L2672" i="2"/>
  <c r="AB2671" i="2"/>
  <c r="T2671" i="2"/>
  <c r="X2671" i="2" s="1"/>
  <c r="S2671" i="2"/>
  <c r="L2671" i="2"/>
  <c r="AB2670" i="2"/>
  <c r="X2670" i="2"/>
  <c r="T2670" i="2"/>
  <c r="S2670" i="2"/>
  <c r="L2670" i="2"/>
  <c r="AB2669" i="2"/>
  <c r="T2669" i="2"/>
  <c r="X2669" i="2" s="1"/>
  <c r="S2669" i="2"/>
  <c r="L2669" i="2"/>
  <c r="AB2668" i="2"/>
  <c r="T2668" i="2"/>
  <c r="X2668" i="2" s="1"/>
  <c r="S2668" i="2"/>
  <c r="L2668" i="2"/>
  <c r="AB2667" i="2"/>
  <c r="T2667" i="2"/>
  <c r="X2667" i="2" s="1"/>
  <c r="S2667" i="2"/>
  <c r="L2667" i="2"/>
  <c r="AB2666" i="2"/>
  <c r="T2666" i="2"/>
  <c r="X2666" i="2" s="1"/>
  <c r="S2666" i="2"/>
  <c r="L2666" i="2"/>
  <c r="AB2665" i="2"/>
  <c r="T2665" i="2"/>
  <c r="X2665" i="2" s="1"/>
  <c r="S2665" i="2"/>
  <c r="L2665" i="2"/>
  <c r="AB2664" i="2"/>
  <c r="T2664" i="2"/>
  <c r="X2664" i="2" s="1"/>
  <c r="S2664" i="2"/>
  <c r="L2664" i="2"/>
  <c r="AB2663" i="2"/>
  <c r="T2663" i="2"/>
  <c r="X2663" i="2" s="1"/>
  <c r="S2663" i="2"/>
  <c r="L2663" i="2"/>
  <c r="AB2662" i="2"/>
  <c r="T2662" i="2"/>
  <c r="X2662" i="2" s="1"/>
  <c r="S2662" i="2"/>
  <c r="L2662" i="2"/>
  <c r="AB2661" i="2"/>
  <c r="T2661" i="2"/>
  <c r="X2661" i="2" s="1"/>
  <c r="S2661" i="2"/>
  <c r="L2661" i="2"/>
  <c r="AB2660" i="2"/>
  <c r="T2660" i="2"/>
  <c r="X2660" i="2" s="1"/>
  <c r="S2660" i="2"/>
  <c r="L2660" i="2"/>
  <c r="AB2659" i="2"/>
  <c r="T2659" i="2"/>
  <c r="X2659" i="2" s="1"/>
  <c r="S2659" i="2"/>
  <c r="L2659" i="2"/>
  <c r="M2659" i="2" s="1"/>
  <c r="AB2658" i="2"/>
  <c r="T2658" i="2"/>
  <c r="X2658" i="2" s="1"/>
  <c r="S2658" i="2"/>
  <c r="L2658" i="2"/>
  <c r="AB2657" i="2"/>
  <c r="T2657" i="2"/>
  <c r="X2657" i="2" s="1"/>
  <c r="S2657" i="2"/>
  <c r="L2657" i="2"/>
  <c r="AB2656" i="2"/>
  <c r="T2656" i="2"/>
  <c r="X2656" i="2" s="1"/>
  <c r="S2656" i="2"/>
  <c r="L2656" i="2"/>
  <c r="AB2655" i="2"/>
  <c r="T2655" i="2"/>
  <c r="X2655" i="2" s="1"/>
  <c r="S2655" i="2"/>
  <c r="L2655" i="2"/>
  <c r="M2655" i="2" s="1"/>
  <c r="AB2654" i="2"/>
  <c r="T2654" i="2"/>
  <c r="X2654" i="2" s="1"/>
  <c r="S2654" i="2"/>
  <c r="L2654" i="2"/>
  <c r="AB2653" i="2"/>
  <c r="T2653" i="2"/>
  <c r="X2653" i="2" s="1"/>
  <c r="S2653" i="2"/>
  <c r="L2653" i="2"/>
  <c r="AB2652" i="2"/>
  <c r="T2652" i="2"/>
  <c r="X2652" i="2" s="1"/>
  <c r="S2652" i="2"/>
  <c r="L2652" i="2"/>
  <c r="AB2651" i="2"/>
  <c r="T2651" i="2"/>
  <c r="X2651" i="2" s="1"/>
  <c r="S2651" i="2"/>
  <c r="L2651" i="2"/>
  <c r="AB2650" i="2"/>
  <c r="T2650" i="2"/>
  <c r="X2650" i="2" s="1"/>
  <c r="S2650" i="2"/>
  <c r="L2650" i="2"/>
  <c r="AB2649" i="2"/>
  <c r="T2649" i="2"/>
  <c r="X2649" i="2" s="1"/>
  <c r="S2649" i="2"/>
  <c r="L2649" i="2"/>
  <c r="AB2648" i="2"/>
  <c r="T2648" i="2"/>
  <c r="X2648" i="2" s="1"/>
  <c r="S2648" i="2"/>
  <c r="L2648" i="2"/>
  <c r="AB2647" i="2"/>
  <c r="T2647" i="2"/>
  <c r="X2647" i="2" s="1"/>
  <c r="S2647" i="2"/>
  <c r="L2647" i="2"/>
  <c r="AB2646" i="2"/>
  <c r="X2646" i="2"/>
  <c r="T2646" i="2"/>
  <c r="S2646" i="2"/>
  <c r="L2646" i="2"/>
  <c r="M2646" i="2" s="1"/>
  <c r="AB2645" i="2"/>
  <c r="T2645" i="2"/>
  <c r="X2645" i="2" s="1"/>
  <c r="S2645" i="2"/>
  <c r="L2645" i="2"/>
  <c r="AB2644" i="2"/>
  <c r="T2644" i="2"/>
  <c r="X2644" i="2" s="1"/>
  <c r="S2644" i="2"/>
  <c r="L2644" i="2"/>
  <c r="AB2643" i="2"/>
  <c r="T2643" i="2"/>
  <c r="X2643" i="2" s="1"/>
  <c r="S2643" i="2"/>
  <c r="L2643" i="2"/>
  <c r="AB2642" i="2"/>
  <c r="T2642" i="2"/>
  <c r="X2642" i="2" s="1"/>
  <c r="S2642" i="2"/>
  <c r="L2642" i="2"/>
  <c r="AB2641" i="2"/>
  <c r="T2641" i="2"/>
  <c r="X2641" i="2" s="1"/>
  <c r="S2641" i="2"/>
  <c r="L2641" i="2"/>
  <c r="AB2640" i="2"/>
  <c r="T2640" i="2"/>
  <c r="X2640" i="2" s="1"/>
  <c r="S2640" i="2"/>
  <c r="L2640" i="2"/>
  <c r="M2640" i="2" s="1"/>
  <c r="AB2639" i="2"/>
  <c r="T2639" i="2"/>
  <c r="X2639" i="2" s="1"/>
  <c r="S2639" i="2"/>
  <c r="M2639" i="2"/>
  <c r="L2639" i="2"/>
  <c r="AB2638" i="2"/>
  <c r="T2638" i="2"/>
  <c r="X2638" i="2" s="1"/>
  <c r="S2638" i="2"/>
  <c r="L2638" i="2"/>
  <c r="M2638" i="2" s="1"/>
  <c r="AB2637" i="2"/>
  <c r="T2637" i="2"/>
  <c r="X2637" i="2" s="1"/>
  <c r="S2637" i="2"/>
  <c r="L2637" i="2"/>
  <c r="M2637" i="2" s="1"/>
  <c r="AB2636" i="2"/>
  <c r="T2636" i="2"/>
  <c r="X2636" i="2" s="1"/>
  <c r="S2636" i="2"/>
  <c r="L2636" i="2"/>
  <c r="M2636" i="2" s="1"/>
  <c r="AB2635" i="2"/>
  <c r="T2635" i="2"/>
  <c r="X2635" i="2" s="1"/>
  <c r="S2635" i="2"/>
  <c r="L2635" i="2"/>
  <c r="AB2634" i="2"/>
  <c r="T2634" i="2"/>
  <c r="X2634" i="2" s="1"/>
  <c r="S2634" i="2"/>
  <c r="L2634" i="2"/>
  <c r="AB2633" i="2"/>
  <c r="T2633" i="2"/>
  <c r="X2633" i="2" s="1"/>
  <c r="S2633" i="2"/>
  <c r="L2633" i="2"/>
  <c r="AB2632" i="2"/>
  <c r="T2632" i="2"/>
  <c r="X2632" i="2" s="1"/>
  <c r="S2632" i="2"/>
  <c r="L2632" i="2"/>
  <c r="AB2631" i="2"/>
  <c r="T2631" i="2"/>
  <c r="X2631" i="2" s="1"/>
  <c r="S2631" i="2"/>
  <c r="L2631" i="2"/>
  <c r="AB2630" i="2"/>
  <c r="T2630" i="2"/>
  <c r="X2630" i="2" s="1"/>
  <c r="S2630" i="2"/>
  <c r="L2630" i="2"/>
  <c r="AB2629" i="2"/>
  <c r="T2629" i="2"/>
  <c r="X2629" i="2" s="1"/>
  <c r="S2629" i="2"/>
  <c r="L2629" i="2"/>
  <c r="AB2628" i="2"/>
  <c r="T2628" i="2"/>
  <c r="X2628" i="2" s="1"/>
  <c r="S2628" i="2"/>
  <c r="L2628" i="2"/>
  <c r="M2628" i="2" s="1"/>
  <c r="AB2627" i="2"/>
  <c r="T2627" i="2"/>
  <c r="X2627" i="2" s="1"/>
  <c r="S2627" i="2"/>
  <c r="L2627" i="2"/>
  <c r="M2627" i="2" s="1"/>
  <c r="AB2626" i="2"/>
  <c r="T2626" i="2"/>
  <c r="X2626" i="2" s="1"/>
  <c r="S2626" i="2"/>
  <c r="L2626" i="2"/>
  <c r="AB2625" i="2"/>
  <c r="T2625" i="2"/>
  <c r="X2625" i="2" s="1"/>
  <c r="S2625" i="2"/>
  <c r="L2625" i="2"/>
  <c r="AB2624" i="2"/>
  <c r="X2624" i="2"/>
  <c r="T2624" i="2"/>
  <c r="S2624" i="2"/>
  <c r="L2624" i="2"/>
  <c r="M2624" i="2" s="1"/>
  <c r="AB2623" i="2"/>
  <c r="T2623" i="2"/>
  <c r="X2623" i="2" s="1"/>
  <c r="S2623" i="2"/>
  <c r="L2623" i="2"/>
  <c r="M2623" i="2" s="1"/>
  <c r="AB2622" i="2"/>
  <c r="T2622" i="2"/>
  <c r="X2622" i="2" s="1"/>
  <c r="S2622" i="2"/>
  <c r="L2622" i="2"/>
  <c r="M2622" i="2" s="1"/>
  <c r="AB2621" i="2"/>
  <c r="T2621" i="2"/>
  <c r="X2621" i="2" s="1"/>
  <c r="S2621" i="2"/>
  <c r="L2621" i="2"/>
  <c r="M2621" i="2" s="1"/>
  <c r="AB2620" i="2"/>
  <c r="T2620" i="2"/>
  <c r="X2620" i="2" s="1"/>
  <c r="S2620" i="2"/>
  <c r="L2620" i="2"/>
  <c r="M2620" i="2" s="1"/>
  <c r="AB2619" i="2"/>
  <c r="T2619" i="2"/>
  <c r="X2619" i="2" s="1"/>
  <c r="S2619" i="2"/>
  <c r="L2619" i="2"/>
  <c r="M2619" i="2" s="1"/>
  <c r="AB2618" i="2"/>
  <c r="T2618" i="2"/>
  <c r="X2618" i="2" s="1"/>
  <c r="S2618" i="2"/>
  <c r="L2618" i="2"/>
  <c r="AB2617" i="2"/>
  <c r="T2617" i="2"/>
  <c r="X2617" i="2" s="1"/>
  <c r="S2617" i="2"/>
  <c r="L2617" i="2"/>
  <c r="AB2616" i="2"/>
  <c r="T2616" i="2"/>
  <c r="X2616" i="2" s="1"/>
  <c r="S2616" i="2"/>
  <c r="L2616" i="2"/>
  <c r="AB2615" i="2"/>
  <c r="T2615" i="2"/>
  <c r="X2615" i="2" s="1"/>
  <c r="S2615" i="2"/>
  <c r="L2615" i="2"/>
  <c r="AB2614" i="2"/>
  <c r="T2614" i="2"/>
  <c r="X2614" i="2" s="1"/>
  <c r="S2614" i="2"/>
  <c r="L2614" i="2"/>
  <c r="AB2613" i="2"/>
  <c r="T2613" i="2"/>
  <c r="X2613" i="2" s="1"/>
  <c r="S2613" i="2"/>
  <c r="L2613" i="2"/>
  <c r="AB2612" i="2"/>
  <c r="T2612" i="2"/>
  <c r="X2612" i="2" s="1"/>
  <c r="S2612" i="2"/>
  <c r="L2612" i="2"/>
  <c r="AB2611" i="2"/>
  <c r="T2611" i="2"/>
  <c r="X2611" i="2" s="1"/>
  <c r="S2611" i="2"/>
  <c r="L2611" i="2"/>
  <c r="AB2610" i="2"/>
  <c r="T2610" i="2"/>
  <c r="X2610" i="2" s="1"/>
  <c r="S2610" i="2"/>
  <c r="L2610" i="2"/>
  <c r="AB2609" i="2"/>
  <c r="T2609" i="2"/>
  <c r="X2609" i="2" s="1"/>
  <c r="S2609" i="2"/>
  <c r="L2609" i="2"/>
  <c r="M2609" i="2" s="1"/>
  <c r="AB2608" i="2"/>
  <c r="T2608" i="2"/>
  <c r="X2608" i="2" s="1"/>
  <c r="S2608" i="2"/>
  <c r="L2608" i="2"/>
  <c r="M2608" i="2" s="1"/>
  <c r="AB2607" i="2"/>
  <c r="T2607" i="2"/>
  <c r="X2607" i="2" s="1"/>
  <c r="S2607" i="2"/>
  <c r="L2607" i="2"/>
  <c r="AB2606" i="2"/>
  <c r="X2606" i="2"/>
  <c r="T2606" i="2"/>
  <c r="S2606" i="2"/>
  <c r="L2606" i="2"/>
  <c r="AB2605" i="2"/>
  <c r="T2605" i="2"/>
  <c r="X2605" i="2" s="1"/>
  <c r="S2605" i="2"/>
  <c r="L2605" i="2"/>
  <c r="AB2604" i="2"/>
  <c r="T2604" i="2"/>
  <c r="X2604" i="2" s="1"/>
  <c r="S2604" i="2"/>
  <c r="L2604" i="2"/>
  <c r="AB2603" i="2"/>
  <c r="T2603" i="2"/>
  <c r="X2603" i="2" s="1"/>
  <c r="S2603" i="2"/>
  <c r="L2603" i="2"/>
  <c r="AB2602" i="2"/>
  <c r="T2602" i="2"/>
  <c r="X2602" i="2" s="1"/>
  <c r="S2602" i="2"/>
  <c r="L2602" i="2"/>
  <c r="AB2601" i="2"/>
  <c r="T2601" i="2"/>
  <c r="X2601" i="2" s="1"/>
  <c r="S2601" i="2"/>
  <c r="L2601" i="2"/>
  <c r="AB2600" i="2"/>
  <c r="T2600" i="2"/>
  <c r="X2600" i="2" s="1"/>
  <c r="S2600" i="2"/>
  <c r="L2600" i="2"/>
  <c r="AB2599" i="2"/>
  <c r="T2599" i="2"/>
  <c r="X2599" i="2" s="1"/>
  <c r="S2599" i="2"/>
  <c r="L2599" i="2"/>
  <c r="AB2598" i="2"/>
  <c r="T2598" i="2"/>
  <c r="X2598" i="2" s="1"/>
  <c r="S2598" i="2"/>
  <c r="L2598" i="2"/>
  <c r="AB2597" i="2"/>
  <c r="T2597" i="2"/>
  <c r="X2597" i="2" s="1"/>
  <c r="S2597" i="2"/>
  <c r="L2597" i="2"/>
  <c r="AB2596" i="2"/>
  <c r="T2596" i="2"/>
  <c r="X2596" i="2" s="1"/>
  <c r="S2596" i="2"/>
  <c r="L2596" i="2"/>
  <c r="M2596" i="2" s="1"/>
  <c r="AB2595" i="2"/>
  <c r="T2595" i="2"/>
  <c r="X2595" i="2" s="1"/>
  <c r="S2595" i="2"/>
  <c r="L2595" i="2"/>
  <c r="AB2594" i="2"/>
  <c r="T2594" i="2"/>
  <c r="X2594" i="2" s="1"/>
  <c r="S2594" i="2"/>
  <c r="L2594" i="2"/>
  <c r="AB2593" i="2"/>
  <c r="T2593" i="2"/>
  <c r="X2593" i="2" s="1"/>
  <c r="S2593" i="2"/>
  <c r="L2593" i="2"/>
  <c r="AB2592" i="2"/>
  <c r="T2592" i="2"/>
  <c r="X2592" i="2" s="1"/>
  <c r="S2592" i="2"/>
  <c r="L2592" i="2"/>
  <c r="AB2591" i="2"/>
  <c r="X2591" i="2"/>
  <c r="T2591" i="2"/>
  <c r="S2591" i="2"/>
  <c r="L2591" i="2"/>
  <c r="AB2590" i="2"/>
  <c r="T2590" i="2"/>
  <c r="X2590" i="2" s="1"/>
  <c r="S2590" i="2"/>
  <c r="L2590" i="2"/>
  <c r="AB2589" i="2"/>
  <c r="T2589" i="2"/>
  <c r="X2589" i="2" s="1"/>
  <c r="S2589" i="2"/>
  <c r="L2589" i="2"/>
  <c r="M2589" i="2" s="1"/>
  <c r="AB2588" i="2"/>
  <c r="T2588" i="2"/>
  <c r="X2588" i="2" s="1"/>
  <c r="S2588" i="2"/>
  <c r="L2588" i="2"/>
  <c r="M2588" i="2" s="1"/>
  <c r="AB2587" i="2"/>
  <c r="T2587" i="2"/>
  <c r="X2587" i="2" s="1"/>
  <c r="S2587" i="2"/>
  <c r="L2587" i="2"/>
  <c r="AB2586" i="2"/>
  <c r="T2586" i="2"/>
  <c r="X2586" i="2" s="1"/>
  <c r="S2586" i="2"/>
  <c r="L2586" i="2"/>
  <c r="AB2585" i="2"/>
  <c r="T2585" i="2"/>
  <c r="X2585" i="2" s="1"/>
  <c r="S2585" i="2"/>
  <c r="L2585" i="2"/>
  <c r="AB2584" i="2"/>
  <c r="T2584" i="2"/>
  <c r="X2584" i="2" s="1"/>
  <c r="S2584" i="2"/>
  <c r="L2584" i="2"/>
  <c r="AB2583" i="2"/>
  <c r="T2583" i="2"/>
  <c r="X2583" i="2" s="1"/>
  <c r="S2583" i="2"/>
  <c r="L2583" i="2"/>
  <c r="AB2582" i="2"/>
  <c r="T2582" i="2"/>
  <c r="X2582" i="2" s="1"/>
  <c r="S2582" i="2"/>
  <c r="L2582" i="2"/>
  <c r="AB2581" i="2"/>
  <c r="T2581" i="2"/>
  <c r="X2581" i="2" s="1"/>
  <c r="S2581" i="2"/>
  <c r="L2581" i="2"/>
  <c r="AB2580" i="2"/>
  <c r="T2580" i="2"/>
  <c r="X2580" i="2" s="1"/>
  <c r="S2580" i="2"/>
  <c r="L2580" i="2"/>
  <c r="AB2579" i="2"/>
  <c r="T2579" i="2"/>
  <c r="X2579" i="2" s="1"/>
  <c r="S2579" i="2"/>
  <c r="L2579" i="2"/>
  <c r="AB2578" i="2"/>
  <c r="T2578" i="2"/>
  <c r="X2578" i="2" s="1"/>
  <c r="S2578" i="2"/>
  <c r="L2578" i="2"/>
  <c r="M2578" i="2" s="1"/>
  <c r="AB2577" i="2"/>
  <c r="T2577" i="2"/>
  <c r="X2577" i="2" s="1"/>
  <c r="S2577" i="2"/>
  <c r="L2577" i="2"/>
  <c r="M2577" i="2" s="1"/>
  <c r="AB2576" i="2"/>
  <c r="T2576" i="2"/>
  <c r="X2576" i="2" s="1"/>
  <c r="S2576" i="2"/>
  <c r="L2576" i="2"/>
  <c r="M2576" i="2" s="1"/>
  <c r="AB2575" i="2"/>
  <c r="T2575" i="2"/>
  <c r="X2575" i="2" s="1"/>
  <c r="S2575" i="2"/>
  <c r="L2575" i="2"/>
  <c r="AB2574" i="2"/>
  <c r="T2574" i="2"/>
  <c r="X2574" i="2" s="1"/>
  <c r="S2574" i="2"/>
  <c r="L2574" i="2"/>
  <c r="AB2573" i="2"/>
  <c r="T2573" i="2"/>
  <c r="X2573" i="2" s="1"/>
  <c r="S2573" i="2"/>
  <c r="L2573" i="2"/>
  <c r="AB2572" i="2"/>
  <c r="T2572" i="2"/>
  <c r="X2572" i="2" s="1"/>
  <c r="S2572" i="2"/>
  <c r="L2572" i="2"/>
  <c r="AB2571" i="2"/>
  <c r="T2571" i="2"/>
  <c r="X2571" i="2" s="1"/>
  <c r="S2571" i="2"/>
  <c r="L2571" i="2"/>
  <c r="AB2570" i="2"/>
  <c r="T2570" i="2"/>
  <c r="X2570" i="2" s="1"/>
  <c r="S2570" i="2"/>
  <c r="L2570" i="2"/>
  <c r="AB2569" i="2"/>
  <c r="T2569" i="2"/>
  <c r="X2569" i="2" s="1"/>
  <c r="S2569" i="2"/>
  <c r="L2569" i="2"/>
  <c r="AB2568" i="2"/>
  <c r="T2568" i="2"/>
  <c r="X2568" i="2" s="1"/>
  <c r="S2568" i="2"/>
  <c r="L2568" i="2"/>
  <c r="AB2567" i="2"/>
  <c r="T2567" i="2"/>
  <c r="X2567" i="2" s="1"/>
  <c r="S2567" i="2"/>
  <c r="L2567" i="2"/>
  <c r="AB2566" i="2"/>
  <c r="T2566" i="2"/>
  <c r="X2566" i="2" s="1"/>
  <c r="S2566" i="2"/>
  <c r="L2566" i="2"/>
  <c r="AB2565" i="2"/>
  <c r="T2565" i="2"/>
  <c r="X2565" i="2" s="1"/>
  <c r="S2565" i="2"/>
  <c r="L2565" i="2"/>
  <c r="AB2564" i="2"/>
  <c r="T2564" i="2"/>
  <c r="X2564" i="2" s="1"/>
  <c r="S2564" i="2"/>
  <c r="L2564" i="2"/>
  <c r="AB2563" i="2"/>
  <c r="T2563" i="2"/>
  <c r="X2563" i="2" s="1"/>
  <c r="S2563" i="2"/>
  <c r="L2563" i="2"/>
  <c r="AB2562" i="2"/>
  <c r="T2562" i="2"/>
  <c r="X2562" i="2" s="1"/>
  <c r="S2562" i="2"/>
  <c r="L2562" i="2"/>
  <c r="AB2561" i="2"/>
  <c r="T2561" i="2"/>
  <c r="X2561" i="2" s="1"/>
  <c r="S2561" i="2"/>
  <c r="L2561" i="2"/>
  <c r="M2561" i="2" s="1"/>
  <c r="AB2560" i="2"/>
  <c r="T2560" i="2"/>
  <c r="X2560" i="2" s="1"/>
  <c r="S2560" i="2"/>
  <c r="L2560" i="2"/>
  <c r="M2560" i="2" s="1"/>
  <c r="AB2559" i="2"/>
  <c r="T2559" i="2"/>
  <c r="X2559" i="2" s="1"/>
  <c r="S2559" i="2"/>
  <c r="L2559" i="2"/>
  <c r="M2559" i="2" s="1"/>
  <c r="AB2558" i="2"/>
  <c r="T2558" i="2"/>
  <c r="X2558" i="2" s="1"/>
  <c r="S2558" i="2"/>
  <c r="L2558" i="2"/>
  <c r="AB2557" i="2"/>
  <c r="T2557" i="2"/>
  <c r="X2557" i="2" s="1"/>
  <c r="S2557" i="2"/>
  <c r="L2557" i="2"/>
  <c r="AB2556" i="2"/>
  <c r="T2556" i="2"/>
  <c r="X2556" i="2" s="1"/>
  <c r="S2556" i="2"/>
  <c r="L2556" i="2"/>
  <c r="AB2555" i="2"/>
  <c r="T2555" i="2"/>
  <c r="X2555" i="2" s="1"/>
  <c r="S2555" i="2"/>
  <c r="L2555" i="2"/>
  <c r="M2555" i="2" s="1"/>
  <c r="AB2554" i="2"/>
  <c r="T2554" i="2"/>
  <c r="X2554" i="2" s="1"/>
  <c r="S2554" i="2"/>
  <c r="L2554" i="2"/>
  <c r="M2554" i="2" s="1"/>
  <c r="AB2553" i="2"/>
  <c r="T2553" i="2"/>
  <c r="X2553" i="2" s="1"/>
  <c r="S2553" i="2"/>
  <c r="L2553" i="2"/>
  <c r="AB2552" i="2"/>
  <c r="T2552" i="2"/>
  <c r="X2552" i="2" s="1"/>
  <c r="S2552" i="2"/>
  <c r="L2552" i="2"/>
  <c r="M2552" i="2" s="1"/>
  <c r="AB2551" i="2"/>
  <c r="T2551" i="2"/>
  <c r="X2551" i="2" s="1"/>
  <c r="S2551" i="2"/>
  <c r="L2551" i="2"/>
  <c r="M2551" i="2" s="1"/>
  <c r="AB2550" i="2"/>
  <c r="T2550" i="2"/>
  <c r="X2550" i="2" s="1"/>
  <c r="S2550" i="2"/>
  <c r="L2550" i="2"/>
  <c r="AB2549" i="2"/>
  <c r="T2549" i="2"/>
  <c r="X2549" i="2" s="1"/>
  <c r="S2549" i="2"/>
  <c r="L2549" i="2"/>
  <c r="AB2548" i="2"/>
  <c r="T2548" i="2"/>
  <c r="X2548" i="2" s="1"/>
  <c r="S2548" i="2"/>
  <c r="L2548" i="2"/>
  <c r="AB2547" i="2"/>
  <c r="T2547" i="2"/>
  <c r="X2547" i="2" s="1"/>
  <c r="S2547" i="2"/>
  <c r="L2547" i="2"/>
  <c r="AB2546" i="2"/>
  <c r="T2546" i="2"/>
  <c r="X2546" i="2" s="1"/>
  <c r="S2546" i="2"/>
  <c r="L2546" i="2"/>
  <c r="AB2545" i="2"/>
  <c r="T2545" i="2"/>
  <c r="X2545" i="2" s="1"/>
  <c r="S2545" i="2"/>
  <c r="L2545" i="2"/>
  <c r="AB2544" i="2"/>
  <c r="T2544" i="2"/>
  <c r="X2544" i="2" s="1"/>
  <c r="S2544" i="2"/>
  <c r="L2544" i="2"/>
  <c r="AB2543" i="2"/>
  <c r="T2543" i="2"/>
  <c r="X2543" i="2" s="1"/>
  <c r="S2543" i="2"/>
  <c r="L2543" i="2"/>
  <c r="M2543" i="2" s="1"/>
  <c r="AB2542" i="2"/>
  <c r="T2542" i="2"/>
  <c r="X2542" i="2" s="1"/>
  <c r="S2542" i="2"/>
  <c r="L2542" i="2"/>
  <c r="M2542" i="2" s="1"/>
  <c r="AB2541" i="2"/>
  <c r="T2541" i="2"/>
  <c r="X2541" i="2" s="1"/>
  <c r="S2541" i="2"/>
  <c r="L2541" i="2"/>
  <c r="AB2540" i="2"/>
  <c r="T2540" i="2"/>
  <c r="X2540" i="2" s="1"/>
  <c r="S2540" i="2"/>
  <c r="L2540" i="2"/>
  <c r="AB2539" i="2"/>
  <c r="X2539" i="2"/>
  <c r="T2539" i="2"/>
  <c r="S2539" i="2"/>
  <c r="L2539" i="2"/>
  <c r="AB2538" i="2"/>
  <c r="T2538" i="2"/>
  <c r="X2538" i="2" s="1"/>
  <c r="S2538" i="2"/>
  <c r="L2538" i="2"/>
  <c r="AB2537" i="2"/>
  <c r="T2537" i="2"/>
  <c r="X2537" i="2" s="1"/>
  <c r="S2537" i="2"/>
  <c r="L2537" i="2"/>
  <c r="M2537" i="2" s="1"/>
  <c r="AB2536" i="2"/>
  <c r="T2536" i="2"/>
  <c r="X2536" i="2" s="1"/>
  <c r="S2536" i="2"/>
  <c r="L2536" i="2"/>
  <c r="M2536" i="2" s="1"/>
  <c r="AB2535" i="2"/>
  <c r="T2535" i="2"/>
  <c r="X2535" i="2" s="1"/>
  <c r="S2535" i="2"/>
  <c r="L2535" i="2"/>
  <c r="AB2534" i="2"/>
  <c r="T2534" i="2"/>
  <c r="X2534" i="2" s="1"/>
  <c r="S2534" i="2"/>
  <c r="L2534" i="2"/>
  <c r="AB2533" i="2"/>
  <c r="T2533" i="2"/>
  <c r="X2533" i="2" s="1"/>
  <c r="S2533" i="2"/>
  <c r="L2533" i="2"/>
  <c r="AB2532" i="2"/>
  <c r="T2532" i="2"/>
  <c r="X2532" i="2" s="1"/>
  <c r="S2532" i="2"/>
  <c r="L2532" i="2"/>
  <c r="AB2531" i="2"/>
  <c r="T2531" i="2"/>
  <c r="X2531" i="2" s="1"/>
  <c r="S2531" i="2"/>
  <c r="L2531" i="2"/>
  <c r="AB2530" i="2"/>
  <c r="T2530" i="2"/>
  <c r="X2530" i="2" s="1"/>
  <c r="S2530" i="2"/>
  <c r="L2530" i="2"/>
  <c r="AB2529" i="2"/>
  <c r="X2529" i="2"/>
  <c r="T2529" i="2"/>
  <c r="S2529" i="2"/>
  <c r="L2529" i="2"/>
  <c r="AB2528" i="2"/>
  <c r="T2528" i="2"/>
  <c r="X2528" i="2" s="1"/>
  <c r="S2528" i="2"/>
  <c r="L2528" i="2"/>
  <c r="AB2527" i="2"/>
  <c r="T2527" i="2"/>
  <c r="X2527" i="2" s="1"/>
  <c r="S2527" i="2"/>
  <c r="L2527" i="2"/>
  <c r="AB2526" i="2"/>
  <c r="T2526" i="2"/>
  <c r="X2526" i="2" s="1"/>
  <c r="S2526" i="2"/>
  <c r="L2526" i="2"/>
  <c r="AB2525" i="2"/>
  <c r="T2525" i="2"/>
  <c r="X2525" i="2" s="1"/>
  <c r="S2525" i="2"/>
  <c r="L2525" i="2"/>
  <c r="AB2524" i="2"/>
  <c r="T2524" i="2"/>
  <c r="X2524" i="2" s="1"/>
  <c r="S2524" i="2"/>
  <c r="L2524" i="2"/>
  <c r="AB2523" i="2"/>
  <c r="T2523" i="2"/>
  <c r="X2523" i="2" s="1"/>
  <c r="S2523" i="2"/>
  <c r="L2523" i="2"/>
  <c r="AB2522" i="2"/>
  <c r="T2522" i="2"/>
  <c r="X2522" i="2" s="1"/>
  <c r="S2522" i="2"/>
  <c r="L2522" i="2"/>
  <c r="AB2521" i="2"/>
  <c r="T2521" i="2"/>
  <c r="X2521" i="2" s="1"/>
  <c r="S2521" i="2"/>
  <c r="L2521" i="2"/>
  <c r="AB2520" i="2"/>
  <c r="T2520" i="2"/>
  <c r="X2520" i="2" s="1"/>
  <c r="S2520" i="2"/>
  <c r="L2520" i="2"/>
  <c r="AB2519" i="2"/>
  <c r="X2519" i="2"/>
  <c r="T2519" i="2"/>
  <c r="S2519" i="2"/>
  <c r="L2519" i="2"/>
  <c r="AB2518" i="2"/>
  <c r="X2518" i="2"/>
  <c r="T2518" i="2"/>
  <c r="S2518" i="2"/>
  <c r="L2518" i="2"/>
  <c r="AB2517" i="2"/>
  <c r="X2517" i="2"/>
  <c r="T2517" i="2"/>
  <c r="S2517" i="2"/>
  <c r="L2517" i="2"/>
  <c r="AB2516" i="2"/>
  <c r="X2516" i="2"/>
  <c r="T2516" i="2"/>
  <c r="S2516" i="2"/>
  <c r="L2516" i="2"/>
  <c r="M2516" i="2" s="1"/>
  <c r="AB2515" i="2"/>
  <c r="X2515" i="2"/>
  <c r="T2515" i="2"/>
  <c r="S2515" i="2"/>
  <c r="L2515" i="2"/>
  <c r="M2515" i="2" s="1"/>
  <c r="AB2514" i="2"/>
  <c r="X2514" i="2"/>
  <c r="T2514" i="2"/>
  <c r="S2514" i="2"/>
  <c r="L2514" i="2"/>
  <c r="AB2513" i="2"/>
  <c r="X2513" i="2"/>
  <c r="T2513" i="2"/>
  <c r="S2513" i="2"/>
  <c r="L2513" i="2"/>
  <c r="M2513" i="2" s="1"/>
  <c r="AB2512" i="2"/>
  <c r="X2512" i="2"/>
  <c r="T2512" i="2"/>
  <c r="S2512" i="2"/>
  <c r="L2512" i="2"/>
  <c r="AB2511" i="2"/>
  <c r="X2511" i="2"/>
  <c r="T2511" i="2"/>
  <c r="S2511" i="2"/>
  <c r="L2511" i="2"/>
  <c r="AB2510" i="2"/>
  <c r="X2510" i="2"/>
  <c r="T2510" i="2"/>
  <c r="S2510" i="2"/>
  <c r="L2510" i="2"/>
  <c r="AB2509" i="2"/>
  <c r="X2509" i="2"/>
  <c r="T2509" i="2"/>
  <c r="S2509" i="2"/>
  <c r="L2509" i="2"/>
  <c r="AB2508" i="2"/>
  <c r="X2508" i="2"/>
  <c r="T2508" i="2"/>
  <c r="S2508" i="2"/>
  <c r="L2508" i="2"/>
  <c r="M2508" i="2" s="1"/>
  <c r="AB2507" i="2"/>
  <c r="X2507" i="2"/>
  <c r="T2507" i="2"/>
  <c r="S2507" i="2"/>
  <c r="L2507" i="2"/>
  <c r="AB2506" i="2"/>
  <c r="X2506" i="2"/>
  <c r="T2506" i="2"/>
  <c r="S2506" i="2"/>
  <c r="L2506" i="2"/>
  <c r="M2506" i="2" s="1"/>
  <c r="AB2505" i="2"/>
  <c r="X2505" i="2"/>
  <c r="T2505" i="2"/>
  <c r="S2505" i="2"/>
  <c r="M2505" i="2"/>
  <c r="L2505" i="2"/>
  <c r="AB2504" i="2"/>
  <c r="X2504" i="2"/>
  <c r="T2504" i="2"/>
  <c r="S2504" i="2"/>
  <c r="L2504" i="2"/>
  <c r="M2504" i="2" s="1"/>
  <c r="AB2503" i="2"/>
  <c r="X2503" i="2"/>
  <c r="T2503" i="2"/>
  <c r="S2503" i="2"/>
  <c r="L2503" i="2"/>
  <c r="AB2502" i="2"/>
  <c r="X2502" i="2"/>
  <c r="T2502" i="2"/>
  <c r="S2502" i="2"/>
  <c r="L2502" i="2"/>
  <c r="M2502" i="2" s="1"/>
  <c r="AB2501" i="2"/>
  <c r="X2501" i="2"/>
  <c r="T2501" i="2"/>
  <c r="S2501" i="2"/>
  <c r="L2501" i="2"/>
  <c r="AB2500" i="2"/>
  <c r="X2500" i="2"/>
  <c r="T2500" i="2"/>
  <c r="S2500" i="2"/>
  <c r="M2500" i="2"/>
  <c r="L2500" i="2"/>
  <c r="AB2499" i="2"/>
  <c r="X2499" i="2"/>
  <c r="T2499" i="2"/>
  <c r="S2499" i="2"/>
  <c r="L2499" i="2"/>
  <c r="M2499" i="2" s="1"/>
  <c r="AB2498" i="2"/>
  <c r="X2498" i="2"/>
  <c r="T2498" i="2"/>
  <c r="S2498" i="2"/>
  <c r="L2498" i="2"/>
  <c r="AB2497" i="2"/>
  <c r="X2497" i="2"/>
  <c r="T2497" i="2"/>
  <c r="S2497" i="2"/>
  <c r="L2497" i="2"/>
  <c r="AB2496" i="2"/>
  <c r="X2496" i="2"/>
  <c r="T2496" i="2"/>
  <c r="S2496" i="2"/>
  <c r="L2496" i="2"/>
  <c r="AB2495" i="2"/>
  <c r="X2495" i="2"/>
  <c r="T2495" i="2"/>
  <c r="S2495" i="2"/>
  <c r="L2495" i="2"/>
  <c r="AB2494" i="2"/>
  <c r="X2494" i="2"/>
  <c r="T2494" i="2"/>
  <c r="S2494" i="2"/>
  <c r="L2494" i="2"/>
  <c r="M2494" i="2" s="1"/>
  <c r="AB2493" i="2"/>
  <c r="X2493" i="2"/>
  <c r="T2493" i="2"/>
  <c r="S2493" i="2"/>
  <c r="L2493" i="2"/>
  <c r="AB2492" i="2"/>
  <c r="X2492" i="2"/>
  <c r="T2492" i="2"/>
  <c r="S2492" i="2"/>
  <c r="L2492" i="2"/>
  <c r="AB2491" i="2"/>
  <c r="X2491" i="2"/>
  <c r="T2491" i="2"/>
  <c r="S2491" i="2"/>
  <c r="L2491" i="2"/>
  <c r="AB2490" i="2"/>
  <c r="X2490" i="2"/>
  <c r="T2490" i="2"/>
  <c r="S2490" i="2"/>
  <c r="L2490" i="2"/>
  <c r="AB2489" i="2"/>
  <c r="X2489" i="2"/>
  <c r="T2489" i="2"/>
  <c r="S2489" i="2"/>
  <c r="L2489" i="2"/>
  <c r="AB2488" i="2"/>
  <c r="X2488" i="2"/>
  <c r="T2488" i="2"/>
  <c r="S2488" i="2"/>
  <c r="L2488" i="2"/>
  <c r="M2488" i="2" s="1"/>
  <c r="AB2487" i="2"/>
  <c r="X2487" i="2"/>
  <c r="T2487" i="2"/>
  <c r="S2487" i="2"/>
  <c r="L2487" i="2"/>
  <c r="AB2486" i="2"/>
  <c r="T2486" i="2"/>
  <c r="X2486" i="2" s="1"/>
  <c r="S2486" i="2"/>
  <c r="L2486" i="2"/>
  <c r="AB2485" i="2"/>
  <c r="T2485" i="2"/>
  <c r="X2485" i="2" s="1"/>
  <c r="S2485" i="2"/>
  <c r="L2485" i="2"/>
  <c r="AB2484" i="2"/>
  <c r="T2484" i="2"/>
  <c r="X2484" i="2" s="1"/>
  <c r="S2484" i="2"/>
  <c r="L2484" i="2"/>
  <c r="AB2483" i="2"/>
  <c r="T2483" i="2"/>
  <c r="X2483" i="2" s="1"/>
  <c r="S2483" i="2"/>
  <c r="L2483" i="2"/>
  <c r="AB2482" i="2"/>
  <c r="T2482" i="2"/>
  <c r="X2482" i="2" s="1"/>
  <c r="S2482" i="2"/>
  <c r="L2482" i="2"/>
  <c r="AB2481" i="2"/>
  <c r="T2481" i="2"/>
  <c r="X2481" i="2" s="1"/>
  <c r="S2481" i="2"/>
  <c r="L2481" i="2"/>
  <c r="AB2480" i="2"/>
  <c r="X2480" i="2"/>
  <c r="T2480" i="2"/>
  <c r="S2480" i="2"/>
  <c r="L2480" i="2"/>
  <c r="M2480" i="2" s="1"/>
  <c r="AB2479" i="2"/>
  <c r="T2479" i="2"/>
  <c r="X2479" i="2" s="1"/>
  <c r="S2479" i="2"/>
  <c r="L2479" i="2"/>
  <c r="M2479" i="2" s="1"/>
  <c r="AB2478" i="2"/>
  <c r="T2478" i="2"/>
  <c r="X2478" i="2" s="1"/>
  <c r="S2478" i="2"/>
  <c r="L2478" i="2"/>
  <c r="AB2477" i="2"/>
  <c r="T2477" i="2"/>
  <c r="X2477" i="2" s="1"/>
  <c r="S2477" i="2"/>
  <c r="L2477" i="2"/>
  <c r="M2477" i="2" s="1"/>
  <c r="AB2476" i="2"/>
  <c r="T2476" i="2"/>
  <c r="X2476" i="2" s="1"/>
  <c r="S2476" i="2"/>
  <c r="L2476" i="2"/>
  <c r="M2476" i="2" s="1"/>
  <c r="AB2475" i="2"/>
  <c r="T2475" i="2"/>
  <c r="X2475" i="2" s="1"/>
  <c r="S2475" i="2"/>
  <c r="L2475" i="2"/>
  <c r="M2475" i="2" s="1"/>
  <c r="AB2474" i="2"/>
  <c r="T2474" i="2"/>
  <c r="X2474" i="2" s="1"/>
  <c r="S2474" i="2"/>
  <c r="L2474" i="2"/>
  <c r="AB2473" i="2"/>
  <c r="T2473" i="2"/>
  <c r="X2473" i="2" s="1"/>
  <c r="S2473" i="2"/>
  <c r="L2473" i="2"/>
  <c r="M2473" i="2" s="1"/>
  <c r="AB2472" i="2"/>
  <c r="X2472" i="2"/>
  <c r="T2472" i="2"/>
  <c r="S2472" i="2"/>
  <c r="L2472" i="2"/>
  <c r="M2472" i="2" s="1"/>
  <c r="AB2471" i="2"/>
  <c r="T2471" i="2"/>
  <c r="X2471" i="2" s="1"/>
  <c r="S2471" i="2"/>
  <c r="L2471" i="2"/>
  <c r="AB2470" i="2"/>
  <c r="T2470" i="2"/>
  <c r="X2470" i="2" s="1"/>
  <c r="S2470" i="2"/>
  <c r="L2470" i="2"/>
  <c r="AB2469" i="2"/>
  <c r="T2469" i="2"/>
  <c r="X2469" i="2" s="1"/>
  <c r="S2469" i="2"/>
  <c r="L2469" i="2"/>
  <c r="AB2468" i="2"/>
  <c r="T2468" i="2"/>
  <c r="X2468" i="2" s="1"/>
  <c r="S2468" i="2"/>
  <c r="L2468" i="2"/>
  <c r="AB2467" i="2"/>
  <c r="T2467" i="2"/>
  <c r="X2467" i="2" s="1"/>
  <c r="S2467" i="2"/>
  <c r="L2467" i="2"/>
  <c r="M2467" i="2" s="1"/>
  <c r="AB2466" i="2"/>
  <c r="T2466" i="2"/>
  <c r="X2466" i="2" s="1"/>
  <c r="S2466" i="2"/>
  <c r="L2466" i="2"/>
  <c r="M2466" i="2" s="1"/>
  <c r="AB2465" i="2"/>
  <c r="T2465" i="2"/>
  <c r="X2465" i="2" s="1"/>
  <c r="S2465" i="2"/>
  <c r="L2465" i="2"/>
  <c r="M2465" i="2" s="1"/>
  <c r="AB2464" i="2"/>
  <c r="T2464" i="2"/>
  <c r="X2464" i="2" s="1"/>
  <c r="S2464" i="2"/>
  <c r="L2464" i="2"/>
  <c r="AB2463" i="2"/>
  <c r="T2463" i="2"/>
  <c r="X2463" i="2" s="1"/>
  <c r="S2463" i="2"/>
  <c r="L2463" i="2"/>
  <c r="M2463" i="2" s="1"/>
  <c r="AB2462" i="2"/>
  <c r="T2462" i="2"/>
  <c r="X2462" i="2" s="1"/>
  <c r="S2462" i="2"/>
  <c r="L2462" i="2"/>
  <c r="M2462" i="2" s="1"/>
  <c r="AB2461" i="2"/>
  <c r="X2461" i="2"/>
  <c r="T2461" i="2"/>
  <c r="S2461" i="2"/>
  <c r="L2461" i="2"/>
  <c r="M2461" i="2" s="1"/>
  <c r="AB2460" i="2"/>
  <c r="T2460" i="2"/>
  <c r="X2460" i="2" s="1"/>
  <c r="S2460" i="2"/>
  <c r="L2460" i="2"/>
  <c r="M2460" i="2" s="1"/>
  <c r="AB2459" i="2"/>
  <c r="X2459" i="2"/>
  <c r="T2459" i="2"/>
  <c r="S2459" i="2"/>
  <c r="L2459" i="2"/>
  <c r="AB2458" i="2"/>
  <c r="X2458" i="2"/>
  <c r="T2458" i="2"/>
  <c r="S2458" i="2"/>
  <c r="L2458" i="2"/>
  <c r="AB2457" i="2"/>
  <c r="X2457" i="2"/>
  <c r="T2457" i="2"/>
  <c r="S2457" i="2"/>
  <c r="L2457" i="2"/>
  <c r="AB2456" i="2"/>
  <c r="X2456" i="2"/>
  <c r="T2456" i="2"/>
  <c r="S2456" i="2"/>
  <c r="L2456" i="2"/>
  <c r="AB2455" i="2"/>
  <c r="X2455" i="2"/>
  <c r="T2455" i="2"/>
  <c r="S2455" i="2"/>
  <c r="L2455" i="2"/>
  <c r="M2455" i="2" s="1"/>
  <c r="AB2454" i="2"/>
  <c r="X2454" i="2"/>
  <c r="T2454" i="2"/>
  <c r="S2454" i="2"/>
  <c r="L2454" i="2"/>
  <c r="M2454" i="2" s="1"/>
  <c r="AB2453" i="2"/>
  <c r="X2453" i="2"/>
  <c r="T2453" i="2"/>
  <c r="S2453" i="2"/>
  <c r="L2453" i="2"/>
  <c r="M2453" i="2" s="1"/>
  <c r="AB2452" i="2"/>
  <c r="X2452" i="2"/>
  <c r="T2452" i="2"/>
  <c r="S2452" i="2"/>
  <c r="L2452" i="2"/>
  <c r="M2452" i="2" s="1"/>
  <c r="AB2451" i="2"/>
  <c r="X2451" i="2"/>
  <c r="T2451" i="2"/>
  <c r="S2451" i="2"/>
  <c r="L2451" i="2"/>
  <c r="M2451" i="2" s="1"/>
  <c r="AB2450" i="2"/>
  <c r="X2450" i="2"/>
  <c r="T2450" i="2"/>
  <c r="S2450" i="2"/>
  <c r="L2450" i="2"/>
  <c r="AB2449" i="2"/>
  <c r="X2449" i="2"/>
  <c r="T2449" i="2"/>
  <c r="S2449" i="2"/>
  <c r="L2449" i="2"/>
  <c r="M2449" i="2" s="1"/>
  <c r="AB2448" i="2"/>
  <c r="X2448" i="2"/>
  <c r="T2448" i="2"/>
  <c r="S2448" i="2"/>
  <c r="L2448" i="2"/>
  <c r="M2448" i="2" s="1"/>
  <c r="AB2447" i="2"/>
  <c r="X2447" i="2"/>
  <c r="T2447" i="2"/>
  <c r="S2447" i="2"/>
  <c r="L2447" i="2"/>
  <c r="AB2446" i="2"/>
  <c r="X2446" i="2"/>
  <c r="T2446" i="2"/>
  <c r="S2446" i="2"/>
  <c r="L2446" i="2"/>
  <c r="AB2445" i="2"/>
  <c r="X2445" i="2"/>
  <c r="T2445" i="2"/>
  <c r="S2445" i="2"/>
  <c r="L2445" i="2"/>
  <c r="M2445" i="2" s="1"/>
  <c r="AB2444" i="2"/>
  <c r="X2444" i="2"/>
  <c r="T2444" i="2"/>
  <c r="S2444" i="2"/>
  <c r="L2444" i="2"/>
  <c r="M2444" i="2" s="1"/>
  <c r="AB2443" i="2"/>
  <c r="X2443" i="2"/>
  <c r="T2443" i="2"/>
  <c r="S2443" i="2"/>
  <c r="M2443" i="2"/>
  <c r="L2443" i="2"/>
  <c r="AB2442" i="2"/>
  <c r="X2442" i="2"/>
  <c r="T2442" i="2"/>
  <c r="S2442" i="2"/>
  <c r="L2442" i="2"/>
  <c r="M2442" i="2" s="1"/>
  <c r="AB2441" i="2"/>
  <c r="X2441" i="2"/>
  <c r="T2441" i="2"/>
  <c r="S2441" i="2"/>
  <c r="L2441" i="2"/>
  <c r="M2441" i="2" s="1"/>
  <c r="AB2440" i="2"/>
  <c r="X2440" i="2"/>
  <c r="T2440" i="2"/>
  <c r="S2440" i="2"/>
  <c r="L2440" i="2"/>
  <c r="M2440" i="2" s="1"/>
  <c r="AB2439" i="2"/>
  <c r="X2439" i="2"/>
  <c r="T2439" i="2"/>
  <c r="S2439" i="2"/>
  <c r="L2439" i="2"/>
  <c r="AB2438" i="2"/>
  <c r="X2438" i="2"/>
  <c r="T2438" i="2"/>
  <c r="S2438" i="2"/>
  <c r="L2438" i="2"/>
  <c r="M2438" i="2" s="1"/>
  <c r="AB2437" i="2"/>
  <c r="X2437" i="2"/>
  <c r="T2437" i="2"/>
  <c r="S2437" i="2"/>
  <c r="L2437" i="2"/>
  <c r="M2437" i="2" s="1"/>
  <c r="AB2436" i="2"/>
  <c r="X2436" i="2"/>
  <c r="T2436" i="2"/>
  <c r="S2436" i="2"/>
  <c r="L2436" i="2"/>
  <c r="M2436" i="2" s="1"/>
  <c r="AB2435" i="2"/>
  <c r="X2435" i="2"/>
  <c r="T2435" i="2"/>
  <c r="S2435" i="2"/>
  <c r="L2435" i="2"/>
  <c r="M2435" i="2" s="1"/>
  <c r="AB2434" i="2"/>
  <c r="X2434" i="2"/>
  <c r="T2434" i="2"/>
  <c r="S2434" i="2"/>
  <c r="L2434" i="2"/>
  <c r="M2434" i="2" s="1"/>
  <c r="AB2433" i="2"/>
  <c r="X2433" i="2"/>
  <c r="T2433" i="2"/>
  <c r="S2433" i="2"/>
  <c r="L2433" i="2"/>
  <c r="M2433" i="2" s="1"/>
  <c r="AB2432" i="2"/>
  <c r="X2432" i="2"/>
  <c r="T2432" i="2"/>
  <c r="S2432" i="2"/>
  <c r="L2432" i="2"/>
  <c r="AB2431" i="2"/>
  <c r="X2431" i="2"/>
  <c r="T2431" i="2"/>
  <c r="S2431" i="2"/>
  <c r="L2431" i="2"/>
  <c r="M2431" i="2" s="1"/>
  <c r="AB2430" i="2"/>
  <c r="X2430" i="2"/>
  <c r="T2430" i="2"/>
  <c r="S2430" i="2"/>
  <c r="L2430" i="2"/>
  <c r="M2430" i="2" s="1"/>
  <c r="AB2429" i="2"/>
  <c r="X2429" i="2"/>
  <c r="T2429" i="2"/>
  <c r="S2429" i="2"/>
  <c r="L2429" i="2"/>
  <c r="M2429" i="2" s="1"/>
  <c r="AB2428" i="2"/>
  <c r="X2428" i="2"/>
  <c r="T2428" i="2"/>
  <c r="S2428" i="2"/>
  <c r="L2428" i="2"/>
  <c r="M2428" i="2" s="1"/>
  <c r="AB2427" i="2"/>
  <c r="X2427" i="2"/>
  <c r="T2427" i="2"/>
  <c r="S2427" i="2"/>
  <c r="L2427" i="2"/>
  <c r="M2427" i="2" s="1"/>
  <c r="AB2426" i="2"/>
  <c r="X2426" i="2"/>
  <c r="T2426" i="2"/>
  <c r="S2426" i="2"/>
  <c r="L2426" i="2"/>
  <c r="AB2425" i="2"/>
  <c r="T2425" i="2"/>
  <c r="X2425" i="2" s="1"/>
  <c r="S2425" i="2"/>
  <c r="L2425" i="2"/>
  <c r="M2425" i="2" s="1"/>
  <c r="AB2424" i="2"/>
  <c r="T2424" i="2"/>
  <c r="X2424" i="2" s="1"/>
  <c r="S2424" i="2"/>
  <c r="L2424" i="2"/>
  <c r="M2424" i="2" s="1"/>
  <c r="AB2423" i="2"/>
  <c r="X2423" i="2"/>
  <c r="T2423" i="2"/>
  <c r="S2423" i="2"/>
  <c r="L2423" i="2"/>
  <c r="M2423" i="2" s="1"/>
  <c r="AB2422" i="2"/>
  <c r="T2422" i="2"/>
  <c r="X2422" i="2" s="1"/>
  <c r="S2422" i="2"/>
  <c r="L2422" i="2"/>
  <c r="M2422" i="2" s="1"/>
  <c r="AB2421" i="2"/>
  <c r="X2421" i="2"/>
  <c r="T2421" i="2"/>
  <c r="S2421" i="2"/>
  <c r="L2421" i="2"/>
  <c r="AB2420" i="2"/>
  <c r="X2420" i="2"/>
  <c r="T2420" i="2"/>
  <c r="S2420" i="2"/>
  <c r="L2420" i="2"/>
  <c r="M2420" i="2" s="1"/>
  <c r="AB2419" i="2"/>
  <c r="X2419" i="2"/>
  <c r="T2419" i="2"/>
  <c r="S2419" i="2"/>
  <c r="L2419" i="2"/>
  <c r="M2419" i="2" s="1"/>
  <c r="AB2418" i="2"/>
  <c r="X2418" i="2"/>
  <c r="T2418" i="2"/>
  <c r="S2418" i="2"/>
  <c r="L2418" i="2"/>
  <c r="M2418" i="2" s="1"/>
  <c r="AB2417" i="2"/>
  <c r="X2417" i="2"/>
  <c r="T2417" i="2"/>
  <c r="S2417" i="2"/>
  <c r="L2417" i="2"/>
  <c r="M2417" i="2" s="1"/>
  <c r="AB2416" i="2"/>
  <c r="X2416" i="2"/>
  <c r="T2416" i="2"/>
  <c r="S2416" i="2"/>
  <c r="L2416" i="2"/>
  <c r="M2416" i="2" s="1"/>
  <c r="AB2415" i="2"/>
  <c r="X2415" i="2"/>
  <c r="T2415" i="2"/>
  <c r="S2415" i="2"/>
  <c r="L2415" i="2"/>
  <c r="AB2414" i="2"/>
  <c r="X2414" i="2"/>
  <c r="T2414" i="2"/>
  <c r="S2414" i="2"/>
  <c r="L2414" i="2"/>
  <c r="M2414" i="2" s="1"/>
  <c r="AB2413" i="2"/>
  <c r="X2413" i="2"/>
  <c r="T2413" i="2"/>
  <c r="S2413" i="2"/>
  <c r="L2413" i="2"/>
  <c r="AB2412" i="2"/>
  <c r="X2412" i="2"/>
  <c r="T2412" i="2"/>
  <c r="S2412" i="2"/>
  <c r="L2412" i="2"/>
  <c r="AB2411" i="2"/>
  <c r="X2411" i="2"/>
  <c r="T2411" i="2"/>
  <c r="S2411" i="2"/>
  <c r="L2411" i="2"/>
  <c r="M2411" i="2" s="1"/>
  <c r="AB2410" i="2"/>
  <c r="X2410" i="2"/>
  <c r="T2410" i="2"/>
  <c r="S2410" i="2"/>
  <c r="L2410" i="2"/>
  <c r="M2410" i="2" s="1"/>
  <c r="AB2409" i="2"/>
  <c r="X2409" i="2"/>
  <c r="T2409" i="2"/>
  <c r="S2409" i="2"/>
  <c r="L2409" i="2"/>
  <c r="AB2408" i="2"/>
  <c r="X2408" i="2"/>
  <c r="T2408" i="2"/>
  <c r="S2408" i="2"/>
  <c r="L2408" i="2"/>
  <c r="M2408" i="2" s="1"/>
  <c r="AB2407" i="2"/>
  <c r="X2407" i="2"/>
  <c r="T2407" i="2"/>
  <c r="S2407" i="2"/>
  <c r="L2407" i="2"/>
  <c r="AB2406" i="2"/>
  <c r="T2406" i="2"/>
  <c r="X2406" i="2" s="1"/>
  <c r="S2406" i="2"/>
  <c r="L2406" i="2"/>
  <c r="AB2405" i="2"/>
  <c r="X2405" i="2"/>
  <c r="T2405" i="2"/>
  <c r="S2405" i="2"/>
  <c r="L2405" i="2"/>
  <c r="AB2404" i="2"/>
  <c r="X2404" i="2"/>
  <c r="T2404" i="2"/>
  <c r="S2404" i="2"/>
  <c r="L2404" i="2"/>
  <c r="M2404" i="2" s="1"/>
  <c r="AB2403" i="2"/>
  <c r="X2403" i="2"/>
  <c r="T2403" i="2"/>
  <c r="S2403" i="2"/>
  <c r="L2403" i="2"/>
  <c r="M2403" i="2" s="1"/>
  <c r="AB2402" i="2"/>
  <c r="X2402" i="2"/>
  <c r="T2402" i="2"/>
  <c r="S2402" i="2"/>
  <c r="L2402" i="2"/>
  <c r="M2402" i="2" s="1"/>
  <c r="AB2401" i="2"/>
  <c r="X2401" i="2"/>
  <c r="T2401" i="2"/>
  <c r="S2401" i="2"/>
  <c r="L2401" i="2"/>
  <c r="M2401" i="2" s="1"/>
  <c r="AB2400" i="2"/>
  <c r="X2400" i="2"/>
  <c r="T2400" i="2"/>
  <c r="S2400" i="2"/>
  <c r="L2400" i="2"/>
  <c r="AB2399" i="2"/>
  <c r="X2399" i="2"/>
  <c r="T2399" i="2"/>
  <c r="S2399" i="2"/>
  <c r="L2399" i="2"/>
  <c r="M2399" i="2" s="1"/>
  <c r="AB2398" i="2"/>
  <c r="X2398" i="2"/>
  <c r="T2398" i="2"/>
  <c r="S2398" i="2"/>
  <c r="M2398" i="2"/>
  <c r="L2398" i="2"/>
  <c r="AB2397" i="2"/>
  <c r="X2397" i="2"/>
  <c r="T2397" i="2"/>
  <c r="S2397" i="2"/>
  <c r="L2397" i="2"/>
  <c r="M2397" i="2" s="1"/>
  <c r="AB2396" i="2"/>
  <c r="X2396" i="2"/>
  <c r="T2396" i="2"/>
  <c r="S2396" i="2"/>
  <c r="L2396" i="2"/>
  <c r="M2396" i="2" s="1"/>
  <c r="AB2395" i="2"/>
  <c r="X2395" i="2"/>
  <c r="T2395" i="2"/>
  <c r="S2395" i="2"/>
  <c r="L2395" i="2"/>
  <c r="M2395" i="2" s="1"/>
  <c r="AB2394" i="2"/>
  <c r="X2394" i="2"/>
  <c r="T2394" i="2"/>
  <c r="S2394" i="2"/>
  <c r="L2394" i="2"/>
  <c r="M2394" i="2" s="1"/>
  <c r="AB2393" i="2"/>
  <c r="X2393" i="2"/>
  <c r="T2393" i="2"/>
  <c r="S2393" i="2"/>
  <c r="L2393" i="2"/>
  <c r="M2393" i="2" s="1"/>
  <c r="AB2392" i="2"/>
  <c r="X2392" i="2"/>
  <c r="T2392" i="2"/>
  <c r="S2392" i="2"/>
  <c r="L2392" i="2"/>
  <c r="M2392" i="2" s="1"/>
  <c r="AB2391" i="2"/>
  <c r="X2391" i="2"/>
  <c r="T2391" i="2"/>
  <c r="S2391" i="2"/>
  <c r="L2391" i="2"/>
  <c r="M2391" i="2" s="1"/>
  <c r="AB2390" i="2"/>
  <c r="X2390" i="2"/>
  <c r="T2390" i="2"/>
  <c r="S2390" i="2"/>
  <c r="L2390" i="2"/>
  <c r="M2390" i="2" s="1"/>
  <c r="AB2389" i="2"/>
  <c r="X2389" i="2"/>
  <c r="T2389" i="2"/>
  <c r="S2389" i="2"/>
  <c r="L2389" i="2"/>
  <c r="M2389" i="2" s="1"/>
  <c r="AB2388" i="2"/>
  <c r="X2388" i="2"/>
  <c r="T2388" i="2"/>
  <c r="S2388" i="2"/>
  <c r="L2388" i="2"/>
  <c r="AB2387" i="2"/>
  <c r="X2387" i="2"/>
  <c r="T2387" i="2"/>
  <c r="S2387" i="2"/>
  <c r="L2387" i="2"/>
  <c r="M2387" i="2" s="1"/>
  <c r="AB2386" i="2"/>
  <c r="X2386" i="2"/>
  <c r="T2386" i="2"/>
  <c r="S2386" i="2"/>
  <c r="L2386" i="2"/>
  <c r="M2386" i="2" s="1"/>
  <c r="AB2385" i="2"/>
  <c r="X2385" i="2"/>
  <c r="T2385" i="2"/>
  <c r="S2385" i="2"/>
  <c r="L2385" i="2"/>
  <c r="M2385" i="2" s="1"/>
  <c r="AB2384" i="2"/>
  <c r="X2384" i="2"/>
  <c r="T2384" i="2"/>
  <c r="S2384" i="2"/>
  <c r="L2384" i="2"/>
  <c r="AB2383" i="2"/>
  <c r="X2383" i="2"/>
  <c r="T2383" i="2"/>
  <c r="S2383" i="2"/>
  <c r="L2383" i="2"/>
  <c r="M2383" i="2" s="1"/>
  <c r="AB2382" i="2"/>
  <c r="X2382" i="2"/>
  <c r="T2382" i="2"/>
  <c r="S2382" i="2"/>
  <c r="L2382" i="2"/>
  <c r="M2382" i="2" s="1"/>
  <c r="AB2381" i="2"/>
  <c r="X2381" i="2"/>
  <c r="T2381" i="2"/>
  <c r="S2381" i="2"/>
  <c r="L2381" i="2"/>
  <c r="M2381" i="2" s="1"/>
  <c r="AB2380" i="2"/>
  <c r="X2380" i="2"/>
  <c r="T2380" i="2"/>
  <c r="S2380" i="2"/>
  <c r="L2380" i="2"/>
  <c r="AB2379" i="2"/>
  <c r="X2379" i="2"/>
  <c r="T2379" i="2"/>
  <c r="S2379" i="2"/>
  <c r="L2379" i="2"/>
  <c r="M2379" i="2" s="1"/>
  <c r="AB2378" i="2"/>
  <c r="X2378" i="2"/>
  <c r="T2378" i="2"/>
  <c r="S2378" i="2"/>
  <c r="L2378" i="2"/>
  <c r="M2378" i="2" s="1"/>
  <c r="AB2377" i="2"/>
  <c r="X2377" i="2"/>
  <c r="T2377" i="2"/>
  <c r="S2377" i="2"/>
  <c r="L2377" i="2"/>
  <c r="M2377" i="2" s="1"/>
  <c r="AB2376" i="2"/>
  <c r="X2376" i="2"/>
  <c r="T2376" i="2"/>
  <c r="S2376" i="2"/>
  <c r="L2376" i="2"/>
  <c r="M2376" i="2" s="1"/>
  <c r="AB2375" i="2"/>
  <c r="X2375" i="2"/>
  <c r="T2375" i="2"/>
  <c r="S2375" i="2"/>
  <c r="L2375" i="2"/>
  <c r="M2375" i="2" s="1"/>
  <c r="AB2374" i="2"/>
  <c r="X2374" i="2"/>
  <c r="T2374" i="2"/>
  <c r="S2374" i="2"/>
  <c r="L2374" i="2"/>
  <c r="M2374" i="2" s="1"/>
  <c r="AB2373" i="2"/>
  <c r="X2373" i="2"/>
  <c r="T2373" i="2"/>
  <c r="S2373" i="2"/>
  <c r="L2373" i="2"/>
  <c r="AB2372" i="2"/>
  <c r="X2372" i="2"/>
  <c r="T2372" i="2"/>
  <c r="S2372" i="2"/>
  <c r="L2372" i="2"/>
  <c r="M2372" i="2" s="1"/>
  <c r="AB2371" i="2"/>
  <c r="X2371" i="2"/>
  <c r="T2371" i="2"/>
  <c r="S2371" i="2"/>
  <c r="L2371" i="2"/>
  <c r="AB2370" i="2"/>
  <c r="X2370" i="2"/>
  <c r="T2370" i="2"/>
  <c r="S2370" i="2"/>
  <c r="L2370" i="2"/>
  <c r="AB2369" i="2"/>
  <c r="X2369" i="2"/>
  <c r="T2369" i="2"/>
  <c r="S2369" i="2"/>
  <c r="L2369" i="2"/>
  <c r="AB2368" i="2"/>
  <c r="X2368" i="2"/>
  <c r="T2368" i="2"/>
  <c r="S2368" i="2"/>
  <c r="L2368" i="2"/>
  <c r="M2368" i="2" s="1"/>
  <c r="AB2367" i="2"/>
  <c r="X2367" i="2"/>
  <c r="T2367" i="2"/>
  <c r="S2367" i="2"/>
  <c r="L2367" i="2"/>
  <c r="M2367" i="2" s="1"/>
  <c r="AB2366" i="2"/>
  <c r="X2366" i="2"/>
  <c r="T2366" i="2"/>
  <c r="S2366" i="2"/>
  <c r="L2366" i="2"/>
  <c r="AB2365" i="2"/>
  <c r="X2365" i="2"/>
  <c r="T2365" i="2"/>
  <c r="S2365" i="2"/>
  <c r="L2365" i="2"/>
  <c r="M2365" i="2" s="1"/>
  <c r="AB2364" i="2"/>
  <c r="X2364" i="2"/>
  <c r="T2364" i="2"/>
  <c r="S2364" i="2"/>
  <c r="M2364" i="2"/>
  <c r="L2364" i="2"/>
  <c r="AB2363" i="2"/>
  <c r="X2363" i="2"/>
  <c r="T2363" i="2"/>
  <c r="S2363" i="2"/>
  <c r="L2363" i="2"/>
  <c r="M2363" i="2" s="1"/>
  <c r="AB2362" i="2"/>
  <c r="X2362" i="2"/>
  <c r="T2362" i="2"/>
  <c r="S2362" i="2"/>
  <c r="L2362" i="2"/>
  <c r="AB2361" i="2"/>
  <c r="X2361" i="2"/>
  <c r="T2361" i="2"/>
  <c r="S2361" i="2"/>
  <c r="L2361" i="2"/>
  <c r="AB2360" i="2"/>
  <c r="X2360" i="2"/>
  <c r="T2360" i="2"/>
  <c r="S2360" i="2"/>
  <c r="L2360" i="2"/>
  <c r="M2360" i="2" s="1"/>
  <c r="AB2359" i="2"/>
  <c r="X2359" i="2"/>
  <c r="T2359" i="2"/>
  <c r="S2359" i="2"/>
  <c r="L2359" i="2"/>
  <c r="AB2358" i="2"/>
  <c r="T2358" i="2"/>
  <c r="X2358" i="2" s="1"/>
  <c r="S2358" i="2"/>
  <c r="L2358" i="2"/>
  <c r="M2358" i="2" s="1"/>
  <c r="AB2357" i="2"/>
  <c r="T2357" i="2"/>
  <c r="X2357" i="2" s="1"/>
  <c r="S2357" i="2"/>
  <c r="L2357" i="2"/>
  <c r="M2357" i="2" s="1"/>
  <c r="AB2356" i="2"/>
  <c r="X2356" i="2"/>
  <c r="T2356" i="2"/>
  <c r="S2356" i="2"/>
  <c r="L2356" i="2"/>
  <c r="AB2355" i="2"/>
  <c r="T2355" i="2"/>
  <c r="X2355" i="2" s="1"/>
  <c r="S2355" i="2"/>
  <c r="L2355" i="2"/>
  <c r="AB2354" i="2"/>
  <c r="T2354" i="2"/>
  <c r="X2354" i="2" s="1"/>
  <c r="S2354" i="2"/>
  <c r="L2354" i="2"/>
  <c r="M2354" i="2" s="1"/>
  <c r="AB2353" i="2"/>
  <c r="T2353" i="2"/>
  <c r="X2353" i="2" s="1"/>
  <c r="S2353" i="2"/>
  <c r="L2353" i="2"/>
  <c r="AB2352" i="2"/>
  <c r="T2352" i="2"/>
  <c r="X2352" i="2" s="1"/>
  <c r="S2352" i="2"/>
  <c r="L2352" i="2"/>
  <c r="AB2351" i="2"/>
  <c r="T2351" i="2"/>
  <c r="X2351" i="2" s="1"/>
  <c r="S2351" i="2"/>
  <c r="L2351" i="2"/>
  <c r="M2351" i="2" s="1"/>
  <c r="AB2350" i="2"/>
  <c r="T2350" i="2"/>
  <c r="X2350" i="2" s="1"/>
  <c r="S2350" i="2"/>
  <c r="L2350" i="2"/>
  <c r="M2350" i="2" s="1"/>
  <c r="AB2349" i="2"/>
  <c r="T2349" i="2"/>
  <c r="X2349" i="2" s="1"/>
  <c r="S2349" i="2"/>
  <c r="L2349" i="2"/>
  <c r="M2349" i="2" s="1"/>
  <c r="AB2348" i="2"/>
  <c r="T2348" i="2"/>
  <c r="X2348" i="2" s="1"/>
  <c r="S2348" i="2"/>
  <c r="L2348" i="2"/>
  <c r="AB2347" i="2"/>
  <c r="T2347" i="2"/>
  <c r="X2347" i="2" s="1"/>
  <c r="S2347" i="2"/>
  <c r="L2347" i="2"/>
  <c r="AB2346" i="2"/>
  <c r="T2346" i="2"/>
  <c r="X2346" i="2" s="1"/>
  <c r="S2346" i="2"/>
  <c r="L2346" i="2"/>
  <c r="M2346" i="2" s="1"/>
  <c r="AB2345" i="2"/>
  <c r="X2345" i="2"/>
  <c r="T2345" i="2"/>
  <c r="S2345" i="2"/>
  <c r="L2345" i="2"/>
  <c r="AB2344" i="2"/>
  <c r="T2344" i="2"/>
  <c r="X2344" i="2" s="1"/>
  <c r="S2344" i="2"/>
  <c r="L2344" i="2"/>
  <c r="AB2343" i="2"/>
  <c r="T2343" i="2"/>
  <c r="X2343" i="2" s="1"/>
  <c r="S2343" i="2"/>
  <c r="L2343" i="2"/>
  <c r="M2343" i="2" s="1"/>
  <c r="AB2342" i="2"/>
  <c r="T2342" i="2"/>
  <c r="X2342" i="2" s="1"/>
  <c r="S2342" i="2"/>
  <c r="L2342" i="2"/>
  <c r="AB2341" i="2"/>
  <c r="T2341" i="2"/>
  <c r="X2341" i="2" s="1"/>
  <c r="S2341" i="2"/>
  <c r="L2341" i="2"/>
  <c r="AB2340" i="2"/>
  <c r="T2340" i="2"/>
  <c r="X2340" i="2" s="1"/>
  <c r="S2340" i="2"/>
  <c r="L2340" i="2"/>
  <c r="M2340" i="2" s="1"/>
  <c r="AB2339" i="2"/>
  <c r="T2339" i="2"/>
  <c r="X2339" i="2" s="1"/>
  <c r="S2339" i="2"/>
  <c r="L2339" i="2"/>
  <c r="M2339" i="2" s="1"/>
  <c r="AB2338" i="2"/>
  <c r="T2338" i="2"/>
  <c r="X2338" i="2" s="1"/>
  <c r="S2338" i="2"/>
  <c r="L2338" i="2"/>
  <c r="AB2337" i="2"/>
  <c r="T2337" i="2"/>
  <c r="X2337" i="2" s="1"/>
  <c r="S2337" i="2"/>
  <c r="L2337" i="2"/>
  <c r="AB2336" i="2"/>
  <c r="T2336" i="2"/>
  <c r="X2336" i="2" s="1"/>
  <c r="S2336" i="2"/>
  <c r="L2336" i="2"/>
  <c r="AB2335" i="2"/>
  <c r="T2335" i="2"/>
  <c r="X2335" i="2" s="1"/>
  <c r="S2335" i="2"/>
  <c r="L2335" i="2"/>
  <c r="AB2334" i="2"/>
  <c r="T2334" i="2"/>
  <c r="X2334" i="2" s="1"/>
  <c r="S2334" i="2"/>
  <c r="L2334" i="2"/>
  <c r="AB2333" i="2"/>
  <c r="T2333" i="2"/>
  <c r="X2333" i="2" s="1"/>
  <c r="S2333" i="2"/>
  <c r="L2333" i="2"/>
  <c r="AB2332" i="2"/>
  <c r="T2332" i="2"/>
  <c r="X2332" i="2" s="1"/>
  <c r="S2332" i="2"/>
  <c r="L2332" i="2"/>
  <c r="AB2331" i="2"/>
  <c r="T2331" i="2"/>
  <c r="X2331" i="2" s="1"/>
  <c r="S2331" i="2"/>
  <c r="L2331" i="2"/>
  <c r="M2331" i="2" s="1"/>
  <c r="AB2330" i="2"/>
  <c r="T2330" i="2"/>
  <c r="X2330" i="2" s="1"/>
  <c r="S2330" i="2"/>
  <c r="L2330" i="2"/>
  <c r="AB2329" i="2"/>
  <c r="T2329" i="2"/>
  <c r="X2329" i="2" s="1"/>
  <c r="S2329" i="2"/>
  <c r="L2329" i="2"/>
  <c r="AB2328" i="2"/>
  <c r="T2328" i="2"/>
  <c r="X2328" i="2" s="1"/>
  <c r="S2328" i="2"/>
  <c r="L2328" i="2"/>
  <c r="AB2327" i="2"/>
  <c r="T2327" i="2"/>
  <c r="X2327" i="2" s="1"/>
  <c r="S2327" i="2"/>
  <c r="L2327" i="2"/>
  <c r="M2327" i="2" s="1"/>
  <c r="AB2326" i="2"/>
  <c r="X2326" i="2"/>
  <c r="T2326" i="2"/>
  <c r="S2326" i="2"/>
  <c r="L2326" i="2"/>
  <c r="AB2325" i="2"/>
  <c r="T2325" i="2"/>
  <c r="X2325" i="2" s="1"/>
  <c r="S2325" i="2"/>
  <c r="L2325" i="2"/>
  <c r="AB2324" i="2"/>
  <c r="T2324" i="2"/>
  <c r="X2324" i="2" s="1"/>
  <c r="S2324" i="2"/>
  <c r="L2324" i="2"/>
  <c r="AB2323" i="2"/>
  <c r="T2323" i="2"/>
  <c r="X2323" i="2" s="1"/>
  <c r="S2323" i="2"/>
  <c r="L2323" i="2"/>
  <c r="AB2322" i="2"/>
  <c r="T2322" i="2"/>
  <c r="X2322" i="2" s="1"/>
  <c r="S2322" i="2"/>
  <c r="L2322" i="2"/>
  <c r="AB2321" i="2"/>
  <c r="T2321" i="2"/>
  <c r="X2321" i="2" s="1"/>
  <c r="S2321" i="2"/>
  <c r="L2321" i="2"/>
  <c r="AB2320" i="2"/>
  <c r="T2320" i="2"/>
  <c r="X2320" i="2" s="1"/>
  <c r="S2320" i="2"/>
  <c r="L2320" i="2"/>
  <c r="AB2319" i="2"/>
  <c r="T2319" i="2"/>
  <c r="X2319" i="2" s="1"/>
  <c r="S2319" i="2"/>
  <c r="L2319" i="2"/>
  <c r="AB2318" i="2"/>
  <c r="T2318" i="2"/>
  <c r="X2318" i="2" s="1"/>
  <c r="S2318" i="2"/>
  <c r="L2318" i="2"/>
  <c r="AB2317" i="2"/>
  <c r="T2317" i="2"/>
  <c r="X2317" i="2" s="1"/>
  <c r="S2317" i="2"/>
  <c r="L2317" i="2"/>
  <c r="M2317" i="2" s="1"/>
  <c r="AB2316" i="2"/>
  <c r="T2316" i="2"/>
  <c r="X2316" i="2" s="1"/>
  <c r="S2316" i="2"/>
  <c r="L2316" i="2"/>
  <c r="AB2315" i="2"/>
  <c r="T2315" i="2"/>
  <c r="X2315" i="2" s="1"/>
  <c r="S2315" i="2"/>
  <c r="L2315" i="2"/>
  <c r="AB2314" i="2"/>
  <c r="T2314" i="2"/>
  <c r="X2314" i="2" s="1"/>
  <c r="S2314" i="2"/>
  <c r="L2314" i="2"/>
  <c r="AB2313" i="2"/>
  <c r="T2313" i="2"/>
  <c r="X2313" i="2" s="1"/>
  <c r="S2313" i="2"/>
  <c r="L2313" i="2"/>
  <c r="AB2312" i="2"/>
  <c r="T2312" i="2"/>
  <c r="X2312" i="2" s="1"/>
  <c r="S2312" i="2"/>
  <c r="L2312" i="2"/>
  <c r="AB2311" i="2"/>
  <c r="X2311" i="2"/>
  <c r="T2311" i="2"/>
  <c r="S2311" i="2"/>
  <c r="L2311" i="2"/>
  <c r="M2311" i="2" s="1"/>
  <c r="AB2310" i="2"/>
  <c r="T2310" i="2"/>
  <c r="X2310" i="2" s="1"/>
  <c r="S2310" i="2"/>
  <c r="L2310" i="2"/>
  <c r="AB2309" i="2"/>
  <c r="T2309" i="2"/>
  <c r="X2309" i="2" s="1"/>
  <c r="S2309" i="2"/>
  <c r="L2309" i="2"/>
  <c r="AB2308" i="2"/>
  <c r="T2308" i="2"/>
  <c r="X2308" i="2" s="1"/>
  <c r="S2308" i="2"/>
  <c r="L2308" i="2"/>
  <c r="AB2307" i="2"/>
  <c r="T2307" i="2"/>
  <c r="X2307" i="2" s="1"/>
  <c r="S2307" i="2"/>
  <c r="L2307" i="2"/>
  <c r="AB2306" i="2"/>
  <c r="T2306" i="2"/>
  <c r="X2306" i="2" s="1"/>
  <c r="S2306" i="2"/>
  <c r="L2306" i="2"/>
  <c r="AB2305" i="2"/>
  <c r="T2305" i="2"/>
  <c r="X2305" i="2" s="1"/>
  <c r="S2305" i="2"/>
  <c r="L2305" i="2"/>
  <c r="M2305" i="2" s="1"/>
  <c r="AB2304" i="2"/>
  <c r="T2304" i="2"/>
  <c r="X2304" i="2" s="1"/>
  <c r="S2304" i="2"/>
  <c r="L2304" i="2"/>
  <c r="AB2303" i="2"/>
  <c r="T2303" i="2"/>
  <c r="X2303" i="2" s="1"/>
  <c r="S2303" i="2"/>
  <c r="L2303" i="2"/>
  <c r="M2303" i="2" s="1"/>
  <c r="AB2302" i="2"/>
  <c r="T2302" i="2"/>
  <c r="X2302" i="2" s="1"/>
  <c r="S2302" i="2"/>
  <c r="L2302" i="2"/>
  <c r="AB2301" i="2"/>
  <c r="T2301" i="2"/>
  <c r="X2301" i="2" s="1"/>
  <c r="S2301" i="2"/>
  <c r="L2301" i="2"/>
  <c r="M2301" i="2" s="1"/>
  <c r="AB2300" i="2"/>
  <c r="T2300" i="2"/>
  <c r="X2300" i="2" s="1"/>
  <c r="S2300" i="2"/>
  <c r="L2300" i="2"/>
  <c r="AB2299" i="2"/>
  <c r="T2299" i="2"/>
  <c r="X2299" i="2" s="1"/>
  <c r="S2299" i="2"/>
  <c r="L2299" i="2"/>
  <c r="AB2298" i="2"/>
  <c r="T2298" i="2"/>
  <c r="X2298" i="2" s="1"/>
  <c r="S2298" i="2"/>
  <c r="L2298" i="2"/>
  <c r="AB2297" i="2"/>
  <c r="T2297" i="2"/>
  <c r="X2297" i="2" s="1"/>
  <c r="S2297" i="2"/>
  <c r="L2297" i="2"/>
  <c r="AB2296" i="2"/>
  <c r="T2296" i="2"/>
  <c r="X2296" i="2" s="1"/>
  <c r="S2296" i="2"/>
  <c r="L2296" i="2"/>
  <c r="AB2295" i="2"/>
  <c r="T2295" i="2"/>
  <c r="X2295" i="2" s="1"/>
  <c r="S2295" i="2"/>
  <c r="L2295" i="2"/>
  <c r="AB2294" i="2"/>
  <c r="T2294" i="2"/>
  <c r="X2294" i="2" s="1"/>
  <c r="S2294" i="2"/>
  <c r="L2294" i="2"/>
  <c r="AB2293" i="2"/>
  <c r="T2293" i="2"/>
  <c r="X2293" i="2" s="1"/>
  <c r="S2293" i="2"/>
  <c r="L2293" i="2"/>
  <c r="AB2292" i="2"/>
  <c r="T2292" i="2"/>
  <c r="X2292" i="2" s="1"/>
  <c r="S2292" i="2"/>
  <c r="L2292" i="2"/>
  <c r="M2292" i="2" s="1"/>
  <c r="AB2291" i="2"/>
  <c r="T2291" i="2"/>
  <c r="X2291" i="2" s="1"/>
  <c r="S2291" i="2"/>
  <c r="L2291" i="2"/>
  <c r="AB2290" i="2"/>
  <c r="T2290" i="2"/>
  <c r="X2290" i="2" s="1"/>
  <c r="S2290" i="2"/>
  <c r="L2290" i="2"/>
  <c r="AB2289" i="2"/>
  <c r="T2289" i="2"/>
  <c r="X2289" i="2" s="1"/>
  <c r="S2289" i="2"/>
  <c r="L2289" i="2"/>
  <c r="AB2288" i="2"/>
  <c r="X2288" i="2"/>
  <c r="T2288" i="2"/>
  <c r="S2288" i="2"/>
  <c r="L2288" i="2"/>
  <c r="AB2287" i="2"/>
  <c r="X2287" i="2"/>
  <c r="T2287" i="2"/>
  <c r="S2287" i="2"/>
  <c r="L2287" i="2"/>
  <c r="AB2286" i="2"/>
  <c r="X2286" i="2"/>
  <c r="T2286" i="2"/>
  <c r="S2286" i="2"/>
  <c r="L2286" i="2"/>
  <c r="AB2285" i="2"/>
  <c r="T2285" i="2"/>
  <c r="X2285" i="2" s="1"/>
  <c r="S2285" i="2"/>
  <c r="L2285" i="2"/>
  <c r="AB2284" i="2"/>
  <c r="T2284" i="2"/>
  <c r="X2284" i="2" s="1"/>
  <c r="S2284" i="2"/>
  <c r="L2284" i="2"/>
  <c r="M2284" i="2" s="1"/>
  <c r="AB2283" i="2"/>
  <c r="X2283" i="2"/>
  <c r="T2283" i="2"/>
  <c r="S2283" i="2"/>
  <c r="L2283" i="2"/>
  <c r="M2283" i="2" s="1"/>
  <c r="AB2282" i="2"/>
  <c r="T2282" i="2"/>
  <c r="X2282" i="2" s="1"/>
  <c r="S2282" i="2"/>
  <c r="L2282" i="2"/>
  <c r="AB2281" i="2"/>
  <c r="T2281" i="2"/>
  <c r="X2281" i="2" s="1"/>
  <c r="S2281" i="2"/>
  <c r="L2281" i="2"/>
  <c r="AB2280" i="2"/>
  <c r="X2280" i="2"/>
  <c r="T2280" i="2"/>
  <c r="S2280" i="2"/>
  <c r="L2280" i="2"/>
  <c r="M2280" i="2" s="1"/>
  <c r="AB2279" i="2"/>
  <c r="T2279" i="2"/>
  <c r="X2279" i="2" s="1"/>
  <c r="S2279" i="2"/>
  <c r="L2279" i="2"/>
  <c r="M2279" i="2" s="1"/>
  <c r="AB2278" i="2"/>
  <c r="T2278" i="2"/>
  <c r="X2278" i="2" s="1"/>
  <c r="S2278" i="2"/>
  <c r="L2278" i="2"/>
  <c r="AB2277" i="2"/>
  <c r="T2277" i="2"/>
  <c r="X2277" i="2" s="1"/>
  <c r="S2277" i="2"/>
  <c r="L2277" i="2"/>
  <c r="AB2276" i="2"/>
  <c r="T2276" i="2"/>
  <c r="X2276" i="2" s="1"/>
  <c r="S2276" i="2"/>
  <c r="L2276" i="2"/>
  <c r="AB2275" i="2"/>
  <c r="T2275" i="2"/>
  <c r="X2275" i="2" s="1"/>
  <c r="S2275" i="2"/>
  <c r="L2275" i="2"/>
  <c r="AB2274" i="2"/>
  <c r="X2274" i="2"/>
  <c r="T2274" i="2"/>
  <c r="S2274" i="2"/>
  <c r="L2274" i="2"/>
  <c r="AB2273" i="2"/>
  <c r="T2273" i="2"/>
  <c r="X2273" i="2" s="1"/>
  <c r="S2273" i="2"/>
  <c r="L2273" i="2"/>
  <c r="AB2272" i="2"/>
  <c r="T2272" i="2"/>
  <c r="X2272" i="2" s="1"/>
  <c r="S2272" i="2"/>
  <c r="L2272" i="2"/>
  <c r="M2272" i="2" s="1"/>
  <c r="AB2271" i="2"/>
  <c r="T2271" i="2"/>
  <c r="X2271" i="2" s="1"/>
  <c r="S2271" i="2"/>
  <c r="L2271" i="2"/>
  <c r="M2271" i="2" s="1"/>
  <c r="AB2270" i="2"/>
  <c r="T2270" i="2"/>
  <c r="X2270" i="2" s="1"/>
  <c r="S2270" i="2"/>
  <c r="L2270" i="2"/>
  <c r="M2270" i="2" s="1"/>
  <c r="AB2269" i="2"/>
  <c r="T2269" i="2"/>
  <c r="X2269" i="2" s="1"/>
  <c r="S2269" i="2"/>
  <c r="L2269" i="2"/>
  <c r="M2269" i="2" s="1"/>
  <c r="AB2268" i="2"/>
  <c r="T2268" i="2"/>
  <c r="X2268" i="2" s="1"/>
  <c r="S2268" i="2"/>
  <c r="L2268" i="2"/>
  <c r="M2268" i="2" s="1"/>
  <c r="AB2267" i="2"/>
  <c r="T2267" i="2"/>
  <c r="X2267" i="2" s="1"/>
  <c r="S2267" i="2"/>
  <c r="L2267" i="2"/>
  <c r="AB2266" i="2"/>
  <c r="T2266" i="2"/>
  <c r="X2266" i="2" s="1"/>
  <c r="S2266" i="2"/>
  <c r="L2266" i="2"/>
  <c r="M2266" i="2" s="1"/>
  <c r="AB2265" i="2"/>
  <c r="T2265" i="2"/>
  <c r="X2265" i="2" s="1"/>
  <c r="S2265" i="2"/>
  <c r="L2265" i="2"/>
  <c r="M2265" i="2" s="1"/>
  <c r="AB2264" i="2"/>
  <c r="T2264" i="2"/>
  <c r="X2264" i="2" s="1"/>
  <c r="S2264" i="2"/>
  <c r="L2264" i="2"/>
  <c r="M2264" i="2" s="1"/>
  <c r="AB2263" i="2"/>
  <c r="T2263" i="2"/>
  <c r="X2263" i="2" s="1"/>
  <c r="S2263" i="2"/>
  <c r="M2263" i="2"/>
  <c r="L2263" i="2"/>
  <c r="AB2262" i="2"/>
  <c r="T2262" i="2"/>
  <c r="X2262" i="2" s="1"/>
  <c r="S2262" i="2"/>
  <c r="L2262" i="2"/>
  <c r="AB2261" i="2"/>
  <c r="T2261" i="2"/>
  <c r="X2261" i="2" s="1"/>
  <c r="S2261" i="2"/>
  <c r="L2261" i="2"/>
  <c r="M2261" i="2" s="1"/>
  <c r="AB2260" i="2"/>
  <c r="T2260" i="2"/>
  <c r="X2260" i="2" s="1"/>
  <c r="S2260" i="2"/>
  <c r="L2260" i="2"/>
  <c r="AB2259" i="2"/>
  <c r="T2259" i="2"/>
  <c r="X2259" i="2" s="1"/>
  <c r="S2259" i="2"/>
  <c r="L2259" i="2"/>
  <c r="AB2258" i="2"/>
  <c r="T2258" i="2"/>
  <c r="X2258" i="2" s="1"/>
  <c r="S2258" i="2"/>
  <c r="L2258" i="2"/>
  <c r="AB2257" i="2"/>
  <c r="T2257" i="2"/>
  <c r="X2257" i="2" s="1"/>
  <c r="S2257" i="2"/>
  <c r="L2257" i="2"/>
  <c r="M2257" i="2" s="1"/>
  <c r="AB2256" i="2"/>
  <c r="T2256" i="2"/>
  <c r="X2256" i="2" s="1"/>
  <c r="S2256" i="2"/>
  <c r="L2256" i="2"/>
  <c r="AB2255" i="2"/>
  <c r="T2255" i="2"/>
  <c r="X2255" i="2" s="1"/>
  <c r="S2255" i="2"/>
  <c r="L2255" i="2"/>
  <c r="AB2254" i="2"/>
  <c r="T2254" i="2"/>
  <c r="X2254" i="2" s="1"/>
  <c r="S2254" i="2"/>
  <c r="L2254" i="2"/>
  <c r="M2254" i="2" s="1"/>
  <c r="AB2253" i="2"/>
  <c r="T2253" i="2"/>
  <c r="X2253" i="2" s="1"/>
  <c r="S2253" i="2"/>
  <c r="L2253" i="2"/>
  <c r="M2253" i="2" s="1"/>
  <c r="AB2252" i="2"/>
  <c r="T2252" i="2"/>
  <c r="X2252" i="2" s="1"/>
  <c r="S2252" i="2"/>
  <c r="M2252" i="2"/>
  <c r="L2252" i="2"/>
  <c r="AB2251" i="2"/>
  <c r="T2251" i="2"/>
  <c r="X2251" i="2" s="1"/>
  <c r="S2251" i="2"/>
  <c r="L2251" i="2"/>
  <c r="AB2250" i="2"/>
  <c r="T2250" i="2"/>
  <c r="X2250" i="2" s="1"/>
  <c r="S2250" i="2"/>
  <c r="L2250" i="2"/>
  <c r="M2250" i="2" s="1"/>
  <c r="AB2249" i="2"/>
  <c r="T2249" i="2"/>
  <c r="X2249" i="2" s="1"/>
  <c r="S2249" i="2"/>
  <c r="L2249" i="2"/>
  <c r="AB2248" i="2"/>
  <c r="T2248" i="2"/>
  <c r="X2248" i="2" s="1"/>
  <c r="S2248" i="2"/>
  <c r="L2248" i="2"/>
  <c r="M2248" i="2" s="1"/>
  <c r="AB2247" i="2"/>
  <c r="T2247" i="2"/>
  <c r="X2247" i="2" s="1"/>
  <c r="S2247" i="2"/>
  <c r="L2247" i="2"/>
  <c r="AB2246" i="2"/>
  <c r="T2246" i="2"/>
  <c r="X2246" i="2" s="1"/>
  <c r="S2246" i="2"/>
  <c r="L2246" i="2"/>
  <c r="AB2245" i="2"/>
  <c r="T2245" i="2"/>
  <c r="X2245" i="2" s="1"/>
  <c r="S2245" i="2"/>
  <c r="L2245" i="2"/>
  <c r="AB2244" i="2"/>
  <c r="T2244" i="2"/>
  <c r="X2244" i="2" s="1"/>
  <c r="S2244" i="2"/>
  <c r="L2244" i="2"/>
  <c r="AB2243" i="2"/>
  <c r="T2243" i="2"/>
  <c r="X2243" i="2" s="1"/>
  <c r="S2243" i="2"/>
  <c r="L2243" i="2"/>
  <c r="AB2242" i="2"/>
  <c r="X2242" i="2"/>
  <c r="T2242" i="2"/>
  <c r="S2242" i="2"/>
  <c r="L2242" i="2"/>
  <c r="AB2241" i="2"/>
  <c r="T2241" i="2"/>
  <c r="X2241" i="2" s="1"/>
  <c r="S2241" i="2"/>
  <c r="L2241" i="2"/>
  <c r="AB2240" i="2"/>
  <c r="T2240" i="2"/>
  <c r="X2240" i="2" s="1"/>
  <c r="S2240" i="2"/>
  <c r="L2240" i="2"/>
  <c r="AB2239" i="2"/>
  <c r="T2239" i="2"/>
  <c r="X2239" i="2" s="1"/>
  <c r="S2239" i="2"/>
  <c r="L2239" i="2"/>
  <c r="AB2238" i="2"/>
  <c r="T2238" i="2"/>
  <c r="X2238" i="2" s="1"/>
  <c r="S2238" i="2"/>
  <c r="L2238" i="2"/>
  <c r="M2238" i="2" s="1"/>
  <c r="AB2237" i="2"/>
  <c r="T2237" i="2"/>
  <c r="X2237" i="2" s="1"/>
  <c r="S2237" i="2"/>
  <c r="L2237" i="2"/>
  <c r="M2237" i="2" s="1"/>
  <c r="AB2236" i="2"/>
  <c r="X2236" i="2"/>
  <c r="T2236" i="2"/>
  <c r="S2236" i="2"/>
  <c r="L2236" i="2"/>
  <c r="AB2235" i="2"/>
  <c r="T2235" i="2"/>
  <c r="X2235" i="2" s="1"/>
  <c r="S2235" i="2"/>
  <c r="L2235" i="2"/>
  <c r="AB2234" i="2"/>
  <c r="T2234" i="2"/>
  <c r="X2234" i="2" s="1"/>
  <c r="S2234" i="2"/>
  <c r="L2234" i="2"/>
  <c r="AB2233" i="2"/>
  <c r="T2233" i="2"/>
  <c r="X2233" i="2" s="1"/>
  <c r="S2233" i="2"/>
  <c r="L2233" i="2"/>
  <c r="M2233" i="2" s="1"/>
  <c r="AB2232" i="2"/>
  <c r="T2232" i="2"/>
  <c r="X2232" i="2" s="1"/>
  <c r="S2232" i="2"/>
  <c r="L2232" i="2"/>
  <c r="M2232" i="2" s="1"/>
  <c r="AB2231" i="2"/>
  <c r="T2231" i="2"/>
  <c r="X2231" i="2" s="1"/>
  <c r="S2231" i="2"/>
  <c r="L2231" i="2"/>
  <c r="M2231" i="2" s="1"/>
  <c r="AB2230" i="2"/>
  <c r="T2230" i="2"/>
  <c r="X2230" i="2" s="1"/>
  <c r="S2230" i="2"/>
  <c r="L2230" i="2"/>
  <c r="M2230" i="2" s="1"/>
  <c r="AB2229" i="2"/>
  <c r="T2229" i="2"/>
  <c r="X2229" i="2" s="1"/>
  <c r="S2229" i="2"/>
  <c r="M2229" i="2"/>
  <c r="L2229" i="2"/>
  <c r="AB2228" i="2"/>
  <c r="T2228" i="2"/>
  <c r="X2228" i="2" s="1"/>
  <c r="S2228" i="2"/>
  <c r="L2228" i="2"/>
  <c r="M2228" i="2" s="1"/>
  <c r="AB2227" i="2"/>
  <c r="T2227" i="2"/>
  <c r="X2227" i="2" s="1"/>
  <c r="S2227" i="2"/>
  <c r="L2227" i="2"/>
  <c r="M2227" i="2" s="1"/>
  <c r="AB2226" i="2"/>
  <c r="T2226" i="2"/>
  <c r="X2226" i="2" s="1"/>
  <c r="S2226" i="2"/>
  <c r="L2226" i="2"/>
  <c r="M2226" i="2" s="1"/>
  <c r="AB2225" i="2"/>
  <c r="T2225" i="2"/>
  <c r="X2225" i="2" s="1"/>
  <c r="S2225" i="2"/>
  <c r="L2225" i="2"/>
  <c r="AB2224" i="2"/>
  <c r="T2224" i="2"/>
  <c r="X2224" i="2" s="1"/>
  <c r="S2224" i="2"/>
  <c r="L2224" i="2"/>
  <c r="M2224" i="2" s="1"/>
  <c r="AB2223" i="2"/>
  <c r="T2223" i="2"/>
  <c r="X2223" i="2" s="1"/>
  <c r="S2223" i="2"/>
  <c r="L2223" i="2"/>
  <c r="M2223" i="2" s="1"/>
  <c r="AB2222" i="2"/>
  <c r="T2222" i="2"/>
  <c r="X2222" i="2" s="1"/>
  <c r="S2222" i="2"/>
  <c r="L2222" i="2"/>
  <c r="M2222" i="2" s="1"/>
  <c r="AB2221" i="2"/>
  <c r="T2221" i="2"/>
  <c r="X2221" i="2" s="1"/>
  <c r="S2221" i="2"/>
  <c r="L2221" i="2"/>
  <c r="AB2220" i="2"/>
  <c r="T2220" i="2"/>
  <c r="X2220" i="2" s="1"/>
  <c r="S2220" i="2"/>
  <c r="L2220" i="2"/>
  <c r="AB2219" i="2"/>
  <c r="T2219" i="2"/>
  <c r="X2219" i="2" s="1"/>
  <c r="S2219" i="2"/>
  <c r="L2219" i="2"/>
  <c r="AB2218" i="2"/>
  <c r="T2218" i="2"/>
  <c r="X2218" i="2" s="1"/>
  <c r="S2218" i="2"/>
  <c r="L2218" i="2"/>
  <c r="AB2217" i="2"/>
  <c r="T2217" i="2"/>
  <c r="X2217" i="2" s="1"/>
  <c r="S2217" i="2"/>
  <c r="L2217" i="2"/>
  <c r="M2217" i="2" s="1"/>
  <c r="AB2216" i="2"/>
  <c r="X2216" i="2"/>
  <c r="T2216" i="2"/>
  <c r="S2216" i="2"/>
  <c r="L2216" i="2"/>
  <c r="M2216" i="2" s="1"/>
  <c r="AB2215" i="2"/>
  <c r="T2215" i="2"/>
  <c r="X2215" i="2" s="1"/>
  <c r="S2215" i="2"/>
  <c r="L2215" i="2"/>
  <c r="M2215" i="2" s="1"/>
  <c r="AB2214" i="2"/>
  <c r="T2214" i="2"/>
  <c r="X2214" i="2" s="1"/>
  <c r="S2214" i="2"/>
  <c r="L2214" i="2"/>
  <c r="M2214" i="2" s="1"/>
  <c r="AB2213" i="2"/>
  <c r="T2213" i="2"/>
  <c r="X2213" i="2" s="1"/>
  <c r="S2213" i="2"/>
  <c r="L2213" i="2"/>
  <c r="M2213" i="2" s="1"/>
  <c r="AB2212" i="2"/>
  <c r="T2212" i="2"/>
  <c r="X2212" i="2" s="1"/>
  <c r="S2212" i="2"/>
  <c r="L2212" i="2"/>
  <c r="AB2211" i="2"/>
  <c r="T2211" i="2"/>
  <c r="X2211" i="2" s="1"/>
  <c r="S2211" i="2"/>
  <c r="L2211" i="2"/>
  <c r="M2211" i="2" s="1"/>
  <c r="AB2210" i="2"/>
  <c r="T2210" i="2"/>
  <c r="X2210" i="2" s="1"/>
  <c r="S2210" i="2"/>
  <c r="L2210" i="2"/>
  <c r="M2210" i="2" s="1"/>
  <c r="AB2209" i="2"/>
  <c r="T2209" i="2"/>
  <c r="X2209" i="2" s="1"/>
  <c r="S2209" i="2"/>
  <c r="L2209" i="2"/>
  <c r="M2209" i="2" s="1"/>
  <c r="AB2208" i="2"/>
  <c r="T2208" i="2"/>
  <c r="X2208" i="2" s="1"/>
  <c r="S2208" i="2"/>
  <c r="L2208" i="2"/>
  <c r="AB2207" i="2"/>
  <c r="T2207" i="2"/>
  <c r="X2207" i="2" s="1"/>
  <c r="S2207" i="2"/>
  <c r="L2207" i="2"/>
  <c r="M2207" i="2" s="1"/>
  <c r="AB2206" i="2"/>
  <c r="T2206" i="2"/>
  <c r="X2206" i="2" s="1"/>
  <c r="S2206" i="2"/>
  <c r="L2206" i="2"/>
  <c r="AB2205" i="2"/>
  <c r="T2205" i="2"/>
  <c r="X2205" i="2" s="1"/>
  <c r="S2205" i="2"/>
  <c r="M2205" i="2"/>
  <c r="L2205" i="2"/>
  <c r="AB2204" i="2"/>
  <c r="T2204" i="2"/>
  <c r="X2204" i="2" s="1"/>
  <c r="S2204" i="2"/>
  <c r="L2204" i="2"/>
  <c r="AB2203" i="2"/>
  <c r="T2203" i="2"/>
  <c r="X2203" i="2" s="1"/>
  <c r="S2203" i="2"/>
  <c r="L2203" i="2"/>
  <c r="AB2202" i="2"/>
  <c r="T2202" i="2"/>
  <c r="X2202" i="2" s="1"/>
  <c r="S2202" i="2"/>
  <c r="L2202" i="2"/>
  <c r="AB2201" i="2"/>
  <c r="T2201" i="2"/>
  <c r="X2201" i="2" s="1"/>
  <c r="S2201" i="2"/>
  <c r="L2201" i="2"/>
  <c r="AB2200" i="2"/>
  <c r="T2200" i="2"/>
  <c r="X2200" i="2" s="1"/>
  <c r="S2200" i="2"/>
  <c r="L2200" i="2"/>
  <c r="M2200" i="2" s="1"/>
  <c r="AB2199" i="2"/>
  <c r="T2199" i="2"/>
  <c r="X2199" i="2" s="1"/>
  <c r="S2199" i="2"/>
  <c r="L2199" i="2"/>
  <c r="M2199" i="2" s="1"/>
  <c r="AB2198" i="2"/>
  <c r="T2198" i="2"/>
  <c r="X2198" i="2" s="1"/>
  <c r="S2198" i="2"/>
  <c r="L2198" i="2"/>
  <c r="M2198" i="2" s="1"/>
  <c r="AB2197" i="2"/>
  <c r="T2197" i="2"/>
  <c r="X2197" i="2" s="1"/>
  <c r="S2197" i="2"/>
  <c r="L2197" i="2"/>
  <c r="AB2196" i="2"/>
  <c r="T2196" i="2"/>
  <c r="X2196" i="2" s="1"/>
  <c r="S2196" i="2"/>
  <c r="L2196" i="2"/>
  <c r="M2196" i="2" s="1"/>
  <c r="AB2195" i="2"/>
  <c r="T2195" i="2"/>
  <c r="X2195" i="2" s="1"/>
  <c r="S2195" i="2"/>
  <c r="L2195" i="2"/>
  <c r="M2195" i="2" s="1"/>
  <c r="AB2194" i="2"/>
  <c r="T2194" i="2"/>
  <c r="X2194" i="2" s="1"/>
  <c r="S2194" i="2"/>
  <c r="L2194" i="2"/>
  <c r="M2194" i="2" s="1"/>
  <c r="AB2193" i="2"/>
  <c r="T2193" i="2"/>
  <c r="X2193" i="2" s="1"/>
  <c r="S2193" i="2"/>
  <c r="L2193" i="2"/>
  <c r="M2193" i="2" s="1"/>
  <c r="AB2192" i="2"/>
  <c r="X2192" i="2"/>
  <c r="T2192" i="2"/>
  <c r="S2192" i="2"/>
  <c r="L2192" i="2"/>
  <c r="AB2191" i="2"/>
  <c r="T2191" i="2"/>
  <c r="X2191" i="2" s="1"/>
  <c r="S2191" i="2"/>
  <c r="L2191" i="2"/>
  <c r="AB2190" i="2"/>
  <c r="T2190" i="2"/>
  <c r="X2190" i="2" s="1"/>
  <c r="S2190" i="2"/>
  <c r="L2190" i="2"/>
  <c r="AB2189" i="2"/>
  <c r="T2189" i="2"/>
  <c r="X2189" i="2" s="1"/>
  <c r="S2189" i="2"/>
  <c r="L2189" i="2"/>
  <c r="M2189" i="2" s="1"/>
  <c r="AB2188" i="2"/>
  <c r="T2188" i="2"/>
  <c r="X2188" i="2" s="1"/>
  <c r="S2188" i="2"/>
  <c r="L2188" i="2"/>
  <c r="M2188" i="2" s="1"/>
  <c r="AB2187" i="2"/>
  <c r="T2187" i="2"/>
  <c r="X2187" i="2" s="1"/>
  <c r="S2187" i="2"/>
  <c r="L2187" i="2"/>
  <c r="M2187" i="2" s="1"/>
  <c r="AB2186" i="2"/>
  <c r="T2186" i="2"/>
  <c r="X2186" i="2" s="1"/>
  <c r="S2186" i="2"/>
  <c r="L2186" i="2"/>
  <c r="M2186" i="2" s="1"/>
  <c r="AB2185" i="2"/>
  <c r="T2185" i="2"/>
  <c r="X2185" i="2" s="1"/>
  <c r="S2185" i="2"/>
  <c r="M2185" i="2"/>
  <c r="L2185" i="2"/>
  <c r="AB2184" i="2"/>
  <c r="T2184" i="2"/>
  <c r="X2184" i="2" s="1"/>
  <c r="S2184" i="2"/>
  <c r="L2184" i="2"/>
  <c r="AB2183" i="2"/>
  <c r="T2183" i="2"/>
  <c r="X2183" i="2" s="1"/>
  <c r="S2183" i="2"/>
  <c r="L2183" i="2"/>
  <c r="M2183" i="2" s="1"/>
  <c r="AB2182" i="2"/>
  <c r="T2182" i="2"/>
  <c r="X2182" i="2" s="1"/>
  <c r="S2182" i="2"/>
  <c r="L2182" i="2"/>
  <c r="M2182" i="2" s="1"/>
  <c r="AB2181" i="2"/>
  <c r="T2181" i="2"/>
  <c r="X2181" i="2" s="1"/>
  <c r="S2181" i="2"/>
  <c r="L2181" i="2"/>
  <c r="AB2180" i="2"/>
  <c r="T2180" i="2"/>
  <c r="X2180" i="2" s="1"/>
  <c r="S2180" i="2"/>
  <c r="M2180" i="2"/>
  <c r="L2180" i="2"/>
  <c r="AB2179" i="2"/>
  <c r="T2179" i="2"/>
  <c r="X2179" i="2" s="1"/>
  <c r="S2179" i="2"/>
  <c r="L2179" i="2"/>
  <c r="M2179" i="2" s="1"/>
  <c r="AB2178" i="2"/>
  <c r="T2178" i="2"/>
  <c r="X2178" i="2" s="1"/>
  <c r="S2178" i="2"/>
  <c r="L2178" i="2"/>
  <c r="M2178" i="2" s="1"/>
  <c r="AB2177" i="2"/>
  <c r="T2177" i="2"/>
  <c r="X2177" i="2" s="1"/>
  <c r="S2177" i="2"/>
  <c r="L2177" i="2"/>
  <c r="M2177" i="2" s="1"/>
  <c r="AB2176" i="2"/>
  <c r="T2176" i="2"/>
  <c r="X2176" i="2" s="1"/>
  <c r="S2176" i="2"/>
  <c r="L2176" i="2"/>
  <c r="AB2175" i="2"/>
  <c r="T2175" i="2"/>
  <c r="X2175" i="2" s="1"/>
  <c r="S2175" i="2"/>
  <c r="L2175" i="2"/>
  <c r="AB2174" i="2"/>
  <c r="T2174" i="2"/>
  <c r="X2174" i="2" s="1"/>
  <c r="S2174" i="2"/>
  <c r="L2174" i="2"/>
  <c r="M2174" i="2" s="1"/>
  <c r="AB2173" i="2"/>
  <c r="T2173" i="2"/>
  <c r="X2173" i="2" s="1"/>
  <c r="S2173" i="2"/>
  <c r="L2173" i="2"/>
  <c r="AB2172" i="2"/>
  <c r="T2172" i="2"/>
  <c r="X2172" i="2" s="1"/>
  <c r="S2172" i="2"/>
  <c r="L2172" i="2"/>
  <c r="M2172" i="2" s="1"/>
  <c r="AB2171" i="2"/>
  <c r="T2171" i="2"/>
  <c r="X2171" i="2" s="1"/>
  <c r="S2171" i="2"/>
  <c r="L2171" i="2"/>
  <c r="M2171" i="2" s="1"/>
  <c r="AB2170" i="2"/>
  <c r="T2170" i="2"/>
  <c r="X2170" i="2" s="1"/>
  <c r="S2170" i="2"/>
  <c r="L2170" i="2"/>
  <c r="AB2169" i="2"/>
  <c r="T2169" i="2"/>
  <c r="X2169" i="2" s="1"/>
  <c r="S2169" i="2"/>
  <c r="L2169" i="2"/>
  <c r="M2169" i="2" s="1"/>
  <c r="AB2168" i="2"/>
  <c r="T2168" i="2"/>
  <c r="X2168" i="2" s="1"/>
  <c r="S2168" i="2"/>
  <c r="L2168" i="2"/>
  <c r="M2168" i="2" s="1"/>
  <c r="AB2167" i="2"/>
  <c r="T2167" i="2"/>
  <c r="X2167" i="2" s="1"/>
  <c r="S2167" i="2"/>
  <c r="L2167" i="2"/>
  <c r="M2167" i="2" s="1"/>
  <c r="AB2166" i="2"/>
  <c r="T2166" i="2"/>
  <c r="X2166" i="2" s="1"/>
  <c r="S2166" i="2"/>
  <c r="L2166" i="2"/>
  <c r="AB2165" i="2"/>
  <c r="T2165" i="2"/>
  <c r="X2165" i="2" s="1"/>
  <c r="S2165" i="2"/>
  <c r="L2165" i="2"/>
  <c r="M2165" i="2" s="1"/>
  <c r="AB2164" i="2"/>
  <c r="T2164" i="2"/>
  <c r="X2164" i="2" s="1"/>
  <c r="S2164" i="2"/>
  <c r="L2164" i="2"/>
  <c r="AB2163" i="2"/>
  <c r="T2163" i="2"/>
  <c r="X2163" i="2" s="1"/>
  <c r="S2163" i="2"/>
  <c r="L2163" i="2"/>
  <c r="M2163" i="2" s="1"/>
  <c r="AB2162" i="2"/>
  <c r="T2162" i="2"/>
  <c r="X2162" i="2" s="1"/>
  <c r="S2162" i="2"/>
  <c r="L2162" i="2"/>
  <c r="AB2161" i="2"/>
  <c r="T2161" i="2"/>
  <c r="X2161" i="2" s="1"/>
  <c r="S2161" i="2"/>
  <c r="L2161" i="2"/>
  <c r="M2161" i="2" s="1"/>
  <c r="AB2160" i="2"/>
  <c r="T2160" i="2"/>
  <c r="X2160" i="2" s="1"/>
  <c r="S2160" i="2"/>
  <c r="L2160" i="2"/>
  <c r="M2160" i="2" s="1"/>
  <c r="AB2159" i="2"/>
  <c r="T2159" i="2"/>
  <c r="X2159" i="2" s="1"/>
  <c r="S2159" i="2"/>
  <c r="L2159" i="2"/>
  <c r="AB2158" i="2"/>
  <c r="T2158" i="2"/>
  <c r="X2158" i="2" s="1"/>
  <c r="S2158" i="2"/>
  <c r="L2158" i="2"/>
  <c r="M2158" i="2" s="1"/>
  <c r="AB2157" i="2"/>
  <c r="T2157" i="2"/>
  <c r="X2157" i="2" s="1"/>
  <c r="S2157" i="2"/>
  <c r="L2157" i="2"/>
  <c r="M2157" i="2" s="1"/>
  <c r="AB2156" i="2"/>
  <c r="T2156" i="2"/>
  <c r="X2156" i="2" s="1"/>
  <c r="S2156" i="2"/>
  <c r="L2156" i="2"/>
  <c r="AB2155" i="2"/>
  <c r="T2155" i="2"/>
  <c r="X2155" i="2" s="1"/>
  <c r="S2155" i="2"/>
  <c r="L2155" i="2"/>
  <c r="AB2154" i="2"/>
  <c r="T2154" i="2"/>
  <c r="X2154" i="2" s="1"/>
  <c r="S2154" i="2"/>
  <c r="L2154" i="2"/>
  <c r="AB2153" i="2"/>
  <c r="T2153" i="2"/>
  <c r="X2153" i="2" s="1"/>
  <c r="S2153" i="2"/>
  <c r="L2153" i="2"/>
  <c r="AB2152" i="2"/>
  <c r="T2152" i="2"/>
  <c r="X2152" i="2" s="1"/>
  <c r="S2152" i="2"/>
  <c r="L2152" i="2"/>
  <c r="M2152" i="2" s="1"/>
  <c r="AB2151" i="2"/>
  <c r="T2151" i="2"/>
  <c r="X2151" i="2" s="1"/>
  <c r="S2151" i="2"/>
  <c r="L2151" i="2"/>
  <c r="AB2150" i="2"/>
  <c r="T2150" i="2"/>
  <c r="X2150" i="2" s="1"/>
  <c r="S2150" i="2"/>
  <c r="L2150" i="2"/>
  <c r="M2150" i="2" s="1"/>
  <c r="AB2149" i="2"/>
  <c r="X2149" i="2"/>
  <c r="T2149" i="2"/>
  <c r="S2149" i="2"/>
  <c r="L2149" i="2"/>
  <c r="M2149" i="2" s="1"/>
  <c r="AB2148" i="2"/>
  <c r="T2148" i="2"/>
  <c r="X2148" i="2" s="1"/>
  <c r="S2148" i="2"/>
  <c r="L2148" i="2"/>
  <c r="M2148" i="2" s="1"/>
  <c r="AB2147" i="2"/>
  <c r="T2147" i="2"/>
  <c r="X2147" i="2" s="1"/>
  <c r="S2147" i="2"/>
  <c r="L2147" i="2"/>
  <c r="AB2146" i="2"/>
  <c r="T2146" i="2"/>
  <c r="X2146" i="2" s="1"/>
  <c r="S2146" i="2"/>
  <c r="L2146" i="2"/>
  <c r="AB2145" i="2"/>
  <c r="T2145" i="2"/>
  <c r="X2145" i="2" s="1"/>
  <c r="S2145" i="2"/>
  <c r="L2145" i="2"/>
  <c r="M2145" i="2" s="1"/>
  <c r="AB2144" i="2"/>
  <c r="T2144" i="2"/>
  <c r="X2144" i="2" s="1"/>
  <c r="S2144" i="2"/>
  <c r="L2144" i="2"/>
  <c r="M2144" i="2" s="1"/>
  <c r="AB2143" i="2"/>
  <c r="T2143" i="2"/>
  <c r="X2143" i="2" s="1"/>
  <c r="S2143" i="2"/>
  <c r="L2143" i="2"/>
  <c r="M2143" i="2" s="1"/>
  <c r="AB2142" i="2"/>
  <c r="T2142" i="2"/>
  <c r="X2142" i="2" s="1"/>
  <c r="S2142" i="2"/>
  <c r="L2142" i="2"/>
  <c r="AB2141" i="2"/>
  <c r="T2141" i="2"/>
  <c r="X2141" i="2" s="1"/>
  <c r="S2141" i="2"/>
  <c r="L2141" i="2"/>
  <c r="M2141" i="2" s="1"/>
  <c r="AB2140" i="2"/>
  <c r="T2140" i="2"/>
  <c r="X2140" i="2" s="1"/>
  <c r="S2140" i="2"/>
  <c r="L2140" i="2"/>
  <c r="M2140" i="2" s="1"/>
  <c r="AB2139" i="2"/>
  <c r="T2139" i="2"/>
  <c r="X2139" i="2" s="1"/>
  <c r="S2139" i="2"/>
  <c r="L2139" i="2"/>
  <c r="M2139" i="2" s="1"/>
  <c r="AB2138" i="2"/>
  <c r="T2138" i="2"/>
  <c r="X2138" i="2" s="1"/>
  <c r="S2138" i="2"/>
  <c r="L2138" i="2"/>
  <c r="M2138" i="2" s="1"/>
  <c r="AB2137" i="2"/>
  <c r="T2137" i="2"/>
  <c r="X2137" i="2" s="1"/>
  <c r="S2137" i="2"/>
  <c r="M2137" i="2"/>
  <c r="L2137" i="2"/>
  <c r="AB2136" i="2"/>
  <c r="T2136" i="2"/>
  <c r="X2136" i="2" s="1"/>
  <c r="S2136" i="2"/>
  <c r="L2136" i="2"/>
  <c r="AB2135" i="2"/>
  <c r="T2135" i="2"/>
  <c r="X2135" i="2" s="1"/>
  <c r="S2135" i="2"/>
  <c r="L2135" i="2"/>
  <c r="M2135" i="2" s="1"/>
  <c r="AB2134" i="2"/>
  <c r="X2134" i="2"/>
  <c r="T2134" i="2"/>
  <c r="S2134" i="2"/>
  <c r="L2134" i="2"/>
  <c r="M2134" i="2" s="1"/>
  <c r="AB2133" i="2"/>
  <c r="T2133" i="2"/>
  <c r="X2133" i="2" s="1"/>
  <c r="S2133" i="2"/>
  <c r="L2133" i="2"/>
  <c r="M2133" i="2" s="1"/>
  <c r="AB2132" i="2"/>
  <c r="T2132" i="2"/>
  <c r="X2132" i="2" s="1"/>
  <c r="S2132" i="2"/>
  <c r="L2132" i="2"/>
  <c r="M2132" i="2" s="1"/>
  <c r="AB2131" i="2"/>
  <c r="T2131" i="2"/>
  <c r="X2131" i="2" s="1"/>
  <c r="S2131" i="2"/>
  <c r="L2131" i="2"/>
  <c r="AB2130" i="2"/>
  <c r="T2130" i="2"/>
  <c r="X2130" i="2" s="1"/>
  <c r="S2130" i="2"/>
  <c r="L2130" i="2"/>
  <c r="M2130" i="2" s="1"/>
  <c r="AB2129" i="2"/>
  <c r="T2129" i="2"/>
  <c r="X2129" i="2" s="1"/>
  <c r="S2129" i="2"/>
  <c r="L2129" i="2"/>
  <c r="M2129" i="2" s="1"/>
  <c r="AB2128" i="2"/>
  <c r="T2128" i="2"/>
  <c r="X2128" i="2" s="1"/>
  <c r="S2128" i="2"/>
  <c r="L2128" i="2"/>
  <c r="AB2127" i="2"/>
  <c r="T2127" i="2"/>
  <c r="X2127" i="2" s="1"/>
  <c r="S2127" i="2"/>
  <c r="L2127" i="2"/>
  <c r="AB2126" i="2"/>
  <c r="T2126" i="2"/>
  <c r="X2126" i="2" s="1"/>
  <c r="S2126" i="2"/>
  <c r="L2126" i="2"/>
  <c r="M2126" i="2" s="1"/>
  <c r="AB2125" i="2"/>
  <c r="T2125" i="2"/>
  <c r="X2125" i="2" s="1"/>
  <c r="S2125" i="2"/>
  <c r="L2125" i="2"/>
  <c r="M2125" i="2" s="1"/>
  <c r="AB2124" i="2"/>
  <c r="T2124" i="2"/>
  <c r="X2124" i="2" s="1"/>
  <c r="S2124" i="2"/>
  <c r="L2124" i="2"/>
  <c r="AB2123" i="2"/>
  <c r="T2123" i="2"/>
  <c r="X2123" i="2" s="1"/>
  <c r="S2123" i="2"/>
  <c r="L2123" i="2"/>
  <c r="M2123" i="2" s="1"/>
  <c r="AB2122" i="2"/>
  <c r="T2122" i="2"/>
  <c r="X2122" i="2" s="1"/>
  <c r="S2122" i="2"/>
  <c r="L2122" i="2"/>
  <c r="M2122" i="2" s="1"/>
  <c r="AB2121" i="2"/>
  <c r="T2121" i="2"/>
  <c r="X2121" i="2" s="1"/>
  <c r="S2121" i="2"/>
  <c r="L2121" i="2"/>
  <c r="M2121" i="2" s="1"/>
  <c r="AB2120" i="2"/>
  <c r="X2120" i="2"/>
  <c r="T2120" i="2"/>
  <c r="S2120" i="2"/>
  <c r="L2120" i="2"/>
  <c r="AB2119" i="2"/>
  <c r="T2119" i="2"/>
  <c r="X2119" i="2" s="1"/>
  <c r="S2119" i="2"/>
  <c r="L2119" i="2"/>
  <c r="AB2118" i="2"/>
  <c r="T2118" i="2"/>
  <c r="X2118" i="2" s="1"/>
  <c r="S2118" i="2"/>
  <c r="L2118" i="2"/>
  <c r="M2118" i="2" s="1"/>
  <c r="AB2117" i="2"/>
  <c r="T2117" i="2"/>
  <c r="X2117" i="2" s="1"/>
  <c r="S2117" i="2"/>
  <c r="L2117" i="2"/>
  <c r="AB2116" i="2"/>
  <c r="T2116" i="2"/>
  <c r="X2116" i="2" s="1"/>
  <c r="S2116" i="2"/>
  <c r="L2116" i="2"/>
  <c r="M2116" i="2" s="1"/>
  <c r="AB2115" i="2"/>
  <c r="T2115" i="2"/>
  <c r="X2115" i="2" s="1"/>
  <c r="S2115" i="2"/>
  <c r="L2115" i="2"/>
  <c r="AB2114" i="2"/>
  <c r="T2114" i="2"/>
  <c r="X2114" i="2" s="1"/>
  <c r="S2114" i="2"/>
  <c r="L2114" i="2"/>
  <c r="AB2113" i="2"/>
  <c r="T2113" i="2"/>
  <c r="X2113" i="2" s="1"/>
  <c r="S2113" i="2"/>
  <c r="L2113" i="2"/>
  <c r="AB2112" i="2"/>
  <c r="T2112" i="2"/>
  <c r="X2112" i="2" s="1"/>
  <c r="S2112" i="2"/>
  <c r="L2112" i="2"/>
  <c r="M2112" i="2" s="1"/>
  <c r="AB2111" i="2"/>
  <c r="T2111" i="2"/>
  <c r="X2111" i="2" s="1"/>
  <c r="S2111" i="2"/>
  <c r="L2111" i="2"/>
  <c r="AB2110" i="2"/>
  <c r="T2110" i="2"/>
  <c r="X2110" i="2" s="1"/>
  <c r="S2110" i="2"/>
  <c r="L2110" i="2"/>
  <c r="M2110" i="2" s="1"/>
  <c r="AB2109" i="2"/>
  <c r="T2109" i="2"/>
  <c r="X2109" i="2" s="1"/>
  <c r="S2109" i="2"/>
  <c r="L2109" i="2"/>
  <c r="M2109" i="2" s="1"/>
  <c r="AB2108" i="2"/>
  <c r="T2108" i="2"/>
  <c r="X2108" i="2" s="1"/>
  <c r="S2108" i="2"/>
  <c r="M2108" i="2"/>
  <c r="L2108" i="2"/>
  <c r="AB2107" i="2"/>
  <c r="T2107" i="2"/>
  <c r="X2107" i="2" s="1"/>
  <c r="S2107" i="2"/>
  <c r="L2107" i="2"/>
  <c r="M2107" i="2" s="1"/>
  <c r="AB2106" i="2"/>
  <c r="T2106" i="2"/>
  <c r="X2106" i="2" s="1"/>
  <c r="S2106" i="2"/>
  <c r="L2106" i="2"/>
  <c r="M2106" i="2" s="1"/>
  <c r="AB2105" i="2"/>
  <c r="T2105" i="2"/>
  <c r="X2105" i="2" s="1"/>
  <c r="S2105" i="2"/>
  <c r="L2105" i="2"/>
  <c r="AB2104" i="2"/>
  <c r="X2104" i="2"/>
  <c r="T2104" i="2"/>
  <c r="S2104" i="2"/>
  <c r="L2104" i="2"/>
  <c r="AB2103" i="2"/>
  <c r="T2103" i="2"/>
  <c r="X2103" i="2" s="1"/>
  <c r="S2103" i="2"/>
  <c r="L2103" i="2"/>
  <c r="M2103" i="2" s="1"/>
  <c r="AB2102" i="2"/>
  <c r="T2102" i="2"/>
  <c r="X2102" i="2" s="1"/>
  <c r="S2102" i="2"/>
  <c r="L2102" i="2"/>
  <c r="M2102" i="2" s="1"/>
  <c r="AB2101" i="2"/>
  <c r="T2101" i="2"/>
  <c r="X2101" i="2" s="1"/>
  <c r="S2101" i="2"/>
  <c r="L2101" i="2"/>
  <c r="M2101" i="2" s="1"/>
  <c r="AB2100" i="2"/>
  <c r="T2100" i="2"/>
  <c r="X2100" i="2" s="1"/>
  <c r="S2100" i="2"/>
  <c r="L2100" i="2"/>
  <c r="AB2099" i="2"/>
  <c r="T2099" i="2"/>
  <c r="X2099" i="2" s="1"/>
  <c r="S2099" i="2"/>
  <c r="L2099" i="2"/>
  <c r="M2099" i="2" s="1"/>
  <c r="AB2098" i="2"/>
  <c r="T2098" i="2"/>
  <c r="X2098" i="2" s="1"/>
  <c r="S2098" i="2"/>
  <c r="L2098" i="2"/>
  <c r="AB2097" i="2"/>
  <c r="T2097" i="2"/>
  <c r="X2097" i="2" s="1"/>
  <c r="S2097" i="2"/>
  <c r="L2097" i="2"/>
  <c r="AB2096" i="2"/>
  <c r="T2096" i="2"/>
  <c r="X2096" i="2" s="1"/>
  <c r="S2096" i="2"/>
  <c r="L2096" i="2"/>
  <c r="AB2095" i="2"/>
  <c r="T2095" i="2"/>
  <c r="X2095" i="2" s="1"/>
  <c r="S2095" i="2"/>
  <c r="L2095" i="2"/>
  <c r="AB2094" i="2"/>
  <c r="X2094" i="2"/>
  <c r="T2094" i="2"/>
  <c r="S2094" i="2"/>
  <c r="L2094" i="2"/>
  <c r="AB2093" i="2"/>
  <c r="T2093" i="2"/>
  <c r="X2093" i="2" s="1"/>
  <c r="S2093" i="2"/>
  <c r="L2093" i="2"/>
  <c r="AB2092" i="2"/>
  <c r="T2092" i="2"/>
  <c r="X2092" i="2" s="1"/>
  <c r="S2092" i="2"/>
  <c r="L2092" i="2"/>
  <c r="AB2091" i="2"/>
  <c r="T2091" i="2"/>
  <c r="X2091" i="2" s="1"/>
  <c r="S2091" i="2"/>
  <c r="L2091" i="2"/>
  <c r="AB2090" i="2"/>
  <c r="T2090" i="2"/>
  <c r="X2090" i="2" s="1"/>
  <c r="S2090" i="2"/>
  <c r="L2090" i="2"/>
  <c r="AB2089" i="2"/>
  <c r="T2089" i="2"/>
  <c r="X2089" i="2" s="1"/>
  <c r="S2089" i="2"/>
  <c r="L2089" i="2"/>
  <c r="AB2088" i="2"/>
  <c r="T2088" i="2"/>
  <c r="X2088" i="2" s="1"/>
  <c r="S2088" i="2"/>
  <c r="L2088" i="2"/>
  <c r="M2088" i="2" s="1"/>
  <c r="AB2087" i="2"/>
  <c r="T2087" i="2"/>
  <c r="X2087" i="2" s="1"/>
  <c r="S2087" i="2"/>
  <c r="L2087" i="2"/>
  <c r="AB2086" i="2"/>
  <c r="T2086" i="2"/>
  <c r="X2086" i="2" s="1"/>
  <c r="S2086" i="2"/>
  <c r="L2086" i="2"/>
  <c r="M2086" i="2" s="1"/>
  <c r="AB2085" i="2"/>
  <c r="T2085" i="2"/>
  <c r="X2085" i="2" s="1"/>
  <c r="S2085" i="2"/>
  <c r="L2085" i="2"/>
  <c r="M2085" i="2" s="1"/>
  <c r="AB2084" i="2"/>
  <c r="T2084" i="2"/>
  <c r="X2084" i="2" s="1"/>
  <c r="S2084" i="2"/>
  <c r="L2084" i="2"/>
  <c r="AB2083" i="2"/>
  <c r="T2083" i="2"/>
  <c r="X2083" i="2" s="1"/>
  <c r="S2083" i="2"/>
  <c r="L2083" i="2"/>
  <c r="AB2082" i="2"/>
  <c r="T2082" i="2"/>
  <c r="X2082" i="2" s="1"/>
  <c r="S2082" i="2"/>
  <c r="L2082" i="2"/>
  <c r="AB2081" i="2"/>
  <c r="T2081" i="2"/>
  <c r="X2081" i="2" s="1"/>
  <c r="S2081" i="2"/>
  <c r="L2081" i="2"/>
  <c r="AB2080" i="2"/>
  <c r="T2080" i="2"/>
  <c r="X2080" i="2" s="1"/>
  <c r="S2080" i="2"/>
  <c r="L2080" i="2"/>
  <c r="AB2079" i="2"/>
  <c r="X2079" i="2"/>
  <c r="T2079" i="2"/>
  <c r="S2079" i="2"/>
  <c r="L2079" i="2"/>
  <c r="AB2078" i="2"/>
  <c r="T2078" i="2"/>
  <c r="X2078" i="2" s="1"/>
  <c r="S2078" i="2"/>
  <c r="L2078" i="2"/>
  <c r="AB2077" i="2"/>
  <c r="T2077" i="2"/>
  <c r="X2077" i="2" s="1"/>
  <c r="S2077" i="2"/>
  <c r="L2077" i="2"/>
  <c r="AB2076" i="2"/>
  <c r="T2076" i="2"/>
  <c r="X2076" i="2" s="1"/>
  <c r="S2076" i="2"/>
  <c r="L2076" i="2"/>
  <c r="AB2075" i="2"/>
  <c r="T2075" i="2"/>
  <c r="X2075" i="2" s="1"/>
  <c r="S2075" i="2"/>
  <c r="L2075" i="2"/>
  <c r="AB2074" i="2"/>
  <c r="T2074" i="2"/>
  <c r="X2074" i="2" s="1"/>
  <c r="S2074" i="2"/>
  <c r="L2074" i="2"/>
  <c r="M2074" i="2" s="1"/>
  <c r="AB2073" i="2"/>
  <c r="T2073" i="2"/>
  <c r="X2073" i="2" s="1"/>
  <c r="S2073" i="2"/>
  <c r="L2073" i="2"/>
  <c r="M2073" i="2" s="1"/>
  <c r="AB2072" i="2"/>
  <c r="T2072" i="2"/>
  <c r="X2072" i="2" s="1"/>
  <c r="S2072" i="2"/>
  <c r="L2072" i="2"/>
  <c r="M2072" i="2" s="1"/>
  <c r="AB2071" i="2"/>
  <c r="T2071" i="2"/>
  <c r="X2071" i="2" s="1"/>
  <c r="S2071" i="2"/>
  <c r="L2071" i="2"/>
  <c r="AB2070" i="2"/>
  <c r="T2070" i="2"/>
  <c r="X2070" i="2" s="1"/>
  <c r="S2070" i="2"/>
  <c r="L2070" i="2"/>
  <c r="M2070" i="2" s="1"/>
  <c r="AB2069" i="2"/>
  <c r="T2069" i="2"/>
  <c r="X2069" i="2" s="1"/>
  <c r="S2069" i="2"/>
  <c r="L2069" i="2"/>
  <c r="AB2068" i="2"/>
  <c r="T2068" i="2"/>
  <c r="X2068" i="2" s="1"/>
  <c r="S2068" i="2"/>
  <c r="L2068" i="2"/>
  <c r="AB2067" i="2"/>
  <c r="T2067" i="2"/>
  <c r="X2067" i="2" s="1"/>
  <c r="S2067" i="2"/>
  <c r="L2067" i="2"/>
  <c r="AB2066" i="2"/>
  <c r="T2066" i="2"/>
  <c r="X2066" i="2" s="1"/>
  <c r="S2066" i="2"/>
  <c r="L2066" i="2"/>
  <c r="AB2065" i="2"/>
  <c r="T2065" i="2"/>
  <c r="X2065" i="2" s="1"/>
  <c r="S2065" i="2"/>
  <c r="L2065" i="2"/>
  <c r="AB2064" i="2"/>
  <c r="T2064" i="2"/>
  <c r="X2064" i="2" s="1"/>
  <c r="S2064" i="2"/>
  <c r="L2064" i="2"/>
  <c r="AB2063" i="2"/>
  <c r="T2063" i="2"/>
  <c r="X2063" i="2" s="1"/>
  <c r="S2063" i="2"/>
  <c r="L2063" i="2"/>
  <c r="AB2062" i="2"/>
  <c r="T2062" i="2"/>
  <c r="X2062" i="2" s="1"/>
  <c r="S2062" i="2"/>
  <c r="L2062" i="2"/>
  <c r="M2062" i="2" s="1"/>
  <c r="AB2061" i="2"/>
  <c r="T2061" i="2"/>
  <c r="X2061" i="2" s="1"/>
  <c r="S2061" i="2"/>
  <c r="L2061" i="2"/>
  <c r="AB2060" i="2"/>
  <c r="X2060" i="2"/>
  <c r="T2060" i="2"/>
  <c r="S2060" i="2"/>
  <c r="L2060" i="2"/>
  <c r="M2060" i="2" s="1"/>
  <c r="AB2059" i="2"/>
  <c r="X2059" i="2"/>
  <c r="T2059" i="2"/>
  <c r="S2059" i="2"/>
  <c r="L2059" i="2"/>
  <c r="M2059" i="2" s="1"/>
  <c r="AB2058" i="2"/>
  <c r="X2058" i="2"/>
  <c r="T2058" i="2"/>
  <c r="S2058" i="2"/>
  <c r="L2058" i="2"/>
  <c r="M2058" i="2" s="1"/>
  <c r="AB2057" i="2"/>
  <c r="X2057" i="2"/>
  <c r="T2057" i="2"/>
  <c r="S2057" i="2"/>
  <c r="L2057" i="2"/>
  <c r="M2057" i="2" s="1"/>
  <c r="AB2056" i="2"/>
  <c r="X2056" i="2"/>
  <c r="T2056" i="2"/>
  <c r="S2056" i="2"/>
  <c r="L2056" i="2"/>
  <c r="M2056" i="2" s="1"/>
  <c r="AB2055" i="2"/>
  <c r="X2055" i="2"/>
  <c r="T2055" i="2"/>
  <c r="S2055" i="2"/>
  <c r="L2055" i="2"/>
  <c r="M2055" i="2" s="1"/>
  <c r="AB2054" i="2"/>
  <c r="T2054" i="2"/>
  <c r="X2054" i="2" s="1"/>
  <c r="S2054" i="2"/>
  <c r="L2054" i="2"/>
  <c r="M2054" i="2" s="1"/>
  <c r="AB2053" i="2"/>
  <c r="X2053" i="2"/>
  <c r="T2053" i="2"/>
  <c r="S2053" i="2"/>
  <c r="L2053" i="2"/>
  <c r="M2053" i="2" s="1"/>
  <c r="AB2052" i="2"/>
  <c r="T2052" i="2"/>
  <c r="X2052" i="2" s="1"/>
  <c r="S2052" i="2"/>
  <c r="L2052" i="2"/>
  <c r="AB2051" i="2"/>
  <c r="X2051" i="2"/>
  <c r="T2051" i="2"/>
  <c r="S2051" i="2"/>
  <c r="L2051" i="2"/>
  <c r="AB2050" i="2"/>
  <c r="T2050" i="2"/>
  <c r="X2050" i="2" s="1"/>
  <c r="S2050" i="2"/>
  <c r="L2050" i="2"/>
  <c r="M2050" i="2" s="1"/>
  <c r="AB2049" i="2"/>
  <c r="T2049" i="2"/>
  <c r="X2049" i="2" s="1"/>
  <c r="S2049" i="2"/>
  <c r="L2049" i="2"/>
  <c r="AB2048" i="2"/>
  <c r="X2048" i="2"/>
  <c r="T2048" i="2"/>
  <c r="S2048" i="2"/>
  <c r="L2048" i="2"/>
  <c r="M2048" i="2" s="1"/>
  <c r="AB2047" i="2"/>
  <c r="X2047" i="2"/>
  <c r="T2047" i="2"/>
  <c r="S2047" i="2"/>
  <c r="L2047" i="2"/>
  <c r="AB2046" i="2"/>
  <c r="T2046" i="2"/>
  <c r="X2046" i="2" s="1"/>
  <c r="S2046" i="2"/>
  <c r="L2046" i="2"/>
  <c r="AB2045" i="2"/>
  <c r="X2045" i="2"/>
  <c r="T2045" i="2"/>
  <c r="S2045" i="2"/>
  <c r="L2045" i="2"/>
  <c r="AB2044" i="2"/>
  <c r="X2044" i="2"/>
  <c r="T2044" i="2"/>
  <c r="S2044" i="2"/>
  <c r="L2044" i="2"/>
  <c r="AB2043" i="2"/>
  <c r="X2043" i="2"/>
  <c r="T2043" i="2"/>
  <c r="S2043" i="2"/>
  <c r="L2043" i="2"/>
  <c r="M2043" i="2" s="1"/>
  <c r="AB2042" i="2"/>
  <c r="X2042" i="2"/>
  <c r="T2042" i="2"/>
  <c r="S2042" i="2"/>
  <c r="L2042" i="2"/>
  <c r="AB2041" i="2"/>
  <c r="T2041" i="2"/>
  <c r="X2041" i="2" s="1"/>
  <c r="S2041" i="2"/>
  <c r="L2041" i="2"/>
  <c r="AB2040" i="2"/>
  <c r="T2040" i="2"/>
  <c r="X2040" i="2" s="1"/>
  <c r="S2040" i="2"/>
  <c r="L2040" i="2"/>
  <c r="AB2039" i="2"/>
  <c r="X2039" i="2"/>
  <c r="T2039" i="2"/>
  <c r="S2039" i="2"/>
  <c r="L2039" i="2"/>
  <c r="M2039" i="2" s="1"/>
  <c r="AB2038" i="2"/>
  <c r="X2038" i="2"/>
  <c r="T2038" i="2"/>
  <c r="S2038" i="2"/>
  <c r="L2038" i="2"/>
  <c r="M2038" i="2" s="1"/>
  <c r="AB2037" i="2"/>
  <c r="X2037" i="2"/>
  <c r="T2037" i="2"/>
  <c r="S2037" i="2"/>
  <c r="L2037" i="2"/>
  <c r="AB2036" i="2"/>
  <c r="T2036" i="2"/>
  <c r="X2036" i="2" s="1"/>
  <c r="S2036" i="2"/>
  <c r="L2036" i="2"/>
  <c r="AB2035" i="2"/>
  <c r="X2035" i="2"/>
  <c r="T2035" i="2"/>
  <c r="S2035" i="2"/>
  <c r="L2035" i="2"/>
  <c r="AB2034" i="2"/>
  <c r="X2034" i="2"/>
  <c r="T2034" i="2"/>
  <c r="S2034" i="2"/>
  <c r="L2034" i="2"/>
  <c r="M2034" i="2" s="1"/>
  <c r="AB2033" i="2"/>
  <c r="X2033" i="2"/>
  <c r="T2033" i="2"/>
  <c r="S2033" i="2"/>
  <c r="L2033" i="2"/>
  <c r="M2033" i="2" s="1"/>
  <c r="AB2032" i="2"/>
  <c r="X2032" i="2"/>
  <c r="T2032" i="2"/>
  <c r="S2032" i="2"/>
  <c r="L2032" i="2"/>
  <c r="AB2031" i="2"/>
  <c r="X2031" i="2"/>
  <c r="T2031" i="2"/>
  <c r="S2031" i="2"/>
  <c r="L2031" i="2"/>
  <c r="AB2030" i="2"/>
  <c r="X2030" i="2"/>
  <c r="T2030" i="2"/>
  <c r="S2030" i="2"/>
  <c r="L2030" i="2"/>
  <c r="M2030" i="2" s="1"/>
  <c r="AB2029" i="2"/>
  <c r="X2029" i="2"/>
  <c r="T2029" i="2"/>
  <c r="S2029" i="2"/>
  <c r="L2029" i="2"/>
  <c r="M2029" i="2" s="1"/>
  <c r="AB2028" i="2"/>
  <c r="T2028" i="2"/>
  <c r="X2028" i="2" s="1"/>
  <c r="S2028" i="2"/>
  <c r="L2028" i="2"/>
  <c r="M2028" i="2" s="1"/>
  <c r="AB2027" i="2"/>
  <c r="X2027" i="2"/>
  <c r="T2027" i="2"/>
  <c r="S2027" i="2"/>
  <c r="L2027" i="2"/>
  <c r="AB2026" i="2"/>
  <c r="X2026" i="2"/>
  <c r="T2026" i="2"/>
  <c r="S2026" i="2"/>
  <c r="L2026" i="2"/>
  <c r="AB2025" i="2"/>
  <c r="X2025" i="2"/>
  <c r="T2025" i="2"/>
  <c r="S2025" i="2"/>
  <c r="L2025" i="2"/>
  <c r="M2025" i="2" s="1"/>
  <c r="AB2024" i="2"/>
  <c r="X2024" i="2"/>
  <c r="T2024" i="2"/>
  <c r="S2024" i="2"/>
  <c r="L2024" i="2"/>
  <c r="AB2023" i="2"/>
  <c r="T2023" i="2"/>
  <c r="X2023" i="2" s="1"/>
  <c r="S2023" i="2"/>
  <c r="L2023" i="2"/>
  <c r="AB2022" i="2"/>
  <c r="X2022" i="2"/>
  <c r="T2022" i="2"/>
  <c r="S2022" i="2"/>
  <c r="L2022" i="2"/>
  <c r="AB2021" i="2"/>
  <c r="X2021" i="2"/>
  <c r="T2021" i="2"/>
  <c r="S2021" i="2"/>
  <c r="L2021" i="2"/>
  <c r="AB2020" i="2"/>
  <c r="X2020" i="2"/>
  <c r="T2020" i="2"/>
  <c r="S2020" i="2"/>
  <c r="L2020" i="2"/>
  <c r="AB2019" i="2"/>
  <c r="X2019" i="2"/>
  <c r="T2019" i="2"/>
  <c r="S2019" i="2"/>
  <c r="L2019" i="2"/>
  <c r="M2019" i="2" s="1"/>
  <c r="AB2018" i="2"/>
  <c r="X2018" i="2"/>
  <c r="T2018" i="2"/>
  <c r="S2018" i="2"/>
  <c r="L2018" i="2"/>
  <c r="AB2017" i="2"/>
  <c r="X2017" i="2"/>
  <c r="T2017" i="2"/>
  <c r="S2017" i="2"/>
  <c r="L2017" i="2"/>
  <c r="M2017" i="2" s="1"/>
  <c r="AB2016" i="2"/>
  <c r="T2016" i="2"/>
  <c r="X2016" i="2" s="1"/>
  <c r="S2016" i="2"/>
  <c r="L2016" i="2"/>
  <c r="AB2015" i="2"/>
  <c r="X2015" i="2"/>
  <c r="T2015" i="2"/>
  <c r="S2015" i="2"/>
  <c r="L2015" i="2"/>
  <c r="M2015" i="2" s="1"/>
  <c r="AB2014" i="2"/>
  <c r="X2014" i="2"/>
  <c r="T2014" i="2"/>
  <c r="S2014" i="2"/>
  <c r="L2014" i="2"/>
  <c r="M2014" i="2" s="1"/>
  <c r="AB2013" i="2"/>
  <c r="X2013" i="2"/>
  <c r="T2013" i="2"/>
  <c r="S2013" i="2"/>
  <c r="L2013" i="2"/>
  <c r="AB2012" i="2"/>
  <c r="X2012" i="2"/>
  <c r="T2012" i="2"/>
  <c r="S2012" i="2"/>
  <c r="L2012" i="2"/>
  <c r="AB2011" i="2"/>
  <c r="X2011" i="2"/>
  <c r="T2011" i="2"/>
  <c r="S2011" i="2"/>
  <c r="L2011" i="2"/>
  <c r="AB2010" i="2"/>
  <c r="X2010" i="2"/>
  <c r="T2010" i="2"/>
  <c r="S2010" i="2"/>
  <c r="L2010" i="2"/>
  <c r="M2010" i="2" s="1"/>
  <c r="AB2009" i="2"/>
  <c r="X2009" i="2"/>
  <c r="T2009" i="2"/>
  <c r="S2009" i="2"/>
  <c r="L2009" i="2"/>
  <c r="M2009" i="2" s="1"/>
  <c r="AB2008" i="2"/>
  <c r="X2008" i="2"/>
  <c r="T2008" i="2"/>
  <c r="S2008" i="2"/>
  <c r="L2008" i="2"/>
  <c r="AB2007" i="2"/>
  <c r="X2007" i="2"/>
  <c r="T2007" i="2"/>
  <c r="S2007" i="2"/>
  <c r="L2007" i="2"/>
  <c r="AB2006" i="2"/>
  <c r="X2006" i="2"/>
  <c r="T2006" i="2"/>
  <c r="S2006" i="2"/>
  <c r="L2006" i="2"/>
  <c r="AB2005" i="2"/>
  <c r="X2005" i="2"/>
  <c r="T2005" i="2"/>
  <c r="S2005" i="2"/>
  <c r="L2005" i="2"/>
  <c r="AB2004" i="2"/>
  <c r="X2004" i="2"/>
  <c r="T2004" i="2"/>
  <c r="S2004" i="2"/>
  <c r="L2004" i="2"/>
  <c r="AB2003" i="2"/>
  <c r="X2003" i="2"/>
  <c r="T2003" i="2"/>
  <c r="S2003" i="2"/>
  <c r="L2003" i="2"/>
  <c r="AB2002" i="2"/>
  <c r="X2002" i="2"/>
  <c r="T2002" i="2"/>
  <c r="S2002" i="2"/>
  <c r="L2002" i="2"/>
  <c r="AB2001" i="2"/>
  <c r="X2001" i="2"/>
  <c r="T2001" i="2"/>
  <c r="S2001" i="2"/>
  <c r="L2001" i="2"/>
  <c r="M2001" i="2" s="1"/>
  <c r="AB2000" i="2"/>
  <c r="X2000" i="2"/>
  <c r="T2000" i="2"/>
  <c r="S2000" i="2"/>
  <c r="L2000" i="2"/>
  <c r="M2000" i="2" s="1"/>
  <c r="AB1999" i="2"/>
  <c r="X1999" i="2"/>
  <c r="T1999" i="2"/>
  <c r="S1999" i="2"/>
  <c r="L1999" i="2"/>
  <c r="AB1998" i="2"/>
  <c r="X1998" i="2"/>
  <c r="T1998" i="2"/>
  <c r="S1998" i="2"/>
  <c r="L1998" i="2"/>
  <c r="M1998" i="2" s="1"/>
  <c r="AB1997" i="2"/>
  <c r="X1997" i="2"/>
  <c r="T1997" i="2"/>
  <c r="S1997" i="2"/>
  <c r="L1997" i="2"/>
  <c r="AB1996" i="2"/>
  <c r="X1996" i="2"/>
  <c r="T1996" i="2"/>
  <c r="S1996" i="2"/>
  <c r="L1996" i="2"/>
  <c r="AB1995" i="2"/>
  <c r="X1995" i="2"/>
  <c r="T1995" i="2"/>
  <c r="S1995" i="2"/>
  <c r="L1995" i="2"/>
  <c r="AB1994" i="2"/>
  <c r="X1994" i="2"/>
  <c r="T1994" i="2"/>
  <c r="S1994" i="2"/>
  <c r="L1994" i="2"/>
  <c r="AB1993" i="2"/>
  <c r="X1993" i="2"/>
  <c r="T1993" i="2"/>
  <c r="S1993" i="2"/>
  <c r="L1993" i="2"/>
  <c r="M1993" i="2" s="1"/>
  <c r="AB1992" i="2"/>
  <c r="X1992" i="2"/>
  <c r="T1992" i="2"/>
  <c r="S1992" i="2"/>
  <c r="L1992" i="2"/>
  <c r="AB1991" i="2"/>
  <c r="X1991" i="2"/>
  <c r="T1991" i="2"/>
  <c r="S1991" i="2"/>
  <c r="L1991" i="2"/>
  <c r="AB1990" i="2"/>
  <c r="T1990" i="2"/>
  <c r="X1990" i="2" s="1"/>
  <c r="S1990" i="2"/>
  <c r="L1990" i="2"/>
  <c r="M1990" i="2" s="1"/>
  <c r="AB1989" i="2"/>
  <c r="T1989" i="2"/>
  <c r="X1989" i="2" s="1"/>
  <c r="S1989" i="2"/>
  <c r="L1989" i="2"/>
  <c r="AB1988" i="2"/>
  <c r="X1988" i="2"/>
  <c r="T1988" i="2"/>
  <c r="S1988" i="2"/>
  <c r="L1988" i="2"/>
  <c r="M1988" i="2" s="1"/>
  <c r="AB1987" i="2"/>
  <c r="X1987" i="2"/>
  <c r="T1987" i="2"/>
  <c r="S1987" i="2"/>
  <c r="L1987" i="2"/>
  <c r="M1987" i="2" s="1"/>
  <c r="AB1986" i="2"/>
  <c r="X1986" i="2"/>
  <c r="T1986" i="2"/>
  <c r="S1986" i="2"/>
  <c r="L1986" i="2"/>
  <c r="M1986" i="2" s="1"/>
  <c r="AB1985" i="2"/>
  <c r="X1985" i="2"/>
  <c r="T1985" i="2"/>
  <c r="S1985" i="2"/>
  <c r="L1985" i="2"/>
  <c r="M1985" i="2" s="1"/>
  <c r="AB1984" i="2"/>
  <c r="X1984" i="2"/>
  <c r="T1984" i="2"/>
  <c r="S1984" i="2"/>
  <c r="L1984" i="2"/>
  <c r="M1984" i="2" s="1"/>
  <c r="AB1983" i="2"/>
  <c r="X1983" i="2"/>
  <c r="T1983" i="2"/>
  <c r="S1983" i="2"/>
  <c r="L1983" i="2"/>
  <c r="M1983" i="2" s="1"/>
  <c r="AB1982" i="2"/>
  <c r="X1982" i="2"/>
  <c r="T1982" i="2"/>
  <c r="S1982" i="2"/>
  <c r="L1982" i="2"/>
  <c r="AB1981" i="2"/>
  <c r="X1981" i="2"/>
  <c r="T1981" i="2"/>
  <c r="S1981" i="2"/>
  <c r="L1981" i="2"/>
  <c r="AB1980" i="2"/>
  <c r="X1980" i="2"/>
  <c r="T1980" i="2"/>
  <c r="S1980" i="2"/>
  <c r="L1980" i="2"/>
  <c r="AB1979" i="2"/>
  <c r="X1979" i="2"/>
  <c r="T1979" i="2"/>
  <c r="S1979" i="2"/>
  <c r="L1979" i="2"/>
  <c r="M1979" i="2" s="1"/>
  <c r="AB1978" i="2"/>
  <c r="X1978" i="2"/>
  <c r="T1978" i="2"/>
  <c r="S1978" i="2"/>
  <c r="L1978" i="2"/>
  <c r="AB1977" i="2"/>
  <c r="X1977" i="2"/>
  <c r="T1977" i="2"/>
  <c r="S1977" i="2"/>
  <c r="L1977" i="2"/>
  <c r="AB1976" i="2"/>
  <c r="X1976" i="2"/>
  <c r="T1976" i="2"/>
  <c r="S1976" i="2"/>
  <c r="L1976" i="2"/>
  <c r="AB1975" i="2"/>
  <c r="X1975" i="2"/>
  <c r="T1975" i="2"/>
  <c r="S1975" i="2"/>
  <c r="L1975" i="2"/>
  <c r="AB1974" i="2"/>
  <c r="X1974" i="2"/>
  <c r="T1974" i="2"/>
  <c r="S1974" i="2"/>
  <c r="L1974" i="2"/>
  <c r="M1974" i="2" s="1"/>
  <c r="AB1973" i="2"/>
  <c r="X1973" i="2"/>
  <c r="T1973" i="2"/>
  <c r="S1973" i="2"/>
  <c r="M1973" i="2"/>
  <c r="L1973" i="2"/>
  <c r="AB1972" i="2"/>
  <c r="X1972" i="2"/>
  <c r="T1972" i="2"/>
  <c r="S1972" i="2"/>
  <c r="L1972" i="2"/>
  <c r="M1972" i="2" s="1"/>
  <c r="AB1971" i="2"/>
  <c r="X1971" i="2"/>
  <c r="T1971" i="2"/>
  <c r="S1971" i="2"/>
  <c r="M1971" i="2"/>
  <c r="L1971" i="2"/>
  <c r="AB1970" i="2"/>
  <c r="X1970" i="2"/>
  <c r="T1970" i="2"/>
  <c r="S1970" i="2"/>
  <c r="L1970" i="2"/>
  <c r="AB1969" i="2"/>
  <c r="X1969" i="2"/>
  <c r="T1969" i="2"/>
  <c r="S1969" i="2"/>
  <c r="L1969" i="2"/>
  <c r="M1969" i="2" s="1"/>
  <c r="AB1968" i="2"/>
  <c r="X1968" i="2"/>
  <c r="T1968" i="2"/>
  <c r="S1968" i="2"/>
  <c r="L1968" i="2"/>
  <c r="M1968" i="2" s="1"/>
  <c r="AB1967" i="2"/>
  <c r="X1967" i="2"/>
  <c r="T1967" i="2"/>
  <c r="S1967" i="2"/>
  <c r="L1967" i="2"/>
  <c r="AB1966" i="2"/>
  <c r="X1966" i="2"/>
  <c r="T1966" i="2"/>
  <c r="S1966" i="2"/>
  <c r="L1966" i="2"/>
  <c r="AB1965" i="2"/>
  <c r="X1965" i="2"/>
  <c r="T1965" i="2"/>
  <c r="S1965" i="2"/>
  <c r="L1965" i="2"/>
  <c r="M1965" i="2" s="1"/>
  <c r="AB1964" i="2"/>
  <c r="X1964" i="2"/>
  <c r="T1964" i="2"/>
  <c r="S1964" i="2"/>
  <c r="L1964" i="2"/>
  <c r="AB1963" i="2"/>
  <c r="X1963" i="2"/>
  <c r="T1963" i="2"/>
  <c r="S1963" i="2"/>
  <c r="L1963" i="2"/>
  <c r="M1963" i="2" s="1"/>
  <c r="AB1962" i="2"/>
  <c r="X1962" i="2"/>
  <c r="T1962" i="2"/>
  <c r="S1962" i="2"/>
  <c r="L1962" i="2"/>
  <c r="M1962" i="2" s="1"/>
  <c r="AB1961" i="2"/>
  <c r="X1961" i="2"/>
  <c r="T1961" i="2"/>
  <c r="S1961" i="2"/>
  <c r="L1961" i="2"/>
  <c r="AB1960" i="2"/>
  <c r="X1960" i="2"/>
  <c r="T1960" i="2"/>
  <c r="S1960" i="2"/>
  <c r="L1960" i="2"/>
  <c r="M1960" i="2" s="1"/>
  <c r="AB1959" i="2"/>
  <c r="X1959" i="2"/>
  <c r="T1959" i="2"/>
  <c r="S1959" i="2"/>
  <c r="L1959" i="2"/>
  <c r="M1959" i="2" s="1"/>
  <c r="AB1958" i="2"/>
  <c r="X1958" i="2"/>
  <c r="T1958" i="2"/>
  <c r="S1958" i="2"/>
  <c r="L1958" i="2"/>
  <c r="M1958" i="2" s="1"/>
  <c r="AB1957" i="2"/>
  <c r="X1957" i="2"/>
  <c r="T1957" i="2"/>
  <c r="S1957" i="2"/>
  <c r="L1957" i="2"/>
  <c r="M1957" i="2" s="1"/>
  <c r="AB1956" i="2"/>
  <c r="X1956" i="2"/>
  <c r="T1956" i="2"/>
  <c r="S1956" i="2"/>
  <c r="L1956" i="2"/>
  <c r="AB1955" i="2"/>
  <c r="X1955" i="2"/>
  <c r="T1955" i="2"/>
  <c r="S1955" i="2"/>
  <c r="L1955" i="2"/>
  <c r="AB1954" i="2"/>
  <c r="X1954" i="2"/>
  <c r="T1954" i="2"/>
  <c r="S1954" i="2"/>
  <c r="L1954" i="2"/>
  <c r="AB1953" i="2"/>
  <c r="X1953" i="2"/>
  <c r="T1953" i="2"/>
  <c r="S1953" i="2"/>
  <c r="L1953" i="2"/>
  <c r="M1953" i="2" s="1"/>
  <c r="AB1952" i="2"/>
  <c r="X1952" i="2"/>
  <c r="T1952" i="2"/>
  <c r="S1952" i="2"/>
  <c r="L1952" i="2"/>
  <c r="M1952" i="2" s="1"/>
  <c r="AB1951" i="2"/>
  <c r="X1951" i="2"/>
  <c r="T1951" i="2"/>
  <c r="S1951" i="2"/>
  <c r="L1951" i="2"/>
  <c r="AB1950" i="2"/>
  <c r="X1950" i="2"/>
  <c r="T1950" i="2"/>
  <c r="S1950" i="2"/>
  <c r="L1950" i="2"/>
  <c r="M1950" i="2" s="1"/>
  <c r="AB1949" i="2"/>
  <c r="X1949" i="2"/>
  <c r="T1949" i="2"/>
  <c r="S1949" i="2"/>
  <c r="L1949" i="2"/>
  <c r="M1949" i="2" s="1"/>
  <c r="AB1948" i="2"/>
  <c r="X1948" i="2"/>
  <c r="T1948" i="2"/>
  <c r="S1948" i="2"/>
  <c r="L1948" i="2"/>
  <c r="AB1947" i="2"/>
  <c r="X1947" i="2"/>
  <c r="T1947" i="2"/>
  <c r="S1947" i="2"/>
  <c r="L1947" i="2"/>
  <c r="AB1946" i="2"/>
  <c r="X1946" i="2"/>
  <c r="T1946" i="2"/>
  <c r="S1946" i="2"/>
  <c r="L1946" i="2"/>
  <c r="AB1945" i="2"/>
  <c r="X1945" i="2"/>
  <c r="T1945" i="2"/>
  <c r="S1945" i="2"/>
  <c r="L1945" i="2"/>
  <c r="M1945" i="2" s="1"/>
  <c r="AB1944" i="2"/>
  <c r="X1944" i="2"/>
  <c r="T1944" i="2"/>
  <c r="S1944" i="2"/>
  <c r="L1944" i="2"/>
  <c r="AB1943" i="2"/>
  <c r="X1943" i="2"/>
  <c r="T1943" i="2"/>
  <c r="S1943" i="2"/>
  <c r="L1943" i="2"/>
  <c r="M1943" i="2" s="1"/>
  <c r="AB1942" i="2"/>
  <c r="X1942" i="2"/>
  <c r="T1942" i="2"/>
  <c r="S1942" i="2"/>
  <c r="L1942" i="2"/>
  <c r="M1942" i="2" s="1"/>
  <c r="AB1941" i="2"/>
  <c r="X1941" i="2"/>
  <c r="T1941" i="2"/>
  <c r="S1941" i="2"/>
  <c r="L1941" i="2"/>
  <c r="AB1940" i="2"/>
  <c r="X1940" i="2"/>
  <c r="T1940" i="2"/>
  <c r="S1940" i="2"/>
  <c r="L1940" i="2"/>
  <c r="AB1939" i="2"/>
  <c r="X1939" i="2"/>
  <c r="T1939" i="2"/>
  <c r="S1939" i="2"/>
  <c r="L1939" i="2"/>
  <c r="AB1938" i="2"/>
  <c r="X1938" i="2"/>
  <c r="T1938" i="2"/>
  <c r="S1938" i="2"/>
  <c r="L1938" i="2"/>
  <c r="AB1937" i="2"/>
  <c r="X1937" i="2"/>
  <c r="T1937" i="2"/>
  <c r="S1937" i="2"/>
  <c r="L1937" i="2"/>
  <c r="M1937" i="2" s="1"/>
  <c r="AB1936" i="2"/>
  <c r="X1936" i="2"/>
  <c r="T1936" i="2"/>
  <c r="S1936" i="2"/>
  <c r="L1936" i="2"/>
  <c r="AB1935" i="2"/>
  <c r="X1935" i="2"/>
  <c r="T1935" i="2"/>
  <c r="S1935" i="2"/>
  <c r="L1935" i="2"/>
  <c r="AB1934" i="2"/>
  <c r="X1934" i="2"/>
  <c r="T1934" i="2"/>
  <c r="S1934" i="2"/>
  <c r="L1934" i="2"/>
  <c r="AB1933" i="2"/>
  <c r="X1933" i="2"/>
  <c r="T1933" i="2"/>
  <c r="S1933" i="2"/>
  <c r="L1933" i="2"/>
  <c r="M1933" i="2" s="1"/>
  <c r="AB1932" i="2"/>
  <c r="X1932" i="2"/>
  <c r="T1932" i="2"/>
  <c r="S1932" i="2"/>
  <c r="L1932" i="2"/>
  <c r="M1932" i="2" s="1"/>
  <c r="AB1931" i="2"/>
  <c r="X1931" i="2"/>
  <c r="T1931" i="2"/>
  <c r="S1931" i="2"/>
  <c r="L1931" i="2"/>
  <c r="M1931" i="2" s="1"/>
  <c r="AB1930" i="2"/>
  <c r="X1930" i="2"/>
  <c r="T1930" i="2"/>
  <c r="S1930" i="2"/>
  <c r="L1930" i="2"/>
  <c r="AB1929" i="2"/>
  <c r="X1929" i="2"/>
  <c r="T1929" i="2"/>
  <c r="S1929" i="2"/>
  <c r="L1929" i="2"/>
  <c r="M1929" i="2" s="1"/>
  <c r="AB1928" i="2"/>
  <c r="X1928" i="2"/>
  <c r="T1928" i="2"/>
  <c r="S1928" i="2"/>
  <c r="L1928" i="2"/>
  <c r="AB1927" i="2"/>
  <c r="X1927" i="2"/>
  <c r="T1927" i="2"/>
  <c r="S1927" i="2"/>
  <c r="L1927" i="2"/>
  <c r="M1927" i="2" s="1"/>
  <c r="AB1926" i="2"/>
  <c r="X1926" i="2"/>
  <c r="T1926" i="2"/>
  <c r="S1926" i="2"/>
  <c r="L1926" i="2"/>
  <c r="AB1925" i="2"/>
  <c r="X1925" i="2"/>
  <c r="T1925" i="2"/>
  <c r="S1925" i="2"/>
  <c r="L1925" i="2"/>
  <c r="AB1924" i="2"/>
  <c r="X1924" i="2"/>
  <c r="T1924" i="2"/>
  <c r="S1924" i="2"/>
  <c r="L1924" i="2"/>
  <c r="M1924" i="2" s="1"/>
  <c r="AB1923" i="2"/>
  <c r="X1923" i="2"/>
  <c r="T1923" i="2"/>
  <c r="S1923" i="2"/>
  <c r="L1923" i="2"/>
  <c r="AB1922" i="2"/>
  <c r="X1922" i="2"/>
  <c r="T1922" i="2"/>
  <c r="S1922" i="2"/>
  <c r="L1922" i="2"/>
  <c r="AB1921" i="2"/>
  <c r="X1921" i="2"/>
  <c r="T1921" i="2"/>
  <c r="S1921" i="2"/>
  <c r="M1921" i="2"/>
  <c r="L1921" i="2"/>
  <c r="AB1920" i="2"/>
  <c r="X1920" i="2"/>
  <c r="T1920" i="2"/>
  <c r="S1920" i="2"/>
  <c r="L1920" i="2"/>
  <c r="AB1919" i="2"/>
  <c r="X1919" i="2"/>
  <c r="T1919" i="2"/>
  <c r="S1919" i="2"/>
  <c r="L1919" i="2"/>
  <c r="AB1918" i="2"/>
  <c r="X1918" i="2"/>
  <c r="T1918" i="2"/>
  <c r="S1918" i="2"/>
  <c r="L1918" i="2"/>
  <c r="AB1917" i="2"/>
  <c r="X1917" i="2"/>
  <c r="T1917" i="2"/>
  <c r="S1917" i="2"/>
  <c r="L1917" i="2"/>
  <c r="AB1916" i="2"/>
  <c r="X1916" i="2"/>
  <c r="T1916" i="2"/>
  <c r="S1916" i="2"/>
  <c r="L1916" i="2"/>
  <c r="M1916" i="2" s="1"/>
  <c r="AB1915" i="2"/>
  <c r="X1915" i="2"/>
  <c r="T1915" i="2"/>
  <c r="S1915" i="2"/>
  <c r="L1915" i="2"/>
  <c r="M1915" i="2" s="1"/>
  <c r="AB1914" i="2"/>
  <c r="X1914" i="2"/>
  <c r="T1914" i="2"/>
  <c r="S1914" i="2"/>
  <c r="L1914" i="2"/>
  <c r="AB1913" i="2"/>
  <c r="X1913" i="2"/>
  <c r="T1913" i="2"/>
  <c r="S1913" i="2"/>
  <c r="L1913" i="2"/>
  <c r="AB1912" i="2"/>
  <c r="X1912" i="2"/>
  <c r="T1912" i="2"/>
  <c r="S1912" i="2"/>
  <c r="L1912" i="2"/>
  <c r="AB1911" i="2"/>
  <c r="X1911" i="2"/>
  <c r="T1911" i="2"/>
  <c r="S1911" i="2"/>
  <c r="L1911" i="2"/>
  <c r="AB1910" i="2"/>
  <c r="X1910" i="2"/>
  <c r="T1910" i="2"/>
  <c r="S1910" i="2"/>
  <c r="L1910" i="2"/>
  <c r="AB1909" i="2"/>
  <c r="X1909" i="2"/>
  <c r="T1909" i="2"/>
  <c r="S1909" i="2"/>
  <c r="L1909" i="2"/>
  <c r="AB1908" i="2"/>
  <c r="X1908" i="2"/>
  <c r="T1908" i="2"/>
  <c r="S1908" i="2"/>
  <c r="L1908" i="2"/>
  <c r="AB1907" i="2"/>
  <c r="X1907" i="2"/>
  <c r="T1907" i="2"/>
  <c r="S1907" i="2"/>
  <c r="L1907" i="2"/>
  <c r="AB1906" i="2"/>
  <c r="X1906" i="2"/>
  <c r="T1906" i="2"/>
  <c r="S1906" i="2"/>
  <c r="L1906" i="2"/>
  <c r="AB1905" i="2"/>
  <c r="X1905" i="2"/>
  <c r="T1905" i="2"/>
  <c r="S1905" i="2"/>
  <c r="L1905" i="2"/>
  <c r="AB1904" i="2"/>
  <c r="X1904" i="2"/>
  <c r="T1904" i="2"/>
  <c r="S1904" i="2"/>
  <c r="L1904" i="2"/>
  <c r="AB1903" i="2"/>
  <c r="X1903" i="2"/>
  <c r="T1903" i="2"/>
  <c r="S1903" i="2"/>
  <c r="L1903" i="2"/>
  <c r="AB1902" i="2"/>
  <c r="X1902" i="2"/>
  <c r="T1902" i="2"/>
  <c r="S1902" i="2"/>
  <c r="L1902" i="2"/>
  <c r="AB1901" i="2"/>
  <c r="X1901" i="2"/>
  <c r="T1901" i="2"/>
  <c r="S1901" i="2"/>
  <c r="L1901" i="2"/>
  <c r="AB1900" i="2"/>
  <c r="X1900" i="2"/>
  <c r="T1900" i="2"/>
  <c r="S1900" i="2"/>
  <c r="L1900" i="2"/>
  <c r="AB1899" i="2"/>
  <c r="X1899" i="2"/>
  <c r="T1899" i="2"/>
  <c r="S1899" i="2"/>
  <c r="L1899" i="2"/>
  <c r="AB1898" i="2"/>
  <c r="X1898" i="2"/>
  <c r="T1898" i="2"/>
  <c r="S1898" i="2"/>
  <c r="L1898" i="2"/>
  <c r="AB1897" i="2"/>
  <c r="X1897" i="2"/>
  <c r="T1897" i="2"/>
  <c r="S1897" i="2"/>
  <c r="L1897" i="2"/>
  <c r="M1897" i="2" s="1"/>
  <c r="AB1896" i="2"/>
  <c r="X1896" i="2"/>
  <c r="T1896" i="2"/>
  <c r="S1896" i="2"/>
  <c r="L1896" i="2"/>
  <c r="AB1895" i="2"/>
  <c r="X1895" i="2"/>
  <c r="T1895" i="2"/>
  <c r="S1895" i="2"/>
  <c r="L1895" i="2"/>
  <c r="M1895" i="2" s="1"/>
  <c r="AB1894" i="2"/>
  <c r="X1894" i="2"/>
  <c r="T1894" i="2"/>
  <c r="S1894" i="2"/>
  <c r="L1894" i="2"/>
  <c r="AB1893" i="2"/>
  <c r="X1893" i="2"/>
  <c r="T1893" i="2"/>
  <c r="S1893" i="2"/>
  <c r="L1893" i="2"/>
  <c r="AB1892" i="2"/>
  <c r="X1892" i="2"/>
  <c r="T1892" i="2"/>
  <c r="S1892" i="2"/>
  <c r="L1892" i="2"/>
  <c r="AB1891" i="2"/>
  <c r="X1891" i="2"/>
  <c r="T1891" i="2"/>
  <c r="S1891" i="2"/>
  <c r="L1891" i="2"/>
  <c r="AB1890" i="2"/>
  <c r="X1890" i="2"/>
  <c r="T1890" i="2"/>
  <c r="S1890" i="2"/>
  <c r="L1890" i="2"/>
  <c r="M1890" i="2" s="1"/>
  <c r="AB1889" i="2"/>
  <c r="X1889" i="2"/>
  <c r="T1889" i="2"/>
  <c r="S1889" i="2"/>
  <c r="L1889" i="2"/>
  <c r="M1889" i="2" s="1"/>
  <c r="AB1888" i="2"/>
  <c r="X1888" i="2"/>
  <c r="T1888" i="2"/>
  <c r="S1888" i="2"/>
  <c r="L1888" i="2"/>
  <c r="AB1887" i="2"/>
  <c r="X1887" i="2"/>
  <c r="T1887" i="2"/>
  <c r="S1887" i="2"/>
  <c r="L1887" i="2"/>
  <c r="M1887" i="2" s="1"/>
  <c r="AB1886" i="2"/>
  <c r="X1886" i="2"/>
  <c r="T1886" i="2"/>
  <c r="S1886" i="2"/>
  <c r="L1886" i="2"/>
  <c r="M1886" i="2" s="1"/>
  <c r="AB1885" i="2"/>
  <c r="X1885" i="2"/>
  <c r="T1885" i="2"/>
  <c r="S1885" i="2"/>
  <c r="L1885" i="2"/>
  <c r="M1885" i="2" s="1"/>
  <c r="AB1884" i="2"/>
  <c r="X1884" i="2"/>
  <c r="T1884" i="2"/>
  <c r="S1884" i="2"/>
  <c r="L1884" i="2"/>
  <c r="M1884" i="2" s="1"/>
  <c r="AB1883" i="2"/>
  <c r="X1883" i="2"/>
  <c r="T1883" i="2"/>
  <c r="S1883" i="2"/>
  <c r="L1883" i="2"/>
  <c r="AB1882" i="2"/>
  <c r="X1882" i="2"/>
  <c r="T1882" i="2"/>
  <c r="S1882" i="2"/>
  <c r="L1882" i="2"/>
  <c r="M1882" i="2" s="1"/>
  <c r="AB1881" i="2"/>
  <c r="X1881" i="2"/>
  <c r="T1881" i="2"/>
  <c r="S1881" i="2"/>
  <c r="L1881" i="2"/>
  <c r="M1881" i="2" s="1"/>
  <c r="AB1880" i="2"/>
  <c r="X1880" i="2"/>
  <c r="T1880" i="2"/>
  <c r="S1880" i="2"/>
  <c r="L1880" i="2"/>
  <c r="M1880" i="2" s="1"/>
  <c r="AB1879" i="2"/>
  <c r="X1879" i="2"/>
  <c r="T1879" i="2"/>
  <c r="S1879" i="2"/>
  <c r="L1879" i="2"/>
  <c r="AB1878" i="2"/>
  <c r="X1878" i="2"/>
  <c r="T1878" i="2"/>
  <c r="S1878" i="2"/>
  <c r="L1878" i="2"/>
  <c r="AB1877" i="2"/>
  <c r="X1877" i="2"/>
  <c r="T1877" i="2"/>
  <c r="S1877" i="2"/>
  <c r="L1877" i="2"/>
  <c r="AB1876" i="2"/>
  <c r="X1876" i="2"/>
  <c r="T1876" i="2"/>
  <c r="S1876" i="2"/>
  <c r="L1876" i="2"/>
  <c r="M1876" i="2" s="1"/>
  <c r="AB1875" i="2"/>
  <c r="X1875" i="2"/>
  <c r="T1875" i="2"/>
  <c r="S1875" i="2"/>
  <c r="L1875" i="2"/>
  <c r="M1875" i="2" s="1"/>
  <c r="AB1874" i="2"/>
  <c r="X1874" i="2"/>
  <c r="T1874" i="2"/>
  <c r="S1874" i="2"/>
  <c r="L1874" i="2"/>
  <c r="M1874" i="2" s="1"/>
  <c r="AB1873" i="2"/>
  <c r="X1873" i="2"/>
  <c r="T1873" i="2"/>
  <c r="S1873" i="2"/>
  <c r="L1873" i="2"/>
  <c r="M1873" i="2" s="1"/>
  <c r="AB1872" i="2"/>
  <c r="X1872" i="2"/>
  <c r="T1872" i="2"/>
  <c r="S1872" i="2"/>
  <c r="L1872" i="2"/>
  <c r="AB1871" i="2"/>
  <c r="X1871" i="2"/>
  <c r="T1871" i="2"/>
  <c r="S1871" i="2"/>
  <c r="L1871" i="2"/>
  <c r="AB1870" i="2"/>
  <c r="X1870" i="2"/>
  <c r="T1870" i="2"/>
  <c r="S1870" i="2"/>
  <c r="L1870" i="2"/>
  <c r="M1870" i="2" s="1"/>
  <c r="AB1869" i="2"/>
  <c r="X1869" i="2"/>
  <c r="T1869" i="2"/>
  <c r="S1869" i="2"/>
  <c r="L1869" i="2"/>
  <c r="AB1868" i="2"/>
  <c r="X1868" i="2"/>
  <c r="T1868" i="2"/>
  <c r="S1868" i="2"/>
  <c r="L1868" i="2"/>
  <c r="AB1867" i="2"/>
  <c r="X1867" i="2"/>
  <c r="T1867" i="2"/>
  <c r="S1867" i="2"/>
  <c r="L1867" i="2"/>
  <c r="AB1866" i="2"/>
  <c r="X1866" i="2"/>
  <c r="T1866" i="2"/>
  <c r="S1866" i="2"/>
  <c r="L1866" i="2"/>
  <c r="AB1865" i="2"/>
  <c r="X1865" i="2"/>
  <c r="T1865" i="2"/>
  <c r="S1865" i="2"/>
  <c r="L1865" i="2"/>
  <c r="AB1864" i="2"/>
  <c r="X1864" i="2"/>
  <c r="T1864" i="2"/>
  <c r="S1864" i="2"/>
  <c r="L1864" i="2"/>
  <c r="M1864" i="2" s="1"/>
  <c r="AB1863" i="2"/>
  <c r="X1863" i="2"/>
  <c r="T1863" i="2"/>
  <c r="S1863" i="2"/>
  <c r="L1863" i="2"/>
  <c r="M1863" i="2" s="1"/>
  <c r="AB1862" i="2"/>
  <c r="X1862" i="2"/>
  <c r="T1862" i="2"/>
  <c r="S1862" i="2"/>
  <c r="L1862" i="2"/>
  <c r="AB1861" i="2"/>
  <c r="X1861" i="2"/>
  <c r="T1861" i="2"/>
  <c r="S1861" i="2"/>
  <c r="L1861" i="2"/>
  <c r="AB1860" i="2"/>
  <c r="X1860" i="2"/>
  <c r="T1860" i="2"/>
  <c r="S1860" i="2"/>
  <c r="L1860" i="2"/>
  <c r="AB1859" i="2"/>
  <c r="X1859" i="2"/>
  <c r="T1859" i="2"/>
  <c r="S1859" i="2"/>
  <c r="L1859" i="2"/>
  <c r="AB1858" i="2"/>
  <c r="X1858" i="2"/>
  <c r="T1858" i="2"/>
  <c r="S1858" i="2"/>
  <c r="L1858" i="2"/>
  <c r="AB1857" i="2"/>
  <c r="X1857" i="2"/>
  <c r="T1857" i="2"/>
  <c r="S1857" i="2"/>
  <c r="L1857" i="2"/>
  <c r="AB1856" i="2"/>
  <c r="X1856" i="2"/>
  <c r="T1856" i="2"/>
  <c r="S1856" i="2"/>
  <c r="L1856" i="2"/>
  <c r="M1856" i="2" s="1"/>
  <c r="AB1855" i="2"/>
  <c r="X1855" i="2"/>
  <c r="T1855" i="2"/>
  <c r="S1855" i="2"/>
  <c r="L1855" i="2"/>
  <c r="M1855" i="2" s="1"/>
  <c r="AB1854" i="2"/>
  <c r="X1854" i="2"/>
  <c r="T1854" i="2"/>
  <c r="S1854" i="2"/>
  <c r="L1854" i="2"/>
  <c r="AB1853" i="2"/>
  <c r="X1853" i="2"/>
  <c r="T1853" i="2"/>
  <c r="S1853" i="2"/>
  <c r="L1853" i="2"/>
  <c r="AB1852" i="2"/>
  <c r="X1852" i="2"/>
  <c r="T1852" i="2"/>
  <c r="S1852" i="2"/>
  <c r="L1852" i="2"/>
  <c r="AB1851" i="2"/>
  <c r="X1851" i="2"/>
  <c r="T1851" i="2"/>
  <c r="S1851" i="2"/>
  <c r="L1851" i="2"/>
  <c r="AB1850" i="2"/>
  <c r="X1850" i="2"/>
  <c r="T1850" i="2"/>
  <c r="S1850" i="2"/>
  <c r="L1850" i="2"/>
  <c r="AB1849" i="2"/>
  <c r="X1849" i="2"/>
  <c r="T1849" i="2"/>
  <c r="S1849" i="2"/>
  <c r="L1849" i="2"/>
  <c r="AB1848" i="2"/>
  <c r="X1848" i="2"/>
  <c r="T1848" i="2"/>
  <c r="S1848" i="2"/>
  <c r="L1848" i="2"/>
  <c r="M1848" i="2" s="1"/>
  <c r="AB1847" i="2"/>
  <c r="X1847" i="2"/>
  <c r="T1847" i="2"/>
  <c r="S1847" i="2"/>
  <c r="L1847" i="2"/>
  <c r="AB1846" i="2"/>
  <c r="X1846" i="2"/>
  <c r="T1846" i="2"/>
  <c r="S1846" i="2"/>
  <c r="L1846" i="2"/>
  <c r="AB1845" i="2"/>
  <c r="X1845" i="2"/>
  <c r="T1845" i="2"/>
  <c r="S1845" i="2"/>
  <c r="L1845" i="2"/>
  <c r="AB1844" i="2"/>
  <c r="X1844" i="2"/>
  <c r="T1844" i="2"/>
  <c r="S1844" i="2"/>
  <c r="L1844" i="2"/>
  <c r="AB1843" i="2"/>
  <c r="X1843" i="2"/>
  <c r="T1843" i="2"/>
  <c r="S1843" i="2"/>
  <c r="L1843" i="2"/>
  <c r="M1843" i="2" s="1"/>
  <c r="AB1842" i="2"/>
  <c r="X1842" i="2"/>
  <c r="T1842" i="2"/>
  <c r="S1842" i="2"/>
  <c r="L1842" i="2"/>
  <c r="AB1841" i="2"/>
  <c r="X1841" i="2"/>
  <c r="T1841" i="2"/>
  <c r="S1841" i="2"/>
  <c r="L1841" i="2"/>
  <c r="AB1840" i="2"/>
  <c r="X1840" i="2"/>
  <c r="T1840" i="2"/>
  <c r="S1840" i="2"/>
  <c r="L1840" i="2"/>
  <c r="AB1839" i="2"/>
  <c r="X1839" i="2"/>
  <c r="T1839" i="2"/>
  <c r="S1839" i="2"/>
  <c r="L1839" i="2"/>
  <c r="AB1838" i="2"/>
  <c r="X1838" i="2"/>
  <c r="T1838" i="2"/>
  <c r="S1838" i="2"/>
  <c r="L1838" i="2"/>
  <c r="AB1837" i="2"/>
  <c r="X1837" i="2"/>
  <c r="T1837" i="2"/>
  <c r="S1837" i="2"/>
  <c r="L1837" i="2"/>
  <c r="AB1836" i="2"/>
  <c r="X1836" i="2"/>
  <c r="T1836" i="2"/>
  <c r="S1836" i="2"/>
  <c r="L1836" i="2"/>
  <c r="AB1835" i="2"/>
  <c r="X1835" i="2"/>
  <c r="T1835" i="2"/>
  <c r="S1835" i="2"/>
  <c r="L1835" i="2"/>
  <c r="AB1834" i="2"/>
  <c r="X1834" i="2"/>
  <c r="T1834" i="2"/>
  <c r="S1834" i="2"/>
  <c r="L1834" i="2"/>
  <c r="AB1833" i="2"/>
  <c r="X1833" i="2"/>
  <c r="T1833" i="2"/>
  <c r="S1833" i="2"/>
  <c r="L1833" i="2"/>
  <c r="AB1832" i="2"/>
  <c r="X1832" i="2"/>
  <c r="T1832" i="2"/>
  <c r="S1832" i="2"/>
  <c r="L1832" i="2"/>
  <c r="AB1831" i="2"/>
  <c r="X1831" i="2"/>
  <c r="T1831" i="2"/>
  <c r="S1831" i="2"/>
  <c r="L1831" i="2"/>
  <c r="M1831" i="2" s="1"/>
  <c r="AB1830" i="2"/>
  <c r="X1830" i="2"/>
  <c r="T1830" i="2"/>
  <c r="S1830" i="2"/>
  <c r="L1830" i="2"/>
  <c r="M1830" i="2" s="1"/>
  <c r="AB1829" i="2"/>
  <c r="X1829" i="2"/>
  <c r="T1829" i="2"/>
  <c r="S1829" i="2"/>
  <c r="L1829" i="2"/>
  <c r="AB1828" i="2"/>
  <c r="X1828" i="2"/>
  <c r="T1828" i="2"/>
  <c r="S1828" i="2"/>
  <c r="L1828" i="2"/>
  <c r="AB1827" i="2"/>
  <c r="X1827" i="2"/>
  <c r="T1827" i="2"/>
  <c r="S1827" i="2"/>
  <c r="L1827" i="2"/>
  <c r="AB1826" i="2"/>
  <c r="X1826" i="2"/>
  <c r="T1826" i="2"/>
  <c r="S1826" i="2"/>
  <c r="L1826" i="2"/>
  <c r="M1826" i="2" s="1"/>
  <c r="AB1825" i="2"/>
  <c r="X1825" i="2"/>
  <c r="T1825" i="2"/>
  <c r="S1825" i="2"/>
  <c r="L1825" i="2"/>
  <c r="AB1824" i="2"/>
  <c r="X1824" i="2"/>
  <c r="T1824" i="2"/>
  <c r="S1824" i="2"/>
  <c r="L1824" i="2"/>
  <c r="AB1823" i="2"/>
  <c r="X1823" i="2"/>
  <c r="T1823" i="2"/>
  <c r="S1823" i="2"/>
  <c r="L1823" i="2"/>
  <c r="M1823" i="2" s="1"/>
  <c r="AB1822" i="2"/>
  <c r="X1822" i="2"/>
  <c r="T1822" i="2"/>
  <c r="S1822" i="2"/>
  <c r="L1822" i="2"/>
  <c r="M1822" i="2" s="1"/>
  <c r="AB1821" i="2"/>
  <c r="X1821" i="2"/>
  <c r="T1821" i="2"/>
  <c r="S1821" i="2"/>
  <c r="L1821" i="2"/>
  <c r="AB1820" i="2"/>
  <c r="X1820" i="2"/>
  <c r="T1820" i="2"/>
  <c r="S1820" i="2"/>
  <c r="L1820" i="2"/>
  <c r="M1820" i="2" s="1"/>
  <c r="AB1819" i="2"/>
  <c r="X1819" i="2"/>
  <c r="T1819" i="2"/>
  <c r="S1819" i="2"/>
  <c r="L1819" i="2"/>
  <c r="AB1818" i="2"/>
  <c r="X1818" i="2"/>
  <c r="T1818" i="2"/>
  <c r="S1818" i="2"/>
  <c r="L1818" i="2"/>
  <c r="AB1817" i="2"/>
  <c r="X1817" i="2"/>
  <c r="T1817" i="2"/>
  <c r="S1817" i="2"/>
  <c r="L1817" i="2"/>
  <c r="AB1816" i="2"/>
  <c r="X1816" i="2"/>
  <c r="T1816" i="2"/>
  <c r="S1816" i="2"/>
  <c r="L1816" i="2"/>
  <c r="AB1815" i="2"/>
  <c r="X1815" i="2"/>
  <c r="T1815" i="2"/>
  <c r="S1815" i="2"/>
  <c r="L1815" i="2"/>
  <c r="AB1814" i="2"/>
  <c r="X1814" i="2"/>
  <c r="T1814" i="2"/>
  <c r="S1814" i="2"/>
  <c r="L1814" i="2"/>
  <c r="M1814" i="2" s="1"/>
  <c r="AB1813" i="2"/>
  <c r="X1813" i="2"/>
  <c r="T1813" i="2"/>
  <c r="S1813" i="2"/>
  <c r="L1813" i="2"/>
  <c r="M1813" i="2" s="1"/>
  <c r="AB1812" i="2"/>
  <c r="X1812" i="2"/>
  <c r="T1812" i="2"/>
  <c r="S1812" i="2"/>
  <c r="L1812" i="2"/>
  <c r="AB1811" i="2"/>
  <c r="X1811" i="2"/>
  <c r="T1811" i="2"/>
  <c r="S1811" i="2"/>
  <c r="L1811" i="2"/>
  <c r="AB1810" i="2"/>
  <c r="X1810" i="2"/>
  <c r="T1810" i="2"/>
  <c r="S1810" i="2"/>
  <c r="L1810" i="2"/>
  <c r="AB1809" i="2"/>
  <c r="X1809" i="2"/>
  <c r="T1809" i="2"/>
  <c r="S1809" i="2"/>
  <c r="L1809" i="2"/>
  <c r="AB1808" i="2"/>
  <c r="X1808" i="2"/>
  <c r="T1808" i="2"/>
  <c r="S1808" i="2"/>
  <c r="L1808" i="2"/>
  <c r="AB1807" i="2"/>
  <c r="X1807" i="2"/>
  <c r="T1807" i="2"/>
  <c r="S1807" i="2"/>
  <c r="L1807" i="2"/>
  <c r="AB1806" i="2"/>
  <c r="X1806" i="2"/>
  <c r="T1806" i="2"/>
  <c r="S1806" i="2"/>
  <c r="L1806" i="2"/>
  <c r="M1806" i="2" s="1"/>
  <c r="AB1805" i="2"/>
  <c r="X1805" i="2"/>
  <c r="T1805" i="2"/>
  <c r="S1805" i="2"/>
  <c r="L1805" i="2"/>
  <c r="AB1804" i="2"/>
  <c r="X1804" i="2"/>
  <c r="T1804" i="2"/>
  <c r="S1804" i="2"/>
  <c r="L1804" i="2"/>
  <c r="AB1803" i="2"/>
  <c r="X1803" i="2"/>
  <c r="T1803" i="2"/>
  <c r="S1803" i="2"/>
  <c r="L1803" i="2"/>
  <c r="AB1802" i="2"/>
  <c r="X1802" i="2"/>
  <c r="T1802" i="2"/>
  <c r="S1802" i="2"/>
  <c r="L1802" i="2"/>
  <c r="M1802" i="2" s="1"/>
  <c r="AB1801" i="2"/>
  <c r="X1801" i="2"/>
  <c r="T1801" i="2"/>
  <c r="S1801" i="2"/>
  <c r="L1801" i="2"/>
  <c r="AB1800" i="2"/>
  <c r="X1800" i="2"/>
  <c r="T1800" i="2"/>
  <c r="S1800" i="2"/>
  <c r="L1800" i="2"/>
  <c r="M1800" i="2" s="1"/>
  <c r="AB1799" i="2"/>
  <c r="X1799" i="2"/>
  <c r="T1799" i="2"/>
  <c r="S1799" i="2"/>
  <c r="L1799" i="2"/>
  <c r="AB1798" i="2"/>
  <c r="X1798" i="2"/>
  <c r="T1798" i="2"/>
  <c r="S1798" i="2"/>
  <c r="L1798" i="2"/>
  <c r="AB1797" i="2"/>
  <c r="X1797" i="2"/>
  <c r="T1797" i="2"/>
  <c r="S1797" i="2"/>
  <c r="L1797" i="2"/>
  <c r="AB1796" i="2"/>
  <c r="X1796" i="2"/>
  <c r="T1796" i="2"/>
  <c r="S1796" i="2"/>
  <c r="L1796" i="2"/>
  <c r="AB1795" i="2"/>
  <c r="X1795" i="2"/>
  <c r="T1795" i="2"/>
  <c r="S1795" i="2"/>
  <c r="L1795" i="2"/>
  <c r="AB1794" i="2"/>
  <c r="X1794" i="2"/>
  <c r="T1794" i="2"/>
  <c r="S1794" i="2"/>
  <c r="L1794" i="2"/>
  <c r="AB1793" i="2"/>
  <c r="X1793" i="2"/>
  <c r="T1793" i="2"/>
  <c r="S1793" i="2"/>
  <c r="L1793" i="2"/>
  <c r="M1793" i="2" s="1"/>
  <c r="AB1792" i="2"/>
  <c r="X1792" i="2"/>
  <c r="T1792" i="2"/>
  <c r="S1792" i="2"/>
  <c r="L1792" i="2"/>
  <c r="AB1791" i="2"/>
  <c r="X1791" i="2"/>
  <c r="T1791" i="2"/>
  <c r="S1791" i="2"/>
  <c r="L1791" i="2"/>
  <c r="AB1790" i="2"/>
  <c r="X1790" i="2"/>
  <c r="T1790" i="2"/>
  <c r="S1790" i="2"/>
  <c r="L1790" i="2"/>
  <c r="AB1789" i="2"/>
  <c r="X1789" i="2"/>
  <c r="T1789" i="2"/>
  <c r="S1789" i="2"/>
  <c r="L1789" i="2"/>
  <c r="AB1788" i="2"/>
  <c r="X1788" i="2"/>
  <c r="T1788" i="2"/>
  <c r="S1788" i="2"/>
  <c r="L1788" i="2"/>
  <c r="AB1787" i="2"/>
  <c r="X1787" i="2"/>
  <c r="T1787" i="2"/>
  <c r="S1787" i="2"/>
  <c r="L1787" i="2"/>
  <c r="AB1786" i="2"/>
  <c r="X1786" i="2"/>
  <c r="T1786" i="2"/>
  <c r="S1786" i="2"/>
  <c r="L1786" i="2"/>
  <c r="M1786" i="2" s="1"/>
  <c r="AB1785" i="2"/>
  <c r="X1785" i="2"/>
  <c r="T1785" i="2"/>
  <c r="S1785" i="2"/>
  <c r="L1785" i="2"/>
  <c r="M1785" i="2" s="1"/>
  <c r="AB1784" i="2"/>
  <c r="X1784" i="2"/>
  <c r="T1784" i="2"/>
  <c r="S1784" i="2"/>
  <c r="L1784" i="2"/>
  <c r="M1784" i="2" s="1"/>
  <c r="AB1783" i="2"/>
  <c r="X1783" i="2"/>
  <c r="T1783" i="2"/>
  <c r="S1783" i="2"/>
  <c r="L1783" i="2"/>
  <c r="AB1782" i="2"/>
  <c r="X1782" i="2"/>
  <c r="T1782" i="2"/>
  <c r="S1782" i="2"/>
  <c r="L1782" i="2"/>
  <c r="AB1781" i="2"/>
  <c r="X1781" i="2"/>
  <c r="T1781" i="2"/>
  <c r="S1781" i="2"/>
  <c r="L1781" i="2"/>
  <c r="AB1780" i="2"/>
  <c r="X1780" i="2"/>
  <c r="T1780" i="2"/>
  <c r="S1780" i="2"/>
  <c r="L1780" i="2"/>
  <c r="AB1779" i="2"/>
  <c r="X1779" i="2"/>
  <c r="T1779" i="2"/>
  <c r="S1779" i="2"/>
  <c r="L1779" i="2"/>
  <c r="M1779" i="2" s="1"/>
  <c r="AB1778" i="2"/>
  <c r="X1778" i="2"/>
  <c r="T1778" i="2"/>
  <c r="S1778" i="2"/>
  <c r="L1778" i="2"/>
  <c r="M1778" i="2" s="1"/>
  <c r="AB1777" i="2"/>
  <c r="X1777" i="2"/>
  <c r="T1777" i="2"/>
  <c r="S1777" i="2"/>
  <c r="L1777" i="2"/>
  <c r="AB1776" i="2"/>
  <c r="X1776" i="2"/>
  <c r="T1776" i="2"/>
  <c r="S1776" i="2"/>
  <c r="L1776" i="2"/>
  <c r="AB1775" i="2"/>
  <c r="X1775" i="2"/>
  <c r="T1775" i="2"/>
  <c r="S1775" i="2"/>
  <c r="L1775" i="2"/>
  <c r="AB1774" i="2"/>
  <c r="X1774" i="2"/>
  <c r="T1774" i="2"/>
  <c r="S1774" i="2"/>
  <c r="L1774" i="2"/>
  <c r="M1774" i="2" s="1"/>
  <c r="AB1773" i="2"/>
  <c r="X1773" i="2"/>
  <c r="T1773" i="2"/>
  <c r="S1773" i="2"/>
  <c r="L1773" i="2"/>
  <c r="AB1772" i="2"/>
  <c r="X1772" i="2"/>
  <c r="T1772" i="2"/>
  <c r="S1772" i="2"/>
  <c r="L1772" i="2"/>
  <c r="AB1771" i="2"/>
  <c r="X1771" i="2"/>
  <c r="T1771" i="2"/>
  <c r="S1771" i="2"/>
  <c r="L1771" i="2"/>
  <c r="AB1770" i="2"/>
  <c r="X1770" i="2"/>
  <c r="T1770" i="2"/>
  <c r="S1770" i="2"/>
  <c r="L1770" i="2"/>
  <c r="AB1769" i="2"/>
  <c r="X1769" i="2"/>
  <c r="T1769" i="2"/>
  <c r="S1769" i="2"/>
  <c r="L1769" i="2"/>
  <c r="AB1768" i="2"/>
  <c r="X1768" i="2"/>
  <c r="T1768" i="2"/>
  <c r="S1768" i="2"/>
  <c r="L1768" i="2"/>
  <c r="AB1767" i="2"/>
  <c r="X1767" i="2"/>
  <c r="T1767" i="2"/>
  <c r="S1767" i="2"/>
  <c r="L1767" i="2"/>
  <c r="AB1766" i="2"/>
  <c r="X1766" i="2"/>
  <c r="T1766" i="2"/>
  <c r="S1766" i="2"/>
  <c r="L1766" i="2"/>
  <c r="AB1765" i="2"/>
  <c r="X1765" i="2"/>
  <c r="T1765" i="2"/>
  <c r="S1765" i="2"/>
  <c r="L1765" i="2"/>
  <c r="AB1764" i="2"/>
  <c r="X1764" i="2"/>
  <c r="T1764" i="2"/>
  <c r="S1764" i="2"/>
  <c r="L1764" i="2"/>
  <c r="AB1763" i="2"/>
  <c r="X1763" i="2"/>
  <c r="T1763" i="2"/>
  <c r="S1763" i="2"/>
  <c r="L1763" i="2"/>
  <c r="M1763" i="2" s="1"/>
  <c r="AB1762" i="2"/>
  <c r="X1762" i="2"/>
  <c r="T1762" i="2"/>
  <c r="S1762" i="2"/>
  <c r="L1762" i="2"/>
  <c r="AB1761" i="2"/>
  <c r="X1761" i="2"/>
  <c r="T1761" i="2"/>
  <c r="S1761" i="2"/>
  <c r="L1761" i="2"/>
  <c r="AB1760" i="2"/>
  <c r="X1760" i="2"/>
  <c r="T1760" i="2"/>
  <c r="S1760" i="2"/>
  <c r="L1760" i="2"/>
  <c r="M1760" i="2" s="1"/>
  <c r="AB1759" i="2"/>
  <c r="X1759" i="2"/>
  <c r="T1759" i="2"/>
  <c r="S1759" i="2"/>
  <c r="L1759" i="2"/>
  <c r="AB1758" i="2"/>
  <c r="X1758" i="2"/>
  <c r="T1758" i="2"/>
  <c r="S1758" i="2"/>
  <c r="L1758" i="2"/>
  <c r="M1758" i="2" s="1"/>
  <c r="AB1757" i="2"/>
  <c r="X1757" i="2"/>
  <c r="T1757" i="2"/>
  <c r="S1757" i="2"/>
  <c r="L1757" i="2"/>
  <c r="AB1756" i="2"/>
  <c r="X1756" i="2"/>
  <c r="T1756" i="2"/>
  <c r="S1756" i="2"/>
  <c r="L1756" i="2"/>
  <c r="AB1755" i="2"/>
  <c r="X1755" i="2"/>
  <c r="T1755" i="2"/>
  <c r="S1755" i="2"/>
  <c r="L1755" i="2"/>
  <c r="AB1754" i="2"/>
  <c r="X1754" i="2"/>
  <c r="T1754" i="2"/>
  <c r="S1754" i="2"/>
  <c r="L1754" i="2"/>
  <c r="M1754" i="2" s="1"/>
  <c r="AB1753" i="2"/>
  <c r="X1753" i="2"/>
  <c r="T1753" i="2"/>
  <c r="S1753" i="2"/>
  <c r="L1753" i="2"/>
  <c r="M1753" i="2" s="1"/>
  <c r="AB1752" i="2"/>
  <c r="X1752" i="2"/>
  <c r="T1752" i="2"/>
  <c r="S1752" i="2"/>
  <c r="L1752" i="2"/>
  <c r="AB1751" i="2"/>
  <c r="X1751" i="2"/>
  <c r="T1751" i="2"/>
  <c r="S1751" i="2"/>
  <c r="L1751" i="2"/>
  <c r="AB1750" i="2"/>
  <c r="X1750" i="2"/>
  <c r="T1750" i="2"/>
  <c r="S1750" i="2"/>
  <c r="L1750" i="2"/>
  <c r="M1750" i="2" s="1"/>
  <c r="AB1749" i="2"/>
  <c r="X1749" i="2"/>
  <c r="T1749" i="2"/>
  <c r="S1749" i="2"/>
  <c r="L1749" i="2"/>
  <c r="AB1748" i="2"/>
  <c r="X1748" i="2"/>
  <c r="T1748" i="2"/>
  <c r="S1748" i="2"/>
  <c r="L1748" i="2"/>
  <c r="AB1747" i="2"/>
  <c r="X1747" i="2"/>
  <c r="T1747" i="2"/>
  <c r="S1747" i="2"/>
  <c r="L1747" i="2"/>
  <c r="AB1746" i="2"/>
  <c r="X1746" i="2"/>
  <c r="T1746" i="2"/>
  <c r="S1746" i="2"/>
  <c r="L1746" i="2"/>
  <c r="AB1745" i="2"/>
  <c r="X1745" i="2"/>
  <c r="T1745" i="2"/>
  <c r="S1745" i="2"/>
  <c r="L1745" i="2"/>
  <c r="AB1744" i="2"/>
  <c r="X1744" i="2"/>
  <c r="T1744" i="2"/>
  <c r="S1744" i="2"/>
  <c r="L1744" i="2"/>
  <c r="AB1743" i="2"/>
  <c r="X1743" i="2"/>
  <c r="T1743" i="2"/>
  <c r="S1743" i="2"/>
  <c r="L1743" i="2"/>
  <c r="M1743" i="2" s="1"/>
  <c r="AB1742" i="2"/>
  <c r="X1742" i="2"/>
  <c r="T1742" i="2"/>
  <c r="S1742" i="2"/>
  <c r="L1742" i="2"/>
  <c r="AB1741" i="2"/>
  <c r="X1741" i="2"/>
  <c r="T1741" i="2"/>
  <c r="S1741" i="2"/>
  <c r="L1741" i="2"/>
  <c r="AB1740" i="2"/>
  <c r="X1740" i="2"/>
  <c r="T1740" i="2"/>
  <c r="S1740" i="2"/>
  <c r="L1740" i="2"/>
  <c r="AB1739" i="2"/>
  <c r="X1739" i="2"/>
  <c r="T1739" i="2"/>
  <c r="S1739" i="2"/>
  <c r="L1739" i="2"/>
  <c r="M1739" i="2" s="1"/>
  <c r="AB1738" i="2"/>
  <c r="X1738" i="2"/>
  <c r="T1738" i="2"/>
  <c r="S1738" i="2"/>
  <c r="L1738" i="2"/>
  <c r="AB1737" i="2"/>
  <c r="X1737" i="2"/>
  <c r="T1737" i="2"/>
  <c r="S1737" i="2"/>
  <c r="L1737" i="2"/>
  <c r="AB1736" i="2"/>
  <c r="X1736" i="2"/>
  <c r="T1736" i="2"/>
  <c r="S1736" i="2"/>
  <c r="L1736" i="2"/>
  <c r="M1736" i="2" s="1"/>
  <c r="AB1735" i="2"/>
  <c r="X1735" i="2"/>
  <c r="T1735" i="2"/>
  <c r="S1735" i="2"/>
  <c r="L1735" i="2"/>
  <c r="M1735" i="2" s="1"/>
  <c r="AB1734" i="2"/>
  <c r="X1734" i="2"/>
  <c r="T1734" i="2"/>
  <c r="S1734" i="2"/>
  <c r="L1734" i="2"/>
  <c r="M1734" i="2" s="1"/>
  <c r="AB1733" i="2"/>
  <c r="X1733" i="2"/>
  <c r="T1733" i="2"/>
  <c r="S1733" i="2"/>
  <c r="L1733" i="2"/>
  <c r="AB1732" i="2"/>
  <c r="X1732" i="2"/>
  <c r="T1732" i="2"/>
  <c r="S1732" i="2"/>
  <c r="L1732" i="2"/>
  <c r="AB1731" i="2"/>
  <c r="X1731" i="2"/>
  <c r="T1731" i="2"/>
  <c r="S1731" i="2"/>
  <c r="L1731" i="2"/>
  <c r="M1731" i="2" s="1"/>
  <c r="AB1730" i="2"/>
  <c r="X1730" i="2"/>
  <c r="T1730" i="2"/>
  <c r="S1730" i="2"/>
  <c r="L1730" i="2"/>
  <c r="AB1729" i="2"/>
  <c r="X1729" i="2"/>
  <c r="T1729" i="2"/>
  <c r="S1729" i="2"/>
  <c r="L1729" i="2"/>
  <c r="AB1728" i="2"/>
  <c r="X1728" i="2"/>
  <c r="T1728" i="2"/>
  <c r="S1728" i="2"/>
  <c r="L1728" i="2"/>
  <c r="AB1727" i="2"/>
  <c r="X1727" i="2"/>
  <c r="T1727" i="2"/>
  <c r="S1727" i="2"/>
  <c r="L1727" i="2"/>
  <c r="M1727" i="2" s="1"/>
  <c r="AB1726" i="2"/>
  <c r="X1726" i="2"/>
  <c r="T1726" i="2"/>
  <c r="S1726" i="2"/>
  <c r="L1726" i="2"/>
  <c r="M1726" i="2" s="1"/>
  <c r="AB1725" i="2"/>
  <c r="X1725" i="2"/>
  <c r="T1725" i="2"/>
  <c r="S1725" i="2"/>
  <c r="L1725" i="2"/>
  <c r="AB1724" i="2"/>
  <c r="X1724" i="2"/>
  <c r="T1724" i="2"/>
  <c r="S1724" i="2"/>
  <c r="L1724" i="2"/>
  <c r="M1724" i="2" s="1"/>
  <c r="AB1723" i="2"/>
  <c r="X1723" i="2"/>
  <c r="T1723" i="2"/>
  <c r="S1723" i="2"/>
  <c r="L1723" i="2"/>
  <c r="AB1722" i="2"/>
  <c r="X1722" i="2"/>
  <c r="T1722" i="2"/>
  <c r="S1722" i="2"/>
  <c r="L1722" i="2"/>
  <c r="M1722" i="2" s="1"/>
  <c r="AB1721" i="2"/>
  <c r="X1721" i="2"/>
  <c r="T1721" i="2"/>
  <c r="S1721" i="2"/>
  <c r="L1721" i="2"/>
  <c r="AB1720" i="2"/>
  <c r="X1720" i="2"/>
  <c r="T1720" i="2"/>
  <c r="S1720" i="2"/>
  <c r="L1720" i="2"/>
  <c r="AB1719" i="2"/>
  <c r="X1719" i="2"/>
  <c r="T1719" i="2"/>
  <c r="S1719" i="2"/>
  <c r="L1719" i="2"/>
  <c r="M1719" i="2" s="1"/>
  <c r="AB1718" i="2"/>
  <c r="X1718" i="2"/>
  <c r="T1718" i="2"/>
  <c r="S1718" i="2"/>
  <c r="L1718" i="2"/>
  <c r="AB1717" i="2"/>
  <c r="X1717" i="2"/>
  <c r="T1717" i="2"/>
  <c r="S1717" i="2"/>
  <c r="L1717" i="2"/>
  <c r="AB1716" i="2"/>
  <c r="X1716" i="2"/>
  <c r="T1716" i="2"/>
  <c r="S1716" i="2"/>
  <c r="L1716" i="2"/>
  <c r="M1716" i="2" s="1"/>
  <c r="AB1715" i="2"/>
  <c r="X1715" i="2"/>
  <c r="T1715" i="2"/>
  <c r="S1715" i="2"/>
  <c r="L1715" i="2"/>
  <c r="AB1714" i="2"/>
  <c r="X1714" i="2"/>
  <c r="T1714" i="2"/>
  <c r="S1714" i="2"/>
  <c r="L1714" i="2"/>
  <c r="AB1713" i="2"/>
  <c r="X1713" i="2"/>
  <c r="T1713" i="2"/>
  <c r="S1713" i="2"/>
  <c r="L1713" i="2"/>
  <c r="M1713" i="2" s="1"/>
  <c r="AB1712" i="2"/>
  <c r="X1712" i="2"/>
  <c r="T1712" i="2"/>
  <c r="S1712" i="2"/>
  <c r="L1712" i="2"/>
  <c r="AB1711" i="2"/>
  <c r="X1711" i="2"/>
  <c r="T1711" i="2"/>
  <c r="S1711" i="2"/>
  <c r="L1711" i="2"/>
  <c r="AB1710" i="2"/>
  <c r="X1710" i="2"/>
  <c r="T1710" i="2"/>
  <c r="S1710" i="2"/>
  <c r="L1710" i="2"/>
  <c r="AB1709" i="2"/>
  <c r="X1709" i="2"/>
  <c r="T1709" i="2"/>
  <c r="S1709" i="2"/>
  <c r="L1709" i="2"/>
  <c r="AB1708" i="2"/>
  <c r="X1708" i="2"/>
  <c r="T1708" i="2"/>
  <c r="S1708" i="2"/>
  <c r="L1708" i="2"/>
  <c r="M1708" i="2" s="1"/>
  <c r="AB1707" i="2"/>
  <c r="X1707" i="2"/>
  <c r="T1707" i="2"/>
  <c r="S1707" i="2"/>
  <c r="L1707" i="2"/>
  <c r="AB1706" i="2"/>
  <c r="X1706" i="2"/>
  <c r="T1706" i="2"/>
  <c r="S1706" i="2"/>
  <c r="L1706" i="2"/>
  <c r="AB1705" i="2"/>
  <c r="X1705" i="2"/>
  <c r="T1705" i="2"/>
  <c r="S1705" i="2"/>
  <c r="L1705" i="2"/>
  <c r="M1705" i="2" s="1"/>
  <c r="AB1704" i="2"/>
  <c r="X1704" i="2"/>
  <c r="T1704" i="2"/>
  <c r="S1704" i="2"/>
  <c r="L1704" i="2"/>
  <c r="M1704" i="2" s="1"/>
  <c r="AB1703" i="2"/>
  <c r="X1703" i="2"/>
  <c r="T1703" i="2"/>
  <c r="S1703" i="2"/>
  <c r="L1703" i="2"/>
  <c r="M1703" i="2" s="1"/>
  <c r="AB1702" i="2"/>
  <c r="X1702" i="2"/>
  <c r="T1702" i="2"/>
  <c r="S1702" i="2"/>
  <c r="L1702" i="2"/>
  <c r="AB1701" i="2"/>
  <c r="X1701" i="2"/>
  <c r="T1701" i="2"/>
  <c r="S1701" i="2"/>
  <c r="L1701" i="2"/>
  <c r="AB1700" i="2"/>
  <c r="X1700" i="2"/>
  <c r="T1700" i="2"/>
  <c r="S1700" i="2"/>
  <c r="L1700" i="2"/>
  <c r="AB1699" i="2"/>
  <c r="X1699" i="2"/>
  <c r="T1699" i="2"/>
  <c r="S1699" i="2"/>
  <c r="L1699" i="2"/>
  <c r="AB1698" i="2"/>
  <c r="X1698" i="2"/>
  <c r="T1698" i="2"/>
  <c r="S1698" i="2"/>
  <c r="L1698" i="2"/>
  <c r="AB1697" i="2"/>
  <c r="X1697" i="2"/>
  <c r="T1697" i="2"/>
  <c r="S1697" i="2"/>
  <c r="L1697" i="2"/>
  <c r="AB1696" i="2"/>
  <c r="X1696" i="2"/>
  <c r="T1696" i="2"/>
  <c r="S1696" i="2"/>
  <c r="L1696" i="2"/>
  <c r="AB1695" i="2"/>
  <c r="X1695" i="2"/>
  <c r="T1695" i="2"/>
  <c r="S1695" i="2"/>
  <c r="L1695" i="2"/>
  <c r="AB1694" i="2"/>
  <c r="X1694" i="2"/>
  <c r="T1694" i="2"/>
  <c r="S1694" i="2"/>
  <c r="L1694" i="2"/>
  <c r="M1694" i="2" s="1"/>
  <c r="AB1693" i="2"/>
  <c r="X1693" i="2"/>
  <c r="T1693" i="2"/>
  <c r="S1693" i="2"/>
  <c r="L1693" i="2"/>
  <c r="M1693" i="2" s="1"/>
  <c r="AB1692" i="2"/>
  <c r="X1692" i="2"/>
  <c r="T1692" i="2"/>
  <c r="S1692" i="2"/>
  <c r="L1692" i="2"/>
  <c r="AB1691" i="2"/>
  <c r="X1691" i="2"/>
  <c r="T1691" i="2"/>
  <c r="S1691" i="2"/>
  <c r="L1691" i="2"/>
  <c r="M1691" i="2" s="1"/>
  <c r="AB1690" i="2"/>
  <c r="X1690" i="2"/>
  <c r="T1690" i="2"/>
  <c r="S1690" i="2"/>
  <c r="L1690" i="2"/>
  <c r="M1690" i="2" s="1"/>
  <c r="AB1689" i="2"/>
  <c r="X1689" i="2"/>
  <c r="T1689" i="2"/>
  <c r="S1689" i="2"/>
  <c r="L1689" i="2"/>
  <c r="AB1688" i="2"/>
  <c r="X1688" i="2"/>
  <c r="T1688" i="2"/>
  <c r="S1688" i="2"/>
  <c r="L1688" i="2"/>
  <c r="M1688" i="2" s="1"/>
  <c r="AB1687" i="2"/>
  <c r="X1687" i="2"/>
  <c r="T1687" i="2"/>
  <c r="S1687" i="2"/>
  <c r="L1687" i="2"/>
  <c r="AB1686" i="2"/>
  <c r="X1686" i="2"/>
  <c r="T1686" i="2"/>
  <c r="S1686" i="2"/>
  <c r="L1686" i="2"/>
  <c r="AB1685" i="2"/>
  <c r="X1685" i="2"/>
  <c r="T1685" i="2"/>
  <c r="S1685" i="2"/>
  <c r="L1685" i="2"/>
  <c r="AB1684" i="2"/>
  <c r="X1684" i="2"/>
  <c r="T1684" i="2"/>
  <c r="S1684" i="2"/>
  <c r="L1684" i="2"/>
  <c r="AB1683" i="2"/>
  <c r="X1683" i="2"/>
  <c r="T1683" i="2"/>
  <c r="S1683" i="2"/>
  <c r="L1683" i="2"/>
  <c r="AB1682" i="2"/>
  <c r="X1682" i="2"/>
  <c r="T1682" i="2"/>
  <c r="S1682" i="2"/>
  <c r="L1682" i="2"/>
  <c r="AB1681" i="2"/>
  <c r="X1681" i="2"/>
  <c r="T1681" i="2"/>
  <c r="S1681" i="2"/>
  <c r="L1681" i="2"/>
  <c r="M1681" i="2" s="1"/>
  <c r="AB1680" i="2"/>
  <c r="X1680" i="2"/>
  <c r="T1680" i="2"/>
  <c r="S1680" i="2"/>
  <c r="L1680" i="2"/>
  <c r="M1680" i="2" s="1"/>
  <c r="AB1679" i="2"/>
  <c r="X1679" i="2"/>
  <c r="T1679" i="2"/>
  <c r="S1679" i="2"/>
  <c r="L1679" i="2"/>
  <c r="AB1678" i="2"/>
  <c r="X1678" i="2"/>
  <c r="T1678" i="2"/>
  <c r="S1678" i="2"/>
  <c r="L1678" i="2"/>
  <c r="AB1677" i="2"/>
  <c r="X1677" i="2"/>
  <c r="T1677" i="2"/>
  <c r="S1677" i="2"/>
  <c r="L1677" i="2"/>
  <c r="M1677" i="2" s="1"/>
  <c r="AB1676" i="2"/>
  <c r="X1676" i="2"/>
  <c r="T1676" i="2"/>
  <c r="S1676" i="2"/>
  <c r="L1676" i="2"/>
  <c r="AB1675" i="2"/>
  <c r="X1675" i="2"/>
  <c r="T1675" i="2"/>
  <c r="S1675" i="2"/>
  <c r="L1675" i="2"/>
  <c r="AB1674" i="2"/>
  <c r="X1674" i="2"/>
  <c r="T1674" i="2"/>
  <c r="S1674" i="2"/>
  <c r="L1674" i="2"/>
  <c r="M1674" i="2" s="1"/>
  <c r="AB1673" i="2"/>
  <c r="X1673" i="2"/>
  <c r="T1673" i="2"/>
  <c r="S1673" i="2"/>
  <c r="L1673" i="2"/>
  <c r="AB1672" i="2"/>
  <c r="X1672" i="2"/>
  <c r="T1672" i="2"/>
  <c r="S1672" i="2"/>
  <c r="L1672" i="2"/>
  <c r="AB1671" i="2"/>
  <c r="X1671" i="2"/>
  <c r="T1671" i="2"/>
  <c r="S1671" i="2"/>
  <c r="L1671" i="2"/>
  <c r="AB1670" i="2"/>
  <c r="X1670" i="2"/>
  <c r="T1670" i="2"/>
  <c r="S1670" i="2"/>
  <c r="L1670" i="2"/>
  <c r="AB1669" i="2"/>
  <c r="X1669" i="2"/>
  <c r="T1669" i="2"/>
  <c r="S1669" i="2"/>
  <c r="L1669" i="2"/>
  <c r="AB1668" i="2"/>
  <c r="X1668" i="2"/>
  <c r="T1668" i="2"/>
  <c r="S1668" i="2"/>
  <c r="L1668" i="2"/>
  <c r="AB1667" i="2"/>
  <c r="X1667" i="2"/>
  <c r="T1667" i="2"/>
  <c r="S1667" i="2"/>
  <c r="L1667" i="2"/>
  <c r="AB1666" i="2"/>
  <c r="X1666" i="2"/>
  <c r="T1666" i="2"/>
  <c r="S1666" i="2"/>
  <c r="L1666" i="2"/>
  <c r="M1666" i="2" s="1"/>
  <c r="AB1665" i="2"/>
  <c r="X1665" i="2"/>
  <c r="T1665" i="2"/>
  <c r="S1665" i="2"/>
  <c r="L1665" i="2"/>
  <c r="AB1664" i="2"/>
  <c r="X1664" i="2"/>
  <c r="T1664" i="2"/>
  <c r="S1664" i="2"/>
  <c r="L1664" i="2"/>
  <c r="AB1663" i="2"/>
  <c r="X1663" i="2"/>
  <c r="T1663" i="2"/>
  <c r="S1663" i="2"/>
  <c r="L1663" i="2"/>
  <c r="AB1662" i="2"/>
  <c r="X1662" i="2"/>
  <c r="T1662" i="2"/>
  <c r="S1662" i="2"/>
  <c r="L1662" i="2"/>
  <c r="AB1661" i="2"/>
  <c r="X1661" i="2"/>
  <c r="T1661" i="2"/>
  <c r="S1661" i="2"/>
  <c r="L1661" i="2"/>
  <c r="AB1660" i="2"/>
  <c r="X1660" i="2"/>
  <c r="T1660" i="2"/>
  <c r="S1660" i="2"/>
  <c r="L1660" i="2"/>
  <c r="AB1659" i="2"/>
  <c r="X1659" i="2"/>
  <c r="T1659" i="2"/>
  <c r="S1659" i="2"/>
  <c r="L1659" i="2"/>
  <c r="M1659" i="2" s="1"/>
  <c r="AB1658" i="2"/>
  <c r="X1658" i="2"/>
  <c r="T1658" i="2"/>
  <c r="S1658" i="2"/>
  <c r="L1658" i="2"/>
  <c r="AB1657" i="2"/>
  <c r="X1657" i="2"/>
  <c r="T1657" i="2"/>
  <c r="S1657" i="2"/>
  <c r="L1657" i="2"/>
  <c r="M1657" i="2" s="1"/>
  <c r="AB1656" i="2"/>
  <c r="X1656" i="2"/>
  <c r="T1656" i="2"/>
  <c r="S1656" i="2"/>
  <c r="L1656" i="2"/>
  <c r="AB1655" i="2"/>
  <c r="X1655" i="2"/>
  <c r="T1655" i="2"/>
  <c r="S1655" i="2"/>
  <c r="L1655" i="2"/>
  <c r="AB1654" i="2"/>
  <c r="X1654" i="2"/>
  <c r="T1654" i="2"/>
  <c r="S1654" i="2"/>
  <c r="L1654" i="2"/>
  <c r="AB1653" i="2"/>
  <c r="X1653" i="2"/>
  <c r="T1653" i="2"/>
  <c r="S1653" i="2"/>
  <c r="L1653" i="2"/>
  <c r="M1653" i="2" s="1"/>
  <c r="AB1652" i="2"/>
  <c r="X1652" i="2"/>
  <c r="T1652" i="2"/>
  <c r="S1652" i="2"/>
  <c r="L1652" i="2"/>
  <c r="M1652" i="2" s="1"/>
  <c r="AB1651" i="2"/>
  <c r="X1651" i="2"/>
  <c r="T1651" i="2"/>
  <c r="S1651" i="2"/>
  <c r="L1651" i="2"/>
  <c r="M1651" i="2" s="1"/>
  <c r="AB1650" i="2"/>
  <c r="X1650" i="2"/>
  <c r="T1650" i="2"/>
  <c r="S1650" i="2"/>
  <c r="L1650" i="2"/>
  <c r="AB1649" i="2"/>
  <c r="X1649" i="2"/>
  <c r="T1649" i="2"/>
  <c r="S1649" i="2"/>
  <c r="L1649" i="2"/>
  <c r="AB1648" i="2"/>
  <c r="X1648" i="2"/>
  <c r="T1648" i="2"/>
  <c r="S1648" i="2"/>
  <c r="L1648" i="2"/>
  <c r="AB1647" i="2"/>
  <c r="X1647" i="2"/>
  <c r="T1647" i="2"/>
  <c r="S1647" i="2"/>
  <c r="L1647" i="2"/>
  <c r="M1647" i="2" s="1"/>
  <c r="AB1646" i="2"/>
  <c r="X1646" i="2"/>
  <c r="T1646" i="2"/>
  <c r="S1646" i="2"/>
  <c r="L1646" i="2"/>
  <c r="AB1645" i="2"/>
  <c r="X1645" i="2"/>
  <c r="T1645" i="2"/>
  <c r="S1645" i="2"/>
  <c r="L1645" i="2"/>
  <c r="AB1644" i="2"/>
  <c r="X1644" i="2"/>
  <c r="T1644" i="2"/>
  <c r="S1644" i="2"/>
  <c r="L1644" i="2"/>
  <c r="AB1643" i="2"/>
  <c r="X1643" i="2"/>
  <c r="T1643" i="2"/>
  <c r="S1643" i="2"/>
  <c r="L1643" i="2"/>
  <c r="AB1642" i="2"/>
  <c r="X1642" i="2"/>
  <c r="T1642" i="2"/>
  <c r="S1642" i="2"/>
  <c r="L1642" i="2"/>
  <c r="AB1641" i="2"/>
  <c r="X1641" i="2"/>
  <c r="T1641" i="2"/>
  <c r="S1641" i="2"/>
  <c r="L1641" i="2"/>
  <c r="M1641" i="2" s="1"/>
  <c r="AB1640" i="2"/>
  <c r="X1640" i="2"/>
  <c r="T1640" i="2"/>
  <c r="S1640" i="2"/>
  <c r="L1640" i="2"/>
  <c r="AB1639" i="2"/>
  <c r="X1639" i="2"/>
  <c r="T1639" i="2"/>
  <c r="S1639" i="2"/>
  <c r="L1639" i="2"/>
  <c r="AB1638" i="2"/>
  <c r="X1638" i="2"/>
  <c r="T1638" i="2"/>
  <c r="S1638" i="2"/>
  <c r="L1638" i="2"/>
  <c r="M1638" i="2" s="1"/>
  <c r="AB1637" i="2"/>
  <c r="X1637" i="2"/>
  <c r="T1637" i="2"/>
  <c r="S1637" i="2"/>
  <c r="L1637" i="2"/>
  <c r="AB1636" i="2"/>
  <c r="X1636" i="2"/>
  <c r="T1636" i="2"/>
  <c r="S1636" i="2"/>
  <c r="L1636" i="2"/>
  <c r="AB1635" i="2"/>
  <c r="X1635" i="2"/>
  <c r="T1635" i="2"/>
  <c r="S1635" i="2"/>
  <c r="L1635" i="2"/>
  <c r="AB1634" i="2"/>
  <c r="X1634" i="2"/>
  <c r="T1634" i="2"/>
  <c r="S1634" i="2"/>
  <c r="L1634" i="2"/>
  <c r="AB1633" i="2"/>
  <c r="X1633" i="2"/>
  <c r="T1633" i="2"/>
  <c r="S1633" i="2"/>
  <c r="L1633" i="2"/>
  <c r="AB1632" i="2"/>
  <c r="X1632" i="2"/>
  <c r="T1632" i="2"/>
  <c r="S1632" i="2"/>
  <c r="L1632" i="2"/>
  <c r="AB1631" i="2"/>
  <c r="X1631" i="2"/>
  <c r="T1631" i="2"/>
  <c r="S1631" i="2"/>
  <c r="L1631" i="2"/>
  <c r="AB1630" i="2"/>
  <c r="X1630" i="2"/>
  <c r="T1630" i="2"/>
  <c r="S1630" i="2"/>
  <c r="L1630" i="2"/>
  <c r="M1630" i="2" s="1"/>
  <c r="AB1629" i="2"/>
  <c r="X1629" i="2"/>
  <c r="T1629" i="2"/>
  <c r="S1629" i="2"/>
  <c r="L1629" i="2"/>
  <c r="AB1628" i="2"/>
  <c r="X1628" i="2"/>
  <c r="T1628" i="2"/>
  <c r="S1628" i="2"/>
  <c r="L1628" i="2"/>
  <c r="M1628" i="2" s="1"/>
  <c r="AB1627" i="2"/>
  <c r="X1627" i="2"/>
  <c r="T1627" i="2"/>
  <c r="S1627" i="2"/>
  <c r="L1627" i="2"/>
  <c r="AB1626" i="2"/>
  <c r="X1626" i="2"/>
  <c r="T1626" i="2"/>
  <c r="S1626" i="2"/>
  <c r="L1626" i="2"/>
  <c r="M1626" i="2" s="1"/>
  <c r="AB1625" i="2"/>
  <c r="X1625" i="2"/>
  <c r="T1625" i="2"/>
  <c r="S1625" i="2"/>
  <c r="L1625" i="2"/>
  <c r="AB1624" i="2"/>
  <c r="X1624" i="2"/>
  <c r="T1624" i="2"/>
  <c r="S1624" i="2"/>
  <c r="L1624" i="2"/>
  <c r="AB1623" i="2"/>
  <c r="X1623" i="2"/>
  <c r="T1623" i="2"/>
  <c r="S1623" i="2"/>
  <c r="L1623" i="2"/>
  <c r="AB1622" i="2"/>
  <c r="X1622" i="2"/>
  <c r="T1622" i="2"/>
  <c r="S1622" i="2"/>
  <c r="L1622" i="2"/>
  <c r="AB1621" i="2"/>
  <c r="X1621" i="2"/>
  <c r="T1621" i="2"/>
  <c r="S1621" i="2"/>
  <c r="L1621" i="2"/>
  <c r="AB1620" i="2"/>
  <c r="X1620" i="2"/>
  <c r="T1620" i="2"/>
  <c r="S1620" i="2"/>
  <c r="L1620" i="2"/>
  <c r="AB1619" i="2"/>
  <c r="X1619" i="2"/>
  <c r="T1619" i="2"/>
  <c r="S1619" i="2"/>
  <c r="L1619" i="2"/>
  <c r="AB1618" i="2"/>
  <c r="X1618" i="2"/>
  <c r="T1618" i="2"/>
  <c r="S1618" i="2"/>
  <c r="L1618" i="2"/>
  <c r="M1618" i="2" s="1"/>
  <c r="AB1617" i="2"/>
  <c r="X1617" i="2"/>
  <c r="T1617" i="2"/>
  <c r="S1617" i="2"/>
  <c r="L1617" i="2"/>
  <c r="AB1616" i="2"/>
  <c r="X1616" i="2"/>
  <c r="T1616" i="2"/>
  <c r="S1616" i="2"/>
  <c r="L1616" i="2"/>
  <c r="AB1615" i="2"/>
  <c r="X1615" i="2"/>
  <c r="T1615" i="2"/>
  <c r="S1615" i="2"/>
  <c r="L1615" i="2"/>
  <c r="AB1614" i="2"/>
  <c r="X1614" i="2"/>
  <c r="T1614" i="2"/>
  <c r="S1614" i="2"/>
  <c r="L1614" i="2"/>
  <c r="AB1613" i="2"/>
  <c r="X1613" i="2"/>
  <c r="T1613" i="2"/>
  <c r="S1613" i="2"/>
  <c r="L1613" i="2"/>
  <c r="M1613" i="2" s="1"/>
  <c r="AB1612" i="2"/>
  <c r="X1612" i="2"/>
  <c r="T1612" i="2"/>
  <c r="S1612" i="2"/>
  <c r="L1612" i="2"/>
  <c r="AB1611" i="2"/>
  <c r="X1611" i="2"/>
  <c r="T1611" i="2"/>
  <c r="S1611" i="2"/>
  <c r="L1611" i="2"/>
  <c r="AB1610" i="2"/>
  <c r="X1610" i="2"/>
  <c r="T1610" i="2"/>
  <c r="S1610" i="2"/>
  <c r="L1610" i="2"/>
  <c r="AB1609" i="2"/>
  <c r="X1609" i="2"/>
  <c r="T1609" i="2"/>
  <c r="S1609" i="2"/>
  <c r="L1609" i="2"/>
  <c r="AB1608" i="2"/>
  <c r="X1608" i="2"/>
  <c r="T1608" i="2"/>
  <c r="S1608" i="2"/>
  <c r="L1608" i="2"/>
  <c r="AB1607" i="2"/>
  <c r="X1607" i="2"/>
  <c r="T1607" i="2"/>
  <c r="S1607" i="2"/>
  <c r="L1607" i="2"/>
  <c r="AB1606" i="2"/>
  <c r="X1606" i="2"/>
  <c r="T1606" i="2"/>
  <c r="S1606" i="2"/>
  <c r="L1606" i="2"/>
  <c r="AB1605" i="2"/>
  <c r="X1605" i="2"/>
  <c r="T1605" i="2"/>
  <c r="S1605" i="2"/>
  <c r="L1605" i="2"/>
  <c r="AB1604" i="2"/>
  <c r="X1604" i="2"/>
  <c r="T1604" i="2"/>
  <c r="S1604" i="2"/>
  <c r="L1604" i="2"/>
  <c r="AB1603" i="2"/>
  <c r="X1603" i="2"/>
  <c r="T1603" i="2"/>
  <c r="S1603" i="2"/>
  <c r="L1603" i="2"/>
  <c r="AB1602" i="2"/>
  <c r="X1602" i="2"/>
  <c r="T1602" i="2"/>
  <c r="S1602" i="2"/>
  <c r="L1602" i="2"/>
  <c r="AB1601" i="2"/>
  <c r="X1601" i="2"/>
  <c r="T1601" i="2"/>
  <c r="S1601" i="2"/>
  <c r="L1601" i="2"/>
  <c r="M1601" i="2" s="1"/>
  <c r="AB1600" i="2"/>
  <c r="X1600" i="2"/>
  <c r="T1600" i="2"/>
  <c r="S1600" i="2"/>
  <c r="L1600" i="2"/>
  <c r="AB1599" i="2"/>
  <c r="X1599" i="2"/>
  <c r="T1599" i="2"/>
  <c r="S1599" i="2"/>
  <c r="L1599" i="2"/>
  <c r="AB1598" i="2"/>
  <c r="X1598" i="2"/>
  <c r="T1598" i="2"/>
  <c r="S1598" i="2"/>
  <c r="L1598" i="2"/>
  <c r="AB1597" i="2"/>
  <c r="X1597" i="2"/>
  <c r="T1597" i="2"/>
  <c r="S1597" i="2"/>
  <c r="L1597" i="2"/>
  <c r="AB1596" i="2"/>
  <c r="X1596" i="2"/>
  <c r="T1596" i="2"/>
  <c r="S1596" i="2"/>
  <c r="L1596" i="2"/>
  <c r="M1596" i="2" s="1"/>
  <c r="AB1595" i="2"/>
  <c r="X1595" i="2"/>
  <c r="T1595" i="2"/>
  <c r="S1595" i="2"/>
  <c r="L1595" i="2"/>
  <c r="AB1594" i="2"/>
  <c r="X1594" i="2"/>
  <c r="T1594" i="2"/>
  <c r="S1594" i="2"/>
  <c r="L1594" i="2"/>
  <c r="M1594" i="2" s="1"/>
  <c r="AB1593" i="2"/>
  <c r="X1593" i="2"/>
  <c r="T1593" i="2"/>
  <c r="S1593" i="2"/>
  <c r="L1593" i="2"/>
  <c r="AB1592" i="2"/>
  <c r="X1592" i="2"/>
  <c r="T1592" i="2"/>
  <c r="S1592" i="2"/>
  <c r="L1592" i="2"/>
  <c r="AB1591" i="2"/>
  <c r="X1591" i="2"/>
  <c r="T1591" i="2"/>
  <c r="S1591" i="2"/>
  <c r="L1591" i="2"/>
  <c r="AB1590" i="2"/>
  <c r="X1590" i="2"/>
  <c r="T1590" i="2"/>
  <c r="S1590" i="2"/>
  <c r="L1590" i="2"/>
  <c r="AB1589" i="2"/>
  <c r="X1589" i="2"/>
  <c r="T1589" i="2"/>
  <c r="S1589" i="2"/>
  <c r="L1589" i="2"/>
  <c r="AB1588" i="2"/>
  <c r="X1588" i="2"/>
  <c r="T1588" i="2"/>
  <c r="S1588" i="2"/>
  <c r="L1588" i="2"/>
  <c r="AB1587" i="2"/>
  <c r="X1587" i="2"/>
  <c r="T1587" i="2"/>
  <c r="S1587" i="2"/>
  <c r="L1587" i="2"/>
  <c r="AB1586" i="2"/>
  <c r="X1586" i="2"/>
  <c r="T1586" i="2"/>
  <c r="S1586" i="2"/>
  <c r="L1586" i="2"/>
  <c r="AB1585" i="2"/>
  <c r="X1585" i="2"/>
  <c r="T1585" i="2"/>
  <c r="S1585" i="2"/>
  <c r="L1585" i="2"/>
  <c r="AB1584" i="2"/>
  <c r="X1584" i="2"/>
  <c r="T1584" i="2"/>
  <c r="S1584" i="2"/>
  <c r="L1584" i="2"/>
  <c r="AB1583" i="2"/>
  <c r="X1583" i="2"/>
  <c r="T1583" i="2"/>
  <c r="S1583" i="2"/>
  <c r="L1583" i="2"/>
  <c r="AB1582" i="2"/>
  <c r="X1582" i="2"/>
  <c r="T1582" i="2"/>
  <c r="S1582" i="2"/>
  <c r="L1582" i="2"/>
  <c r="AB1581" i="2"/>
  <c r="X1581" i="2"/>
  <c r="T1581" i="2"/>
  <c r="S1581" i="2"/>
  <c r="L1581" i="2"/>
  <c r="AB1580" i="2"/>
  <c r="X1580" i="2"/>
  <c r="T1580" i="2"/>
  <c r="S1580" i="2"/>
  <c r="L1580" i="2"/>
  <c r="M1580" i="2" s="1"/>
  <c r="AB1579" i="2"/>
  <c r="X1579" i="2"/>
  <c r="T1579" i="2"/>
  <c r="S1579" i="2"/>
  <c r="L1579" i="2"/>
  <c r="AB1578" i="2"/>
  <c r="X1578" i="2"/>
  <c r="T1578" i="2"/>
  <c r="S1578" i="2"/>
  <c r="L1578" i="2"/>
  <c r="AB1577" i="2"/>
  <c r="X1577" i="2"/>
  <c r="T1577" i="2"/>
  <c r="S1577" i="2"/>
  <c r="L1577" i="2"/>
  <c r="AB1576" i="2"/>
  <c r="X1576" i="2"/>
  <c r="T1576" i="2"/>
  <c r="S1576" i="2"/>
  <c r="L1576" i="2"/>
  <c r="AB1575" i="2"/>
  <c r="X1575" i="2"/>
  <c r="T1575" i="2"/>
  <c r="S1575" i="2"/>
  <c r="L1575" i="2"/>
  <c r="AB1574" i="2"/>
  <c r="X1574" i="2"/>
  <c r="T1574" i="2"/>
  <c r="S1574" i="2"/>
  <c r="L1574" i="2"/>
  <c r="AB1573" i="2"/>
  <c r="X1573" i="2"/>
  <c r="T1573" i="2"/>
  <c r="S1573" i="2"/>
  <c r="L1573" i="2"/>
  <c r="M1573" i="2" s="1"/>
  <c r="AB1572" i="2"/>
  <c r="X1572" i="2"/>
  <c r="T1572" i="2"/>
  <c r="S1572" i="2"/>
  <c r="L1572" i="2"/>
  <c r="M1572" i="2" s="1"/>
  <c r="AB1571" i="2"/>
  <c r="X1571" i="2"/>
  <c r="T1571" i="2"/>
  <c r="S1571" i="2"/>
  <c r="L1571" i="2"/>
  <c r="AB1570" i="2"/>
  <c r="X1570" i="2"/>
  <c r="T1570" i="2"/>
  <c r="S1570" i="2"/>
  <c r="L1570" i="2"/>
  <c r="AB1569" i="2"/>
  <c r="X1569" i="2"/>
  <c r="T1569" i="2"/>
  <c r="S1569" i="2"/>
  <c r="L1569" i="2"/>
  <c r="AB1568" i="2"/>
  <c r="X1568" i="2"/>
  <c r="T1568" i="2"/>
  <c r="S1568" i="2"/>
  <c r="L1568" i="2"/>
  <c r="M1568" i="2" s="1"/>
  <c r="AB1567" i="2"/>
  <c r="X1567" i="2"/>
  <c r="T1567" i="2"/>
  <c r="S1567" i="2"/>
  <c r="L1567" i="2"/>
  <c r="AB1566" i="2"/>
  <c r="X1566" i="2"/>
  <c r="T1566" i="2"/>
  <c r="S1566" i="2"/>
  <c r="L1566" i="2"/>
  <c r="AB1565" i="2"/>
  <c r="X1565" i="2"/>
  <c r="T1565" i="2"/>
  <c r="S1565" i="2"/>
  <c r="L1565" i="2"/>
  <c r="AB1564" i="2"/>
  <c r="X1564" i="2"/>
  <c r="T1564" i="2"/>
  <c r="S1564" i="2"/>
  <c r="L1564" i="2"/>
  <c r="AB1563" i="2"/>
  <c r="X1563" i="2"/>
  <c r="T1563" i="2"/>
  <c r="S1563" i="2"/>
  <c r="L1563" i="2"/>
  <c r="AB1562" i="2"/>
  <c r="X1562" i="2"/>
  <c r="T1562" i="2"/>
  <c r="S1562" i="2"/>
  <c r="L1562" i="2"/>
  <c r="AB1561" i="2"/>
  <c r="X1561" i="2"/>
  <c r="T1561" i="2"/>
  <c r="S1561" i="2"/>
  <c r="L1561" i="2"/>
  <c r="AB1560" i="2"/>
  <c r="X1560" i="2"/>
  <c r="T1560" i="2"/>
  <c r="S1560" i="2"/>
  <c r="L1560" i="2"/>
  <c r="AB1559" i="2"/>
  <c r="X1559" i="2"/>
  <c r="T1559" i="2"/>
  <c r="S1559" i="2"/>
  <c r="L1559" i="2"/>
  <c r="AB1558" i="2"/>
  <c r="X1558" i="2"/>
  <c r="T1558" i="2"/>
  <c r="S1558" i="2"/>
  <c r="L1558" i="2"/>
  <c r="AB1557" i="2"/>
  <c r="X1557" i="2"/>
  <c r="T1557" i="2"/>
  <c r="S1557" i="2"/>
  <c r="L1557" i="2"/>
  <c r="M1557" i="2" s="1"/>
  <c r="AB1556" i="2"/>
  <c r="X1556" i="2"/>
  <c r="T1556" i="2"/>
  <c r="S1556" i="2"/>
  <c r="L1556" i="2"/>
  <c r="M1556" i="2" s="1"/>
  <c r="AB1555" i="2"/>
  <c r="X1555" i="2"/>
  <c r="T1555" i="2"/>
  <c r="S1555" i="2"/>
  <c r="L1555" i="2"/>
  <c r="AB1554" i="2"/>
  <c r="X1554" i="2"/>
  <c r="T1554" i="2"/>
  <c r="S1554" i="2"/>
  <c r="L1554" i="2"/>
  <c r="M1554" i="2" s="1"/>
  <c r="AB1553" i="2"/>
  <c r="X1553" i="2"/>
  <c r="T1553" i="2"/>
  <c r="S1553" i="2"/>
  <c r="L1553" i="2"/>
  <c r="M1553" i="2" s="1"/>
  <c r="AB1552" i="2"/>
  <c r="X1552" i="2"/>
  <c r="T1552" i="2"/>
  <c r="S1552" i="2"/>
  <c r="L1552" i="2"/>
  <c r="M1552" i="2" s="1"/>
  <c r="AB1551" i="2"/>
  <c r="X1551" i="2"/>
  <c r="T1551" i="2"/>
  <c r="S1551" i="2"/>
  <c r="L1551" i="2"/>
  <c r="AB1550" i="2"/>
  <c r="X1550" i="2"/>
  <c r="T1550" i="2"/>
  <c r="S1550" i="2"/>
  <c r="L1550" i="2"/>
  <c r="AB1549" i="2"/>
  <c r="X1549" i="2"/>
  <c r="T1549" i="2"/>
  <c r="S1549" i="2"/>
  <c r="L1549" i="2"/>
  <c r="M1549" i="2" s="1"/>
  <c r="AB1548" i="2"/>
  <c r="X1548" i="2"/>
  <c r="T1548" i="2"/>
  <c r="S1548" i="2"/>
  <c r="L1548" i="2"/>
  <c r="M1548" i="2" s="1"/>
  <c r="AB1547" i="2"/>
  <c r="X1547" i="2"/>
  <c r="T1547" i="2"/>
  <c r="S1547" i="2"/>
  <c r="L1547" i="2"/>
  <c r="AB1546" i="2"/>
  <c r="X1546" i="2"/>
  <c r="T1546" i="2"/>
  <c r="S1546" i="2"/>
  <c r="L1546" i="2"/>
  <c r="AB1545" i="2"/>
  <c r="X1545" i="2"/>
  <c r="T1545" i="2"/>
  <c r="S1545" i="2"/>
  <c r="L1545" i="2"/>
  <c r="AB1544" i="2"/>
  <c r="X1544" i="2"/>
  <c r="T1544" i="2"/>
  <c r="S1544" i="2"/>
  <c r="L1544" i="2"/>
  <c r="AB1543" i="2"/>
  <c r="X1543" i="2"/>
  <c r="T1543" i="2"/>
  <c r="S1543" i="2"/>
  <c r="L1543" i="2"/>
  <c r="AB1542" i="2"/>
  <c r="X1542" i="2"/>
  <c r="T1542" i="2"/>
  <c r="S1542" i="2"/>
  <c r="L1542" i="2"/>
  <c r="AB1541" i="2"/>
  <c r="X1541" i="2"/>
  <c r="T1541" i="2"/>
  <c r="S1541" i="2"/>
  <c r="L1541" i="2"/>
  <c r="M1541" i="2" s="1"/>
  <c r="AB1540" i="2"/>
  <c r="X1540" i="2"/>
  <c r="T1540" i="2"/>
  <c r="S1540" i="2"/>
  <c r="L1540" i="2"/>
  <c r="AB1539" i="2"/>
  <c r="X1539" i="2"/>
  <c r="T1539" i="2"/>
  <c r="S1539" i="2"/>
  <c r="L1539" i="2"/>
  <c r="AB1538" i="2"/>
  <c r="X1538" i="2"/>
  <c r="T1538" i="2"/>
  <c r="S1538" i="2"/>
  <c r="L1538" i="2"/>
  <c r="M1538" i="2" s="1"/>
  <c r="AB1537" i="2"/>
  <c r="X1537" i="2"/>
  <c r="T1537" i="2"/>
  <c r="S1537" i="2"/>
  <c r="L1537" i="2"/>
  <c r="M1537" i="2" s="1"/>
  <c r="AB1536" i="2"/>
  <c r="T1536" i="2"/>
  <c r="X1536" i="2" s="1"/>
  <c r="S1536" i="2"/>
  <c r="L1536" i="2"/>
  <c r="AB1535" i="2"/>
  <c r="T1535" i="2"/>
  <c r="X1535" i="2" s="1"/>
  <c r="S1535" i="2"/>
  <c r="L1535" i="2"/>
  <c r="M1535" i="2" s="1"/>
  <c r="AB1534" i="2"/>
  <c r="X1534" i="2"/>
  <c r="T1534" i="2"/>
  <c r="S1534" i="2"/>
  <c r="L1534" i="2"/>
  <c r="AB1533" i="2"/>
  <c r="T1533" i="2"/>
  <c r="X1533" i="2" s="1"/>
  <c r="S1533" i="2"/>
  <c r="L1533" i="2"/>
  <c r="AB1532" i="2"/>
  <c r="X1532" i="2"/>
  <c r="T1532" i="2"/>
  <c r="S1532" i="2"/>
  <c r="L1532" i="2"/>
  <c r="M1532" i="2" s="1"/>
  <c r="AB1531" i="2"/>
  <c r="X1531" i="2"/>
  <c r="T1531" i="2"/>
  <c r="S1531" i="2"/>
  <c r="L1531" i="2"/>
  <c r="AB1530" i="2"/>
  <c r="T1530" i="2"/>
  <c r="X1530" i="2" s="1"/>
  <c r="S1530" i="2"/>
  <c r="L1530" i="2"/>
  <c r="M1530" i="2" s="1"/>
  <c r="AB1529" i="2"/>
  <c r="X1529" i="2"/>
  <c r="T1529" i="2"/>
  <c r="S1529" i="2"/>
  <c r="L1529" i="2"/>
  <c r="AB1528" i="2"/>
  <c r="T1528" i="2"/>
  <c r="X1528" i="2" s="1"/>
  <c r="S1528" i="2"/>
  <c r="L1528" i="2"/>
  <c r="M1528" i="2" s="1"/>
  <c r="AB1527" i="2"/>
  <c r="X1527" i="2"/>
  <c r="T1527" i="2"/>
  <c r="S1527" i="2"/>
  <c r="L1527" i="2"/>
  <c r="AB1526" i="2"/>
  <c r="X1526" i="2"/>
  <c r="T1526" i="2"/>
  <c r="S1526" i="2"/>
  <c r="L1526" i="2"/>
  <c r="M1526" i="2" s="1"/>
  <c r="AB1525" i="2"/>
  <c r="X1525" i="2"/>
  <c r="T1525" i="2"/>
  <c r="S1525" i="2"/>
  <c r="L1525" i="2"/>
  <c r="M1525" i="2" s="1"/>
  <c r="AB1524" i="2"/>
  <c r="X1524" i="2"/>
  <c r="T1524" i="2"/>
  <c r="S1524" i="2"/>
  <c r="L1524" i="2"/>
  <c r="M1524" i="2" s="1"/>
  <c r="AB1523" i="2"/>
  <c r="T1523" i="2"/>
  <c r="X1523" i="2" s="1"/>
  <c r="S1523" i="2"/>
  <c r="L1523" i="2"/>
  <c r="AB1522" i="2"/>
  <c r="T1522" i="2"/>
  <c r="X1522" i="2" s="1"/>
  <c r="S1522" i="2"/>
  <c r="L1522" i="2"/>
  <c r="AB1521" i="2"/>
  <c r="X1521" i="2"/>
  <c r="T1521" i="2"/>
  <c r="S1521" i="2"/>
  <c r="L1521" i="2"/>
  <c r="AB1520" i="2"/>
  <c r="T1520" i="2"/>
  <c r="X1520" i="2" s="1"/>
  <c r="S1520" i="2"/>
  <c r="M1520" i="2"/>
  <c r="L1520" i="2"/>
  <c r="AB1519" i="2"/>
  <c r="X1519" i="2"/>
  <c r="T1519" i="2"/>
  <c r="S1519" i="2"/>
  <c r="L1519" i="2"/>
  <c r="M1519" i="2" s="1"/>
  <c r="AB1518" i="2"/>
  <c r="X1518" i="2"/>
  <c r="T1518" i="2"/>
  <c r="S1518" i="2"/>
  <c r="L1518" i="2"/>
  <c r="AB1517" i="2"/>
  <c r="T1517" i="2"/>
  <c r="X1517" i="2" s="1"/>
  <c r="S1517" i="2"/>
  <c r="L1517" i="2"/>
  <c r="AB1516" i="2"/>
  <c r="X1516" i="2"/>
  <c r="T1516" i="2"/>
  <c r="S1516" i="2"/>
  <c r="L1516" i="2"/>
  <c r="AB1515" i="2"/>
  <c r="X1515" i="2"/>
  <c r="T1515" i="2"/>
  <c r="S1515" i="2"/>
  <c r="L1515" i="2"/>
  <c r="AB1514" i="2"/>
  <c r="T1514" i="2"/>
  <c r="X1514" i="2" s="1"/>
  <c r="S1514" i="2"/>
  <c r="L1514" i="2"/>
  <c r="AB1513" i="2"/>
  <c r="X1513" i="2"/>
  <c r="T1513" i="2"/>
  <c r="S1513" i="2"/>
  <c r="L1513" i="2"/>
  <c r="AB1512" i="2"/>
  <c r="T1512" i="2"/>
  <c r="X1512" i="2" s="1"/>
  <c r="S1512" i="2"/>
  <c r="L1512" i="2"/>
  <c r="M1512" i="2" s="1"/>
  <c r="AB1511" i="2"/>
  <c r="T1511" i="2"/>
  <c r="X1511" i="2" s="1"/>
  <c r="S1511" i="2"/>
  <c r="L1511" i="2"/>
  <c r="AB1510" i="2"/>
  <c r="X1510" i="2"/>
  <c r="T1510" i="2"/>
  <c r="S1510" i="2"/>
  <c r="L1510" i="2"/>
  <c r="AB1509" i="2"/>
  <c r="T1509" i="2"/>
  <c r="X1509" i="2" s="1"/>
  <c r="S1509" i="2"/>
  <c r="L1509" i="2"/>
  <c r="AB1508" i="2"/>
  <c r="X1508" i="2"/>
  <c r="T1508" i="2"/>
  <c r="S1508" i="2"/>
  <c r="L1508" i="2"/>
  <c r="AB1507" i="2"/>
  <c r="X1507" i="2"/>
  <c r="T1507" i="2"/>
  <c r="S1507" i="2"/>
  <c r="L1507" i="2"/>
  <c r="M1507" i="2" s="1"/>
  <c r="AB1506" i="2"/>
  <c r="X1506" i="2"/>
  <c r="T1506" i="2"/>
  <c r="S1506" i="2"/>
  <c r="L1506" i="2"/>
  <c r="M1506" i="2" s="1"/>
  <c r="AB1505" i="2"/>
  <c r="T1505" i="2"/>
  <c r="X1505" i="2" s="1"/>
  <c r="S1505" i="2"/>
  <c r="L1505" i="2"/>
  <c r="AB1504" i="2"/>
  <c r="X1504" i="2"/>
  <c r="T1504" i="2"/>
  <c r="S1504" i="2"/>
  <c r="L1504" i="2"/>
  <c r="M1504" i="2" s="1"/>
  <c r="AB1503" i="2"/>
  <c r="X1503" i="2"/>
  <c r="T1503" i="2"/>
  <c r="S1503" i="2"/>
  <c r="L1503" i="2"/>
  <c r="AB1502" i="2"/>
  <c r="T1502" i="2"/>
  <c r="X1502" i="2" s="1"/>
  <c r="S1502" i="2"/>
  <c r="L1502" i="2"/>
  <c r="AB1501" i="2"/>
  <c r="T1501" i="2"/>
  <c r="X1501" i="2" s="1"/>
  <c r="S1501" i="2"/>
  <c r="L1501" i="2"/>
  <c r="M1501" i="2" s="1"/>
  <c r="AB1500" i="2"/>
  <c r="X1500" i="2"/>
  <c r="T1500" i="2"/>
  <c r="S1500" i="2"/>
  <c r="L1500" i="2"/>
  <c r="M1500" i="2" s="1"/>
  <c r="AB1499" i="2"/>
  <c r="T1499" i="2"/>
  <c r="X1499" i="2" s="1"/>
  <c r="S1499" i="2"/>
  <c r="L1499" i="2"/>
  <c r="AB1498" i="2"/>
  <c r="X1498" i="2"/>
  <c r="T1498" i="2"/>
  <c r="S1498" i="2"/>
  <c r="L1498" i="2"/>
  <c r="M1498" i="2" s="1"/>
  <c r="AB1497" i="2"/>
  <c r="X1497" i="2"/>
  <c r="T1497" i="2"/>
  <c r="S1497" i="2"/>
  <c r="L1497" i="2"/>
  <c r="AB1496" i="2"/>
  <c r="T1496" i="2"/>
  <c r="X1496" i="2" s="1"/>
  <c r="S1496" i="2"/>
  <c r="L1496" i="2"/>
  <c r="M1496" i="2" s="1"/>
  <c r="AB1495" i="2"/>
  <c r="T1495" i="2"/>
  <c r="X1495" i="2" s="1"/>
  <c r="S1495" i="2"/>
  <c r="L1495" i="2"/>
  <c r="M1495" i="2" s="1"/>
  <c r="AB1494" i="2"/>
  <c r="X1494" i="2"/>
  <c r="T1494" i="2"/>
  <c r="S1494" i="2"/>
  <c r="L1494" i="2"/>
  <c r="M1494" i="2" s="1"/>
  <c r="AB1493" i="2"/>
  <c r="X1493" i="2"/>
  <c r="T1493" i="2"/>
  <c r="S1493" i="2"/>
  <c r="L1493" i="2"/>
  <c r="M1493" i="2" s="1"/>
  <c r="AB1492" i="2"/>
  <c r="T1492" i="2"/>
  <c r="X1492" i="2" s="1"/>
  <c r="S1492" i="2"/>
  <c r="L1492" i="2"/>
  <c r="M1492" i="2" s="1"/>
  <c r="AB1491" i="2"/>
  <c r="X1491" i="2"/>
  <c r="T1491" i="2"/>
  <c r="S1491" i="2"/>
  <c r="L1491" i="2"/>
  <c r="AB1490" i="2"/>
  <c r="X1490" i="2"/>
  <c r="T1490" i="2"/>
  <c r="S1490" i="2"/>
  <c r="L1490" i="2"/>
  <c r="M1490" i="2" s="1"/>
  <c r="AB1489" i="2"/>
  <c r="X1489" i="2"/>
  <c r="T1489" i="2"/>
  <c r="S1489" i="2"/>
  <c r="L1489" i="2"/>
  <c r="AB1488" i="2"/>
  <c r="T1488" i="2"/>
  <c r="X1488" i="2" s="1"/>
  <c r="S1488" i="2"/>
  <c r="L1488" i="2"/>
  <c r="M1488" i="2" s="1"/>
  <c r="AB1487" i="2"/>
  <c r="X1487" i="2"/>
  <c r="T1487" i="2"/>
  <c r="S1487" i="2"/>
  <c r="L1487" i="2"/>
  <c r="M1487" i="2" s="1"/>
  <c r="AB1486" i="2"/>
  <c r="T1486" i="2"/>
  <c r="X1486" i="2" s="1"/>
  <c r="S1486" i="2"/>
  <c r="L1486" i="2"/>
  <c r="AB1485" i="2"/>
  <c r="X1485" i="2"/>
  <c r="T1485" i="2"/>
  <c r="S1485" i="2"/>
  <c r="L1485" i="2"/>
  <c r="AB1484" i="2"/>
  <c r="X1484" i="2"/>
  <c r="T1484" i="2"/>
  <c r="S1484" i="2"/>
  <c r="L1484" i="2"/>
  <c r="AB1483" i="2"/>
  <c r="X1483" i="2"/>
  <c r="T1483" i="2"/>
  <c r="S1483" i="2"/>
  <c r="L1483" i="2"/>
  <c r="AB1482" i="2"/>
  <c r="T1482" i="2"/>
  <c r="X1482" i="2" s="1"/>
  <c r="S1482" i="2"/>
  <c r="L1482" i="2"/>
  <c r="AB1481" i="2"/>
  <c r="X1481" i="2"/>
  <c r="T1481" i="2"/>
  <c r="S1481" i="2"/>
  <c r="L1481" i="2"/>
  <c r="AB1480" i="2"/>
  <c r="X1480" i="2"/>
  <c r="T1480" i="2"/>
  <c r="S1480" i="2"/>
  <c r="L1480" i="2"/>
  <c r="AB1479" i="2"/>
  <c r="X1479" i="2"/>
  <c r="T1479" i="2"/>
  <c r="S1479" i="2"/>
  <c r="L1479" i="2"/>
  <c r="M1479" i="2" s="1"/>
  <c r="AB1478" i="2"/>
  <c r="X1478" i="2"/>
  <c r="T1478" i="2"/>
  <c r="S1478" i="2"/>
  <c r="L1478" i="2"/>
  <c r="AB1477" i="2"/>
  <c r="X1477" i="2"/>
  <c r="T1477" i="2"/>
  <c r="S1477" i="2"/>
  <c r="L1477" i="2"/>
  <c r="AB1476" i="2"/>
  <c r="X1476" i="2"/>
  <c r="T1476" i="2"/>
  <c r="S1476" i="2"/>
  <c r="L1476" i="2"/>
  <c r="AB1475" i="2"/>
  <c r="T1475" i="2"/>
  <c r="X1475" i="2" s="1"/>
  <c r="S1475" i="2"/>
  <c r="L1475" i="2"/>
  <c r="M1475" i="2" s="1"/>
  <c r="AB1474" i="2"/>
  <c r="X1474" i="2"/>
  <c r="T1474" i="2"/>
  <c r="S1474" i="2"/>
  <c r="L1474" i="2"/>
  <c r="AB1473" i="2"/>
  <c r="X1473" i="2"/>
  <c r="T1473" i="2"/>
  <c r="S1473" i="2"/>
  <c r="L1473" i="2"/>
  <c r="AB1472" i="2"/>
  <c r="X1472" i="2"/>
  <c r="T1472" i="2"/>
  <c r="S1472" i="2"/>
  <c r="L1472" i="2"/>
  <c r="AB1471" i="2"/>
  <c r="X1471" i="2"/>
  <c r="T1471" i="2"/>
  <c r="S1471" i="2"/>
  <c r="L1471" i="2"/>
  <c r="AB1470" i="2"/>
  <c r="T1470" i="2"/>
  <c r="X1470" i="2" s="1"/>
  <c r="S1470" i="2"/>
  <c r="L1470" i="2"/>
  <c r="AB1469" i="2"/>
  <c r="X1469" i="2"/>
  <c r="T1469" i="2"/>
  <c r="S1469" i="2"/>
  <c r="L1469" i="2"/>
  <c r="AB1468" i="2"/>
  <c r="X1468" i="2"/>
  <c r="T1468" i="2"/>
  <c r="S1468" i="2"/>
  <c r="L1468" i="2"/>
  <c r="AB1467" i="2"/>
  <c r="X1467" i="2"/>
  <c r="T1467" i="2"/>
  <c r="S1467" i="2"/>
  <c r="L1467" i="2"/>
  <c r="M1467" i="2" s="1"/>
  <c r="AB1466" i="2"/>
  <c r="X1466" i="2"/>
  <c r="T1466" i="2"/>
  <c r="S1466" i="2"/>
  <c r="L1466" i="2"/>
  <c r="AB1465" i="2"/>
  <c r="X1465" i="2"/>
  <c r="T1465" i="2"/>
  <c r="S1465" i="2"/>
  <c r="L1465" i="2"/>
  <c r="AB1464" i="2"/>
  <c r="X1464" i="2"/>
  <c r="T1464" i="2"/>
  <c r="S1464" i="2"/>
  <c r="L1464" i="2"/>
  <c r="AB1463" i="2"/>
  <c r="X1463" i="2"/>
  <c r="T1463" i="2"/>
  <c r="S1463" i="2"/>
  <c r="L1463" i="2"/>
  <c r="AB1462" i="2"/>
  <c r="X1462" i="2"/>
  <c r="T1462" i="2"/>
  <c r="S1462" i="2"/>
  <c r="L1462" i="2"/>
  <c r="AB1461" i="2"/>
  <c r="X1461" i="2"/>
  <c r="T1461" i="2"/>
  <c r="S1461" i="2"/>
  <c r="L1461" i="2"/>
  <c r="M1461" i="2" s="1"/>
  <c r="AB1460" i="2"/>
  <c r="T1460" i="2"/>
  <c r="X1460" i="2" s="1"/>
  <c r="S1460" i="2"/>
  <c r="L1460" i="2"/>
  <c r="M1460" i="2" s="1"/>
  <c r="AB1459" i="2"/>
  <c r="X1459" i="2"/>
  <c r="T1459" i="2"/>
  <c r="S1459" i="2"/>
  <c r="L1459" i="2"/>
  <c r="AB1458" i="2"/>
  <c r="X1458" i="2"/>
  <c r="T1458" i="2"/>
  <c r="S1458" i="2"/>
  <c r="L1458" i="2"/>
  <c r="AB1457" i="2"/>
  <c r="X1457" i="2"/>
  <c r="T1457" i="2"/>
  <c r="S1457" i="2"/>
  <c r="L1457" i="2"/>
  <c r="AB1456" i="2"/>
  <c r="X1456" i="2"/>
  <c r="T1456" i="2"/>
  <c r="S1456" i="2"/>
  <c r="L1456" i="2"/>
  <c r="AB1455" i="2"/>
  <c r="X1455" i="2"/>
  <c r="T1455" i="2"/>
  <c r="S1455" i="2"/>
  <c r="L1455" i="2"/>
  <c r="AB1454" i="2"/>
  <c r="X1454" i="2"/>
  <c r="T1454" i="2"/>
  <c r="S1454" i="2"/>
  <c r="L1454" i="2"/>
  <c r="AB1453" i="2"/>
  <c r="T1453" i="2"/>
  <c r="X1453" i="2" s="1"/>
  <c r="S1453" i="2"/>
  <c r="L1453" i="2"/>
  <c r="M1453" i="2" s="1"/>
  <c r="AB1452" i="2"/>
  <c r="T1452" i="2"/>
  <c r="X1452" i="2" s="1"/>
  <c r="S1452" i="2"/>
  <c r="L1452" i="2"/>
  <c r="M1452" i="2" s="1"/>
  <c r="AB1451" i="2"/>
  <c r="T1451" i="2"/>
  <c r="X1451" i="2" s="1"/>
  <c r="S1451" i="2"/>
  <c r="L1451" i="2"/>
  <c r="M1451" i="2" s="1"/>
  <c r="AB1450" i="2"/>
  <c r="X1450" i="2"/>
  <c r="T1450" i="2"/>
  <c r="S1450" i="2"/>
  <c r="L1450" i="2"/>
  <c r="AB1449" i="2"/>
  <c r="X1449" i="2"/>
  <c r="T1449" i="2"/>
  <c r="S1449" i="2"/>
  <c r="L1449" i="2"/>
  <c r="M1449" i="2" s="1"/>
  <c r="AB1448" i="2"/>
  <c r="X1448" i="2"/>
  <c r="T1448" i="2"/>
  <c r="S1448" i="2"/>
  <c r="L1448" i="2"/>
  <c r="AB1447" i="2"/>
  <c r="X1447" i="2"/>
  <c r="T1447" i="2"/>
  <c r="S1447" i="2"/>
  <c r="L1447" i="2"/>
  <c r="AB1446" i="2"/>
  <c r="X1446" i="2"/>
  <c r="T1446" i="2"/>
  <c r="S1446" i="2"/>
  <c r="L1446" i="2"/>
  <c r="M1446" i="2" s="1"/>
  <c r="AB1445" i="2"/>
  <c r="X1445" i="2"/>
  <c r="T1445" i="2"/>
  <c r="S1445" i="2"/>
  <c r="L1445" i="2"/>
  <c r="AB1444" i="2"/>
  <c r="X1444" i="2"/>
  <c r="T1444" i="2"/>
  <c r="S1444" i="2"/>
  <c r="L1444" i="2"/>
  <c r="AB1443" i="2"/>
  <c r="X1443" i="2"/>
  <c r="T1443" i="2"/>
  <c r="S1443" i="2"/>
  <c r="L1443" i="2"/>
  <c r="AB1442" i="2"/>
  <c r="X1442" i="2"/>
  <c r="T1442" i="2"/>
  <c r="S1442" i="2"/>
  <c r="L1442" i="2"/>
  <c r="AB1441" i="2"/>
  <c r="X1441" i="2"/>
  <c r="T1441" i="2"/>
  <c r="S1441" i="2"/>
  <c r="L1441" i="2"/>
  <c r="AB1440" i="2"/>
  <c r="X1440" i="2"/>
  <c r="T1440" i="2"/>
  <c r="S1440" i="2"/>
  <c r="L1440" i="2"/>
  <c r="AB1439" i="2"/>
  <c r="X1439" i="2"/>
  <c r="T1439" i="2"/>
  <c r="S1439" i="2"/>
  <c r="L1439" i="2"/>
  <c r="AB1438" i="2"/>
  <c r="X1438" i="2"/>
  <c r="T1438" i="2"/>
  <c r="S1438" i="2"/>
  <c r="L1438" i="2"/>
  <c r="AB1437" i="2"/>
  <c r="X1437" i="2"/>
  <c r="T1437" i="2"/>
  <c r="S1437" i="2"/>
  <c r="L1437" i="2"/>
  <c r="AB1436" i="2"/>
  <c r="X1436" i="2"/>
  <c r="T1436" i="2"/>
  <c r="S1436" i="2"/>
  <c r="L1436" i="2"/>
  <c r="AB1435" i="2"/>
  <c r="X1435" i="2"/>
  <c r="T1435" i="2"/>
  <c r="S1435" i="2"/>
  <c r="L1435" i="2"/>
  <c r="AB1434" i="2"/>
  <c r="X1434" i="2"/>
  <c r="T1434" i="2"/>
  <c r="S1434" i="2"/>
  <c r="L1434" i="2"/>
  <c r="AB1433" i="2"/>
  <c r="X1433" i="2"/>
  <c r="T1433" i="2"/>
  <c r="S1433" i="2"/>
  <c r="L1433" i="2"/>
  <c r="M1433" i="2" s="1"/>
  <c r="AB1432" i="2"/>
  <c r="X1432" i="2"/>
  <c r="T1432" i="2"/>
  <c r="S1432" i="2"/>
  <c r="L1432" i="2"/>
  <c r="AB1431" i="2"/>
  <c r="X1431" i="2"/>
  <c r="T1431" i="2"/>
  <c r="S1431" i="2"/>
  <c r="L1431" i="2"/>
  <c r="AB1430" i="2"/>
  <c r="X1430" i="2"/>
  <c r="T1430" i="2"/>
  <c r="S1430" i="2"/>
  <c r="L1430" i="2"/>
  <c r="AB1429" i="2"/>
  <c r="X1429" i="2"/>
  <c r="T1429" i="2"/>
  <c r="S1429" i="2"/>
  <c r="L1429" i="2"/>
  <c r="AB1428" i="2"/>
  <c r="X1428" i="2"/>
  <c r="T1428" i="2"/>
  <c r="S1428" i="2"/>
  <c r="L1428" i="2"/>
  <c r="AB1427" i="2"/>
  <c r="T1427" i="2"/>
  <c r="X1427" i="2" s="1"/>
  <c r="S1427" i="2"/>
  <c r="L1427" i="2"/>
  <c r="AB1426" i="2"/>
  <c r="X1426" i="2"/>
  <c r="T1426" i="2"/>
  <c r="S1426" i="2"/>
  <c r="L1426" i="2"/>
  <c r="AB1425" i="2"/>
  <c r="X1425" i="2"/>
  <c r="T1425" i="2"/>
  <c r="S1425" i="2"/>
  <c r="L1425" i="2"/>
  <c r="AB1424" i="2"/>
  <c r="X1424" i="2"/>
  <c r="T1424" i="2"/>
  <c r="S1424" i="2"/>
  <c r="L1424" i="2"/>
  <c r="AB1423" i="2"/>
  <c r="X1423" i="2"/>
  <c r="T1423" i="2"/>
  <c r="S1423" i="2"/>
  <c r="L1423" i="2"/>
  <c r="AB1422" i="2"/>
  <c r="T1422" i="2"/>
  <c r="X1422" i="2" s="1"/>
  <c r="S1422" i="2"/>
  <c r="L1422" i="2"/>
  <c r="AB1421" i="2"/>
  <c r="X1421" i="2"/>
  <c r="T1421" i="2"/>
  <c r="S1421" i="2"/>
  <c r="L1421" i="2"/>
  <c r="AB1420" i="2"/>
  <c r="X1420" i="2"/>
  <c r="T1420" i="2"/>
  <c r="S1420" i="2"/>
  <c r="L1420" i="2"/>
  <c r="AB1419" i="2"/>
  <c r="X1419" i="2"/>
  <c r="T1419" i="2"/>
  <c r="S1419" i="2"/>
  <c r="L1419" i="2"/>
  <c r="AB1418" i="2"/>
  <c r="T1418" i="2"/>
  <c r="X1418" i="2" s="1"/>
  <c r="S1418" i="2"/>
  <c r="L1418" i="2"/>
  <c r="AB1417" i="2"/>
  <c r="X1417" i="2"/>
  <c r="T1417" i="2"/>
  <c r="S1417" i="2"/>
  <c r="L1417" i="2"/>
  <c r="AB1416" i="2"/>
  <c r="X1416" i="2"/>
  <c r="T1416" i="2"/>
  <c r="S1416" i="2"/>
  <c r="L1416" i="2"/>
  <c r="AB1415" i="2"/>
  <c r="X1415" i="2"/>
  <c r="T1415" i="2"/>
  <c r="S1415" i="2"/>
  <c r="L1415" i="2"/>
  <c r="AB1414" i="2"/>
  <c r="X1414" i="2"/>
  <c r="T1414" i="2"/>
  <c r="S1414" i="2"/>
  <c r="L1414" i="2"/>
  <c r="AB1413" i="2"/>
  <c r="X1413" i="2"/>
  <c r="T1413" i="2"/>
  <c r="S1413" i="2"/>
  <c r="L1413" i="2"/>
  <c r="AB1412" i="2"/>
  <c r="X1412" i="2"/>
  <c r="T1412" i="2"/>
  <c r="S1412" i="2"/>
  <c r="L1412" i="2"/>
  <c r="AB1411" i="2"/>
  <c r="T1411" i="2"/>
  <c r="X1411" i="2" s="1"/>
  <c r="S1411" i="2"/>
  <c r="L1411" i="2"/>
  <c r="AB1410" i="2"/>
  <c r="X1410" i="2"/>
  <c r="T1410" i="2"/>
  <c r="S1410" i="2"/>
  <c r="L1410" i="2"/>
  <c r="M1410" i="2" s="1"/>
  <c r="AB1409" i="2"/>
  <c r="X1409" i="2"/>
  <c r="T1409" i="2"/>
  <c r="S1409" i="2"/>
  <c r="L1409" i="2"/>
  <c r="AB1408" i="2"/>
  <c r="X1408" i="2"/>
  <c r="T1408" i="2"/>
  <c r="S1408" i="2"/>
  <c r="L1408" i="2"/>
  <c r="AB1407" i="2"/>
  <c r="X1407" i="2"/>
  <c r="T1407" i="2"/>
  <c r="S1407" i="2"/>
  <c r="L1407" i="2"/>
  <c r="AB1406" i="2"/>
  <c r="X1406" i="2"/>
  <c r="T1406" i="2"/>
  <c r="S1406" i="2"/>
  <c r="L1406" i="2"/>
  <c r="AB1405" i="2"/>
  <c r="X1405" i="2"/>
  <c r="T1405" i="2"/>
  <c r="S1405" i="2"/>
  <c r="L1405" i="2"/>
  <c r="AB1404" i="2"/>
  <c r="X1404" i="2"/>
  <c r="T1404" i="2"/>
  <c r="S1404" i="2"/>
  <c r="L1404" i="2"/>
  <c r="AB1403" i="2"/>
  <c r="X1403" i="2"/>
  <c r="T1403" i="2"/>
  <c r="S1403" i="2"/>
  <c r="L1403" i="2"/>
  <c r="AB1402" i="2"/>
  <c r="X1402" i="2"/>
  <c r="T1402" i="2"/>
  <c r="S1402" i="2"/>
  <c r="L1402" i="2"/>
  <c r="AB1401" i="2"/>
  <c r="X1401" i="2"/>
  <c r="T1401" i="2"/>
  <c r="S1401" i="2"/>
  <c r="L1401" i="2"/>
  <c r="AB1400" i="2"/>
  <c r="X1400" i="2"/>
  <c r="T1400" i="2"/>
  <c r="S1400" i="2"/>
  <c r="L1400" i="2"/>
  <c r="AB1399" i="2"/>
  <c r="X1399" i="2"/>
  <c r="T1399" i="2"/>
  <c r="S1399" i="2"/>
  <c r="L1399" i="2"/>
  <c r="AB1398" i="2"/>
  <c r="X1398" i="2"/>
  <c r="T1398" i="2"/>
  <c r="S1398" i="2"/>
  <c r="L1398" i="2"/>
  <c r="M1398" i="2" s="1"/>
  <c r="AB1397" i="2"/>
  <c r="X1397" i="2"/>
  <c r="T1397" i="2"/>
  <c r="S1397" i="2"/>
  <c r="L1397" i="2"/>
  <c r="AB1396" i="2"/>
  <c r="X1396" i="2"/>
  <c r="T1396" i="2"/>
  <c r="S1396" i="2"/>
  <c r="L1396" i="2"/>
  <c r="M1396" i="2" s="1"/>
  <c r="AB1395" i="2"/>
  <c r="X1395" i="2"/>
  <c r="T1395" i="2"/>
  <c r="S1395" i="2"/>
  <c r="L1395" i="2"/>
  <c r="AB1394" i="2"/>
  <c r="X1394" i="2"/>
  <c r="T1394" i="2"/>
  <c r="S1394" i="2"/>
  <c r="L1394" i="2"/>
  <c r="M1394" i="2" s="1"/>
  <c r="AB1393" i="2"/>
  <c r="X1393" i="2"/>
  <c r="T1393" i="2"/>
  <c r="S1393" i="2"/>
  <c r="L1393" i="2"/>
  <c r="AB1392" i="2"/>
  <c r="X1392" i="2"/>
  <c r="T1392" i="2"/>
  <c r="S1392" i="2"/>
  <c r="L1392" i="2"/>
  <c r="M1392" i="2" s="1"/>
  <c r="AB1391" i="2"/>
  <c r="X1391" i="2"/>
  <c r="T1391" i="2"/>
  <c r="S1391" i="2"/>
  <c r="L1391" i="2"/>
  <c r="M1391" i="2" s="1"/>
  <c r="AB1390" i="2"/>
  <c r="X1390" i="2"/>
  <c r="T1390" i="2"/>
  <c r="S1390" i="2"/>
  <c r="L1390" i="2"/>
  <c r="AB1389" i="2"/>
  <c r="X1389" i="2"/>
  <c r="T1389" i="2"/>
  <c r="S1389" i="2"/>
  <c r="L1389" i="2"/>
  <c r="AB1388" i="2"/>
  <c r="X1388" i="2"/>
  <c r="T1388" i="2"/>
  <c r="S1388" i="2"/>
  <c r="L1388" i="2"/>
  <c r="M1388" i="2" s="1"/>
  <c r="AB1387" i="2"/>
  <c r="X1387" i="2"/>
  <c r="T1387" i="2"/>
  <c r="S1387" i="2"/>
  <c r="L1387" i="2"/>
  <c r="M1387" i="2" s="1"/>
  <c r="AB1386" i="2"/>
  <c r="X1386" i="2"/>
  <c r="T1386" i="2"/>
  <c r="S1386" i="2"/>
  <c r="L1386" i="2"/>
  <c r="M1386" i="2" s="1"/>
  <c r="AB1385" i="2"/>
  <c r="X1385" i="2"/>
  <c r="T1385" i="2"/>
  <c r="S1385" i="2"/>
  <c r="L1385" i="2"/>
  <c r="M1385" i="2" s="1"/>
  <c r="AB1384" i="2"/>
  <c r="X1384" i="2"/>
  <c r="T1384" i="2"/>
  <c r="S1384" i="2"/>
  <c r="L1384" i="2"/>
  <c r="AB1383" i="2"/>
  <c r="X1383" i="2"/>
  <c r="T1383" i="2"/>
  <c r="S1383" i="2"/>
  <c r="L1383" i="2"/>
  <c r="M1383" i="2" s="1"/>
  <c r="AB1382" i="2"/>
  <c r="X1382" i="2"/>
  <c r="T1382" i="2"/>
  <c r="S1382" i="2"/>
  <c r="L1382" i="2"/>
  <c r="AB1381" i="2"/>
  <c r="X1381" i="2"/>
  <c r="T1381" i="2"/>
  <c r="S1381" i="2"/>
  <c r="L1381" i="2"/>
  <c r="AB1380" i="2"/>
  <c r="X1380" i="2"/>
  <c r="T1380" i="2"/>
  <c r="S1380" i="2"/>
  <c r="L1380" i="2"/>
  <c r="AB1379" i="2"/>
  <c r="X1379" i="2"/>
  <c r="T1379" i="2"/>
  <c r="S1379" i="2"/>
  <c r="L1379" i="2"/>
  <c r="M1379" i="2" s="1"/>
  <c r="AB1378" i="2"/>
  <c r="X1378" i="2"/>
  <c r="T1378" i="2"/>
  <c r="S1378" i="2"/>
  <c r="L1378" i="2"/>
  <c r="AB1377" i="2"/>
  <c r="X1377" i="2"/>
  <c r="T1377" i="2"/>
  <c r="S1377" i="2"/>
  <c r="L1377" i="2"/>
  <c r="M1377" i="2" s="1"/>
  <c r="AB1376" i="2"/>
  <c r="X1376" i="2"/>
  <c r="T1376" i="2"/>
  <c r="S1376" i="2"/>
  <c r="L1376" i="2"/>
  <c r="M1376" i="2" s="1"/>
  <c r="AB1375" i="2"/>
  <c r="X1375" i="2"/>
  <c r="T1375" i="2"/>
  <c r="S1375" i="2"/>
  <c r="L1375" i="2"/>
  <c r="AB1374" i="2"/>
  <c r="X1374" i="2"/>
  <c r="T1374" i="2"/>
  <c r="S1374" i="2"/>
  <c r="L1374" i="2"/>
  <c r="AB1373" i="2"/>
  <c r="X1373" i="2"/>
  <c r="T1373" i="2"/>
  <c r="S1373" i="2"/>
  <c r="L1373" i="2"/>
  <c r="M1373" i="2" s="1"/>
  <c r="AB1372" i="2"/>
  <c r="X1372" i="2"/>
  <c r="T1372" i="2"/>
  <c r="S1372" i="2"/>
  <c r="L1372" i="2"/>
  <c r="M1372" i="2" s="1"/>
  <c r="AB1371" i="2"/>
  <c r="X1371" i="2"/>
  <c r="T1371" i="2"/>
  <c r="S1371" i="2"/>
  <c r="L1371" i="2"/>
  <c r="AB1370" i="2"/>
  <c r="X1370" i="2"/>
  <c r="T1370" i="2"/>
  <c r="S1370" i="2"/>
  <c r="L1370" i="2"/>
  <c r="M1370" i="2" s="1"/>
  <c r="AB1369" i="2"/>
  <c r="X1369" i="2"/>
  <c r="T1369" i="2"/>
  <c r="S1369" i="2"/>
  <c r="L1369" i="2"/>
  <c r="AB1368" i="2"/>
  <c r="X1368" i="2"/>
  <c r="T1368" i="2"/>
  <c r="S1368" i="2"/>
  <c r="L1368" i="2"/>
  <c r="AB1367" i="2"/>
  <c r="X1367" i="2"/>
  <c r="T1367" i="2"/>
  <c r="S1367" i="2"/>
  <c r="L1367" i="2"/>
  <c r="AB1366" i="2"/>
  <c r="X1366" i="2"/>
  <c r="T1366" i="2"/>
  <c r="S1366" i="2"/>
  <c r="L1366" i="2"/>
  <c r="AB1365" i="2"/>
  <c r="X1365" i="2"/>
  <c r="T1365" i="2"/>
  <c r="S1365" i="2"/>
  <c r="L1365" i="2"/>
  <c r="AB1364" i="2"/>
  <c r="T1364" i="2"/>
  <c r="X1364" i="2" s="1"/>
  <c r="S1364" i="2"/>
  <c r="L1364" i="2"/>
  <c r="M1364" i="2" s="1"/>
  <c r="AB1363" i="2"/>
  <c r="X1363" i="2"/>
  <c r="T1363" i="2"/>
  <c r="S1363" i="2"/>
  <c r="L1363" i="2"/>
  <c r="AB1362" i="2"/>
  <c r="X1362" i="2"/>
  <c r="T1362" i="2"/>
  <c r="S1362" i="2"/>
  <c r="L1362" i="2"/>
  <c r="AB1361" i="2"/>
  <c r="X1361" i="2"/>
  <c r="T1361" i="2"/>
  <c r="S1361" i="2"/>
  <c r="L1361" i="2"/>
  <c r="AB1360" i="2"/>
  <c r="X1360" i="2"/>
  <c r="T1360" i="2"/>
  <c r="S1360" i="2"/>
  <c r="L1360" i="2"/>
  <c r="AB1359" i="2"/>
  <c r="X1359" i="2"/>
  <c r="T1359" i="2"/>
  <c r="S1359" i="2"/>
  <c r="L1359" i="2"/>
  <c r="AB1358" i="2"/>
  <c r="X1358" i="2"/>
  <c r="T1358" i="2"/>
  <c r="S1358" i="2"/>
  <c r="L1358" i="2"/>
  <c r="AB1357" i="2"/>
  <c r="X1357" i="2"/>
  <c r="T1357" i="2"/>
  <c r="S1357" i="2"/>
  <c r="L1357" i="2"/>
  <c r="AB1356" i="2"/>
  <c r="X1356" i="2"/>
  <c r="T1356" i="2"/>
  <c r="S1356" i="2"/>
  <c r="L1356" i="2"/>
  <c r="AB1355" i="2"/>
  <c r="X1355" i="2"/>
  <c r="T1355" i="2"/>
  <c r="S1355" i="2"/>
  <c r="L1355" i="2"/>
  <c r="AB1354" i="2"/>
  <c r="X1354" i="2"/>
  <c r="T1354" i="2"/>
  <c r="S1354" i="2"/>
  <c r="L1354" i="2"/>
  <c r="M1354" i="2" s="1"/>
  <c r="AB1353" i="2"/>
  <c r="X1353" i="2"/>
  <c r="T1353" i="2"/>
  <c r="S1353" i="2"/>
  <c r="L1353" i="2"/>
  <c r="AB1352" i="2"/>
  <c r="X1352" i="2"/>
  <c r="T1352" i="2"/>
  <c r="S1352" i="2"/>
  <c r="L1352" i="2"/>
  <c r="AB1351" i="2"/>
  <c r="X1351" i="2"/>
  <c r="T1351" i="2"/>
  <c r="S1351" i="2"/>
  <c r="L1351" i="2"/>
  <c r="AB1350" i="2"/>
  <c r="X1350" i="2"/>
  <c r="T1350" i="2"/>
  <c r="S1350" i="2"/>
  <c r="L1350" i="2"/>
  <c r="AB1349" i="2"/>
  <c r="X1349" i="2"/>
  <c r="T1349" i="2"/>
  <c r="S1349" i="2"/>
  <c r="L1349" i="2"/>
  <c r="M1349" i="2" s="1"/>
  <c r="AB1348" i="2"/>
  <c r="X1348" i="2"/>
  <c r="T1348" i="2"/>
  <c r="S1348" i="2"/>
  <c r="L1348" i="2"/>
  <c r="M1348" i="2" s="1"/>
  <c r="AB1347" i="2"/>
  <c r="X1347" i="2"/>
  <c r="T1347" i="2"/>
  <c r="S1347" i="2"/>
  <c r="L1347" i="2"/>
  <c r="AB1346" i="2"/>
  <c r="X1346" i="2"/>
  <c r="T1346" i="2"/>
  <c r="S1346" i="2"/>
  <c r="L1346" i="2"/>
  <c r="AB1345" i="2"/>
  <c r="X1345" i="2"/>
  <c r="T1345" i="2"/>
  <c r="S1345" i="2"/>
  <c r="L1345" i="2"/>
  <c r="AB1344" i="2"/>
  <c r="X1344" i="2"/>
  <c r="T1344" i="2"/>
  <c r="S1344" i="2"/>
  <c r="L1344" i="2"/>
  <c r="AB1343" i="2"/>
  <c r="X1343" i="2"/>
  <c r="T1343" i="2"/>
  <c r="S1343" i="2"/>
  <c r="L1343" i="2"/>
  <c r="AB1342" i="2"/>
  <c r="X1342" i="2"/>
  <c r="T1342" i="2"/>
  <c r="S1342" i="2"/>
  <c r="L1342" i="2"/>
  <c r="AB1341" i="2"/>
  <c r="X1341" i="2"/>
  <c r="T1341" i="2"/>
  <c r="S1341" i="2"/>
  <c r="L1341" i="2"/>
  <c r="AB1340" i="2"/>
  <c r="X1340" i="2"/>
  <c r="T1340" i="2"/>
  <c r="S1340" i="2"/>
  <c r="L1340" i="2"/>
  <c r="AB1339" i="2"/>
  <c r="X1339" i="2"/>
  <c r="T1339" i="2"/>
  <c r="S1339" i="2"/>
  <c r="L1339" i="2"/>
  <c r="AB1338" i="2"/>
  <c r="X1338" i="2"/>
  <c r="T1338" i="2"/>
  <c r="S1338" i="2"/>
  <c r="L1338" i="2"/>
  <c r="M1338" i="2" s="1"/>
  <c r="AB1337" i="2"/>
  <c r="X1337" i="2"/>
  <c r="T1337" i="2"/>
  <c r="S1337" i="2"/>
  <c r="L1337" i="2"/>
  <c r="M1337" i="2" s="1"/>
  <c r="AB1336" i="2"/>
  <c r="X1336" i="2"/>
  <c r="T1336" i="2"/>
  <c r="S1336" i="2"/>
  <c r="L1336" i="2"/>
  <c r="AB1335" i="2"/>
  <c r="X1335" i="2"/>
  <c r="T1335" i="2"/>
  <c r="S1335" i="2"/>
  <c r="L1335" i="2"/>
  <c r="AB1334" i="2"/>
  <c r="X1334" i="2"/>
  <c r="T1334" i="2"/>
  <c r="S1334" i="2"/>
  <c r="L1334" i="2"/>
  <c r="AB1333" i="2"/>
  <c r="X1333" i="2"/>
  <c r="T1333" i="2"/>
  <c r="S1333" i="2"/>
  <c r="L1333" i="2"/>
  <c r="M1333" i="2" s="1"/>
  <c r="AB1332" i="2"/>
  <c r="X1332" i="2"/>
  <c r="T1332" i="2"/>
  <c r="S1332" i="2"/>
  <c r="L1332" i="2"/>
  <c r="AB1331" i="2"/>
  <c r="X1331" i="2"/>
  <c r="T1331" i="2"/>
  <c r="S1331" i="2"/>
  <c r="L1331" i="2"/>
  <c r="M1331" i="2" s="1"/>
  <c r="AB1330" i="2"/>
  <c r="X1330" i="2"/>
  <c r="T1330" i="2"/>
  <c r="S1330" i="2"/>
  <c r="L1330" i="2"/>
  <c r="AB1329" i="2"/>
  <c r="X1329" i="2"/>
  <c r="T1329" i="2"/>
  <c r="S1329" i="2"/>
  <c r="L1329" i="2"/>
  <c r="M1329" i="2" s="1"/>
  <c r="AB1328" i="2"/>
  <c r="X1328" i="2"/>
  <c r="T1328" i="2"/>
  <c r="S1328" i="2"/>
  <c r="L1328" i="2"/>
  <c r="M1328" i="2" s="1"/>
  <c r="AB1327" i="2"/>
  <c r="X1327" i="2"/>
  <c r="T1327" i="2"/>
  <c r="S1327" i="2"/>
  <c r="L1327" i="2"/>
  <c r="M1327" i="2" s="1"/>
  <c r="AB1326" i="2"/>
  <c r="X1326" i="2"/>
  <c r="T1326" i="2"/>
  <c r="S1326" i="2"/>
  <c r="L1326" i="2"/>
  <c r="AB1325" i="2"/>
  <c r="T1325" i="2"/>
  <c r="X1325" i="2" s="1"/>
  <c r="S1325" i="2"/>
  <c r="L1325" i="2"/>
  <c r="AB1324" i="2"/>
  <c r="X1324" i="2"/>
  <c r="T1324" i="2"/>
  <c r="S1324" i="2"/>
  <c r="L1324" i="2"/>
  <c r="M1324" i="2" s="1"/>
  <c r="AB1323" i="2"/>
  <c r="X1323" i="2"/>
  <c r="T1323" i="2"/>
  <c r="S1323" i="2"/>
  <c r="L1323" i="2"/>
  <c r="M1323" i="2" s="1"/>
  <c r="AB1322" i="2"/>
  <c r="X1322" i="2"/>
  <c r="T1322" i="2"/>
  <c r="S1322" i="2"/>
  <c r="L1322" i="2"/>
  <c r="M1322" i="2" s="1"/>
  <c r="AB1321" i="2"/>
  <c r="X1321" i="2"/>
  <c r="T1321" i="2"/>
  <c r="S1321" i="2"/>
  <c r="L1321" i="2"/>
  <c r="AB1320" i="2"/>
  <c r="X1320" i="2"/>
  <c r="T1320" i="2"/>
  <c r="S1320" i="2"/>
  <c r="L1320" i="2"/>
  <c r="AB1319" i="2"/>
  <c r="X1319" i="2"/>
  <c r="T1319" i="2"/>
  <c r="S1319" i="2"/>
  <c r="L1319" i="2"/>
  <c r="AB1318" i="2"/>
  <c r="X1318" i="2"/>
  <c r="T1318" i="2"/>
  <c r="S1318" i="2"/>
  <c r="L1318" i="2"/>
  <c r="AB1317" i="2"/>
  <c r="X1317" i="2"/>
  <c r="T1317" i="2"/>
  <c r="S1317" i="2"/>
  <c r="L1317" i="2"/>
  <c r="AB1316" i="2"/>
  <c r="X1316" i="2"/>
  <c r="T1316" i="2"/>
  <c r="S1316" i="2"/>
  <c r="L1316" i="2"/>
  <c r="M1316" i="2" s="1"/>
  <c r="AB1315" i="2"/>
  <c r="X1315" i="2"/>
  <c r="T1315" i="2"/>
  <c r="S1315" i="2"/>
  <c r="L1315" i="2"/>
  <c r="AB1314" i="2"/>
  <c r="X1314" i="2"/>
  <c r="T1314" i="2"/>
  <c r="S1314" i="2"/>
  <c r="L1314" i="2"/>
  <c r="AB1313" i="2"/>
  <c r="X1313" i="2"/>
  <c r="T1313" i="2"/>
  <c r="S1313" i="2"/>
  <c r="L1313" i="2"/>
  <c r="M1313" i="2" s="1"/>
  <c r="AB1312" i="2"/>
  <c r="X1312" i="2"/>
  <c r="T1312" i="2"/>
  <c r="S1312" i="2"/>
  <c r="M1312" i="2"/>
  <c r="L1312" i="2"/>
  <c r="AB1311" i="2"/>
  <c r="X1311" i="2"/>
  <c r="T1311" i="2"/>
  <c r="S1311" i="2"/>
  <c r="L1311" i="2"/>
  <c r="M1311" i="2" s="1"/>
  <c r="AB1310" i="2"/>
  <c r="T1310" i="2"/>
  <c r="X1310" i="2" s="1"/>
  <c r="S1310" i="2"/>
  <c r="L1310" i="2"/>
  <c r="M1310" i="2" s="1"/>
  <c r="AB1309" i="2"/>
  <c r="X1309" i="2"/>
  <c r="T1309" i="2"/>
  <c r="S1309" i="2"/>
  <c r="L1309" i="2"/>
  <c r="AB1308" i="2"/>
  <c r="X1308" i="2"/>
  <c r="T1308" i="2"/>
  <c r="S1308" i="2"/>
  <c r="L1308" i="2"/>
  <c r="AB1307" i="2"/>
  <c r="X1307" i="2"/>
  <c r="T1307" i="2"/>
  <c r="S1307" i="2"/>
  <c r="L1307" i="2"/>
  <c r="M1307" i="2" s="1"/>
  <c r="AB1306" i="2"/>
  <c r="X1306" i="2"/>
  <c r="T1306" i="2"/>
  <c r="S1306" i="2"/>
  <c r="L1306" i="2"/>
  <c r="AB1305" i="2"/>
  <c r="X1305" i="2"/>
  <c r="T1305" i="2"/>
  <c r="S1305" i="2"/>
  <c r="L1305" i="2"/>
  <c r="AB1304" i="2"/>
  <c r="X1304" i="2"/>
  <c r="T1304" i="2"/>
  <c r="S1304" i="2"/>
  <c r="L1304" i="2"/>
  <c r="M1304" i="2" s="1"/>
  <c r="AB1303" i="2"/>
  <c r="X1303" i="2"/>
  <c r="T1303" i="2"/>
  <c r="S1303" i="2"/>
  <c r="L1303" i="2"/>
  <c r="AB1302" i="2"/>
  <c r="X1302" i="2"/>
  <c r="T1302" i="2"/>
  <c r="S1302" i="2"/>
  <c r="L1302" i="2"/>
  <c r="M1302" i="2" s="1"/>
  <c r="AB1301" i="2"/>
  <c r="X1301" i="2"/>
  <c r="T1301" i="2"/>
  <c r="S1301" i="2"/>
  <c r="L1301" i="2"/>
  <c r="M1301" i="2" s="1"/>
  <c r="AB1300" i="2"/>
  <c r="X1300" i="2"/>
  <c r="T1300" i="2"/>
  <c r="S1300" i="2"/>
  <c r="L1300" i="2"/>
  <c r="AB1299" i="2"/>
  <c r="X1299" i="2"/>
  <c r="T1299" i="2"/>
  <c r="S1299" i="2"/>
  <c r="L1299" i="2"/>
  <c r="AB1298" i="2"/>
  <c r="X1298" i="2"/>
  <c r="T1298" i="2"/>
  <c r="S1298" i="2"/>
  <c r="L1298" i="2"/>
  <c r="M1298" i="2" s="1"/>
  <c r="AB1297" i="2"/>
  <c r="X1297" i="2"/>
  <c r="T1297" i="2"/>
  <c r="S1297" i="2"/>
  <c r="L1297" i="2"/>
  <c r="M1297" i="2" s="1"/>
  <c r="AB1296" i="2"/>
  <c r="X1296" i="2"/>
  <c r="T1296" i="2"/>
  <c r="S1296" i="2"/>
  <c r="L1296" i="2"/>
  <c r="AB1295" i="2"/>
  <c r="X1295" i="2"/>
  <c r="T1295" i="2"/>
  <c r="S1295" i="2"/>
  <c r="L1295" i="2"/>
  <c r="AB1294" i="2"/>
  <c r="X1294" i="2"/>
  <c r="T1294" i="2"/>
  <c r="S1294" i="2"/>
  <c r="L1294" i="2"/>
  <c r="AB1293" i="2"/>
  <c r="X1293" i="2"/>
  <c r="T1293" i="2"/>
  <c r="S1293" i="2"/>
  <c r="L1293" i="2"/>
  <c r="AB1292" i="2"/>
  <c r="X1292" i="2"/>
  <c r="T1292" i="2"/>
  <c r="S1292" i="2"/>
  <c r="L1292" i="2"/>
  <c r="M1292" i="2" s="1"/>
  <c r="AB1291" i="2"/>
  <c r="X1291" i="2"/>
  <c r="T1291" i="2"/>
  <c r="S1291" i="2"/>
  <c r="L1291" i="2"/>
  <c r="AB1290" i="2"/>
  <c r="X1290" i="2"/>
  <c r="T1290" i="2"/>
  <c r="S1290" i="2"/>
  <c r="L1290" i="2"/>
  <c r="AB1289" i="2"/>
  <c r="X1289" i="2"/>
  <c r="T1289" i="2"/>
  <c r="S1289" i="2"/>
  <c r="L1289" i="2"/>
  <c r="AB1288" i="2"/>
  <c r="X1288" i="2"/>
  <c r="T1288" i="2"/>
  <c r="S1288" i="2"/>
  <c r="L1288" i="2"/>
  <c r="M1288" i="2" s="1"/>
  <c r="AB1287" i="2"/>
  <c r="X1287" i="2"/>
  <c r="T1287" i="2"/>
  <c r="S1287" i="2"/>
  <c r="L1287" i="2"/>
  <c r="AB1286" i="2"/>
  <c r="X1286" i="2"/>
  <c r="T1286" i="2"/>
  <c r="S1286" i="2"/>
  <c r="L1286" i="2"/>
  <c r="AB1285" i="2"/>
  <c r="X1285" i="2"/>
  <c r="T1285" i="2"/>
  <c r="S1285" i="2"/>
  <c r="L1285" i="2"/>
  <c r="AB1284" i="2"/>
  <c r="X1284" i="2"/>
  <c r="T1284" i="2"/>
  <c r="S1284" i="2"/>
  <c r="L1284" i="2"/>
  <c r="AB1283" i="2"/>
  <c r="X1283" i="2"/>
  <c r="T1283" i="2"/>
  <c r="S1283" i="2"/>
  <c r="L1283" i="2"/>
  <c r="AB1282" i="2"/>
  <c r="X1282" i="2"/>
  <c r="T1282" i="2"/>
  <c r="S1282" i="2"/>
  <c r="L1282" i="2"/>
  <c r="AB1281" i="2"/>
  <c r="X1281" i="2"/>
  <c r="T1281" i="2"/>
  <c r="S1281" i="2"/>
  <c r="L1281" i="2"/>
  <c r="AB1280" i="2"/>
  <c r="X1280" i="2"/>
  <c r="T1280" i="2"/>
  <c r="S1280" i="2"/>
  <c r="L1280" i="2"/>
  <c r="AB1279" i="2"/>
  <c r="X1279" i="2"/>
  <c r="T1279" i="2"/>
  <c r="S1279" i="2"/>
  <c r="L1279" i="2"/>
  <c r="AB1278" i="2"/>
  <c r="X1278" i="2"/>
  <c r="T1278" i="2"/>
  <c r="S1278" i="2"/>
  <c r="L1278" i="2"/>
  <c r="AB1277" i="2"/>
  <c r="X1277" i="2"/>
  <c r="T1277" i="2"/>
  <c r="S1277" i="2"/>
  <c r="L1277" i="2"/>
  <c r="AB1276" i="2"/>
  <c r="X1276" i="2"/>
  <c r="T1276" i="2"/>
  <c r="S1276" i="2"/>
  <c r="L1276" i="2"/>
  <c r="AB1275" i="2"/>
  <c r="X1275" i="2"/>
  <c r="T1275" i="2"/>
  <c r="S1275" i="2"/>
  <c r="L1275" i="2"/>
  <c r="AB1274" i="2"/>
  <c r="X1274" i="2"/>
  <c r="T1274" i="2"/>
  <c r="S1274" i="2"/>
  <c r="L1274" i="2"/>
  <c r="AB1273" i="2"/>
  <c r="X1273" i="2"/>
  <c r="T1273" i="2"/>
  <c r="S1273" i="2"/>
  <c r="L1273" i="2"/>
  <c r="AB1272" i="2"/>
  <c r="X1272" i="2"/>
  <c r="T1272" i="2"/>
  <c r="S1272" i="2"/>
  <c r="L1272" i="2"/>
  <c r="AB1271" i="2"/>
  <c r="X1271" i="2"/>
  <c r="T1271" i="2"/>
  <c r="S1271" i="2"/>
  <c r="L1271" i="2"/>
  <c r="M1271" i="2" s="1"/>
  <c r="AB1270" i="2"/>
  <c r="X1270" i="2"/>
  <c r="T1270" i="2"/>
  <c r="S1270" i="2"/>
  <c r="L1270" i="2"/>
  <c r="M1270" i="2" s="1"/>
  <c r="AB1269" i="2"/>
  <c r="X1269" i="2"/>
  <c r="T1269" i="2"/>
  <c r="S1269" i="2"/>
  <c r="L1269" i="2"/>
  <c r="AB1268" i="2"/>
  <c r="X1268" i="2"/>
  <c r="T1268" i="2"/>
  <c r="S1268" i="2"/>
  <c r="L1268" i="2"/>
  <c r="AB1267" i="2"/>
  <c r="X1267" i="2"/>
  <c r="T1267" i="2"/>
  <c r="S1267" i="2"/>
  <c r="L1267" i="2"/>
  <c r="AB1266" i="2"/>
  <c r="X1266" i="2"/>
  <c r="T1266" i="2"/>
  <c r="S1266" i="2"/>
  <c r="L1266" i="2"/>
  <c r="AB1265" i="2"/>
  <c r="X1265" i="2"/>
  <c r="T1265" i="2"/>
  <c r="S1265" i="2"/>
  <c r="L1265" i="2"/>
  <c r="AB1264" i="2"/>
  <c r="X1264" i="2"/>
  <c r="T1264" i="2"/>
  <c r="S1264" i="2"/>
  <c r="L1264" i="2"/>
  <c r="M1264" i="2" s="1"/>
  <c r="AB1263" i="2"/>
  <c r="X1263" i="2"/>
  <c r="T1263" i="2"/>
  <c r="S1263" i="2"/>
  <c r="L1263" i="2"/>
  <c r="AB1262" i="2"/>
  <c r="X1262" i="2"/>
  <c r="T1262" i="2"/>
  <c r="S1262" i="2"/>
  <c r="L1262" i="2"/>
  <c r="AB1261" i="2"/>
  <c r="X1261" i="2"/>
  <c r="T1261" i="2"/>
  <c r="S1261" i="2"/>
  <c r="L1261" i="2"/>
  <c r="AB1260" i="2"/>
  <c r="X1260" i="2"/>
  <c r="T1260" i="2"/>
  <c r="S1260" i="2"/>
  <c r="L1260" i="2"/>
  <c r="AB1259" i="2"/>
  <c r="X1259" i="2"/>
  <c r="T1259" i="2"/>
  <c r="S1259" i="2"/>
  <c r="L1259" i="2"/>
  <c r="AB1258" i="2"/>
  <c r="X1258" i="2"/>
  <c r="T1258" i="2"/>
  <c r="S1258" i="2"/>
  <c r="L1258" i="2"/>
  <c r="AB1257" i="2"/>
  <c r="X1257" i="2"/>
  <c r="T1257" i="2"/>
  <c r="S1257" i="2"/>
  <c r="L1257" i="2"/>
  <c r="M1257" i="2" s="1"/>
  <c r="AB1256" i="2"/>
  <c r="X1256" i="2"/>
  <c r="T1256" i="2"/>
  <c r="S1256" i="2"/>
  <c r="L1256" i="2"/>
  <c r="AB1255" i="2"/>
  <c r="X1255" i="2"/>
  <c r="T1255" i="2"/>
  <c r="S1255" i="2"/>
  <c r="L1255" i="2"/>
  <c r="AB1254" i="2"/>
  <c r="X1254" i="2"/>
  <c r="T1254" i="2"/>
  <c r="S1254" i="2"/>
  <c r="L1254" i="2"/>
  <c r="AB1253" i="2"/>
  <c r="X1253" i="2"/>
  <c r="T1253" i="2"/>
  <c r="S1253" i="2"/>
  <c r="L1253" i="2"/>
  <c r="AB1252" i="2"/>
  <c r="X1252" i="2"/>
  <c r="T1252" i="2"/>
  <c r="S1252" i="2"/>
  <c r="L1252" i="2"/>
  <c r="AB1251" i="2"/>
  <c r="X1251" i="2"/>
  <c r="T1251" i="2"/>
  <c r="S1251" i="2"/>
  <c r="L1251" i="2"/>
  <c r="AB1250" i="2"/>
  <c r="X1250" i="2"/>
  <c r="T1250" i="2"/>
  <c r="S1250" i="2"/>
  <c r="L1250" i="2"/>
  <c r="AB1249" i="2"/>
  <c r="X1249" i="2"/>
  <c r="T1249" i="2"/>
  <c r="S1249" i="2"/>
  <c r="L1249" i="2"/>
  <c r="M1249" i="2" s="1"/>
  <c r="AB1248" i="2"/>
  <c r="X1248" i="2"/>
  <c r="T1248" i="2"/>
  <c r="S1248" i="2"/>
  <c r="L1248" i="2"/>
  <c r="AB1247" i="2"/>
  <c r="X1247" i="2"/>
  <c r="T1247" i="2"/>
  <c r="S1247" i="2"/>
  <c r="L1247" i="2"/>
  <c r="M1247" i="2" s="1"/>
  <c r="AB1246" i="2"/>
  <c r="X1246" i="2"/>
  <c r="T1246" i="2"/>
  <c r="S1246" i="2"/>
  <c r="L1246" i="2"/>
  <c r="AB1245" i="2"/>
  <c r="X1245" i="2"/>
  <c r="T1245" i="2"/>
  <c r="S1245" i="2"/>
  <c r="L1245" i="2"/>
  <c r="AB1244" i="2"/>
  <c r="X1244" i="2"/>
  <c r="T1244" i="2"/>
  <c r="S1244" i="2"/>
  <c r="L1244" i="2"/>
  <c r="AB1243" i="2"/>
  <c r="X1243" i="2"/>
  <c r="T1243" i="2"/>
  <c r="S1243" i="2"/>
  <c r="L1243" i="2"/>
  <c r="AB1242" i="2"/>
  <c r="X1242" i="2"/>
  <c r="T1242" i="2"/>
  <c r="S1242" i="2"/>
  <c r="L1242" i="2"/>
  <c r="AB1241" i="2"/>
  <c r="X1241" i="2"/>
  <c r="T1241" i="2"/>
  <c r="S1241" i="2"/>
  <c r="L1241" i="2"/>
  <c r="AB1240" i="2"/>
  <c r="X1240" i="2"/>
  <c r="T1240" i="2"/>
  <c r="S1240" i="2"/>
  <c r="L1240" i="2"/>
  <c r="AB1239" i="2"/>
  <c r="X1239" i="2"/>
  <c r="T1239" i="2"/>
  <c r="S1239" i="2"/>
  <c r="L1239" i="2"/>
  <c r="AB1238" i="2"/>
  <c r="X1238" i="2"/>
  <c r="T1238" i="2"/>
  <c r="S1238" i="2"/>
  <c r="L1238" i="2"/>
  <c r="AB1237" i="2"/>
  <c r="X1237" i="2"/>
  <c r="T1237" i="2"/>
  <c r="S1237" i="2"/>
  <c r="L1237" i="2"/>
  <c r="AB1236" i="2"/>
  <c r="X1236" i="2"/>
  <c r="T1236" i="2"/>
  <c r="S1236" i="2"/>
  <c r="L1236" i="2"/>
  <c r="AB1235" i="2"/>
  <c r="X1235" i="2"/>
  <c r="T1235" i="2"/>
  <c r="S1235" i="2"/>
  <c r="L1235" i="2"/>
  <c r="AB1234" i="2"/>
  <c r="X1234" i="2"/>
  <c r="T1234" i="2"/>
  <c r="S1234" i="2"/>
  <c r="L1234" i="2"/>
  <c r="AB1233" i="2"/>
  <c r="X1233" i="2"/>
  <c r="T1233" i="2"/>
  <c r="S1233" i="2"/>
  <c r="L1233" i="2"/>
  <c r="AB1232" i="2"/>
  <c r="X1232" i="2"/>
  <c r="T1232" i="2"/>
  <c r="S1232" i="2"/>
  <c r="L1232" i="2"/>
  <c r="AB1231" i="2"/>
  <c r="X1231" i="2"/>
  <c r="T1231" i="2"/>
  <c r="S1231" i="2"/>
  <c r="L1231" i="2"/>
  <c r="AB1230" i="2"/>
  <c r="X1230" i="2"/>
  <c r="T1230" i="2"/>
  <c r="S1230" i="2"/>
  <c r="L1230" i="2"/>
  <c r="AB1229" i="2"/>
  <c r="X1229" i="2"/>
  <c r="T1229" i="2"/>
  <c r="S1229" i="2"/>
  <c r="L1229" i="2"/>
  <c r="AB1228" i="2"/>
  <c r="X1228" i="2"/>
  <c r="T1228" i="2"/>
  <c r="S1228" i="2"/>
  <c r="L1228" i="2"/>
  <c r="AB1227" i="2"/>
  <c r="X1227" i="2"/>
  <c r="T1227" i="2"/>
  <c r="S1227" i="2"/>
  <c r="L1227" i="2"/>
  <c r="AB1226" i="2"/>
  <c r="X1226" i="2"/>
  <c r="T1226" i="2"/>
  <c r="S1226" i="2"/>
  <c r="L1226" i="2"/>
  <c r="AB1225" i="2"/>
  <c r="X1225" i="2"/>
  <c r="T1225" i="2"/>
  <c r="S1225" i="2"/>
  <c r="L1225" i="2"/>
  <c r="AB1224" i="2"/>
  <c r="X1224" i="2"/>
  <c r="T1224" i="2"/>
  <c r="S1224" i="2"/>
  <c r="L1224" i="2"/>
  <c r="AB1223" i="2"/>
  <c r="X1223" i="2"/>
  <c r="T1223" i="2"/>
  <c r="S1223" i="2"/>
  <c r="L1223" i="2"/>
  <c r="AB1222" i="2"/>
  <c r="X1222" i="2"/>
  <c r="T1222" i="2"/>
  <c r="S1222" i="2"/>
  <c r="L1222" i="2"/>
  <c r="M1222" i="2" s="1"/>
  <c r="AB1221" i="2"/>
  <c r="X1221" i="2"/>
  <c r="T1221" i="2"/>
  <c r="S1221" i="2"/>
  <c r="L1221" i="2"/>
  <c r="AB1220" i="2"/>
  <c r="X1220" i="2"/>
  <c r="T1220" i="2"/>
  <c r="S1220" i="2"/>
  <c r="L1220" i="2"/>
  <c r="AB1219" i="2"/>
  <c r="X1219" i="2"/>
  <c r="T1219" i="2"/>
  <c r="S1219" i="2"/>
  <c r="L1219" i="2"/>
  <c r="AB1218" i="2"/>
  <c r="X1218" i="2"/>
  <c r="T1218" i="2"/>
  <c r="S1218" i="2"/>
  <c r="L1218" i="2"/>
  <c r="AB1217" i="2"/>
  <c r="X1217" i="2"/>
  <c r="T1217" i="2"/>
  <c r="S1217" i="2"/>
  <c r="L1217" i="2"/>
  <c r="M1217" i="2" s="1"/>
  <c r="AB1216" i="2"/>
  <c r="X1216" i="2"/>
  <c r="T1216" i="2"/>
  <c r="S1216" i="2"/>
  <c r="L1216" i="2"/>
  <c r="AB1215" i="2"/>
  <c r="X1215" i="2"/>
  <c r="T1215" i="2"/>
  <c r="S1215" i="2"/>
  <c r="L1215" i="2"/>
  <c r="AB1214" i="2"/>
  <c r="X1214" i="2"/>
  <c r="T1214" i="2"/>
  <c r="S1214" i="2"/>
  <c r="L1214" i="2"/>
  <c r="AB1213" i="2"/>
  <c r="X1213" i="2"/>
  <c r="T1213" i="2"/>
  <c r="S1213" i="2"/>
  <c r="L1213" i="2"/>
  <c r="M1213" i="2" s="1"/>
  <c r="AB1212" i="2"/>
  <c r="X1212" i="2"/>
  <c r="T1212" i="2"/>
  <c r="S1212" i="2"/>
  <c r="L1212" i="2"/>
  <c r="AB1211" i="2"/>
  <c r="X1211" i="2"/>
  <c r="T1211" i="2"/>
  <c r="S1211" i="2"/>
  <c r="M1211" i="2"/>
  <c r="L1211" i="2"/>
  <c r="AB1210" i="2"/>
  <c r="X1210" i="2"/>
  <c r="T1210" i="2"/>
  <c r="S1210" i="2"/>
  <c r="L1210" i="2"/>
  <c r="AB1209" i="2"/>
  <c r="X1209" i="2"/>
  <c r="T1209" i="2"/>
  <c r="S1209" i="2"/>
  <c r="L1209" i="2"/>
  <c r="M1209" i="2" s="1"/>
  <c r="AB1208" i="2"/>
  <c r="X1208" i="2"/>
  <c r="T1208" i="2"/>
  <c r="S1208" i="2"/>
  <c r="L1208" i="2"/>
  <c r="M1208" i="2" s="1"/>
  <c r="AB1207" i="2"/>
  <c r="X1207" i="2"/>
  <c r="T1207" i="2"/>
  <c r="S1207" i="2"/>
  <c r="L1207" i="2"/>
  <c r="M1207" i="2" s="1"/>
  <c r="AB1206" i="2"/>
  <c r="X1206" i="2"/>
  <c r="T1206" i="2"/>
  <c r="S1206" i="2"/>
  <c r="L1206" i="2"/>
  <c r="M1206" i="2" s="1"/>
  <c r="AB1205" i="2"/>
  <c r="X1205" i="2"/>
  <c r="T1205" i="2"/>
  <c r="S1205" i="2"/>
  <c r="L1205" i="2"/>
  <c r="AB1204" i="2"/>
  <c r="X1204" i="2"/>
  <c r="T1204" i="2"/>
  <c r="S1204" i="2"/>
  <c r="L1204" i="2"/>
  <c r="AB1203" i="2"/>
  <c r="X1203" i="2"/>
  <c r="T1203" i="2"/>
  <c r="S1203" i="2"/>
  <c r="L1203" i="2"/>
  <c r="AB1202" i="2"/>
  <c r="X1202" i="2"/>
  <c r="T1202" i="2"/>
  <c r="S1202" i="2"/>
  <c r="L1202" i="2"/>
  <c r="AB1201" i="2"/>
  <c r="X1201" i="2"/>
  <c r="T1201" i="2"/>
  <c r="S1201" i="2"/>
  <c r="L1201" i="2"/>
  <c r="AB1200" i="2"/>
  <c r="X1200" i="2"/>
  <c r="T1200" i="2"/>
  <c r="S1200" i="2"/>
  <c r="L1200" i="2"/>
  <c r="M1200" i="2" s="1"/>
  <c r="AB1199" i="2"/>
  <c r="X1199" i="2"/>
  <c r="T1199" i="2"/>
  <c r="S1199" i="2"/>
  <c r="L1199" i="2"/>
  <c r="AB1198" i="2"/>
  <c r="X1198" i="2"/>
  <c r="T1198" i="2"/>
  <c r="S1198" i="2"/>
  <c r="L1198" i="2"/>
  <c r="AB1197" i="2"/>
  <c r="X1197" i="2"/>
  <c r="T1197" i="2"/>
  <c r="S1197" i="2"/>
  <c r="L1197" i="2"/>
  <c r="M1197" i="2" s="1"/>
  <c r="AB1196" i="2"/>
  <c r="X1196" i="2"/>
  <c r="T1196" i="2"/>
  <c r="S1196" i="2"/>
  <c r="L1196" i="2"/>
  <c r="AB1195" i="2"/>
  <c r="X1195" i="2"/>
  <c r="T1195" i="2"/>
  <c r="S1195" i="2"/>
  <c r="L1195" i="2"/>
  <c r="M1195" i="2" s="1"/>
  <c r="AB1194" i="2"/>
  <c r="X1194" i="2"/>
  <c r="T1194" i="2"/>
  <c r="S1194" i="2"/>
  <c r="L1194" i="2"/>
  <c r="M1194" i="2" s="1"/>
  <c r="AB1193" i="2"/>
  <c r="X1193" i="2"/>
  <c r="T1193" i="2"/>
  <c r="S1193" i="2"/>
  <c r="L1193" i="2"/>
  <c r="AB1192" i="2"/>
  <c r="X1192" i="2"/>
  <c r="T1192" i="2"/>
  <c r="S1192" i="2"/>
  <c r="L1192" i="2"/>
  <c r="AB1191" i="2"/>
  <c r="X1191" i="2"/>
  <c r="T1191" i="2"/>
  <c r="S1191" i="2"/>
  <c r="L1191" i="2"/>
  <c r="M1191" i="2" s="1"/>
  <c r="AB1190" i="2"/>
  <c r="X1190" i="2"/>
  <c r="T1190" i="2"/>
  <c r="S1190" i="2"/>
  <c r="L1190" i="2"/>
  <c r="AB1189" i="2"/>
  <c r="X1189" i="2"/>
  <c r="T1189" i="2"/>
  <c r="S1189" i="2"/>
  <c r="L1189" i="2"/>
  <c r="AB1188" i="2"/>
  <c r="X1188" i="2"/>
  <c r="T1188" i="2"/>
  <c r="S1188" i="2"/>
  <c r="L1188" i="2"/>
  <c r="AB1187" i="2"/>
  <c r="X1187" i="2"/>
  <c r="T1187" i="2"/>
  <c r="S1187" i="2"/>
  <c r="L1187" i="2"/>
  <c r="AB1186" i="2"/>
  <c r="X1186" i="2"/>
  <c r="T1186" i="2"/>
  <c r="S1186" i="2"/>
  <c r="L1186" i="2"/>
  <c r="AB1185" i="2"/>
  <c r="X1185" i="2"/>
  <c r="T1185" i="2"/>
  <c r="S1185" i="2"/>
  <c r="L1185" i="2"/>
  <c r="AB1184" i="2"/>
  <c r="X1184" i="2"/>
  <c r="T1184" i="2"/>
  <c r="S1184" i="2"/>
  <c r="L1184" i="2"/>
  <c r="AB1183" i="2"/>
  <c r="X1183" i="2"/>
  <c r="T1183" i="2"/>
  <c r="S1183" i="2"/>
  <c r="L1183" i="2"/>
  <c r="AB1182" i="2"/>
  <c r="X1182" i="2"/>
  <c r="T1182" i="2"/>
  <c r="S1182" i="2"/>
  <c r="L1182" i="2"/>
  <c r="AB1181" i="2"/>
  <c r="X1181" i="2"/>
  <c r="T1181" i="2"/>
  <c r="S1181" i="2"/>
  <c r="L1181" i="2"/>
  <c r="AB1180" i="2"/>
  <c r="X1180" i="2"/>
  <c r="T1180" i="2"/>
  <c r="S1180" i="2"/>
  <c r="L1180" i="2"/>
  <c r="AB1179" i="2"/>
  <c r="X1179" i="2"/>
  <c r="T1179" i="2"/>
  <c r="S1179" i="2"/>
  <c r="L1179" i="2"/>
  <c r="M1179" i="2" s="1"/>
  <c r="AB1178" i="2"/>
  <c r="X1178" i="2"/>
  <c r="T1178" i="2"/>
  <c r="S1178" i="2"/>
  <c r="L1178" i="2"/>
  <c r="AB1177" i="2"/>
  <c r="X1177" i="2"/>
  <c r="T1177" i="2"/>
  <c r="S1177" i="2"/>
  <c r="L1177" i="2"/>
  <c r="AB1176" i="2"/>
  <c r="X1176" i="2"/>
  <c r="T1176" i="2"/>
  <c r="S1176" i="2"/>
  <c r="L1176" i="2"/>
  <c r="M1176" i="2" s="1"/>
  <c r="AB1175" i="2"/>
  <c r="X1175" i="2"/>
  <c r="T1175" i="2"/>
  <c r="S1175" i="2"/>
  <c r="L1175" i="2"/>
  <c r="AB1174" i="2"/>
  <c r="X1174" i="2"/>
  <c r="T1174" i="2"/>
  <c r="S1174" i="2"/>
  <c r="L1174" i="2"/>
  <c r="AB1173" i="2"/>
  <c r="X1173" i="2"/>
  <c r="T1173" i="2"/>
  <c r="S1173" i="2"/>
  <c r="L1173" i="2"/>
  <c r="AB1172" i="2"/>
  <c r="X1172" i="2"/>
  <c r="T1172" i="2"/>
  <c r="S1172" i="2"/>
  <c r="L1172" i="2"/>
  <c r="AB1171" i="2"/>
  <c r="X1171" i="2"/>
  <c r="T1171" i="2"/>
  <c r="S1171" i="2"/>
  <c r="L1171" i="2"/>
  <c r="AB1170" i="2"/>
  <c r="X1170" i="2"/>
  <c r="T1170" i="2"/>
  <c r="S1170" i="2"/>
  <c r="L1170" i="2"/>
  <c r="M1170" i="2" s="1"/>
  <c r="AB1169" i="2"/>
  <c r="X1169" i="2"/>
  <c r="T1169" i="2"/>
  <c r="S1169" i="2"/>
  <c r="L1169" i="2"/>
  <c r="AB1168" i="2"/>
  <c r="X1168" i="2"/>
  <c r="T1168" i="2"/>
  <c r="S1168" i="2"/>
  <c r="L1168" i="2"/>
  <c r="AB1167" i="2"/>
  <c r="X1167" i="2"/>
  <c r="T1167" i="2"/>
  <c r="S1167" i="2"/>
  <c r="L1167" i="2"/>
  <c r="AB1166" i="2"/>
  <c r="X1166" i="2"/>
  <c r="T1166" i="2"/>
  <c r="S1166" i="2"/>
  <c r="L1166" i="2"/>
  <c r="AB1165" i="2"/>
  <c r="X1165" i="2"/>
  <c r="T1165" i="2"/>
  <c r="S1165" i="2"/>
  <c r="L1165" i="2"/>
  <c r="AB1164" i="2"/>
  <c r="X1164" i="2"/>
  <c r="T1164" i="2"/>
  <c r="S1164" i="2"/>
  <c r="L1164" i="2"/>
  <c r="AB1163" i="2"/>
  <c r="X1163" i="2"/>
  <c r="T1163" i="2"/>
  <c r="S1163" i="2"/>
  <c r="L1163" i="2"/>
  <c r="AB1162" i="2"/>
  <c r="X1162" i="2"/>
  <c r="T1162" i="2"/>
  <c r="S1162" i="2"/>
  <c r="L1162" i="2"/>
  <c r="AB1161" i="2"/>
  <c r="X1161" i="2"/>
  <c r="T1161" i="2"/>
  <c r="S1161" i="2"/>
  <c r="L1161" i="2"/>
  <c r="M1161" i="2" s="1"/>
  <c r="AB1160" i="2"/>
  <c r="X1160" i="2"/>
  <c r="T1160" i="2"/>
  <c r="S1160" i="2"/>
  <c r="L1160" i="2"/>
  <c r="AB1159" i="2"/>
  <c r="X1159" i="2"/>
  <c r="T1159" i="2"/>
  <c r="S1159" i="2"/>
  <c r="L1159" i="2"/>
  <c r="M1159" i="2" s="1"/>
  <c r="AB1158" i="2"/>
  <c r="X1158" i="2"/>
  <c r="T1158" i="2"/>
  <c r="S1158" i="2"/>
  <c r="L1158" i="2"/>
  <c r="AB1157" i="2"/>
  <c r="X1157" i="2"/>
  <c r="T1157" i="2"/>
  <c r="S1157" i="2"/>
  <c r="L1157" i="2"/>
  <c r="M1157" i="2" s="1"/>
  <c r="AB1156" i="2"/>
  <c r="X1156" i="2"/>
  <c r="T1156" i="2"/>
  <c r="S1156" i="2"/>
  <c r="L1156" i="2"/>
  <c r="AB1155" i="2"/>
  <c r="X1155" i="2"/>
  <c r="T1155" i="2"/>
  <c r="S1155" i="2"/>
  <c r="L1155" i="2"/>
  <c r="M1155" i="2" s="1"/>
  <c r="AB1154" i="2"/>
  <c r="X1154" i="2"/>
  <c r="T1154" i="2"/>
  <c r="S1154" i="2"/>
  <c r="L1154" i="2"/>
  <c r="AB1153" i="2"/>
  <c r="X1153" i="2"/>
  <c r="T1153" i="2"/>
  <c r="S1153" i="2"/>
  <c r="L1153" i="2"/>
  <c r="AB1152" i="2"/>
  <c r="X1152" i="2"/>
  <c r="T1152" i="2"/>
  <c r="S1152" i="2"/>
  <c r="L1152" i="2"/>
  <c r="AB1151" i="2"/>
  <c r="X1151" i="2"/>
  <c r="T1151" i="2"/>
  <c r="S1151" i="2"/>
  <c r="L1151" i="2"/>
  <c r="AB1150" i="2"/>
  <c r="X1150" i="2"/>
  <c r="T1150" i="2"/>
  <c r="S1150" i="2"/>
  <c r="L1150" i="2"/>
  <c r="M1150" i="2" s="1"/>
  <c r="AB1149" i="2"/>
  <c r="X1149" i="2"/>
  <c r="T1149" i="2"/>
  <c r="S1149" i="2"/>
  <c r="L1149" i="2"/>
  <c r="M1149" i="2" s="1"/>
  <c r="AB1148" i="2"/>
  <c r="X1148" i="2"/>
  <c r="T1148" i="2"/>
  <c r="S1148" i="2"/>
  <c r="L1148" i="2"/>
  <c r="AB1147" i="2"/>
  <c r="X1147" i="2"/>
  <c r="T1147" i="2"/>
  <c r="S1147" i="2"/>
  <c r="L1147" i="2"/>
  <c r="M1147" i="2" s="1"/>
  <c r="AB1146" i="2"/>
  <c r="X1146" i="2"/>
  <c r="T1146" i="2"/>
  <c r="S1146" i="2"/>
  <c r="L1146" i="2"/>
  <c r="AB1145" i="2"/>
  <c r="X1145" i="2"/>
  <c r="T1145" i="2"/>
  <c r="S1145" i="2"/>
  <c r="L1145" i="2"/>
  <c r="M1145" i="2" s="1"/>
  <c r="AB1144" i="2"/>
  <c r="X1144" i="2"/>
  <c r="T1144" i="2"/>
  <c r="S1144" i="2"/>
  <c r="L1144" i="2"/>
  <c r="AB1143" i="2"/>
  <c r="X1143" i="2"/>
  <c r="T1143" i="2"/>
  <c r="S1143" i="2"/>
  <c r="L1143" i="2"/>
  <c r="AB1142" i="2"/>
  <c r="X1142" i="2"/>
  <c r="T1142" i="2"/>
  <c r="S1142" i="2"/>
  <c r="L1142" i="2"/>
  <c r="AB1141" i="2"/>
  <c r="X1141" i="2"/>
  <c r="T1141" i="2"/>
  <c r="S1141" i="2"/>
  <c r="L1141" i="2"/>
  <c r="AB1140" i="2"/>
  <c r="X1140" i="2"/>
  <c r="T1140" i="2"/>
  <c r="S1140" i="2"/>
  <c r="L1140" i="2"/>
  <c r="M1140" i="2" s="1"/>
  <c r="AB1139" i="2"/>
  <c r="X1139" i="2"/>
  <c r="T1139" i="2"/>
  <c r="S1139" i="2"/>
  <c r="L1139" i="2"/>
  <c r="M1139" i="2" s="1"/>
  <c r="AB1138" i="2"/>
  <c r="X1138" i="2"/>
  <c r="T1138" i="2"/>
  <c r="S1138" i="2"/>
  <c r="L1138" i="2"/>
  <c r="AB1137" i="2"/>
  <c r="X1137" i="2"/>
  <c r="T1137" i="2"/>
  <c r="S1137" i="2"/>
  <c r="L1137" i="2"/>
  <c r="AB1136" i="2"/>
  <c r="X1136" i="2"/>
  <c r="T1136" i="2"/>
  <c r="S1136" i="2"/>
  <c r="L1136" i="2"/>
  <c r="AB1135" i="2"/>
  <c r="X1135" i="2"/>
  <c r="T1135" i="2"/>
  <c r="S1135" i="2"/>
  <c r="L1135" i="2"/>
  <c r="AB1134" i="2"/>
  <c r="X1134" i="2"/>
  <c r="T1134" i="2"/>
  <c r="S1134" i="2"/>
  <c r="L1134" i="2"/>
  <c r="AB1133" i="2"/>
  <c r="X1133" i="2"/>
  <c r="T1133" i="2"/>
  <c r="S1133" i="2"/>
  <c r="L1133" i="2"/>
  <c r="AB1132" i="2"/>
  <c r="X1132" i="2"/>
  <c r="T1132" i="2"/>
  <c r="S1132" i="2"/>
  <c r="L1132" i="2"/>
  <c r="AB1131" i="2"/>
  <c r="X1131" i="2"/>
  <c r="T1131" i="2"/>
  <c r="S1131" i="2"/>
  <c r="L1131" i="2"/>
  <c r="AB1130" i="2"/>
  <c r="X1130" i="2"/>
  <c r="T1130" i="2"/>
  <c r="S1130" i="2"/>
  <c r="L1130" i="2"/>
  <c r="AB1129" i="2"/>
  <c r="X1129" i="2"/>
  <c r="T1129" i="2"/>
  <c r="S1129" i="2"/>
  <c r="L1129" i="2"/>
  <c r="AB1128" i="2"/>
  <c r="X1128" i="2"/>
  <c r="T1128" i="2"/>
  <c r="S1128" i="2"/>
  <c r="L1128" i="2"/>
  <c r="AB1127" i="2"/>
  <c r="X1127" i="2"/>
  <c r="T1127" i="2"/>
  <c r="S1127" i="2"/>
  <c r="L1127" i="2"/>
  <c r="AB1126" i="2"/>
  <c r="X1126" i="2"/>
  <c r="T1126" i="2"/>
  <c r="S1126" i="2"/>
  <c r="L1126" i="2"/>
  <c r="AB1125" i="2"/>
  <c r="X1125" i="2"/>
  <c r="T1125" i="2"/>
  <c r="S1125" i="2"/>
  <c r="L1125" i="2"/>
  <c r="AB1124" i="2"/>
  <c r="X1124" i="2"/>
  <c r="T1124" i="2"/>
  <c r="S1124" i="2"/>
  <c r="L1124" i="2"/>
  <c r="AB1123" i="2"/>
  <c r="X1123" i="2"/>
  <c r="T1123" i="2"/>
  <c r="S1123" i="2"/>
  <c r="L1123" i="2"/>
  <c r="AB1122" i="2"/>
  <c r="X1122" i="2"/>
  <c r="T1122" i="2"/>
  <c r="S1122" i="2"/>
  <c r="L1122" i="2"/>
  <c r="AB1121" i="2"/>
  <c r="X1121" i="2"/>
  <c r="T1121" i="2"/>
  <c r="S1121" i="2"/>
  <c r="L1121" i="2"/>
  <c r="AB1120" i="2"/>
  <c r="X1120" i="2"/>
  <c r="T1120" i="2"/>
  <c r="S1120" i="2"/>
  <c r="L1120" i="2"/>
  <c r="AB1119" i="2"/>
  <c r="X1119" i="2"/>
  <c r="T1119" i="2"/>
  <c r="S1119" i="2"/>
  <c r="L1119" i="2"/>
  <c r="AB1118" i="2"/>
  <c r="X1118" i="2"/>
  <c r="T1118" i="2"/>
  <c r="S1118" i="2"/>
  <c r="L1118" i="2"/>
  <c r="AB1117" i="2"/>
  <c r="X1117" i="2"/>
  <c r="T1117" i="2"/>
  <c r="S1117" i="2"/>
  <c r="L1117" i="2"/>
  <c r="AB1116" i="2"/>
  <c r="X1116" i="2"/>
  <c r="T1116" i="2"/>
  <c r="S1116" i="2"/>
  <c r="L1116" i="2"/>
  <c r="AB1115" i="2"/>
  <c r="X1115" i="2"/>
  <c r="T1115" i="2"/>
  <c r="S1115" i="2"/>
  <c r="L1115" i="2"/>
  <c r="AB1114" i="2"/>
  <c r="X1114" i="2"/>
  <c r="T1114" i="2"/>
  <c r="S1114" i="2"/>
  <c r="L1114" i="2"/>
  <c r="AB1113" i="2"/>
  <c r="X1113" i="2"/>
  <c r="T1113" i="2"/>
  <c r="S1113" i="2"/>
  <c r="L1113" i="2"/>
  <c r="AB1112" i="2"/>
  <c r="X1112" i="2"/>
  <c r="T1112" i="2"/>
  <c r="S1112" i="2"/>
  <c r="L1112" i="2"/>
  <c r="AB1111" i="2"/>
  <c r="X1111" i="2"/>
  <c r="T1111" i="2"/>
  <c r="S1111" i="2"/>
  <c r="L1111" i="2"/>
  <c r="AB1110" i="2"/>
  <c r="X1110" i="2"/>
  <c r="T1110" i="2"/>
  <c r="S1110" i="2"/>
  <c r="L1110" i="2"/>
  <c r="AB1109" i="2"/>
  <c r="X1109" i="2"/>
  <c r="T1109" i="2"/>
  <c r="S1109" i="2"/>
  <c r="L1109" i="2"/>
  <c r="M1109" i="2" s="1"/>
  <c r="AB1108" i="2"/>
  <c r="X1108" i="2"/>
  <c r="T1108" i="2"/>
  <c r="S1108" i="2"/>
  <c r="L1108" i="2"/>
  <c r="AB1107" i="2"/>
  <c r="X1107" i="2"/>
  <c r="T1107" i="2"/>
  <c r="S1107" i="2"/>
  <c r="L1107" i="2"/>
  <c r="AB1106" i="2"/>
  <c r="X1106" i="2"/>
  <c r="T1106" i="2"/>
  <c r="S1106" i="2"/>
  <c r="L1106" i="2"/>
  <c r="M1106" i="2" s="1"/>
  <c r="AB1105" i="2"/>
  <c r="X1105" i="2"/>
  <c r="T1105" i="2"/>
  <c r="S1105" i="2"/>
  <c r="L1105" i="2"/>
  <c r="M1105" i="2" s="1"/>
  <c r="AB1104" i="2"/>
  <c r="X1104" i="2"/>
  <c r="T1104" i="2"/>
  <c r="S1104" i="2"/>
  <c r="L1104" i="2"/>
  <c r="M1104" i="2" s="1"/>
  <c r="AB1103" i="2"/>
  <c r="X1103" i="2"/>
  <c r="T1103" i="2"/>
  <c r="S1103" i="2"/>
  <c r="L1103" i="2"/>
  <c r="AB1102" i="2"/>
  <c r="X1102" i="2"/>
  <c r="T1102" i="2"/>
  <c r="S1102" i="2"/>
  <c r="L1102" i="2"/>
  <c r="M1102" i="2" s="1"/>
  <c r="AB1101" i="2"/>
  <c r="X1101" i="2"/>
  <c r="T1101" i="2"/>
  <c r="S1101" i="2"/>
  <c r="L1101" i="2"/>
  <c r="M1101" i="2" s="1"/>
  <c r="AB1100" i="2"/>
  <c r="X1100" i="2"/>
  <c r="T1100" i="2"/>
  <c r="S1100" i="2"/>
  <c r="L1100" i="2"/>
  <c r="AB1099" i="2"/>
  <c r="X1099" i="2"/>
  <c r="T1099" i="2"/>
  <c r="S1099" i="2"/>
  <c r="L1099" i="2"/>
  <c r="M1099" i="2" s="1"/>
  <c r="AB1098" i="2"/>
  <c r="X1098" i="2"/>
  <c r="T1098" i="2"/>
  <c r="S1098" i="2"/>
  <c r="L1098" i="2"/>
  <c r="AB1097" i="2"/>
  <c r="X1097" i="2"/>
  <c r="T1097" i="2"/>
  <c r="S1097" i="2"/>
  <c r="L1097" i="2"/>
  <c r="AB1096" i="2"/>
  <c r="X1096" i="2"/>
  <c r="T1096" i="2"/>
  <c r="S1096" i="2"/>
  <c r="L1096" i="2"/>
  <c r="AB1095" i="2"/>
  <c r="X1095" i="2"/>
  <c r="T1095" i="2"/>
  <c r="S1095" i="2"/>
  <c r="L1095" i="2"/>
  <c r="AB1094" i="2"/>
  <c r="X1094" i="2"/>
  <c r="T1094" i="2"/>
  <c r="S1094" i="2"/>
  <c r="L1094" i="2"/>
  <c r="AB1093" i="2"/>
  <c r="X1093" i="2"/>
  <c r="T1093" i="2"/>
  <c r="S1093" i="2"/>
  <c r="L1093" i="2"/>
  <c r="M1093" i="2" s="1"/>
  <c r="AB1092" i="2"/>
  <c r="X1092" i="2"/>
  <c r="T1092" i="2"/>
  <c r="S1092" i="2"/>
  <c r="L1092" i="2"/>
  <c r="M1092" i="2" s="1"/>
  <c r="AB1091" i="2"/>
  <c r="X1091" i="2"/>
  <c r="T1091" i="2"/>
  <c r="S1091" i="2"/>
  <c r="M1091" i="2"/>
  <c r="L1091" i="2"/>
  <c r="AB1090" i="2"/>
  <c r="X1090" i="2"/>
  <c r="T1090" i="2"/>
  <c r="S1090" i="2"/>
  <c r="L1090" i="2"/>
  <c r="AB1089" i="2"/>
  <c r="X1089" i="2"/>
  <c r="T1089" i="2"/>
  <c r="S1089" i="2"/>
  <c r="L1089" i="2"/>
  <c r="AB1088" i="2"/>
  <c r="X1088" i="2"/>
  <c r="T1088" i="2"/>
  <c r="S1088" i="2"/>
  <c r="L1088" i="2"/>
  <c r="AB1087" i="2"/>
  <c r="X1087" i="2"/>
  <c r="T1087" i="2"/>
  <c r="S1087" i="2"/>
  <c r="L1087" i="2"/>
  <c r="AB1086" i="2"/>
  <c r="X1086" i="2"/>
  <c r="T1086" i="2"/>
  <c r="S1086" i="2"/>
  <c r="L1086" i="2"/>
  <c r="AB1085" i="2"/>
  <c r="X1085" i="2"/>
  <c r="T1085" i="2"/>
  <c r="S1085" i="2"/>
  <c r="L1085" i="2"/>
  <c r="AB1084" i="2"/>
  <c r="X1084" i="2"/>
  <c r="T1084" i="2"/>
  <c r="S1084" i="2"/>
  <c r="L1084" i="2"/>
  <c r="M1084" i="2" s="1"/>
  <c r="AB1083" i="2"/>
  <c r="X1083" i="2"/>
  <c r="T1083" i="2"/>
  <c r="S1083" i="2"/>
  <c r="L1083" i="2"/>
  <c r="AB1082" i="2"/>
  <c r="X1082" i="2"/>
  <c r="T1082" i="2"/>
  <c r="S1082" i="2"/>
  <c r="L1082" i="2"/>
  <c r="AB1081" i="2"/>
  <c r="X1081" i="2"/>
  <c r="T1081" i="2"/>
  <c r="S1081" i="2"/>
  <c r="L1081" i="2"/>
  <c r="AB1080" i="2"/>
  <c r="X1080" i="2"/>
  <c r="T1080" i="2"/>
  <c r="S1080" i="2"/>
  <c r="L1080" i="2"/>
  <c r="AB1079" i="2"/>
  <c r="X1079" i="2"/>
  <c r="T1079" i="2"/>
  <c r="S1079" i="2"/>
  <c r="L1079" i="2"/>
  <c r="M1079" i="2" s="1"/>
  <c r="AB1078" i="2"/>
  <c r="X1078" i="2"/>
  <c r="T1078" i="2"/>
  <c r="S1078" i="2"/>
  <c r="L1078" i="2"/>
  <c r="AB1077" i="2"/>
  <c r="X1077" i="2"/>
  <c r="T1077" i="2"/>
  <c r="S1077" i="2"/>
  <c r="L1077" i="2"/>
  <c r="AB1076" i="2"/>
  <c r="X1076" i="2"/>
  <c r="T1076" i="2"/>
  <c r="S1076" i="2"/>
  <c r="L1076" i="2"/>
  <c r="AB1075" i="2"/>
  <c r="X1075" i="2"/>
  <c r="T1075" i="2"/>
  <c r="S1075" i="2"/>
  <c r="L1075" i="2"/>
  <c r="AB1074" i="2"/>
  <c r="X1074" i="2"/>
  <c r="T1074" i="2"/>
  <c r="S1074" i="2"/>
  <c r="L1074" i="2"/>
  <c r="AB1073" i="2"/>
  <c r="X1073" i="2"/>
  <c r="T1073" i="2"/>
  <c r="S1073" i="2"/>
  <c r="L1073" i="2"/>
  <c r="AB1072" i="2"/>
  <c r="X1072" i="2"/>
  <c r="T1072" i="2"/>
  <c r="S1072" i="2"/>
  <c r="L1072" i="2"/>
  <c r="AB1071" i="2"/>
  <c r="X1071" i="2"/>
  <c r="T1071" i="2"/>
  <c r="S1071" i="2"/>
  <c r="L1071" i="2"/>
  <c r="AB1070" i="2"/>
  <c r="X1070" i="2"/>
  <c r="T1070" i="2"/>
  <c r="S1070" i="2"/>
  <c r="L1070" i="2"/>
  <c r="AB1069" i="2"/>
  <c r="X1069" i="2"/>
  <c r="T1069" i="2"/>
  <c r="S1069" i="2"/>
  <c r="L1069" i="2"/>
  <c r="AB1068" i="2"/>
  <c r="X1068" i="2"/>
  <c r="T1068" i="2"/>
  <c r="S1068" i="2"/>
  <c r="L1068" i="2"/>
  <c r="AB1067" i="2"/>
  <c r="X1067" i="2"/>
  <c r="T1067" i="2"/>
  <c r="S1067" i="2"/>
  <c r="L1067" i="2"/>
  <c r="AB1066" i="2"/>
  <c r="X1066" i="2"/>
  <c r="T1066" i="2"/>
  <c r="S1066" i="2"/>
  <c r="L1066" i="2"/>
  <c r="AB1065" i="2"/>
  <c r="X1065" i="2"/>
  <c r="T1065" i="2"/>
  <c r="S1065" i="2"/>
  <c r="L1065" i="2"/>
  <c r="AB1064" i="2"/>
  <c r="X1064" i="2"/>
  <c r="T1064" i="2"/>
  <c r="S1064" i="2"/>
  <c r="L1064" i="2"/>
  <c r="AB1063" i="2"/>
  <c r="X1063" i="2"/>
  <c r="T1063" i="2"/>
  <c r="S1063" i="2"/>
  <c r="L1063" i="2"/>
  <c r="AB1062" i="2"/>
  <c r="T1062" i="2"/>
  <c r="X1062" i="2" s="1"/>
  <c r="S1062" i="2"/>
  <c r="L1062" i="2"/>
  <c r="M1062" i="2" s="1"/>
  <c r="AB1061" i="2"/>
  <c r="X1061" i="2"/>
  <c r="T1061" i="2"/>
  <c r="S1061" i="2"/>
  <c r="L1061" i="2"/>
  <c r="AB1060" i="2"/>
  <c r="X1060" i="2"/>
  <c r="T1060" i="2"/>
  <c r="S1060" i="2"/>
  <c r="L1060" i="2"/>
  <c r="AB1059" i="2"/>
  <c r="X1059" i="2"/>
  <c r="T1059" i="2"/>
  <c r="S1059" i="2"/>
  <c r="L1059" i="2"/>
  <c r="AB1058" i="2"/>
  <c r="X1058" i="2"/>
  <c r="T1058" i="2"/>
  <c r="S1058" i="2"/>
  <c r="L1058" i="2"/>
  <c r="M1058" i="2" s="1"/>
  <c r="AB1057" i="2"/>
  <c r="X1057" i="2"/>
  <c r="T1057" i="2"/>
  <c r="S1057" i="2"/>
  <c r="L1057" i="2"/>
  <c r="AB1056" i="2"/>
  <c r="X1056" i="2"/>
  <c r="T1056" i="2"/>
  <c r="S1056" i="2"/>
  <c r="L1056" i="2"/>
  <c r="AB1055" i="2"/>
  <c r="X1055" i="2"/>
  <c r="T1055" i="2"/>
  <c r="S1055" i="2"/>
  <c r="L1055" i="2"/>
  <c r="M1055" i="2" s="1"/>
  <c r="AB1054" i="2"/>
  <c r="X1054" i="2"/>
  <c r="T1054" i="2"/>
  <c r="S1054" i="2"/>
  <c r="L1054" i="2"/>
  <c r="AB1053" i="2"/>
  <c r="X1053" i="2"/>
  <c r="T1053" i="2"/>
  <c r="S1053" i="2"/>
  <c r="L1053" i="2"/>
  <c r="AB1052" i="2"/>
  <c r="X1052" i="2"/>
  <c r="T1052" i="2"/>
  <c r="S1052" i="2"/>
  <c r="L1052" i="2"/>
  <c r="AB1051" i="2"/>
  <c r="X1051" i="2"/>
  <c r="T1051" i="2"/>
  <c r="S1051" i="2"/>
  <c r="L1051" i="2"/>
  <c r="AB1050" i="2"/>
  <c r="X1050" i="2"/>
  <c r="T1050" i="2"/>
  <c r="S1050" i="2"/>
  <c r="L1050" i="2"/>
  <c r="AB1049" i="2"/>
  <c r="X1049" i="2"/>
  <c r="T1049" i="2"/>
  <c r="S1049" i="2"/>
  <c r="L1049" i="2"/>
  <c r="M1049" i="2" s="1"/>
  <c r="AB1048" i="2"/>
  <c r="X1048" i="2"/>
  <c r="T1048" i="2"/>
  <c r="S1048" i="2"/>
  <c r="L1048" i="2"/>
  <c r="AB1047" i="2"/>
  <c r="X1047" i="2"/>
  <c r="T1047" i="2"/>
  <c r="S1047" i="2"/>
  <c r="L1047" i="2"/>
  <c r="AB1046" i="2"/>
  <c r="X1046" i="2"/>
  <c r="T1046" i="2"/>
  <c r="S1046" i="2"/>
  <c r="L1046" i="2"/>
  <c r="AB1045" i="2"/>
  <c r="X1045" i="2"/>
  <c r="T1045" i="2"/>
  <c r="S1045" i="2"/>
  <c r="L1045" i="2"/>
  <c r="M1045" i="2" s="1"/>
  <c r="AB1044" i="2"/>
  <c r="X1044" i="2"/>
  <c r="T1044" i="2"/>
  <c r="S1044" i="2"/>
  <c r="L1044" i="2"/>
  <c r="M1044" i="2" s="1"/>
  <c r="AB1043" i="2"/>
  <c r="X1043" i="2"/>
  <c r="T1043" i="2"/>
  <c r="S1043" i="2"/>
  <c r="L1043" i="2"/>
  <c r="M1043" i="2" s="1"/>
  <c r="AB1042" i="2"/>
  <c r="X1042" i="2"/>
  <c r="T1042" i="2"/>
  <c r="S1042" i="2"/>
  <c r="L1042" i="2"/>
  <c r="AB1041" i="2"/>
  <c r="X1041" i="2"/>
  <c r="T1041" i="2"/>
  <c r="S1041" i="2"/>
  <c r="L1041" i="2"/>
  <c r="M1041" i="2" s="1"/>
  <c r="AB1040" i="2"/>
  <c r="X1040" i="2"/>
  <c r="T1040" i="2"/>
  <c r="S1040" i="2"/>
  <c r="L1040" i="2"/>
  <c r="M1040" i="2" s="1"/>
  <c r="AB1039" i="2"/>
  <c r="X1039" i="2"/>
  <c r="T1039" i="2"/>
  <c r="S1039" i="2"/>
  <c r="L1039" i="2"/>
  <c r="M1039" i="2" s="1"/>
  <c r="AB1038" i="2"/>
  <c r="X1038" i="2"/>
  <c r="T1038" i="2"/>
  <c r="S1038" i="2"/>
  <c r="L1038" i="2"/>
  <c r="M1038" i="2" s="1"/>
  <c r="AB1037" i="2"/>
  <c r="X1037" i="2"/>
  <c r="T1037" i="2"/>
  <c r="S1037" i="2"/>
  <c r="L1037" i="2"/>
  <c r="AB1036" i="2"/>
  <c r="X1036" i="2"/>
  <c r="T1036" i="2"/>
  <c r="S1036" i="2"/>
  <c r="L1036" i="2"/>
  <c r="AB1035" i="2"/>
  <c r="X1035" i="2"/>
  <c r="T1035" i="2"/>
  <c r="S1035" i="2"/>
  <c r="L1035" i="2"/>
  <c r="M1035" i="2" s="1"/>
  <c r="AB1034" i="2"/>
  <c r="X1034" i="2"/>
  <c r="T1034" i="2"/>
  <c r="S1034" i="2"/>
  <c r="L1034" i="2"/>
  <c r="AB1033" i="2"/>
  <c r="X1033" i="2"/>
  <c r="T1033" i="2"/>
  <c r="S1033" i="2"/>
  <c r="L1033" i="2"/>
  <c r="M1033" i="2" s="1"/>
  <c r="AB1032" i="2"/>
  <c r="X1032" i="2"/>
  <c r="T1032" i="2"/>
  <c r="S1032" i="2"/>
  <c r="L1032" i="2"/>
  <c r="AB1031" i="2"/>
  <c r="X1031" i="2"/>
  <c r="T1031" i="2"/>
  <c r="S1031" i="2"/>
  <c r="L1031" i="2"/>
  <c r="M1031" i="2" s="1"/>
  <c r="AB1030" i="2"/>
  <c r="X1030" i="2"/>
  <c r="T1030" i="2"/>
  <c r="S1030" i="2"/>
  <c r="L1030" i="2"/>
  <c r="AB1029" i="2"/>
  <c r="X1029" i="2"/>
  <c r="T1029" i="2"/>
  <c r="S1029" i="2"/>
  <c r="L1029" i="2"/>
  <c r="AB1028" i="2"/>
  <c r="X1028" i="2"/>
  <c r="T1028" i="2"/>
  <c r="S1028" i="2"/>
  <c r="L1028" i="2"/>
  <c r="AB1027" i="2"/>
  <c r="X1027" i="2"/>
  <c r="T1027" i="2"/>
  <c r="S1027" i="2"/>
  <c r="L1027" i="2"/>
  <c r="AB1026" i="2"/>
  <c r="X1026" i="2"/>
  <c r="T1026" i="2"/>
  <c r="S1026" i="2"/>
  <c r="L1026" i="2"/>
  <c r="AB1025" i="2"/>
  <c r="X1025" i="2"/>
  <c r="T1025" i="2"/>
  <c r="S1025" i="2"/>
  <c r="L1025" i="2"/>
  <c r="AB1024" i="2"/>
  <c r="X1024" i="2"/>
  <c r="T1024" i="2"/>
  <c r="S1024" i="2"/>
  <c r="L1024" i="2"/>
  <c r="AB1023" i="2"/>
  <c r="X1023" i="2"/>
  <c r="T1023" i="2"/>
  <c r="S1023" i="2"/>
  <c r="L1023" i="2"/>
  <c r="AB1022" i="2"/>
  <c r="X1022" i="2"/>
  <c r="T1022" i="2"/>
  <c r="S1022" i="2"/>
  <c r="L1022" i="2"/>
  <c r="AB1021" i="2"/>
  <c r="X1021" i="2"/>
  <c r="T1021" i="2"/>
  <c r="S1021" i="2"/>
  <c r="L1021" i="2"/>
  <c r="AB1020" i="2"/>
  <c r="X1020" i="2"/>
  <c r="T1020" i="2"/>
  <c r="S1020" i="2"/>
  <c r="L1020" i="2"/>
  <c r="M1020" i="2" s="1"/>
  <c r="AB1019" i="2"/>
  <c r="X1019" i="2"/>
  <c r="T1019" i="2"/>
  <c r="S1019" i="2"/>
  <c r="L1019" i="2"/>
  <c r="AB1018" i="2"/>
  <c r="X1018" i="2"/>
  <c r="T1018" i="2"/>
  <c r="S1018" i="2"/>
  <c r="L1018" i="2"/>
  <c r="AB1017" i="2"/>
  <c r="X1017" i="2"/>
  <c r="T1017" i="2"/>
  <c r="S1017" i="2"/>
  <c r="L1017" i="2"/>
  <c r="AB1016" i="2"/>
  <c r="X1016" i="2"/>
  <c r="T1016" i="2"/>
  <c r="S1016" i="2"/>
  <c r="L1016" i="2"/>
  <c r="AB1015" i="2"/>
  <c r="X1015" i="2"/>
  <c r="T1015" i="2"/>
  <c r="S1015" i="2"/>
  <c r="L1015" i="2"/>
  <c r="AB1014" i="2"/>
  <c r="X1014" i="2"/>
  <c r="T1014" i="2"/>
  <c r="S1014" i="2"/>
  <c r="L1014" i="2"/>
  <c r="M1014" i="2" s="1"/>
  <c r="AB1013" i="2"/>
  <c r="X1013" i="2"/>
  <c r="T1013" i="2"/>
  <c r="S1013" i="2"/>
  <c r="L1013" i="2"/>
  <c r="AB1012" i="2"/>
  <c r="X1012" i="2"/>
  <c r="T1012" i="2"/>
  <c r="S1012" i="2"/>
  <c r="L1012" i="2"/>
  <c r="AB1011" i="2"/>
  <c r="X1011" i="2"/>
  <c r="T1011" i="2"/>
  <c r="S1011" i="2"/>
  <c r="L1011" i="2"/>
  <c r="AB1010" i="2"/>
  <c r="X1010" i="2"/>
  <c r="T1010" i="2"/>
  <c r="S1010" i="2"/>
  <c r="L1010" i="2"/>
  <c r="AB1009" i="2"/>
  <c r="X1009" i="2"/>
  <c r="T1009" i="2"/>
  <c r="S1009" i="2"/>
  <c r="L1009" i="2"/>
  <c r="AB1008" i="2"/>
  <c r="X1008" i="2"/>
  <c r="T1008" i="2"/>
  <c r="S1008" i="2"/>
  <c r="L1008" i="2"/>
  <c r="AB1007" i="2"/>
  <c r="X1007" i="2"/>
  <c r="T1007" i="2"/>
  <c r="S1007" i="2"/>
  <c r="L1007" i="2"/>
  <c r="AB1006" i="2"/>
  <c r="X1006" i="2"/>
  <c r="T1006" i="2"/>
  <c r="S1006" i="2"/>
  <c r="L1006" i="2"/>
  <c r="M1006" i="2" s="1"/>
  <c r="AB1005" i="2"/>
  <c r="X1005" i="2"/>
  <c r="T1005" i="2"/>
  <c r="S1005" i="2"/>
  <c r="L1005" i="2"/>
  <c r="AB1004" i="2"/>
  <c r="X1004" i="2"/>
  <c r="T1004" i="2"/>
  <c r="S1004" i="2"/>
  <c r="L1004" i="2"/>
  <c r="AB1003" i="2"/>
  <c r="X1003" i="2"/>
  <c r="T1003" i="2"/>
  <c r="S1003" i="2"/>
  <c r="L1003" i="2"/>
  <c r="AB1002" i="2"/>
  <c r="X1002" i="2"/>
  <c r="T1002" i="2"/>
  <c r="S1002" i="2"/>
  <c r="L1002" i="2"/>
  <c r="AB1001" i="2"/>
  <c r="X1001" i="2"/>
  <c r="T1001" i="2"/>
  <c r="S1001" i="2"/>
  <c r="M1001" i="2"/>
  <c r="L1001" i="2"/>
  <c r="AB1000" i="2"/>
  <c r="X1000" i="2"/>
  <c r="T1000" i="2"/>
  <c r="S1000" i="2"/>
  <c r="L1000" i="2"/>
  <c r="AB999" i="2"/>
  <c r="X999" i="2"/>
  <c r="T999" i="2"/>
  <c r="S999" i="2"/>
  <c r="L999" i="2"/>
  <c r="AB998" i="2"/>
  <c r="X998" i="2"/>
  <c r="T998" i="2"/>
  <c r="S998" i="2"/>
  <c r="L998" i="2"/>
  <c r="AB997" i="2"/>
  <c r="X997" i="2"/>
  <c r="T997" i="2"/>
  <c r="S997" i="2"/>
  <c r="L997" i="2"/>
  <c r="AB996" i="2"/>
  <c r="X996" i="2"/>
  <c r="T996" i="2"/>
  <c r="S996" i="2"/>
  <c r="L996" i="2"/>
  <c r="AB995" i="2"/>
  <c r="X995" i="2"/>
  <c r="T995" i="2"/>
  <c r="S995" i="2"/>
  <c r="L995" i="2"/>
  <c r="AB994" i="2"/>
  <c r="X994" i="2"/>
  <c r="T994" i="2"/>
  <c r="S994" i="2"/>
  <c r="L994" i="2"/>
  <c r="AB993" i="2"/>
  <c r="X993" i="2"/>
  <c r="T993" i="2"/>
  <c r="S993" i="2"/>
  <c r="L993" i="2"/>
  <c r="M993" i="2" s="1"/>
  <c r="AB992" i="2"/>
  <c r="X992" i="2"/>
  <c r="T992" i="2"/>
  <c r="S992" i="2"/>
  <c r="L992" i="2"/>
  <c r="AB991" i="2"/>
  <c r="X991" i="2"/>
  <c r="T991" i="2"/>
  <c r="S991" i="2"/>
  <c r="L991" i="2"/>
  <c r="AB990" i="2"/>
  <c r="X990" i="2"/>
  <c r="T990" i="2"/>
  <c r="S990" i="2"/>
  <c r="L990" i="2"/>
  <c r="AB989" i="2"/>
  <c r="X989" i="2"/>
  <c r="T989" i="2"/>
  <c r="S989" i="2"/>
  <c r="L989" i="2"/>
  <c r="AB988" i="2"/>
  <c r="X988" i="2"/>
  <c r="T988" i="2"/>
  <c r="S988" i="2"/>
  <c r="L988" i="2"/>
  <c r="M988" i="2" s="1"/>
  <c r="AB987" i="2"/>
  <c r="X987" i="2"/>
  <c r="T987" i="2"/>
  <c r="S987" i="2"/>
  <c r="L987" i="2"/>
  <c r="AB986" i="2"/>
  <c r="X986" i="2"/>
  <c r="T986" i="2"/>
  <c r="S986" i="2"/>
  <c r="L986" i="2"/>
  <c r="M986" i="2" s="1"/>
  <c r="AB985" i="2"/>
  <c r="X985" i="2"/>
  <c r="T985" i="2"/>
  <c r="S985" i="2"/>
  <c r="L985" i="2"/>
  <c r="AB984" i="2"/>
  <c r="X984" i="2"/>
  <c r="T984" i="2"/>
  <c r="S984" i="2"/>
  <c r="L984" i="2"/>
  <c r="AB983" i="2"/>
  <c r="X983" i="2"/>
  <c r="T983" i="2"/>
  <c r="S983" i="2"/>
  <c r="L983" i="2"/>
  <c r="M983" i="2" s="1"/>
  <c r="AB982" i="2"/>
  <c r="X982" i="2"/>
  <c r="T982" i="2"/>
  <c r="S982" i="2"/>
  <c r="M982" i="2"/>
  <c r="L982" i="2"/>
  <c r="AB981" i="2"/>
  <c r="X981" i="2"/>
  <c r="T981" i="2"/>
  <c r="S981" i="2"/>
  <c r="L981" i="2"/>
  <c r="AB980" i="2"/>
  <c r="X980" i="2"/>
  <c r="T980" i="2"/>
  <c r="S980" i="2"/>
  <c r="L980" i="2"/>
  <c r="AB979" i="2"/>
  <c r="X979" i="2"/>
  <c r="T979" i="2"/>
  <c r="S979" i="2"/>
  <c r="L979" i="2"/>
  <c r="AB978" i="2"/>
  <c r="X978" i="2"/>
  <c r="T978" i="2"/>
  <c r="S978" i="2"/>
  <c r="L978" i="2"/>
  <c r="AB977" i="2"/>
  <c r="X977" i="2"/>
  <c r="T977" i="2"/>
  <c r="S977" i="2"/>
  <c r="L977" i="2"/>
  <c r="AB976" i="2"/>
  <c r="X976" i="2"/>
  <c r="T976" i="2"/>
  <c r="S976" i="2"/>
  <c r="L976" i="2"/>
  <c r="M976" i="2" s="1"/>
  <c r="AB975" i="2"/>
  <c r="T975" i="2"/>
  <c r="X975" i="2" s="1"/>
  <c r="S975" i="2"/>
  <c r="M975" i="2"/>
  <c r="L975" i="2"/>
  <c r="AB974" i="2"/>
  <c r="X974" i="2"/>
  <c r="T974" i="2"/>
  <c r="S974" i="2"/>
  <c r="L974" i="2"/>
  <c r="AB973" i="2"/>
  <c r="X973" i="2"/>
  <c r="T973" i="2"/>
  <c r="S973" i="2"/>
  <c r="L973" i="2"/>
  <c r="AB972" i="2"/>
  <c r="X972" i="2"/>
  <c r="T972" i="2"/>
  <c r="S972" i="2"/>
  <c r="M972" i="2"/>
  <c r="L972" i="2"/>
  <c r="AB971" i="2"/>
  <c r="X971" i="2"/>
  <c r="T971" i="2"/>
  <c r="S971" i="2"/>
  <c r="L971" i="2"/>
  <c r="AB970" i="2"/>
  <c r="X970" i="2"/>
  <c r="T970" i="2"/>
  <c r="S970" i="2"/>
  <c r="L970" i="2"/>
  <c r="M970" i="2" s="1"/>
  <c r="AB969" i="2"/>
  <c r="X969" i="2"/>
  <c r="T969" i="2"/>
  <c r="S969" i="2"/>
  <c r="M969" i="2"/>
  <c r="L969" i="2"/>
  <c r="AB968" i="2"/>
  <c r="X968" i="2"/>
  <c r="T968" i="2"/>
  <c r="S968" i="2"/>
  <c r="L968" i="2"/>
  <c r="AB967" i="2"/>
  <c r="X967" i="2"/>
  <c r="T967" i="2"/>
  <c r="S967" i="2"/>
  <c r="L967" i="2"/>
  <c r="M967" i="2" s="1"/>
  <c r="AB966" i="2"/>
  <c r="X966" i="2"/>
  <c r="T966" i="2"/>
  <c r="S966" i="2"/>
  <c r="L966" i="2"/>
  <c r="M966" i="2" s="1"/>
  <c r="AB965" i="2"/>
  <c r="X965" i="2"/>
  <c r="T965" i="2"/>
  <c r="S965" i="2"/>
  <c r="L965" i="2"/>
  <c r="AB964" i="2"/>
  <c r="X964" i="2"/>
  <c r="T964" i="2"/>
  <c r="S964" i="2"/>
  <c r="L964" i="2"/>
  <c r="M964" i="2" s="1"/>
  <c r="AB963" i="2"/>
  <c r="X963" i="2"/>
  <c r="T963" i="2"/>
  <c r="S963" i="2"/>
  <c r="L963" i="2"/>
  <c r="AB962" i="2"/>
  <c r="X962" i="2"/>
  <c r="T962" i="2"/>
  <c r="S962" i="2"/>
  <c r="L962" i="2"/>
  <c r="M962" i="2" s="1"/>
  <c r="AB961" i="2"/>
  <c r="X961" i="2"/>
  <c r="T961" i="2"/>
  <c r="S961" i="2"/>
  <c r="L961" i="2"/>
  <c r="AB960" i="2"/>
  <c r="X960" i="2"/>
  <c r="T960" i="2"/>
  <c r="S960" i="2"/>
  <c r="L960" i="2"/>
  <c r="AB959" i="2"/>
  <c r="X959" i="2"/>
  <c r="T959" i="2"/>
  <c r="S959" i="2"/>
  <c r="L959" i="2"/>
  <c r="AB958" i="2"/>
  <c r="X958" i="2"/>
  <c r="T958" i="2"/>
  <c r="S958" i="2"/>
  <c r="L958" i="2"/>
  <c r="M958" i="2" s="1"/>
  <c r="AB957" i="2"/>
  <c r="X957" i="2"/>
  <c r="T957" i="2"/>
  <c r="S957" i="2"/>
  <c r="L957" i="2"/>
  <c r="M957" i="2" s="1"/>
  <c r="AB956" i="2"/>
  <c r="X956" i="2"/>
  <c r="T956" i="2"/>
  <c r="S956" i="2"/>
  <c r="M956" i="2"/>
  <c r="L956" i="2"/>
  <c r="AB955" i="2"/>
  <c r="X955" i="2"/>
  <c r="T955" i="2"/>
  <c r="S955" i="2"/>
  <c r="L955" i="2"/>
  <c r="M955" i="2" s="1"/>
  <c r="AB954" i="2"/>
  <c r="X954" i="2"/>
  <c r="T954" i="2"/>
  <c r="S954" i="2"/>
  <c r="L954" i="2"/>
  <c r="M954" i="2" s="1"/>
  <c r="AB953" i="2"/>
  <c r="X953" i="2"/>
  <c r="T953" i="2"/>
  <c r="S953" i="2"/>
  <c r="L953" i="2"/>
  <c r="M953" i="2" s="1"/>
  <c r="AB952" i="2"/>
  <c r="X952" i="2"/>
  <c r="T952" i="2"/>
  <c r="S952" i="2"/>
  <c r="L952" i="2"/>
  <c r="AB951" i="2"/>
  <c r="X951" i="2"/>
  <c r="T951" i="2"/>
  <c r="S951" i="2"/>
  <c r="L951" i="2"/>
  <c r="AB950" i="2"/>
  <c r="X950" i="2"/>
  <c r="T950" i="2"/>
  <c r="S950" i="2"/>
  <c r="L950" i="2"/>
  <c r="M950" i="2" s="1"/>
  <c r="AB949" i="2"/>
  <c r="X949" i="2"/>
  <c r="T949" i="2"/>
  <c r="S949" i="2"/>
  <c r="L949" i="2"/>
  <c r="M949" i="2" s="1"/>
  <c r="AB948" i="2"/>
  <c r="X948" i="2"/>
  <c r="T948" i="2"/>
  <c r="S948" i="2"/>
  <c r="L948" i="2"/>
  <c r="M948" i="2" s="1"/>
  <c r="AB947" i="2"/>
  <c r="X947" i="2"/>
  <c r="T947" i="2"/>
  <c r="S947" i="2"/>
  <c r="L947" i="2"/>
  <c r="AB946" i="2"/>
  <c r="X946" i="2"/>
  <c r="T946" i="2"/>
  <c r="S946" i="2"/>
  <c r="L946" i="2"/>
  <c r="AB945" i="2"/>
  <c r="X945" i="2"/>
  <c r="T945" i="2"/>
  <c r="S945" i="2"/>
  <c r="L945" i="2"/>
  <c r="M945" i="2" s="1"/>
  <c r="AB944" i="2"/>
  <c r="X944" i="2"/>
  <c r="T944" i="2"/>
  <c r="S944" i="2"/>
  <c r="L944" i="2"/>
  <c r="M944" i="2" s="1"/>
  <c r="AB943" i="2"/>
  <c r="X943" i="2"/>
  <c r="T943" i="2"/>
  <c r="S943" i="2"/>
  <c r="L943" i="2"/>
  <c r="M943" i="2" s="1"/>
  <c r="AB942" i="2"/>
  <c r="X942" i="2"/>
  <c r="T942" i="2"/>
  <c r="S942" i="2"/>
  <c r="L942" i="2"/>
  <c r="AB941" i="2"/>
  <c r="X941" i="2"/>
  <c r="T941" i="2"/>
  <c r="S941" i="2"/>
  <c r="L941" i="2"/>
  <c r="AB940" i="2"/>
  <c r="X940" i="2"/>
  <c r="T940" i="2"/>
  <c r="S940" i="2"/>
  <c r="L940" i="2"/>
  <c r="AB939" i="2"/>
  <c r="X939" i="2"/>
  <c r="T939" i="2"/>
  <c r="S939" i="2"/>
  <c r="L939" i="2"/>
  <c r="AB938" i="2"/>
  <c r="X938" i="2"/>
  <c r="T938" i="2"/>
  <c r="S938" i="2"/>
  <c r="L938" i="2"/>
  <c r="AB937" i="2"/>
  <c r="X937" i="2"/>
  <c r="T937" i="2"/>
  <c r="S937" i="2"/>
  <c r="L937" i="2"/>
  <c r="AB936" i="2"/>
  <c r="X936" i="2"/>
  <c r="T936" i="2"/>
  <c r="S936" i="2"/>
  <c r="L936" i="2"/>
  <c r="M936" i="2" s="1"/>
  <c r="AB935" i="2"/>
  <c r="X935" i="2"/>
  <c r="T935" i="2"/>
  <c r="S935" i="2"/>
  <c r="L935" i="2"/>
  <c r="M935" i="2" s="1"/>
  <c r="AB934" i="2"/>
  <c r="X934" i="2"/>
  <c r="T934" i="2"/>
  <c r="S934" i="2"/>
  <c r="L934" i="2"/>
  <c r="AB933" i="2"/>
  <c r="X933" i="2"/>
  <c r="T933" i="2"/>
  <c r="S933" i="2"/>
  <c r="L933" i="2"/>
  <c r="AB932" i="2"/>
  <c r="X932" i="2"/>
  <c r="T932" i="2"/>
  <c r="S932" i="2"/>
  <c r="L932" i="2"/>
  <c r="AB931" i="2"/>
  <c r="X931" i="2"/>
  <c r="T931" i="2"/>
  <c r="S931" i="2"/>
  <c r="L931" i="2"/>
  <c r="AB930" i="2"/>
  <c r="X930" i="2"/>
  <c r="T930" i="2"/>
  <c r="S930" i="2"/>
  <c r="L930" i="2"/>
  <c r="AB929" i="2"/>
  <c r="X929" i="2"/>
  <c r="T929" i="2"/>
  <c r="S929" i="2"/>
  <c r="L929" i="2"/>
  <c r="AB928" i="2"/>
  <c r="X928" i="2"/>
  <c r="T928" i="2"/>
  <c r="S928" i="2"/>
  <c r="L928" i="2"/>
  <c r="AB927" i="2"/>
  <c r="X927" i="2"/>
  <c r="T927" i="2"/>
  <c r="S927" i="2"/>
  <c r="L927" i="2"/>
  <c r="AB926" i="2"/>
  <c r="X926" i="2"/>
  <c r="T926" i="2"/>
  <c r="S926" i="2"/>
  <c r="L926" i="2"/>
  <c r="AB925" i="2"/>
  <c r="X925" i="2"/>
  <c r="T925" i="2"/>
  <c r="S925" i="2"/>
  <c r="L925" i="2"/>
  <c r="AB924" i="2"/>
  <c r="X924" i="2"/>
  <c r="T924" i="2"/>
  <c r="S924" i="2"/>
  <c r="L924" i="2"/>
  <c r="AB923" i="2"/>
  <c r="X923" i="2"/>
  <c r="T923" i="2"/>
  <c r="S923" i="2"/>
  <c r="L923" i="2"/>
  <c r="AB922" i="2"/>
  <c r="X922" i="2"/>
  <c r="T922" i="2"/>
  <c r="S922" i="2"/>
  <c r="L922" i="2"/>
  <c r="AB921" i="2"/>
  <c r="X921" i="2"/>
  <c r="T921" i="2"/>
  <c r="S921" i="2"/>
  <c r="L921" i="2"/>
  <c r="AB920" i="2"/>
  <c r="X920" i="2"/>
  <c r="T920" i="2"/>
  <c r="S920" i="2"/>
  <c r="L920" i="2"/>
  <c r="M920" i="2" s="1"/>
  <c r="AB919" i="2"/>
  <c r="X919" i="2"/>
  <c r="T919" i="2"/>
  <c r="S919" i="2"/>
  <c r="L919" i="2"/>
  <c r="AB918" i="2"/>
  <c r="X918" i="2"/>
  <c r="T918" i="2"/>
  <c r="S918" i="2"/>
  <c r="L918" i="2"/>
  <c r="AB917" i="2"/>
  <c r="X917" i="2"/>
  <c r="T917" i="2"/>
  <c r="S917" i="2"/>
  <c r="L917" i="2"/>
  <c r="AB916" i="2"/>
  <c r="X916" i="2"/>
  <c r="T916" i="2"/>
  <c r="S916" i="2"/>
  <c r="L916" i="2"/>
  <c r="AB915" i="2"/>
  <c r="X915" i="2"/>
  <c r="T915" i="2"/>
  <c r="S915" i="2"/>
  <c r="L915" i="2"/>
  <c r="AB914" i="2"/>
  <c r="X914" i="2"/>
  <c r="T914" i="2"/>
  <c r="S914" i="2"/>
  <c r="L914" i="2"/>
  <c r="M914" i="2" s="1"/>
  <c r="AB913" i="2"/>
  <c r="X913" i="2"/>
  <c r="T913" i="2"/>
  <c r="S913" i="2"/>
  <c r="L913" i="2"/>
  <c r="AB912" i="2"/>
  <c r="X912" i="2"/>
  <c r="T912" i="2"/>
  <c r="S912" i="2"/>
  <c r="L912" i="2"/>
  <c r="AB911" i="2"/>
  <c r="T911" i="2"/>
  <c r="X911" i="2" s="1"/>
  <c r="S911" i="2"/>
  <c r="L911" i="2"/>
  <c r="AB910" i="2"/>
  <c r="X910" i="2"/>
  <c r="T910" i="2"/>
  <c r="S910" i="2"/>
  <c r="L910" i="2"/>
  <c r="AB909" i="2"/>
  <c r="X909" i="2"/>
  <c r="T909" i="2"/>
  <c r="S909" i="2"/>
  <c r="L909" i="2"/>
  <c r="M909" i="2" s="1"/>
  <c r="AB908" i="2"/>
  <c r="X908" i="2"/>
  <c r="T908" i="2"/>
  <c r="S908" i="2"/>
  <c r="L908" i="2"/>
  <c r="M908" i="2" s="1"/>
  <c r="AB907" i="2"/>
  <c r="X907" i="2"/>
  <c r="T907" i="2"/>
  <c r="S907" i="2"/>
  <c r="L907" i="2"/>
  <c r="AB906" i="2"/>
  <c r="X906" i="2"/>
  <c r="T906" i="2"/>
  <c r="S906" i="2"/>
  <c r="L906" i="2"/>
  <c r="AB905" i="2"/>
  <c r="X905" i="2"/>
  <c r="T905" i="2"/>
  <c r="S905" i="2"/>
  <c r="L905" i="2"/>
  <c r="M905" i="2" s="1"/>
  <c r="AB904" i="2"/>
  <c r="X904" i="2"/>
  <c r="T904" i="2"/>
  <c r="S904" i="2"/>
  <c r="L904" i="2"/>
  <c r="AB903" i="2"/>
  <c r="X903" i="2"/>
  <c r="T903" i="2"/>
  <c r="S903" i="2"/>
  <c r="L903" i="2"/>
  <c r="AB902" i="2"/>
  <c r="X902" i="2"/>
  <c r="T902" i="2"/>
  <c r="S902" i="2"/>
  <c r="L902" i="2"/>
  <c r="AB901" i="2"/>
  <c r="X901" i="2"/>
  <c r="T901" i="2"/>
  <c r="S901" i="2"/>
  <c r="L901" i="2"/>
  <c r="M901" i="2" s="1"/>
  <c r="AB900" i="2"/>
  <c r="X900" i="2"/>
  <c r="T900" i="2"/>
  <c r="S900" i="2"/>
  <c r="L900" i="2"/>
  <c r="M900" i="2" s="1"/>
  <c r="AB899" i="2"/>
  <c r="X899" i="2"/>
  <c r="T899" i="2"/>
  <c r="S899" i="2"/>
  <c r="L899" i="2"/>
  <c r="M899" i="2" s="1"/>
  <c r="AB898" i="2"/>
  <c r="X898" i="2"/>
  <c r="T898" i="2"/>
  <c r="S898" i="2"/>
  <c r="L898" i="2"/>
  <c r="M898" i="2" s="1"/>
  <c r="AB897" i="2"/>
  <c r="X897" i="2"/>
  <c r="T897" i="2"/>
  <c r="S897" i="2"/>
  <c r="L897" i="2"/>
  <c r="M897" i="2" s="1"/>
  <c r="AB896" i="2"/>
  <c r="X896" i="2"/>
  <c r="T896" i="2"/>
  <c r="S896" i="2"/>
  <c r="L896" i="2"/>
  <c r="AB895" i="2"/>
  <c r="X895" i="2"/>
  <c r="T895" i="2"/>
  <c r="S895" i="2"/>
  <c r="L895" i="2"/>
  <c r="M895" i="2" s="1"/>
  <c r="AB894" i="2"/>
  <c r="X894" i="2"/>
  <c r="T894" i="2"/>
  <c r="S894" i="2"/>
  <c r="L894" i="2"/>
  <c r="M894" i="2" s="1"/>
  <c r="AB893" i="2"/>
  <c r="X893" i="2"/>
  <c r="T893" i="2"/>
  <c r="S893" i="2"/>
  <c r="L893" i="2"/>
  <c r="M893" i="2" s="1"/>
  <c r="AB892" i="2"/>
  <c r="X892" i="2"/>
  <c r="T892" i="2"/>
  <c r="S892" i="2"/>
  <c r="L892" i="2"/>
  <c r="AB891" i="2"/>
  <c r="X891" i="2"/>
  <c r="T891" i="2"/>
  <c r="S891" i="2"/>
  <c r="L891" i="2"/>
  <c r="M891" i="2" s="1"/>
  <c r="AB890" i="2"/>
  <c r="X890" i="2"/>
  <c r="T890" i="2"/>
  <c r="S890" i="2"/>
  <c r="L890" i="2"/>
  <c r="AB889" i="2"/>
  <c r="X889" i="2"/>
  <c r="T889" i="2"/>
  <c r="S889" i="2"/>
  <c r="L889" i="2"/>
  <c r="AB888" i="2"/>
  <c r="X888" i="2"/>
  <c r="T888" i="2"/>
  <c r="S888" i="2"/>
  <c r="L888" i="2"/>
  <c r="AB887" i="2"/>
  <c r="X887" i="2"/>
  <c r="T887" i="2"/>
  <c r="S887" i="2"/>
  <c r="L887" i="2"/>
  <c r="AB886" i="2"/>
  <c r="X886" i="2"/>
  <c r="T886" i="2"/>
  <c r="S886" i="2"/>
  <c r="L886" i="2"/>
  <c r="AB885" i="2"/>
  <c r="X885" i="2"/>
  <c r="T885" i="2"/>
  <c r="S885" i="2"/>
  <c r="L885" i="2"/>
  <c r="AB884" i="2"/>
  <c r="X884" i="2"/>
  <c r="T884" i="2"/>
  <c r="S884" i="2"/>
  <c r="L884" i="2"/>
  <c r="M884" i="2" s="1"/>
  <c r="AB883" i="2"/>
  <c r="X883" i="2"/>
  <c r="T883" i="2"/>
  <c r="S883" i="2"/>
  <c r="M883" i="2"/>
  <c r="L883" i="2"/>
  <c r="AB882" i="2"/>
  <c r="X882" i="2"/>
  <c r="T882" i="2"/>
  <c r="S882" i="2"/>
  <c r="L882" i="2"/>
  <c r="M882" i="2" s="1"/>
  <c r="AB881" i="2"/>
  <c r="X881" i="2"/>
  <c r="T881" i="2"/>
  <c r="S881" i="2"/>
  <c r="L881" i="2"/>
  <c r="M881" i="2" s="1"/>
  <c r="AB880" i="2"/>
  <c r="X880" i="2"/>
  <c r="T880" i="2"/>
  <c r="S880" i="2"/>
  <c r="L880" i="2"/>
  <c r="M880" i="2" s="1"/>
  <c r="AB879" i="2"/>
  <c r="X879" i="2"/>
  <c r="T879" i="2"/>
  <c r="S879" i="2"/>
  <c r="L879" i="2"/>
  <c r="AB878" i="2"/>
  <c r="X878" i="2"/>
  <c r="T878" i="2"/>
  <c r="S878" i="2"/>
  <c r="L878" i="2"/>
  <c r="M878" i="2" s="1"/>
  <c r="AB877" i="2"/>
  <c r="X877" i="2"/>
  <c r="T877" i="2"/>
  <c r="S877" i="2"/>
  <c r="L877" i="2"/>
  <c r="AB876" i="2"/>
  <c r="X876" i="2"/>
  <c r="T876" i="2"/>
  <c r="S876" i="2"/>
  <c r="M876" i="2"/>
  <c r="L876" i="2"/>
  <c r="AB875" i="2"/>
  <c r="X875" i="2"/>
  <c r="T875" i="2"/>
  <c r="S875" i="2"/>
  <c r="L875" i="2"/>
  <c r="M875" i="2" s="1"/>
  <c r="AB874" i="2"/>
  <c r="X874" i="2"/>
  <c r="T874" i="2"/>
  <c r="S874" i="2"/>
  <c r="L874" i="2"/>
  <c r="AB873" i="2"/>
  <c r="X873" i="2"/>
  <c r="T873" i="2"/>
  <c r="S873" i="2"/>
  <c r="L873" i="2"/>
  <c r="AB872" i="2"/>
  <c r="X872" i="2"/>
  <c r="T872" i="2"/>
  <c r="S872" i="2"/>
  <c r="L872" i="2"/>
  <c r="AB871" i="2"/>
  <c r="X871" i="2"/>
  <c r="T871" i="2"/>
  <c r="S871" i="2"/>
  <c r="L871" i="2"/>
  <c r="AB870" i="2"/>
  <c r="X870" i="2"/>
  <c r="T870" i="2"/>
  <c r="S870" i="2"/>
  <c r="L870" i="2"/>
  <c r="AB869" i="2"/>
  <c r="X869" i="2"/>
  <c r="T869" i="2"/>
  <c r="S869" i="2"/>
  <c r="L869" i="2"/>
  <c r="AB868" i="2"/>
  <c r="X868" i="2"/>
  <c r="T868" i="2"/>
  <c r="S868" i="2"/>
  <c r="L868" i="2"/>
  <c r="AB867" i="2"/>
  <c r="X867" i="2"/>
  <c r="T867" i="2"/>
  <c r="S867" i="2"/>
  <c r="L867" i="2"/>
  <c r="AB866" i="2"/>
  <c r="X866" i="2"/>
  <c r="T866" i="2"/>
  <c r="S866" i="2"/>
  <c r="L866" i="2"/>
  <c r="AB865" i="2"/>
  <c r="X865" i="2"/>
  <c r="T865" i="2"/>
  <c r="S865" i="2"/>
  <c r="L865" i="2"/>
  <c r="AB864" i="2"/>
  <c r="X864" i="2"/>
  <c r="T864" i="2"/>
  <c r="S864" i="2"/>
  <c r="L864" i="2"/>
  <c r="M864" i="2" s="1"/>
  <c r="AB863" i="2"/>
  <c r="X863" i="2"/>
  <c r="T863" i="2"/>
  <c r="S863" i="2"/>
  <c r="L863" i="2"/>
  <c r="AB862" i="2"/>
  <c r="X862" i="2"/>
  <c r="T862" i="2"/>
  <c r="S862" i="2"/>
  <c r="L862" i="2"/>
  <c r="AB861" i="2"/>
  <c r="X861" i="2"/>
  <c r="T861" i="2"/>
  <c r="S861" i="2"/>
  <c r="L861" i="2"/>
  <c r="AB860" i="2"/>
  <c r="X860" i="2"/>
  <c r="T860" i="2"/>
  <c r="S860" i="2"/>
  <c r="L860" i="2"/>
  <c r="M860" i="2" s="1"/>
  <c r="AB859" i="2"/>
  <c r="X859" i="2"/>
  <c r="T859" i="2"/>
  <c r="S859" i="2"/>
  <c r="L859" i="2"/>
  <c r="AB858" i="2"/>
  <c r="X858" i="2"/>
  <c r="T858" i="2"/>
  <c r="S858" i="2"/>
  <c r="L858" i="2"/>
  <c r="AB857" i="2"/>
  <c r="X857" i="2"/>
  <c r="T857" i="2"/>
  <c r="S857" i="2"/>
  <c r="L857" i="2"/>
  <c r="AB856" i="2"/>
  <c r="X856" i="2"/>
  <c r="T856" i="2"/>
  <c r="S856" i="2"/>
  <c r="L856" i="2"/>
  <c r="AB855" i="2"/>
  <c r="X855" i="2"/>
  <c r="T855" i="2"/>
  <c r="S855" i="2"/>
  <c r="L855" i="2"/>
  <c r="AB854" i="2"/>
  <c r="X854" i="2"/>
  <c r="T854" i="2"/>
  <c r="S854" i="2"/>
  <c r="L854" i="2"/>
  <c r="AB853" i="2"/>
  <c r="X853" i="2"/>
  <c r="T853" i="2"/>
  <c r="S853" i="2"/>
  <c r="L853" i="2"/>
  <c r="AB852" i="2"/>
  <c r="X852" i="2"/>
  <c r="T852" i="2"/>
  <c r="S852" i="2"/>
  <c r="L852" i="2"/>
  <c r="M852" i="2" s="1"/>
  <c r="AB851" i="2"/>
  <c r="X851" i="2"/>
  <c r="T851" i="2"/>
  <c r="S851" i="2"/>
  <c r="L851" i="2"/>
  <c r="AB850" i="2"/>
  <c r="X850" i="2"/>
  <c r="T850" i="2"/>
  <c r="S850" i="2"/>
  <c r="L850" i="2"/>
  <c r="AB849" i="2"/>
  <c r="X849" i="2"/>
  <c r="T849" i="2"/>
  <c r="S849" i="2"/>
  <c r="L849" i="2"/>
  <c r="M849" i="2" s="1"/>
  <c r="AB848" i="2"/>
  <c r="X848" i="2"/>
  <c r="T848" i="2"/>
  <c r="S848" i="2"/>
  <c r="L848" i="2"/>
  <c r="AB847" i="2"/>
  <c r="X847" i="2"/>
  <c r="T847" i="2"/>
  <c r="S847" i="2"/>
  <c r="L847" i="2"/>
  <c r="AB846" i="2"/>
  <c r="X846" i="2"/>
  <c r="T846" i="2"/>
  <c r="S846" i="2"/>
  <c r="L846" i="2"/>
  <c r="AB845" i="2"/>
  <c r="X845" i="2"/>
  <c r="T845" i="2"/>
  <c r="S845" i="2"/>
  <c r="L845" i="2"/>
  <c r="AB844" i="2"/>
  <c r="X844" i="2"/>
  <c r="T844" i="2"/>
  <c r="S844" i="2"/>
  <c r="L844" i="2"/>
  <c r="AB843" i="2"/>
  <c r="X843" i="2"/>
  <c r="T843" i="2"/>
  <c r="S843" i="2"/>
  <c r="L843" i="2"/>
  <c r="AB842" i="2"/>
  <c r="X842" i="2"/>
  <c r="T842" i="2"/>
  <c r="S842" i="2"/>
  <c r="L842" i="2"/>
  <c r="AB841" i="2"/>
  <c r="X841" i="2"/>
  <c r="T841" i="2"/>
  <c r="S841" i="2"/>
  <c r="L841" i="2"/>
  <c r="AB840" i="2"/>
  <c r="X840" i="2"/>
  <c r="T840" i="2"/>
  <c r="S840" i="2"/>
  <c r="L840" i="2"/>
  <c r="M840" i="2" s="1"/>
  <c r="AB839" i="2"/>
  <c r="X839" i="2"/>
  <c r="T839" i="2"/>
  <c r="S839" i="2"/>
  <c r="L839" i="2"/>
  <c r="AB838" i="2"/>
  <c r="X838" i="2"/>
  <c r="T838" i="2"/>
  <c r="S838" i="2"/>
  <c r="L838" i="2"/>
  <c r="AB837" i="2"/>
  <c r="X837" i="2"/>
  <c r="T837" i="2"/>
  <c r="S837" i="2"/>
  <c r="L837" i="2"/>
  <c r="M837" i="2" s="1"/>
  <c r="AB836" i="2"/>
  <c r="X836" i="2"/>
  <c r="T836" i="2"/>
  <c r="S836" i="2"/>
  <c r="L836" i="2"/>
  <c r="AB835" i="2"/>
  <c r="X835" i="2"/>
  <c r="T835" i="2"/>
  <c r="S835" i="2"/>
  <c r="L835" i="2"/>
  <c r="M835" i="2" s="1"/>
  <c r="AB834" i="2"/>
  <c r="X834" i="2"/>
  <c r="T834" i="2"/>
  <c r="S834" i="2"/>
  <c r="L834" i="2"/>
  <c r="AB833" i="2"/>
  <c r="X833" i="2"/>
  <c r="T833" i="2"/>
  <c r="S833" i="2"/>
  <c r="L833" i="2"/>
  <c r="AB832" i="2"/>
  <c r="X832" i="2"/>
  <c r="T832" i="2"/>
  <c r="S832" i="2"/>
  <c r="L832" i="2"/>
  <c r="AB831" i="2"/>
  <c r="X831" i="2"/>
  <c r="T831" i="2"/>
  <c r="S831" i="2"/>
  <c r="L831" i="2"/>
  <c r="AB830" i="2"/>
  <c r="X830" i="2"/>
  <c r="T830" i="2"/>
  <c r="S830" i="2"/>
  <c r="L830" i="2"/>
  <c r="M830" i="2" s="1"/>
  <c r="AB829" i="2"/>
  <c r="X829" i="2"/>
  <c r="T829" i="2"/>
  <c r="S829" i="2"/>
  <c r="L829" i="2"/>
  <c r="M829" i="2" s="1"/>
  <c r="AB828" i="2"/>
  <c r="X828" i="2"/>
  <c r="T828" i="2"/>
  <c r="S828" i="2"/>
  <c r="L828" i="2"/>
  <c r="M828" i="2" s="1"/>
  <c r="AB827" i="2"/>
  <c r="X827" i="2"/>
  <c r="T827" i="2"/>
  <c r="S827" i="2"/>
  <c r="L827" i="2"/>
  <c r="M827" i="2" s="1"/>
  <c r="AB826" i="2"/>
  <c r="X826" i="2"/>
  <c r="T826" i="2"/>
  <c r="S826" i="2"/>
  <c r="L826" i="2"/>
  <c r="AB825" i="2"/>
  <c r="X825" i="2"/>
  <c r="T825" i="2"/>
  <c r="S825" i="2"/>
  <c r="L825" i="2"/>
  <c r="AB824" i="2"/>
  <c r="X824" i="2"/>
  <c r="T824" i="2"/>
  <c r="S824" i="2"/>
  <c r="L824" i="2"/>
  <c r="AB823" i="2"/>
  <c r="X823" i="2"/>
  <c r="T823" i="2"/>
  <c r="S823" i="2"/>
  <c r="L823" i="2"/>
  <c r="M823" i="2" s="1"/>
  <c r="AB822" i="2"/>
  <c r="X822" i="2"/>
  <c r="T822" i="2"/>
  <c r="S822" i="2"/>
  <c r="L822" i="2"/>
  <c r="AB821" i="2"/>
  <c r="X821" i="2"/>
  <c r="T821" i="2"/>
  <c r="S821" i="2"/>
  <c r="L821" i="2"/>
  <c r="AB820" i="2"/>
  <c r="X820" i="2"/>
  <c r="T820" i="2"/>
  <c r="S820" i="2"/>
  <c r="L820" i="2"/>
  <c r="M820" i="2" s="1"/>
  <c r="AB819" i="2"/>
  <c r="X819" i="2"/>
  <c r="T819" i="2"/>
  <c r="S819" i="2"/>
  <c r="L819" i="2"/>
  <c r="M819" i="2" s="1"/>
  <c r="AB818" i="2"/>
  <c r="X818" i="2"/>
  <c r="T818" i="2"/>
  <c r="S818" i="2"/>
  <c r="L818" i="2"/>
  <c r="M818" i="2" s="1"/>
  <c r="AB817" i="2"/>
  <c r="X817" i="2"/>
  <c r="T817" i="2"/>
  <c r="S817" i="2"/>
  <c r="L817" i="2"/>
  <c r="AB816" i="2"/>
  <c r="X816" i="2"/>
  <c r="T816" i="2"/>
  <c r="S816" i="2"/>
  <c r="L816" i="2"/>
  <c r="AB815" i="2"/>
  <c r="X815" i="2"/>
  <c r="T815" i="2"/>
  <c r="S815" i="2"/>
  <c r="L815" i="2"/>
  <c r="AB814" i="2"/>
  <c r="X814" i="2"/>
  <c r="T814" i="2"/>
  <c r="S814" i="2"/>
  <c r="L814" i="2"/>
  <c r="AB813" i="2"/>
  <c r="X813" i="2"/>
  <c r="T813" i="2"/>
  <c r="S813" i="2"/>
  <c r="L813" i="2"/>
  <c r="AB812" i="2"/>
  <c r="X812" i="2"/>
  <c r="T812" i="2"/>
  <c r="S812" i="2"/>
  <c r="L812" i="2"/>
  <c r="M812" i="2" s="1"/>
  <c r="AB811" i="2"/>
  <c r="X811" i="2"/>
  <c r="T811" i="2"/>
  <c r="S811" i="2"/>
  <c r="L811" i="2"/>
  <c r="M811" i="2" s="1"/>
  <c r="AB810" i="2"/>
  <c r="X810" i="2"/>
  <c r="T810" i="2"/>
  <c r="S810" i="2"/>
  <c r="L810" i="2"/>
  <c r="AB809" i="2"/>
  <c r="X809" i="2"/>
  <c r="T809" i="2"/>
  <c r="S809" i="2"/>
  <c r="L809" i="2"/>
  <c r="AB808" i="2"/>
  <c r="X808" i="2"/>
  <c r="T808" i="2"/>
  <c r="S808" i="2"/>
  <c r="L808" i="2"/>
  <c r="AB807" i="2"/>
  <c r="X807" i="2"/>
  <c r="T807" i="2"/>
  <c r="S807" i="2"/>
  <c r="L807" i="2"/>
  <c r="AB806" i="2"/>
  <c r="X806" i="2"/>
  <c r="T806" i="2"/>
  <c r="S806" i="2"/>
  <c r="L806" i="2"/>
  <c r="M806" i="2" s="1"/>
  <c r="AB805" i="2"/>
  <c r="X805" i="2"/>
  <c r="T805" i="2"/>
  <c r="S805" i="2"/>
  <c r="L805" i="2"/>
  <c r="M805" i="2" s="1"/>
  <c r="AB804" i="2"/>
  <c r="X804" i="2"/>
  <c r="T804" i="2"/>
  <c r="S804" i="2"/>
  <c r="L804" i="2"/>
  <c r="M804" i="2" s="1"/>
  <c r="AB803" i="2"/>
  <c r="X803" i="2"/>
  <c r="T803" i="2"/>
  <c r="S803" i="2"/>
  <c r="L803" i="2"/>
  <c r="AB802" i="2"/>
  <c r="X802" i="2"/>
  <c r="T802" i="2"/>
  <c r="S802" i="2"/>
  <c r="L802" i="2"/>
  <c r="M802" i="2" s="1"/>
  <c r="AB801" i="2"/>
  <c r="X801" i="2"/>
  <c r="T801" i="2"/>
  <c r="S801" i="2"/>
  <c r="L801" i="2"/>
  <c r="AB800" i="2"/>
  <c r="X800" i="2"/>
  <c r="T800" i="2"/>
  <c r="S800" i="2"/>
  <c r="L800" i="2"/>
  <c r="M800" i="2" s="1"/>
  <c r="AB799" i="2"/>
  <c r="X799" i="2"/>
  <c r="T799" i="2"/>
  <c r="S799" i="2"/>
  <c r="L799" i="2"/>
  <c r="AB798" i="2"/>
  <c r="X798" i="2"/>
  <c r="T798" i="2"/>
  <c r="S798" i="2"/>
  <c r="L798" i="2"/>
  <c r="M798" i="2" s="1"/>
  <c r="AB797" i="2"/>
  <c r="X797" i="2"/>
  <c r="T797" i="2"/>
  <c r="S797" i="2"/>
  <c r="L797" i="2"/>
  <c r="AB796" i="2"/>
  <c r="X796" i="2"/>
  <c r="T796" i="2"/>
  <c r="S796" i="2"/>
  <c r="L796" i="2"/>
  <c r="AB795" i="2"/>
  <c r="X795" i="2"/>
  <c r="T795" i="2"/>
  <c r="S795" i="2"/>
  <c r="L795" i="2"/>
  <c r="AB794" i="2"/>
  <c r="X794" i="2"/>
  <c r="T794" i="2"/>
  <c r="S794" i="2"/>
  <c r="M794" i="2"/>
  <c r="L794" i="2"/>
  <c r="AB793" i="2"/>
  <c r="X793" i="2"/>
  <c r="T793" i="2"/>
  <c r="S793" i="2"/>
  <c r="L793" i="2"/>
  <c r="M793" i="2" s="1"/>
  <c r="AB792" i="2"/>
  <c r="X792" i="2"/>
  <c r="T792" i="2"/>
  <c r="S792" i="2"/>
  <c r="L792" i="2"/>
  <c r="M792" i="2" s="1"/>
  <c r="AB791" i="2"/>
  <c r="X791" i="2"/>
  <c r="T791" i="2"/>
  <c r="S791" i="2"/>
  <c r="L791" i="2"/>
  <c r="M791" i="2" s="1"/>
  <c r="AB790" i="2"/>
  <c r="X790" i="2"/>
  <c r="T790" i="2"/>
  <c r="S790" i="2"/>
  <c r="L790" i="2"/>
  <c r="AB789" i="2"/>
  <c r="X789" i="2"/>
  <c r="T789" i="2"/>
  <c r="S789" i="2"/>
  <c r="L789" i="2"/>
  <c r="AB788" i="2"/>
  <c r="X788" i="2"/>
  <c r="T788" i="2"/>
  <c r="S788" i="2"/>
  <c r="L788" i="2"/>
  <c r="M788" i="2" s="1"/>
  <c r="AB787" i="2"/>
  <c r="X787" i="2"/>
  <c r="T787" i="2"/>
  <c r="S787" i="2"/>
  <c r="L787" i="2"/>
  <c r="AB786" i="2"/>
  <c r="X786" i="2"/>
  <c r="T786" i="2"/>
  <c r="S786" i="2"/>
  <c r="L786" i="2"/>
  <c r="M786" i="2" s="1"/>
  <c r="AB785" i="2"/>
  <c r="X785" i="2"/>
  <c r="T785" i="2"/>
  <c r="S785" i="2"/>
  <c r="L785" i="2"/>
  <c r="AB784" i="2"/>
  <c r="X784" i="2"/>
  <c r="T784" i="2"/>
  <c r="S784" i="2"/>
  <c r="L784" i="2"/>
  <c r="AB783" i="2"/>
  <c r="X783" i="2"/>
  <c r="T783" i="2"/>
  <c r="S783" i="2"/>
  <c r="L783" i="2"/>
  <c r="AB782" i="2"/>
  <c r="X782" i="2"/>
  <c r="T782" i="2"/>
  <c r="S782" i="2"/>
  <c r="L782" i="2"/>
  <c r="AB781" i="2"/>
  <c r="X781" i="2"/>
  <c r="T781" i="2"/>
  <c r="S781" i="2"/>
  <c r="L781" i="2"/>
  <c r="AB780" i="2"/>
  <c r="X780" i="2"/>
  <c r="T780" i="2"/>
  <c r="S780" i="2"/>
  <c r="L780" i="2"/>
  <c r="AB779" i="2"/>
  <c r="X779" i="2"/>
  <c r="T779" i="2"/>
  <c r="S779" i="2"/>
  <c r="L779" i="2"/>
  <c r="AB778" i="2"/>
  <c r="X778" i="2"/>
  <c r="T778" i="2"/>
  <c r="S778" i="2"/>
  <c r="L778" i="2"/>
  <c r="AB777" i="2"/>
  <c r="X777" i="2"/>
  <c r="T777" i="2"/>
  <c r="S777" i="2"/>
  <c r="L777" i="2"/>
  <c r="AB776" i="2"/>
  <c r="X776" i="2"/>
  <c r="T776" i="2"/>
  <c r="S776" i="2"/>
  <c r="L776" i="2"/>
  <c r="AB775" i="2"/>
  <c r="X775" i="2"/>
  <c r="T775" i="2"/>
  <c r="S775" i="2"/>
  <c r="L775" i="2"/>
  <c r="M775" i="2" s="1"/>
  <c r="AB774" i="2"/>
  <c r="X774" i="2"/>
  <c r="T774" i="2"/>
  <c r="S774" i="2"/>
  <c r="L774" i="2"/>
  <c r="M774" i="2" s="1"/>
  <c r="AB773" i="2"/>
  <c r="X773" i="2"/>
  <c r="T773" i="2"/>
  <c r="S773" i="2"/>
  <c r="L773" i="2"/>
  <c r="AB772" i="2"/>
  <c r="X772" i="2"/>
  <c r="T772" i="2"/>
  <c r="S772" i="2"/>
  <c r="L772" i="2"/>
  <c r="M772" i="2" s="1"/>
  <c r="AB771" i="2"/>
  <c r="X771" i="2"/>
  <c r="T771" i="2"/>
  <c r="S771" i="2"/>
  <c r="L771" i="2"/>
  <c r="M771" i="2" s="1"/>
  <c r="AB770" i="2"/>
  <c r="X770" i="2"/>
  <c r="T770" i="2"/>
  <c r="S770" i="2"/>
  <c r="L770" i="2"/>
  <c r="M770" i="2" s="1"/>
  <c r="AB769" i="2"/>
  <c r="X769" i="2"/>
  <c r="T769" i="2"/>
  <c r="S769" i="2"/>
  <c r="L769" i="2"/>
  <c r="AB768" i="2"/>
  <c r="X768" i="2"/>
  <c r="T768" i="2"/>
  <c r="S768" i="2"/>
  <c r="L768" i="2"/>
  <c r="M768" i="2" s="1"/>
  <c r="AB767" i="2"/>
  <c r="X767" i="2"/>
  <c r="T767" i="2"/>
  <c r="S767" i="2"/>
  <c r="L767" i="2"/>
  <c r="M767" i="2" s="1"/>
  <c r="AB766" i="2"/>
  <c r="X766" i="2"/>
  <c r="T766" i="2"/>
  <c r="S766" i="2"/>
  <c r="L766" i="2"/>
  <c r="AB765" i="2"/>
  <c r="X765" i="2"/>
  <c r="T765" i="2"/>
  <c r="S765" i="2"/>
  <c r="L765" i="2"/>
  <c r="M765" i="2" s="1"/>
  <c r="AB764" i="2"/>
  <c r="X764" i="2"/>
  <c r="T764" i="2"/>
  <c r="S764" i="2"/>
  <c r="L764" i="2"/>
  <c r="M764" i="2" s="1"/>
  <c r="AB763" i="2"/>
  <c r="X763" i="2"/>
  <c r="T763" i="2"/>
  <c r="S763" i="2"/>
  <c r="L763" i="2"/>
  <c r="M763" i="2" s="1"/>
  <c r="AB762" i="2"/>
  <c r="X762" i="2"/>
  <c r="T762" i="2"/>
  <c r="S762" i="2"/>
  <c r="L762" i="2"/>
  <c r="AB761" i="2"/>
  <c r="X761" i="2"/>
  <c r="T761" i="2"/>
  <c r="S761" i="2"/>
  <c r="L761" i="2"/>
  <c r="AB760" i="2"/>
  <c r="X760" i="2"/>
  <c r="T760" i="2"/>
  <c r="S760" i="2"/>
  <c r="L760" i="2"/>
  <c r="AB759" i="2"/>
  <c r="X759" i="2"/>
  <c r="T759" i="2"/>
  <c r="S759" i="2"/>
  <c r="L759" i="2"/>
  <c r="AB758" i="2"/>
  <c r="X758" i="2"/>
  <c r="T758" i="2"/>
  <c r="S758" i="2"/>
  <c r="L758" i="2"/>
  <c r="AB757" i="2"/>
  <c r="X757" i="2"/>
  <c r="T757" i="2"/>
  <c r="S757" i="2"/>
  <c r="L757" i="2"/>
  <c r="M757" i="2" s="1"/>
  <c r="AB756" i="2"/>
  <c r="X756" i="2"/>
  <c r="T756" i="2"/>
  <c r="S756" i="2"/>
  <c r="L756" i="2"/>
  <c r="AB755" i="2"/>
  <c r="X755" i="2"/>
  <c r="T755" i="2"/>
  <c r="S755" i="2"/>
  <c r="L755" i="2"/>
  <c r="AB754" i="2"/>
  <c r="X754" i="2"/>
  <c r="T754" i="2"/>
  <c r="S754" i="2"/>
  <c r="L754" i="2"/>
  <c r="AB753" i="2"/>
  <c r="X753" i="2"/>
  <c r="T753" i="2"/>
  <c r="S753" i="2"/>
  <c r="L753" i="2"/>
  <c r="AB752" i="2"/>
  <c r="X752" i="2"/>
  <c r="T752" i="2"/>
  <c r="S752" i="2"/>
  <c r="L752" i="2"/>
  <c r="M752" i="2" s="1"/>
  <c r="AB751" i="2"/>
  <c r="X751" i="2"/>
  <c r="T751" i="2"/>
  <c r="S751" i="2"/>
  <c r="L751" i="2"/>
  <c r="AB750" i="2"/>
  <c r="X750" i="2"/>
  <c r="T750" i="2"/>
  <c r="S750" i="2"/>
  <c r="L750" i="2"/>
  <c r="M750" i="2" s="1"/>
  <c r="AB749" i="2"/>
  <c r="X749" i="2"/>
  <c r="T749" i="2"/>
  <c r="S749" i="2"/>
  <c r="L749" i="2"/>
  <c r="AB748" i="2"/>
  <c r="X748" i="2"/>
  <c r="T748" i="2"/>
  <c r="S748" i="2"/>
  <c r="L748" i="2"/>
  <c r="AB747" i="2"/>
  <c r="X747" i="2"/>
  <c r="T747" i="2"/>
  <c r="S747" i="2"/>
  <c r="L747" i="2"/>
  <c r="AB746" i="2"/>
  <c r="X746" i="2"/>
  <c r="T746" i="2"/>
  <c r="S746" i="2"/>
  <c r="L746" i="2"/>
  <c r="AB745" i="2"/>
  <c r="X745" i="2"/>
  <c r="T745" i="2"/>
  <c r="S745" i="2"/>
  <c r="L745" i="2"/>
  <c r="AB744" i="2"/>
  <c r="X744" i="2"/>
  <c r="T744" i="2"/>
  <c r="S744" i="2"/>
  <c r="M744" i="2"/>
  <c r="L744" i="2"/>
  <c r="AB743" i="2"/>
  <c r="X743" i="2"/>
  <c r="T743" i="2"/>
  <c r="S743" i="2"/>
  <c r="L743" i="2"/>
  <c r="AB742" i="2"/>
  <c r="X742" i="2"/>
  <c r="T742" i="2"/>
  <c r="S742" i="2"/>
  <c r="L742" i="2"/>
  <c r="M742" i="2" s="1"/>
  <c r="AB741" i="2"/>
  <c r="X741" i="2"/>
  <c r="T741" i="2"/>
  <c r="S741" i="2"/>
  <c r="L741" i="2"/>
  <c r="M741" i="2" s="1"/>
  <c r="AB740" i="2"/>
  <c r="X740" i="2"/>
  <c r="T740" i="2"/>
  <c r="S740" i="2"/>
  <c r="L740" i="2"/>
  <c r="AB739" i="2"/>
  <c r="X739" i="2"/>
  <c r="T739" i="2"/>
  <c r="S739" i="2"/>
  <c r="L739" i="2"/>
  <c r="AB738" i="2"/>
  <c r="X738" i="2"/>
  <c r="T738" i="2"/>
  <c r="S738" i="2"/>
  <c r="L738" i="2"/>
  <c r="AB737" i="2"/>
  <c r="X737" i="2"/>
  <c r="T737" i="2"/>
  <c r="S737" i="2"/>
  <c r="L737" i="2"/>
  <c r="M737" i="2" s="1"/>
  <c r="AB736" i="2"/>
  <c r="X736" i="2"/>
  <c r="T736" i="2"/>
  <c r="S736" i="2"/>
  <c r="L736" i="2"/>
  <c r="AB735" i="2"/>
  <c r="X735" i="2"/>
  <c r="T735" i="2"/>
  <c r="S735" i="2"/>
  <c r="L735" i="2"/>
  <c r="AB734" i="2"/>
  <c r="X734" i="2"/>
  <c r="T734" i="2"/>
  <c r="S734" i="2"/>
  <c r="L734" i="2"/>
  <c r="AB733" i="2"/>
  <c r="X733" i="2"/>
  <c r="T733" i="2"/>
  <c r="S733" i="2"/>
  <c r="M733" i="2"/>
  <c r="L733" i="2"/>
  <c r="AB732" i="2"/>
  <c r="X732" i="2"/>
  <c r="T732" i="2"/>
  <c r="S732" i="2"/>
  <c r="L732" i="2"/>
  <c r="AB731" i="2"/>
  <c r="X731" i="2"/>
  <c r="T731" i="2"/>
  <c r="S731" i="2"/>
  <c r="L731" i="2"/>
  <c r="M731" i="2" s="1"/>
  <c r="AB730" i="2"/>
  <c r="X730" i="2"/>
  <c r="T730" i="2"/>
  <c r="S730" i="2"/>
  <c r="M730" i="2"/>
  <c r="L730" i="2"/>
  <c r="AB729" i="2"/>
  <c r="X729" i="2"/>
  <c r="T729" i="2"/>
  <c r="S729" i="2"/>
  <c r="L729" i="2"/>
  <c r="M729" i="2" s="1"/>
  <c r="AB728" i="2"/>
  <c r="X728" i="2"/>
  <c r="T728" i="2"/>
  <c r="S728" i="2"/>
  <c r="L728" i="2"/>
  <c r="AB727" i="2"/>
  <c r="X727" i="2"/>
  <c r="T727" i="2"/>
  <c r="S727" i="2"/>
  <c r="L727" i="2"/>
  <c r="M727" i="2" s="1"/>
  <c r="AB726" i="2"/>
  <c r="X726" i="2"/>
  <c r="T726" i="2"/>
  <c r="S726" i="2"/>
  <c r="L726" i="2"/>
  <c r="AB725" i="2"/>
  <c r="X725" i="2"/>
  <c r="T725" i="2"/>
  <c r="S725" i="2"/>
  <c r="L725" i="2"/>
  <c r="AB724" i="2"/>
  <c r="X724" i="2"/>
  <c r="T724" i="2"/>
  <c r="S724" i="2"/>
  <c r="L724" i="2"/>
  <c r="AB723" i="2"/>
  <c r="X723" i="2"/>
  <c r="T723" i="2"/>
  <c r="S723" i="2"/>
  <c r="L723" i="2"/>
  <c r="M723" i="2" s="1"/>
  <c r="AB722" i="2"/>
  <c r="T722" i="2"/>
  <c r="X722" i="2" s="1"/>
  <c r="S722" i="2"/>
  <c r="L722" i="2"/>
  <c r="AB721" i="2"/>
  <c r="T721" i="2"/>
  <c r="X721" i="2" s="1"/>
  <c r="S721" i="2"/>
  <c r="L721" i="2"/>
  <c r="AB720" i="2"/>
  <c r="X720" i="2"/>
  <c r="T720" i="2"/>
  <c r="S720" i="2"/>
  <c r="L720" i="2"/>
  <c r="AB719" i="2"/>
  <c r="T719" i="2"/>
  <c r="X719" i="2" s="1"/>
  <c r="S719" i="2"/>
  <c r="L719" i="2"/>
  <c r="M719" i="2" s="1"/>
  <c r="AB718" i="2"/>
  <c r="T718" i="2"/>
  <c r="X718" i="2" s="1"/>
  <c r="S718" i="2"/>
  <c r="L718" i="2"/>
  <c r="AB717" i="2"/>
  <c r="T717" i="2"/>
  <c r="X717" i="2" s="1"/>
  <c r="S717" i="2"/>
  <c r="L717" i="2"/>
  <c r="M717" i="2" s="1"/>
  <c r="AB716" i="2"/>
  <c r="T716" i="2"/>
  <c r="X716" i="2" s="1"/>
  <c r="S716" i="2"/>
  <c r="L716" i="2"/>
  <c r="M716" i="2" s="1"/>
  <c r="AB715" i="2"/>
  <c r="X715" i="2"/>
  <c r="T715" i="2"/>
  <c r="S715" i="2"/>
  <c r="L715" i="2"/>
  <c r="AB714" i="2"/>
  <c r="T714" i="2"/>
  <c r="X714" i="2" s="1"/>
  <c r="S714" i="2"/>
  <c r="L714" i="2"/>
  <c r="AB713" i="2"/>
  <c r="T713" i="2"/>
  <c r="X713" i="2" s="1"/>
  <c r="S713" i="2"/>
  <c r="L713" i="2"/>
  <c r="AB712" i="2"/>
  <c r="T712" i="2"/>
  <c r="X712" i="2" s="1"/>
  <c r="S712" i="2"/>
  <c r="L712" i="2"/>
  <c r="M712" i="2" s="1"/>
  <c r="AB711" i="2"/>
  <c r="T711" i="2"/>
  <c r="X711" i="2" s="1"/>
  <c r="S711" i="2"/>
  <c r="L711" i="2"/>
  <c r="AB710" i="2"/>
  <c r="T710" i="2"/>
  <c r="X710" i="2" s="1"/>
  <c r="S710" i="2"/>
  <c r="L710" i="2"/>
  <c r="AB709" i="2"/>
  <c r="T709" i="2"/>
  <c r="X709" i="2" s="1"/>
  <c r="S709" i="2"/>
  <c r="L709" i="2"/>
  <c r="M709" i="2" s="1"/>
  <c r="AB708" i="2"/>
  <c r="T708" i="2"/>
  <c r="X708" i="2" s="1"/>
  <c r="S708" i="2"/>
  <c r="L708" i="2"/>
  <c r="AB707" i="2"/>
  <c r="T707" i="2"/>
  <c r="X707" i="2" s="1"/>
  <c r="S707" i="2"/>
  <c r="L707" i="2"/>
  <c r="M707" i="2" s="1"/>
  <c r="AB706" i="2"/>
  <c r="X706" i="2"/>
  <c r="T706" i="2"/>
  <c r="S706" i="2"/>
  <c r="L706" i="2"/>
  <c r="M706" i="2" s="1"/>
  <c r="AB705" i="2"/>
  <c r="T705" i="2"/>
  <c r="X705" i="2" s="1"/>
  <c r="S705" i="2"/>
  <c r="L705" i="2"/>
  <c r="M705" i="2" s="1"/>
  <c r="AB704" i="2"/>
  <c r="T704" i="2"/>
  <c r="X704" i="2" s="1"/>
  <c r="S704" i="2"/>
  <c r="L704" i="2"/>
  <c r="M704" i="2" s="1"/>
  <c r="AB703" i="2"/>
  <c r="T703" i="2"/>
  <c r="X703" i="2" s="1"/>
  <c r="S703" i="2"/>
  <c r="L703" i="2"/>
  <c r="AB702" i="2"/>
  <c r="T702" i="2"/>
  <c r="X702" i="2" s="1"/>
  <c r="S702" i="2"/>
  <c r="L702" i="2"/>
  <c r="M702" i="2" s="1"/>
  <c r="AB701" i="2"/>
  <c r="T701" i="2"/>
  <c r="X701" i="2" s="1"/>
  <c r="S701" i="2"/>
  <c r="M701" i="2"/>
  <c r="L701" i="2"/>
  <c r="AB700" i="2"/>
  <c r="T700" i="2"/>
  <c r="X700" i="2" s="1"/>
  <c r="S700" i="2"/>
  <c r="L700" i="2"/>
  <c r="AB699" i="2"/>
  <c r="T699" i="2"/>
  <c r="X699" i="2" s="1"/>
  <c r="S699" i="2"/>
  <c r="L699" i="2"/>
  <c r="AB698" i="2"/>
  <c r="T698" i="2"/>
  <c r="X698" i="2" s="1"/>
  <c r="S698" i="2"/>
  <c r="L698" i="2"/>
  <c r="AB697" i="2"/>
  <c r="T697" i="2"/>
  <c r="X697" i="2" s="1"/>
  <c r="S697" i="2"/>
  <c r="L697" i="2"/>
  <c r="AB696" i="2"/>
  <c r="T696" i="2"/>
  <c r="X696" i="2" s="1"/>
  <c r="S696" i="2"/>
  <c r="L696" i="2"/>
  <c r="AB695" i="2"/>
  <c r="T695" i="2"/>
  <c r="X695" i="2" s="1"/>
  <c r="S695" i="2"/>
  <c r="L695" i="2"/>
  <c r="AB694" i="2"/>
  <c r="X694" i="2"/>
  <c r="T694" i="2"/>
  <c r="S694" i="2"/>
  <c r="L694" i="2"/>
  <c r="AB693" i="2"/>
  <c r="T693" i="2"/>
  <c r="X693" i="2" s="1"/>
  <c r="S693" i="2"/>
  <c r="L693" i="2"/>
  <c r="AB692" i="2"/>
  <c r="T692" i="2"/>
  <c r="X692" i="2" s="1"/>
  <c r="S692" i="2"/>
  <c r="L692" i="2"/>
  <c r="M692" i="2" s="1"/>
  <c r="AB691" i="2"/>
  <c r="T691" i="2"/>
  <c r="X691" i="2" s="1"/>
  <c r="S691" i="2"/>
  <c r="L691" i="2"/>
  <c r="M691" i="2" s="1"/>
  <c r="AB690" i="2"/>
  <c r="T690" i="2"/>
  <c r="X690" i="2" s="1"/>
  <c r="S690" i="2"/>
  <c r="L690" i="2"/>
  <c r="M690" i="2" s="1"/>
  <c r="AB689" i="2"/>
  <c r="X689" i="2"/>
  <c r="T689" i="2"/>
  <c r="S689" i="2"/>
  <c r="L689" i="2"/>
  <c r="M689" i="2" s="1"/>
  <c r="AB688" i="2"/>
  <c r="T688" i="2"/>
  <c r="X688" i="2" s="1"/>
  <c r="S688" i="2"/>
  <c r="L688" i="2"/>
  <c r="M688" i="2" s="1"/>
  <c r="AB687" i="2"/>
  <c r="T687" i="2"/>
  <c r="X687" i="2" s="1"/>
  <c r="S687" i="2"/>
  <c r="L687" i="2"/>
  <c r="M687" i="2" s="1"/>
  <c r="AB686" i="2"/>
  <c r="T686" i="2"/>
  <c r="X686" i="2" s="1"/>
  <c r="S686" i="2"/>
  <c r="L686" i="2"/>
  <c r="AB685" i="2"/>
  <c r="X685" i="2"/>
  <c r="T685" i="2"/>
  <c r="S685" i="2"/>
  <c r="L685" i="2"/>
  <c r="AB684" i="2"/>
  <c r="T684" i="2"/>
  <c r="X684" i="2" s="1"/>
  <c r="S684" i="2"/>
  <c r="L684" i="2"/>
  <c r="AB683" i="2"/>
  <c r="T683" i="2"/>
  <c r="X683" i="2" s="1"/>
  <c r="S683" i="2"/>
  <c r="L683" i="2"/>
  <c r="AB682" i="2"/>
  <c r="T682" i="2"/>
  <c r="X682" i="2" s="1"/>
  <c r="S682" i="2"/>
  <c r="L682" i="2"/>
  <c r="AB681" i="2"/>
  <c r="T681" i="2"/>
  <c r="X681" i="2" s="1"/>
  <c r="S681" i="2"/>
  <c r="L681" i="2"/>
  <c r="AB680" i="2"/>
  <c r="T680" i="2"/>
  <c r="X680" i="2" s="1"/>
  <c r="S680" i="2"/>
  <c r="L680" i="2"/>
  <c r="AB679" i="2"/>
  <c r="T679" i="2"/>
  <c r="X679" i="2" s="1"/>
  <c r="S679" i="2"/>
  <c r="L679" i="2"/>
  <c r="AB678" i="2"/>
  <c r="T678" i="2"/>
  <c r="X678" i="2" s="1"/>
  <c r="S678" i="2"/>
  <c r="L678" i="2"/>
  <c r="AB677" i="2"/>
  <c r="T677" i="2"/>
  <c r="X677" i="2" s="1"/>
  <c r="S677" i="2"/>
  <c r="L677" i="2"/>
  <c r="AB676" i="2"/>
  <c r="T676" i="2"/>
  <c r="X676" i="2" s="1"/>
  <c r="S676" i="2"/>
  <c r="L676" i="2"/>
  <c r="AB675" i="2"/>
  <c r="T675" i="2"/>
  <c r="X675" i="2" s="1"/>
  <c r="S675" i="2"/>
  <c r="L675" i="2"/>
  <c r="AB674" i="2"/>
  <c r="X674" i="2"/>
  <c r="T674" i="2"/>
  <c r="S674" i="2"/>
  <c r="L674" i="2"/>
  <c r="AB673" i="2"/>
  <c r="T673" i="2"/>
  <c r="X673" i="2" s="1"/>
  <c r="S673" i="2"/>
  <c r="L673" i="2"/>
  <c r="AB672" i="2"/>
  <c r="T672" i="2"/>
  <c r="X672" i="2" s="1"/>
  <c r="S672" i="2"/>
  <c r="L672" i="2"/>
  <c r="M672" i="2" s="1"/>
  <c r="AB671" i="2"/>
  <c r="X671" i="2"/>
  <c r="T671" i="2"/>
  <c r="S671" i="2"/>
  <c r="L671" i="2"/>
  <c r="AB670" i="2"/>
  <c r="T670" i="2"/>
  <c r="X670" i="2" s="1"/>
  <c r="S670" i="2"/>
  <c r="M670" i="2"/>
  <c r="L670" i="2"/>
  <c r="AB669" i="2"/>
  <c r="T669" i="2"/>
  <c r="X669" i="2" s="1"/>
  <c r="S669" i="2"/>
  <c r="L669" i="2"/>
  <c r="AB668" i="2"/>
  <c r="T668" i="2"/>
  <c r="X668" i="2" s="1"/>
  <c r="S668" i="2"/>
  <c r="L668" i="2"/>
  <c r="AB667" i="2"/>
  <c r="T667" i="2"/>
  <c r="X667" i="2" s="1"/>
  <c r="S667" i="2"/>
  <c r="L667" i="2"/>
  <c r="AB666" i="2"/>
  <c r="T666" i="2"/>
  <c r="X666" i="2" s="1"/>
  <c r="S666" i="2"/>
  <c r="L666" i="2"/>
  <c r="M666" i="2" s="1"/>
  <c r="AB665" i="2"/>
  <c r="T665" i="2"/>
  <c r="X665" i="2" s="1"/>
  <c r="S665" i="2"/>
  <c r="L665" i="2"/>
  <c r="AB664" i="2"/>
  <c r="T664" i="2"/>
  <c r="X664" i="2" s="1"/>
  <c r="S664" i="2"/>
  <c r="L664" i="2"/>
  <c r="AB663" i="2"/>
  <c r="T663" i="2"/>
  <c r="X663" i="2" s="1"/>
  <c r="S663" i="2"/>
  <c r="L663" i="2"/>
  <c r="AB662" i="2"/>
  <c r="T662" i="2"/>
  <c r="X662" i="2" s="1"/>
  <c r="S662" i="2"/>
  <c r="L662" i="2"/>
  <c r="AB661" i="2"/>
  <c r="T661" i="2"/>
  <c r="X661" i="2" s="1"/>
  <c r="S661" i="2"/>
  <c r="L661" i="2"/>
  <c r="AB660" i="2"/>
  <c r="T660" i="2"/>
  <c r="X660" i="2" s="1"/>
  <c r="S660" i="2"/>
  <c r="L660" i="2"/>
  <c r="M660" i="2" s="1"/>
  <c r="AB659" i="2"/>
  <c r="T659" i="2"/>
  <c r="X659" i="2" s="1"/>
  <c r="S659" i="2"/>
  <c r="L659" i="2"/>
  <c r="AB658" i="2"/>
  <c r="T658" i="2"/>
  <c r="X658" i="2" s="1"/>
  <c r="S658" i="2"/>
  <c r="L658" i="2"/>
  <c r="M658" i="2" s="1"/>
  <c r="AB657" i="2"/>
  <c r="X657" i="2"/>
  <c r="T657" i="2"/>
  <c r="S657" i="2"/>
  <c r="L657" i="2"/>
  <c r="AB656" i="2"/>
  <c r="T656" i="2"/>
  <c r="X656" i="2" s="1"/>
  <c r="S656" i="2"/>
  <c r="L656" i="2"/>
  <c r="AB655" i="2"/>
  <c r="T655" i="2"/>
  <c r="X655" i="2" s="1"/>
  <c r="S655" i="2"/>
  <c r="L655" i="2"/>
  <c r="AB654" i="2"/>
  <c r="T654" i="2"/>
  <c r="X654" i="2" s="1"/>
  <c r="S654" i="2"/>
  <c r="L654" i="2"/>
  <c r="AB653" i="2"/>
  <c r="T653" i="2"/>
  <c r="X653" i="2" s="1"/>
  <c r="S653" i="2"/>
  <c r="L653" i="2"/>
  <c r="M653" i="2" s="1"/>
  <c r="AB652" i="2"/>
  <c r="T652" i="2"/>
  <c r="X652" i="2" s="1"/>
  <c r="S652" i="2"/>
  <c r="L652" i="2"/>
  <c r="M652" i="2" s="1"/>
  <c r="AB651" i="2"/>
  <c r="T651" i="2"/>
  <c r="X651" i="2" s="1"/>
  <c r="S651" i="2"/>
  <c r="L651" i="2"/>
  <c r="M651" i="2" s="1"/>
  <c r="AB650" i="2"/>
  <c r="T650" i="2"/>
  <c r="X650" i="2" s="1"/>
  <c r="S650" i="2"/>
  <c r="L650" i="2"/>
  <c r="AB649" i="2"/>
  <c r="T649" i="2"/>
  <c r="X649" i="2" s="1"/>
  <c r="S649" i="2"/>
  <c r="M649" i="2"/>
  <c r="L649" i="2"/>
  <c r="AB648" i="2"/>
  <c r="T648" i="2"/>
  <c r="X648" i="2" s="1"/>
  <c r="S648" i="2"/>
  <c r="L648" i="2"/>
  <c r="M648" i="2" s="1"/>
  <c r="AB647" i="2"/>
  <c r="T647" i="2"/>
  <c r="X647" i="2" s="1"/>
  <c r="S647" i="2"/>
  <c r="L647" i="2"/>
  <c r="AB646" i="2"/>
  <c r="T646" i="2"/>
  <c r="X646" i="2" s="1"/>
  <c r="S646" i="2"/>
  <c r="L646" i="2"/>
  <c r="M646" i="2" s="1"/>
  <c r="AB645" i="2"/>
  <c r="T645" i="2"/>
  <c r="X645" i="2" s="1"/>
  <c r="S645" i="2"/>
  <c r="L645" i="2"/>
  <c r="AB644" i="2"/>
  <c r="X644" i="2"/>
  <c r="T644" i="2"/>
  <c r="S644" i="2"/>
  <c r="L644" i="2"/>
  <c r="AB643" i="2"/>
  <c r="T643" i="2"/>
  <c r="X643" i="2" s="1"/>
  <c r="S643" i="2"/>
  <c r="L643" i="2"/>
  <c r="AB642" i="2"/>
  <c r="T642" i="2"/>
  <c r="X642" i="2" s="1"/>
  <c r="S642" i="2"/>
  <c r="L642" i="2"/>
  <c r="M642" i="2" s="1"/>
  <c r="AB641" i="2"/>
  <c r="T641" i="2"/>
  <c r="X641" i="2" s="1"/>
  <c r="S641" i="2"/>
  <c r="L641" i="2"/>
  <c r="AB640" i="2"/>
  <c r="T640" i="2"/>
  <c r="X640" i="2" s="1"/>
  <c r="S640" i="2"/>
  <c r="L640" i="2"/>
  <c r="M640" i="2" s="1"/>
  <c r="AB639" i="2"/>
  <c r="T639" i="2"/>
  <c r="X639" i="2" s="1"/>
  <c r="S639" i="2"/>
  <c r="L639" i="2"/>
  <c r="AB638" i="2"/>
  <c r="X638" i="2"/>
  <c r="T638" i="2"/>
  <c r="S638" i="2"/>
  <c r="L638" i="2"/>
  <c r="AB637" i="2"/>
  <c r="T637" i="2"/>
  <c r="X637" i="2" s="1"/>
  <c r="S637" i="2"/>
  <c r="L637" i="2"/>
  <c r="M637" i="2" s="1"/>
  <c r="AB636" i="2"/>
  <c r="T636" i="2"/>
  <c r="X636" i="2" s="1"/>
  <c r="S636" i="2"/>
  <c r="L636" i="2"/>
  <c r="AB635" i="2"/>
  <c r="T635" i="2"/>
  <c r="X635" i="2" s="1"/>
  <c r="S635" i="2"/>
  <c r="L635" i="2"/>
  <c r="AB634" i="2"/>
  <c r="X634" i="2"/>
  <c r="T634" i="2"/>
  <c r="S634" i="2"/>
  <c r="L634" i="2"/>
  <c r="M634" i="2" s="1"/>
  <c r="AB633" i="2"/>
  <c r="T633" i="2"/>
  <c r="X633" i="2" s="1"/>
  <c r="S633" i="2"/>
  <c r="L633" i="2"/>
  <c r="AB632" i="2"/>
  <c r="T632" i="2"/>
  <c r="X632" i="2" s="1"/>
  <c r="S632" i="2"/>
  <c r="L632" i="2"/>
  <c r="M632" i="2" s="1"/>
  <c r="AB631" i="2"/>
  <c r="T631" i="2"/>
  <c r="X631" i="2" s="1"/>
  <c r="S631" i="2"/>
  <c r="L631" i="2"/>
  <c r="AB630" i="2"/>
  <c r="T630" i="2"/>
  <c r="X630" i="2" s="1"/>
  <c r="S630" i="2"/>
  <c r="L630" i="2"/>
  <c r="M630" i="2" s="1"/>
  <c r="AB629" i="2"/>
  <c r="T629" i="2"/>
  <c r="X629" i="2" s="1"/>
  <c r="S629" i="2"/>
  <c r="L629" i="2"/>
  <c r="M629" i="2" s="1"/>
  <c r="AB628" i="2"/>
  <c r="X628" i="2"/>
  <c r="T628" i="2"/>
  <c r="S628" i="2"/>
  <c r="L628" i="2"/>
  <c r="AB627" i="2"/>
  <c r="T627" i="2"/>
  <c r="X627" i="2" s="1"/>
  <c r="S627" i="2"/>
  <c r="L627" i="2"/>
  <c r="AB626" i="2"/>
  <c r="T626" i="2"/>
  <c r="X626" i="2" s="1"/>
  <c r="S626" i="2"/>
  <c r="L626" i="2"/>
  <c r="M626" i="2" s="1"/>
  <c r="AB625" i="2"/>
  <c r="T625" i="2"/>
  <c r="X625" i="2" s="1"/>
  <c r="S625" i="2"/>
  <c r="L625" i="2"/>
  <c r="M625" i="2" s="1"/>
  <c r="AB624" i="2"/>
  <c r="T624" i="2"/>
  <c r="X624" i="2" s="1"/>
  <c r="S624" i="2"/>
  <c r="L624" i="2"/>
  <c r="M624" i="2" s="1"/>
  <c r="AB623" i="2"/>
  <c r="T623" i="2"/>
  <c r="X623" i="2" s="1"/>
  <c r="S623" i="2"/>
  <c r="L623" i="2"/>
  <c r="AB622" i="2"/>
  <c r="T622" i="2"/>
  <c r="X622" i="2" s="1"/>
  <c r="S622" i="2"/>
  <c r="L622" i="2"/>
  <c r="M622" i="2" s="1"/>
  <c r="AB621" i="2"/>
  <c r="T621" i="2"/>
  <c r="X621" i="2" s="1"/>
  <c r="S621" i="2"/>
  <c r="L621" i="2"/>
  <c r="AB620" i="2"/>
  <c r="T620" i="2"/>
  <c r="X620" i="2" s="1"/>
  <c r="S620" i="2"/>
  <c r="L620" i="2"/>
  <c r="M620" i="2" s="1"/>
  <c r="AB619" i="2"/>
  <c r="T619" i="2"/>
  <c r="X619" i="2" s="1"/>
  <c r="S619" i="2"/>
  <c r="M619" i="2"/>
  <c r="L619" i="2"/>
  <c r="AB618" i="2"/>
  <c r="T618" i="2"/>
  <c r="X618" i="2" s="1"/>
  <c r="S618" i="2"/>
  <c r="L618" i="2"/>
  <c r="M618" i="2" s="1"/>
  <c r="AB617" i="2"/>
  <c r="T617" i="2"/>
  <c r="X617" i="2" s="1"/>
  <c r="S617" i="2"/>
  <c r="L617" i="2"/>
  <c r="AB616" i="2"/>
  <c r="T616" i="2"/>
  <c r="X616" i="2" s="1"/>
  <c r="S616" i="2"/>
  <c r="L616" i="2"/>
  <c r="AB615" i="2"/>
  <c r="T615" i="2"/>
  <c r="X615" i="2" s="1"/>
  <c r="S615" i="2"/>
  <c r="L615" i="2"/>
  <c r="M615" i="2" s="1"/>
  <c r="AB614" i="2"/>
  <c r="X614" i="2"/>
  <c r="T614" i="2"/>
  <c r="S614" i="2"/>
  <c r="L614" i="2"/>
  <c r="AB613" i="2"/>
  <c r="T613" i="2"/>
  <c r="X613" i="2" s="1"/>
  <c r="S613" i="2"/>
  <c r="L613" i="2"/>
  <c r="AB612" i="2"/>
  <c r="T612" i="2"/>
  <c r="X612" i="2" s="1"/>
  <c r="S612" i="2"/>
  <c r="L612" i="2"/>
  <c r="M612" i="2" s="1"/>
  <c r="AB611" i="2"/>
  <c r="T611" i="2"/>
  <c r="X611" i="2" s="1"/>
  <c r="S611" i="2"/>
  <c r="L611" i="2"/>
  <c r="AB610" i="2"/>
  <c r="T610" i="2"/>
  <c r="X610" i="2" s="1"/>
  <c r="S610" i="2"/>
  <c r="L610" i="2"/>
  <c r="M610" i="2" s="1"/>
  <c r="AB609" i="2"/>
  <c r="T609" i="2"/>
  <c r="X609" i="2" s="1"/>
  <c r="S609" i="2"/>
  <c r="L609" i="2"/>
  <c r="M609" i="2" s="1"/>
  <c r="AB608" i="2"/>
  <c r="T608" i="2"/>
  <c r="X608" i="2" s="1"/>
  <c r="S608" i="2"/>
  <c r="L608" i="2"/>
  <c r="M608" i="2" s="1"/>
  <c r="AB607" i="2"/>
  <c r="T607" i="2"/>
  <c r="X607" i="2" s="1"/>
  <c r="S607" i="2"/>
  <c r="L607" i="2"/>
  <c r="M607" i="2" s="1"/>
  <c r="AB606" i="2"/>
  <c r="T606" i="2"/>
  <c r="X606" i="2" s="1"/>
  <c r="S606" i="2"/>
  <c r="L606" i="2"/>
  <c r="AB605" i="2"/>
  <c r="T605" i="2"/>
  <c r="X605" i="2" s="1"/>
  <c r="S605" i="2"/>
  <c r="L605" i="2"/>
  <c r="M605" i="2" s="1"/>
  <c r="AB604" i="2"/>
  <c r="X604" i="2"/>
  <c r="T604" i="2"/>
  <c r="S604" i="2"/>
  <c r="L604" i="2"/>
  <c r="M604" i="2" s="1"/>
  <c r="AB603" i="2"/>
  <c r="T603" i="2"/>
  <c r="X603" i="2" s="1"/>
  <c r="S603" i="2"/>
  <c r="L603" i="2"/>
  <c r="M603" i="2" s="1"/>
  <c r="AB602" i="2"/>
  <c r="T602" i="2"/>
  <c r="X602" i="2" s="1"/>
  <c r="S602" i="2"/>
  <c r="L602" i="2"/>
  <c r="M602" i="2" s="1"/>
  <c r="AB601" i="2"/>
  <c r="T601" i="2"/>
  <c r="X601" i="2" s="1"/>
  <c r="S601" i="2"/>
  <c r="L601" i="2"/>
  <c r="AB600" i="2"/>
  <c r="T600" i="2"/>
  <c r="X600" i="2" s="1"/>
  <c r="S600" i="2"/>
  <c r="L600" i="2"/>
  <c r="M600" i="2" s="1"/>
  <c r="AB599" i="2"/>
  <c r="T599" i="2"/>
  <c r="X599" i="2" s="1"/>
  <c r="S599" i="2"/>
  <c r="L599" i="2"/>
  <c r="AB598" i="2"/>
  <c r="T598" i="2"/>
  <c r="X598" i="2" s="1"/>
  <c r="S598" i="2"/>
  <c r="L598" i="2"/>
  <c r="AB597" i="2"/>
  <c r="T597" i="2"/>
  <c r="X597" i="2" s="1"/>
  <c r="S597" i="2"/>
  <c r="L597" i="2"/>
  <c r="AB596" i="2"/>
  <c r="X596" i="2"/>
  <c r="T596" i="2"/>
  <c r="S596" i="2"/>
  <c r="L596" i="2"/>
  <c r="AB595" i="2"/>
  <c r="T595" i="2"/>
  <c r="X595" i="2" s="1"/>
  <c r="S595" i="2"/>
  <c r="L595" i="2"/>
  <c r="AB594" i="2"/>
  <c r="X594" i="2"/>
  <c r="T594" i="2"/>
  <c r="S594" i="2"/>
  <c r="L594" i="2"/>
  <c r="M594" i="2" s="1"/>
  <c r="AB593" i="2"/>
  <c r="X593" i="2"/>
  <c r="T593" i="2"/>
  <c r="S593" i="2"/>
  <c r="L593" i="2"/>
  <c r="M593" i="2" s="1"/>
  <c r="AB592" i="2"/>
  <c r="T592" i="2"/>
  <c r="X592" i="2" s="1"/>
  <c r="S592" i="2"/>
  <c r="L592" i="2"/>
  <c r="AB591" i="2"/>
  <c r="T591" i="2"/>
  <c r="X591" i="2" s="1"/>
  <c r="S591" i="2"/>
  <c r="L591" i="2"/>
  <c r="M591" i="2" s="1"/>
  <c r="AB590" i="2"/>
  <c r="T590" i="2"/>
  <c r="X590" i="2" s="1"/>
  <c r="S590" i="2"/>
  <c r="L590" i="2"/>
  <c r="M590" i="2" s="1"/>
  <c r="AB589" i="2"/>
  <c r="T589" i="2"/>
  <c r="X589" i="2" s="1"/>
  <c r="S589" i="2"/>
  <c r="L589" i="2"/>
  <c r="AB588" i="2"/>
  <c r="X588" i="2"/>
  <c r="T588" i="2"/>
  <c r="S588" i="2"/>
  <c r="L588" i="2"/>
  <c r="M588" i="2" s="1"/>
  <c r="AB587" i="2"/>
  <c r="X587" i="2"/>
  <c r="T587" i="2"/>
  <c r="S587" i="2"/>
  <c r="L587" i="2"/>
  <c r="M587" i="2" s="1"/>
  <c r="AB586" i="2"/>
  <c r="X586" i="2"/>
  <c r="T586" i="2"/>
  <c r="S586" i="2"/>
  <c r="L586" i="2"/>
  <c r="M586" i="2" s="1"/>
  <c r="AB585" i="2"/>
  <c r="T585" i="2"/>
  <c r="X585" i="2" s="1"/>
  <c r="S585" i="2"/>
  <c r="L585" i="2"/>
  <c r="M585" i="2" s="1"/>
  <c r="AB584" i="2"/>
  <c r="X584" i="2"/>
  <c r="T584" i="2"/>
  <c r="S584" i="2"/>
  <c r="L584" i="2"/>
  <c r="M584" i="2" s="1"/>
  <c r="AB583" i="2"/>
  <c r="X583" i="2"/>
  <c r="T583" i="2"/>
  <c r="S583" i="2"/>
  <c r="L583" i="2"/>
  <c r="AB582" i="2"/>
  <c r="X582" i="2"/>
  <c r="T582" i="2"/>
  <c r="S582" i="2"/>
  <c r="L582" i="2"/>
  <c r="AB581" i="2"/>
  <c r="T581" i="2"/>
  <c r="X581" i="2" s="1"/>
  <c r="S581" i="2"/>
  <c r="L581" i="2"/>
  <c r="AB580" i="2"/>
  <c r="T580" i="2"/>
  <c r="X580" i="2" s="1"/>
  <c r="S580" i="2"/>
  <c r="L580" i="2"/>
  <c r="AB579" i="2"/>
  <c r="T579" i="2"/>
  <c r="X579" i="2" s="1"/>
  <c r="S579" i="2"/>
  <c r="L579" i="2"/>
  <c r="M579" i="2" s="1"/>
  <c r="AB578" i="2"/>
  <c r="T578" i="2"/>
  <c r="X578" i="2" s="1"/>
  <c r="S578" i="2"/>
  <c r="L578" i="2"/>
  <c r="M578" i="2" s="1"/>
  <c r="AB577" i="2"/>
  <c r="T577" i="2"/>
  <c r="X577" i="2" s="1"/>
  <c r="S577" i="2"/>
  <c r="L577" i="2"/>
  <c r="AB576" i="2"/>
  <c r="T576" i="2"/>
  <c r="X576" i="2" s="1"/>
  <c r="S576" i="2"/>
  <c r="L576" i="2"/>
  <c r="AB575" i="2"/>
  <c r="T575" i="2"/>
  <c r="X575" i="2" s="1"/>
  <c r="S575" i="2"/>
  <c r="L575" i="2"/>
  <c r="AB574" i="2"/>
  <c r="T574" i="2"/>
  <c r="X574" i="2" s="1"/>
  <c r="S574" i="2"/>
  <c r="L574" i="2"/>
  <c r="AB573" i="2"/>
  <c r="T573" i="2"/>
  <c r="X573" i="2" s="1"/>
  <c r="S573" i="2"/>
  <c r="L573" i="2"/>
  <c r="AB572" i="2"/>
  <c r="T572" i="2"/>
  <c r="X572" i="2" s="1"/>
  <c r="S572" i="2"/>
  <c r="L572" i="2"/>
  <c r="AB571" i="2"/>
  <c r="T571" i="2"/>
  <c r="X571" i="2" s="1"/>
  <c r="S571" i="2"/>
  <c r="L571" i="2"/>
  <c r="AB570" i="2"/>
  <c r="T570" i="2"/>
  <c r="X570" i="2" s="1"/>
  <c r="S570" i="2"/>
  <c r="L570" i="2"/>
  <c r="M570" i="2" s="1"/>
  <c r="AB569" i="2"/>
  <c r="T569" i="2"/>
  <c r="X569" i="2" s="1"/>
  <c r="S569" i="2"/>
  <c r="L569" i="2"/>
  <c r="AB568" i="2"/>
  <c r="T568" i="2"/>
  <c r="X568" i="2" s="1"/>
  <c r="S568" i="2"/>
  <c r="L568" i="2"/>
  <c r="AB567" i="2"/>
  <c r="T567" i="2"/>
  <c r="X567" i="2" s="1"/>
  <c r="S567" i="2"/>
  <c r="L567" i="2"/>
  <c r="M567" i="2" s="1"/>
  <c r="AB566" i="2"/>
  <c r="T566" i="2"/>
  <c r="X566" i="2" s="1"/>
  <c r="S566" i="2"/>
  <c r="M566" i="2"/>
  <c r="L566" i="2"/>
  <c r="AB565" i="2"/>
  <c r="T565" i="2"/>
  <c r="X565" i="2" s="1"/>
  <c r="S565" i="2"/>
  <c r="L565" i="2"/>
  <c r="M565" i="2" s="1"/>
  <c r="AB564" i="2"/>
  <c r="T564" i="2"/>
  <c r="X564" i="2" s="1"/>
  <c r="S564" i="2"/>
  <c r="L564" i="2"/>
  <c r="AB563" i="2"/>
  <c r="T563" i="2"/>
  <c r="X563" i="2" s="1"/>
  <c r="S563" i="2"/>
  <c r="L563" i="2"/>
  <c r="AB562" i="2"/>
  <c r="T562" i="2"/>
  <c r="X562" i="2" s="1"/>
  <c r="S562" i="2"/>
  <c r="L562" i="2"/>
  <c r="M562" i="2" s="1"/>
  <c r="AB561" i="2"/>
  <c r="T561" i="2"/>
  <c r="X561" i="2" s="1"/>
  <c r="S561" i="2"/>
  <c r="L561" i="2"/>
  <c r="M561" i="2" s="1"/>
  <c r="AB560" i="2"/>
  <c r="T560" i="2"/>
  <c r="X560" i="2" s="1"/>
  <c r="S560" i="2"/>
  <c r="L560" i="2"/>
  <c r="AB559" i="2"/>
  <c r="T559" i="2"/>
  <c r="X559" i="2" s="1"/>
  <c r="S559" i="2"/>
  <c r="L559" i="2"/>
  <c r="M559" i="2" s="1"/>
  <c r="AB558" i="2"/>
  <c r="T558" i="2"/>
  <c r="X558" i="2" s="1"/>
  <c r="S558" i="2"/>
  <c r="L558" i="2"/>
  <c r="AB557" i="2"/>
  <c r="T557" i="2"/>
  <c r="X557" i="2" s="1"/>
  <c r="S557" i="2"/>
  <c r="L557" i="2"/>
  <c r="M557" i="2" s="1"/>
  <c r="AB556" i="2"/>
  <c r="T556" i="2"/>
  <c r="X556" i="2" s="1"/>
  <c r="S556" i="2"/>
  <c r="L556" i="2"/>
  <c r="M556" i="2" s="1"/>
  <c r="AB555" i="2"/>
  <c r="T555" i="2"/>
  <c r="X555" i="2" s="1"/>
  <c r="S555" i="2"/>
  <c r="M555" i="2"/>
  <c r="L555" i="2"/>
  <c r="AB554" i="2"/>
  <c r="T554" i="2"/>
  <c r="X554" i="2" s="1"/>
  <c r="S554" i="2"/>
  <c r="L554" i="2"/>
  <c r="M554" i="2" s="1"/>
  <c r="AB553" i="2"/>
  <c r="T553" i="2"/>
  <c r="X553" i="2" s="1"/>
  <c r="S553" i="2"/>
  <c r="L553" i="2"/>
  <c r="AB552" i="2"/>
  <c r="T552" i="2"/>
  <c r="X552" i="2" s="1"/>
  <c r="S552" i="2"/>
  <c r="L552" i="2"/>
  <c r="M552" i="2" s="1"/>
  <c r="AB551" i="2"/>
  <c r="T551" i="2"/>
  <c r="X551" i="2" s="1"/>
  <c r="S551" i="2"/>
  <c r="L551" i="2"/>
  <c r="M551" i="2" s="1"/>
  <c r="AB550" i="2"/>
  <c r="T550" i="2"/>
  <c r="X550" i="2" s="1"/>
  <c r="S550" i="2"/>
  <c r="L550" i="2"/>
  <c r="M550" i="2" s="1"/>
  <c r="AB549" i="2"/>
  <c r="T549" i="2"/>
  <c r="X549" i="2" s="1"/>
  <c r="S549" i="2"/>
  <c r="M549" i="2"/>
  <c r="L549" i="2"/>
  <c r="AB548" i="2"/>
  <c r="T548" i="2"/>
  <c r="X548" i="2" s="1"/>
  <c r="S548" i="2"/>
  <c r="L548" i="2"/>
  <c r="AB547" i="2"/>
  <c r="T547" i="2"/>
  <c r="X547" i="2" s="1"/>
  <c r="S547" i="2"/>
  <c r="L547" i="2"/>
  <c r="AB546" i="2"/>
  <c r="T546" i="2"/>
  <c r="X546" i="2" s="1"/>
  <c r="S546" i="2"/>
  <c r="L546" i="2"/>
  <c r="AB545" i="2"/>
  <c r="T545" i="2"/>
  <c r="X545" i="2" s="1"/>
  <c r="S545" i="2"/>
  <c r="L545" i="2"/>
  <c r="AB544" i="2"/>
  <c r="T544" i="2"/>
  <c r="X544" i="2" s="1"/>
  <c r="S544" i="2"/>
  <c r="L544" i="2"/>
  <c r="AB543" i="2"/>
  <c r="T543" i="2"/>
  <c r="X543" i="2" s="1"/>
  <c r="S543" i="2"/>
  <c r="L543" i="2"/>
  <c r="M543" i="2" s="1"/>
  <c r="AB542" i="2"/>
  <c r="T542" i="2"/>
  <c r="X542" i="2" s="1"/>
  <c r="S542" i="2"/>
  <c r="L542" i="2"/>
  <c r="AB541" i="2"/>
  <c r="T541" i="2"/>
  <c r="X541" i="2" s="1"/>
  <c r="S541" i="2"/>
  <c r="L541" i="2"/>
  <c r="AB540" i="2"/>
  <c r="T540" i="2"/>
  <c r="X540" i="2" s="1"/>
  <c r="S540" i="2"/>
  <c r="L540" i="2"/>
  <c r="AB539" i="2"/>
  <c r="T539" i="2"/>
  <c r="X539" i="2" s="1"/>
  <c r="S539" i="2"/>
  <c r="L539" i="2"/>
  <c r="AB538" i="2"/>
  <c r="T538" i="2"/>
  <c r="X538" i="2" s="1"/>
  <c r="S538" i="2"/>
  <c r="L538" i="2"/>
  <c r="M538" i="2" s="1"/>
  <c r="AB537" i="2"/>
  <c r="T537" i="2"/>
  <c r="X537" i="2" s="1"/>
  <c r="S537" i="2"/>
  <c r="M537" i="2"/>
  <c r="L537" i="2"/>
  <c r="AB536" i="2"/>
  <c r="T536" i="2"/>
  <c r="X536" i="2" s="1"/>
  <c r="S536" i="2"/>
  <c r="L536" i="2"/>
  <c r="M536" i="2" s="1"/>
  <c r="AB535" i="2"/>
  <c r="T535" i="2"/>
  <c r="X535" i="2" s="1"/>
  <c r="S535" i="2"/>
  <c r="L535" i="2"/>
  <c r="AB534" i="2"/>
  <c r="T534" i="2"/>
  <c r="X534" i="2" s="1"/>
  <c r="S534" i="2"/>
  <c r="L534" i="2"/>
  <c r="AB533" i="2"/>
  <c r="T533" i="2"/>
  <c r="X533" i="2" s="1"/>
  <c r="S533" i="2"/>
  <c r="L533" i="2"/>
  <c r="AB532" i="2"/>
  <c r="T532" i="2"/>
  <c r="X532" i="2" s="1"/>
  <c r="S532" i="2"/>
  <c r="L532" i="2"/>
  <c r="AB531" i="2"/>
  <c r="T531" i="2"/>
  <c r="X531" i="2" s="1"/>
  <c r="S531" i="2"/>
  <c r="L531" i="2"/>
  <c r="AB530" i="2"/>
  <c r="T530" i="2"/>
  <c r="X530" i="2" s="1"/>
  <c r="S530" i="2"/>
  <c r="L530" i="2"/>
  <c r="M530" i="2" s="1"/>
  <c r="AB529" i="2"/>
  <c r="T529" i="2"/>
  <c r="X529" i="2" s="1"/>
  <c r="S529" i="2"/>
  <c r="L529" i="2"/>
  <c r="M529" i="2" s="1"/>
  <c r="AB528" i="2"/>
  <c r="T528" i="2"/>
  <c r="X528" i="2" s="1"/>
  <c r="S528" i="2"/>
  <c r="L528" i="2"/>
  <c r="M528" i="2" s="1"/>
  <c r="AB527" i="2"/>
  <c r="T527" i="2"/>
  <c r="X527" i="2" s="1"/>
  <c r="S527" i="2"/>
  <c r="L527" i="2"/>
  <c r="AB526" i="2"/>
  <c r="T526" i="2"/>
  <c r="X526" i="2" s="1"/>
  <c r="S526" i="2"/>
  <c r="L526" i="2"/>
  <c r="M526" i="2" s="1"/>
  <c r="AB525" i="2"/>
  <c r="T525" i="2"/>
  <c r="X525" i="2" s="1"/>
  <c r="S525" i="2"/>
  <c r="L525" i="2"/>
  <c r="AB524" i="2"/>
  <c r="X524" i="2"/>
  <c r="T524" i="2"/>
  <c r="S524" i="2"/>
  <c r="L524" i="2"/>
  <c r="AB523" i="2"/>
  <c r="T523" i="2"/>
  <c r="X523" i="2" s="1"/>
  <c r="S523" i="2"/>
  <c r="L523" i="2"/>
  <c r="AB522" i="2"/>
  <c r="T522" i="2"/>
  <c r="X522" i="2" s="1"/>
  <c r="S522" i="2"/>
  <c r="L522" i="2"/>
  <c r="M522" i="2" s="1"/>
  <c r="AB521" i="2"/>
  <c r="T521" i="2"/>
  <c r="X521" i="2" s="1"/>
  <c r="S521" i="2"/>
  <c r="L521" i="2"/>
  <c r="M521" i="2" s="1"/>
  <c r="AB520" i="2"/>
  <c r="T520" i="2"/>
  <c r="X520" i="2" s="1"/>
  <c r="S520" i="2"/>
  <c r="L520" i="2"/>
  <c r="M520" i="2" s="1"/>
  <c r="AB519" i="2"/>
  <c r="X519" i="2"/>
  <c r="T519" i="2"/>
  <c r="S519" i="2"/>
  <c r="L519" i="2"/>
  <c r="M519" i="2" s="1"/>
  <c r="AB518" i="2"/>
  <c r="T518" i="2"/>
  <c r="X518" i="2" s="1"/>
  <c r="S518" i="2"/>
  <c r="L518" i="2"/>
  <c r="AB517" i="2"/>
  <c r="T517" i="2"/>
  <c r="X517" i="2" s="1"/>
  <c r="S517" i="2"/>
  <c r="L517" i="2"/>
  <c r="AB516" i="2"/>
  <c r="T516" i="2"/>
  <c r="X516" i="2" s="1"/>
  <c r="S516" i="2"/>
  <c r="L516" i="2"/>
  <c r="AB515" i="2"/>
  <c r="T515" i="2"/>
  <c r="X515" i="2" s="1"/>
  <c r="S515" i="2"/>
  <c r="L515" i="2"/>
  <c r="M515" i="2" s="1"/>
  <c r="AB514" i="2"/>
  <c r="T514" i="2"/>
  <c r="X514" i="2" s="1"/>
  <c r="S514" i="2"/>
  <c r="L514" i="2"/>
  <c r="M514" i="2" s="1"/>
  <c r="AB513" i="2"/>
  <c r="T513" i="2"/>
  <c r="X513" i="2" s="1"/>
  <c r="S513" i="2"/>
  <c r="M513" i="2"/>
  <c r="L513" i="2"/>
  <c r="AB512" i="2"/>
  <c r="T512" i="2"/>
  <c r="X512" i="2" s="1"/>
  <c r="S512" i="2"/>
  <c r="L512" i="2"/>
  <c r="M512" i="2" s="1"/>
  <c r="AB511" i="2"/>
  <c r="T511" i="2"/>
  <c r="X511" i="2" s="1"/>
  <c r="S511" i="2"/>
  <c r="L511" i="2"/>
  <c r="AB510" i="2"/>
  <c r="T510" i="2"/>
  <c r="X510" i="2" s="1"/>
  <c r="S510" i="2"/>
  <c r="L510" i="2"/>
  <c r="M510" i="2" s="1"/>
  <c r="AB509" i="2"/>
  <c r="T509" i="2"/>
  <c r="X509" i="2" s="1"/>
  <c r="S509" i="2"/>
  <c r="L509" i="2"/>
  <c r="M509" i="2" s="1"/>
  <c r="AB508" i="2"/>
  <c r="T508" i="2"/>
  <c r="X508" i="2" s="1"/>
  <c r="S508" i="2"/>
  <c r="L508" i="2"/>
  <c r="AB507" i="2"/>
  <c r="T507" i="2"/>
  <c r="X507" i="2" s="1"/>
  <c r="S507" i="2"/>
  <c r="L507" i="2"/>
  <c r="AB506" i="2"/>
  <c r="T506" i="2"/>
  <c r="X506" i="2" s="1"/>
  <c r="S506" i="2"/>
  <c r="L506" i="2"/>
  <c r="M506" i="2" s="1"/>
  <c r="AB505" i="2"/>
  <c r="T505" i="2"/>
  <c r="X505" i="2" s="1"/>
  <c r="S505" i="2"/>
  <c r="L505" i="2"/>
  <c r="M505" i="2" s="1"/>
  <c r="AB504" i="2"/>
  <c r="T504" i="2"/>
  <c r="X504" i="2" s="1"/>
  <c r="S504" i="2"/>
  <c r="L504" i="2"/>
  <c r="AB503" i="2"/>
  <c r="T503" i="2"/>
  <c r="X503" i="2" s="1"/>
  <c r="S503" i="2"/>
  <c r="M503" i="2"/>
  <c r="L503" i="2"/>
  <c r="AB502" i="2"/>
  <c r="T502" i="2"/>
  <c r="X502" i="2" s="1"/>
  <c r="S502" i="2"/>
  <c r="L502" i="2"/>
  <c r="AB501" i="2"/>
  <c r="T501" i="2"/>
  <c r="X501" i="2" s="1"/>
  <c r="S501" i="2"/>
  <c r="L501" i="2"/>
  <c r="M501" i="2" s="1"/>
  <c r="AB500" i="2"/>
  <c r="X500" i="2"/>
  <c r="T500" i="2"/>
  <c r="S500" i="2"/>
  <c r="L500" i="2"/>
  <c r="AB499" i="2"/>
  <c r="T499" i="2"/>
  <c r="X499" i="2" s="1"/>
  <c r="S499" i="2"/>
  <c r="L499" i="2"/>
  <c r="AB498" i="2"/>
  <c r="T498" i="2"/>
  <c r="X498" i="2" s="1"/>
  <c r="S498" i="2"/>
  <c r="L498" i="2"/>
  <c r="AB497" i="2"/>
  <c r="T497" i="2"/>
  <c r="X497" i="2" s="1"/>
  <c r="S497" i="2"/>
  <c r="L497" i="2"/>
  <c r="AB496" i="2"/>
  <c r="T496" i="2"/>
  <c r="X496" i="2" s="1"/>
  <c r="S496" i="2"/>
  <c r="L496" i="2"/>
  <c r="M496" i="2" s="1"/>
  <c r="AB495" i="2"/>
  <c r="T495" i="2"/>
  <c r="X495" i="2" s="1"/>
  <c r="S495" i="2"/>
  <c r="L495" i="2"/>
  <c r="AB494" i="2"/>
  <c r="T494" i="2"/>
  <c r="X494" i="2" s="1"/>
  <c r="S494" i="2"/>
  <c r="L494" i="2"/>
  <c r="AB493" i="2"/>
  <c r="T493" i="2"/>
  <c r="X493" i="2" s="1"/>
  <c r="S493" i="2"/>
  <c r="L493" i="2"/>
  <c r="M493" i="2" s="1"/>
  <c r="AB492" i="2"/>
  <c r="T492" i="2"/>
  <c r="X492" i="2" s="1"/>
  <c r="S492" i="2"/>
  <c r="L492" i="2"/>
  <c r="M492" i="2" s="1"/>
  <c r="AB491" i="2"/>
  <c r="T491" i="2"/>
  <c r="X491" i="2" s="1"/>
  <c r="S491" i="2"/>
  <c r="L491" i="2"/>
  <c r="M491" i="2" s="1"/>
  <c r="AB490" i="2"/>
  <c r="T490" i="2"/>
  <c r="X490" i="2" s="1"/>
  <c r="S490" i="2"/>
  <c r="L490" i="2"/>
  <c r="M490" i="2" s="1"/>
  <c r="AB489" i="2"/>
  <c r="T489" i="2"/>
  <c r="X489" i="2" s="1"/>
  <c r="S489" i="2"/>
  <c r="L489" i="2"/>
  <c r="M489" i="2" s="1"/>
  <c r="AB488" i="2"/>
  <c r="T488" i="2"/>
  <c r="X488" i="2" s="1"/>
  <c r="S488" i="2"/>
  <c r="L488" i="2"/>
  <c r="AB487" i="2"/>
  <c r="X487" i="2"/>
  <c r="T487" i="2"/>
  <c r="S487" i="2"/>
  <c r="L487" i="2"/>
  <c r="AB486" i="2"/>
  <c r="T486" i="2"/>
  <c r="X486" i="2" s="1"/>
  <c r="S486" i="2"/>
  <c r="L486" i="2"/>
  <c r="M486" i="2" s="1"/>
  <c r="AB485" i="2"/>
  <c r="T485" i="2"/>
  <c r="X485" i="2" s="1"/>
  <c r="S485" i="2"/>
  <c r="L485" i="2"/>
  <c r="AB484" i="2"/>
  <c r="T484" i="2"/>
  <c r="X484" i="2" s="1"/>
  <c r="S484" i="2"/>
  <c r="L484" i="2"/>
  <c r="AB483" i="2"/>
  <c r="T483" i="2"/>
  <c r="X483" i="2" s="1"/>
  <c r="S483" i="2"/>
  <c r="L483" i="2"/>
  <c r="M483" i="2" s="1"/>
  <c r="AB482" i="2"/>
  <c r="T482" i="2"/>
  <c r="X482" i="2" s="1"/>
  <c r="S482" i="2"/>
  <c r="L482" i="2"/>
  <c r="M482" i="2" s="1"/>
  <c r="AB481" i="2"/>
  <c r="X481" i="2"/>
  <c r="T481" i="2"/>
  <c r="S481" i="2"/>
  <c r="L481" i="2"/>
  <c r="M481" i="2" s="1"/>
  <c r="AB480" i="2"/>
  <c r="T480" i="2"/>
  <c r="X480" i="2" s="1"/>
  <c r="S480" i="2"/>
  <c r="L480" i="2"/>
  <c r="AB479" i="2"/>
  <c r="T479" i="2"/>
  <c r="X479" i="2" s="1"/>
  <c r="S479" i="2"/>
  <c r="L479" i="2"/>
  <c r="M479" i="2" s="1"/>
  <c r="AB478" i="2"/>
  <c r="T478" i="2"/>
  <c r="X478" i="2" s="1"/>
  <c r="S478" i="2"/>
  <c r="L478" i="2"/>
  <c r="AB477" i="2"/>
  <c r="T477" i="2"/>
  <c r="X477" i="2" s="1"/>
  <c r="S477" i="2"/>
  <c r="L477" i="2"/>
  <c r="AB476" i="2"/>
  <c r="T476" i="2"/>
  <c r="X476" i="2" s="1"/>
  <c r="S476" i="2"/>
  <c r="L476" i="2"/>
  <c r="M476" i="2" s="1"/>
  <c r="AB475" i="2"/>
  <c r="T475" i="2"/>
  <c r="X475" i="2" s="1"/>
  <c r="S475" i="2"/>
  <c r="L475" i="2"/>
  <c r="M475" i="2" s="1"/>
  <c r="AB474" i="2"/>
  <c r="T474" i="2"/>
  <c r="X474" i="2" s="1"/>
  <c r="S474" i="2"/>
  <c r="L474" i="2"/>
  <c r="M474" i="2" s="1"/>
  <c r="AB473" i="2"/>
  <c r="T473" i="2"/>
  <c r="X473" i="2" s="1"/>
  <c r="S473" i="2"/>
  <c r="L473" i="2"/>
  <c r="M473" i="2" s="1"/>
  <c r="AB472" i="2"/>
  <c r="X472" i="2"/>
  <c r="T472" i="2"/>
  <c r="S472" i="2"/>
  <c r="L472" i="2"/>
  <c r="M472" i="2" s="1"/>
  <c r="AB471" i="2"/>
  <c r="T471" i="2"/>
  <c r="X471" i="2" s="1"/>
  <c r="S471" i="2"/>
  <c r="L471" i="2"/>
  <c r="M471" i="2" s="1"/>
  <c r="AB470" i="2"/>
  <c r="T470" i="2"/>
  <c r="X470" i="2" s="1"/>
  <c r="S470" i="2"/>
  <c r="L470" i="2"/>
  <c r="M470" i="2" s="1"/>
  <c r="AB469" i="2"/>
  <c r="T469" i="2"/>
  <c r="X469" i="2" s="1"/>
  <c r="S469" i="2"/>
  <c r="L469" i="2"/>
  <c r="AB468" i="2"/>
  <c r="T468" i="2"/>
  <c r="X468" i="2" s="1"/>
  <c r="S468" i="2"/>
  <c r="L468" i="2"/>
  <c r="M468" i="2" s="1"/>
  <c r="AB467" i="2"/>
  <c r="T467" i="2"/>
  <c r="X467" i="2" s="1"/>
  <c r="S467" i="2"/>
  <c r="L467" i="2"/>
  <c r="M467" i="2" s="1"/>
  <c r="AB466" i="2"/>
  <c r="T466" i="2"/>
  <c r="X466" i="2" s="1"/>
  <c r="S466" i="2"/>
  <c r="L466" i="2"/>
  <c r="M466" i="2" s="1"/>
  <c r="AB465" i="2"/>
  <c r="T465" i="2"/>
  <c r="X465" i="2" s="1"/>
  <c r="S465" i="2"/>
  <c r="M465" i="2"/>
  <c r="L465" i="2"/>
  <c r="AB464" i="2"/>
  <c r="T464" i="2"/>
  <c r="X464" i="2" s="1"/>
  <c r="S464" i="2"/>
  <c r="L464" i="2"/>
  <c r="M464" i="2" s="1"/>
  <c r="AB463" i="2"/>
  <c r="T463" i="2"/>
  <c r="X463" i="2" s="1"/>
  <c r="S463" i="2"/>
  <c r="L463" i="2"/>
  <c r="M463" i="2" s="1"/>
  <c r="AB462" i="2"/>
  <c r="T462" i="2"/>
  <c r="X462" i="2" s="1"/>
  <c r="S462" i="2"/>
  <c r="L462" i="2"/>
  <c r="M462" i="2" s="1"/>
  <c r="AB461" i="2"/>
  <c r="T461" i="2"/>
  <c r="X461" i="2" s="1"/>
  <c r="S461" i="2"/>
  <c r="L461" i="2"/>
  <c r="M461" i="2" s="1"/>
  <c r="AB460" i="2"/>
  <c r="T460" i="2"/>
  <c r="X460" i="2" s="1"/>
  <c r="S460" i="2"/>
  <c r="L460" i="2"/>
  <c r="AB459" i="2"/>
  <c r="T459" i="2"/>
  <c r="X459" i="2" s="1"/>
  <c r="S459" i="2"/>
  <c r="L459" i="2"/>
  <c r="AB458" i="2"/>
  <c r="T458" i="2"/>
  <c r="X458" i="2" s="1"/>
  <c r="S458" i="2"/>
  <c r="L458" i="2"/>
  <c r="M458" i="2" s="1"/>
  <c r="AB457" i="2"/>
  <c r="T457" i="2"/>
  <c r="X457" i="2" s="1"/>
  <c r="S457" i="2"/>
  <c r="L457" i="2"/>
  <c r="M457" i="2" s="1"/>
  <c r="AB456" i="2"/>
  <c r="T456" i="2"/>
  <c r="X456" i="2" s="1"/>
  <c r="S456" i="2"/>
  <c r="L456" i="2"/>
  <c r="M456" i="2" s="1"/>
  <c r="AB455" i="2"/>
  <c r="X455" i="2"/>
  <c r="T455" i="2"/>
  <c r="S455" i="2"/>
  <c r="L455" i="2"/>
  <c r="M455" i="2" s="1"/>
  <c r="AB454" i="2"/>
  <c r="T454" i="2"/>
  <c r="X454" i="2" s="1"/>
  <c r="S454" i="2"/>
  <c r="L454" i="2"/>
  <c r="M454" i="2" s="1"/>
  <c r="AB453" i="2"/>
  <c r="T453" i="2"/>
  <c r="X453" i="2" s="1"/>
  <c r="S453" i="2"/>
  <c r="L453" i="2"/>
  <c r="AB452" i="2"/>
  <c r="T452" i="2"/>
  <c r="X452" i="2" s="1"/>
  <c r="S452" i="2"/>
  <c r="L452" i="2"/>
  <c r="AB451" i="2"/>
  <c r="T451" i="2"/>
  <c r="X451" i="2" s="1"/>
  <c r="S451" i="2"/>
  <c r="L451" i="2"/>
  <c r="M451" i="2" s="1"/>
  <c r="AB450" i="2"/>
  <c r="T450" i="2"/>
  <c r="X450" i="2" s="1"/>
  <c r="S450" i="2"/>
  <c r="L450" i="2"/>
  <c r="M450" i="2" s="1"/>
  <c r="AB449" i="2"/>
  <c r="X449" i="2"/>
  <c r="T449" i="2"/>
  <c r="S449" i="2"/>
  <c r="L449" i="2"/>
  <c r="M449" i="2" s="1"/>
  <c r="AB448" i="2"/>
  <c r="T448" i="2"/>
  <c r="X448" i="2" s="1"/>
  <c r="S448" i="2"/>
  <c r="L448" i="2"/>
  <c r="M448" i="2" s="1"/>
  <c r="AB447" i="2"/>
  <c r="T447" i="2"/>
  <c r="X447" i="2" s="1"/>
  <c r="S447" i="2"/>
  <c r="L447" i="2"/>
  <c r="M447" i="2" s="1"/>
  <c r="AB446" i="2"/>
  <c r="T446" i="2"/>
  <c r="X446" i="2" s="1"/>
  <c r="S446" i="2"/>
  <c r="L446" i="2"/>
  <c r="M446" i="2" s="1"/>
  <c r="AB445" i="2"/>
  <c r="T445" i="2"/>
  <c r="X445" i="2" s="1"/>
  <c r="S445" i="2"/>
  <c r="L445" i="2"/>
  <c r="AB444" i="2"/>
  <c r="T444" i="2"/>
  <c r="X444" i="2" s="1"/>
  <c r="S444" i="2"/>
  <c r="L444" i="2"/>
  <c r="M444" i="2" s="1"/>
  <c r="AB443" i="2"/>
  <c r="T443" i="2"/>
  <c r="X443" i="2" s="1"/>
  <c r="S443" i="2"/>
  <c r="L443" i="2"/>
  <c r="AB442" i="2"/>
  <c r="T442" i="2"/>
  <c r="X442" i="2" s="1"/>
  <c r="S442" i="2"/>
  <c r="L442" i="2"/>
  <c r="AB441" i="2"/>
  <c r="T441" i="2"/>
  <c r="X441" i="2" s="1"/>
  <c r="S441" i="2"/>
  <c r="M441" i="2"/>
  <c r="L441" i="2"/>
  <c r="AB440" i="2"/>
  <c r="T440" i="2"/>
  <c r="X440" i="2" s="1"/>
  <c r="S440" i="2"/>
  <c r="L440" i="2"/>
  <c r="M440" i="2" s="1"/>
  <c r="AB439" i="2"/>
  <c r="T439" i="2"/>
  <c r="X439" i="2" s="1"/>
  <c r="S439" i="2"/>
  <c r="L439" i="2"/>
  <c r="M439" i="2" s="1"/>
  <c r="AB438" i="2"/>
  <c r="T438" i="2"/>
  <c r="X438" i="2" s="1"/>
  <c r="S438" i="2"/>
  <c r="L438" i="2"/>
  <c r="AB437" i="2"/>
  <c r="T437" i="2"/>
  <c r="X437" i="2" s="1"/>
  <c r="S437" i="2"/>
  <c r="L437" i="2"/>
  <c r="AB436" i="2"/>
  <c r="T436" i="2"/>
  <c r="X436" i="2" s="1"/>
  <c r="S436" i="2"/>
  <c r="L436" i="2"/>
  <c r="AB435" i="2"/>
  <c r="T435" i="2"/>
  <c r="X435" i="2" s="1"/>
  <c r="S435" i="2"/>
  <c r="L435" i="2"/>
  <c r="M435" i="2" s="1"/>
  <c r="AB434" i="2"/>
  <c r="T434" i="2"/>
  <c r="X434" i="2" s="1"/>
  <c r="S434" i="2"/>
  <c r="L434" i="2"/>
  <c r="M434" i="2" s="1"/>
  <c r="AB433" i="2"/>
  <c r="T433" i="2"/>
  <c r="X433" i="2" s="1"/>
  <c r="S433" i="2"/>
  <c r="L433" i="2"/>
  <c r="M433" i="2" s="1"/>
  <c r="AB432" i="2"/>
  <c r="T432" i="2"/>
  <c r="X432" i="2" s="1"/>
  <c r="S432" i="2"/>
  <c r="L432" i="2"/>
  <c r="M432" i="2" s="1"/>
  <c r="AB431" i="2"/>
  <c r="X431" i="2"/>
  <c r="T431" i="2"/>
  <c r="S431" i="2"/>
  <c r="L431" i="2"/>
  <c r="AB430" i="2"/>
  <c r="T430" i="2"/>
  <c r="X430" i="2" s="1"/>
  <c r="S430" i="2"/>
  <c r="L430" i="2"/>
  <c r="M430" i="2" s="1"/>
  <c r="AB429" i="2"/>
  <c r="T429" i="2"/>
  <c r="X429" i="2" s="1"/>
  <c r="S429" i="2"/>
  <c r="L429" i="2"/>
  <c r="M429" i="2" s="1"/>
  <c r="AB428" i="2"/>
  <c r="T428" i="2"/>
  <c r="X428" i="2" s="1"/>
  <c r="S428" i="2"/>
  <c r="L428" i="2"/>
  <c r="AB427" i="2"/>
  <c r="T427" i="2"/>
  <c r="X427" i="2" s="1"/>
  <c r="S427" i="2"/>
  <c r="L427" i="2"/>
  <c r="AB426" i="2"/>
  <c r="T426" i="2"/>
  <c r="X426" i="2" s="1"/>
  <c r="S426" i="2"/>
  <c r="L426" i="2"/>
  <c r="AB425" i="2"/>
  <c r="T425" i="2"/>
  <c r="X425" i="2" s="1"/>
  <c r="S425" i="2"/>
  <c r="L425" i="2"/>
  <c r="AB424" i="2"/>
  <c r="T424" i="2"/>
  <c r="X424" i="2" s="1"/>
  <c r="S424" i="2"/>
  <c r="L424" i="2"/>
  <c r="AB423" i="2"/>
  <c r="T423" i="2"/>
  <c r="X423" i="2" s="1"/>
  <c r="S423" i="2"/>
  <c r="L423" i="2"/>
  <c r="AB422" i="2"/>
  <c r="T422" i="2"/>
  <c r="X422" i="2" s="1"/>
  <c r="S422" i="2"/>
  <c r="L422" i="2"/>
  <c r="AB421" i="2"/>
  <c r="X421" i="2"/>
  <c r="T421" i="2"/>
  <c r="S421" i="2"/>
  <c r="L421" i="2"/>
  <c r="AB420" i="2"/>
  <c r="T420" i="2"/>
  <c r="X420" i="2" s="1"/>
  <c r="S420" i="2"/>
  <c r="L420" i="2"/>
  <c r="AB419" i="2"/>
  <c r="T419" i="2"/>
  <c r="X419" i="2" s="1"/>
  <c r="S419" i="2"/>
  <c r="L419" i="2"/>
  <c r="AB418" i="2"/>
  <c r="T418" i="2"/>
  <c r="X418" i="2" s="1"/>
  <c r="S418" i="2"/>
  <c r="L418" i="2"/>
  <c r="AB417" i="2"/>
  <c r="T417" i="2"/>
  <c r="X417" i="2" s="1"/>
  <c r="S417" i="2"/>
  <c r="L417" i="2"/>
  <c r="AB416" i="2"/>
  <c r="T416" i="2"/>
  <c r="X416" i="2" s="1"/>
  <c r="S416" i="2"/>
  <c r="L416" i="2"/>
  <c r="AB415" i="2"/>
  <c r="T415" i="2"/>
  <c r="X415" i="2" s="1"/>
  <c r="S415" i="2"/>
  <c r="L415" i="2"/>
  <c r="AB414" i="2"/>
  <c r="T414" i="2"/>
  <c r="X414" i="2" s="1"/>
  <c r="S414" i="2"/>
  <c r="L414" i="2"/>
  <c r="AB413" i="2"/>
  <c r="T413" i="2"/>
  <c r="X413" i="2" s="1"/>
  <c r="S413" i="2"/>
  <c r="L413" i="2"/>
  <c r="M413" i="2" s="1"/>
  <c r="AB412" i="2"/>
  <c r="T412" i="2"/>
  <c r="X412" i="2" s="1"/>
  <c r="S412" i="2"/>
  <c r="L412" i="2"/>
  <c r="AB411" i="2"/>
  <c r="T411" i="2"/>
  <c r="X411" i="2" s="1"/>
  <c r="S411" i="2"/>
  <c r="L411" i="2"/>
  <c r="M411" i="2" s="1"/>
  <c r="AB410" i="2"/>
  <c r="T410" i="2"/>
  <c r="X410" i="2" s="1"/>
  <c r="S410" i="2"/>
  <c r="L410" i="2"/>
  <c r="AB409" i="2"/>
  <c r="T409" i="2"/>
  <c r="X409" i="2" s="1"/>
  <c r="S409" i="2"/>
  <c r="L409" i="2"/>
  <c r="AB408" i="2"/>
  <c r="T408" i="2"/>
  <c r="X408" i="2" s="1"/>
  <c r="S408" i="2"/>
  <c r="L408" i="2"/>
  <c r="AB407" i="2"/>
  <c r="T407" i="2"/>
  <c r="X407" i="2" s="1"/>
  <c r="S407" i="2"/>
  <c r="L407" i="2"/>
  <c r="AB406" i="2"/>
  <c r="X406" i="2"/>
  <c r="T406" i="2"/>
  <c r="S406" i="2"/>
  <c r="L406" i="2"/>
  <c r="M406" i="2" s="1"/>
  <c r="AB405" i="2"/>
  <c r="T405" i="2"/>
  <c r="X405" i="2" s="1"/>
  <c r="S405" i="2"/>
  <c r="L405" i="2"/>
  <c r="AB404" i="2"/>
  <c r="T404" i="2"/>
  <c r="X404" i="2" s="1"/>
  <c r="S404" i="2"/>
  <c r="L404" i="2"/>
  <c r="AB403" i="2"/>
  <c r="T403" i="2"/>
  <c r="X403" i="2" s="1"/>
  <c r="S403" i="2"/>
  <c r="L403" i="2"/>
  <c r="AB402" i="2"/>
  <c r="T402" i="2"/>
  <c r="X402" i="2" s="1"/>
  <c r="S402" i="2"/>
  <c r="L402" i="2"/>
  <c r="M402" i="2" s="1"/>
  <c r="AB401" i="2"/>
  <c r="T401" i="2"/>
  <c r="X401" i="2" s="1"/>
  <c r="S401" i="2"/>
  <c r="L401" i="2"/>
  <c r="M401" i="2" s="1"/>
  <c r="AB400" i="2"/>
  <c r="T400" i="2"/>
  <c r="X400" i="2" s="1"/>
  <c r="S400" i="2"/>
  <c r="L400" i="2"/>
  <c r="M400" i="2" s="1"/>
  <c r="AB399" i="2"/>
  <c r="T399" i="2"/>
  <c r="X399" i="2" s="1"/>
  <c r="S399" i="2"/>
  <c r="L399" i="2"/>
  <c r="M399" i="2" s="1"/>
  <c r="AB398" i="2"/>
  <c r="T398" i="2"/>
  <c r="X398" i="2" s="1"/>
  <c r="S398" i="2"/>
  <c r="L398" i="2"/>
  <c r="AB397" i="2"/>
  <c r="T397" i="2"/>
  <c r="X397" i="2" s="1"/>
  <c r="S397" i="2"/>
  <c r="L397" i="2"/>
  <c r="AB396" i="2"/>
  <c r="T396" i="2"/>
  <c r="X396" i="2" s="1"/>
  <c r="S396" i="2"/>
  <c r="L396" i="2"/>
  <c r="AB395" i="2"/>
  <c r="T395" i="2"/>
  <c r="X395" i="2" s="1"/>
  <c r="S395" i="2"/>
  <c r="L395" i="2"/>
  <c r="AB394" i="2"/>
  <c r="T394" i="2"/>
  <c r="X394" i="2" s="1"/>
  <c r="S394" i="2"/>
  <c r="L394" i="2"/>
  <c r="M394" i="2" s="1"/>
  <c r="AB393" i="2"/>
  <c r="T393" i="2"/>
  <c r="X393" i="2" s="1"/>
  <c r="S393" i="2"/>
  <c r="L393" i="2"/>
  <c r="M393" i="2" s="1"/>
  <c r="AB392" i="2"/>
  <c r="T392" i="2"/>
  <c r="X392" i="2" s="1"/>
  <c r="S392" i="2"/>
  <c r="L392" i="2"/>
  <c r="M392" i="2" s="1"/>
  <c r="AB391" i="2"/>
  <c r="T391" i="2"/>
  <c r="X391" i="2" s="1"/>
  <c r="S391" i="2"/>
  <c r="L391" i="2"/>
  <c r="AB390" i="2"/>
  <c r="T390" i="2"/>
  <c r="X390" i="2" s="1"/>
  <c r="S390" i="2"/>
  <c r="L390" i="2"/>
  <c r="AB389" i="2"/>
  <c r="T389" i="2"/>
  <c r="X389" i="2" s="1"/>
  <c r="S389" i="2"/>
  <c r="L389" i="2"/>
  <c r="M389" i="2" s="1"/>
  <c r="AB388" i="2"/>
  <c r="X388" i="2"/>
  <c r="T388" i="2"/>
  <c r="S388" i="2"/>
  <c r="L388" i="2"/>
  <c r="AB387" i="2"/>
  <c r="T387" i="2"/>
  <c r="X387" i="2" s="1"/>
  <c r="S387" i="2"/>
  <c r="L387" i="2"/>
  <c r="AB386" i="2"/>
  <c r="T386" i="2"/>
  <c r="X386" i="2" s="1"/>
  <c r="S386" i="2"/>
  <c r="L386" i="2"/>
  <c r="M386" i="2" s="1"/>
  <c r="AB385" i="2"/>
  <c r="T385" i="2"/>
  <c r="X385" i="2" s="1"/>
  <c r="S385" i="2"/>
  <c r="L385" i="2"/>
  <c r="M385" i="2" s="1"/>
  <c r="AB384" i="2"/>
  <c r="T384" i="2"/>
  <c r="X384" i="2" s="1"/>
  <c r="S384" i="2"/>
  <c r="L384" i="2"/>
  <c r="M384" i="2" s="1"/>
  <c r="AB383" i="2"/>
  <c r="T383" i="2"/>
  <c r="X383" i="2" s="1"/>
  <c r="S383" i="2"/>
  <c r="L383" i="2"/>
  <c r="M383" i="2" s="1"/>
  <c r="AB382" i="2"/>
  <c r="T382" i="2"/>
  <c r="X382" i="2" s="1"/>
  <c r="S382" i="2"/>
  <c r="L382" i="2"/>
  <c r="AB381" i="2"/>
  <c r="T381" i="2"/>
  <c r="X381" i="2" s="1"/>
  <c r="S381" i="2"/>
  <c r="L381" i="2"/>
  <c r="AB380" i="2"/>
  <c r="T380" i="2"/>
  <c r="X380" i="2" s="1"/>
  <c r="S380" i="2"/>
  <c r="L380" i="2"/>
  <c r="AB379" i="2"/>
  <c r="T379" i="2"/>
  <c r="X379" i="2" s="1"/>
  <c r="S379" i="2"/>
  <c r="L379" i="2"/>
  <c r="AB378" i="2"/>
  <c r="T378" i="2"/>
  <c r="X378" i="2" s="1"/>
  <c r="S378" i="2"/>
  <c r="L378" i="2"/>
  <c r="AB377" i="2"/>
  <c r="T377" i="2"/>
  <c r="X377" i="2" s="1"/>
  <c r="S377" i="2"/>
  <c r="L377" i="2"/>
  <c r="M377" i="2" s="1"/>
  <c r="AB376" i="2"/>
  <c r="T376" i="2"/>
  <c r="X376" i="2" s="1"/>
  <c r="S376" i="2"/>
  <c r="L376" i="2"/>
  <c r="AB375" i="2"/>
  <c r="T375" i="2"/>
  <c r="X375" i="2" s="1"/>
  <c r="S375" i="2"/>
  <c r="M375" i="2"/>
  <c r="L375" i="2"/>
  <c r="AB374" i="2"/>
  <c r="T374" i="2"/>
  <c r="X374" i="2" s="1"/>
  <c r="S374" i="2"/>
  <c r="L374" i="2"/>
  <c r="AB373" i="2"/>
  <c r="T373" i="2"/>
  <c r="X373" i="2" s="1"/>
  <c r="S373" i="2"/>
  <c r="L373" i="2"/>
  <c r="AB372" i="2"/>
  <c r="T372" i="2"/>
  <c r="X372" i="2" s="1"/>
  <c r="S372" i="2"/>
  <c r="L372" i="2"/>
  <c r="AB371" i="2"/>
  <c r="T371" i="2"/>
  <c r="X371" i="2" s="1"/>
  <c r="S371" i="2"/>
  <c r="L371" i="2"/>
  <c r="M371" i="2" s="1"/>
  <c r="AB370" i="2"/>
  <c r="T370" i="2"/>
  <c r="X370" i="2" s="1"/>
  <c r="S370" i="2"/>
  <c r="L370" i="2"/>
  <c r="M370" i="2" s="1"/>
  <c r="AB369" i="2"/>
  <c r="T369" i="2"/>
  <c r="X369" i="2" s="1"/>
  <c r="S369" i="2"/>
  <c r="L369" i="2"/>
  <c r="M369" i="2" s="1"/>
  <c r="AB368" i="2"/>
  <c r="T368" i="2"/>
  <c r="X368" i="2" s="1"/>
  <c r="S368" i="2"/>
  <c r="L368" i="2"/>
  <c r="AB367" i="2"/>
  <c r="X367" i="2"/>
  <c r="T367" i="2"/>
  <c r="S367" i="2"/>
  <c r="L367" i="2"/>
  <c r="M367" i="2" s="1"/>
  <c r="AB366" i="2"/>
  <c r="T366" i="2"/>
  <c r="X366" i="2" s="1"/>
  <c r="S366" i="2"/>
  <c r="L366" i="2"/>
  <c r="M366" i="2" s="1"/>
  <c r="AB365" i="2"/>
  <c r="T365" i="2"/>
  <c r="X365" i="2" s="1"/>
  <c r="S365" i="2"/>
  <c r="L365" i="2"/>
  <c r="AB364" i="2"/>
  <c r="T364" i="2"/>
  <c r="X364" i="2" s="1"/>
  <c r="S364" i="2"/>
  <c r="L364" i="2"/>
  <c r="AB363" i="2"/>
  <c r="T363" i="2"/>
  <c r="X363" i="2" s="1"/>
  <c r="S363" i="2"/>
  <c r="L363" i="2"/>
  <c r="AB362" i="2"/>
  <c r="T362" i="2"/>
  <c r="X362" i="2" s="1"/>
  <c r="S362" i="2"/>
  <c r="L362" i="2"/>
  <c r="AB361" i="2"/>
  <c r="T361" i="2"/>
  <c r="X361" i="2" s="1"/>
  <c r="S361" i="2"/>
  <c r="L361" i="2"/>
  <c r="AB360" i="2"/>
  <c r="T360" i="2"/>
  <c r="X360" i="2" s="1"/>
  <c r="S360" i="2"/>
  <c r="L360" i="2"/>
  <c r="AB359" i="2"/>
  <c r="T359" i="2"/>
  <c r="X359" i="2" s="1"/>
  <c r="S359" i="2"/>
  <c r="L359" i="2"/>
  <c r="AB358" i="2"/>
  <c r="T358" i="2"/>
  <c r="X358" i="2" s="1"/>
  <c r="S358" i="2"/>
  <c r="L358" i="2"/>
  <c r="AB357" i="2"/>
  <c r="T357" i="2"/>
  <c r="X357" i="2" s="1"/>
  <c r="S357" i="2"/>
  <c r="L357" i="2"/>
  <c r="AB356" i="2"/>
  <c r="T356" i="2"/>
  <c r="X356" i="2" s="1"/>
  <c r="S356" i="2"/>
  <c r="L356" i="2"/>
  <c r="M356" i="2" s="1"/>
  <c r="AB355" i="2"/>
  <c r="T355" i="2"/>
  <c r="X355" i="2" s="1"/>
  <c r="S355" i="2"/>
  <c r="L355" i="2"/>
  <c r="M355" i="2" s="1"/>
  <c r="AB354" i="2"/>
  <c r="T354" i="2"/>
  <c r="X354" i="2" s="1"/>
  <c r="S354" i="2"/>
  <c r="L354" i="2"/>
  <c r="M354" i="2" s="1"/>
  <c r="AB353" i="2"/>
  <c r="T353" i="2"/>
  <c r="X353" i="2" s="1"/>
  <c r="S353" i="2"/>
  <c r="L353" i="2"/>
  <c r="AB352" i="2"/>
  <c r="T352" i="2"/>
  <c r="X352" i="2" s="1"/>
  <c r="S352" i="2"/>
  <c r="L352" i="2"/>
  <c r="AB351" i="2"/>
  <c r="T351" i="2"/>
  <c r="X351" i="2" s="1"/>
  <c r="S351" i="2"/>
  <c r="L351" i="2"/>
  <c r="AB350" i="2"/>
  <c r="X350" i="2"/>
  <c r="T350" i="2"/>
  <c r="S350" i="2"/>
  <c r="L350" i="2"/>
  <c r="AB349" i="2"/>
  <c r="T349" i="2"/>
  <c r="X349" i="2" s="1"/>
  <c r="S349" i="2"/>
  <c r="L349" i="2"/>
  <c r="AB348" i="2"/>
  <c r="T348" i="2"/>
  <c r="X348" i="2" s="1"/>
  <c r="S348" i="2"/>
  <c r="L348" i="2"/>
  <c r="AB347" i="2"/>
  <c r="T347" i="2"/>
  <c r="X347" i="2" s="1"/>
  <c r="S347" i="2"/>
  <c r="L347" i="2"/>
  <c r="AB346" i="2"/>
  <c r="T346" i="2"/>
  <c r="X346" i="2" s="1"/>
  <c r="S346" i="2"/>
  <c r="L346" i="2"/>
  <c r="AB345" i="2"/>
  <c r="T345" i="2"/>
  <c r="X345" i="2" s="1"/>
  <c r="S345" i="2"/>
  <c r="L345" i="2"/>
  <c r="AB344" i="2"/>
  <c r="T344" i="2"/>
  <c r="X344" i="2" s="1"/>
  <c r="S344" i="2"/>
  <c r="L344" i="2"/>
  <c r="AB343" i="2"/>
  <c r="T343" i="2"/>
  <c r="X343" i="2" s="1"/>
  <c r="S343" i="2"/>
  <c r="L343" i="2"/>
  <c r="AB342" i="2"/>
  <c r="T342" i="2"/>
  <c r="X342" i="2" s="1"/>
  <c r="S342" i="2"/>
  <c r="L342" i="2"/>
  <c r="M342" i="2" s="1"/>
  <c r="AB341" i="2"/>
  <c r="T341" i="2"/>
  <c r="X341" i="2" s="1"/>
  <c r="S341" i="2"/>
  <c r="L341" i="2"/>
  <c r="AB340" i="2"/>
  <c r="T340" i="2"/>
  <c r="X340" i="2" s="1"/>
  <c r="S340" i="2"/>
  <c r="L340" i="2"/>
  <c r="AB339" i="2"/>
  <c r="T339" i="2"/>
  <c r="X339" i="2" s="1"/>
  <c r="S339" i="2"/>
  <c r="L339" i="2"/>
  <c r="M339" i="2" s="1"/>
  <c r="AB338" i="2"/>
  <c r="T338" i="2"/>
  <c r="X338" i="2" s="1"/>
  <c r="S338" i="2"/>
  <c r="L338" i="2"/>
  <c r="AB337" i="2"/>
  <c r="T337" i="2"/>
  <c r="X337" i="2" s="1"/>
  <c r="S337" i="2"/>
  <c r="L337" i="2"/>
  <c r="AB336" i="2"/>
  <c r="T336" i="2"/>
  <c r="X336" i="2" s="1"/>
  <c r="S336" i="2"/>
  <c r="L336" i="2"/>
  <c r="AB335" i="2"/>
  <c r="T335" i="2"/>
  <c r="X335" i="2" s="1"/>
  <c r="S335" i="2"/>
  <c r="L335" i="2"/>
  <c r="AB334" i="2"/>
  <c r="T334" i="2"/>
  <c r="X334" i="2" s="1"/>
  <c r="S334" i="2"/>
  <c r="L334" i="2"/>
  <c r="AB333" i="2"/>
  <c r="T333" i="2"/>
  <c r="X333" i="2" s="1"/>
  <c r="S333" i="2"/>
  <c r="L333" i="2"/>
  <c r="AB332" i="2"/>
  <c r="T332" i="2"/>
  <c r="X332" i="2" s="1"/>
  <c r="S332" i="2"/>
  <c r="L332" i="2"/>
  <c r="AB331" i="2"/>
  <c r="T331" i="2"/>
  <c r="X331" i="2" s="1"/>
  <c r="S331" i="2"/>
  <c r="L331" i="2"/>
  <c r="AB330" i="2"/>
  <c r="T330" i="2"/>
  <c r="X330" i="2" s="1"/>
  <c r="S330" i="2"/>
  <c r="L330" i="2"/>
  <c r="AB329" i="2"/>
  <c r="T329" i="2"/>
  <c r="X329" i="2" s="1"/>
  <c r="S329" i="2"/>
  <c r="L329" i="2"/>
  <c r="AB328" i="2"/>
  <c r="X328" i="2"/>
  <c r="T328" i="2"/>
  <c r="S328" i="2"/>
  <c r="L328" i="2"/>
  <c r="AB327" i="2"/>
  <c r="T327" i="2"/>
  <c r="X327" i="2" s="1"/>
  <c r="S327" i="2"/>
  <c r="L327" i="2"/>
  <c r="AB326" i="2"/>
  <c r="T326" i="2"/>
  <c r="X326" i="2" s="1"/>
  <c r="S326" i="2"/>
  <c r="L326" i="2"/>
  <c r="AB325" i="2"/>
  <c r="T325" i="2"/>
  <c r="X325" i="2" s="1"/>
  <c r="S325" i="2"/>
  <c r="L325" i="2"/>
  <c r="AB324" i="2"/>
  <c r="T324" i="2"/>
  <c r="X324" i="2" s="1"/>
  <c r="S324" i="2"/>
  <c r="L324" i="2"/>
  <c r="AB323" i="2"/>
  <c r="T323" i="2"/>
  <c r="X323" i="2" s="1"/>
  <c r="S323" i="2"/>
  <c r="L323" i="2"/>
  <c r="AB322" i="2"/>
  <c r="T322" i="2"/>
  <c r="X322" i="2" s="1"/>
  <c r="S322" i="2"/>
  <c r="L322" i="2"/>
  <c r="AB321" i="2"/>
  <c r="T321" i="2"/>
  <c r="X321" i="2" s="1"/>
  <c r="S321" i="2"/>
  <c r="L321" i="2"/>
  <c r="AB320" i="2"/>
  <c r="T320" i="2"/>
  <c r="X320" i="2" s="1"/>
  <c r="S320" i="2"/>
  <c r="L320" i="2"/>
  <c r="AB319" i="2"/>
  <c r="T319" i="2"/>
  <c r="X319" i="2" s="1"/>
  <c r="S319" i="2"/>
  <c r="L319" i="2"/>
  <c r="AB318" i="2"/>
  <c r="T318" i="2"/>
  <c r="X318" i="2" s="1"/>
  <c r="S318" i="2"/>
  <c r="L318" i="2"/>
  <c r="AB317" i="2"/>
  <c r="T317" i="2"/>
  <c r="X317" i="2" s="1"/>
  <c r="S317" i="2"/>
  <c r="L317" i="2"/>
  <c r="AB316" i="2"/>
  <c r="T316" i="2"/>
  <c r="X316" i="2" s="1"/>
  <c r="S316" i="2"/>
  <c r="L316" i="2"/>
  <c r="AB315" i="2"/>
  <c r="T315" i="2"/>
  <c r="X315" i="2" s="1"/>
  <c r="S315" i="2"/>
  <c r="L315" i="2"/>
  <c r="AB314" i="2"/>
  <c r="T314" i="2"/>
  <c r="X314" i="2" s="1"/>
  <c r="S314" i="2"/>
  <c r="L314" i="2"/>
  <c r="AB313" i="2"/>
  <c r="T313" i="2"/>
  <c r="X313" i="2" s="1"/>
  <c r="S313" i="2"/>
  <c r="L313" i="2"/>
  <c r="M313" i="2" s="1"/>
  <c r="AB312" i="2"/>
  <c r="T312" i="2"/>
  <c r="X312" i="2" s="1"/>
  <c r="S312" i="2"/>
  <c r="L312" i="2"/>
  <c r="AB311" i="2"/>
  <c r="T311" i="2"/>
  <c r="X311" i="2" s="1"/>
  <c r="S311" i="2"/>
  <c r="L311" i="2"/>
  <c r="AB310" i="2"/>
  <c r="T310" i="2"/>
  <c r="X310" i="2" s="1"/>
  <c r="S310" i="2"/>
  <c r="L310" i="2"/>
  <c r="AB309" i="2"/>
  <c r="T309" i="2"/>
  <c r="X309" i="2" s="1"/>
  <c r="S309" i="2"/>
  <c r="L309" i="2"/>
  <c r="AB308" i="2"/>
  <c r="X308" i="2"/>
  <c r="T308" i="2"/>
  <c r="S308" i="2"/>
  <c r="L308" i="2"/>
  <c r="AB307" i="2"/>
  <c r="T307" i="2"/>
  <c r="X307" i="2" s="1"/>
  <c r="S307" i="2"/>
  <c r="L307" i="2"/>
  <c r="AB306" i="2"/>
  <c r="T306" i="2"/>
  <c r="X306" i="2" s="1"/>
  <c r="S306" i="2"/>
  <c r="L306" i="2"/>
  <c r="AB305" i="2"/>
  <c r="T305" i="2"/>
  <c r="X305" i="2" s="1"/>
  <c r="S305" i="2"/>
  <c r="L305" i="2"/>
  <c r="AB304" i="2"/>
  <c r="T304" i="2"/>
  <c r="X304" i="2" s="1"/>
  <c r="S304" i="2"/>
  <c r="L304" i="2"/>
  <c r="AB303" i="2"/>
  <c r="T303" i="2"/>
  <c r="X303" i="2" s="1"/>
  <c r="S303" i="2"/>
  <c r="L303" i="2"/>
  <c r="AB302" i="2"/>
  <c r="X302" i="2"/>
  <c r="T302" i="2"/>
  <c r="S302" i="2"/>
  <c r="L302" i="2"/>
  <c r="M302" i="2" s="1"/>
  <c r="AB301" i="2"/>
  <c r="X301" i="2"/>
  <c r="T301" i="2"/>
  <c r="S301" i="2"/>
  <c r="L301" i="2"/>
  <c r="AB300" i="2"/>
  <c r="T300" i="2"/>
  <c r="X300" i="2" s="1"/>
  <c r="S300" i="2"/>
  <c r="L300" i="2"/>
  <c r="M300" i="2" s="1"/>
  <c r="AB299" i="2"/>
  <c r="T299" i="2"/>
  <c r="X299" i="2" s="1"/>
  <c r="S299" i="2"/>
  <c r="L299" i="2"/>
  <c r="M299" i="2" s="1"/>
  <c r="AB298" i="2"/>
  <c r="X298" i="2"/>
  <c r="T298" i="2"/>
  <c r="S298" i="2"/>
  <c r="L298" i="2"/>
  <c r="M298" i="2" s="1"/>
  <c r="AB297" i="2"/>
  <c r="T297" i="2"/>
  <c r="X297" i="2" s="1"/>
  <c r="S297" i="2"/>
  <c r="L297" i="2"/>
  <c r="M297" i="2" s="1"/>
  <c r="AB296" i="2"/>
  <c r="X296" i="2"/>
  <c r="T296" i="2"/>
  <c r="S296" i="2"/>
  <c r="L296" i="2"/>
  <c r="M296" i="2" s="1"/>
  <c r="AB295" i="2"/>
  <c r="T295" i="2"/>
  <c r="X295" i="2" s="1"/>
  <c r="S295" i="2"/>
  <c r="L295" i="2"/>
  <c r="M295" i="2" s="1"/>
  <c r="AB294" i="2"/>
  <c r="T294" i="2"/>
  <c r="X294" i="2" s="1"/>
  <c r="S294" i="2"/>
  <c r="L294" i="2"/>
  <c r="M294" i="2" s="1"/>
  <c r="AB293" i="2"/>
  <c r="T293" i="2"/>
  <c r="X293" i="2" s="1"/>
  <c r="S293" i="2"/>
  <c r="L293" i="2"/>
  <c r="M293" i="2" s="1"/>
  <c r="AB292" i="2"/>
  <c r="X292" i="2"/>
  <c r="T292" i="2"/>
  <c r="S292" i="2"/>
  <c r="L292" i="2"/>
  <c r="AB291" i="2"/>
  <c r="X291" i="2"/>
  <c r="T291" i="2"/>
  <c r="S291" i="2"/>
  <c r="L291" i="2"/>
  <c r="M291" i="2" s="1"/>
  <c r="AB290" i="2"/>
  <c r="X290" i="2"/>
  <c r="T290" i="2"/>
  <c r="S290" i="2"/>
  <c r="L290" i="2"/>
  <c r="M290" i="2" s="1"/>
  <c r="AB289" i="2"/>
  <c r="T289" i="2"/>
  <c r="X289" i="2" s="1"/>
  <c r="S289" i="2"/>
  <c r="L289" i="2"/>
  <c r="M289" i="2" s="1"/>
  <c r="AB288" i="2"/>
  <c r="T288" i="2"/>
  <c r="X288" i="2" s="1"/>
  <c r="S288" i="2"/>
  <c r="L288" i="2"/>
  <c r="AB287" i="2"/>
  <c r="T287" i="2"/>
  <c r="X287" i="2" s="1"/>
  <c r="S287" i="2"/>
  <c r="L287" i="2"/>
  <c r="AB286" i="2"/>
  <c r="T286" i="2"/>
  <c r="X286" i="2" s="1"/>
  <c r="S286" i="2"/>
  <c r="L286" i="2"/>
  <c r="AB285" i="2"/>
  <c r="X285" i="2"/>
  <c r="T285" i="2"/>
  <c r="S285" i="2"/>
  <c r="L285" i="2"/>
  <c r="M285" i="2" s="1"/>
  <c r="AB284" i="2"/>
  <c r="T284" i="2"/>
  <c r="X284" i="2" s="1"/>
  <c r="S284" i="2"/>
  <c r="M284" i="2"/>
  <c r="L284" i="2"/>
  <c r="AB283" i="2"/>
  <c r="T283" i="2"/>
  <c r="X283" i="2" s="1"/>
  <c r="S283" i="2"/>
  <c r="L283" i="2"/>
  <c r="M283" i="2" s="1"/>
  <c r="AB282" i="2"/>
  <c r="X282" i="2"/>
  <c r="T282" i="2"/>
  <c r="S282" i="2"/>
  <c r="L282" i="2"/>
  <c r="AB281" i="2"/>
  <c r="X281" i="2"/>
  <c r="T281" i="2"/>
  <c r="S281" i="2"/>
  <c r="L281" i="2"/>
  <c r="AB280" i="2"/>
  <c r="X280" i="2"/>
  <c r="T280" i="2"/>
  <c r="S280" i="2"/>
  <c r="L280" i="2"/>
  <c r="AB279" i="2"/>
  <c r="X279" i="2"/>
  <c r="T279" i="2"/>
  <c r="S279" i="2"/>
  <c r="L279" i="2"/>
  <c r="AB278" i="2"/>
  <c r="X278" i="2"/>
  <c r="T278" i="2"/>
  <c r="S278" i="2"/>
  <c r="L278" i="2"/>
  <c r="M278" i="2" s="1"/>
  <c r="AB277" i="2"/>
  <c r="T277" i="2"/>
  <c r="X277" i="2" s="1"/>
  <c r="S277" i="2"/>
  <c r="L277" i="2"/>
  <c r="M277" i="2" s="1"/>
  <c r="AB276" i="2"/>
  <c r="X276" i="2"/>
  <c r="T276" i="2"/>
  <c r="S276" i="2"/>
  <c r="L276" i="2"/>
  <c r="M276" i="2" s="1"/>
  <c r="AB275" i="2"/>
  <c r="T275" i="2"/>
  <c r="X275" i="2" s="1"/>
  <c r="S275" i="2"/>
  <c r="L275" i="2"/>
  <c r="M275" i="2" s="1"/>
  <c r="AB274" i="2"/>
  <c r="T274" i="2"/>
  <c r="X274" i="2" s="1"/>
  <c r="S274" i="2"/>
  <c r="L274" i="2"/>
  <c r="M274" i="2" s="1"/>
  <c r="AB273" i="2"/>
  <c r="T273" i="2"/>
  <c r="X273" i="2" s="1"/>
  <c r="S273" i="2"/>
  <c r="L273" i="2"/>
  <c r="M273" i="2" s="1"/>
  <c r="AB272" i="2"/>
  <c r="T272" i="2"/>
  <c r="X272" i="2" s="1"/>
  <c r="S272" i="2"/>
  <c r="L272" i="2"/>
  <c r="M272" i="2" s="1"/>
  <c r="AB271" i="2"/>
  <c r="T271" i="2"/>
  <c r="X271" i="2" s="1"/>
  <c r="S271" i="2"/>
  <c r="L271" i="2"/>
  <c r="M271" i="2" s="1"/>
  <c r="AB270" i="2"/>
  <c r="X270" i="2"/>
  <c r="T270" i="2"/>
  <c r="S270" i="2"/>
  <c r="L270" i="2"/>
  <c r="AB269" i="2"/>
  <c r="T269" i="2"/>
  <c r="X269" i="2" s="1"/>
  <c r="S269" i="2"/>
  <c r="L269" i="2"/>
  <c r="AB268" i="2"/>
  <c r="T268" i="2"/>
  <c r="X268" i="2" s="1"/>
  <c r="S268" i="2"/>
  <c r="L268" i="2"/>
  <c r="AB267" i="2"/>
  <c r="T267" i="2"/>
  <c r="X267" i="2" s="1"/>
  <c r="S267" i="2"/>
  <c r="L267" i="2"/>
  <c r="M267" i="2" s="1"/>
  <c r="AB266" i="2"/>
  <c r="T266" i="2"/>
  <c r="X266" i="2" s="1"/>
  <c r="S266" i="2"/>
  <c r="L266" i="2"/>
  <c r="M266" i="2" s="1"/>
  <c r="AB265" i="2"/>
  <c r="T265" i="2"/>
  <c r="X265" i="2" s="1"/>
  <c r="S265" i="2"/>
  <c r="M265" i="2"/>
  <c r="L265" i="2"/>
  <c r="AB264" i="2"/>
  <c r="T264" i="2"/>
  <c r="X264" i="2" s="1"/>
  <c r="S264" i="2"/>
  <c r="L264" i="2"/>
  <c r="M264" i="2" s="1"/>
  <c r="AB263" i="2"/>
  <c r="T263" i="2"/>
  <c r="X263" i="2" s="1"/>
  <c r="S263" i="2"/>
  <c r="L263" i="2"/>
  <c r="M263" i="2" s="1"/>
  <c r="AB262" i="2"/>
  <c r="T262" i="2"/>
  <c r="X262" i="2" s="1"/>
  <c r="S262" i="2"/>
  <c r="L262" i="2"/>
  <c r="M262" i="2" s="1"/>
  <c r="AB261" i="2"/>
  <c r="T261" i="2"/>
  <c r="X261" i="2" s="1"/>
  <c r="S261" i="2"/>
  <c r="L261" i="2"/>
  <c r="AB260" i="2"/>
  <c r="X260" i="2"/>
  <c r="T260" i="2"/>
  <c r="S260" i="2"/>
  <c r="L260" i="2"/>
  <c r="AB259" i="2"/>
  <c r="T259" i="2"/>
  <c r="X259" i="2" s="1"/>
  <c r="S259" i="2"/>
  <c r="L259" i="2"/>
  <c r="AB258" i="2"/>
  <c r="X258" i="2"/>
  <c r="T258" i="2"/>
  <c r="S258" i="2"/>
  <c r="L258" i="2"/>
  <c r="AB257" i="2"/>
  <c r="T257" i="2"/>
  <c r="X257" i="2" s="1"/>
  <c r="S257" i="2"/>
  <c r="L257" i="2"/>
  <c r="AB256" i="2"/>
  <c r="T256" i="2"/>
  <c r="X256" i="2" s="1"/>
  <c r="S256" i="2"/>
  <c r="L256" i="2"/>
  <c r="M256" i="2" s="1"/>
  <c r="AB255" i="2"/>
  <c r="T255" i="2"/>
  <c r="X255" i="2" s="1"/>
  <c r="S255" i="2"/>
  <c r="L255" i="2"/>
  <c r="AB254" i="2"/>
  <c r="T254" i="2"/>
  <c r="X254" i="2" s="1"/>
  <c r="S254" i="2"/>
  <c r="L254" i="2"/>
  <c r="AB253" i="2"/>
  <c r="T253" i="2"/>
  <c r="X253" i="2" s="1"/>
  <c r="S253" i="2"/>
  <c r="L253" i="2"/>
  <c r="AB252" i="2"/>
  <c r="T252" i="2"/>
  <c r="X252" i="2" s="1"/>
  <c r="S252" i="2"/>
  <c r="L252" i="2"/>
  <c r="M252" i="2" s="1"/>
  <c r="AB251" i="2"/>
  <c r="T251" i="2"/>
  <c r="X251" i="2" s="1"/>
  <c r="S251" i="2"/>
  <c r="L251" i="2"/>
  <c r="AB250" i="2"/>
  <c r="T250" i="2"/>
  <c r="X250" i="2" s="1"/>
  <c r="S250" i="2"/>
  <c r="L250" i="2"/>
  <c r="AB249" i="2"/>
  <c r="X249" i="2"/>
  <c r="T249" i="2"/>
  <c r="S249" i="2"/>
  <c r="L249" i="2"/>
  <c r="AB248" i="2"/>
  <c r="T248" i="2"/>
  <c r="X248" i="2" s="1"/>
  <c r="S248" i="2"/>
  <c r="L248" i="2"/>
  <c r="AB247" i="2"/>
  <c r="X247" i="2"/>
  <c r="T247" i="2"/>
  <c r="S247" i="2"/>
  <c r="L247" i="2"/>
  <c r="AB246" i="2"/>
  <c r="T246" i="2"/>
  <c r="X246" i="2" s="1"/>
  <c r="S246" i="2"/>
  <c r="L246" i="2"/>
  <c r="AB245" i="2"/>
  <c r="T245" i="2"/>
  <c r="X245" i="2" s="1"/>
  <c r="S245" i="2"/>
  <c r="L245" i="2"/>
  <c r="AB244" i="2"/>
  <c r="T244" i="2"/>
  <c r="X244" i="2" s="1"/>
  <c r="S244" i="2"/>
  <c r="L244" i="2"/>
  <c r="AB243" i="2"/>
  <c r="T243" i="2"/>
  <c r="X243" i="2" s="1"/>
  <c r="S243" i="2"/>
  <c r="L243" i="2"/>
  <c r="AB242" i="2"/>
  <c r="T242" i="2"/>
  <c r="X242" i="2" s="1"/>
  <c r="S242" i="2"/>
  <c r="L242" i="2"/>
  <c r="M242" i="2" s="1"/>
  <c r="AB241" i="2"/>
  <c r="T241" i="2"/>
  <c r="X241" i="2" s="1"/>
  <c r="S241" i="2"/>
  <c r="L241" i="2"/>
  <c r="AB240" i="2"/>
  <c r="X240" i="2"/>
  <c r="T240" i="2"/>
  <c r="S240" i="2"/>
  <c r="L240" i="2"/>
  <c r="M240" i="2" s="1"/>
  <c r="AB239" i="2"/>
  <c r="X239" i="2"/>
  <c r="T239" i="2"/>
  <c r="S239" i="2"/>
  <c r="L239" i="2"/>
  <c r="AB238" i="2"/>
  <c r="X238" i="2"/>
  <c r="T238" i="2"/>
  <c r="S238" i="2"/>
  <c r="L238" i="2"/>
  <c r="AB237" i="2"/>
  <c r="X237" i="2"/>
  <c r="T237" i="2"/>
  <c r="S237" i="2"/>
  <c r="L237" i="2"/>
  <c r="AB236" i="2"/>
  <c r="T236" i="2"/>
  <c r="X236" i="2" s="1"/>
  <c r="S236" i="2"/>
  <c r="L236" i="2"/>
  <c r="AB235" i="2"/>
  <c r="X235" i="2"/>
  <c r="T235" i="2"/>
  <c r="S235" i="2"/>
  <c r="L235" i="2"/>
  <c r="M235" i="2" s="1"/>
  <c r="AB234" i="2"/>
  <c r="X234" i="2"/>
  <c r="T234" i="2"/>
  <c r="S234" i="2"/>
  <c r="L234" i="2"/>
  <c r="AB233" i="2"/>
  <c r="T233" i="2"/>
  <c r="X233" i="2" s="1"/>
  <c r="S233" i="2"/>
  <c r="L233" i="2"/>
  <c r="AB232" i="2"/>
  <c r="T232" i="2"/>
  <c r="X232" i="2" s="1"/>
  <c r="S232" i="2"/>
  <c r="M232" i="2"/>
  <c r="L232" i="2"/>
  <c r="AB231" i="2"/>
  <c r="T231" i="2"/>
  <c r="X231" i="2" s="1"/>
  <c r="S231" i="2"/>
  <c r="L231" i="2"/>
  <c r="M231" i="2" s="1"/>
  <c r="AB230" i="2"/>
  <c r="T230" i="2"/>
  <c r="X230" i="2" s="1"/>
  <c r="S230" i="2"/>
  <c r="L230" i="2"/>
  <c r="AB229" i="2"/>
  <c r="X229" i="2"/>
  <c r="T229" i="2"/>
  <c r="S229" i="2"/>
  <c r="L229" i="2"/>
  <c r="AB228" i="2"/>
  <c r="X228" i="2"/>
  <c r="T228" i="2"/>
  <c r="S228" i="2"/>
  <c r="L228" i="2"/>
  <c r="M228" i="2" s="1"/>
  <c r="AB227" i="2"/>
  <c r="T227" i="2"/>
  <c r="X227" i="2" s="1"/>
  <c r="S227" i="2"/>
  <c r="L227" i="2"/>
  <c r="AB226" i="2"/>
  <c r="X226" i="2"/>
  <c r="T226" i="2"/>
  <c r="S226" i="2"/>
  <c r="L226" i="2"/>
  <c r="M226" i="2" s="1"/>
  <c r="AB225" i="2"/>
  <c r="T225" i="2"/>
  <c r="X225" i="2" s="1"/>
  <c r="S225" i="2"/>
  <c r="L225" i="2"/>
  <c r="AB224" i="2"/>
  <c r="X224" i="2"/>
  <c r="T224" i="2"/>
  <c r="S224" i="2"/>
  <c r="L224" i="2"/>
  <c r="AB223" i="2"/>
  <c r="X223" i="2"/>
  <c r="T223" i="2"/>
  <c r="S223" i="2"/>
  <c r="L223" i="2"/>
  <c r="AB222" i="2"/>
  <c r="X222" i="2"/>
  <c r="T222" i="2"/>
  <c r="S222" i="2"/>
  <c r="L222" i="2"/>
  <c r="M222" i="2" s="1"/>
  <c r="AB221" i="2"/>
  <c r="X221" i="2"/>
  <c r="T221" i="2"/>
  <c r="S221" i="2"/>
  <c r="L221" i="2"/>
  <c r="AB220" i="2"/>
  <c r="X220" i="2"/>
  <c r="T220" i="2"/>
  <c r="S220" i="2"/>
  <c r="L220" i="2"/>
  <c r="AB219" i="2"/>
  <c r="X219" i="2"/>
  <c r="T219" i="2"/>
  <c r="S219" i="2"/>
  <c r="L219" i="2"/>
  <c r="AB218" i="2"/>
  <c r="T218" i="2"/>
  <c r="X218" i="2" s="1"/>
  <c r="S218" i="2"/>
  <c r="L218" i="2"/>
  <c r="AB217" i="2"/>
  <c r="T217" i="2"/>
  <c r="X217" i="2" s="1"/>
  <c r="S217" i="2"/>
  <c r="L217" i="2"/>
  <c r="AB216" i="2"/>
  <c r="T216" i="2"/>
  <c r="X216" i="2" s="1"/>
  <c r="S216" i="2"/>
  <c r="L216" i="2"/>
  <c r="AB215" i="2"/>
  <c r="T215" i="2"/>
  <c r="X215" i="2" s="1"/>
  <c r="S215" i="2"/>
  <c r="L215" i="2"/>
  <c r="M215" i="2" s="1"/>
  <c r="AB214" i="2"/>
  <c r="X214" i="2"/>
  <c r="T214" i="2"/>
  <c r="S214" i="2"/>
  <c r="L214" i="2"/>
  <c r="AB213" i="2"/>
  <c r="T213" i="2"/>
  <c r="X213" i="2" s="1"/>
  <c r="S213" i="2"/>
  <c r="L213" i="2"/>
  <c r="AB212" i="2"/>
  <c r="T212" i="2"/>
  <c r="X212" i="2" s="1"/>
  <c r="S212" i="2"/>
  <c r="L212" i="2"/>
  <c r="AB211" i="2"/>
  <c r="T211" i="2"/>
  <c r="X211" i="2" s="1"/>
  <c r="S211" i="2"/>
  <c r="L211" i="2"/>
  <c r="AB210" i="2"/>
  <c r="T210" i="2"/>
  <c r="X210" i="2" s="1"/>
  <c r="S210" i="2"/>
  <c r="L210" i="2"/>
  <c r="AB209" i="2"/>
  <c r="T209" i="2"/>
  <c r="X209" i="2" s="1"/>
  <c r="S209" i="2"/>
  <c r="L209" i="2"/>
  <c r="M209" i="2" s="1"/>
  <c r="AB208" i="2"/>
  <c r="T208" i="2"/>
  <c r="X208" i="2" s="1"/>
  <c r="S208" i="2"/>
  <c r="L208" i="2"/>
  <c r="AB207" i="2"/>
  <c r="X207" i="2"/>
  <c r="T207" i="2"/>
  <c r="S207" i="2"/>
  <c r="L207" i="2"/>
  <c r="AB206" i="2"/>
  <c r="X206" i="2"/>
  <c r="T206" i="2"/>
  <c r="S206" i="2"/>
  <c r="L206" i="2"/>
  <c r="AB205" i="2"/>
  <c r="T205" i="2"/>
  <c r="X205" i="2" s="1"/>
  <c r="S205" i="2"/>
  <c r="L205" i="2"/>
  <c r="AB204" i="2"/>
  <c r="T204" i="2"/>
  <c r="X204" i="2" s="1"/>
  <c r="S204" i="2"/>
  <c r="L204" i="2"/>
  <c r="M204" i="2" s="1"/>
  <c r="AB203" i="2"/>
  <c r="T203" i="2"/>
  <c r="X203" i="2" s="1"/>
  <c r="S203" i="2"/>
  <c r="L203" i="2"/>
  <c r="M203" i="2" s="1"/>
  <c r="AB202" i="2"/>
  <c r="X202" i="2"/>
  <c r="T202" i="2"/>
  <c r="S202" i="2"/>
  <c r="L202" i="2"/>
  <c r="M202" i="2" s="1"/>
  <c r="AB201" i="2"/>
  <c r="X201" i="2"/>
  <c r="T201" i="2"/>
  <c r="S201" i="2"/>
  <c r="L201" i="2"/>
  <c r="AB200" i="2"/>
  <c r="T200" i="2"/>
  <c r="X200" i="2" s="1"/>
  <c r="S200" i="2"/>
  <c r="L200" i="2"/>
  <c r="AB199" i="2"/>
  <c r="T199" i="2"/>
  <c r="X199" i="2" s="1"/>
  <c r="S199" i="2"/>
  <c r="L199" i="2"/>
  <c r="AB198" i="2"/>
  <c r="T198" i="2"/>
  <c r="X198" i="2" s="1"/>
  <c r="S198" i="2"/>
  <c r="L198" i="2"/>
  <c r="AB197" i="2"/>
  <c r="T197" i="2"/>
  <c r="X197" i="2" s="1"/>
  <c r="S197" i="2"/>
  <c r="L197" i="2"/>
  <c r="AB196" i="2"/>
  <c r="X196" i="2"/>
  <c r="T196" i="2"/>
  <c r="S196" i="2"/>
  <c r="L196" i="2"/>
  <c r="AB195" i="2"/>
  <c r="T195" i="2"/>
  <c r="X195" i="2" s="1"/>
  <c r="S195" i="2"/>
  <c r="L195" i="2"/>
  <c r="AB194" i="2"/>
  <c r="T194" i="2"/>
  <c r="X194" i="2" s="1"/>
  <c r="S194" i="2"/>
  <c r="L194" i="2"/>
  <c r="AB193" i="2"/>
  <c r="T193" i="2"/>
  <c r="X193" i="2" s="1"/>
  <c r="S193" i="2"/>
  <c r="L193" i="2"/>
  <c r="AB192" i="2"/>
  <c r="T192" i="2"/>
  <c r="X192" i="2" s="1"/>
  <c r="S192" i="2"/>
  <c r="L192" i="2"/>
  <c r="AB191" i="2"/>
  <c r="T191" i="2"/>
  <c r="X191" i="2" s="1"/>
  <c r="S191" i="2"/>
  <c r="L191" i="2"/>
  <c r="AB190" i="2"/>
  <c r="X190" i="2"/>
  <c r="T190" i="2"/>
  <c r="S190" i="2"/>
  <c r="L190" i="2"/>
  <c r="M190" i="2" s="1"/>
  <c r="AB189" i="2"/>
  <c r="X189" i="2"/>
  <c r="T189" i="2"/>
  <c r="S189" i="2"/>
  <c r="L189" i="2"/>
  <c r="M189" i="2" s="1"/>
  <c r="AB188" i="2"/>
  <c r="X188" i="2"/>
  <c r="T188" i="2"/>
  <c r="S188" i="2"/>
  <c r="L188" i="2"/>
  <c r="M188" i="2" s="1"/>
  <c r="AB187" i="2"/>
  <c r="X187" i="2"/>
  <c r="T187" i="2"/>
  <c r="S187" i="2"/>
  <c r="L187" i="2"/>
  <c r="AB186" i="2"/>
  <c r="T186" i="2"/>
  <c r="X186" i="2" s="1"/>
  <c r="S186" i="2"/>
  <c r="L186" i="2"/>
  <c r="AB185" i="2"/>
  <c r="T185" i="2"/>
  <c r="X185" i="2" s="1"/>
  <c r="S185" i="2"/>
  <c r="L185" i="2"/>
  <c r="AB184" i="2"/>
  <c r="T184" i="2"/>
  <c r="X184" i="2" s="1"/>
  <c r="S184" i="2"/>
  <c r="L184" i="2"/>
  <c r="M184" i="2" s="1"/>
  <c r="AB183" i="2"/>
  <c r="X183" i="2"/>
  <c r="T183" i="2"/>
  <c r="S183" i="2"/>
  <c r="L183" i="2"/>
  <c r="M183" i="2" s="1"/>
  <c r="AB182" i="2"/>
  <c r="T182" i="2"/>
  <c r="X182" i="2" s="1"/>
  <c r="S182" i="2"/>
  <c r="L182" i="2"/>
  <c r="M182" i="2" s="1"/>
  <c r="AB181" i="2"/>
  <c r="X181" i="2"/>
  <c r="T181" i="2"/>
  <c r="S181" i="2"/>
  <c r="L181" i="2"/>
  <c r="M181" i="2" s="1"/>
  <c r="AB180" i="2"/>
  <c r="T180" i="2"/>
  <c r="X180" i="2" s="1"/>
  <c r="S180" i="2"/>
  <c r="L180" i="2"/>
  <c r="AB179" i="2"/>
  <c r="T179" i="2"/>
  <c r="X179" i="2" s="1"/>
  <c r="S179" i="2"/>
  <c r="L179" i="2"/>
  <c r="M179" i="2" s="1"/>
  <c r="AB178" i="2"/>
  <c r="X178" i="2"/>
  <c r="T178" i="2"/>
  <c r="S178" i="2"/>
  <c r="L178" i="2"/>
  <c r="M178" i="2" s="1"/>
  <c r="AB177" i="2"/>
  <c r="T177" i="2"/>
  <c r="X177" i="2" s="1"/>
  <c r="S177" i="2"/>
  <c r="L177" i="2"/>
  <c r="M177" i="2" s="1"/>
  <c r="AB176" i="2"/>
  <c r="X176" i="2"/>
  <c r="T176" i="2"/>
  <c r="S176" i="2"/>
  <c r="L176" i="2"/>
  <c r="M176" i="2" s="1"/>
  <c r="AB175" i="2"/>
  <c r="T175" i="2"/>
  <c r="X175" i="2" s="1"/>
  <c r="S175" i="2"/>
  <c r="L175" i="2"/>
  <c r="AB174" i="2"/>
  <c r="T174" i="2"/>
  <c r="X174" i="2" s="1"/>
  <c r="S174" i="2"/>
  <c r="L174" i="2"/>
  <c r="AB173" i="2"/>
  <c r="T173" i="2"/>
  <c r="X173" i="2" s="1"/>
  <c r="S173" i="2"/>
  <c r="L173" i="2"/>
  <c r="AB172" i="2"/>
  <c r="X172" i="2"/>
  <c r="T172" i="2"/>
  <c r="S172" i="2"/>
  <c r="L172" i="2"/>
  <c r="M172" i="2" s="1"/>
  <c r="AB171" i="2"/>
  <c r="X171" i="2"/>
  <c r="T171" i="2"/>
  <c r="S171" i="2"/>
  <c r="M171" i="2"/>
  <c r="L171" i="2"/>
  <c r="AB170" i="2"/>
  <c r="X170" i="2"/>
  <c r="T170" i="2"/>
  <c r="S170" i="2"/>
  <c r="L170" i="2"/>
  <c r="AB169" i="2"/>
  <c r="T169" i="2"/>
  <c r="X169" i="2" s="1"/>
  <c r="S169" i="2"/>
  <c r="L169" i="2"/>
  <c r="AB168" i="2"/>
  <c r="X168" i="2"/>
  <c r="T168" i="2"/>
  <c r="S168" i="2"/>
  <c r="L168" i="2"/>
  <c r="AB167" i="2"/>
  <c r="X167" i="2"/>
  <c r="T167" i="2"/>
  <c r="S167" i="2"/>
  <c r="L167" i="2"/>
  <c r="M167" i="2" s="1"/>
  <c r="AB166" i="2"/>
  <c r="T166" i="2"/>
  <c r="X166" i="2" s="1"/>
  <c r="S166" i="2"/>
  <c r="M166" i="2"/>
  <c r="L166" i="2"/>
  <c r="AB165" i="2"/>
  <c r="X165" i="2"/>
  <c r="T165" i="2"/>
  <c r="S165" i="2"/>
  <c r="L165" i="2"/>
  <c r="AB164" i="2"/>
  <c r="X164" i="2"/>
  <c r="T164" i="2"/>
  <c r="S164" i="2"/>
  <c r="L164" i="2"/>
  <c r="M164" i="2" s="1"/>
  <c r="AB163" i="2"/>
  <c r="X163" i="2"/>
  <c r="T163" i="2"/>
  <c r="S163" i="2"/>
  <c r="L163" i="2"/>
  <c r="AB162" i="2"/>
  <c r="T162" i="2"/>
  <c r="X162" i="2" s="1"/>
  <c r="S162" i="2"/>
  <c r="L162" i="2"/>
  <c r="AB161" i="2"/>
  <c r="T161" i="2"/>
  <c r="X161" i="2" s="1"/>
  <c r="S161" i="2"/>
  <c r="L161" i="2"/>
  <c r="M161" i="2" s="1"/>
  <c r="AB160" i="2"/>
  <c r="T160" i="2"/>
  <c r="X160" i="2" s="1"/>
  <c r="S160" i="2"/>
  <c r="L160" i="2"/>
  <c r="AB159" i="2"/>
  <c r="T159" i="2"/>
  <c r="X159" i="2" s="1"/>
  <c r="S159" i="2"/>
  <c r="L159" i="2"/>
  <c r="AB158" i="2"/>
  <c r="X158" i="2"/>
  <c r="T158" i="2"/>
  <c r="S158" i="2"/>
  <c r="L158" i="2"/>
  <c r="AB157" i="2"/>
  <c r="T157" i="2"/>
  <c r="X157" i="2" s="1"/>
  <c r="S157" i="2"/>
  <c r="L157" i="2"/>
  <c r="AB156" i="2"/>
  <c r="T156" i="2"/>
  <c r="X156" i="2" s="1"/>
  <c r="S156" i="2"/>
  <c r="L156" i="2"/>
  <c r="M156" i="2" s="1"/>
  <c r="AB155" i="2"/>
  <c r="X155" i="2"/>
  <c r="T155" i="2"/>
  <c r="S155" i="2"/>
  <c r="L155" i="2"/>
  <c r="AB154" i="2"/>
  <c r="T154" i="2"/>
  <c r="X154" i="2" s="1"/>
  <c r="S154" i="2"/>
  <c r="L154" i="2"/>
  <c r="AB153" i="2"/>
  <c r="X153" i="2"/>
  <c r="T153" i="2"/>
  <c r="S153" i="2"/>
  <c r="L153" i="2"/>
  <c r="AB152" i="2"/>
  <c r="T152" i="2"/>
  <c r="X152" i="2" s="1"/>
  <c r="S152" i="2"/>
  <c r="L152" i="2"/>
  <c r="M152" i="2" s="1"/>
  <c r="AB151" i="2"/>
  <c r="T151" i="2"/>
  <c r="X151" i="2" s="1"/>
  <c r="S151" i="2"/>
  <c r="L151" i="2"/>
  <c r="M151" i="2" s="1"/>
  <c r="AB150" i="2"/>
  <c r="X150" i="2"/>
  <c r="T150" i="2"/>
  <c r="S150" i="2"/>
  <c r="L150" i="2"/>
  <c r="AB149" i="2"/>
  <c r="X149" i="2"/>
  <c r="T149" i="2"/>
  <c r="S149" i="2"/>
  <c r="L149" i="2"/>
  <c r="AB148" i="2"/>
  <c r="T148" i="2"/>
  <c r="X148" i="2" s="1"/>
  <c r="S148" i="2"/>
  <c r="L148" i="2"/>
  <c r="AB147" i="2"/>
  <c r="T147" i="2"/>
  <c r="X147" i="2" s="1"/>
  <c r="S147" i="2"/>
  <c r="L147" i="2"/>
  <c r="AB146" i="2"/>
  <c r="T146" i="2"/>
  <c r="X146" i="2" s="1"/>
  <c r="S146" i="2"/>
  <c r="L146" i="2"/>
  <c r="AB145" i="2"/>
  <c r="T145" i="2"/>
  <c r="X145" i="2" s="1"/>
  <c r="S145" i="2"/>
  <c r="L145" i="2"/>
  <c r="M145" i="2" s="1"/>
  <c r="AB144" i="2"/>
  <c r="T144" i="2"/>
  <c r="X144" i="2" s="1"/>
  <c r="S144" i="2"/>
  <c r="L144" i="2"/>
  <c r="AB143" i="2"/>
  <c r="T143" i="2"/>
  <c r="X143" i="2" s="1"/>
  <c r="S143" i="2"/>
  <c r="L143" i="2"/>
  <c r="AB142" i="2"/>
  <c r="X142" i="2"/>
  <c r="T142" i="2"/>
  <c r="S142" i="2"/>
  <c r="L142" i="2"/>
  <c r="AB141" i="2"/>
  <c r="T141" i="2"/>
  <c r="X141" i="2" s="1"/>
  <c r="S141" i="2"/>
  <c r="L141" i="2"/>
  <c r="AB140" i="2"/>
  <c r="X140" i="2"/>
  <c r="T140" i="2"/>
  <c r="S140" i="2"/>
  <c r="L140" i="2"/>
  <c r="AB139" i="2"/>
  <c r="T139" i="2"/>
  <c r="X139" i="2" s="1"/>
  <c r="S139" i="2"/>
  <c r="L139" i="2"/>
  <c r="AB138" i="2"/>
  <c r="T138" i="2"/>
  <c r="X138" i="2" s="1"/>
  <c r="S138" i="2"/>
  <c r="L138" i="2"/>
  <c r="M138" i="2" s="1"/>
  <c r="AB137" i="2"/>
  <c r="T137" i="2"/>
  <c r="X137" i="2" s="1"/>
  <c r="S137" i="2"/>
  <c r="L137" i="2"/>
  <c r="AB136" i="2"/>
  <c r="T136" i="2"/>
  <c r="X136" i="2" s="1"/>
  <c r="S136" i="2"/>
  <c r="L136" i="2"/>
  <c r="AB135" i="2"/>
  <c r="T135" i="2"/>
  <c r="X135" i="2" s="1"/>
  <c r="S135" i="2"/>
  <c r="L135" i="2"/>
  <c r="AB134" i="2"/>
  <c r="T134" i="2"/>
  <c r="X134" i="2" s="1"/>
  <c r="S134" i="2"/>
  <c r="L134" i="2"/>
  <c r="AB133" i="2"/>
  <c r="T133" i="2"/>
  <c r="X133" i="2" s="1"/>
  <c r="S133" i="2"/>
  <c r="L133" i="2"/>
  <c r="AB132" i="2"/>
  <c r="T132" i="2"/>
  <c r="X132" i="2" s="1"/>
  <c r="S132" i="2"/>
  <c r="L132" i="2"/>
  <c r="AB131" i="2"/>
  <c r="X131" i="2"/>
  <c r="T131" i="2"/>
  <c r="S131" i="2"/>
  <c r="L131" i="2"/>
  <c r="AB130" i="2"/>
  <c r="X130" i="2"/>
  <c r="T130" i="2"/>
  <c r="S130" i="2"/>
  <c r="L130" i="2"/>
  <c r="AB129" i="2"/>
  <c r="T129" i="2"/>
  <c r="X129" i="2" s="1"/>
  <c r="S129" i="2"/>
  <c r="L129" i="2"/>
  <c r="AB128" i="2"/>
  <c r="X128" i="2"/>
  <c r="T128" i="2"/>
  <c r="S128" i="2"/>
  <c r="L128" i="2"/>
  <c r="AB127" i="2"/>
  <c r="T127" i="2"/>
  <c r="X127" i="2" s="1"/>
  <c r="S127" i="2"/>
  <c r="L127" i="2"/>
  <c r="M127" i="2" s="1"/>
  <c r="AB126" i="2"/>
  <c r="X126" i="2"/>
  <c r="T126" i="2"/>
  <c r="S126" i="2"/>
  <c r="L126" i="2"/>
  <c r="M126" i="2" s="1"/>
  <c r="AB125" i="2"/>
  <c r="T125" i="2"/>
  <c r="X125" i="2" s="1"/>
  <c r="S125" i="2"/>
  <c r="L125" i="2"/>
  <c r="M125" i="2" s="1"/>
  <c r="AB124" i="2"/>
  <c r="X124" i="2"/>
  <c r="T124" i="2"/>
  <c r="S124" i="2"/>
  <c r="L124" i="2"/>
  <c r="M124" i="2" s="1"/>
  <c r="AB123" i="2"/>
  <c r="T123" i="2"/>
  <c r="X123" i="2" s="1"/>
  <c r="S123" i="2"/>
  <c r="L123" i="2"/>
  <c r="AB122" i="2"/>
  <c r="X122" i="2"/>
  <c r="T122" i="2"/>
  <c r="S122" i="2"/>
  <c r="L122" i="2"/>
  <c r="M122" i="2" s="1"/>
  <c r="AB121" i="2"/>
  <c r="T121" i="2"/>
  <c r="X121" i="2" s="1"/>
  <c r="S121" i="2"/>
  <c r="L121" i="2"/>
  <c r="AB120" i="2"/>
  <c r="T120" i="2"/>
  <c r="X120" i="2" s="1"/>
  <c r="S120" i="2"/>
  <c r="L120" i="2"/>
  <c r="AB119" i="2"/>
  <c r="T119" i="2"/>
  <c r="X119" i="2" s="1"/>
  <c r="S119" i="2"/>
  <c r="L119" i="2"/>
  <c r="AB118" i="2"/>
  <c r="T118" i="2"/>
  <c r="X118" i="2" s="1"/>
  <c r="S118" i="2"/>
  <c r="L118" i="2"/>
  <c r="AB117" i="2"/>
  <c r="T117" i="2"/>
  <c r="X117" i="2" s="1"/>
  <c r="S117" i="2"/>
  <c r="L117" i="2"/>
  <c r="AB116" i="2"/>
  <c r="X116" i="2"/>
  <c r="T116" i="2"/>
  <c r="S116" i="2"/>
  <c r="L116" i="2"/>
  <c r="M116" i="2" s="1"/>
  <c r="AB115" i="2"/>
  <c r="T115" i="2"/>
  <c r="X115" i="2" s="1"/>
  <c r="S115" i="2"/>
  <c r="L115" i="2"/>
  <c r="M115" i="2" s="1"/>
  <c r="AB114" i="2"/>
  <c r="T114" i="2"/>
  <c r="X114" i="2" s="1"/>
  <c r="S114" i="2"/>
  <c r="L114" i="2"/>
  <c r="M114" i="2" s="1"/>
  <c r="AB113" i="2"/>
  <c r="T113" i="2"/>
  <c r="X113" i="2" s="1"/>
  <c r="S113" i="2"/>
  <c r="L113" i="2"/>
  <c r="AB112" i="2"/>
  <c r="T112" i="2"/>
  <c r="X112" i="2" s="1"/>
  <c r="S112" i="2"/>
  <c r="L112" i="2"/>
  <c r="AB111" i="2"/>
  <c r="X111" i="2"/>
  <c r="T111" i="2"/>
  <c r="S111" i="2"/>
  <c r="L111" i="2"/>
  <c r="M111" i="2" s="1"/>
  <c r="AB110" i="2"/>
  <c r="T110" i="2"/>
  <c r="X110" i="2" s="1"/>
  <c r="S110" i="2"/>
  <c r="L110" i="2"/>
  <c r="M110" i="2" s="1"/>
  <c r="AB109" i="2"/>
  <c r="X109" i="2"/>
  <c r="T109" i="2"/>
  <c r="S109" i="2"/>
  <c r="L109" i="2"/>
  <c r="AB108" i="2"/>
  <c r="T108" i="2"/>
  <c r="X108" i="2" s="1"/>
  <c r="S108" i="2"/>
  <c r="M108" i="2"/>
  <c r="L108" i="2"/>
  <c r="AB107" i="2"/>
  <c r="T107" i="2"/>
  <c r="X107" i="2" s="1"/>
  <c r="S107" i="2"/>
  <c r="L107" i="2"/>
  <c r="M107" i="2" s="1"/>
  <c r="AB106" i="2"/>
  <c r="X106" i="2"/>
  <c r="T106" i="2"/>
  <c r="S106" i="2"/>
  <c r="M106" i="2"/>
  <c r="L106" i="2"/>
  <c r="AB105" i="2"/>
  <c r="X105" i="2"/>
  <c r="T105" i="2"/>
  <c r="S105" i="2"/>
  <c r="L105" i="2"/>
  <c r="M105" i="2" s="1"/>
  <c r="AB104" i="2"/>
  <c r="X104" i="2"/>
  <c r="T104" i="2"/>
  <c r="S104" i="2"/>
  <c r="L104" i="2"/>
  <c r="AB103" i="2"/>
  <c r="X103" i="2"/>
  <c r="T103" i="2"/>
  <c r="S103" i="2"/>
  <c r="M103" i="2"/>
  <c r="L103" i="2"/>
  <c r="AB102" i="2"/>
  <c r="T102" i="2"/>
  <c r="X102" i="2" s="1"/>
  <c r="S102" i="2"/>
  <c r="L102" i="2"/>
  <c r="M102" i="2" s="1"/>
  <c r="AB101" i="2"/>
  <c r="X101" i="2"/>
  <c r="T101" i="2"/>
  <c r="S101" i="2"/>
  <c r="L101" i="2"/>
  <c r="M101" i="2" s="1"/>
  <c r="AB100" i="2"/>
  <c r="X100" i="2"/>
  <c r="T100" i="2"/>
  <c r="S100" i="2"/>
  <c r="L100" i="2"/>
  <c r="AB99" i="2"/>
  <c r="X99" i="2"/>
  <c r="T99" i="2"/>
  <c r="S99" i="2"/>
  <c r="L99" i="2"/>
  <c r="M99" i="2" s="1"/>
  <c r="AB98" i="2"/>
  <c r="X98" i="2"/>
  <c r="T98" i="2"/>
  <c r="S98" i="2"/>
  <c r="L98" i="2"/>
  <c r="AB97" i="2"/>
  <c r="T97" i="2"/>
  <c r="X97" i="2" s="1"/>
  <c r="S97" i="2"/>
  <c r="L97" i="2"/>
  <c r="AB96" i="2"/>
  <c r="X96" i="2"/>
  <c r="T96" i="2"/>
  <c r="S96" i="2"/>
  <c r="L96" i="2"/>
  <c r="M96" i="2" s="1"/>
  <c r="AB95" i="2"/>
  <c r="X95" i="2"/>
  <c r="T95" i="2"/>
  <c r="S95" i="2"/>
  <c r="L95" i="2"/>
  <c r="AB94" i="2"/>
  <c r="X94" i="2"/>
  <c r="T94" i="2"/>
  <c r="S94" i="2"/>
  <c r="L94" i="2"/>
  <c r="AB93" i="2"/>
  <c r="X93" i="2"/>
  <c r="T93" i="2"/>
  <c r="S93" i="2"/>
  <c r="L93" i="2"/>
  <c r="AB92" i="2"/>
  <c r="X92" i="2"/>
  <c r="T92" i="2"/>
  <c r="S92" i="2"/>
  <c r="L92" i="2"/>
  <c r="AB91" i="2"/>
  <c r="T91" i="2"/>
  <c r="X91" i="2" s="1"/>
  <c r="S91" i="2"/>
  <c r="L91" i="2"/>
  <c r="AB90" i="2"/>
  <c r="T90" i="2"/>
  <c r="X90" i="2" s="1"/>
  <c r="S90" i="2"/>
  <c r="L90" i="2"/>
  <c r="AB89" i="2"/>
  <c r="T89" i="2"/>
  <c r="X89" i="2" s="1"/>
  <c r="S89" i="2"/>
  <c r="L89" i="2"/>
  <c r="M89" i="2" s="1"/>
  <c r="AB88" i="2"/>
  <c r="T88" i="2"/>
  <c r="X88" i="2" s="1"/>
  <c r="S88" i="2"/>
  <c r="L88" i="2"/>
  <c r="M88" i="2" s="1"/>
  <c r="AB87" i="2"/>
  <c r="T87" i="2"/>
  <c r="X87" i="2" s="1"/>
  <c r="S87" i="2"/>
  <c r="L87" i="2"/>
  <c r="AB86" i="2"/>
  <c r="X86" i="2"/>
  <c r="T86" i="2"/>
  <c r="S86" i="2"/>
  <c r="L86" i="2"/>
  <c r="AB85" i="2"/>
  <c r="T85" i="2"/>
  <c r="X85" i="2" s="1"/>
  <c r="S85" i="2"/>
  <c r="L85" i="2"/>
  <c r="AB84" i="2"/>
  <c r="T84" i="2"/>
  <c r="X84" i="2" s="1"/>
  <c r="S84" i="2"/>
  <c r="L84" i="2"/>
  <c r="AB83" i="2"/>
  <c r="T83" i="2"/>
  <c r="X83" i="2" s="1"/>
  <c r="S83" i="2"/>
  <c r="L83" i="2"/>
  <c r="AB82" i="2"/>
  <c r="T82" i="2"/>
  <c r="X82" i="2" s="1"/>
  <c r="S82" i="2"/>
  <c r="L82" i="2"/>
  <c r="AB81" i="2"/>
  <c r="T81" i="2"/>
  <c r="X81" i="2" s="1"/>
  <c r="S81" i="2"/>
  <c r="L81" i="2"/>
  <c r="AB80" i="2"/>
  <c r="T80" i="2"/>
  <c r="X80" i="2" s="1"/>
  <c r="S80" i="2"/>
  <c r="L80" i="2"/>
  <c r="AB79" i="2"/>
  <c r="X79" i="2"/>
  <c r="T79" i="2"/>
  <c r="S79" i="2"/>
  <c r="L79" i="2"/>
  <c r="AB78" i="2"/>
  <c r="X78" i="2"/>
  <c r="T78" i="2"/>
  <c r="S78" i="2"/>
  <c r="L78" i="2"/>
  <c r="AB77" i="2"/>
  <c r="T77" i="2"/>
  <c r="X77" i="2" s="1"/>
  <c r="S77" i="2"/>
  <c r="L77" i="2"/>
  <c r="AB76" i="2"/>
  <c r="T76" i="2"/>
  <c r="X76" i="2" s="1"/>
  <c r="S76" i="2"/>
  <c r="L76" i="2"/>
  <c r="M76" i="2" s="1"/>
  <c r="AB75" i="2"/>
  <c r="T75" i="2"/>
  <c r="X75" i="2" s="1"/>
  <c r="S75" i="2"/>
  <c r="L75" i="2"/>
  <c r="AB74" i="2"/>
  <c r="T74" i="2"/>
  <c r="X74" i="2" s="1"/>
  <c r="S74" i="2"/>
  <c r="L74" i="2"/>
  <c r="AB73" i="2"/>
  <c r="T73" i="2"/>
  <c r="X73" i="2" s="1"/>
  <c r="S73" i="2"/>
  <c r="L73" i="2"/>
  <c r="AB72" i="2"/>
  <c r="X72" i="2"/>
  <c r="T72" i="2"/>
  <c r="S72" i="2"/>
  <c r="L72" i="2"/>
  <c r="AB71" i="2"/>
  <c r="T71" i="2"/>
  <c r="X71" i="2" s="1"/>
  <c r="S71" i="2"/>
  <c r="L71" i="2"/>
  <c r="AB70" i="2"/>
  <c r="X70" i="2"/>
  <c r="T70" i="2"/>
  <c r="S70" i="2"/>
  <c r="L70" i="2"/>
  <c r="AB69" i="2"/>
  <c r="T69" i="2"/>
  <c r="X69" i="2" s="1"/>
  <c r="S69" i="2"/>
  <c r="L69" i="2"/>
  <c r="AB68" i="2"/>
  <c r="T68" i="2"/>
  <c r="X68" i="2" s="1"/>
  <c r="S68" i="2"/>
  <c r="L68" i="2"/>
  <c r="AB67" i="2"/>
  <c r="X67" i="2"/>
  <c r="T67" i="2"/>
  <c r="S67" i="2"/>
  <c r="L67" i="2"/>
  <c r="M67" i="2" s="1"/>
  <c r="AB66" i="2"/>
  <c r="T66" i="2"/>
  <c r="X66" i="2" s="1"/>
  <c r="S66" i="2"/>
  <c r="L66" i="2"/>
  <c r="AB65" i="2"/>
  <c r="T65" i="2"/>
  <c r="X65" i="2" s="1"/>
  <c r="S65" i="2"/>
  <c r="L65" i="2"/>
  <c r="AB64" i="2"/>
  <c r="T64" i="2"/>
  <c r="X64" i="2" s="1"/>
  <c r="S64" i="2"/>
  <c r="L64" i="2"/>
  <c r="AB63" i="2"/>
  <c r="T63" i="2"/>
  <c r="X63" i="2" s="1"/>
  <c r="S63" i="2"/>
  <c r="L63" i="2"/>
  <c r="AB62" i="2"/>
  <c r="X62" i="2"/>
  <c r="T62" i="2"/>
  <c r="S62" i="2"/>
  <c r="L62" i="2"/>
  <c r="AB61" i="2"/>
  <c r="X61" i="2"/>
  <c r="T61" i="2"/>
  <c r="S61" i="2"/>
  <c r="L61" i="2"/>
  <c r="AB60" i="2"/>
  <c r="X60" i="2"/>
  <c r="T60" i="2"/>
  <c r="S60" i="2"/>
  <c r="L60" i="2"/>
  <c r="AB59" i="2"/>
  <c r="X59" i="2"/>
  <c r="T59" i="2"/>
  <c r="S59" i="2"/>
  <c r="L59" i="2"/>
  <c r="AB58" i="2"/>
  <c r="X58" i="2"/>
  <c r="T58" i="2"/>
  <c r="S58" i="2"/>
  <c r="L58" i="2"/>
  <c r="AB57" i="2"/>
  <c r="X57" i="2"/>
  <c r="T57" i="2"/>
  <c r="S57" i="2"/>
  <c r="L57" i="2"/>
  <c r="AB56" i="2"/>
  <c r="X56" i="2"/>
  <c r="T56" i="2"/>
  <c r="S56" i="2"/>
  <c r="L56" i="2"/>
  <c r="AB55" i="2"/>
  <c r="X55" i="2"/>
  <c r="T55" i="2"/>
  <c r="S55" i="2"/>
  <c r="L55" i="2"/>
  <c r="AB54" i="2"/>
  <c r="X54" i="2"/>
  <c r="T54" i="2"/>
  <c r="S54" i="2"/>
  <c r="L54" i="2"/>
  <c r="AB53" i="2"/>
  <c r="X53" i="2"/>
  <c r="T53" i="2"/>
  <c r="S53" i="2"/>
  <c r="L53" i="2"/>
  <c r="M53" i="2" s="1"/>
  <c r="AB52" i="2"/>
  <c r="X52" i="2"/>
  <c r="T52" i="2"/>
  <c r="S52" i="2"/>
  <c r="L52" i="2"/>
  <c r="AB51" i="2"/>
  <c r="X51" i="2"/>
  <c r="T51" i="2"/>
  <c r="S51" i="2"/>
  <c r="L51" i="2"/>
  <c r="AB50" i="2"/>
  <c r="X50" i="2"/>
  <c r="T50" i="2"/>
  <c r="S50" i="2"/>
  <c r="L50" i="2"/>
  <c r="M50" i="2" s="1"/>
  <c r="AB49" i="2"/>
  <c r="X49" i="2"/>
  <c r="T49" i="2"/>
  <c r="S49" i="2"/>
  <c r="L49" i="2"/>
  <c r="AB48" i="2"/>
  <c r="X48" i="2"/>
  <c r="T48" i="2"/>
  <c r="S48" i="2"/>
  <c r="L48" i="2"/>
  <c r="AB47" i="2"/>
  <c r="X47" i="2"/>
  <c r="T47" i="2"/>
  <c r="S47" i="2"/>
  <c r="L47" i="2"/>
  <c r="AB46" i="2"/>
  <c r="X46" i="2"/>
  <c r="T46" i="2"/>
  <c r="S46" i="2"/>
  <c r="L46" i="2"/>
  <c r="AB45" i="2"/>
  <c r="X45" i="2"/>
  <c r="T45" i="2"/>
  <c r="S45" i="2"/>
  <c r="M45" i="2"/>
  <c r="L45" i="2"/>
  <c r="AB44" i="2"/>
  <c r="X44" i="2"/>
  <c r="T44" i="2"/>
  <c r="S44" i="2"/>
  <c r="L44" i="2"/>
  <c r="M44" i="2" s="1"/>
  <c r="AB43" i="2"/>
  <c r="X43" i="2"/>
  <c r="T43" i="2"/>
  <c r="S43" i="2"/>
  <c r="L43" i="2"/>
  <c r="AB42" i="2"/>
  <c r="X42" i="2"/>
  <c r="T42" i="2"/>
  <c r="S42" i="2"/>
  <c r="L42" i="2"/>
  <c r="M42" i="2" s="1"/>
  <c r="AB41" i="2"/>
  <c r="X41" i="2"/>
  <c r="T41" i="2"/>
  <c r="S41" i="2"/>
  <c r="L41" i="2"/>
  <c r="AB40" i="2"/>
  <c r="X40" i="2"/>
  <c r="T40" i="2"/>
  <c r="S40" i="2"/>
  <c r="L40" i="2"/>
  <c r="M40" i="2" s="1"/>
  <c r="AB39" i="2"/>
  <c r="X39" i="2"/>
  <c r="T39" i="2"/>
  <c r="S39" i="2"/>
  <c r="L39" i="2"/>
  <c r="M39" i="2" s="1"/>
  <c r="AB38" i="2"/>
  <c r="X38" i="2"/>
  <c r="T38" i="2"/>
  <c r="S38" i="2"/>
  <c r="L38" i="2"/>
  <c r="AB37" i="2"/>
  <c r="X37" i="2"/>
  <c r="T37" i="2"/>
  <c r="S37" i="2"/>
  <c r="L37" i="2"/>
  <c r="AB36" i="2"/>
  <c r="X36" i="2"/>
  <c r="T36" i="2"/>
  <c r="S36" i="2"/>
  <c r="L36" i="2"/>
  <c r="AB35" i="2"/>
  <c r="X35" i="2"/>
  <c r="T35" i="2"/>
  <c r="S35" i="2"/>
  <c r="L35" i="2"/>
  <c r="M35" i="2" s="1"/>
  <c r="AB34" i="2"/>
  <c r="X34" i="2"/>
  <c r="T34" i="2"/>
  <c r="S34" i="2"/>
  <c r="L34" i="2"/>
  <c r="M34" i="2" s="1"/>
  <c r="AB33" i="2"/>
  <c r="X33" i="2"/>
  <c r="T33" i="2"/>
  <c r="S33" i="2"/>
  <c r="L33" i="2"/>
  <c r="AB32" i="2"/>
  <c r="X32" i="2"/>
  <c r="T32" i="2"/>
  <c r="S32" i="2"/>
  <c r="L32" i="2"/>
  <c r="AB31" i="2"/>
  <c r="X31" i="2"/>
  <c r="T31" i="2"/>
  <c r="S31" i="2"/>
  <c r="L31" i="2"/>
  <c r="AB30" i="2"/>
  <c r="X30" i="2"/>
  <c r="T30" i="2"/>
  <c r="S30" i="2"/>
  <c r="L30" i="2"/>
  <c r="AB29" i="2"/>
  <c r="T29" i="2"/>
  <c r="X29" i="2" s="1"/>
  <c r="S29" i="2"/>
  <c r="L29" i="2"/>
  <c r="AB28" i="2"/>
  <c r="T28" i="2"/>
  <c r="X28" i="2" s="1"/>
  <c r="S28" i="2"/>
  <c r="L28" i="2"/>
  <c r="AB27" i="2"/>
  <c r="T27" i="2"/>
  <c r="X27" i="2" s="1"/>
  <c r="S27" i="2"/>
  <c r="L27" i="2"/>
  <c r="AB26" i="2"/>
  <c r="X26" i="2"/>
  <c r="T26" i="2"/>
  <c r="S26" i="2"/>
  <c r="L26" i="2"/>
  <c r="AB25" i="2"/>
  <c r="T25" i="2"/>
  <c r="X25" i="2" s="1"/>
  <c r="S25" i="2"/>
  <c r="L25" i="2"/>
  <c r="AB24" i="2"/>
  <c r="T24" i="2"/>
  <c r="X24" i="2" s="1"/>
  <c r="S24" i="2"/>
  <c r="L24" i="2"/>
  <c r="M24" i="2" s="1"/>
  <c r="AB23" i="2"/>
  <c r="T23" i="2"/>
  <c r="X23" i="2" s="1"/>
  <c r="S23" i="2"/>
  <c r="L23" i="2"/>
  <c r="M23" i="2" s="1"/>
  <c r="AB22" i="2"/>
  <c r="T22" i="2"/>
  <c r="X22" i="2" s="1"/>
  <c r="S22" i="2"/>
  <c r="L22" i="2"/>
  <c r="M22" i="2" s="1"/>
  <c r="AB21" i="2"/>
  <c r="T21" i="2"/>
  <c r="X21" i="2" s="1"/>
  <c r="S21" i="2"/>
  <c r="L21" i="2"/>
  <c r="M21" i="2" s="1"/>
  <c r="AB20" i="2"/>
  <c r="T20" i="2"/>
  <c r="X20" i="2" s="1"/>
  <c r="S20" i="2"/>
  <c r="L20" i="2"/>
  <c r="AB19" i="2"/>
  <c r="T19" i="2"/>
  <c r="X19" i="2" s="1"/>
  <c r="S19" i="2"/>
  <c r="L19" i="2"/>
  <c r="AB18" i="2"/>
  <c r="X18" i="2"/>
  <c r="T18" i="2"/>
  <c r="S18" i="2"/>
  <c r="L18" i="2"/>
  <c r="AB17" i="2"/>
  <c r="T17" i="2"/>
  <c r="X17" i="2" s="1"/>
  <c r="S17" i="2"/>
  <c r="L17" i="2"/>
  <c r="AB16" i="2"/>
  <c r="T16" i="2"/>
  <c r="X16" i="2" s="1"/>
  <c r="S16" i="2"/>
  <c r="L16" i="2"/>
  <c r="AB15" i="2"/>
  <c r="T15" i="2"/>
  <c r="X15" i="2" s="1"/>
  <c r="S15" i="2"/>
  <c r="L15" i="2"/>
  <c r="M15" i="2" s="1"/>
  <c r="AB14" i="2"/>
  <c r="T14" i="2"/>
  <c r="X14" i="2" s="1"/>
  <c r="S14" i="2"/>
  <c r="L14" i="2"/>
  <c r="AB13" i="2"/>
  <c r="T13" i="2"/>
  <c r="X13" i="2" s="1"/>
  <c r="S13" i="2"/>
  <c r="L13" i="2"/>
  <c r="M13" i="2" s="1"/>
  <c r="AB12" i="2"/>
  <c r="T12" i="2"/>
  <c r="X12" i="2" s="1"/>
  <c r="S12" i="2"/>
  <c r="L12" i="2"/>
  <c r="AB11" i="2"/>
  <c r="T11" i="2"/>
  <c r="X11" i="2" s="1"/>
  <c r="S11" i="2"/>
  <c r="L11" i="2"/>
  <c r="AB10" i="2"/>
  <c r="T10" i="2"/>
  <c r="X10" i="2" s="1"/>
  <c r="S10" i="2"/>
  <c r="L10" i="2"/>
  <c r="AB9" i="2"/>
  <c r="T9" i="2"/>
  <c r="X9" i="2" s="1"/>
  <c r="S9" i="2"/>
  <c r="L9" i="2"/>
  <c r="M9" i="2" s="1"/>
  <c r="AB8" i="2"/>
  <c r="T8" i="2"/>
  <c r="X8" i="2" s="1"/>
  <c r="S8" i="2"/>
  <c r="L8" i="2"/>
  <c r="AB7" i="2"/>
  <c r="T7" i="2"/>
  <c r="X7" i="2" s="1"/>
  <c r="S7" i="2"/>
  <c r="L7" i="2"/>
  <c r="AB6" i="2"/>
  <c r="T6" i="2"/>
  <c r="X6" i="2" s="1"/>
  <c r="S6" i="2"/>
  <c r="L6" i="2"/>
  <c r="M6" i="2" s="1"/>
  <c r="AB5" i="2"/>
  <c r="T5" i="2"/>
  <c r="X5" i="2" s="1"/>
  <c r="S5" i="2"/>
  <c r="L5" i="2"/>
  <c r="AB4" i="2"/>
  <c r="T4" i="2"/>
  <c r="X4" i="2" s="1"/>
  <c r="S4" i="2"/>
  <c r="L4" i="2"/>
  <c r="AB3" i="2"/>
  <c r="T3" i="2"/>
  <c r="X3" i="2" s="1"/>
  <c r="S3" i="2"/>
  <c r="L3" i="2"/>
  <c r="AB2" i="2"/>
  <c r="T2" i="2"/>
  <c r="X2" i="2" s="1"/>
  <c r="S2" i="2"/>
  <c r="M2" i="2"/>
  <c r="L2" i="2"/>
</calcChain>
</file>

<file path=xl/sharedStrings.xml><?xml version="1.0" encoding="utf-8"?>
<sst xmlns="http://schemas.openxmlformats.org/spreadsheetml/2006/main" count="106460" uniqueCount="17507">
  <si>
    <t>Material Pricing Activity</t>
  </si>
  <si>
    <t>Target Start Date</t>
  </si>
  <si>
    <t>Target Complete Date</t>
  </si>
  <si>
    <t>Remarks</t>
  </si>
  <si>
    <t>PIC</t>
  </si>
  <si>
    <t>Working Days</t>
  </si>
  <si>
    <t>Comment</t>
  </si>
  <si>
    <t>Gary provide global forecast to Sam's team (Arista Internal Action Only)</t>
  </si>
  <si>
    <t>CM Jabil controlled part list (Top 80%)</t>
  </si>
  <si>
    <t>Gary Wu</t>
  </si>
  <si>
    <t>who confirms whether the part is CM controlled or Arista controlled</t>
  </si>
  <si>
    <t>Gary provide global forecast to John's team (Arista Internal Action Only)</t>
  </si>
  <si>
    <t>Arista owned part list (Top 80%)</t>
  </si>
  <si>
    <t>Mary - On Vacation 2 weeks</t>
  </si>
  <si>
    <t>Mary out of office</t>
  </si>
  <si>
    <t>Mary</t>
  </si>
  <si>
    <t>Provide top bom list to Arista and get feedback.</t>
  </si>
  <si>
    <t>(By End of Day Monday Oct 14th M'sia time)</t>
  </si>
  <si>
    <t>HooiMing</t>
  </si>
  <si>
    <t>Arista to confirm the TOP BOM list</t>
  </si>
  <si>
    <t>BU Buyer confirm the latest demand from Planning Team</t>
  </si>
  <si>
    <t>Capture Oct 4th MPS Change + NPI new parts</t>
  </si>
  <si>
    <t>Ian</t>
  </si>
  <si>
    <t>Kick off Q120 master pricing file,Provide component list to Arista.</t>
  </si>
  <si>
    <t>JPE provided MOQ analyses.
 Jabil to ensure all obsolete or down rev parts are taken out of the file before it goes to Arista.</t>
  </si>
  <si>
    <t>SC</t>
  </si>
  <si>
    <t>Mary scrub JPE Kick-off file &amp; add to Googledocs.</t>
  </si>
  <si>
    <t>Mary scrub JPE Kick-off file &amp; add to Googledocs by EOD 10/16/19(PT)</t>
  </si>
  <si>
    <t>What does mary looks for? Does she cross checks &amp; compares qty and std pricing?</t>
  </si>
  <si>
    <t>Arista new quarter MVA Lock date.(Oct, Nov, Dec)</t>
  </si>
  <si>
    <t>Hooiming to submit MVA based on last 3 months Test ETE (Jul, Aug, Sept) and volume for next quarter on 10/29/19 (PT).</t>
  </si>
  <si>
    <t>Arista Sourcing Cmgrs input ALL Arista Owned Q120 Pricing into Gary Wu's latest cost template &amp; copy over Q419 history or TBD where no new costs are quoted.
 NOTE: Cmgrs to go directly into JPE Googledocs for ALL FUTURE cost updates after initial cost template sent to Mary.</t>
  </si>
  <si>
    <t>Note to Cmgrs: Please do NOT wait until the last day of 10/18 to send Mary your input. Setup 1:1's with John Malian prior to 10/18. Mary will then upload each Cmgr's completed cost template into their tab in Googledocs in the Orange shaded columns.</t>
  </si>
  <si>
    <t>John Malian's Cmgr Team: Binh, Carmen, Chris, Huan, Jason, Lisa R, Long, Rima.</t>
  </si>
  <si>
    <t>Arista Priscilla's team to obtain pricing for Jabil owned parts.</t>
  </si>
  <si>
    <t>Obtain pricing information to have ready for Q120 timeframe. Please do not post your pricing information until you see that JPE has posted their data.</t>
  </si>
  <si>
    <t>Kathy, Lai Chen (who will work with Yonne, Lisa R, Erlyn, Susan, Long, Rima, JPE as needed)</t>
  </si>
  <si>
    <t>JPE to prepare &amp; input ALL Jabil Owned Q120 Pricing available in Googledocs &amp; Copy over Q419 history where no new costs are quoted. Add note in JPE Remark "Q120 cost TBD pending negotiations" if applicable.</t>
  </si>
  <si>
    <r>
      <rPr>
        <b/>
        <sz val="10"/>
        <color rgb="FFC00000"/>
        <rFont val="Calibri"/>
        <family val="2"/>
        <charset val="1"/>
      </rPr>
      <t xml:space="preserve">JPE to input costs in Purple shaded columns.
</t>
    </r>
    <r>
      <rPr>
        <sz val="10"/>
        <color rgb="FF0000FF"/>
        <rFont val="Arial"/>
        <family val="2"/>
        <charset val="1"/>
      </rPr>
      <t xml:space="preserve"> Kathy Ch'ng/Lai Chen Soong Action: Start Reviewing Jabil Owned items as JPE input is available in Purple shaded columns. If agree, copy JPE cost into Arista Std price in Orange shaded columns. If disagree, must provide supplier quote to JPE and enter all cost info into all Orange shaded columns in Googledocs (Std, Supplier, MOQ, Split, etc.).</t>
    </r>
  </si>
  <si>
    <t>JPE Team &amp; Priscilla Leung's Team for Jabil Owned: Kathy Ch'ng (who will work with Yonne, Lisa R, Erlyn, Susan, Long, Rima, JPE as needed) &amp; Lai Chen for Metamako.</t>
  </si>
  <si>
    <t>Mary to upload Cmgr's Q120 cost templates into Googledocs.</t>
  </si>
  <si>
    <t>As Cmgr's complete 1:1 meetings to review cost template with John Malian, Cmgr to send approved cost template to Mary to upload into Googledocs.</t>
  </si>
  <si>
    <t>JPE Priority #1: Continue input of exceptions for TBD Jabil Owned costs/reductions into Googledocs.
 JPE Priority #2: Validation of pricing from Arista with suppliers.</t>
  </si>
  <si>
    <t>JPE to complete JPE Owned costs/reductions in Purple shaded columns in Googledoc as Priority #1. 
 JPE to validate Arista costs in Orange shaded columns in Googledocs as Priority #2.</t>
  </si>
  <si>
    <t>SC, Diego, Ian</t>
  </si>
  <si>
    <t>Googledocs File should reflect most updated pricing information from Arista &amp; JPE.</t>
  </si>
  <si>
    <t>Arista Cmgrs &amp; Kathy go back into Googledocs to review any additional updates from JPE. Any discrepancies, manage off-line to resolve.</t>
  </si>
  <si>
    <t>Arista Cmgrs, Priscilla Leung's Team (Kathy/Lai Chen), SC, Ian, Diego</t>
  </si>
  <si>
    <t>JPE Replacement Holiday</t>
  </si>
  <si>
    <t>(Oct 29th M'sia time)</t>
  </si>
  <si>
    <t>JPE</t>
  </si>
  <si>
    <t>Capture Oct 25th MPS Changes+ New parts + any new RFQ status</t>
  </si>
  <si>
    <t>PRE- FINAL Arista new quarter material Lock date</t>
  </si>
  <si>
    <r>
      <rPr>
        <b/>
        <sz val="10"/>
        <color rgb="FFC00000"/>
        <rFont val="Calibri"/>
        <family val="2"/>
        <charset val="1"/>
      </rPr>
      <t xml:space="preserve">JPE to send PRE-FINAL Master Pricing file to Mary by 10/30/19 US time. JPE to refresh OH/OPO/Demand columns for Arista Cmgr's review to determine if Q+1 costs should remain flat or be revised. Mary will add refreshed demand to Googledocs. </t>
    </r>
    <r>
      <rPr>
        <sz val="10"/>
        <color rgb="FF0000FF"/>
        <rFont val="Arial"/>
        <family val="2"/>
        <charset val="1"/>
      </rPr>
      <t>NOTE: JPE MUST add-in any New cbom Items into refreshed demand file prior to sending to Mary.</t>
    </r>
  </si>
  <si>
    <t>SC, Hooiming for new APNs.</t>
  </si>
  <si>
    <t>Does OH / OPO ? Demand comes from MRP data? Will Arista gets the information</t>
  </si>
  <si>
    <t>Mary scrub JPE file &amp; add New Items/Refreshed Demand to Googledocs</t>
  </si>
  <si>
    <t>Mary scrub JPE file &amp; add New Items/Refreshed Demand to Googledocs by EOD 10/31/19 (PT)</t>
  </si>
  <si>
    <t>Arista Cmgrs &amp; JPE come back with any disputes &amp; update Googledoc Final costs based on JPE refreshed Demand/OH/OPO info.</t>
  </si>
  <si>
    <r>
      <rPr>
        <b/>
        <sz val="10"/>
        <color rgb="FFC00000"/>
        <rFont val="Calibri"/>
        <family val="2"/>
        <charset val="1"/>
      </rPr>
      <t xml:space="preserve">Cmgrs &amp; JPE to review JPE refreshed Demand/OH/OPO and input into Googledoc Final Q120 STD column to leave flat or update costs by 11/7/19 (PT).
</t>
    </r>
    <r>
      <rPr>
        <sz val="10"/>
        <color rgb="FF0000FF"/>
        <rFont val="Arial"/>
        <family val="2"/>
        <charset val="1"/>
      </rPr>
      <t xml:space="preserve"> Kathy Ch'ng/Lai Chen Soong Action: Finish final review of Jabil Owned items in Purple shaded columns. If agree, copy JPE cost into Arista Std price in Orange shaded columns. If disagree, must provide supplier quote to JPE and enter all cost info into all Orange shaded columns in Googledocs (Std, Supplier, MOQ, Split, etc.).</t>
    </r>
  </si>
  <si>
    <t>Arista Cmgrs, Priscilla Leung's Team (Kathy/Lai Chen), JPE/Diego</t>
  </si>
  <si>
    <t>Arista Cmgrs/Kathy Ch'ng &amp; JPE/Diego to input into"Approve" or "Reject" column in Googledocs in preparation for Concal.</t>
  </si>
  <si>
    <t>After Final Q120 STDs column is completed in Googledocs, Cmgrs &amp; JPE to then input/complete the"Approve or Reject" column. 
 JPE to provide input for all Arista Owned Final STDs/Orange shaded columns &amp; Cmgrs/Kathy Ch'ng for all Jabil Owned Final STDs/Purple shaded columns.</t>
  </si>
  <si>
    <t>What is the logic to approve or reject?</t>
  </si>
  <si>
    <t>JPE replacement Public Holiday (Prohet Mohd Birthday)</t>
  </si>
  <si>
    <t>(Oct 12th M'sia time)</t>
  </si>
  <si>
    <t>Closure date for the Concal for updates in Googledocs.</t>
  </si>
  <si>
    <t>SCDM team will base on RFQ validation status to organize the call with Cmgrs.Diego to send Arista email with list of which Cmgrs will go 1st to last based on least amount of issues to address prior to concal.</t>
  </si>
  <si>
    <t>SC/Diego, Arista Cmgrs, Kathy, Lai Chen</t>
  </si>
  <si>
    <t>What kind of validation happens here?</t>
  </si>
  <si>
    <t>Concal with Arista- Review Cmgr's/JPE Final input for On Hand to Keep Flat or use New Price.Does MOQ/Cost align with JPE demand?</t>
  </si>
  <si>
    <r>
      <rPr>
        <b/>
        <sz val="10"/>
        <color rgb="FF00B050"/>
        <rFont val="Calibri"/>
        <family val="2"/>
        <charset val="1"/>
      </rPr>
      <t>Concal is Thursday 11/14/19 at 5:30 PM US Pacific Standard Time, 11/15/19 at 9:30 AM Malaysia time.</t>
    </r>
    <r>
      <rPr>
        <sz val="10"/>
        <color rgb="FFFF0000"/>
        <rFont val="Arial"/>
        <family val="2"/>
        <charset val="1"/>
      </rPr>
      <t xml:space="preserve"> JPE to review Final STDs/costs based on "Rejected" parts with Arista Cmgrs. </t>
    </r>
    <r>
      <rPr>
        <sz val="10"/>
        <color rgb="FF0000FF"/>
        <rFont val="Arial"/>
        <family val="2"/>
        <charset val="1"/>
      </rPr>
      <t>NOTE: SCDM team use Googledocs not excel file during the meeting and initiate any updates in Googledocs as needed.</t>
    </r>
  </si>
  <si>
    <t>SCDM (Diego), Arista Cmgrs, Kathy, Lai Chen</t>
  </si>
  <si>
    <t>JPE Team &amp; Cmgrs/Kathy Ch'ng/Lai Chen to Attend Concal</t>
  </si>
  <si>
    <t>Jabil send out Meeting minutes for the last action to Arista Cmgrs, JPE per cost call</t>
  </si>
  <si>
    <t>11/15/19 AM Malaysia time. SCDM team add any additional updates to Googledocs from con-cal and send out meeting minutes.</t>
  </si>
  <si>
    <t>SC/Diego</t>
  </si>
  <si>
    <t>Final Validation: Arista Cmgrs/Kathy Ch'ng &amp; JPE to complete any pending cost disputes &amp; revise input into"Approve" or "Reject" column in Googledocs after Concal.</t>
  </si>
  <si>
    <t>JPE &amp; Cmgrs/Kathy Ch'ng to work together &amp; finalize any pending Q120 STD cost diputes &amp; revise final input in "Approve" or "Reject" column in Googledocs.</t>
  </si>
  <si>
    <t>FINAL Arista new quarter material Lock date</t>
  </si>
  <si>
    <t>Mary to send FINAL Master Component Pricing file to JPE Team EOD 11/20/19 PT.</t>
  </si>
  <si>
    <t>Mary, SC</t>
  </si>
  <si>
    <t>Jabil to submit quotation (CBOM+VA)</t>
  </si>
  <si>
    <t>Thanksgiving (US Holiday)</t>
  </si>
  <si>
    <t>(Nov 29th/30th M'sia time)</t>
  </si>
  <si>
    <t>Arista</t>
  </si>
  <si>
    <t>Arista to verify quotation (CBOM+VA)</t>
  </si>
  <si>
    <t>Jabil confirm Arista final price. ( Lock for sell price.)</t>
  </si>
  <si>
    <t>Final sell price lock date</t>
  </si>
  <si>
    <t>Arista to review with finance</t>
  </si>
  <si>
    <t>Arista finance approve new price and upload into system</t>
  </si>
  <si>
    <t>Christmas (US Holiday)</t>
  </si>
  <si>
    <t>(Dec 26th M'sia time)</t>
  </si>
  <si>
    <t>Arista to provide PO</t>
  </si>
  <si>
    <t>New Year's Day (Malaysia Holiday)</t>
  </si>
  <si>
    <t>(Jan 1st M'sia time)</t>
  </si>
  <si>
    <t>New Year's Day (US &amp; Mexico Holiday)</t>
  </si>
  <si>
    <t>(Jan 2nd M'sia time)</t>
  </si>
  <si>
    <t>Arista/Diego</t>
  </si>
  <si>
    <t>Diego - On Vacation</t>
  </si>
  <si>
    <t>Diego Out of Office (Jan 2nd to Jan 6th M'sia time)</t>
  </si>
  <si>
    <t>Diego</t>
  </si>
  <si>
    <t>Q120 Cost update in SAP</t>
  </si>
  <si>
    <t>JPE Purchasing</t>
  </si>
  <si>
    <t>SAP Q120 Cost validation</t>
  </si>
  <si>
    <t>SC Loo</t>
  </si>
  <si>
    <t>Chinese New Year (Malaysia Holiday)</t>
  </si>
  <si>
    <t>(Jan 25 - 28th M'sia time)</t>
  </si>
  <si>
    <t>Constitution Day (Jabil Mexico Holiday)</t>
  </si>
  <si>
    <t>(Feb 6th M'sia time)</t>
  </si>
  <si>
    <t>Thaipusam (Malaysia Holiday)</t>
  </si>
  <si>
    <t>(Feb 8th M'sia time)</t>
  </si>
  <si>
    <t>Benito Juarez Day (Jabil Mexico Holiday)</t>
  </si>
  <si>
    <t>(Mar 17th M'sia time)</t>
  </si>
  <si>
    <t>All Start/Complete Dates are in US time zone (Pacific Time) including All Holidays.</t>
  </si>
  <si>
    <t>JPN</t>
  </si>
  <si>
    <t>APN</t>
  </si>
  <si>
    <t>Cust. consign (Y/N)</t>
  </si>
  <si>
    <t>Buyer</t>
  </si>
  <si>
    <t>Item Desc</t>
  </si>
  <si>
    <t>Commodity</t>
  </si>
  <si>
    <t>Supplier</t>
  </si>
  <si>
    <t>MFG</t>
  </si>
  <si>
    <t>MPN#</t>
  </si>
  <si>
    <t>LT in Weeks/7day calendar</t>
  </si>
  <si>
    <t>MOQ</t>
  </si>
  <si>
    <t>MOQ Analyses</t>
  </si>
  <si>
    <t>MOQ Cost</t>
  </si>
  <si>
    <t>Delivery / PO</t>
  </si>
  <si>
    <t>Remark</t>
  </si>
  <si>
    <t>JPE Quantity on hand</t>
  </si>
  <si>
    <t>Open PO due in Q4'19</t>
  </si>
  <si>
    <t>Open PO due in Q1'20</t>
  </si>
  <si>
    <t>Total OH + OPO (Q4 only)</t>
  </si>
  <si>
    <t>Total OH + OPO (Q4 &amp; Q1)</t>
  </si>
  <si>
    <t>Q4'19 Demand</t>
  </si>
  <si>
    <t>Q1'20 Demand</t>
  </si>
  <si>
    <t>Q2'20 Demand</t>
  </si>
  <si>
    <t>Delta = OH &amp; Open PO - DD</t>
  </si>
  <si>
    <t xml:space="preserve">Notes Refreshed Demand </t>
  </si>
  <si>
    <t>Q4'19 unit price (USD)</t>
  </si>
  <si>
    <t>Q1'20unit price (USD)</t>
  </si>
  <si>
    <t>Delta = Q120 - Q419</t>
  </si>
  <si>
    <t>Theresa's Q1'20 comments</t>
  </si>
  <si>
    <t>New PO Price &amp; Q220 STD Target</t>
  </si>
  <si>
    <t>Approve or Reject Column AA Cost</t>
  </si>
  <si>
    <t>Arista Std price (Q1'20)</t>
  </si>
  <si>
    <t>Arista Supplier name, Cost, Splits (Q1'20)
  Sample Format: Micron $42 (80%) / Apple $42.00 (20%)</t>
  </si>
  <si>
    <t>Arista MOQ (Q1'20)</t>
  </si>
  <si>
    <t>Arista Lead Time (Q1'20) in Weeks, NOT days</t>
  </si>
  <si>
    <t>Arista supplier MPN (Q1'20)</t>
  </si>
  <si>
    <t>Arista comment (Q1'20)</t>
  </si>
  <si>
    <t>Arista (Q1'20)
  ST or HT or Hybrid?
  If applies</t>
  </si>
  <si>
    <t>Ownership (Q2'20)</t>
  </si>
  <si>
    <t>Arista PIC (Q2'20)</t>
  </si>
  <si>
    <t>Remark/Actions for Cmgrs/JPE
(Q1'20)</t>
  </si>
  <si>
    <t>Delta of New Recommend Price (Q1'20) vs Q419 (Arista &amp; JPE Owned)</t>
  </si>
  <si>
    <t>JPE Remark</t>
  </si>
  <si>
    <t>NEW Jabil recommended price (Q1'20)</t>
  </si>
  <si>
    <t>Jabil supplier (Q1'20)</t>
  </si>
  <si>
    <t>Jabil MOQ (Q1'20)</t>
  </si>
  <si>
    <t>Jabil Lead Time (Q1'20) in Weeks/7day calendar</t>
  </si>
  <si>
    <t>Jabil supplier MPN (Q1'20)</t>
  </si>
  <si>
    <t>Jabil supplier splits (Q1'20)</t>
  </si>
  <si>
    <t>ASASY-00219-03</t>
  </si>
  <si>
    <t>ASY-00219-03</t>
  </si>
  <si>
    <t>N</t>
  </si>
  <si>
    <t>TeikSoon Loh</t>
  </si>
  <si>
    <t>MISC ASY M4 NEVADA FAN HIGH SPEED</t>
  </si>
  <si>
    <t>METAL</t>
  </si>
  <si>
    <t>SANYO DENKI AMERICA INC.</t>
  </si>
  <si>
    <t>SANYODENKI</t>
  </si>
  <si>
    <t>9GV0612P1H061</t>
  </si>
  <si>
    <t>PO</t>
  </si>
  <si>
    <t>No Demand</t>
  </si>
  <si>
    <t>Binh Hoang</t>
  </si>
  <si>
    <t>ASASY-00232-10</t>
  </si>
  <si>
    <t>ASY-00232-10</t>
  </si>
  <si>
    <t>ASY,FAN MODULE,1RU,EXIT/FORWARD,RED</t>
  </si>
  <si>
    <t>FAN</t>
  </si>
  <si>
    <t>1023-100558</t>
  </si>
  <si>
    <t>Cannot Cover Demand</t>
  </si>
  <si>
    <t>ASASY-00246-10</t>
  </si>
  <si>
    <t>ASY-00246-10</t>
  </si>
  <si>
    <t>ASY,FAN MODULE,1RU,INLET/REVERSE,BLUE</t>
  </si>
  <si>
    <t>1023-100559</t>
  </si>
  <si>
    <t>ASASY-01153-03</t>
  </si>
  <si>
    <t>ASY-01153-03</t>
  </si>
  <si>
    <t>ASY,SEQUOIA,4.57MM PERF,FAN AIR EXIT</t>
  </si>
  <si>
    <t>109-U0012-01</t>
  </si>
  <si>
    <t>Can Cover Demand</t>
  </si>
  <si>
    <t>ASASY-01154-03</t>
  </si>
  <si>
    <t>ASY-01154-03</t>
  </si>
  <si>
    <t>ASY,SEQUOIA,4.57MM PERF,FAN AIR INLET</t>
  </si>
  <si>
    <t>109-U0013-01</t>
  </si>
  <si>
    <t>ASASY-01542-08</t>
  </si>
  <si>
    <t>ASY-01542-08</t>
  </si>
  <si>
    <t>ASY, FINAL ASSEMBLY, FAN MODULE, MENDOCI</t>
  </si>
  <si>
    <t>109-U0029-02</t>
  </si>
  <si>
    <t>ASASY-01695-03</t>
  </si>
  <si>
    <t>ASY-01695-03</t>
  </si>
  <si>
    <t>ASY,SEQUOIA,4.57MM PERF,FAN AIR EXIT,130</t>
  </si>
  <si>
    <t>109-U0034-01</t>
  </si>
  <si>
    <t>ASASY-01697-03</t>
  </si>
  <si>
    <t>ASY-01697-03</t>
  </si>
  <si>
    <t>ASY,SEQUOIA,4.57MM PERF,FAN AIR INLET,13</t>
  </si>
  <si>
    <t>109-U0033-01</t>
  </si>
  <si>
    <t>ASASY-01742-03</t>
  </si>
  <si>
    <t>ASY-01742-03</t>
  </si>
  <si>
    <t>ASY,M4,RAINBOW,FAN</t>
  </si>
  <si>
    <t>1022-107726</t>
  </si>
  <si>
    <t>ASASY-02048-04</t>
  </si>
  <si>
    <t>ASY-02048-04</t>
  </si>
  <si>
    <t>ASY,FAN MODULE,1RU,32CFM,EXIT,RED</t>
  </si>
  <si>
    <t>1023-106280</t>
  </si>
  <si>
    <t>ASASY-02049-04</t>
  </si>
  <si>
    <t>ASY-02049-04</t>
  </si>
  <si>
    <t>ASY,FAN MODULE,1RU,32CFM,INLET,BLUE</t>
  </si>
  <si>
    <t>1023-107118</t>
  </si>
  <si>
    <t>ASASY-02267-07</t>
  </si>
  <si>
    <t>ASY-02267-07</t>
  </si>
  <si>
    <t>ASY,KEPLER,FAN</t>
  </si>
  <si>
    <t>1023-106387</t>
  </si>
  <si>
    <t>ASASY-02578-03</t>
  </si>
  <si>
    <t>ASY-02578-03</t>
  </si>
  <si>
    <t>ASY,TEHAMA,FAN MODULE,DUAL FAN,1RU,EXIT,</t>
  </si>
  <si>
    <t>ASASY-03084-04D</t>
  </si>
  <si>
    <t>ASY-03084-04</t>
  </si>
  <si>
    <t>HOECHOON CHNG</t>
  </si>
  <si>
    <t>ASY,SAN MATEO,FANM,RED,MECH</t>
  </si>
  <si>
    <t>ASASY-03275-04D</t>
  </si>
  <si>
    <t>ASY-03275-04</t>
  </si>
  <si>
    <t>ASY, DENALI, FAN, 76MM</t>
  </si>
  <si>
    <t>ASASY-03562-02</t>
  </si>
  <si>
    <t>ASY-03562-02</t>
  </si>
  <si>
    <t>ASY,TEHAMA,BLACKHAWK,FAN MODULE,DUAL FAN</t>
  </si>
  <si>
    <t>1023-116180</t>
  </si>
  <si>
    <t>ASASY-03569-03</t>
  </si>
  <si>
    <t>ASY-03569-03</t>
  </si>
  <si>
    <t>ASY,SUNON,FAN</t>
  </si>
  <si>
    <t>SUNONWEALTH ELECTRIC MACHINE</t>
  </si>
  <si>
    <t>SUNON</t>
  </si>
  <si>
    <t>4035HQ/VG60561BX-Q11U-S9H</t>
  </si>
  <si>
    <t>Delivery</t>
  </si>
  <si>
    <t>ASASY-03674-09</t>
  </si>
  <si>
    <t>ASY-03674-09</t>
  </si>
  <si>
    <t>ASY,YUBA,FAN MODULE,EXIT,SINGLE,HS</t>
  </si>
  <si>
    <t>ASASY-03675-08</t>
  </si>
  <si>
    <t>ASY-03675-08</t>
  </si>
  <si>
    <t>ASY,YUBA,FAN MODULE,EXIT,DUAL,HS</t>
  </si>
  <si>
    <t>ASASY-03677-08</t>
  </si>
  <si>
    <t>ASY-03677-08</t>
  </si>
  <si>
    <t>ASY,YUBA,FAN MODULE,INLET,SINGLE,HS</t>
  </si>
  <si>
    <t>109-U0041-02</t>
  </si>
  <si>
    <t>ASASY-03882-01</t>
  </si>
  <si>
    <t>ASY-03882-01</t>
  </si>
  <si>
    <t>ASY,SAN MATEO,FANM,COMMERCIAL TEMP,RED,M</t>
  </si>
  <si>
    <t>ASASY-03919-02</t>
  </si>
  <si>
    <t>ASY-03919-02</t>
  </si>
  <si>
    <t>ASY,SAN MATEO,FANM,COMMERCIAL TEMP,BLUE,</t>
  </si>
  <si>
    <t>ASASY-04098-02D</t>
  </si>
  <si>
    <t>ASY-04098-02</t>
  </si>
  <si>
    <t>ASY,TUNDRA,FANM,80MM,EXIT</t>
  </si>
  <si>
    <t>ASASY-04414-01D</t>
  </si>
  <si>
    <t>ASY-04414-01</t>
  </si>
  <si>
    <t>METAMAKO, HOTSWAP FAN ASY, 1RU, FWD</t>
  </si>
  <si>
    <t>ASASY-04415-01D</t>
  </si>
  <si>
    <t>ASY-04415-01</t>
  </si>
  <si>
    <t>METAMAKO, HOTSWAP FAN ASY, 1RU, REV</t>
  </si>
  <si>
    <t>ASASY-04416-01D</t>
  </si>
  <si>
    <t>ASY-04416-01</t>
  </si>
  <si>
    <t>METAMAKO, HOTSWAP FAN ASY, 2RU, FWD</t>
  </si>
  <si>
    <t>ASASY-04417-01D</t>
  </si>
  <si>
    <t>ASY-04417-01</t>
  </si>
  <si>
    <t>METAMAKO, HOTSWAP FAN ASY, 2RU, REV</t>
  </si>
  <si>
    <t>ASFAN-00108</t>
  </si>
  <si>
    <t>FAN-00108</t>
  </si>
  <si>
    <t>FAN,SANACE80,80X80X38MM,90CFM,12V</t>
  </si>
  <si>
    <t>New part</t>
  </si>
  <si>
    <t>JPE to Add Demand</t>
  </si>
  <si>
    <t>TBD Binh</t>
  </si>
  <si>
    <t>ASPWR-00152-02</t>
  </si>
  <si>
    <t>PWR-00152-02</t>
  </si>
  <si>
    <t>Jean Rubin</t>
  </si>
  <si>
    <t>PSU, 1RU, BODEGA, ACDC WITH RED HANDLE +</t>
  </si>
  <si>
    <t>POWER SUPPLY</t>
  </si>
  <si>
    <t>ASTEC INTERNATIONAL LIMITED</t>
  </si>
  <si>
    <t>ARTESYN</t>
  </si>
  <si>
    <t>DS460S-3-401</t>
  </si>
  <si>
    <t>ASPWR-00153-02</t>
  </si>
  <si>
    <t>PWR-00153-02</t>
  </si>
  <si>
    <t>PSU, 1RU, BODEGA, ACDC WITH BLUE HANDLE</t>
  </si>
  <si>
    <t>DS460S-3-402</t>
  </si>
  <si>
    <t>ASPWR-00159-04</t>
  </si>
  <si>
    <t>PWR-00159-04</t>
  </si>
  <si>
    <t>PSU,PT REYES,ACDC,500W,FORWARD</t>
  </si>
  <si>
    <t>DS495SPE-3-401</t>
  </si>
  <si>
    <t>ASPWR-00160-04</t>
  </si>
  <si>
    <t>PWR-00160-04</t>
  </si>
  <si>
    <t>PSU, PT REYES, ACDC, 500W, REVERSE</t>
  </si>
  <si>
    <t>DS495SPE-3-402</t>
  </si>
  <si>
    <t>ASPWR-00161-01</t>
  </si>
  <si>
    <t>PWR-00161-01</t>
  </si>
  <si>
    <t>PSU, PT REYES, AC/DC, 1100W, FORWARD</t>
  </si>
  <si>
    <t>EMERSONELE</t>
  </si>
  <si>
    <t>DS1100PED-3-401</t>
  </si>
  <si>
    <t>ASPWR-00163-01</t>
  </si>
  <si>
    <t>PWR-00163-01</t>
  </si>
  <si>
    <t>PSU, PT REYES, AC/DC, 1100W, REVERSE</t>
  </si>
  <si>
    <t>DS1100PED-3-402</t>
  </si>
  <si>
    <t>ASPWR-00194-01</t>
  </si>
  <si>
    <t>PWR-00194-01</t>
  </si>
  <si>
    <t>PSU, AC/DC, 12V OUT, 60W</t>
  </si>
  <si>
    <t>EOS POWER INDIA PVT LTD</t>
  </si>
  <si>
    <t>EOSPOWER</t>
  </si>
  <si>
    <t>LFWLT60-1001</t>
  </si>
  <si>
    <t>ASPWR-00209-01</t>
  </si>
  <si>
    <t>PWR-00209-01</t>
  </si>
  <si>
    <t>PSU, DC/DC, 12V OUT, 60W</t>
  </si>
  <si>
    <t>XP POWER LTD</t>
  </si>
  <si>
    <t>XPPOWER</t>
  </si>
  <si>
    <t>DCM6048S12-XB0604</t>
  </si>
  <si>
    <t>ASPWR-00223-01</t>
  </si>
  <si>
    <t>PWR-00223-01</t>
  </si>
  <si>
    <t>PSU, AC/DC, 747W, 25K RPM FAN, BLUE</t>
  </si>
  <si>
    <t>DELTA ELECTRONICS (THAILAND) PUBLIC</t>
  </si>
  <si>
    <t>DELTAELEC</t>
  </si>
  <si>
    <t>DPS-750AB-25 B</t>
  </si>
  <si>
    <t>ASPWR-00224-02</t>
  </si>
  <si>
    <t>PWR-00224-02</t>
  </si>
  <si>
    <t>PSU,FIXED PRODUCT,ACDC,745W,FORWARD</t>
  </si>
  <si>
    <t>DPS-750AB-24 A S2</t>
  </si>
  <si>
    <t>ASPWR-00225-02</t>
  </si>
  <si>
    <t>PWR-00225-02</t>
  </si>
  <si>
    <t>PSU,FIXED PRODUCT,ACDC,745W,REVERSE</t>
  </si>
  <si>
    <t>DPS-750AB-25 A S2</t>
  </si>
  <si>
    <t>ASPWR-00237-01</t>
  </si>
  <si>
    <t>PWR-00237-01</t>
  </si>
  <si>
    <t>PSU, 1RU, PT REYES, AC TO DC, 1900W, FOR</t>
  </si>
  <si>
    <t>DPS-1900AB A</t>
  </si>
  <si>
    <t>ASPWR-00238-01</t>
  </si>
  <si>
    <t>PWR-00238-01</t>
  </si>
  <si>
    <t>PSU, 1RU, PT REYES, AC TO DC, 1900W, REV</t>
  </si>
  <si>
    <t>DPS-1900AB-1 A</t>
  </si>
  <si>
    <t>ASPWR-00254-01</t>
  </si>
  <si>
    <t>PWR-00254-01</t>
  </si>
  <si>
    <t>PSU, AC/DC, 747W, 25K RPM FAN, RED</t>
  </si>
  <si>
    <t>DPS-750AB-24 B</t>
  </si>
  <si>
    <t>ASPWR-00297-03</t>
  </si>
  <si>
    <t>PWR-00297-03</t>
  </si>
  <si>
    <t>PSU, 1RU, AC, 400W, BLUE, CERTIFIED</t>
  </si>
  <si>
    <t>DPS-400AB-38 A</t>
  </si>
  <si>
    <t>ASPWR-00299-01</t>
  </si>
  <si>
    <t>PWR-00299-01</t>
  </si>
  <si>
    <t>PSU, 1RU, AC, 400W, FORWARD</t>
  </si>
  <si>
    <t>DPS-400AB-37 A</t>
  </si>
  <si>
    <t>ASPWR-00316-02</t>
  </si>
  <si>
    <t>PWR-00316-02</t>
  </si>
  <si>
    <t>PSU, 1RU-NARROW, ACDC, 1600W, COUNTER-RO</t>
  </si>
  <si>
    <t>DELTAPROD</t>
  </si>
  <si>
    <t>DPS-1600CB N</t>
  </si>
  <si>
    <t>ASPWR-00325-01</t>
  </si>
  <si>
    <t>PWR-00325-01</t>
  </si>
  <si>
    <t>PSU, 1RU, AC/DC, 500W, FORWARD, 73.5MM</t>
  </si>
  <si>
    <t>DPS-500AB-40 A</t>
  </si>
  <si>
    <t>ASPWR-00326-01</t>
  </si>
  <si>
    <t>PWR-00326-01</t>
  </si>
  <si>
    <t>PSU, 1RU, AC/DC, 500W, REVERSE, 73.5MM</t>
  </si>
  <si>
    <t>DPS-500AB-43 A</t>
  </si>
  <si>
    <t>ASPWR-00327-05</t>
  </si>
  <si>
    <t>PWR-00327-05</t>
  </si>
  <si>
    <t>PSU, 1RU, AC/DC, 1000W, FORWARD, 73.5MM</t>
  </si>
  <si>
    <t>LITE-ON TECHNOLOGY CORPORATION</t>
  </si>
  <si>
    <t>LITE-ON</t>
  </si>
  <si>
    <t>PS-2102-1A</t>
  </si>
  <si>
    <t>ASPWR-00328-01D</t>
  </si>
  <si>
    <t>PWR-00328-01</t>
  </si>
  <si>
    <t>RACHEL TAM</t>
  </si>
  <si>
    <t>PSU, 1RU, AC/DC, 1000W, REVERSE, 73.5MM</t>
  </si>
  <si>
    <t>PS-2102-1AR</t>
  </si>
  <si>
    <t>ASPWR-00329-01</t>
  </si>
  <si>
    <t>PWR-00329-01</t>
  </si>
  <si>
    <t>PSU, 1RU, AC/DC, 1500W, FORWARD, 73.5MM</t>
  </si>
  <si>
    <t>DPS-1500AB-7 A</t>
  </si>
  <si>
    <t>ASPWR-00348-02</t>
  </si>
  <si>
    <t>PWR-00348-02</t>
  </si>
  <si>
    <t>PSU,1RU-NARROW,ACDC,1600W, HIGH SPEED CO</t>
  </si>
  <si>
    <t>DPS-1600CB P</t>
  </si>
  <si>
    <t>ASPWR-00350-02</t>
  </si>
  <si>
    <t>PWR-00350-02</t>
  </si>
  <si>
    <t>PSU, 1RU-NARROW, DCDC, 1600W, HIGH SPEED COUNTER-ROTATING FANS</t>
  </si>
  <si>
    <t>DELTA ELECTRONICS</t>
  </si>
  <si>
    <t>DPS-1600AB-14 A</t>
  </si>
  <si>
    <t>ASPWR-00370-01</t>
  </si>
  <si>
    <t>PWR-00370-01</t>
  </si>
  <si>
    <t>PSU, 650W, POE, 54V</t>
  </si>
  <si>
    <t>DPS-650AB-5 B</t>
  </si>
  <si>
    <t>ASPWR-00391-01</t>
  </si>
  <si>
    <t>PWR-00391-01</t>
  </si>
  <si>
    <t>PSU, 1050W, POE, 54VDC</t>
  </si>
  <si>
    <t>DPS-1050FB D</t>
  </si>
  <si>
    <t>ASCON-00017</t>
  </si>
  <si>
    <t>CON-00017</t>
  </si>
  <si>
    <t>Siewean Lim</t>
  </si>
  <si>
    <t>CONN HDR 2X5 SMD</t>
  </si>
  <si>
    <t>CONNECTOR</t>
  </si>
  <si>
    <t>MOLEX SINGAPORE PTE LTD</t>
  </si>
  <si>
    <t>MOLEX</t>
  </si>
  <si>
    <t>15-91-6102</t>
  </si>
  <si>
    <t>MB: Molex Delivery / TE Delivery.</t>
  </si>
  <si>
    <t>Carmen Lin</t>
  </si>
  <si>
    <t>ASCON-00067</t>
  </si>
  <si>
    <t>CON-00067</t>
  </si>
  <si>
    <t>CON,PWR,MOLEX,45984-4343</t>
  </si>
  <si>
    <t>45984-4343</t>
  </si>
  <si>
    <t>ASCON-00098</t>
  </si>
  <si>
    <t>CON-00098</t>
  </si>
  <si>
    <t>Joalin Chee</t>
  </si>
  <si>
    <t>CON,144 PIN,HDR,VERT,0.5MM LS,SMT,T&amp;R</t>
  </si>
  <si>
    <t>LE CHAMP (SEA) PTE LTD</t>
  </si>
  <si>
    <t>HIROSE</t>
  </si>
  <si>
    <t>FX10A-144P-SV(85)</t>
  </si>
  <si>
    <t>ASCON-00099</t>
  </si>
  <si>
    <t>CON-00099</t>
  </si>
  <si>
    <t>CON,144 PIN,RECPT,VERT,0.5MM LS,SMT,T&amp;R</t>
  </si>
  <si>
    <t>FX10A-144S-SV(85)</t>
  </si>
  <si>
    <t>MB: Hirose Delivery.</t>
  </si>
  <si>
    <t>ASCON-00100</t>
  </si>
  <si>
    <t>CON-00100</t>
  </si>
  <si>
    <t>CON,20 PIN,ZSFP+,RT ANG,MNT POSTS,30U" A</t>
  </si>
  <si>
    <t>AMPHENOL CANADA CORPORATION</t>
  </si>
  <si>
    <t>AMPHENOL</t>
  </si>
  <si>
    <t>UE76-3GA20-2600T</t>
  </si>
  <si>
    <t>Both - PO</t>
  </si>
  <si>
    <t>MB: Amphenol PO / TE Delivery / Molex Delivery.</t>
  </si>
  <si>
    <t>ASCON-00106</t>
  </si>
  <si>
    <t>CON-00106</t>
  </si>
  <si>
    <t>HuiLing Lau</t>
  </si>
  <si>
    <t>CON,CAGE ASSY,ZSFP+,1X2 PORTS,RT ANG,EMI</t>
  </si>
  <si>
    <t>TE(Malaysia) Sdn Bhd</t>
  </si>
  <si>
    <t>TE</t>
  </si>
  <si>
    <t>2317010-1</t>
  </si>
  <si>
    <t>ASCON-00109</t>
  </si>
  <si>
    <t>CON-00109</t>
  </si>
  <si>
    <t>CON,CAGE ASSY,ZSFP+,2X2 PORTS,RT ANG,EMI</t>
  </si>
  <si>
    <t>1-2198325-9</t>
  </si>
  <si>
    <t>ASCON-00165</t>
  </si>
  <si>
    <t>CON-00165</t>
  </si>
  <si>
    <t>CONN GBX 2X55 DAUGHTERCARD</t>
  </si>
  <si>
    <t>JG822-00071</t>
  </si>
  <si>
    <t>MB: Amphenol PO / Molex Delivery.</t>
  </si>
  <si>
    <t>ASCON-00168</t>
  </si>
  <si>
    <t>CON-00168</t>
  </si>
  <si>
    <t>SOCKET BATTERY CR2032 VERTICAL</t>
  </si>
  <si>
    <t>GAGNER PRODUCTS PTE LTD</t>
  </si>
  <si>
    <t>MEMPRTCTDV</t>
  </si>
  <si>
    <t>BK-5058</t>
  </si>
  <si>
    <t>ASCON-00169</t>
  </si>
  <si>
    <t>CON-00169</t>
  </si>
  <si>
    <t>CONN GBX 2X5 DAUGHTER CARD</t>
  </si>
  <si>
    <t>AMPHENOL (CHANGZHOU) ADVANCED</t>
  </si>
  <si>
    <t>JG825-00030</t>
  </si>
  <si>
    <t>ASCON-00182</t>
  </si>
  <si>
    <t>CON-00182</t>
  </si>
  <si>
    <t>CON XCEDE POWER DAUGHTERCARD 4PR</t>
  </si>
  <si>
    <t>AMPHENOL TCS (MALAYSIA) SDN BHD</t>
  </si>
  <si>
    <t>JX400-00253</t>
  </si>
  <si>
    <t>ASCON-00184</t>
  </si>
  <si>
    <t>CON-00184</t>
  </si>
  <si>
    <t>CONN RA TH EUROCARD 48P FEMALE</t>
  </si>
  <si>
    <t>85052-0830</t>
  </si>
  <si>
    <t>ASCON-00205</t>
  </si>
  <si>
    <t>CON-00205</t>
  </si>
  <si>
    <t>CON,SFP+,2X6,INNER LIGHTPIPES, ELASTOMER</t>
  </si>
  <si>
    <t>UE86-K6427-20321 (SFP 2X6)</t>
  </si>
  <si>
    <t>ASCON-00209</t>
  </si>
  <si>
    <t>CON-00209</t>
  </si>
  <si>
    <t>CONN SFP+ 2X8 INNER LIGHTPIPES ELASTOMER</t>
  </si>
  <si>
    <t>UE86-K85AA-20321</t>
  </si>
  <si>
    <t>ASCON-00212</t>
  </si>
  <si>
    <t>CON-00212</t>
  </si>
  <si>
    <t>CONN EDGELINE MOLEX 68 PINS TH</t>
  </si>
  <si>
    <t>762910068</t>
  </si>
  <si>
    <t>ASCON-00273</t>
  </si>
  <si>
    <t>CON-00273</t>
  </si>
  <si>
    <t>CON,QSFP+,2x2</t>
  </si>
  <si>
    <t>U90-B205-4071-100</t>
  </si>
  <si>
    <t>ASCON-00273-01</t>
  </si>
  <si>
    <t>CON-00273-01</t>
  </si>
  <si>
    <t>CON,QSFP+,2x2, No Dust Cover</t>
  </si>
  <si>
    <t>2214574-9</t>
  </si>
  <si>
    <t>ASCON-00285</t>
  </si>
  <si>
    <t>CON-00285</t>
  </si>
  <si>
    <t>CONN XCEDE HD OAK</t>
  </si>
  <si>
    <t>JX400-50095</t>
  </si>
  <si>
    <t>ASCON-00290</t>
  </si>
  <si>
    <t>CON-00290</t>
  </si>
  <si>
    <t>CONN POWERMASS 150A MOD RECEPT PRSFT</t>
  </si>
  <si>
    <t>AMPHENOL EAST ASIA LTD</t>
  </si>
  <si>
    <t>GPWF12000EU</t>
  </si>
  <si>
    <t>ASCON-00298</t>
  </si>
  <si>
    <t>CON-00298</t>
  </si>
  <si>
    <t>CONN XCEDE 2X6 PAIR POWER NANO NI STD G</t>
  </si>
  <si>
    <t>JX600-50059</t>
  </si>
  <si>
    <t>E&amp;O file - No demand-Need Disposition/Scrap-EOL</t>
  </si>
  <si>
    <t>ASCON-00303</t>
  </si>
  <si>
    <t>CON-00303</t>
  </si>
  <si>
    <t>CONN XCEDE 2PAIR LC MOD 4POS 100OHMS</t>
  </si>
  <si>
    <t>JX200-50047</t>
  </si>
  <si>
    <t>ASCON-00316</t>
  </si>
  <si>
    <t>CON-00316</t>
  </si>
  <si>
    <t>CONN SOCKT BATTERY CR2450 HORIZNTL SMT-2</t>
  </si>
  <si>
    <t>BU2450SM-JJ-GTR</t>
  </si>
  <si>
    <t>ASCON-00338</t>
  </si>
  <si>
    <t>CON-00338</t>
  </si>
  <si>
    <t>CONN EDGELINE COPLANAR 118C</t>
  </si>
  <si>
    <t>170305-0118</t>
  </si>
  <si>
    <t>ASCON-00341</t>
  </si>
  <si>
    <t>CON-00341</t>
  </si>
  <si>
    <t>CON,EDGELINE COPLANAR,216CKT,0.8MM,P-FIT</t>
  </si>
  <si>
    <t>170082-0216</t>
  </si>
  <si>
    <t>ASCON-00346</t>
  </si>
  <si>
    <t>CON-00346</t>
  </si>
  <si>
    <t>CON,EDGE RCPT,HPCE,36P24S,RA,TH</t>
  </si>
  <si>
    <t>AMPHENOL FCI ASIA PTE LTD</t>
  </si>
  <si>
    <t>AMPHENOFCI</t>
  </si>
  <si>
    <t>10115859-011LF</t>
  </si>
  <si>
    <t>ASCON-00357</t>
  </si>
  <si>
    <t>CON-00357</t>
  </si>
  <si>
    <t>CONN XCEDE 4X6 R-WALL B</t>
  </si>
  <si>
    <t>951-4M0C-10H</t>
  </si>
  <si>
    <t>ASCON-00358</t>
  </si>
  <si>
    <t>CON-00358</t>
  </si>
  <si>
    <t>CONN XCEDE 4X8 OPEN WALL</t>
  </si>
  <si>
    <t>951-400E-10H</t>
  </si>
  <si>
    <t>ASCON-00362</t>
  </si>
  <si>
    <t>CON-00362</t>
  </si>
  <si>
    <t>CONN PLUG XCEDE HSD 4X20 STACKER 40MM</t>
  </si>
  <si>
    <t>AMPHENOL TCS, A DIVISION OF</t>
  </si>
  <si>
    <t>JX404-50061</t>
  </si>
  <si>
    <t>ASCON-00363</t>
  </si>
  <si>
    <t>CON-00363</t>
  </si>
  <si>
    <t>CONN XCEDE 4X6 L-WALL B</t>
  </si>
  <si>
    <t>951-4L0C-10H</t>
  </si>
  <si>
    <t>ASCON-00364</t>
  </si>
  <si>
    <t>CON-00364</t>
  </si>
  <si>
    <t>32N RA PRESSFIT EUROCARD 48P FEMALE</t>
  </si>
  <si>
    <t>86093488694755E3LF</t>
  </si>
  <si>
    <t>ASCON-00372</t>
  </si>
  <si>
    <t>CON-00372</t>
  </si>
  <si>
    <t>CON,RJ45,MAGJACK,2X1,FOXCONN,10/100/1000</t>
  </si>
  <si>
    <t>FOXCONN INTERCONNECT TECHNOLOGY</t>
  </si>
  <si>
    <t>FOXCONN</t>
  </si>
  <si>
    <t>JFM38A3Y-EN19-4F</t>
  </si>
  <si>
    <t>ASCON-00376</t>
  </si>
  <si>
    <t>CON-00376</t>
  </si>
  <si>
    <t>CON,CROSSBOW,DAUGHTERCARD,8X8, W/LATCH</t>
  </si>
  <si>
    <t>ARISTA NETWORKS INC.</t>
  </si>
  <si>
    <t>JM928-50002</t>
  </si>
  <si>
    <t>ASCON-00377</t>
  </si>
  <si>
    <t>CON-00377</t>
  </si>
  <si>
    <t>QianHui Khoo</t>
  </si>
  <si>
    <t>CONN CROSSBOW DAUGHTERCARD 8X9 W/LATCH</t>
  </si>
  <si>
    <t>JM928-50001</t>
  </si>
  <si>
    <t>ASCON-00379</t>
  </si>
  <si>
    <t>CON-00379</t>
  </si>
  <si>
    <t>CONN CROSSBw DAUGHTRCRD 8X8 LftPin wLtch</t>
  </si>
  <si>
    <t>JM928-50003</t>
  </si>
  <si>
    <t>ASCON-00380</t>
  </si>
  <si>
    <t>CON-00380</t>
  </si>
  <si>
    <t>CON,CROSSBOW,DAUGHTERCARD,8X9,LEFT PIN,W</t>
  </si>
  <si>
    <t>JM928-50004</t>
  </si>
  <si>
    <t>ASCON-00381</t>
  </si>
  <si>
    <t>CON-00381</t>
  </si>
  <si>
    <t>CON,CROSSBOW,DAUGHTERCARD,8X8 RIGHT PIN,</t>
  </si>
  <si>
    <t>JM928-50005</t>
  </si>
  <si>
    <t>ASCON-00385</t>
  </si>
  <si>
    <t>CON-00385</t>
  </si>
  <si>
    <t>CONN RJ45 MAGJACK 1X2 10/100/1000 8CORE</t>
  </si>
  <si>
    <t>BEL FUSE(MACAO COMMERCIAL OFFSHORE)</t>
  </si>
  <si>
    <t>BELFUSE</t>
  </si>
  <si>
    <t>08AR-1G2T-EM</t>
  </si>
  <si>
    <t>MB: Belfuse Delivery / Pulse PO.</t>
  </si>
  <si>
    <t>ASCON-00387</t>
  </si>
  <si>
    <t>CON-00387</t>
  </si>
  <si>
    <t>CON,UFL,COAX,RECEPTACLE,SMT</t>
  </si>
  <si>
    <t>U.FL-R-SMT-1(10)</t>
  </si>
  <si>
    <t>ASCON-00389</t>
  </si>
  <si>
    <t>CON-00389</t>
  </si>
  <si>
    <t>CONN QSFP+ 2X2 EMI SPRING FINGERS</t>
  </si>
  <si>
    <t>171722-2001</t>
  </si>
  <si>
    <t>ASCON-00391</t>
  </si>
  <si>
    <t>CON-00391</t>
  </si>
  <si>
    <t>CONN SFP+ CAGE 2X2 PRESS-FIT</t>
  </si>
  <si>
    <t>76045-5002</t>
  </si>
  <si>
    <t>ASCON-00392</t>
  </si>
  <si>
    <t>CON-00392</t>
  </si>
  <si>
    <t>CON, 40 PINS, VERT, 0.635MM CTR, REC, HS</t>
  </si>
  <si>
    <t>53649-0474</t>
  </si>
  <si>
    <t>ASCON-00399</t>
  </si>
  <si>
    <t>CON-00399</t>
  </si>
  <si>
    <t>CONN RA PRESSFIT EUROCARD 48P MALE</t>
  </si>
  <si>
    <t>86093487394755E1LF</t>
  </si>
  <si>
    <t>ASCON-00400</t>
  </si>
  <si>
    <t>CON-00400</t>
  </si>
  <si>
    <t>CON, 2X4 PORTS, RT ANG, PF, SFP+, ENH EM</t>
  </si>
  <si>
    <t>76046-5001</t>
  </si>
  <si>
    <t>ASCON-00401</t>
  </si>
  <si>
    <t>CON-00401</t>
  </si>
  <si>
    <t>CON,DDR3,DIMM240,PRESSFIT, HIGH REL, VER</t>
  </si>
  <si>
    <t>FUJITSU COMPONENTS ASIA PTE LTD</t>
  </si>
  <si>
    <t>FUJITSUFCA</t>
  </si>
  <si>
    <t>FCN-074J240-G/2P</t>
  </si>
  <si>
    <t>ASCON-00402</t>
  </si>
  <si>
    <t>CON-00402</t>
  </si>
  <si>
    <t>CONN 2X1 RJ-45 FEM RT ANG GRN/YEL PTH MA</t>
  </si>
  <si>
    <t>0845-2R1T-E4</t>
  </si>
  <si>
    <t>ASCON-00406</t>
  </si>
  <si>
    <t>CON-00406</t>
  </si>
  <si>
    <t>CON,DDR3,DIMM240,THROUGH HOLE, HIGH REL</t>
  </si>
  <si>
    <t>FCN-074J240-G/1D</t>
  </si>
  <si>
    <t>ASCON-00407</t>
  </si>
  <si>
    <t>CON-00407</t>
  </si>
  <si>
    <t>XCEDE STANDALONE GUIDE PIN, DIA 3.68, 25</t>
  </si>
  <si>
    <t>942-2000-00A</t>
  </si>
  <si>
    <t>ASCON-00410</t>
  </si>
  <si>
    <t>CON-00410</t>
  </si>
  <si>
    <t>CON, DDR3, DIMM SOCKET, 240 POS, VERT, 1</t>
  </si>
  <si>
    <t>TYCO ELECTRONICS (MALAYSIA) SDN.</t>
  </si>
  <si>
    <t>1-1932000-1</t>
  </si>
  <si>
    <t>ASCON-00414</t>
  </si>
  <si>
    <t>CON-00414</t>
  </si>
  <si>
    <t>CONN MGJCK 10GBASE-T 2X8 LGHTPPES PRSFIT</t>
  </si>
  <si>
    <t>G18-D8NV-051</t>
  </si>
  <si>
    <t>MB: Belfuse Delivery / Foxconn Delivery.</t>
  </si>
  <si>
    <t>ASCON-00416</t>
  </si>
  <si>
    <t>CON-00416</t>
  </si>
  <si>
    <t>CON, RJ-45/USB, RCPT, 8/4 POS, RT ANG, P</t>
  </si>
  <si>
    <t>5-1775855-1</t>
  </si>
  <si>
    <t>ASCON-00417</t>
  </si>
  <si>
    <t>CON-00417</t>
  </si>
  <si>
    <t>CON, BRD 2 BRD, 40 PINS, RCPT, VERT, SMD</t>
  </si>
  <si>
    <t>52885-0474</t>
  </si>
  <si>
    <t>ASCON-00420</t>
  </si>
  <si>
    <t>CON-00420</t>
  </si>
  <si>
    <t>CON, CFP2, 1 PORT CONNECTOR COVER, W/SCR</t>
  </si>
  <si>
    <t>YAMAICHI ELECTRONICS (S) PTE LTD</t>
  </si>
  <si>
    <t>YAMAICHI</t>
  </si>
  <si>
    <t>CN121G-104-0002</t>
  </si>
  <si>
    <t>ASCON-00421</t>
  </si>
  <si>
    <t>CON-00421</t>
  </si>
  <si>
    <t>CON, CFP2, 1-PORT CAGE, PRESS-FIT</t>
  </si>
  <si>
    <t>U98-B111-10A1</t>
  </si>
  <si>
    <t>MB: Amphenol PO / YAMAICHI PO.</t>
  </si>
  <si>
    <t>ASCON-00424</t>
  </si>
  <si>
    <t>CON-00424</t>
  </si>
  <si>
    <t>CONN RJ45 MAGJACK 2X8 10/100/1000</t>
  </si>
  <si>
    <t>JFM38E1D-H336-4F</t>
  </si>
  <si>
    <t>MB: Foxconn Delivery / Pulse PO.</t>
  </si>
  <si>
    <t>ASCON-00429</t>
  </si>
  <si>
    <t>CON-00429</t>
  </si>
  <si>
    <t>MTCF fr ASCON-00419 if required.</t>
  </si>
  <si>
    <t>CN121S-104-0002</t>
  </si>
  <si>
    <t>ASCON-00430</t>
  </si>
  <si>
    <t>CON-00430</t>
  </si>
  <si>
    <t>CON, 67 PINS, MINI CARD MNT, SKT, RT ANG</t>
  </si>
  <si>
    <t>2199230-3</t>
  </si>
  <si>
    <t>ASCON-00432</t>
  </si>
  <si>
    <t>CON-00432</t>
  </si>
  <si>
    <t>CON, XCEDE ORTHO, 100 OHM, 6x12</t>
  </si>
  <si>
    <t>JX648-50024</t>
  </si>
  <si>
    <t>ASCON-00433</t>
  </si>
  <si>
    <t>CON-00433</t>
  </si>
  <si>
    <t>CON, XCEDE, 100 Ohm Ortho plus 85 Ohm OO</t>
  </si>
  <si>
    <t>JX648-50025</t>
  </si>
  <si>
    <t>ASCON-00434</t>
  </si>
  <si>
    <t>CON-00434</t>
  </si>
  <si>
    <t>CON, XCEDE 100 OHM ORTH0, 6x12, 1 power</t>
  </si>
  <si>
    <t>JX648-50036</t>
  </si>
  <si>
    <t>ASCON-00435</t>
  </si>
  <si>
    <t>CON-00435</t>
  </si>
  <si>
    <t>CON, XCEDE ORTHO, 100 OHM, 6x12, 2 power</t>
  </si>
  <si>
    <t>JX648-50027</t>
  </si>
  <si>
    <t>ASCON-00439</t>
  </si>
  <si>
    <t>CON-00439</t>
  </si>
  <si>
    <t>CONNECTOR,CAGE,QSFP 28 1X1,THROUGH BEZEL</t>
  </si>
  <si>
    <t>U95-T1Y1-100A</t>
  </si>
  <si>
    <t>ASCON-00442</t>
  </si>
  <si>
    <t>CON-00442</t>
  </si>
  <si>
    <t>CONNECTOR 12PIN PRESSFIT</t>
  </si>
  <si>
    <t>SAMTEC ASIA PACIFIC PTE LTD</t>
  </si>
  <si>
    <t>SAMTEC</t>
  </si>
  <si>
    <t>PHT-112-01-L-S</t>
  </si>
  <si>
    <t>ASCON-00443</t>
  </si>
  <si>
    <t>CON-00443</t>
  </si>
  <si>
    <t>CONNECTOR 8PIN PRESSFIT</t>
  </si>
  <si>
    <t>PHT_108_01_L_S</t>
  </si>
  <si>
    <t>ASCON-00446</t>
  </si>
  <si>
    <t>CON-00446</t>
  </si>
  <si>
    <t>CON, 120 PINS, 0.5MM CTR, SOCKET, VERT,</t>
  </si>
  <si>
    <t>QSH-060-01-L-D-A-K-TR</t>
  </si>
  <si>
    <t>ASCON-00451</t>
  </si>
  <si>
    <t>CON-00451</t>
  </si>
  <si>
    <t>CON, HDR, 120 PINS, VERT, 10U" AU, MICRO</t>
  </si>
  <si>
    <t>QTH-060-03-L-D-A-K-TR</t>
  </si>
  <si>
    <t>ASCON-00452</t>
  </si>
  <si>
    <t>CON-00452</t>
  </si>
  <si>
    <t>CON COPLANAR RCPT 36P24S RA PF</t>
  </si>
  <si>
    <t>GPCEH33624108HR</t>
  </si>
  <si>
    <t>ASCON-00459</t>
  </si>
  <si>
    <t>CON-00459</t>
  </si>
  <si>
    <t>CON, 64 PINS, RCPT, VERT, 30U" AU, WHT,</t>
  </si>
  <si>
    <t>71439-1464</t>
  </si>
  <si>
    <t>ASCON-00460</t>
  </si>
  <si>
    <t>CON-00460</t>
  </si>
  <si>
    <t>SOCKET,BATTERY,CR2032,HORIZONTAL</t>
  </si>
  <si>
    <t>BU2032SM-BT-GTR</t>
  </si>
  <si>
    <t>ASCON-00472</t>
  </si>
  <si>
    <t>CON-00472</t>
  </si>
  <si>
    <t>CON CAGE 28 1X2 TH BEZEL W FRNT-BCK HSNK</t>
  </si>
  <si>
    <t>1000151341</t>
  </si>
  <si>
    <t>MB: Amphenol PO / Molex Delivery / TE Delivery.</t>
  </si>
  <si>
    <t>ASCON-00475</t>
  </si>
  <si>
    <t>CON-00475</t>
  </si>
  <si>
    <t>CON,DUST COVER, CFP2</t>
  </si>
  <si>
    <t>U98-2100-8001-BP</t>
  </si>
  <si>
    <t>ASCON-00478</t>
  </si>
  <si>
    <t>CON-00478</t>
  </si>
  <si>
    <t>CON, 64 PINS, PLUG, VERT, 30U" AU, WHT,</t>
  </si>
  <si>
    <t>MOLEX (MALAYSIA) SDN. BHD.</t>
  </si>
  <si>
    <t>0714361464</t>
  </si>
  <si>
    <t>ASCON-00480</t>
  </si>
  <si>
    <t>CON-00480</t>
  </si>
  <si>
    <t>CON, UMC, 50 OHM, VERT, RCPT, SMD</t>
  </si>
  <si>
    <t>WISELINK TECHNOLOGY PTE LTD</t>
  </si>
  <si>
    <t>CINCHCONN</t>
  </si>
  <si>
    <t>128-0711-201</t>
  </si>
  <si>
    <t>ASCON-00489</t>
  </si>
  <si>
    <t>CON-00489</t>
  </si>
  <si>
    <t>CON, SFP+ CAGE, 2x1, PRESS-FIT, SPRING F</t>
  </si>
  <si>
    <t>76044-5002</t>
  </si>
  <si>
    <t>ASCON-00490</t>
  </si>
  <si>
    <t>CON-00490</t>
  </si>
  <si>
    <t>CON, zSFP+, 2X2, LIGHTPIPES, PRESS-FIT,</t>
  </si>
  <si>
    <t>UE86-3G2620-20361</t>
  </si>
  <si>
    <t>ASCON-00494</t>
  </si>
  <si>
    <t>CON-00494</t>
  </si>
  <si>
    <t>CON,MICROFIT3,8,FAN TRAY,SM</t>
  </si>
  <si>
    <t>3-794637-8</t>
  </si>
  <si>
    <t>ASCON-00505</t>
  </si>
  <si>
    <t>CON-00505</t>
  </si>
  <si>
    <t>CON,QSFP+,2X1,EMI FINGERS,4X25G,NO DUST2</t>
  </si>
  <si>
    <t>U95-Z105-4071-L41</t>
  </si>
  <si>
    <t>ASCON-00507-01</t>
  </si>
  <si>
    <t>CON-00507-01</t>
  </si>
  <si>
    <t>CON,CROSSBOW PLUS V3,DAUGHTERCARD,8X8, W</t>
  </si>
  <si>
    <t>JM958-50015</t>
  </si>
  <si>
    <t>ASCON-00508-01</t>
  </si>
  <si>
    <t>CON-00508-01</t>
  </si>
  <si>
    <t>CON,CROSSBOW PLUS V3,DAUGHTERCARD,8X9,W/</t>
  </si>
  <si>
    <t>JM958-50014</t>
  </si>
  <si>
    <t>ASCON-00512-01</t>
  </si>
  <si>
    <t>CON-00512-01</t>
  </si>
  <si>
    <t>CON,CROSSBOW PLUS V3,DAUGHTERCARD,8X8,LE</t>
  </si>
  <si>
    <t>JM958-50016</t>
  </si>
  <si>
    <t>ASCON-00513-01</t>
  </si>
  <si>
    <t>CON-00513-01</t>
  </si>
  <si>
    <t>CON,CROSSBOW PLUS V3,DAUGHTERCARD,8X9,LE</t>
  </si>
  <si>
    <t>JM958-50017</t>
  </si>
  <si>
    <t>ASCON-00514-01</t>
  </si>
  <si>
    <t>CON-00514-01</t>
  </si>
  <si>
    <t>CON,CROSSBOW PLUS V3,DAUGHTERCARD,8X8 RI</t>
  </si>
  <si>
    <t>JM958-50018</t>
  </si>
  <si>
    <t>ASCON-00518</t>
  </si>
  <si>
    <t>CON-00518</t>
  </si>
  <si>
    <t>CON, QSFP+, 2X2, EMI SPRING FINGERS, 4X2</t>
  </si>
  <si>
    <t>U95-Z205-4071-A41</t>
  </si>
  <si>
    <t>ASCON-00525</t>
  </si>
  <si>
    <t>CON-00525</t>
  </si>
  <si>
    <t>CON, HDR, 20 PINS, PLUG, 2.54MM CTR, VER</t>
  </si>
  <si>
    <t>ARROW ELECTRONICS ASIA (S) PTE. LTD</t>
  </si>
  <si>
    <t>CNCTECH</t>
  </si>
  <si>
    <t>3010-20-003-13-00</t>
  </si>
  <si>
    <t>ASCON-00526</t>
  </si>
  <si>
    <t>CON-00526</t>
  </si>
  <si>
    <t>CON, 120-PIN MALE, COPLANAR, ERM8</t>
  </si>
  <si>
    <t>ERM8-060-01-L-D-RA-K-TR</t>
  </si>
  <si>
    <t>ASCON-00529</t>
  </si>
  <si>
    <t>CON-00529</t>
  </si>
  <si>
    <t>CON, USB3.0, TYPE-A</t>
  </si>
  <si>
    <t>UEA3119C-4FB1-4F</t>
  </si>
  <si>
    <t>ASCON-00533</t>
  </si>
  <si>
    <t>CON-00533</t>
  </si>
  <si>
    <t>CON, 120-PIN FEMALE, COPLANAR, ERF8</t>
  </si>
  <si>
    <t>ERF8-060-03-L-D-RA-TR</t>
  </si>
  <si>
    <t>ASCON-00535</t>
  </si>
  <si>
    <t>CON-00535</t>
  </si>
  <si>
    <t>CON,ZSFP+,2X12,INNER LIGHTPIPES, SPRING</t>
  </si>
  <si>
    <t>1712241231</t>
  </si>
  <si>
    <t>ASCON-00536</t>
  </si>
  <si>
    <t>CON-00536</t>
  </si>
  <si>
    <t>CON, RJ45, 2X6 PRESSFIT, FLANGELESS</t>
  </si>
  <si>
    <t>G18-B8NS-112</t>
  </si>
  <si>
    <t>MB: Belfuse Delivery / UDE PO / Delta Delivery.</t>
  </si>
  <si>
    <t>ASCON-00541</t>
  </si>
  <si>
    <t>CON-00541</t>
  </si>
  <si>
    <t>CON,MCX R/A RECEPTACLE,PCB MOUNT,.115 LE</t>
  </si>
  <si>
    <t>AMPHENOL-KAI JACK (SHENZHEN) INC.</t>
  </si>
  <si>
    <t>252141</t>
  </si>
  <si>
    <t>ASCON-00542</t>
  </si>
  <si>
    <t>CON-00542</t>
  </si>
  <si>
    <t>CON, SMA, RT ANG, BULKHEAD, 5U" AU, PTH,</t>
  </si>
  <si>
    <t>132203</t>
  </si>
  <si>
    <t>ASCON-00545</t>
  </si>
  <si>
    <t>CON-00545</t>
  </si>
  <si>
    <t>CONN, XCEDE 4x8, L-WALL, BP, 2MM, NANO</t>
  </si>
  <si>
    <t>951-4L0E-30H</t>
  </si>
  <si>
    <t>ASCON-00546</t>
  </si>
  <si>
    <t>CON-00546</t>
  </si>
  <si>
    <t>CONN,XCEDE, 4x8, OPEN_WALL, BP, 2MM, NAN</t>
  </si>
  <si>
    <t>951-400E-30H</t>
  </si>
  <si>
    <t>ASCON-00547</t>
  </si>
  <si>
    <t>CON-00547</t>
  </si>
  <si>
    <t>CONN,XCEDE, 4x6, R-WALL, BP, 2MM, NANO</t>
  </si>
  <si>
    <t>951-4M0C-30H</t>
  </si>
  <si>
    <t>ASCON-00548</t>
  </si>
  <si>
    <t>CON-00548</t>
  </si>
  <si>
    <t>CON, MEZZANINE, IMPACT, 5 PAIR, 16 COLUM</t>
  </si>
  <si>
    <t>0760551627</t>
  </si>
  <si>
    <t>ASCON-00549</t>
  </si>
  <si>
    <t>CON-00549</t>
  </si>
  <si>
    <t>0765301026</t>
  </si>
  <si>
    <t>ASCON-00561</t>
  </si>
  <si>
    <t>CON-00561</t>
  </si>
  <si>
    <t>CONN,XCEDE 4x38 STACKER, NANO, 40MM, W/O</t>
  </si>
  <si>
    <t>JX404-50237</t>
  </si>
  <si>
    <t>ASCON-00564</t>
  </si>
  <si>
    <t>CON-00564</t>
  </si>
  <si>
    <t>CON,DDR4,DIMM288,PRESS_FIT,SINGLE CONTAC</t>
  </si>
  <si>
    <t>10124806-04003LF</t>
  </si>
  <si>
    <t>ASCON-00565</t>
  </si>
  <si>
    <t>CON-00565</t>
  </si>
  <si>
    <t>CON,ZSFP+,2X12,NO LIGHTPIPE,SPRING FING</t>
  </si>
  <si>
    <t>1725011201</t>
  </si>
  <si>
    <t>ASCON-00567</t>
  </si>
  <si>
    <t>CON-00567</t>
  </si>
  <si>
    <t>CON, COMBO, 3X1, RJ45-USB-RJ45, RJ45 CON</t>
  </si>
  <si>
    <t>RJMG251034430ES</t>
  </si>
  <si>
    <t>ASCON-00580</t>
  </si>
  <si>
    <t>CON-00580</t>
  </si>
  <si>
    <t>CON,DDR4,DIMM288,PRESS_FIT,DOUBLE CONTAC</t>
  </si>
  <si>
    <t>AHD8873-A1B1G-4F</t>
  </si>
  <si>
    <t>ASCON-00583</t>
  </si>
  <si>
    <t>CON-00583</t>
  </si>
  <si>
    <t>CONN,XCEDE, 4x8, R-WALL, BP, 2MM, NANO</t>
  </si>
  <si>
    <t>951-4M0E-30H</t>
  </si>
  <si>
    <t>ASCON-00584</t>
  </si>
  <si>
    <t>CON-00584</t>
  </si>
  <si>
    <t>CONN,XCEDE 4x24 STACKER, NANO, 40MM, W/O</t>
  </si>
  <si>
    <t>JX404-50290</t>
  </si>
  <si>
    <t>ASCON-00585</t>
  </si>
  <si>
    <t>CON-00585</t>
  </si>
  <si>
    <t>CON,HDR,2X15,SMD</t>
  </si>
  <si>
    <t>TSM-115-01-L-DV-P-TR</t>
  </si>
  <si>
    <t>ASCON-00587</t>
  </si>
  <si>
    <t>CON-00587</t>
  </si>
  <si>
    <t>CON QSFP+2X1 EMI SPRING FINGERS HEATSINK</t>
  </si>
  <si>
    <t>U95-Z175-407L-3C1</t>
  </si>
  <si>
    <t>MB: Amphenol PO / TE Delivery.</t>
  </si>
  <si>
    <t>ASCON-00588</t>
  </si>
  <si>
    <t>CON-00588</t>
  </si>
  <si>
    <t>CON, QSFP+, 2X2, EMI SPRING FINGERS, HEA</t>
  </si>
  <si>
    <t>U95-Z275-407L-AC1</t>
  </si>
  <si>
    <t>ASCON-00594</t>
  </si>
  <si>
    <t>CON-00594</t>
  </si>
  <si>
    <t>CON, HDR, 2X4 PINS, 1.27MM CTR, VERT, BL</t>
  </si>
  <si>
    <t>20021121-00008C4LF</t>
  </si>
  <si>
    <t>ASCON-00598</t>
  </si>
  <si>
    <t>CON-00598</t>
  </si>
  <si>
    <t>CON, SKT, 2X15, PRESSFIT</t>
  </si>
  <si>
    <t>PHF-115-02-L-D</t>
  </si>
  <si>
    <t>ASCON-00600</t>
  </si>
  <si>
    <t>CON-00600</t>
  </si>
  <si>
    <t>CON, MEZZANINE, IMPACT, 5 PAIR, 14 COLUM</t>
  </si>
  <si>
    <t>0760551726</t>
  </si>
  <si>
    <t>ASCON-00601</t>
  </si>
  <si>
    <t>CON-00601</t>
  </si>
  <si>
    <t>CON, IMPACT, 5 PAIR 14 COLUMN, 28MM STAC</t>
  </si>
  <si>
    <t>76530-1027</t>
  </si>
  <si>
    <t>ASCON-00605</t>
  </si>
  <si>
    <t>CON-00605</t>
  </si>
  <si>
    <t>CON, RJ45, 2X6 PRESSFIT, FLANGELESS (MAR</t>
  </si>
  <si>
    <t>DELTA ELECTRONICS INT'L (SINGAPORE)</t>
  </si>
  <si>
    <t>RCTG-12P263T-R</t>
  </si>
  <si>
    <t>ASCON-00621</t>
  </si>
  <si>
    <t>CON-00621</t>
  </si>
  <si>
    <t>SOCKET, BATTERY HOLDER, CR2032, VERT, 22</t>
  </si>
  <si>
    <t>ADDCOM SOLUTION PTE LTD</t>
  </si>
  <si>
    <t>RENATABATT</t>
  </si>
  <si>
    <t>VBH2032-1</t>
  </si>
  <si>
    <t>ASCON-00624</t>
  </si>
  <si>
    <t>CON-00624</t>
  </si>
  <si>
    <t>CONN,MULTI-BEAM HD,F,ST,2P+15S,P-FIT</t>
  </si>
  <si>
    <t>2204862-2</t>
  </si>
  <si>
    <t>ASCON-00625</t>
  </si>
  <si>
    <t>CON-00625</t>
  </si>
  <si>
    <t>CON,MULTI-BEAM HD,M,RA,2P+15S,P-FIT</t>
  </si>
  <si>
    <t>2204861-2</t>
  </si>
  <si>
    <t>ASCON-00636</t>
  </si>
  <si>
    <t>CON-00636</t>
  </si>
  <si>
    <t>CON,OSFP,2X4,8X400G</t>
  </si>
  <si>
    <t>UE62-M4620-B3201</t>
  </si>
  <si>
    <t>ASCON-00637</t>
  </si>
  <si>
    <t>CON-00637</t>
  </si>
  <si>
    <t>CON, MAGJACK, 10GBASE-T, 2X8, LIGHTPIPES</t>
  </si>
  <si>
    <t>JFM58E3Y-B65G-4F</t>
  </si>
  <si>
    <t>ASCON-00648</t>
  </si>
  <si>
    <t>CON-00648</t>
  </si>
  <si>
    <t>CON, CAGE, 8X PCIE, RAIL ASSY</t>
  </si>
  <si>
    <t>74540-0201</t>
  </si>
  <si>
    <t>MB: Molex Delivery.</t>
  </si>
  <si>
    <t>ASCON-00653</t>
  </si>
  <si>
    <t>CON-00653</t>
  </si>
  <si>
    <t>CONN, 2X34 PINS, RECPT, RT ANG, 0.8MM CT</t>
  </si>
  <si>
    <t>75586-0007</t>
  </si>
  <si>
    <t>ASCON-00654</t>
  </si>
  <si>
    <t>CON-00654</t>
  </si>
  <si>
    <t>Pulse/Bel RJ45 connector cage for Wheatl</t>
  </si>
  <si>
    <t>RJMG226N344C4ER</t>
  </si>
  <si>
    <t>MB: Amphenol PO / Delta Delivery.</t>
  </si>
  <si>
    <t>ASCON-00655</t>
  </si>
  <si>
    <t>CON-00655</t>
  </si>
  <si>
    <t>Power edge 2x25 solder tail connector</t>
  </si>
  <si>
    <t>FCI CONNECTORS DONGGUAN LTD.</t>
  </si>
  <si>
    <t>10035388-102LF</t>
  </si>
  <si>
    <t>ASCON-00659</t>
  </si>
  <si>
    <t>CON-00659</t>
  </si>
  <si>
    <t>Connector, 2x20 header pins. press fit o</t>
  </si>
  <si>
    <t>PHT-120-02-S-D</t>
  </si>
  <si>
    <t>ASCON-00660</t>
  </si>
  <si>
    <t>CON-00660</t>
  </si>
  <si>
    <t>CON 16 WAY 2.54MM MALE SHROUDED IDC HEAD</t>
  </si>
  <si>
    <t>3M MALAYSIA SDN BHD</t>
  </si>
  <si>
    <t>THE 3M CO</t>
  </si>
  <si>
    <t>D2516-6V0C-AR-WD</t>
  </si>
  <si>
    <t>ASCON-00661</t>
  </si>
  <si>
    <t>CON-00661</t>
  </si>
  <si>
    <t>CON, 2X3P, RECPT, VERT, 30U AU, PF, MICR</t>
  </si>
  <si>
    <t>44914-5603</t>
  </si>
  <si>
    <t>ASCON-00663</t>
  </si>
  <si>
    <t>CON-00663</t>
  </si>
  <si>
    <t>CON, FPC, 54104, RA, TOP, 32 POS, 0.5MM,</t>
  </si>
  <si>
    <t>54104-3231</t>
  </si>
  <si>
    <t>ASCON-00665</t>
  </si>
  <si>
    <t>CON-00665</t>
  </si>
  <si>
    <t>CON,EDGE RCPT,GPCE,36P24S,ST,PRESS-FIT</t>
  </si>
  <si>
    <t>GPCE3436241HR</t>
  </si>
  <si>
    <t>ASCON-00666</t>
  </si>
  <si>
    <t>CON-00666</t>
  </si>
  <si>
    <t>38 PIN QSFP CONNECTOR</t>
  </si>
  <si>
    <t>FS1-R38-2000</t>
  </si>
  <si>
    <t>ASCON-00667</t>
  </si>
  <si>
    <t>CON-00667</t>
  </si>
  <si>
    <t>CON, FPC, 505110, RA, BOT, 8 POS, 0.5MM,</t>
  </si>
  <si>
    <t>505110-0892</t>
  </si>
  <si>
    <t>ASCON-00669</t>
  </si>
  <si>
    <t>CON-00669</t>
  </si>
  <si>
    <t>CON, CARD EDGE, 2X10 PINS, SOCKET, VERT,</t>
  </si>
  <si>
    <t>MEC6-110-02-L-DV-A-K-TR</t>
  </si>
  <si>
    <t>MB: Samtec PO.</t>
  </si>
  <si>
    <t>ASCON-00674</t>
  </si>
  <si>
    <t>CON-00674</t>
  </si>
  <si>
    <t>CON, 2X6P, RECPT, VERT, 30U AU, PF, MICR</t>
  </si>
  <si>
    <t>44914-6203</t>
  </si>
  <si>
    <t>ASCON-00678</t>
  </si>
  <si>
    <t>CON-00678</t>
  </si>
  <si>
    <t>CONN HDR 1X4 PRESSFIT Vertical 0.1" GOLD</t>
  </si>
  <si>
    <t>PHT-104-01-L-S</t>
  </si>
  <si>
    <t>ASCON-00680</t>
  </si>
  <si>
    <t>CON-00680</t>
  </si>
  <si>
    <t>CONN, XCEDE, 4X42, STACKER, NANO, 40MM,</t>
  </si>
  <si>
    <t>JX404-50359</t>
  </si>
  <si>
    <t>ASCON-00681</t>
  </si>
  <si>
    <t>CON-00681</t>
  </si>
  <si>
    <t>CONN, XCEDE, 4X6, OPEN_WALL, BP, 2MM, NA</t>
  </si>
  <si>
    <t>951-400C-30H</t>
  </si>
  <si>
    <t>ASCON-00683</t>
  </si>
  <si>
    <t>CON-00683</t>
  </si>
  <si>
    <t>CON, MICROFIT 3MM, 2X3P, SM, GOLD</t>
  </si>
  <si>
    <t>43045-0617</t>
  </si>
  <si>
    <t>ASCON-00694</t>
  </si>
  <si>
    <t>CON-00694</t>
  </si>
  <si>
    <t>CON, ZSFP+, 2X4, VENTED, INNER LIGHT PIP</t>
  </si>
  <si>
    <t>1712244031</t>
  </si>
  <si>
    <t>ASCON-00695</t>
  </si>
  <si>
    <t>CON-00695</t>
  </si>
  <si>
    <t>CON, ZSFP+, 2X8, VENTED, INNER LIGHT PIP</t>
  </si>
  <si>
    <t>1712248031</t>
  </si>
  <si>
    <t>ASCON-00704</t>
  </si>
  <si>
    <t>CON-00704</t>
  </si>
  <si>
    <t>CON, MINI-FIT JR, LCP VERT, HDR, NOPEG</t>
  </si>
  <si>
    <t>0462071104</t>
  </si>
  <si>
    <t>ASCON-00712-01</t>
  </si>
  <si>
    <t>CON-00712-01</t>
  </si>
  <si>
    <t>CON,CROSSBOW TWO,DAUGHTERCARD,8X9,W/LATC</t>
  </si>
  <si>
    <t>JM968-50006(DC&gt;=1828)</t>
  </si>
  <si>
    <t>ASCON-00713-01</t>
  </si>
  <si>
    <t>CON-00713-01</t>
  </si>
  <si>
    <t>CON,CROSSBOW TWO,DAUGHTERCARD,8X8,W/LATC</t>
  </si>
  <si>
    <t>JM968-50007(DC&gt;=1828)</t>
  </si>
  <si>
    <t>ASCON-00714-01</t>
  </si>
  <si>
    <t>CON-00714-01</t>
  </si>
  <si>
    <t>CON,CROSSBOW TWO,DAUGHTERCARD,8X8,LEFT P</t>
  </si>
  <si>
    <t>JM968-50008(DC&gt;=1828)</t>
  </si>
  <si>
    <t>ASCON-00715-01</t>
  </si>
  <si>
    <t>CON-00715-01</t>
  </si>
  <si>
    <t>CON,CROSSBOW TWO,DAUGHTERCARD,8X9,LEFT P</t>
  </si>
  <si>
    <t>JM968-50009(DC&gt;=1828)</t>
  </si>
  <si>
    <t>ASCON-00716-01</t>
  </si>
  <si>
    <t>CON-00716-01</t>
  </si>
  <si>
    <t>CON,CROSSBOW TWO,DAUGHTERCARD,8X8 RIGHT</t>
  </si>
  <si>
    <t>JM968-50010(DC&gt;=1828)</t>
  </si>
  <si>
    <t>ASCON-00717</t>
  </si>
  <si>
    <t>CON-00717</t>
  </si>
  <si>
    <t>CON, HDR, 2X3, SMD</t>
  </si>
  <si>
    <t>5-147279-1</t>
  </si>
  <si>
    <t>ASCON-00718</t>
  </si>
  <si>
    <t>CON-00718</t>
  </si>
  <si>
    <t>CON,FEMALE,COPLANAR,SEAF,RA,300-PIN,GP,S</t>
  </si>
  <si>
    <t>SEAF-50-01-L-06-2-RA-GP-TR</t>
  </si>
  <si>
    <t>ASCON-00719</t>
  </si>
  <si>
    <t>CON-00719</t>
  </si>
  <si>
    <t>CON,MALE,COPLANAR,SEAM,RA,300-PIN,SMT</t>
  </si>
  <si>
    <t>SEAM-50-01-L-06-2-RA-GP-TR</t>
  </si>
  <si>
    <t>ASCON-00720</t>
  </si>
  <si>
    <t>CON-00720</t>
  </si>
  <si>
    <t>CON, PALADIN, RT ANG, 8X16, DIRECT</t>
  </si>
  <si>
    <t>JP800-50010</t>
  </si>
  <si>
    <t>ASCON-00721D</t>
  </si>
  <si>
    <t>CON-00721</t>
  </si>
  <si>
    <t>CON, PALADIN, RT ANG, 8X16, ORTHO</t>
  </si>
  <si>
    <t>JP801-50009</t>
  </si>
  <si>
    <t>ASCON-00724</t>
  </si>
  <si>
    <t>CON-00724</t>
  </si>
  <si>
    <t>CON, OSFP, 1-PORT CAGE, PRESS-FIT</t>
  </si>
  <si>
    <t>2317416-1</t>
  </si>
  <si>
    <t>MB: Amphenol (IPQ) PO / TE Delivery / YAMAICHI (IPQ) PO.</t>
  </si>
  <si>
    <t>ASCON-00726</t>
  </si>
  <si>
    <t>CON-00726</t>
  </si>
  <si>
    <t>CON, 67 PINS, RT ANG, 0.5MM CTR, 15U" AU</t>
  </si>
  <si>
    <t>1-2199119-5</t>
  </si>
  <si>
    <t>ASCON-00731</t>
  </si>
  <si>
    <t>CON-00731</t>
  </si>
  <si>
    <t>SOCKET,BATTERY,CR2450,VERTICAL,TH,94V-0</t>
  </si>
  <si>
    <t>FUTURE ELECTRONICS</t>
  </si>
  <si>
    <t>KEYSTONE</t>
  </si>
  <si>
    <t>1068</t>
  </si>
  <si>
    <t>MB: Keystone PO.</t>
  </si>
  <si>
    <t>ASCON-00733</t>
  </si>
  <si>
    <t>CON-00733</t>
  </si>
  <si>
    <t>CON,RJ45,2X1,NO LEDS,NO MAGNETICS</t>
  </si>
  <si>
    <t>RJMG1217300203R</t>
  </si>
  <si>
    <t>ASCON-00734</t>
  </si>
  <si>
    <t>CON-00734</t>
  </si>
  <si>
    <t>CON, OSFP, 1X4, 4-PORT CAGE, PRESS-FIT</t>
  </si>
  <si>
    <t>UE62-B4620-02111</t>
  </si>
  <si>
    <t>ASCON-00736</t>
  </si>
  <si>
    <t>CON-00736</t>
  </si>
  <si>
    <t>CON, QSFP-DD, 1X1, SMT</t>
  </si>
  <si>
    <t>2027180100(DC&gt;=4018)</t>
  </si>
  <si>
    <t>ASCON-00737</t>
  </si>
  <si>
    <t>CON-00737</t>
  </si>
  <si>
    <t>CON, SFP+, 2x8, ENHANCED AIRFLOW</t>
  </si>
  <si>
    <t>3-2198346-1</t>
  </si>
  <si>
    <t>ASCON-00738D</t>
  </si>
  <si>
    <t>CON-00738</t>
  </si>
  <si>
    <t>CON, 4 POS, 6 PR, RT ANG, FEM, OOB, EXCE</t>
  </si>
  <si>
    <t>JX600-50228</t>
  </si>
  <si>
    <t>ASCON-00740</t>
  </si>
  <si>
    <t>CON-00740</t>
  </si>
  <si>
    <t>CON, HDR, 2X10 PINS, 0.05" CTR, VERT, 0.</t>
  </si>
  <si>
    <t>20021121-00020C4LF</t>
  </si>
  <si>
    <t>ASCON-00749</t>
  </si>
  <si>
    <t>CON-00749</t>
  </si>
  <si>
    <t>CON, EXAMAX-PLUS, 64-PAIRS, 8X8, RIGHT A</t>
  </si>
  <si>
    <t>10141226-101LF</t>
  </si>
  <si>
    <t>ASCON-00750</t>
  </si>
  <si>
    <t>CON-00750</t>
  </si>
  <si>
    <t>10143011-301LF</t>
  </si>
  <si>
    <t>ASCON-00758</t>
  </si>
  <si>
    <t>CON-00758</t>
  </si>
  <si>
    <t>CON, EXAMAX, 36-PAIRS, 6X6, RIGHT ANGLE</t>
  </si>
  <si>
    <t>10131760-301LF</t>
  </si>
  <si>
    <t>ASCON-00759</t>
  </si>
  <si>
    <t>CON-00759</t>
  </si>
  <si>
    <t>10129467-102LF</t>
  </si>
  <si>
    <t>ASCON-00760</t>
  </si>
  <si>
    <t>CON-00760</t>
  </si>
  <si>
    <t>CON, POWER, DOUBLE POLE, DENALI</t>
  </si>
  <si>
    <t>2057590001</t>
  </si>
  <si>
    <t>ASCON-00763</t>
  </si>
  <si>
    <t>CON-00763</t>
  </si>
  <si>
    <t>CON, SOCKET, 2X3,RIGHT ANGLE,SMT</t>
  </si>
  <si>
    <t>G881MA06021SEU</t>
  </si>
  <si>
    <t>ASCON-00770</t>
  </si>
  <si>
    <t>CON-00770</t>
  </si>
  <si>
    <t>CON, HEADER, 2X20, 2.54MM, PRESS-FIT</t>
  </si>
  <si>
    <t>PHT-120-04-S-D</t>
  </si>
  <si>
    <t>ASCON-00771</t>
  </si>
  <si>
    <t>CON-00771</t>
  </si>
  <si>
    <t>CON, MEZZANINE, 0.8MM, 2X60, MALE, SMT</t>
  </si>
  <si>
    <t>ERM8-060-05.0-S-DV-K-TR</t>
  </si>
  <si>
    <t>ASCON-00772</t>
  </si>
  <si>
    <t>CON-00772</t>
  </si>
  <si>
    <t>CON, MEZZANINE, 0.8MM, 2X60, FEMALE, SMT</t>
  </si>
  <si>
    <t>ERF8-060-05.0-S-DV-K-TR</t>
  </si>
  <si>
    <t>MB: Samtec PO / Hirose Delivery.</t>
  </si>
  <si>
    <t>ASCON-00775</t>
  </si>
  <si>
    <t>CON-00775</t>
  </si>
  <si>
    <t>CON,SFP+ CAGE,1x1,PRESS-FIT</t>
  </si>
  <si>
    <t>747370004</t>
  </si>
  <si>
    <t>ASCON-00776</t>
  </si>
  <si>
    <t>CON-00776</t>
  </si>
  <si>
    <t>CON, PWR, LPH, RCPT, VERTICAL, 12P40S, P</t>
  </si>
  <si>
    <t>0461141241</t>
  </si>
  <si>
    <t>ASCON-00780</t>
  </si>
  <si>
    <t>CON-00780</t>
  </si>
  <si>
    <t>CON, COPLANAR, RCPT, 4P12S, RA, TH</t>
  </si>
  <si>
    <t>0459844113</t>
  </si>
  <si>
    <t>ASCON-00784</t>
  </si>
  <si>
    <t>CON-00784</t>
  </si>
  <si>
    <t>CON,EXAMAX,24-PAIR,6X4,RA,RECEPT,2SHORT</t>
  </si>
  <si>
    <t>10133495-501LF</t>
  </si>
  <si>
    <t>ASCON-00790</t>
  </si>
  <si>
    <t>CON-00790</t>
  </si>
  <si>
    <t>CON,1X12 PINS,FFC-FPC,RA,SMT,ZIF,12PIN</t>
  </si>
  <si>
    <t>52271-1269</t>
  </si>
  <si>
    <t>ASCON-00794</t>
  </si>
  <si>
    <t>CON-00794</t>
  </si>
  <si>
    <t>CON, 288 PINS, SOCKET, VERT, SMT, 0.5MM</t>
  </si>
  <si>
    <t>151105-0003</t>
  </si>
  <si>
    <t>ASCON-00796</t>
  </si>
  <si>
    <t>CON-00796</t>
  </si>
  <si>
    <t>CON, 1X4 CAGE, ZQSFP+, HSK, QUAD LP</t>
  </si>
  <si>
    <t>U95-T4A1-104A</t>
  </si>
  <si>
    <t>ASCON-00798</t>
  </si>
  <si>
    <t>CON-00798</t>
  </si>
  <si>
    <t>CON,MICROFIT3,2X8,HDR,30U" AU,SMT</t>
  </si>
  <si>
    <t>43045-1617</t>
  </si>
  <si>
    <t>ASCON-00799</t>
  </si>
  <si>
    <t>CON-00799</t>
  </si>
  <si>
    <t>CON,XCEDE,OTTER-LAKE,MP,100OHM</t>
  </si>
  <si>
    <t>JX400-50785</t>
  </si>
  <si>
    <t>ASCON-00806</t>
  </si>
  <si>
    <t>CON-00806</t>
  </si>
  <si>
    <t>CON, PICO-EZMATE, RECPT HOUSING, 7 PIN</t>
  </si>
  <si>
    <t>0781715007</t>
  </si>
  <si>
    <t>ASCON-00808</t>
  </si>
  <si>
    <t>CON-00808</t>
  </si>
  <si>
    <t>CON, CAGE, zSFP+ 1x6, PRESS-FIT, THROUGH</t>
  </si>
  <si>
    <t>1001150620</t>
  </si>
  <si>
    <t>ASCON-00809D</t>
  </si>
  <si>
    <t>CON-00809</t>
  </si>
  <si>
    <t>CON, 20 PIN, SOCKET, DUAL ROW, 0.8MM PITCH, VERT, NO LATCH, MINI SLAMMER</t>
  </si>
  <si>
    <t>HSEC8-110-01-S-DV-A-TR</t>
  </si>
  <si>
    <t>ASCON-00812</t>
  </si>
  <si>
    <t>CON-00812</t>
  </si>
  <si>
    <t>CON, DDR4 SODIMM 260P 9.2H STD</t>
  </si>
  <si>
    <t>10141732-005RLF</t>
  </si>
  <si>
    <t>MB: TE Delivery / Amphenol PO / FIT (Foxconn) Delivery.</t>
  </si>
  <si>
    <t>ASCON-00813</t>
  </si>
  <si>
    <t>CON-00813</t>
  </si>
  <si>
    <t>CON, DDR4 SODIMM 260P 4.0H STD</t>
  </si>
  <si>
    <t>10141997-005RLF</t>
  </si>
  <si>
    <t>ASCON-00816</t>
  </si>
  <si>
    <t>CON-00816</t>
  </si>
  <si>
    <t>CON, DDR3, DIMM240, PRESSFIT, SINGLE CON</t>
  </si>
  <si>
    <t>10087607-10003LF</t>
  </si>
  <si>
    <t>MB: Amphenol PO / FIT (Foxconn) Delivery.</t>
  </si>
  <si>
    <t>ASCON-00818</t>
  </si>
  <si>
    <t>CON-00818</t>
  </si>
  <si>
    <t>CON,SMT, IPASS, QSFP+ 28Gbps,38 POS</t>
  </si>
  <si>
    <t>75586-0104</t>
  </si>
  <si>
    <t>ASCON-00822</t>
  </si>
  <si>
    <t>CON-00822</t>
  </si>
  <si>
    <t>CON, 30 PINS, 0.5MM CTR, RT ANG, FPC, TO</t>
  </si>
  <si>
    <t>54104-3031</t>
  </si>
  <si>
    <t>ASCON-00824</t>
  </si>
  <si>
    <t>CON-00824</t>
  </si>
  <si>
    <t>CON, QSFP28, 1X2, 2-PORT CAGE, PRESS-FIT</t>
  </si>
  <si>
    <t>U95-T201-1001</t>
  </si>
  <si>
    <t>ASCON-00825</t>
  </si>
  <si>
    <t>CON-00825</t>
  </si>
  <si>
    <t>CON,LIGHT PIPE ASSEMBLY FOR SFP+ Molex 1</t>
  </si>
  <si>
    <t>74754-0011</t>
  </si>
  <si>
    <t>ASCON-00826</t>
  </si>
  <si>
    <t>CON-00826</t>
  </si>
  <si>
    <t>CON, ORTHOPOWER, PLUG, PF, SHORT PIN</t>
  </si>
  <si>
    <t>1720451001</t>
  </si>
  <si>
    <t>ASCON-00828</t>
  </si>
  <si>
    <t>CON-00828</t>
  </si>
  <si>
    <t>CON, 60 PINS, 0.6MM CTR, RT ANG, SMT, OS</t>
  </si>
  <si>
    <t>2324869-2</t>
  </si>
  <si>
    <t>MB: TE Delivery / Amphenol PO.</t>
  </si>
  <si>
    <t>ASCON-00830</t>
  </si>
  <si>
    <t>CON-00830</t>
  </si>
  <si>
    <t>CON, SFP+ CAGE, 1x1, PRESS-FIT, SPRING F</t>
  </si>
  <si>
    <t>0747370004</t>
  </si>
  <si>
    <t>ASCON-00831</t>
  </si>
  <si>
    <t>CON-00831</t>
  </si>
  <si>
    <t>CON, 36 PINS, PCIE EDGE, 1 LANE, SMT, LO</t>
  </si>
  <si>
    <t>PCIE-LP-01-01-S-DV-A-WT-K-TR</t>
  </si>
  <si>
    <t>ASCON-00832</t>
  </si>
  <si>
    <t>CON-00832</t>
  </si>
  <si>
    <t>CON, CARD EDGE, 2P + 120S, RT ANG, PF, B</t>
  </si>
  <si>
    <t>CEA212010326041</t>
  </si>
  <si>
    <t>ASCON-00834</t>
  </si>
  <si>
    <t>CON-00834</t>
  </si>
  <si>
    <t>CON, YUBA CPU, OFFSET 3, 120 SIGNAL PINS</t>
  </si>
  <si>
    <t>CEA212010326161</t>
  </si>
  <si>
    <t>ASCON-00835</t>
  </si>
  <si>
    <t>CON-00835</t>
  </si>
  <si>
    <t>CON, CARD EDGE, 12P + 14S, RT ANG, PF, B</t>
  </si>
  <si>
    <t>AMPHENOL COMMERCIAL PRODUCTS</t>
  </si>
  <si>
    <t>HPG12P14SRP053T</t>
  </si>
  <si>
    <t>ASCON-00837</t>
  </si>
  <si>
    <t>CON-00837</t>
  </si>
  <si>
    <t>HPG12P14SRP073T</t>
  </si>
  <si>
    <t>ASCON-00839</t>
  </si>
  <si>
    <t>CON-00839</t>
  </si>
  <si>
    <t>CON, 120 PINS, VERT, 10U" AU, SMT, P&amp;P P</t>
  </si>
  <si>
    <t>QTH-060-01-L-D-A-K-TR</t>
  </si>
  <si>
    <t>ASCON-00841</t>
  </si>
  <si>
    <t>CON-00841</t>
  </si>
  <si>
    <t>CON, QSFP CAGE 1X4, HTSK, DUAL LIGHT PIP</t>
  </si>
  <si>
    <t>1000171929</t>
  </si>
  <si>
    <t>ASCON-00844</t>
  </si>
  <si>
    <t>CON-00844</t>
  </si>
  <si>
    <t>CONN 2X15 PINS 0.1"CTR VERT 16.56mm TALL</t>
  </si>
  <si>
    <t>PHT-115-03-S-D</t>
  </si>
  <si>
    <t>ASCON-00851</t>
  </si>
  <si>
    <t>CON-00851</t>
  </si>
  <si>
    <t>CONN CAGE 1X2 PORTS QSFP-DD NO REAR PIN</t>
  </si>
  <si>
    <t>2328508-2</t>
  </si>
  <si>
    <t>ASCON-00853</t>
  </si>
  <si>
    <t>CON-00853</t>
  </si>
  <si>
    <t>CON, MALE, COPLANAR, ERM8, RA, LATCH, 12</t>
  </si>
  <si>
    <t>ASP-204266-01</t>
  </si>
  <si>
    <t>ASCON-00859</t>
  </si>
  <si>
    <t>CON-00859</t>
  </si>
  <si>
    <t>CON, SKT, 2X15, PRESSFIT, 30U" AU PF</t>
  </si>
  <si>
    <t>PHF-115-02-S-D</t>
  </si>
  <si>
    <t>ASCON-00861</t>
  </si>
  <si>
    <t>CON-00861</t>
  </si>
  <si>
    <t>CON, 120S + 2P PINS, RT ANG, 30U" AU, PF</t>
  </si>
  <si>
    <t>CEA212010326191</t>
  </si>
  <si>
    <t>ASCON-00862D</t>
  </si>
  <si>
    <t>CON-00862</t>
  </si>
  <si>
    <t>HPG12P14SRP083T</t>
  </si>
  <si>
    <t>ASCON-00870</t>
  </si>
  <si>
    <t>CON-00870</t>
  </si>
  <si>
    <t>CON,RJ45,2X8,2.5GB,POE</t>
  </si>
  <si>
    <t>PULSE ELECTRONICS (SINGAPORE) PTE</t>
  </si>
  <si>
    <t>PULSEENGR</t>
  </si>
  <si>
    <t>JT5-8200NL</t>
  </si>
  <si>
    <t>MB: Pulse PO / Foxconn (FIT) Delivery.</t>
  </si>
  <si>
    <t>ASCON-00871</t>
  </si>
  <si>
    <t>CON-00871</t>
  </si>
  <si>
    <t>CON,RJ45,2X4,2.5GB,POE</t>
  </si>
  <si>
    <t>JT5-4200NL</t>
  </si>
  <si>
    <t>ASCON-00874</t>
  </si>
  <si>
    <t>CON-00874</t>
  </si>
  <si>
    <t>CON,RJ45,1X2,XFMR, GREEN LED, MULTI SOUR</t>
  </si>
  <si>
    <t>RJMG212024430ER</t>
  </si>
  <si>
    <t>MB: Pulse PO / Amphenol PO</t>
  </si>
  <si>
    <t>ASCON-00875</t>
  </si>
  <si>
    <t>CON-00875</t>
  </si>
  <si>
    <t>CON, 64 PINS, FEM, VERT, 30U" AU, BLK, S</t>
  </si>
  <si>
    <t>10061913-101PLF</t>
  </si>
  <si>
    <t>ASCON-00884</t>
  </si>
  <si>
    <t>CON-00884</t>
  </si>
  <si>
    <t>CON, CAGE, 1X4 ZQSFP, PF, LO-PRO HTSNK</t>
  </si>
  <si>
    <t>1000171928</t>
  </si>
  <si>
    <t>ASCON-00885</t>
  </si>
  <si>
    <t>CON-00885</t>
  </si>
  <si>
    <t>CON, 38 PINS, RT ANG, 30U" AU, SMT, QSFP</t>
  </si>
  <si>
    <t>FS1-Z38-20Z6-40</t>
  </si>
  <si>
    <t>MB: Molex Delivery / TE Delivery / Amphenol PO.</t>
  </si>
  <si>
    <t>ASCON-00889</t>
  </si>
  <si>
    <t>CON-00889</t>
  </si>
  <si>
    <t>576,28P + 20S PINS,RT ANG,PF,CARD EDGE,P</t>
  </si>
  <si>
    <t>2078490001</t>
  </si>
  <si>
    <t>ASCON-00892</t>
  </si>
  <si>
    <t>CON-00892</t>
  </si>
  <si>
    <t>U77-3GC661M-2071</t>
  </si>
  <si>
    <t>ASCON-00893</t>
  </si>
  <si>
    <t>CON-00893</t>
  </si>
  <si>
    <t>SOCKET, M.2 FOR SSD,M-KEY,5.8MM HIGH, SM</t>
  </si>
  <si>
    <t>MDT580M01002</t>
  </si>
  <si>
    <t>ASCON-00902</t>
  </si>
  <si>
    <t>CON-00902</t>
  </si>
  <si>
    <t>CON,RJ45,MAGJACK,1x1,10/100/1000,8-CORE,</t>
  </si>
  <si>
    <t>RJMG201K21120FR</t>
  </si>
  <si>
    <t>ASCON-00903</t>
  </si>
  <si>
    <t>CON-00903</t>
  </si>
  <si>
    <t>CON, XCEDE ORTHO, 100 OHM, 6x12, 10uin p</t>
  </si>
  <si>
    <t>JX648-50053</t>
  </si>
  <si>
    <t>ASCON-00904</t>
  </si>
  <si>
    <t>CON-00904</t>
  </si>
  <si>
    <t>CON, XCEDE ORTHO, 100 OHM, 6x12, OOB, 10</t>
  </si>
  <si>
    <t>JX648-50054</t>
  </si>
  <si>
    <t>ASCON-00905</t>
  </si>
  <si>
    <t>CON-00905</t>
  </si>
  <si>
    <t>CON, XCEDE ORTHO, 100 OHM, 6x12, 1 power</t>
  </si>
  <si>
    <t>JX648-50058</t>
  </si>
  <si>
    <t>ASCON-00906</t>
  </si>
  <si>
    <t>CON-00906</t>
  </si>
  <si>
    <t>JX648-50056</t>
  </si>
  <si>
    <t>ASCON-00908</t>
  </si>
  <si>
    <t>CON-00908</t>
  </si>
  <si>
    <t>CON,RJ45,2X8,1GB,30W POE</t>
  </si>
  <si>
    <t>JT5-1081NL</t>
  </si>
  <si>
    <t>ASCON-00909</t>
  </si>
  <si>
    <t>CON-00909</t>
  </si>
  <si>
    <t>CON,RJ45,2X4,1GB,30W POE</t>
  </si>
  <si>
    <t>JT5-1041NL</t>
  </si>
  <si>
    <t>MB: Pulse PO / Foxconn (FIT) Delivery / UDE PO.</t>
  </si>
  <si>
    <t>ASCON-00910</t>
  </si>
  <si>
    <t>CON-00910</t>
  </si>
  <si>
    <t>CON, ZSFP+, 2X1 INNER LIGHTPIPES, SPRING</t>
  </si>
  <si>
    <t>171224-1012</t>
  </si>
  <si>
    <t>ASCON-00915D</t>
  </si>
  <si>
    <t>CON-00915</t>
  </si>
  <si>
    <t>CON, EXAMAX, 18-PAIR, 6X6 DEPOP COLUMNS</t>
  </si>
  <si>
    <t>10152139-101LF</t>
  </si>
  <si>
    <t>MB: Amphenol PO.</t>
  </si>
  <si>
    <t>ASCON-00916D</t>
  </si>
  <si>
    <t>CON-00916</t>
  </si>
  <si>
    <t>CON, EXAMAX, 12-PAIR, 6X6 DEPOP ROWS 2,3</t>
  </si>
  <si>
    <t>10148612-101LF</t>
  </si>
  <si>
    <t>ASCON-00917D</t>
  </si>
  <si>
    <t>CON-00917</t>
  </si>
  <si>
    <t>CON, EXAMAX, 18-PAIR, 6X6 DEPOP ROWS 2,3</t>
  </si>
  <si>
    <t>10152131-101LF</t>
  </si>
  <si>
    <t>ASCON-00919D</t>
  </si>
  <si>
    <t>CON-00919</t>
  </si>
  <si>
    <t>CON, EXAMAX, 24-PAIR, 6X6 DEPOP COLUMNS</t>
  </si>
  <si>
    <t>10148613-101LF</t>
  </si>
  <si>
    <t>ASCON-00920D</t>
  </si>
  <si>
    <t>CON-00920</t>
  </si>
  <si>
    <t>CON, EXAMAX, 24-PAIR, 6X6 DEPOP ROWS 2,4</t>
  </si>
  <si>
    <t>10148609-101LF</t>
  </si>
  <si>
    <t>ASCON-00926D</t>
  </si>
  <si>
    <t>CON-00926</t>
  </si>
  <si>
    <t>CON,RJ45,2X8,2.5GB, 60W POE</t>
  </si>
  <si>
    <t>FOXCONN INTERCONNECT TECHNOLOGY </t>
  </si>
  <si>
    <t> JFM48E3Y-AP15-4F</t>
  </si>
  <si>
    <t>MB: UDE PO / Pulse PO / FIT Delivery.</t>
  </si>
  <si>
    <t>ASCON-00929D</t>
  </si>
  <si>
    <t>CON-00929</t>
  </si>
  <si>
    <t>CON, USB3.0, TYPE-A, UPRIGHT, 3.5 MM TL</t>
  </si>
  <si>
    <t>GSB31D13021HHR</t>
  </si>
  <si>
    <t>ASCON-00932</t>
  </si>
  <si>
    <t>CON-00932</t>
  </si>
  <si>
    <t>CON, 1X1 QSFP-DD CAGE, CUSTOM HSK, PF (2</t>
  </si>
  <si>
    <t>2031431916</t>
  </si>
  <si>
    <t>ASCON-00939</t>
  </si>
  <si>
    <t>CON-00939</t>
  </si>
  <si>
    <t>CONN, RJ45, 2X4, 5G, 4 PAIR 60W POE</t>
  </si>
  <si>
    <t>JFM78C3Y-0P01-4F</t>
  </si>
  <si>
    <t>Both - Delivery</t>
  </si>
  <si>
    <t>ASCON-00956D</t>
  </si>
  <si>
    <t>CON-00956</t>
  </si>
  <si>
    <t>CON,IT8,120 SIGNAL,28MM INTERPOSER</t>
  </si>
  <si>
    <t>IT8-120S-28H</t>
  </si>
  <si>
    <t>ASCON-00957D</t>
  </si>
  <si>
    <t>CON-00957</t>
  </si>
  <si>
    <t>CON,IT8D,120 SIGNAL,PLUG DETACHABLE SIDE</t>
  </si>
  <si>
    <t>IT8D-120P-BGA-0H</t>
  </si>
  <si>
    <t>ASCON-00958</t>
  </si>
  <si>
    <t>CON-00958</t>
  </si>
  <si>
    <t>CON,IT8M,120 SIGNAL,PLUG MOUNTING SIDE,1</t>
  </si>
  <si>
    <t>IT8M-120P-BGA-1H</t>
  </si>
  <si>
    <t>ASCON-00960D</t>
  </si>
  <si>
    <t>CON-00960</t>
  </si>
  <si>
    <t>CON, 0.1" RECEP, 2X15, 16.13MM HEIGHT, P</t>
  </si>
  <si>
    <t>PHF-115-04-L-D</t>
  </si>
  <si>
    <t>ASCON-00961D</t>
  </si>
  <si>
    <t>CON-00961</t>
  </si>
  <si>
    <t>CON, 0.1" VERT HDR, 2X15 12.8MM HEIGHT,</t>
  </si>
  <si>
    <t>10150768-101-30LF</t>
  </si>
  <si>
    <t>ASCON-00967D</t>
  </si>
  <si>
    <t>CON-00967</t>
  </si>
  <si>
    <t>CON, zQSFP+ 1X2 CAGE, SPRING FINGERS, PC</t>
  </si>
  <si>
    <t>100015-1340</t>
  </si>
  <si>
    <t>ASCON-00976D</t>
  </si>
  <si>
    <t>CON-00976</t>
  </si>
  <si>
    <t>CON, SMT, QSFP+ 56Gbps, 38 POS</t>
  </si>
  <si>
    <t>FS1-K38-20ZA-A0</t>
  </si>
  <si>
    <t>ASCON-00977</t>
  </si>
  <si>
    <t>CON-00977</t>
  </si>
  <si>
    <t>CON, QSFP56, 2X2, CUST HEATSINK, NO LP,</t>
  </si>
  <si>
    <t>U95-R2A5-4071-DH1-A</t>
  </si>
  <si>
    <t>ASCON-00984D</t>
  </si>
  <si>
    <t>CON-00984</t>
  </si>
  <si>
    <t>RJ45 2x6 Module Jack Pressfit;Light Pipe</t>
  </si>
  <si>
    <t>TAIYO YUDEN (M) SDN BHD</t>
  </si>
  <si>
    <t>UDECORP</t>
  </si>
  <si>
    <t>GMD-AA-0003</t>
  </si>
  <si>
    <t>MB: UDE PO.</t>
  </si>
  <si>
    <t>ASCON-00986D</t>
  </si>
  <si>
    <t>CON-00986</t>
  </si>
  <si>
    <t>CON, RECEP, VERT, CARD EDGE, 84-PIN, 0.6</t>
  </si>
  <si>
    <t>ME1008410101011</t>
  </si>
  <si>
    <t>ASCON-00993D</t>
  </si>
  <si>
    <t>CON-00993</t>
  </si>
  <si>
    <t>IT8D-120P-BGA-1H</t>
  </si>
  <si>
    <t>ASCON-00994D</t>
  </si>
  <si>
    <t>CON-00994</t>
  </si>
  <si>
    <t>CON,IT8,120 SIGNAL,14MM INTERPOSER</t>
  </si>
  <si>
    <t>IT8-120S-14H</t>
  </si>
  <si>
    <t>ASCON-00997D</t>
  </si>
  <si>
    <t>CON-00997</t>
  </si>
  <si>
    <t>CON,1X1 QSFP-DD CAGE,CUSTOM HSK,HEIGHT 1</t>
  </si>
  <si>
    <t>1-2327362-0</t>
  </si>
  <si>
    <t>ASCON-01010D</t>
  </si>
  <si>
    <t>CON-01010</t>
  </si>
  <si>
    <t>CON, 1X4 CAGE, ZQSFP+, HSK, DUAL LP</t>
  </si>
  <si>
    <t>U95-T4Y1-101A</t>
  </si>
  <si>
    <t>ASCON-01018D</t>
  </si>
  <si>
    <t>CON-01018</t>
  </si>
  <si>
    <t>CON, RJ45, PASSIVE, NO MAGNETICS, 1G, 2x6, TH</t>
  </si>
  <si>
    <t>UDE</t>
  </si>
  <si>
    <t>RM62-AA-0002</t>
  </si>
  <si>
    <t>New part. MB: UDE PO.</t>
  </si>
  <si>
    <t>New</t>
  </si>
  <si>
    <t>10/18 MB: New Part Added Q120.</t>
  </si>
  <si>
    <t>ASCON-01022D</t>
  </si>
  <si>
    <t>CON-01022</t>
  </si>
  <si>
    <t>CON,RJ45,2X4,2.5GB, 60W POE</t>
  </si>
  <si>
    <t>JFM48C3Y-0P11-4F</t>
  </si>
  <si>
    <t>MB: UDE PO / FIT Delivery.</t>
  </si>
  <si>
    <t>ASCON-01023D</t>
  </si>
  <si>
    <t>CON-01023</t>
  </si>
  <si>
    <t>CON,RJ45,2X8,10B, 60W POE</t>
  </si>
  <si>
    <t>JFM58E3Y-BUDG-4F</t>
  </si>
  <si>
    <t>MB: FIT Delivery.</t>
  </si>
  <si>
    <t>ASCON-01028D</t>
  </si>
  <si>
    <t>CON-01028</t>
  </si>
  <si>
    <t>CON, SFP28 CAGE, 1x4, PRESS-FIT, EMI SPR</t>
  </si>
  <si>
    <t>AMPHENOL CORPORATION</t>
  </si>
  <si>
    <t>AMPHENOL GLOBAL INTERCONNECT SYSTEMS - CHINA </t>
  </si>
  <si>
    <t>U77-E46DH-X081</t>
  </si>
  <si>
    <t>ASCON-01046D</t>
  </si>
  <si>
    <t>CON-01046</t>
  </si>
  <si>
    <t>CON, 1X1 QSFP-DD CAGE, 2 REAR PINS</t>
  </si>
  <si>
    <t>MOLEX INC. </t>
  </si>
  <si>
    <t> 2031431355</t>
  </si>
  <si>
    <t>ASCON-01053D</t>
  </si>
  <si>
    <t>CON-01053</t>
  </si>
  <si>
    <t>CON, COMBO, 3X1, RJ45-USB-RJ45, RJ45 CONSOLE, USB, TYPE A, RJ45 ETHERNET, MAGJACK, LEDS, THRU HOLE</t>
  </si>
  <si>
    <t>S71-AA-0001</t>
  </si>
  <si>
    <t>ASCON-01063D</t>
  </si>
  <si>
    <t>CON-01063</t>
  </si>
  <si>
    <t>CON, SFP+ CAGE, 1x1, PRESS-FIT, W/ LIGHT</t>
  </si>
  <si>
    <t>747540723</t>
  </si>
  <si>
    <t>ASCON-01068</t>
  </si>
  <si>
    <t>CON-01068</t>
  </si>
  <si>
    <t>CON,1X4 CAGE,ZQSFP+,HSK,DUAL LP</t>
  </si>
  <si>
    <t>1000171544</t>
  </si>
  <si>
    <t>ASCON-01078D</t>
  </si>
  <si>
    <t>CON-01078</t>
  </si>
  <si>
    <t>CON, ZSFP+, 2X2, NO LIGHTPIPE, SPRING FINGERS, FLOW-THRU</t>
  </si>
  <si>
    <t>New part. MB: Molex Delivery.</t>
  </si>
  <si>
    <t>ASASY-00712-05</t>
  </si>
  <si>
    <t>ASY-00712-05</t>
  </si>
  <si>
    <t>ASY,SEQUOIA,FAN,LOUVER</t>
  </si>
  <si>
    <t>SANMINA CORPORATION</t>
  </si>
  <si>
    <t>SANMINA</t>
  </si>
  <si>
    <t>Chris Wells</t>
  </si>
  <si>
    <t>ASASY-00965-02</t>
  </si>
  <si>
    <t>ASY-00965-02</t>
  </si>
  <si>
    <t>ASY PT REYES QSFP LIGHTPIPE SHROUD</t>
  </si>
  <si>
    <t>PLASTICS</t>
  </si>
  <si>
    <t>ASASY-00966-02</t>
  </si>
  <si>
    <t>ASY-00966-02</t>
  </si>
  <si>
    <t>ASY,PT REYES,SFP,LIGHTPIPE,SHROUD</t>
  </si>
  <si>
    <t>ASASY-00971-02</t>
  </si>
  <si>
    <t>ASY-00971-02</t>
  </si>
  <si>
    <t>ASY,PT REYES,QSFP,2OF8,LIGHTPIPE,SHROUD</t>
  </si>
  <si>
    <t>ASASY-01113-01</t>
  </si>
  <si>
    <t>ASY-01113-01</t>
  </si>
  <si>
    <t>ASY,MODULAR,QSFP,LIGHTPIPE,SHROUD</t>
  </si>
  <si>
    <t>ASASY-01240-01</t>
  </si>
  <si>
    <t>ASY-01240-01</t>
  </si>
  <si>
    <t>ASSY CLOCK COVER OVEN W/GASKET</t>
  </si>
  <si>
    <t>ASASY-01254-01</t>
  </si>
  <si>
    <t>ASY-01254-01</t>
  </si>
  <si>
    <t>ASY,LIGHTPIPE,SHROUD,QSFP,4OF8</t>
  </si>
  <si>
    <t>ASASY-01891-01</t>
  </si>
  <si>
    <t>ASY-01891-01</t>
  </si>
  <si>
    <t>ASY,ALAMEDA,FRONT PCA,LIGHTPIPE,SHROUD</t>
  </si>
  <si>
    <t>ASASY-02144-01</t>
  </si>
  <si>
    <t>ASY-02144-01</t>
  </si>
  <si>
    <t>ASY,SFP,LIGHTPIPE,SHROUD</t>
  </si>
  <si>
    <t>ASASY-02393-01</t>
  </si>
  <si>
    <t>ASY-02393-01</t>
  </si>
  <si>
    <t>ASY,PT REYES,QSFP,5OF8,LIGHTPIPE,SHROUD</t>
  </si>
  <si>
    <t>ASASY-02909-01</t>
  </si>
  <si>
    <t>ASY-02909-01</t>
  </si>
  <si>
    <t>ASY,GLENHAVEN,LIGHTPIPE,3 IN 1</t>
  </si>
  <si>
    <t>ASASY-02914-01</t>
  </si>
  <si>
    <t>ASY-02914-01</t>
  </si>
  <si>
    <t>ASY,OAKLAND,LIGHTPIPE,3 IN 1</t>
  </si>
  <si>
    <t>ASASY-02919-01</t>
  </si>
  <si>
    <t>ASY-02919-01</t>
  </si>
  <si>
    <t>ASY,CALPELLA,LIGHTPIPE,3 IN 1</t>
  </si>
  <si>
    <t>ASASY-02984-01</t>
  </si>
  <si>
    <t>ASY-02984-01</t>
  </si>
  <si>
    <t>ASY,LOS ANGELES,QSFP,2X2,LIGHTPIPE,SHROU</t>
  </si>
  <si>
    <t>ASASY-02985-01</t>
  </si>
  <si>
    <t>ASY-02985-01</t>
  </si>
  <si>
    <t>ASASY-03023-02</t>
  </si>
  <si>
    <t>ASY-03023-02</t>
  </si>
  <si>
    <t>ASY,SPRUCEFISH,LIGHTPIPE,SHROUD</t>
  </si>
  <si>
    <t>ASASY-03171-01</t>
  </si>
  <si>
    <t>ASY-03171-01</t>
  </si>
  <si>
    <t>ASY,SFP,LIGHTPIPE,SHROUD,EXTENDED</t>
  </si>
  <si>
    <t>ASASY-03268-07D</t>
  </si>
  <si>
    <t>ASY-03268-07</t>
  </si>
  <si>
    <t>ASY,OTTER LAKE,CHASSIS,BASE SHEET METAL</t>
  </si>
  <si>
    <t>TENERE INC.</t>
  </si>
  <si>
    <t>TENERE</t>
  </si>
  <si>
    <t>ASASY-03271-01D</t>
  </si>
  <si>
    <t>ASY-03271-01</t>
  </si>
  <si>
    <t>ASY,DENALI,OTTER LAKE,SUP,TOP COVER</t>
  </si>
  <si>
    <t>ASASY-03272-01D</t>
  </si>
  <si>
    <t>ASY-03272-01</t>
  </si>
  <si>
    <t>ASY,DENALI,SUP,CONNECTOR BRACKET</t>
  </si>
  <si>
    <t>ASASY-03296-08D</t>
  </si>
  <si>
    <t>ASY-03296-08</t>
  </si>
  <si>
    <t>ASY, LC, CHASSIS, McKINLEY</t>
  </si>
  <si>
    <t xml:space="preserve">TENERE INC </t>
  </si>
  <si>
    <t>ASASY-03296-09D</t>
  </si>
  <si>
    <t>ASY-03296-09</t>
  </si>
  <si>
    <t>CLOUD NETWORK TECHNOLOGY</t>
  </si>
  <si>
    <t>ASASY-03297-04D</t>
  </si>
  <si>
    <t>ASY-03297-04</t>
  </si>
  <si>
    <t>ASY, LC, TOP COVER, McKINLEY</t>
  </si>
  <si>
    <t>ASASY-03298-06D</t>
  </si>
  <si>
    <t>ASY-03298-06</t>
  </si>
  <si>
    <t>ASY, LC, BOTTOM COVER, McKINLEY</t>
  </si>
  <si>
    <t>ASASY-03299-04D</t>
  </si>
  <si>
    <t>ASY-03299-04</t>
  </si>
  <si>
    <t>ASY, LC, STIFFENER, FRONT, McKINLEY</t>
  </si>
  <si>
    <t>ASASY-03305-05D</t>
  </si>
  <si>
    <t>ASY-03305-05</t>
  </si>
  <si>
    <t>ASY, DN, LC, CONNECTOR STIFFENER</t>
  </si>
  <si>
    <t>ASASY-03410-04D</t>
  </si>
  <si>
    <t>ASY-03410-04</t>
  </si>
  <si>
    <t>ASY,DN,FC,COVER REAR,ELDRIDGE</t>
  </si>
  <si>
    <t>ASASY-03413-07D</t>
  </si>
  <si>
    <t>ASY-03413-07</t>
  </si>
  <si>
    <t>ASY,DN,FC,BRACKET,TMP3,ELDRIDGE</t>
  </si>
  <si>
    <t>ASASY-03420-05D</t>
  </si>
  <si>
    <t>ASY-03420-05</t>
  </si>
  <si>
    <t>ASY,DN,FC,STIFFENER,PCB, ELDRIDGE</t>
  </si>
  <si>
    <t>ASASY-03426-01</t>
  </si>
  <si>
    <t>ASY-03426-01</t>
  </si>
  <si>
    <t>ASY,LIGHTPIPE,SHROUD,OSFP</t>
  </si>
  <si>
    <t>ASASY-03446-01</t>
  </si>
  <si>
    <t>ASY-03446-01</t>
  </si>
  <si>
    <t>ASY,MECH,DAWSON-MGMT,LIGHT PIPE,SHROUD</t>
  </si>
  <si>
    <t>ASASY-03493-01</t>
  </si>
  <si>
    <t>ASY-03493-01</t>
  </si>
  <si>
    <t>ASY,B2B,SINGLE LIGHTPIPE,SHROUD</t>
  </si>
  <si>
    <t>ASASY-03579-03D</t>
  </si>
  <si>
    <t>ASY-03579-03</t>
  </si>
  <si>
    <t>ASY,DN,OL,SSD,COVER,PLATE</t>
  </si>
  <si>
    <t>ASASY-03687-02</t>
  </si>
  <si>
    <t>ASY-03687-02</t>
  </si>
  <si>
    <t>ASY,LIGHTPIPE,MT AMETHYST,LEFT</t>
  </si>
  <si>
    <t>INTERPLEX PLASTIC INDUSTRIES</t>
  </si>
  <si>
    <t>INTERPLXCN</t>
  </si>
  <si>
    <t>ASASY-03688-02</t>
  </si>
  <si>
    <t>ASY-03688-02</t>
  </si>
  <si>
    <t>ASY,LIGHTPIPE,MT AMETHYST,RIGHT</t>
  </si>
  <si>
    <t>ASASY-03750-03D</t>
  </si>
  <si>
    <t>ASY-03750-03</t>
  </si>
  <si>
    <t>ASY,DN,FC,STIFFENER,TP,ASM,ELDRIDGE</t>
  </si>
  <si>
    <t>Per cmgr's , new version pn will be released</t>
  </si>
  <si>
    <t>ASASY-03792-05D</t>
  </si>
  <si>
    <t>ASY-03792-05</t>
  </si>
  <si>
    <t>ASY,DN,FC,TRAY ASM,ELDRIDGE</t>
  </si>
  <si>
    <t>ASASY-03792-07D</t>
  </si>
  <si>
    <t>ASY-03792-07</t>
  </si>
  <si>
    <t>ASY,DN,FC,TRAY,ELDRIDGE</t>
  </si>
  <si>
    <t>ASASY-03834-03D</t>
  </si>
  <si>
    <t>ASY-03834-03</t>
  </si>
  <si>
    <t>ASY,LC,STIFFENER,FRONT,CLEARWATER</t>
  </si>
  <si>
    <t>ASASY-03835-03D</t>
  </si>
  <si>
    <t>ASY-03835-03</t>
  </si>
  <si>
    <t>ASY, LC, TOP COVER, CLEARWATER</t>
  </si>
  <si>
    <t>ASASY-03836-05D</t>
  </si>
  <si>
    <t>ASY-03836-05</t>
  </si>
  <si>
    <t>ASY, LC, CHASSIS, CLEARWATER</t>
  </si>
  <si>
    <t>ASASY-03837-02D</t>
  </si>
  <si>
    <t>ASY-03837-02</t>
  </si>
  <si>
    <t>ASY,LC,BOTTOM COVER, CLEARWATER</t>
  </si>
  <si>
    <t>ASASY-03909-01</t>
  </si>
  <si>
    <t>ASY-03909-01</t>
  </si>
  <si>
    <t>ASY,BLACKHAWK-DD,LIGHTPIPE &amp; SHROUD,LEFT</t>
  </si>
  <si>
    <t>ASASY-03921-01</t>
  </si>
  <si>
    <t>ASY-03921-01</t>
  </si>
  <si>
    <t>ASY,BLACKHAWK-DD,LIGHTPIPE,SHROUD,RIGHT</t>
  </si>
  <si>
    <t>ASASY-04101-01</t>
  </si>
  <si>
    <t>ASY-04101-01</t>
  </si>
  <si>
    <t>ASY,LYONSVILLE,LIGHTPIPE,SHROUD,OSFP</t>
  </si>
  <si>
    <t>ASASY-04123-01D</t>
  </si>
  <si>
    <t>ASY-04123-01</t>
  </si>
  <si>
    <t>ASY,LYONSVILLE-DD,PORT LP,SHROUD</t>
  </si>
  <si>
    <t>ASASY-04161-01D</t>
  </si>
  <si>
    <t>ASY-04161-01</t>
  </si>
  <si>
    <t>ASY,LC,STNR,CLEARWATER,MEZZ</t>
  </si>
  <si>
    <t>ASASY-04171-01D</t>
  </si>
  <si>
    <t>ASY-04171-01</t>
  </si>
  <si>
    <t>ASY,LC,STNR,CLEARWATER MS,MEZZ</t>
  </si>
  <si>
    <t>ASASY-04172-01D</t>
  </si>
  <si>
    <t>ASY-04172-01</t>
  </si>
  <si>
    <t>ASY,LC,STIFFENER,FRONT,CLEARWATER MS</t>
  </si>
  <si>
    <t>ASASY-04174-01D</t>
  </si>
  <si>
    <t>ASY-04174-01</t>
  </si>
  <si>
    <t>ASY,LC,BOTTOM COVER, CLEARWATER MS</t>
  </si>
  <si>
    <t>ASASY-04202-01</t>
  </si>
  <si>
    <t>ASY-04202-01</t>
  </si>
  <si>
    <t>PUSHPIN, WHITE, WITH SPRING</t>
  </si>
  <si>
    <t>AAVID INTERNATIONAL LIMITED</t>
  </si>
  <si>
    <t>AAVID</t>
  </si>
  <si>
    <t>ASASY-04207-01D</t>
  </si>
  <si>
    <t>ASY-04207-01</t>
  </si>
  <si>
    <t>ASY,NARWHAL,LIGHTPIPE,STATUS LEDS</t>
  </si>
  <si>
    <t>SANMINA-SCI CORPORATION</t>
  </si>
  <si>
    <t>ASASY-04360-02D</t>
  </si>
  <si>
    <t>ASY-04360-02</t>
  </si>
  <si>
    <t>ASY,MT JACKSON,QSFP-DD,LIGHTPIPE,SHROUD</t>
  </si>
  <si>
    <t>ASASY-04397-01D</t>
  </si>
  <si>
    <t>ASY-04397-01</t>
  </si>
  <si>
    <t>ASY,TN,GUIDE RECEPTACLE W/ GND CLIP,AKUT</t>
  </si>
  <si>
    <t>ASASY-04483-02D</t>
  </si>
  <si>
    <t>ASY-04483-02</t>
  </si>
  <si>
    <t>ASY, DN, FC, TRAY, ASM, ELDRIDGE-S</t>
  </si>
  <si>
    <t>TENERE INC</t>
  </si>
  <si>
    <t>ASASY-04784-01D</t>
  </si>
  <si>
    <t>ASY-04784-01</t>
  </si>
  <si>
    <t>ASY,CON-00736 EMI ABSORBER WITH ADHESIVE</t>
  </si>
  <si>
    <t>AEL ENGINEERING SDN BHD</t>
  </si>
  <si>
    <t>STD COST agreed by cmgr</t>
  </si>
  <si>
    <t>ASASY-04850-01D</t>
  </si>
  <si>
    <t>ASY-04850-01</t>
  </si>
  <si>
    <t>ASY, LC, STIFFENER, LARGE, McKINLEY</t>
  </si>
  <si>
    <t>ASMECH-00197-02</t>
  </si>
  <si>
    <t>MECH-00197-02</t>
  </si>
  <si>
    <t>MECH SEARANCH LIGHTPIPE SFP</t>
  </si>
  <si>
    <t>ASMECH-00198-02</t>
  </si>
  <si>
    <t>MECH-00198-02</t>
  </si>
  <si>
    <t>MECH SEARANCH LIGHTPIPE SHROUD SFP</t>
  </si>
  <si>
    <t>ASMECH-00216-03</t>
  </si>
  <si>
    <t>MECH-00216-03</t>
  </si>
  <si>
    <t>CUST MECH TOMALES LIGHTPIPE SHROD STATUS</t>
  </si>
  <si>
    <t>ASMECH-00217-03</t>
  </si>
  <si>
    <t>MECH-00217-03</t>
  </si>
  <si>
    <t>CUST MECH TOMALES LIGHTPIPE STATUS</t>
  </si>
  <si>
    <t>ASMECH-00229-02</t>
  </si>
  <si>
    <t>MECH-00229-02</t>
  </si>
  <si>
    <t>CUST MCH SILVERADO QSFP LIGHTPIP SHRD ST</t>
  </si>
  <si>
    <t>ASMECH-00328-02</t>
  </si>
  <si>
    <t>MECH-00328-02</t>
  </si>
  <si>
    <t>MECH,SEQUOIA,OAK,SHROUD,LIGHTPIPE</t>
  </si>
  <si>
    <t>ASMECH-00341-02</t>
  </si>
  <si>
    <t>MECH-00341-02</t>
  </si>
  <si>
    <t>MECH,PT REYES,LIGHTPIPE,STATUS</t>
  </si>
  <si>
    <t>ASMECH-00342-01</t>
  </si>
  <si>
    <t>MECH-00342-01</t>
  </si>
  <si>
    <t>MECH,POINT REYES,LIGHTPIPE,SHROUD,STATUS</t>
  </si>
  <si>
    <t>ASMECH-00354-02</t>
  </si>
  <si>
    <t>MECH-00354-02</t>
  </si>
  <si>
    <t>MECH,POINTREYES,CHASSIS,BASE,PULLOUT TAB</t>
  </si>
  <si>
    <t>ASMECH-00374-02</t>
  </si>
  <si>
    <t>MECH-00374-02</t>
  </si>
  <si>
    <t>MECH,PT REYES,BUS BAR,SUPPORT,PLASTIC</t>
  </si>
  <si>
    <t>ASMECH-00416-02</t>
  </si>
  <si>
    <t>MECH-00416-02</t>
  </si>
  <si>
    <t>MECH LASSEN SPACER ALIGNMENT PLASTIC</t>
  </si>
  <si>
    <t>ASMECH-00417-01</t>
  </si>
  <si>
    <t>MECH-00417-01</t>
  </si>
  <si>
    <t>MECH,LASSEN,COVER,PLASTIC</t>
  </si>
  <si>
    <t>ASMECH-00418-01</t>
  </si>
  <si>
    <t>MECH-00418-01</t>
  </si>
  <si>
    <t>MECH,PT REYES,BASE,CONNECTOR,STOP,PLASTI</t>
  </si>
  <si>
    <t>ASMECH-00421-01</t>
  </si>
  <si>
    <t>MECH-00421-01</t>
  </si>
  <si>
    <t>MECH,SEQUOIA,LINE CARD,STATUS,SHROUD</t>
  </si>
  <si>
    <t>ASMECH-00555-01</t>
  </si>
  <si>
    <t>MECH-00555-01</t>
  </si>
  <si>
    <t>MECH,LIGHTPIPE, 3 IN 1</t>
  </si>
  <si>
    <t>ASMECH-00556-06</t>
  </si>
  <si>
    <t>MECH-00556-06</t>
  </si>
  <si>
    <t>MENDOCINO,PLASTIC COVER,DC POWER STRIP</t>
  </si>
  <si>
    <t>ASMECH-00557-01</t>
  </si>
  <si>
    <t>MECH-00557-01</t>
  </si>
  <si>
    <t>MECH,SHROUD,LIGHTPIPE,3 IN 1</t>
  </si>
  <si>
    <t>ASMECH-00559-01</t>
  </si>
  <si>
    <t>MECH-00559-01</t>
  </si>
  <si>
    <t>MECH,GLENBROOK,BUS BAR,SUPPORT,PLASTIC</t>
  </si>
  <si>
    <t>ASMECH-00597-02</t>
  </si>
  <si>
    <t>MECH-00597-02</t>
  </si>
  <si>
    <t>MECH,EMI ABSOBER,MOLDED,T2</t>
  </si>
  <si>
    <t>ASMECH-00598-02</t>
  </si>
  <si>
    <t>MECH-00598-02</t>
  </si>
  <si>
    <t>MECH,EMI ABSORBER,MOLDED,TH,XP,QR</t>
  </si>
  <si>
    <t>ASMECH-00633-01</t>
  </si>
  <si>
    <t>MECH-00633-01</t>
  </si>
  <si>
    <t>MECH,DUST COVER,QSFP</t>
  </si>
  <si>
    <t>AE RUBBER SDN BHD</t>
  </si>
  <si>
    <t>AERUBBER</t>
  </si>
  <si>
    <t>ASMECH-00644-03</t>
  </si>
  <si>
    <t>MECH-00644-03</t>
  </si>
  <si>
    <t>MECH,EMI ABSOBER,MOLDED,FE3200</t>
  </si>
  <si>
    <t>ASMECH-00678-02</t>
  </si>
  <si>
    <t>MECH-00678-02</t>
  </si>
  <si>
    <t>MECH,ALAMEDA,REAR IO, LIGHT PIPE</t>
  </si>
  <si>
    <t>ASMECH-00692-01</t>
  </si>
  <si>
    <t>MECH-00692-01</t>
  </si>
  <si>
    <t>MECH,EMI ABSORBER,MOLDED,MOUNT HOLMES, J</t>
  </si>
  <si>
    <t>ASMECH-00699-01</t>
  </si>
  <si>
    <t>MECH-00699-01</t>
  </si>
  <si>
    <t>MECH,PT REYES, SNORKEL OVERMOLD, LOWER</t>
  </si>
  <si>
    <t>ASMECH-00700-01</t>
  </si>
  <si>
    <t>MECH-00700-01</t>
  </si>
  <si>
    <t>MECH,PT REYES, SNORKEL OVERMOLD, UPPER</t>
  </si>
  <si>
    <t>ASMECH-00835-01</t>
  </si>
  <si>
    <t>MECH-00835-01</t>
  </si>
  <si>
    <t>MECH,EMI ABSORBER,MOLDED,CLOUDSR2, DSP</t>
  </si>
  <si>
    <t>ASMECH-00869-02</t>
  </si>
  <si>
    <t>MECH-00869-02</t>
  </si>
  <si>
    <t>MECH,RING,LIGHTPIPE,BBQ2x2</t>
  </si>
  <si>
    <t>ASMECH-00880-01</t>
  </si>
  <si>
    <t>MECH-00880-01</t>
  </si>
  <si>
    <t>MECH,RING,LIGHTPIPE,BBQ2x1</t>
  </si>
  <si>
    <t>ASMECH-00910-01D</t>
  </si>
  <si>
    <t>MECH-00910-01</t>
  </si>
  <si>
    <t>MECH, LIGHTPIPE, 3IN1, 3 INDICATORS</t>
  </si>
  <si>
    <t>ASMECH-00947-01</t>
  </si>
  <si>
    <t>MECH-00947-01</t>
  </si>
  <si>
    <t>MECH,LIGHTPIPE,3 IN 1,REAR</t>
  </si>
  <si>
    <t>ASMECH-00949-01</t>
  </si>
  <si>
    <t>MECH-00949-01</t>
  </si>
  <si>
    <t>MECH,EMI ABSORBER,MOLDED,MACSEC</t>
  </si>
  <si>
    <t>ASMECH-00977-01</t>
  </si>
  <si>
    <t>MECH-00977-01</t>
  </si>
  <si>
    <t>MECH,LOS ANGELES,SNORKEL,PLASTIC,MOLDED</t>
  </si>
  <si>
    <t>ASMECH-01009-01</t>
  </si>
  <si>
    <t>MECH-01009-01</t>
  </si>
  <si>
    <t>CLIP,RETAINER,FLEX CABLE,17MM</t>
  </si>
  <si>
    <t>HARDWARE</t>
  </si>
  <si>
    <t>ASMECH-01010-01</t>
  </si>
  <si>
    <t>MECH-01010-01</t>
  </si>
  <si>
    <t>CLIP,RETAINER,FLEX CABLE,6MM</t>
  </si>
  <si>
    <t>ASMECH-01024-01</t>
  </si>
  <si>
    <t>MECH-01024-01</t>
  </si>
  <si>
    <t>MECH,SHROUD,LIGHTPIPE,3 IN 1,NARROW</t>
  </si>
  <si>
    <t>ASMECH-01078-01</t>
  </si>
  <si>
    <t>MECH-01078-01</t>
  </si>
  <si>
    <t>MECH,OSFP,BLANK PLUG</t>
  </si>
  <si>
    <t>ASMECH-01081-02</t>
  </si>
  <si>
    <t>MECH-01081-02</t>
  </si>
  <si>
    <t>Refer to Rev-02A2</t>
  </si>
  <si>
    <t>ASMECH-01100-01</t>
  </si>
  <si>
    <t>MECH-01100-01</t>
  </si>
  <si>
    <t>MECH,EMI ABSORBER,MOLDED,JERICHO PLUS</t>
  </si>
  <si>
    <t>ASMECH-01130-01D</t>
  </si>
  <si>
    <t>MECH-01130-01</t>
  </si>
  <si>
    <t>MECH,DENALI,CARD,GUIDE,NARROW,PLASTIC</t>
  </si>
  <si>
    <t>ASMECH-01131-01D</t>
  </si>
  <si>
    <t>MECH-01131-01</t>
  </si>
  <si>
    <t>MECH,DENALI,CARD,GUIDE,WIDE,PLASTIC</t>
  </si>
  <si>
    <t>ASMECH-01146-02</t>
  </si>
  <si>
    <t>MECH-01146-02</t>
  </si>
  <si>
    <t>MECH,SAN MATEO,LIGHTPIPE,STATUS</t>
  </si>
  <si>
    <t>ASMECH-01147-01</t>
  </si>
  <si>
    <t>MECH-01147-01</t>
  </si>
  <si>
    <t>MECH,SAN MATEO,SHROUD,STATUS</t>
  </si>
  <si>
    <t>ASMECH-01181-02</t>
  </si>
  <si>
    <t>MECH-01181-02</t>
  </si>
  <si>
    <t>MECH,SAN MATEO,PASS THRU,FLEX</t>
  </si>
  <si>
    <t>ASMECH-01189-01D</t>
  </si>
  <si>
    <t>MECH-01189-01</t>
  </si>
  <si>
    <t>MECH,YL,CODY PEAK,TEST CARD,GUIDE</t>
  </si>
  <si>
    <t>ASMECH-01238-02D</t>
  </si>
  <si>
    <t>MECH-01238-02</t>
  </si>
  <si>
    <t>MECH, DN, LC, GUIDE PIN</t>
  </si>
  <si>
    <t>ASMECH-01268-01</t>
  </si>
  <si>
    <t>MECH-01268-01</t>
  </si>
  <si>
    <t>MECH,CABLE,GROMMET,D-SHAPE,9.5MM ID</t>
  </si>
  <si>
    <t>ASMECH-01289-04D</t>
  </si>
  <si>
    <t>MECH-01289-04</t>
  </si>
  <si>
    <t>MECH,DN,FC,GUIDE PIN</t>
  </si>
  <si>
    <t>ASMECH-01290-02D</t>
  </si>
  <si>
    <t>MECH-01290-02</t>
  </si>
  <si>
    <t>MECH,DN,FC,FAN,GUIDE,PLASTIC</t>
  </si>
  <si>
    <t>ASMECH-01290-03D</t>
  </si>
  <si>
    <t>MECH-01290-03</t>
  </si>
  <si>
    <t>SANMINA SCI - TURTLE LAKE</t>
  </si>
  <si>
    <t>ASMECH-01339-02</t>
  </si>
  <si>
    <t>MECH-01339-02</t>
  </si>
  <si>
    <t>MECH, YUBA, SHROUD, LP, STATUS</t>
  </si>
  <si>
    <t>ASMECH-01341-02</t>
  </si>
  <si>
    <t>MECH-01341-02</t>
  </si>
  <si>
    <t>MECH,GLACIER,LC,LIGHTPIPE,STATUS</t>
  </si>
  <si>
    <t>ASMECH-01426-01</t>
  </si>
  <si>
    <t>MECH-01426-01</t>
  </si>
  <si>
    <t>MECH, EMI ABSORBER, MOLDED, TH3, J2</t>
  </si>
  <si>
    <t>ASMECH-01556-01</t>
  </si>
  <si>
    <t>MECH-01556-01</t>
  </si>
  <si>
    <t>MECH,LIGHTPIPE,GRINNELL,SINGLE</t>
  </si>
  <si>
    <t>ASMECH-01571-02</t>
  </si>
  <si>
    <t>MECH-01571-02</t>
  </si>
  <si>
    <t>MECH,LIGHTPIPE SHROUD,MT AMETHYST,PCB</t>
  </si>
  <si>
    <t>ASMECH-01574-03</t>
  </si>
  <si>
    <t>MECH-01574-03</t>
  </si>
  <si>
    <t>MECH, MARYSVILLE, STATUS, LIGHTPIPE</t>
  </si>
  <si>
    <t>ASMECH-01638-02</t>
  </si>
  <si>
    <t>MECH-01638-02</t>
  </si>
  <si>
    <t>MECH, YUBA, 3 IN 1, LIGHTPIPE, REAR</t>
  </si>
  <si>
    <t>ASMECH-01639-01</t>
  </si>
  <si>
    <t>MECH-01639-01</t>
  </si>
  <si>
    <t>MECH, YUBA, 3 IN 1, SHROUD, LP, REAR</t>
  </si>
  <si>
    <t>ASMECH-01659-01D</t>
  </si>
  <si>
    <t>MECH-01659-01</t>
  </si>
  <si>
    <t>MECH,CLEARWATER,LIGHTPIPE,QSFP,MEZZ</t>
  </si>
  <si>
    <t>ASMECH-01660-02D</t>
  </si>
  <si>
    <t>MECH-01660-02</t>
  </si>
  <si>
    <t>MECH,CLEARWATER,LIGHTPIPE SHROUD</t>
  </si>
  <si>
    <t>ASMECH-01690-02</t>
  </si>
  <si>
    <t>MECH-01690-02</t>
  </si>
  <si>
    <t>MECH,EMI ABSORBER,MOLDED,BABBAGE,23X23MM</t>
  </si>
  <si>
    <t>ASMECH-01725-01</t>
  </si>
  <si>
    <t>MECH-01725-01</t>
  </si>
  <si>
    <t>MECH,SMARTSVILLE,LIGHTPIPE,STATUS</t>
  </si>
  <si>
    <t>ASMECH-01726-01D</t>
  </si>
  <si>
    <t>MECH-01726-01</t>
  </si>
  <si>
    <t>MECH,LYONSVILLE,LIGHTPIPE,STATUS</t>
  </si>
  <si>
    <t>ASMECH-01733-01</t>
  </si>
  <si>
    <t>MECH-01733-01</t>
  </si>
  <si>
    <t>MECH,ROE ISLAND,LIGHTPIPE,STATUS</t>
  </si>
  <si>
    <t>ASMECH-01784-01</t>
  </si>
  <si>
    <t>MECH-01784-01</t>
  </si>
  <si>
    <t>MECH,BLACKHAWK,LIGHTPIPE,STATUS</t>
  </si>
  <si>
    <t>ASMECH-01824-01</t>
  </si>
  <si>
    <t>MECH-01824-01</t>
  </si>
  <si>
    <t>MECH,LP HOLDER,LIGHTPIPE,DD 1X2</t>
  </si>
  <si>
    <t>ASMECH-01837-02</t>
  </si>
  <si>
    <t>MECH-01837-02</t>
  </si>
  <si>
    <t>MECH,YUBA,STATUS LP HOLDER,OFFSET 3</t>
  </si>
  <si>
    <t>ASMECH-01861-01D</t>
  </si>
  <si>
    <t>MECH-01861-01</t>
  </si>
  <si>
    <t>PSU GUIDE, MM00419</t>
  </si>
  <si>
    <t>ASMECH-01862-01D</t>
  </si>
  <si>
    <t>MECH-01862-01</t>
  </si>
  <si>
    <t>1 RU, SUB-RACK, LIGHTPIPE, MM00420</t>
  </si>
  <si>
    <t>ASMECH-01865-01D</t>
  </si>
  <si>
    <t>MECH-01865-01</t>
  </si>
  <si>
    <t>META APP HDD LIGHTPIPE, MM00710</t>
  </si>
  <si>
    <t>ASMECH-01866-01D</t>
  </si>
  <si>
    <t>MECH-01866-01</t>
  </si>
  <si>
    <t>META APP EPCIE LIGHTPIPE, MM00711</t>
  </si>
  <si>
    <t>ASMECH-01872-01D</t>
  </si>
  <si>
    <t>MECH-01872-01</t>
  </si>
  <si>
    <t>META APP MEZZANINE PCB SPACER, MM00847</t>
  </si>
  <si>
    <t>ASMECH-01873-01D</t>
  </si>
  <si>
    <t>MECH-01873-01</t>
  </si>
  <si>
    <t>MECH,TN,LINECARD,GUIDE BLOCK</t>
  </si>
  <si>
    <t>ASMECH-01874-01D</t>
  </si>
  <si>
    <t>MECH-01874-01</t>
  </si>
  <si>
    <t>MECH,TN,LINECARD/SUP,BLOCK,HARD STOP</t>
  </si>
  <si>
    <t>ASMECH-01884-01D</t>
  </si>
  <si>
    <t>MECH-01884-01</t>
  </si>
  <si>
    <t>MECH,TN,LINECARD,BLOCK,HARD STOP,RIGHT</t>
  </si>
  <si>
    <t>ASMECH-01887-02D</t>
  </si>
  <si>
    <t>MECH-01887-02</t>
  </si>
  <si>
    <t>MECH,TN,SWITCH MODULE,BASE,EDGE TRIM</t>
  </si>
  <si>
    <t>ASMECH-01893-01D</t>
  </si>
  <si>
    <t>MECH-01893-01</t>
  </si>
  <si>
    <t>METAMAKO, AIR DEFLECTOR, MM01510</t>
  </si>
  <si>
    <t>ASMECH-01894-01D</t>
  </si>
  <si>
    <t>MECH-01894-01</t>
  </si>
  <si>
    <t>METAMAKO, LYREBIRD, OCXO COVER, MM01533</t>
  </si>
  <si>
    <t>ASMECH-02083-01D</t>
  </si>
  <si>
    <t>MECH-02083-01</t>
  </si>
  <si>
    <t>MECH, 2RU, SUB-RACK, AIR FLOW BARRIER, M</t>
  </si>
  <si>
    <t>LEMTECH TECHNOLOGY LIMITED</t>
  </si>
  <si>
    <t>LEMTECH</t>
  </si>
  <si>
    <t>ASMECH-02113-01D</t>
  </si>
  <si>
    <t>MECH-02113-01</t>
  </si>
  <si>
    <t>SPACER, CLOCK MEZZANINE, 9.3MM</t>
  </si>
  <si>
    <t>ASMECH-02160-02D</t>
  </si>
  <si>
    <t>MECH-02160-02</t>
  </si>
  <si>
    <t>INTERPOSER PCB HOLDER,BELVEDERE ISLAND,P</t>
  </si>
  <si>
    <t>ASMECH-02205-02D</t>
  </si>
  <si>
    <t>MECH-02205-02</t>
  </si>
  <si>
    <t>MECH, CAMPTONVILLE, STATUS, LIGHTPIPE</t>
  </si>
  <si>
    <t>W&amp;B TECHNOLOGY LTD.</t>
  </si>
  <si>
    <t>ASMECH-02212-02D</t>
  </si>
  <si>
    <t>MECH-02212-02</t>
  </si>
  <si>
    <t>MECH,YUBA, ANCHOR,ID TAG</t>
  </si>
  <si>
    <t>INTERPLEX PLASTICS INDUSTRIES</t>
  </si>
  <si>
    <t>ASMECH-02294-02D</t>
  </si>
  <si>
    <t>MECH-02294-02</t>
  </si>
  <si>
    <t>MECH,EMI ABSORBER,INJECTION MOLDED,CON-0</t>
  </si>
  <si>
    <t>ASMECH-02419-01D</t>
  </si>
  <si>
    <t>MECH-02419-01</t>
  </si>
  <si>
    <t xml:space="preserve">MECH, DN, LC, GUIDE PIN,OOB SIDE  </t>
  </si>
  <si>
    <t>INTERPLEX PLASTICS</t>
  </si>
  <si>
    <t>ASASY-00092-03</t>
  </si>
  <si>
    <t>ASY-00092-03</t>
  </si>
  <si>
    <t>ASY, PCA, LINECARD, POWER, BRKT</t>
  </si>
  <si>
    <t>Huan Nguyen</t>
  </si>
  <si>
    <t>ASASY-00156-08</t>
  </si>
  <si>
    <t>ASY-00156-08</t>
  </si>
  <si>
    <t>ASY,M4,NEVADA,CHAS</t>
  </si>
  <si>
    <t>ASASY-00434-04</t>
  </si>
  <si>
    <t>ASY-00434-04</t>
  </si>
  <si>
    <t>ASSY RIBBON CHASSIS SHEET METAL</t>
  </si>
  <si>
    <t>ASASY-00436-03</t>
  </si>
  <si>
    <t>ASY-00436-03</t>
  </si>
  <si>
    <t>ASY,RIBBON HSK,BACKING PLATE,W/INSULATOR</t>
  </si>
  <si>
    <t>DIE CUT MATERIALS</t>
  </si>
  <si>
    <t>ASASY-00437-03</t>
  </si>
  <si>
    <t>ASY-00437-03</t>
  </si>
  <si>
    <t>ASY RIBBON HEATSINK W/BACK</t>
  </si>
  <si>
    <t>HEATSINK</t>
  </si>
  <si>
    <t>THERMO COOL CORP.</t>
  </si>
  <si>
    <t>THERMOCOOL</t>
  </si>
  <si>
    <t>ASASY-00495-06</t>
  </si>
  <si>
    <t>ASY-00495-06</t>
  </si>
  <si>
    <t>ASY,LC,EL CAPITAN,CHASSIS</t>
  </si>
  <si>
    <t>ASASY-00497-04</t>
  </si>
  <si>
    <t>ASY-00497-04</t>
  </si>
  <si>
    <t>ASY,LC,EL CAPITAN,BOTTOM COVER</t>
  </si>
  <si>
    <t>ASASY-00503-03</t>
  </si>
  <si>
    <t>ASY-00503-03</t>
  </si>
  <si>
    <t>ASY LC DANA BOTTOM COVER</t>
  </si>
  <si>
    <t>ASASY-00657-04</t>
  </si>
  <si>
    <t>ASY-00657-04</t>
  </si>
  <si>
    <t>ASY SEQUOIA LC STIFFENER GUIDE W/BLOCKS</t>
  </si>
  <si>
    <t>ASASY-00658-03</t>
  </si>
  <si>
    <t>ASY-00658-03</t>
  </si>
  <si>
    <t>ASY SEQUOIA SUPPORT SHORT PIN CONNECTOR</t>
  </si>
  <si>
    <t>ASASY-00680-08</t>
  </si>
  <si>
    <t>ASY-00680-08</t>
  </si>
  <si>
    <t>ASY,OAK,CHASSIS,BASE SHEET METAL</t>
  </si>
  <si>
    <t>ASASY-00685-04</t>
  </si>
  <si>
    <t>ASY-00685-04</t>
  </si>
  <si>
    <t>ASY,SEQUOIA,SUP,SSD,SUPPORT BRACKET,W/IN</t>
  </si>
  <si>
    <t>ASASY-00686-06</t>
  </si>
  <si>
    <t>ASY-00686-06</t>
  </si>
  <si>
    <t>ASY,SEQUOIA,SUP,CONNECTOR BRACKET</t>
  </si>
  <si>
    <t>ASASY-00690-11</t>
  </si>
  <si>
    <t>ASY-00690-11</t>
  </si>
  <si>
    <t>ASY,SEQUOIA,PONDEROSA,CHASSIS,BASE,SHEET</t>
  </si>
  <si>
    <t>ASASY-00715-01</t>
  </si>
  <si>
    <t>ASY-00715-01</t>
  </si>
  <si>
    <t>ASY,HEATSINK,OLEMA,BACKING PLATE,W/ INSU</t>
  </si>
  <si>
    <t>ASASY-00729-04</t>
  </si>
  <si>
    <t>ASY-00729-04</t>
  </si>
  <si>
    <t>ASY,LC,MOUNT DAN,CHASSIS</t>
  </si>
  <si>
    <t>ASASY-00741-09</t>
  </si>
  <si>
    <t>ASY-00741-09</t>
  </si>
  <si>
    <t>ASY,SEQUOIA,FIR,CHASSIS,BASE,SHEETMETAL</t>
  </si>
  <si>
    <t>ASASY-00809-05</t>
  </si>
  <si>
    <t>ASY-00809-05</t>
  </si>
  <si>
    <t>ASY 11RU EAGLE PEAK CHASSIS</t>
  </si>
  <si>
    <t>ASASY-00811-01</t>
  </si>
  <si>
    <t>ASY-00811-01</t>
  </si>
  <si>
    <t>ASY 11RU EAGLE PEAK COVER BOTTOM</t>
  </si>
  <si>
    <t>ASASY-00812-02</t>
  </si>
  <si>
    <t>ASY-00812-02</t>
  </si>
  <si>
    <t>ASY EAGLE PEAK CLOCK SPT BRACKET W/INSUL</t>
  </si>
  <si>
    <t>ASASY-00813-02</t>
  </si>
  <si>
    <t>ASY-00813-02</t>
  </si>
  <si>
    <t>ASY EAGLE PEAK SSD SPT BRACKET W/INSULAT</t>
  </si>
  <si>
    <t>ASASY-00832-01</t>
  </si>
  <si>
    <t>ASY-00832-01</t>
  </si>
  <si>
    <t>ASY,EL CAPITAN,HEATSINK,BACKING PLATE W/</t>
  </si>
  <si>
    <t>ASASY-00839-06</t>
  </si>
  <si>
    <t>ASY-00839-06</t>
  </si>
  <si>
    <t>ASY,SEQUOIA,FIR,STIFFENER,CONNECTOR,SM</t>
  </si>
  <si>
    <t>ASASY-00841-06</t>
  </si>
  <si>
    <t>ASY-00841-06</t>
  </si>
  <si>
    <t>ASY SEQUOIA FIR COVER TOP SHEETMETAL</t>
  </si>
  <si>
    <t>ASASY-00846-01</t>
  </si>
  <si>
    <t>ASY-00846-01</t>
  </si>
  <si>
    <t>ASY,HEATSINK,ALTA B0,W/BACKING PLATE</t>
  </si>
  <si>
    <t>ASASY-00848-01</t>
  </si>
  <si>
    <t>ASY-00848-01</t>
  </si>
  <si>
    <t>ASY SCHOONR HSNK BACKING PLATE wINSULATR</t>
  </si>
  <si>
    <t>ASASY-01039-05</t>
  </si>
  <si>
    <t>ASY-01039-05</t>
  </si>
  <si>
    <t>ASY,SEQUOIA,PONDEROSA,STIFFENER,CONNECTO</t>
  </si>
  <si>
    <t>ASASY-01040-03</t>
  </si>
  <si>
    <t>ASY-01040-03</t>
  </si>
  <si>
    <t>ASY,SEQUOIA,PONDEROSA,COVER,TOP</t>
  </si>
  <si>
    <t>ASASY-01256-01</t>
  </si>
  <si>
    <t>ASY-01256-01</t>
  </si>
  <si>
    <t>ASY,SEQUOIA,SUPERVISOR,TOP COVER</t>
  </si>
  <si>
    <t>ASASY-01278-02</t>
  </si>
  <si>
    <t>ASY-01278-02</t>
  </si>
  <si>
    <t>ASY,LC,EL CORAZON,BOTTOM COVER</t>
  </si>
  <si>
    <t>HONHAI</t>
  </si>
  <si>
    <t>ASASY-01282-05</t>
  </si>
  <si>
    <t>ASY-01282-05</t>
  </si>
  <si>
    <t>ASY,LC,EL CORAZON,CHASSIS</t>
  </si>
  <si>
    <t>ASASY-01287-01</t>
  </si>
  <si>
    <t>ASY-01287-01</t>
  </si>
  <si>
    <t>ASY JENNER HEATSINK BACKING</t>
  </si>
  <si>
    <t>THERMAL ASSY</t>
  </si>
  <si>
    <t>ASASY-01307-01</t>
  </si>
  <si>
    <t>ASY-01307-01</t>
  </si>
  <si>
    <t>ASY DORAN HEATSINK BACKING PLATE INSULAT</t>
  </si>
  <si>
    <t>ASASY-01519-01</t>
  </si>
  <si>
    <t>ASY-01519-01</t>
  </si>
  <si>
    <t>ASY,SEQUOIA,ACACIA,CHASSIS,BASE SHEET ME</t>
  </si>
  <si>
    <t>ASASY-01529-01</t>
  </si>
  <si>
    <t>ASY-01529-01</t>
  </si>
  <si>
    <t>ASY,SEQUOIA,BEECH,CHASSIS,BASE SHEET MET</t>
  </si>
  <si>
    <t>ASASY-01530-01</t>
  </si>
  <si>
    <t>ASY-01530-01</t>
  </si>
  <si>
    <t>ASY,MO,HSNK,BACKING PLATE W/ INSULATOR</t>
  </si>
  <si>
    <t>ASASY-01533-01</t>
  </si>
  <si>
    <t>ASY-01533-01</t>
  </si>
  <si>
    <t>ASY,SEQUOIA,BIRCH,CHASSIS,BASE SHEET MET</t>
  </si>
  <si>
    <t>ASASY-01580-07</t>
  </si>
  <si>
    <t>ASY-01580-07</t>
  </si>
  <si>
    <t>ASY,YL,MT HOLMES,CHASSIS</t>
  </si>
  <si>
    <t>ASASY-01582-03</t>
  </si>
  <si>
    <t>ASY-01582-03</t>
  </si>
  <si>
    <t>ASY,YL,MT HOLMES,BOTTOM COVER</t>
  </si>
  <si>
    <t>ASASY-01602-04</t>
  </si>
  <si>
    <t>ASY-01602-04</t>
  </si>
  <si>
    <t>ASY,FORTUNA HEATSINK,BACKING PLATE W/ IN</t>
  </si>
  <si>
    <t>ASASY-01638-10</t>
  </si>
  <si>
    <t>ASY-01638-10</t>
  </si>
  <si>
    <t>ASY,M4,RAINBOW,CHAS</t>
  </si>
  <si>
    <t>ASASY-01705-02</t>
  </si>
  <si>
    <t>ASY-01705-02</t>
  </si>
  <si>
    <t>ASY,SEQUOIA,FIREWHEEL,CHASSIS,BASE SHEET</t>
  </si>
  <si>
    <t>ASASY-01726-14</t>
  </si>
  <si>
    <t>ASY-01726-14</t>
  </si>
  <si>
    <t>ASY,OSPREY,CHASSIS SHEET METAL</t>
  </si>
  <si>
    <t>ASASY-01739-01</t>
  </si>
  <si>
    <t>ASY-01739-01</t>
  </si>
  <si>
    <t>ASY,OSPREY HSK,BACKING PLATE,W/INSULATOR</t>
  </si>
  <si>
    <t>060907</t>
  </si>
  <si>
    <t>ASASY-01832-02</t>
  </si>
  <si>
    <t>ASY-01832-02</t>
  </si>
  <si>
    <t>ASY,SEQUOIA,CYPRESS4,TOP COVER</t>
  </si>
  <si>
    <t>ASASY-01839-02</t>
  </si>
  <si>
    <t>ASY-01839-02</t>
  </si>
  <si>
    <t>ASY,SEQUOIA,CYPRESS8,TOP COVER</t>
  </si>
  <si>
    <t>ASASY-01843-01</t>
  </si>
  <si>
    <t>ASY-01843-01</t>
  </si>
  <si>
    <t>ASY,SEQUOIA,CYPRESS4,CHASSIS,BASE,SHEET</t>
  </si>
  <si>
    <t>ASASY-01845-01</t>
  </si>
  <si>
    <t>ASY-01845-01</t>
  </si>
  <si>
    <t>ASY,SEQUOIA,CYPRESS8,CHASSIS,BASE,SHEETM</t>
  </si>
  <si>
    <t>ASASY-01876-05</t>
  </si>
  <si>
    <t>ASY-01876-05</t>
  </si>
  <si>
    <t>HEATSINK BACKING PLATE,JERICHO,W/STUD</t>
  </si>
  <si>
    <t>060912</t>
  </si>
  <si>
    <t>ASASY-01892-01</t>
  </si>
  <si>
    <t>ASY-01892-01</t>
  </si>
  <si>
    <t>ASY,SUP,OLD FAITHFUL,CHASSIS</t>
  </si>
  <si>
    <t>ASASY-01893-06</t>
  </si>
  <si>
    <t>ASY-01893-06</t>
  </si>
  <si>
    <t>ASY,SUP,OLD FAITHFUL,COVER,BOTTOM</t>
  </si>
  <si>
    <t>ASASY-01986-01</t>
  </si>
  <si>
    <t>ASY-01986-01</t>
  </si>
  <si>
    <t>HEATSINK BACKING PLATE,MOUNT LANGFORD,MO</t>
  </si>
  <si>
    <t>ASASY-02007-05</t>
  </si>
  <si>
    <t>ASY-02007-05</t>
  </si>
  <si>
    <t>ASY,LC,MT DAN J,CHASSIS</t>
  </si>
  <si>
    <t>ASASY-02010-02</t>
  </si>
  <si>
    <t>ASY-02010-02</t>
  </si>
  <si>
    <t>ASY,LC,MT DAN J,BOTTOM COVER</t>
  </si>
  <si>
    <t>ASASY-02011-04</t>
  </si>
  <si>
    <t>ASY-02011-04</t>
  </si>
  <si>
    <t>HEATSINK BACKING PLATE,ROOK,W/INSULATION</t>
  </si>
  <si>
    <t>ASASY-02014-02</t>
  </si>
  <si>
    <t>ASY-02014-02</t>
  </si>
  <si>
    <t>ASY,LC,EL CAPITAN J,BOTTOM COVER</t>
  </si>
  <si>
    <t>ASASY-02018-02</t>
  </si>
  <si>
    <t>ASY-02018-02</t>
  </si>
  <si>
    <t>ECO_09818: ASASY-02018-02 - Stop procure</t>
  </si>
  <si>
    <t>THERCOOLCO</t>
  </si>
  <si>
    <t>ASASY-02018-03</t>
  </si>
  <si>
    <t>ASY-02018-03</t>
  </si>
  <si>
    <t>HEATSINK BACKING PLATE,QUMRAN,W/INSULATO</t>
  </si>
  <si>
    <t>ASASY-02030-01</t>
  </si>
  <si>
    <t>ASY-02030-01</t>
  </si>
  <si>
    <t>ECO-07102</t>
  </si>
  <si>
    <t>ASASY-02036-02</t>
  </si>
  <si>
    <t>ASY-02036-02</t>
  </si>
  <si>
    <t>ASY,LC,EL CAPITAN,CONNECTOR BRACKET</t>
  </si>
  <si>
    <t>ASASY-02056-01</t>
  </si>
  <si>
    <t>ASY-02056-01</t>
  </si>
  <si>
    <t>HEATSINK BACKING PLATE,WOODACRE FABRIC,W</t>
  </si>
  <si>
    <t>654626</t>
  </si>
  <si>
    <t>ASASY-02188-01</t>
  </si>
  <si>
    <t>ASY-02188-01</t>
  </si>
  <si>
    <t>ASY,KEPLER,HSK,BKPLT,W/INSULATOR</t>
  </si>
  <si>
    <t>ASASY-02274-01</t>
  </si>
  <si>
    <t>ASY-02274-01</t>
  </si>
  <si>
    <t>ASASY-02285-01</t>
  </si>
  <si>
    <t>ASY-02285-01</t>
  </si>
  <si>
    <t>ASY,GRATON,HEATSINK,BACKING PLATE,INSULA</t>
  </si>
  <si>
    <t>654624</t>
  </si>
  <si>
    <t>ASASY-02286-06</t>
  </si>
  <si>
    <t>ASY-02286-06</t>
  </si>
  <si>
    <t>ASY,YL,CLOUDSREST2,CHASSIS</t>
  </si>
  <si>
    <t>ASASY-02294-01</t>
  </si>
  <si>
    <t>ASY-02294-01</t>
  </si>
  <si>
    <t>ASY,YL,CLOUDSREST2,BOTTOM COVER</t>
  </si>
  <si>
    <t>ASASY-02310-08</t>
  </si>
  <si>
    <t>ASY-02310-08</t>
  </si>
  <si>
    <t>ASY,KEPLER,CHASSIS SHEET METAL</t>
  </si>
  <si>
    <t>ASASY-02333-01</t>
  </si>
  <si>
    <t>ASY-02333-01</t>
  </si>
  <si>
    <t>ASY,CAPITOLA,FE3600,HEATSINK,BACKING PLA</t>
  </si>
  <si>
    <t>ASASY-02439-01</t>
  </si>
  <si>
    <t>ASY-02439-01</t>
  </si>
  <si>
    <t>ASY,YL,MT QUADRANT,CHASSIS</t>
  </si>
  <si>
    <t>ASASY-02444-01</t>
  </si>
  <si>
    <t>ASY-02444-01</t>
  </si>
  <si>
    <t>ASY,YL,MT QUADRANT,BOTTOM COVER</t>
  </si>
  <si>
    <t>ASASY-02445-01</t>
  </si>
  <si>
    <t>ASY-02445-01</t>
  </si>
  <si>
    <t>ASY,YL,MT QUADRANT,STIFFENER,FRONT</t>
  </si>
  <si>
    <t>ASASY-02461-05</t>
  </si>
  <si>
    <t>ASY-02461-05</t>
  </si>
  <si>
    <t>ASY,YL,MT HAYNES,CHASSIS</t>
  </si>
  <si>
    <t>ASASY-02466-04</t>
  </si>
  <si>
    <t>ASY-02466-04</t>
  </si>
  <si>
    <t>ASY,YL,MT HAYNES,BOTTOM COVER</t>
  </si>
  <si>
    <t>ASASY-02481-03</t>
  </si>
  <si>
    <t>ASY-02481-03</t>
  </si>
  <si>
    <t>ASY,MT HAYNES,FPGA,HEATSINK,BACKING PLAT</t>
  </si>
  <si>
    <t>ASASY-02486-01</t>
  </si>
  <si>
    <t>ASY-02486-01</t>
  </si>
  <si>
    <t>ASY,QUMRAN,HEATSINK,WIDE,BACKING PLATE,I</t>
  </si>
  <si>
    <t>654625</t>
  </si>
  <si>
    <t>ASASY-02506-01</t>
  </si>
  <si>
    <t>ASY-02506-01</t>
  </si>
  <si>
    <t>HSNK BP, CLOUDSREST2, DSP, 4.3MM SUPPORT</t>
  </si>
  <si>
    <t>ASASY-02556-02</t>
  </si>
  <si>
    <t>ASY-02556-02</t>
  </si>
  <si>
    <t>ASY,YL,MT HAYNES,18 PORTS,,CHASSIS</t>
  </si>
  <si>
    <t>ASASY-02568-03</t>
  </si>
  <si>
    <t>ASY-02568-03</t>
  </si>
  <si>
    <t>ASY,GARDENA HEATSINK,BACKING PLATE W/ IN</t>
  </si>
  <si>
    <t>ASASY-02587-02</t>
  </si>
  <si>
    <t>ASY-02587-02</t>
  </si>
  <si>
    <t>HEATSINK,BACKING PLATE,ROOK VER 02,W/INS</t>
  </si>
  <si>
    <t>ASASY-02596-01</t>
  </si>
  <si>
    <t>ASY-02596-01</t>
  </si>
  <si>
    <t>ASY,YL,MT QUADRANT PLUS,BOTTOM COVER</t>
  </si>
  <si>
    <t>ASASY-02598-02</t>
  </si>
  <si>
    <t>ASY-02598-02</t>
  </si>
  <si>
    <t>ASY,YL,MT QUADRANT PLUS,CHASSIS</t>
  </si>
  <si>
    <t>ASASY-02663-02</t>
  </si>
  <si>
    <t>ASY-02663-02</t>
  </si>
  <si>
    <t>ASY,SUPERVISOR,MSX,CHAS,BASE,ASM</t>
  </si>
  <si>
    <t>ASASY-02665-02</t>
  </si>
  <si>
    <t>ASY-02665-02</t>
  </si>
  <si>
    <t>ASY,SUPERVISOR,MSX,CVR,ASM</t>
  </si>
  <si>
    <t>ASASY-02677-01</t>
  </si>
  <si>
    <t>ASY-02677-01</t>
  </si>
  <si>
    <t>ASY,YL,MT DAN PLUS,BOTTOM COVER</t>
  </si>
  <si>
    <t>ASASY-02678-01</t>
  </si>
  <si>
    <t>ASY-02678-01</t>
  </si>
  <si>
    <t>ASY,YL,MT DAN PLUS,CHASSIS</t>
  </si>
  <si>
    <t>ASASY-02784-02</t>
  </si>
  <si>
    <t>ASY-02784-02</t>
  </si>
  <si>
    <t>HEATSINK BACKING PLATE,FE3600,W/INSULATO</t>
  </si>
  <si>
    <t>ASASY-02938-05</t>
  </si>
  <si>
    <t>ASY-02938-05</t>
  </si>
  <si>
    <t>ASY,YELLOWSTONE,IRIS,CHAS</t>
  </si>
  <si>
    <t>ASASY-02957-08</t>
  </si>
  <si>
    <t>ASY-02957-08</t>
  </si>
  <si>
    <t>ASY,TOWERFALL,CHASSIS SHEET METAL</t>
  </si>
  <si>
    <t>ASASY-02966-03</t>
  </si>
  <si>
    <t>ASY-02966-03</t>
  </si>
  <si>
    <t>ASY,IRIS,HEATSINK BACKING PLATE W/ INSUL</t>
  </si>
  <si>
    <t>ASASY-03219-01D</t>
  </si>
  <si>
    <t>ASY-03219-01</t>
  </si>
  <si>
    <t>ASY,YL,CODY PEAK,BOTTOM COVER</t>
  </si>
  <si>
    <t>ASASY-03245-01D</t>
  </si>
  <si>
    <t>ASY-03245-01</t>
  </si>
  <si>
    <t>ASY, DENALI, CANTWELL HSNK, BACKING PLAT</t>
  </si>
  <si>
    <t>ASASY-03328-02</t>
  </si>
  <si>
    <t>ASY-03328-02</t>
  </si>
  <si>
    <t>ASY,GL,LIVINGSTON,HEATSINK,BACKING PLATE</t>
  </si>
  <si>
    <t>ASASY-03343-07D</t>
  </si>
  <si>
    <t>ASY-03343-07</t>
  </si>
  <si>
    <t>ASY,YL,GEN4X,CHASSIS</t>
  </si>
  <si>
    <t>ASASY-03362-01</t>
  </si>
  <si>
    <t>ASY-03362-01</t>
  </si>
  <si>
    <t>ASY,SEQUOIA, 4 SLOT, FABRIC CARD,CHASSIS</t>
  </si>
  <si>
    <t>ASASY-03491-02</t>
  </si>
  <si>
    <t>ASY-03491-02</t>
  </si>
  <si>
    <t>ASY,BACKING PLATE,WOODPECKER,W/INSULATIO</t>
  </si>
  <si>
    <t>ASASY-03605-01</t>
  </si>
  <si>
    <t>ASY-03605-01</t>
  </si>
  <si>
    <t>HEATSINK,BACKING PLATE,AMETHYST,W/INSULA</t>
  </si>
  <si>
    <t>ASASY-03616-03D</t>
  </si>
  <si>
    <t>ASY-03616-03</t>
  </si>
  <si>
    <t>ASY,YL,MT AMETHYST,BOTTOM COVER</t>
  </si>
  <si>
    <t>ASASY-03619-01</t>
  </si>
  <si>
    <t>ASY-03619-01</t>
  </si>
  <si>
    <t>ASY,YL,MT AMETHYST,STIFFENER,FRONT</t>
  </si>
  <si>
    <t>ASASY-03620-05D</t>
  </si>
  <si>
    <t>ASY-03620-05</t>
  </si>
  <si>
    <t>ASY,YL,MT AMETHYST,CHASSIS</t>
  </si>
  <si>
    <t>ASASY-03650-01</t>
  </si>
  <si>
    <t>ASY-03650-01</t>
  </si>
  <si>
    <t>ASY,BACKING PLATE HEATSINK,BLACKHAWK_2,A</t>
  </si>
  <si>
    <t>ASASY-03680-02</t>
  </si>
  <si>
    <t>ASY-03680-02</t>
  </si>
  <si>
    <t>ASY,YL,MT SHERIDAN,BOTTOM COVER</t>
  </si>
  <si>
    <t>ASASY-03681-07</t>
  </si>
  <si>
    <t>ASY-03681-07</t>
  </si>
  <si>
    <t>ASY,YL,MT SHERIDAN,CHASSIS</t>
  </si>
  <si>
    <t>ASASY-03682-01</t>
  </si>
  <si>
    <t>ASY-03682-01</t>
  </si>
  <si>
    <t>HEATSINK,BACKING PLATE,YB,MARYSVILLE,W/I</t>
  </si>
  <si>
    <t>ASASY-03721-01</t>
  </si>
  <si>
    <t>ASY-03721-01</t>
  </si>
  <si>
    <t>ASY,BACKING PLATE,HEATSINK,YUBA,SMARTSVI</t>
  </si>
  <si>
    <t>ASASY-04070-02D</t>
  </si>
  <si>
    <t>ASY-04070-02</t>
  </si>
  <si>
    <t>ASY,TN,CARIBOU,BASE SHEETMETAL</t>
  </si>
  <si>
    <t>ASASY-04071-02D</t>
  </si>
  <si>
    <t>ASY-04071-02</t>
  </si>
  <si>
    <t>ASY,TN,NARWHAL,BASE SHEETMETAL</t>
  </si>
  <si>
    <t>ASASY-04072-02D</t>
  </si>
  <si>
    <t>ASY-04072-02</t>
  </si>
  <si>
    <t>ASY,TN,AKUTAN8,BASE SHEETMETAL</t>
  </si>
  <si>
    <t>ASASY-04073-01D</t>
  </si>
  <si>
    <t>ASY-04073-01</t>
  </si>
  <si>
    <t>ASY,CHASSIS,BELVEDERE ISLAND</t>
  </si>
  <si>
    <t>ASASY-04083-01D</t>
  </si>
  <si>
    <t>ASY-04083-01</t>
  </si>
  <si>
    <t>ASY,DN,ELDRIDGE P2,HEATSINK BACKING PLAT</t>
  </si>
  <si>
    <t>ASASY-04163-02D</t>
  </si>
  <si>
    <t>ASY-04163-02</t>
  </si>
  <si>
    <t>ASY,MYSTIC,CHASSIS SHEET METAL</t>
  </si>
  <si>
    <t>ASASY-04217-02D</t>
  </si>
  <si>
    <t>ASY-04217-02</t>
  </si>
  <si>
    <t>Ong Ghee Kit</t>
  </si>
  <si>
    <t>ASY,TN,CARIBOU,PCA STIFFENER</t>
  </si>
  <si>
    <t>ASASY-04218-01D</t>
  </si>
  <si>
    <t>ASY-04218-01</t>
  </si>
  <si>
    <t>ASY,TN,NARWHAL,PCA STIFFENER</t>
  </si>
  <si>
    <t>ASASY-04219-02D</t>
  </si>
  <si>
    <t>ASY-04219-02</t>
  </si>
  <si>
    <t>ASY,TN,AKUTAN8,PCA STIFFENER</t>
  </si>
  <si>
    <t>ASASY-04220-01D</t>
  </si>
  <si>
    <t>ASY-04220-01</t>
  </si>
  <si>
    <t>ASY,TN,AKUTAN5,PCA STIFFENER</t>
  </si>
  <si>
    <t>ASASY-04221-02D</t>
  </si>
  <si>
    <t>ASY-04221-02</t>
  </si>
  <si>
    <t>ASY,TUNDRA,LC,TOP COVER  </t>
  </si>
  <si>
    <t>TBD Huan</t>
  </si>
  <si>
    <t>ASASY-04225-01D</t>
  </si>
  <si>
    <t>ASY-04225-01</t>
  </si>
  <si>
    <t>ASY, METAMAKO, HEATSINK SUPPORT, MM01474</t>
  </si>
  <si>
    <t>ASASY-04257-02D</t>
  </si>
  <si>
    <t>ASY-04257-02</t>
  </si>
  <si>
    <t>ASY,YL,MT JACKSON,BOTTOM COVER</t>
  </si>
  <si>
    <t>ASASY-04258-03D</t>
  </si>
  <si>
    <t>ASY-04258-03</t>
  </si>
  <si>
    <t>ASY,YL,MT JACKSON,CHASSIS</t>
  </si>
  <si>
    <t>HON HAI PRECISION INDUSTRY CO. LTD.</t>
  </si>
  <si>
    <t>ASASY-04348-02D</t>
  </si>
  <si>
    <t>ASY-04348-02</t>
  </si>
  <si>
    <t>HEATSINK,BACKING PLATE,LYONSVILLE,W/INSU</t>
  </si>
  <si>
    <t>ASASY-04348-03D</t>
  </si>
  <si>
    <t>ASY-04348-03</t>
  </si>
  <si>
    <t>LEMTECH TECHNOLOGY</t>
  </si>
  <si>
    <t>New part/STD COST agreed by cmgr</t>
  </si>
  <si>
    <t>ASASY-04351-02D</t>
  </si>
  <si>
    <t>ASY-04351-02</t>
  </si>
  <si>
    <t>ASY,YL,LC,TEST CARD,FAN BRACKET,ASY</t>
  </si>
  <si>
    <t>ASASY-04672-01D</t>
  </si>
  <si>
    <t>ASY-04672-01</t>
  </si>
  <si>
    <t>ASY,TN,PENGUIN BASE SHEETMETAL</t>
  </si>
  <si>
    <t>ASASY-04695-01D</t>
  </si>
  <si>
    <t>ASY-04695-01</t>
  </si>
  <si>
    <t>ASY,TN,REINDEER,BASE SHEETMETAL</t>
  </si>
  <si>
    <t>ASCBL-00002</t>
  </si>
  <si>
    <t>CBL-00002</t>
  </si>
  <si>
    <t>Khailih Fang</t>
  </si>
  <si>
    <t>RJ45 TO DB9 ADAPTER (CISCO PINOUT) WITH</t>
  </si>
  <si>
    <t>CABLE</t>
  </si>
  <si>
    <t>SACO ENTERPRISES INC.</t>
  </si>
  <si>
    <t>PACTECH</t>
  </si>
  <si>
    <t>PC-CIS-DB9FRJ45-07-K</t>
  </si>
  <si>
    <t>ASCBL-00100</t>
  </si>
  <si>
    <t>CBL-00100</t>
  </si>
  <si>
    <t>RJ45 PATCH PANEL CABLE 7FT</t>
  </si>
  <si>
    <t>AR-C5K-07M</t>
  </si>
  <si>
    <t>ASCBL-00170-03</t>
  </si>
  <si>
    <t>CBL-00170-03</t>
  </si>
  <si>
    <t>CBL COAX MCX CONNECTORS GUALALA</t>
  </si>
  <si>
    <t>WAVE2WAVE NETWORKS LIMITED</t>
  </si>
  <si>
    <t>WAVE</t>
  </si>
  <si>
    <t>74-0001-118MM</t>
  </si>
  <si>
    <t>ASCBL-00188-01</t>
  </si>
  <si>
    <t>CBL-00188-01</t>
  </si>
  <si>
    <t>POWER CORD, INTERNATIONAL, UL/EURO/CCC,</t>
  </si>
  <si>
    <t>ELECTRI-CORD MANUFACTURING CO</t>
  </si>
  <si>
    <t>ELEC-CORD</t>
  </si>
  <si>
    <t>PCLT64473</t>
  </si>
  <si>
    <t>ASCBL-00190-01</t>
  </si>
  <si>
    <t>CBL-00190-01</t>
  </si>
  <si>
    <t>POWER CORD, C19-C20, EU, NA, UK, CHINA,</t>
  </si>
  <si>
    <t>ASCBL-00288-04</t>
  </si>
  <si>
    <t>CBL-00288-04</t>
  </si>
  <si>
    <t>CBL,MENDOCINO,PSU,MB</t>
  </si>
  <si>
    <t>WDA06DX-01DX1-EF</t>
  </si>
  <si>
    <t>ASCBL-00290-04</t>
  </si>
  <si>
    <t>CBL-00290-04</t>
  </si>
  <si>
    <t>CBL,MENDOCINO,AC,INLET</t>
  </si>
  <si>
    <t>WDA03DX-01DX1-EF</t>
  </si>
  <si>
    <t>ASCBL-00296-04</t>
  </si>
  <si>
    <t>CBL-00296-04</t>
  </si>
  <si>
    <t>CBL,RUSSIAN GULCH,DC INLET</t>
  </si>
  <si>
    <t>GOLDEN STATE ASSEMBLY INC</t>
  </si>
  <si>
    <t>GOLDENSTAT</t>
  </si>
  <si>
    <t>ASCBL-00310-01</t>
  </si>
  <si>
    <t>CBL-00310-01</t>
  </si>
  <si>
    <t>CBL,RUSSIAN GULCH,FILTER</t>
  </si>
  <si>
    <t>7-1609128-4</t>
  </si>
  <si>
    <t>ASCBL-00369-01</t>
  </si>
  <si>
    <t>CBL-00369-01</t>
  </si>
  <si>
    <t>CABLE,POWER,GLENHAVEN-TO-ROOK</t>
  </si>
  <si>
    <t>ASCBL-00370-02</t>
  </si>
  <si>
    <t>CBL-00370-02</t>
  </si>
  <si>
    <t>CABLE,POWER,MIDPLANE TO ROOK</t>
  </si>
  <si>
    <t>74-0006-165MM</t>
  </si>
  <si>
    <t>ASCBL-00373-01</t>
  </si>
  <si>
    <t>CBL-00373-01</t>
  </si>
  <si>
    <t>CABLE, 2X6, POWER, MIDPLANE TO FANS</t>
  </si>
  <si>
    <t>ASCBL-00376-01</t>
  </si>
  <si>
    <t>CBL-00376-01</t>
  </si>
  <si>
    <t>CBL,COAX,MCX CONNECTORS,OAKLAND</t>
  </si>
  <si>
    <t>74-0005-265MM</t>
  </si>
  <si>
    <t>ASCBL-00402-01</t>
  </si>
  <si>
    <t>CBL-00402-01</t>
  </si>
  <si>
    <t>CABLE, 2X8, POWER, SAN MATEO, COLOR CODE</t>
  </si>
  <si>
    <t>ASCBL-00412-01</t>
  </si>
  <si>
    <t>CBL-00412-01</t>
  </si>
  <si>
    <t>CABLE, FLEX JUMPER, 0.5MM PITCH, 0.3MM T</t>
  </si>
  <si>
    <t>150200323</t>
  </si>
  <si>
    <t>ASCBL-00418-01D</t>
  </si>
  <si>
    <t>CBL-00418-01</t>
  </si>
  <si>
    <t>CBL ASSY, RIBBON, 7 PINS, 2X4 LED BOARD</t>
  </si>
  <si>
    <t>688017920</t>
  </si>
  <si>
    <t>ASCBL-00422-01</t>
  </si>
  <si>
    <t>CBL-00422-01</t>
  </si>
  <si>
    <t>ECO-11753, Cut-In - use Rev-02</t>
  </si>
  <si>
    <t>PEC MANUFACTURING, INC.</t>
  </si>
  <si>
    <t>PECMAN</t>
  </si>
  <si>
    <t>ASCBL-00422-02</t>
  </si>
  <si>
    <t>CBL-00422-02</t>
  </si>
  <si>
    <t>CBL,COAX,MCX TO SMA,BUNDLE,SAN MATEO</t>
  </si>
  <si>
    <t>ASCBL-00430-01</t>
  </si>
  <si>
    <t>CBL-00430-01</t>
  </si>
  <si>
    <t>CBL ASSY,7 PINS,2X4 LED BOARD,L SHAPE LE</t>
  </si>
  <si>
    <t>688017894</t>
  </si>
  <si>
    <t>ASCBL-00431-01</t>
  </si>
  <si>
    <t>CBL-00431-01</t>
  </si>
  <si>
    <t>CBL ASSY,7 PINS,2X4 LED BOARD,L SHAPE RI</t>
  </si>
  <si>
    <t>688017897</t>
  </si>
  <si>
    <t>ASCBL-00432-01</t>
  </si>
  <si>
    <t>CBL-00432-01</t>
  </si>
  <si>
    <t>CBL ASSY,7 PINS,OSFP LED BOARD,U SHAPE</t>
  </si>
  <si>
    <t>688017895</t>
  </si>
  <si>
    <t>ASCBL-00434-01</t>
  </si>
  <si>
    <t>CBL-00434-01</t>
  </si>
  <si>
    <t>CABLE ASY, 50 OHM, COAX, SMA TO MHFI F-P</t>
  </si>
  <si>
    <t>TAOGLAS</t>
  </si>
  <si>
    <t>CAB.011</t>
  </si>
  <si>
    <t>ASCBL-00438-01</t>
  </si>
  <si>
    <t>CBL-00438-01</t>
  </si>
  <si>
    <t>ASCBL-00446-01</t>
  </si>
  <si>
    <t>CBL-00446-01</t>
  </si>
  <si>
    <t>VOLEX (ASIA) PTE LTD</t>
  </si>
  <si>
    <t>VOLEX</t>
  </si>
  <si>
    <t>ASCBL-00448-01D</t>
  </si>
  <si>
    <t>CBL-00448-01</t>
  </si>
  <si>
    <t>CABLE ASY, 20 PIN, 80MM RIBBON, MM01016</t>
  </si>
  <si>
    <t>EDGAR TECHNOLOGY (SHENZHEN) LIMITED</t>
  </si>
  <si>
    <t>DGEDGARAUT</t>
  </si>
  <si>
    <t>CH-02101400167</t>
  </si>
  <si>
    <t>ASCBL-00449-01</t>
  </si>
  <si>
    <t>CBL-00449-01</t>
  </si>
  <si>
    <t>CABLE ASY, IDC 2 X 8PIN TO VGA 15PIN FEM</t>
  </si>
  <si>
    <t>LINSONE TECHNOLOGIES LIMITED</t>
  </si>
  <si>
    <t>LINSONE</t>
  </si>
  <si>
    <t>MM00754</t>
  </si>
  <si>
    <t>ASCBL-00651-01</t>
  </si>
  <si>
    <t>CBL-00651-01</t>
  </si>
  <si>
    <t>CABLE UMC PLUG-PLUG 100MM</t>
  </si>
  <si>
    <t>415-0085-100</t>
  </si>
  <si>
    <t>ASHSK-00105</t>
  </si>
  <si>
    <t>HSK-00105</t>
  </si>
  <si>
    <t>HTSK HEATSINK 15MM W/TAPE</t>
  </si>
  <si>
    <t>VETTE TAIWAN CO., LTD</t>
  </si>
  <si>
    <t>VETTECORP</t>
  </si>
  <si>
    <t>108098</t>
  </si>
  <si>
    <t>ASHSK-00113</t>
  </si>
  <si>
    <t>HSK-00113</t>
  </si>
  <si>
    <t>HTSK HEATSINK 25X25X25 MM NO ATTACHMENT</t>
  </si>
  <si>
    <t>ALPHA COMPANY LTD.</t>
  </si>
  <si>
    <t>ALPHANOVA</t>
  </si>
  <si>
    <t>S001Z620</t>
  </si>
  <si>
    <t>ASHSK-00122</t>
  </si>
  <si>
    <t>HSK-00122</t>
  </si>
  <si>
    <t>HTSK HEATSINK 42.8X42.8X25.0MM W/CLIP</t>
  </si>
  <si>
    <t>TC-2541</t>
  </si>
  <si>
    <t>ASHSK-00123</t>
  </si>
  <si>
    <t>HSK-00123</t>
  </si>
  <si>
    <t>HTSK 31.0X31.0X16.5MM W/CLIP</t>
  </si>
  <si>
    <t>TC-2542</t>
  </si>
  <si>
    <t>ASHSK-00125</t>
  </si>
  <si>
    <t>HSK-00125</t>
  </si>
  <si>
    <t>HEATSINK 17.0X17.0X13.1MM CUSTOM NO ATTA</t>
  </si>
  <si>
    <t>TC07-3</t>
  </si>
  <si>
    <t>ASHSK-00136</t>
  </si>
  <si>
    <t>HSK-00136</t>
  </si>
  <si>
    <t>HTSK 54MM SQ 25MM HIGH W/PHASE CHAN</t>
  </si>
  <si>
    <t>S001YDEY</t>
  </si>
  <si>
    <t>ASHSK-00139-02</t>
  </si>
  <si>
    <t>HSK-00139-02</t>
  </si>
  <si>
    <t>HEATSINK,OLEMA,CUSTOM,W/SCREWS</t>
  </si>
  <si>
    <t>647960</t>
  </si>
  <si>
    <t>ASHSK-00143-01</t>
  </si>
  <si>
    <t>HSK-00143-01</t>
  </si>
  <si>
    <t>HEATSINK,SCHOONER,TRIDENT2,CUSTOM,W/SCRE</t>
  </si>
  <si>
    <t>ASHSK-00144</t>
  </si>
  <si>
    <t>HSK-00144</t>
  </si>
  <si>
    <t>HEATSINK,30MM SQUARE,6MM HIGH,NO ATTACHM</t>
  </si>
  <si>
    <t>Z30-6.3B</t>
  </si>
  <si>
    <t>ASHSK-00146-01</t>
  </si>
  <si>
    <t>HSK-00146-01</t>
  </si>
  <si>
    <t>HEATSINK,60MM,PUSH-PIN</t>
  </si>
  <si>
    <t>ASHSK-00147-01</t>
  </si>
  <si>
    <t>HSK-00147-01</t>
  </si>
  <si>
    <t>HEATSINK,31X37.5 MM,PUSH-PIN</t>
  </si>
  <si>
    <t>ASHSK-00148-01</t>
  </si>
  <si>
    <t>HSK-00148-01</t>
  </si>
  <si>
    <t>HEATSINK,CLOVERDALE,TRIDENT2,CUSTOM GAP,</t>
  </si>
  <si>
    <t>ASHSK-00150-02</t>
  </si>
  <si>
    <t>HSK-00150-02</t>
  </si>
  <si>
    <t>HEATSINK,PONDEROSA,CUSTOM,W/SCREWS</t>
  </si>
  <si>
    <t>ASHSK-00155</t>
  </si>
  <si>
    <t>HSK-00155</t>
  </si>
  <si>
    <t>HSK, CFP2, FRONT TO BACK</t>
  </si>
  <si>
    <t>CN121F-104-0003</t>
  </si>
  <si>
    <t>ASHSK-00156</t>
  </si>
  <si>
    <t>HSK-00156</t>
  </si>
  <si>
    <t>HSK, CLIP, CFP2</t>
  </si>
  <si>
    <t>CN121M-104-0001</t>
  </si>
  <si>
    <t>ASHSK-00177-02</t>
  </si>
  <si>
    <t>HSK-00177-02</t>
  </si>
  <si>
    <t>HEATSINK,40X40MM,30MM HIGH,PUSH-PIN</t>
  </si>
  <si>
    <t>ASHSK-00178</t>
  </si>
  <si>
    <t>HSK-00178</t>
  </si>
  <si>
    <t>HEATSINK,17X17MM,30MM HIGH</t>
  </si>
  <si>
    <t>ASHSK-00179-04</t>
  </si>
  <si>
    <t>HSK-00179-04</t>
  </si>
  <si>
    <t>HEATSINK,MT HOLMES,JERICHO1,W/SCREWS</t>
  </si>
  <si>
    <t>648350</t>
  </si>
  <si>
    <t>ASHSK-00180-08</t>
  </si>
  <si>
    <t>HSK-00180-08</t>
  </si>
  <si>
    <t>HEATSINK,FORTUNA,CUSTOM,W/SCREWS</t>
  </si>
  <si>
    <t>648160</t>
  </si>
  <si>
    <t>ASHSK-00184-03</t>
  </si>
  <si>
    <t>HSK-00184-03</t>
  </si>
  <si>
    <t>HEATSINK,CROW,CPU,W/PIPE</t>
  </si>
  <si>
    <t>ASHSK-00185-04</t>
  </si>
  <si>
    <t>HSK-00185-04</t>
  </si>
  <si>
    <t>HEATSINK,RAINBOW,CUSTOM,W/SCREWS</t>
  </si>
  <si>
    <t>ASHSK-00186-06</t>
  </si>
  <si>
    <t>HSK-00186-06</t>
  </si>
  <si>
    <t>HEATSINK,OSPREY,CUSTOM,W/SCREWS</t>
  </si>
  <si>
    <t>ASHSK-00195-06</t>
  </si>
  <si>
    <t>HSK-00195-06</t>
  </si>
  <si>
    <t>HEATSINK,LAKEPORT,STACK,W/FEMALE SCREWS</t>
  </si>
  <si>
    <t>ASHSK-00203-04</t>
  </si>
  <si>
    <t>HSK-00203-04</t>
  </si>
  <si>
    <t>HEATSINK,CYPRESS4,W/SCREWS</t>
  </si>
  <si>
    <t>ASHSK-00205-03</t>
  </si>
  <si>
    <t>HSK-00205-03</t>
  </si>
  <si>
    <t>HEATSINK,NOVATO,STACK,W/FEMALE SCREWS</t>
  </si>
  <si>
    <t>ASHSK-00206-04</t>
  </si>
  <si>
    <t>HSK-00206-04</t>
  </si>
  <si>
    <t>HEATSINK,WOODACRE,STACK,W/FEMALE SCREWS</t>
  </si>
  <si>
    <t>651432</t>
  </si>
  <si>
    <t>ASHSK-00207-05</t>
  </si>
  <si>
    <t>HSK-00207-05</t>
  </si>
  <si>
    <t>HEATSINK,OLD FAITHFUL,CPU,W/PIPE,W/M3 SC</t>
  </si>
  <si>
    <t>654647</t>
  </si>
  <si>
    <t>ASHSK-00208-04</t>
  </si>
  <si>
    <t>HSK-00208-04</t>
  </si>
  <si>
    <t>HEATSINK,80X49X30MM,SNAP,40 FINS,W/SCREW</t>
  </si>
  <si>
    <t>ASHSK-00209-04</t>
  </si>
  <si>
    <t>HSK-00209-04</t>
  </si>
  <si>
    <t>HEATSINK,80X49X30MM,EXTRUDED,W/SCREW</t>
  </si>
  <si>
    <t>ASHSK-00212-04</t>
  </si>
  <si>
    <t>HSK-00212-04</t>
  </si>
  <si>
    <t>HEATSINK,MT HOLMES,JERICHO2,W/SCREWS</t>
  </si>
  <si>
    <t>648450</t>
  </si>
  <si>
    <t>ASHSK-00214-01</t>
  </si>
  <si>
    <t>HSK-00214-01</t>
  </si>
  <si>
    <t>HEATSINK,MOUNT LANGFORD,MOSYS MEMORY,W/S</t>
  </si>
  <si>
    <t>ASHSK-00217-02</t>
  </si>
  <si>
    <t>HSK-00217-02</t>
  </si>
  <si>
    <t>HEATSINK,STAT,CUSTOM,W/SCREWS</t>
  </si>
  <si>
    <t>ASHSK-00220-01</t>
  </si>
  <si>
    <t>HSK-00220-01</t>
  </si>
  <si>
    <t>HEATSINK,19X19X25 MM, NO ATTACHMENT</t>
  </si>
  <si>
    <t>LPD19-25B</t>
  </si>
  <si>
    <t>ASHSK-00222-01</t>
  </si>
  <si>
    <t>HSK-00222-01</t>
  </si>
  <si>
    <t>HSK,19X19X20 MM, NO ATTACHMENT</t>
  </si>
  <si>
    <t>LPD19-20B</t>
  </si>
  <si>
    <t>ASHSK-00223-01</t>
  </si>
  <si>
    <t>HSK-00223-01</t>
  </si>
  <si>
    <t>HEATSINK,EL CAPITAN,EXTRUSION,W/SCREWS</t>
  </si>
  <si>
    <t>061147</t>
  </si>
  <si>
    <t>ASHSK-00224-01</t>
  </si>
  <si>
    <t>HSK-00224-01</t>
  </si>
  <si>
    <t>HEATSINK, KEPLER, MID, SCREWS, TIM</t>
  </si>
  <si>
    <t>ASHSK-00226-01</t>
  </si>
  <si>
    <t>HSK-00226-01</t>
  </si>
  <si>
    <t>HSNK,CLIP,23X23X25MM</t>
  </si>
  <si>
    <t>MALICO INC</t>
  </si>
  <si>
    <t>MALICO</t>
  </si>
  <si>
    <t>CMBA0123232502-00</t>
  </si>
  <si>
    <t>ASHSK-00228-01</t>
  </si>
  <si>
    <t>HSK-00228-01</t>
  </si>
  <si>
    <t>HEATSINK,KEPLER,CUSTOM,W/SCREWS</t>
  </si>
  <si>
    <t>ASHSK-00229-01</t>
  </si>
  <si>
    <t>HSK-00229-01</t>
  </si>
  <si>
    <t>HEATSINK,61X45MM,30MM HIGH,SCREW MOUNT,E</t>
  </si>
  <si>
    <t>652840</t>
  </si>
  <si>
    <t>ASHSK-00231-02</t>
  </si>
  <si>
    <t>HSK-00231-02</t>
  </si>
  <si>
    <t>HEATSINK,CLOUDSREST2,DSP</t>
  </si>
  <si>
    <t>ASHSK-00233-02</t>
  </si>
  <si>
    <t>HSK-00233-02</t>
  </si>
  <si>
    <t>HEATSINK,ROOK,CPU,W/PIPE,W/M3 F SCREW</t>
  </si>
  <si>
    <t>ASHSK-00236-01</t>
  </si>
  <si>
    <t>HSK-00236-01</t>
  </si>
  <si>
    <t>HEATSINK,WOODACRE,FABRIC,STACK,W/FEMALE</t>
  </si>
  <si>
    <t>ASHSK-00238-01</t>
  </si>
  <si>
    <t>HSK-00238-01</t>
  </si>
  <si>
    <t>HEATSINK,CAPITOLA,FE3600,W/HEATPIPE,W/SC</t>
  </si>
  <si>
    <t>ASHSK-00239-02</t>
  </si>
  <si>
    <t>HSK-00239-02</t>
  </si>
  <si>
    <t>HEATSINK,CAPITOLA-JERICHO,W/HEATPIPE,W/M</t>
  </si>
  <si>
    <t>ASHSK-00241-01</t>
  </si>
  <si>
    <t>HSK-00241-01</t>
  </si>
  <si>
    <t>HEATSINK,QUMRAN,EXTRUSION,W/SCREWS</t>
  </si>
  <si>
    <t>ASHSK-00243-01</t>
  </si>
  <si>
    <t>HSK-00243-01</t>
  </si>
  <si>
    <t>HEATSINK,WHEATLAND,STAT-SCD FPGA,W/SCREW</t>
  </si>
  <si>
    <t>648991</t>
  </si>
  <si>
    <t>ASHSK-00245-01</t>
  </si>
  <si>
    <t>HSK-00245-01</t>
  </si>
  <si>
    <t>HEATSINK,MT HAYNES,JERICHO PLUS,W/SCREWS</t>
  </si>
  <si>
    <t>060984</t>
  </si>
  <si>
    <t>ASHSK-00248-01</t>
  </si>
  <si>
    <t>HSK-00248-01</t>
  </si>
  <si>
    <t>HEATSINK,QUMRAN,EXTRUSION,WIDE,W/SCREWS</t>
  </si>
  <si>
    <t>654639</t>
  </si>
  <si>
    <t>ASHSK-00249-01</t>
  </si>
  <si>
    <t>HSK-00249-01</t>
  </si>
  <si>
    <t>HSNK,23x23x28,CLIP,T710</t>
  </si>
  <si>
    <t>CMBA0123232807-00</t>
  </si>
  <si>
    <t>ASHSK-00250-01</t>
  </si>
  <si>
    <t>HSK-00250-01</t>
  </si>
  <si>
    <t>HEATSINK,GRATON-STAT,FPGA,SNAP FINS,W/SC</t>
  </si>
  <si>
    <t>ASHSK-00254-03</t>
  </si>
  <si>
    <t>HSK-00254-03</t>
  </si>
  <si>
    <t>HEATSINK,MAC SEC,PHY, CUSTOM,W/PUSH PINS</t>
  </si>
  <si>
    <t>061574</t>
  </si>
  <si>
    <t>ASHSK-00258-03</t>
  </si>
  <si>
    <t>HSK-00258-03</t>
  </si>
  <si>
    <t>HEATSINK,GARDENA,CUSTOM,W/SCREWS</t>
  </si>
  <si>
    <t>ASHSK-00259-01</t>
  </si>
  <si>
    <t>HSK-00259-01</t>
  </si>
  <si>
    <t>HEATSINK,GLENHAVEN,JERICHO PLUS,W/SCREWS</t>
  </si>
  <si>
    <t>ASHSK-00260-01</t>
  </si>
  <si>
    <t>HSK-00260-01</t>
  </si>
  <si>
    <t>HEATSINK,GLENHAVEN,FE3600,W/HEATPIPE,W/S</t>
  </si>
  <si>
    <t>ASHSK-00269-01</t>
  </si>
  <si>
    <t>HSK-00269-01</t>
  </si>
  <si>
    <t>HSNK,19X19X17.5MM,CLIP-ON,W/TIM</t>
  </si>
  <si>
    <t>ADVANCED THERMAL SOLUTIONS INC</t>
  </si>
  <si>
    <t>ADVTHERMAL</t>
  </si>
  <si>
    <t>ATS-X53190P-C1-R0</t>
  </si>
  <si>
    <t>ASHSK-00270-01</t>
  </si>
  <si>
    <t>HSK-00270-01</t>
  </si>
  <si>
    <t>HEATSINK,WOODACRE+,JERICHO PLUS,W/SCREWS</t>
  </si>
  <si>
    <t>ASHSK-00273-01</t>
  </si>
  <si>
    <t>HSK-00273-01</t>
  </si>
  <si>
    <t>HEATSINK,CALPELLA,WITH 8MM HEATPIPE,WING</t>
  </si>
  <si>
    <t>ASHSK-00283-01</t>
  </si>
  <si>
    <t>HSK-00283-01</t>
  </si>
  <si>
    <t>HEATSINK,TALMAGE,JP,W/8MM HP</t>
  </si>
  <si>
    <t>ASHSK-00285-01D</t>
  </si>
  <si>
    <t>HSK-00285-01</t>
  </si>
  <si>
    <t>HEATSINK,,MT HAYNES XL,TCAM,DUAL HP</t>
  </si>
  <si>
    <t>ASHSK-00285-02</t>
  </si>
  <si>
    <t>HSK-00285-02</t>
  </si>
  <si>
    <t>ASHSK-00290-04</t>
  </si>
  <si>
    <t>HSK-00290-04</t>
  </si>
  <si>
    <t>HEATSINK,IRIS,RAMON,W/HP</t>
  </si>
  <si>
    <t>ASHSK-00294-01</t>
  </si>
  <si>
    <t>HSK-00294-01</t>
  </si>
  <si>
    <t>HEATSINK,LODOGA,T3,W/HP</t>
  </si>
  <si>
    <t>ASHSK-00295-02</t>
  </si>
  <si>
    <t>HSK-00295-02</t>
  </si>
  <si>
    <t>HEATSINK,GL,GEARBOX</t>
  </si>
  <si>
    <t>ASHSK-00296-01</t>
  </si>
  <si>
    <t>HSK-00296-01</t>
  </si>
  <si>
    <t>HEATSINK,GF/R,CPU,W/PIPE,W/M3 F SCREW</t>
  </si>
  <si>
    <t>ASHSK-00297-01D</t>
  </si>
  <si>
    <t>HSK-00297-01</t>
  </si>
  <si>
    <t>HEATSINK,SPRUCEFISH,CPU,W/PIPE,W/M3 F SC</t>
  </si>
  <si>
    <t>ASHSK-00299-02</t>
  </si>
  <si>
    <t>HSK-00299-02</t>
  </si>
  <si>
    <t>HEATSINK,MINERAL,W/ 8MM PIPE,W/M3 M SCRE</t>
  </si>
  <si>
    <t>ASHSK-00313-02</t>
  </si>
  <si>
    <t>HSK-00313-02</t>
  </si>
  <si>
    <t>HEATSINK,GL,V2,DAWSON</t>
  </si>
  <si>
    <t>ASHSK-00314-08</t>
  </si>
  <si>
    <t>HSK-00314-08</t>
  </si>
  <si>
    <t>HSNK,LIVINGSTON,ASM</t>
  </si>
  <si>
    <t>ASHSK-00317-03</t>
  </si>
  <si>
    <t>HSK-00317-03</t>
  </si>
  <si>
    <t>HSNK,SMARTSVILLE,BALD-EAGLE,W/PUSH PINS</t>
  </si>
  <si>
    <t>ASHSK-00318-02</t>
  </si>
  <si>
    <t>HSK-00318-02</t>
  </si>
  <si>
    <t>HSNK,YUBA,WOODPECKER</t>
  </si>
  <si>
    <t>ASHSK-00322-01</t>
  </si>
  <si>
    <t>HSK-00322-01</t>
  </si>
  <si>
    <t>HEATSINK, BABBAGE, CALICO</t>
  </si>
  <si>
    <t>ASHSK-00324-01D</t>
  </si>
  <si>
    <t>HSK-00324-01</t>
  </si>
  <si>
    <t>HEATSINK, BABBAGE, DAUGHTERCARD, LOW PRO</t>
  </si>
  <si>
    <t>ASHSK-00326-02</t>
  </si>
  <si>
    <t>HSK-00326-02</t>
  </si>
  <si>
    <t>HEATSINK, 2, BLACKHAWK, 10MM HEATPIPE, W</t>
  </si>
  <si>
    <t>ASHSK-00330-03</t>
  </si>
  <si>
    <t>HSK-00330-03</t>
  </si>
  <si>
    <t>HEATSINK,TOWER FALL,U-HEATPIPE,RIGHT</t>
  </si>
  <si>
    <t>ASHSK-00331-03</t>
  </si>
  <si>
    <t>HSK-00331-03</t>
  </si>
  <si>
    <t>HEATSINK,TOWER FALL,U-HEATPIPE,LEFT</t>
  </si>
  <si>
    <t>ASHSK-00334-03D</t>
  </si>
  <si>
    <t>HSK-00334-03</t>
  </si>
  <si>
    <t>YL,HEATSINK,MT AMETHYST</t>
  </si>
  <si>
    <t>ASHSK-00338-03</t>
  </si>
  <si>
    <t>HSK-00338-03</t>
  </si>
  <si>
    <t>YB,HEATSINK,MARYSVILLE</t>
  </si>
  <si>
    <t>ASHSK-00342-01</t>
  </si>
  <si>
    <t>HSK-00342-01</t>
  </si>
  <si>
    <t>HEATSINK, SQ, CHESTNUT</t>
  </si>
  <si>
    <t>ASHSK-00345-01</t>
  </si>
  <si>
    <t>HSK-00345-01</t>
  </si>
  <si>
    <t>YL,HEATSINK,MT SHERIDAN</t>
  </si>
  <si>
    <t>ASHSK-00346-04D</t>
  </si>
  <si>
    <t>HSK-00346-04</t>
  </si>
  <si>
    <t>HEATSINK, DN, CLEARWATER</t>
  </si>
  <si>
    <t>ASHSK-00346-05D</t>
  </si>
  <si>
    <t>HSK-00346-05</t>
  </si>
  <si>
    <t>ASHSK-00350-02</t>
  </si>
  <si>
    <t>HSK-00350-02</t>
  </si>
  <si>
    <t>HEATSINK,EIGHTH-BRICK,22.9X57.9X11.4MM,W</t>
  </si>
  <si>
    <t>ASHSK-00351-01</t>
  </si>
  <si>
    <t>HSK-00351-01</t>
  </si>
  <si>
    <t>BODEGA,BROOKS_ISLAND,CPU HEATSINK</t>
  </si>
  <si>
    <t>ASHSK-00362-01D</t>
  </si>
  <si>
    <t>HSK-00362-01</t>
  </si>
  <si>
    <t>HEATSINK,ENIGMA,DAUGHTERCARD,LOW PROFILE</t>
  </si>
  <si>
    <t>ASHSK-00363-01D</t>
  </si>
  <si>
    <t>HSK-00363-01</t>
  </si>
  <si>
    <t>HEATSINK,DN,CLEARWATER MS,BABBAGE</t>
  </si>
  <si>
    <t>ASHSK-00365-01D</t>
  </si>
  <si>
    <t>HSK-00365-01</t>
  </si>
  <si>
    <t>HEATSINK,ENIGMA,MOTHERBOARD</t>
  </si>
  <si>
    <t>ASHSK-00370-01</t>
  </si>
  <si>
    <t>HSK-00370-01</t>
  </si>
  <si>
    <t>HEATSINK, LARGE, MM00385</t>
  </si>
  <si>
    <t>ASHSK-00370-03D</t>
  </si>
  <si>
    <t>HSK-00370-03</t>
  </si>
  <si>
    <t>ASHSK-00371-01D</t>
  </si>
  <si>
    <t>HSK-00371-01</t>
  </si>
  <si>
    <t>METAMAKO, LYREBIRD, HEATSINK, MM01444</t>
  </si>
  <si>
    <t>ASHSK-00372-01D</t>
  </si>
  <si>
    <t>HSK-00372-01</t>
  </si>
  <si>
    <t>METAMAKO, MELLANOX, HEATSINK, MM01445</t>
  </si>
  <si>
    <t>ASHSK-00374-01</t>
  </si>
  <si>
    <t>HSK-00374-01</t>
  </si>
  <si>
    <t>HEATSINK, BGA, MINDSPEED CROSSPOINT</t>
  </si>
  <si>
    <t>ASHSK-00375-01</t>
  </si>
  <si>
    <t>HSK-00375-01</t>
  </si>
  <si>
    <t>HEATSINK, RANGELY</t>
  </si>
  <si>
    <t>ASHSK-00378-02D</t>
  </si>
  <si>
    <t>HSK-00378-02</t>
  </si>
  <si>
    <t>HEATSINK,NARWHAL,PCIe,w/SCREWS</t>
  </si>
  <si>
    <t>ASHSK-00379-01D</t>
  </si>
  <si>
    <t>HSK-00379-01</t>
  </si>
  <si>
    <t>HEATSINK,TN,NARWHAL</t>
  </si>
  <si>
    <t>ASHSK-00380-02D</t>
  </si>
  <si>
    <t>HSK-00380-02</t>
  </si>
  <si>
    <t>HEATSINK,TN,GREYHOUND2,ASM</t>
  </si>
  <si>
    <t>ASHSK-00388-01D</t>
  </si>
  <si>
    <t>HSK-00388-01</t>
  </si>
  <si>
    <t>HEATSINK,TN,AKUTAN,ASM</t>
  </si>
  <si>
    <t>ASHSK-00389-02D</t>
  </si>
  <si>
    <t>HSK-00389-02</t>
  </si>
  <si>
    <t>HEATSINK,TN,EXT,CARIBOU,GREYHOUND2,ASM</t>
  </si>
  <si>
    <t>ASHSK-00406-01D</t>
  </si>
  <si>
    <t>HSK-00406-01</t>
  </si>
  <si>
    <t>HEATSINK,BELVEDERE ISLAND,CPU,W/PIPE</t>
  </si>
  <si>
    <t>ASHSK-00407-01D</t>
  </si>
  <si>
    <t>HSK-00407-01</t>
  </si>
  <si>
    <t>HEATSINK,DENALI,ELDRIDGE,MID,OFFSET</t>
  </si>
  <si>
    <t>ASHSK-00407-02D</t>
  </si>
  <si>
    <t>HSK-00407-02</t>
  </si>
  <si>
    <t>ASHSK-00408-01D</t>
  </si>
  <si>
    <t>HSK-00408-01</t>
  </si>
  <si>
    <t>HEATSINK, DN, ELDRIDGE, RAMON, TOP, ASM</t>
  </si>
  <si>
    <t>ASHSK-00408-02D</t>
  </si>
  <si>
    <t>HSK-00408-02</t>
  </si>
  <si>
    <t>HEATSINK, DN, ELDRIDGE, RAMON, TOP,  ASM</t>
  </si>
  <si>
    <t>ASHSK-00409-01D</t>
  </si>
  <si>
    <t>HSK-00409-01</t>
  </si>
  <si>
    <t>HEATSINK, DN, ELDRIDGE, RAMON, BOTTOM, A</t>
  </si>
  <si>
    <t>ASHSK-00409-02D</t>
  </si>
  <si>
    <t>HSK-00409-02</t>
  </si>
  <si>
    <t>HEATSINK, DN, ELDRIDGE, RAMON, BOTTOM,  ASM</t>
  </si>
  <si>
    <t>ASHSK-00410-01</t>
  </si>
  <si>
    <t>HSK-00410-01</t>
  </si>
  <si>
    <t>HSNK, YB, TAMBO-SMARTSVILLE, J2</t>
  </si>
  <si>
    <t>ASHSK-00411-01D</t>
  </si>
  <si>
    <t>HSK-00411-01</t>
  </si>
  <si>
    <t>HEATSINK,CAMPTONVILLE,W/HP</t>
  </si>
  <si>
    <t>ASHSK-00412-01D</t>
  </si>
  <si>
    <t>HSK-00412-01</t>
  </si>
  <si>
    <t>HEATSINK,TN,REINDEER,ASM</t>
  </si>
  <si>
    <t>ASHSK-00413-01D</t>
  </si>
  <si>
    <t>HSK-00413-01</t>
  </si>
  <si>
    <t>HEATSINK,TN,RN,PHY</t>
  </si>
  <si>
    <t>ASHSK-00414-02D</t>
  </si>
  <si>
    <t>HSK-00414-02</t>
  </si>
  <si>
    <t>YL,HEATSINK,VAPOR CHAMBER,MT AMETHYST</t>
  </si>
  <si>
    <t>ASHSK-00417-01D</t>
  </si>
  <si>
    <t>HSK-00417-01</t>
  </si>
  <si>
    <t>HEATSINK,VC,LYONSVILLE,WRAPAROUND HEATPI</t>
  </si>
  <si>
    <t>ASHSK-00418-01D</t>
  </si>
  <si>
    <t>HSK-00418-01</t>
  </si>
  <si>
    <t>ASMECH-00256-01</t>
  </si>
  <si>
    <t>MECH-00256-01</t>
  </si>
  <si>
    <t>HRDW CLIP SPRING HEATSINK CUSTOM GUALALA</t>
  </si>
  <si>
    <t>ASMECH-00558-01</t>
  </si>
  <si>
    <t>MECH-00558-01</t>
  </si>
  <si>
    <t>MECH,GLENBROOK,BUS BAR</t>
  </si>
  <si>
    <t>AMPHENOL INTERCONNECT PRODUCTS CORP</t>
  </si>
  <si>
    <t>ASMECH-00673-01</t>
  </si>
  <si>
    <t>MECH-00673-01</t>
  </si>
  <si>
    <t>MECH,PT REYES,NOVATO/WOODACRE,BUS BAR</t>
  </si>
  <si>
    <t>ASMECH-01528-01</t>
  </si>
  <si>
    <t>MECH-01528-01</t>
  </si>
  <si>
    <t>MECH,PINECREST,BUS BAR</t>
  </si>
  <si>
    <t>METHODE ELECTRONICS, INC.</t>
  </si>
  <si>
    <t>METHODE</t>
  </si>
  <si>
    <t>ASMECH-01831-01</t>
  </si>
  <si>
    <t>MECH-01831-01</t>
  </si>
  <si>
    <t>THERMAL PAD, TG6050, 19.5X12.7X0.5MM</t>
  </si>
  <si>
    <t>T-GLOBAL TECHNOLOGY (EUROPE &amp; NORTH</t>
  </si>
  <si>
    <t>TGLOBAL</t>
  </si>
  <si>
    <t>TG6050-19.50-12.70-0.5</t>
  </si>
  <si>
    <t>ASMECH-01868-01</t>
  </si>
  <si>
    <t>MECH-01868-01</t>
  </si>
  <si>
    <t>THERMAL PAD, TG6050, 16X16X1MM</t>
  </si>
  <si>
    <t>TG6050-16-16-1</t>
  </si>
  <si>
    <t>ASMECH-01871-01D</t>
  </si>
  <si>
    <t>MECH-01871-01</t>
  </si>
  <si>
    <t>THERMAL PAD, H48-2K, 15x15x0.1mm</t>
  </si>
  <si>
    <t>H48-2K</t>
  </si>
  <si>
    <t>ASMECH-01892-01D</t>
  </si>
  <si>
    <t>MECH-01892-01</t>
  </si>
  <si>
    <t>METAMAKO, INSULATOR, HEATSINK SUPPORT, M</t>
  </si>
  <si>
    <t>ASMECH-01997-01</t>
  </si>
  <si>
    <t>MECH-01997-01</t>
  </si>
  <si>
    <t>MECH,THERMAL INTERFACE,25X25X0.5MM,RED</t>
  </si>
  <si>
    <t>TG6050-25-25-0.5</t>
  </si>
  <si>
    <t>ASMECH-02132-02</t>
  </si>
  <si>
    <t>MECH-02132-02</t>
  </si>
  <si>
    <t>FOLDED FIN,EMI,ON OSPF 1X4 CAGE,16 MM PI</t>
  </si>
  <si>
    <t>ASMTL-01023-02</t>
  </si>
  <si>
    <t>MTL-01023-02</t>
  </si>
  <si>
    <t>MTL,SEQUOIA,LINE CARD,TOP COVER</t>
  </si>
  <si>
    <t>ASMTL-01309-01</t>
  </si>
  <si>
    <t>MTL-01309-01</t>
  </si>
  <si>
    <t>MTL,SEQUOIA,SUPPORT,SHORT PIN CONNECTOR</t>
  </si>
  <si>
    <t>ASMTL-02387-02</t>
  </si>
  <si>
    <t>MTL-02387-02</t>
  </si>
  <si>
    <t>MTL,YL,GEN4X,CONNECTOR BRACKET</t>
  </si>
  <si>
    <t>ASMTL-03104-02D</t>
  </si>
  <si>
    <t>MTL-03104-02</t>
  </si>
  <si>
    <t>MTL,TUNDRA,SUP/UPL,TOP COVER</t>
  </si>
  <si>
    <t>ASCBL-00309-01</t>
  </si>
  <si>
    <t>CBL-00309-01</t>
  </si>
  <si>
    <t>CABLE,ALAMEDA,FRONT,FLEX</t>
  </si>
  <si>
    <t>74-0002-342MM</t>
  </si>
  <si>
    <t>Jason Espinoza</t>
  </si>
  <si>
    <t>ASCBL-00371-02</t>
  </si>
  <si>
    <t>CBL-00371-02</t>
  </si>
  <si>
    <t>CABLE,ROOK,MGMT FLEX,9 INCH,VER02</t>
  </si>
  <si>
    <t>FLEX INTERCONNECT TECHNOLOGIES</t>
  </si>
  <si>
    <t>FLEXINTECH</t>
  </si>
  <si>
    <t>ASCBL-00377-01</t>
  </si>
  <si>
    <t>CBL-00377-01</t>
  </si>
  <si>
    <t>CABLE,ROOK,8-PIN FLEX,6 INCH,VER01</t>
  </si>
  <si>
    <t>ASFAB-00137-01</t>
  </si>
  <si>
    <t>FAB-00137-01</t>
  </si>
  <si>
    <t>FAB,AERIE,REV1</t>
  </si>
  <si>
    <t>PCB</t>
  </si>
  <si>
    <t>TTM TECHNOLOGIES TRADING (ASIA)</t>
  </si>
  <si>
    <t>VIASYSTEMS</t>
  </si>
  <si>
    <t>FAB-00137-01 REV A0</t>
  </si>
  <si>
    <t>ASFAB-00138-04</t>
  </si>
  <si>
    <t>FAB-00138-04</t>
  </si>
  <si>
    <t>FAB,SANTA ROSA,VER4</t>
  </si>
  <si>
    <t>TTMTECHNO</t>
  </si>
  <si>
    <t>FAB-00138-04-DB REV B0</t>
  </si>
  <si>
    <t>ASFAB-00138-05</t>
  </si>
  <si>
    <t>FAB-00138-05</t>
  </si>
  <si>
    <t>FAB,SANTA ROSA,VER5</t>
  </si>
  <si>
    <t>FAB-00138-05-DB REV B0</t>
  </si>
  <si>
    <t>ASFAB-00141-04</t>
  </si>
  <si>
    <t>FAB-00141-04</t>
  </si>
  <si>
    <t>PCB FAB RAVEN</t>
  </si>
  <si>
    <t>FAB-00141-04-CA REV A0</t>
  </si>
  <si>
    <t>ASFAB-00161-03</t>
  </si>
  <si>
    <t>FAB-00161-03</t>
  </si>
  <si>
    <t>FAB, MODULAR, HORSETAIL</t>
  </si>
  <si>
    <t>ISU PETASYS CO.LTD</t>
  </si>
  <si>
    <t>ISUTREDNG</t>
  </si>
  <si>
    <t>FAB-00161-03-DB REV A0</t>
  </si>
  <si>
    <t>ASFAB-00162-01</t>
  </si>
  <si>
    <t>FAB-00162-01</t>
  </si>
  <si>
    <t>PCB FAB SEAGULL RISER CARD REV1</t>
  </si>
  <si>
    <t>FAB-00162-01 REV A0</t>
  </si>
  <si>
    <t>ASFAB-00163-10</t>
  </si>
  <si>
    <t>FAB-00163-10</t>
  </si>
  <si>
    <t>FAB, QUARTZY CLOCK CARD,Ver10</t>
  </si>
  <si>
    <t>FAB-00163-10-CA REV A0</t>
  </si>
  <si>
    <t>ASFAB-00164-04</t>
  </si>
  <si>
    <t>FAB-00164-04</t>
  </si>
  <si>
    <t>PCB FAB, RIBBON FABRIC CARD, REV3</t>
  </si>
  <si>
    <t>GOLD CIRCUIT ELECTRONICS LTD</t>
  </si>
  <si>
    <t>GOLDCIR</t>
  </si>
  <si>
    <t>FAB-00164-04-DB REV B0</t>
  </si>
  <si>
    <t>ASFAB-00171-06</t>
  </si>
  <si>
    <t>FAB-00171-06</t>
  </si>
  <si>
    <t>FAB,EL CAPITAN</t>
  </si>
  <si>
    <t>FAB-00171-06-BB REV A0</t>
  </si>
  <si>
    <t>ASFAB-00173-03</t>
  </si>
  <si>
    <t>FAB-00173-03</t>
  </si>
  <si>
    <t>FAB COTATI VERSION 3</t>
  </si>
  <si>
    <t>FAB-00173-03-DB REV A0</t>
  </si>
  <si>
    <t>ASFAB-00180-07</t>
  </si>
  <si>
    <t>FAB-00180-07</t>
  </si>
  <si>
    <t>FAB,SEQUOIA, OAK</t>
  </si>
  <si>
    <t>FAB-00180-07-CA REV A0</t>
  </si>
  <si>
    <t>ASFAB-00188-03</t>
  </si>
  <si>
    <t>FAB-00188-03</t>
  </si>
  <si>
    <t>FAB,LOWER SCHOONER, VER2</t>
  </si>
  <si>
    <t>FAB-00188-03-DB REV A0</t>
  </si>
  <si>
    <t>ASFAB-00189-01</t>
  </si>
  <si>
    <t>FAB-00189-01</t>
  </si>
  <si>
    <t>FAB, PT REYES, B-STREET PSU CONTROL INTE</t>
  </si>
  <si>
    <t>ZHUHAI FOUNDER PRINTED CIRCUIT</t>
  </si>
  <si>
    <t>FOUNDER</t>
  </si>
  <si>
    <t>FAB-00189-01_A0 REV A0</t>
  </si>
  <si>
    <t>ASFAB-00191-02</t>
  </si>
  <si>
    <t>FAB-00191-02</t>
  </si>
  <si>
    <t>FAB, PT REYES, A-STREET, PSU INTERFACE,</t>
  </si>
  <si>
    <t>FAB-00191-02_A0 REV A0</t>
  </si>
  <si>
    <t>ASFAB-00193-04</t>
  </si>
  <si>
    <t>FAB-00193-04</t>
  </si>
  <si>
    <t>FAB, EAGLE PEAK</t>
  </si>
  <si>
    <t>OPC</t>
  </si>
  <si>
    <t>FAB-00193-04-CA REV A0</t>
  </si>
  <si>
    <t>ASFAB-00194-10</t>
  </si>
  <si>
    <t>FAB-00194-10</t>
  </si>
  <si>
    <t>Do not Purchase</t>
  </si>
  <si>
    <t>FAB-00194-10-CA REV B0</t>
  </si>
  <si>
    <t>ASFAB-00202-03</t>
  </si>
  <si>
    <t>FAB-00202-03</t>
  </si>
  <si>
    <t>FAB, UPPER SCHOONER, VER. 03</t>
  </si>
  <si>
    <t>FAB-00202-03-DB REV A0</t>
  </si>
  <si>
    <t>ASFAB-00204-03</t>
  </si>
  <si>
    <t>FAB-00204-03</t>
  </si>
  <si>
    <t>FAB, ACACIA LINECARD</t>
  </si>
  <si>
    <t>FAB-00204-03 REV A0</t>
  </si>
  <si>
    <t>ASFAB-00207-03</t>
  </si>
  <si>
    <t>FAB-00207-03</t>
  </si>
  <si>
    <t>FAB, SEQUIA, BEECH LINECARD</t>
  </si>
  <si>
    <t>FAB-00207-03-DB REV A0</t>
  </si>
  <si>
    <t>ASFAB-00213-03</t>
  </si>
  <si>
    <t>FAB-00213-03</t>
  </si>
  <si>
    <t>FAB, PONDEROSA FABRIC CARD, SEQUOIA</t>
  </si>
  <si>
    <t>FAB-00213-03-DB REV A0</t>
  </si>
  <si>
    <t>ASFAB-00215-02</t>
  </si>
  <si>
    <t>FAB-00215-02</t>
  </si>
  <si>
    <t>PCB FAB Mt Dan</t>
  </si>
  <si>
    <t>FAB-00215-02-DB REV 01</t>
  </si>
  <si>
    <t>ASFAB-00217-02</t>
  </si>
  <si>
    <t>FAB-00217-02</t>
  </si>
  <si>
    <t>FAB, SEQUOIA, FIR, 4 SLOT FABRIC CARD</t>
  </si>
  <si>
    <t>FAB-00217-02 REV A0</t>
  </si>
  <si>
    <t>ASFAB-00231-03</t>
  </si>
  <si>
    <t>FAB-00231-03</t>
  </si>
  <si>
    <t>FAB CLEARLAKE REV 3</t>
  </si>
  <si>
    <t>FAB-00231-03-BB REV A0</t>
  </si>
  <si>
    <t>ASFAB-00232-02</t>
  </si>
  <si>
    <t>FAB-00232-02</t>
  </si>
  <si>
    <t>FAB, SEQUOIA, BIRCH</t>
  </si>
  <si>
    <t>FAB-00232-02 REV A0</t>
  </si>
  <si>
    <t>ASFAB-00237-06</t>
  </si>
  <si>
    <t>FAB-00237-06</t>
  </si>
  <si>
    <t>FAB, CROW, VER6</t>
  </si>
  <si>
    <t>FAB-00237-06-CA-B0 REV B0</t>
  </si>
  <si>
    <t>ASFAB-00239-04</t>
  </si>
  <si>
    <t>FAB-00239-04</t>
  </si>
  <si>
    <t>FAB, DORAN, VER4</t>
  </si>
  <si>
    <t>FAB-00239-04-BB REV A0</t>
  </si>
  <si>
    <t>ASFAB-00240-03</t>
  </si>
  <si>
    <t>FAB-00240-03</t>
  </si>
  <si>
    <t>C-STREET,BUS BAR FOR SCHOONER</t>
  </si>
  <si>
    <t>FAB-00240-03-CA REV A0</t>
  </si>
  <si>
    <t>ASFAB-00241-02</t>
  </si>
  <si>
    <t>FAB-00241-02</t>
  </si>
  <si>
    <t>FAB,LARKFIELD</t>
  </si>
  <si>
    <t>FAB-00241-02-DB REV A0</t>
  </si>
  <si>
    <t>ASFAB-00245-08</t>
  </si>
  <si>
    <t>FAB-00245-08</t>
  </si>
  <si>
    <t>FAB, MENDOCINO REV 08</t>
  </si>
  <si>
    <t>FAB-00245-08-BB REV A0</t>
  </si>
  <si>
    <t>ASFAB-00251-02</t>
  </si>
  <si>
    <t>FAB-00251-02</t>
  </si>
  <si>
    <t>FAB,EL CORAZON, YOSEMITE GEN</t>
  </si>
  <si>
    <t>FAB-00251-02-DB REV A0</t>
  </si>
  <si>
    <t>ASFAB-00261-03</t>
  </si>
  <si>
    <t>FAB-00261-03</t>
  </si>
  <si>
    <t>FAB, YREKA</t>
  </si>
  <si>
    <t>FAB-00261-03-BB REV 01</t>
  </si>
  <si>
    <t>ASFAB-00263-03</t>
  </si>
  <si>
    <t>FAB-00263-03</t>
  </si>
  <si>
    <t>DO NOT PURCHASE, Up REV to 04</t>
  </si>
  <si>
    <t>FAB-00263-03-DB REV A0</t>
  </si>
  <si>
    <t>ASFAB-00264-02</t>
  </si>
  <si>
    <t>FAB-00264-02</t>
  </si>
  <si>
    <t>FAB,UPPER TIMBER COVE, VER2(M4)</t>
  </si>
  <si>
    <t>FAB-00264-02_DB REV B0</t>
  </si>
  <si>
    <t>ASFAB-00273-05</t>
  </si>
  <si>
    <t>FAB-00273-05</t>
  </si>
  <si>
    <t>FAB, OSPREY FABRIC CARD</t>
  </si>
  <si>
    <t>FAB-00273-05-AD REV A0</t>
  </si>
  <si>
    <t>ASFAB-00274-04</t>
  </si>
  <si>
    <t>FAB-00274-04</t>
  </si>
  <si>
    <t>FAB, FORTUNA, VER 04</t>
  </si>
  <si>
    <t>FAB-00274-04-AD REV B0</t>
  </si>
  <si>
    <t>ASFAB-00279-04</t>
  </si>
  <si>
    <t>FAB-00279-04</t>
  </si>
  <si>
    <t>FAB,YELLOWSTONE, RAINBOW, FABRIC</t>
  </si>
  <si>
    <t>FAB-00279-04-AC REV A0</t>
  </si>
  <si>
    <t>ASFAB-00280-05</t>
  </si>
  <si>
    <t>FAB-00280-05</t>
  </si>
  <si>
    <t>FAB,UPPERLAKE</t>
  </si>
  <si>
    <t>FAB-00280-05-AD REV B0</t>
  </si>
  <si>
    <t>ASFAB-00284-05</t>
  </si>
  <si>
    <t>FAB-00284-05</t>
  </si>
  <si>
    <t>FAB, MT HOLMES, LC</t>
  </si>
  <si>
    <t>FAB-00284-05-AD REV B0</t>
  </si>
  <si>
    <t>ASFAB-00301-03</t>
  </si>
  <si>
    <t>FAB-00301-03</t>
  </si>
  <si>
    <t>FAB, MAGPIE, VER3</t>
  </si>
  <si>
    <t>FAB-00301-03-CA REV B0</t>
  </si>
  <si>
    <t>ASFAB-00304-01</t>
  </si>
  <si>
    <t>FAB-00304-01</t>
  </si>
  <si>
    <t>FAB, ALAMEDA REAR JUMPER, VER01</t>
  </si>
  <si>
    <t>FAB-00304-01-CA REV A0</t>
  </si>
  <si>
    <t>ASFAB-00306-03</t>
  </si>
  <si>
    <t>FAB-00306-03</t>
  </si>
  <si>
    <t>FAB, CYPRESS8, P3, SEQUOIA</t>
  </si>
  <si>
    <t>FAB-00306-03-AC REV A0</t>
  </si>
  <si>
    <t>ASFAB-00307-04</t>
  </si>
  <si>
    <t>FAB-00307-04</t>
  </si>
  <si>
    <t>FAB, LOWER GLENBROOK</t>
  </si>
  <si>
    <t>FAB-00307-04-DB REV B0</t>
  </si>
  <si>
    <t>ASFAB-00308-03</t>
  </si>
  <si>
    <t>FAB-00308-03</t>
  </si>
  <si>
    <t>FAB, UPPER GLENBROOK</t>
  </si>
  <si>
    <t>FAB-00308-03-DB REV A0</t>
  </si>
  <si>
    <t>ASFAB-00309-01D</t>
  </si>
  <si>
    <t>FAB-00309-01</t>
  </si>
  <si>
    <t>FAB, Fan Board 80mm</t>
  </si>
  <si>
    <t>WUS PRINTED CIRCUIT (HUANG SHI)</t>
  </si>
  <si>
    <t>WUS</t>
  </si>
  <si>
    <t>FAB-00309-01-EJ REV A1</t>
  </si>
  <si>
    <t>ASFAB-00310-05</t>
  </si>
  <si>
    <t>FAB-00310-05</t>
  </si>
  <si>
    <t>FAB, CYPRESS4, P5, SEQUOIA</t>
  </si>
  <si>
    <t>FAB-00310-05-AC REV B0</t>
  </si>
  <si>
    <t>ASFAB-00311-04</t>
  </si>
  <si>
    <t>FAB-00311-04</t>
  </si>
  <si>
    <t>267835.0OIA,FIREWHEEL,LINE CARD</t>
  </si>
  <si>
    <t>FAB-00311-04-AC REV B1</t>
  </si>
  <si>
    <t>ASFAB-00312-03</t>
  </si>
  <si>
    <t>FAB-00312-03</t>
  </si>
  <si>
    <t>FAB, OLD FAITHFUL</t>
  </si>
  <si>
    <t>FAB-00312-03-CA REV A0</t>
  </si>
  <si>
    <t>ASFAB-00313-01</t>
  </si>
  <si>
    <t>FAB-00313-01</t>
  </si>
  <si>
    <t>FAB, PT REYES, E-STREET PSU CONTROL INTE</t>
  </si>
  <si>
    <t>FAB-00313-01_3HR REV A0</t>
  </si>
  <si>
    <t>ASFAB-00315-05</t>
  </si>
  <si>
    <t>FAB-00315-05</t>
  </si>
  <si>
    <t>FAB, LOWER NOVATO</t>
  </si>
  <si>
    <t>FAB-00315-05-AC REV A0</t>
  </si>
  <si>
    <t>ASFAB-00316-05</t>
  </si>
  <si>
    <t>FAB-00316-05</t>
  </si>
  <si>
    <t>FAB, UPPER NOVATO</t>
  </si>
  <si>
    <t>FAB-00316-05-AC REV A0</t>
  </si>
  <si>
    <t>ASFAB-00317-02</t>
  </si>
  <si>
    <t>FAB-00317-02</t>
  </si>
  <si>
    <t>FAB, ALAMEDA REAR PORTS, VER02</t>
  </si>
  <si>
    <t>FAB-00317-02-CA REV C0</t>
  </si>
  <si>
    <t>ASFAB-00324-03</t>
  </si>
  <si>
    <t>FAB-00324-03</t>
  </si>
  <si>
    <t>FAB, LOWER WOODACRE VER3</t>
  </si>
  <si>
    <t>FAB-00324-03-AC REV B0</t>
  </si>
  <si>
    <t>ASFAB-00325-03</t>
  </si>
  <si>
    <t>FAB-00325-03</t>
  </si>
  <si>
    <t>AB, UPPER WOODACRE VER3</t>
  </si>
  <si>
    <t>FAB-00325-03-AC REV B0</t>
  </si>
  <si>
    <t>ASFAB-00326-04</t>
  </si>
  <si>
    <t>FAB-00326-04</t>
  </si>
  <si>
    <t>FAB, HOPLAND-S, VER-04</t>
  </si>
  <si>
    <t>FAB-00326-04-DB REV B0</t>
  </si>
  <si>
    <t>ASFAB-00328-04</t>
  </si>
  <si>
    <t>FAB-00328-04</t>
  </si>
  <si>
    <t>FAB, ALAMEDA HOPLAND-T, VER04</t>
  </si>
  <si>
    <t>FAB-00328-04-DB REV A0</t>
  </si>
  <si>
    <t>ASFAB-00333-03</t>
  </si>
  <si>
    <t>FAB-00333-03</t>
  </si>
  <si>
    <t>FAB, EL CAPITAN J, LC</t>
  </si>
  <si>
    <t>FAB-00333-03-AC REV A0</t>
  </si>
  <si>
    <t>ASFAB-00334-03</t>
  </si>
  <si>
    <t>FAB-00334-03</t>
  </si>
  <si>
    <t>FAB, MT DAN J, LC</t>
  </si>
  <si>
    <t>FAB-00334-03-AC REV A0</t>
  </si>
  <si>
    <t>ASFAB-00335-05</t>
  </si>
  <si>
    <t>FAB-00335-05</t>
  </si>
  <si>
    <t>FAB,LAKEPORT,VER05</t>
  </si>
  <si>
    <t>FAB-00335-05-AC REV A0</t>
  </si>
  <si>
    <t>ASFAB-00348-02</t>
  </si>
  <si>
    <t>FAB-00348-02</t>
  </si>
  <si>
    <t>FAB, PORTOLA-T, T2, Ver2</t>
  </si>
  <si>
    <t>FAB-00348-02-DB REV A0</t>
  </si>
  <si>
    <t>ASFAB-00350-02</t>
  </si>
  <si>
    <t>FAB-00350-02</t>
  </si>
  <si>
    <t>PT REYES, FAB, CPU,  GRACKLE</t>
  </si>
  <si>
    <t>FAB-00350-02-CA REV A0</t>
  </si>
  <si>
    <t>ASFAB-00351-02</t>
  </si>
  <si>
    <t>FAB-00351-02</t>
  </si>
  <si>
    <t>FAB, PORTOLA-S, T2</t>
  </si>
  <si>
    <t>FAB-00351-02-DB REV B0</t>
  </si>
  <si>
    <t>ASFAB-00352-01</t>
  </si>
  <si>
    <t>FAB-00352-01</t>
  </si>
  <si>
    <t>FAB, ALAMEDA DEEP FRONT USB, VER01</t>
  </si>
  <si>
    <t>FAB-00352-01-CA REV A0</t>
  </si>
  <si>
    <t>ASFAB-00355-01</t>
  </si>
  <si>
    <t>FAB-00355-01</t>
  </si>
  <si>
    <t>FAB, KEPLER, FABRIC CARD</t>
  </si>
  <si>
    <t>FAB-00355-01-AD REV B0</t>
  </si>
  <si>
    <t>ASFAB-00372-02</t>
  </si>
  <si>
    <t>FAB-00372-02</t>
  </si>
  <si>
    <t>FAB, CLOUDSREST2, YELLOWSTONE, GEN3, LC</t>
  </si>
  <si>
    <t>FAB-00372-02-AD REV A0</t>
  </si>
  <si>
    <t>ASFAB-00375-03</t>
  </si>
  <si>
    <t>FAB-00375-03</t>
  </si>
  <si>
    <t>FAB,P3,  UPPER CAPITOLA</t>
  </si>
  <si>
    <t>FAB-00375-03-AC REV A0</t>
  </si>
  <si>
    <t>ASFAB-00382-02</t>
  </si>
  <si>
    <t>FAB-00382-02</t>
  </si>
  <si>
    <t>FAB, FANCREEK, KEPLER FAN INTERFACE</t>
  </si>
  <si>
    <t>FAB-00382-02-CA REV A0</t>
  </si>
  <si>
    <t>ASFAB-00392-05</t>
  </si>
  <si>
    <t>FAB-00392-05</t>
  </si>
  <si>
    <t>FAB,ROOK,VER05</t>
  </si>
  <si>
    <t>FAB-00392-05-CA REV B0</t>
  </si>
  <si>
    <t>ASFAB-00394-05</t>
  </si>
  <si>
    <t>FAB-00394-05</t>
  </si>
  <si>
    <t>FAB,NICE</t>
  </si>
  <si>
    <t>FAB-00394-05-AC REV A0</t>
  </si>
  <si>
    <t>ASFAB-00396-03</t>
  </si>
  <si>
    <t>FAB-00396-03</t>
  </si>
  <si>
    <t>FAB, ALAMEDA STAT-FPGA VER3</t>
  </si>
  <si>
    <t>FAB-00396-03-DB REV A0</t>
  </si>
  <si>
    <t>ASFAB-00401-03</t>
  </si>
  <si>
    <t>FAB-00401-03</t>
  </si>
  <si>
    <t>FAB,P3, LOWER CAPITOLA</t>
  </si>
  <si>
    <t>FAB-00401-03-AC REV A0</t>
  </si>
  <si>
    <t>ASFAB-00406-01</t>
  </si>
  <si>
    <t>FAB-00406-01</t>
  </si>
  <si>
    <t>FAB, HOPLAND-S-STAT, VER-01</t>
  </si>
  <si>
    <t>FAB-00406-01-DB REV A0</t>
  </si>
  <si>
    <t>ASFAB-00407-04</t>
  </si>
  <si>
    <t>FAB-00407-04</t>
  </si>
  <si>
    <t>FAB, P4 WHEATLAND-STAT M4</t>
  </si>
  <si>
    <t>FAB-00407-04-EC REV A0</t>
  </si>
  <si>
    <t>ASFAB-00408-05</t>
  </si>
  <si>
    <t>FAB-00408-05</t>
  </si>
  <si>
    <t>MODULAR, YELLOWSTONE, MT HAYNES, LC, FAB</t>
  </si>
  <si>
    <t>FAB-00408-05-AC REV B0</t>
  </si>
  <si>
    <t>ASFAB-00409-03</t>
  </si>
  <si>
    <t>FAB-00409-03</t>
  </si>
  <si>
    <t>FAB, ARCATA-S, VER 03</t>
  </si>
  <si>
    <t>FAB-00409-03-AC/AD REV B0</t>
  </si>
  <si>
    <t>ASFAB-00411-04</t>
  </si>
  <si>
    <t>FAB-00411-04</t>
  </si>
  <si>
    <t>FAB, ALAMEDA, ARCATA-T, REV 04</t>
  </si>
  <si>
    <t>WUS PRINTED CIRCUIT (KUNSHAN) CO.,</t>
  </si>
  <si>
    <t>FAB-00411-04-EC REV A0</t>
  </si>
  <si>
    <t>ASFAB-00412-02</t>
  </si>
  <si>
    <t>FAB-00412-02</t>
  </si>
  <si>
    <t>FAB, MT QUADRANT, LC</t>
  </si>
  <si>
    <t>FAB-00412-02-AD REV B0</t>
  </si>
  <si>
    <t>ASFAB-00415-04</t>
  </si>
  <si>
    <t>FAB-00415-04</t>
  </si>
  <si>
    <t>FAB, GRATON-STAT, DV, VER4</t>
  </si>
  <si>
    <t>FAB-00415-04-AC REV A0</t>
  </si>
  <si>
    <t>ASFAB-00421-03</t>
  </si>
  <si>
    <t>FAB-00421-03</t>
  </si>
  <si>
    <t>FAB,MINERAL REAR BOARD,VER03</t>
  </si>
  <si>
    <t>FAB-00421-03-CA REV A0</t>
  </si>
  <si>
    <t>ASFAB-00426-03</t>
  </si>
  <si>
    <t>FAB-00426-03</t>
  </si>
  <si>
    <t>FAB,P3  GARDENA, LOS ANGELES, 2RU</t>
  </si>
  <si>
    <t>FAB-00426-03-AD REV A0</t>
  </si>
  <si>
    <t>ASFAB-00426-04</t>
  </si>
  <si>
    <t>FAB-00426-04</t>
  </si>
  <si>
    <t>FAB,P4  GARDENA, LOS ANGELES, 2RU</t>
  </si>
  <si>
    <t>FAB-00426-04-AD REV A0</t>
  </si>
  <si>
    <t>ASFAB-00437-03</t>
  </si>
  <si>
    <t>FAB-00437-03</t>
  </si>
  <si>
    <t>FAB, GLENHAVEN-BK, FAB VER-03</t>
  </si>
  <si>
    <t>FAB-00437-03-AC REV A0</t>
  </si>
  <si>
    <t>ASFAB-00441-02</t>
  </si>
  <si>
    <t>FAB-00441-02</t>
  </si>
  <si>
    <t>FAB,MGMT PORTS,VER02</t>
  </si>
  <si>
    <t>FAB-00441-02-CA REV A0</t>
  </si>
  <si>
    <t>ASFAB-00448-03</t>
  </si>
  <si>
    <t>FAB-00448-03</t>
  </si>
  <si>
    <t>FAB,LOS ANGELES P3  REAR CARD</t>
  </si>
  <si>
    <t>FAB-00448-03-CA REV A0</t>
  </si>
  <si>
    <t>ASFAB-00449-03</t>
  </si>
  <si>
    <t>FAB-00449-03</t>
  </si>
  <si>
    <t>FAB, P3,Los Angeles Platform Power Backp</t>
  </si>
  <si>
    <t>FAB-00449-03-CA REV A0</t>
  </si>
  <si>
    <t>ASFAB-00452-03</t>
  </si>
  <si>
    <t>FAB-00452-03</t>
  </si>
  <si>
    <t>FAB, MT QUADRANT+STAT</t>
  </si>
  <si>
    <t>FAB-00452-03-AC REV A0</t>
  </si>
  <si>
    <t>ASFAB-00454-02</t>
  </si>
  <si>
    <t>FAB-00454-02</t>
  </si>
  <si>
    <t>FAB, CALDERA, VER-02</t>
  </si>
  <si>
    <t>FAB-00454-02-CA REV A0</t>
  </si>
  <si>
    <t>ASFAB-00455-03</t>
  </si>
  <si>
    <t>FAB-00455-03</t>
  </si>
  <si>
    <t>FAB, TEHAMA, REAR-CARD, VER-03</t>
  </si>
  <si>
    <t>FAB-00455-03-CA REV A0</t>
  </si>
  <si>
    <t>ASFAB-00458-02</t>
  </si>
  <si>
    <t>FAB-00458-02</t>
  </si>
  <si>
    <t>FAB, MT DAN PLUS, LC</t>
  </si>
  <si>
    <t>FAB-00458-02-AC REV A0</t>
  </si>
  <si>
    <t>ASFAB-00466-01</t>
  </si>
  <si>
    <t>FAB-00466-01</t>
  </si>
  <si>
    <t>FAB, Great Fountain, VER1</t>
  </si>
  <si>
    <t>FAB-00466-01-CA REV B0</t>
  </si>
  <si>
    <t>ASFAB-00467-01</t>
  </si>
  <si>
    <t>FAB-00467-01</t>
  </si>
  <si>
    <t>FAB, KNOXVILLE, VER-01</t>
  </si>
  <si>
    <t>FAB-00467-01-DB REV B0</t>
  </si>
  <si>
    <t>ASFAB-00469-01</t>
  </si>
  <si>
    <t>FAB-00469-01</t>
  </si>
  <si>
    <t>FAB, P1 WHEATLAND</t>
  </si>
  <si>
    <t>FAB-00469-01-EC REV B0</t>
  </si>
  <si>
    <t>ASFAB-00471-02</t>
  </si>
  <si>
    <t>FAB-00471-02</t>
  </si>
  <si>
    <t>FAB,LOWER WOODACRE+</t>
  </si>
  <si>
    <t>FAB-00471-02-AC REV A0</t>
  </si>
  <si>
    <t>ASFAB-00472-02</t>
  </si>
  <si>
    <t>FAB-00472-02</t>
  </si>
  <si>
    <t>FAB,UPPER WOODACRE+</t>
  </si>
  <si>
    <t>FAB-00472-02-AC REV A0</t>
  </si>
  <si>
    <t>ASFAB-00473-04</t>
  </si>
  <si>
    <t>FAB-00473-04</t>
  </si>
  <si>
    <t>FAB, OAKLAND</t>
  </si>
  <si>
    <t>FAB-00473-04-AC/AD REV B0</t>
  </si>
  <si>
    <t>ASFAB-00476-03</t>
  </si>
  <si>
    <t>FAB-00476-03</t>
  </si>
  <si>
    <t>FAB, PIEDMONT</t>
  </si>
  <si>
    <t>FAB-00476-03-AC REV A0</t>
  </si>
  <si>
    <t>ASFAB-00488-02</t>
  </si>
  <si>
    <t>FAB-00488-02</t>
  </si>
  <si>
    <t>FAB, KNOXVILLE-STAT DAUGHTERCARD</t>
  </si>
  <si>
    <t>FAB-00488-02-DB REV A0</t>
  </si>
  <si>
    <t>ASFAB-00489-01D</t>
  </si>
  <si>
    <t>FAB-00489-01</t>
  </si>
  <si>
    <t>FAB, METAAPP MAIN BOARD</t>
  </si>
  <si>
    <t>FAB-00489-01-GA REV A0</t>
  </si>
  <si>
    <t>ASFAB-00492-03D</t>
  </si>
  <si>
    <t>FAB-00492-03</t>
  </si>
  <si>
    <t>FAB, MT HAYNES XL LINE CARD</t>
  </si>
  <si>
    <t>FAB-00492-03-AC REV A0</t>
  </si>
  <si>
    <t>ASFAB-00497-03</t>
  </si>
  <si>
    <t>FAB-00497-03</t>
  </si>
  <si>
    <t>FAB, ALAMEDA, TALMAGE</t>
  </si>
  <si>
    <t>FAB-00497-03-AA/AC REV A0</t>
  </si>
  <si>
    <t>ASFAB-00500-02</t>
  </si>
  <si>
    <t>FAB-00500-02</t>
  </si>
  <si>
    <t>FAB, CALPELLA</t>
  </si>
  <si>
    <t>FAB-00500-02-AD REV A0</t>
  </si>
  <si>
    <t>ASFAB-00504-02</t>
  </si>
  <si>
    <t>FAB-00504-02</t>
  </si>
  <si>
    <t>FAB, INTERFACE, CALPELLA-CPU</t>
  </si>
  <si>
    <t>FAB-00504-02-CA REV A0</t>
  </si>
  <si>
    <t>ASFAB-00505-01</t>
  </si>
  <si>
    <t>FAB-00505-01</t>
  </si>
  <si>
    <t>FAB, INTERFACE, CALPELLA-POWER</t>
  </si>
  <si>
    <t>FAB-00505-01-CA REV B0</t>
  </si>
  <si>
    <t>ASFAB-00506-04</t>
  </si>
  <si>
    <t>FAB-00506-04</t>
  </si>
  <si>
    <t>FAB, PCB, TOWER FALL, FC</t>
  </si>
  <si>
    <t>FAB-00506-04-AD REV A0</t>
  </si>
  <si>
    <t>ASFAB-00513-03</t>
  </si>
  <si>
    <t>FAB-00513-03</t>
  </si>
  <si>
    <t>FAB, IRIS, FC</t>
  </si>
  <si>
    <t>FAB-00513-03-AB REV A0</t>
  </si>
  <si>
    <t>ASFAB-00516-03</t>
  </si>
  <si>
    <t>FAB-00516-03</t>
  </si>
  <si>
    <t>FAB, SEQUOA, CHESTNUT LINECARD</t>
  </si>
  <si>
    <t>FAB-00516-03-AC REV A0</t>
  </si>
  <si>
    <t>ASFAB-00522-03</t>
  </si>
  <si>
    <t>FAB-00522-03</t>
  </si>
  <si>
    <t>FAB, SPRUCEFISH</t>
  </si>
  <si>
    <t>FAB-00522-03-CA REV A0</t>
  </si>
  <si>
    <t>ASFAB-00523-04</t>
  </si>
  <si>
    <t>FAB-00523-04</t>
  </si>
  <si>
    <t>FAB, OTTER LAKE SHIM</t>
  </si>
  <si>
    <t>FAB-00523-04-CA REV A0</t>
  </si>
  <si>
    <t>ASFAB-00525-03</t>
  </si>
  <si>
    <t>FAB-00525-03</t>
  </si>
  <si>
    <t>FAB, ORINDA</t>
  </si>
  <si>
    <t>FAB-00525-03-DB REV A0</t>
  </si>
  <si>
    <t>ASFAB-00534-05D</t>
  </si>
  <si>
    <t>FAB-00534-05</t>
  </si>
  <si>
    <t>FAB, YUBA, LYONSVILLE, 1RU</t>
  </si>
  <si>
    <t>FAB-00534-05-AC REV A0</t>
  </si>
  <si>
    <t>ASFAB-00544-01</t>
  </si>
  <si>
    <t>FAB-00544-01</t>
  </si>
  <si>
    <t>FAB,LODOGA NB,VER01</t>
  </si>
  <si>
    <t>FAB-00544-01-AA/AC/AD REV A0</t>
  </si>
  <si>
    <t>ASFAB-00547-04</t>
  </si>
  <si>
    <t>FAB-00547-04</t>
  </si>
  <si>
    <t>FAB, MONTARA, VER04</t>
  </si>
  <si>
    <t>FAB-00547-04-EC REV A0</t>
  </si>
  <si>
    <t>ASFAB-00551-03</t>
  </si>
  <si>
    <t>FAB-00551-03</t>
  </si>
  <si>
    <t>FAB, CLEARWATER VER 03</t>
  </si>
  <si>
    <t>FAB-00551-03-AC REV A0</t>
  </si>
  <si>
    <t>ASFAB-00554-04D</t>
  </si>
  <si>
    <t>FAB-00554-04</t>
  </si>
  <si>
    <t>FAB, BROOKS</t>
  </si>
  <si>
    <t>FAB-00554-04-AA/AD</t>
  </si>
  <si>
    <t>ASFAB-00555-04D</t>
  </si>
  <si>
    <t>FAB-00555-04</t>
  </si>
  <si>
    <t>FAB, ELDRIDGE</t>
  </si>
  <si>
    <t>FAB-00555-04-AD REV A0</t>
  </si>
  <si>
    <t>ASFAB-00559-02</t>
  </si>
  <si>
    <t>FAB-00559-02</t>
  </si>
  <si>
    <t>FAB,MINERAL VER2</t>
  </si>
  <si>
    <t>FAB-00559-02-AA/AD REV A0</t>
  </si>
  <si>
    <t>ASFAB-00561-03</t>
  </si>
  <si>
    <t>FAB-00561-03</t>
  </si>
  <si>
    <t>FAB, SAN MATEO POWER DELIVERY BOARD, VER</t>
  </si>
  <si>
    <t>TTM TECHNOLOGIES-LOGAN,</t>
  </si>
  <si>
    <t>FAB-00561-03-CA REV A0</t>
  </si>
  <si>
    <t>ASFAB-00562-03</t>
  </si>
  <si>
    <t>FAB-00562-03</t>
  </si>
  <si>
    <t>FAB, CLEARWATER DAUGHTER CARD VER -03</t>
  </si>
  <si>
    <t>FAB-00562-03-DB REV A0</t>
  </si>
  <si>
    <t>ASFAB-00564-02</t>
  </si>
  <si>
    <t>FAB-00564-02</t>
  </si>
  <si>
    <t>FAB,LASSEN PLUS,VER1</t>
  </si>
  <si>
    <t>FAB-00564-02-CA REV A0</t>
  </si>
  <si>
    <t>ASFAB-00570-03</t>
  </si>
  <si>
    <t>FAB-00570-03</t>
  </si>
  <si>
    <t>FAB,CALDERA,B2B,PS ADAPTER</t>
  </si>
  <si>
    <t>SHENNAN CIRCUITS USA, INC.</t>
  </si>
  <si>
    <t>SHENNANCIR</t>
  </si>
  <si>
    <t>FAB-00570-03-CA REV A0</t>
  </si>
  <si>
    <t>ASFAB-00571-01</t>
  </si>
  <si>
    <t>FAB-00571-01</t>
  </si>
  <si>
    <t>FAB, ROOK, B2B, CPU-INTF</t>
  </si>
  <si>
    <t>FAB-00571-01-CA REV B0</t>
  </si>
  <si>
    <t>ASFAB-00572-03</t>
  </si>
  <si>
    <t>FAB-00572-03</t>
  </si>
  <si>
    <t>FAB, BLACKHAWK-P, SWITCH</t>
  </si>
  <si>
    <t>FAB-00572-03-AD REV B0</t>
  </si>
  <si>
    <t>ASFAB-00573-02</t>
  </si>
  <si>
    <t>FAB-00573-02</t>
  </si>
  <si>
    <t>FAB, MT SHERIDAN</t>
  </si>
  <si>
    <t>FAB-00573-02-AD REV A0</t>
  </si>
  <si>
    <t>ASFAB-00581-02D</t>
  </si>
  <si>
    <t>FAB-00581-02</t>
  </si>
  <si>
    <t>FAB, BURRO HILL</t>
  </si>
  <si>
    <t>FAB-00581-02-AC REV A0</t>
  </si>
  <si>
    <t>ASFAB-00582-03</t>
  </si>
  <si>
    <t>FAB-00582-03</t>
  </si>
  <si>
    <t>FAB, WOODPECKER, VER03</t>
  </si>
  <si>
    <t>FAB-00582-03-CA REV A0</t>
  </si>
  <si>
    <t>ASFAB-00587-01D</t>
  </si>
  <si>
    <t>FAB-00587-01</t>
  </si>
  <si>
    <t>FAB, MetaMux 96 Main Board</t>
  </si>
  <si>
    <t>FAB-00587-01-EJ REV A1</t>
  </si>
  <si>
    <t>ASFAB-00588-02</t>
  </si>
  <si>
    <t>FAB-00588-02</t>
  </si>
  <si>
    <t>FAB, MT AMETHYST</t>
  </si>
  <si>
    <t>FAB-00588-02-AC/AD REV A0</t>
  </si>
  <si>
    <t>ASFAB-00589-02D</t>
  </si>
  <si>
    <t>FAB-00589-02</t>
  </si>
  <si>
    <t>FAB, MT JACKSON, MB</t>
  </si>
  <si>
    <t xml:space="preserve">GCE - TAIWAN </t>
  </si>
  <si>
    <t>FAB-00589-01-AD</t>
  </si>
  <si>
    <t>ASFAB-00591-02</t>
  </si>
  <si>
    <t>FAB-00591-02</t>
  </si>
  <si>
    <t>FAB, TEHAMA, 1RU, RED BLUFF</t>
  </si>
  <si>
    <t>FAB-00591-02-AC REV A0</t>
  </si>
  <si>
    <t>ASFAB-00593-04</t>
  </si>
  <si>
    <t>FAB-00593-04</t>
  </si>
  <si>
    <t>FAB, YUBA, SMARTSVILLE, 1RU</t>
  </si>
  <si>
    <t>FAB-00593-04-DB REV A0</t>
  </si>
  <si>
    <t>ASFAB-00596-03</t>
  </si>
  <si>
    <t>FAB-00596-03</t>
  </si>
  <si>
    <t>FAB, GRINNELL-D</t>
  </si>
  <si>
    <t>FAB-00596-03-BA REV A0</t>
  </si>
  <si>
    <t>ASFAB-00597-04</t>
  </si>
  <si>
    <t>FAB-00597-04</t>
  </si>
  <si>
    <t>FAB, LIVINGSTON, VER 04</t>
  </si>
  <si>
    <t>FAB-00597-04-BA REV A0</t>
  </si>
  <si>
    <t>ASFAB-00598-02</t>
  </si>
  <si>
    <t>FAB-00598-02</t>
  </si>
  <si>
    <t>FAB, Chipmunk, VER. 2</t>
  </si>
  <si>
    <t>FAB-00598-02-CA REV A0</t>
  </si>
  <si>
    <t>ASFAB-00599-03</t>
  </si>
  <si>
    <t>FAB-00599-03</t>
  </si>
  <si>
    <t>FAB, SPERRY, VER. 03</t>
  </si>
  <si>
    <t>FAB-00599-03-BA REV A0</t>
  </si>
  <si>
    <t>ASFAB-00600-04</t>
  </si>
  <si>
    <t>FAB-00600-04</t>
  </si>
  <si>
    <t>FAB, DAWSON, VER.04</t>
  </si>
  <si>
    <t>FAB-00600-04-CA REV A0</t>
  </si>
  <si>
    <t>ASFAB-00603-02</t>
  </si>
  <si>
    <t>FAB-00603-02</t>
  </si>
  <si>
    <t>FAB, MARMOT, VER 2</t>
  </si>
  <si>
    <t>FAB-00603-02-CA REV A0</t>
  </si>
  <si>
    <t>ASFAB-00604-02</t>
  </si>
  <si>
    <t>FAB-00604-02</t>
  </si>
  <si>
    <t>FAB, PIKA, VER 2</t>
  </si>
  <si>
    <t>FAB-00604-02-CA REV A0</t>
  </si>
  <si>
    <t>ASFAB-00605-02D</t>
  </si>
  <si>
    <t>FAB-00605-02</t>
  </si>
  <si>
    <t>FAB, CLEARWATER MS MOTHERBAORD VER 02</t>
  </si>
  <si>
    <t>FAB-00605-02-AC REV A0</t>
  </si>
  <si>
    <t>ASFAB-00610-01D</t>
  </si>
  <si>
    <t>FAB-00610-01</t>
  </si>
  <si>
    <t>FAB, GRINNELL-P</t>
  </si>
  <si>
    <t>FAB-00610-01 REV A0</t>
  </si>
  <si>
    <t>ASFAB-00611-03</t>
  </si>
  <si>
    <t>FAB-00611-03</t>
  </si>
  <si>
    <t>FAB,BLACKHAWK-DD SWITCH</t>
  </si>
  <si>
    <t>FAB-00611-03-AD REV B0</t>
  </si>
  <si>
    <t>ASFAB-00618-02D</t>
  </si>
  <si>
    <t>FAB-00618-02</t>
  </si>
  <si>
    <t>FAB, CLEARWATER MS DAUGHTERCARD VER 02</t>
  </si>
  <si>
    <t>FAB-00618-02-DB REV A0</t>
  </si>
  <si>
    <t>ASFAB-00622-02</t>
  </si>
  <si>
    <t>FAB-00622-02</t>
  </si>
  <si>
    <t>FAB, WINDY CREEK</t>
  </si>
  <si>
    <t>FAB-00622-02-CA REV A0</t>
  </si>
  <si>
    <t>ASFAB-00628-03D</t>
  </si>
  <si>
    <t>FAB-00628-03</t>
  </si>
  <si>
    <t>FAB, MYSTIC, VER02</t>
  </si>
  <si>
    <t>FAB-00628-03-AC REV A0</t>
  </si>
  <si>
    <t>ASFAB-00630-02</t>
  </si>
  <si>
    <t>FAB-00630-02</t>
  </si>
  <si>
    <t>FAB, YUBA, MARYSVILLE, 1RU, VER02</t>
  </si>
  <si>
    <t>FAB-00630-02-AA/AC/AD REV B0</t>
  </si>
  <si>
    <t>ASFAB-00635-02</t>
  </si>
  <si>
    <t>FAB-00635-02</t>
  </si>
  <si>
    <t>FAB, DAWSON-MGMT, VER.02</t>
  </si>
  <si>
    <t>FAB-00635-02-CA REV A0</t>
  </si>
  <si>
    <t>ASFAB-00643-01</t>
  </si>
  <si>
    <t>FAB-00643-01</t>
  </si>
  <si>
    <t>Lyonsville LED FAB</t>
  </si>
  <si>
    <t>FAB-00643-01-CA REV A0</t>
  </si>
  <si>
    <t>ASFAB-00649-04</t>
  </si>
  <si>
    <t>FAB-00649-04</t>
  </si>
  <si>
    <t>FAB, BROOKS ISLAND, VER04 FAB</t>
  </si>
  <si>
    <t>FAB-00649-04-DB REV A0</t>
  </si>
  <si>
    <t>ASFAB-00662-01</t>
  </si>
  <si>
    <t>FAB-00662-01</t>
  </si>
  <si>
    <t>FAB,OSFP 2x4 DC LED BOARD</t>
  </si>
  <si>
    <t>FAB-00662-01-CA REV A0</t>
  </si>
  <si>
    <t>ASFAB-00666-01</t>
  </si>
  <si>
    <t>FAB-00666-01</t>
  </si>
  <si>
    <t>FAB, AVALON</t>
  </si>
  <si>
    <t>FAB-00666-01-CA REV A0</t>
  </si>
  <si>
    <t>ASFAB-00667-01</t>
  </si>
  <si>
    <t>FAB-00667-01</t>
  </si>
  <si>
    <t>FAB, BENICIA</t>
  </si>
  <si>
    <t>FAB-00667-01-CA REV A0</t>
  </si>
  <si>
    <t>ASFAB-00670-01</t>
  </si>
  <si>
    <t>FAB-00670-01</t>
  </si>
  <si>
    <t>FAB, YUBA, REAR PORTS BOARD, VER01</t>
  </si>
  <si>
    <t>FAB-00670-01-CA REV A0</t>
  </si>
  <si>
    <t>ASFAB-00671-01</t>
  </si>
  <si>
    <t>FAB-00671-01</t>
  </si>
  <si>
    <t>FAB, YUBA, REAR BRIDGE BOARD, VER01</t>
  </si>
  <si>
    <t>FAB-00671-01-CA REV B0</t>
  </si>
  <si>
    <t>ASFAB-00682-03</t>
  </si>
  <si>
    <t>FAB-00682-03</t>
  </si>
  <si>
    <t>FAB, BIRD ISLAND, VER03 FAB</t>
  </si>
  <si>
    <t>FAB-00682-03-DB REV A0</t>
  </si>
  <si>
    <t>ASFAB-00682-04D</t>
  </si>
  <si>
    <t>FAB-00682-04</t>
  </si>
  <si>
    <t>FAB, BIRD ISLAND, VER04 FAB</t>
  </si>
  <si>
    <t>FAB-00682-04-DB</t>
  </si>
  <si>
    <t>ASFAB-00688-02D</t>
  </si>
  <si>
    <t>FAB-00688-02</t>
  </si>
  <si>
    <t>FAB, YUBA, SMARTSVILLE-DD, 1RU</t>
  </si>
  <si>
    <t>FAB-00688-02-DB REV A0</t>
  </si>
  <si>
    <t>ASFAB-00688-03D</t>
  </si>
  <si>
    <t>FAB-00688-03</t>
  </si>
  <si>
    <t>FAB-00688-03-DB REV A0</t>
  </si>
  <si>
    <t>ASFAB-00697-01D</t>
  </si>
  <si>
    <t>FAB-00697-01</t>
  </si>
  <si>
    <t>FAB, MetaMux96 Main Subterranean</t>
  </si>
  <si>
    <t>FAB-00697-01-GA REV A1</t>
  </si>
  <si>
    <t>ASFAB-00699-01D</t>
  </si>
  <si>
    <t>FAB-00699-01</t>
  </si>
  <si>
    <t>FAB, TUNDRA5, AKUTAN5</t>
  </si>
  <si>
    <t>TBD Jason</t>
  </si>
  <si>
    <t>ASFAB-00701-02D</t>
  </si>
  <si>
    <t>FAB-00701-02</t>
  </si>
  <si>
    <t>FAB, TUNDRA8, AKUTAN8, REV 02</t>
  </si>
  <si>
    <t>SHENNAN CIRCUITS</t>
  </si>
  <si>
    <t>SHENNAN CIRCUITS ( SCC ) - LG2 (CHINA)</t>
  </si>
  <si>
    <t>FAB-00701-02-EJ</t>
  </si>
  <si>
    <t>ASFAB-00702-02D</t>
  </si>
  <si>
    <t>FAB-00702-02</t>
  </si>
  <si>
    <t>FAB, TUNDRA, NARWHAL, REV 02</t>
  </si>
  <si>
    <t xml:space="preserve">SHENNAN CIRCUITS ( SCC ) - LG2 (CHINA) </t>
  </si>
  <si>
    <t>FAB-00702-02-EJ</t>
  </si>
  <si>
    <t>ASFAB-00703-01D</t>
  </si>
  <si>
    <t>FAB-00703-01</t>
  </si>
  <si>
    <t>FAB, TUNDRA, PENGUIN</t>
  </si>
  <si>
    <t>FAB-00703-01-EJ REV A0</t>
  </si>
  <si>
    <t>ASFAB-00704-02D</t>
  </si>
  <si>
    <t>FAB-00704-02</t>
  </si>
  <si>
    <t>FAB, TUNDRA, CARIBOU</t>
  </si>
  <si>
    <t xml:space="preserve">SHENNAN CIRCUITS </t>
  </si>
  <si>
    <t>SHENNAN CIRCUITS ( SCC ) - LG2 (CHINA) </t>
  </si>
  <si>
    <t>FAB-00704-01-EJ</t>
  </si>
  <si>
    <t xml:space="preserve">10/18 MB: Jason to  confirm Final Q419 STD provided by JPE in column Z. No cost history in Final Q419 Master file. </t>
  </si>
  <si>
    <t>ASFAB-00705-01D</t>
  </si>
  <si>
    <t>FAB-00705-01</t>
  </si>
  <si>
    <t>FAB, TUNDRA, MUSKOX</t>
  </si>
  <si>
    <t>FAB-00705-01-EJ REV A0</t>
  </si>
  <si>
    <t>ASFAB-00706-01D</t>
  </si>
  <si>
    <t>FAB-00706-01</t>
  </si>
  <si>
    <t>FAB, TUNDRA, REINDEER</t>
  </si>
  <si>
    <t>TBD Jason See Arista Comments</t>
  </si>
  <si>
    <t>ASFAB-00709-02D</t>
  </si>
  <si>
    <t>FAB-00709-02</t>
  </si>
  <si>
    <t>FAB, TUNDRA8, AKUTAN8_HOWL, REV 02</t>
  </si>
  <si>
    <t>ASFAB-00711-01D</t>
  </si>
  <si>
    <t>FAB-00711-01</t>
  </si>
  <si>
    <t>FAB, TUNDRA5, AKUTAN5_HOWL</t>
  </si>
  <si>
    <t>ASFAB-00714-01D</t>
  </si>
  <si>
    <t>FAB-00714-01</t>
  </si>
  <si>
    <t>FAB, METAMUX48 MAIN BOARD</t>
  </si>
  <si>
    <t>FAB-00714-01-CA</t>
  </si>
  <si>
    <t>ASFAB-00722-04D</t>
  </si>
  <si>
    <t>FAB-00722-04</t>
  </si>
  <si>
    <t>FAB, LYONSVILLE-DD, 1RU</t>
  </si>
  <si>
    <t>FAB-00722-04-AC REV A0</t>
  </si>
  <si>
    <t>ASFAB-00725-01</t>
  </si>
  <si>
    <t>FAB-00725-01</t>
  </si>
  <si>
    <t>FAB, EAGLEVILLE, VER 01</t>
  </si>
  <si>
    <t>FAB-00725-01-DB REV A0</t>
  </si>
  <si>
    <t xml:space="preserve">ASFAB-00743-01D </t>
  </si>
  <si>
    <t xml:space="preserve">FAB-00743-01 </t>
  </si>
  <si>
    <t>FAB, CEDARVILLE</t>
  </si>
  <si>
    <t>ISU SYLMAR</t>
  </si>
  <si>
    <t>ASFAB-00746-02D</t>
  </si>
  <si>
    <t>FAB-00746-02</t>
  </si>
  <si>
    <t>FAB,  LYREBIRD</t>
  </si>
  <si>
    <t>FAB-00746-02-CA REV C0</t>
  </si>
  <si>
    <t>ASFAB-00748-01D</t>
  </si>
  <si>
    <t>FAB-00748-01</t>
  </si>
  <si>
    <t>FAB, MT JACKSON, DB</t>
  </si>
  <si>
    <t>ASFAB-00759-01D</t>
  </si>
  <si>
    <t>FAB-00759-01</t>
  </si>
  <si>
    <t>FAB, TEST NVME LOOPBACK BOARD</t>
  </si>
  <si>
    <t>FAB-00759-01-EJ REV A0</t>
  </si>
  <si>
    <t>ASFAB-00769-01D</t>
  </si>
  <si>
    <t>FAB-00769-01</t>
  </si>
  <si>
    <t>FAB, YUBA, CAMPTONVILLE, 1RU, VER01</t>
  </si>
  <si>
    <t>FAB-00769-01-AA/AC REV A0</t>
  </si>
  <si>
    <t>ASFAB-00770-01D</t>
  </si>
  <si>
    <t>FAB-00770-01</t>
  </si>
  <si>
    <t>FAB,YUBA,DOBBINS-P,SWITCH</t>
  </si>
  <si>
    <t>ASFAB-00778-01D</t>
  </si>
  <si>
    <t>FAB-00778-01</t>
  </si>
  <si>
    <t>FAB, BELVEDERE ISLAND CPU</t>
  </si>
  <si>
    <t>FAB-00778-01-DB REV B0</t>
  </si>
  <si>
    <t>ASFAB-00778-02D</t>
  </si>
  <si>
    <t>FAB-00778-02</t>
  </si>
  <si>
    <t>ISU PETASYS</t>
  </si>
  <si>
    <t>FAB-00778-01-DB</t>
  </si>
  <si>
    <t>ASFAB-00779-01D</t>
  </si>
  <si>
    <t>FAB-00779-01</t>
  </si>
  <si>
    <t>FAB, BELVEDERE ISLAND PORT EXPANDER</t>
  </si>
  <si>
    <t>FAB-00779-01-DB</t>
  </si>
  <si>
    <t>ASFAB-00780-01D</t>
  </si>
  <si>
    <t>FAB-00780-01</t>
  </si>
  <si>
    <t>FAB, BELVEDERE ISLAND FAN CARD</t>
  </si>
  <si>
    <t>FAB-00780-01-GA REV A0</t>
  </si>
  <si>
    <t>ASFAB-00781-01D</t>
  </si>
  <si>
    <t>FAB-00781-01</t>
  </si>
  <si>
    <t>FAB, BELVEDERE ISLAND FAN BRIDGE</t>
  </si>
  <si>
    <t>FAB-00781-01-GA REV A0</t>
  </si>
  <si>
    <t>ASFAB-00782-01D</t>
  </si>
  <si>
    <t>FAB-00782-01</t>
  </si>
  <si>
    <t>FAB, BELVEDERE ISLAND 12V INTERPOSER</t>
  </si>
  <si>
    <t>ASFAB-00785-01D</t>
  </si>
  <si>
    <t>FAB-00785-01</t>
  </si>
  <si>
    <t>FAB, CLOCK MEZZANINE BLANK PCB</t>
  </si>
  <si>
    <t>FAB-00785-01-EJ REV A0</t>
  </si>
  <si>
    <t>ASFAB-00792-01D</t>
  </si>
  <si>
    <t>FAB-00792-01</t>
  </si>
  <si>
    <t>FAB, CONNECT48 v3 MAIN BOARD</t>
  </si>
  <si>
    <t>FAB-00792-01-GA REV A0</t>
  </si>
  <si>
    <t>ASFAB-00793-01D</t>
  </si>
  <si>
    <t>FAB-00793-01</t>
  </si>
  <si>
    <t>FAB, SATA BACKPLANE BOARD</t>
  </si>
  <si>
    <t>FAB-00793-01-EJ REV A0</t>
  </si>
  <si>
    <t>ASFAB-00808-01D</t>
  </si>
  <si>
    <t>FAB-00808-01</t>
  </si>
  <si>
    <t>FAB, TUNDRA. AURORA DAUGHTER CARD</t>
  </si>
  <si>
    <t>ASFAB-00811-01D</t>
  </si>
  <si>
    <t>FAB-00811-01</t>
  </si>
  <si>
    <t>FAB, NEWPORT, 1RU</t>
  </si>
  <si>
    <t>FAB-00811-01-XX</t>
  </si>
  <si>
    <t>ASMEM-00016</t>
  </si>
  <si>
    <t>MEM-00016</t>
  </si>
  <si>
    <t>MEM FLASH ALTERA FPGA EPCS4</t>
  </si>
  <si>
    <t>MEMNONVOL</t>
  </si>
  <si>
    <t>MACRONIX</t>
  </si>
  <si>
    <t>MX25L4006EM1I-12G</t>
  </si>
  <si>
    <t>John Malian</t>
  </si>
  <si>
    <t>ASMEM-00109</t>
  </si>
  <si>
    <t>MEM-00109</t>
  </si>
  <si>
    <t>IC, EEPROM, I2C, 32K, 4KX8, 2KBIT, 1.7-5</t>
  </si>
  <si>
    <t>AVNET INC.</t>
  </si>
  <si>
    <t>MICROCHIP</t>
  </si>
  <si>
    <t>AT24C32D-XHM-T</t>
  </si>
  <si>
    <t>ASMEM-00116</t>
  </si>
  <si>
    <t>MEM-00116</t>
  </si>
  <si>
    <t>MEM FLASH USB MODULE 2GB STANDARD PROFIL</t>
  </si>
  <si>
    <t>SMART MODULAR TECHNOLOGIES SDN BHD</t>
  </si>
  <si>
    <t>SMARTMDLR</t>
  </si>
  <si>
    <t>SSEU52U002GQ9BC</t>
  </si>
  <si>
    <t>ASMEM-00136</t>
  </si>
  <si>
    <t>MEM-00136</t>
  </si>
  <si>
    <t>MEM MOD SDRM DDR3 1333M 2GB ECC NON DIMM</t>
  </si>
  <si>
    <t>TRICOR TECHNOLOGIES, INC.</t>
  </si>
  <si>
    <t>TRICORTECH</t>
  </si>
  <si>
    <t>TRF7256U64F9333G8-NYIP</t>
  </si>
  <si>
    <t>ASMEM-00145</t>
  </si>
  <si>
    <t>MEM-00145</t>
  </si>
  <si>
    <t>MEM DDR3 SDRAM 2GB 128X16 1066MHZ FBGA96</t>
  </si>
  <si>
    <t>MEMPHIS ELECTRONIC HONG KONG LTD.</t>
  </si>
  <si>
    <t>HYNIXSEMI</t>
  </si>
  <si>
    <t>H5TQ2G63GFR-TEC</t>
  </si>
  <si>
    <t>ASMEM-00147</t>
  </si>
  <si>
    <t>MEM-00147</t>
  </si>
  <si>
    <t>MEM FLASH ALTERA FPGA EPCS64 SOIC16</t>
  </si>
  <si>
    <t>MX25L6433FMI-08G(TAPE/REEL)</t>
  </si>
  <si>
    <t>ASMEM-00150</t>
  </si>
  <si>
    <t>MEM-00150</t>
  </si>
  <si>
    <t>MEM MOD SDRAM DDR3-1600 4GB ECC NoR DIMM</t>
  </si>
  <si>
    <t>UNIGEN CORPORATION</t>
  </si>
  <si>
    <t>UNIGEN</t>
  </si>
  <si>
    <t>U51U7200N8DD-BDH-ARSF</t>
  </si>
  <si>
    <t>ASMEM-00159</t>
  </si>
  <si>
    <t>MEM-00159</t>
  </si>
  <si>
    <t>MEM FLASH USB MOD 4GB STANDARD PROFILE</t>
  </si>
  <si>
    <t>SPEU52U004GQAUC2RS</t>
  </si>
  <si>
    <t>ASMEM-00160</t>
  </si>
  <si>
    <t>MEM-00160</t>
  </si>
  <si>
    <t>MEM MOD SDRM DDR3-1600 8GB ECC N DIMM240</t>
  </si>
  <si>
    <t>U10U7200P8DD-BET-ARSE</t>
  </si>
  <si>
    <t>ASMEM-00166</t>
  </si>
  <si>
    <t>MEM-00166</t>
  </si>
  <si>
    <t>IC,DDR3 SDRAM,4GBIT,512MX8,800MHz,78FBGA</t>
  </si>
  <si>
    <t>MICRON</t>
  </si>
  <si>
    <t>MT41K512M8DA-107:P TR</t>
  </si>
  <si>
    <t>ASMEM-00171</t>
  </si>
  <si>
    <t>MEM-00171</t>
  </si>
  <si>
    <t>MEM UDIMM DDR3-1600 SNG RANK 4GB DIMM240</t>
  </si>
  <si>
    <t>SH5127UV351816SE</t>
  </si>
  <si>
    <t>ASMEM-00176</t>
  </si>
  <si>
    <t>MEM-00176</t>
  </si>
  <si>
    <t>MEM, SSD, 120G, MLC, M.2</t>
  </si>
  <si>
    <t>VIRTIUM LLC</t>
  </si>
  <si>
    <t>VIRTIUMTEC</t>
  </si>
  <si>
    <t>VSFBM8CC120G-ARI</t>
  </si>
  <si>
    <t>ASMEM-00178</t>
  </si>
  <si>
    <t>MEM-00178</t>
  </si>
  <si>
    <t>MEM, SSD, 120G, MLC, CLIENT CLASS, 2.5"</t>
  </si>
  <si>
    <t>VIKING</t>
  </si>
  <si>
    <t>VPFS22120GTCBMTL</t>
  </si>
  <si>
    <t>ASMEM-00181</t>
  </si>
  <si>
    <t>MEM-00181</t>
  </si>
  <si>
    <t>MEM,UDIMM,DDR3-1866 DUAL RANK,1.5V,4GB,E</t>
  </si>
  <si>
    <t>SH5127UD351838SE</t>
  </si>
  <si>
    <t>ASMEM-00184</t>
  </si>
  <si>
    <t>MEM-00184</t>
  </si>
  <si>
    <t>MEM, EMMC, 8GB, 153 OR 169WFBGA, 12X16MM</t>
  </si>
  <si>
    <t>MTFC8GAKAJCN-1M WT</t>
  </si>
  <si>
    <t>ASMEM-00186</t>
  </si>
  <si>
    <t>MEM-00186</t>
  </si>
  <si>
    <t>IC, GDDR5, SDRAM, 4GBIT, 128MX32, 5Gbs,</t>
  </si>
  <si>
    <t>EDW4032CABG-50-N-F-R</t>
  </si>
  <si>
    <t>ASMEM-00199</t>
  </si>
  <si>
    <t>MEM-00199</t>
  </si>
  <si>
    <t>MEM,UDIMM,DDR3-1866 DUAL RANK,1.35V or 1</t>
  </si>
  <si>
    <t>INTMEMORY</t>
  </si>
  <si>
    <t>IMM1G72D3DUD8AG-A107</t>
  </si>
  <si>
    <t>ASMEM-00200</t>
  </si>
  <si>
    <t>MEM-00200</t>
  </si>
  <si>
    <t>MEM,F-RAM,SPI,64KX8 MIN, 30MHz, 2-3.6V,S</t>
  </si>
  <si>
    <t>FUJITSU ELECTRONICS PACIFIC</t>
  </si>
  <si>
    <t>FUJITSUSEU</t>
  </si>
  <si>
    <t>MB85RS512TPNF-G-JNERE1</t>
  </si>
  <si>
    <t>ASMEM-00206</t>
  </si>
  <si>
    <t>MEM-00206</t>
  </si>
  <si>
    <t>MEM,UDIMM,DDR3-1600 DUAL RANK,1.35V,16GB</t>
  </si>
  <si>
    <t>IMM2G72D3LDUD8AG-C125</t>
  </si>
  <si>
    <t>ASMEM-00208</t>
  </si>
  <si>
    <t>MEM-00208</t>
  </si>
  <si>
    <t>IC, SDRAM, DDR4-2400, 4GBIT, 256MX16, 1.</t>
  </si>
  <si>
    <t>SAMSUNG</t>
  </si>
  <si>
    <t>K4A4G165WE-BCRC</t>
  </si>
  <si>
    <t>ASMEM-00221</t>
  </si>
  <si>
    <t>MEM-00221</t>
  </si>
  <si>
    <t>MEM,RDIMM,DDR4-2400,SINGLE RANK,X4,1.20V</t>
  </si>
  <si>
    <t>ATP ELECTRONICS TAIWAN INC</t>
  </si>
  <si>
    <t>ATP</t>
  </si>
  <si>
    <t>X4B16QC4BNRCSO-7-AS1</t>
  </si>
  <si>
    <t>ASMEM-00222</t>
  </si>
  <si>
    <t>MEM-00222</t>
  </si>
  <si>
    <t>MEM,RDIMM,DDR4-2400,SINGLE RANK,X8,1.20V</t>
  </si>
  <si>
    <t>MTA9ASF1G72PZ-2G3B1</t>
  </si>
  <si>
    <t>ASMEM-00227</t>
  </si>
  <si>
    <t>MEM-00227</t>
  </si>
  <si>
    <t>IC, SEEPROM, 65Kx8 (512Kbit), SOIC-8</t>
  </si>
  <si>
    <t>AT25512N-SH-T</t>
  </si>
  <si>
    <t>ASMEM-00233</t>
  </si>
  <si>
    <t>MEM-00233</t>
  </si>
  <si>
    <t>USB SLC NAND FLASH MODULE, 8GB, 5V, STAN</t>
  </si>
  <si>
    <t>SHEU52U008GQBUCRS</t>
  </si>
  <si>
    <t>ASMEM-00236</t>
  </si>
  <si>
    <t>MEM-00236</t>
  </si>
  <si>
    <t>MEM, SSD, 30GB, MLC, M.2, 2242</t>
  </si>
  <si>
    <t>TRSC41BM030M4-46EN</t>
  </si>
  <si>
    <t>ASMEM-00238</t>
  </si>
  <si>
    <t>MEM-00238</t>
  </si>
  <si>
    <t>IC, SPI, FLASH, 256MBIT, 104MHz, WSON, 8</t>
  </si>
  <si>
    <t>MT25QL256ABA1EW9-0SIT</t>
  </si>
  <si>
    <t>ASMEM-00241</t>
  </si>
  <si>
    <t>MEM-00241</t>
  </si>
  <si>
    <t>MEM, SSD, 64GB, M.2</t>
  </si>
  <si>
    <t>INNODISK CORPORATION</t>
  </si>
  <si>
    <t>INNODISK</t>
  </si>
  <si>
    <t>DGM24-64GD81BCAQC</t>
  </si>
  <si>
    <t>ASMEM-00245</t>
  </si>
  <si>
    <t>MEM-00245</t>
  </si>
  <si>
    <t>SHEU52U008GQBUI</t>
  </si>
  <si>
    <t>ASMEM-00246D</t>
  </si>
  <si>
    <t>MEM-00246</t>
  </si>
  <si>
    <t>VL33A1H63A-N7SB-S1</t>
  </si>
  <si>
    <t>ASMEM-00248</t>
  </si>
  <si>
    <t>MEM-00248</t>
  </si>
  <si>
    <t>IC, EEPROM, 256KBIT, SPI, SOIC-8</t>
  </si>
  <si>
    <t>ARROW ELECTRONICS, INC.</t>
  </si>
  <si>
    <t>STMICRO</t>
  </si>
  <si>
    <t>M95256-RMN6TP</t>
  </si>
  <si>
    <t>ASMEM-00250</t>
  </si>
  <si>
    <t>MEM-00250</t>
  </si>
  <si>
    <t>MEM, SSD, 240GB, MLC, M.2, 2280</t>
  </si>
  <si>
    <t>VSFBM8CC256G-ARI</t>
  </si>
  <si>
    <t>ASMEM-00253</t>
  </si>
  <si>
    <t>MEM-00253</t>
  </si>
  <si>
    <t>MEM, 16GB, DDR4, 1.2V, SODIMM260, 2133MT</t>
  </si>
  <si>
    <t>VR9FU2G7228JBJSB</t>
  </si>
  <si>
    <t>ASMEM-00256</t>
  </si>
  <si>
    <t>MEM-00256</t>
  </si>
  <si>
    <t>MEM, ULP/VLP/STANDARD UDIMM,DDR4-2400,SI</t>
  </si>
  <si>
    <t>ST1027UD410872SC</t>
  </si>
  <si>
    <t>ASMEM-00260</t>
  </si>
  <si>
    <t>MEM-00260</t>
  </si>
  <si>
    <t>MEM, DDR4, 8GB, 1GX8, ECC, MINI-DIMM, VL</t>
  </si>
  <si>
    <t>M4M0-8GS1XCSJ</t>
  </si>
  <si>
    <t>ASMEM-00265</t>
  </si>
  <si>
    <t>MEM-00265</t>
  </si>
  <si>
    <t>MEM, FLASH, 256MBIT, 104MHZ, 16SOP</t>
  </si>
  <si>
    <t>MX25L25635FMI-10G</t>
  </si>
  <si>
    <t>ASMEM-00266</t>
  </si>
  <si>
    <t>MEM-00266</t>
  </si>
  <si>
    <t>IC, FLASH, 1G, 128MX8, SPI, NOR, 166MHZ,</t>
  </si>
  <si>
    <t>MT25QU01GBBB8E12-0SIT</t>
  </si>
  <si>
    <t>ASMEM-00268</t>
  </si>
  <si>
    <t>MEM-00268</t>
  </si>
  <si>
    <t>MEM, DDR4, 8Gb, 512MX16, 1600, TFPGA-96,</t>
  </si>
  <si>
    <t>MT40A512M16JY-075E:B</t>
  </si>
  <si>
    <t>ASMEM-00269</t>
  </si>
  <si>
    <t>MEM-00269</t>
  </si>
  <si>
    <t>MEM, eMMC, 8GB, 3.3V, 153 OR 169WFBGA, 1</t>
  </si>
  <si>
    <t>ASMEM-00270</t>
  </si>
  <si>
    <t>MEM-00270</t>
  </si>
  <si>
    <t>MEM, EMMC, 16G MLC USED AS 8G PSLC, 153</t>
  </si>
  <si>
    <t>SH9MAGP1ATI11</t>
  </si>
  <si>
    <t>ASMEM-00271</t>
  </si>
  <si>
    <t>MEM-00271</t>
  </si>
  <si>
    <t>MEM, ULP/VLP/STANDARD UDIMM,DDR4-2400,DU</t>
  </si>
  <si>
    <t>MTA18ADF2G72AZ-2G6E1</t>
  </si>
  <si>
    <t>ASMEM-00272</t>
  </si>
  <si>
    <t>MEM-00272</t>
  </si>
  <si>
    <t>IC, EEPROM, SERIAL-UWIRE, 2K, 128X16, 1.</t>
  </si>
  <si>
    <t>93LC56BT-I/OT</t>
  </si>
  <si>
    <t>ASMEM-00273</t>
  </si>
  <si>
    <t>MEM-00273</t>
  </si>
  <si>
    <t>IC, EEPROM, I2C, 2K, 256x8, 2KBIT, 1.7-3</t>
  </si>
  <si>
    <t>AT24C02D-XHM-T</t>
  </si>
  <si>
    <t>ASMEM-00280</t>
  </si>
  <si>
    <t>MEM-00280</t>
  </si>
  <si>
    <t>IC, DDR3, 2GB, 128MX16, BGA-96</t>
  </si>
  <si>
    <t>INTEGRATED SILICON SOLUTION (CAYMAN</t>
  </si>
  <si>
    <t>ISSI</t>
  </si>
  <si>
    <t>IS43TR16128BL-15HBL-TR</t>
  </si>
  <si>
    <t>ASMEM-00281</t>
  </si>
  <si>
    <t>MEM-00281</t>
  </si>
  <si>
    <t>MEM, DDR3, 4GB, 512MX8, ECC, U-DIMM, VLP</t>
  </si>
  <si>
    <t>M3C0-4GSS4CPC</t>
  </si>
  <si>
    <t>ASMEM-00282</t>
  </si>
  <si>
    <t>MEM-00282</t>
  </si>
  <si>
    <t>IC, EEPROM, I2C/SMB, 512KBIT, 1.8V, SOIC</t>
  </si>
  <si>
    <t>MICROCHIP TECHNOLOGY IRELAND LTD</t>
  </si>
  <si>
    <t>24FC512T-I/SN</t>
  </si>
  <si>
    <t>ASMEM-00292</t>
  </si>
  <si>
    <t>MEM-00292</t>
  </si>
  <si>
    <t>ASMEM-00294D</t>
  </si>
  <si>
    <t>MEM-00294</t>
  </si>
  <si>
    <t>MEM, DDR4, 4GB, SODIMM, UNBUFFERED, 2400</t>
  </si>
  <si>
    <t>U51V700P8FD-BBD1-ARSE</t>
  </si>
  <si>
    <t>ASMEM-00295</t>
  </si>
  <si>
    <t>MEM-00295</t>
  </si>
  <si>
    <t>IC FLASH 64MBIT 104MHZ SOIC 8</t>
  </si>
  <si>
    <t>WPG SOUTH ASIA PTE LTD</t>
  </si>
  <si>
    <t>WINBNDELEC</t>
  </si>
  <si>
    <t>W25Q64JVSSIQ-T</t>
  </si>
  <si>
    <t>ASMEM-00298D</t>
  </si>
  <si>
    <t>MEM-00298</t>
  </si>
  <si>
    <t>IC, SPI, FLASH, 256MBIT, 104MHz, WSON8, 6X5MM, w/HOLD, 1.8V</t>
  </si>
  <si>
    <t>GD25LQ256DWIGR</t>
  </si>
  <si>
    <t>ASMEM-00299D</t>
  </si>
  <si>
    <t>MEM-00299</t>
  </si>
  <si>
    <t>MEM, 8GB (x72, ECC, SR) 260-Pin DDR4 SOD</t>
  </si>
  <si>
    <t>X4F08QD8BNTDME-E-AS1</t>
  </si>
  <si>
    <t>ASMEM-00306D</t>
  </si>
  <si>
    <t>MEM-00306</t>
  </si>
  <si>
    <t>MTA18ASF4G72AZ-3G2B1</t>
  </si>
  <si>
    <t>ASMEM-01068</t>
  </si>
  <si>
    <t>MEM-01068</t>
  </si>
  <si>
    <t>MEM, NOR Flash Serial-SPI 3V/3.3V 16M-bi</t>
  </si>
  <si>
    <t>W25Q16JVSSIQ TR</t>
  </si>
  <si>
    <t>ASMEM-00010</t>
  </si>
  <si>
    <t>MEM-00010</t>
  </si>
  <si>
    <t>MEM SEEPROM SMBUS 16KBIT SOIC08</t>
  </si>
  <si>
    <t>FUTURE ELECTRONICS INC.</t>
  </si>
  <si>
    <t>M24C16-WMN6TP</t>
  </si>
  <si>
    <t>Jabil</t>
  </si>
  <si>
    <t>Kathy Ch'ng/Erlyn</t>
  </si>
  <si>
    <t>ASMEM-00011</t>
  </si>
  <si>
    <t>MEM-00011</t>
  </si>
  <si>
    <t>IC,SEEPROM,SMBUS,512KBIT,2.5V-3.3V,SOIC8</t>
  </si>
  <si>
    <t>M24512-WMN6TP</t>
  </si>
  <si>
    <t>ASMEM-00138</t>
  </si>
  <si>
    <t>MEM-00138</t>
  </si>
  <si>
    <t>MEM FLASH SERIAL-SPI 16MBIT WIDE SOIC8</t>
  </si>
  <si>
    <t>M25P16-VMW6TG</t>
  </si>
  <si>
    <t>ASMEM-00146</t>
  </si>
  <si>
    <t>MEM-00146</t>
  </si>
  <si>
    <t>MEM SEEPROM SPI 64KBIT 1.8V SOIC8</t>
  </si>
  <si>
    <t>AT25640B-SSHL-T</t>
  </si>
  <si>
    <t>ASMEM-00168</t>
  </si>
  <si>
    <t>MEM-00168</t>
  </si>
  <si>
    <t>MEM IC SEEPROM SPI 128MBITS</t>
  </si>
  <si>
    <t>M25P128-VMF6TPB</t>
  </si>
  <si>
    <t>ASMEM-00174</t>
  </si>
  <si>
    <t>MEM-00174</t>
  </si>
  <si>
    <t>IC SPI FLASH 64MBIT WSON</t>
  </si>
  <si>
    <t>MX25L6406EZNI-12GTR</t>
  </si>
  <si>
    <t>ASMEM-00180</t>
  </si>
  <si>
    <t>MEM-00180</t>
  </si>
  <si>
    <t>IC, SPI, FLASH, 64MBIT, WSON, XILINX COM</t>
  </si>
  <si>
    <t>ASMEM-00187</t>
  </si>
  <si>
    <t>MEM-00187</t>
  </si>
  <si>
    <t>IC, SEEPROM, SMBUS, 64KBIT, DFN</t>
  </si>
  <si>
    <t>ATMEL</t>
  </si>
  <si>
    <t>AT24C64D-MAHM-T</t>
  </si>
  <si>
    <t>ASMEM-00191</t>
  </si>
  <si>
    <t>MEM-00191</t>
  </si>
  <si>
    <t>IC, SPI, FLASH, 128MBIT, 104MHz, WSON, 8</t>
  </si>
  <si>
    <t>MT25QL128ABA1EW9-0SIT</t>
  </si>
  <si>
    <t>ASMEM-00207</t>
  </si>
  <si>
    <t>MEM-00207</t>
  </si>
  <si>
    <t>IC, SPI, FLASH, 1.8V,128MBIT, 104MHZ, WS</t>
  </si>
  <si>
    <t>MX25U12835FZNI-10G</t>
  </si>
  <si>
    <t>ASMEM-00211</t>
  </si>
  <si>
    <t>MEM-00211</t>
  </si>
  <si>
    <t>ON SEMICONDUCTOR</t>
  </si>
  <si>
    <t>ONSEMICON</t>
  </si>
  <si>
    <t>CAT24C512WI-GT3</t>
  </si>
  <si>
    <t>ASMEM-00213</t>
  </si>
  <si>
    <t>MEM-00213</t>
  </si>
  <si>
    <t>IC, SPI, FLASH, 32MBIT, 104MHz, WSON, 6X</t>
  </si>
  <si>
    <t>MX25L3233FZNI-08G</t>
  </si>
  <si>
    <t>ASMEM-00232</t>
  </si>
  <si>
    <t>MEM-00232</t>
  </si>
  <si>
    <t>IC,FLASH,SERIAL-SPI,32MBIT,WIDE SOIC8,ME</t>
  </si>
  <si>
    <t>MX25L3233FM2I-08G</t>
  </si>
  <si>
    <t>ASMEM-00234</t>
  </si>
  <si>
    <t>MEM-00234</t>
  </si>
  <si>
    <t>IC,FLASH,SERIAL-SPI,16MBIT,WIDE SOIC8,MU</t>
  </si>
  <si>
    <t>MX25L1606EM2I-12G</t>
  </si>
  <si>
    <t>ASMEM-00284</t>
  </si>
  <si>
    <t>MEM-00284</t>
  </si>
  <si>
    <t>IC, FLASH, SERIAL-SPI, 16MBIT, WIDE SOIC</t>
  </si>
  <si>
    <t>AVNET ASIA PTE LTD</t>
  </si>
  <si>
    <t>ASMECH-01671-01</t>
  </si>
  <si>
    <t>MECH-01671-01</t>
  </si>
  <si>
    <t>SCREW,SOCKET HEAD,H, M3X12,SS</t>
  </si>
  <si>
    <t>PENINSULA COMPONENTS, INC.</t>
  </si>
  <si>
    <t>PENCOM</t>
  </si>
  <si>
    <t>SC2079</t>
  </si>
  <si>
    <t>Kathy Ch'ng/Long</t>
  </si>
  <si>
    <t>ASMECH-01672-01</t>
  </si>
  <si>
    <t>MECH-01672-01</t>
  </si>
  <si>
    <t>WASHER,LOCK,M3,SS</t>
  </si>
  <si>
    <t>WA4376</t>
  </si>
  <si>
    <t>ASIC-00026</t>
  </si>
  <si>
    <t>IC-00026</t>
  </si>
  <si>
    <t>INTF SMBUS LEVEL TRANSLATOR</t>
  </si>
  <si>
    <t>ANALOG SIGNAL CHAIN</t>
  </si>
  <si>
    <t>TEXAS INSTRUMENTS MALAYSIA SDN.BHD.</t>
  </si>
  <si>
    <t>TEXASINSTR</t>
  </si>
  <si>
    <t>PCA9515ADR</t>
  </si>
  <si>
    <t>Kathy Ch'ng/Rima</t>
  </si>
  <si>
    <t>ASIC-00030</t>
  </si>
  <si>
    <t>IC-00030</t>
  </si>
  <si>
    <t>INTF SMBUS 16 GPIO TSSOP24</t>
  </si>
  <si>
    <t>TCA9555PWR</t>
  </si>
  <si>
    <t>ASIC-00043</t>
  </si>
  <si>
    <t>IC-00043</t>
  </si>
  <si>
    <t>LOGIC QUAD BUFFER HOT SWAP SAFE TSSOP14</t>
  </si>
  <si>
    <t>LOGIC</t>
  </si>
  <si>
    <t>SN74LVTH125PWR</t>
  </si>
  <si>
    <t>ASIC-00046</t>
  </si>
  <si>
    <t>IC-00046</t>
  </si>
  <si>
    <t>DIGI OCTAL BUFFER TSSOP20</t>
  </si>
  <si>
    <t>SN74LVTH244APWR</t>
  </si>
  <si>
    <t>ASIC-00052</t>
  </si>
  <si>
    <t>IC-00052</t>
  </si>
  <si>
    <t>LIN TEMP SENSOR LM73-0 SOT23-6</t>
  </si>
  <si>
    <t>SENSOR</t>
  </si>
  <si>
    <t>LM73CIMK-0/NOPB</t>
  </si>
  <si>
    <t>ASIC-00062</t>
  </si>
  <si>
    <t>IC-00062</t>
  </si>
  <si>
    <t>LTB, LIN DUAL 555 TIMER SOIC14</t>
  </si>
  <si>
    <t>TIMING IC</t>
  </si>
  <si>
    <t>NE556DR</t>
  </si>
  <si>
    <t>ASIC-00064</t>
  </si>
  <si>
    <t>IC-00064</t>
  </si>
  <si>
    <t>LOGIC BUFFER 1:20 TVSOP56</t>
  </si>
  <si>
    <t>SN74AVC20T245DGVR</t>
  </si>
  <si>
    <t>ASIC-00080</t>
  </si>
  <si>
    <t>IC-00080</t>
  </si>
  <si>
    <t>LIN TIMER TLC555 SOIC08</t>
  </si>
  <si>
    <t>TLC555CDR</t>
  </si>
  <si>
    <t>ASIC-00086</t>
  </si>
  <si>
    <t>IC-00086</t>
  </si>
  <si>
    <t>IC,DUAL BUFFER,OPEN DRAIN,5V</t>
  </si>
  <si>
    <t>SN74LVC2G07DBVR</t>
  </si>
  <si>
    <t>ASIC-00122</t>
  </si>
  <si>
    <t>IC-00122</t>
  </si>
  <si>
    <t>IC, LOGIC, INVERTER, SOT-23</t>
  </si>
  <si>
    <t>JABIL CIRCUIT SPORE PTE LTD (IMAC)</t>
  </si>
  <si>
    <t>NEXPERIA</t>
  </si>
  <si>
    <t>74LVC1G04GV,125</t>
  </si>
  <si>
    <t>ASIC-00124</t>
  </si>
  <si>
    <t>IC-00124</t>
  </si>
  <si>
    <t>LOG MUX 1:2 4-OUT LVC SOIC16</t>
  </si>
  <si>
    <t>74LVC257AD,118</t>
  </si>
  <si>
    <t>ASIC-00136</t>
  </si>
  <si>
    <t>IC-00136</t>
  </si>
  <si>
    <t>LIN VREF 2.5V 1% SO08</t>
  </si>
  <si>
    <t>ANALOG POWER</t>
  </si>
  <si>
    <t>TL431ACDR</t>
  </si>
  <si>
    <t>ASIC-00144</t>
  </si>
  <si>
    <t>IC-00144</t>
  </si>
  <si>
    <t>LOGIC 4-BIT DUAL-SUPPLY TRAN QFN16</t>
  </si>
  <si>
    <t>SN74AVC4T245RGYR</t>
  </si>
  <si>
    <t>ASIC-00176</t>
  </si>
  <si>
    <t>IC-00176</t>
  </si>
  <si>
    <t>LIN VOLT DETECTOR WITH DELAY 2.6 SOT23-5</t>
  </si>
  <si>
    <t>NCP303LSN27T1G</t>
  </si>
  <si>
    <t>ASIC-00196</t>
  </si>
  <si>
    <t>IC-00196</t>
  </si>
  <si>
    <t>LIN HOTSWAP TPS2480 EXTERNL NFET TSSOP20</t>
  </si>
  <si>
    <t>TPS2480PWR</t>
  </si>
  <si>
    <t>ASIC-00224</t>
  </si>
  <si>
    <t>IC-00224</t>
  </si>
  <si>
    <t>ASIC PWR CONTLR TI 12rail UCD90120 QFN64</t>
  </si>
  <si>
    <t>UCD90120ARGCR</t>
  </si>
  <si>
    <t>ASIC-00235</t>
  </si>
  <si>
    <t>IC-00235</t>
  </si>
  <si>
    <t>DIGI LOGIC QUAD DRIVER TSSOP14</t>
  </si>
  <si>
    <t>SN74LVC126APWR</t>
  </si>
  <si>
    <t>ASIC-00301</t>
  </si>
  <si>
    <t>IC-00301</t>
  </si>
  <si>
    <t>LIN TEMP SENSOR SMBUS MAX6658 SOIC08</t>
  </si>
  <si>
    <t>LM86CIMX/NOPB</t>
  </si>
  <si>
    <t>ASIC-00316</t>
  </si>
  <si>
    <t>IC-00316</t>
  </si>
  <si>
    <t>LIN PWR CONTRLLR TI 16RAIL UCD9016 QFN64</t>
  </si>
  <si>
    <t>UCD90160RGCR</t>
  </si>
  <si>
    <t>ASIC-00335</t>
  </si>
  <si>
    <t>IC-00335</t>
  </si>
  <si>
    <t>LOGIC SCHMITT TRIGGER BUFFER SOT23-5</t>
  </si>
  <si>
    <t>74LVC1G17GV,125</t>
  </si>
  <si>
    <t>ASIC-00338</t>
  </si>
  <si>
    <t>IC-00338</t>
  </si>
  <si>
    <t>IC,VREF,1.24V,1%,24V,SOT23-3</t>
  </si>
  <si>
    <t>LMV431AIMF/NOPB</t>
  </si>
  <si>
    <t>ASIC-00345</t>
  </si>
  <si>
    <t>IC-00345</t>
  </si>
  <si>
    <t>IC 32-BIT DUAL-SUPPLY TRANSCEIVER</t>
  </si>
  <si>
    <t>SN74AVC32T245ZKER</t>
  </si>
  <si>
    <t>ASIC-00346</t>
  </si>
  <si>
    <t>IC-00346</t>
  </si>
  <si>
    <t>IC 8-BIT BI-DI LEVEL TRANSLATOR TSSOP20</t>
  </si>
  <si>
    <t>TXS0108EPWR</t>
  </si>
  <si>
    <t>ASIC-00364</t>
  </si>
  <si>
    <t>IC-00364</t>
  </si>
  <si>
    <t>LOGIC BUS SWITCH 4 BIT TSSOP14</t>
  </si>
  <si>
    <t>SN74CBT3125CPWR</t>
  </si>
  <si>
    <t>ASIC-00373</t>
  </si>
  <si>
    <t>IC-00373</t>
  </si>
  <si>
    <t>DIGI INTEL PLATFORM CLOCK SYNTHE TFQP64</t>
  </si>
  <si>
    <t>INTDEVTECH</t>
  </si>
  <si>
    <t>932SQ420DGLFT</t>
  </si>
  <si>
    <t>ASIC-00379</t>
  </si>
  <si>
    <t>IC-00379</t>
  </si>
  <si>
    <t>LOG BUS XCEIVER 20BT VOLT TRANSL TSSOP56</t>
  </si>
  <si>
    <t>SN74AVC20T245DGGR</t>
  </si>
  <si>
    <t>ASIC-00386</t>
  </si>
  <si>
    <t>IC-00386</t>
  </si>
  <si>
    <t>INT 10G-KR REPEATER 5.5X10m 8CH 2.5/3.3V</t>
  </si>
  <si>
    <t>DS100KR800SQ/NOPB</t>
  </si>
  <si>
    <t>ASIC-00388</t>
  </si>
  <si>
    <t>IC-00388</t>
  </si>
  <si>
    <t>DIGI BUFFER OPEN DRAIN 5V SOT353-5</t>
  </si>
  <si>
    <t>74LVC1G07GW,125</t>
  </si>
  <si>
    <t>ASIC-00393</t>
  </si>
  <si>
    <t>IC-00393</t>
  </si>
  <si>
    <t>DIGI ISL90727 DIGIPOT ADDR 0X5C SC-70-6</t>
  </si>
  <si>
    <t>RENESASTEC</t>
  </si>
  <si>
    <t>ISL90727WIE627Z-TK</t>
  </si>
  <si>
    <t>ASIC-00394</t>
  </si>
  <si>
    <t>IC-00394</t>
  </si>
  <si>
    <t>DIGI ISL90727 DIGIPOT ADDR 0X7C SC-70-6</t>
  </si>
  <si>
    <t>INTERSIL</t>
  </si>
  <si>
    <t>ISL90728WIE627Z-TK</t>
  </si>
  <si>
    <t>ASIC-00395</t>
  </si>
  <si>
    <t>IC-00395</t>
  </si>
  <si>
    <t>LIN OP-AMP SOT23-5</t>
  </si>
  <si>
    <t>LM321MF/NOPB</t>
  </si>
  <si>
    <t>ASIC-00416</t>
  </si>
  <si>
    <t>IC-00416</t>
  </si>
  <si>
    <t>IC 8-BIT SERIAL-IN/SERIAL-</t>
  </si>
  <si>
    <t>SN74LV595APWR</t>
  </si>
  <si>
    <t>ASIC-00417</t>
  </si>
  <si>
    <t>IC-00417</t>
  </si>
  <si>
    <t>IC 74LV123A DUAL MONOSTABLE MULTIVIBRATO</t>
  </si>
  <si>
    <t>SN74LV123APWR</t>
  </si>
  <si>
    <t>ASIC-00418</t>
  </si>
  <si>
    <t>IC-00418</t>
  </si>
  <si>
    <t>LOG SMBUS MUX 1:8 TQFN24</t>
  </si>
  <si>
    <t>NXPSEMI</t>
  </si>
  <si>
    <t>PCA9548ABS,118</t>
  </si>
  <si>
    <t>ASIC-00424</t>
  </si>
  <si>
    <t>IC-00424</t>
  </si>
  <si>
    <t>IC,AND-GATE,3-INPUT,QFN</t>
  </si>
  <si>
    <t>74LVC1G11GM,115</t>
  </si>
  <si>
    <t>ASIC-00425</t>
  </si>
  <si>
    <t>IC-00425</t>
  </si>
  <si>
    <t>IC 8-BIT PARALLEL IN SERI</t>
  </si>
  <si>
    <t>SN74LV165APWR</t>
  </si>
  <si>
    <t>ASIC-00448</t>
  </si>
  <si>
    <t>IC-00448</t>
  </si>
  <si>
    <t>IC 74CBTLV3257 QUAD MUX 2:1 TSSOP16</t>
  </si>
  <si>
    <t>SN74CBTLV3257PWR</t>
  </si>
  <si>
    <t>ASIC-00455</t>
  </si>
  <si>
    <t>IC-00455</t>
  </si>
  <si>
    <t>DIGI CLOCK BUFFER HSCL 1:4 3.3V DUAL INP</t>
  </si>
  <si>
    <t>831724AKILF</t>
  </si>
  <si>
    <t>ASIC-00457</t>
  </si>
  <si>
    <t>IC-00457</t>
  </si>
  <si>
    <t>IC 74LVC244A OCTAL BUFFER TSSOP20</t>
  </si>
  <si>
    <t>74LVC244APW,118</t>
  </si>
  <si>
    <t>ASIC-00458</t>
  </si>
  <si>
    <t>IC-00458</t>
  </si>
  <si>
    <t>LOG OCTAL TRNSPRENT D-TYPE LATCH TSSOP20</t>
  </si>
  <si>
    <t>74LVC373APW,118</t>
  </si>
  <si>
    <t>ASIC-00461</t>
  </si>
  <si>
    <t>IC-00461</t>
  </si>
  <si>
    <t>DIGI 8BIT SERIAL-IN SHIFT REGISTER QFN16</t>
  </si>
  <si>
    <t>SN74LV595ARGYR</t>
  </si>
  <si>
    <t>ASIC-00462</t>
  </si>
  <si>
    <t>IC-00462</t>
  </si>
  <si>
    <t>DIGI 8BIT PARALLEL SHIFT REGISTER QFN16</t>
  </si>
  <si>
    <t>SN74LV165ARGYR</t>
  </si>
  <si>
    <t>ASIC-00470</t>
  </si>
  <si>
    <t>IC-00470</t>
  </si>
  <si>
    <t>INTF DUAL DIFF LVPECL TRANSLATOR TSSOP08</t>
  </si>
  <si>
    <t>SN65LVELT23DGKR</t>
  </si>
  <si>
    <t>ASIC-00478</t>
  </si>
  <si>
    <t>IC-00478</t>
  </si>
  <si>
    <t>IC,TRANSCEIVER,RS-232C,MAX3222</t>
  </si>
  <si>
    <t>MAX3222CPWR</t>
  </si>
  <si>
    <t>ASIC-00480</t>
  </si>
  <si>
    <t>IC-00480</t>
  </si>
  <si>
    <t>IC,BUS SWITCH,2 BIT,8 PIN</t>
  </si>
  <si>
    <t>SN74CBT3305CPWRG4</t>
  </si>
  <si>
    <t>ASIC-00485</t>
  </si>
  <si>
    <t>IC-00485</t>
  </si>
  <si>
    <t>IC,TRANSLATOR, GTL, 4-BIT,TSSOP14</t>
  </si>
  <si>
    <t>GTL2014PW,118</t>
  </si>
  <si>
    <t>ASIC-00486</t>
  </si>
  <si>
    <t>IC-00486</t>
  </si>
  <si>
    <t>DIGI MUX/BUFFER 12.5GBIT DUAL QFN54</t>
  </si>
  <si>
    <t>DS125MB203SQ/NOPB</t>
  </si>
  <si>
    <t>ASIC-00487</t>
  </si>
  <si>
    <t>IC-00487</t>
  </si>
  <si>
    <t>INTF REPEATER 12.5 GBIT 4 LANES QFN54</t>
  </si>
  <si>
    <t>DS125BR401SQ/NOPB</t>
  </si>
  <si>
    <t>ASIC-00534</t>
  </si>
  <si>
    <t>IC-00534</t>
  </si>
  <si>
    <t>IC,BUS SWITCH,4 BIT,3.3V,TSSOP14</t>
  </si>
  <si>
    <t>SN74CBTLV3125PWR</t>
  </si>
  <si>
    <t>ASIC-00535</t>
  </si>
  <si>
    <t>IC-00535</t>
  </si>
  <si>
    <t>SN74CBTLV3126PWR</t>
  </si>
  <si>
    <t>ASIC-00567</t>
  </si>
  <si>
    <t>IC-00567</t>
  </si>
  <si>
    <t>IC,COMPARATOR,DUAL,LM393,MSOP8</t>
  </si>
  <si>
    <t>LM393DGKR</t>
  </si>
  <si>
    <t>ASIC-00569</t>
  </si>
  <si>
    <t>IC-00569</t>
  </si>
  <si>
    <t>IC  4-BIT DUAL-SUPPLY TRANSC</t>
  </si>
  <si>
    <t>SN74AVC4T245RSVR</t>
  </si>
  <si>
    <t>ASIC-00575</t>
  </si>
  <si>
    <t>IC-00575</t>
  </si>
  <si>
    <t>IC,USB POWER SWITCH,0.5A,TPS2051,SOT23-5</t>
  </si>
  <si>
    <t>NCP380HSN05AAT1G</t>
  </si>
  <si>
    <t>ASIC-00614</t>
  </si>
  <si>
    <t>IC-00614</t>
  </si>
  <si>
    <t>IC, USB POWER SWITCH UL RATED, 1.0-1.8A,</t>
  </si>
  <si>
    <t>DIODESINC</t>
  </si>
  <si>
    <t>AP2171WG-7</t>
  </si>
  <si>
    <t>ASIC-00624</t>
  </si>
  <si>
    <t>IC-00624</t>
  </si>
  <si>
    <t>IC, LOAD SWITCH, 5.5V, 6A</t>
  </si>
  <si>
    <t>TPS22969DNYR</t>
  </si>
  <si>
    <t>ASIC-00632</t>
  </si>
  <si>
    <t>IC-00632</t>
  </si>
  <si>
    <t>IC,SMBUS LEVEL TRANSLATOR,0.8V to 5.5V,T</t>
  </si>
  <si>
    <t>TCA9617ADGKR</t>
  </si>
  <si>
    <t>ASIC-00639</t>
  </si>
  <si>
    <t>IC-00639</t>
  </si>
  <si>
    <t>IC, CLOCK BUFFER, LVPECL, 1:6,2.5-3.3V,</t>
  </si>
  <si>
    <t>853S006AGILFT</t>
  </si>
  <si>
    <t>ASIC-00642</t>
  </si>
  <si>
    <t>IC-00642</t>
  </si>
  <si>
    <t>IC, HOT SWAP, 12A, 2.5V TO 18V, INTEGRAT</t>
  </si>
  <si>
    <t>TPS24751RUVR</t>
  </si>
  <si>
    <t>ASIC-00657</t>
  </si>
  <si>
    <t>IC-00657</t>
  </si>
  <si>
    <t>IC,SINGLE INVERTER WITH OD OUTPUT,TSSOP5</t>
  </si>
  <si>
    <t>SN74AUP1G06DCKR</t>
  </si>
  <si>
    <t>ASIC-00658</t>
  </si>
  <si>
    <t>IC-00658</t>
  </si>
  <si>
    <t>IC,USB 3.0 ESD PROTECTION</t>
  </si>
  <si>
    <t>DIODE</t>
  </si>
  <si>
    <t>TPD6E05U06RVZR</t>
  </si>
  <si>
    <t>ASIC-00663</t>
  </si>
  <si>
    <t>IC-00663</t>
  </si>
  <si>
    <t>Check with EC -IC,LOGIC,DUAL BUFFER,5V TOLERANT INPUT,SOT363</t>
  </si>
  <si>
    <t>74LVC2G34GW,125</t>
  </si>
  <si>
    <t>ASIC-00664</t>
  </si>
  <si>
    <t>IC-00664</t>
  </si>
  <si>
    <t>IC, CLKBUF, LVDS, 2:1 MUX IN, 1:8 OUT, 8</t>
  </si>
  <si>
    <t>8SLVD1208NBGI/W</t>
  </si>
  <si>
    <t>ASIC-00730</t>
  </si>
  <si>
    <t>IC-00730</t>
  </si>
  <si>
    <t>IC, DC/DC STEP-DOWN CONVERTER, 3V TO 17V</t>
  </si>
  <si>
    <t>TPS62140RGT</t>
  </si>
  <si>
    <t>ASIC-00731</t>
  </si>
  <si>
    <t>IC-00731</t>
  </si>
  <si>
    <t>IC, XCVR, 1-BIT DUAL-SUPPLY, DSBGA</t>
  </si>
  <si>
    <t>SN74AVC1T45YZPR</t>
  </si>
  <si>
    <t>ASIC-00736</t>
  </si>
  <si>
    <t>IC-00736</t>
  </si>
  <si>
    <t>SN74AVC2T45 2-Bit, 2-Supply, Bus Transce</t>
  </si>
  <si>
    <t>SN74AVC2T45YZPR</t>
  </si>
  <si>
    <t>ASIC-00771</t>
  </si>
  <si>
    <t>IC-00771</t>
  </si>
  <si>
    <t>IC, LOAD SWITCH, DUAL, 5.5V, 4A, W/ OUTP</t>
  </si>
  <si>
    <t>TPS22968DPUR</t>
  </si>
  <si>
    <t>ASIC-00772</t>
  </si>
  <si>
    <t>IC-00772</t>
  </si>
  <si>
    <t>IC, J-K FLIP FLOP, DUAL, 74HC112, TSSOP1</t>
  </si>
  <si>
    <t>MC74HC112ADTR2G</t>
  </si>
  <si>
    <t>ASIC-00779</t>
  </si>
  <si>
    <t>IC-00779</t>
  </si>
  <si>
    <t>IC, SMBUS GPIO, 16-BIT, WQFN24</t>
  </si>
  <si>
    <t>TCA9555RTWR</t>
  </si>
  <si>
    <t>ASIC-00832</t>
  </si>
  <si>
    <t>IC-00832</t>
  </si>
  <si>
    <t>IC, BUS LEVEL TRANSLATOR,40 MHz, DUAL CH</t>
  </si>
  <si>
    <t>LSF0102DCTR</t>
  </si>
  <si>
    <t>ASPWR-00005</t>
  </si>
  <si>
    <t>PWR-00005</t>
  </si>
  <si>
    <t>LIN PWR REGULATOR ADJ LM317M DPAK</t>
  </si>
  <si>
    <t>FAIRCHILD</t>
  </si>
  <si>
    <t>LM317MDTX</t>
  </si>
  <si>
    <t>ASPWR-00015</t>
  </si>
  <si>
    <t>PWR-00015</t>
  </si>
  <si>
    <t>LIN PWR REGULATOR ADJ 800MA LP3878 PSOP8</t>
  </si>
  <si>
    <t>LP3878MRX-ADJ/NOPB</t>
  </si>
  <si>
    <t>ASPWR-00110</t>
  </si>
  <si>
    <t>PWR-00110</t>
  </si>
  <si>
    <t>PWR REGULATOR ADJ LM317M SOT-223</t>
  </si>
  <si>
    <t>LM317DCYR</t>
  </si>
  <si>
    <t>ASPWR-00165</t>
  </si>
  <si>
    <t>PWR-00165</t>
  </si>
  <si>
    <t>PWR,REGULATOR,ADJ,800MA,LP3878,LLP8</t>
  </si>
  <si>
    <t>LP3878SD-ADJ/NOPB</t>
  </si>
  <si>
    <t>ASPWR-00184</t>
  </si>
  <si>
    <t>PWR-00184</t>
  </si>
  <si>
    <t>PWR, REGULATOR, INTEGRATED FET, 12A</t>
  </si>
  <si>
    <t>TPS53515RVER</t>
  </si>
  <si>
    <t>ASPWR-00188</t>
  </si>
  <si>
    <t>PWR-00188</t>
  </si>
  <si>
    <t>LIN PWR IC LDO 350MA 1.5V SON6</t>
  </si>
  <si>
    <t>TPS72015DRVR</t>
  </si>
  <si>
    <t>ASPWR-00206</t>
  </si>
  <si>
    <t>PWR-00206</t>
  </si>
  <si>
    <t>PWR,DC-DC,8A,1%,TPS54821,QFN14</t>
  </si>
  <si>
    <t>TPS54821RHLR</t>
  </si>
  <si>
    <t>ASPWR-00233</t>
  </si>
  <si>
    <t>PWR-00233</t>
  </si>
  <si>
    <t>PWR, SOURCE / SINK VTT TERMINATION REGUL</t>
  </si>
  <si>
    <t>NCP51200MNTXG</t>
  </si>
  <si>
    <t>ASPWR-00234</t>
  </si>
  <si>
    <t>PWR-00234</t>
  </si>
  <si>
    <t>PWR,REGULATOR,LDO,1.5A,TPS74801</t>
  </si>
  <si>
    <t>TPS74801RGWR</t>
  </si>
  <si>
    <t>ASPWR-00235</t>
  </si>
  <si>
    <t>PWR-00235</t>
  </si>
  <si>
    <t>PWR, REGULATOR, INTEGRATED FET, 8A</t>
  </si>
  <si>
    <t>TPS53513RVER</t>
  </si>
  <si>
    <t>ASPWR-00243</t>
  </si>
  <si>
    <t>PWR-00243</t>
  </si>
  <si>
    <t>PWR,REGULATOR,LDO,2A,TPS7A8300</t>
  </si>
  <si>
    <t>RICHTEKTEC</t>
  </si>
  <si>
    <t>RTQ2502AGQV(Z0X)</t>
  </si>
  <si>
    <t>ASPWR-00262</t>
  </si>
  <si>
    <t>PWR-00262</t>
  </si>
  <si>
    <t>PWR, DDR3 DCDC WITH VTT TPS51716, WQFN-2</t>
  </si>
  <si>
    <t>TPS51716RUKR</t>
  </si>
  <si>
    <t>ASPWR-00268</t>
  </si>
  <si>
    <t>PWR-00268</t>
  </si>
  <si>
    <t>PWR, REGULATOR, LDO, 3A, TPS7A8300, VQFN</t>
  </si>
  <si>
    <t>TPS7A8400RGRR</t>
  </si>
  <si>
    <t>ASPWR-00280</t>
  </si>
  <si>
    <t>PWR-00280</t>
  </si>
  <si>
    <t>PWR,DC-DC,1A,LMZ21701,uSiP8</t>
  </si>
  <si>
    <t>LMZ21701SILR</t>
  </si>
  <si>
    <t>ASBAT-00100</t>
  </si>
  <si>
    <t>BAT-00100</t>
  </si>
  <si>
    <t>BATTERY CR2032 3V 230MAHR NO TABS</t>
  </si>
  <si>
    <t>BATTERY</t>
  </si>
  <si>
    <t>PANASONIC HONG KONG CO.,LIMITED</t>
  </si>
  <si>
    <t>PANASONIC</t>
  </si>
  <si>
    <t>CR-2032L/BN</t>
  </si>
  <si>
    <t>Kathy Ch'ng/Susan</t>
  </si>
  <si>
    <t>ASBAT-00104</t>
  </si>
  <si>
    <t>BAT-00104</t>
  </si>
  <si>
    <t>BAT LI 620MAH 3V CR2450 COIN NO TABS</t>
  </si>
  <si>
    <t>CR-2450/BB</t>
  </si>
  <si>
    <t>ASBAT-00113D</t>
  </si>
  <si>
    <t>BAT-00113</t>
  </si>
  <si>
    <t>BAT,LI,3V,550MAH,BR2450A,COIN,NO TABS,-4</t>
  </si>
  <si>
    <t>CR2450N.IB</t>
  </si>
  <si>
    <t>ASCAP-00001</t>
  </si>
  <si>
    <t>CAP-00001</t>
  </si>
  <si>
    <t>CAP, CER-X5R, 0.1uF, 10V, 10%, 0402</t>
  </si>
  <si>
    <t>CAPACITOR-CERAMIC</t>
  </si>
  <si>
    <t>YAGEO</t>
  </si>
  <si>
    <t>CC0402KRX5R6BB104</t>
  </si>
  <si>
    <t>ASCAP-00002</t>
  </si>
  <si>
    <t>CAP-00002</t>
  </si>
  <si>
    <t>CAP, CER-X5R, 0.22uF, 6.3V, 20%, 0402</t>
  </si>
  <si>
    <t>CC0402KRX5R5BB224</t>
  </si>
  <si>
    <t>ASCAP-00003</t>
  </si>
  <si>
    <t>CAP-00003</t>
  </si>
  <si>
    <t>CAP, CER-X5R, 1uF, 6.3V, 10%, 0402</t>
  </si>
  <si>
    <t>WALSIN</t>
  </si>
  <si>
    <t>0402X105K6R3CT</t>
  </si>
  <si>
    <t>ASCAP-00005</t>
  </si>
  <si>
    <t>CAP-00005</t>
  </si>
  <si>
    <t>CAP, CER-X7R, 1000pF, 50V, 20%, 0402</t>
  </si>
  <si>
    <t>MURATAELEC</t>
  </si>
  <si>
    <t>GRM155R71H102MA01D</t>
  </si>
  <si>
    <t>ASCAP-00006</t>
  </si>
  <si>
    <t>CAP-00006</t>
  </si>
  <si>
    <t>CAP, CER-C0G, 180pF, 16V, 10%, 0402</t>
  </si>
  <si>
    <t>GRM1555C1H181JA01D</t>
  </si>
  <si>
    <t>ASCAP-00007</t>
  </si>
  <si>
    <t>CAP-00007</t>
  </si>
  <si>
    <t>CAP, CER-C0G, 22pF, 16V, 10%, 0402</t>
  </si>
  <si>
    <t>GRM1555C1H220JA01D</t>
  </si>
  <si>
    <t>ASCAP-00008</t>
  </si>
  <si>
    <t>CAP-00008</t>
  </si>
  <si>
    <t xml:space="preserve">CAP, CER-X5R, 22uF, 6.3V, 20%, 0805, </t>
  </si>
  <si>
    <t>CL21A226MQQNNNE</t>
  </si>
  <si>
    <t>ASCAP-00009</t>
  </si>
  <si>
    <t>CAP-00009</t>
  </si>
  <si>
    <t>CAP, CER-X7R, 3300pF, 25V, 20%, 0402</t>
  </si>
  <si>
    <t>CC0402KRX7R9BB332</t>
  </si>
  <si>
    <t>ASCAP-00010</t>
  </si>
  <si>
    <t>CAP-00010</t>
  </si>
  <si>
    <t>CAP, CER-X5R, 4.7uF, 6.3V, 20%, 0603</t>
  </si>
  <si>
    <t>CL10A475MQ8NNNC</t>
  </si>
  <si>
    <t>ASCAP-00012</t>
  </si>
  <si>
    <t>CAP-00012</t>
  </si>
  <si>
    <t>CAP, CER-X7R, 0.01uF, 16V, 10%, 0402,</t>
  </si>
  <si>
    <t>GRM155R71C103KA01D</t>
  </si>
  <si>
    <t>ASCAP-00013</t>
  </si>
  <si>
    <t>CAP-00013</t>
  </si>
  <si>
    <t>CAP, CER-C0G, 10pF, 16V, 10%, 0402</t>
  </si>
  <si>
    <t>GRM1555C1H100JA01D</t>
  </si>
  <si>
    <t>ASCAP-00014</t>
  </si>
  <si>
    <t>CAP-00014</t>
  </si>
  <si>
    <t>CAP, CER-C0G, 470pF, 16V, 20%, 0402</t>
  </si>
  <si>
    <t>CC0402JRNPO7BN471</t>
  </si>
  <si>
    <t>ASCAP-00015</t>
  </si>
  <si>
    <t>CAP-00015</t>
  </si>
  <si>
    <t>CAP, CER-X5R, 2.2uF, 6.3V, 20%, 0603,</t>
  </si>
  <si>
    <t>GRM188R71A225ME15D</t>
  </si>
  <si>
    <t>ASCAP-00016</t>
  </si>
  <si>
    <t>CAP-00016</t>
  </si>
  <si>
    <t>CAP, CER-X5R, 100uF, 6.3V, 20%, 1210</t>
  </si>
  <si>
    <t>CL32A107MQVNNNE</t>
  </si>
  <si>
    <t>ASCAP-00017</t>
  </si>
  <si>
    <t>CAP-00017</t>
  </si>
  <si>
    <t>CAP, CER-X5R, 47uF, 6.3V, 20%, 1206</t>
  </si>
  <si>
    <t>CL31A476MQHNNNE</t>
  </si>
  <si>
    <t>ASCAP-00018</t>
  </si>
  <si>
    <t>CAP-00018</t>
  </si>
  <si>
    <t>CAP, CER-X5R, 10uF, 25V, 20%, 0603, 8</t>
  </si>
  <si>
    <t>CL10A106MA8NRNC</t>
  </si>
  <si>
    <t>ASCAP-00019</t>
  </si>
  <si>
    <t>CAP-00019</t>
  </si>
  <si>
    <t>CAP, CER-C0G, 18pF, 16V, 10%, 0402</t>
  </si>
  <si>
    <t>CL05C180JB5NNNC</t>
  </si>
  <si>
    <t>ASCAP-00020</t>
  </si>
  <si>
    <t>CAP-00020</t>
  </si>
  <si>
    <t>CAP, CER-X5R, 0.068uF, 10V, 10%, 0402</t>
  </si>
  <si>
    <t>GRM155R61A683KA01D</t>
  </si>
  <si>
    <t>ASCAP-00024</t>
  </si>
  <si>
    <t>CAP-00024</t>
  </si>
  <si>
    <t>CAP, CER-X5R, 0.1uF, 25V, 20%, 0805</t>
  </si>
  <si>
    <t>AVX</t>
  </si>
  <si>
    <t>08055C104KAT2A</t>
  </si>
  <si>
    <t>ASCAP-00025</t>
  </si>
  <si>
    <t>CAP-00025</t>
  </si>
  <si>
    <t>CAP, CER-X5R, 22uF, 25V, 20%, 1210</t>
  </si>
  <si>
    <t>GRM32ER61E226KE15L</t>
  </si>
  <si>
    <t>ASCAP-00026</t>
  </si>
  <si>
    <t>CAP-00026</t>
  </si>
  <si>
    <t>CAP, CER-X5R, 4700pF, 25V, 10%, 0402</t>
  </si>
  <si>
    <t>GRM155R61E472KA01D</t>
  </si>
  <si>
    <t>ASCAP-00027</t>
  </si>
  <si>
    <t>CAP-00027</t>
  </si>
  <si>
    <t>CAP, CER-X7R, 0.68uF, 16V, 10%, 0805</t>
  </si>
  <si>
    <t>0805YC684KAT2A</t>
  </si>
  <si>
    <t>ASCAP-00029</t>
  </si>
  <si>
    <t>CAP-00029</t>
  </si>
  <si>
    <t xml:space="preserve">CAP, ALUM POLY, 270uF, 16V, 20%, RND </t>
  </si>
  <si>
    <t>KEMET</t>
  </si>
  <si>
    <t>A765KN277M1CLAE016</t>
  </si>
  <si>
    <t>ASCAP-00030</t>
  </si>
  <si>
    <t>CAP-00030</t>
  </si>
  <si>
    <t>CAP, CER-X5R, 0.033uF, 6.3V, 20%, 0402</t>
  </si>
  <si>
    <t>CC0402KRX5R5BB333</t>
  </si>
  <si>
    <t>ASCAP-00031</t>
  </si>
  <si>
    <t>CAP-00031</t>
  </si>
  <si>
    <t>CAP, ALUM, 1000uF, 16V, 20%, RND</t>
  </si>
  <si>
    <t>SUNCON</t>
  </si>
  <si>
    <t>16CE1000LX</t>
  </si>
  <si>
    <t>ASCAP-00033</t>
  </si>
  <si>
    <t>CAP-00033</t>
  </si>
  <si>
    <t>CAP, TANT-POLY, 470uF, 4V, 20%, 7343</t>
  </si>
  <si>
    <t>T520D477M004ATE012</t>
  </si>
  <si>
    <t>ASCAP-00034</t>
  </si>
  <si>
    <t>CAP-00034</t>
  </si>
  <si>
    <t>CAP, CER-X5R, 0.47uF, 6.3V, 20%, 0402</t>
  </si>
  <si>
    <t>CC0402KRX5R5BB474</t>
  </si>
  <si>
    <t>ASCAP-00036</t>
  </si>
  <si>
    <t>CAP-00036</t>
  </si>
  <si>
    <t>CAP, CER-X7R, 1000pF, 16V, 10%, 0201</t>
  </si>
  <si>
    <t>GRM033R71C102KA01D</t>
  </si>
  <si>
    <t>ASCAP-00039</t>
  </si>
  <si>
    <t>CAP-00039</t>
  </si>
  <si>
    <t>CAP, CER-X7R, 4700pF, 100V, 10%, 0402</t>
  </si>
  <si>
    <t>GRM155R72A472KA01D</t>
  </si>
  <si>
    <t>ASCAP-00040</t>
  </si>
  <si>
    <t>CAP-00040</t>
  </si>
  <si>
    <t>CAP, CER-X7R, 47uF, 6.3V, 20%, 1210</t>
  </si>
  <si>
    <t>TAIYOYUDEN</t>
  </si>
  <si>
    <t>JMK325B7476MM-PR</t>
  </si>
  <si>
    <t>ASCAP-00041</t>
  </si>
  <si>
    <t>CAP-00041</t>
  </si>
  <si>
    <t>CAP, CER-X7R, 10uF, 10V, 10%, 0805</t>
  </si>
  <si>
    <t>CL21B106KPQNNNE</t>
  </si>
  <si>
    <t>ASCAP-00043</t>
  </si>
  <si>
    <t>CAP-00043</t>
  </si>
  <si>
    <t>CAP, CER-X7R, 1uF, 16V, 10%, 0603</t>
  </si>
  <si>
    <t>CL10B105KO8NNNC</t>
  </si>
  <si>
    <t>ASCAP-00045</t>
  </si>
  <si>
    <t>CAP-00045</t>
  </si>
  <si>
    <t>CAP, CER-C0G, 47pF, 50V, 2%, 0402</t>
  </si>
  <si>
    <t>GRM1555C1H470GA01D</t>
  </si>
  <si>
    <t>ASCAP-00046</t>
  </si>
  <si>
    <t>CAP-00046</t>
  </si>
  <si>
    <t>CAP, CER-C0G, 100pF, 25V, 5%, 0402</t>
  </si>
  <si>
    <t>GRM1555C1E101JA01D</t>
  </si>
  <si>
    <t>ASCAP-00049</t>
  </si>
  <si>
    <t>CAP-00049</t>
  </si>
  <si>
    <t>CAP, CER-X7R, 0.022uF, 50V, 10%, 0402</t>
  </si>
  <si>
    <t>C0402C223K5RACTU</t>
  </si>
  <si>
    <t>ASCAP-00050</t>
  </si>
  <si>
    <t>CAP-00050</t>
  </si>
  <si>
    <t>CAP, CER-X7R, 0.1uF, 16V, 10%, 0402</t>
  </si>
  <si>
    <t>CL05B104KO5NNNC</t>
  </si>
  <si>
    <t>ASCAP-00051</t>
  </si>
  <si>
    <t>CAP-00051</t>
  </si>
  <si>
    <t>CAP, TANT-POLY, 47uF, 6.3V, 20%, 0805</t>
  </si>
  <si>
    <t>6TPU47MSI</t>
  </si>
  <si>
    <t>ASCAP-00052</t>
  </si>
  <si>
    <t>CAP-00052</t>
  </si>
  <si>
    <t xml:space="preserve">CAP, CER-X7R, 0.1uF, 50V, 10%, 0402, </t>
  </si>
  <si>
    <t>GRM155R71H104KE14D</t>
  </si>
  <si>
    <t>ASCAP-00055</t>
  </si>
  <si>
    <t>CAP-00055</t>
  </si>
  <si>
    <t>CAP, CER-X7R, 6800pF, 16V, 10%, 0402</t>
  </si>
  <si>
    <t>0402YC682KAT2A</t>
  </si>
  <si>
    <t>ASCAP-00057</t>
  </si>
  <si>
    <t>CAP-00057</t>
  </si>
  <si>
    <t>CAP, CER-X7R, 0.015uF, 10V, 10%, 0402</t>
  </si>
  <si>
    <t>CL05B153KO5NNNC</t>
  </si>
  <si>
    <t>ASCAP-00062</t>
  </si>
  <si>
    <t>CAP-00062</t>
  </si>
  <si>
    <t>CAP, CER-X7R, 2200pF, 10V, 10%, 0402</t>
  </si>
  <si>
    <t>CC0402KRX7R7BB222</t>
  </si>
  <si>
    <t>ASCAP-00065</t>
  </si>
  <si>
    <t>CAP-00065</t>
  </si>
  <si>
    <t>CAP, CER-C0G, 220pF, 25V, 5%, 0402</t>
  </si>
  <si>
    <t>CL05C221JA5NNNC</t>
  </si>
  <si>
    <t>ASCAP-00069</t>
  </si>
  <si>
    <t>CAP-00069</t>
  </si>
  <si>
    <t>CAP, CER-X7R, 1500pF, 25V, 10%, 0402</t>
  </si>
  <si>
    <t>C0402C152K3RACTU</t>
  </si>
  <si>
    <t>ASCAP-00070</t>
  </si>
  <si>
    <t>CAP-00070</t>
  </si>
  <si>
    <t>CAP, CER-X7R, 10uF, 6.3V, 10%, 0805</t>
  </si>
  <si>
    <t>CL21B106KQQNNNG</t>
  </si>
  <si>
    <t>ASCAP-00072</t>
  </si>
  <si>
    <t>CAP-00072</t>
  </si>
  <si>
    <t>CAP, CER-X7R, 0.01uF, 10V, 10%, 0402</t>
  </si>
  <si>
    <t>CC0402KRX7R6BB103</t>
  </si>
  <si>
    <t>ASCAP-00073</t>
  </si>
  <si>
    <t>CAP-00073</t>
  </si>
  <si>
    <t>CAP, CER-X7R, 1000pF, 25V, 10%, 0402,</t>
  </si>
  <si>
    <t>CC0402KRX7R8BB102</t>
  </si>
  <si>
    <t>ASCAP-00103</t>
  </si>
  <si>
    <t>CAP-00103</t>
  </si>
  <si>
    <t xml:space="preserve">CAP, ALUM POLY, 330uF, 16V, 20%, RND </t>
  </si>
  <si>
    <t>NICHICON</t>
  </si>
  <si>
    <t>PCJ1C331MCL1GS</t>
  </si>
  <si>
    <t>ASCAP-00104</t>
  </si>
  <si>
    <t>CAP-00104</t>
  </si>
  <si>
    <t>CAP, CER-C0G, 33pF, 16V, 10%, 0402</t>
  </si>
  <si>
    <t>GRM1555C1H330JA01D</t>
  </si>
  <si>
    <t>ASCAP-00105</t>
  </si>
  <si>
    <t>CAP-00105</t>
  </si>
  <si>
    <t xml:space="preserve">CAP, CER-C0G, 100pF, 16V, 10%, 0402, </t>
  </si>
  <si>
    <t>CC0402JRNPO7BN101</t>
  </si>
  <si>
    <t>ASCAP-00106</t>
  </si>
  <si>
    <t>CAP-00106</t>
  </si>
  <si>
    <t>CAP, CER-X5R, 10uF, 6.3V, 20%, 0805</t>
  </si>
  <si>
    <t>CL21A106MQFNNNE</t>
  </si>
  <si>
    <t>ASCAP-00107</t>
  </si>
  <si>
    <t>CAP-00107</t>
  </si>
  <si>
    <t>CAP, CER-X5R, 10uF, 10V, 20%, 0805, 8</t>
  </si>
  <si>
    <t>CL21A106MPFNNNE</t>
  </si>
  <si>
    <t>ASCAP-00108</t>
  </si>
  <si>
    <t>CAP-00108</t>
  </si>
  <si>
    <t>CAP, CER-X7R, 3300pF, 10V, 10%, 0201</t>
  </si>
  <si>
    <t>GRM033R71C332KA88D</t>
  </si>
  <si>
    <t>ASCAP-00109</t>
  </si>
  <si>
    <t>CAP-00109</t>
  </si>
  <si>
    <t>CAP, CER-X7R, 0.01uF, 10V, 10%, 0201</t>
  </si>
  <si>
    <t>0201B103K100CT</t>
  </si>
  <si>
    <t>ASCAP-00111</t>
  </si>
  <si>
    <t>CAP-00111</t>
  </si>
  <si>
    <t xml:space="preserve">CAP, CER-X7R, 2.2uF, 16V, 10%, 0805, </t>
  </si>
  <si>
    <t>CL21B225KOFNNNE</t>
  </si>
  <si>
    <t>ASCAP-00112</t>
  </si>
  <si>
    <t>CAP-00112</t>
  </si>
  <si>
    <t>CAP, CER-X7R, 0.01uF, 50V, 10%, 0402</t>
  </si>
  <si>
    <t>GRM155R71H103KA88D</t>
  </si>
  <si>
    <t>ASCAP-00113</t>
  </si>
  <si>
    <t>CAP-00113</t>
  </si>
  <si>
    <t>CAP, CER-X7R, 1uF, 50V, 10%, 1206</t>
  </si>
  <si>
    <t>GRM31MR71H105KA88L</t>
  </si>
  <si>
    <t>ASCAP-00118</t>
  </si>
  <si>
    <t>CAP-00118</t>
  </si>
  <si>
    <t>CAP, CER-X7R, 2200pF, 25V, 20%, 0402</t>
  </si>
  <si>
    <t>AC0402KRX7R8BB222</t>
  </si>
  <si>
    <t>ASCAP-00119</t>
  </si>
  <si>
    <t>CAP-00119</t>
  </si>
  <si>
    <t>CAP, CER-C0G, 27pF, 16V, 10%, 0402</t>
  </si>
  <si>
    <t>CC0402JRNPO9BN270</t>
  </si>
  <si>
    <t>ASCAP-00120</t>
  </si>
  <si>
    <t>CAP-00120</t>
  </si>
  <si>
    <t>CAP, CER-X5R, 0.1uF, 6.3V, 10%, 0201</t>
  </si>
  <si>
    <t>GRM033R60J104KE19D</t>
  </si>
  <si>
    <t>ASCAP-00121</t>
  </si>
  <si>
    <t>CAP-00121</t>
  </si>
  <si>
    <t>CAP, CER-X5R, 0.033uF, 6.3V, 10%, 0201</t>
  </si>
  <si>
    <t>GRM033R60J333KE01D</t>
  </si>
  <si>
    <t>ASCAP-00124</t>
  </si>
  <si>
    <t>CAP-00124</t>
  </si>
  <si>
    <t>CAP, ALUM POLY, 330uF, 2V, 20%, 7343,</t>
  </si>
  <si>
    <t>EEFSX0D331XE</t>
  </si>
  <si>
    <t>ASCAP-00125</t>
  </si>
  <si>
    <t>CAP-00125</t>
  </si>
  <si>
    <t>CAP, CER-C0G, 47pF, 16V, 10%, 0402</t>
  </si>
  <si>
    <t>CC0402KRNPO9BN470</t>
  </si>
  <si>
    <t>ASCAP-00127</t>
  </si>
  <si>
    <t>CAP-00127</t>
  </si>
  <si>
    <t>CAP, CER-C0G, 2.2pF, 25V, 4.5%, 0402</t>
  </si>
  <si>
    <t>CL05C2R2BB5NNNC</t>
  </si>
  <si>
    <t>ASCAP-00130</t>
  </si>
  <si>
    <t>CAP-00130</t>
  </si>
  <si>
    <t>CAP, CER-X7R, 5600pF, 25V, 10%, 0402</t>
  </si>
  <si>
    <t>CC0402KRX7R8BB562</t>
  </si>
  <si>
    <t>ASCAP-00131</t>
  </si>
  <si>
    <t>CAP-00131</t>
  </si>
  <si>
    <t>CAP, CER-X7R, 100pF, 16V, 10%, 0201,</t>
  </si>
  <si>
    <t>GRM033R71C101KA01D</t>
  </si>
  <si>
    <t>ASCAP-00133</t>
  </si>
  <si>
    <t>CAP-00133</t>
  </si>
  <si>
    <t>CAP, TANT-POLY, 330uF, 2.5V, 20%, 7343</t>
  </si>
  <si>
    <t>T520V337M2R5ATE009</t>
  </si>
  <si>
    <t>ASCAP-00134</t>
  </si>
  <si>
    <t>CAP-00134</t>
  </si>
  <si>
    <t>CAP, CER-X7R, 1000pF, 2000V, 20%, 1808</t>
  </si>
  <si>
    <t>1808WC102MAT1A</t>
  </si>
  <si>
    <t>ASCAP-00136</t>
  </si>
  <si>
    <t>CAP-00136</t>
  </si>
  <si>
    <t>CAP, CER-X7R, 0.22uF, 25V, 20%, 0805</t>
  </si>
  <si>
    <t>CL21B224KAFNNNE</t>
  </si>
  <si>
    <t>ASCAP-00137</t>
  </si>
  <si>
    <t>CAP-00137</t>
  </si>
  <si>
    <t>CAP, CER-X7R, 0.015uF, 16V, 10%, 0402</t>
  </si>
  <si>
    <t>CC0402KRX7R7BB153</t>
  </si>
  <si>
    <t>ASCAP-00138</t>
  </si>
  <si>
    <t>CAP-00138</t>
  </si>
  <si>
    <t>CAP, CER-X7R, 0.047uF, 16V, 10%, 0402</t>
  </si>
  <si>
    <t>GRM155R71E473KA88D</t>
  </si>
  <si>
    <t>ASCAP-00139</t>
  </si>
  <si>
    <t>CAP-00139</t>
  </si>
  <si>
    <t>CAP, CER-C0G, 150pF, 16V, 10%, 0402</t>
  </si>
  <si>
    <t>GRM1555C1H151JA01D</t>
  </si>
  <si>
    <t>ASCAP-00141</t>
  </si>
  <si>
    <t>CAP-00141</t>
  </si>
  <si>
    <t>CAP, CER-C0G, 56pF, 16V, 10%, 0402</t>
  </si>
  <si>
    <t>0402YA560KAT2A</t>
  </si>
  <si>
    <t>ASCAP-00142</t>
  </si>
  <si>
    <t>CAP-00142</t>
  </si>
  <si>
    <t>CAP, CER-C0G, 68pF, 16V, 10%, 0402</t>
  </si>
  <si>
    <t>GRM1555C1H680JA01D</t>
  </si>
  <si>
    <t>ASCAP-00143</t>
  </si>
  <si>
    <t>CAP-00143</t>
  </si>
  <si>
    <t>CAP, CER-X7R, 0.01uF, 25V, 10%, 0402 </t>
  </si>
  <si>
    <t>CC0402KRX7R8BB103</t>
  </si>
  <si>
    <t>ASCAP-00144</t>
  </si>
  <si>
    <t>CAP-00144</t>
  </si>
  <si>
    <t>CAP, CER-C0G, 120pF, 16V, 10%, 0402 </t>
  </si>
  <si>
    <t>CC0402JRNPO9BN121</t>
  </si>
  <si>
    <t>ASCAP-00146</t>
  </si>
  <si>
    <t>CAP-00146</t>
  </si>
  <si>
    <t>CAP, CER-X7R, 3900pF, 25V, 20%, 0402,</t>
  </si>
  <si>
    <t>CC0402KRX7R8BB392</t>
  </si>
  <si>
    <t>ASCAP-00148</t>
  </si>
  <si>
    <t>CAP-00148</t>
  </si>
  <si>
    <t>CAP, CER-X7R, 2200pF, 50V, 10%, 125C, 04</t>
  </si>
  <si>
    <t>CC0402KRX7R9BB222</t>
  </si>
  <si>
    <t>ASCAP-00150</t>
  </si>
  <si>
    <t>CAP-00150</t>
  </si>
  <si>
    <t>CAP, CER-X7R, 0.033uF, 25V, 10%, 0402</t>
  </si>
  <si>
    <t>GRM155R71E333KA88D</t>
  </si>
  <si>
    <t>ASCAP-00151</t>
  </si>
  <si>
    <t>CAP-00151</t>
  </si>
  <si>
    <t>CAP, CER-X5R, 4.7uF, 10V, 20%, 0603</t>
  </si>
  <si>
    <t>CC0603KRX5R6BB475</t>
  </si>
  <si>
    <t>ASCAP-00152</t>
  </si>
  <si>
    <t>CAP-00152</t>
  </si>
  <si>
    <t>ASCAP-00153</t>
  </si>
  <si>
    <t>CAP-00153</t>
  </si>
  <si>
    <t>CAP, CER-X7R, 0.1uF, 10V, 10%, 0402</t>
  </si>
  <si>
    <t>GRM155R71A104KA01D</t>
  </si>
  <si>
    <t>ASCAP-00154</t>
  </si>
  <si>
    <t>CAP-00154</t>
  </si>
  <si>
    <t>CAP, CER-X7R, 0.012uF, 16V, 10%, 0402</t>
  </si>
  <si>
    <t>CC0402KRX7R7BB123</t>
  </si>
  <si>
    <t>ASCAP-00155</t>
  </si>
  <si>
    <t>CAP-00155</t>
  </si>
  <si>
    <t>CAP, CER-X7R, 4700pF, 6.3V, 10%, 0402</t>
  </si>
  <si>
    <t>04025C472KAT2A</t>
  </si>
  <si>
    <t>ASCAP-00156</t>
  </si>
  <si>
    <t>CAP-00156</t>
  </si>
  <si>
    <t>CAP, CER-X7R, 0.022uF, 16V, 10%, 0402</t>
  </si>
  <si>
    <t>GRM155R71C223KA01D</t>
  </si>
  <si>
    <t>ASCAP-00157</t>
  </si>
  <si>
    <t>CAP-00157</t>
  </si>
  <si>
    <t>CAP, CER-X7R, 3900pF, 50V, 5%, 0402</t>
  </si>
  <si>
    <t>NICCOMP</t>
  </si>
  <si>
    <t>NMC0402X7R392J50TRPF</t>
  </si>
  <si>
    <t>ASCAP-00158</t>
  </si>
  <si>
    <t>CAP-00158</t>
  </si>
  <si>
    <t>CAP, CER-X7R, 0.056uF , 16V, 10%, 0402</t>
  </si>
  <si>
    <t>0402YC563KAT2A</t>
  </si>
  <si>
    <t>ASCAP-00159</t>
  </si>
  <si>
    <t>CAP-00159</t>
  </si>
  <si>
    <t>CAP, CER-X5R, 0.12uF , 6.3V, 10%, 0402</t>
  </si>
  <si>
    <t>GRM155R60J124KE01D</t>
  </si>
  <si>
    <t>ASCAP-00160</t>
  </si>
  <si>
    <t>CAP-00160</t>
  </si>
  <si>
    <t>CAP, CER-X7R, 390pF, 50V, 10%, 0402</t>
  </si>
  <si>
    <t>CC0402KRX7R9BB391</t>
  </si>
  <si>
    <t>ASCAP-00161</t>
  </si>
  <si>
    <t>CAP-00161</t>
  </si>
  <si>
    <t>CAP, CER-X5R, 47uF, 16V, 20%, 1210</t>
  </si>
  <si>
    <t>CL32A476MOJNNNE</t>
  </si>
  <si>
    <t>ASCAP-00162</t>
  </si>
  <si>
    <t>CAP-00162</t>
  </si>
  <si>
    <t>CAP, CER-X7R, 820pF, 25V, 20%, 0402</t>
  </si>
  <si>
    <t>GRM155R71H821KA01D</t>
  </si>
  <si>
    <t>ASCAP-00164</t>
  </si>
  <si>
    <t>CAP-00164</t>
  </si>
  <si>
    <t>CAP, CER-X5R, 1uF, 16V, 10%, 0603</t>
  </si>
  <si>
    <t>CC0603KRX5R7BB105</t>
  </si>
  <si>
    <t>ASCAP-00165</t>
  </si>
  <si>
    <t>CAP-00165</t>
  </si>
  <si>
    <t>CAP, CER-X5R, 100uF, 6.3V, 20%, 1206</t>
  </si>
  <si>
    <t>CL31A107MQHNNNE</t>
  </si>
  <si>
    <t>ASCAP-00166</t>
  </si>
  <si>
    <t>CAP-00166</t>
  </si>
  <si>
    <t>CAP, CER-X5R, 0.22uF, 16V, 10%, 0603</t>
  </si>
  <si>
    <t>0603YD224KAT2A</t>
  </si>
  <si>
    <t>ASCAP-00168</t>
  </si>
  <si>
    <t>CAP-00168</t>
  </si>
  <si>
    <t>CAP, CER-X5R, 0.1uF, 25V, 10%, 0402</t>
  </si>
  <si>
    <t>CC0402KRX5R8BB104</t>
  </si>
  <si>
    <t>ASCAP-00169</t>
  </si>
  <si>
    <t>CAP-00169</t>
  </si>
  <si>
    <t>CAP, CER-X7R, 3300pF, 50V, 20%, 0603</t>
  </si>
  <si>
    <t>CC0603KRX7R9BB332</t>
  </si>
  <si>
    <t>ASCAP-00170</t>
  </si>
  <si>
    <t>CAP-00170</t>
  </si>
  <si>
    <t>CAP, CER-X7R, 4700pF, 25V, 20%, 0402</t>
  </si>
  <si>
    <t>CC0402KRX7R9BB472</t>
  </si>
  <si>
    <t>ASCAP-00171</t>
  </si>
  <si>
    <t>CAP-00171</t>
  </si>
  <si>
    <t>CAP, CER-C0G, 2200pF, 50V, 10%, 0805</t>
  </si>
  <si>
    <t>CL21C222JBFNNNE</t>
  </si>
  <si>
    <t>ASCAP-00173</t>
  </si>
  <si>
    <t>CAP-00173</t>
  </si>
  <si>
    <t>CAP, CER-X5R, 0.1uF, 16V, 20%, 0402</t>
  </si>
  <si>
    <t>CC0402KRX5R7BB104</t>
  </si>
  <si>
    <t>ASCAP-00174</t>
  </si>
  <si>
    <t>CAP-00174</t>
  </si>
  <si>
    <t>CAP, CER-C0G, 2200pF, 50V, 5%, 0603</t>
  </si>
  <si>
    <t>GRM1885C1H222JA01D</t>
  </si>
  <si>
    <t>ASCAP-00175</t>
  </si>
  <si>
    <t>CAP-00175</t>
  </si>
  <si>
    <t>CAP, CER-C0G, 220pF, 50V, 5%, 0402</t>
  </si>
  <si>
    <t>CC0402JRNPO9BN221</t>
  </si>
  <si>
    <t>ASCAP-00177</t>
  </si>
  <si>
    <t>CAP-00177</t>
  </si>
  <si>
    <t>CAP, CER-C0G, 560pF, 25V, 5%, 0402</t>
  </si>
  <si>
    <t>GRM1555C1H561JA01D</t>
  </si>
  <si>
    <t>ASCAP-00178</t>
  </si>
  <si>
    <t>CAP-00178</t>
  </si>
  <si>
    <t>CAP, TANT-SOLID, 47uF, 6.3V, 10%, 3528</t>
  </si>
  <si>
    <t>VISHAY</t>
  </si>
  <si>
    <t>TR3B476K6R3C0250</t>
  </si>
  <si>
    <t>ASCAP-00183</t>
  </si>
  <si>
    <t>CAP-00183</t>
  </si>
  <si>
    <t>CAP, CER-C0G, 680pF, 25V, 5%, 0402</t>
  </si>
  <si>
    <t>GRM1555C1H681JA01D</t>
  </si>
  <si>
    <t>ASCAP-00184</t>
  </si>
  <si>
    <t>CAP-00184</t>
  </si>
  <si>
    <t>CAP, CER-C0G, 330pF, 16V, 20%, 0402</t>
  </si>
  <si>
    <t>GRM1555C1H331JA01D</t>
  </si>
  <si>
    <t>ASCAP-00185</t>
  </si>
  <si>
    <t>CAP-00185</t>
  </si>
  <si>
    <t>CAP, CER-X7S, 1uF, 4V, 20%, 0306</t>
  </si>
  <si>
    <t>CL01Y105MR5NLNC</t>
  </si>
  <si>
    <t>ASCAP-00186</t>
  </si>
  <si>
    <t>CAP-00186</t>
  </si>
  <si>
    <t>CAP, CER-X7R, 0.47uF, 25V, 20%, 0612</t>
  </si>
  <si>
    <t>LLL31MR71E474MA01L</t>
  </si>
  <si>
    <t>ASCAP-00187</t>
  </si>
  <si>
    <t>CAP-00187</t>
  </si>
  <si>
    <t>CAP, CER-X5R, 22uF, 4V, 20%, 0603</t>
  </si>
  <si>
    <t>CL10A226MR8NNNC</t>
  </si>
  <si>
    <t>ASCAP-00188</t>
  </si>
  <si>
    <t>CAP-00188</t>
  </si>
  <si>
    <t>CAP, CER-C0G, 150pF, 50V, 10%, 0402</t>
  </si>
  <si>
    <t>CL05C151JB5NNNC</t>
  </si>
  <si>
    <t>ASCAP-00189</t>
  </si>
  <si>
    <t>CAP-00189</t>
  </si>
  <si>
    <t>CAP, CER-X7R, 680pF, 50V, 10%, 0402</t>
  </si>
  <si>
    <t>CC0402KRX7R9BB681</t>
  </si>
  <si>
    <t>ASCAP-00190</t>
  </si>
  <si>
    <t>CAP-00190</t>
  </si>
  <si>
    <t>CAP, CER-X7R, 0.22uF, 50V, 20%, 0603</t>
  </si>
  <si>
    <t>NMC0603X7R224K50TRPF</t>
  </si>
  <si>
    <t>ASCAP-00191</t>
  </si>
  <si>
    <t>CAP-00191</t>
  </si>
  <si>
    <t>CAP, CER-X5R, 1uF, 6.3V, 20%, 0201, 8</t>
  </si>
  <si>
    <t>GRM033R60J105MEA2D</t>
  </si>
  <si>
    <t>ASCAP-00192</t>
  </si>
  <si>
    <t>CAP-00192</t>
  </si>
  <si>
    <t>CAP, CER-X5R, 0.47uF, 6.3V, 20%, 0201 </t>
  </si>
  <si>
    <t>CC0201MRX5R5BB474</t>
  </si>
  <si>
    <t>ASCAP-00193</t>
  </si>
  <si>
    <t>CAP-00193</t>
  </si>
  <si>
    <t>CAP, CER-X5R, 4700pF, 16V, 10%, 0201</t>
  </si>
  <si>
    <t>GRM033R61E472KA12D</t>
  </si>
  <si>
    <t>ASCAP-00194D</t>
  </si>
  <si>
    <t>CAP-00194</t>
  </si>
  <si>
    <t>CAP, 220 UF, 20%, 10V,POSCAP, 18mohm ESR</t>
  </si>
  <si>
    <t>T520D227M010ATE018</t>
  </si>
  <si>
    <t>ASCAP-00195</t>
  </si>
  <si>
    <t>CAP-00195</t>
  </si>
  <si>
    <t>CAP, TANT-POLY, 330uF, 4V, 20%, 7343</t>
  </si>
  <si>
    <t>T520D337M004ATE012</t>
  </si>
  <si>
    <t>ASCAP-00196</t>
  </si>
  <si>
    <t>CAP-00196</t>
  </si>
  <si>
    <t>CAP, CER-X7R, 3300pF, 50V, 20%, 0402 </t>
  </si>
  <si>
    <t>ASCAP-00197</t>
  </si>
  <si>
    <t>CAP-00197</t>
  </si>
  <si>
    <t>CAP, TANT-SOLID, 1000uF, 6.3V, 20%, 7343</t>
  </si>
  <si>
    <t>TPSE108M006R0100</t>
  </si>
  <si>
    <t>ASCAP-00198</t>
  </si>
  <si>
    <t>CAP-00198</t>
  </si>
  <si>
    <t>CAP, CER-X7R, 0.027uF , 16V, 10%, 0402</t>
  </si>
  <si>
    <t>CC0402KRX7R7BB273</t>
  </si>
  <si>
    <t>ASCAP-00200</t>
  </si>
  <si>
    <t>CAP-00200</t>
  </si>
  <si>
    <t xml:space="preserve">CAP, CER-X7R, 0.1uF, 50V, 10%, 0603, </t>
  </si>
  <si>
    <t>CC0603KRX7R9BB104</t>
  </si>
  <si>
    <t>ASCAP-00201</t>
  </si>
  <si>
    <t>CAP-00201</t>
  </si>
  <si>
    <t>CAP, CER-C0G, 10pF, 25V, 5%, 0402</t>
  </si>
  <si>
    <t>CC0402JRNPO8BN100</t>
  </si>
  <si>
    <t>ASCAP-00202</t>
  </si>
  <si>
    <t>CAP-00202</t>
  </si>
  <si>
    <t>CAP, CER-X7R, 10uF, 25V, 10%, 1206</t>
  </si>
  <si>
    <t>CL31B106KAHNNNE</t>
  </si>
  <si>
    <t>ASCAP-00204</t>
  </si>
  <si>
    <t>CAP-00204</t>
  </si>
  <si>
    <t>CAP, CER-C0G, 1000pF, 50V, 5%, 0603</t>
  </si>
  <si>
    <t>CC0603JRNPO9BN102</t>
  </si>
  <si>
    <t>ASCAP-00205</t>
  </si>
  <si>
    <t>CAP-00205</t>
  </si>
  <si>
    <t>CAP, ALUM, 1000uF, 25V, 20%, RND</t>
  </si>
  <si>
    <t>EEVFK1E102Q</t>
  </si>
  <si>
    <t>ASCAP-00206</t>
  </si>
  <si>
    <t>CAP-00206</t>
  </si>
  <si>
    <t>CAP, CER-X5R, 100uF, 10V, 20%, 1206</t>
  </si>
  <si>
    <t>GRM31CR61A107ME05L</t>
  </si>
  <si>
    <t>ASCAP-00207</t>
  </si>
  <si>
    <t>CAP-00207</t>
  </si>
  <si>
    <t>CAP, CER-C0G, 39pF, 16V, 10%, 0402</t>
  </si>
  <si>
    <t>0402YA390KAT2A</t>
  </si>
  <si>
    <t>ASCAP-00208</t>
  </si>
  <si>
    <t>CAP-00208</t>
  </si>
  <si>
    <t>CAP, CER-X5R, 2.2uF, 4V, 20%, 0402</t>
  </si>
  <si>
    <t>GRM155R60G225ME15D</t>
  </si>
  <si>
    <t>ASCAP-00209</t>
  </si>
  <si>
    <t>CAP-00209</t>
  </si>
  <si>
    <t>CAP, CER-X5R, 47uF, 6.3V, 20%, 0805</t>
  </si>
  <si>
    <t>CL21A476MQYNNNE</t>
  </si>
  <si>
    <t>ASCAP-00210</t>
  </si>
  <si>
    <t>CAP-00210</t>
  </si>
  <si>
    <t>CAP, CER FEED-THRU, 27uF, 6.3V, 20%</t>
  </si>
  <si>
    <t>NFM31PC276B0J3L</t>
  </si>
  <si>
    <t>ASCAP-00211</t>
  </si>
  <si>
    <t>CAP-00211</t>
  </si>
  <si>
    <t>CAP, CER-C0G, 1500pF, 50V, 5%, 0603</t>
  </si>
  <si>
    <t>GRM1885C1H152JA01D</t>
  </si>
  <si>
    <t>ASCAP-00212</t>
  </si>
  <si>
    <t>CAP-00212</t>
  </si>
  <si>
    <t>CAP, CER-X5R, 0.47uF, 16V, 10%, 0402,</t>
  </si>
  <si>
    <t>GRM155R61C474KE01D</t>
  </si>
  <si>
    <t>ASCAP-00213</t>
  </si>
  <si>
    <t>CAP-00213</t>
  </si>
  <si>
    <t>CAP, CER-X5R, 10uF, 4V, 20%, 0603</t>
  </si>
  <si>
    <t>GRM188R60G106ME47D</t>
  </si>
  <si>
    <t>ASCAP-00215</t>
  </si>
  <si>
    <t>CAP-00215</t>
  </si>
  <si>
    <t>CAP, CER-X7R, 220pF, 25V, 10%, 0201</t>
  </si>
  <si>
    <t>GRM033R71E221KA01D</t>
  </si>
  <si>
    <t>ASCAP-00216</t>
  </si>
  <si>
    <t>CAP-00216</t>
  </si>
  <si>
    <t>CAP, CER-C0G, 10pF, 25V, 5%, 0201</t>
  </si>
  <si>
    <t>GRM0335C1E100JA01D</t>
  </si>
  <si>
    <t>ASCAP-00217</t>
  </si>
  <si>
    <t>CAP-00217</t>
  </si>
  <si>
    <t xml:space="preserve">CAP, CER-X7R, 300pF, 25V, 10%, 0402, </t>
  </si>
  <si>
    <t>C0402C301J3GACTU</t>
  </si>
  <si>
    <t>ASCAP-00218</t>
  </si>
  <si>
    <t>CAP-00218</t>
  </si>
  <si>
    <t>CAP, CER-X5R, 0.47uF, 6.3V, 20%, 0201</t>
  </si>
  <si>
    <t>GRM033R60J474ME90D</t>
  </si>
  <si>
    <t>ASCAP-00219</t>
  </si>
  <si>
    <t>CAP-00219</t>
  </si>
  <si>
    <t>CAP, CER-X7R, 8200pF, 25V, 10%, 0402</t>
  </si>
  <si>
    <t>GRM155R71E822KA01D</t>
  </si>
  <si>
    <t>ASCAP-00220</t>
  </si>
  <si>
    <t>CAP-00220</t>
  </si>
  <si>
    <t>CAP, ALUM POLY, 330uF, 2.5V, 20%, 734</t>
  </si>
  <si>
    <t>EEFSX0E331XE</t>
  </si>
  <si>
    <t>ASCAP-00221</t>
  </si>
  <si>
    <t>CAP-00221</t>
  </si>
  <si>
    <t>CAP, CER-C0G, 680pF, 50V, 5%, 0603</t>
  </si>
  <si>
    <t>CC0603JRNPO9BN681</t>
  </si>
  <si>
    <t>ASCAP-00222</t>
  </si>
  <si>
    <t>CAP-00222</t>
  </si>
  <si>
    <t>CAP, CER-X7R, 8200pF, 6.3V, 10%, 0201</t>
  </si>
  <si>
    <t>GRM033R70J822KA01D</t>
  </si>
  <si>
    <t>ASCAP-00223</t>
  </si>
  <si>
    <t>CAP-00223</t>
  </si>
  <si>
    <t>CAP, CER-X7R, 1500pF, 50V, 10%, 0402</t>
  </si>
  <si>
    <t>CC0402KRX7R9BB152</t>
  </si>
  <si>
    <t>ASCAP-00225</t>
  </si>
  <si>
    <t>CAP-00225</t>
  </si>
  <si>
    <t>CAP, CER-X5R, 2.2uF, 16V, 10%, 0603,</t>
  </si>
  <si>
    <t>CL10A225KO8NNNC</t>
  </si>
  <si>
    <t>ASCAP-00226</t>
  </si>
  <si>
    <t>CAP-00226</t>
  </si>
  <si>
    <t>CAP, CER-X7R, 0.22uF, 16V, 10%, 0402</t>
  </si>
  <si>
    <t>CL05B224KO5NNNC</t>
  </si>
  <si>
    <t>ASCAP-00228</t>
  </si>
  <si>
    <t>CAP-00228</t>
  </si>
  <si>
    <t>CAP, CER-C0G, 270pF, 50V, 5%, 0402</t>
  </si>
  <si>
    <t>GRM1555C1H271JA01D</t>
  </si>
  <si>
    <t>ASCAP-00229</t>
  </si>
  <si>
    <t>CAP-00229</t>
  </si>
  <si>
    <t>CAP, CER-C0G, 4700pF, 50V, 5%, 0603</t>
  </si>
  <si>
    <t>C0603C472J5GACTU</t>
  </si>
  <si>
    <t>ASCAP-00230</t>
  </si>
  <si>
    <t>CAP-00230</t>
  </si>
  <si>
    <t>CAP, CER-C0G, 4.7PF, 50V, 2%, 0402, 125C</t>
  </si>
  <si>
    <t>CC0402BRNPO9BN4R7</t>
  </si>
  <si>
    <t>ASCAP-00231</t>
  </si>
  <si>
    <t>CAP-00231</t>
  </si>
  <si>
    <t>CAP, ALUM POLY, 220UF, 6.3V, 20%, 7343,</t>
  </si>
  <si>
    <t>EEFCX0J221R</t>
  </si>
  <si>
    <t>ASCAP-00232</t>
  </si>
  <si>
    <t>CAP-00232</t>
  </si>
  <si>
    <t>CAP, CER-X5R, 0.33uF, 16V, 10%, 0603</t>
  </si>
  <si>
    <t>CL10B334KO8NNNC</t>
  </si>
  <si>
    <t>ASCAP-00235</t>
  </si>
  <si>
    <t>CAP-00235</t>
  </si>
  <si>
    <t>CAP, CER-X5R, 0.22uF, 25V, 10%, 0402</t>
  </si>
  <si>
    <t>CC0402KRX5R8BB224</t>
  </si>
  <si>
    <t>ASCAP-00236</t>
  </si>
  <si>
    <t>CAP-00236</t>
  </si>
  <si>
    <t>CAP, ALUM, 1000uF, 16V, 20%, TH</t>
  </si>
  <si>
    <t>ESY108M016AH4AA</t>
  </si>
  <si>
    <t>ASCAP-00238</t>
  </si>
  <si>
    <t>CAP-00238</t>
  </si>
  <si>
    <t>CAP, CER-X7R, 1200pF, 50V, 20%, 0402,</t>
  </si>
  <si>
    <t>GRM155R71H122KA01J</t>
  </si>
  <si>
    <t>ASCAP-00240</t>
  </si>
  <si>
    <t>CAP-00240</t>
  </si>
  <si>
    <t>CAP, CER-C0G, 220pF, 50V, 5%, 0603,</t>
  </si>
  <si>
    <t>CC0603JRNPO9BN221</t>
  </si>
  <si>
    <t>ASCAP-00241</t>
  </si>
  <si>
    <t>CAP-00241</t>
  </si>
  <si>
    <t>CAP, CER-X5R, 10uF, 4V, 20%, 0402</t>
  </si>
  <si>
    <t>GRM155R60G106ME44D</t>
  </si>
  <si>
    <t>ASCAP-00243</t>
  </si>
  <si>
    <t>CAP-00243</t>
  </si>
  <si>
    <t>CAP, CER-X7R, 1800pF, 50V, 10%, 0402,</t>
  </si>
  <si>
    <t>GRM155R71H182KA01D</t>
  </si>
  <si>
    <t>ASCAP-00245</t>
  </si>
  <si>
    <t>CAP-00245</t>
  </si>
  <si>
    <t>CAP, CER-X5R, 0.22uF, 6.3V, 20%, 0201</t>
  </si>
  <si>
    <t>GRM033R60J224KE15D</t>
  </si>
  <si>
    <t>ASCAP-00247</t>
  </si>
  <si>
    <t>CAP-00247</t>
  </si>
  <si>
    <t>CAP, CER-X5R, 0.33uF, 16V, 10%, 0402</t>
  </si>
  <si>
    <t>TDK</t>
  </si>
  <si>
    <t>C1005JB1C334K050BC</t>
  </si>
  <si>
    <t>ASCAP-00252</t>
  </si>
  <si>
    <t>CAP-00252</t>
  </si>
  <si>
    <t>CAP, CER-X7R, 0.47uF, 25V, 10%, 0603</t>
  </si>
  <si>
    <t>CL10B474KA8NNNC</t>
  </si>
  <si>
    <t>ASCAP-00253</t>
  </si>
  <si>
    <t>CAP-00253</t>
  </si>
  <si>
    <t>CAP, CER-X7R, 0.033uF, 10V, 10%, 0402</t>
  </si>
  <si>
    <t>GRM155R71A333KA01D</t>
  </si>
  <si>
    <t>ASCAP-00254</t>
  </si>
  <si>
    <t>CAP-00254</t>
  </si>
  <si>
    <t>CAP, CER-C0G, 47pF, 50V, 5%, 0603</t>
  </si>
  <si>
    <t>CC0603JRNPO9BN470</t>
  </si>
  <si>
    <t>ASCAP-00255</t>
  </si>
  <si>
    <t>CAP-00255</t>
  </si>
  <si>
    <t>CAP, TANT-POLY, 330uF, 6.3V, 20%, 7343</t>
  </si>
  <si>
    <t>6TPF330M9L</t>
  </si>
  <si>
    <t>ASCAP-00256</t>
  </si>
  <si>
    <t>CAP-00256</t>
  </si>
  <si>
    <t>CAP, CER-C0G, 3900pF, 50V, 10%, 0805</t>
  </si>
  <si>
    <t>GRM2165C1H392JA01D</t>
  </si>
  <si>
    <t>ASCAP-00257</t>
  </si>
  <si>
    <t>CAP-00257</t>
  </si>
  <si>
    <t>CAP, TANT-POLY, 470uF, 6.3V, 20%, 7343</t>
  </si>
  <si>
    <t>T520D477M006ATE025</t>
  </si>
  <si>
    <t>ASCAP-00258</t>
  </si>
  <si>
    <t>CAP-00258</t>
  </si>
  <si>
    <t>CAP, CER-X7R, 1uF, 25V, 10%, 0805, 12</t>
  </si>
  <si>
    <t>CL21B105KAFNNNE</t>
  </si>
  <si>
    <t>ASCAP-00259</t>
  </si>
  <si>
    <t>CAP-00259</t>
  </si>
  <si>
    <t>CAP, CER-X7R, 1uF, 25V, 10%, 0603</t>
  </si>
  <si>
    <t>CL10B105KA8NNNC</t>
  </si>
  <si>
    <t>ASCAP-00260</t>
  </si>
  <si>
    <t>CAP-00260</t>
  </si>
  <si>
    <t xml:space="preserve">CAP, CER-X5R, 10uF, 6.3V, 20%, 0603, </t>
  </si>
  <si>
    <t>CL10A106MQ8NNNC</t>
  </si>
  <si>
    <t>ASCAP-00261</t>
  </si>
  <si>
    <t>CAP-00261</t>
  </si>
  <si>
    <t>CAP, TANT-POLY, 100uF, 16V, 20%, 7343</t>
  </si>
  <si>
    <t>16TQC100MYF</t>
  </si>
  <si>
    <t>ASCAP-00262</t>
  </si>
  <si>
    <t>CAP-00262</t>
  </si>
  <si>
    <t>CAP, CER-X5R, 1uF, 16V, 10%, 0402</t>
  </si>
  <si>
    <t>EMK105BJ105KV-F</t>
  </si>
  <si>
    <t>ASCAP-00263</t>
  </si>
  <si>
    <t>CAP-00263</t>
  </si>
  <si>
    <t>CAP, CER-X5R, 10uF, 16V, 10%, 0805</t>
  </si>
  <si>
    <t>CL21A106KOFNNNE</t>
  </si>
  <si>
    <t>ASCAP-00264</t>
  </si>
  <si>
    <t>CAP-00264</t>
  </si>
  <si>
    <t>CAP, CER-X5R, 0.15uF, 10V, 10%, 0402</t>
  </si>
  <si>
    <t>GRM155R61A154KE19D</t>
  </si>
  <si>
    <t>ASCAP-00265</t>
  </si>
  <si>
    <t>CAP-00265</t>
  </si>
  <si>
    <t>CAP, CER-X7R, 6800pF, 25V, 10%, 0402,</t>
  </si>
  <si>
    <t>CL05B682KA5NNNC</t>
  </si>
  <si>
    <t>ASCAP-00267</t>
  </si>
  <si>
    <t>CAP-00267</t>
  </si>
  <si>
    <t>CAP, CER-C0G, 180pF, 50V, 5%, 0402 </t>
  </si>
  <si>
    <t>CC0402JRNPO9BN181</t>
  </si>
  <si>
    <t>ASCAP-00272</t>
  </si>
  <si>
    <t>CAP-00272</t>
  </si>
  <si>
    <t>T520D477M004ATE010</t>
  </si>
  <si>
    <t>ASCAP-00273</t>
  </si>
  <si>
    <t>CAP-00273</t>
  </si>
  <si>
    <t>CAP, ALUM POLY, 470uF, 2V, 20%, 7343,</t>
  </si>
  <si>
    <t>EEFGX0D471R</t>
  </si>
  <si>
    <t>ASCAP-00274</t>
  </si>
  <si>
    <t>CAP-00274</t>
  </si>
  <si>
    <t>CAP, TANT-POLY, 100uF, 6.3V, 20%, 1206</t>
  </si>
  <si>
    <t>T55A107M007C0070</t>
  </si>
  <si>
    <t>ASCAP-00275</t>
  </si>
  <si>
    <t>CAP-00275</t>
  </si>
  <si>
    <t>CAP, TANT-POLY, 470uF, 2.5V, 20%, 7343</t>
  </si>
  <si>
    <t>2R5TPE470MI</t>
  </si>
  <si>
    <t>ASCAP-00276</t>
  </si>
  <si>
    <t>CAP-00276</t>
  </si>
  <si>
    <t>CAP, ALUM, 680uF, 16V, 20%, RND</t>
  </si>
  <si>
    <t>UCD1C681MNL1GS</t>
  </si>
  <si>
    <t>ASCAP-00279</t>
  </si>
  <si>
    <t>CAP-00279</t>
  </si>
  <si>
    <t>CAP, CER-X5R, 4.7uF, 4V, 20%, 0402</t>
  </si>
  <si>
    <t>GRM155R60G475ME47D</t>
  </si>
  <si>
    <t>ASCAP-00280</t>
  </si>
  <si>
    <t>CAP-00280</t>
  </si>
  <si>
    <t>CAP, CER-X5R, 4.7uF, 10V, 20%, 0402</t>
  </si>
  <si>
    <t>GRM155R61A475MEAAD</t>
  </si>
  <si>
    <t>ASCAP-00281</t>
  </si>
  <si>
    <t>CAP-00281</t>
  </si>
  <si>
    <t>CAP, ALUM, 470uF, 25V, 20%, RND</t>
  </si>
  <si>
    <t>NIPPONCHEM</t>
  </si>
  <si>
    <t>EMZR250ADA471MHA0G</t>
  </si>
  <si>
    <t>ASCAP-00282</t>
  </si>
  <si>
    <t>CAP-00282</t>
  </si>
  <si>
    <t>CAP, CER-X5R, 1uF, 25V, 10%, 0402</t>
  </si>
  <si>
    <t>CL05A105KA5NQNC</t>
  </si>
  <si>
    <t>ASCAP-00283</t>
  </si>
  <si>
    <t>CAP-00283</t>
  </si>
  <si>
    <t>CAP, CER-X5R, 2.2uF, 6.3V, 10%, 0402,</t>
  </si>
  <si>
    <t>CL05A225KQ5NNNC</t>
  </si>
  <si>
    <t>ASCAP-00284</t>
  </si>
  <si>
    <t>CAP-00284</t>
  </si>
  <si>
    <t>CAP, CER-X7R, 22uF, 10V, 10%, 1206</t>
  </si>
  <si>
    <t>CL31B226KPHNNNE</t>
  </si>
  <si>
    <t>ASCAP-00285</t>
  </si>
  <si>
    <t>CAP-00285</t>
  </si>
  <si>
    <t>CAP, CER-C0G, 1300pF, 50V, 5%, 0603</t>
  </si>
  <si>
    <t>GRM1885C1H132JA01D</t>
  </si>
  <si>
    <t>ASCAP-00286</t>
  </si>
  <si>
    <t>CAP-00286</t>
  </si>
  <si>
    <t>CAP, CER-X5R, 100uF, 2.5V, 20%, 0805</t>
  </si>
  <si>
    <t>GRM21BR60G107ME15L</t>
  </si>
  <si>
    <t>ASCAP-00288</t>
  </si>
  <si>
    <t>CAP-00288</t>
  </si>
  <si>
    <t>CAP, TANT-SOLID, 47uF, 4V, 20%, 0603 </t>
  </si>
  <si>
    <t>TR8M476M004C1500</t>
  </si>
  <si>
    <t>ASCAP-00289</t>
  </si>
  <si>
    <t>CAP-00289</t>
  </si>
  <si>
    <t>CAP, CER-X7R, 2200pF, 100V, 10%, 0402 </t>
  </si>
  <si>
    <t>GRM155R72A222KA01D</t>
  </si>
  <si>
    <t>ASCAP-00290</t>
  </si>
  <si>
    <t>CAP-00290</t>
  </si>
  <si>
    <t>CAP, ALUM POLY, 470uF, 2.5V, 20%, 734</t>
  </si>
  <si>
    <t>EEFGX0E471R</t>
  </si>
  <si>
    <t>ASCAP-00291</t>
  </si>
  <si>
    <t>CAP-00291</t>
  </si>
  <si>
    <t>CAP, ALUM POLY, 470uF, 2.5V, 20%, 7343</t>
  </si>
  <si>
    <t>EEFGX0E471L</t>
  </si>
  <si>
    <t>ASCAP-00293</t>
  </si>
  <si>
    <t>CAP-00293</t>
  </si>
  <si>
    <t>CAP, CER-X5R, 220uF, 4V, 20%, 1210,</t>
  </si>
  <si>
    <t>CL32A227MQVNNNE</t>
  </si>
  <si>
    <t>ASCAP-00294</t>
  </si>
  <si>
    <t>CAP-00294</t>
  </si>
  <si>
    <t>CAP, CER-C0G, 330pF, 50V, 5%, 0402</t>
  </si>
  <si>
    <t>ASCAP-00295</t>
  </si>
  <si>
    <t>CAP-00295</t>
  </si>
  <si>
    <t>CAP, CER-C0G, 470pF, 50V, 5%, 0402</t>
  </si>
  <si>
    <t>GRM1555C1H471JA01D</t>
  </si>
  <si>
    <t>ASCAP-00296</t>
  </si>
  <si>
    <t>CAP-00296</t>
  </si>
  <si>
    <t>CAP, CER-X5R, 1uF, 6.3V, 20%, 0306 </t>
  </si>
  <si>
    <t>LLL185R60J105ME14L</t>
  </si>
  <si>
    <t>ASCAP-00297</t>
  </si>
  <si>
    <t>CAP-00297</t>
  </si>
  <si>
    <t>CAP, TANT-POLY, 22uF, 25V, 20%, 3528</t>
  </si>
  <si>
    <t>T521B226M025ATE100</t>
  </si>
  <si>
    <t>ASCAP-00298</t>
  </si>
  <si>
    <t>CAP-00298</t>
  </si>
  <si>
    <t>CAP, TANT-POLY, 220uF, 6.3V, 20%, 3528</t>
  </si>
  <si>
    <t>6TPE220MAZB</t>
  </si>
  <si>
    <t>ASCAP-00299</t>
  </si>
  <si>
    <t>CAP-00299</t>
  </si>
  <si>
    <t>CAP, CER-C0G, 1000pF, 25V, 5%, 0402</t>
  </si>
  <si>
    <t>GRM1555C1E102JA01D</t>
  </si>
  <si>
    <t>ASCAP-00300</t>
  </si>
  <si>
    <t>CAP-00300</t>
  </si>
  <si>
    <t>CAP, CER-X5R, 220uF, 6.3V, 20%, 1210</t>
  </si>
  <si>
    <t>GRM32ER60J227ME05L</t>
  </si>
  <si>
    <t>ASCAP-00301</t>
  </si>
  <si>
    <t>CAP-00301</t>
  </si>
  <si>
    <t>CAP, TANT-SOLID, 470uF, 4V, 20%, 7343</t>
  </si>
  <si>
    <t>TAJD477M004RNJ</t>
  </si>
  <si>
    <t>ASCAP-00302</t>
  </si>
  <si>
    <t>CAP-00302</t>
  </si>
  <si>
    <t>CAP, TANT-SOLID, 470uF, 6.3V, 20%, 7343</t>
  </si>
  <si>
    <t>TAJD477M006RNJ</t>
  </si>
  <si>
    <t>ASCAP-00304</t>
  </si>
  <si>
    <t>CAP-00304</t>
  </si>
  <si>
    <t>CAP, CER-X5R, 47uF, 4V, 20%, 0805</t>
  </si>
  <si>
    <t>GRM219R60G476ME44D</t>
  </si>
  <si>
    <t>ASCAP-00306</t>
  </si>
  <si>
    <t>CAP-00306</t>
  </si>
  <si>
    <t>CAP, CER-C0G, 33pF, 50V, 1%, 0402, 12</t>
  </si>
  <si>
    <t>GRM1555C1H330FA01D</t>
  </si>
  <si>
    <t>ASCAP-00307</t>
  </si>
  <si>
    <t>CAP-00307</t>
  </si>
  <si>
    <t>CAP, CER-C0G, 27pF, 50V, 1%, 0402</t>
  </si>
  <si>
    <t>GRM1555C1H270FA01D</t>
  </si>
  <si>
    <t>ASCAP-00308</t>
  </si>
  <si>
    <t>CAP-00308</t>
  </si>
  <si>
    <t>CAP, CER-C0G, 18pF, 50V, 1%, 0402</t>
  </si>
  <si>
    <t>GRM1555C1H180FA01D</t>
  </si>
  <si>
    <t>ASCAP-00309</t>
  </si>
  <si>
    <t>CAP-00309</t>
  </si>
  <si>
    <t>CAP, CER-C0G, 82pF, 50V, 5%, 0402</t>
  </si>
  <si>
    <t>CC0402JRNPO9BN820</t>
  </si>
  <si>
    <t>ASCAP-00312</t>
  </si>
  <si>
    <t>CAP-00312</t>
  </si>
  <si>
    <t>CAP, CER-X5R, 100uF, 4V, 20%, 0805</t>
  </si>
  <si>
    <t>ASCAP-00313</t>
  </si>
  <si>
    <t>CAP-00313</t>
  </si>
  <si>
    <t>CAP, TANT-POLY, 1500uF, 2.5V, 20%, 7343</t>
  </si>
  <si>
    <t>T530X158M2R5ATE005</t>
  </si>
  <si>
    <t>ASCAP-00316</t>
  </si>
  <si>
    <t>CAP-00316</t>
  </si>
  <si>
    <t>CAP, CER-X5R, 22uF, 10V, 20%, 0603</t>
  </si>
  <si>
    <t>CL10A226MP8NUNE</t>
  </si>
  <si>
    <t>ASCAP-00318</t>
  </si>
  <si>
    <t>CAP-00318</t>
  </si>
  <si>
    <t>CAP, 47UF, 100V, 20%, SMD, 10X10MM, 105C</t>
  </si>
  <si>
    <t>UUX2A470MNL1GS</t>
  </si>
  <si>
    <t>ASCAP-00319</t>
  </si>
  <si>
    <t>CAP-00319</t>
  </si>
  <si>
    <t>CAP, CER-X7R, 2.2uF, 100V, 10%, 1210,</t>
  </si>
  <si>
    <t>CL32B225KCJSNNE</t>
  </si>
  <si>
    <t>ASCAP-00321</t>
  </si>
  <si>
    <t>CAP-00321</t>
  </si>
  <si>
    <t>CAP, CER-C0G, 10pF, 50V, 1%, 0402</t>
  </si>
  <si>
    <t>04025A100FAT2A</t>
  </si>
  <si>
    <t>ASCAP-00323D</t>
  </si>
  <si>
    <t>CAP-00323</t>
  </si>
  <si>
    <t>CAP, ALUM, 330uF, 100V, 20%, RND 18 X 16</t>
  </si>
  <si>
    <t>UCD2A331MNQ1MS</t>
  </si>
  <si>
    <t>ASCAP-00324</t>
  </si>
  <si>
    <t>CAP-00324</t>
  </si>
  <si>
    <t>CAP, CER-X5R, 10uF, 25V, 10%, 0805</t>
  </si>
  <si>
    <t>GRM21BR61E106KA73L</t>
  </si>
  <si>
    <t>ASCAP-00326</t>
  </si>
  <si>
    <t>CAP-00326</t>
  </si>
  <si>
    <t>CAP, CER-X5R, 22uF, 6.3V, 20%, 0603</t>
  </si>
  <si>
    <t>CL10A226MQ8NRNE</t>
  </si>
  <si>
    <t>ASCAP-00329</t>
  </si>
  <si>
    <t>CAP-00329</t>
  </si>
  <si>
    <t>CAP, CER-X5R, 47uF, 10V, 20%, 0805</t>
  </si>
  <si>
    <t>GRM21BR61A476ME15L</t>
  </si>
  <si>
    <t>ASCAP-00330</t>
  </si>
  <si>
    <t>CAP-00330</t>
  </si>
  <si>
    <t>CAP, ALUM, 220uF, 16V, 20%, RND</t>
  </si>
  <si>
    <t>EEEFK1C221AP</t>
  </si>
  <si>
    <t>ASCAP-00331</t>
  </si>
  <si>
    <t>CAP-00331</t>
  </si>
  <si>
    <t>CAP, CER-X5R, 47uF, 4V, 20%, 0603</t>
  </si>
  <si>
    <t>GRM188R60G476ME15D</t>
  </si>
  <si>
    <t>ASCAP-00333</t>
  </si>
  <si>
    <t>CAP-00333</t>
  </si>
  <si>
    <t>CAP, TANT-POLY, 330uF, 10V, 20%, 7343</t>
  </si>
  <si>
    <t>T520X337M010ATE010</t>
  </si>
  <si>
    <t>ASCAP-00345</t>
  </si>
  <si>
    <t>CAP-00345</t>
  </si>
  <si>
    <t>T58A0107M6R3C0100</t>
  </si>
  <si>
    <t>ASCAP-00347</t>
  </si>
  <si>
    <t>CAP-00347</t>
  </si>
  <si>
    <t>CAP, CER-X5R, 4.7uF, 16V, 20%, 0402</t>
  </si>
  <si>
    <t>CL05A475MO5NUNC</t>
  </si>
  <si>
    <t>ASCAP-00348</t>
  </si>
  <si>
    <t>CAP-00348</t>
  </si>
  <si>
    <t xml:space="preserve">CAP, CER-X5R, 2.2uF, 16V, 20%, 0402, </t>
  </si>
  <si>
    <t>EMK105ABJ225MV-F</t>
  </si>
  <si>
    <t>ASCAP-00349</t>
  </si>
  <si>
    <t>CAP-00349</t>
  </si>
  <si>
    <t>CAP, TANT-POLY, 470uF, 2.5V, 20%, 3528,</t>
  </si>
  <si>
    <t>T55B477M2R5C0025</t>
  </si>
  <si>
    <t>ASCAP-00350</t>
  </si>
  <si>
    <t>CAP-00350</t>
  </si>
  <si>
    <t>CAP, TANT-POLY, 47uF, 6.3V, 20%, 0603, 0</t>
  </si>
  <si>
    <t>T58M0476M6R3C0300</t>
  </si>
  <si>
    <t>ASCAP-00351</t>
  </si>
  <si>
    <t>CAP-00351</t>
  </si>
  <si>
    <t>CAP, CER-X7R, 4700pF, 50V, 10%, 0402,</t>
  </si>
  <si>
    <t>GRM155R71H472KA01D</t>
  </si>
  <si>
    <t>ASCAP-00352</t>
  </si>
  <si>
    <t>CAP-00352</t>
  </si>
  <si>
    <t>CAP, CER-X5R, 47uF, 25V, 20%, 1210</t>
  </si>
  <si>
    <t>TMK325ABJ476MM-P</t>
  </si>
  <si>
    <t>ASCAP-00355</t>
  </si>
  <si>
    <t>CAP-00355</t>
  </si>
  <si>
    <t>CAP, 22UF, 20%, 6.3V, X5R, 1206, H=1.0MM</t>
  </si>
  <si>
    <t>EMK316ABJ226MD-T</t>
  </si>
  <si>
    <t>ASCAP-00356</t>
  </si>
  <si>
    <t>CAP-00356</t>
  </si>
  <si>
    <t>CAP, CER-X5R, 4.7uF, 25V, 20%, 0805</t>
  </si>
  <si>
    <t>GRM21BR61E475MA12L</t>
  </si>
  <si>
    <t>ASCAP-00358</t>
  </si>
  <si>
    <t>CAP-00358</t>
  </si>
  <si>
    <t>CAP, CER-X5R, 22uF, 6.3V, 20%, 0402</t>
  </si>
  <si>
    <t>CL05A226MQ5QUNC</t>
  </si>
  <si>
    <t>ASCAP-00359</t>
  </si>
  <si>
    <t>CAP-00359</t>
  </si>
  <si>
    <t>CAP, TANT-POLY, 47uF, 6.3V, 20%, 1206</t>
  </si>
  <si>
    <t>T55A476M6R3C0150</t>
  </si>
  <si>
    <t>ASCAP-00360</t>
  </si>
  <si>
    <t>CAP-00360</t>
  </si>
  <si>
    <t>CAP, CER-X5R, 47uF, 6.3V, 20%, 0603</t>
  </si>
  <si>
    <t>GRM188R60J476ME15D</t>
  </si>
  <si>
    <t>ASCAP-00361</t>
  </si>
  <si>
    <t>CAP-00361</t>
  </si>
  <si>
    <t>CAP, CER-X5R, 22uF, 25V, 20%, 0805</t>
  </si>
  <si>
    <t>CL21A226MAQNNNE</t>
  </si>
  <si>
    <t>ASCAP-00362</t>
  </si>
  <si>
    <t>CAP-00362</t>
  </si>
  <si>
    <t>CAP, CER-X7R, 8200pF, 10V, 10%, 0201</t>
  </si>
  <si>
    <t>GRM033R71A822KA01D</t>
  </si>
  <si>
    <t>ASCAP-00365</t>
  </si>
  <si>
    <t>CAP-00365</t>
  </si>
  <si>
    <t>CAP, CER-X5R, 2.2uF, 16V, 10%, 0402</t>
  </si>
  <si>
    <t>YAGEO CORPORATION</t>
  </si>
  <si>
    <t>CC0402KRX5R7BB225</t>
  </si>
  <si>
    <t>ASCAP-00370</t>
  </si>
  <si>
    <t>CAP-00370</t>
  </si>
  <si>
    <t>CAP, CER-X5R, 10uF, 6.3V, 20%, 0402</t>
  </si>
  <si>
    <t>JMK105CBJ106MV-F</t>
  </si>
  <si>
    <t>ASCAP-00371</t>
  </si>
  <si>
    <t>CAP-00371</t>
  </si>
  <si>
    <t>CAP, TANT-POLY, 22uF, 20V, 20%, 3528</t>
  </si>
  <si>
    <t>TCJB226M020R0090E</t>
  </si>
  <si>
    <t>ASCAP-00372</t>
  </si>
  <si>
    <t>CAP-00372</t>
  </si>
  <si>
    <t>CAP, CER-X7R, 0.1uF, 100V, 10%, 0805</t>
  </si>
  <si>
    <t>AC0805KKX7R0BB104</t>
  </si>
  <si>
    <t>ASCAP-00374</t>
  </si>
  <si>
    <t>CAP-00374</t>
  </si>
  <si>
    <t>CAP, TANT-POLY, 47uF, 16V, 20%, 3528, 0.</t>
  </si>
  <si>
    <t>TCNT476M016R0200A</t>
  </si>
  <si>
    <t>ASCAP-00377</t>
  </si>
  <si>
    <t>CAP-00377</t>
  </si>
  <si>
    <t>CAP, CER-X5R, 0.022uF, 6.3V, 10%, 0201</t>
  </si>
  <si>
    <t>0201X223K6R3CT</t>
  </si>
  <si>
    <t>ASCAP-00379</t>
  </si>
  <si>
    <t>CAP-00379</t>
  </si>
  <si>
    <t>CAP, CER-X7R, 0.022uF, 25V, 10%, 0402, 1</t>
  </si>
  <si>
    <t>CC0402KRX7R8BB223</t>
  </si>
  <si>
    <t>ASCAP-00386</t>
  </si>
  <si>
    <t>CAP-00386</t>
  </si>
  <si>
    <t>CAP, FILM, 0.1UF, 300VAC, Y2, RADIAL</t>
  </si>
  <si>
    <t>PHE850ED6100MD18R06L2</t>
  </si>
  <si>
    <t>ASCAP-00390</t>
  </si>
  <si>
    <t>CAP-00390</t>
  </si>
  <si>
    <t>CAP, CER-X7R, 4700pF, 250VAC, 10%, 2220,</t>
  </si>
  <si>
    <t>GA355DR7GF472KW01L</t>
  </si>
  <si>
    <t>ASCAP-00410</t>
  </si>
  <si>
    <t>CAP-00410</t>
  </si>
  <si>
    <t>CAP, CER-X7R, 0.22uF, 25V, 10%, 0402, 12</t>
  </si>
  <si>
    <t>0402B224K250CT</t>
  </si>
  <si>
    <t>ASCAP-00424</t>
  </si>
  <si>
    <t>CAP-00424</t>
  </si>
  <si>
    <t>CAP, CER-X7R, 1000pF, 100V, 10%, 0603, 1</t>
  </si>
  <si>
    <t>0603B102K101CT</t>
  </si>
  <si>
    <t>ASCAP-00425</t>
  </si>
  <si>
    <t>CAP-00425</t>
  </si>
  <si>
    <t>CAP, CER-X5R, 4.7uF, 2.5V, 20%, 0201, 85</t>
  </si>
  <si>
    <t>GRM035R60G475ME15D</t>
  </si>
  <si>
    <t>ASCAP-00426</t>
  </si>
  <si>
    <t>CAP-00426</t>
  </si>
  <si>
    <t>CAP, CER-X5R, 2.2uF, 10V, 20%, 0201, 85C</t>
  </si>
  <si>
    <t>CL03A225MP3CRNC</t>
  </si>
  <si>
    <t>ASDIO-00004</t>
  </si>
  <si>
    <t>DIO-00004</t>
  </si>
  <si>
    <t>DIOD ZENER 18V SMB-403</t>
  </si>
  <si>
    <t>LITTELFUSE</t>
  </si>
  <si>
    <t>SMBJ14A</t>
  </si>
  <si>
    <t>ASDIO-00006</t>
  </si>
  <si>
    <t>DIO-00006</t>
  </si>
  <si>
    <t>DIOD LED 0603 GREEN</t>
  </si>
  <si>
    <t>KINGBRIGHT ELECTRONIC CO. LTD</t>
  </si>
  <si>
    <t>KINGBRIGHT</t>
  </si>
  <si>
    <t>AP1608-CAT22</t>
  </si>
  <si>
    <t>ASDIO-00007</t>
  </si>
  <si>
    <t>DIO-00007</t>
  </si>
  <si>
    <t>DIOD LED 0603 RED</t>
  </si>
  <si>
    <t>AP1608SRCPRV</t>
  </si>
  <si>
    <t>ASDIO-00015</t>
  </si>
  <si>
    <t>DIO-00015</t>
  </si>
  <si>
    <t>DIOD LED YEL/GRN SMD0805</t>
  </si>
  <si>
    <t>APHBM2012-CAT92</t>
  </si>
  <si>
    <t>ASDIO-00017</t>
  </si>
  <si>
    <t>DIO-00017</t>
  </si>
  <si>
    <t>DIOD DUAL BAT54C SOT-23-3</t>
  </si>
  <si>
    <t>BAT54C-7-F</t>
  </si>
  <si>
    <t>ASDIO-00023</t>
  </si>
  <si>
    <t>DIO-00023</t>
  </si>
  <si>
    <t>DIO, SCHOTTKY, 30V, 0.1A, 250MW, SOD-523</t>
  </si>
  <si>
    <t>CENTRAL SEMICONDUCTOR</t>
  </si>
  <si>
    <t>CENTRLSEMI</t>
  </si>
  <si>
    <t>CMOSH-3 LEAD FREE</t>
  </si>
  <si>
    <t>ASDIO-00024</t>
  </si>
  <si>
    <t>DIO-00024</t>
  </si>
  <si>
    <t>DIO, SCHOTTKY, 40V, 0.5A, 0.4W, SOD-123</t>
  </si>
  <si>
    <t>B0540W-7-F</t>
  </si>
  <si>
    <t>ASDIO-00027</t>
  </si>
  <si>
    <t>DIO-00027</t>
  </si>
  <si>
    <t>DIO, SCHOTTKY, 30V, 0.2A, SOT-523</t>
  </si>
  <si>
    <t>MICROCOMM</t>
  </si>
  <si>
    <t>BAT54AT-TP</t>
  </si>
  <si>
    <t>ASDIO-00029</t>
  </si>
  <si>
    <t>DIO-00029</t>
  </si>
  <si>
    <t>DIO, SCHOTTKY, 20V, 2A, POWERDI 123</t>
  </si>
  <si>
    <t>DFLS220L-7</t>
  </si>
  <si>
    <t>ASDIO-00100</t>
  </si>
  <si>
    <t>DIO-00100</t>
  </si>
  <si>
    <t>DIOD SCHOT RECT 1A 20V SOD123</t>
  </si>
  <si>
    <t>MBR120ESFT1G</t>
  </si>
  <si>
    <t>ASDIO-00101</t>
  </si>
  <si>
    <t>DIO-00101</t>
  </si>
  <si>
    <t>DIOD LED GRN/RED SMD0805</t>
  </si>
  <si>
    <t>APHBM2012SURKCGKC</t>
  </si>
  <si>
    <t>ASDIO-00103</t>
  </si>
  <si>
    <t>DIO-00103</t>
  </si>
  <si>
    <t>DIODE SCHOTTKY POWER SOD123</t>
  </si>
  <si>
    <t>MBR0530T1G</t>
  </si>
  <si>
    <t>ASDIO-00105</t>
  </si>
  <si>
    <t>DIO-00105</t>
  </si>
  <si>
    <t>DIOD SCHOTTKY DUAL COMMON ANODE SOT23</t>
  </si>
  <si>
    <t>BAT54A-7-F</t>
  </si>
  <si>
    <t>ASDIO-00107</t>
  </si>
  <si>
    <t>DIO-00107</t>
  </si>
  <si>
    <t>DIOD SCHOTTKY POWER 0.75A SOD323</t>
  </si>
  <si>
    <t>BAT54WS-7-F</t>
  </si>
  <si>
    <t>ASDIO-00108</t>
  </si>
  <si>
    <t>DIO-00108</t>
  </si>
  <si>
    <t>DIOD LED BLU SMD0603</t>
  </si>
  <si>
    <t>APG1608QBC/D</t>
  </si>
  <si>
    <t>ASDIO-00113</t>
  </si>
  <si>
    <t>DIO-00113</t>
  </si>
  <si>
    <t>DIODE SCHOTTKY POWER 3A SMA</t>
  </si>
  <si>
    <t>B340LA-13-F</t>
  </si>
  <si>
    <t>ASDIO-00114</t>
  </si>
  <si>
    <t>DIO-00114</t>
  </si>
  <si>
    <t>DIOD SCHOTTKY CMDSH2-3 VRRM 30V SOD323</t>
  </si>
  <si>
    <t>PMEG3002EJ,115</t>
  </si>
  <si>
    <t>ASDIO-00115</t>
  </si>
  <si>
    <t>DIO-00115</t>
  </si>
  <si>
    <t>DIOD ZENER 3.6V SOT-323-3</t>
  </si>
  <si>
    <t>MMBZ5227BW-TP</t>
  </si>
  <si>
    <t>ASDIO-00116</t>
  </si>
  <si>
    <t>DIO-00116</t>
  </si>
  <si>
    <t>MBR120VLSFT1G</t>
  </si>
  <si>
    <t>ASDIO-00122</t>
  </si>
  <si>
    <t>DIO-00122</t>
  </si>
  <si>
    <t>DIO,OPTO-ISOLATOR, DC-1MHZ, LOGIC OUT</t>
  </si>
  <si>
    <t>H11L1SR2M</t>
  </si>
  <si>
    <t>ASDIO-00124</t>
  </si>
  <si>
    <t>DIO-00124</t>
  </si>
  <si>
    <t>DIO SCHOTTKY 30V 100MA SOD923 (0402)</t>
  </si>
  <si>
    <t>COMCHIP TECHNOLOGY CORP</t>
  </si>
  <si>
    <t>COMCHIP</t>
  </si>
  <si>
    <t>CDBQR0130R-HF</t>
  </si>
  <si>
    <t>ASDIO-00125</t>
  </si>
  <si>
    <t>DIO-00125</t>
  </si>
  <si>
    <t>DIO TVS 18V 600W SURGE PROTECTION</t>
  </si>
  <si>
    <t>BOURNS</t>
  </si>
  <si>
    <t>SMBJ18CA</t>
  </si>
  <si>
    <t>ASDIO-00132</t>
  </si>
  <si>
    <t>DIO-00132</t>
  </si>
  <si>
    <t>DIO, ZENER, 4.3V, 500MW, SOD123</t>
  </si>
  <si>
    <t>MMSZ4687T1G</t>
  </si>
  <si>
    <t>ASDIO-00137</t>
  </si>
  <si>
    <t>DIO-00137</t>
  </si>
  <si>
    <t>DIO,SCHOTTKY POWER, 3A, 100V</t>
  </si>
  <si>
    <t>B3100-13-F</t>
  </si>
  <si>
    <t>ASDIO-00143</t>
  </si>
  <si>
    <t>DIO-00143</t>
  </si>
  <si>
    <t>DIO, TVS, 60V, UNI-DIR, DO-214AB</t>
  </si>
  <si>
    <t>FOX ELECTRONICS</t>
  </si>
  <si>
    <t>5.0SMDJ60A</t>
  </si>
  <si>
    <t>ASDIO-00144</t>
  </si>
  <si>
    <t>DIO-00144</t>
  </si>
  <si>
    <t>DIO, LED, YEL/GRN, SMD0603</t>
  </si>
  <si>
    <t>KINGBRIGHT ELECTRONIC CO.,LTD</t>
  </si>
  <si>
    <t>APHB1608CGKSYKC</t>
  </si>
  <si>
    <t>ASDIO-00149</t>
  </si>
  <si>
    <t>DIO-00149</t>
  </si>
  <si>
    <t>DIODE, SCHOTTKY, 1A, 0.6V@1A, 0402</t>
  </si>
  <si>
    <t>ROHM SEMICONDUCTOR (S) PTE LTD</t>
  </si>
  <si>
    <t>ROHM</t>
  </si>
  <si>
    <t>RB161QS-40T18R</t>
  </si>
  <si>
    <t>ASDIO-00151</t>
  </si>
  <si>
    <t>DIO-00151</t>
  </si>
  <si>
    <t>DIO, LED, RED/GRN, SMD0603</t>
  </si>
  <si>
    <t>APHB1608CGKSURKC</t>
  </si>
  <si>
    <t>ASDIO-00155</t>
  </si>
  <si>
    <t>DIO-00155</t>
  </si>
  <si>
    <t>DIODE, TVS, SM712</t>
  </si>
  <si>
    <t>CDSOT23-SM712</t>
  </si>
  <si>
    <t>ASDIO-00158</t>
  </si>
  <si>
    <t>DIO-00158</t>
  </si>
  <si>
    <t>DIO, SCHOTTKY, 100V, 1A, SMA</t>
  </si>
  <si>
    <t>STPS1H100A</t>
  </si>
  <si>
    <t>ASDIO-00159</t>
  </si>
  <si>
    <t>DIO-00159</t>
  </si>
  <si>
    <t>DIODE, 400V, 1A SMA</t>
  </si>
  <si>
    <t>S1G-13-F</t>
  </si>
  <si>
    <t>ASDIO-00163</t>
  </si>
  <si>
    <t>DIO-00163</t>
  </si>
  <si>
    <t>DIODE, SCHOTTKY, 20VRM, 300MA, 470MVF, S</t>
  </si>
  <si>
    <t>TOSHIBA</t>
  </si>
  <si>
    <t>1SS404,H3F</t>
  </si>
  <si>
    <t>ASDIO-00173D</t>
  </si>
  <si>
    <t>DIO-00173</t>
  </si>
  <si>
    <t>DIO, 100V, 0.3A, SOD123</t>
  </si>
  <si>
    <t>MMSD4148T1G</t>
  </si>
  <si>
    <t>ASDIO-00174</t>
  </si>
  <si>
    <t>DIO-00174</t>
  </si>
  <si>
    <t>DIODE, ZENER, 2.7V, 200MW, SOD323</t>
  </si>
  <si>
    <t>MMSZ5223BS-7-F</t>
  </si>
  <si>
    <t>ASFUSE-00001</t>
  </si>
  <si>
    <t>FUSE-00001</t>
  </si>
  <si>
    <t>FUSE RESETABLE 1.5A SMD 1206</t>
  </si>
  <si>
    <t>CIRCUIT PROTECTION</t>
  </si>
  <si>
    <t>1206L150THWR</t>
  </si>
  <si>
    <t>ASFUSE-00002</t>
  </si>
  <si>
    <t>FUSE-00002</t>
  </si>
  <si>
    <t>FUSE 15A SMD-2</t>
  </si>
  <si>
    <t>0451015.MRL</t>
  </si>
  <si>
    <t>ASFUSE-00005</t>
  </si>
  <si>
    <t>FUSE-00005</t>
  </si>
  <si>
    <t>FUSE 7A FAST SMD-2</t>
  </si>
  <si>
    <t>0679-7000-05</t>
  </si>
  <si>
    <t>ASFUSE-00100</t>
  </si>
  <si>
    <t>FUSE-00100</t>
  </si>
  <si>
    <t>FUSE, RESETABLE, IHOLD = 1.1A, 6V MAX, S</t>
  </si>
  <si>
    <t>1206L110THYR</t>
  </si>
  <si>
    <t>ASFUSE-00106</t>
  </si>
  <si>
    <t>FUSE-00106</t>
  </si>
  <si>
    <t>FUSE 30A 125V SMD-2</t>
  </si>
  <si>
    <t>EATON</t>
  </si>
  <si>
    <t>1025HC30-RTR</t>
  </si>
  <si>
    <t>ASFUSE-00109</t>
  </si>
  <si>
    <t>FUSE-00109</t>
  </si>
  <si>
    <t>FUSE RESETTABLE PTC IHOLD=3A 15V SMT-2</t>
  </si>
  <si>
    <t>2920L300/15DR</t>
  </si>
  <si>
    <t>ASFUSE-00110</t>
  </si>
  <si>
    <t>FUSE-00110</t>
  </si>
  <si>
    <t>FUSE 20A 125V SMD</t>
  </si>
  <si>
    <t>0678L9200-02</t>
  </si>
  <si>
    <t>ASFUSE-00112</t>
  </si>
  <si>
    <t>FUSE-00112</t>
  </si>
  <si>
    <t>FUSE 40A 60V SMD-2</t>
  </si>
  <si>
    <t>1025HC40-RTR</t>
  </si>
  <si>
    <t>ASFUSE-00117</t>
  </si>
  <si>
    <t>FUSE-00117</t>
  </si>
  <si>
    <t>FUSE 1.5A HOLD  24V PTC REST 70MOHM 1812</t>
  </si>
  <si>
    <t>BUSSMANN</t>
  </si>
  <si>
    <t>PTS181224V150</t>
  </si>
  <si>
    <t>ASFUSE-00119</t>
  </si>
  <si>
    <t>FUSE-00119</t>
  </si>
  <si>
    <t>FUSE,3A,FAST,SMD</t>
  </si>
  <si>
    <t>0686-3000-01</t>
  </si>
  <si>
    <t>ASFUSE-00120</t>
  </si>
  <si>
    <t>FUSE-00120</t>
  </si>
  <si>
    <t>FUSE, 32V, 250mA, 0402, SMD</t>
  </si>
  <si>
    <t>AVX Asia Limited</t>
  </si>
  <si>
    <t>F0402E0R25FSTR</t>
  </si>
  <si>
    <t>ASFUSE-00122</t>
  </si>
  <si>
    <t>FUSE-00122</t>
  </si>
  <si>
    <t>FUSE, 2.5A HOLD, 16V PTC RESETTABLE,100M</t>
  </si>
  <si>
    <t>0ZCG0260BF2B</t>
  </si>
  <si>
    <t>ASFUSE-00127</t>
  </si>
  <si>
    <t>FUSE-00127</t>
  </si>
  <si>
    <t>FUSE PTC RESET 3.0A 24V SMD</t>
  </si>
  <si>
    <t>MF-LSMF300/24X-2</t>
  </si>
  <si>
    <t>ASFUSE-00129</t>
  </si>
  <si>
    <t>FUSE-00129</t>
  </si>
  <si>
    <t>FUSE,50A,60V,SMD</t>
  </si>
  <si>
    <t>1025HC50-RTR</t>
  </si>
  <si>
    <t>ASFUSE-00131</t>
  </si>
  <si>
    <t>FUSE-00131</t>
  </si>
  <si>
    <t>FUSE, 15A, 125V, FAST, 2410, 10kA@86VDC</t>
  </si>
  <si>
    <t>0476015.MRS</t>
  </si>
  <si>
    <t>ASFUSE-00133D</t>
  </si>
  <si>
    <t>FUSE-00133</t>
  </si>
  <si>
    <t>FUSE,50A,125V,SMD</t>
  </si>
  <si>
    <t>0456050.DRSD</t>
  </si>
  <si>
    <t>ASIC-00031</t>
  </si>
  <si>
    <t>IC-00031</t>
  </si>
  <si>
    <t>LOG SMBUS MUX TSSOP16</t>
  </si>
  <si>
    <t>PCA9541APW/03,118</t>
  </si>
  <si>
    <t>ASIC-00034</t>
  </si>
  <si>
    <t>IC-00034</t>
  </si>
  <si>
    <t>LIN FAN CTRLR AD7462 CSP32</t>
  </si>
  <si>
    <t>ADT7462ACPZ-REEL</t>
  </si>
  <si>
    <t>ASIC-00060</t>
  </si>
  <si>
    <t>IC-00060</t>
  </si>
  <si>
    <t>IC VOLT SUPPRESSOR NUP4201MR6T1 TSOP06</t>
  </si>
  <si>
    <t>TVS4201MR6T1G</t>
  </si>
  <si>
    <t>ASIC-00070</t>
  </si>
  <si>
    <t>IC-00070</t>
  </si>
  <si>
    <t>INTF TRANSCEIVER RS-232C MAX3232 TSSOP16</t>
  </si>
  <si>
    <t>ST3232ECTR</t>
  </si>
  <si>
    <t>ASIC-00141</t>
  </si>
  <si>
    <t>IC-00141</t>
  </si>
  <si>
    <t>LIN USB POWER SWITCH MAX8586 TDFN08</t>
  </si>
  <si>
    <t>MAXIM</t>
  </si>
  <si>
    <t>MAX8586ETA+T</t>
  </si>
  <si>
    <t>ASIC-00148</t>
  </si>
  <si>
    <t>IC-00148</t>
  </si>
  <si>
    <t>LIN TEMP SENSOR 7-CHANNEL TSSOP20</t>
  </si>
  <si>
    <t>MAX6697UP34+T</t>
  </si>
  <si>
    <t>ASIC-00218</t>
  </si>
  <si>
    <t>IC-00218</t>
  </si>
  <si>
    <t>INTF SUPERIO LPC QFN56</t>
  </si>
  <si>
    <t>CHIP SET</t>
  </si>
  <si>
    <t>LPC47N217N-ABZJ-TR</t>
  </si>
  <si>
    <t>ASIC-00219</t>
  </si>
  <si>
    <t>IC-00219</t>
  </si>
  <si>
    <t>LIN DC-DC CONTR SNGL INTGR StepDwn QFN16</t>
  </si>
  <si>
    <t>MAX15041ETE+T</t>
  </si>
  <si>
    <t>ASIC-00221</t>
  </si>
  <si>
    <t>IC-00221</t>
  </si>
  <si>
    <t>LIN DC-DC CONTROLLR DDR3 MAX17000A QNF24</t>
  </si>
  <si>
    <t>MAX17000AETG+T</t>
  </si>
  <si>
    <t>ASIC-00228</t>
  </si>
  <si>
    <t>IC-00228</t>
  </si>
  <si>
    <t>LIN VRM CONTROLLER AMD MAX17480 QFN40</t>
  </si>
  <si>
    <t>CEAC INTERNATIONAL LIMITED</t>
  </si>
  <si>
    <t>MAX17480GTL+T</t>
  </si>
  <si>
    <t>ASIC-00229</t>
  </si>
  <si>
    <t>IC-00229</t>
  </si>
  <si>
    <t>LIN CLKBUF LVCMS INP LVPECL OUTP TSSOP20</t>
  </si>
  <si>
    <t>8535AG-31LFT</t>
  </si>
  <si>
    <t>ASIC-00230</t>
  </si>
  <si>
    <t>IC-00230</t>
  </si>
  <si>
    <t>LIN CONTROLLR DC-DC INTEGR MAX8686 QFN40</t>
  </si>
  <si>
    <t>MAX8686ETL+T</t>
  </si>
  <si>
    <t>ASIC-00278</t>
  </si>
  <si>
    <t>IC-00278</t>
  </si>
  <si>
    <t>KBUF LVPECL INPUT LVPECL TSSOP20</t>
  </si>
  <si>
    <t>NB3L853141DTR2G</t>
  </si>
  <si>
    <t>ASIC-00318</t>
  </si>
  <si>
    <t>IC-00318</t>
  </si>
  <si>
    <t>DIGI CLOCK BUFFER LVPECL 1:10 2.5 TQFP32</t>
  </si>
  <si>
    <t>PI6C4911510FAIEX</t>
  </si>
  <si>
    <t>ASIC-00336</t>
  </si>
  <si>
    <t>IC-00336</t>
  </si>
  <si>
    <t>IC CLKBUF LVPECL 1:8 4GHZ QFN-32 PBFREE</t>
  </si>
  <si>
    <t>NB7L1008MNTXG</t>
  </si>
  <si>
    <t>ASIC-00352</t>
  </si>
  <si>
    <t>IC-00352</t>
  </si>
  <si>
    <t>LIN TEMP SENSOR DUAL QSOP16</t>
  </si>
  <si>
    <t>ADT7483AARQZ-RL</t>
  </si>
  <si>
    <t>ASIC-00355</t>
  </si>
  <si>
    <t>IC-00355</t>
  </si>
  <si>
    <t>DIGI FANOUT BUFFER 1:4 CMOS DFN8 ROHS</t>
  </si>
  <si>
    <t>NB3L553MNR4G</t>
  </si>
  <si>
    <t>ASIC-00369</t>
  </si>
  <si>
    <t>IC-00369</t>
  </si>
  <si>
    <t>INTF TRANSLATOR GTL 8-BIT TSSOP20</t>
  </si>
  <si>
    <t>GTL2003PW,118</t>
  </si>
  <si>
    <t>ASIC-00372</t>
  </si>
  <si>
    <t>IC-00372</t>
  </si>
  <si>
    <t>IC CLKBUF LVPECL 1:20 1.5GHZ 2. TQFP64</t>
  </si>
  <si>
    <t>SY89467UHY-TR</t>
  </si>
  <si>
    <t>ASIC-00387</t>
  </si>
  <si>
    <t>IC-00387</t>
  </si>
  <si>
    <t>LIN CLOCK MULTIPLIER 2KHZ-243MHZ 1 QFN36</t>
  </si>
  <si>
    <t>SILICONLAB</t>
  </si>
  <si>
    <t>SI5327D-C-GMR</t>
  </si>
  <si>
    <t>ASIC-00422</t>
  </si>
  <si>
    <t>IC-00422</t>
  </si>
  <si>
    <t>IC CMOS DUAL BUS SWITCH SO</t>
  </si>
  <si>
    <t>QS3306AS1G8</t>
  </si>
  <si>
    <t>ASIC-00482</t>
  </si>
  <si>
    <t>IC-00482</t>
  </si>
  <si>
    <t>OPTO PROXIMITY SENSOR BUILT IN IR LED</t>
  </si>
  <si>
    <t>QRE1113GR</t>
  </si>
  <si>
    <t>ASIC-00522</t>
  </si>
  <si>
    <t>IC-00522</t>
  </si>
  <si>
    <t>IC, CLOCK MULTIPLIER, 2KHZ-808MHZ, 1.8-3</t>
  </si>
  <si>
    <t>SI5327B-C-GM</t>
  </si>
  <si>
    <t>ASIC-00526</t>
  </si>
  <si>
    <t>IC-00526</t>
  </si>
  <si>
    <t>INTF IC TEMP SENSOR EXT DIODE MSOP-8</t>
  </si>
  <si>
    <t>ADM1032ARMZ-REEL</t>
  </si>
  <si>
    <t>ASIC-00546</t>
  </si>
  <si>
    <t>IC-00546</t>
  </si>
  <si>
    <t>IC, VCOMP, SINGLE, 18V/36V, SOT-25R</t>
  </si>
  <si>
    <t>AP331AWRG-7</t>
  </si>
  <si>
    <t>ASIC-00553</t>
  </si>
  <si>
    <t>IC-00553</t>
  </si>
  <si>
    <t>IC TRANS BLOCK UNIT TBU-CA065-200-WH SM3</t>
  </si>
  <si>
    <t>TBU-CA065-200-WH</t>
  </si>
  <si>
    <t>ASIC-00554</t>
  </si>
  <si>
    <t>IC-00554</t>
  </si>
  <si>
    <t>IC 2POLE GAS DISCHARGE TUBE 2031-23T-SM2</t>
  </si>
  <si>
    <t>2031-23T-SM-RPLF</t>
  </si>
  <si>
    <t>ASIC-00611</t>
  </si>
  <si>
    <t>IC-00611</t>
  </si>
  <si>
    <t>IC,TEMP SENSOR,8-CHANNEL,TQFN24</t>
  </si>
  <si>
    <t>MAX6581TG9A+T</t>
  </si>
  <si>
    <t>ASIC-00622</t>
  </si>
  <si>
    <t>IC-00622</t>
  </si>
  <si>
    <t>IC, VREF, 5V, SOIC-8</t>
  </si>
  <si>
    <t>MAX6165AESA+T</t>
  </si>
  <si>
    <t>ASIC-00665</t>
  </si>
  <si>
    <t>IC-00665</t>
  </si>
  <si>
    <t>IC,74LVC244A,OCTAL BUFFER,QFN20</t>
  </si>
  <si>
    <t>74LVC244AQ20-13</t>
  </si>
  <si>
    <t>ASIC-00703</t>
  </si>
  <si>
    <t>IC-00703</t>
  </si>
  <si>
    <t>IC,DC-DC BUCK CONTROLLER, w/ INTEGRATED</t>
  </si>
  <si>
    <t>ZL6105ALAFT</t>
  </si>
  <si>
    <t>ASIC-00704</t>
  </si>
  <si>
    <t>IC-00704</t>
  </si>
  <si>
    <t>IC, DC-DC, 6-PHASE 1-LOOP, BUCK CONTROLL</t>
  </si>
  <si>
    <t>ISL6398HRTZT</t>
  </si>
  <si>
    <t>ASIC-00708</t>
  </si>
  <si>
    <t>IC-00708</t>
  </si>
  <si>
    <t>IC, CLK_BUF, 2 OUT, 3GHz, any CLK_IN to</t>
  </si>
  <si>
    <t>NB6L239MNR2G</t>
  </si>
  <si>
    <t>ASIC-00712</t>
  </si>
  <si>
    <t>IC-00712</t>
  </si>
  <si>
    <t>FET, POWER, DUAL UPPER/LOWER NCH, 0.004</t>
  </si>
  <si>
    <t>TRANSISTOR</t>
  </si>
  <si>
    <t>INFINEON</t>
  </si>
  <si>
    <t>BSG0811ND</t>
  </si>
  <si>
    <t>ASIC-00717</t>
  </si>
  <si>
    <t>IC-00717</t>
  </si>
  <si>
    <t>IC,8-BIT SERIAL-IN/SERIAL-OUT OR PARALLE</t>
  </si>
  <si>
    <t>ASIC-00722</t>
  </si>
  <si>
    <t>IC-00722</t>
  </si>
  <si>
    <t>IC, LOAD SWITCH, 0.03 OHM, 2.5AMP, SS, A</t>
  </si>
  <si>
    <t>NCP451FCT2G</t>
  </si>
  <si>
    <t>ASIC-00723</t>
  </si>
  <si>
    <t>IC-00723</t>
  </si>
  <si>
    <t>IC,LOAD SWITCH,0.0025OHM, 23AMP, SS, ACT</t>
  </si>
  <si>
    <t>NCP45560IMNTWG-H</t>
  </si>
  <si>
    <t>ASIC-00725</t>
  </si>
  <si>
    <t>IC-00725</t>
  </si>
  <si>
    <t>IC, SWITCH, 2X2 CROSSPOINT, 3GHZ, CML, Q</t>
  </si>
  <si>
    <t>NB6L72MMNR2G</t>
  </si>
  <si>
    <t>ASIC-00737</t>
  </si>
  <si>
    <t>IC-00737</t>
  </si>
  <si>
    <t>IC, TEMP SENSOR, SMBUS, MAX6658, -40C/12</t>
  </si>
  <si>
    <t>SA56004ED,118</t>
  </si>
  <si>
    <t>ASIC-00744</t>
  </si>
  <si>
    <t>IC-00744</t>
  </si>
  <si>
    <t>ICSWITCH ANALOG DUALSPDT 2.3-4.3V MSOP10</t>
  </si>
  <si>
    <t>FSA2267AMUX</t>
  </si>
  <si>
    <t>ASIC-00777</t>
  </si>
  <si>
    <t>IC-00777</t>
  </si>
  <si>
    <t>IC,CLOCK GENERATOR,2 OUTPUTS,TSSOP16</t>
  </si>
  <si>
    <t>PERICOM</t>
  </si>
  <si>
    <t>PI6C557-03BLEX</t>
  </si>
  <si>
    <t>ASIC-00795</t>
  </si>
  <si>
    <t>IC-00795</t>
  </si>
  <si>
    <t>MAX31790 6-CH FAN CONTROLLER</t>
  </si>
  <si>
    <t>MAX31790ATI+T</t>
  </si>
  <si>
    <t>ASIC-00821</t>
  </si>
  <si>
    <t>IC-00821</t>
  </si>
  <si>
    <t>IC,TRANSCEIVER,RS-232,TSSOP16,IND TEMP -</t>
  </si>
  <si>
    <t>ST3232EBTR</t>
  </si>
  <si>
    <t>ASIC-01112D</t>
  </si>
  <si>
    <t>IC-01112</t>
  </si>
  <si>
    <t>IC, NIS5820A, E-FUSE, 8A, 12V, 24mOhm IN</t>
  </si>
  <si>
    <t>NIS5820MT2TXG</t>
  </si>
  <si>
    <t>ASIND-00003</t>
  </si>
  <si>
    <t>IND-00003</t>
  </si>
  <si>
    <t>IND CHOKE USB 4PIN</t>
  </si>
  <si>
    <t>INDUCTOR</t>
  </si>
  <si>
    <t>MURATA ELECTRONICS SINGAPORE (PTE)</t>
  </si>
  <si>
    <t>DLW21SN900SQ2L</t>
  </si>
  <si>
    <t>ASIND-00004</t>
  </si>
  <si>
    <t>IND-00004</t>
  </si>
  <si>
    <t>IND FERRITE 30 OHM 100MHZ 1A 0603</t>
  </si>
  <si>
    <t>BLM18PG300SN1D</t>
  </si>
  <si>
    <t>ASIND-00100</t>
  </si>
  <si>
    <t>IND-00100</t>
  </si>
  <si>
    <t>IND 0.4UH 0.02OHM 2012</t>
  </si>
  <si>
    <t>NCB-H0805A101TR400F</t>
  </si>
  <si>
    <t>ASIND-00104</t>
  </si>
  <si>
    <t>IND-00104</t>
  </si>
  <si>
    <t>IND 4.7UH 650MA 1210</t>
  </si>
  <si>
    <t>LQH32CN4R7M33L</t>
  </si>
  <si>
    <t>ASIND-00107</t>
  </si>
  <si>
    <t>IND-00107</t>
  </si>
  <si>
    <t>IND 10 UH 20% 0603</t>
  </si>
  <si>
    <t>LQM18FN100M00D</t>
  </si>
  <si>
    <t>ASIND-00110</t>
  </si>
  <si>
    <t>IND-00110</t>
  </si>
  <si>
    <t>IND 0.68UH 35A</t>
  </si>
  <si>
    <t>MAG LAYERS SCIENTIFIC-TECHNICS</t>
  </si>
  <si>
    <t>MAGLAYERS</t>
  </si>
  <si>
    <t>MMD-12FD-R68M-V1-RU</t>
  </si>
  <si>
    <t>ASIND-00112</t>
  </si>
  <si>
    <t>IND-00112</t>
  </si>
  <si>
    <t>IND FERRITE 30 OHM 100MH 0603</t>
  </si>
  <si>
    <t>MPZ1608S300ATAH0</t>
  </si>
  <si>
    <t>ASIND-00113</t>
  </si>
  <si>
    <t>IND-00113</t>
  </si>
  <si>
    <t>IND 22NH 2% 0402</t>
  </si>
  <si>
    <t>LQW15AN22NG00D</t>
  </si>
  <si>
    <t>ASIND-00121</t>
  </si>
  <si>
    <t>IND-00121</t>
  </si>
  <si>
    <t>IND FERRITE 260 OHMS 1GHZ 2A 0603</t>
  </si>
  <si>
    <t>BLM18EG221SN1D</t>
  </si>
  <si>
    <t>ASIND-00122</t>
  </si>
  <si>
    <t>IND-00122</t>
  </si>
  <si>
    <t>IND 15 NH 2% 0402</t>
  </si>
  <si>
    <t>LQW15AN15NG00D</t>
  </si>
  <si>
    <t>ASIND-00123</t>
  </si>
  <si>
    <t>IND-00123</t>
  </si>
  <si>
    <t>IND FERRITE 600 OHM 25% 0.4 DCR .5A 1608</t>
  </si>
  <si>
    <t>BLM18AG601SN1D</t>
  </si>
  <si>
    <t>ASIND-00126</t>
  </si>
  <si>
    <t>IND-00126</t>
  </si>
  <si>
    <t>IND 0.56UH 27.5A SMT-2</t>
  </si>
  <si>
    <t>MMD-10DZ-R56M-V1-RU</t>
  </si>
  <si>
    <t>ASIND-00127</t>
  </si>
  <si>
    <t>IND-00127</t>
  </si>
  <si>
    <t>IND 10UH 3A 2525</t>
  </si>
  <si>
    <t>COILCRAFT SINGAPORE PTE LTD</t>
  </si>
  <si>
    <t>COILCRAFT</t>
  </si>
  <si>
    <t>MSS1038-103NLC</t>
  </si>
  <si>
    <t>ASIND-00129</t>
  </si>
  <si>
    <t>IND-00129</t>
  </si>
  <si>
    <t>IND 1UH 17A 4040</t>
  </si>
  <si>
    <t>MMD-10DZ-1R0M-V1-RU</t>
  </si>
  <si>
    <t>ASIND-00130</t>
  </si>
  <si>
    <t>IND-00130</t>
  </si>
  <si>
    <t>IND 1.5UH 15A 4040</t>
  </si>
  <si>
    <t>MMD-10DZ-1R5M-V1-RU</t>
  </si>
  <si>
    <t>ASIND-00131</t>
  </si>
  <si>
    <t>IND-00131</t>
  </si>
  <si>
    <t>IND 1UH 29A 5050 SMT-2</t>
  </si>
  <si>
    <t>MMD-12EZ-1R0M-V1-RU</t>
  </si>
  <si>
    <t>ASIND-00132</t>
  </si>
  <si>
    <t>IND-00132</t>
  </si>
  <si>
    <t>IND FERRITE 220 OHMS 100MHZ .8 0HMS 0402</t>
  </si>
  <si>
    <t>BLM15BB221SN1D</t>
  </si>
  <si>
    <t>ASIND-00133</t>
  </si>
  <si>
    <t>IND-00133</t>
  </si>
  <si>
    <t>IND FERRITE 220 OHMS 100MHZ .05ohms 0805</t>
  </si>
  <si>
    <t>BLM21PG221SN1D</t>
  </si>
  <si>
    <t>ASIND-00135</t>
  </si>
  <si>
    <t>IND-00135</t>
  </si>
  <si>
    <t>IND FERRITE 42 OHMS 100MHZ .008ohms 0805</t>
  </si>
  <si>
    <t>FBMJ2125HS420-T</t>
  </si>
  <si>
    <t>ASIND-00139</t>
  </si>
  <si>
    <t>IND-00139</t>
  </si>
  <si>
    <t>IND 22UH 2.3A 4040</t>
  </si>
  <si>
    <t>MSS1038-223MLC</t>
  </si>
  <si>
    <t>ASIND-00142</t>
  </si>
  <si>
    <t>IND-00142</t>
  </si>
  <si>
    <t>IND 0.47UH 20%,41A 1.0MOHM</t>
  </si>
  <si>
    <t>MMD-12FD-R47M-V1-RU</t>
  </si>
  <si>
    <t>ASIND-00144</t>
  </si>
  <si>
    <t>IND-00144</t>
  </si>
  <si>
    <t>IND FERRITE 330OHM 2.5A 50MOHM 0805</t>
  </si>
  <si>
    <t>NCB-H0805A331TR250F</t>
  </si>
  <si>
    <t>ASIND-00147</t>
  </si>
  <si>
    <t>IND-00147</t>
  </si>
  <si>
    <t>IND  3.3UH  6A  2525</t>
  </si>
  <si>
    <t>ABRACON</t>
  </si>
  <si>
    <t>ASPI-0630LR-3R3M-T15</t>
  </si>
  <si>
    <t>ASIND-00148</t>
  </si>
  <si>
    <t>IND-00148</t>
  </si>
  <si>
    <t>IND 18UH 10A 0.001OHMS 3318 smt-2</t>
  </si>
  <si>
    <t>HEILIND ASIA PACIFIC (SG) PTE LTD</t>
  </si>
  <si>
    <t>LAIRDTECH</t>
  </si>
  <si>
    <t>28F0181-1SR-10</t>
  </si>
  <si>
    <t>ASIND-00152</t>
  </si>
  <si>
    <t>IND-00152</t>
  </si>
  <si>
    <t>FB 330OHM AT 100MHZ 50MOHM 2.5A 0805</t>
  </si>
  <si>
    <t>MPZ2012S331AT000</t>
  </si>
  <si>
    <t>ASIND-00154</t>
  </si>
  <si>
    <t>IND-00154</t>
  </si>
  <si>
    <t>IND 0.36UH 60A SMT-2</t>
  </si>
  <si>
    <t>IHLP4040DZERR36M01</t>
  </si>
  <si>
    <t>ASIND-00156</t>
  </si>
  <si>
    <t>IND-00156</t>
  </si>
  <si>
    <t>IND 0.15UH 15% 41A 0.29MOHM</t>
  </si>
  <si>
    <t>FP1007R3-R15-R</t>
  </si>
  <si>
    <t>ASIND-00158</t>
  </si>
  <si>
    <t>IND-00158</t>
  </si>
  <si>
    <t>IND 0.47UH 20% 32A 2 MOHM SMT-2</t>
  </si>
  <si>
    <t>MMD-12CE-R47M-V1-RU</t>
  </si>
  <si>
    <t>ASIND-00159</t>
  </si>
  <si>
    <t>IND-00159</t>
  </si>
  <si>
    <t>IND 100UH 20% 0.19A 3.4OHM SMT-2</t>
  </si>
  <si>
    <t>LPS3015-104MRC</t>
  </si>
  <si>
    <t>ASIND-00160</t>
  </si>
  <si>
    <t>IND-00160</t>
  </si>
  <si>
    <t>IND 1UH 27-47MOHMS 3.8A 4X4.8MM SMT-2</t>
  </si>
  <si>
    <t>NPIM42B1R0MTRF</t>
  </si>
  <si>
    <t>ASIND-00161</t>
  </si>
  <si>
    <t>IND-00161</t>
  </si>
  <si>
    <t>IND 1UH 20% 7A 2020</t>
  </si>
  <si>
    <t>IHLP2020BZER1R0M01</t>
  </si>
  <si>
    <t>ASIND-00162</t>
  </si>
  <si>
    <t>IND-00162</t>
  </si>
  <si>
    <t>IND FERRITE 180OHM 1.5A 0603</t>
  </si>
  <si>
    <t>BLM18PG181SN1D</t>
  </si>
  <si>
    <t>ASIND-00164</t>
  </si>
  <si>
    <t>IND-00164</t>
  </si>
  <si>
    <t>IND 0.22UH 20% 0.6A 0603</t>
  </si>
  <si>
    <t>MLZ1608DR22DT000</t>
  </si>
  <si>
    <t>ASIND-00168</t>
  </si>
  <si>
    <t>IND-00168</t>
  </si>
  <si>
    <t>IND FERRITE 65 NH .032MOHM 24A SMT-2</t>
  </si>
  <si>
    <t>FP0404R1-R065-R</t>
  </si>
  <si>
    <t>ASIND-00172</t>
  </si>
  <si>
    <t>IND-00172</t>
  </si>
  <si>
    <t>IND, 170NH, 10%, 61A</t>
  </si>
  <si>
    <t>FP1007R3-R17-R</t>
  </si>
  <si>
    <t>ASIND-00173</t>
  </si>
  <si>
    <t>IND-00173</t>
  </si>
  <si>
    <t>IND 0.47UH 20% 30A 1.53 MOHM 4040</t>
  </si>
  <si>
    <t>ASPI-1040HI-R47M-T05</t>
  </si>
  <si>
    <t>ASIND-00176</t>
  </si>
  <si>
    <t>IND-00176</t>
  </si>
  <si>
    <t>iND FERRITE 330 OHM 100 MHZ 1.5A 0603</t>
  </si>
  <si>
    <t>MPZ1608S331ATA00</t>
  </si>
  <si>
    <t>ASIND-00177</t>
  </si>
  <si>
    <t>IND-00177</t>
  </si>
  <si>
    <t>IND FERRITE 470 OHM 1A 0603</t>
  </si>
  <si>
    <t>BLM18PG471SN1D</t>
  </si>
  <si>
    <t>ASIND-00178</t>
  </si>
  <si>
    <t>IND-00178</t>
  </si>
  <si>
    <t>IND FERRITE 220 OHM 100MHZ 2.2A 0603</t>
  </si>
  <si>
    <t>MPZ1608S221ATA00</t>
  </si>
  <si>
    <t>ASIND-00179</t>
  </si>
  <si>
    <t>IND-00179</t>
  </si>
  <si>
    <t>IND 4.7UH 20% 70MOHM 2A SMD-2</t>
  </si>
  <si>
    <t>NRS4018T 4R7MDGJ</t>
  </si>
  <si>
    <t>ASIND-00180</t>
  </si>
  <si>
    <t>IND-00180</t>
  </si>
  <si>
    <t>IND 0.47UH 20% 17.5A 4 MOHM 2525-2</t>
  </si>
  <si>
    <t>IHLP2525CZERR47M01</t>
  </si>
  <si>
    <t>ASIND-00184</t>
  </si>
  <si>
    <t>IND-00184</t>
  </si>
  <si>
    <t>IND 0.22UH 10% 35A 0.5MOHM</t>
  </si>
  <si>
    <t>FP0807R1-R22-R</t>
  </si>
  <si>
    <t>ASIND-00185</t>
  </si>
  <si>
    <t>IND-00185</t>
  </si>
  <si>
    <t>IND 150NH 15% 61A .29M 5% 70A SATR SMT-2</t>
  </si>
  <si>
    <t>ASIND-00186</t>
  </si>
  <si>
    <t>IND-00186</t>
  </si>
  <si>
    <t>IND 2.7 NH 20% 800MA 0402</t>
  </si>
  <si>
    <t>LQW15AN2N7D00D</t>
  </si>
  <si>
    <t>ASIND-00187</t>
  </si>
  <si>
    <t>IND-00187</t>
  </si>
  <si>
    <t>IND  FERRITE  600 OHM 100M</t>
  </si>
  <si>
    <t>BLM18KG601SN1D</t>
  </si>
  <si>
    <t>ASIND-00188</t>
  </si>
  <si>
    <t>IND-00188</t>
  </si>
  <si>
    <t>IND FERRITE 600 OHM 100MHZ 2A 0805</t>
  </si>
  <si>
    <t>MPZ2012S601AT000</t>
  </si>
  <si>
    <t>ASIND-00189</t>
  </si>
  <si>
    <t>IND-00189</t>
  </si>
  <si>
    <t>IND, 0.47UH, 20%, 11.5A, 2020</t>
  </si>
  <si>
    <t>MMD-05BZ-R47M-V1-RU</t>
  </si>
  <si>
    <t>ASIND-00190</t>
  </si>
  <si>
    <t>IND-00190</t>
  </si>
  <si>
    <t>IND FERRITE 220 OHMS 100MHZ .45OHMS 0603</t>
  </si>
  <si>
    <t>BLM18BB221SN1D</t>
  </si>
  <si>
    <t>ASIND-00191</t>
  </si>
  <si>
    <t>IND-00191</t>
  </si>
  <si>
    <t>IND,0.47UH,15%,33A,0.88MOHM,40/57A SATUR</t>
  </si>
  <si>
    <t>HC9-R47-R</t>
  </si>
  <si>
    <t>ASIND-00192</t>
  </si>
  <si>
    <t>IND-00192</t>
  </si>
  <si>
    <t>IND 0.19UH 90A 0.00095 OHMS SMT-2</t>
  </si>
  <si>
    <t>IHLP4040DZERR19M01</t>
  </si>
  <si>
    <t>ASIND-00193</t>
  </si>
  <si>
    <t>IND-00193</t>
  </si>
  <si>
    <t>IND, 0.47UH, 7A, 16MOHM</t>
  </si>
  <si>
    <t>IHLP1616BZERR47M11</t>
  </si>
  <si>
    <t>ASIND-00198</t>
  </si>
  <si>
    <t>IND-00198</t>
  </si>
  <si>
    <t>IND, 0.22UH, 20%, 38A, 1.3 MOHM</t>
  </si>
  <si>
    <t>MMD-12CE-R22M-V1-RU</t>
  </si>
  <si>
    <t>ASIND-00200</t>
  </si>
  <si>
    <t>IND-00200</t>
  </si>
  <si>
    <t>IND, FERRITE,1000 OHMS @ 100 MHZ, 1100 O</t>
  </si>
  <si>
    <t>WURTH ELECTRONICS SINGAPORE PTE LTD</t>
  </si>
  <si>
    <t>WURTHELEK</t>
  </si>
  <si>
    <t>742861210</t>
  </si>
  <si>
    <t>ASIND-00201</t>
  </si>
  <si>
    <t>IND-00201</t>
  </si>
  <si>
    <t>IND, 175 NH, 15%, 41A</t>
  </si>
  <si>
    <t>PA2607.181NLT</t>
  </si>
  <si>
    <t>ASIND-00202</t>
  </si>
  <si>
    <t>IND-00202</t>
  </si>
  <si>
    <t>IND, 0.22UH, 20%, 29A, 0.29MOHM</t>
  </si>
  <si>
    <t>744307022</t>
  </si>
  <si>
    <t>ASIND-00205</t>
  </si>
  <si>
    <t>IND-00205</t>
  </si>
  <si>
    <t>IND 4.7UH 20% 1.26A 132MOHMS4X4MM</t>
  </si>
  <si>
    <t>NRS4018T4R7MDGJ</t>
  </si>
  <si>
    <t>ASIND-00207</t>
  </si>
  <si>
    <t>IND-00207</t>
  </si>
  <si>
    <t>IND 2.2UH 30% 5.1A 6.4A 50MOHM 6X6M SMT2</t>
  </si>
  <si>
    <t>VLS6045EX-2R2N</t>
  </si>
  <si>
    <t>ASIND-00208</t>
  </si>
  <si>
    <t>IND-00208</t>
  </si>
  <si>
    <t>IND 3.3UH 20% 6A 28MOHM 7.2X6.6M 2525</t>
  </si>
  <si>
    <t>ASIND-00210</t>
  </si>
  <si>
    <t>IND-00210</t>
  </si>
  <si>
    <t>IND 800 OHM @ 100MHZ 10 MOHM DC 8A 2020</t>
  </si>
  <si>
    <t>STEWARD PTE LTD</t>
  </si>
  <si>
    <t>HR2220V801R-10</t>
  </si>
  <si>
    <t>ASIND-00211</t>
  </si>
  <si>
    <t>IND-00211</t>
  </si>
  <si>
    <t>IND 65NH 15% 24A 0.4MOHMS 3.8X3.8 SMT-2</t>
  </si>
  <si>
    <t>ITG ELECTRONICS,INC.</t>
  </si>
  <si>
    <t>INTERTECH</t>
  </si>
  <si>
    <t>SL1616A-R06LHF</t>
  </si>
  <si>
    <t>ASIND-00214</t>
  </si>
  <si>
    <t>IND-00214</t>
  </si>
  <si>
    <t>IND, FERRITE, 220 OHMS 100MHZ, 0.04 OHMS</t>
  </si>
  <si>
    <t>NCB-H0805A221TR300F</t>
  </si>
  <si>
    <t>ASIND-00217</t>
  </si>
  <si>
    <t>IND-00217</t>
  </si>
  <si>
    <t>IND, 215-230NH, 20%, 35A, 0.47MOHM, 8X11</t>
  </si>
  <si>
    <t>PA1320.221NLT</t>
  </si>
  <si>
    <t>ASIND-00219</t>
  </si>
  <si>
    <t>IND-00219</t>
  </si>
  <si>
    <t>IND, 1.5uH, 20%, 10A ISAT MAX, 9A IRMS M</t>
  </si>
  <si>
    <t>ABRACON CORPORATION</t>
  </si>
  <si>
    <t>ASPI-0630LR-1R5M-T15</t>
  </si>
  <si>
    <t>ASIND-00224</t>
  </si>
  <si>
    <t>IND-00224</t>
  </si>
  <si>
    <t>IND,22 NH,5%,780mA,DCR 0.202 Ohms,0402</t>
  </si>
  <si>
    <t>LQW15AN22NJ80D</t>
  </si>
  <si>
    <t>ASIND-00231</t>
  </si>
  <si>
    <t>IND-00231</t>
  </si>
  <si>
    <t>FERRITE, 22OHM AT 100MHZ,6A,</t>
  </si>
  <si>
    <t>BLM21PG220SN1D</t>
  </si>
  <si>
    <t>ASIND-00232</t>
  </si>
  <si>
    <t>IND-00232</t>
  </si>
  <si>
    <t>IND, 0.47UH, 20%, 30A, 1.53 MOHM, 4040</t>
  </si>
  <si>
    <t>SM4015A-R47MHF</t>
  </si>
  <si>
    <t>ASIND-00234</t>
  </si>
  <si>
    <t>IND-00234</t>
  </si>
  <si>
    <t>IND, 4.7UH, 20%, 4A SAT, 0.03 - 0.035 OH</t>
  </si>
  <si>
    <t>MMD-06CZ-4R7M-V1-RU</t>
  </si>
  <si>
    <t>ASIND-00235</t>
  </si>
  <si>
    <t>IND-00235</t>
  </si>
  <si>
    <t>IND, 0.1UH, 15%, 19A, 1.21MOHM</t>
  </si>
  <si>
    <t>FP3-R10-R</t>
  </si>
  <si>
    <t>ASIND-00236</t>
  </si>
  <si>
    <t>IND-00236</t>
  </si>
  <si>
    <t>IND, 0.21UH, 10%, 50A, 0.29MOHM</t>
  </si>
  <si>
    <t>CTX01-18738-R</t>
  </si>
  <si>
    <t>ASIND-00237</t>
  </si>
  <si>
    <t>IND-00237</t>
  </si>
  <si>
    <t>IND, 0.68UH, 20%, 5.5mOHM, 15.5A, 3MHZ,</t>
  </si>
  <si>
    <t>MMD-06CZ-R68M-V1-RU</t>
  </si>
  <si>
    <t>ASIND-00241</t>
  </si>
  <si>
    <t>IND-00241</t>
  </si>
  <si>
    <t>IND, CHOKE, USB3.0, 4PIN</t>
  </si>
  <si>
    <t>DLP11TB800UL2L</t>
  </si>
  <si>
    <t>ASIND-00243</t>
  </si>
  <si>
    <t>IND-00243</t>
  </si>
  <si>
    <t>IND 3.3UH 20% 7A SAT 0.0404 OHM RDC MAX</t>
  </si>
  <si>
    <t>74437336033</t>
  </si>
  <si>
    <t>ASIND-00244</t>
  </si>
  <si>
    <t>IND-00244</t>
  </si>
  <si>
    <t>IND 150nH 63A SAT 0.00017 OHM RDC, 10.8x</t>
  </si>
  <si>
    <t>FP1008-150-R</t>
  </si>
  <si>
    <t>ASIND-00245</t>
  </si>
  <si>
    <t>IND-00245</t>
  </si>
  <si>
    <t>IND, 3.3uH, 10A, 4040</t>
  </si>
  <si>
    <t>SRP1038A-3R3M</t>
  </si>
  <si>
    <t>ASIND-00246</t>
  </si>
  <si>
    <t>IND-00246</t>
  </si>
  <si>
    <t>IND, 4.7UH, 9.5A, 4040DZ</t>
  </si>
  <si>
    <t>MMD-10DZ-4R7M-V1-RU</t>
  </si>
  <si>
    <t>ASIND-00247</t>
  </si>
  <si>
    <t>IND-00247</t>
  </si>
  <si>
    <t>IND, 0.23UH, 15%, 40A SAT, 0.00029 OHM 5</t>
  </si>
  <si>
    <t>L30921-5</t>
  </si>
  <si>
    <t>ASIND-00248</t>
  </si>
  <si>
    <t>IND-00248</t>
  </si>
  <si>
    <t>IND, 2.2UH, 20%, 12A, 25.6A ISAT,8.2MOHM</t>
  </si>
  <si>
    <t>74437368022</t>
  </si>
  <si>
    <t>ASIND-00249</t>
  </si>
  <si>
    <t>IND-00249</t>
  </si>
  <si>
    <t>IND, 2.2UH, 20%, 14.5A, 10.2A ISAT, 0.00</t>
  </si>
  <si>
    <t>MMD-08DZ-2R2M-V2-RU</t>
  </si>
  <si>
    <t>ASIND-00251</t>
  </si>
  <si>
    <t>IND-00251</t>
  </si>
  <si>
    <t>IND, 5.6UH, 8.5A, 4040DZ</t>
  </si>
  <si>
    <t>MMD-10DZ-5R6M-V1</t>
  </si>
  <si>
    <t>ASIND-00252</t>
  </si>
  <si>
    <t>IND-00252</t>
  </si>
  <si>
    <t>IND 10UH 20% 1.1A 0.160 OHM RDC MAX FERR</t>
  </si>
  <si>
    <t>NRS4018T100MDGJ</t>
  </si>
  <si>
    <t>ASIND-00253D</t>
  </si>
  <si>
    <t>IND-00253</t>
  </si>
  <si>
    <t>IND, FERRITE, 100 OHM 100MHZ, 3A, 0603</t>
  </si>
  <si>
    <t>BLM18KG101TN1D</t>
  </si>
  <si>
    <t>ASIND-00254</t>
  </si>
  <si>
    <t>IND-00254</t>
  </si>
  <si>
    <t>IND, FERRITE BEAD, 80 OHMS, 100 MHZ,  0.</t>
  </si>
  <si>
    <t>FBMJ3216HS800-T</t>
  </si>
  <si>
    <t>ASIND-00255</t>
  </si>
  <si>
    <t>IND-00255</t>
  </si>
  <si>
    <t>IND, FERRITE BEAD, 70 OHMS, 100 MHZ, 0.0</t>
  </si>
  <si>
    <t>BLM18SG700TN1D</t>
  </si>
  <si>
    <t>ASIND-00256</t>
  </si>
  <si>
    <t>IND-00256</t>
  </si>
  <si>
    <t>IND, FERRITE, 100 OHM @ 100MHZ, 10A, 0.0</t>
  </si>
  <si>
    <t>74279225101</t>
  </si>
  <si>
    <t>ASIND-00260</t>
  </si>
  <si>
    <t>IND-00260</t>
  </si>
  <si>
    <t>IND, 0.82UH, 20%, 8mOHM, 13A, 2525</t>
  </si>
  <si>
    <t>MMD-06CZ-R82M-V1</t>
  </si>
  <si>
    <t>ASIND-00262</t>
  </si>
  <si>
    <t>IND-00262</t>
  </si>
  <si>
    <t>IND, 1.0UH, 20%, 9.5A, 8 MOHM, 1MHZ, 7.3</t>
  </si>
  <si>
    <t>ASPI-0630LR-1R0M-T15</t>
  </si>
  <si>
    <t>ASIND-00263</t>
  </si>
  <si>
    <t>IND-00263</t>
  </si>
  <si>
    <t>IND 0.30uH 10% 30A SAT 290U OHM RDC MAX</t>
  </si>
  <si>
    <t>FP1007R3-R30-R</t>
  </si>
  <si>
    <t>ASIND-00264</t>
  </si>
  <si>
    <t>IND-00264</t>
  </si>
  <si>
    <t>IND, FERRITE, 80 OHM@100MHZ, 25%, 0.01 O</t>
  </si>
  <si>
    <t>HI0805R800R-10</t>
  </si>
  <si>
    <t>ASIND-00265</t>
  </si>
  <si>
    <t>IND-00265</t>
  </si>
  <si>
    <t>XFMR,BALUN,1.6-3.1GHz,50TO2x50OHMS,0805,</t>
  </si>
  <si>
    <t>ANAREN</t>
  </si>
  <si>
    <t>BD1631J50100AHF</t>
  </si>
  <si>
    <t>ASIND-00267</t>
  </si>
  <si>
    <t>IND-00267</t>
  </si>
  <si>
    <t>IND, 2.2UH, 20%, 8.9A ISAT, 12A MAX,  0.</t>
  </si>
  <si>
    <t>SER1052-222MLC</t>
  </si>
  <si>
    <t>ASIND-00269</t>
  </si>
  <si>
    <t>IND-00269</t>
  </si>
  <si>
    <t>IND, FERRITE, 120 OHM@100MHZ, 25%, 0.1 O</t>
  </si>
  <si>
    <t>MURATA ELECTRONICS (MALAYSIA) SDN.</t>
  </si>
  <si>
    <t>BLM15PD121SN1D</t>
  </si>
  <si>
    <t>ASIND-00270</t>
  </si>
  <si>
    <t>IND-00270</t>
  </si>
  <si>
    <t>IND, FERRITE, 33 OHM@100MHZ, 25%, 0.008</t>
  </si>
  <si>
    <t>FBMJ2125HM330-T</t>
  </si>
  <si>
    <t>ASIND-00271</t>
  </si>
  <si>
    <t>IND-00271</t>
  </si>
  <si>
    <t>IND, 470nH, 10%, 19A ISAT, 61A RMS, 0.00</t>
  </si>
  <si>
    <t>FP1007R6-R47-R</t>
  </si>
  <si>
    <t>ASIND-00272</t>
  </si>
  <si>
    <t>IND-00272</t>
  </si>
  <si>
    <t>IND, 780NH, 20%, 4.9A ISAT, 0.0032 OHM D</t>
  </si>
  <si>
    <t>EPL7040-781MEC</t>
  </si>
  <si>
    <t>ASIND-00274</t>
  </si>
  <si>
    <t>IND-00274</t>
  </si>
  <si>
    <t>IND, FERRITE, 30 OHM@100MHZ, 33%, 0.035</t>
  </si>
  <si>
    <t>MPZ1005S300CT000</t>
  </si>
  <si>
    <t>ASIND-00277</t>
  </si>
  <si>
    <t>IND-00277</t>
  </si>
  <si>
    <t>IND, FERRITE, 26 OHM@100 MHZ, 25%, 0.007</t>
  </si>
  <si>
    <t>BLM18KG260TN1D</t>
  </si>
  <si>
    <t>ASIND-00278</t>
  </si>
  <si>
    <t>IND-00278</t>
  </si>
  <si>
    <t>IND, 1UH, 20%, 4.2A ISAT, 0.0047 OHM DCR</t>
  </si>
  <si>
    <t>EPL7040-102MEC</t>
  </si>
  <si>
    <t>ASIND-00279</t>
  </si>
  <si>
    <t>IND-00279</t>
  </si>
  <si>
    <t>IND, 600NH, 20%, 36A ISAT, 18A RMS,  0.0</t>
  </si>
  <si>
    <t>XAL7030-601MEC</t>
  </si>
  <si>
    <t>ASIND-00280</t>
  </si>
  <si>
    <t>IND-00280</t>
  </si>
  <si>
    <t>IND, FERRITE,  56 OHM@100MHZ, 25%, 0.004</t>
  </si>
  <si>
    <t>HI1612X560R-10</t>
  </si>
  <si>
    <t>ASIND-00283</t>
  </si>
  <si>
    <t>IND-00283</t>
  </si>
  <si>
    <t>IND, FERRITE, 60 OHM@100MHZ, 20%, 0.06 O</t>
  </si>
  <si>
    <t>TDK (M) SDN BHD - IPC</t>
  </si>
  <si>
    <t>MPZ1005S600CT000</t>
  </si>
  <si>
    <t>ASIND-00285</t>
  </si>
  <si>
    <t>IND-00285</t>
  </si>
  <si>
    <t>IND, 300NH, 20%, 27A ISAT, 0.000252 OHM</t>
  </si>
  <si>
    <t>SLC1175-301MEC</t>
  </si>
  <si>
    <t>ASIND-00287</t>
  </si>
  <si>
    <t>IND-00287</t>
  </si>
  <si>
    <t>IND, FERRITE, 1K OHM@100MHZ, 25%, 1 OHM</t>
  </si>
  <si>
    <t>MMZ1005S102CT</t>
  </si>
  <si>
    <t>ASIND-00290</t>
  </si>
  <si>
    <t>IND-00290</t>
  </si>
  <si>
    <t>IND, FERRITE, 240 OHM@100MHZ, 25%, 0.4 O</t>
  </si>
  <si>
    <t>742792631</t>
  </si>
  <si>
    <t>ASIND-00291</t>
  </si>
  <si>
    <t>IND-00291</t>
  </si>
  <si>
    <t>IND, WW, 560nH, 20%, 28A ISAT, 59MHZ FRE</t>
  </si>
  <si>
    <t>744373770056</t>
  </si>
  <si>
    <t>ASIND-00292</t>
  </si>
  <si>
    <t>IND-00292</t>
  </si>
  <si>
    <t>IND, FERRITE, 220 OHMS@100MHZ, 25%, 0.35</t>
  </si>
  <si>
    <t>BLM15AG221SH1D</t>
  </si>
  <si>
    <t>ASIND-00293</t>
  </si>
  <si>
    <t>IND-00293</t>
  </si>
  <si>
    <t>IND, FERRITE, 30 OHMS@100MHZ, 25%, 0.01</t>
  </si>
  <si>
    <t>BLM18KG300TN1D</t>
  </si>
  <si>
    <t>ASIND-00295</t>
  </si>
  <si>
    <t>IND-00295</t>
  </si>
  <si>
    <t>IND, WW, 330nH, 20%, 35A ISAT, 84MHZ FRE</t>
  </si>
  <si>
    <t>744373770033</t>
  </si>
  <si>
    <t>ASIND-00296</t>
  </si>
  <si>
    <t>IND-00296</t>
  </si>
  <si>
    <t>IND, 10UH, 20%, 3.5A, 70 MOHM, 1MHZ, 7.3</t>
  </si>
  <si>
    <t>ASPI-0630LR-100M-T15</t>
  </si>
  <si>
    <t>ASIND-00297</t>
  </si>
  <si>
    <t>IND-00297</t>
  </si>
  <si>
    <t>IND,8.2 NH,2%,1.5A IRMS,0.069 OHM DCR,04</t>
  </si>
  <si>
    <t>LQW15AN8N2G8ZD</t>
  </si>
  <si>
    <t>ASIND-00299</t>
  </si>
  <si>
    <t>IND-00299</t>
  </si>
  <si>
    <t>IND, 470NH, 20%, 4.8A, 33MOHMS, 2X1.6X1.</t>
  </si>
  <si>
    <t>DFE201612P-R47M=P2</t>
  </si>
  <si>
    <t>ASIND-00300</t>
  </si>
  <si>
    <t>IND-00300</t>
  </si>
  <si>
    <t>IND, WW, 1uH, 20%, 32.5A ISAT, 42MHZ FRE</t>
  </si>
  <si>
    <t>74437358010</t>
  </si>
  <si>
    <t>ASIND-00301</t>
  </si>
  <si>
    <t>IND-00301</t>
  </si>
  <si>
    <t>IND, 1UH, 20%, 1A, 200MOHM, SMD, 0603</t>
  </si>
  <si>
    <t>ASMPH-0603-1R0M-T</t>
  </si>
  <si>
    <t>ASIND-00303</t>
  </si>
  <si>
    <t>IND-00303</t>
  </si>
  <si>
    <t>IND 180nH 64A SAT 0.00017 OHM RDC, 10.8x</t>
  </si>
  <si>
    <t>PA3784.181HLT</t>
  </si>
  <si>
    <t>ASIND-00304</t>
  </si>
  <si>
    <t>IND-00304</t>
  </si>
  <si>
    <t>IND, 4.7uH, 20%, 1.26A, 132MOHMS, 4X4MM,</t>
  </si>
  <si>
    <t>CYRUS ELECTRONICS PTE LTD</t>
  </si>
  <si>
    <t>CYNTEC</t>
  </si>
  <si>
    <t>PSI041B-4R7MS</t>
  </si>
  <si>
    <t>ASIND-00305</t>
  </si>
  <si>
    <t>IND-00305</t>
  </si>
  <si>
    <t>IND, 120nH, 73A, 0.00018 OHM RDC, 10.8x8</t>
  </si>
  <si>
    <t>FP1008-120-R</t>
  </si>
  <si>
    <t>ASIND-00309</t>
  </si>
  <si>
    <t>IND-00309</t>
  </si>
  <si>
    <t>IND 100nH, 100A SAT, 70A RMS, 0.00012 OH</t>
  </si>
  <si>
    <t>PA5187.101HLT</t>
  </si>
  <si>
    <t>ASIND-00310</t>
  </si>
  <si>
    <t>IND-00310</t>
  </si>
  <si>
    <t>IND, 1UH, 20%, 3.4 ISAT, 3.4 IRMS, 0.049</t>
  </si>
  <si>
    <t>DFE252012PD-1R0M=P2</t>
  </si>
  <si>
    <t>ASIND-00311</t>
  </si>
  <si>
    <t>IND-00311</t>
  </si>
  <si>
    <t>IND, 220nH, 52A ISAT, 73A IRMS, 0.00018</t>
  </si>
  <si>
    <t>FP1008R1-R220-R</t>
  </si>
  <si>
    <t>ASIND-00312</t>
  </si>
  <si>
    <t>IND-00312</t>
  </si>
  <si>
    <t>IND, 220UH, 10%, 0.72A ISAT, 756 mOHM DC</t>
  </si>
  <si>
    <t>MSS1038-224KLC</t>
  </si>
  <si>
    <t>ASIND-00314D</t>
  </si>
  <si>
    <t>IND-00314</t>
  </si>
  <si>
    <t>IND 330nH 20% 40A ISAT 47A IRMS 0.00018</t>
  </si>
  <si>
    <t>744309033</t>
  </si>
  <si>
    <t>ASIND-00317</t>
  </si>
  <si>
    <t>IND-00317</t>
  </si>
  <si>
    <t>IND, 330nH, 10%, 33A ISAT, 61A RMS, 0.00</t>
  </si>
  <si>
    <t>FP1007R6-R33-R</t>
  </si>
  <si>
    <t>ASIND-00319</t>
  </si>
  <si>
    <t>IND-00319</t>
  </si>
  <si>
    <t>IND, 1UH, 20%, 17.5A ISAT, 20MHZ, 3-LD S</t>
  </si>
  <si>
    <t>PG0871.102NLT</t>
  </si>
  <si>
    <t>ASIND-00323D</t>
  </si>
  <si>
    <t>IND-00323</t>
  </si>
  <si>
    <t>IND, 220nH, 15%, 44A ISAT, 51A IRMS, 0.0</t>
  </si>
  <si>
    <t>PA3288.221HLT</t>
  </si>
  <si>
    <t>ASIND-00324D</t>
  </si>
  <si>
    <t>IND-00324</t>
  </si>
  <si>
    <t>IND 470nH +/-20% 37A ISAT 47A IRMS 0.000</t>
  </si>
  <si>
    <t>744309047</t>
  </si>
  <si>
    <t>ASIND-00325</t>
  </si>
  <si>
    <t>IND-00325</t>
  </si>
  <si>
    <t>IND, COMMON MODE CHOKE, 770UH, 4.70A, SM</t>
  </si>
  <si>
    <t>P0422NLT</t>
  </si>
  <si>
    <t>ASIND-00326D</t>
  </si>
  <si>
    <t>IND-00326</t>
  </si>
  <si>
    <t>IND, COMMON MODE CHOKE, 590uH, 5.60A, SM</t>
  </si>
  <si>
    <t>P0353NLT</t>
  </si>
  <si>
    <t>ASIND-00329D</t>
  </si>
  <si>
    <t>IND-00329</t>
  </si>
  <si>
    <t>IND, 1UH, 20%, 4.1 ISAT, 4.0 IRMS, 0.050</t>
  </si>
  <si>
    <t>ARROW ELECTRONICS ASIA</t>
  </si>
  <si>
    <t>LITTELFUSE INC. </t>
  </si>
  <si>
    <t> LPWI252010H1R0T</t>
  </si>
  <si>
    <t>ASIND-00330</t>
  </si>
  <si>
    <t>IND-00330</t>
  </si>
  <si>
    <t>IND, 470NH, 20%, 5.5 ISAT, 5.8 IRMS, 0.0</t>
  </si>
  <si>
    <t>SAMSUNG ELECTRO-MECHANICS PTE LTD</t>
  </si>
  <si>
    <t>MGV252012SR47M-10</t>
  </si>
  <si>
    <t>ASIND-00331</t>
  </si>
  <si>
    <t>IND-00331</t>
  </si>
  <si>
    <t>IND, 68uH, 20%, 0.9A IMAX, 1A ISAT, 0.35</t>
  </si>
  <si>
    <t>NR6045T680M</t>
  </si>
  <si>
    <t>ASIND-00334D</t>
  </si>
  <si>
    <t>IND-00334</t>
  </si>
  <si>
    <t>IND, 330nH, 18.5A, 0.00175 OHM DCR, 5.6m</t>
  </si>
  <si>
    <t>XAL5030-331MED</t>
  </si>
  <si>
    <t>ASIND-00335D</t>
  </si>
  <si>
    <t>IND-00335</t>
  </si>
  <si>
    <t>IND, 470NH, 20%, 11A ISAT, 8.7A IRMS, 0.</t>
  </si>
  <si>
    <t>SUMIDAELEC</t>
  </si>
  <si>
    <t>0420CDMCCDS-R47MC</t>
  </si>
  <si>
    <t>ASIND-00337D</t>
  </si>
  <si>
    <t>IND-00337</t>
  </si>
  <si>
    <t>IND, COMMON MODE CHOKE, 630uH, 11.6A, SM</t>
  </si>
  <si>
    <t>P0469NLT</t>
  </si>
  <si>
    <t>ASIND-00345D</t>
  </si>
  <si>
    <t>IND-00345</t>
  </si>
  <si>
    <t>IND, 70NH-72NH, 20%, 48A, 0.00019 OHM, 7</t>
  </si>
  <si>
    <t>HCB0750-700L</t>
  </si>
  <si>
    <t>ASMECH-00001</t>
  </si>
  <si>
    <t>MECH-00001</t>
  </si>
  <si>
    <t>CONN ANCHOR TH 2P</t>
  </si>
  <si>
    <t>125800D00000G_A0</t>
  </si>
  <si>
    <t>ASPDOC-00036-07</t>
  </si>
  <si>
    <t>PDOC-00036-07</t>
  </si>
  <si>
    <t>DOCUMENT,  GETTING STARTED, 2-PAGE INSER</t>
  </si>
  <si>
    <t>PRINTING</t>
  </si>
  <si>
    <t>SUNRISE PAPER (M) SDN BHD</t>
  </si>
  <si>
    <t>SUNRISPAPR</t>
  </si>
  <si>
    <t>ASPDOC-00127-03</t>
  </si>
  <si>
    <t>PDOC-00127-03</t>
  </si>
  <si>
    <t>PDOC, Advisory Notice, EOS Requirement</t>
  </si>
  <si>
    <t>ASPDOC-00168-01</t>
  </si>
  <si>
    <t>PDOC-00168-01</t>
  </si>
  <si>
    <t>DOCUMENT, GLACIER BUNDLE, ACCESSORY LOCA</t>
  </si>
  <si>
    <t>ASPDOC-00168-02</t>
  </si>
  <si>
    <t>PDOC-00168-02</t>
  </si>
  <si>
    <t>ASPWR-00006</t>
  </si>
  <si>
    <t>PWR-00006</t>
  </si>
  <si>
    <t>LIN PWR REG LINEAR DDR2 RT9173A TO252-5</t>
  </si>
  <si>
    <t>RT9173AGL5</t>
  </si>
  <si>
    <t>ASPWR-00115</t>
  </si>
  <si>
    <t>PWR-00115</t>
  </si>
  <si>
    <t>LINEAR PWR REGULATOR DDR3 RT9173D SO08</t>
  </si>
  <si>
    <t>RT9173DGSP</t>
  </si>
  <si>
    <t>ASPWR-00121</t>
  </si>
  <si>
    <t>PWR-00121</t>
  </si>
  <si>
    <t>LIN PWR REG LDO 0.5A MAX TDFN08 MAX8902B</t>
  </si>
  <si>
    <t>MAX8902BATA+T</t>
  </si>
  <si>
    <t>ASPWR-00138</t>
  </si>
  <si>
    <t>PWR-00138</t>
  </si>
  <si>
    <t>PSUP PWR VOLT REG MODUL 6A LINEAG SMT-10</t>
  </si>
  <si>
    <t>ABB POWER ELECTRONICS (SINGAPORE)</t>
  </si>
  <si>
    <t>GENERELEC</t>
  </si>
  <si>
    <t>APXS006A0X-SRZ</t>
  </si>
  <si>
    <t>ASPWR-00148</t>
  </si>
  <si>
    <t>PWR-00148</t>
  </si>
  <si>
    <t>LIN PWR DUAL DIGITL MULTI-PHAS CNTRL QFN</t>
  </si>
  <si>
    <t>IR3570AMTRPBF</t>
  </si>
  <si>
    <t>ASPWR-00172</t>
  </si>
  <si>
    <t>PWR-00172</t>
  </si>
  <si>
    <t>LIN PWR LDO FIXED 1.5V 150MA 1.5UA UDFN4</t>
  </si>
  <si>
    <t>NCP4682DMU15TCG</t>
  </si>
  <si>
    <t>ASPWR-00175</t>
  </si>
  <si>
    <t>PWR-00175</t>
  </si>
  <si>
    <t>LIN PWR REG DC_DC 3A 1.3% WQFN-16</t>
  </si>
  <si>
    <t>RT2853BHGQW(Z00)</t>
  </si>
  <si>
    <t>ASPWR-00176</t>
  </si>
  <si>
    <t>PWR-00176</t>
  </si>
  <si>
    <t>LIN PWR  DCDC  ISL95870  UTQFN-16</t>
  </si>
  <si>
    <t>DTDS TECHNOLOGY PTE LTD</t>
  </si>
  <si>
    <t>ISL95870HRUZ-T</t>
  </si>
  <si>
    <t>ASPWR-00178</t>
  </si>
  <si>
    <t>PWR-00178</t>
  </si>
  <si>
    <t>LIN PWR LDO 1A 6V LOW DROPOUT VDFN-8</t>
  </si>
  <si>
    <t>RT2517CGQV(Z00)</t>
  </si>
  <si>
    <t>ASPWR-00179</t>
  </si>
  <si>
    <t>PWR-00179</t>
  </si>
  <si>
    <t>LIN SVI2 DC/DC CONTROLLER CPU TQFN40</t>
  </si>
  <si>
    <t>ISL62771HRTZ-T</t>
  </si>
  <si>
    <t>ASPWR-00180</t>
  </si>
  <si>
    <t>PWR-00180</t>
  </si>
  <si>
    <t>PWR  DDR3 DCDC WITH VTT WQFN-20L</t>
  </si>
  <si>
    <t>RT8207MZQW(Z10)</t>
  </si>
  <si>
    <t>ASPWR-00196</t>
  </si>
  <si>
    <t>PWR-00196</t>
  </si>
  <si>
    <t>NON-ISOLATED, DC/DC CONVERTERS, 3-14.4V</t>
  </si>
  <si>
    <t>GE POWER ELECTRONICS (S) PTE. LTD.</t>
  </si>
  <si>
    <t>PDT012A0X3-SRZ</t>
  </si>
  <si>
    <t>ASPWR-00197</t>
  </si>
  <si>
    <t>PWR-00197</t>
  </si>
  <si>
    <t>LINEAGEPWR</t>
  </si>
  <si>
    <t>UDT020A0X3-SRZ</t>
  </si>
  <si>
    <t>ASPWR-00199</t>
  </si>
  <si>
    <t>PWR-00199</t>
  </si>
  <si>
    <t>PWR, LDO, FIXED 1.5V, 150MA, 1.5UA QUIES</t>
  </si>
  <si>
    <t>NCP4681DSQ15T1G</t>
  </si>
  <si>
    <t>ASPWR-00200</t>
  </si>
  <si>
    <t>PWR-00200</t>
  </si>
  <si>
    <t>PWR, POWER STAGE, 60A</t>
  </si>
  <si>
    <t>IR3555MTRPBF</t>
  </si>
  <si>
    <t>ASPWR-00205</t>
  </si>
  <si>
    <t>PWR-00205</t>
  </si>
  <si>
    <t>PWR, DUAL OUTPUT, 6+1 PHASE, DIGITAL MUL</t>
  </si>
  <si>
    <t>IR3581MTRPBF</t>
  </si>
  <si>
    <t>ASPWR-00226</t>
  </si>
  <si>
    <t>PWR-00226</t>
  </si>
  <si>
    <t>PWR, LDO, FIXED, 3.3V, 150mA, SOT23</t>
  </si>
  <si>
    <t>LD2985BM33R</t>
  </si>
  <si>
    <t>ASPWR-00232</t>
  </si>
  <si>
    <t>PWR-00232</t>
  </si>
  <si>
    <t>PWR, SINGLE PHASE REGULATOR W/ SVID INTE</t>
  </si>
  <si>
    <t>NCP81109FMNTXG</t>
  </si>
  <si>
    <t>ASPWR-00274</t>
  </si>
  <si>
    <t>PWR-00274</t>
  </si>
  <si>
    <t>NCP81109HMNTXG</t>
  </si>
  <si>
    <t>ASPWR-00303</t>
  </si>
  <si>
    <t>PWR-00303</t>
  </si>
  <si>
    <t>NCP81242MNTXG</t>
  </si>
  <si>
    <t>ASPWR-00311</t>
  </si>
  <si>
    <t>PWR-00311</t>
  </si>
  <si>
    <t>PWR, SMART POWER STAGE, 60A, ISL99227 (V</t>
  </si>
  <si>
    <t>ISL99227FRZ-TR5784 (NEW DRIVER SPS)</t>
  </si>
  <si>
    <t>ASRES-00001</t>
  </si>
  <si>
    <t>RES-00001</t>
  </si>
  <si>
    <t>RES 49.9 OHM 1% 0402</t>
  </si>
  <si>
    <t>RESISTOR</t>
  </si>
  <si>
    <t>RC0402FR-0749R9L</t>
  </si>
  <si>
    <t>ASRES-00002</t>
  </si>
  <si>
    <t>RES-00002</t>
  </si>
  <si>
    <t>RES, 1K OHM, 1%, 0402</t>
  </si>
  <si>
    <t>RC0402FR-071KL</t>
  </si>
  <si>
    <t>ASRES-00003</t>
  </si>
  <si>
    <t>RES-00003</t>
  </si>
  <si>
    <t>RES 0 OHM 1% 0402</t>
  </si>
  <si>
    <t>RC0402JR-070RL</t>
  </si>
  <si>
    <t>ASRES-00004</t>
  </si>
  <si>
    <t>RES-00004</t>
  </si>
  <si>
    <t>RES 10K OHM 1% 0402</t>
  </si>
  <si>
    <t>RC0402FR-0710KL</t>
  </si>
  <si>
    <t>ASRES-00005</t>
  </si>
  <si>
    <t>RES-00005</t>
  </si>
  <si>
    <t>RES 11K OHM 1% 0402</t>
  </si>
  <si>
    <t>RC0402FR-0711KL</t>
  </si>
  <si>
    <t>ASRES-00006</t>
  </si>
  <si>
    <t>RES-00006</t>
  </si>
  <si>
    <t>RES 16.9 OHM 1% 0402</t>
  </si>
  <si>
    <t>RC0402FR-0716R9L</t>
  </si>
  <si>
    <t>ASRES-00007</t>
  </si>
  <si>
    <t>RES-00007</t>
  </si>
  <si>
    <t>RES 169 OHM 1% 0402</t>
  </si>
  <si>
    <t>RC0402FR-07169RL</t>
  </si>
  <si>
    <t>ASRES-00008</t>
  </si>
  <si>
    <t>RES-00008</t>
  </si>
  <si>
    <t>RES 301 OHM 1% 0402</t>
  </si>
  <si>
    <t>RC0402FR-07301RL</t>
  </si>
  <si>
    <t>ASRES-00009</t>
  </si>
  <si>
    <t>RES-00009</t>
  </si>
  <si>
    <t>RES 39.2 OHM 1% 0402</t>
  </si>
  <si>
    <t>RC0402FR-0739R2L</t>
  </si>
  <si>
    <t>ASRES-00010</t>
  </si>
  <si>
    <t>RES-00010</t>
  </si>
  <si>
    <t>RES 4.75K OHM 1% 0402</t>
  </si>
  <si>
    <t>RC0402FR-074K75L</t>
  </si>
  <si>
    <t>ASRES-00011</t>
  </si>
  <si>
    <t>RES-00011</t>
  </si>
  <si>
    <t>RES 44.2 OHM 1% 0402</t>
  </si>
  <si>
    <t>RC0402FR-0744R2L</t>
  </si>
  <si>
    <t>ASRES-00012</t>
  </si>
  <si>
    <t>RES-00012</t>
  </si>
  <si>
    <t>RES 47.5K OHM 1% 0402</t>
  </si>
  <si>
    <t>RC0402FR-0747K5L</t>
  </si>
  <si>
    <t>ASRES-00013</t>
  </si>
  <si>
    <t>RES-00013</t>
  </si>
  <si>
    <t>RES 511 OHM 1% 0402</t>
  </si>
  <si>
    <t>RC0402FR-07511RL</t>
  </si>
  <si>
    <t>ASRES-00014</t>
  </si>
  <si>
    <t>RES-00014</t>
  </si>
  <si>
    <t>RES 59 OHM 1% 0402</t>
  </si>
  <si>
    <t>RC0402FR-0759RL</t>
  </si>
  <si>
    <t>ASRES-00015</t>
  </si>
  <si>
    <t>RES-00015</t>
  </si>
  <si>
    <t>RES 80.6 OHM 1% 0402</t>
  </si>
  <si>
    <t>RC0402FR-0780R6L</t>
  </si>
  <si>
    <t>ASRES-00016</t>
  </si>
  <si>
    <t>RES-00016</t>
  </si>
  <si>
    <t>RES 47.5 OHM 1% 0402</t>
  </si>
  <si>
    <t>RC0402FR-0747R5L</t>
  </si>
  <si>
    <t>ASRES-00017</t>
  </si>
  <si>
    <t>RES-00017</t>
  </si>
  <si>
    <t>RES 150 OHM 1% 0402</t>
  </si>
  <si>
    <t>RC0402FR-07150RL</t>
  </si>
  <si>
    <t>ASRES-00018</t>
  </si>
  <si>
    <t>RES-00018</t>
  </si>
  <si>
    <t>RES 562 OHM 1% 0402</t>
  </si>
  <si>
    <t>RC0402FR-07562RL</t>
  </si>
  <si>
    <t>ASRES-00019</t>
  </si>
  <si>
    <t>RES-00019</t>
  </si>
  <si>
    <t>RES 33.2 OHM 1% 0402</t>
  </si>
  <si>
    <t>RC0402FR-0733R2L</t>
  </si>
  <si>
    <t>ASRES-00020</t>
  </si>
  <si>
    <t>RES-00020</t>
  </si>
  <si>
    <t>RES 22.1 OHM 1% 0402</t>
  </si>
  <si>
    <t>RC0402FR-0722R1L</t>
  </si>
  <si>
    <t>ASRES-00021</t>
  </si>
  <si>
    <t>RES-00021</t>
  </si>
  <si>
    <t>RES 15K OHM 1% 0402</t>
  </si>
  <si>
    <t>RC0402FR-0715KL</t>
  </si>
  <si>
    <t>ASRES-00022</t>
  </si>
  <si>
    <t>RES-00022</t>
  </si>
  <si>
    <t>RES 732 OHM 1% 0402</t>
  </si>
  <si>
    <t>RC0402FR-07732RL</t>
  </si>
  <si>
    <t>ASRES-00023</t>
  </si>
  <si>
    <t>RES-00023</t>
  </si>
  <si>
    <t>RES 1.47K OHM 1% 0402</t>
  </si>
  <si>
    <t>RC0402FR-071K47L</t>
  </si>
  <si>
    <t>ASRES-00024</t>
  </si>
  <si>
    <t>RES-00024</t>
  </si>
  <si>
    <t>RES 130 OHM 1% 0402</t>
  </si>
  <si>
    <t>RC0402FR-07130RL</t>
  </si>
  <si>
    <t>ASRES-00025</t>
  </si>
  <si>
    <t>RES-00025</t>
  </si>
  <si>
    <t>RES 2.74K OHM 1% 0402</t>
  </si>
  <si>
    <t>RC0402FR-072K74L</t>
  </si>
  <si>
    <t>ASRES-00026</t>
  </si>
  <si>
    <t>RES-00026</t>
  </si>
  <si>
    <t>RES 100 OHM 1% 0402</t>
  </si>
  <si>
    <t>RC0402FR-07100RL</t>
  </si>
  <si>
    <t>ASRES-00028</t>
  </si>
  <si>
    <t>RES-00028</t>
  </si>
  <si>
    <t>RES 8.25K OHM 1% 0402</t>
  </si>
  <si>
    <t>RC0402FR-078K25L</t>
  </si>
  <si>
    <t>ASRES-00030</t>
  </si>
  <si>
    <t>RES-00030</t>
  </si>
  <si>
    <t>RES 221 OHM 1% 0402</t>
  </si>
  <si>
    <t>RC0402FR-07221RL</t>
  </si>
  <si>
    <t>ASRES-00031</t>
  </si>
  <si>
    <t>RES-00031</t>
  </si>
  <si>
    <t>RES 4.75 OHM 1% 0402</t>
  </si>
  <si>
    <t>RC0402FR-074R75L</t>
  </si>
  <si>
    <t>ASRES-00032</t>
  </si>
  <si>
    <t>RES-00032</t>
  </si>
  <si>
    <t>RES 10 OHM 1% 0402</t>
  </si>
  <si>
    <t>RC0402FR-0710RL</t>
  </si>
  <si>
    <t>ASRES-00033</t>
  </si>
  <si>
    <t>RES-00033</t>
  </si>
  <si>
    <t>RES 121 OHM 1% 0402</t>
  </si>
  <si>
    <t>RC0402FR-07121RL</t>
  </si>
  <si>
    <t>ASRES-00034</t>
  </si>
  <si>
    <t>RES-00034</t>
  </si>
  <si>
    <t>RES 2.49K OHM 1% 0402</t>
  </si>
  <si>
    <t>RC0402FR-072K49L</t>
  </si>
  <si>
    <t>ASRES-00035</t>
  </si>
  <si>
    <t>RES-00035</t>
  </si>
  <si>
    <t>RES 20K OHM 1% 0402</t>
  </si>
  <si>
    <t>RC0402FR-0720KL</t>
  </si>
  <si>
    <t>ASRES-00036</t>
  </si>
  <si>
    <t>RES-00036</t>
  </si>
  <si>
    <t>RES 34K OHM 1% 0402</t>
  </si>
  <si>
    <t>RC0402FR-0734KL</t>
  </si>
  <si>
    <t>ASRES-00037</t>
  </si>
  <si>
    <t>RES-00037</t>
  </si>
  <si>
    <t>RES 1.74K OHM 1% 0402</t>
  </si>
  <si>
    <t>RC0402FR-071K74L</t>
  </si>
  <si>
    <t>ASRES-00039</t>
  </si>
  <si>
    <t>RES-00039</t>
  </si>
  <si>
    <t>RES 30.1K OHM 1% 0402</t>
  </si>
  <si>
    <t>RC0402FR-0730K1L</t>
  </si>
  <si>
    <t>ASRES-00040</t>
  </si>
  <si>
    <t>RES-00040</t>
  </si>
  <si>
    <t>RES 3.57K OHM 1% 0402</t>
  </si>
  <si>
    <t>KOA</t>
  </si>
  <si>
    <t>RK73H1ETTP3571F</t>
  </si>
  <si>
    <t>ASRES-00041</t>
  </si>
  <si>
    <t>RES-00041</t>
  </si>
  <si>
    <t>RES 24.3K OHM 1% 0402</t>
  </si>
  <si>
    <t>RC0402FR-0724K3L</t>
  </si>
  <si>
    <t>ASRES-00042</t>
  </si>
  <si>
    <t>RES-00042</t>
  </si>
  <si>
    <t>RES 2.67K OHM 1% 0402</t>
  </si>
  <si>
    <t>RC0402FR-072K67L</t>
  </si>
  <si>
    <t>ASRES-00045</t>
  </si>
  <si>
    <t>RES-00045</t>
  </si>
  <si>
    <t>RES 29.4K OHM 1% 0402</t>
  </si>
  <si>
    <t>RC0402FR-0729K4L</t>
  </si>
  <si>
    <t>ASRES-00046</t>
  </si>
  <si>
    <t>RES-00046</t>
  </si>
  <si>
    <t>RES 249 OHM 1% 0402</t>
  </si>
  <si>
    <t>RC0402FR-07249RL</t>
  </si>
  <si>
    <t>ASRES-00047</t>
  </si>
  <si>
    <t>RES-00047</t>
  </si>
  <si>
    <t>RES 200 OHM 1% 0402</t>
  </si>
  <si>
    <t>RC0402FR-07200RL</t>
  </si>
  <si>
    <t>ASRES-00048</t>
  </si>
  <si>
    <t>RES-00048</t>
  </si>
  <si>
    <t>RES 75 OHM 1% 0402</t>
  </si>
  <si>
    <t>RC0402FR-0775RL</t>
  </si>
  <si>
    <t>ASRES-00049</t>
  </si>
  <si>
    <t>RES-00049</t>
  </si>
  <si>
    <t>RES 56.2 OHM 1% 0402</t>
  </si>
  <si>
    <t>RC0402FR-0756R2L</t>
  </si>
  <si>
    <t>ASRES-00050</t>
  </si>
  <si>
    <t>RES-00050</t>
  </si>
  <si>
    <t>RES 499 OHM 1% 0402</t>
  </si>
  <si>
    <t>RC0402FR-07499RL</t>
  </si>
  <si>
    <t>ASRES-00051</t>
  </si>
  <si>
    <t>RES-00051</t>
  </si>
  <si>
    <t>RES 1.24K OHM 1% 0402</t>
  </si>
  <si>
    <t>RC0402FR-071K24L</t>
  </si>
  <si>
    <t>ASRES-00052</t>
  </si>
  <si>
    <t>RES-00052</t>
  </si>
  <si>
    <t>RES 432 OHM 1% 1206</t>
  </si>
  <si>
    <t>RC1206FR-07432RL</t>
  </si>
  <si>
    <t>ASRES-00053</t>
  </si>
  <si>
    <t>RES-00053</t>
  </si>
  <si>
    <t>RES 1.82K OHM 1% 0402</t>
  </si>
  <si>
    <t>RC0402FR-071K82L</t>
  </si>
  <si>
    <t>ASRES-00054</t>
  </si>
  <si>
    <t>RES-00054</t>
  </si>
  <si>
    <t>RES 13K OHM 1% 0402</t>
  </si>
  <si>
    <t>RC0402FR-0713KL</t>
  </si>
  <si>
    <t>ASRES-00055</t>
  </si>
  <si>
    <t>RES-00055</t>
  </si>
  <si>
    <t>RES 1.21K OHM 1% 0402</t>
  </si>
  <si>
    <t>RC0402FR-071K21L</t>
  </si>
  <si>
    <t>ASRES-00056</t>
  </si>
  <si>
    <t>RES-00056</t>
  </si>
  <si>
    <t>RES 84.5 OHM 1% 0402</t>
  </si>
  <si>
    <t>RC0402FR-0784R5L</t>
  </si>
  <si>
    <t>ASRES-00057</t>
  </si>
  <si>
    <t>RES-00057</t>
  </si>
  <si>
    <t>RES 124 OHM 1% 0402</t>
  </si>
  <si>
    <t>RC0402FR-07124RL</t>
  </si>
  <si>
    <t>ASRES-00059</t>
  </si>
  <si>
    <t>RES-00059</t>
  </si>
  <si>
    <t>RES 0 OHM 1% 0603</t>
  </si>
  <si>
    <t>RC0603JR-070RL</t>
  </si>
  <si>
    <t>ASRES-00061</t>
  </si>
  <si>
    <t>RES-00061</t>
  </si>
  <si>
    <t>RES 6.19K OHM 1% 0402</t>
  </si>
  <si>
    <t>RC0402FR-076K19L</t>
  </si>
  <si>
    <t>ASRES-00062</t>
  </si>
  <si>
    <t>RES-00062</t>
  </si>
  <si>
    <t>RES 2K OHM 1% 0402</t>
  </si>
  <si>
    <t>RC0402FR-072KL</t>
  </si>
  <si>
    <t>ASRES-00063</t>
  </si>
  <si>
    <t>RES-00063</t>
  </si>
  <si>
    <t>RES 4.12K OHM 1% 0402</t>
  </si>
  <si>
    <t>RC0402FR-074K12L</t>
  </si>
  <si>
    <t>ASRES-00064</t>
  </si>
  <si>
    <t>RES-00064</t>
  </si>
  <si>
    <t>RES 82.5 OHM 1% 0402</t>
  </si>
  <si>
    <t>RC0402FR-0782R5L</t>
  </si>
  <si>
    <t>ASRES-00065</t>
  </si>
  <si>
    <t>RES-00065</t>
  </si>
  <si>
    <t>RES 127 OHM 1% 0402</t>
  </si>
  <si>
    <t>RC0402FR-07127RL</t>
  </si>
  <si>
    <t>ASRES-00067</t>
  </si>
  <si>
    <t>RES-00067</t>
  </si>
  <si>
    <t>RES 931 OHM 1% 0402</t>
  </si>
  <si>
    <t>RC0402FR-07931RL</t>
  </si>
  <si>
    <t>ASRES-00068</t>
  </si>
  <si>
    <t>RES-00068</t>
  </si>
  <si>
    <t>RES 100 OHM 5% 1210</t>
  </si>
  <si>
    <t>RC1210JR-07100RL</t>
  </si>
  <si>
    <t>ASRES-00069</t>
  </si>
  <si>
    <t>RES-00069</t>
  </si>
  <si>
    <t>RES 68.1 OHM 1% 0402</t>
  </si>
  <si>
    <t>RC0402FR-0768R1L</t>
  </si>
  <si>
    <t>ASRES-00070</t>
  </si>
  <si>
    <t>RES-00070</t>
  </si>
  <si>
    <t>RES 3.16K OHM 1% 0402</t>
  </si>
  <si>
    <t>RC0402FR-073K16L</t>
  </si>
  <si>
    <t>ASRES-00072</t>
  </si>
  <si>
    <t>RES-00072</t>
  </si>
  <si>
    <t>RES 750 OHM 1% 0402</t>
  </si>
  <si>
    <t>RC0402FR-07750RL</t>
  </si>
  <si>
    <t>ASRES-00073</t>
  </si>
  <si>
    <t>RES-00073</t>
  </si>
  <si>
    <t>RES 7.87K OHM 1% 0402</t>
  </si>
  <si>
    <t>RC0402FR-077K87L</t>
  </si>
  <si>
    <t>ASRES-00074</t>
  </si>
  <si>
    <t>RES-00074</t>
  </si>
  <si>
    <t>RES 5.36K OHM 1% 0402</t>
  </si>
  <si>
    <t>RC0402FR-075K36L</t>
  </si>
  <si>
    <t>ASRES-00075</t>
  </si>
  <si>
    <t>RES-00075</t>
  </si>
  <si>
    <t>RES 23.7K OHM 1% 0402</t>
  </si>
  <si>
    <t>RC0402FR-0723K7L</t>
  </si>
  <si>
    <t>ASRES-00077</t>
  </si>
  <si>
    <t>RES-00077</t>
  </si>
  <si>
    <t>RES 1.54K OHM 1% 0402</t>
  </si>
  <si>
    <t>RC0402FR-071K54L</t>
  </si>
  <si>
    <t>ASRES-00078</t>
  </si>
  <si>
    <t>RES-00078</t>
  </si>
  <si>
    <t>RES 1M OHM 1% 0402</t>
  </si>
  <si>
    <t>RC0402FR-071ML</t>
  </si>
  <si>
    <t>ASRES-00079</t>
  </si>
  <si>
    <t>RES-00079</t>
  </si>
  <si>
    <t>RES 0 OHM 1% 1206</t>
  </si>
  <si>
    <t>RC1206JR-070RL</t>
  </si>
  <si>
    <t>ASRES-00080</t>
  </si>
  <si>
    <t>RES-00080</t>
  </si>
  <si>
    <t>RES,187 OHM,1%,0402</t>
  </si>
  <si>
    <t>RC0402FR-07187RL</t>
  </si>
  <si>
    <t>ASRES-00081</t>
  </si>
  <si>
    <t>RES-00081</t>
  </si>
  <si>
    <t>RES 10 OHM 1% 0805</t>
  </si>
  <si>
    <t>RC0805FR-0710RL</t>
  </si>
  <si>
    <t>ASRES-00082</t>
  </si>
  <si>
    <t>RES-00082</t>
  </si>
  <si>
    <t>RES,40.2 OHM,1%,0402</t>
  </si>
  <si>
    <t>RC0402FR-0740R2L</t>
  </si>
  <si>
    <t>ASRES-00083</t>
  </si>
  <si>
    <t>RES-00083</t>
  </si>
  <si>
    <t>RES 95.3K OHM 1% 0402</t>
  </si>
  <si>
    <t>RC0402FR-0795K3L</t>
  </si>
  <si>
    <t>ASRES-00084</t>
  </si>
  <si>
    <t>RES-00084</t>
  </si>
  <si>
    <t>RES 162K OHM 1% 0402</t>
  </si>
  <si>
    <t>RC0402FR-07162KL</t>
  </si>
  <si>
    <t>ASRES-00085</t>
  </si>
  <si>
    <t>RES-00085</t>
  </si>
  <si>
    <t>RES 113K OHM 1% 0402</t>
  </si>
  <si>
    <t>RC0402FR-07113KL</t>
  </si>
  <si>
    <t>ASRES-00086</t>
  </si>
  <si>
    <t>RES-00086</t>
  </si>
  <si>
    <t>RES 11.8K OHM 1% 0402</t>
  </si>
  <si>
    <t>RC0402FR-0711K8L</t>
  </si>
  <si>
    <t>ASRES-00088</t>
  </si>
  <si>
    <t>RES-00088</t>
  </si>
  <si>
    <t>RES, 0.002 OHM, 5%</t>
  </si>
  <si>
    <t>TLR3AWDTE2L00F</t>
  </si>
  <si>
    <t>ASRES-00091</t>
  </si>
  <si>
    <t>RES-00091</t>
  </si>
  <si>
    <t>RES TKF 7.5K OHM 1% 1/16W 100PPM/C 0402</t>
  </si>
  <si>
    <t>RC0402FR-077K5L</t>
  </si>
  <si>
    <t>ASRES-00093</t>
  </si>
  <si>
    <t>RES-00093</t>
  </si>
  <si>
    <t>RES 499K OHM 1% 0402</t>
  </si>
  <si>
    <t>RC0402FR-07499KL</t>
  </si>
  <si>
    <t>ASRES-00094</t>
  </si>
  <si>
    <t>RES-00094</t>
  </si>
  <si>
    <t>RES, 19.1K OHM, 1%, 0402</t>
  </si>
  <si>
    <t>RC0402FR-0719K1L</t>
  </si>
  <si>
    <t>ASRES-00095</t>
  </si>
  <si>
    <t>RES-00095</t>
  </si>
  <si>
    <t>RES, 75 OHM, 1/4W, 1%, 1206</t>
  </si>
  <si>
    <t>RC1206FR-0775RL</t>
  </si>
  <si>
    <t>ASRES-00098</t>
  </si>
  <si>
    <t>RES-00098</t>
  </si>
  <si>
    <t>RES, 1K OHM, 0.1%, 1/16W, 25PPM/C, 0402</t>
  </si>
  <si>
    <t>RT0402BRD071KL</t>
  </si>
  <si>
    <t>ASRES-00100</t>
  </si>
  <si>
    <t>RES-00100</t>
  </si>
  <si>
    <t>RES 4.75 OHM 1% 0603 1/10W</t>
  </si>
  <si>
    <t>RK73H1JTTD4R75F</t>
  </si>
  <si>
    <t>ASRES-00101</t>
  </si>
  <si>
    <t>RES-00101</t>
  </si>
  <si>
    <t>RES 10 OHM 1% 0603</t>
  </si>
  <si>
    <t>RK73H1JTTD10R0F</t>
  </si>
  <si>
    <t>ASRES-00102</t>
  </si>
  <si>
    <t>RES-00102</t>
  </si>
  <si>
    <t>RES 825 OHM 1% 0402</t>
  </si>
  <si>
    <t>RC0402FR-07825RL</t>
  </si>
  <si>
    <t>ASRES-00103</t>
  </si>
  <si>
    <t>RES-00103</t>
  </si>
  <si>
    <t>RES 475 OHM 1% 0402</t>
  </si>
  <si>
    <t>RC0402FR-07475RL</t>
  </si>
  <si>
    <t>ASRES-00104</t>
  </si>
  <si>
    <t>RES-00104</t>
  </si>
  <si>
    <t>RES 249K OHM 1% 0402</t>
  </si>
  <si>
    <t>RC0402FR-07249KL</t>
  </si>
  <si>
    <t>ASRES-00105</t>
  </si>
  <si>
    <t>RES-00105</t>
  </si>
  <si>
    <t>RES 88.7K OHM 1% 0402</t>
  </si>
  <si>
    <t>RC0402FR-0788K7L</t>
  </si>
  <si>
    <t>ASRES-00106</t>
  </si>
  <si>
    <t>RES-00106</t>
  </si>
  <si>
    <t>RES 10M OHM 1% 0402</t>
  </si>
  <si>
    <t>RC0402FR-0710ML</t>
  </si>
  <si>
    <t>ASRES-00107</t>
  </si>
  <si>
    <t>RES-00107</t>
  </si>
  <si>
    <t>RES 22.6 OHM 1% 0402</t>
  </si>
  <si>
    <t>RC0402FR-0722R6L</t>
  </si>
  <si>
    <t>ASRES-00108</t>
  </si>
  <si>
    <t>RES-00108</t>
  </si>
  <si>
    <t>RES 22.6K 1% 0402</t>
  </si>
  <si>
    <t>RC0402FR-0722K6L</t>
  </si>
  <si>
    <t>ASRES-00109</t>
  </si>
  <si>
    <t>RES-00109</t>
  </si>
  <si>
    <t>RES 330 OHM 1% 0402</t>
  </si>
  <si>
    <t>RC0402FR-07330RL</t>
  </si>
  <si>
    <t>ASRES-00110</t>
  </si>
  <si>
    <t>RES-00110</t>
  </si>
  <si>
    <t>RES 1 OHM 1% 0402</t>
  </si>
  <si>
    <t>RC0402FR-071RL</t>
  </si>
  <si>
    <t>ASRES-00111</t>
  </si>
  <si>
    <t>RES-00111</t>
  </si>
  <si>
    <t>RES 24.9 OHM 1% 0402</t>
  </si>
  <si>
    <t>RC0402FR-0724R9L</t>
  </si>
  <si>
    <t>ASRES-00112</t>
  </si>
  <si>
    <t>RES-00112</t>
  </si>
  <si>
    <t>RES 49.9 OHM 0.1% 0402</t>
  </si>
  <si>
    <t>RT0402BRD0749R9L</t>
  </si>
  <si>
    <t>ASRES-00113</t>
  </si>
  <si>
    <t>RES-00113</t>
  </si>
  <si>
    <t>RES 0.5 OHM 1% 0402</t>
  </si>
  <si>
    <t>RL0402FR-070R5L</t>
  </si>
  <si>
    <t>ASRES-00114</t>
  </si>
  <si>
    <t>RES-00114</t>
  </si>
  <si>
    <t>RES 3K OHM 1% 0402</t>
  </si>
  <si>
    <t>RC0402FR-073KL</t>
  </si>
  <si>
    <t>ASRES-00115</t>
  </si>
  <si>
    <t>RES-00115</t>
  </si>
  <si>
    <t>RES 240 OHM 1% 0402</t>
  </si>
  <si>
    <t>RC0402FR-07240RL</t>
  </si>
  <si>
    <t>ASRES-00116</t>
  </si>
  <si>
    <t>RES-00116</t>
  </si>
  <si>
    <t>RES 0.5 OHM 1% 0805</t>
  </si>
  <si>
    <t>RL0805FR-070R5L</t>
  </si>
  <si>
    <t>ASRES-00118</t>
  </si>
  <si>
    <t>RES-00118</t>
  </si>
  <si>
    <t>RES 3.09K OHM 1% 0402</t>
  </si>
  <si>
    <t>RC0402FR-073K09L</t>
  </si>
  <si>
    <t>ASRES-00120</t>
  </si>
  <si>
    <t>RES-00120</t>
  </si>
  <si>
    <t>RES 1.43K OHM 1% 0402</t>
  </si>
  <si>
    <t>RC0402FR-071K43L</t>
  </si>
  <si>
    <t>ASRES-00122</t>
  </si>
  <si>
    <t>RES-00122</t>
  </si>
  <si>
    <t>RES 3.32 OHM 1% 0402</t>
  </si>
  <si>
    <t>RC0402FR-073R32L</t>
  </si>
  <si>
    <t>ASRES-00123</t>
  </si>
  <si>
    <t>RES-00123</t>
  </si>
  <si>
    <t>RES 3.32 OHM 1% 0805</t>
  </si>
  <si>
    <t>RC0805FR-073R32L</t>
  </si>
  <si>
    <t>ASRES-00124</t>
  </si>
  <si>
    <t>RES-00124</t>
  </si>
  <si>
    <t>RES 59.0K OHM 1% 0402</t>
  </si>
  <si>
    <t>RC0402FR-0759KL</t>
  </si>
  <si>
    <t>ASRES-00125</t>
  </si>
  <si>
    <t>RES-00125</t>
  </si>
  <si>
    <t>RES, 20 OHM, 1%, 0402</t>
  </si>
  <si>
    <t>RC0402FR-0720RL</t>
  </si>
  <si>
    <t>ASRES-00128</t>
  </si>
  <si>
    <t>RES-00128</t>
  </si>
  <si>
    <t>RES 12.1K OHM 1% 0402</t>
  </si>
  <si>
    <t>RC0402FR-0712K1L</t>
  </si>
  <si>
    <t>ASRES-00129</t>
  </si>
  <si>
    <t>RES-00129</t>
  </si>
  <si>
    <t>RES 64.9K OHM 1% 0402</t>
  </si>
  <si>
    <t>RC0402FR-0764K9L</t>
  </si>
  <si>
    <t>ASRES-00130</t>
  </si>
  <si>
    <t>RES-00130</t>
  </si>
  <si>
    <t>RES 200K OHM 1% 0402</t>
  </si>
  <si>
    <t>RC0402FR-07200KL</t>
  </si>
  <si>
    <t>ASRES-00131</t>
  </si>
  <si>
    <t>RES-00131</t>
  </si>
  <si>
    <t>RES  6.34K OHM  1%  0402</t>
  </si>
  <si>
    <t>RC0402FR-076K34L</t>
  </si>
  <si>
    <t>ASRES-00132</t>
  </si>
  <si>
    <t>RES-00132</t>
  </si>
  <si>
    <t>RES 4.99K OHM 1% 0402</t>
  </si>
  <si>
    <t>RC0402FR-074K99L</t>
  </si>
  <si>
    <t>ASRES-00133</t>
  </si>
  <si>
    <t>RES-00133</t>
  </si>
  <si>
    <t>RES 1.5K OHM 1% 0402</t>
  </si>
  <si>
    <t>RC0402FR-071K5L</t>
  </si>
  <si>
    <t>ASRES-00134</t>
  </si>
  <si>
    <t>RES-00134</t>
  </si>
  <si>
    <t>RES THERMISTOR 10K  B=3380K 1% 0603</t>
  </si>
  <si>
    <t>NCP18XH103F03RB</t>
  </si>
  <si>
    <t>ASRES-00135</t>
  </si>
  <si>
    <t>RES-00135</t>
  </si>
  <si>
    <t>RES 6.65K OHM 1% 0402</t>
  </si>
  <si>
    <t>RC0402FR-076K65L</t>
  </si>
  <si>
    <t>ASRES-00136</t>
  </si>
  <si>
    <t>RES-00136</t>
  </si>
  <si>
    <t>RES 7.68K OHM 1% 0402</t>
  </si>
  <si>
    <t>RC0402FR-077K68L</t>
  </si>
  <si>
    <t>ASRES-00137</t>
  </si>
  <si>
    <t>RES-00137</t>
  </si>
  <si>
    <t>RES 4.02K OHM 1% 0402</t>
  </si>
  <si>
    <t>RC0402FR-074K02L</t>
  </si>
  <si>
    <t>ASRES-00138</t>
  </si>
  <si>
    <t>RES-00138</t>
  </si>
  <si>
    <t>RES 330K OHM 1% 0402</t>
  </si>
  <si>
    <t>RC0402FR-07330KL</t>
  </si>
  <si>
    <t>ASRES-00141</t>
  </si>
  <si>
    <t>RES-00141</t>
  </si>
  <si>
    <t>RES 2.37K OHM 1% 0402</t>
  </si>
  <si>
    <t>RC0402FR-072K37L</t>
  </si>
  <si>
    <t>ASRES-00142</t>
  </si>
  <si>
    <t>RES-00142</t>
  </si>
  <si>
    <t>RES 68.1K OHM 1% 0402</t>
  </si>
  <si>
    <t>RC0402FR-0768K1L</t>
  </si>
  <si>
    <t>ASRES-00143</t>
  </si>
  <si>
    <t>RES-00143</t>
  </si>
  <si>
    <t>RES 51.1K OHM 1% 0402</t>
  </si>
  <si>
    <t>RC0402FR-0751K1L</t>
  </si>
  <si>
    <t>ASRES-00144</t>
  </si>
  <si>
    <t>RES-00144</t>
  </si>
  <si>
    <t>RES 0.001 OHM 1% 3W LR72A SMT-2</t>
  </si>
  <si>
    <t>ISOTEK</t>
  </si>
  <si>
    <t>BVS-M-R001-1.0</t>
  </si>
  <si>
    <t>ASRES-00145</t>
  </si>
  <si>
    <t>RES-00145</t>
  </si>
  <si>
    <t>RES 0.002 OHM 1% 3W LR72A SMT-2</t>
  </si>
  <si>
    <t>BVS-A-R002-1.0</t>
  </si>
  <si>
    <t>ASRES-00147</t>
  </si>
  <si>
    <t>RES-00147</t>
  </si>
  <si>
    <t>RES 3K OHM 1% 0201</t>
  </si>
  <si>
    <t>RC0201FR-073KL</t>
  </si>
  <si>
    <t>ASRES-00149</t>
  </si>
  <si>
    <t>RES-00149</t>
  </si>
  <si>
    <t>RES 0.005 OHM 1% WSL2010</t>
  </si>
  <si>
    <t>WSL20105L000FEA</t>
  </si>
  <si>
    <t>ASRES-00150</t>
  </si>
  <si>
    <t>RES-00150</t>
  </si>
  <si>
    <t>RES .002 OHM 1% 3W 2512 OR LR72A DUAL SZ</t>
  </si>
  <si>
    <t>ASRES-00151</t>
  </si>
  <si>
    <t>RES-00151</t>
  </si>
  <si>
    <t>RES 5.11K OHM 1% 0402</t>
  </si>
  <si>
    <t>RC0402FR-075K11L</t>
  </si>
  <si>
    <t>ASRES-00152</t>
  </si>
  <si>
    <t>RES-00152</t>
  </si>
  <si>
    <t>RES 100K OHM 1% 0402</t>
  </si>
  <si>
    <t>RC0402FR-07100KL</t>
  </si>
  <si>
    <t>ASRES-00153</t>
  </si>
  <si>
    <t>RES-00153</t>
  </si>
  <si>
    <t>RES 2.21 OHM 1% 0402</t>
  </si>
  <si>
    <t>RC0402FR-072R21L</t>
  </si>
  <si>
    <t>ASRES-00154</t>
  </si>
  <si>
    <t>RES-00154</t>
  </si>
  <si>
    <t>RES 13.3K OHM 1% 0402</t>
  </si>
  <si>
    <t>RC0402FR-0713K3L</t>
  </si>
  <si>
    <t>ASRES-00155</t>
  </si>
  <si>
    <t>RES-00155</t>
  </si>
  <si>
    <t>RES 45.3K OHMS 1% 0402</t>
  </si>
  <si>
    <t>RC0402FR-0745K3L</t>
  </si>
  <si>
    <t>ASRES-00160</t>
  </si>
  <si>
    <t>RES-00160</t>
  </si>
  <si>
    <t>RES 19.6K 1% 0402</t>
  </si>
  <si>
    <t>RC0402FR-0719K6L</t>
  </si>
  <si>
    <t>ASRES-00165</t>
  </si>
  <si>
    <t>RES-00165</t>
  </si>
  <si>
    <t>RES 590 OHM 1% 0402</t>
  </si>
  <si>
    <t>RK73H1ETTP5900F</t>
  </si>
  <si>
    <t>ASRES-00166</t>
  </si>
  <si>
    <t>RES-00166</t>
  </si>
  <si>
    <t>RES 300K OHM 1% 0402</t>
  </si>
  <si>
    <t>RC0402FR-07300KL</t>
  </si>
  <si>
    <t>ASRES-00167</t>
  </si>
  <si>
    <t>RES-00167</t>
  </si>
  <si>
    <t>RES 30.9K OHM 1% 0402</t>
  </si>
  <si>
    <t>RC0402FR-0730K9L</t>
  </si>
  <si>
    <t>ASRES-00168</t>
  </si>
  <si>
    <t>RES-00168</t>
  </si>
  <si>
    <t>RES, 340 OHM, 1%, 0402</t>
  </si>
  <si>
    <t>RC0402FR-07340RL</t>
  </si>
  <si>
    <t>ASRES-00169</t>
  </si>
  <si>
    <t>RES-00169</t>
  </si>
  <si>
    <t>RES 54.9K OHMS 1% 0402</t>
  </si>
  <si>
    <t>RC0402FR-0754K9L</t>
  </si>
  <si>
    <t>ASRES-00170</t>
  </si>
  <si>
    <t>RES-00170</t>
  </si>
  <si>
    <t>RES 221K OHM 1% 0402</t>
  </si>
  <si>
    <t>RC0402FR-07221KL</t>
  </si>
  <si>
    <t>ASRES-00172</t>
  </si>
  <si>
    <t>RES-00172</t>
  </si>
  <si>
    <t>RES 169K OHM 1% 0402</t>
  </si>
  <si>
    <t>RC0402FR-07169KL</t>
  </si>
  <si>
    <t>ASRES-00173</t>
  </si>
  <si>
    <t>RES-00173</t>
  </si>
  <si>
    <t>RES, 10.2K OHM, 0.1%, 1/16W, 25PPM/C, 04</t>
  </si>
  <si>
    <t>RT0402BRD0710K2L</t>
  </si>
  <si>
    <t>ASRES-00174</t>
  </si>
  <si>
    <t>RES-00174</t>
  </si>
  <si>
    <t>RES 255K OHM 1% 0402</t>
  </si>
  <si>
    <t>RC0402FR-07255KL</t>
  </si>
  <si>
    <t>ASRES-00175</t>
  </si>
  <si>
    <t>RES-00175</t>
  </si>
  <si>
    <t>RES 73.2K OHMS 1% 0402</t>
  </si>
  <si>
    <t>RC0402FR-0773K2L</t>
  </si>
  <si>
    <t>ASRES-00176</t>
  </si>
  <si>
    <t>RES-00176</t>
  </si>
  <si>
    <t>RES 12.7K OHM 1% 0402</t>
  </si>
  <si>
    <t>RC0402FR-0712K7L</t>
  </si>
  <si>
    <t>ASRES-00178</t>
  </si>
  <si>
    <t>RES-00178</t>
  </si>
  <si>
    <t>RES 1.27K OHM 1% 0402</t>
  </si>
  <si>
    <t>RC0402FR-071K27L</t>
  </si>
  <si>
    <t>ASRES-00179</t>
  </si>
  <si>
    <t>RES-00179</t>
  </si>
  <si>
    <t>RES 2.21K OHM 1% 0402</t>
  </si>
  <si>
    <t>RC0402FR-072K21L</t>
  </si>
  <si>
    <t>ASRES-00180</t>
  </si>
  <si>
    <t>RES-00180</t>
  </si>
  <si>
    <t>RES 49.9K OHM 1% 0402</t>
  </si>
  <si>
    <t>RC0402FR-0749K9L</t>
  </si>
  <si>
    <t>ASRES-00181</t>
  </si>
  <si>
    <t>RES-00181</t>
  </si>
  <si>
    <t>RES 110K OHM 1% 0402</t>
  </si>
  <si>
    <t>RC0402FR-07110KL</t>
  </si>
  <si>
    <t>ASRES-00182</t>
  </si>
  <si>
    <t>RES-00182</t>
  </si>
  <si>
    <t>RES 365K OHM 1% 0402</t>
  </si>
  <si>
    <t>RC0402FR-07365KL</t>
  </si>
  <si>
    <t>ASRES-00183</t>
  </si>
  <si>
    <t>RES-00183</t>
  </si>
  <si>
    <t>RES 154K OHM 1% 0402</t>
  </si>
  <si>
    <t>RC0402FR-07154KL</t>
  </si>
  <si>
    <t>ASRES-00184</t>
  </si>
  <si>
    <t>RES-00184</t>
  </si>
  <si>
    <t>RES 470K OHM 1% 0402</t>
  </si>
  <si>
    <t>RC0402FR-07470KL</t>
  </si>
  <si>
    <t>ASRES-00185</t>
  </si>
  <si>
    <t>RES-00185</t>
  </si>
  <si>
    <t>RES 36.5K OHM 1% 0402</t>
  </si>
  <si>
    <t>RC0402FR-0736K5L</t>
  </si>
  <si>
    <t>ASRES-00186</t>
  </si>
  <si>
    <t>RES-00186</t>
  </si>
  <si>
    <t>RES 25.5K OHM 1% 0402</t>
  </si>
  <si>
    <t>RC0402FR-0725K5L</t>
  </si>
  <si>
    <t>ASRES-00187</t>
  </si>
  <si>
    <t>RES-00187</t>
  </si>
  <si>
    <t>RES 232 OHM 1% 0402</t>
  </si>
  <si>
    <t>RC0402FR-07232RL</t>
  </si>
  <si>
    <t>ASRES-00188</t>
  </si>
  <si>
    <t>RES-00188</t>
  </si>
  <si>
    <t>RES 365 OHM 1% 0402</t>
  </si>
  <si>
    <t>RC0402FR-07365RL</t>
  </si>
  <si>
    <t>ASRES-00189</t>
  </si>
  <si>
    <t>RES-00189</t>
  </si>
  <si>
    <t>RES 294 OHM 1% 0402</t>
  </si>
  <si>
    <t>RC0402FR-07294RL</t>
  </si>
  <si>
    <t>ASRES-00190</t>
  </si>
  <si>
    <t>RES-00190</t>
  </si>
  <si>
    <t>RES 287 OHM 1% 0402</t>
  </si>
  <si>
    <t>RC0402FR-07287RL</t>
  </si>
  <si>
    <t>ASRES-00191</t>
  </si>
  <si>
    <t>RES-00191</t>
  </si>
  <si>
    <t>RES 174K OHM 1% 0402</t>
  </si>
  <si>
    <t>RC0402FR-07174KL</t>
  </si>
  <si>
    <t>ASRES-00192</t>
  </si>
  <si>
    <t>RES-00192</t>
  </si>
  <si>
    <t>RES 143K OHM 1% 0402</t>
  </si>
  <si>
    <t>RC0402FR-07143KL</t>
  </si>
  <si>
    <t>ASRES-00193</t>
  </si>
  <si>
    <t>RES-00193</t>
  </si>
  <si>
    <t>RES 17.8K 1% 0402</t>
  </si>
  <si>
    <t>RC0402FR-0717K8L</t>
  </si>
  <si>
    <t>ASRES-00194</t>
  </si>
  <si>
    <t>RES-00194</t>
  </si>
  <si>
    <t>RES 324 OHM 1% 0402</t>
  </si>
  <si>
    <t>RC0402FR-07324RL</t>
  </si>
  <si>
    <t>ASRES-00195</t>
  </si>
  <si>
    <t>RES-00195</t>
  </si>
  <si>
    <t>RES 130K OHM 1% 0402</t>
  </si>
  <si>
    <t>RC0402FR-07130KL</t>
  </si>
  <si>
    <t>ASRES-00196</t>
  </si>
  <si>
    <t>RES-00196</t>
  </si>
  <si>
    <t>RES 150K OHM 1% 0402</t>
  </si>
  <si>
    <t>RC0402FR-07150KL</t>
  </si>
  <si>
    <t>ASRES-00197</t>
  </si>
  <si>
    <t>RES-00197</t>
  </si>
  <si>
    <t>RES 576 OHM 1% 0402 ROHS</t>
  </si>
  <si>
    <t>RC0402FR-07576RL</t>
  </si>
  <si>
    <t>ASRES-00200</t>
  </si>
  <si>
    <t>RES-00200</t>
  </si>
  <si>
    <t>RES 226K OHM 1% 0402</t>
  </si>
  <si>
    <t>RC0402FR-07226KL</t>
  </si>
  <si>
    <t>ASRES-00201</t>
  </si>
  <si>
    <t>RES-00201</t>
  </si>
  <si>
    <t>RES 1K OHM 1% 1/4W 1206</t>
  </si>
  <si>
    <t>RC1206FR-071KL</t>
  </si>
  <si>
    <t>ASRES-00203</t>
  </si>
  <si>
    <t>RES-00203</t>
  </si>
  <si>
    <t>RES 31.6K OHM 1% 0402</t>
  </si>
  <si>
    <t>RC0402FR-0731K6L</t>
  </si>
  <si>
    <t>ASRES-00205</t>
  </si>
  <si>
    <t>RES-00205</t>
  </si>
  <si>
    <t>RES 422 OHM 1% 0402</t>
  </si>
  <si>
    <t>RC0402FR-07422RL</t>
  </si>
  <si>
    <t>ASRES-00206</t>
  </si>
  <si>
    <t>RES-00206</t>
  </si>
  <si>
    <t>RES 26.1K OHM 1% 0402</t>
  </si>
  <si>
    <t>RC0402FR-0726K1L</t>
  </si>
  <si>
    <t>ASRES-00208</t>
  </si>
  <si>
    <t>RES-00208</t>
  </si>
  <si>
    <t>RES, 15K OHM, 0.1%, 1/16W, 25PPM/C, 0402</t>
  </si>
  <si>
    <t>RT0402BRD0715KL</t>
  </si>
  <si>
    <t>ASRES-00210</t>
  </si>
  <si>
    <t>RES-00210</t>
  </si>
  <si>
    <t>RES, 12.4K OHM, 1%, 0402</t>
  </si>
  <si>
    <t>RC0402FR-0712K4L</t>
  </si>
  <si>
    <t>ASRES-00211</t>
  </si>
  <si>
    <t>RES-00211</t>
  </si>
  <si>
    <t>RES, 316K OHM, 1%, 0402</t>
  </si>
  <si>
    <t>RC0402FR-07316KL</t>
  </si>
  <si>
    <t>ASRES-00212</t>
  </si>
  <si>
    <t>RES-00212</t>
  </si>
  <si>
    <t>RES 3.01M OHM 1% 0402</t>
  </si>
  <si>
    <t>RC0402FR-073M01L</t>
  </si>
  <si>
    <t>ASRES-00213</t>
  </si>
  <si>
    <t>RES-00213</t>
  </si>
  <si>
    <t>RES 162 OHM 1% 0402</t>
  </si>
  <si>
    <t>RC0402FR-07162RL</t>
  </si>
  <si>
    <t>ASRES-00214</t>
  </si>
  <si>
    <t>RES-00214</t>
  </si>
  <si>
    <t>RES 11.3K OHM 1% 0402</t>
  </si>
  <si>
    <t>RC0402FR-0711K3L</t>
  </si>
  <si>
    <t>ASRES-00215</t>
  </si>
  <si>
    <t>RES-00215</t>
  </si>
  <si>
    <t>RES 9.76K OHM 1% 0402</t>
  </si>
  <si>
    <t>RC0402FR-079K76L</t>
  </si>
  <si>
    <t>ASRES-00217</t>
  </si>
  <si>
    <t>RES-00217</t>
  </si>
  <si>
    <t>RES 280K OHM 1% 0402</t>
  </si>
  <si>
    <t>RC0402FR-07280KL</t>
  </si>
  <si>
    <t>ASRES-00219</t>
  </si>
  <si>
    <t>RES-00219</t>
  </si>
  <si>
    <t>RES 133K OHM 1% 0402</t>
  </si>
  <si>
    <t>RC0402FR-07133KL</t>
  </si>
  <si>
    <t>ASRES-00223</t>
  </si>
  <si>
    <t>RES-00223</t>
  </si>
  <si>
    <t>RES 22.1K 1% 0402</t>
  </si>
  <si>
    <t>RC0402FR-0722K1L</t>
  </si>
  <si>
    <t>ASRES-00224</t>
  </si>
  <si>
    <t>RES-00224</t>
  </si>
  <si>
    <t>RES 4.75 OHMS 1206</t>
  </si>
  <si>
    <t>NRC12F4R75TRF</t>
  </si>
  <si>
    <t>ASRES-00225</t>
  </si>
  <si>
    <t>RES-00225</t>
  </si>
  <si>
    <t>RES 10 OHMS 1206 1%</t>
  </si>
  <si>
    <t>RC1206FR-0710RL</t>
  </si>
  <si>
    <t>ASRES-00226</t>
  </si>
  <si>
    <t>RES-00226</t>
  </si>
  <si>
    <t>RES, 698 OHM,1%,0402</t>
  </si>
  <si>
    <t>RC0402FR-07698RL</t>
  </si>
  <si>
    <t>ASRES-00227</t>
  </si>
  <si>
    <t>RES-00227</t>
  </si>
  <si>
    <t>RES 402 OHM 1% 0402</t>
  </si>
  <si>
    <t>RC0402FR-07402RL</t>
  </si>
  <si>
    <t>ASRES-00228</t>
  </si>
  <si>
    <t>RES-00228</t>
  </si>
  <si>
    <t>RES 41.2K OHMS 1% 0402</t>
  </si>
  <si>
    <t>RC0402FR-0741K2L</t>
  </si>
  <si>
    <t>ASRES-00229</t>
  </si>
  <si>
    <t>RES-00229</t>
  </si>
  <si>
    <t>RES 21.5K OHM 1% 0402</t>
  </si>
  <si>
    <t>RC0402FR-0721K5L</t>
  </si>
  <si>
    <t>ASRES-00230</t>
  </si>
  <si>
    <t>RES-00230</t>
  </si>
  <si>
    <t>RES 432 OHM 1% 0402</t>
  </si>
  <si>
    <t>RC0402FR-07432RL</t>
  </si>
  <si>
    <t>ASRES-00231</t>
  </si>
  <si>
    <t>RES-00231</t>
  </si>
  <si>
    <t>RES 332 OHM 1% 0402</t>
  </si>
  <si>
    <t>RC0402FR-07332RL</t>
  </si>
  <si>
    <t>ASRES-00232</t>
  </si>
  <si>
    <t>RES-00232</t>
  </si>
  <si>
    <t>RES 7.15K OHM 1% 0402</t>
  </si>
  <si>
    <t>RC0402FR-077K15L</t>
  </si>
  <si>
    <t>ASRES-00233</t>
  </si>
  <si>
    <t>RES-00233</t>
  </si>
  <si>
    <t>RES 820 OHM 1% 0402</t>
  </si>
  <si>
    <t>RC0402FR-07820RL</t>
  </si>
  <si>
    <t>ASRES-00234</t>
  </si>
  <si>
    <t>RES-00234</t>
  </si>
  <si>
    <t>RES 16.2K OHM 1% 0402</t>
  </si>
  <si>
    <t>RC0402FR-0716K2L</t>
  </si>
  <si>
    <t>ASRES-00235</t>
  </si>
  <si>
    <t>RES-00235</t>
  </si>
  <si>
    <t>RES 2.2K OHM 1% 0402</t>
  </si>
  <si>
    <t>RC0402FR-072K2L</t>
  </si>
  <si>
    <t>ASRES-00236</t>
  </si>
  <si>
    <t>RES-00236</t>
  </si>
  <si>
    <t>RES 20.5K OHM 1% 0402</t>
  </si>
  <si>
    <t>RC0402FR-0720K5L</t>
  </si>
  <si>
    <t>ASRES-00237</t>
  </si>
  <si>
    <t>RES-00237</t>
  </si>
  <si>
    <t>RES 27K OHM 1% 0402</t>
  </si>
  <si>
    <t>RC0402FR-0727KL</t>
  </si>
  <si>
    <t>ASRES-00238</t>
  </si>
  <si>
    <t>RES-00238</t>
  </si>
  <si>
    <t>RES 3.01K OHM 1% 0402</t>
  </si>
  <si>
    <t>RC0402FR-073K01L</t>
  </si>
  <si>
    <t>ASRES-00239</t>
  </si>
  <si>
    <t>RES-00239</t>
  </si>
  <si>
    <t>RES 3.92K OHM 1% 0402</t>
  </si>
  <si>
    <t>RC0402FR-073K92L</t>
  </si>
  <si>
    <t>ASRES-00240</t>
  </si>
  <si>
    <t>RES-00240</t>
  </si>
  <si>
    <t>RES 32.4K OHM 1% 0402</t>
  </si>
  <si>
    <t>WR04X3242FTL</t>
  </si>
  <si>
    <t>ASRES-00241</t>
  </si>
  <si>
    <t>RES-00241</t>
  </si>
  <si>
    <t>RES 39.2K OHM 1% 0402</t>
  </si>
  <si>
    <t>RC0402FR-0739K2L</t>
  </si>
  <si>
    <t>ASRES-00242</t>
  </si>
  <si>
    <t>RES-00242</t>
  </si>
  <si>
    <t>RES 4.22K OHM 1% 0402</t>
  </si>
  <si>
    <t>RC0402FR-074K22L</t>
  </si>
  <si>
    <t>ASRES-00243</t>
  </si>
  <si>
    <t>RES-00243</t>
  </si>
  <si>
    <t>RES 6.2K OHM 1% 0402</t>
  </si>
  <si>
    <t>RC0402FR-076K2L</t>
  </si>
  <si>
    <t>ASRES-00244</t>
  </si>
  <si>
    <t>RES-00244</t>
  </si>
  <si>
    <t>RES 8.45k OHM 1% 0402</t>
  </si>
  <si>
    <t>RC0402FR-078K45L</t>
  </si>
  <si>
    <t>ASRES-00245</t>
  </si>
  <si>
    <t>RES-00245</t>
  </si>
  <si>
    <t>RES 118K OHM 1% 0402</t>
  </si>
  <si>
    <t>RC0402FR-07118KL</t>
  </si>
  <si>
    <t>ASRES-00246</t>
  </si>
  <si>
    <t>RES-00246</t>
  </si>
  <si>
    <t>RES 56.2K OHM 1% 0402</t>
  </si>
  <si>
    <t>RC0402FR-0756K2L</t>
  </si>
  <si>
    <t>ASRES-00247</t>
  </si>
  <si>
    <t>RES-00247</t>
  </si>
  <si>
    <t>RES 28K OHM 1% 0402</t>
  </si>
  <si>
    <t>RC0402FR-0728KL</t>
  </si>
  <si>
    <t>ASRES-00248</t>
  </si>
  <si>
    <t>RES-00248</t>
  </si>
  <si>
    <t>RES 8.45K OHM 1% 0402</t>
  </si>
  <si>
    <t>ASRES-00249</t>
  </si>
  <si>
    <t>RES-00249</t>
  </si>
  <si>
    <t>RES 140K OHM 1% 0402</t>
  </si>
  <si>
    <t>RC0402FR-07140KL</t>
  </si>
  <si>
    <t>ASRES-00250</t>
  </si>
  <si>
    <t>RES-00250</t>
  </si>
  <si>
    <t>RES 71.5K OHM 1% 0402</t>
  </si>
  <si>
    <t>RC0402FR-0771K5L</t>
  </si>
  <si>
    <t>ASRES-00252</t>
  </si>
  <si>
    <t>RES-00252</t>
  </si>
  <si>
    <t>RES 24.9K OHM 1% 0402</t>
  </si>
  <si>
    <t>RC0402FR-0724K9L</t>
  </si>
  <si>
    <t>ASRES-00253</t>
  </si>
  <si>
    <t>RES-00253</t>
  </si>
  <si>
    <t>RES 12K OHM 1% 0402</t>
  </si>
  <si>
    <t>RC0402FR-0712KL</t>
  </si>
  <si>
    <t>ASRES-00254</t>
  </si>
  <si>
    <t>RES-00254</t>
  </si>
  <si>
    <t>RES 536K OHM 1% 0402</t>
  </si>
  <si>
    <t>RC0402FR-07536KL</t>
  </si>
  <si>
    <t>ASRES-00255</t>
  </si>
  <si>
    <t>RES-00255</t>
  </si>
  <si>
    <t>RES 267K OHM 1% 0402</t>
  </si>
  <si>
    <t>RC0402FR-07267KL</t>
  </si>
  <si>
    <t>ASRES-00261</t>
  </si>
  <si>
    <t>RES-00261</t>
  </si>
  <si>
    <t>RES 27.4K OHM 1% 0402</t>
  </si>
  <si>
    <t>RC0402FR-0727K4L</t>
  </si>
  <si>
    <t>ASRES-00262</t>
  </si>
  <si>
    <t>RES-00262</t>
  </si>
  <si>
    <t>RES 84.5K OHM 1/10W 1% 0402</t>
  </si>
  <si>
    <t>RC0402FR-0784K5L</t>
  </si>
  <si>
    <t>ASRES-00265</t>
  </si>
  <si>
    <t>RES-00265</t>
  </si>
  <si>
    <t>RES, 16.5K OHM, 1%, 0402</t>
  </si>
  <si>
    <t>RC0402FR-0716K5L</t>
  </si>
  <si>
    <t>ASRES-00266</t>
  </si>
  <si>
    <t>RES-00266</t>
  </si>
  <si>
    <t>RES, 22.6 OHM, 0.1W,1%, 0603</t>
  </si>
  <si>
    <t>RC0603FR-0722R6L</t>
  </si>
  <si>
    <t>ASRES-00267</t>
  </si>
  <si>
    <t>RES-00267</t>
  </si>
  <si>
    <t>RES 53.6K OHM 1% 0402</t>
  </si>
  <si>
    <t>RC0402FR-0753K6L</t>
  </si>
  <si>
    <t>ASRES-00268</t>
  </si>
  <si>
    <t>RES-00268</t>
  </si>
  <si>
    <t>RES 91K OHMS 1% 0402</t>
  </si>
  <si>
    <t>RC0402FR-0791KL</t>
  </si>
  <si>
    <t>ASRES-00269</t>
  </si>
  <si>
    <t>RES-00269</t>
  </si>
  <si>
    <t>RES, 100 OHM, 1%, 0201</t>
  </si>
  <si>
    <t>RC0201FR-07100RL</t>
  </si>
  <si>
    <t>ASRES-00270</t>
  </si>
  <si>
    <t>RES-00270</t>
  </si>
  <si>
    <t>RES 2 OHM 1% 1206</t>
  </si>
  <si>
    <t>RC1206FR-072RL</t>
  </si>
  <si>
    <t>ASRES-00271</t>
  </si>
  <si>
    <t>RES-00271</t>
  </si>
  <si>
    <t>RES 3.01 OHM 1% 0603 1/10W</t>
  </si>
  <si>
    <t>RC0603FR-073R01L</t>
  </si>
  <si>
    <t>ASRES-00272</t>
  </si>
  <si>
    <t>RES-00272</t>
  </si>
  <si>
    <t>RES, 1.5 OHM, 1/4W, 1%, 1206</t>
  </si>
  <si>
    <t>RC1206FR-071R5L</t>
  </si>
  <si>
    <t>ASRES-00273</t>
  </si>
  <si>
    <t>RES-00273</t>
  </si>
  <si>
    <t>RES, 1.33K OHM, 1%, 0402</t>
  </si>
  <si>
    <t>RC0402FR-071K33L</t>
  </si>
  <si>
    <t>ASRES-00274</t>
  </si>
  <si>
    <t>RES-00274</t>
  </si>
  <si>
    <t>RES 14.3K OHM 1% 0402</t>
  </si>
  <si>
    <t>RC0402FR-0714K3L</t>
  </si>
  <si>
    <t>ASRES-00275</t>
  </si>
  <si>
    <t>RES-00275</t>
  </si>
  <si>
    <t>RES THERMISTOR  47K  B=4050K 1% 0402</t>
  </si>
  <si>
    <t>NCP15WB473F03RC</t>
  </si>
  <si>
    <t>ASRES-00276</t>
  </si>
  <si>
    <t>RES-00276</t>
  </si>
  <si>
    <t>RES 4.87K OHM 1% 0402</t>
  </si>
  <si>
    <t>RC0402FR-074K87L</t>
  </si>
  <si>
    <t>ASRES-00277</t>
  </si>
  <si>
    <t>RES-00277</t>
  </si>
  <si>
    <t>RES 1.37K OHM 1% 0402</t>
  </si>
  <si>
    <t>RC0402FR-071K37L</t>
  </si>
  <si>
    <t>ASRES-00278</t>
  </si>
  <si>
    <t>RES-00278</t>
  </si>
  <si>
    <t>RES 11.5K OHM 1% 0402</t>
  </si>
  <si>
    <t>RC0402FR-0711K5L</t>
  </si>
  <si>
    <t>ASRES-00279</t>
  </si>
  <si>
    <t>RES-00279</t>
  </si>
  <si>
    <t>RES 46.4K OHM 1% 0402</t>
  </si>
  <si>
    <t>RC0402FR-0746K4L</t>
  </si>
  <si>
    <t>ASRES-00280</t>
  </si>
  <si>
    <t>RES-00280</t>
  </si>
  <si>
    <t>RES 180 OHM 0.1% 0402</t>
  </si>
  <si>
    <t>RT0402BRD07180RL</t>
  </si>
  <si>
    <t>ASRES-00281</t>
  </si>
  <si>
    <t>RES-00281</t>
  </si>
  <si>
    <t>RES, 18.7K, 1%, 0402</t>
  </si>
  <si>
    <t>RC0402FR-0718K7L</t>
  </si>
  <si>
    <t>ASRES-00282</t>
  </si>
  <si>
    <t>RES-00282</t>
  </si>
  <si>
    <t>RES 2.15K OHM 1% 0402</t>
  </si>
  <si>
    <t>RC0402FR-072K15L</t>
  </si>
  <si>
    <t>ASRES-00283</t>
  </si>
  <si>
    <t>RES-00283</t>
  </si>
  <si>
    <t>RES 10.7K OHM 1% 0402</t>
  </si>
  <si>
    <t>RC0402FR-0710K7L</t>
  </si>
  <si>
    <t>ASRES-00286</t>
  </si>
  <si>
    <t>RES-00286</t>
  </si>
  <si>
    <t>RES, 1.65K OHM, 1%, 0402</t>
  </si>
  <si>
    <t>RC0402FR-071K65L</t>
  </si>
  <si>
    <t>ASRES-00287</t>
  </si>
  <si>
    <t>RES-00287</t>
  </si>
  <si>
    <t>RES, 6.81K OHM, 1%, 0402</t>
  </si>
  <si>
    <t>RC0402FR-076K81L</t>
  </si>
  <si>
    <t>ASRES-00288</t>
  </si>
  <si>
    <t>RES-00288</t>
  </si>
  <si>
    <t>RES, 82.5K OHMS, 1%, 0402</t>
  </si>
  <si>
    <t>RC0402FR-0782K5L</t>
  </si>
  <si>
    <t>ASRES-00289</t>
  </si>
  <si>
    <t>RES-00289</t>
  </si>
  <si>
    <t>RES, 1.69K OHM, 1%, 0402</t>
  </si>
  <si>
    <t>RC0402FR-071K69L</t>
  </si>
  <si>
    <t>ASRES-00290</t>
  </si>
  <si>
    <t>RES-00290</t>
  </si>
  <si>
    <t>RES 0 OHM 1% 0805</t>
  </si>
  <si>
    <t>RC0805JR-070RL</t>
  </si>
  <si>
    <t>ASRES-00291</t>
  </si>
  <si>
    <t>RES-00291</t>
  </si>
  <si>
    <t>RES 80.6K OHM 1% 0402</t>
  </si>
  <si>
    <t>RC0402FR-0780K6L</t>
  </si>
  <si>
    <t>ASRES-00292</t>
  </si>
  <si>
    <t>RES-00292</t>
  </si>
  <si>
    <t>RES 61.9K OHM 1% 0402</t>
  </si>
  <si>
    <t>RC0402FR-0761K9L</t>
  </si>
  <si>
    <t>ASRES-00293</t>
  </si>
  <si>
    <t>RES-00293</t>
  </si>
  <si>
    <t>RES 43.2K OHMS 1% 0402</t>
  </si>
  <si>
    <t>RC0402FR-0743K2L</t>
  </si>
  <si>
    <t>ASRES-00294</t>
  </si>
  <si>
    <t>RES-00294</t>
  </si>
  <si>
    <t>RES, 8.87K OHM, 1%, 0402</t>
  </si>
  <si>
    <t>RC0402FR-078K87L</t>
  </si>
  <si>
    <t>ASRES-00295</t>
  </si>
  <si>
    <t>RES-00295</t>
  </si>
  <si>
    <t>RES, 121K OHM, 1%, 0402</t>
  </si>
  <si>
    <t>RC0402FR-07121KL</t>
  </si>
  <si>
    <t>ASRES-00296</t>
  </si>
  <si>
    <t>RES-00296</t>
  </si>
  <si>
    <t>RES 0.2 OHM 1% 0402</t>
  </si>
  <si>
    <t>SR731ETTPR200F</t>
  </si>
  <si>
    <t>ASRES-00297</t>
  </si>
  <si>
    <t>RES-00297</t>
  </si>
  <si>
    <t>RES 665 OHM 1% 0402</t>
  </si>
  <si>
    <t>RC0402FR-07665RL</t>
  </si>
  <si>
    <t>ASRES-00298</t>
  </si>
  <si>
    <t>RES-00298</t>
  </si>
  <si>
    <t>RES 6.04K OHM 1% 0402</t>
  </si>
  <si>
    <t>RC0402FR-076K04L</t>
  </si>
  <si>
    <t>ASRES-00299</t>
  </si>
  <si>
    <t>RES-00299</t>
  </si>
  <si>
    <t>RES 18.2K OHM 1% 0402</t>
  </si>
  <si>
    <t>RC0402FR-0718K2L</t>
  </si>
  <si>
    <t>ASRES-00302</t>
  </si>
  <si>
    <t>RES-00302</t>
  </si>
  <si>
    <t>RES 3.92 OHM 1% 0603</t>
  </si>
  <si>
    <t>RC0603FR-073R92L</t>
  </si>
  <si>
    <t>ASRES-00303</t>
  </si>
  <si>
    <t>RES-00303</t>
  </si>
  <si>
    <t>RES 49.9 OHM 1% 1206</t>
  </si>
  <si>
    <t>RC1206FR-0749R9L</t>
  </si>
  <si>
    <t>ASRES-00304</t>
  </si>
  <si>
    <t>RES-00304</t>
  </si>
  <si>
    <t>RES 10.5K OHM 1% 0402</t>
  </si>
  <si>
    <t>RC0402FR-0710K5L</t>
  </si>
  <si>
    <t>ASRES-00306</t>
  </si>
  <si>
    <t>RES-00306</t>
  </si>
  <si>
    <t>RES 1KOHM 1% 0201</t>
  </si>
  <si>
    <t>RC0201FR-071KL</t>
  </si>
  <si>
    <t>ASRES-00308</t>
  </si>
  <si>
    <t>RES-00308</t>
  </si>
  <si>
    <t>RES 33.2 OHM 1% 0201</t>
  </si>
  <si>
    <t>RK73H1HTTC33R2F</t>
  </si>
  <si>
    <t>ASRES-00310</t>
  </si>
  <si>
    <t>RES-00310</t>
  </si>
  <si>
    <t>RES 4.75KOHM 1% 0201</t>
  </si>
  <si>
    <t>RC0201FR-074K75L</t>
  </si>
  <si>
    <t>ASRES-00311</t>
  </si>
  <si>
    <t>RES-00311</t>
  </si>
  <si>
    <t>RES 825OHM 1% 0201</t>
  </si>
  <si>
    <t>RK73H1HTTC8250F</t>
  </si>
  <si>
    <t>ASRES-00312</t>
  </si>
  <si>
    <t>RES-00312</t>
  </si>
  <si>
    <t>RES, 2.94K OHM, 1%, 0402</t>
  </si>
  <si>
    <t>RC0402FR-072K94L</t>
  </si>
  <si>
    <t>ASRES-00313</t>
  </si>
  <si>
    <t>RES-00313</t>
  </si>
  <si>
    <t>RES 0 OHM 1% 0201</t>
  </si>
  <si>
    <t>RC0201JR-070RL</t>
  </si>
  <si>
    <t>ASRES-00314</t>
  </si>
  <si>
    <t>RES-00314</t>
  </si>
  <si>
    <t>RES 49.9OHM 1% 0201</t>
  </si>
  <si>
    <t>RC0201FR-0749R9L</t>
  </si>
  <si>
    <t>ASRES-00315</t>
  </si>
  <si>
    <t>RES-00315</t>
  </si>
  <si>
    <t>RES 240 OHM 1% 0201</t>
  </si>
  <si>
    <t>RC0201FR-07240RL</t>
  </si>
  <si>
    <t>ASRES-00317</t>
  </si>
  <si>
    <t>RES-00317</t>
  </si>
  <si>
    <t>RES 150 OHM 1% 0201</t>
  </si>
  <si>
    <t>RC0201FR-07150RL</t>
  </si>
  <si>
    <t>ASRES-00318</t>
  </si>
  <si>
    <t>RES-00318</t>
  </si>
  <si>
    <t>RES 69.8K OHM 1% 0402</t>
  </si>
  <si>
    <t>RC0402FR-0769K8L</t>
  </si>
  <si>
    <t>ASRES-00319</t>
  </si>
  <si>
    <t>RES-00319</t>
  </si>
  <si>
    <t>RES, 267 OHM, 1%, 0402</t>
  </si>
  <si>
    <t>RC0402FR-07267RL</t>
  </si>
  <si>
    <t>ASRES-00321</t>
  </si>
  <si>
    <t>RES-00321</t>
  </si>
  <si>
    <t>RES 2K OHM 1% 1/4W 1206</t>
  </si>
  <si>
    <t>RC1206FR-072KL</t>
  </si>
  <si>
    <t>ASRES-00322</t>
  </si>
  <si>
    <t>RES-00322</t>
  </si>
  <si>
    <t>RES, 48.7K OHM, 1%, 0402</t>
  </si>
  <si>
    <t>RC0402FR-0748K7L</t>
  </si>
  <si>
    <t>ASRES-00323</t>
  </si>
  <si>
    <t>RES-00323</t>
  </si>
  <si>
    <t>RES 392 OHM 1% 0402</t>
  </si>
  <si>
    <t>RC0402FR-07392RL</t>
  </si>
  <si>
    <t>ASRES-00324</t>
  </si>
  <si>
    <t>RES-00324</t>
  </si>
  <si>
    <t>RES 26.7K OHM 1% 0402</t>
  </si>
  <si>
    <t>RC0402FR-0726K7L</t>
  </si>
  <si>
    <t>ASRES-00325</t>
  </si>
  <si>
    <t>RES-00325</t>
  </si>
  <si>
    <t>RES 43.2 OHM 1% 0402</t>
  </si>
  <si>
    <t>RC0402FR-0743R2L</t>
  </si>
  <si>
    <t>ASRES-00326</t>
  </si>
  <si>
    <t>RES-00326</t>
  </si>
  <si>
    <t>RES 51.1 OHM 1% 0402</t>
  </si>
  <si>
    <t>RC0402FR-0751R1L</t>
  </si>
  <si>
    <t>ASRES-00327</t>
  </si>
  <si>
    <t>RES-00327</t>
  </si>
  <si>
    <t>RES 412 OHM 1% 0402</t>
  </si>
  <si>
    <t>RC0402FR-07412RL</t>
  </si>
  <si>
    <t>ASRES-00328</t>
  </si>
  <si>
    <t>RES-00328</t>
  </si>
  <si>
    <t>RES 8.06K OHM 1% 0402</t>
  </si>
  <si>
    <t>RC0402FR-078K06L</t>
  </si>
  <si>
    <t>ASRES-00329</t>
  </si>
  <si>
    <t>RES-00329</t>
  </si>
  <si>
    <t>RES 115K OHM 1% 0.06W 0402</t>
  </si>
  <si>
    <t>RC0402FR-07115KL</t>
  </si>
  <si>
    <t>ASRES-00330</t>
  </si>
  <si>
    <t>RES-00330</t>
  </si>
  <si>
    <t>RES 324K OHM 1% 0.06W 0402</t>
  </si>
  <si>
    <t>RK73H1ETTP3243F</t>
  </si>
  <si>
    <t>ASRES-00331</t>
  </si>
  <si>
    <t>RES-00331</t>
  </si>
  <si>
    <t>RES, 93.1K OHM,1%,0402</t>
  </si>
  <si>
    <t>ASRES-00332</t>
  </si>
  <si>
    <t>RES-00332</t>
  </si>
  <si>
    <t>RES 1.00 OHM 1% 0603 1/10W</t>
  </si>
  <si>
    <t>RC0603FR-071RL</t>
  </si>
  <si>
    <t>ASRES-00333</t>
  </si>
  <si>
    <t>RES-00333</t>
  </si>
  <si>
    <t>RES 2.21 OHM 1% 0603 1/10W</t>
  </si>
  <si>
    <t>SEIELECT</t>
  </si>
  <si>
    <t>RMCF0603FT2R21</t>
  </si>
  <si>
    <t>ASRES-00334</t>
  </si>
  <si>
    <t>RES-00334</t>
  </si>
  <si>
    <t>RES 2.61K OHM 1% 0402</t>
  </si>
  <si>
    <t>RC0402FR-072K61L</t>
  </si>
  <si>
    <t>ASRES-00335</t>
  </si>
  <si>
    <t>RES-00335</t>
  </si>
  <si>
    <t>RES 3.74K OHM 1% 0402 1/16W</t>
  </si>
  <si>
    <t>RC0402FR-073K74L</t>
  </si>
  <si>
    <t>ASRES-00336</t>
  </si>
  <si>
    <t>RES-00336</t>
  </si>
  <si>
    <t>RES TKF 1.1K OHM 1% 1/16W 100PPM/C 0402</t>
  </si>
  <si>
    <t>RC0402FR-071K1L</t>
  </si>
  <si>
    <t>ASRES-00337</t>
  </si>
  <si>
    <t>RES-00337</t>
  </si>
  <si>
    <t>RES 160K OHM 5% 0402</t>
  </si>
  <si>
    <t>RC0402FR-07160KL</t>
  </si>
  <si>
    <t>ASRES-00338</t>
  </si>
  <si>
    <t>RES-00338</t>
  </si>
  <si>
    <t>RES 140 OHM 1% 0402</t>
  </si>
  <si>
    <t>RC0402FR-07140RL</t>
  </si>
  <si>
    <t>ASRES-00339</t>
  </si>
  <si>
    <t>RES-00339</t>
  </si>
  <si>
    <t>RES 107K OHMS 1% 0402 1/16W</t>
  </si>
  <si>
    <t>RC0402FR-07107KL</t>
  </si>
  <si>
    <t>ASRES-00340</t>
  </si>
  <si>
    <t>RES-00340</t>
  </si>
  <si>
    <t>RES 25.5 OHM 1% 0402</t>
  </si>
  <si>
    <t>RC0402FR-0725R5L</t>
  </si>
  <si>
    <t>ASRES-00341</t>
  </si>
  <si>
    <t>RES-00341</t>
  </si>
  <si>
    <t>RES 27.4 OHM 1% 0402</t>
  </si>
  <si>
    <t>RC0402FR-0727R4L</t>
  </si>
  <si>
    <t>ASRES-00342</t>
  </si>
  <si>
    <t>RES-00342</t>
  </si>
  <si>
    <t>RES 63.4K OHM 1% 0402</t>
  </si>
  <si>
    <t>RC0402FR-0763K4L</t>
  </si>
  <si>
    <t>ASRES-00343</t>
  </si>
  <si>
    <t>RES-00343</t>
  </si>
  <si>
    <t>RES, 16k OHM, 1%, 0402</t>
  </si>
  <si>
    <t>RC0402FR-0716KL</t>
  </si>
  <si>
    <t>ASRES-00344</t>
  </si>
  <si>
    <t>RES-00344</t>
  </si>
  <si>
    <t>RES 5.62K OHM 1% 0402</t>
  </si>
  <si>
    <t>RC0402FR-075K62L</t>
  </si>
  <si>
    <t>ASRES-00345</t>
  </si>
  <si>
    <t>RES-00345</t>
  </si>
  <si>
    <t>RES 845 OHM 1% 0402</t>
  </si>
  <si>
    <t>RC0402FR-07845RL</t>
  </si>
  <si>
    <t>ASRES-00347</t>
  </si>
  <si>
    <t>RES-00347</t>
  </si>
  <si>
    <t>RES 110 OHM 1% 0402</t>
  </si>
  <si>
    <t>RC0402FR-07110RL</t>
  </si>
  <si>
    <t>ASRES-00350</t>
  </si>
  <si>
    <t>RES-00350</t>
  </si>
  <si>
    <t>RES 60.4K OHM 1% 0402</t>
  </si>
  <si>
    <t>RC0402FR-0760K4L</t>
  </si>
  <si>
    <t>ASRES-00351</t>
  </si>
  <si>
    <t>RES-00351</t>
  </si>
  <si>
    <t>RES 2.2 OHM 1% 0402</t>
  </si>
  <si>
    <t>RC0402FR-072R2L</t>
  </si>
  <si>
    <t>ASRES-00352</t>
  </si>
  <si>
    <t>RES-00352</t>
  </si>
  <si>
    <t>RES 3.32K OHM 1% 0402</t>
  </si>
  <si>
    <t>RC0402FR-073K32L</t>
  </si>
  <si>
    <t>ASRES-00354</t>
  </si>
  <si>
    <t>RES-00354</t>
  </si>
  <si>
    <t>RES 160K OHM 1% 0402</t>
  </si>
  <si>
    <t>ASRES-00355</t>
  </si>
  <si>
    <t>RES-00355</t>
  </si>
  <si>
    <t>RES, 3.65K OHM, 1%, 0402</t>
  </si>
  <si>
    <t>RC0402FR-073K65L</t>
  </si>
  <si>
    <t>ASRES-00356</t>
  </si>
  <si>
    <t>RES-00356</t>
  </si>
  <si>
    <t>RES 887 OHM 1% 0402</t>
  </si>
  <si>
    <t>RC0402FR-07887RL</t>
  </si>
  <si>
    <t>ASRES-00357</t>
  </si>
  <si>
    <t>RES-00357</t>
  </si>
  <si>
    <t>RES 0.47 OHM 1% 0603 1/10W</t>
  </si>
  <si>
    <t>RL0603FR-070R47L</t>
  </si>
  <si>
    <t>ASRES-00358</t>
  </si>
  <si>
    <t>RES-00358</t>
  </si>
  <si>
    <t>RES 3.48K OHM 1% 0402</t>
  </si>
  <si>
    <t>RC0402FR-073K48L</t>
  </si>
  <si>
    <t>ASRES-00359</t>
  </si>
  <si>
    <t>RES-00359</t>
  </si>
  <si>
    <t>RES 0.003 OHM 1% 3W LR72A SMT-2</t>
  </si>
  <si>
    <t>BVS-A-R003-1.0</t>
  </si>
  <si>
    <t>ASRES-00360</t>
  </si>
  <si>
    <t>RES-00360</t>
  </si>
  <si>
    <t>RES 25.5 OHM 1% 0201</t>
  </si>
  <si>
    <t>RC0201FR-0725R5L</t>
  </si>
  <si>
    <t>ASRES-00362</t>
  </si>
  <si>
    <t>RES-00362</t>
  </si>
  <si>
    <t>RES, 1.8K OHM, 1%, 0402</t>
  </si>
  <si>
    <t>RC0402FR-071K8L</t>
  </si>
  <si>
    <t>ASRES-00363</t>
  </si>
  <si>
    <t>RES-00363</t>
  </si>
  <si>
    <t>RES, 2.55k OHM, 1%, 0402</t>
  </si>
  <si>
    <t>RC0402FR-072K55L</t>
  </si>
  <si>
    <t>ASRES-00364</t>
  </si>
  <si>
    <t>RES-00364</t>
  </si>
  <si>
    <t>RES 75K OHM 1% 0402</t>
  </si>
  <si>
    <t>RC0402FR-0775KL</t>
  </si>
  <si>
    <t>ASRES-00365</t>
  </si>
  <si>
    <t>RES-00365</t>
  </si>
  <si>
    <t>RES 4.64K OHM 1% 0402</t>
  </si>
  <si>
    <t>RC0402FR-074K64L</t>
  </si>
  <si>
    <t>ASRES-00366</t>
  </si>
  <si>
    <t>RES-00366</t>
  </si>
  <si>
    <t>RES 2.32K OHM 1% 0402</t>
  </si>
  <si>
    <t>RC0402FR-072K32L</t>
  </si>
  <si>
    <t>ASRES-00367</t>
  </si>
  <si>
    <t>RES-00367</t>
  </si>
  <si>
    <t>RES 232K OHM 1% 0402</t>
  </si>
  <si>
    <t>RC0402FR-07232KL</t>
  </si>
  <si>
    <t>ASRES-00368</t>
  </si>
  <si>
    <t>RES-00368</t>
  </si>
  <si>
    <t>RES 10KOHM 1% 1/20W 0201</t>
  </si>
  <si>
    <t>RC0201FR-0710KL</t>
  </si>
  <si>
    <t>ASRES-00369</t>
  </si>
  <si>
    <t>RES-00369</t>
  </si>
  <si>
    <t>RES, 634 OHM, 1%, 0402</t>
  </si>
  <si>
    <t>RC0402FR-07634RL</t>
  </si>
  <si>
    <t>ASRES-00370</t>
  </si>
  <si>
    <t>RES-00370</t>
  </si>
  <si>
    <t>RES 187K OHM 1% 0402</t>
  </si>
  <si>
    <t>RC0402FR-07187KL</t>
  </si>
  <si>
    <t>ASRES-00372</t>
  </si>
  <si>
    <t>RES-00372</t>
  </si>
  <si>
    <t>RES  51K OHM  1%  0402</t>
  </si>
  <si>
    <t>RC0402FR-0751KL</t>
  </si>
  <si>
    <t>ASRES-00373</t>
  </si>
  <si>
    <t>RES-00373</t>
  </si>
  <si>
    <t>RES 40.2K OHMS 1% 0402</t>
  </si>
  <si>
    <t>RC0402FR-0740K2L</t>
  </si>
  <si>
    <t>ASRES-00375</t>
  </si>
  <si>
    <t>RES-00375</t>
  </si>
  <si>
    <t>RES, 24.9 OHM, 1%, 0201</t>
  </si>
  <si>
    <t>RC0201FR-0724R9L</t>
  </si>
  <si>
    <t>ASRES-00377</t>
  </si>
  <si>
    <t>RES-00377</t>
  </si>
  <si>
    <t>RES  887K OHM 1% 0402</t>
  </si>
  <si>
    <t>RC0402FR-07887KL</t>
  </si>
  <si>
    <t>ASRES-00378</t>
  </si>
  <si>
    <t>RES-00378</t>
  </si>
  <si>
    <t>RES, 1.96K OHM, 1%, 0402</t>
  </si>
  <si>
    <t>RC0402FR-071K96L</t>
  </si>
  <si>
    <t>ASRES-00379</t>
  </si>
  <si>
    <t>RES-00379</t>
  </si>
  <si>
    <t>RES, 21.0K OHM, 1%, 0402</t>
  </si>
  <si>
    <t>RC0402FR-0721KL</t>
  </si>
  <si>
    <t>ASRES-00380</t>
  </si>
  <si>
    <t>RES-00380</t>
  </si>
  <si>
    <t>RES, 16.9K OHM, 1%, 0402</t>
  </si>
  <si>
    <t>RC0402FR-0716K9L</t>
  </si>
  <si>
    <t>ASRES-00381</t>
  </si>
  <si>
    <t>RES-00381</t>
  </si>
  <si>
    <t>RES, 17.4K, 1%, 0402</t>
  </si>
  <si>
    <t>RC0402FR-0717K4L</t>
  </si>
  <si>
    <t>ASRES-00382</t>
  </si>
  <si>
    <t>RES-00382</t>
  </si>
  <si>
    <t>RES, 10.2K OHM, 1%, 0402</t>
  </si>
  <si>
    <t>RT0402FRE0710K2L</t>
  </si>
  <si>
    <t>ASRES-00383</t>
  </si>
  <si>
    <t>RES-00383</t>
  </si>
  <si>
    <t>RES, 14.0K OHM, 1%, 0402</t>
  </si>
  <si>
    <t>RC0402FR-0714KL</t>
  </si>
  <si>
    <t>ASRES-00385</t>
  </si>
  <si>
    <t>RES-00385</t>
  </si>
  <si>
    <t>RES, 38.3K OHM, 1%, 0402</t>
  </si>
  <si>
    <t>RC0402FR-0738K3L</t>
  </si>
  <si>
    <t>ASRES-00386</t>
  </si>
  <si>
    <t>RES-00386</t>
  </si>
  <si>
    <t>RES, 78.7K OHM,1%,0402</t>
  </si>
  <si>
    <t>RC0402FR-0778K7L</t>
  </si>
  <si>
    <t>ASRES-00387</t>
  </si>
  <si>
    <t>RES-00387</t>
  </si>
  <si>
    <t>RES 5.49K 1% 1/16W 0402</t>
  </si>
  <si>
    <t>RC0402FR-075K49L</t>
  </si>
  <si>
    <t>ASRES-00389</t>
  </si>
  <si>
    <t>RES-00389</t>
  </si>
  <si>
    <t>RES 2K 1% 1/20W 0201</t>
  </si>
  <si>
    <t>RC0201FR-072KL</t>
  </si>
  <si>
    <t>ASRES-00390</t>
  </si>
  <si>
    <t>RES-00390</t>
  </si>
  <si>
    <t>RES, 165K, 1%, 0402</t>
  </si>
  <si>
    <t>RC0402FR-07165KL</t>
  </si>
  <si>
    <t>ASRES-00391</t>
  </si>
  <si>
    <t>RES-00391</t>
  </si>
  <si>
    <t>RES, 28.7K OHM, 1%, 0201</t>
  </si>
  <si>
    <t>RC0201FR-0728K7L</t>
  </si>
  <si>
    <t>ASRES-00392</t>
  </si>
  <si>
    <t>RES-00392</t>
  </si>
  <si>
    <t>RES, 39.2K OHM, 1%, 0201</t>
  </si>
  <si>
    <t>RC0201FR-0739K2L</t>
  </si>
  <si>
    <t>ASRES-00394</t>
  </si>
  <si>
    <t>RES-00394</t>
  </si>
  <si>
    <t>RES 2.2M OHM 1% 0603</t>
  </si>
  <si>
    <t>RC0603FR-072M2L</t>
  </si>
  <si>
    <t>ASRES-00395</t>
  </si>
  <si>
    <t>RES-00395</t>
  </si>
  <si>
    <t>RES 499 OHM 1% 0201</t>
  </si>
  <si>
    <t>RC0201FR-07499RL</t>
  </si>
  <si>
    <t>ASRES-00396</t>
  </si>
  <si>
    <t>RES-00396</t>
  </si>
  <si>
    <t>RES 9.09K OHM 1% 0402</t>
  </si>
  <si>
    <t>RC0402FR-079K09L</t>
  </si>
  <si>
    <t>ASRES-00399</t>
  </si>
  <si>
    <t>RES-00399</t>
  </si>
  <si>
    <t>RES, 3.4K OHM, 1%, 0402</t>
  </si>
  <si>
    <t>RC0402FR-073K4L</t>
  </si>
  <si>
    <t>ASRES-00400</t>
  </si>
  <si>
    <t>RES-00400</t>
  </si>
  <si>
    <t>RES, 681 OHM, 1%, 0402</t>
  </si>
  <si>
    <t>RC0402FR-07681RL</t>
  </si>
  <si>
    <t>ASRES-00401</t>
  </si>
  <si>
    <t>RES-00401</t>
  </si>
  <si>
    <t>RES, 348K OHM, 1%, 0402</t>
  </si>
  <si>
    <t>RC0402FR-07348KL</t>
  </si>
  <si>
    <t>ASRES-00402</t>
  </si>
  <si>
    <t>RES-00402</t>
  </si>
  <si>
    <t>RES 178K OHM 1% 0402</t>
  </si>
  <si>
    <t>RC0402FR-07178KL</t>
  </si>
  <si>
    <t>ASRES-00405</t>
  </si>
  <si>
    <t>RES-00405</t>
  </si>
  <si>
    <t>RES, 35.7K OHM, 1%, 0402</t>
  </si>
  <si>
    <t>RC0402FR-0735K7L</t>
  </si>
  <si>
    <t>ASRES-00406</t>
  </si>
  <si>
    <t>RES-00406</t>
  </si>
  <si>
    <t>RES, 137K OHM, 1%, 0402</t>
  </si>
  <si>
    <t>RK73H1ETTP1373F</t>
  </si>
  <si>
    <t>ASRES-00407</t>
  </si>
  <si>
    <t>RES-00407</t>
  </si>
  <si>
    <t>RES 383K OHM 1% 0402</t>
  </si>
  <si>
    <t>RC0402FR-07383KL</t>
  </si>
  <si>
    <t>ASRES-00408</t>
  </si>
  <si>
    <t>RES-00408</t>
  </si>
  <si>
    <t>RES 412K OHM 1% 0402</t>
  </si>
  <si>
    <t>RC0402FR-07412KL</t>
  </si>
  <si>
    <t>ASRES-00409</t>
  </si>
  <si>
    <t>RES-00409</t>
  </si>
  <si>
    <t>RES, 402K OHM, 1%, 0402</t>
  </si>
  <si>
    <t>RK73H1ETTP4023F</t>
  </si>
  <si>
    <t>ASRES-00410</t>
  </si>
  <si>
    <t>RES-00410</t>
  </si>
  <si>
    <t>RES, 15.4K OHM,1%,0402</t>
  </si>
  <si>
    <t>RC0402FR-0715K4L</t>
  </si>
  <si>
    <t>ASRES-00414</t>
  </si>
  <si>
    <t>RES-00414</t>
  </si>
  <si>
    <t>ASRES-00415</t>
  </si>
  <si>
    <t>RES-00415</t>
  </si>
  <si>
    <t>RES, TNF, 2.26K OHM, 0.1%, 1/16W, 25PPM/C, 0402</t>
  </si>
  <si>
    <t>RT0402BRD072K26L</t>
  </si>
  <si>
    <t>ASRES-00416</t>
  </si>
  <si>
    <t>RES-00416</t>
  </si>
  <si>
    <t>RES 7.32K OHM 1% 0402</t>
  </si>
  <si>
    <t>RC0402FR-077K32L</t>
  </si>
  <si>
    <t>ASRES-00417</t>
  </si>
  <si>
    <t>RES-00417</t>
  </si>
  <si>
    <t>RES, 2.87K OHM, 1%, 0402</t>
  </si>
  <si>
    <t>RC0402FR-072K87L</t>
  </si>
  <si>
    <t>ASRES-00418</t>
  </si>
  <si>
    <t>RES-00418</t>
  </si>
  <si>
    <t>RES, 37.4K OHM, 1%, 0402</t>
  </si>
  <si>
    <t>RC0402FR-0737K4L</t>
  </si>
  <si>
    <t>ASRES-00421</t>
  </si>
  <si>
    <t>RES-00421</t>
  </si>
  <si>
    <t>RES, 3.83K OHM, 1%, 0402, 1/16W</t>
  </si>
  <si>
    <t>RC0402FR-073K83L</t>
  </si>
  <si>
    <t>ASRES-00422</t>
  </si>
  <si>
    <t>RES-00422</t>
  </si>
  <si>
    <t>RES, 3.24k OHM, 1%, 0402, 1/16W</t>
  </si>
  <si>
    <t>RC0402FR-073K24L</t>
  </si>
  <si>
    <t>ASRES-00423</t>
  </si>
  <si>
    <t>RES-00423</t>
  </si>
  <si>
    <t>RES, 0.012 OHM, 1%, 0805, 1/8W</t>
  </si>
  <si>
    <t>ERJ-6BWFR012V</t>
  </si>
  <si>
    <t>ASRES-00424</t>
  </si>
  <si>
    <t>RES-00424</t>
  </si>
  <si>
    <t>RES 7.32K OHM 0.1%, 1/16W, 25PPM/C, 0402</t>
  </si>
  <si>
    <t>RT0402BRD077K32L</t>
  </si>
  <si>
    <t>ASRES-00425</t>
  </si>
  <si>
    <t>RES-00425</t>
  </si>
  <si>
    <t>RES, 8.66K OHM, 1%, 0402</t>
  </si>
  <si>
    <t>RMCF0402FT8K66</t>
  </si>
  <si>
    <t>ASRES-00426</t>
  </si>
  <si>
    <t>RES-00426</t>
  </si>
  <si>
    <t>RES, 0.012 OHM, 1%, 1206, 1/2W</t>
  </si>
  <si>
    <t>RL1206FR-7W0R012L</t>
  </si>
  <si>
    <t>ASRES-00427</t>
  </si>
  <si>
    <t>RES-00427</t>
  </si>
  <si>
    <t>RES, 33.2K OHM, 1%, 0402</t>
  </si>
  <si>
    <t>RC0402FR-0733K2L</t>
  </si>
  <si>
    <t>ASRES-00429</t>
  </si>
  <si>
    <t>RES-00429</t>
  </si>
  <si>
    <t>RES  THERMSTR NTC 330KOHM 1-4700 5% 0402</t>
  </si>
  <si>
    <t>NTCG104QH334JT1</t>
  </si>
  <si>
    <t>ASRES-00430</t>
  </si>
  <si>
    <t>RES-00430</t>
  </si>
  <si>
    <t>RES THERMISTR 10K  B=4201-4300K 5% 0603</t>
  </si>
  <si>
    <t>EPCOS</t>
  </si>
  <si>
    <t>B57371V2103J060</t>
  </si>
  <si>
    <t>ASRES-00432</t>
  </si>
  <si>
    <t>RES-00432</t>
  </si>
  <si>
    <t>RES, 182K OHM, 1%, 0402</t>
  </si>
  <si>
    <t>RC0402FR-07182KL</t>
  </si>
  <si>
    <t>ASRES-00437</t>
  </si>
  <si>
    <t>RES-00437</t>
  </si>
  <si>
    <t>RES 14.7 OHM 1% 0402</t>
  </si>
  <si>
    <t>RC0402FR-0714R7L</t>
  </si>
  <si>
    <t>ASRES-00439</t>
  </si>
  <si>
    <t>RES-00439</t>
  </si>
  <si>
    <t>RES 35.7 OHM 1% 0402</t>
  </si>
  <si>
    <t>RC0402FR-0735R7L</t>
  </si>
  <si>
    <t>ASRES-00440</t>
  </si>
  <si>
    <t>RES-00440</t>
  </si>
  <si>
    <t>RES 309 OHM 1% 0402</t>
  </si>
  <si>
    <t>RC0402FR-07309RL</t>
  </si>
  <si>
    <t>ASRES-00441</t>
  </si>
  <si>
    <t>RES-00441</t>
  </si>
  <si>
    <t>RES  430 OHM 5% 1210</t>
  </si>
  <si>
    <t>RC1210FR-07430RL</t>
  </si>
  <si>
    <t>ASRES-00443</t>
  </si>
  <si>
    <t>RES-00443</t>
  </si>
  <si>
    <t>RES  6.98K OHM  1%  0402</t>
  </si>
  <si>
    <t>RC0402FR-076K98L</t>
  </si>
  <si>
    <t>ASRES-00445</t>
  </si>
  <si>
    <t>RES-00445</t>
  </si>
  <si>
    <t>RES  51 OHM 5% 1210</t>
  </si>
  <si>
    <t>RC1210FR-0751RL</t>
  </si>
  <si>
    <t>ASRES-00446</t>
  </si>
  <si>
    <t>RES-00446</t>
  </si>
  <si>
    <t>RES  4.53K OHM  1%  0402</t>
  </si>
  <si>
    <t>RC0402FR-074K53L</t>
  </si>
  <si>
    <t>ASRES-00448</t>
  </si>
  <si>
    <t>RES-00448</t>
  </si>
  <si>
    <t>RES, 9.53K OHM,1%,0402</t>
  </si>
  <si>
    <t>RC0402FR-079K53L</t>
  </si>
  <si>
    <t>ASRES-00449</t>
  </si>
  <si>
    <t>RES-00449</t>
  </si>
  <si>
    <t>RES, 6.04K OHM, 1%, 0201</t>
  </si>
  <si>
    <t>RC0201FR-076K04L</t>
  </si>
  <si>
    <t>ASRES-00450</t>
  </si>
  <si>
    <t>RES-00450</t>
  </si>
  <si>
    <t>RES, 4.53K OHM, 1%, 0201</t>
  </si>
  <si>
    <t>RC0201FR-074K53L</t>
  </si>
  <si>
    <t>ASRES-00451</t>
  </si>
  <si>
    <t>RES-00451</t>
  </si>
  <si>
    <t>RES, 5.9K OHM, 1%, 0402</t>
  </si>
  <si>
    <t>RC0402FR-075K9L</t>
  </si>
  <si>
    <t>ASRES-00457</t>
  </si>
  <si>
    <t>RES-00457</t>
  </si>
  <si>
    <t>RES 3.9K OHM 0.1%, 1/16W, 25PPM/C, 04002</t>
  </si>
  <si>
    <t>RT0402BRD073K9L</t>
  </si>
  <si>
    <t>ASRES-00460</t>
  </si>
  <si>
    <t>RES-00460</t>
  </si>
  <si>
    <t>RES, 10 OHM, 1%, 0201</t>
  </si>
  <si>
    <t>RK73H1HTTC10R0F</t>
  </si>
  <si>
    <t>ASRES-00463</t>
  </si>
  <si>
    <t>RES-00463</t>
  </si>
  <si>
    <t>RES, 23.2K OHM, 1%, 0402</t>
  </si>
  <si>
    <t>RC0402FR-0723K2L</t>
  </si>
  <si>
    <t>ASRES-00464</t>
  </si>
  <si>
    <t>RES-00464</t>
  </si>
  <si>
    <t>RES, 0.051 OHM, 1%, 0402</t>
  </si>
  <si>
    <t>CSR0402FK51L0</t>
  </si>
  <si>
    <t>ASRES-00465</t>
  </si>
  <si>
    <t>RES-00465</t>
  </si>
  <si>
    <t>RES, 4.32K OHM, 1%, 0402</t>
  </si>
  <si>
    <t>RC0402FR-074K32L</t>
  </si>
  <si>
    <t>ASRES-00466</t>
  </si>
  <si>
    <t>RES-00466</t>
  </si>
  <si>
    <t>RES, 13.7K OHM, 1%, 0402</t>
  </si>
  <si>
    <t>RC0402FR-0713K7L</t>
  </si>
  <si>
    <t>ASRES-00467</t>
  </si>
  <si>
    <t>RES-00467</t>
  </si>
  <si>
    <t>RES, 18.7K OHM, 0.1%, 1/16W, 25PPM/C, 04</t>
  </si>
  <si>
    <t>RT0402BRD0718K7L</t>
  </si>
  <si>
    <t>ASRES-00468</t>
  </si>
  <si>
    <t>RES-00468</t>
  </si>
  <si>
    <t>RES, 374 OHM, 1%, 0402</t>
  </si>
  <si>
    <t>RK73H1ETTP3740F</t>
  </si>
  <si>
    <t>ASRES-00470</t>
  </si>
  <si>
    <t>RES-00470</t>
  </si>
  <si>
    <t>RES, 1.30K OHM, 1%, 0402</t>
  </si>
  <si>
    <t>RC0402FR-071K3L</t>
  </si>
  <si>
    <t>ASRES-00471</t>
  </si>
  <si>
    <t>RES-00471</t>
  </si>
  <si>
    <t>RES, 1.78K OHM, 1%, 0402</t>
  </si>
  <si>
    <t>RK73H1ETTP1781F</t>
  </si>
  <si>
    <t>ASRES-00474</t>
  </si>
  <si>
    <t>RES-00474</t>
  </si>
  <si>
    <t>RES, 60.4 OHM,1%,0402</t>
  </si>
  <si>
    <t>RK73H1ETTP60R4F</t>
  </si>
  <si>
    <t>ASRES-00475</t>
  </si>
  <si>
    <t>RES-00475</t>
  </si>
  <si>
    <t>RES, 60.4 OHM, 1%, 0201</t>
  </si>
  <si>
    <t>RK73H1HTTC60R4F</t>
  </si>
  <si>
    <t>ASRES-00476</t>
  </si>
  <si>
    <t>RES-00476</t>
  </si>
  <si>
    <t>RES, 40.2 OHM, 1%, 0201</t>
  </si>
  <si>
    <t>RK73H1HTTC40R2F</t>
  </si>
  <si>
    <t>ASRES-00477</t>
  </si>
  <si>
    <t>RES-00477</t>
  </si>
  <si>
    <t>RES, 121 OHM, 1%, 0201</t>
  </si>
  <si>
    <t>RK73H1HTTC1210F</t>
  </si>
  <si>
    <t>ASRES-00478</t>
  </si>
  <si>
    <t>RES-00478</t>
  </si>
  <si>
    <t>RES, 0.003 OHM, 1%, RC1206</t>
  </si>
  <si>
    <t>PMR18EZPFV3L00</t>
  </si>
  <si>
    <t>ASRES-00479</t>
  </si>
  <si>
    <t>RES-00479</t>
  </si>
  <si>
    <t>RES, 0.003 OHM, 1%, 1/2W, 2010</t>
  </si>
  <si>
    <t>TLR2HDTE3L00F75</t>
  </si>
  <si>
    <t>ASRES-00482</t>
  </si>
  <si>
    <t>RES-00482</t>
  </si>
  <si>
    <t>RES, 1.15K OHM,1%,0402</t>
  </si>
  <si>
    <t>RC0402FR-071K15L</t>
  </si>
  <si>
    <t>ASRES-00483</t>
  </si>
  <si>
    <t>RES-00483</t>
  </si>
  <si>
    <t>RES 178 OHM 1% 0402</t>
  </si>
  <si>
    <t>RC0402FR-07178RL</t>
  </si>
  <si>
    <t>ASRES-00484</t>
  </si>
  <si>
    <t>RES-00484</t>
  </si>
  <si>
    <t>RES 316 OHM 1% 0402</t>
  </si>
  <si>
    <t>RC0402FR-07316RL</t>
  </si>
  <si>
    <t>ASRES-00485</t>
  </si>
  <si>
    <t>RES-00485</t>
  </si>
  <si>
    <t>RES 976 OHM 1% 0402</t>
  </si>
  <si>
    <t>RC0402FR-07976RL</t>
  </si>
  <si>
    <t>ASRES-00486</t>
  </si>
  <si>
    <t>RES-00486</t>
  </si>
  <si>
    <t>RES, THERMISTOR, 100K, B=4200K, 3%,0603</t>
  </si>
  <si>
    <t>NCP18WF104E03RB</t>
  </si>
  <si>
    <t>ASRES-00487</t>
  </si>
  <si>
    <t>RES-00487</t>
  </si>
  <si>
    <t>RES, THERMISTOR, 220K, B=4500K, 3%,0603</t>
  </si>
  <si>
    <t>NCP18WM224E03RB</t>
  </si>
  <si>
    <t>ASRES-00490</t>
  </si>
  <si>
    <t>RES-00490</t>
  </si>
  <si>
    <t>RES, 5.6K OHM, 1%, 0402</t>
  </si>
  <si>
    <t>RC0402FR-075K6L</t>
  </si>
  <si>
    <t>ASRES-00491</t>
  </si>
  <si>
    <t>RES-00491</t>
  </si>
  <si>
    <t>RES, 6.49K OHM, 1%, 0402</t>
  </si>
  <si>
    <t>RC0402FR-076K49L</t>
  </si>
  <si>
    <t>ASRES-00492</t>
  </si>
  <si>
    <t>RES-00492</t>
  </si>
  <si>
    <t>RES, 124K OHM, 1%, 0402</t>
  </si>
  <si>
    <t>RC0402FR-07124KL</t>
  </si>
  <si>
    <t>ASRES-00494</t>
  </si>
  <si>
    <t>RES-00494</t>
  </si>
  <si>
    <t>RES, 57.6K OHM, 1%, 0402</t>
  </si>
  <si>
    <t>RC0402FR-0757K6L</t>
  </si>
  <si>
    <t>ASRES-00495</t>
  </si>
  <si>
    <t>RES-00495</t>
  </si>
  <si>
    <t>RES, 127K OHM, 1%, 0402</t>
  </si>
  <si>
    <t>RC0402FR-07127KL</t>
  </si>
  <si>
    <t>ASRES-00496</t>
  </si>
  <si>
    <t>RES-00496</t>
  </si>
  <si>
    <t>RES, 196K OHM, 1%, 0402</t>
  </si>
  <si>
    <t>RC0402FR-07196KL</t>
  </si>
  <si>
    <t>ASRES-00498</t>
  </si>
  <si>
    <t>RES-00498</t>
  </si>
  <si>
    <t>RES, 6.8 OHM, 1%, 0603,1/10W</t>
  </si>
  <si>
    <t>RMCF0603FT6R80</t>
  </si>
  <si>
    <t>ASRES-00500</t>
  </si>
  <si>
    <t>RES-00500</t>
  </si>
  <si>
    <t>RES, 0.1 OHM, 1%, 0402</t>
  </si>
  <si>
    <t>SR731ETTPR100F</t>
  </si>
  <si>
    <t>ASRES-00502</t>
  </si>
  <si>
    <t>RES-00502</t>
  </si>
  <si>
    <t>RES, 0.820 OHM, 1%, 0402</t>
  </si>
  <si>
    <t>RL0402FR-070R82L</t>
  </si>
  <si>
    <t>ASRES-00504</t>
  </si>
  <si>
    <t>RES-00504</t>
  </si>
  <si>
    <t>RES, 3.3K OHM, 1%, 0402</t>
  </si>
  <si>
    <t>RC0402FR-073K3L</t>
  </si>
  <si>
    <t>ASRES-00505</t>
  </si>
  <si>
    <t>RES-00505</t>
  </si>
  <si>
    <t>RES, 84.5 OHM, 1%, 0603,1/10W</t>
  </si>
  <si>
    <t>RK73H1JTTD84R5F</t>
  </si>
  <si>
    <t>ASRES-00506</t>
  </si>
  <si>
    <t>RES-00506</t>
  </si>
  <si>
    <t>RES, 124 OHM, 1%, 0603,1/10W</t>
  </si>
  <si>
    <t>RK73H1JTTD1240F</t>
  </si>
  <si>
    <t>ASRES-00507</t>
  </si>
  <si>
    <t>RES-00507</t>
  </si>
  <si>
    <t>RES, 9.31K OHM, 1%, 0402</t>
  </si>
  <si>
    <t>RC0402FR-079K31L</t>
  </si>
  <si>
    <t>ASRES-00508</t>
  </si>
  <si>
    <t>RES-00508</t>
  </si>
  <si>
    <t>RES, 5.23K OHM, 1%, 0402</t>
  </si>
  <si>
    <t>RC0402FR-075K23L</t>
  </si>
  <si>
    <t>ASRES-00509</t>
  </si>
  <si>
    <t>RES-00509</t>
  </si>
  <si>
    <t>RES, 681K OHM, 1%, 0402</t>
  </si>
  <si>
    <t>RC0402FR-07681KL</t>
  </si>
  <si>
    <t>ASRES-00510</t>
  </si>
  <si>
    <t>RES-00510</t>
  </si>
  <si>
    <t>RES, THERMISTOR, 6.8K, B25/75=3477K, 5%, 0805</t>
  </si>
  <si>
    <t>NTHS0805N02N6801JE</t>
  </si>
  <si>
    <t>ASRES-00512</t>
  </si>
  <si>
    <t>RES-00512</t>
  </si>
  <si>
    <t>RES, 1.2K OHM, 1%, 0402</t>
  </si>
  <si>
    <t>RK73H1ETTP1201F</t>
  </si>
  <si>
    <t>ASRES-00514</t>
  </si>
  <si>
    <t>RES-00514</t>
  </si>
  <si>
    <t>RES, 14.7K OHM, 1%, 0402</t>
  </si>
  <si>
    <t>RC0402FR-0714K7L</t>
  </si>
  <si>
    <t>ASRES-00515</t>
  </si>
  <si>
    <t>RES-00515</t>
  </si>
  <si>
    <t>RES TKF 42.2K OHM 1% 1/16W 100PPM/C 0402</t>
  </si>
  <si>
    <t>RC0402FR-0742K2L</t>
  </si>
  <si>
    <t>ASRES-00517</t>
  </si>
  <si>
    <t>RES-00517</t>
  </si>
  <si>
    <t>RES, 34.8K OHM, 1%, 0402</t>
  </si>
  <si>
    <t>RC0402FR-0734K8L</t>
  </si>
  <si>
    <t>ASRES-00518</t>
  </si>
  <si>
    <t>RES-00518</t>
  </si>
  <si>
    <t>RES, 20.5K OHM, 0.1%, 1/16W, 25PPM/C, 04</t>
  </si>
  <si>
    <t>RT0402BRD0720K5L</t>
  </si>
  <si>
    <t>ASRES-00519</t>
  </si>
  <si>
    <t>RES-00519</t>
  </si>
  <si>
    <t>RES, 16.4K OHM, 0.1%, 1/16W, 25PPM/C, 04</t>
  </si>
  <si>
    <t>RT0402BRD0716K4L</t>
  </si>
  <si>
    <t>ASRES-00520</t>
  </si>
  <si>
    <t>RES-00520</t>
  </si>
  <si>
    <t>RES, 825K OHM, 1%, 0402</t>
  </si>
  <si>
    <t>RC0402FR-07825KL</t>
  </si>
  <si>
    <t>ASRES-00521</t>
  </si>
  <si>
    <t>RES-00521</t>
  </si>
  <si>
    <t>RES, 105K OHM, 1%, 0402</t>
  </si>
  <si>
    <t>RC0402FR-07105KL</t>
  </si>
  <si>
    <t>ASRES-00522</t>
  </si>
  <si>
    <t>RES-00522</t>
  </si>
  <si>
    <t>RES, 4.99 OHM, 1%, 0402</t>
  </si>
  <si>
    <t>RC0402FR-074R99L</t>
  </si>
  <si>
    <t>ASRES-00523</t>
  </si>
  <si>
    <t>RES-00523</t>
  </si>
  <si>
    <t>RES 715 OHM, 0.25%, 1/16W, 25PPM/C, 0402</t>
  </si>
  <si>
    <t>RT0402BRD07715RL</t>
  </si>
  <si>
    <t>ASRES-00525</t>
  </si>
  <si>
    <t>RES-00525</t>
  </si>
  <si>
    <t>RES, 16.2K OHM, 0.1%, 1/16W, 25PPM/C, 04</t>
  </si>
  <si>
    <t>RT0402BRD0716K2L</t>
  </si>
  <si>
    <t>ASRES-00527</t>
  </si>
  <si>
    <t>RES-00527</t>
  </si>
  <si>
    <t>RES, 2 OHM, 1%, 0402</t>
  </si>
  <si>
    <t>RK73H1ETTP2R00F</t>
  </si>
  <si>
    <t>ASRES-00530</t>
  </si>
  <si>
    <t>RES-00530</t>
  </si>
  <si>
    <t>RES, 44.2K OHMS, 1%, 0402</t>
  </si>
  <si>
    <t>RC0402FR-0744K2L</t>
  </si>
  <si>
    <t>ASRES-00544</t>
  </si>
  <si>
    <t>RES-00544</t>
  </si>
  <si>
    <t>RES, 2.43K OHM, 1%, 0402</t>
  </si>
  <si>
    <t>RC0402FR-072K43L</t>
  </si>
  <si>
    <t>ASRES-00545</t>
  </si>
  <si>
    <t>RES-00545</t>
  </si>
  <si>
    <t>RES, 5.76K OHM, 1%, 0402</t>
  </si>
  <si>
    <t>RK73H1ETTP5761F</t>
  </si>
  <si>
    <t>ASRES-00546</t>
  </si>
  <si>
    <t>RES-00546</t>
  </si>
  <si>
    <t>RES, METAL STRIP, 0.001 OHM, 1%, 7W, 272</t>
  </si>
  <si>
    <t>WSLP27261L000FEA</t>
  </si>
  <si>
    <t>ASRES-00549</t>
  </si>
  <si>
    <t>RES-00549</t>
  </si>
  <si>
    <t>RES, 22.1 OHM, 1%, 0201</t>
  </si>
  <si>
    <t>RK73H1HTTC22R1F</t>
  </si>
  <si>
    <t>ASRES-00550</t>
  </si>
  <si>
    <t>RES-00550</t>
  </si>
  <si>
    <t>RES, 680 OHM,1%,0402</t>
  </si>
  <si>
    <t>RC0402FR-07680RL</t>
  </si>
  <si>
    <t>ASRES-00560</t>
  </si>
  <si>
    <t>RES-00560</t>
  </si>
  <si>
    <t>RES, 8.2K OHM, 0.1%, 1/16W, 25PPM/C, Thi</t>
  </si>
  <si>
    <t>RT0402BRD078K2L</t>
  </si>
  <si>
    <t>ASRES-00562</t>
  </si>
  <si>
    <t>RES-00562</t>
  </si>
  <si>
    <t>RES, 8.87K OHM, 0.1%, 1/16W, 25PPM/C, 04</t>
  </si>
  <si>
    <t>RN731ETTP8871B25</t>
  </si>
  <si>
    <t>ASRES-00563</t>
  </si>
  <si>
    <t>RES-00563</t>
  </si>
  <si>
    <t>RES, 11.1K OHM, 0.1%, 1/16W, 25PPM/C, 04</t>
  </si>
  <si>
    <t>RN73H1ETTP1112B25</t>
  </si>
  <si>
    <t>ASRES-00564</t>
  </si>
  <si>
    <t>RES-00564</t>
  </si>
  <si>
    <t>RES, 15.8K OHM, 1%, 0402</t>
  </si>
  <si>
    <t>RC0402FR-0715K8L</t>
  </si>
  <si>
    <t>ASRES-00565</t>
  </si>
  <si>
    <t>RES-00565</t>
  </si>
  <si>
    <t>RES, 90.9K OHM, 1%, 0402</t>
  </si>
  <si>
    <t>RC0402FR-0790K9L</t>
  </si>
  <si>
    <t>ASRES-00567</t>
  </si>
  <si>
    <t>RES-00567</t>
  </si>
  <si>
    <t>RES, 196 OHM, 1%, 0402</t>
  </si>
  <si>
    <t>RC0402FR-07196RL</t>
  </si>
  <si>
    <t>ASRES-00570</t>
  </si>
  <si>
    <t>RES-00570</t>
  </si>
  <si>
    <t>RES, 750K OHM, 1%, 0402</t>
  </si>
  <si>
    <t>RK73H1ETTP7503F</t>
  </si>
  <si>
    <t>ASRES-00571</t>
  </si>
  <si>
    <t>RES-00571</t>
  </si>
  <si>
    <t>RES, 0.002 OHM, 1%, 1W, RC2010</t>
  </si>
  <si>
    <t>PMR50HZPFV2L00</t>
  </si>
  <si>
    <t>ASRES-00586</t>
  </si>
  <si>
    <t>RES-00586</t>
  </si>
  <si>
    <t>RES, TKF, 100K OHM, 1%, 1/8W, 100PPM/C,</t>
  </si>
  <si>
    <t>RC0805FR-07100KL</t>
  </si>
  <si>
    <t>ASRES-00587</t>
  </si>
  <si>
    <t>RES-00587</t>
  </si>
  <si>
    <t>RES, 66.5K OHM, 1%, 0402</t>
  </si>
  <si>
    <t>RC0402FR-0766K5L</t>
  </si>
  <si>
    <t>ASRES-00602</t>
  </si>
  <si>
    <t>RES-00602</t>
  </si>
  <si>
    <t>RES, 127K OHM, 1%, 0603</t>
  </si>
  <si>
    <t>RC0603FR-07127KL</t>
  </si>
  <si>
    <t>ASRES-00603</t>
  </si>
  <si>
    <t>RES-00603</t>
  </si>
  <si>
    <t>RES, 14.3K OHM, 1%, 0603</t>
  </si>
  <si>
    <t>RC0603FR-0714K3L</t>
  </si>
  <si>
    <t>ASRES-00611</t>
  </si>
  <si>
    <t>RES-00611</t>
  </si>
  <si>
    <t>RES, TKF, 28.7K OHM, 1/16W, 1%, 100PPM/C</t>
  </si>
  <si>
    <t>RK73H1ETTP2872F</t>
  </si>
  <si>
    <t>ASRES-00621</t>
  </si>
  <si>
    <t>RES-00621</t>
  </si>
  <si>
    <t>RES, TKF, 150K OHM, 1%, 1/8W, 100PPM/C,</t>
  </si>
  <si>
    <t>RC0805FR-07150KL</t>
  </si>
  <si>
    <t>ASRES-00626</t>
  </si>
  <si>
    <t>RES-00626</t>
  </si>
  <si>
    <t>RES, TKF, 1K OHM, 1%, 1/8W, 100PPM/C, 0805</t>
  </si>
  <si>
    <t>RC0805FR-071KL</t>
  </si>
  <si>
    <t>ASRES-00627</t>
  </si>
  <si>
    <t>RES-00627</t>
  </si>
  <si>
    <t>RES, TKF, 49.9K OHM, 1%, 1/8W, 100PPM/C,</t>
  </si>
  <si>
    <t>RC0805FR-0749K9L</t>
  </si>
  <si>
    <t>ASRES-00631</t>
  </si>
  <si>
    <t>RES-00631</t>
  </si>
  <si>
    <t>RES, TKF, 47.5K OHM, 1%, 1/8W, 100PPM/C, 0805</t>
  </si>
  <si>
    <t>RC0805FR-0747K5L</t>
  </si>
  <si>
    <t>ASRES-00633</t>
  </si>
  <si>
    <t>RES-00633</t>
  </si>
  <si>
    <t>RES, TKF, 2.7K OHM, 1%, 1/16W, 100PPM/C,</t>
  </si>
  <si>
    <t>RC0402FR-072K7L</t>
  </si>
  <si>
    <t>ASSWT-00001</t>
  </si>
  <si>
    <t>SWT-00001</t>
  </si>
  <si>
    <t>SWTCH PUSHBUTTON 4PIN NO SMD</t>
  </si>
  <si>
    <t>SWITCH</t>
  </si>
  <si>
    <t>C &amp; K COMPONENTS SAS</t>
  </si>
  <si>
    <t>C&amp;KCOMP</t>
  </si>
  <si>
    <t>KMR421NGLFS</t>
  </si>
  <si>
    <t>ASSWT-00118</t>
  </si>
  <si>
    <t>SWT-00118</t>
  </si>
  <si>
    <t>SWITCH, DIP, 4 POS, SPST, SMD, 300 MIL G</t>
  </si>
  <si>
    <t>CTS CORPORATION</t>
  </si>
  <si>
    <t>CTS</t>
  </si>
  <si>
    <t>218-4LPSTRF</t>
  </si>
  <si>
    <t>ASTRN-00008</t>
  </si>
  <si>
    <t>TRN-00008</t>
  </si>
  <si>
    <t>TRANS XTR NPN MMBT3904 SOT23</t>
  </si>
  <si>
    <t>MMBT3904LT1G</t>
  </si>
  <si>
    <t>ASTRN-00101</t>
  </si>
  <si>
    <t>TRN-00101</t>
  </si>
  <si>
    <t>FET,NCH,BSS138,SOT23</t>
  </si>
  <si>
    <t>BSS138LT1G</t>
  </si>
  <si>
    <t>ASTRN-00102</t>
  </si>
  <si>
    <t>TRN-00102</t>
  </si>
  <si>
    <t>TRANS PNP MMBT3906 SOT23-3</t>
  </si>
  <si>
    <t>MMBT3906,215</t>
  </si>
  <si>
    <t>ASTRN-00105</t>
  </si>
  <si>
    <t>TRN-00105</t>
  </si>
  <si>
    <t>TRANS NFET PWR 60A</t>
  </si>
  <si>
    <t>BSC010NE2LS</t>
  </si>
  <si>
    <t>ASTRN-00109</t>
  </si>
  <si>
    <t>TRN-00109</t>
  </si>
  <si>
    <t>ANS FET POWER NCH 1MILLIOHM D2PAK-7</t>
  </si>
  <si>
    <t>FDB0105N407L</t>
  </si>
  <si>
    <t>ASTRN-00110</t>
  </si>
  <si>
    <t>TRN-00110</t>
  </si>
  <si>
    <t>TRANS NFET PWR 30V 45A .0021OHMS SO8</t>
  </si>
  <si>
    <t>RJK0330DPB-01#J0</t>
  </si>
  <si>
    <t>ASTRN-00111</t>
  </si>
  <si>
    <t>TRN-00111</t>
  </si>
  <si>
    <t>TRANS NFET PWR 30V 30A .008OHMS SO08</t>
  </si>
  <si>
    <t>BSC050NE2LSATMA1</t>
  </si>
  <si>
    <t>ASTRN-00115</t>
  </si>
  <si>
    <t>TRN-00115</t>
  </si>
  <si>
    <t>TRANS FET NCH FDV301N 0.22A SOT-23-3</t>
  </si>
  <si>
    <t>FDV301N</t>
  </si>
  <si>
    <t>ASTRN-00118</t>
  </si>
  <si>
    <t>TRN-00118</t>
  </si>
  <si>
    <t>TRANSISTOR NPN 2N3904 TO-92 THRU-HOLE</t>
  </si>
  <si>
    <t>2N3904BU</t>
  </si>
  <si>
    <t>ASTRN-00122</t>
  </si>
  <si>
    <t>TRN-00122</t>
  </si>
  <si>
    <t>TRANS PFET PWR LOAD SW wLEVEL SHIFT 1.3A</t>
  </si>
  <si>
    <t>NTJD1155LT1G</t>
  </si>
  <si>
    <t>ASTRN-00124</t>
  </si>
  <si>
    <t>TRN-00124</t>
  </si>
  <si>
    <t>TRANS NFET PWR 100A 0.0011OHMS SO8</t>
  </si>
  <si>
    <t>BSC011N03LS</t>
  </si>
  <si>
    <t>ASTRN-00127</t>
  </si>
  <si>
    <t>TRN-00127</t>
  </si>
  <si>
    <t>NFET PWR 60A 0.0011OHMS SO8</t>
  </si>
  <si>
    <t>ASTRN-00128</t>
  </si>
  <si>
    <t>TRN-00128</t>
  </si>
  <si>
    <t>NFET,PWR,30V,30A,0.005OHMS,SO8</t>
  </si>
  <si>
    <t>ASTRN-00129</t>
  </si>
  <si>
    <t>TRN-00129</t>
  </si>
  <si>
    <t>TRANS JFET PCHANNEL 30V 225MW SOT-23-3</t>
  </si>
  <si>
    <t>MMBFJ177LT1G</t>
  </si>
  <si>
    <t>ASTRN-00130</t>
  </si>
  <si>
    <t>TRN-00130</t>
  </si>
  <si>
    <t>TRANSISTOR,NPN,2N3904,TO-92 (CONVERT TO</t>
  </si>
  <si>
    <t>ASTRN-00134</t>
  </si>
  <si>
    <t>TRN-00134</t>
  </si>
  <si>
    <t>NFET,PWR,60A,0.0011OHMS,INTEGRAL SCHOTTK</t>
  </si>
  <si>
    <t>BSC010NE2LSIATMA1</t>
  </si>
  <si>
    <t>ASTRN-00139</t>
  </si>
  <si>
    <t>TRN-00139</t>
  </si>
  <si>
    <t>NFET,PWR,60A,0.0027OHMS,SO8</t>
  </si>
  <si>
    <t>FDMS8820</t>
  </si>
  <si>
    <t>ASTRN-00145</t>
  </si>
  <si>
    <t>TRN-00145</t>
  </si>
  <si>
    <t>NFET,PWR,30V,120A,D2PAK-7</t>
  </si>
  <si>
    <t>BUK6C2R1-55C,118</t>
  </si>
  <si>
    <t>ASTRN-00149</t>
  </si>
  <si>
    <t>TRN-00149</t>
  </si>
  <si>
    <t>FET, NCH/PCH, 20V, 2.7A/1.9A, SSOT-6</t>
  </si>
  <si>
    <t>FDC6327C</t>
  </si>
  <si>
    <t>ASTRN-00153</t>
  </si>
  <si>
    <t>TRN-00153</t>
  </si>
  <si>
    <t>XTR, N-CH, 100V, 120A, D2PAK</t>
  </si>
  <si>
    <t>NEXPERIA </t>
  </si>
  <si>
    <t>PSMN4R8-100BSEJ</t>
  </si>
  <si>
    <t>ASTRN-00154</t>
  </si>
  <si>
    <t>TRN-00154</t>
  </si>
  <si>
    <t>XSTR, NPN, 6V, 0.035A, 0.21W, TSFP-3</t>
  </si>
  <si>
    <t>BFR360FH6327XTSA1</t>
  </si>
  <si>
    <t>ASTRN-00156</t>
  </si>
  <si>
    <t>TRN-00156</t>
  </si>
  <si>
    <t>FET, N-CH, DUAL, 60V, 0.115A, SOT363</t>
  </si>
  <si>
    <t>2N7002DW-7-F</t>
  </si>
  <si>
    <t>ASTRN-00158</t>
  </si>
  <si>
    <t>TRN-00158</t>
  </si>
  <si>
    <t>SI2329DS-T1-GE3</t>
  </si>
  <si>
    <t>ASTRN-00169D</t>
  </si>
  <si>
    <t>TRN-00169</t>
  </si>
  <si>
    <t>XSTR, PNP, 150V, 0.5A, 0.3W, SOT23</t>
  </si>
  <si>
    <t>MMBT5401LT1G</t>
  </si>
  <si>
    <t>ASTRN-00170D</t>
  </si>
  <si>
    <t>TRN-00170</t>
  </si>
  <si>
    <t>FET, PCH, 12V, 4.0A, 1V-TH MAX, WITH ESD</t>
  </si>
  <si>
    <t>PMV27UPER</t>
  </si>
  <si>
    <t>ASXFR-00001</t>
  </si>
  <si>
    <t>XFR-00001</t>
  </si>
  <si>
    <t>XFMR MGNTC 1000BASE-T 1:1 SnglPrt SMT-24</t>
  </si>
  <si>
    <t>TRANSFORMER</t>
  </si>
  <si>
    <t>H5007NLT</t>
  </si>
  <si>
    <t>ASXFR-00007D</t>
  </si>
  <si>
    <t>XFR-00007</t>
  </si>
  <si>
    <t>MAGNETIC, 1000BASE-T, 1:1, DUAL PORT</t>
  </si>
  <si>
    <t>PULSE ELECTRONICS</t>
  </si>
  <si>
    <t>H5020NLT</t>
  </si>
  <si>
    <t>ASCON-00032</t>
  </si>
  <si>
    <t>CON-00032</t>
  </si>
  <si>
    <t>CONN SFP+ SINGLE</t>
  </si>
  <si>
    <t>74441-0001</t>
  </si>
  <si>
    <t>Kathy Ch'ng/Yonn Chi</t>
  </si>
  <si>
    <t>ASCON-00068</t>
  </si>
  <si>
    <t>CON-00068</t>
  </si>
  <si>
    <t>CONN POWER 4P VERT</t>
  </si>
  <si>
    <t>174520-1</t>
  </si>
  <si>
    <t>ASCON-00069</t>
  </si>
  <si>
    <t>CON-00069</t>
  </si>
  <si>
    <t>CON,SKT,DIP,1P,PRESS FIT</t>
  </si>
  <si>
    <t>TYCO</t>
  </si>
  <si>
    <t>9-1437514-4</t>
  </si>
  <si>
    <t>ASCON-00074</t>
  </si>
  <si>
    <t>CON-00074</t>
  </si>
  <si>
    <t>CON HDR 2X1 THRU HOLE</t>
  </si>
  <si>
    <t>5-146274-2</t>
  </si>
  <si>
    <t>ASCON-00077</t>
  </si>
  <si>
    <t>CON-00077</t>
  </si>
  <si>
    <t>CONN SSD USB HDR 2X5 PIN 9 REMOVED SMD</t>
  </si>
  <si>
    <t>71308-9311</t>
  </si>
  <si>
    <t>ASCON-00108</t>
  </si>
  <si>
    <t>CON-00108</t>
  </si>
  <si>
    <t>CONN ITP-XDP SMT-60</t>
  </si>
  <si>
    <t>BSH-030-01-L-D-A-TR</t>
  </si>
  <si>
    <t>ASCON-00139</t>
  </si>
  <si>
    <t>CON-00139</t>
  </si>
  <si>
    <t>CONN SMT-32X7 XILINX PROGRAMMING HEADER</t>
  </si>
  <si>
    <t>0878325622</t>
  </si>
  <si>
    <t>ASCON-00183</t>
  </si>
  <si>
    <t>CON-00183</t>
  </si>
  <si>
    <t>CONN RA TH EUROCARD 48P MALE</t>
  </si>
  <si>
    <t>850030074</t>
  </si>
  <si>
    <t>ASCON-00198</t>
  </si>
  <si>
    <t>CON-00198</t>
  </si>
  <si>
    <t>CONN MICROFIT3 4 FAN TRAY SMT</t>
  </si>
  <si>
    <t>43045-0418</t>
  </si>
  <si>
    <t>ASCON-00206</t>
  </si>
  <si>
    <t>CON-00206</t>
  </si>
  <si>
    <t>CONN LPH PWR RECEPTC 10-PWR 16-SIG TH-66</t>
  </si>
  <si>
    <t>45984-0007</t>
  </si>
  <si>
    <t>ASCON-00213</t>
  </si>
  <si>
    <t>CON-00213</t>
  </si>
  <si>
    <t>CONN PCIE X1 36 PIN 30 MICROINCH ROHS TH</t>
  </si>
  <si>
    <t>10018784-10000TLF</t>
  </si>
  <si>
    <t>ASCON-00214</t>
  </si>
  <si>
    <t>CON-00214</t>
  </si>
  <si>
    <t>CONN SATA RECEPTACLE TH-22</t>
  </si>
  <si>
    <t>87779-1001</t>
  </si>
  <si>
    <t>ASCON-00217</t>
  </si>
  <si>
    <t>CON-00217</t>
  </si>
  <si>
    <t>CON,HDR4X1,THRU HOLE,0.1"</t>
  </si>
  <si>
    <t>5-146274-4</t>
  </si>
  <si>
    <t>ASCON-00220</t>
  </si>
  <si>
    <t>CON-00220</t>
  </si>
  <si>
    <t>CONN HDR 2X4 SMD</t>
  </si>
  <si>
    <t>015-91-6082</t>
  </si>
  <si>
    <t>ASCON-00221</t>
  </si>
  <si>
    <t>CON-00221</t>
  </si>
  <si>
    <t>CONN HDR 2X2 SMD</t>
  </si>
  <si>
    <t>015-91-6042</t>
  </si>
  <si>
    <t>ASCON-00223</t>
  </si>
  <si>
    <t>CON-00223</t>
  </si>
  <si>
    <t>CON, SATA EDGE, SMD</t>
  </si>
  <si>
    <t>877030068</t>
  </si>
  <si>
    <t>ASCON-00224</t>
  </si>
  <si>
    <t>CON-00224</t>
  </si>
  <si>
    <t>CONN SATA RECEPTACLE SMD</t>
  </si>
  <si>
    <t>877131006</t>
  </si>
  <si>
    <t>ASCON-00225</t>
  </si>
  <si>
    <t>CON-00225</t>
  </si>
  <si>
    <t>CONN RJ45 2X1 GRN/ORG LEDS TH-16pls8</t>
  </si>
  <si>
    <t>2-6368011-1</t>
  </si>
  <si>
    <t>ASCON-00231</t>
  </si>
  <si>
    <t>CON-00231</t>
  </si>
  <si>
    <t>CONN USB TYPE A SINGLE VERTICAL ROHS TH</t>
  </si>
  <si>
    <t>73725-1191BLF</t>
  </si>
  <si>
    <t>ASCON-00245</t>
  </si>
  <si>
    <t>CON-00245</t>
  </si>
  <si>
    <t>CONN USB TYPE A SINGLE MID-MOUNT TH-4</t>
  </si>
  <si>
    <t>1746311-1</t>
  </si>
  <si>
    <t>ASCON-00274</t>
  </si>
  <si>
    <t>CON-00274</t>
  </si>
  <si>
    <t>CON MCX JACK FEMALE PCB MOUNT STRAI</t>
  </si>
  <si>
    <t>0734151692</t>
  </si>
  <si>
    <t>ASCON-00305</t>
  </si>
  <si>
    <t>CON-00305</t>
  </si>
  <si>
    <t>CONN RJ45 SINGLE NO XFMER NO LED TH-8</t>
  </si>
  <si>
    <t>1-406541-1</t>
  </si>
  <si>
    <t>ASCON-00327</t>
  </si>
  <si>
    <t>CON-00327</t>
  </si>
  <si>
    <t>HDR, 2X5, 0.05" PITCH, SURFACE MOUNT</t>
  </si>
  <si>
    <t>FTSH-105-01-L-DV-K-P-TR</t>
  </si>
  <si>
    <t>ASCON-00360</t>
  </si>
  <si>
    <t>CON-00360</t>
  </si>
  <si>
    <t>CONN PCIE X1 36 PIN PRESS FIT</t>
  </si>
  <si>
    <t>10039755-10100TLF</t>
  </si>
  <si>
    <t>ASCON-00365</t>
  </si>
  <si>
    <t>CON-00365</t>
  </si>
  <si>
    <t>CON RJ45 SINGLE NO XFMER</t>
  </si>
  <si>
    <t>1-406541-6</t>
  </si>
  <si>
    <t>ASCON-00369</t>
  </si>
  <si>
    <t>CON-00369</t>
  </si>
  <si>
    <t>CONN RJ45 OVER 1X USB PRESS-FIT</t>
  </si>
  <si>
    <t>UB11123-LP09-4F</t>
  </si>
  <si>
    <t>ASCON-00386</t>
  </si>
  <si>
    <t>CON-00386</t>
  </si>
  <si>
    <t>CON,RJ45,VERTICAL,SMT</t>
  </si>
  <si>
    <t>1-338088-6</t>
  </si>
  <si>
    <t>ASCON-00427</t>
  </si>
  <si>
    <t>CON-00427</t>
  </si>
  <si>
    <t>SOCKET, M.2 FOR SSD,M-KEY,4.2MM HIGH, SM</t>
  </si>
  <si>
    <t>1-2199230-6</t>
  </si>
  <si>
    <t>ASCON-00441</t>
  </si>
  <si>
    <t>CON-00441</t>
  </si>
  <si>
    <t>CON,SMT,QSFP+ 28GBPS,38 POS.</t>
  </si>
  <si>
    <t>FS1-Z38-20Z6-60</t>
  </si>
  <si>
    <t>ASCON-00448</t>
  </si>
  <si>
    <t>CON-00448</t>
  </si>
  <si>
    <t>CON MICROFIT 3MM 2X3P SMT</t>
  </si>
  <si>
    <t>0430450615</t>
  </si>
  <si>
    <t>ASCON-00482</t>
  </si>
  <si>
    <t>CON-00482</t>
  </si>
  <si>
    <t>CON,MICROFIT3,2x6,HDR,SMT</t>
  </si>
  <si>
    <t>43045-1217</t>
  </si>
  <si>
    <t>ASCON-00483</t>
  </si>
  <si>
    <t>CON-00483</t>
  </si>
  <si>
    <t>CON,HDR,1X3,SMD</t>
  </si>
  <si>
    <t>ASP-188390-01</t>
  </si>
  <si>
    <t>ASCON-00484</t>
  </si>
  <si>
    <t>CON-00484</t>
  </si>
  <si>
    <t>CON,HDR,1X3,50MIL,SMT</t>
  </si>
  <si>
    <t>ASP-192748-01</t>
  </si>
  <si>
    <t>ASCON-00534</t>
  </si>
  <si>
    <t>CON-00534</t>
  </si>
  <si>
    <t>CON, FLAT-TO-BOARD, 26pins, 0.5mm</t>
  </si>
  <si>
    <t>52435-2671</t>
  </si>
  <si>
    <t>ASCON-00537</t>
  </si>
  <si>
    <t>CON-00537</t>
  </si>
  <si>
    <t>CON, PCIE X1, 36 PIN, 30 MICROINCH, SMT</t>
  </si>
  <si>
    <t>G630H362621EU</t>
  </si>
  <si>
    <t>ASCON-00773</t>
  </si>
  <si>
    <t>CON-00773</t>
  </si>
  <si>
    <t>CON, CFP2, 1-PORT CAGE, PRESS-FIT, POLYM</t>
  </si>
  <si>
    <t>CN121C-104-0019</t>
  </si>
  <si>
    <t>ASCON-00914D</t>
  </si>
  <si>
    <t>CON-00914</t>
  </si>
  <si>
    <t>CON, EXAMAX, 12-PAIR, 6X6 DEPOP COLUMNS</t>
  </si>
  <si>
    <t>10148614-101LF</t>
  </si>
  <si>
    <t>ASCON-00922D</t>
  </si>
  <si>
    <t>CON-00922</t>
  </si>
  <si>
    <t>CON, RIGHT ANGLE, IMPACT, 4 PAIR, 10 COL</t>
  </si>
  <si>
    <t>76160-1020</t>
  </si>
  <si>
    <t>ASCON-00924D</t>
  </si>
  <si>
    <t>CON-00924</t>
  </si>
  <si>
    <t>CON, RIGHT ANGLE, IMPACT, 3 PAIR, 6 COLU</t>
  </si>
  <si>
    <t>76170-1036</t>
  </si>
  <si>
    <t>ASCON-00928D</t>
  </si>
  <si>
    <t>CON-00928</t>
  </si>
  <si>
    <t>CON, POWER, BUSBAR CLIP, 3MM BUSBAR WIDT</t>
  </si>
  <si>
    <t>173708-0001</t>
  </si>
  <si>
    <t>ASCON-01000D</t>
  </si>
  <si>
    <t>CON-01000</t>
  </si>
  <si>
    <t>CON,MEZZANINE,NEOPRESS,RECEP,28GIG,6X10,</t>
  </si>
  <si>
    <t>172832-0005</t>
  </si>
  <si>
    <t>ASCON-01001D</t>
  </si>
  <si>
    <t>CON-01001</t>
  </si>
  <si>
    <t>CON,MEZZANINE,NEOPRESS,PLUG,28GIG,6X10,2</t>
  </si>
  <si>
    <t>172801-0006</t>
  </si>
  <si>
    <t>ASCON-01025D</t>
  </si>
  <si>
    <t>CON-01025</t>
  </si>
  <si>
    <t>CON, ZSFP+, 2X1, NO LIGHTPIPE, SPRING FI</t>
  </si>
  <si>
    <t>1725011002</t>
  </si>
  <si>
    <t>ASFAS-00136</t>
  </si>
  <si>
    <t>FAS-00136</t>
  </si>
  <si>
    <t>HRDW SCREW M3X5 PAN HEAD PHILLIPS NYLON</t>
  </si>
  <si>
    <t>HARDWARE SPECIALTY COMPANY, INC.</t>
  </si>
  <si>
    <t>HARDWARESP</t>
  </si>
  <si>
    <t>908945</t>
  </si>
  <si>
    <t>ASFAS-00144</t>
  </si>
  <si>
    <t>FAS-00144</t>
  </si>
  <si>
    <t>SCREW,PH,FLAT-HEAD,M3X25,SS,PATCH-LOCK</t>
  </si>
  <si>
    <t>SC9614</t>
  </si>
  <si>
    <t>ASFAS-00185</t>
  </si>
  <si>
    <t>FAS-00185</t>
  </si>
  <si>
    <t>SCREW,FLAT HEAD,PH,M3X4MM,UNDERCUT,STAIN</t>
  </si>
  <si>
    <t>SR5402</t>
  </si>
  <si>
    <t>ASFAS-00189</t>
  </si>
  <si>
    <t>FAS-00189</t>
  </si>
  <si>
    <t>(BN)FAS NUT SOLDER PEM M3 THREAD 2mmThk</t>
  </si>
  <si>
    <t>907784</t>
  </si>
  <si>
    <t>ASFAS-00197</t>
  </si>
  <si>
    <t>FAS-00197</t>
  </si>
  <si>
    <t>WASHER,LOCK,EXT TOOTH,NO. 8,STAINLESS</t>
  </si>
  <si>
    <t>WA1366</t>
  </si>
  <si>
    <t>ASFAS-00199</t>
  </si>
  <si>
    <t>FAS-00199</t>
  </si>
  <si>
    <t>SCREW,FLAT HEAD,PHILLIPS,M4X5.00 LONG,ST</t>
  </si>
  <si>
    <t>SC5762</t>
  </si>
  <si>
    <t>ASFAS-00212</t>
  </si>
  <si>
    <t>FAS-00212</t>
  </si>
  <si>
    <t>SCREW,2-56X0.375 INCH,PH,PHILLIPS,W/CONI</t>
  </si>
  <si>
    <t>900761</t>
  </si>
  <si>
    <t>ASFAS-00214</t>
  </si>
  <si>
    <t>FAS-00214</t>
  </si>
  <si>
    <t>HRDW NUT SOLDER PEM M2 THREAD 2mm THICK</t>
  </si>
  <si>
    <t>943809</t>
  </si>
  <si>
    <t>ASFAS-00239</t>
  </si>
  <si>
    <t>FAS-00239</t>
  </si>
  <si>
    <t>SCREW,PAN HEAD #1 PHILLIPS,M3X14,SEMS WA</t>
  </si>
  <si>
    <t>SC7137</t>
  </si>
  <si>
    <t>ASFAS-00257</t>
  </si>
  <si>
    <t>FAS-00257</t>
  </si>
  <si>
    <t>(BN)SCR PANHD PH M3X10MM THREDFRMING</t>
  </si>
  <si>
    <t>SC7113</t>
  </si>
  <si>
    <t>ASFAS-00262</t>
  </si>
  <si>
    <t>FAS-00262</t>
  </si>
  <si>
    <t>(BN)SCREW SOCKET HEAD HEX M3X10MM STAINL</t>
  </si>
  <si>
    <t>SR1616</t>
  </si>
  <si>
    <t>ASFAS-00297</t>
  </si>
  <si>
    <t>FAS-00297</t>
  </si>
  <si>
    <t>WASHER WAVE-SPRING .194ID .242OD .006THK</t>
  </si>
  <si>
    <t>WA3786 REV.B</t>
  </si>
  <si>
    <t>ASFAS-00301</t>
  </si>
  <si>
    <t>FAS-00301</t>
  </si>
  <si>
    <t>SCREW,PH,M2X2.4LG,PATCH-LOCK</t>
  </si>
  <si>
    <t>SR9478</t>
  </si>
  <si>
    <t>ASFAS-00318</t>
  </si>
  <si>
    <t>FAS-00318</t>
  </si>
  <si>
    <t>SCW PHEAD #1 PHIL M2X10 SEMS DUAL WASHER</t>
  </si>
  <si>
    <t>SR7240</t>
  </si>
  <si>
    <t>ASFAS-00327</t>
  </si>
  <si>
    <t>FAS-00327</t>
  </si>
  <si>
    <t>SPACER,.25OD,.12ID,.10LONG,PHENOLIC</t>
  </si>
  <si>
    <t>ST6425</t>
  </si>
  <si>
    <t>ASFAS-00328</t>
  </si>
  <si>
    <t>FAS-00328</t>
  </si>
  <si>
    <t>SCREW,CAP,M3X6MM,SOC HD,HEX,STAINLESS,PA</t>
  </si>
  <si>
    <t>SR7377</t>
  </si>
  <si>
    <t>ASFAS-00338</t>
  </si>
  <si>
    <t>FAS-00338</t>
  </si>
  <si>
    <t>WASHER, FLAT, M3, 0.50mm THK, SS</t>
  </si>
  <si>
    <t>WA1117</t>
  </si>
  <si>
    <t>ASFAS-00345</t>
  </si>
  <si>
    <t>FAS-00345</t>
  </si>
  <si>
    <t>SCREW,PAN HEAD,#1 PHILLIPS,M</t>
  </si>
  <si>
    <t>914785</t>
  </si>
  <si>
    <t>ASFAS-00360</t>
  </si>
  <si>
    <t>FAS-00360</t>
  </si>
  <si>
    <t>RETAINING CLIP,COOPER BUSSMANN/HEILIND H</t>
  </si>
  <si>
    <t>H541-J</t>
  </si>
  <si>
    <t>ASFAS-00378</t>
  </si>
  <si>
    <t>FAS-00378</t>
  </si>
  <si>
    <t>SCREW,PAN HEAD #1 PHILLIPS,M3X16,SEMS WA</t>
  </si>
  <si>
    <t>SC3809</t>
  </si>
  <si>
    <t>ASFAS-00395</t>
  </si>
  <si>
    <t>FAS-00395</t>
  </si>
  <si>
    <t>SCREW,M2X2.8L,TORX,SHOULDER,PATCH</t>
  </si>
  <si>
    <t>SE4774</t>
  </si>
  <si>
    <t>ASFAS-00417</t>
  </si>
  <si>
    <t>FAS-00417</t>
  </si>
  <si>
    <t>STANDOFF,HEX,M3FX35.37L,M3MX6.5L,STL-ZN</t>
  </si>
  <si>
    <t>ST7062</t>
  </si>
  <si>
    <t>ASFAS-00443</t>
  </si>
  <si>
    <t>FAS-00443</t>
  </si>
  <si>
    <t>SCREW,PAN HEAD #1 PHILLIPS,M3X25,SEMS WA</t>
  </si>
  <si>
    <t>902140</t>
  </si>
  <si>
    <t>ASFAS-00446</t>
  </si>
  <si>
    <t>FAS-00446</t>
  </si>
  <si>
    <t>SCREW,PAN HEAD #1 PHILLIPS,M3X20,SEMS WA</t>
  </si>
  <si>
    <t>943367</t>
  </si>
  <si>
    <t>ASFAS-00458</t>
  </si>
  <si>
    <t>FAS-00458</t>
  </si>
  <si>
    <t>SCREW, M3x6MM, PAN HEAD,PHILLIPS,STAINLE</t>
  </si>
  <si>
    <t>SC3840</t>
  </si>
  <si>
    <t>ASFAS-00459</t>
  </si>
  <si>
    <t>FAS-00459</t>
  </si>
  <si>
    <t>SCREW,FLAT HEAD,PH,M4X6MM,STAINLESS,PATC</t>
  </si>
  <si>
    <t>SE2767</t>
  </si>
  <si>
    <t>ASFAS-00488</t>
  </si>
  <si>
    <t>FAS-00488</t>
  </si>
  <si>
    <t>SCREW,PAN HEAD,#1 PHILLIPS,M2X4,SEMS,DUA</t>
  </si>
  <si>
    <t>941109</t>
  </si>
  <si>
    <t>ASFAS-00490</t>
  </si>
  <si>
    <t>FAS-00490</t>
  </si>
  <si>
    <t>FAS,SPACER,SOLDER,PEM,3.6MM ID, 7.14MM O</t>
  </si>
  <si>
    <t>PENNENG</t>
  </si>
  <si>
    <t>SMTSO-3.6-4ET</t>
  </si>
  <si>
    <t>ASFAS-00527</t>
  </si>
  <si>
    <t>FAS-00527</t>
  </si>
  <si>
    <t>FAS,SPACER,SOLDER,3.6MM ID, 7.14MM OD,10</t>
  </si>
  <si>
    <t>PR4667</t>
  </si>
  <si>
    <t>ASFAS-00561</t>
  </si>
  <si>
    <t>FAS-00561</t>
  </si>
  <si>
    <t>SCREW, THRD FRMG, K30X8MML, PH, PN HD, S</t>
  </si>
  <si>
    <t>SC7074</t>
  </si>
  <si>
    <t>ASFAS-00566</t>
  </si>
  <si>
    <t>FAS-00566</t>
  </si>
  <si>
    <t>SCREW, TAP, #2X3/8"L, PH, PN HD, STL, ZN</t>
  </si>
  <si>
    <t>SR9145</t>
  </si>
  <si>
    <t>ASFAS-00576D</t>
  </si>
  <si>
    <t>FAS-00576</t>
  </si>
  <si>
    <t>SCREW, MACH, M3X8MML, PH, UFL HD, STL, Z</t>
  </si>
  <si>
    <t>SC7361</t>
  </si>
  <si>
    <t>ASFAS-00579</t>
  </si>
  <si>
    <t>FAS-00579</t>
  </si>
  <si>
    <t>SCREW,M3,SHOULDER,4mm DIA</t>
  </si>
  <si>
    <t>ASFAS-00604</t>
  </si>
  <si>
    <t>FAS-00604</t>
  </si>
  <si>
    <t>SCREW, MACH, M3X6MML, PH, PN HD, SQ CN S</t>
  </si>
  <si>
    <t>900133</t>
  </si>
  <si>
    <t>ASFAS-00605</t>
  </si>
  <si>
    <t>FAS-00605</t>
  </si>
  <si>
    <t>M.2 BOARD LATCH, 5.8MM</t>
  </si>
  <si>
    <t>FIVETECH TECHNOLOGY INC.</t>
  </si>
  <si>
    <t>FIVETECH</t>
  </si>
  <si>
    <t>520-011-500-10-01-5</t>
  </si>
  <si>
    <t>ASFAS-00609D</t>
  </si>
  <si>
    <t>FAS-00609</t>
  </si>
  <si>
    <t>SCREW, MACH, M3X6MML, PH, UFL HD, STL, Z</t>
  </si>
  <si>
    <t>950197</t>
  </si>
  <si>
    <t>ASFAS-00617D</t>
  </si>
  <si>
    <t>FAS-00617</t>
  </si>
  <si>
    <t>SCREW, MACH, M3X4MML, PH, UFL HD, STL, Z</t>
  </si>
  <si>
    <t>924052</t>
  </si>
  <si>
    <t>ASFAS-00619</t>
  </si>
  <si>
    <t>FAS-00619</t>
  </si>
  <si>
    <t>SCREW,PAN HEAD,#1 PHILLIPS,M3X5MM,EXT TO</t>
  </si>
  <si>
    <t>SC7102</t>
  </si>
  <si>
    <t>ASFAS-00622</t>
  </si>
  <si>
    <t>FAS-00622</t>
  </si>
  <si>
    <t>LATCH, SSD, M.2 BOARD, 2.5MM ABOVE PCB,</t>
  </si>
  <si>
    <t>520-011-250-10-02-5</t>
  </si>
  <si>
    <t>ASFAS-00627D</t>
  </si>
  <si>
    <t>FAS-00627</t>
  </si>
  <si>
    <t>SCREW, FLAT HEAD, TORX, #6-19, PLAST 48-</t>
  </si>
  <si>
    <t>950622</t>
  </si>
  <si>
    <t>ASFAS-00637D</t>
  </si>
  <si>
    <t>FAS-00637</t>
  </si>
  <si>
    <t>SCREW,MACH,M3X30MML,PH PN HD,SQ CN SEMS,</t>
  </si>
  <si>
    <t>PENINSULA COMPONENTS</t>
  </si>
  <si>
    <t>PENCOM </t>
  </si>
  <si>
    <t>SC6972</t>
  </si>
  <si>
    <t>ASFAS-00645</t>
  </si>
  <si>
    <t>FAS-00645</t>
  </si>
  <si>
    <t>STANDOFF, RND, M3 THRD, 5MMOD, 1.5MML, B</t>
  </si>
  <si>
    <t>923301</t>
  </si>
  <si>
    <t>ASFAS-00691D</t>
  </si>
  <si>
    <t>FAS-00691</t>
  </si>
  <si>
    <t>STANDOFF,5.92MM HEX,MF,M3 THREADS,16.00M</t>
  </si>
  <si>
    <t>951974</t>
  </si>
  <si>
    <t>ASFAS-00692</t>
  </si>
  <si>
    <t>FAS-00692</t>
  </si>
  <si>
    <t>SCREW,M3,SHOULDER, 4.8D X 16.5L</t>
  </si>
  <si>
    <t>ALPHACOMP</t>
  </si>
  <si>
    <t>S089HX1W</t>
  </si>
  <si>
    <t>ASFAS-00693</t>
  </si>
  <si>
    <t>FAS-00693</t>
  </si>
  <si>
    <t>SPRING,COMPRESSION,7.8OD,15.7L, WIRE DIA</t>
  </si>
  <si>
    <t>S001YJ0C</t>
  </si>
  <si>
    <t>ASFAS-00700D</t>
  </si>
  <si>
    <t>FAS-00700</t>
  </si>
  <si>
    <t>SCREW,PAN HEAD,PHILLIPS,PF K30 (3mm Majo</t>
  </si>
  <si>
    <t>SW2363</t>
  </si>
  <si>
    <t>ASFAS-00703D</t>
  </si>
  <si>
    <t>FAS-00703</t>
  </si>
  <si>
    <t>SCREW, THRD CUTTING, #2-32X3/8"L, PH PN</t>
  </si>
  <si>
    <t>SC5634</t>
  </si>
  <si>
    <t>ASFAS-00708D</t>
  </si>
  <si>
    <t>FAS-00708</t>
  </si>
  <si>
    <t>SCREW, THRD FRMG, K30X8MML, PH FL HD, ST</t>
  </si>
  <si>
    <t>SC7197</t>
  </si>
  <si>
    <t>ASFAS-00710</t>
  </si>
  <si>
    <t>FAS-00710</t>
  </si>
  <si>
    <t>SCREW, THRD CUTTING, #12-24X16MML, CROSS</t>
  </si>
  <si>
    <t>TEXTRAN INDUSTRIES (PENANG) SDN BHD</t>
  </si>
  <si>
    <t>G-66306-ZI REV. B</t>
  </si>
  <si>
    <t>ASFAS-00723D</t>
  </si>
  <si>
    <t>FAS-00723</t>
  </si>
  <si>
    <t>LATCH,SSD,M.2 BOARD, 2.5MM ABOVE PCB, 98</t>
  </si>
  <si>
    <t>FIVETECH TECHNOLOGY INC </t>
  </si>
  <si>
    <t>520-011-250-10-03-5</t>
  </si>
  <si>
    <t>ASFAS-00740</t>
  </si>
  <si>
    <t>FAS-00740</t>
  </si>
  <si>
    <t>FAS,SCREW,PAN HEAD PHILLIPS,M3X8 EXT SEM</t>
  </si>
  <si>
    <t>SC2747</t>
  </si>
  <si>
    <t>ASFAS-00761D</t>
  </si>
  <si>
    <t>FAS-00761</t>
  </si>
  <si>
    <t>SMTSO-3.6-3ET</t>
  </si>
  <si>
    <t>ASFAS-05000</t>
  </si>
  <si>
    <t>FAS-05000</t>
  </si>
  <si>
    <t>HRDW M3.0-0.5X8MM PPH SQCN</t>
  </si>
  <si>
    <t>SC7134</t>
  </si>
  <si>
    <t>ASFAS-05001</t>
  </si>
  <si>
    <t>FAS-05001</t>
  </si>
  <si>
    <t>FAS, SCREW, PAN HEAD PHILLIPS, M4X8 SEMS</t>
  </si>
  <si>
    <t>900135</t>
  </si>
  <si>
    <t>ASFAS-05002</t>
  </si>
  <si>
    <t>FAS-05002</t>
  </si>
  <si>
    <t>SPE SCR SQUARE CONE SEMS 3MMX10</t>
  </si>
  <si>
    <t>SC6999</t>
  </si>
  <si>
    <t>ASFAS-05051</t>
  </si>
  <si>
    <t>FAS-05051</t>
  </si>
  <si>
    <t>HRDW STANDOFF HEX FFM3 11MM</t>
  </si>
  <si>
    <t>914973</t>
  </si>
  <si>
    <t>ASFAS-05101</t>
  </si>
  <si>
    <t>FAS-05101</t>
  </si>
  <si>
    <t>HRDW SCREW PHL PAN SQCN M3.5X6</t>
  </si>
  <si>
    <t>SC4548</t>
  </si>
  <si>
    <t>ASGSKT-00222</t>
  </si>
  <si>
    <t>GSKT-00222</t>
  </si>
  <si>
    <t>GASKET,FOAM,SILICONE,12.7MM OD,6.35MM ID</t>
  </si>
  <si>
    <t>BOYD CORPORATION</t>
  </si>
  <si>
    <t>BOYD</t>
  </si>
  <si>
    <t>ASGSKT-00239</t>
  </si>
  <si>
    <t>GSKT-00239</t>
  </si>
  <si>
    <t>GASKET, HT840,FOAM,SILICONE,6.5MM OD,3.5</t>
  </si>
  <si>
    <t>ARI996-GSKT-00239</t>
  </si>
  <si>
    <t>ASGSKT-00271</t>
  </si>
  <si>
    <t>GSKT-00271</t>
  </si>
  <si>
    <t>GASKETS,FOAM,UPPER POINT REYES SNORKEL</t>
  </si>
  <si>
    <t>ASGSKT-00272</t>
  </si>
  <si>
    <t>GSKT-00272</t>
  </si>
  <si>
    <t>GASKETS,FOAM,LOWER POINT REYES SNORKEL</t>
  </si>
  <si>
    <t>ARI996-GSKT-00272</t>
  </si>
  <si>
    <t>ASGSKT-00273</t>
  </si>
  <si>
    <t>GSKT-00273</t>
  </si>
  <si>
    <t>GASKETS,FOAM,UPPER,THIN,POINT REYES SNOR</t>
  </si>
  <si>
    <t>ARI-GSKT-00273</t>
  </si>
  <si>
    <t>ASGSKT-00274</t>
  </si>
  <si>
    <t>GSKT-00274</t>
  </si>
  <si>
    <t>GASKETS,FOAM,LOWER,THIN,POINT REYES SNOR</t>
  </si>
  <si>
    <t>ARI996-GSKT-00274</t>
  </si>
  <si>
    <t>ASGSKT-00330-02</t>
  </si>
  <si>
    <t>GSKT-00330-02</t>
  </si>
  <si>
    <t>GASKET,FOAM,CALPELLA,BASE SM</t>
  </si>
  <si>
    <t>GLOCOM MARKETING PTE LTD</t>
  </si>
  <si>
    <t>SCHLEGEL</t>
  </si>
  <si>
    <t>GSKT-00330-02-USA</t>
  </si>
  <si>
    <t>ASLBL-00112</t>
  </si>
  <si>
    <t>LBL-00112</t>
  </si>
  <si>
    <t>LBL, PCA AND SERIAL NUMBER</t>
  </si>
  <si>
    <t>CUSTOM LABEL</t>
  </si>
  <si>
    <t>CYMMETRIK (SHENZHEN) PRINTING</t>
  </si>
  <si>
    <t>CYMMETRIK</t>
  </si>
  <si>
    <t>ASLBL-00206-01</t>
  </si>
  <si>
    <t>LBL-00206-01</t>
  </si>
  <si>
    <t>LBL,SERIAL NUMBER ONLY</t>
  </si>
  <si>
    <t>ASLBL-00207-01</t>
  </si>
  <si>
    <t>LBL-00207-01</t>
  </si>
  <si>
    <t>LBL,TOMALES,FRONT PORTS</t>
  </si>
  <si>
    <t>ASLBL-00209-02</t>
  </si>
  <si>
    <t>LBL-00209-02</t>
  </si>
  <si>
    <t>LBL,SFP,PORT NUMBERS,2X8 CONNECTOR</t>
  </si>
  <si>
    <t>ASLBL-00218-01</t>
  </si>
  <si>
    <t>LBL-00218-01</t>
  </si>
  <si>
    <t>LBL,SFP,PORT NUMBERS,49-96</t>
  </si>
  <si>
    <t>ASLBL-00221-02</t>
  </si>
  <si>
    <t>LBL-00221-02</t>
  </si>
  <si>
    <t>LABEL,RIBBON,TOP</t>
  </si>
  <si>
    <t>JABIL</t>
  </si>
  <si>
    <t>ASLBL-00222-01</t>
  </si>
  <si>
    <t>LBL-00222-01</t>
  </si>
  <si>
    <t>LABEL,RIBBON,BOTTOM</t>
  </si>
  <si>
    <t>ASLBL-00226-01</t>
  </si>
  <si>
    <t>LBL-00226-01</t>
  </si>
  <si>
    <t>LBL,EL CAPITAN,MODEL NUMBER</t>
  </si>
  <si>
    <t>ASLBL-00227-01</t>
  </si>
  <si>
    <t>LBL-00227-01</t>
  </si>
  <si>
    <t>LBL,SFP,PORT NUMBERS,2X6 CONNECTOR,1-24</t>
  </si>
  <si>
    <t>ASLBL-00228-01</t>
  </si>
  <si>
    <t>LBL-00228-01</t>
  </si>
  <si>
    <t>LBL,SFP,PORT NUMBERS,25-52</t>
  </si>
  <si>
    <t>ASLBL-00236-02</t>
  </si>
  <si>
    <t>LBL-00236-02</t>
  </si>
  <si>
    <t>LABEL,HORSETAIL,MODEL NUMBER</t>
  </si>
  <si>
    <t>ASLBL-00292-01</t>
  </si>
  <si>
    <t>LBL-00292-01</t>
  </si>
  <si>
    <t>LABEL,RIBBON,HANDLE</t>
  </si>
  <si>
    <t>ASLBL-00297-01</t>
  </si>
  <si>
    <t>LBL-00297-01</t>
  </si>
  <si>
    <t>LBL,MT DAN,MODEL NUMBER</t>
  </si>
  <si>
    <t>ASLBL-00299-01</t>
  </si>
  <si>
    <t>LBL-00299-01</t>
  </si>
  <si>
    <t>LBL,EAGLE PEAK,MODEL NUMBER</t>
  </si>
  <si>
    <t>ASLBL-00326-01</t>
  </si>
  <si>
    <t>LBL-00326-01</t>
  </si>
  <si>
    <t>LABEL,PT REYES,LIGHTPIPE,CONN SUPPORT</t>
  </si>
  <si>
    <t>ASLBL-00330-01</t>
  </si>
  <si>
    <t>LBL-00330-01</t>
  </si>
  <si>
    <t>LBL,EAGLE PEAK,MODEL NUMBER W/SSD</t>
  </si>
  <si>
    <t>ASLBL-00344-01</t>
  </si>
  <si>
    <t>LBL-00344-01</t>
  </si>
  <si>
    <t>LABEL,INSULATOR,QUARTZY</t>
  </si>
  <si>
    <t>ASLBL-00354-01</t>
  </si>
  <si>
    <t>LBL-00354-01</t>
  </si>
  <si>
    <t>LABEL,PT REYES,DUAL CORD WARNING</t>
  </si>
  <si>
    <t>ASLBL-00380-01</t>
  </si>
  <si>
    <t>LBL-00380-01</t>
  </si>
  <si>
    <t>LBL,EL CORAZON,MODEL NUMBER</t>
  </si>
  <si>
    <t>ASLBL-00396-01</t>
  </si>
  <si>
    <t>LBL-00396-01</t>
  </si>
  <si>
    <t>LBL,OAK,MODEL NUMBER</t>
  </si>
  <si>
    <t>ASLBL-00397-01</t>
  </si>
  <si>
    <t>LBL-00397-01</t>
  </si>
  <si>
    <t>LBL,OAK-SSD,MODEL NUMBER</t>
  </si>
  <si>
    <t>ASLBL-00456-02</t>
  </si>
  <si>
    <t>LBL-00456-02</t>
  </si>
  <si>
    <t>LBL,MENDOCINO,BACK LEFT</t>
  </si>
  <si>
    <t>ASLBL-00457-02</t>
  </si>
  <si>
    <t>LBL-00457-02</t>
  </si>
  <si>
    <t>LBL,MENDOCINO,BACK RIGHT</t>
  </si>
  <si>
    <t>ASLBL-00476-02</t>
  </si>
  <si>
    <t>LBL-00476-02</t>
  </si>
  <si>
    <t>LBL,MT HOLMES,MODEL NUMBER</t>
  </si>
  <si>
    <t>ASLBL-00507-01</t>
  </si>
  <si>
    <t>LBL-00507-01</t>
  </si>
  <si>
    <t>LBL,RUSSIAN GULCH,BACK LEFT</t>
  </si>
  <si>
    <t>ASLBL-00508-02</t>
  </si>
  <si>
    <t>LBL-00508-02</t>
  </si>
  <si>
    <t>LBL,RUSSIAN GULCH,BACK RIGHT</t>
  </si>
  <si>
    <t>ASLBL-00520-02</t>
  </si>
  <si>
    <t>LBL-00520-02</t>
  </si>
  <si>
    <t>LABEL,OSPREY,TOP</t>
  </si>
  <si>
    <t>ASLBL-00524-03</t>
  </si>
  <si>
    <t>LBL-00524-03</t>
  </si>
  <si>
    <t>LBL,M4,RB,FM HANDLE</t>
  </si>
  <si>
    <t>ASLBL-00538-02</t>
  </si>
  <si>
    <t>LBL-00538-02</t>
  </si>
  <si>
    <t>LBL,OLD FAITHFUL,MODEL NUMBER</t>
  </si>
  <si>
    <t>ASLBL-00567-02</t>
  </si>
  <si>
    <t>LBL-00567-02</t>
  </si>
  <si>
    <t>LBL,EL CAPITAN J,MODEL NUMBER</t>
  </si>
  <si>
    <t>ASLBL-00570-01</t>
  </si>
  <si>
    <t>LBL-00570-01</t>
  </si>
  <si>
    <t>TAPE,DOUBLE COATED,3M 9495LE,12.7MM SQUA</t>
  </si>
  <si>
    <t>ASLBL-00579-01</t>
  </si>
  <si>
    <t>LBL-00579-01</t>
  </si>
  <si>
    <t>LBL,ALAMEDA,REAR IO, LIGHT PIPE</t>
  </si>
  <si>
    <t>ASLBL-00595-01</t>
  </si>
  <si>
    <t>LBL-00595-01</t>
  </si>
  <si>
    <t>LBL,PART NUMBER, BLANK, WHITE, 0.75" x 0</t>
  </si>
  <si>
    <t>ASLBL-00596-02</t>
  </si>
  <si>
    <t>LBL-00596-02</t>
  </si>
  <si>
    <t>LBL,MOUNT DAN J,MODEL NUMBER</t>
  </si>
  <si>
    <t>ASLBL-00625-02</t>
  </si>
  <si>
    <t>LBL-00625-02</t>
  </si>
  <si>
    <t>LBL, XBOW CONNECTOR, SPRING INSULATOR</t>
  </si>
  <si>
    <t>BRADY TECHNOLOGY SDN BHD</t>
  </si>
  <si>
    <t>BRADYLBL</t>
  </si>
  <si>
    <t>ASLBL-00629-01</t>
  </si>
  <si>
    <t>LBL-00629-01</t>
  </si>
  <si>
    <t>LBL,OLD FAITHFUL WITH SSD,MODEL NUMBER</t>
  </si>
  <si>
    <t>ASLBL-00632-01</t>
  </si>
  <si>
    <t>LBL-00632-01</t>
  </si>
  <si>
    <t>LBL,CLOUDSREST2,MODEL NUMBER</t>
  </si>
  <si>
    <t>ASLBL-00649-02</t>
  </si>
  <si>
    <t>LBL-00649-02</t>
  </si>
  <si>
    <t>582.17ATOR,ALAMEDA,STAT PCA,PROTECTIVE</t>
  </si>
  <si>
    <t>ARI-LBL-00649-02</t>
  </si>
  <si>
    <t>ASLBL-00652-01</t>
  </si>
  <si>
    <t>LBL-00652-01</t>
  </si>
  <si>
    <t>LBL,MT QUADRANT,MODEL NUMBER</t>
  </si>
  <si>
    <t>LUSTRECAL</t>
  </si>
  <si>
    <t>ASLBL-00681-02</t>
  </si>
  <si>
    <t>LBL-00681-02</t>
  </si>
  <si>
    <t>LBL,MT HAYNES 36 BASE,MODEL NUMBER</t>
  </si>
  <si>
    <t>ASLBL-00688-02</t>
  </si>
  <si>
    <t>LBL-00688-02</t>
  </si>
  <si>
    <t>LBL,MT HAYNES 18 BASE,MODEL NUMBER</t>
  </si>
  <si>
    <t>ASLBL-00693-01</t>
  </si>
  <si>
    <t>LBL-00693-01</t>
  </si>
  <si>
    <t>KOREA COMPLIANCE LABEL, KCC, YL, GEN 3,</t>
  </si>
  <si>
    <t>ASLBL-00702-01</t>
  </si>
  <si>
    <t>LBL-00702-01</t>
  </si>
  <si>
    <t>LBL,YL,MT QUADRANT PLUS,MODEL NUMBER</t>
  </si>
  <si>
    <t>ASLBL-00722-01</t>
  </si>
  <si>
    <t>LBL-00722-01</t>
  </si>
  <si>
    <t>LBL,SUPERVISOR,MSX,MODEL NUMBER</t>
  </si>
  <si>
    <t>ASLBL-00723-01</t>
  </si>
  <si>
    <t>LBL-00723-01</t>
  </si>
  <si>
    <t>LBL,SUPERVISOR WITH SSD,MSX,MODEL NUMBER</t>
  </si>
  <si>
    <t>ASLBL-00728-02</t>
  </si>
  <si>
    <t>LBL-00728-02</t>
  </si>
  <si>
    <t>LBL,YL,MT DAN PLUS BK-STAT,MODEL NUMBER</t>
  </si>
  <si>
    <t>ASLBL-00736-01</t>
  </si>
  <si>
    <t>LBL-00736-01</t>
  </si>
  <si>
    <t>LBL,YL,MT HAYNES 36 STAT,MODEL NUMBER</t>
  </si>
  <si>
    <t>ASLBL-00744-01</t>
  </si>
  <si>
    <t>LBL-00744-01</t>
  </si>
  <si>
    <t>LBL,WHEATLAND-STAT,MODEL NUMBER</t>
  </si>
  <si>
    <t>ASLBL-00760-01</t>
  </si>
  <si>
    <t>LBL-00760-01</t>
  </si>
  <si>
    <t>LBL,YL,MT QUADRANT PLUS STAT,MODEL NUMBE</t>
  </si>
  <si>
    <t>ASLBL-00765-01</t>
  </si>
  <si>
    <t>LBL-00765-01</t>
  </si>
  <si>
    <t>LABEL,GRATON+ STAT, MODEL NUMBER</t>
  </si>
  <si>
    <t>ASLBL-00766-01</t>
  </si>
  <si>
    <t>LBL-00766-01</t>
  </si>
  <si>
    <t>LABEL,GRATON+ SR, MODEL NUMBER</t>
  </si>
  <si>
    <t>ASLBL-00768-03</t>
  </si>
  <si>
    <t>LBL-00768-03</t>
  </si>
  <si>
    <t>LBL,MARIN,PIEDMONT,MODEL NUMBER</t>
  </si>
  <si>
    <t>ASLBL-00780-01</t>
  </si>
  <si>
    <t>LBL-00780-01</t>
  </si>
  <si>
    <t>LBL,WOODACRE-STAT+, MODEL NUMBER</t>
  </si>
  <si>
    <t>ASLBL-00782-01</t>
  </si>
  <si>
    <t>LBL-00782-01</t>
  </si>
  <si>
    <t>LBL,WOODACRE+, MODEL NUMBER</t>
  </si>
  <si>
    <t>ASLBL-00783-01</t>
  </si>
  <si>
    <t>LBL-00783-01</t>
  </si>
  <si>
    <t>LBL,WOODACRE+ BK, MODEL NUMBER</t>
  </si>
  <si>
    <t>ASLBL-00784-01</t>
  </si>
  <si>
    <t>LBL-00784-01</t>
  </si>
  <si>
    <t>LBL,YL,MT HAYNES 36 STAT BK,MODEL NUMBER</t>
  </si>
  <si>
    <t>ASLBL-00785-01</t>
  </si>
  <si>
    <t>LBL-00785-01</t>
  </si>
  <si>
    <t>LBL, WHEATLAND, MODEL NUMBER</t>
  </si>
  <si>
    <t>ASLBL-00786-01</t>
  </si>
  <si>
    <t>LBL-00786-01</t>
  </si>
  <si>
    <t>LABEL, GARDENA, MODEL NUMBER</t>
  </si>
  <si>
    <t>ASLBL-00788-01D</t>
  </si>
  <si>
    <t>LBL-00788-01</t>
  </si>
  <si>
    <t>LBL,MT HAYNES XL,MODEL NUMBER</t>
  </si>
  <si>
    <t>ASLBL-00797-02</t>
  </si>
  <si>
    <t>LBL-00797-02</t>
  </si>
  <si>
    <t>LBL, YELLOWSTONE, IRIS, FM HANDLE</t>
  </si>
  <si>
    <t>ASLBL-00811-01</t>
  </si>
  <si>
    <t>LBL-00811-01</t>
  </si>
  <si>
    <t>LBL,TEHAMA,GLENHAVEN BK,MODEL NUMBER</t>
  </si>
  <si>
    <t>ASLBL-00815-01</t>
  </si>
  <si>
    <t>LBL-00815-01</t>
  </si>
  <si>
    <t>LBL,TEHAMA,GLENHAVEN STAT,MODEL NUMBER</t>
  </si>
  <si>
    <t>ASLBL-00816-01</t>
  </si>
  <si>
    <t>LBL-00816-01</t>
  </si>
  <si>
    <t>LBL, CALPELLA, TOP, BLANK LABEL</t>
  </si>
  <si>
    <t>ASLBL-00818-01</t>
  </si>
  <si>
    <t>LBL-00818-01</t>
  </si>
  <si>
    <t>LBL, CYPRESS-4-TTH ID LABEL</t>
  </si>
  <si>
    <t>CYMMETRIK ENTERPRISE CO. LTD.</t>
  </si>
  <si>
    <t>ASLBL-00819-01</t>
  </si>
  <si>
    <t>LBL-00819-01</t>
  </si>
  <si>
    <t>LBL, CYPRESS-8-TTH ID LABEL</t>
  </si>
  <si>
    <t>ASLBL-00824-01</t>
  </si>
  <si>
    <t>LBL-00824-01</t>
  </si>
  <si>
    <t>KOREA COMPLIANCE LABEL,KCC,Y4 FABRIC MOD</t>
  </si>
  <si>
    <t>ASLBL-00825-01</t>
  </si>
  <si>
    <t>LBL-00825-01</t>
  </si>
  <si>
    <t>KOREA COMPLIANCE LABEL,KCC,YL SUP MODULE</t>
  </si>
  <si>
    <t>ASLBL-00826-01</t>
  </si>
  <si>
    <t>LBL-00826-01</t>
  </si>
  <si>
    <t>KOREA COMPLIANCE LABEL,KCC,Y8 FABRIC MOD</t>
  </si>
  <si>
    <t>ASLBL-00827-01</t>
  </si>
  <si>
    <t>LBL-00827-01</t>
  </si>
  <si>
    <t>KOREA COMPLIANCE LABEL,KCC,Y12 FABRIC MO</t>
  </si>
  <si>
    <t>ASLBL-00833-01</t>
  </si>
  <si>
    <t>LBL-00833-01</t>
  </si>
  <si>
    <t>LBL,TALMAGE BK,MODEL NUMBER</t>
  </si>
  <si>
    <t>ASLBL-00851-01</t>
  </si>
  <si>
    <t>LBL-00851-01</t>
  </si>
  <si>
    <t>LBL,BURRO HILL,FRONT PANEL</t>
  </si>
  <si>
    <t>ASLBL-00853-01</t>
  </si>
  <si>
    <t>LBL-00853-01</t>
  </si>
  <si>
    <t>LBL,TEHAMA,RED BLUFF,MODEL NUMBER</t>
  </si>
  <si>
    <t>ASM60-LBL-00854-01</t>
  </si>
  <si>
    <t>LBL-00854-01</t>
  </si>
  <si>
    <t>LayYee Ong</t>
  </si>
  <si>
    <t>LBL,BLK,WHT,0.5"X0.25",XF-782</t>
  </si>
  <si>
    <t>ASLBL-00862-02</t>
  </si>
  <si>
    <t>LBL-00862-02</t>
  </si>
  <si>
    <t>LBL,BLACKHAWK-P,FRONT, MODEL NUMBER</t>
  </si>
  <si>
    <t>ASLBL-00863-01</t>
  </si>
  <si>
    <t>LBL-00863-01</t>
  </si>
  <si>
    <t>LBL,BLACKHAWK,FRONT,PORT NUMBERS</t>
  </si>
  <si>
    <t>ASLBL-00864-02</t>
  </si>
  <si>
    <t>LBL-00864-02</t>
  </si>
  <si>
    <t>LBL,BLACKHAWK-P,FRONT,STATUS</t>
  </si>
  <si>
    <t>ASLBL-00871-01</t>
  </si>
  <si>
    <t>LBL-00871-01</t>
  </si>
  <si>
    <t>LBL,SPERRY,STATUS,GL</t>
  </si>
  <si>
    <t>ASLBL-00879-01</t>
  </si>
  <si>
    <t>LBL-00879-01</t>
  </si>
  <si>
    <t>LBL,LC EJECTOR HANDLE,GL</t>
  </si>
  <si>
    <t>ASLBL-00884-01</t>
  </si>
  <si>
    <t>LBL-00884-01</t>
  </si>
  <si>
    <t>LBL,DAWSON,STATUS</t>
  </si>
  <si>
    <t>ASLBL-00885-03</t>
  </si>
  <si>
    <t>LBL-00885-03</t>
  </si>
  <si>
    <t>LBL, LC MODEL NUM, GL</t>
  </si>
  <si>
    <t>ASLBL-00886-01</t>
  </si>
  <si>
    <t>LBL-00886-01</t>
  </si>
  <si>
    <t>LBL, SUP MODEL NUM,GL</t>
  </si>
  <si>
    <t>ASLBL-00901-03D</t>
  </si>
  <si>
    <t>LBL-00901-03</t>
  </si>
  <si>
    <t>LBL, OTTER LAKE, SUP, FRONT PANEL</t>
  </si>
  <si>
    <t>ASLBL-00902-01</t>
  </si>
  <si>
    <t>LBL-00902-01</t>
  </si>
  <si>
    <t>LBL,SEQUOIA,CHESTNUT,MODEL NUMBER</t>
  </si>
  <si>
    <t>ASLBL-00905-01</t>
  </si>
  <si>
    <t>LBL-00905-01</t>
  </si>
  <si>
    <t>LABEL,TOWER FALL,TOP</t>
  </si>
  <si>
    <t>ASLBL-00907-03</t>
  </si>
  <si>
    <t>LBL-00907-03</t>
  </si>
  <si>
    <t>LBL, GRINNELL, STATUS, GL</t>
  </si>
  <si>
    <t>ASLBL-00914-01</t>
  </si>
  <si>
    <t>LBL-00914-01</t>
  </si>
  <si>
    <t>LBL,ALAMEDA,MINERAL,MODEL NUMBER</t>
  </si>
  <si>
    <t>ASLBL-00915-01</t>
  </si>
  <si>
    <t>LBL-00915-01</t>
  </si>
  <si>
    <t>LBL,ALAMEDA,MINERAL D,MODEL NUMBER</t>
  </si>
  <si>
    <t>ASLBL-00922-01</t>
  </si>
  <si>
    <t>LBL-00922-01</t>
  </si>
  <si>
    <t>INSULATOR,Y4,FABRIC BOARD T0 BASE</t>
  </si>
  <si>
    <t>ASLBL-00922-02</t>
  </si>
  <si>
    <t>LBL-00922-02</t>
  </si>
  <si>
    <t>ASLBL-00936-01D</t>
  </si>
  <si>
    <t>LBL-00936-01</t>
  </si>
  <si>
    <t>LBL,MT AMETHYST,MODEL NUMBER</t>
  </si>
  <si>
    <t>ASLBL-00964-03</t>
  </si>
  <si>
    <t>LBL-00964-03</t>
  </si>
  <si>
    <t>LBL, MODEL NUMBER, GRINNELL D</t>
  </si>
  <si>
    <t>ASLBL-00967-01</t>
  </si>
  <si>
    <t>LBL-00967-01</t>
  </si>
  <si>
    <t>LBL,GL,LC,MOD,HANDLE</t>
  </si>
  <si>
    <t>ASLBL-00979-01D</t>
  </si>
  <si>
    <t>LBL-00979-01</t>
  </si>
  <si>
    <t>LBL,MARIN,PIEDMONT,MODEL NUMBER,IPSEC</t>
  </si>
  <si>
    <t>ASLBL-00981-01</t>
  </si>
  <si>
    <t>LBL-00981-01</t>
  </si>
  <si>
    <t>LBL, BLANK, WHITE, 6MM X 6MM, 2D</t>
  </si>
  <si>
    <t>BRADLYNAME</t>
  </si>
  <si>
    <t>ASLBL-00998-01D</t>
  </si>
  <si>
    <t>LBL-00998-01</t>
  </si>
  <si>
    <t>LBL,DN4,FC,TRAY,HANDLE</t>
  </si>
  <si>
    <t>ASLBL-01000-01D</t>
  </si>
  <si>
    <t>LBL-01000-01</t>
  </si>
  <si>
    <t>LBL,DN8,FC,TRAY,BTM</t>
  </si>
  <si>
    <t>ASLBL-01001-01D</t>
  </si>
  <si>
    <t>LBL-01001-01</t>
  </si>
  <si>
    <t>LBL,DN8,FC,TRAY,TOP</t>
  </si>
  <si>
    <t>ASLBL-01006-01</t>
  </si>
  <si>
    <t>LBL-01006-01</t>
  </si>
  <si>
    <t>LBL,BLACKHAWK-DD,FRONT, MODEL NUMBER</t>
  </si>
  <si>
    <t>ASLBL-01007-02</t>
  </si>
  <si>
    <t>LBL-01007-02</t>
  </si>
  <si>
    <t>LBL,BLACKHAWK-DD,FRONT,PORT NUMBERS</t>
  </si>
  <si>
    <t>ASLBL-01008-01</t>
  </si>
  <si>
    <t>LBL-01008-01</t>
  </si>
  <si>
    <t>LBL,BLACKHAWK-DD,FRONT,STATUS</t>
  </si>
  <si>
    <t>ASLBL-01012-01D</t>
  </si>
  <si>
    <t>LBL-01012-01</t>
  </si>
  <si>
    <t>LBL,DENALI,EJECT,LEFT</t>
  </si>
  <si>
    <t>ASLBL-01027-01D</t>
  </si>
  <si>
    <t>LBL-01027-01</t>
  </si>
  <si>
    <t>LBL,DENALI,EJECT,RIGHT</t>
  </si>
  <si>
    <t>ASLBL-01037-01</t>
  </si>
  <si>
    <t>LBL-01037-01</t>
  </si>
  <si>
    <t>LBL,MARYSVILLE,FRONT,PORT NUMBERS</t>
  </si>
  <si>
    <t>ASLBL-01039-01</t>
  </si>
  <si>
    <t>LBL-01039-01</t>
  </si>
  <si>
    <t>LBL,MARYSVILLE,FRONT,MODEL NUMBERS</t>
  </si>
  <si>
    <t>ASLBL-01040-01</t>
  </si>
  <si>
    <t>LBL-01040-01</t>
  </si>
  <si>
    <t>LBL,MARYSVILLE,FRONT,STATUS</t>
  </si>
  <si>
    <t>ASLBL-01041-01</t>
  </si>
  <si>
    <t>LBL-01041-01</t>
  </si>
  <si>
    <t>LBL,YUBA,REAR,3 IN 1</t>
  </si>
  <si>
    <t>ASLBL-01042-01</t>
  </si>
  <si>
    <t>LBL-01042-01</t>
  </si>
  <si>
    <t>LBL,YUBA,REAR,BETWEEN 2 FANM</t>
  </si>
  <si>
    <t>ASLBL-01043-01</t>
  </si>
  <si>
    <t>LBL-01043-01</t>
  </si>
  <si>
    <t>LABEL, GARDENA-E, MODEL NUMBER</t>
  </si>
  <si>
    <t>ASLBL-01044-01D</t>
  </si>
  <si>
    <t>LBL-01044-01</t>
  </si>
  <si>
    <t>LBL, MYSTIC, TOP</t>
  </si>
  <si>
    <t>ASLBL-01046-01</t>
  </si>
  <si>
    <t>LBL-01046-01</t>
  </si>
  <si>
    <t>KOREA COMPLIANCE LABEL, KCC, GL, SC</t>
  </si>
  <si>
    <t>ASLBL-01047-01</t>
  </si>
  <si>
    <t>LBL-01047-01</t>
  </si>
  <si>
    <t>LBL, KOREA COMPLIANCE, KCC, GL, LC</t>
  </si>
  <si>
    <t>ASLBL-01048-01</t>
  </si>
  <si>
    <t>LBL-01048-01</t>
  </si>
  <si>
    <t>KOREA COMPLIANCE LABEL, KCC, GL, SUP</t>
  </si>
  <si>
    <t>ASLBL-01055-01</t>
  </si>
  <si>
    <t>LBL-01055-01</t>
  </si>
  <si>
    <t>LBL, SEQUOIA, 7304X3 FC, KOREA COMPLIANC</t>
  </si>
  <si>
    <t>ASLBL-01060-01</t>
  </si>
  <si>
    <t>LBL-01060-01</t>
  </si>
  <si>
    <t>LBL,SMARTSVILLE,FRONT,MODEL NUMBERS</t>
  </si>
  <si>
    <t>ASLBL-01061-01D</t>
  </si>
  <si>
    <t>LBL-01061-01</t>
  </si>
  <si>
    <t>LBL,YUBA, FRONT, STATUS</t>
  </si>
  <si>
    <t>ASLBL-01065-01</t>
  </si>
  <si>
    <t>LBL-01065-01</t>
  </si>
  <si>
    <t>LBL,BROOKS,2.5G POE,PORT DESIGNATION</t>
  </si>
  <si>
    <t>ASLBL-01066-01</t>
  </si>
  <si>
    <t>LBL-01066-01</t>
  </si>
  <si>
    <t>LBL,SAVANNA,2X SFP,PORT DESIGNATION</t>
  </si>
  <si>
    <t>ASLBL-01067-01</t>
  </si>
  <si>
    <t>LBL-01067-01</t>
  </si>
  <si>
    <t>LBL,SAVANNA,3X SFP,PORT DESIGNATION</t>
  </si>
  <si>
    <t>ASLBL-01068-01</t>
  </si>
  <si>
    <t>LBL-01068-01</t>
  </si>
  <si>
    <t>LBL,SAVANNA,QSFP,PORT DESIGNATION</t>
  </si>
  <si>
    <t>ASLBL-01069-02</t>
  </si>
  <si>
    <t>LBL-01069-02</t>
  </si>
  <si>
    <t>LBL,SEAL,1G POE,PORT DESIGNATION</t>
  </si>
  <si>
    <t>ASLBL-01070-01</t>
  </si>
  <si>
    <t>LBL-01070-01</t>
  </si>
  <si>
    <t>LBL,BROOKS,5G POE,PORT DESIGNATION</t>
  </si>
  <si>
    <t>ASLBL-01071-01</t>
  </si>
  <si>
    <t>LBL-01071-01</t>
  </si>
  <si>
    <t>ASLBL-01072-01</t>
  </si>
  <si>
    <t>LBL-01072-01</t>
  </si>
  <si>
    <t>LBL,ROE,2.5G POE,PORT DESIGNATION</t>
  </si>
  <si>
    <t>ASLBL-01090-01</t>
  </si>
  <si>
    <t>LBL-01090-01</t>
  </si>
  <si>
    <t>LBL, SEQUOIA, KOREA COMPLIANCE, 7300X3 L</t>
  </si>
  <si>
    <t>ASLBL-01103-01D</t>
  </si>
  <si>
    <t>LBL-01103-01</t>
  </si>
  <si>
    <t>LBL,GRINNELL-P,STATUS,GL</t>
  </si>
  <si>
    <t>ASLBL-01103-02D</t>
  </si>
  <si>
    <t>LBL-01103-02</t>
  </si>
  <si>
    <t>ASLBL-01104-02D</t>
  </si>
  <si>
    <t>LBL-01104-02</t>
  </si>
  <si>
    <t>LBL, MODEL NUMBER, GRINNELL-P</t>
  </si>
  <si>
    <t>ASLBL-01104-03D</t>
  </si>
  <si>
    <t>LBL-01104-03</t>
  </si>
  <si>
    <t>ASLBL-01112-01D</t>
  </si>
  <si>
    <t>LBL-01112-01</t>
  </si>
  <si>
    <t>LBL,MT JACKSON,MODEL NUMBER</t>
  </si>
  <si>
    <t>CYMMETRIK ENTERPRISE CO. LTD. </t>
  </si>
  <si>
    <t>ASLBL-01124-01D</t>
  </si>
  <si>
    <t>LBL-01124-01</t>
  </si>
  <si>
    <t>LBL,LYONSVILLE,FRONT,MODEL NUMBER</t>
  </si>
  <si>
    <t>ASLBL-01125-01D</t>
  </si>
  <si>
    <t>LBL-01125-01</t>
  </si>
  <si>
    <t>LBL,LYONSVILLE,FRONT,OSFP PORT NUMBERS</t>
  </si>
  <si>
    <t>ASLBL-01126-01D</t>
  </si>
  <si>
    <t>LBL-01126-01</t>
  </si>
  <si>
    <t>LBL,SMARTSVILLE-DD,FRONT,MODEL NUMBERS</t>
  </si>
  <si>
    <t>ASLBL-01130-02D</t>
  </si>
  <si>
    <t>LBL-01130-02</t>
  </si>
  <si>
    <t>LBL,CLEARWATER,FRONT STATUS</t>
  </si>
  <si>
    <t>ASLBL-01131-02D</t>
  </si>
  <si>
    <t>LBL-01131-02</t>
  </si>
  <si>
    <t>LBL,CLEARWATER MS,FRONT STATUS</t>
  </si>
  <si>
    <t>ASLBL-01132-02</t>
  </si>
  <si>
    <t>LBL-01132-02</t>
  </si>
  <si>
    <t>LBL,BIRD,1G POE,PORT DESIGNATION</t>
  </si>
  <si>
    <t>ASLBL-01144-01D</t>
  </si>
  <si>
    <t>LBL-01144-01</t>
  </si>
  <si>
    <t>LBL,LYONSVILLE-DD,FRONT,MODEL NUMBER</t>
  </si>
  <si>
    <t>ASLBL-01145-01D</t>
  </si>
  <si>
    <t>LBL-01145-01</t>
  </si>
  <si>
    <t>LBL,LYONSVILLE-DD,FRONT,PORT NUMBERS</t>
  </si>
  <si>
    <t>ASLBL-01151-01D</t>
  </si>
  <si>
    <t>LBL-01151-01</t>
  </si>
  <si>
    <t>LBL,LYONSVILLE-DD,FRONT,STATUS</t>
  </si>
  <si>
    <t>ASLBL-01163-01D</t>
  </si>
  <si>
    <t>LBL-01163-01</t>
  </si>
  <si>
    <t>LBL,DENALI,LC,CLEARWATER,MODEL NUMBER</t>
  </si>
  <si>
    <t>ASLBL-01164-01D</t>
  </si>
  <si>
    <t>LBL-01164-01</t>
  </si>
  <si>
    <t>LBL,DENALI,LC,CLEARWATER MS,MODEL NUMBER</t>
  </si>
  <si>
    <t>ASLBL-01165-01D</t>
  </si>
  <si>
    <t>LBL-01165-01</t>
  </si>
  <si>
    <t>LBL,DENALI,LC,MCKINLEY,MODEL NUMBER</t>
  </si>
  <si>
    <t>ASLBL-01167-01D</t>
  </si>
  <si>
    <t>LBL-01167-01</t>
  </si>
  <si>
    <t>LBL,LYONSVILLE-BK,FRONT,MODEL NUMBER</t>
  </si>
  <si>
    <t>ASLBL-01191-01</t>
  </si>
  <si>
    <t>LBL-01191-01</t>
  </si>
  <si>
    <t>LBL,MT SHERIDAN,MODEL NUMBER</t>
  </si>
  <si>
    <t>ASLBL-01206-01D</t>
  </si>
  <si>
    <t>LBL-01206-01</t>
  </si>
  <si>
    <t>LBL,YUBA,CAMPTONVILLE,PORT LABEL</t>
  </si>
  <si>
    <t>ASLBL-01222-01</t>
  </si>
  <si>
    <t>LBL-01222-01</t>
  </si>
  <si>
    <t>LBL,SMARTSVILLE-BK,FRONT,MODEL NUMBERS</t>
  </si>
  <si>
    <t>ASLBL-01237-01D</t>
  </si>
  <si>
    <t>LBL-01237-01</t>
  </si>
  <si>
    <t>LBL,MODEL NUMBER, CLEARWATER-BK</t>
  </si>
  <si>
    <t>ASLBL-01282-01D</t>
  </si>
  <si>
    <t>LBL-01282-01</t>
  </si>
  <si>
    <t>LBL, DN, KOREA COMPLIANCE</t>
  </si>
  <si>
    <t>ASLBL-01283-01D</t>
  </si>
  <si>
    <t>LBL-01283-01</t>
  </si>
  <si>
    <t>LBL, DN, KOREA COMPLIANCE, 7800-SUP</t>
  </si>
  <si>
    <t>ASLBL-01284-01D</t>
  </si>
  <si>
    <t>LBL-01284-01</t>
  </si>
  <si>
    <t>LBL,SMARTSVILLE-DD-BK,FRONT,MODEL NUMBER</t>
  </si>
  <si>
    <t>ASMECH-00010</t>
  </si>
  <si>
    <t>MECH-00010</t>
  </si>
  <si>
    <t>MISC MECH LIGHTPIPE 5.5IN</t>
  </si>
  <si>
    <t>BIVAR</t>
  </si>
  <si>
    <t>LC-5.5</t>
  </si>
  <si>
    <t>ASMECH-00112</t>
  </si>
  <si>
    <t>MECH-00112</t>
  </si>
  <si>
    <t>MISC MECH LIGHTPIPE FLEXIBLE SMD ADAPTER</t>
  </si>
  <si>
    <t>SMFLP</t>
  </si>
  <si>
    <t>ASMECH-00196-01</t>
  </si>
  <si>
    <t>MECH-00196-01</t>
  </si>
  <si>
    <t>STANDOFF,6.00HEX,MF,M3 THREADS,33.84MM L</t>
  </si>
  <si>
    <t>ST4886</t>
  </si>
  <si>
    <t>ASMECH-00227-01</t>
  </si>
  <si>
    <t>MECH-00227-01</t>
  </si>
  <si>
    <t>HRDW STANDOFF 6MM HEX MF M3 THREADS 15M</t>
  </si>
  <si>
    <t>ST4965</t>
  </si>
  <si>
    <t>ASMECH-00273-01</t>
  </si>
  <si>
    <t>MECH-00273-01</t>
  </si>
  <si>
    <t>HRDW STANDOFF 6.0HEX MF M3 THREADS 10mmL</t>
  </si>
  <si>
    <t>ST4553</t>
  </si>
  <si>
    <t>ASMECH-00348-01</t>
  </si>
  <si>
    <t>MECH-00348-01</t>
  </si>
  <si>
    <t>STANDOFF,6MM HEX,MF,M3,POINTREYES</t>
  </si>
  <si>
    <t>ST6146_A0</t>
  </si>
  <si>
    <t>ASMECH-00467-01</t>
  </si>
  <si>
    <t>MECH-00467-01</t>
  </si>
  <si>
    <t>BUMPER,ROUND,3M,12.7MMX3.6MM</t>
  </si>
  <si>
    <t>PL2900</t>
  </si>
  <si>
    <t>ASMECH-00538-01</t>
  </si>
  <si>
    <t>MECH-00538-01</t>
  </si>
  <si>
    <t>CLAMP,CABLE.PLASTIC,.25 DIA,.38 WIDE</t>
  </si>
  <si>
    <t>PANDUIT</t>
  </si>
  <si>
    <t>CCS25-S8-M</t>
  </si>
  <si>
    <t>ASMECH-00540-01</t>
  </si>
  <si>
    <t>MECH-00540-01</t>
  </si>
  <si>
    <t>MECH,MO,CABLE,GROMMET,D-SHAPE</t>
  </si>
  <si>
    <t>SP6480</t>
  </si>
  <si>
    <t>ASMECH-00816-01</t>
  </si>
  <si>
    <t>MECH-00816-01</t>
  </si>
  <si>
    <t>LIGHTPIPE FLEX 9.75L 4MMOD LENS 1MM FIBE</t>
  </si>
  <si>
    <t>LC-9.75</t>
  </si>
  <si>
    <t>ASMECH-01190D</t>
  </si>
  <si>
    <t>MECH-01190</t>
  </si>
  <si>
    <t>MECH,LIGHTPIPE,FLEXIBLE,10 INCH</t>
  </si>
  <si>
    <t>LC-10.0</t>
  </si>
  <si>
    <t>ASMECH-01572-01</t>
  </si>
  <si>
    <t>MECH-01572-01</t>
  </si>
  <si>
    <t>FABPLSTC,BUSHING,SHOULDER,INSULATING,OSP</t>
  </si>
  <si>
    <t>SI5559</t>
  </si>
  <si>
    <t>ASMECH-01852-01D</t>
  </si>
  <si>
    <t>MECH-01852-01</t>
  </si>
  <si>
    <t>MECH,LIGHTPIPE,FLEXIBLE,8.5 INCH</t>
  </si>
  <si>
    <t>BFL-8011</t>
  </si>
  <si>
    <t>ASMECH-05030</t>
  </si>
  <si>
    <t>MECH-05030</t>
  </si>
  <si>
    <t>MECH LIGHTPIPE FLEXIBLE 3.0 INCH</t>
  </si>
  <si>
    <t>LC-3.0</t>
  </si>
  <si>
    <t>ASMECH-05031</t>
  </si>
  <si>
    <t>MECH-05031</t>
  </si>
  <si>
    <t>MECH LIGHTPIPE FLEXIBLE 3.5 INCH</t>
  </si>
  <si>
    <t>LC-3.5</t>
  </si>
  <si>
    <t>ASMECH-05919</t>
  </si>
  <si>
    <t>MECH-05919</t>
  </si>
  <si>
    <t>HRDW WIRE ZIP TIE</t>
  </si>
  <si>
    <t>PL2141</t>
  </si>
  <si>
    <t>ASIC-00359</t>
  </si>
  <si>
    <t>IC-00359</t>
  </si>
  <si>
    <t>Y</t>
  </si>
  <si>
    <t>MPRO CPU SANDY BRIDGE GLADDEN 2.6GH</t>
  </si>
  <si>
    <t>MICROPROCESSOR</t>
  </si>
  <si>
    <t>INTEL</t>
  </si>
  <si>
    <t>AV8062701048500S R0NQ</t>
  </si>
  <si>
    <t>N/A - Consigned</t>
  </si>
  <si>
    <t>Consigned</t>
  </si>
  <si>
    <t>Kathy/Consigned</t>
  </si>
  <si>
    <t>ASIC-00405</t>
  </si>
  <si>
    <t>IC-00405</t>
  </si>
  <si>
    <t>IC,PHY,10GBSE-T,QUAD,BCM84848,40NM,RevA1</t>
  </si>
  <si>
    <t>BROADCOM</t>
  </si>
  <si>
    <t>BCM84848A1KFSBG</t>
  </si>
  <si>
    <t>ASIC-00414</t>
  </si>
  <si>
    <t>IC-00414</t>
  </si>
  <si>
    <t>MPRO CPU  SANDY BRIDGE GLADDEN 1.5GHZ</t>
  </si>
  <si>
    <t>AV8062701147401S R0NZ</t>
  </si>
  <si>
    <t>ASIC-00474</t>
  </si>
  <si>
    <t>IC-00474</t>
  </si>
  <si>
    <t>INTF SWITCH ALTA B2 64PORT ENGNRNG SAMPL</t>
  </si>
  <si>
    <t>EZFM6348A</t>
  </si>
  <si>
    <t>ASIC-00489</t>
  </si>
  <si>
    <t>IC-00489</t>
  </si>
  <si>
    <t>IC,SWITCH,ALTA B2, 64-PORTS ENGINEERING</t>
  </si>
  <si>
    <t>EZFM6364A</t>
  </si>
  <si>
    <t>ASIC-00498</t>
  </si>
  <si>
    <t>IC-00498</t>
  </si>
  <si>
    <t>IC, TRIDENT2, SWITCH, 1280G, REV A2, FCB</t>
  </si>
  <si>
    <t>BCM56850A2KFSBG</t>
  </si>
  <si>
    <t>ASIC-00500-01</t>
  </si>
  <si>
    <t>IC-00500-01</t>
  </si>
  <si>
    <t>IC, CDR, OCTAL, 10G, FBGA256, BCM84328,</t>
  </si>
  <si>
    <t>BCM84328BKFSBLG</t>
  </si>
  <si>
    <t>ASIC-00503</t>
  </si>
  <si>
    <t>IC-00503</t>
  </si>
  <si>
    <t>IC,SWITCH,ALTA,B2,FBGA1677,24-PORT</t>
  </si>
  <si>
    <t>EZFM6324A</t>
  </si>
  <si>
    <t>ASIC-00517-01</t>
  </si>
  <si>
    <t>IC-00517-01</t>
  </si>
  <si>
    <t>IC, SWITCH, HELIX4, REV A0, LEADFEE C4 B</t>
  </si>
  <si>
    <t>BCM56340A0KFSBLG</t>
  </si>
  <si>
    <t>ASIC-00518</t>
  </si>
  <si>
    <t>IC-00518</t>
  </si>
  <si>
    <t>INTF PHY OCT 10/100/1000BST RVC1 FGBA256</t>
  </si>
  <si>
    <t>BCM54282C1KFBG</t>
  </si>
  <si>
    <t>ASIC-00538</t>
  </si>
  <si>
    <t>IC-00538</t>
  </si>
  <si>
    <t>IC TRIDENT2 SWITCH 720G FCBGA2397 LDFREE</t>
  </si>
  <si>
    <t>BCM56855A2KFSBG</t>
  </si>
  <si>
    <t>ASIC-00547-01</t>
  </si>
  <si>
    <t>IC-00547-01</t>
  </si>
  <si>
    <t>Fiona Ang</t>
  </si>
  <si>
    <t>IC, ARAD+ Pb-FREE FABRIC ACCESS PROCESSO</t>
  </si>
  <si>
    <t>BCM88460A0KFSBLG</t>
  </si>
  <si>
    <t>ASIC-00559-01</t>
  </si>
  <si>
    <t>IC-00559-01</t>
  </si>
  <si>
    <t>IC,FABRIC, FE3600 A1, ULA,FCBGA2597</t>
  </si>
  <si>
    <t>BCM88775A1KFSBG</t>
  </si>
  <si>
    <t>ASIC-00577</t>
  </si>
  <si>
    <t>IC-00577</t>
  </si>
  <si>
    <t>GEARBOX,100G,10:4,AVAGO W/ 802.3BJ AN &amp;</t>
  </si>
  <si>
    <t>AVSP-9104-N03</t>
  </si>
  <si>
    <t>ASIC-00583-02</t>
  </si>
  <si>
    <t>IC-00583-02</t>
  </si>
  <si>
    <t>IC, TOMAHAWK, SWITCH, 3200, REV B1, FCBG</t>
  </si>
  <si>
    <t>BCM56960B1KFSBG</t>
  </si>
  <si>
    <t>ASIC-00584-02</t>
  </si>
  <si>
    <t>IC-00584-02</t>
  </si>
  <si>
    <t>IC, XP80, SWITCH, REV B1</t>
  </si>
  <si>
    <t>CAVIUMNETW</t>
  </si>
  <si>
    <t>CNX88091-BG2912-Y-G</t>
  </si>
  <si>
    <t>ASIC-00590-01</t>
  </si>
  <si>
    <t>IC-00590-01</t>
  </si>
  <si>
    <t>IC, SESTO, GEARBOX REVERSE, QUAD 40G, HS</t>
  </si>
  <si>
    <t>BCM82764BKFSBG</t>
  </si>
  <si>
    <t>ASIC-00606-01</t>
  </si>
  <si>
    <t>IC-00606-01</t>
  </si>
  <si>
    <t>IC, QUMRAN-MX, BCM88375, REV B0, FCBGA-2</t>
  </si>
  <si>
    <t>BCM88375CB0KFSBG</t>
  </si>
  <si>
    <t>ASIC-00607-02</t>
  </si>
  <si>
    <t>IC-00607-02</t>
  </si>
  <si>
    <t>IC, JERICHO, BCM88675, REV B0</t>
  </si>
  <si>
    <t>BCM88675CB0KFSBG</t>
  </si>
  <si>
    <t>ASIC-00628-01</t>
  </si>
  <si>
    <t>IC-00628-01</t>
  </si>
  <si>
    <t>IC, PHY, 100G, ENIGMA</t>
  </si>
  <si>
    <t>CREDOSEMI</t>
  </si>
  <si>
    <t>CMX42550 B0</t>
  </si>
  <si>
    <t>ASIC-00669</t>
  </si>
  <si>
    <t>IC-00669</t>
  </si>
  <si>
    <t>IC, ARAD+, Pb-FREE Bumps, 200GbE FABRIC</t>
  </si>
  <si>
    <t>BCM88660A0KFSBLG</t>
  </si>
  <si>
    <t>ASIC-00670</t>
  </si>
  <si>
    <t>IC-00670</t>
  </si>
  <si>
    <t>IC,FABRIC, FE1600, ULA,FBGA2397 B0, LEAD</t>
  </si>
  <si>
    <t>BCM88750B0KFSBLG</t>
  </si>
  <si>
    <t>ASIC-00671</t>
  </si>
  <si>
    <t>IC-00671</t>
  </si>
  <si>
    <t>IC, TRIDENT2+, SWITCH, 1280G, FCBGA2397,</t>
  </si>
  <si>
    <t>BCM56860A1KFSBG</t>
  </si>
  <si>
    <t>ASIC-00685-01</t>
  </si>
  <si>
    <t>IC-00685-01</t>
  </si>
  <si>
    <t>IC, CPU, INTEL BROADWELL-DE, D-1528, 6 C</t>
  </si>
  <si>
    <t>GG8067402569500</t>
  </si>
  <si>
    <t>ASIC-00687</t>
  </si>
  <si>
    <t>IC-00687</t>
  </si>
  <si>
    <t>IC, CPU, INTEL BROADWELL-DE, D-1527, 4 C</t>
  </si>
  <si>
    <t>GG8067402569400S R2DK</t>
  </si>
  <si>
    <t>ASIC-00688</t>
  </si>
  <si>
    <t>IC-00688</t>
  </si>
  <si>
    <t>IC, CPU, INTEL BROADWELL-DE, D1508, 2 CO</t>
  </si>
  <si>
    <t>GG8067402569900S R2DQ</t>
  </si>
  <si>
    <t>ASIC-00689</t>
  </si>
  <si>
    <t>IC-00689</t>
  </si>
  <si>
    <t>IC, PHY, 10GBASE-T, QUAD, BCM84858R, 28n</t>
  </si>
  <si>
    <t>BCM84858RB1KFEBG</t>
  </si>
  <si>
    <t>ASIC-00694-02</t>
  </si>
  <si>
    <t>IC-00694-02</t>
  </si>
  <si>
    <t>IC,400G Coherent DSP, 2x 200G, REV B1, F</t>
  </si>
  <si>
    <t>ACACIACOM</t>
  </si>
  <si>
    <t>490-0006-02</t>
  </si>
  <si>
    <t>ASIC-00698</t>
  </si>
  <si>
    <t>IC-00698</t>
  </si>
  <si>
    <t>IC, EVORA, 28NM DUAL 100G MACSEC RETIMER</t>
  </si>
  <si>
    <t>BCM82391AKFSBG</t>
  </si>
  <si>
    <t>ASIC-00701-01</t>
  </si>
  <si>
    <t>IC-00701-01</t>
  </si>
  <si>
    <t>IC, SESTO 2, GEARBOX REVERSE, HSBGA324,</t>
  </si>
  <si>
    <t>BCM82864AKFSBG_DC&gt;1619</t>
  </si>
  <si>
    <t>ASIC-00724-01</t>
  </si>
  <si>
    <t>IC-00724-01</t>
  </si>
  <si>
    <t>IC, QUMRAN-AX, BCM88471CB0KFSBG, REV B0,</t>
  </si>
  <si>
    <t>BCM88471CB0KFSBG</t>
  </si>
  <si>
    <t>ASIC-00740</t>
  </si>
  <si>
    <t>IC-00740</t>
  </si>
  <si>
    <t>IC, CPU, INTEL BROADWELL-DE, D-1548, 8 C</t>
  </si>
  <si>
    <t>GG8067402569300S R2DJ</t>
  </si>
  <si>
    <t>ASIC-00741</t>
  </si>
  <si>
    <t>IC-00741</t>
  </si>
  <si>
    <t>IC, FPGA, XILINX, VIRTEX-7, XC7VX550T-3F</t>
  </si>
  <si>
    <t>PROG LOGIC</t>
  </si>
  <si>
    <t>XILINX</t>
  </si>
  <si>
    <t>XC7VX550T-3FFG1158E</t>
  </si>
  <si>
    <t>ASIC-00742</t>
  </si>
  <si>
    <t>IC-00742</t>
  </si>
  <si>
    <t>IC, FPGA, XILINX, KINTEX-7, XC7K355T-3FF</t>
  </si>
  <si>
    <t>XC7K355T-3FFG901E</t>
  </si>
  <si>
    <t>ASIC-00743-01</t>
  </si>
  <si>
    <t>IC-00743-01</t>
  </si>
  <si>
    <t>IC, JERICHO PLUS, BCM88680 A1</t>
  </si>
  <si>
    <t>BCM88680CA1KFSBG</t>
  </si>
  <si>
    <t>ASIC-00747-01</t>
  </si>
  <si>
    <t>IC-00747-01</t>
  </si>
  <si>
    <t>IC, QUMRAN-AX,BCM88470CB0KFSBG, REV B0,</t>
  </si>
  <si>
    <t>BCM88470CB0KFSBG</t>
  </si>
  <si>
    <t>ASIC-00774-02</t>
  </si>
  <si>
    <t>IC-00774-02</t>
  </si>
  <si>
    <t>IC, XP80, SWITCH, REV B2, 48x25G+6x100G/</t>
  </si>
  <si>
    <t>CNX88072C-BG2912-Y22-G</t>
  </si>
  <si>
    <t>ASIC-00775-02</t>
  </si>
  <si>
    <t>IC-00775-02</t>
  </si>
  <si>
    <t>IC, XP80, SWITCH, REV B2, 48x10G+6x100G/</t>
  </si>
  <si>
    <t>CNX88061C-BG2912-Y22-G</t>
  </si>
  <si>
    <t>ASIC-00783-01</t>
  </si>
  <si>
    <t>IC-00783-01</t>
  </si>
  <si>
    <t>IC, TOMAHAWK+, SWITCH, 3.2TB, REV A1, FC</t>
  </si>
  <si>
    <t>BCM56965A1KFSBG</t>
  </si>
  <si>
    <t>ASIC-00788-01</t>
  </si>
  <si>
    <t>IC-00788-01</t>
  </si>
  <si>
    <t>IC, JERICHO PLUS, BCM88682 A1</t>
  </si>
  <si>
    <t>BCM88682CA1KFSBG</t>
  </si>
  <si>
    <t>ASIC-00813</t>
  </si>
  <si>
    <t>IC-00813</t>
  </si>
  <si>
    <t>IC, JERICHO PLUS, BCM88684 A1</t>
  </si>
  <si>
    <t>BCM88684CA1KFSBG</t>
  </si>
  <si>
    <t>ASIC-00816D</t>
  </si>
  <si>
    <t>IC-00816</t>
  </si>
  <si>
    <t>IC,TCAM,NLA15K,4M,12.5G,900MHZ,A1,Dual H</t>
  </si>
  <si>
    <t>BCM52311A1IH0H325D</t>
  </si>
  <si>
    <t>ASIC-00817</t>
  </si>
  <si>
    <t>IC-00817</t>
  </si>
  <si>
    <t>IC, TOMAHAWK+, SWITCH, 1.8TB, REV A1, FC</t>
  </si>
  <si>
    <t>BCM56967A1KFSBG</t>
  </si>
  <si>
    <t>ASIC-00819</t>
  </si>
  <si>
    <t>IC-00819</t>
  </si>
  <si>
    <t>IC, TRIDENT3, SWITCH, 3200G, FCBGA2912,</t>
  </si>
  <si>
    <t>BCM56870A0KFSBG</t>
  </si>
  <si>
    <t>ASIC-00828-02D</t>
  </si>
  <si>
    <t>IC-00828-02</t>
  </si>
  <si>
    <t>IC, RAMON, BCM88795-B0, Single Stage - 1</t>
  </si>
  <si>
    <t>BCM88795CB0KFSBG</t>
  </si>
  <si>
    <t>ASIC-00830-02</t>
  </si>
  <si>
    <t>IC-00830-02</t>
  </si>
  <si>
    <t>IC, RAMON, BCM88797, REV B0, Single Stag</t>
  </si>
  <si>
    <t>BCM88797CB0KFSBG</t>
  </si>
  <si>
    <t>ASIC-00841</t>
  </si>
  <si>
    <t>IC-00841</t>
  </si>
  <si>
    <t>IC, PHY, BABBAGE A0, 56G PAM4 and 28G NR</t>
  </si>
  <si>
    <t>CRT50216P-A0G</t>
  </si>
  <si>
    <t>ASIC-00841-01</t>
  </si>
  <si>
    <t>IC-00841-01</t>
  </si>
  <si>
    <t>IC, PHY, BABBAGE B0, 56G PAM4 and 28G NR</t>
  </si>
  <si>
    <t>CRT50216-B0-AALN-40G</t>
  </si>
  <si>
    <t>ASIC-00843-01</t>
  </si>
  <si>
    <t>IC-00843-01</t>
  </si>
  <si>
    <t>IC, TOMAHAWK2Cloud, SWITCH, 6400,BCM5697</t>
  </si>
  <si>
    <t>BCM56971B0KFSBG</t>
  </si>
  <si>
    <t>ASIC-00851D</t>
  </si>
  <si>
    <t>IC-00851</t>
  </si>
  <si>
    <t>IC, CPU, INTEL BROADWELL-DE, D1519, 4 CO</t>
  </si>
  <si>
    <t>GG8067402569601S R2DM</t>
  </si>
  <si>
    <t>ASIC-00853-01</t>
  </si>
  <si>
    <t>IC-00853-01</t>
  </si>
  <si>
    <t>IC, BAREFOOT-TOFINO 32-PORT, 4-PIPE, SWI</t>
  </si>
  <si>
    <t>BAREFOOT</t>
  </si>
  <si>
    <t>BFN-T10-032Q-B0(DC&gt;=1824,#3)</t>
  </si>
  <si>
    <t>ASIC-00856-04</t>
  </si>
  <si>
    <t>IC-00856-04</t>
  </si>
  <si>
    <t>IC, HIGH POWER, 0.84V, 400W, JERICHO2, B</t>
  </si>
  <si>
    <t>BCM88690CB1KFSBG</t>
  </si>
  <si>
    <t>ASIC-00858-01</t>
  </si>
  <si>
    <t>IC-00858-01</t>
  </si>
  <si>
    <t>IC, TOMAHAWK3, SWITCH, 12.8TB, BCM56980,</t>
  </si>
  <si>
    <t>BCM56980B0KFSBG</t>
  </si>
  <si>
    <t>ASIC-00864</t>
  </si>
  <si>
    <t>IC-00864</t>
  </si>
  <si>
    <t>IC, TITANHAWK, BCM56968B1KFSBG</t>
  </si>
  <si>
    <t>BCM56968B1KFSBG</t>
  </si>
  <si>
    <t>ASIC-00886</t>
  </si>
  <si>
    <t>IC-00886</t>
  </si>
  <si>
    <t>IC, TRIDENT3 X5, SWITCH, 2000G, 1001.7MP</t>
  </si>
  <si>
    <t>BCM56770A0KFSBG</t>
  </si>
  <si>
    <t>ASIC-00904-02</t>
  </si>
  <si>
    <t>IC-00904-02</t>
  </si>
  <si>
    <t>IC, SWITCH, TRIDENT3.X3, 500GB/S,  BCM56</t>
  </si>
  <si>
    <t>BCM56578A2KFSBG</t>
  </si>
  <si>
    <t>ASIC-00931-01</t>
  </si>
  <si>
    <t>IC-00931-01</t>
  </si>
  <si>
    <t>IC, BAREFOOT-TOFINO-32-PORT, 2-PIPE, SWI</t>
  </si>
  <si>
    <t>BFN-T10-032D-B0(DC&gt;=1824)</t>
  </si>
  <si>
    <t>ASIC-00950-02</t>
  </si>
  <si>
    <t>IC-00950-02</t>
  </si>
  <si>
    <t>IC, SWITCH, TRIDENT3.X3, 290GB/S,  BCM56</t>
  </si>
  <si>
    <t>BCM56577A2KFSBG</t>
  </si>
  <si>
    <t>ASIC-00951-02</t>
  </si>
  <si>
    <t>IC-00951-02</t>
  </si>
  <si>
    <t>IC, SWITCH, TRIDENT3.X3, 350GB/S,  BCM56</t>
  </si>
  <si>
    <t>BCM56579A2KFSBG</t>
  </si>
  <si>
    <t>ASIC-00975D</t>
  </si>
  <si>
    <t>IC-00975</t>
  </si>
  <si>
    <t>IC, TRIDENT3 X4, SWITCH, 2000G, 1001.7MP</t>
  </si>
  <si>
    <t>BCM56470A0KFSBG</t>
  </si>
  <si>
    <t>ASIC-00977D</t>
  </si>
  <si>
    <t>IC-00977</t>
  </si>
  <si>
    <t>IC, FIRELIGHT-MGIG, SWITCH, 400G,MPPS, 6</t>
  </si>
  <si>
    <t>BCM56070A0KFSBG</t>
  </si>
  <si>
    <t>ASIC-00983D</t>
  </si>
  <si>
    <t>IC-00983</t>
  </si>
  <si>
    <t>IC, FIRELIGHT-1GIG, SWITCH, 420G,MPPS, 6</t>
  </si>
  <si>
    <t>BCM56071A0KFSBG</t>
  </si>
  <si>
    <t>ASIC-00985D</t>
  </si>
  <si>
    <t>IC-00985</t>
  </si>
  <si>
    <t>IC, PHY, 10GBASE-T, OCTAL, BCM84898, 16n</t>
  </si>
  <si>
    <t>BCM84898B0KFSBG</t>
  </si>
  <si>
    <t>ASIC-01084-01D</t>
  </si>
  <si>
    <t>IC-01084-01</t>
  </si>
  <si>
    <t>IC, JERICHO2, HALF MDB, NO ILKN, BCM8869</t>
  </si>
  <si>
    <t>BCM88694CB1KFSBG</t>
  </si>
  <si>
    <t>ASIC-01093D</t>
  </si>
  <si>
    <t>IC-01093</t>
  </si>
  <si>
    <t>IC, PHY, OCTAL 2.5GBASE-T, BCM54998E, CO</t>
  </si>
  <si>
    <t>BCM54998EB0KFSBG</t>
  </si>
  <si>
    <t>ASIC-01105-01D</t>
  </si>
  <si>
    <t>IC-01105-01</t>
  </si>
  <si>
    <t>IC, JERICHO2, FULL MDB, NO ILKN, BCM8869</t>
  </si>
  <si>
    <t>BCM88696CB1KFSBG</t>
  </si>
  <si>
    <t>ASLBL-00568-02</t>
  </si>
  <si>
    <t>LBL-00568-02</t>
  </si>
  <si>
    <t>LBL, ASSET TAG, NEW NETWORK (BLUE), FACE</t>
  </si>
  <si>
    <t>FACEBOOK</t>
  </si>
  <si>
    <t>Kathy/Lisa R - Consigned FB</t>
  </si>
  <si>
    <t>ASLBL-00569-02</t>
  </si>
  <si>
    <t>LBL-00569-02</t>
  </si>
  <si>
    <t>LBL, ASSET TAG, NEW TECH OPS (BLUE), FAC</t>
  </si>
  <si>
    <t>ASRLY-00001</t>
  </si>
  <si>
    <t>RLY-00001</t>
  </si>
  <si>
    <t>RELAY, DPDT, 1A, 5V, RF, 1GHz, SMD</t>
  </si>
  <si>
    <t>RELAY</t>
  </si>
  <si>
    <t>Omron Electronic Components Sdn Bhd</t>
  </si>
  <si>
    <t>OMRONELEC</t>
  </si>
  <si>
    <t>G6KU-2F-RF-TR03 DC5</t>
  </si>
  <si>
    <t>Lai Chen Soong/John</t>
  </si>
  <si>
    <t>ASCAP-00038</t>
  </si>
  <si>
    <t>CAP-00038</t>
  </si>
  <si>
    <t>CAP, ALUM POLY, 2200uF, 4V, 20%, RND 10</t>
  </si>
  <si>
    <t>PCG0G222MCL1GS</t>
  </si>
  <si>
    <t>Lai Chen Soong/Susan</t>
  </si>
  <si>
    <t>ASCAP-00044</t>
  </si>
  <si>
    <t>CAP-00044</t>
  </si>
  <si>
    <t>CAP, CER-X7R, 4.7uF, 16V, 10%, 0805, 125</t>
  </si>
  <si>
    <t>CL21B475KOFNNNE</t>
  </si>
  <si>
    <t>ASCAP-00058</t>
  </si>
  <si>
    <t>CAP-00058</t>
  </si>
  <si>
    <t>CAP, ALUM POLY, 820uF, 2.5V, 20%, RND 8</t>
  </si>
  <si>
    <t>RHA0E821MCN1GS</t>
  </si>
  <si>
    <t>ASCAP-00074</t>
  </si>
  <si>
    <t>CAP-00074</t>
  </si>
  <si>
    <t>CAP, ALUM POLY, 330uF, 4V, 20%, RND 6.3</t>
  </si>
  <si>
    <t>PCS0G331MCL1GS</t>
  </si>
  <si>
    <t>ASCAP-00097</t>
  </si>
  <si>
    <t>CAP-00097</t>
  </si>
  <si>
    <t>CAP, ALUM POLY, 120uF, 10V, 20%, RND 6.3</t>
  </si>
  <si>
    <t>PCS1A121MCL1GS</t>
  </si>
  <si>
    <t>ASCAP-00098</t>
  </si>
  <si>
    <t>CAP-00098</t>
  </si>
  <si>
    <t>CAP, CER-X7R, 6800pF, 25V, 5%, 0402, 125</t>
  </si>
  <si>
    <t>04023C682JAT2A</t>
  </si>
  <si>
    <t>ASCAP-00099</t>
  </si>
  <si>
    <t>CAP-00099</t>
  </si>
  <si>
    <t>CAP, CER FEED-THRU, 2200pF, 50V, 20%, 08</t>
  </si>
  <si>
    <t>NFM21CC222R1H3D</t>
  </si>
  <si>
    <t>ASCAP-00101</t>
  </si>
  <si>
    <t>CAP-00101</t>
  </si>
  <si>
    <t>CAP, CER-X7R, 22uF, 16V, 20%, 1210, 125C</t>
  </si>
  <si>
    <t>CL32B226MOJNNNE</t>
  </si>
  <si>
    <t>ASCAP-00102</t>
  </si>
  <si>
    <t>CAP-00102</t>
  </si>
  <si>
    <t>CAP, CER-C0G, 150pF, 50V, 5%, 0402, 125C</t>
  </si>
  <si>
    <t>ASCAP-00149</t>
  </si>
  <si>
    <t>CAP-00149</t>
  </si>
  <si>
    <t>CAP, ALUM, 100uF, 35V, 20%, RND 8 X 10MM</t>
  </si>
  <si>
    <t>UCD1V101MNL1GS</t>
  </si>
  <si>
    <t>ASCAP-00172</t>
  </si>
  <si>
    <t>CAP-00172</t>
  </si>
  <si>
    <t>CAP, CER-X7R, 0.1uF, 100V, 10%, 0603, 12</t>
  </si>
  <si>
    <t>CC0603KRX7R0BB104</t>
  </si>
  <si>
    <t>ASCAP-00180</t>
  </si>
  <si>
    <t>CAP-00180</t>
  </si>
  <si>
    <t>CAP, ALUM POLY, 560uF, 20V, 20%, RND 10</t>
  </si>
  <si>
    <t>20SVPF560M</t>
  </si>
  <si>
    <t>ASCAP-00199</t>
  </si>
  <si>
    <t>CAP-00199</t>
  </si>
  <si>
    <t>CAP, TANT-POLY, 680uF, 2.5V, 20%, 7343</t>
  </si>
  <si>
    <t>T520D687M2R5ATE015</t>
  </si>
  <si>
    <t>ASCAP-00234</t>
  </si>
  <si>
    <t>CAP-00234</t>
  </si>
  <si>
    <t>CAP, ALUM POLY, 68uF, 16V, 20%, 7343, 0.</t>
  </si>
  <si>
    <t>EEFCX1C680R</t>
  </si>
  <si>
    <t>ASCAP-00246D</t>
  </si>
  <si>
    <t>CAP-00246</t>
  </si>
  <si>
    <t>CAP, TANT-POLY, 4.7uF, 10V, 20%, 0805, 0</t>
  </si>
  <si>
    <t>TCJR475M010R0500E</t>
  </si>
  <si>
    <t>ASCAP-00367</t>
  </si>
  <si>
    <t>CAP-00367</t>
  </si>
  <si>
    <t>CAP, CER-C0G, 22pF, 50V, 5%, 0402, 125C,</t>
  </si>
  <si>
    <t>CL05C220JB5NNNC</t>
  </si>
  <si>
    <t>ASCAP-00385</t>
  </si>
  <si>
    <t>CAP-00385</t>
  </si>
  <si>
    <t>CAP, CER-X7R, 10uF, 16V, 20%, 1210, 125C</t>
  </si>
  <si>
    <t>1210YC106MAT2A</t>
  </si>
  <si>
    <t>ASDIO-00126</t>
  </si>
  <si>
    <t>DIO-00126</t>
  </si>
  <si>
    <t>DIODE, SCHOTTKY, 30V, 0.2A, SOT23</t>
  </si>
  <si>
    <t>BAT54S-7-F</t>
  </si>
  <si>
    <t>ASDIO-00127</t>
  </si>
  <si>
    <t>DIO-00127</t>
  </si>
  <si>
    <t>DIODE, ESD PROT, R-R 5.5V, SOT-886</t>
  </si>
  <si>
    <t>PRTR5V0U2F,115</t>
  </si>
  <si>
    <t>ASDIO-00128</t>
  </si>
  <si>
    <t>DIO-00128</t>
  </si>
  <si>
    <t>LED, T-1, DUAL RED/GRN, RT ANG, PTH</t>
  </si>
  <si>
    <t>WP130WCP/2EGW</t>
  </si>
  <si>
    <t>ASDIO-00131</t>
  </si>
  <si>
    <t>DIO-00131</t>
  </si>
  <si>
    <t>DIODE, ESD, 30KV, 12VRWM, UNIDIR, SOD523</t>
  </si>
  <si>
    <t>PESD12VS1UB,115</t>
  </si>
  <si>
    <t>ASDIO-00133</t>
  </si>
  <si>
    <t>DIO-00133</t>
  </si>
  <si>
    <t>DIODE, ZENER, 3.57V, 0.5W, SOD323F</t>
  </si>
  <si>
    <t>DDZ3V6ASF-7</t>
  </si>
  <si>
    <t>ASDIO-00138</t>
  </si>
  <si>
    <t>DIO-00138</t>
  </si>
  <si>
    <t>DIODE, SCHOTTKY, 40V, 1A, SMA</t>
  </si>
  <si>
    <t>B140-13-F</t>
  </si>
  <si>
    <t>ASDIO-00139</t>
  </si>
  <si>
    <t>DIO-00139</t>
  </si>
  <si>
    <t>LED, RED/GRN/BLU, VERT, PLCC</t>
  </si>
  <si>
    <t>CREEINC</t>
  </si>
  <si>
    <t>CLX6E-FKC-CH1M1D1BB7C3D3</t>
  </si>
  <si>
    <t>ASDIO-00140</t>
  </si>
  <si>
    <t>DIO-00140</t>
  </si>
  <si>
    <t>DIODE, SCHOTTKY, 40V, 0.25A, SOD523</t>
  </si>
  <si>
    <t>NSR0340V2T1G</t>
  </si>
  <si>
    <t>ASDIO-00153</t>
  </si>
  <si>
    <t>DIO-00153</t>
  </si>
  <si>
    <t>LED, GRN, 570NM, 50MCD, CLR, 1.6 X 0.8MM</t>
  </si>
  <si>
    <t>APT1608CGCK</t>
  </si>
  <si>
    <t>ASFUSE-00007</t>
  </si>
  <si>
    <t>FUSE-00007</t>
  </si>
  <si>
    <t>FUSE, PTC, 0.5A, 8V, RESETTABLE, 1206</t>
  </si>
  <si>
    <t>0ZCJ0050FF2G</t>
  </si>
  <si>
    <t>ASIC-00179</t>
  </si>
  <si>
    <t>IC-00179</t>
  </si>
  <si>
    <t>IC, OPTO ISOL, PDIP-4</t>
  </si>
  <si>
    <t>FOD8173SD</t>
  </si>
  <si>
    <t>ASIC-00213</t>
  </si>
  <si>
    <t>IC-00213</t>
  </si>
  <si>
    <t>IC, DECODER 2:4</t>
  </si>
  <si>
    <t>74LVC139BQ,115</t>
  </si>
  <si>
    <t>ASIC-00232</t>
  </si>
  <si>
    <t>IC-00232</t>
  </si>
  <si>
    <t>DNP Change to ASIC-01070</t>
  </si>
  <si>
    <t>L6728AHTR</t>
  </si>
  <si>
    <t>TBD Arista</t>
  </si>
  <si>
    <t>10/18 MB: Arista to provide STD to JPE. Decision was made to keep IC-00232 in Metamako/7130 cboms impacted, ECO's in progress or already released.</t>
  </si>
  <si>
    <t>ASIC-00236</t>
  </si>
  <si>
    <t>IC-00236</t>
  </si>
  <si>
    <t>IC, VREG, 1.2V, LDO, 0.95A, DPAK</t>
  </si>
  <si>
    <t>LD1117DT12TR</t>
  </si>
  <si>
    <t>ASIC-00263</t>
  </si>
  <si>
    <t>IC-00263</t>
  </si>
  <si>
    <t>IC, TEMP SENSOR, I2C/SMBUS, TSSOP-8</t>
  </si>
  <si>
    <t>PCT2075DP,118</t>
  </si>
  <si>
    <t>ASIC-00293</t>
  </si>
  <si>
    <t>IC-00293</t>
  </si>
  <si>
    <t>IC, EXPANDER, I2C/SMBUS, GPIO, 5.5V, 100</t>
  </si>
  <si>
    <t>PCAL9538APWJ</t>
  </si>
  <si>
    <t>ASIC-00323</t>
  </si>
  <si>
    <t>IC-00323</t>
  </si>
  <si>
    <t>IC, PCI EXCHANGE SW, 3.0, TQFN-42</t>
  </si>
  <si>
    <t>PI3PCIE3442AZHEX</t>
  </si>
  <si>
    <t>ASIC-00367</t>
  </si>
  <si>
    <t>IC-00367</t>
  </si>
  <si>
    <t>IC, SWITCH, ANALOG, SPDT, LOW-VOLTAGE</t>
  </si>
  <si>
    <t>NLASB3157DFT2G</t>
  </si>
  <si>
    <t>ASIC-00453</t>
  </si>
  <si>
    <t>IC-00453</t>
  </si>
  <si>
    <t>IC, MUX/DEMUX, 2:1, PCIE, DHVQFN-20</t>
  </si>
  <si>
    <t>CBTL02043ABQ,115</t>
  </si>
  <si>
    <t>ASIC-00532</t>
  </si>
  <si>
    <t>IC-00532</t>
  </si>
  <si>
    <t>IC, VOLTAGE TRANSLATOR, 3 BIT,</t>
  </si>
  <si>
    <t>NVT2003DP,118</t>
  </si>
  <si>
    <t>ASIC-00581</t>
  </si>
  <si>
    <t>IC-00581</t>
  </si>
  <si>
    <t>IC, I2C/SMBUS GPIO EXPANDER, 3.6V, TSSOP</t>
  </si>
  <si>
    <t>PCA9575PW2,118</t>
  </si>
  <si>
    <t>ASIC-00619</t>
  </si>
  <si>
    <t>IC-00619</t>
  </si>
  <si>
    <t>IC, SWITCH, USB 2.0, DUAL PORT, MSOP-10</t>
  </si>
  <si>
    <t>FSUSB30MUX</t>
  </si>
  <si>
    <t>ASIC-00661</t>
  </si>
  <si>
    <t>IC-00661</t>
  </si>
  <si>
    <t>IC,TEMP SENSOR, EXTERNAL DIODE, MSOP-8</t>
  </si>
  <si>
    <t>ADM1032ARMZ-2R</t>
  </si>
  <si>
    <t>ASIC-00696</t>
  </si>
  <si>
    <t>IC-00696</t>
  </si>
  <si>
    <t>IC, VOLTAGE LEVEL TRANSLATOR, SINGLE, BI</t>
  </si>
  <si>
    <t>74AVC1T45GW,125</t>
  </si>
  <si>
    <t>ASIC-00720</t>
  </si>
  <si>
    <t>IC-00720</t>
  </si>
  <si>
    <t>IC, VREG, LDO, ADJ +1.25V TO 10VDC VOUT,</t>
  </si>
  <si>
    <t>NCP3337MNADJR2G</t>
  </si>
  <si>
    <t>ASIC-00801</t>
  </si>
  <si>
    <t>IC-00801</t>
  </si>
  <si>
    <t>IC, INTERFACE, USB TO UART/FIFO, DUAL, Q</t>
  </si>
  <si>
    <t>FUTURTECDV</t>
  </si>
  <si>
    <t>FT2232HQ-REEL</t>
  </si>
  <si>
    <t>ASIC-00888</t>
  </si>
  <si>
    <t>IC-00888</t>
  </si>
  <si>
    <t>IC, TEMP SENSOR, DIGITAL, SERIAL 2-WIRE</t>
  </si>
  <si>
    <t>LM75BDP,118</t>
  </si>
  <si>
    <t>ASIC-01065</t>
  </si>
  <si>
    <t>IC-01065</t>
  </si>
  <si>
    <t>IC, GPIO EXPANDER, TSSOP-16</t>
  </si>
  <si>
    <t>NXP SEMICONDUCTORS N.V.</t>
  </si>
  <si>
    <t>PCAL9554BPWJ</t>
  </si>
  <si>
    <t>ASIC-01073</t>
  </si>
  <si>
    <t>IC-01073</t>
  </si>
  <si>
    <t>IC, MOTOR DRIVER, SOIC-10</t>
  </si>
  <si>
    <t>LV8548MC-AH</t>
  </si>
  <si>
    <t>ASIND-00165</t>
  </si>
  <si>
    <t>IND-00165</t>
  </si>
  <si>
    <t>IND, WW, 4.7UH, 20%, 0.6A, 0.3445 OHM, 0</t>
  </si>
  <si>
    <t>BRC2012T4R7MD</t>
  </si>
  <si>
    <t>ASIND-00167</t>
  </si>
  <si>
    <t>IND-00167</t>
  </si>
  <si>
    <t>IND, WW, 4.7UH, 20%, 15.5A, 0.0079 OHM,</t>
  </si>
  <si>
    <t>7443320470</t>
  </si>
  <si>
    <t>ASIND-00169</t>
  </si>
  <si>
    <t>IND-00169</t>
  </si>
  <si>
    <t>IND, FERRITE BEAD, 120 OHM@100MHZ, 0.015</t>
  </si>
  <si>
    <t>FBMH2016HM121NT</t>
  </si>
  <si>
    <t>ASIND-00175</t>
  </si>
  <si>
    <t>IND-00175</t>
  </si>
  <si>
    <t>IND, WW, 4.7UH, 20%, 5.5A, 0.04 OHM, 6.9</t>
  </si>
  <si>
    <t>VISHAY INTERTECHNOLOGY ASIA PTE LTD</t>
  </si>
  <si>
    <t>IHLP2525CZER4R7M01</t>
  </si>
  <si>
    <t>ASIND-00181</t>
  </si>
  <si>
    <t>IND-00181</t>
  </si>
  <si>
    <t>IND, 2.2UH, 20%, 20A, 0.0042 OHM, 14X12.</t>
  </si>
  <si>
    <t>ASPI-1367-2R2M-T</t>
  </si>
  <si>
    <t>ASIND-00196</t>
  </si>
  <si>
    <t>IND-00196</t>
  </si>
  <si>
    <t>IND, WW, 10UH, 20%, 0.24A, 0805</t>
  </si>
  <si>
    <t>KEMET ELECTRONICS MARKETING (S) PTE</t>
  </si>
  <si>
    <t>L0805C100MDWIT</t>
  </si>
  <si>
    <t>ASIND-00209</t>
  </si>
  <si>
    <t>IND-00209</t>
  </si>
  <si>
    <t>IND, 2.2UH, 20%,10.9A, 0.0045 OHM, 12.5X</t>
  </si>
  <si>
    <t>DR125-2R2-R</t>
  </si>
  <si>
    <t>ASIND-00227</t>
  </si>
  <si>
    <t>IND-00227</t>
  </si>
  <si>
    <t>IND, FERRITE BEAD, 250 Z@100MHz, 0.015 O</t>
  </si>
  <si>
    <t>HI2220P251R-10</t>
  </si>
  <si>
    <t>ASIND-00228</t>
  </si>
  <si>
    <t>IND-00228</t>
  </si>
  <si>
    <t>IND, 0.82UH, 20%, 15A, 0.00388 OHM, SHLD</t>
  </si>
  <si>
    <t>IHLP3232DZERR82M11</t>
  </si>
  <si>
    <t>ASIND-00229</t>
  </si>
  <si>
    <t>IND-00229</t>
  </si>
  <si>
    <t>IND, 1UH, 20%, 5.39A, 0.0099 OHM, 7.6X7.</t>
  </si>
  <si>
    <t>DR74-1R0-R</t>
  </si>
  <si>
    <t>ASIND-00230</t>
  </si>
  <si>
    <t>IND-00230</t>
  </si>
  <si>
    <t>IND, 0.47UH, 20%, 25A, 0.00245 OHM, 8.18</t>
  </si>
  <si>
    <t>IHLP3232DZERR47M01</t>
  </si>
  <si>
    <t>ASIND-00259</t>
  </si>
  <si>
    <t>IND-00259</t>
  </si>
  <si>
    <t>FERRITE, ULTRA, HC, 56 OHMS, 10A, SMD</t>
  </si>
  <si>
    <t>DM1612X560R-10</t>
  </si>
  <si>
    <t>ASIND-00273</t>
  </si>
  <si>
    <t>IND-00273</t>
  </si>
  <si>
    <t>IND, 100NH, 0.3A, 5%, 0603</t>
  </si>
  <si>
    <t>CI160808-R10J</t>
  </si>
  <si>
    <t>ASIND-00306</t>
  </si>
  <si>
    <t>IND-00306</t>
  </si>
  <si>
    <t>IND, FERRITE, 50 OHM@100MHZ, +/-12.5 OHM</t>
  </si>
  <si>
    <t>BLM31SN500SZ1L</t>
  </si>
  <si>
    <t>ASIND-00313</t>
  </si>
  <si>
    <t>IND-00313</t>
  </si>
  <si>
    <t>IND, FERRITE, 600 OHM@100MHZ, 25%, 1.5A,</t>
  </si>
  <si>
    <t>BLM31PG601SN1L</t>
  </si>
  <si>
    <t>ASIND-00315</t>
  </si>
  <si>
    <t>IND-00315</t>
  </si>
  <si>
    <t>IND, FERRITE BEAD, 600 OHM, 25%, 100MHZ,</t>
  </si>
  <si>
    <t>MI0603J601R-10</t>
  </si>
  <si>
    <t>ASIND-00322</t>
  </si>
  <si>
    <t>IND-00322</t>
  </si>
  <si>
    <t>IND, FERRITE BEAD, 300 OHM, 25%, 100MHZ,</t>
  </si>
  <si>
    <t>MMZ1608R301ATA00</t>
  </si>
  <si>
    <t>ASPDOC-00114-01D</t>
  </si>
  <si>
    <t>PDOC-00114-01</t>
  </si>
  <si>
    <t>MetaMux48 Quick Start Guide</t>
  </si>
  <si>
    <t>DOCUMENT</t>
  </si>
  <si>
    <t>ASPDOC-00130-01D</t>
  </si>
  <si>
    <t>PDOC-00130-01</t>
  </si>
  <si>
    <t>MetaConnect96 Quick Start Guide</t>
  </si>
  <si>
    <t>ASPDOC-00149-01D</t>
  </si>
  <si>
    <t>PDOC-00149-01</t>
  </si>
  <si>
    <t>MetaApp Quick Start Guide</t>
  </si>
  <si>
    <t>ASPDOC-00189-01D</t>
  </si>
  <si>
    <t>PDOC-00189-01</t>
  </si>
  <si>
    <t>MetaConnect48 / MetaConnect16 V3 Quick S</t>
  </si>
  <si>
    <t>ASRES-00301</t>
  </si>
  <si>
    <t>RES-00301</t>
  </si>
  <si>
    <t>RES, TKF, 4.7K OHM, 1%, 1/16W, 100PPM/C,</t>
  </si>
  <si>
    <t>RC0402FR-074K7L</t>
  </si>
  <si>
    <t>ASRES-00420</t>
  </si>
  <si>
    <t>RES-00420</t>
  </si>
  <si>
    <t>RES, TKF, 619 OHM, 1%, 1/16W, 100PPM/C,</t>
  </si>
  <si>
    <t>RC0402FR-07619RL</t>
  </si>
  <si>
    <t>ASRES-00459</t>
  </si>
  <si>
    <t>RES-00459</t>
  </si>
  <si>
    <t>RES, TKF, 47K OHM, 1%, 1/16W, 100PPM/C,</t>
  </si>
  <si>
    <t>RC0402FR-0747KL</t>
  </si>
  <si>
    <t>ASRES-00499</t>
  </si>
  <si>
    <t>RES-00499</t>
  </si>
  <si>
    <t>RES, TKF, 909 OHM, 1%, 1/16W, 100PPM/C,</t>
  </si>
  <si>
    <t>RC0402FR-07909RL</t>
  </si>
  <si>
    <t>ASRES-00513</t>
  </si>
  <si>
    <t>RES-00513</t>
  </si>
  <si>
    <t>RES, TKF, 3.6K OHM, 1%, 1/16W, 100PPM/C,</t>
  </si>
  <si>
    <t>RC0402FR-073K6L</t>
  </si>
  <si>
    <t>ASRES-00531</t>
  </si>
  <si>
    <t>RES-00531</t>
  </si>
  <si>
    <t>RES, TKF, 2.4K OHM, 1%, 1/16W, 100PPM/C,</t>
  </si>
  <si>
    <t>RC0402FR-072K4L</t>
  </si>
  <si>
    <t>ASRES-00536</t>
  </si>
  <si>
    <t>RES-00536</t>
  </si>
  <si>
    <t>RES, TKF, 464 OHM, 1%, 1/16W, 100PPM/C,</t>
  </si>
  <si>
    <t>RC0402FR-07464RL</t>
  </si>
  <si>
    <t>ASRES-00537</t>
  </si>
  <si>
    <t>RES-00537</t>
  </si>
  <si>
    <t>RES, TKF, 511K OHM, 1%, 1/16W, 100PPM/C,</t>
  </si>
  <si>
    <t>RC0402FR-07511KL</t>
  </si>
  <si>
    <t>ASRES-00538</t>
  </si>
  <si>
    <t>RES-00538</t>
  </si>
  <si>
    <t>RES, TNF, 4.87K OHM, 0.1%, 1/16W, 0402</t>
  </si>
  <si>
    <t>RT0402BRD074K87L</t>
  </si>
  <si>
    <t>ASRES-00543</t>
  </si>
  <si>
    <t>RES-00543</t>
  </si>
  <si>
    <t>RES, TKF, 51.1 OHM, 1%, 1/2W, 1206</t>
  </si>
  <si>
    <t>ESR18EZPF51R1</t>
  </si>
  <si>
    <t>ASRES-00548</t>
  </si>
  <si>
    <t>RES-00548</t>
  </si>
  <si>
    <t>RES, NTC, 4.7K OHM, 5%, 3545K, 0402</t>
  </si>
  <si>
    <t>NCP15XM472J03RC</t>
  </si>
  <si>
    <t>ASRES-00556</t>
  </si>
  <si>
    <t>RES-00556</t>
  </si>
  <si>
    <t>RES, TKF, 15 OHM, 1%, 1/16W, 100PPM/C, 0</t>
  </si>
  <si>
    <t>RC0402FR-0715RL</t>
  </si>
  <si>
    <t>ASRES-00558</t>
  </si>
  <si>
    <t>RES-00558</t>
  </si>
  <si>
    <t>RES, MTL PLATE, 0.002 OHM, 1%, 2W, 75PPM</t>
  </si>
  <si>
    <t>TLR2HWDTE2L00F75</t>
  </si>
  <si>
    <t>ASRES-00559</t>
  </si>
  <si>
    <t>RES-00559</t>
  </si>
  <si>
    <t>RES, TKF, 2.2 OHM, 5%, 0.4W, 200PPM/C, 0</t>
  </si>
  <si>
    <t>SG73P2ATTD2R2J</t>
  </si>
  <si>
    <t>ASRES-00588</t>
  </si>
  <si>
    <t>RES-00588</t>
  </si>
  <si>
    <t>RES, TKF, 27.1 OHM, 1%, 1/16W, 0402</t>
  </si>
  <si>
    <t>RC0402JR-0727R1L</t>
  </si>
  <si>
    <t>ASRES-00589</t>
  </si>
  <si>
    <t>RES-00589</t>
  </si>
  <si>
    <t>RES, TKF, 30.1 OHM, 1%, 1/16W, 0402</t>
  </si>
  <si>
    <t>RC0402FR-0730R1L</t>
  </si>
  <si>
    <t>ASRES-00590</t>
  </si>
  <si>
    <t>RES-00590</t>
  </si>
  <si>
    <t>RES, TKF, 45.3 OHM, 1%, 1/16W, 0402</t>
  </si>
  <si>
    <t>RC0402FR-0745R3L</t>
  </si>
  <si>
    <t>ASRES-00591</t>
  </si>
  <si>
    <t>RES-00591</t>
  </si>
  <si>
    <t>RES, TKF, 23.7 OHM, 1%, 1/16W, 0402</t>
  </si>
  <si>
    <t>RC0402FR-0723R7L</t>
  </si>
  <si>
    <t>ASRES-00592</t>
  </si>
  <si>
    <t>RES-00592</t>
  </si>
  <si>
    <t>RES, TKF, 330 OHM, 0.4W, 5%, 0805</t>
  </si>
  <si>
    <t>ESR10EZPJ331</t>
  </si>
  <si>
    <t>ASRES-00593</t>
  </si>
  <si>
    <t>RES-00593</t>
  </si>
  <si>
    <t>VARISTOR, ESD SUPPRESSOR, 12V, 0402</t>
  </si>
  <si>
    <t>CG0402MLU-12G</t>
  </si>
  <si>
    <t>ASRES-00599</t>
  </si>
  <si>
    <t>RES-00599</t>
  </si>
  <si>
    <t>RES, TKF, 160 OHM, 1%, 1/16W, 100PPM/C,</t>
  </si>
  <si>
    <t>RC0402FR-07160RL</t>
  </si>
  <si>
    <t>ASRES-00600</t>
  </si>
  <si>
    <t>RES-00600</t>
  </si>
  <si>
    <t>RES, PTC, RESETABLE, HOLD:1.60A, TRIP:3.</t>
  </si>
  <si>
    <t>0ZCG0160BF2C</t>
  </si>
  <si>
    <t>ASRES-00601</t>
  </si>
  <si>
    <t>RES-00601</t>
  </si>
  <si>
    <t>RES, TKF, 10 OHM, 5%, 1/2W, 200PPM/C, 12</t>
  </si>
  <si>
    <t>RC1210JR-0710RL</t>
  </si>
  <si>
    <t>ASRES-00607</t>
  </si>
  <si>
    <t>RES-00607</t>
  </si>
  <si>
    <t>RES TNF 9.76K OHM 1/16W 0.1% 25PPM/C 040</t>
  </si>
  <si>
    <t>RT0402BRD079K76L</t>
  </si>
  <si>
    <t>ASRES-00617</t>
  </si>
  <si>
    <t>RES-00617</t>
  </si>
  <si>
    <t>RES, TKF, 27 OHM, 1%, 1/16W, 100PPM/C, 0</t>
  </si>
  <si>
    <t>RC0402FR-0727RL</t>
  </si>
  <si>
    <t>ASRES-00620</t>
  </si>
  <si>
    <t>RES-00620</t>
  </si>
  <si>
    <t>RES, TKF, 2.71K OHM, 1%, 1/16W, 100PPM/C</t>
  </si>
  <si>
    <t>RC0402FR-072K71L</t>
  </si>
  <si>
    <t>ASTRN-00106</t>
  </si>
  <si>
    <t>TRN-00106</t>
  </si>
  <si>
    <t>XSTR, FET, P-CH, 30V, 90A, TO252-3</t>
  </si>
  <si>
    <t>IPD90P03P404ATMA1</t>
  </si>
  <si>
    <t>ASTRN-00119</t>
  </si>
  <si>
    <t>TRN-00119</t>
  </si>
  <si>
    <t>XSTR, FET, P-CH, 30V, 9.7A, SOIC-8</t>
  </si>
  <si>
    <t>SI4427BDY-T1-E3</t>
  </si>
  <si>
    <t>ASTRN-00120</t>
  </si>
  <si>
    <t>TRN-00120</t>
  </si>
  <si>
    <t>XSTR, FET, N-CH, 25V, DUAL, POWER56</t>
  </si>
  <si>
    <t>FDMS3602S</t>
  </si>
  <si>
    <t>ASTRN-00121</t>
  </si>
  <si>
    <t>TRN-00121</t>
  </si>
  <si>
    <t>XSTR, FET, P-CH, 30V, 1.1VGSTH, 0.2A, SO</t>
  </si>
  <si>
    <t>NX3008PBKW,115</t>
  </si>
  <si>
    <t>ASTRN-00123</t>
  </si>
  <si>
    <t>TRN-00123</t>
  </si>
  <si>
    <t>XSTR, FET, N-CH, 30V, 65A, 0.0069 OHM RD</t>
  </si>
  <si>
    <t>STD65N3LLH5</t>
  </si>
  <si>
    <t>ASTRN-00131</t>
  </si>
  <si>
    <t>TRN-00131</t>
  </si>
  <si>
    <t>XSTR, FET, N-CH, 30V, 80A, 0.0028 OHM RD</t>
  </si>
  <si>
    <t>STD150N3LLH6</t>
  </si>
  <si>
    <t>ASTRN-00138</t>
  </si>
  <si>
    <t>TRN-00138</t>
  </si>
  <si>
    <t>XSTR, FET, N-CH, 20V, 0.2A, SOT-416</t>
  </si>
  <si>
    <t>RUE002N02TL</t>
  </si>
  <si>
    <t>ASTRN-00147</t>
  </si>
  <si>
    <t>TRN-00147</t>
  </si>
  <si>
    <t>XSTR, FET, N-CH, 30V, 0.1A, 8 OHM RDSON,</t>
  </si>
  <si>
    <t>2SK3019TL</t>
  </si>
  <si>
    <t>ASFAS-00228</t>
  </si>
  <si>
    <t>FAS-00228</t>
  </si>
  <si>
    <t>SCREW, MACH, M2X5MML, PH, PN HD, STL, ZN</t>
  </si>
  <si>
    <t>HARDWARE SPECIALTY COMPANY</t>
  </si>
  <si>
    <t>Lai Chen Soong/Yonn Chi</t>
  </si>
  <si>
    <t>ASFAS-00233</t>
  </si>
  <si>
    <t>FAS-00233</t>
  </si>
  <si>
    <t>STANDOFF, HEX, M3X5MML, 0.197"OD, NYLON</t>
  </si>
  <si>
    <t>ESSENTRA</t>
  </si>
  <si>
    <t>CBTS010A</t>
  </si>
  <si>
    <t>ASFAS-00387</t>
  </si>
  <si>
    <t>FAS-00387</t>
  </si>
  <si>
    <t>SCREW, MACH, M3X5MML, PH, WAFER HD, STL,</t>
  </si>
  <si>
    <t>SR7601</t>
  </si>
  <si>
    <t>ASFAS-00403</t>
  </si>
  <si>
    <t>FAS-00403</t>
  </si>
  <si>
    <t>SCREW,PAN HEAD,PHILLIPS,PF K30 (3MM MAJO</t>
  </si>
  <si>
    <t>SC9308</t>
  </si>
  <si>
    <t>ASFAS-00453</t>
  </si>
  <si>
    <t>FAS-00453</t>
  </si>
  <si>
    <t>SCREW,M3X15.40,PNHD,#1PH,SEMS_BALL POINT</t>
  </si>
  <si>
    <t>ASFAS-00472</t>
  </si>
  <si>
    <t>FAS-00472</t>
  </si>
  <si>
    <t>WASHER, FLAT, M4, 4.3mm ID,9mm OD,0.7-0.</t>
  </si>
  <si>
    <t>WA1122</t>
  </si>
  <si>
    <t>ASFAS-00550</t>
  </si>
  <si>
    <t>FAS-00550</t>
  </si>
  <si>
    <t>STANDOFF M3 3MML STEEL SMT SOLDER</t>
  </si>
  <si>
    <t>ST6122</t>
  </si>
  <si>
    <t>ASFAS-00615</t>
  </si>
  <si>
    <t>FAS-00615</t>
  </si>
  <si>
    <t>SCREW, MACH, M3X8MML, PH, PN HD, STL, ZN</t>
  </si>
  <si>
    <t>SC7225</t>
  </si>
  <si>
    <t>ASFAS-00695</t>
  </si>
  <si>
    <t>FAS-00695</t>
  </si>
  <si>
    <t>SCREW, MACH, M3X6MML, PH, FL HD, STL, ZN</t>
  </si>
  <si>
    <t>904620</t>
  </si>
  <si>
    <t>ASFAS-00711</t>
  </si>
  <si>
    <t>FAS-00711</t>
  </si>
  <si>
    <t>SCREW, MACH, M3X18MML, PH, FL HD, STL, Z</t>
  </si>
  <si>
    <t>953111</t>
  </si>
  <si>
    <t>ASFAS-00713D</t>
  </si>
  <si>
    <t>FAS-00713</t>
  </si>
  <si>
    <t>4 x M6 cage nut, 4 x M6 screw L=16mm - b</t>
  </si>
  <si>
    <t>ARISTANETW</t>
  </si>
  <si>
    <t>CNM601</t>
  </si>
  <si>
    <t>ASFAS-00768D</t>
  </si>
  <si>
    <t>FAS-00768</t>
  </si>
  <si>
    <t>SCREW, MACH, M3X6MML, PH, PN, NYLON, THR</t>
  </si>
  <si>
    <t>SW3643</t>
  </si>
  <si>
    <t>ASFAS-00796D</t>
  </si>
  <si>
    <t>FAS-00796</t>
  </si>
  <si>
    <t>SCREW, MACH, M3X6MML, PH, PN HD, EXT TOOTH SEMS, STL, ZN PL</t>
  </si>
  <si>
    <t>ASLBL-00339-01</t>
  </si>
  <si>
    <t>LBL-00339-01</t>
  </si>
  <si>
    <t>Label, Cord, Wrap-Around, 1" x 0.75"</t>
  </si>
  <si>
    <t>THT-75-427-3</t>
  </si>
  <si>
    <t>ASLBL-01074-01D</t>
  </si>
  <si>
    <t>LBL-01074-01</t>
  </si>
  <si>
    <t>LBL, Multiple power source warning stick</t>
  </si>
  <si>
    <t>ASLBL-01076-01D</t>
  </si>
  <si>
    <t>LBL-01076-01</t>
  </si>
  <si>
    <t>LBL, Altitude warning sticker for 1RU de</t>
  </si>
  <si>
    <t>ASLBL-01077-01D</t>
  </si>
  <si>
    <t>LBL-01077-01</t>
  </si>
  <si>
    <t>LBL, 2RU PSU Orientation</t>
  </si>
  <si>
    <t>ASLBL-01086-01D</t>
  </si>
  <si>
    <t>LBL-01086-01</t>
  </si>
  <si>
    <t>[PLACEHOLDER] INSULATING FILM UNDER THE</t>
  </si>
  <si>
    <t>ASLBL-01091-01D</t>
  </si>
  <si>
    <t>LBL-01091-01</t>
  </si>
  <si>
    <t>LBL, STICKER AMI Aptio BIOS license</t>
  </si>
  <si>
    <t>AMERICAN MEGATRENDS TECHNOLOGIES</t>
  </si>
  <si>
    <t>AMERMEGA</t>
  </si>
  <si>
    <t>MM00815</t>
  </si>
  <si>
    <t>ASLBL-01218-01D</t>
  </si>
  <si>
    <t>LBL-01218-01</t>
  </si>
  <si>
    <t>LBL,COMPLIANCE,BLANK,GRAY, 1.0" X 3.0"</t>
  </si>
  <si>
    <t>THT-18-428-3</t>
  </si>
  <si>
    <t>ASLBL-01286-01D</t>
  </si>
  <si>
    <t>LBL-01286-01</t>
  </si>
  <si>
    <t>LBL,MAC/SN/MODEL,BLANK,GRAY, 1.0" x 3.0"</t>
  </si>
  <si>
    <t xml:space="preserve">BRADY </t>
  </si>
  <si>
    <t>ASIC-00881</t>
  </si>
  <si>
    <t>IC-00881</t>
  </si>
  <si>
    <t>IC, CROSSPOINT SWITCH, 48X48, 11.88GBPS,</t>
  </si>
  <si>
    <t>MACOM</t>
  </si>
  <si>
    <t>M21048G-12</t>
  </si>
  <si>
    <t>Lai Chen/Consigned</t>
  </si>
  <si>
    <t>ASIC-00892</t>
  </si>
  <si>
    <t>IC-00892</t>
  </si>
  <si>
    <t>IC, CROSSPOINT SWITCH, 120X120, 12.5GBPS</t>
  </si>
  <si>
    <t>MACOMTESOL</t>
  </si>
  <si>
    <t>M21601G-12</t>
  </si>
  <si>
    <t>ASIC-00912</t>
  </si>
  <si>
    <t>IC-00912</t>
  </si>
  <si>
    <t>IC, CROSSPOINT SWITCH, 160X160, 12.5GBPS</t>
  </si>
  <si>
    <t>M21605G-12</t>
  </si>
  <si>
    <t>ASIC-00947</t>
  </si>
  <si>
    <t>IC-00947</t>
  </si>
  <si>
    <t>IC, FPGA, VIRTEX ULTRASCALE+, 1879920 CE</t>
  </si>
  <si>
    <t>XCVU9P-3FLGB2104E</t>
  </si>
  <si>
    <t>ASIC-00956</t>
  </si>
  <si>
    <t>IC-00956</t>
  </si>
  <si>
    <t>IC, FPGA, VIRTEX ULTRASCALE, 1724100 CEL</t>
  </si>
  <si>
    <t>XCVU7P-2FLVB2104E</t>
  </si>
  <si>
    <t>ASOSC-00196</t>
  </si>
  <si>
    <t>OSC-00196</t>
  </si>
  <si>
    <t>OSC, RUBIDIUM ATOMIC CLOCK, SA.33m, AT E</t>
  </si>
  <si>
    <t>FREQUENCY</t>
  </si>
  <si>
    <t>MICROSEMI</t>
  </si>
  <si>
    <t>090-44330-32</t>
  </si>
  <si>
    <t>ASPRG-00025-04</t>
  </si>
  <si>
    <t>PRG-00025-04</t>
  </si>
  <si>
    <t>PRG 1RU BODEGA SPI FLASH ABOOT 2.0.</t>
  </si>
  <si>
    <t>AVNET</t>
  </si>
  <si>
    <t>Lisa Rose</t>
  </si>
  <si>
    <t>ASPRG-00028-01</t>
  </si>
  <si>
    <t>PRG-00028-01</t>
  </si>
  <si>
    <t>PRG,1RU,BODEGA,SANTA ROSA CLOCK GENERATO</t>
  </si>
  <si>
    <t>SI5338P-A01574-GMR</t>
  </si>
  <si>
    <t>ASPRG-00034-01</t>
  </si>
  <si>
    <t>PRG-00034-01</t>
  </si>
  <si>
    <t>PRG,1RU,BODEGA,CLOCK GENERATOR USING IN3</t>
  </si>
  <si>
    <t>SI5338P-B01804-GM</t>
  </si>
  <si>
    <t>ASPRG-00038-04</t>
  </si>
  <si>
    <t>PRG-00038-04</t>
  </si>
  <si>
    <t>MEM PRG ABOOT GLADDEN BASD V3.0.0 SOIC16</t>
  </si>
  <si>
    <t>FUTURE</t>
  </si>
  <si>
    <t>ASPRG-00039-01</t>
  </si>
  <si>
    <t>PRG-00039-01</t>
  </si>
  <si>
    <t>MEM PRG GBE GLADDEN BASED v1.0.0 SOIC08</t>
  </si>
  <si>
    <t>ASPRG-00049-01</t>
  </si>
  <si>
    <t>PRG-00049-01</t>
  </si>
  <si>
    <t>PROG, CROW, ABOOT</t>
  </si>
  <si>
    <t>ASPRG-00054-02</t>
  </si>
  <si>
    <t>PRG-00054-02</t>
  </si>
  <si>
    <t>Rev A0,PRG,ABOOT 6.0.3 CROW,STEPPE EAGLE</t>
  </si>
  <si>
    <t>ASPRG-00054-03</t>
  </si>
  <si>
    <t>PRG-00054-03</t>
  </si>
  <si>
    <t>PRG, ABOOT FOR CROW WITH STEPPE EAGLE, A</t>
  </si>
  <si>
    <t>PRG-00054-03_MICRON</t>
  </si>
  <si>
    <t>ASPRG-00055-01</t>
  </si>
  <si>
    <t>PRG-00055-01</t>
  </si>
  <si>
    <t>PRG, ABOOT FOR OLD FAITHFUL</t>
  </si>
  <si>
    <t>ASPRG-00057-03</t>
  </si>
  <si>
    <t>PRG-00057-03</t>
  </si>
  <si>
    <t>MENDOCINO SPI FLASH PROGRAMMED, FPGA, 0x</t>
  </si>
  <si>
    <t>ASPRG-00059-01</t>
  </si>
  <si>
    <t>PRG-00059-01</t>
  </si>
  <si>
    <t>IC, MEM, FLASH, 64MBIT, 104MHZ, SOIC-8,</t>
  </si>
  <si>
    <t>ARROWELEC</t>
  </si>
  <si>
    <t>ASPRG-00060-02</t>
  </si>
  <si>
    <t>PRG-00060-02</t>
  </si>
  <si>
    <t>PRG, BCM5718, GRACKEL V1.0</t>
  </si>
  <si>
    <t>ASPRG-00060-03</t>
  </si>
  <si>
    <t>PRG-00060-03</t>
  </si>
  <si>
    <t>ASPRG-00061-02</t>
  </si>
  <si>
    <t>PRG-00061-02</t>
  </si>
  <si>
    <t>PRG, ABOOT FOR GRACKLE, ABOOT version 2</t>
  </si>
  <si>
    <t>ASPRG-00063-01</t>
  </si>
  <si>
    <t>PRG-00063-01</t>
  </si>
  <si>
    <t>PRG, ROOK, ABOOT, PCH2x4</t>
  </si>
  <si>
    <t>ASPRG-00064-01</t>
  </si>
  <si>
    <t>PRG-00064-01</t>
  </si>
  <si>
    <t>PRG, ABOOT FOR Great Fountain</t>
  </si>
  <si>
    <t>ASPRG-00065-01</t>
  </si>
  <si>
    <t>PRG-00065-01</t>
  </si>
  <si>
    <t>PRG, ROOK, ABOOT, PCH8x1</t>
  </si>
  <si>
    <t>ASPRG-00073-01</t>
  </si>
  <si>
    <t>PRG-00073-01</t>
  </si>
  <si>
    <t>PRG, MP2958A, BROADWELL VCCIN, 2-PHASE</t>
  </si>
  <si>
    <t>MONOLITPWR</t>
  </si>
  <si>
    <t>MP2958AGU-0069-Z</t>
  </si>
  <si>
    <t>ASPRG-00074-01</t>
  </si>
  <si>
    <t>PRG-00074-01</t>
  </si>
  <si>
    <t>PRG, MP2958A, BROADWELL VDDQ, 1-PHASE</t>
  </si>
  <si>
    <t>MP2958AGU-0169-Z</t>
  </si>
  <si>
    <t>ASPRG-00082-01</t>
  </si>
  <si>
    <t>PRG-00082-01</t>
  </si>
  <si>
    <t>BCM5720,DAWSON-ETHNET-CTRL, VER.01</t>
  </si>
  <si>
    <t>ASPRG-00083-01</t>
  </si>
  <si>
    <t>PRG-00083-01</t>
  </si>
  <si>
    <t>PRG, OTTER LAKE SHIMM PCI CONFIG PROM</t>
  </si>
  <si>
    <t>ASPRG-00085-02</t>
  </si>
  <si>
    <t>PRG-00085-02</t>
  </si>
  <si>
    <t>Woodpecker, ABOOT for 2&amp;4CORE</t>
  </si>
  <si>
    <t>PRG-00085-02F</t>
  </si>
  <si>
    <t>ASPRG-00085-03</t>
  </si>
  <si>
    <t>PRG-00085-03</t>
  </si>
  <si>
    <t>PRG, ABOOT 9-9.0.1-11845100, WOODPECKER</t>
  </si>
  <si>
    <t>PRG-00085-03F</t>
  </si>
  <si>
    <t>ASPRG-00086-02</t>
  </si>
  <si>
    <t>PRG-00086-02</t>
  </si>
  <si>
    <t>BMC, SPI Flash</t>
  </si>
  <si>
    <t>ASPRG-00087-02</t>
  </si>
  <si>
    <t>PRG-00087-02</t>
  </si>
  <si>
    <t>PRG, DAWSON, ABOOT, PCH2x4</t>
  </si>
  <si>
    <t>ASPRG-00088-02</t>
  </si>
  <si>
    <t>PRG-00088-02</t>
  </si>
  <si>
    <t>PRG, OTTER LAKE ABOOT</t>
  </si>
  <si>
    <t>ASPRG-00091-01</t>
  </si>
  <si>
    <t>PRG-00091-01</t>
  </si>
  <si>
    <t>PRG, MONTARA, ABOOT, NORCAL7-7.2.1, PCIE</t>
  </si>
  <si>
    <t>ASPRG-00095-01</t>
  </si>
  <si>
    <t>PRG-00095-01</t>
  </si>
  <si>
    <t>PRG, SAVANNA, ISLANDS, FIRMWARE, POE MIC</t>
  </si>
  <si>
    <t>ASPRG-00096-01</t>
  </si>
  <si>
    <t>PRG-00096-01</t>
  </si>
  <si>
    <t>PRG, ABOOT FOR NARWHAL WITH BROADWELL-DE</t>
  </si>
  <si>
    <t>MX25L12835FZ2I-10G,PRG-00096-01_MACRONIX</t>
  </si>
  <si>
    <t>ASPRG-00098-01</t>
  </si>
  <si>
    <t>PRG-00098-01</t>
  </si>
  <si>
    <t>PRG, NARWHAL, PCI CONFIG PROM</t>
  </si>
  <si>
    <t>AVNET </t>
  </si>
  <si>
    <t>PRG-00098-01_Micron</t>
  </si>
  <si>
    <t>ASPRG-00099-01</t>
  </si>
  <si>
    <t>PRG-00099-01</t>
  </si>
  <si>
    <t>PRG, SAVANNA, ISLANDS, FIRMWARE, FPGA SC</t>
  </si>
  <si>
    <t>ASPRG-00100-01</t>
  </si>
  <si>
    <t>PRG-00100-01</t>
  </si>
  <si>
    <t>BCM5720,NARWHAL-ETHNET-CTRL, VER.01</t>
  </si>
  <si>
    <t>TBD Lisa</t>
  </si>
  <si>
    <t>ASPRG-00102-01</t>
  </si>
  <si>
    <t>PRG-00102-01</t>
  </si>
  <si>
    <t>PRG, SAVANNA, BIRD ISLAND, FIRMWARE, FPG</t>
  </si>
  <si>
    <t>ASASY-00247-04</t>
  </si>
  <si>
    <t>ASY-00247-04</t>
  </si>
  <si>
    <t>ASY,BODEGA,RACK,REINFORCED EAR</t>
  </si>
  <si>
    <t>VIASYSTEMS ASIA PACIFIC COMPANY</t>
  </si>
  <si>
    <t>Long Dang</t>
  </si>
  <si>
    <t>ASASY-00414-01</t>
  </si>
  <si>
    <t>ASY-00414-01</t>
  </si>
  <si>
    <t>ASY,RUBY,SSD,COMBO BRACKET</t>
  </si>
  <si>
    <t>ASASY-00477-02</t>
  </si>
  <si>
    <t>ASY-00477-02</t>
  </si>
  <si>
    <t>ASY,SANTA ROSA,24P,CHASSIS,COVER SHEET M</t>
  </si>
  <si>
    <t>ASASY-00479-02</t>
  </si>
  <si>
    <t>ASY-00479-02</t>
  </si>
  <si>
    <t>ASY,SANTA ROSA,24P,CHASSIS,BASE SHEET ME</t>
  </si>
  <si>
    <t>ASASY-00486-03</t>
  </si>
  <si>
    <t>ASY-00486-03</t>
  </si>
  <si>
    <t>ASY,SANTA ROSA,52P,CHASSIS,BASE SHEET ME</t>
  </si>
  <si>
    <t>ASASY-00488-03</t>
  </si>
  <si>
    <t>ASY-00488-03</t>
  </si>
  <si>
    <t>ASY,SANTA ROSA,52P,CHASSIS,COVER SHEET M</t>
  </si>
  <si>
    <t>ASASY-00490-01</t>
  </si>
  <si>
    <t>ASY-00490-01</t>
  </si>
  <si>
    <t>ASY,SANTA ROSA,52P,CHASSIS,FRONT BAFFLE</t>
  </si>
  <si>
    <t>ASASY-00569-02</t>
  </si>
  <si>
    <t>ASY-00569-02</t>
  </si>
  <si>
    <t>ASY,COTATI,CHASSIS,BASE SHEET METAL</t>
  </si>
  <si>
    <t>ASASY-00570-03</t>
  </si>
  <si>
    <t>ASY-00570-03</t>
  </si>
  <si>
    <t>ASY,COTATI,CHASSIS,COVER SHEET METAL</t>
  </si>
  <si>
    <t>ASASY-00868-09</t>
  </si>
  <si>
    <t>ASY-00868-09</t>
  </si>
  <si>
    <t>ASY,PT REYES,SCHOONER,CHASSIS,BASE SHEET</t>
  </si>
  <si>
    <t>ASASY-00870-08</t>
  </si>
  <si>
    <t>ASY-00870-08</t>
  </si>
  <si>
    <t>ASY,PT REYES,SCHOONER,CHASSIS,TRAY SHEET</t>
  </si>
  <si>
    <t>ASASY-00920-04</t>
  </si>
  <si>
    <t>ASY-00920-04</t>
  </si>
  <si>
    <t>ASY,TOOLLESS,RACK EAR,KEYHOLE,2 POST,2U</t>
  </si>
  <si>
    <t>ASASY-00921-03</t>
  </si>
  <si>
    <t>ASY-00921-03</t>
  </si>
  <si>
    <t>ASY,TOOLLESS,RACK EAR,KEYHOLE,2 POST,1U</t>
  </si>
  <si>
    <t>ASASY-01054-05</t>
  </si>
  <si>
    <t>ASY-01054-05</t>
  </si>
  <si>
    <t>ASY,MARIN,CLEARLAKE,CHASSIS,BASE SHEET M</t>
  </si>
  <si>
    <t>TREND TECHNOLOGIES MALAYSIA</t>
  </si>
  <si>
    <t>TRENDPLSTS</t>
  </si>
  <si>
    <t>ASASY-01058-02</t>
  </si>
  <si>
    <t>ASY-01058-02</t>
  </si>
  <si>
    <t>ASY,MARIN,CLEARLAKE,CHASSIS,TOP COVER SM</t>
  </si>
  <si>
    <t>ASASY-01197-05</t>
  </si>
  <si>
    <t>ASY-01197-05</t>
  </si>
  <si>
    <t>ASY,MARIN,DORAN,CHASSIS,BASE SHEET METAL</t>
  </si>
  <si>
    <t>ASASY-01294-06</t>
  </si>
  <si>
    <t>ASY-01294-06</t>
  </si>
  <si>
    <t>ASY,JENNER,LARKFIELD,CHASSIS,BASE SHEET</t>
  </si>
  <si>
    <t>ASASY-01314-04</t>
  </si>
  <si>
    <t>ASY-01314-04</t>
  </si>
  <si>
    <t>ASY,JENNER,LARKFIELD,CHASSIS,TOP COVER S</t>
  </si>
  <si>
    <t>ASASY-01368-04</t>
  </si>
  <si>
    <t>ASY-01368-04</t>
  </si>
  <si>
    <t>ASY,MARIN,YREKA64,CHASSIS,BASE SHEET MET</t>
  </si>
  <si>
    <t>ASASY-01370-02</t>
  </si>
  <si>
    <t>ASY-01370-02</t>
  </si>
  <si>
    <t>ASY,MARIN,YREKA64,CHASSIS,TOP COVER SM</t>
  </si>
  <si>
    <t>ASASY-01371-02</t>
  </si>
  <si>
    <t>ASY-01371-02</t>
  </si>
  <si>
    <t>ASY,MARIN,YREKA64,CHASSIS,FRONT BAFFLE</t>
  </si>
  <si>
    <t>ASASY-01380-02</t>
  </si>
  <si>
    <t>ASY-01380-02</t>
  </si>
  <si>
    <t>ASY DORAN CHASSIS TOOL LESS TOP COVER SM</t>
  </si>
  <si>
    <t>ASASY-01453-03</t>
  </si>
  <si>
    <t>ASY-01453-03</t>
  </si>
  <si>
    <t>ASY,MARIN,YREKA48,CHASSIS,BASE,SHEET MET</t>
  </si>
  <si>
    <t>ASASY-01455-02</t>
  </si>
  <si>
    <t>ASY-01455-02</t>
  </si>
  <si>
    <t>ASY,MARIN,YREKA48,CHASSIS,TOP COVER SM</t>
  </si>
  <si>
    <t>ASASY-01471-03</t>
  </si>
  <si>
    <t>ASY-01471-03</t>
  </si>
  <si>
    <t>ASY,PT REYES,TIMBER COVE,CHASSIS,LOWER M</t>
  </si>
  <si>
    <t>ASASY-01473-04</t>
  </si>
  <si>
    <t>ASY-01473-04</t>
  </si>
  <si>
    <t>ASY,TIMBER COVE,CHASSIS,UPPER METAL</t>
  </si>
  <si>
    <t>ASASY-01534-02</t>
  </si>
  <si>
    <t>ASY-01534-02</t>
  </si>
  <si>
    <t>ASY,TIMBER COVE,CHASSIS,UPPER BAFFLE</t>
  </si>
  <si>
    <t>ASASY-01536-02</t>
  </si>
  <si>
    <t>ASY-01536-02</t>
  </si>
  <si>
    <t>ASY,1RU/ 2 RU,TOOLLESS RACK RAIL KIT, UN</t>
  </si>
  <si>
    <t>ASASY-01558-04</t>
  </si>
  <si>
    <t>ASY-01558-04</t>
  </si>
  <si>
    <t>UPPERLAKE,CHASSIS,TOP COVER SM</t>
  </si>
  <si>
    <t>ASASY-01560-04</t>
  </si>
  <si>
    <t>ASY-01560-04</t>
  </si>
  <si>
    <t>ASY,MARIN,UPPERLAKE,CHASSIS,BASE SHEET M</t>
  </si>
  <si>
    <t>ASASY-01576-04</t>
  </si>
  <si>
    <t>ASY-01576-04</t>
  </si>
  <si>
    <t>ASY,MENDOCINO,AIRFLOW GUIDE</t>
  </si>
  <si>
    <t>ASASY-01677-05</t>
  </si>
  <si>
    <t>ASY-01677-05</t>
  </si>
  <si>
    <t>ASY,MARIN,FORTUNA,CHASSIS,BASE SHEET MET</t>
  </si>
  <si>
    <t>ASASY-01679-07</t>
  </si>
  <si>
    <t>ASY-01679-07</t>
  </si>
  <si>
    <t>ASY,MARIN,FORTUNA,CHASSIS,TOP COVER SM</t>
  </si>
  <si>
    <t>ASASY-01682-05</t>
  </si>
  <si>
    <t>ASY-01682-05</t>
  </si>
  <si>
    <t>ASY,PT REYES,GLENBROOK,CHASSIS,COVER SHE</t>
  </si>
  <si>
    <t>ASASY-01685-05</t>
  </si>
  <si>
    <t>ASY-01685-05</t>
  </si>
  <si>
    <t>ASY,PT REYES,GLENBROOK,CHASSIS,UPPER SHE</t>
  </si>
  <si>
    <t>ASASY-01689-04</t>
  </si>
  <si>
    <t>ASY-01689-04</t>
  </si>
  <si>
    <t>ASY,PT REYES,GLENBROOK,CHASSIS,LOWER MET</t>
  </si>
  <si>
    <t>ASASY-01743-04</t>
  </si>
  <si>
    <t>ASY-01743-04</t>
  </si>
  <si>
    <t>ASY,FORTUNA,HEATSINK SUPPORT BRACKET</t>
  </si>
  <si>
    <t>ASASY-01895-06</t>
  </si>
  <si>
    <t>ASY-01895-06</t>
  </si>
  <si>
    <t>ASY,ALAMEDA,HOPLAND-S,CHASSIS,BASE SHEET</t>
  </si>
  <si>
    <t>ASASY-01896-03</t>
  </si>
  <si>
    <t>ASY-01896-03</t>
  </si>
  <si>
    <t>ASY,ALAMEDA,HOPLAND-S,CHASSIS,COVER SHEE</t>
  </si>
  <si>
    <t>ASASY-01927-04</t>
  </si>
  <si>
    <t>ASY-01927-04</t>
  </si>
  <si>
    <t>ASY,PT REYES,NOVATO,CHASSIS,COVER SHEET</t>
  </si>
  <si>
    <t>ASASY-01928-07</t>
  </si>
  <si>
    <t>ASY-01928-07</t>
  </si>
  <si>
    <t>ASY,PT REYES,NOVATO,CHASSIS,UPPER SHEET</t>
  </si>
  <si>
    <t>ASASY-01930-04</t>
  </si>
  <si>
    <t>ASY-01930-04</t>
  </si>
  <si>
    <t>ASY,PT REYES,NOVATO,CHASSIS,LOWER METAL</t>
  </si>
  <si>
    <t>ASASY-01934-02</t>
  </si>
  <si>
    <t>ASY-01934-02</t>
  </si>
  <si>
    <t>ASY,MARIN,CLEARLAKE+,CHASSIS,TOP COVER S</t>
  </si>
  <si>
    <t>ASASY-01955-04</t>
  </si>
  <si>
    <t>ASY-01955-04</t>
  </si>
  <si>
    <t>ASY,ALAMEDA,HOPLAND-T,CHASSIS.BASE SHEET</t>
  </si>
  <si>
    <t>ASASY-01956-04</t>
  </si>
  <si>
    <t>ASY-01956-04</t>
  </si>
  <si>
    <t>ASY,ALAMEDA,HOPLAND-T,CHASSIS.COVER SHEE</t>
  </si>
  <si>
    <t>ASASY-01958-04</t>
  </si>
  <si>
    <t>ASY-01958-04</t>
  </si>
  <si>
    <t>ASY,JENNER,LAKEPORT,CHASSIS,BASE SHEET M</t>
  </si>
  <si>
    <t>ASASY-01959-04</t>
  </si>
  <si>
    <t>ASY-01959-04</t>
  </si>
  <si>
    <t>ASY,JENNER,LAKEPORT,CHASSIS,COVER SHEET</t>
  </si>
  <si>
    <t>ASASY-01961-03</t>
  </si>
  <si>
    <t>ASY-01961-03</t>
  </si>
  <si>
    <t>ASY,ALAMEDA,PORTOLA-S,CHASSIS,BASE SHEET</t>
  </si>
  <si>
    <t>ASASY-01962-02</t>
  </si>
  <si>
    <t>ASY-01962-02</t>
  </si>
  <si>
    <t>ASY,ALAMEDA,PORTOLA-S,CHASSIS,COVER SHEE</t>
  </si>
  <si>
    <t>ASASY-01964-03</t>
  </si>
  <si>
    <t>ASY-01964-03</t>
  </si>
  <si>
    <t>ASY,ALAMEDA-L,PORTOLA-T,CHASSIS,BASE SHE</t>
  </si>
  <si>
    <t>ASASY-01965-03</t>
  </si>
  <si>
    <t>ASY-01965-03</t>
  </si>
  <si>
    <t>ASY,ALAMEDA-L,PORTOLA-T,CHASSIS,COVER SH</t>
  </si>
  <si>
    <t>ASASY-01980-02</t>
  </si>
  <si>
    <t>ASY-01980-02</t>
  </si>
  <si>
    <t>ASY,BODEGA,COTATI,W/CROW,CHASSIS,BASE SM</t>
  </si>
  <si>
    <t>ASASY-01984-02</t>
  </si>
  <si>
    <t>ASY-01984-02</t>
  </si>
  <si>
    <t>ASY,BODEGA,ROSA,W/CROW,CHASSIS,BASE SM</t>
  </si>
  <si>
    <t>ASASY-01998-02</t>
  </si>
  <si>
    <t>ASY-01998-02</t>
  </si>
  <si>
    <t>ASY,BODEGA,COTATI,W/CROW,CHASSIS,TOP COV</t>
  </si>
  <si>
    <t>ASASY-02000-02</t>
  </si>
  <si>
    <t>ASY-02000-02</t>
  </si>
  <si>
    <t>ASY,BODEGA,ROSA,W/CROW,CHASSIS,TOP COVER</t>
  </si>
  <si>
    <t>ASASY-02016-01</t>
  </si>
  <si>
    <t>ASY-02016-01</t>
  </si>
  <si>
    <t>ASY,ALAMEDA,HOPLAND-T,CHASSIS,FRONT STIF</t>
  </si>
  <si>
    <t>ASASY-02046-02</t>
  </si>
  <si>
    <t>ASY-02046-02</t>
  </si>
  <si>
    <t>ASY,PT REYES,WOODACRE,CHASSIS,COVER SHEE</t>
  </si>
  <si>
    <t>ASASY-02075-02</t>
  </si>
  <si>
    <t>ASY-02075-02</t>
  </si>
  <si>
    <t>ASY,PT REYES,WOODACRE,CHASSIS,LOWER META</t>
  </si>
  <si>
    <t>ASASY-02081-02</t>
  </si>
  <si>
    <t>ASY-02081-02</t>
  </si>
  <si>
    <t>ASY,PT REYES,WOODACRE,CHASSIS,UPPER SHEE</t>
  </si>
  <si>
    <t>ASASY-02103-01</t>
  </si>
  <si>
    <t>ASY-02103-01</t>
  </si>
  <si>
    <t>ASY,PT REYES,SCHOONER+,CHASSIS,TOP COVER</t>
  </si>
  <si>
    <t>ASASY-02104-01</t>
  </si>
  <si>
    <t>ASY-02104-01</t>
  </si>
  <si>
    <t>ASY,PT REYES,TIMBER COVE+,CHASSIS,TOP CO</t>
  </si>
  <si>
    <t>ASASY-02105-02</t>
  </si>
  <si>
    <t>ASY-02105-02</t>
  </si>
  <si>
    <t>ASY,ALAMEDA,PORTOLA-T,CHASSIS,FRONT BAFF</t>
  </si>
  <si>
    <t>ASASY-02153-01</t>
  </si>
  <si>
    <t>ASY-02153-01</t>
  </si>
  <si>
    <t>ASY,MENDOCINO,CHASSIS,BASE LOWER METAL</t>
  </si>
  <si>
    <t>ASASY-02176-01</t>
  </si>
  <si>
    <t>ASY-02176-01</t>
  </si>
  <si>
    <t>ASY,LAKEPORT,CHASSIS,STIFFENER</t>
  </si>
  <si>
    <t>ASASY-02196-02</t>
  </si>
  <si>
    <t>ASY-02196-02</t>
  </si>
  <si>
    <t>ASY,ALAMEDA-L,CHASSIS,STIFFENER</t>
  </si>
  <si>
    <t>ASASY-02230-01</t>
  </si>
  <si>
    <t>ASY-02230-01</t>
  </si>
  <si>
    <t>ASY,RUSSIAN GULCH,CHASSIS,BASE LOWER MET</t>
  </si>
  <si>
    <t>ASASY-02299-03</t>
  </si>
  <si>
    <t>ASY-02299-03</t>
  </si>
  <si>
    <t>ASY,PT REYES,CAPITOLA,CHASSIS,UPPER SHEE</t>
  </si>
  <si>
    <t>ASASY-02301-04</t>
  </si>
  <si>
    <t>ASY-02301-04</t>
  </si>
  <si>
    <t>ASY,PT REYES,CAPITOLA,CHASSIS,LOWER META</t>
  </si>
  <si>
    <t>ASASY-02390-01</t>
  </si>
  <si>
    <t>ASY-02390-01</t>
  </si>
  <si>
    <t>ASY,ALAMEDA,HOPLAND-S,STAT,CHASSIS,BASE</t>
  </si>
  <si>
    <t>ASASY-02391-02</t>
  </si>
  <si>
    <t>ASY-02391-02</t>
  </si>
  <si>
    <t>ASY,ALAMEDA,HOPLAND-S,STAT,CHASSIS,COVER</t>
  </si>
  <si>
    <t>ASASY-02395-04</t>
  </si>
  <si>
    <t>ASY-02395-04</t>
  </si>
  <si>
    <t>ASY,ALAMEDA.WHEATLAND,CHASSIS,BASE SHEET</t>
  </si>
  <si>
    <t>ASASY-02396-03</t>
  </si>
  <si>
    <t>ASY-02396-03</t>
  </si>
  <si>
    <t>ASY,ALAMEDA,WHEATLAND-STAT,CHASSIS,TOP C</t>
  </si>
  <si>
    <t>ASASY-02398-04</t>
  </si>
  <si>
    <t>ASY-02398-04</t>
  </si>
  <si>
    <t>ASY,ALAMEDA.NICE,CHASSIS,BASE SHEET META</t>
  </si>
  <si>
    <t>ASASY-02402-05</t>
  </si>
  <si>
    <t>ASY-02402-05</t>
  </si>
  <si>
    <t>ASY,ALAMEDA,NICE,CHASSIS,TOP COVER SM</t>
  </si>
  <si>
    <t>ASASY-02421-02</t>
  </si>
  <si>
    <t>ASY-02421-02</t>
  </si>
  <si>
    <t>ASY,ALAMEDA.ARCATA-S,CHASSIS,BASE SM</t>
  </si>
  <si>
    <t>ASASY-02423-02</t>
  </si>
  <si>
    <t>ASY-02423-02</t>
  </si>
  <si>
    <t>ASY,ALAMEDA,ARCATA-S,CHASSIS,TOP COVER S</t>
  </si>
  <si>
    <t>ASASY-02446-02</t>
  </si>
  <si>
    <t>ASY-02446-02</t>
  </si>
  <si>
    <t>ASY,ALAMEDA,HOPLAND-T,STAT,CHASSIS,COVER</t>
  </si>
  <si>
    <t>ASASY-02470-01</t>
  </si>
  <si>
    <t>ASY-02470-01</t>
  </si>
  <si>
    <t>ASY,PLACER,NEWCASTLE,CHASSIS,STIFFENER</t>
  </si>
  <si>
    <t>ASASY-02474-03</t>
  </si>
  <si>
    <t>ASY-02474-03</t>
  </si>
  <si>
    <t>ASY,ALAMEDA,GRATON-STAT,CHASSIS,BASE SHE</t>
  </si>
  <si>
    <t>ASASY-02487-01</t>
  </si>
  <si>
    <t>ASY-02487-01</t>
  </si>
  <si>
    <t>ASY,ALAMEDA,PORTOLA-S,PLUS,CHASSIS,COVER</t>
  </si>
  <si>
    <t>ASASY-02492-03</t>
  </si>
  <si>
    <t>ASY-02492-03</t>
  </si>
  <si>
    <t>ASY,ARCATA,CHASSIS,STIFFENER</t>
  </si>
  <si>
    <t>ASASY-02495-03</t>
  </si>
  <si>
    <t>ASY-02495-03</t>
  </si>
  <si>
    <t>ASY,ALAMEDA,GRATON+ STAT,CHASSIS,COVER S</t>
  </si>
  <si>
    <t>ASASY-02499-02</t>
  </si>
  <si>
    <t>ASY-02499-02</t>
  </si>
  <si>
    <t>ASY,ALAMEDA,ARCATA-T,CHASSIS,TOP COVER S</t>
  </si>
  <si>
    <t>ASASY-02501-01</t>
  </si>
  <si>
    <t>ASY-02501-01</t>
  </si>
  <si>
    <t>ASY,ALAMEDA,ARCATA-T,CHASSIS,BASE SHEET</t>
  </si>
  <si>
    <t>ASASY-02502-01</t>
  </si>
  <si>
    <t>ASY-02502-01</t>
  </si>
  <si>
    <t>ASY,ALAMEDA-L,GRATON-STAT,CHASSIS,STIFFE</t>
  </si>
  <si>
    <t>ASASY-02512-01</t>
  </si>
  <si>
    <t>ASY-02512-01</t>
  </si>
  <si>
    <t>ASY,MARIN,UPPERLAKE,PLUS,CHASSIS,TOP COV</t>
  </si>
  <si>
    <t>ASASY-02542-01</t>
  </si>
  <si>
    <t>ASY-02542-01</t>
  </si>
  <si>
    <t>ASY,PT REYES,CAPITOLACR,CHASSIS,COVER SH</t>
  </si>
  <si>
    <t>ASASY-02631-01</t>
  </si>
  <si>
    <t>ASY-02631-01</t>
  </si>
  <si>
    <t>ASY,FERNDALE,CHASSIS,STIFFENER</t>
  </si>
  <si>
    <t>ASASY-02636-05</t>
  </si>
  <si>
    <t>ASY-02636-05</t>
  </si>
  <si>
    <t>ASY,LOS ANGELES,CHASSIS,FRONT,SM,ASM</t>
  </si>
  <si>
    <t>ASASY-02638-05</t>
  </si>
  <si>
    <t>ASY-02638-05</t>
  </si>
  <si>
    <t>ASY,LOS ANGELES,CHASSIS,BACK,SM,ASM</t>
  </si>
  <si>
    <t>ASASY-02699-03</t>
  </si>
  <si>
    <t>ASY-02699-03</t>
  </si>
  <si>
    <t>ASY,PT REYES,WOODACRE+,CHASSIS,COVER SHE</t>
  </si>
  <si>
    <t>ASASY-02726-02</t>
  </si>
  <si>
    <t>ASY-02726-02</t>
  </si>
  <si>
    <t>ASY,PT REYES,WOODACRE+,CHASSIS,LOWER MET</t>
  </si>
  <si>
    <t>ASASY-02733-01</t>
  </si>
  <si>
    <t>ASY-02733-01</t>
  </si>
  <si>
    <t>ASY,PT REYES,WOODACRE+,CHASSIS,UPPER SHE</t>
  </si>
  <si>
    <t>ASASY-02741-05</t>
  </si>
  <si>
    <t>ASY-02741-05</t>
  </si>
  <si>
    <t>ASY,TEHAMA,GLENHAVEN,CHASSIS,BASE SHEET</t>
  </si>
  <si>
    <t>ASASY-02743-02</t>
  </si>
  <si>
    <t>ASY-02743-02</t>
  </si>
  <si>
    <t>ASY,TEHAMA,CHASSIS,STIFFENER,REAR</t>
  </si>
  <si>
    <t>ASASY-02744-01</t>
  </si>
  <si>
    <t>ASY-02744-01</t>
  </si>
  <si>
    <t>ASY,TEHAMA,CHASSIS,STIFFENER,FRONT</t>
  </si>
  <si>
    <t>ASASY-02745-03</t>
  </si>
  <si>
    <t>ASY-02745-03</t>
  </si>
  <si>
    <t>ASY,TEHAMA,GLENHAVEN,CHASSIS,TOP COVER S</t>
  </si>
  <si>
    <t>ASASY-02780-03</t>
  </si>
  <si>
    <t>ASY-02780-03</t>
  </si>
  <si>
    <t>ASY,ALAMEDA,OAKLAND,CHASSIS,BASE SM</t>
  </si>
  <si>
    <t>ASASY-02781-03</t>
  </si>
  <si>
    <t>ASY-02781-03</t>
  </si>
  <si>
    <t>ASY,ALAMEDA,OAKLAND,CHASSIS,COVER SM</t>
  </si>
  <si>
    <t>ASASY-02799-02</t>
  </si>
  <si>
    <t>ASY-02799-02</t>
  </si>
  <si>
    <t>ASY,LOS ANGELES,PWR BACKPLANE,PLATE,BACK</t>
  </si>
  <si>
    <t>ASASY-02800-01</t>
  </si>
  <si>
    <t>ASY-02800-01</t>
  </si>
  <si>
    <t>ASY,LOS ANGELES,PWRBACKPLANE,PLATE,FRONT</t>
  </si>
  <si>
    <t>ASASY-02807-03</t>
  </si>
  <si>
    <t>ASY-02807-03</t>
  </si>
  <si>
    <t>ASY,LOS ANGELES,GARDENA,CHASSIS,TOP COVE</t>
  </si>
  <si>
    <t>ASASY-02809-03</t>
  </si>
  <si>
    <t>ASY-02809-03</t>
  </si>
  <si>
    <t>ASY,LOS ANGELES,FP,SM,ASM</t>
  </si>
  <si>
    <t>ASASY-02821-03</t>
  </si>
  <si>
    <t>ASY-02821-03</t>
  </si>
  <si>
    <t>ASY,ALAMEDA,KNOXVILLE,CHASSIS,BASE SM</t>
  </si>
  <si>
    <t>ASASY-02822-05</t>
  </si>
  <si>
    <t>ASY-02822-05</t>
  </si>
  <si>
    <t>ASY,ALAMEDA,KNOXVILLE STAT,CHASSIS,COVER</t>
  </si>
  <si>
    <t>ASASY-02829-04</t>
  </si>
  <si>
    <t>ASY-02829-04</t>
  </si>
  <si>
    <t>ASY,MARIN,PIEDMONT,CHASSIS,BASE SM</t>
  </si>
  <si>
    <t>ASASY-02830-03</t>
  </si>
  <si>
    <t>ASY-02830-03</t>
  </si>
  <si>
    <t>ASY,MARIN,PIEDMONT,CHASSIS,COVER SM</t>
  </si>
  <si>
    <t>ASASY-02833-02</t>
  </si>
  <si>
    <t>ASY-02833-02</t>
  </si>
  <si>
    <t>ASY,MARIN,ORINDA,CHASSIS,BASE SM</t>
  </si>
  <si>
    <t>ASASY-02834-03</t>
  </si>
  <si>
    <t>ASY-02834-03</t>
  </si>
  <si>
    <t>ASY,MARIN,ORINDA,CHASSIS,COVER SM</t>
  </si>
  <si>
    <t>ASASY-02916-02</t>
  </si>
  <si>
    <t>ASY-02916-02</t>
  </si>
  <si>
    <t>ASY,ALAMEDA,TALMAGE,CHASSIS,BASE SM</t>
  </si>
  <si>
    <t>ASASY-02917-02</t>
  </si>
  <si>
    <t>ASY-02917-02</t>
  </si>
  <si>
    <t>ASY,ALAMEDA,TALMAGE,CHASSIS,COVER SM</t>
  </si>
  <si>
    <t>ASASY-02948-03</t>
  </si>
  <si>
    <t>ASY-02948-03</t>
  </si>
  <si>
    <t>ASY,ALAMEDA,CALPELLA,CHASSIS,BASE SM</t>
  </si>
  <si>
    <t>ASASY-02949-02</t>
  </si>
  <si>
    <t>ASY-02949-02</t>
  </si>
  <si>
    <t>ASY,ALAMEDA,CALPELLA,CHASSIS,COVER SM</t>
  </si>
  <si>
    <t>ASASY-02987-01</t>
  </si>
  <si>
    <t>ASY-02987-01</t>
  </si>
  <si>
    <t>ASY,MARIN,LODOGA,CHASSIS,BASE SHEET META</t>
  </si>
  <si>
    <t>ASASY-02988-01</t>
  </si>
  <si>
    <t>ASY-02988-01</t>
  </si>
  <si>
    <t>ASY,MARIN,LODOGA,CHASSIS,TOP COVER SM</t>
  </si>
  <si>
    <t>ASASY-03067-06</t>
  </si>
  <si>
    <t>ASY-03067-06</t>
  </si>
  <si>
    <t>ASY,SAN MATEO,MONTARA,CHASSIS,BASE,SM</t>
  </si>
  <si>
    <t>ASASY-03092-03D</t>
  </si>
  <si>
    <t>ASY-03092-03</t>
  </si>
  <si>
    <t>ASY,SAN MATEO,MONTARA,TOP COVER</t>
  </si>
  <si>
    <t>ASASY-03123-02</t>
  </si>
  <si>
    <t>ASY-03123-02</t>
  </si>
  <si>
    <t>ASY,ALAMEDA,MINERAL,CHASSIS,BASE SM</t>
  </si>
  <si>
    <t>ASASY-03124-03</t>
  </si>
  <si>
    <t>ASY-03124-03</t>
  </si>
  <si>
    <t>ASY,ALAMEDA,MINERAL,CHASSIS,COVER SM</t>
  </si>
  <si>
    <t>ASASY-03125-01</t>
  </si>
  <si>
    <t>ASY-03125-01</t>
  </si>
  <si>
    <t>ASY,ALAMEDA,MINERAL,CHASSIS,STIFFENER,FR</t>
  </si>
  <si>
    <t>ASASY-03126-01</t>
  </si>
  <si>
    <t>ASY-03126-01</t>
  </si>
  <si>
    <t>ASY,ALAMEDA,MINERAL,CHASSIS,STIFFENER,RE</t>
  </si>
  <si>
    <t>ASASY-03165-01</t>
  </si>
  <si>
    <t>ASY-03165-01</t>
  </si>
  <si>
    <t>ASY,SAN MATEO,RACK EAR,ESD</t>
  </si>
  <si>
    <t>ASASY-03166-01</t>
  </si>
  <si>
    <t>ASY-03166-01</t>
  </si>
  <si>
    <t>ASY,SAN MATEO,RACK EAR,GROUND LUG</t>
  </si>
  <si>
    <t>ASASY-03170-04</t>
  </si>
  <si>
    <t>ASY-03170-04</t>
  </si>
  <si>
    <t>ASY,SAN MATEO,BRACKET,SMA</t>
  </si>
  <si>
    <t>ASASY-03211-05</t>
  </si>
  <si>
    <t>ASY-03211-05</t>
  </si>
  <si>
    <t>ASY,GL,LC,CHASSIS,COVER</t>
  </si>
  <si>
    <t>AELTECH</t>
  </si>
  <si>
    <t>ASASY-03214-07</t>
  </si>
  <si>
    <t>ASY-03214-07</t>
  </si>
  <si>
    <t>ASY,GL,LC,CHASSIS</t>
  </si>
  <si>
    <t>ASASY-03338-01</t>
  </si>
  <si>
    <t>ASY-03338-01</t>
  </si>
  <si>
    <t>ASY,TEHAMA,RED BLUFF,CHASSIS,BASE SHEET</t>
  </si>
  <si>
    <t>ASASY-03342-05</t>
  </si>
  <si>
    <t>ASY-03342-05</t>
  </si>
  <si>
    <t>ASY,GL,SUP,TRAY</t>
  </si>
  <si>
    <t>ASASY-03369-03</t>
  </si>
  <si>
    <t>ASY-03369-03</t>
  </si>
  <si>
    <t>ASY,TEHAMA, B2B CHASSIS,STIFFENER,FRONT,</t>
  </si>
  <si>
    <t>ASASY-03370-06</t>
  </si>
  <si>
    <t>ASY-03370-06</t>
  </si>
  <si>
    <t>ASY,TEHAMA,BLACKHAWK-P,CHASSIS,TOP COVER</t>
  </si>
  <si>
    <t>ASASY-03372-04</t>
  </si>
  <si>
    <t>ASY-03372-04</t>
  </si>
  <si>
    <t>ASY,TEHAMA,BLACKHAWK-P,CHASSIS,BASE SHEE</t>
  </si>
  <si>
    <t>ASASY-03455-07</t>
  </si>
  <si>
    <t>ASY-03455-07</t>
  </si>
  <si>
    <t>ASY,MOD COVER,LVST</t>
  </si>
  <si>
    <t>ASASY-03457-02</t>
  </si>
  <si>
    <t>ASY-03457-02</t>
  </si>
  <si>
    <t>ASY,FRONT STFN BTM,LVST</t>
  </si>
  <si>
    <t>ASASY-03458-02</t>
  </si>
  <si>
    <t>ASY-03458-02</t>
  </si>
  <si>
    <t>ASY,PIKA TRAY,LVST</t>
  </si>
  <si>
    <t>ASASY-03459-02</t>
  </si>
  <si>
    <t>ASY-03459-02</t>
  </si>
  <si>
    <t>ASY,MOD BTM CHAS,LVST</t>
  </si>
  <si>
    <t>ASASY-03478-06</t>
  </si>
  <si>
    <t>ASY-03478-06</t>
  </si>
  <si>
    <t>ASY, CHASSIS BASE, PNCL</t>
  </si>
  <si>
    <t>ASASY-03478-07</t>
  </si>
  <si>
    <t>ASY-03478-07</t>
  </si>
  <si>
    <t>ASASY-03484-04</t>
  </si>
  <si>
    <t>ASY-03484-04</t>
  </si>
  <si>
    <t>ASY,GL,SUP,CVR,W/ HARDWARE</t>
  </si>
  <si>
    <t>ASASY-03496-03</t>
  </si>
  <si>
    <t>ASY-03496-03</t>
  </si>
  <si>
    <t>ASY,GL,PSU,BLANK</t>
  </si>
  <si>
    <t>ASASY-03608-05</t>
  </si>
  <si>
    <t>ASY-03608-05</t>
  </si>
  <si>
    <t>ASY,GL,LC,GRINNELL-D,CHASSIS</t>
  </si>
  <si>
    <t>ASASY-03613-03</t>
  </si>
  <si>
    <t>ASY-03613-03</t>
  </si>
  <si>
    <t>ASY,TEHAMA,BLACKHAWK-DD,CHASSIS,BASE SHE</t>
  </si>
  <si>
    <t>ASASY-03614-05</t>
  </si>
  <si>
    <t>ASY-03614-05</t>
  </si>
  <si>
    <t>ASY,TEHAMA,BLACKHAWK-DD,CHASSIS,TOP COVE</t>
  </si>
  <si>
    <t>ASASY-03629-07</t>
  </si>
  <si>
    <t>ASY-03629-07</t>
  </si>
  <si>
    <t>ASY,BROOKS ISLAND,CHASSIS,BASE SHEET MET</t>
  </si>
  <si>
    <t>ASASY-03630-03</t>
  </si>
  <si>
    <t>ASY-03630-03</t>
  </si>
  <si>
    <t>ASY,BROOKS ISLAND,CHASSIS,TOP COVER SM</t>
  </si>
  <si>
    <t>ASASY-03647-08</t>
  </si>
  <si>
    <t>ASY-03647-08</t>
  </si>
  <si>
    <t>ASY,ROE ISLAND,CHASSIS,BASE SHEET METAL</t>
  </si>
  <si>
    <t>ASASY-03648-03</t>
  </si>
  <si>
    <t>ASY-03648-03</t>
  </si>
  <si>
    <t>ASY,ROE ISLAND,CHASSIS,TOP COVER SM</t>
  </si>
  <si>
    <t>ASASY-03691-07</t>
  </si>
  <si>
    <t>ASY-03691-07</t>
  </si>
  <si>
    <t>ASY,BIRD ISLAND,CHASSIS,BASE SHEET METAL</t>
  </si>
  <si>
    <t>ASASY-03692-03</t>
  </si>
  <si>
    <t>ASY-03692-03</t>
  </si>
  <si>
    <t>ASY,BIRD ISLAND,CHASSIS,TOP COVER SM</t>
  </si>
  <si>
    <t>ASASY-03699-05</t>
  </si>
  <si>
    <t>ASY-03699-05</t>
  </si>
  <si>
    <t>ASY,GL,LC,EJECTOR,HANDLE,4MM ROTATING</t>
  </si>
  <si>
    <t>ASY-03699-05 REV B0</t>
  </si>
  <si>
    <t>ASASY-03712-06</t>
  </si>
  <si>
    <t>ASY-03712-06</t>
  </si>
  <si>
    <t>ASY,SEAL ISLAND,CHASSIS,BASE SHEET METAL</t>
  </si>
  <si>
    <t>ASASY-03714-03</t>
  </si>
  <si>
    <t>ASY-03714-03</t>
  </si>
  <si>
    <t>ASY,SEAL ISLAND,CHASSIS,TOP COVER SM</t>
  </si>
  <si>
    <t>ASASY-03730-01</t>
  </si>
  <si>
    <t>ASY-03730-01</t>
  </si>
  <si>
    <t>ASY,GL,FB,RACK KIT,ADAPTER,LT</t>
  </si>
  <si>
    <t>ASASY-03731-01</t>
  </si>
  <si>
    <t>ASY-03731-01</t>
  </si>
  <si>
    <t>ASY,GL,FB,RACK KIT,ADAPTER,RT</t>
  </si>
  <si>
    <t>ASASY-03732-03</t>
  </si>
  <si>
    <t>ASY-03732-03</t>
  </si>
  <si>
    <t>ASY,GL,FB,RACK KIT,ADAPTER,REAR</t>
  </si>
  <si>
    <t>ASASY-03758-08</t>
  </si>
  <si>
    <t>ASY-03758-08</t>
  </si>
  <si>
    <t>ASY,YUBA,MARYSVILLE,CHASSIS,BASE SHEET M</t>
  </si>
  <si>
    <t>ASASY-03759-05</t>
  </si>
  <si>
    <t>ASY-03759-05</t>
  </si>
  <si>
    <t>ASY,YUBA,MARYSVILLE,CHASSIS,FACE PLATE,S</t>
  </si>
  <si>
    <t>ASASY-03760-06</t>
  </si>
  <si>
    <t>ASY-03760-06</t>
  </si>
  <si>
    <t>ASY,YUBA,MARYSVILLE,CHASSIS,TOP COVER SM</t>
  </si>
  <si>
    <t>ASASY-03768-04</t>
  </si>
  <si>
    <t>ASY-03768-04</t>
  </si>
  <si>
    <t>ASY,GL,2RU-4RU,RACK SLIDE KIT</t>
  </si>
  <si>
    <t>TBD Long</t>
  </si>
  <si>
    <t>ASASY-03786-06</t>
  </si>
  <si>
    <t>ASY-03786-06</t>
  </si>
  <si>
    <t>ASY,YUBA,SMARTSVILLE,CHASSIS,FACEPLATE</t>
  </si>
  <si>
    <t>ASASY-03787-03</t>
  </si>
  <si>
    <t>ASY-03787-03</t>
  </si>
  <si>
    <t>ASY,YUBA,SMARTSVILLE,CHASSIS,STIFFENER</t>
  </si>
  <si>
    <t>ASASY-03853-08D</t>
  </si>
  <si>
    <t>ASY-03853-08</t>
  </si>
  <si>
    <t>ASY,YUBA,LYONSVILLE,CHASSIS,BASE,SHEET M</t>
  </si>
  <si>
    <t>ASASY-03854-06D</t>
  </si>
  <si>
    <t>ASY-03854-06</t>
  </si>
  <si>
    <t>ASY,YUBA,LYONSVILLE,CHASSIS,TOP COVER,SM</t>
  </si>
  <si>
    <t>ASASY-03940-03</t>
  </si>
  <si>
    <t>ASY-03940-03</t>
  </si>
  <si>
    <t>ASY,CHASSIS,LOGAN</t>
  </si>
  <si>
    <t>ASASY-03957-01</t>
  </si>
  <si>
    <t>ASY-03957-01</t>
  </si>
  <si>
    <t>ASY,SAN MATEO,MONTARA-C,TOP COVER</t>
  </si>
  <si>
    <t>ASASY-03968-04D</t>
  </si>
  <si>
    <t>ASY-03968-04</t>
  </si>
  <si>
    <t>ASY,YUBA,SMARTSVILLE-DD,CHASSIS,FACEPLAT</t>
  </si>
  <si>
    <t>ASASY-03968-05D</t>
  </si>
  <si>
    <t>ASY-03968-05</t>
  </si>
  <si>
    <t>ASASY-04137-04D</t>
  </si>
  <si>
    <t>ASY-04137-04</t>
  </si>
  <si>
    <t>ASY,YUBA,LYONSVILLE-DD,CHASSIS,FACEPLATE</t>
  </si>
  <si>
    <t>ASASY-04198-01D</t>
  </si>
  <si>
    <t>ASY-04198-01</t>
  </si>
  <si>
    <t>ASY, 1RU, SUB-RACK CHASSIS, WELDED, MM00</t>
  </si>
  <si>
    <t>ASASY-04204-02</t>
  </si>
  <si>
    <t>ASY-04204-02</t>
  </si>
  <si>
    <t>ASY,TLESS,FB,RACK EAR,KEYHOLE,2 POST,2RU</t>
  </si>
  <si>
    <t>ASASY-04205-01D</t>
  </si>
  <si>
    <t>ASY-04205-01</t>
  </si>
  <si>
    <t>ASY, META APP HDD CADDY</t>
  </si>
  <si>
    <t>ASASY-04206-01D</t>
  </si>
  <si>
    <t>ASY-04206-01</t>
  </si>
  <si>
    <t>ASY, 2RU, SUB-RACK, PCB MOUNTING PLATE,</t>
  </si>
  <si>
    <t>ASASY-04224-01D</t>
  </si>
  <si>
    <t>ASY-04224-01</t>
  </si>
  <si>
    <t>ASY, 2RU, SUB-RACK, CHASSIS WELD ASY, MM</t>
  </si>
  <si>
    <t>ASASY-04231-01D</t>
  </si>
  <si>
    <t>ASY-04231-01</t>
  </si>
  <si>
    <t>ASY, META APP HDD CAGE</t>
  </si>
  <si>
    <t>ASASY-04247-01D</t>
  </si>
  <si>
    <t>ASY-04247-01</t>
  </si>
  <si>
    <t>ASY, SMA BRACKET</t>
  </si>
  <si>
    <t>ASASY-04273-02D</t>
  </si>
  <si>
    <t>ASY-04273-02</t>
  </si>
  <si>
    <t>ASY,GL,LC,GRINNELL-P,CHASSIS</t>
  </si>
  <si>
    <t>ASASY-04273-03D</t>
  </si>
  <si>
    <t>ASY-04273-03</t>
  </si>
  <si>
    <t>AEL ENGINEERING</t>
  </si>
  <si>
    <t>ASASY-04312-03</t>
  </si>
  <si>
    <t>ASY-04312-03</t>
  </si>
  <si>
    <t>ASY,YUBA,EAGLEVILLE,2 PIECE CHASSIS,BASE</t>
  </si>
  <si>
    <t>ASASY-04313-04</t>
  </si>
  <si>
    <t>ASY-04313-04</t>
  </si>
  <si>
    <t>ASY,YUBA,EAGLEVILLE,CHASSIS,TOP COVER SM</t>
  </si>
  <si>
    <t>ASASY-04314-02</t>
  </si>
  <si>
    <t>ASY-04314-02</t>
  </si>
  <si>
    <t>ASY,YUBA,SMARTSVILLE,COMMON BACK CHASSIS</t>
  </si>
  <si>
    <t>ASASY-04315-03</t>
  </si>
  <si>
    <t>ASY-04315-03</t>
  </si>
  <si>
    <t>ASY,YUBA, SMARTSVILLE,COMMON BACK CHASSI</t>
  </si>
  <si>
    <t>ASASY-04321-01D</t>
  </si>
  <si>
    <t>ASY-04321-01</t>
  </si>
  <si>
    <t>ASY,YUBA,LYONSVILLE-DD,CHASSIS,BASE,SM,H</t>
  </si>
  <si>
    <t>ASASY-04322-01D</t>
  </si>
  <si>
    <t>ASY-04322-01</t>
  </si>
  <si>
    <t>ASY,YUBA,LYONSVILLE-DD,CHASSIS,TOP COVER</t>
  </si>
  <si>
    <t>ASASY-04344-01D</t>
  </si>
  <si>
    <t>ASY-04344-01</t>
  </si>
  <si>
    <t>ASY,YUBA,LYONSVILLE,CHASSIS,STIFFENER</t>
  </si>
  <si>
    <t>ASASY-04583-02D</t>
  </si>
  <si>
    <t>ASY-04583-02</t>
  </si>
  <si>
    <t>ASY,BELVEDERE ISLAND,CHASSIS,COVER,SM</t>
  </si>
  <si>
    <t>ASASY-04583-03D</t>
  </si>
  <si>
    <t>ASY-04583-03</t>
  </si>
  <si>
    <t>ASASY-04588-02D</t>
  </si>
  <si>
    <t>ASY-04588-02</t>
  </si>
  <si>
    <t>ASASY-04588-03D</t>
  </si>
  <si>
    <t>ASY-04588-03</t>
  </si>
  <si>
    <t>ASY,CHASSIS BASE,BELVEDERE ISLAND</t>
  </si>
  <si>
    <t>ASASY-04622-03D</t>
  </si>
  <si>
    <t>ASY-04622-03</t>
  </si>
  <si>
    <t>ASY,YUBA,CAMPTONVILLE,CHASSIS,BASE,SM</t>
  </si>
  <si>
    <t>ASASY-04624-03D</t>
  </si>
  <si>
    <t>ASY-04624-03</t>
  </si>
  <si>
    <t>ASY,YUBA,CAMPTONVILLE,TOP COVER</t>
  </si>
  <si>
    <t>ASASY-04635-01</t>
  </si>
  <si>
    <t>ASY-04635-01</t>
  </si>
  <si>
    <t>ASY,YUBA,CAMPTONVILLE,CHASSIS,STIFFENER</t>
  </si>
  <si>
    <t>ASASY-04641-01D</t>
  </si>
  <si>
    <t>ASY-04641-01</t>
  </si>
  <si>
    <t>ASY, BEZEL WITH ARTWORK, M48</t>
  </si>
  <si>
    <t>ASASY-04643-01D</t>
  </si>
  <si>
    <t>ASY-04643-01</t>
  </si>
  <si>
    <t>ASY, BEZEL WITH ARTWORK, C48</t>
  </si>
  <si>
    <t>ASASY-04644-01D</t>
  </si>
  <si>
    <t>ASY-04644-01</t>
  </si>
  <si>
    <t>ASY, BEZEL WITH ARTWORK, C16</t>
  </si>
  <si>
    <t>ASASY-04645-01D</t>
  </si>
  <si>
    <t>ASY-04645-01</t>
  </si>
  <si>
    <t>ASY, BEZEL WITH ARTWORK, A32</t>
  </si>
  <si>
    <t>ASASY-04646-01D</t>
  </si>
  <si>
    <t>ASY-04646-01</t>
  </si>
  <si>
    <t>ASY, BEZEL WITH ARTWORK, C96</t>
  </si>
  <si>
    <t>ASASY-04647-01D</t>
  </si>
  <si>
    <t>ASY-04647-01</t>
  </si>
  <si>
    <t>ASY, METAMAKO, TOP COVER WITH ARTWORK, 4</t>
  </si>
  <si>
    <t>ASASY-04648-01D</t>
  </si>
  <si>
    <t>ASY-04648-01</t>
  </si>
  <si>
    <t>ASY, METAMAKO, TOP COVER WITH ARTWORK, 3</t>
  </si>
  <si>
    <t>ASASY-04652-01D</t>
  </si>
  <si>
    <t>ASY-04652-01</t>
  </si>
  <si>
    <t>ASY, METAMAKO, TOP COVER WITH ARTWORK, 9</t>
  </si>
  <si>
    <t>ASASY-04661-02D</t>
  </si>
  <si>
    <t>ASY-04661-02</t>
  </si>
  <si>
    <t>ASY,YUBA,LYONSVILLE,CHASSIS,FACEPLATE,3.</t>
  </si>
  <si>
    <t>ASGSKT-00269</t>
  </si>
  <si>
    <t>GSKT-00269</t>
  </si>
  <si>
    <t>GASKET,EMI,HOPLAND-T,RJ45,SINGLE</t>
  </si>
  <si>
    <t>CC3E5064-ORS II (HF)</t>
  </si>
  <si>
    <t>ASGSKT-00292</t>
  </si>
  <si>
    <t>GSKT-00292</t>
  </si>
  <si>
    <t>GASKET, EMI, FOF, D-SHAPE, 3.8MM W X1.5M</t>
  </si>
  <si>
    <t>E1773T02114HF</t>
  </si>
  <si>
    <t>ASGSKT-00296-01</t>
  </si>
  <si>
    <t>GSKT-00296-01</t>
  </si>
  <si>
    <t>GASKET,ESD,3 FINGER</t>
  </si>
  <si>
    <t>GSKT-00296-01-USA</t>
  </si>
  <si>
    <t>ASGSKT-00324</t>
  </si>
  <si>
    <t>GSKT-00324</t>
  </si>
  <si>
    <t>GASKET, FOAM, THIN, LOS ANGELES SNORKEL</t>
  </si>
  <si>
    <t>GSKT-00324_USA</t>
  </si>
  <si>
    <t>ASGSKT-00383D</t>
  </si>
  <si>
    <t>GSKT-00383</t>
  </si>
  <si>
    <t>GSKT, FOAM, AIR BLOCK,18mm W X 12.7mm H</t>
  </si>
  <si>
    <t>ARI-GSKT-00383</t>
  </si>
  <si>
    <t>ASLBL-00753-02</t>
  </si>
  <si>
    <t>LBL-00753-02</t>
  </si>
  <si>
    <t>INSULATOR,LOS ANGELES,PWR BACKPLANE,BACK</t>
  </si>
  <si>
    <t>ARI996-LBL-00753-02</t>
  </si>
  <si>
    <t>ASLBL-00754-02</t>
  </si>
  <si>
    <t>LBL-00754-02</t>
  </si>
  <si>
    <t>INSULATOR,LOS ANGELES,PWR BACKPLANE,FRON</t>
  </si>
  <si>
    <t>ARI996-LBL-00754-02</t>
  </si>
  <si>
    <t>ASLBL-00861-01</t>
  </si>
  <si>
    <t>LBL-00861-01</t>
  </si>
  <si>
    <t>TAPE,DOUBLE COATED,3M 4936, 82MM x 7.5MM</t>
  </si>
  <si>
    <t>ARI996-LBL-00861-01</t>
  </si>
  <si>
    <t>ASLBL-00968-01D</t>
  </si>
  <si>
    <t>LBL-00968-01</t>
  </si>
  <si>
    <t>LBL,CLEARWATER,HSNK INSULATOR</t>
  </si>
  <si>
    <t>ARI-LBL-00968-01</t>
  </si>
  <si>
    <t>ASLBL-01049-01</t>
  </si>
  <si>
    <t>LBL-01049-01</t>
  </si>
  <si>
    <t>INSULATOR, META APP HDD BACKPLANE PCB, M</t>
  </si>
  <si>
    <t>ARI-LBL-01049-01</t>
  </si>
  <si>
    <t>ASLBL-01205-01D</t>
  </si>
  <si>
    <t>LBL-01205-01</t>
  </si>
  <si>
    <t>LBL,CAMPTONVILLE,BASE,INSULATOR</t>
  </si>
  <si>
    <t>ARI-LBL-01205-01</t>
  </si>
  <si>
    <t>ASMECH-00675-01</t>
  </si>
  <si>
    <t>MECH-00675-01</t>
  </si>
  <si>
    <t>STANDOFF,6.00HEX,MF,M3 THREADS,28.00MM L</t>
  </si>
  <si>
    <t>942179</t>
  </si>
  <si>
    <t>ASMECH-00687-01</t>
  </si>
  <si>
    <t>MECH-00687-01</t>
  </si>
  <si>
    <t>FRAME,EMI GASKET,2X1 QSFP,SINGLE</t>
  </si>
  <si>
    <t>TC1506044</t>
  </si>
  <si>
    <t>ASMECH-00725-01</t>
  </si>
  <si>
    <t>MECH-00725-01</t>
  </si>
  <si>
    <t>FRAME,EMI GASKET,2X2 QSFP,SINGLE</t>
  </si>
  <si>
    <t>TC1510010 REV00</t>
  </si>
  <si>
    <t>ASMECH-00848-01</t>
  </si>
  <si>
    <t>MECH-00848-01</t>
  </si>
  <si>
    <t>NUT,SOLDER-IN,M2,4MM OD,2.54MM LG</t>
  </si>
  <si>
    <t>ASMECH-01643-02</t>
  </si>
  <si>
    <t>MECH-01643-02</t>
  </si>
  <si>
    <t>MECH, EMI ABSORBER w/ ADHESIVE, OAK</t>
  </si>
  <si>
    <t>ASMECH-01666-02D</t>
  </si>
  <si>
    <t>MECH-01666-02</t>
  </si>
  <si>
    <t>DN,LC,SPACER,CLEARWATER</t>
  </si>
  <si>
    <t>ST8170</t>
  </si>
  <si>
    <t>ASMECH-01803-01</t>
  </si>
  <si>
    <t>MECH-01803-01</t>
  </si>
  <si>
    <t>SCREW,M3,1/8 INCH HEX DRIVE,CUSTOM FOR 5</t>
  </si>
  <si>
    <t>SI5863</t>
  </si>
  <si>
    <t>ASMECH-01853-03D</t>
  </si>
  <si>
    <t>MECH-01853-03</t>
  </si>
  <si>
    <t>MECH,DN,LC,HS,AIRBLOCK,FOAM</t>
  </si>
  <si>
    <t>ASMECH-02127-01</t>
  </si>
  <si>
    <t>MECH-02127-01</t>
  </si>
  <si>
    <t>ABSORBER,EMI,ON PCB,REAR OF OSPF 1X4 CAG</t>
  </si>
  <si>
    <t>ASMECH-02128-01</t>
  </si>
  <si>
    <t>MECH-02128-01</t>
  </si>
  <si>
    <t>ABSORBER,EMI,ON OSPF 1X4 CAGE</t>
  </si>
  <si>
    <t>ASMECH-02159-01D</t>
  </si>
  <si>
    <t>MECH-02159-01</t>
  </si>
  <si>
    <t>STANDOFF,6MM HEX,MF,M3,40mm</t>
  </si>
  <si>
    <t>ST8383</t>
  </si>
  <si>
    <t>ASMECH-02197-01</t>
  </si>
  <si>
    <t>MECH-02197-01</t>
  </si>
  <si>
    <t>ABSORBER,EMI,ON OSPF 1X4 CAGE,TOP FRONT,</t>
  </si>
  <si>
    <t>ASMECH-02198-01</t>
  </si>
  <si>
    <t>MECH-02198-01</t>
  </si>
  <si>
    <t>ABSORBER,EMI,OSPF 1X4 CAGE,SIDE 82X5MM</t>
  </si>
  <si>
    <t>ASMECH-02316-01</t>
  </si>
  <si>
    <t>MECH-02316-01</t>
  </si>
  <si>
    <t>MECH,ABSORBER,EMI,BACK OF QSPF-DD 1X1 CA</t>
  </si>
  <si>
    <t>ASMECH-02321-01</t>
  </si>
  <si>
    <t>MECH-02321-01</t>
  </si>
  <si>
    <t>ASMECH-02355-01</t>
  </si>
  <si>
    <t>MECH-02355-01</t>
  </si>
  <si>
    <t>ABSORBER,EMI,BLACKHAWK-DD,ON METAL</t>
  </si>
  <si>
    <t>BC3E00276</t>
  </si>
  <si>
    <t>ASMTL-00254-03</t>
  </si>
  <si>
    <t>MTL-00254-03</t>
  </si>
  <si>
    <t>MTL,BODEGA,RACK EAR REAR BRACKET</t>
  </si>
  <si>
    <t>ASMTL-00812-04</t>
  </si>
  <si>
    <t>MTL-00812-04</t>
  </si>
  <si>
    <t>MTL,MARIN,CLEARLAKE,CHASSIS,BAFFLE</t>
  </si>
  <si>
    <t>ASMTL-00934-06</t>
  </si>
  <si>
    <t>MTL-00934-06</t>
  </si>
  <si>
    <t>MTL,MARIN,DORAN,CHASSIS,BAFFLE</t>
  </si>
  <si>
    <t>ASMTL-01066-02</t>
  </si>
  <si>
    <t>MTL-01066-02</t>
  </si>
  <si>
    <t>MTL,MENDOCINO,RACK EAR FOR 19 RACK</t>
  </si>
  <si>
    <t>ASMTL-01096-01</t>
  </si>
  <si>
    <t>MTL-01096-01</t>
  </si>
  <si>
    <t>MTL,JENNER,LARKFIELD,CHASSIS</t>
  </si>
  <si>
    <t>ASMTL-01541-01</t>
  </si>
  <si>
    <t>MTL-01541-01</t>
  </si>
  <si>
    <t>MTL, TOP COVER, MENDOCINO</t>
  </si>
  <si>
    <t>ASMTL-01593-01</t>
  </si>
  <si>
    <t>MTL-01593-01</t>
  </si>
  <si>
    <t>MTL, TOP COVER, RUSSIAN GULCH</t>
  </si>
  <si>
    <t>ASMTL-03118-02</t>
  </si>
  <si>
    <t>MTL-03118-02</t>
  </si>
  <si>
    <t>MTL,SAN MATEO,FAN MODULE,BLANK</t>
  </si>
  <si>
    <t>ASMTL-03150-02D</t>
  </si>
  <si>
    <t>MTL-03150-02</t>
  </si>
  <si>
    <t>MTL,YUBA,LYONSVILLE-DD,CHASSIS,BAFFLE</t>
  </si>
  <si>
    <t>ASMTL-03244-01D</t>
  </si>
  <si>
    <t>MTL-03244-01</t>
  </si>
  <si>
    <t>MTL, 2RU, SUB-RACK, FRONT PANEL, MM01218</t>
  </si>
  <si>
    <t>ASMTL-03306-01D</t>
  </si>
  <si>
    <t>MTL-03306-01</t>
  </si>
  <si>
    <t>MTL,YUBA,FAN MODULE,BLANK</t>
  </si>
  <si>
    <t>ASMTL-03706-01D</t>
  </si>
  <si>
    <t>MTL-03706-01</t>
  </si>
  <si>
    <t>Metamako,EMI Clip,SM</t>
  </si>
  <si>
    <t>ASM60-PKG-00120-02</t>
  </si>
  <si>
    <t>PKG-00120-02</t>
  </si>
  <si>
    <t>PC</t>
  </si>
  <si>
    <t>CUSHIION,(A0)END CAP,OUTER,REFLEX,SINGLE</t>
  </si>
  <si>
    <t>PACKAGING</t>
  </si>
  <si>
    <t>REFLEX PACKAGING (S) PTE LTD</t>
  </si>
  <si>
    <t>ASM60-PKG-00145-01</t>
  </si>
  <si>
    <t>PKG-00145-01</t>
  </si>
  <si>
    <t>PKG, (A1) PALLET CORRUGATED TRAY, JENNER</t>
  </si>
  <si>
    <t>ASM60-PKG-00146-01</t>
  </si>
  <si>
    <t>PKG-00146-01</t>
  </si>
  <si>
    <t>SLEEVE,(A1) CORRUGATED ,BODEGA/MARIN</t>
  </si>
  <si>
    <t>ASM60-PKG-00152-02</t>
  </si>
  <si>
    <t>PKG-00152-02</t>
  </si>
  <si>
    <t>BOX,(A0) RSC-OUTER BOX</t>
  </si>
  <si>
    <t>ASM60-PKG-00198-02</t>
  </si>
  <si>
    <t>PKG-00198-02</t>
  </si>
  <si>
    <t>PKG FOLDER,(C0) SUPERVISOR MODULAR</t>
  </si>
  <si>
    <t>ASM60-PKG-00211-01</t>
  </si>
  <si>
    <t>PKG-00211-01</t>
  </si>
  <si>
    <t>CUSHION,(A0) MODULAR LINECARD 5 PK CTR</t>
  </si>
  <si>
    <t>ASM60-PKG-00212-01</t>
  </si>
  <si>
    <t>PKG-00212-01</t>
  </si>
  <si>
    <t>CUSHION,(A0)MODULAR LINECARD 5 PK CORNER</t>
  </si>
  <si>
    <t>ASM60-PKG-00215-01</t>
  </si>
  <si>
    <t>PKG-00215-01</t>
  </si>
  <si>
    <t>BAG,(A0)PINK 292X711MMX4MIL MODULA AHWAH</t>
  </si>
  <si>
    <t>ASM60-PKG-00232-02</t>
  </si>
  <si>
    <t>PKG-00232-02</t>
  </si>
  <si>
    <t>FOLDER,(A0) MODULAR LINECARD SINGLE PAC</t>
  </si>
  <si>
    <t>ASM60-PKG-00234-01</t>
  </si>
  <si>
    <t>PKG-00234-01</t>
  </si>
  <si>
    <t>MULTIPACK BOX,(A0) MODULAR LINES CARDx5</t>
  </si>
  <si>
    <t>ASM60-PKG-00236-02</t>
  </si>
  <si>
    <t>PKG-00236-02</t>
  </si>
  <si>
    <t>CAP, INNER, FRONT, REFLEX, 1RU</t>
  </si>
  <si>
    <t>ASM60-PKG-00236-04</t>
  </si>
  <si>
    <t>PKG-00236-04</t>
  </si>
  <si>
    <t>CAP,(A0) INNER,FRONT,1RU</t>
  </si>
  <si>
    <t>REFLEXPACK</t>
  </si>
  <si>
    <t>ASM60-PKG-00246-03</t>
  </si>
  <si>
    <t>PKG-00246-03</t>
  </si>
  <si>
    <t>PKG FOLDER,(A0) CORR,LINE CARD,SEQUOIA</t>
  </si>
  <si>
    <t>ASM60-PKG-00247-02</t>
  </si>
  <si>
    <t>PKG-00247-02</t>
  </si>
  <si>
    <t>BOX,(A0) CORR,LINE CARD 5 PACK,SEQUOIA</t>
  </si>
  <si>
    <t>ASM60-PKG-00252-01</t>
  </si>
  <si>
    <t>PKG-00252-01</t>
  </si>
  <si>
    <t>SHIPPING BOX,(A1) CORR,PT REYES SCHOONE</t>
  </si>
  <si>
    <t>ASM60-PKG-00254-02</t>
  </si>
  <si>
    <t>PKG-00254-02</t>
  </si>
  <si>
    <t>BAG,MBB,23''X35''X4MIL</t>
  </si>
  <si>
    <t>ASM60-PKG-00254-03</t>
  </si>
  <si>
    <t>PKG-00254-03</t>
  </si>
  <si>
    <t>BAG,(A0) 23.5x35", 4 MIL, ESD, OPEN END</t>
  </si>
  <si>
    <t>ASM60-PKG-00256-03</t>
  </si>
  <si>
    <t>PKG-00256-03</t>
  </si>
  <si>
    <t>BAG,(B0) FLAT,A/S,1-2 MIL,22x35</t>
  </si>
  <si>
    <t>Stephen Gould Paper Co., Inc.</t>
  </si>
  <si>
    <t>ASM60-PKG-00257-01</t>
  </si>
  <si>
    <t>PKG-00257-01</t>
  </si>
  <si>
    <t>CUSHION,(A0) PT REYES REFLEX EDGE RAIL</t>
  </si>
  <si>
    <t>ASM60-PKG-00259-02</t>
  </si>
  <si>
    <t>PKG-00259-02</t>
  </si>
  <si>
    <t>CAP,(A1) PT REYES REFLEX INNER FRONT,2RU</t>
  </si>
  <si>
    <t>ASM60-PKG-00276-02</t>
  </si>
  <si>
    <t>PKG-00276-02</t>
  </si>
  <si>
    <t>BAG,(A2) VCI ANTI-CORRISION VpCI-125</t>
  </si>
  <si>
    <t>ASM60-PKG-00284-01</t>
  </si>
  <si>
    <t>PKG-00284-01</t>
  </si>
  <si>
    <t>PALLET CORR TRAY,(A1) SCHOONER/DRAK</t>
  </si>
  <si>
    <t>ASM60-PKG-00285-01</t>
  </si>
  <si>
    <t>PKG-00285-01</t>
  </si>
  <si>
    <t>PALLET CORR SLEEVE,(A2) SCHOONER/DR</t>
  </si>
  <si>
    <t>ASM60-PKG-00286-01</t>
  </si>
  <si>
    <t>PKG-00286-01</t>
  </si>
  <si>
    <t>Shanise Cheng</t>
  </si>
  <si>
    <t>Shipping Pallet Schooner/Drake</t>
  </si>
  <si>
    <t>FAGERDALA MALAYSIA SDN BHD</t>
  </si>
  <si>
    <t>ASM60-PKG-00287-02</t>
  </si>
  <si>
    <t>PKG-00287-02</t>
  </si>
  <si>
    <t>PALLET CORRUGATED TRAY,(A1) OLEMA</t>
  </si>
  <si>
    <t>ASM60-PKG-00288-02</t>
  </si>
  <si>
    <t>PKG-00288-02</t>
  </si>
  <si>
    <t>PALLET CORRUGATED SLEEVE,(A2) OLEMA</t>
  </si>
  <si>
    <t>ASM60-PKG-00292-01</t>
  </si>
  <si>
    <t>PKG-00292-01</t>
  </si>
  <si>
    <t>BAG, 24 X 30", 4 MIL, ESD, OPEN END, FLA</t>
  </si>
  <si>
    <t>ASM60-PKG-00297-01</t>
  </si>
  <si>
    <t>PKG-00297-01</t>
  </si>
  <si>
    <t>BOX,(A0) CORRUGATED,4 PACKS, OAK</t>
  </si>
  <si>
    <t>ASM60-PKG-00299-01</t>
  </si>
  <si>
    <t>PKG-00299-01</t>
  </si>
  <si>
    <t>BOX,(B0) RSC 6 PACK,8 SLOT,RIBBON</t>
  </si>
  <si>
    <t>ASM60-PKG-00351-01</t>
  </si>
  <si>
    <t>PKG-00351-01</t>
  </si>
  <si>
    <t>CUSHION,(A0) CNR CAP,FRONT,4PK PONDEROSA</t>
  </si>
  <si>
    <t>ASM60-PKG-00352-01</t>
  </si>
  <si>
    <t>PKG-00352-01</t>
  </si>
  <si>
    <t>BOX,RSC,CORRUGATED,4PACK FM,8SLOT</t>
  </si>
  <si>
    <t>ASM60-PKG-00353-01</t>
  </si>
  <si>
    <t>PKG-00353-01</t>
  </si>
  <si>
    <t>BOX,(A0) RSC,CORRUGATED,4PACK FM,4SLOT</t>
  </si>
  <si>
    <t>ASM60-PKG-00389-01</t>
  </si>
  <si>
    <t>PKG-00389-01</t>
  </si>
  <si>
    <t>BOX,(B0)6PACK,HORSETAIL,FM,4SLOT,MODULAR</t>
  </si>
  <si>
    <t>ASM60-PKG-00393-01</t>
  </si>
  <si>
    <t>PKG-00393-01</t>
  </si>
  <si>
    <t>CUSHION,(A0) CNR CAP,REAR,4PK,FM,SEQUOIA</t>
  </si>
  <si>
    <t>ASM60-PKG-00395</t>
  </si>
  <si>
    <t>PKG-00395</t>
  </si>
  <si>
    <t>BAG,(B0) 9X12",ZL,CLEAR,2MIL</t>
  </si>
  <si>
    <t>ASM60-PKG-00403-01</t>
  </si>
  <si>
    <t>PKG-00403-01</t>
  </si>
  <si>
    <t>BOX,(A0) OUTER,JENNER</t>
  </si>
  <si>
    <t>ASM60-PKG-00407-01</t>
  </si>
  <si>
    <t>PKG-00407-01</t>
  </si>
  <si>
    <t>FOAM,(B1) CUSHION FRONT BODEGA INNER ON</t>
  </si>
  <si>
    <t>ASM60-PKG-00415-01</t>
  </si>
  <si>
    <t>PKG-00415-01</t>
  </si>
  <si>
    <t>BAG,(B0) VCI 24"X20"X2MIL, INNER FLAT</t>
  </si>
  <si>
    <t>ASM60-PKG-00420-01</t>
  </si>
  <si>
    <t>PKG-00420-01</t>
  </si>
  <si>
    <t>BAG,(A1) 13.5"X24",MBB,MENDOCINO</t>
  </si>
  <si>
    <t>ASM60-PKG-00422-01</t>
  </si>
  <si>
    <t>PKG-00422-01</t>
  </si>
  <si>
    <t>PAD,(A0) PLAIN TOP PLT COVER,MARIN W/ON</t>
  </si>
  <si>
    <t>ASM60-PKG-00425-01</t>
  </si>
  <si>
    <t>PKG-00425-01</t>
  </si>
  <si>
    <t>PAD,(A0) PLAIN TOP PLT COVER,4 PK BODEGA</t>
  </si>
  <si>
    <t>ASM60-PKG-00451-01</t>
  </si>
  <si>
    <t>PKG-00451-01</t>
  </si>
  <si>
    <t>CUSHION,(A0)CAP FRONT REAR,SGLE PK,MENDO</t>
  </si>
  <si>
    <t>ASM60-PKG-00452-01</t>
  </si>
  <si>
    <t>PKG-00452-01</t>
  </si>
  <si>
    <t>TRAY,(A0)ACCY KIT,SINGLE PACK,MENDOCINO</t>
  </si>
  <si>
    <t>ASM60-PKG-00454-01</t>
  </si>
  <si>
    <t>PKG-00454-01</t>
  </si>
  <si>
    <t>BOX,(A0) SGLE PACK,FRONT/REAR CAP,MENDO</t>
  </si>
  <si>
    <t>ASM60-PKG-00459-01</t>
  </si>
  <si>
    <t>PKG-00459-01</t>
  </si>
  <si>
    <t>BOX,(A0) ACCY,KIT,1RU</t>
  </si>
  <si>
    <t>ASM60-PKG-00460-01</t>
  </si>
  <si>
    <t>PKG-00460-01</t>
  </si>
  <si>
    <t>BOX,(A1) OVERPACK,ACCY,KIT,JENNER</t>
  </si>
  <si>
    <t>ASM60-PKG-00465-01</t>
  </si>
  <si>
    <t>PKG-00465-01</t>
  </si>
  <si>
    <t>PAD,(A0)TOP,CORRUGATED,PALLET,5 PK,MENDO</t>
  </si>
  <si>
    <t>ASM60-PKG-00467-01</t>
  </si>
  <si>
    <t>PKG-00467-01</t>
  </si>
  <si>
    <t>BOX,(B0)CORRUGATED,ACCY KIT,PT REYES</t>
  </si>
  <si>
    <t>ASM60-PKG-00522-01</t>
  </si>
  <si>
    <t>PKG-00522-01</t>
  </si>
  <si>
    <t>PACKAGING, 10 X 10 BAG, ESD, AOC CABLES</t>
  </si>
  <si>
    <t>REFLEX</t>
  </si>
  <si>
    <t>ASM60-PKG-00547-01</t>
  </si>
  <si>
    <t>PKG-00547-01</t>
  </si>
  <si>
    <t>PAD,(A0) CORRUGATED,6PK,RIBBON</t>
  </si>
  <si>
    <t>ASM60-PKG-00548-01</t>
  </si>
  <si>
    <t>PKG-00548-01</t>
  </si>
  <si>
    <t>PAD,(A0) CORRUGATED,6PK,HORSETAIL</t>
  </si>
  <si>
    <t>ASM60-PKG-00549-01</t>
  </si>
  <si>
    <t>PKG-00549-01</t>
  </si>
  <si>
    <t>CUSHION,(A0)CORNER CAP,FRONT,REFLEX,6PK</t>
  </si>
  <si>
    <t>ASM60-PKG-00550-01</t>
  </si>
  <si>
    <t>PKG-00550-01</t>
  </si>
  <si>
    <t>CUSHION,(A0)CORNER CAP,REAR,REFLEX,6PK</t>
  </si>
  <si>
    <t>ASM60-PKG-00582-01</t>
  </si>
  <si>
    <t>PKG-00582-01</t>
  </si>
  <si>
    <t>BOX,(A0)CORRUGATED,RSC,4PCK,SUP,MODULAR</t>
  </si>
  <si>
    <t>ASM60-PKG-00583-01</t>
  </si>
  <si>
    <t>PKG-00583-01</t>
  </si>
  <si>
    <t>CUSHION,(A0),4PCK,UNIV SUP(4REQ)</t>
  </si>
  <si>
    <t>ASM60-PKG-00587-01</t>
  </si>
  <si>
    <t>PKG-00587-01</t>
  </si>
  <si>
    <t>PAD,(A0)CORRUGATED,TOP PALLET COVER</t>
  </si>
  <si>
    <t>ASM60-PKG-00589-01</t>
  </si>
  <si>
    <t>PKG-00589-01</t>
  </si>
  <si>
    <t>SLEEVE,(A1) CORR,SINGLE PACK,MENDOCINO</t>
  </si>
  <si>
    <t>ASM60-PKG-00601-01</t>
  </si>
  <si>
    <t>PKG-00601-01</t>
  </si>
  <si>
    <t>PKG,(A1) PALLET, 32''x48''</t>
  </si>
  <si>
    <t>ASM60-PKG-00601-02</t>
  </si>
  <si>
    <t>PKG-00601-02</t>
  </si>
  <si>
    <t>PALLET,(A1) WOOD, 4 WAY, 32 x 48"</t>
  </si>
  <si>
    <t>ASM60-PKG-00613-01</t>
  </si>
  <si>
    <t>PKG-00613-01</t>
  </si>
  <si>
    <t>CAP,(A1) INNER,REAR,AC/DC,2RU</t>
  </si>
  <si>
    <t>ASM60-PKG-00614-01</t>
  </si>
  <si>
    <t>PKG-00614-01</t>
  </si>
  <si>
    <t>BOX,(A0) RSC,CORRUGATED,DC 1900W,2RU</t>
  </si>
  <si>
    <t>ASM60-PKG-00615-01</t>
  </si>
  <si>
    <t>PKG-00615-01</t>
  </si>
  <si>
    <t>PAD,(A0)SCORED,VOID FILL,CORRUGATED,DC 1</t>
  </si>
  <si>
    <t>ASM60-PKG-00622-01</t>
  </si>
  <si>
    <t>PKG-00622-01</t>
  </si>
  <si>
    <t>BOX,(B0) CORR RSC,SINGLE PACK,KEPLER</t>
  </si>
  <si>
    <t>ASM60-PKG-00623-01</t>
  </si>
  <si>
    <t>PKG-00623-01</t>
  </si>
  <si>
    <t>CAP,(B0)SIDE FOAM,SINGLE PACK KEPLER(x2)</t>
  </si>
  <si>
    <t>ASM60-PKG-00624-01</t>
  </si>
  <si>
    <t>PKG-00624-01</t>
  </si>
  <si>
    <t>SLEEVE,(B0)CORRUGATED SINGLE PACK KEPLER</t>
  </si>
  <si>
    <t>ASM60-PKG-00625-01</t>
  </si>
  <si>
    <t>PKG-00625-01</t>
  </si>
  <si>
    <t>BAG,(A0) FLAT,A/S,PINK,4MIL,20"X30"</t>
  </si>
  <si>
    <t>ASM60-PKG-00626-01</t>
  </si>
  <si>
    <t>PKG-00626-01</t>
  </si>
  <si>
    <t>CUSHION,(A0)EDGE,RAIL,OUTER,REFLEX,SING</t>
  </si>
  <si>
    <t>ASM60-PKG-00628-01</t>
  </si>
  <si>
    <t>PKG-00628-01</t>
  </si>
  <si>
    <t>CAP,(A0)BELT LINE,WOODACRE STAT,2RU</t>
  </si>
  <si>
    <t>ASM60-PKG-00629-01</t>
  </si>
  <si>
    <t>PKG-00629-01</t>
  </si>
  <si>
    <t>BOX,(A0) CORR,WOODACRE STAT,2RU</t>
  </si>
  <si>
    <t>ASM60-PKG-00630-01</t>
  </si>
  <si>
    <t>PKG-00630-01</t>
  </si>
  <si>
    <t>TRAP,(A2) ACCY KIT,CORR,WOODACRE STAT,2</t>
  </si>
  <si>
    <t>ASM60-PKG-00640-01</t>
  </si>
  <si>
    <t>PKG-00640-01</t>
  </si>
  <si>
    <t>TUBE,(A2) TAPED,CORR,WOODACRE STAT,2RU</t>
  </si>
  <si>
    <t>ASM60-PKG-00643-01</t>
  </si>
  <si>
    <t>PKG-00643-01</t>
  </si>
  <si>
    <t>SLEEVE,(A1) CORR,PALLET,WOODACRE STAT,2</t>
  </si>
  <si>
    <t>ASM60-PKG-00644-01</t>
  </si>
  <si>
    <t>PKG-00644-01</t>
  </si>
  <si>
    <t>PAD,(A0) CORR,TOP,PALLET,WOODACRE STAT,</t>
  </si>
  <si>
    <t>ASM60-PKG-00651-01</t>
  </si>
  <si>
    <t>PKG-00651-01</t>
  </si>
  <si>
    <t>BAG,(A1) SSB,12X15"X3MIL,RECLOSABLE SSB</t>
  </si>
  <si>
    <t>ASM60-PKG-00672-01</t>
  </si>
  <si>
    <t>PKG-00672-01</t>
  </si>
  <si>
    <t>FOLDER,(A0) DC,CORR,SINGLE PACK,SUPERVI</t>
  </si>
  <si>
    <t>ASM60-PKG-00678-01</t>
  </si>
  <si>
    <t>PKG-00678-01</t>
  </si>
  <si>
    <t>PALLET,(A0) WOOD,24''x40''</t>
  </si>
  <si>
    <t>ASM60-PKG-00684-01</t>
  </si>
  <si>
    <t>PKG-00684-01</t>
  </si>
  <si>
    <t>RAIL,(A0) CENTER, 1RU (2 Req'd)</t>
  </si>
  <si>
    <t>ASM60-PKG-00685-01</t>
  </si>
  <si>
    <t>PKG-00685-01</t>
  </si>
  <si>
    <t>RAIL,(A0) EDGE, 1RU (4 Req'd)</t>
  </si>
  <si>
    <t>ASM60-PKG-00686-01</t>
  </si>
  <si>
    <t>PKG-00686-01</t>
  </si>
  <si>
    <t>BOX,(A0) OUTER,RSC,CORRUGATED,1RU,TEHAMA</t>
  </si>
  <si>
    <t>ASM60-PKG-00687-01</t>
  </si>
  <si>
    <t>PKG-00687-01</t>
  </si>
  <si>
    <t>ROLLUP,(A0) DC,CORRUGATED,ACCY KIT,1RU</t>
  </si>
  <si>
    <t>ASM60-PKG-00688-01</t>
  </si>
  <si>
    <t>PKG-00688-01</t>
  </si>
  <si>
    <t>CAP,(A1) INNER, 1RU, TEHAMA</t>
  </si>
  <si>
    <t>ASM60-PKG-00689-01</t>
  </si>
  <si>
    <t>PKG-00689-01</t>
  </si>
  <si>
    <t>CAP,(A1) INNER,FRONT,2RU, LOS ANGEL</t>
  </si>
  <si>
    <t>ASM60-PKG-00691-01</t>
  </si>
  <si>
    <t>PKG-00691-01</t>
  </si>
  <si>
    <t>ROLLUP,(A0) DC, CORRUGATED, ACCY KIT, AL</t>
  </si>
  <si>
    <t>ASM60-PKG-00709-01</t>
  </si>
  <si>
    <t>PKG-00709-01</t>
  </si>
  <si>
    <t>PALLET,(A1) WOOD, 44.5 x 48"</t>
  </si>
  <si>
    <t>ASM60-PKG-00710-01</t>
  </si>
  <si>
    <t>PKG-00710-01</t>
  </si>
  <si>
    <t>SLEEVE,(A1) CORR, 44.5 x 48" PALLET FUMI</t>
  </si>
  <si>
    <t>ASM60-PKG-00711-02</t>
  </si>
  <si>
    <t>PKG-00711-02</t>
  </si>
  <si>
    <t>CAP,(A0)INNER,REAR W/DUAL PULL TAB,1RU</t>
  </si>
  <si>
    <t>ASM60-PKG-00713-01</t>
  </si>
  <si>
    <t>PKG-00713-01</t>
  </si>
  <si>
    <t>SLEEVE,(A1)PALLET,CORRUGATED,TEHAMA</t>
  </si>
  <si>
    <t>ASM60-PKG-00714-01</t>
  </si>
  <si>
    <t>PKG-00714-01</t>
  </si>
  <si>
    <t>PAD,(A0) TOP,PALLET,CORRUGATED,TEHAMA</t>
  </si>
  <si>
    <t>ASM60-PKG-00725-01</t>
  </si>
  <si>
    <t>PKG-00725-01</t>
  </si>
  <si>
    <t>CAP,(A1) FRONT, 1RU, ALAMEDA PLUS</t>
  </si>
  <si>
    <t>ASM60-PKG-00726-02</t>
  </si>
  <si>
    <t>PKG-00726-02</t>
  </si>
  <si>
    <t>TRAP,(A1)CCY KIT,1RU,CORRUGATED, ALAMEDA</t>
  </si>
  <si>
    <t>ASM60-PKG-00729-01</t>
  </si>
  <si>
    <t>PKG-00729-01</t>
  </si>
  <si>
    <t>BAG,(A0)23 X 28",4 MIL,ESD,OPEN END, FLA</t>
  </si>
  <si>
    <t>ASM60-PKG-00730-01</t>
  </si>
  <si>
    <t>PKG-00730-01</t>
  </si>
  <si>
    <t>BAG,(B0) (YELLOW) VCI 22x28",1-2MIL,ESD,</t>
  </si>
  <si>
    <t>ASM60-PKG-00738-01</t>
  </si>
  <si>
    <t>PKG-00738-01</t>
  </si>
  <si>
    <t>BOX,(A0)RSC,CORRUGATED,1RU,SAN MATEO</t>
  </si>
  <si>
    <t>ASM60-PKG-00739-01</t>
  </si>
  <si>
    <t>PKG-00739-01</t>
  </si>
  <si>
    <t>CAP,(A0)INNER,FRONT,REFLEX,1RU,SAN MATEO</t>
  </si>
  <si>
    <t>ASM60-PKG-00740-01</t>
  </si>
  <si>
    <t>PKG-00740-01</t>
  </si>
  <si>
    <t>CAP,(A0) INNER,REAR,REFLEX,1RU,SAN MATEO</t>
  </si>
  <si>
    <t>ASM60-PKG-00744-01</t>
  </si>
  <si>
    <t>PKG-00744-01</t>
  </si>
  <si>
    <t>CC TRAY,(A0) ACCY KIT TRAP,CORR,1RU,SAN</t>
  </si>
  <si>
    <t>ASM60-PKG-00749-01</t>
  </si>
  <si>
    <t>PKG-00749-01</t>
  </si>
  <si>
    <t>SLEEVE,(A0) INNER,CORRUGATED,PINNACLE</t>
  </si>
  <si>
    <t>ASM60-PKG-00750-01</t>
  </si>
  <si>
    <t>PKG-00750-01</t>
  </si>
  <si>
    <t>BOX,(A0) RSC,OUTER,CORR, PINNACLE</t>
  </si>
  <si>
    <t>ASM60-PKG-00751-01</t>
  </si>
  <si>
    <t>PKG-00751-01</t>
  </si>
  <si>
    <t>CUSHION,(A0) EDGE RAIL,FRONT,PINNACLE</t>
  </si>
  <si>
    <t>ASM60-PKG-00752-02</t>
  </si>
  <si>
    <t>PKG-00752-02</t>
  </si>
  <si>
    <t>CUSHION,(A0) EDGE,RAIL,REAR,PINNACLE</t>
  </si>
  <si>
    <t>ASM60-PKG-00753-02</t>
  </si>
  <si>
    <t>PKG-00753-02</t>
  </si>
  <si>
    <t>SPACER,(A0) FOLDER, CORR, PINNACLE</t>
  </si>
  <si>
    <t>ASM60-PKG-00754-01</t>
  </si>
  <si>
    <t>PKG-00754-01</t>
  </si>
  <si>
    <t>VOID FILL,(B1) DC, CORR, PINNACLE</t>
  </si>
  <si>
    <t>ASM60-PKG-00755-01</t>
  </si>
  <si>
    <t>PKG-00755-01</t>
  </si>
  <si>
    <t>ROLLUP,(A0) END, CORR,PINNACLE</t>
  </si>
  <si>
    <t>ASM60-PKG-00756-02</t>
  </si>
  <si>
    <t>PKG-00756-02</t>
  </si>
  <si>
    <t>FOLDER,(A2) DC,TOP,CORR,PINNACLE</t>
  </si>
  <si>
    <t>ASM60-PKG-00756-03</t>
  </si>
  <si>
    <t>PKG-00756-03</t>
  </si>
  <si>
    <t>FOLDER A1, DC, TOP, CORRUGATED, PINNACLE</t>
  </si>
  <si>
    <t>ASM60-PKG-00760-01</t>
  </si>
  <si>
    <t>PKG-00760-01</t>
  </si>
  <si>
    <t>ROLLUP,(A0) END, ACCY KIT, CORR, TEHAMA</t>
  </si>
  <si>
    <t>ASM60-PKG-00761-01</t>
  </si>
  <si>
    <t>PKG-00761-01</t>
  </si>
  <si>
    <t>CAP,(A0) FRONT, REFLEX, 1RU, TEHAMA2239</t>
  </si>
  <si>
    <t>ASM60-PKG-00762-01</t>
  </si>
  <si>
    <t>PKG-00762-01</t>
  </si>
  <si>
    <t>BOX,(A0) RSC, OUTER, CORR, 1RU, TEHAMA</t>
  </si>
  <si>
    <t>ASM60-PKG-00764-01</t>
  </si>
  <si>
    <t>PKG-00764-01</t>
  </si>
  <si>
    <t>FOLDER,(A1) SCORED PAD,CORR,GLACIER,DAW</t>
  </si>
  <si>
    <t>ASM60-PKG-00765-01</t>
  </si>
  <si>
    <t>PKG-00765-01</t>
  </si>
  <si>
    <t>BOX,(A1) RSC,CORR,SINGLE PACK,GLACIER,D</t>
  </si>
  <si>
    <t>ASM60-PKG-00766-01</t>
  </si>
  <si>
    <t>PKG-00766-01</t>
  </si>
  <si>
    <t>CAP,(A1) END,FOAM,FRONT,GLACIER,DAWSON</t>
  </si>
  <si>
    <t>ASM60-PKG-00767-01</t>
  </si>
  <si>
    <t>PKG-00767-01</t>
  </si>
  <si>
    <t>FOLDER,(A2) DC,CORRUGATED,GLACIER,SPERRY</t>
  </si>
  <si>
    <t>ASM60-PKG-00770-01</t>
  </si>
  <si>
    <t>PKG-00770-01</t>
  </si>
  <si>
    <t>BOX,(A0) RSC,CORR,GLACIER,LIVINGSTON</t>
  </si>
  <si>
    <t>ASM60-PKG-00771-01</t>
  </si>
  <si>
    <t>PKG-00771-01</t>
  </si>
  <si>
    <t>CAP,(A0) FOAM,REAR,GLACIER,LIVINGSTON</t>
  </si>
  <si>
    <t>ASM60-PKG-00772-01</t>
  </si>
  <si>
    <t>PKG-00772-01</t>
  </si>
  <si>
    <t>CAP,(A0) FOAM,FRONT,GLACIER,LIVINGSTON</t>
  </si>
  <si>
    <t>ASM60-PKG-00774-01</t>
  </si>
  <si>
    <t>PKG-00774-01</t>
  </si>
  <si>
    <t>PAD,(B0) DC, TRAP, CORR, ACCY KIT</t>
  </si>
  <si>
    <t>ASM60-PKG-00776-01</t>
  </si>
  <si>
    <t>PKG-00776-01</t>
  </si>
  <si>
    <t>CAP,(A1) END,FOAM,REAR,GLACIER,DAWSON</t>
  </si>
  <si>
    <t>ASM60-PKG-00777-01</t>
  </si>
  <si>
    <t>PKG-00777-01</t>
  </si>
  <si>
    <t>CUSHION,(A0) BULK PACK, LINE CARD, G</t>
  </si>
  <si>
    <t>ASM60-PKG-00778-01</t>
  </si>
  <si>
    <t>PKG-00778-01</t>
  </si>
  <si>
    <t>BOX,(A0) OUTER, RSC, CORR, BULK PACK,</t>
  </si>
  <si>
    <t>ASM60-PKG-00781-01</t>
  </si>
  <si>
    <t>PKG-00781-01</t>
  </si>
  <si>
    <t>CAP,(A1) CORR,REAR,GLACIER,LIVINGSTON</t>
  </si>
  <si>
    <t>ASM60-PKG-00782-01</t>
  </si>
  <si>
    <t>PKG-00782-01</t>
  </si>
  <si>
    <t>SLEEVE,(A0) PALLET,CORR,1RU(2 REQ'D)</t>
  </si>
  <si>
    <t>ASM60-PKG-00783-01</t>
  </si>
  <si>
    <t>PKG-00783-01</t>
  </si>
  <si>
    <t>ROLLUP,(A0) END,ACCY KIT,CORR, 1RU,</t>
  </si>
  <si>
    <t>ASM60-PKG-00784-01</t>
  </si>
  <si>
    <t>PKG-00784-01</t>
  </si>
  <si>
    <t>BOX,(A0) RSC,CORRUGATED,1RU,TEHAMA 2149</t>
  </si>
  <si>
    <t>ASM60-PKG-00785-01</t>
  </si>
  <si>
    <t>PKG-00785-01</t>
  </si>
  <si>
    <t>Folder, Die Cut, Corrugated, Line Card,</t>
  </si>
  <si>
    <t>REFLEX Mexico</t>
  </si>
  <si>
    <t>ASM60-PKG-00789-02</t>
  </si>
  <si>
    <t>PKG-00789-02</t>
  </si>
  <si>
    <t>BOX,(A0) RSC CORRUGATED, YUBA1844</t>
  </si>
  <si>
    <t>ASM60-PKG-00790-01</t>
  </si>
  <si>
    <t>PKG-00790-01</t>
  </si>
  <si>
    <t>ROLLUP,(A0) CORR, ACCY KIT, YUBA 2291</t>
  </si>
  <si>
    <t>ASM60-PKG-00791-01</t>
  </si>
  <si>
    <t>PKG-00791-01</t>
  </si>
  <si>
    <t>BOX,(A0) RSC,OUTER,CORRUGATED, YUBA 2291</t>
  </si>
  <si>
    <t>ASM60-PKG-00792-01</t>
  </si>
  <si>
    <t>PKG-00792-01</t>
  </si>
  <si>
    <t>CAP,(A0) INNER,REAR,SAVANNA,1RU</t>
  </si>
  <si>
    <t>ASM60-PKG-00793-02</t>
  </si>
  <si>
    <t>PKG-00793-02</t>
  </si>
  <si>
    <t>ROLLUP, D/C, CORRUGATED, ACC KIT, SAVANN</t>
  </si>
  <si>
    <t>ASM60-PKG-00794-01</t>
  </si>
  <si>
    <t>PKG-00794-01</t>
  </si>
  <si>
    <t>Folder, D/C, Corrugated, FM, Denali</t>
  </si>
  <si>
    <t>ASM60-PKG-00797-01</t>
  </si>
  <si>
    <t>PKG-00797-01</t>
  </si>
  <si>
    <t>Folder, D/C, Corrugated, Supervisor, Den</t>
  </si>
  <si>
    <t>ASM60-PKG-00800-01</t>
  </si>
  <si>
    <t>PKG-00800-01</t>
  </si>
  <si>
    <t>Insert, Foam,  FM,  Denali</t>
  </si>
  <si>
    <t>ASM60-PKG-00802-01</t>
  </si>
  <si>
    <t>PKG-00802-01</t>
  </si>
  <si>
    <t>FOLDER,(A0) D/C,CORR,LINE CARD,MODU,GEN4</t>
  </si>
  <si>
    <t>ASM60-PKG-00819-01</t>
  </si>
  <si>
    <t>PKG-00819-01</t>
  </si>
  <si>
    <t>Foam, Daughter Card, Metamako</t>
  </si>
  <si>
    <t>ASM60-PKG-00821-01</t>
  </si>
  <si>
    <t>PKG-00821-01</t>
  </si>
  <si>
    <t>Box, Daughter Card, Metamako</t>
  </si>
  <si>
    <t>ASM60-PKG-00823-01</t>
  </si>
  <si>
    <t>PKG-00823-01</t>
  </si>
  <si>
    <t>BOX,(A0) OUTER,CORRUGATED,YUBA 2197</t>
  </si>
  <si>
    <t>ASM60-PKG-00824-01</t>
  </si>
  <si>
    <t>PKG-00824-01</t>
  </si>
  <si>
    <t>ROLLUP,(A0)ACCY KIT,CORRUGATED,YUBA 2197</t>
  </si>
  <si>
    <t>ASM60-PKG-00837-01</t>
  </si>
  <si>
    <t>PKG-00837-01</t>
  </si>
  <si>
    <t>Box, Outer, Bulk Pack, Line Card, Denali</t>
  </si>
  <si>
    <t>ASM60-PKG-00838-01</t>
  </si>
  <si>
    <t>PKG-00838-01</t>
  </si>
  <si>
    <t>Corner, Reflex, Bulk Pack Line Card, Den</t>
  </si>
  <si>
    <t>ASM60-PKG-00846-01</t>
  </si>
  <si>
    <t>PKG-00846-01</t>
  </si>
  <si>
    <t>ROLLUP,(A0) END,CORR,ACCY KIT,YUBA1844</t>
  </si>
  <si>
    <t>ASM60-PKG-00849-02</t>
  </si>
  <si>
    <t>PKG-00849-02</t>
  </si>
  <si>
    <t>Box, RSC, Outer, Corrugated, Savanna</t>
  </si>
  <si>
    <t>ASM60-PKG-00879-01</t>
  </si>
  <si>
    <t>PKG-00879-01</t>
  </si>
  <si>
    <t>Box, Outer, Btm, DST, Corrugated, Bulk P</t>
  </si>
  <si>
    <t>ASM60-PKG-00880-01</t>
  </si>
  <si>
    <t>PKG-00880-01</t>
  </si>
  <si>
    <t>Tray, DST, Lid, Corrugated, Bulk Pack, F</t>
  </si>
  <si>
    <t>ASM60-PKG-00881-01</t>
  </si>
  <si>
    <t>PKG-00881-01</t>
  </si>
  <si>
    <t>Cushion, Corner, Reflex, Bulk Pack, FM,</t>
  </si>
  <si>
    <t>ASM60-PKG-00888-01</t>
  </si>
  <si>
    <t>PKG-00888-01</t>
  </si>
  <si>
    <t>Box, Outer, Corrugated, Bulk Pack, Otter</t>
  </si>
  <si>
    <t>ASM60-PKG-00889-01</t>
  </si>
  <si>
    <t>PKG-00889-01</t>
  </si>
  <si>
    <t>Cushion, Corner,  Bulk Pack, Otter Lake,</t>
  </si>
  <si>
    <t>ASM60-PKG-00941-01</t>
  </si>
  <si>
    <t>PKG-00941-01</t>
  </si>
  <si>
    <t>BOX, RSC, CORRUGATED, SINGLE PACK, 1RU,</t>
  </si>
  <si>
    <t>UNISOURCE GLOBAL SOLUTIONS -</t>
  </si>
  <si>
    <t>UNISOURCE</t>
  </si>
  <si>
    <t>ASM60-PKG-00942-01</t>
  </si>
  <si>
    <t>PKG-00942-01</t>
  </si>
  <si>
    <t>CUSHION, FOAM, SINGLE PACK, END CAP, 1RU</t>
  </si>
  <si>
    <t>ASM60-PKG-00943-01</t>
  </si>
  <si>
    <t>PKG-00943-01</t>
  </si>
  <si>
    <t>BOX, RSC, CORRUGATED, SINGLE PACK, 2RU,</t>
  </si>
  <si>
    <t>ASM60-PKG-00944-01</t>
  </si>
  <si>
    <t>PKG-00944-01</t>
  </si>
  <si>
    <t>CUSHION, FOAM, SINGLE PACK, END CAP, 2RU</t>
  </si>
  <si>
    <t>ASM60-PKG-00945-01</t>
  </si>
  <si>
    <t>PKG-00945-01</t>
  </si>
  <si>
    <t>BOX, RELF, CORRUGATED, ACCESSORY KIT, CO</t>
  </si>
  <si>
    <t>ASM60-PKG-00946-01</t>
  </si>
  <si>
    <t>PKG-00946-01</t>
  </si>
  <si>
    <t>CUSHION, DIE CUT, FOAM, ACCESSORY KIT, C</t>
  </si>
  <si>
    <t>ASM60-PKG-00947-01</t>
  </si>
  <si>
    <t>PKG-00947-01</t>
  </si>
  <si>
    <t>CUSHION, PAD, FOAM, ACCESSORY KIT, CONFI</t>
  </si>
  <si>
    <t>ASM60-0006</t>
  </si>
  <si>
    <t>LBL-00111</t>
  </si>
  <si>
    <t>(S)LBL,BLK,0.25"x 1",XF-782(471-00013-01</t>
  </si>
  <si>
    <t>CCL DESIGN (PENANG) SDN. BHD.</t>
  </si>
  <si>
    <t>ASM60-0002</t>
  </si>
  <si>
    <t>LBL-00223-03</t>
  </si>
  <si>
    <t>LBL,BLK,SILVER,63.5X95MM,3M7875</t>
  </si>
  <si>
    <t>ASM60-0001A</t>
  </si>
  <si>
    <t>LBL-00303-01</t>
  </si>
  <si>
    <t>TEMP INDICATOR,OMEGA,71'C,PN#21-160</t>
  </si>
  <si>
    <t>SPECTRIS PTE LTD</t>
  </si>
  <si>
    <t>ASM60-0020</t>
  </si>
  <si>
    <t>LBL-00366-01</t>
  </si>
  <si>
    <t>LBL,CAUTION&amp;RECYCLING,2"X2",ESD POLYESTE</t>
  </si>
  <si>
    <t>ASM60-0021</t>
  </si>
  <si>
    <t>LBL-00435-01</t>
  </si>
  <si>
    <t>LBL,BLK,SILVER,128.6X95MM,3M7875</t>
  </si>
  <si>
    <t>ASM60-0024</t>
  </si>
  <si>
    <t>LBL-00677-01</t>
  </si>
  <si>
    <t>LBL,BLK,25.4x6.604MM,BLUE PMS291C,XF-782</t>
  </si>
  <si>
    <t>ASM60-0027</t>
  </si>
  <si>
    <t>LBL-00778-01</t>
  </si>
  <si>
    <t>LBL,BLK,Green PMS331C,25.4X 6.35MM,FR241</t>
  </si>
  <si>
    <t>ASM60-0015</t>
  </si>
  <si>
    <t>LBL-01121-01</t>
  </si>
  <si>
    <t>LBL, ESD IN YELLOW, 77X45MM(M60-ART0008)</t>
  </si>
  <si>
    <t>VANYONG</t>
  </si>
  <si>
    <t>ASM60-0022</t>
  </si>
  <si>
    <t xml:space="preserve">LBL-01122-01
</t>
  </si>
  <si>
    <t>(S)LBL,BLK,4"x7.7",TRANSTHERM PLUS</t>
  </si>
  <si>
    <t>ASM60-0004</t>
  </si>
  <si>
    <t>M60-0004</t>
  </si>
  <si>
    <t>LBL, BLK COATEDTHERMAL TRANSFER 4"X4"(M6</t>
  </si>
  <si>
    <t>ASM60-0007</t>
  </si>
  <si>
    <t>M60-0007</t>
  </si>
  <si>
    <t>LBL,BLK ,31.75X6.35mm- 471-00014-01</t>
  </si>
  <si>
    <t>ASM60-0014A</t>
  </si>
  <si>
    <t>M60-0014A</t>
  </si>
  <si>
    <t>EDGE PROTECTOR 60X60(W)X4(T)x1000mm (Top)</t>
  </si>
  <si>
    <t>Jabil Source</t>
  </si>
  <si>
    <t>ASM60-0015A</t>
  </si>
  <si>
    <t>M60-0015A</t>
  </si>
  <si>
    <t>STRAPPING BAND 15MM(W)X9KG (YELLOW)</t>
  </si>
  <si>
    <t>ASM60-0026</t>
  </si>
  <si>
    <t>M60-0026</t>
  </si>
  <si>
    <t>LBL,BLK,110X35mm,TRANSTHERM PLUS</t>
  </si>
  <si>
    <t>ASM60-0065A</t>
  </si>
  <si>
    <t>M60-0065A</t>
  </si>
  <si>
    <t>STRETCH FILM 500MM(W)X1500M(L)X0.23M</t>
  </si>
  <si>
    <t>ASM60-0567</t>
  </si>
  <si>
    <t>M60-0567</t>
  </si>
  <si>
    <t>EGDE PROTECTOR60(W)X60(W)X4(T)x650mm</t>
  </si>
  <si>
    <t>ASM60-0598</t>
  </si>
  <si>
    <t>M60-0598</t>
  </si>
  <si>
    <t>SHIPPING, PLASTIC CLIP</t>
  </si>
  <si>
    <t>ASM60-0008</t>
  </si>
  <si>
    <t>M60-ART0013</t>
  </si>
  <si>
    <t>LBL, BLK, 102mmx 62mm-SHM300013</t>
  </si>
  <si>
    <t>ASM60-PKG-00110</t>
  </si>
  <si>
    <t>PKG-00110</t>
  </si>
  <si>
    <t>BAG,(A0) LDPE CLEAR NON-A/S,ZPL BAG,2X2I</t>
  </si>
  <si>
    <t>ASM60-PKG-00130-01</t>
  </si>
  <si>
    <t>PKG-00130-01</t>
  </si>
  <si>
    <t>Desiccant Pack, 4 unit</t>
  </si>
  <si>
    <t>DOU YEE</t>
  </si>
  <si>
    <t>DOUYEE</t>
  </si>
  <si>
    <t>ASM60-PKG-00138-01</t>
  </si>
  <si>
    <t>PKG-00138-01</t>
  </si>
  <si>
    <t>BAG,(A1) MOISTURE BARRIER BAG (MBB)</t>
  </si>
  <si>
    <t>ASM60-PKG-00147-02</t>
  </si>
  <si>
    <t>PKG-00147-02</t>
  </si>
  <si>
    <t>PALLET 30" X 50" (HT)</t>
  </si>
  <si>
    <t>ASM60-PKG-00171-01</t>
  </si>
  <si>
    <t>PKG-00171-01</t>
  </si>
  <si>
    <t>MODULAR PALLET 48''X40''</t>
  </si>
  <si>
    <t>ASM60-PKG-00209-01</t>
  </si>
  <si>
    <t>PKG-00209-01</t>
  </si>
  <si>
    <t>BAG,(B0)MODULAR LINECARD FLAT,20.25X28",</t>
  </si>
  <si>
    <t>ASM60-PKG-00217-01</t>
  </si>
  <si>
    <t>PKG-00217-01</t>
  </si>
  <si>
    <t>BAG,(A1)FLAT,A/S,4MIL,13.75X21.25 RIBBON</t>
  </si>
  <si>
    <t>ASM60-PKG-00235-01</t>
  </si>
  <si>
    <t>PKG-00235-01</t>
  </si>
  <si>
    <t>BAG,(B0) VCI BODEGA INNER FLAT A/S,1-2</t>
  </si>
  <si>
    <t>ASM60-PKG-00290-01</t>
  </si>
  <si>
    <t>PKG-00290-01</t>
  </si>
  <si>
    <t>BAG,(A0)A/S,FLAT,4MIL,18"X24",MODULAR</t>
  </si>
  <si>
    <t>ASM60-PKG-00338-01</t>
  </si>
  <si>
    <t>PKG-00338-01</t>
  </si>
  <si>
    <t>PALLET WOOD 42''X 48'' (1219x1067x131mm)</t>
  </si>
  <si>
    <t>ASM60-PKG-00391-01</t>
  </si>
  <si>
    <t>PKG-00391-01</t>
  </si>
  <si>
    <t>BAG,(A1) MBB,JENNER/NAPA</t>
  </si>
  <si>
    <t>ASIC-00055</t>
  </si>
  <si>
    <t>IC-00055</t>
  </si>
  <si>
    <t>INTF PHY DUAL BCM5482S R bga121</t>
  </si>
  <si>
    <t>Morrihan Singapore Pte. Ltd.</t>
  </si>
  <si>
    <t>BCM5482SHA2KFBG</t>
  </si>
  <si>
    <t>Rima Mohanty</t>
  </si>
  <si>
    <t>ASIC-00120-02</t>
  </si>
  <si>
    <t>IC-00120-02</t>
  </si>
  <si>
    <t>IC SECURITY MICRO ARSTA BootLoadr VQFN20</t>
  </si>
  <si>
    <t>R5H30211NB03NR02</t>
  </si>
  <si>
    <t>ASIC-00147</t>
  </si>
  <si>
    <t>IC-00147</t>
  </si>
  <si>
    <t>PLOG CPLD MAXII EPM240 FBGA100</t>
  </si>
  <si>
    <t>EPM240F100C5N</t>
  </si>
  <si>
    <t>ASIC-00168</t>
  </si>
  <si>
    <t>IC-00168</t>
  </si>
  <si>
    <t>INTF PCIE SWITCH 8-PORTS PBGA196 LEAD FR</t>
  </si>
  <si>
    <t>PEX8608-BA50BC G</t>
  </si>
  <si>
    <t>ASIC-00174</t>
  </si>
  <si>
    <t>IC-00174</t>
  </si>
  <si>
    <t>IC, INV, SCHMITT TRIGGER, SINGLE, 5-PIN</t>
  </si>
  <si>
    <t>SN74AHC1G14DBVR</t>
  </si>
  <si>
    <t>ASIC-00184</t>
  </si>
  <si>
    <t>IC-00184</t>
  </si>
  <si>
    <t>PLOG FPGA EP2C20F484C8N BGA484 ROHS</t>
  </si>
  <si>
    <t>EP2C20F484C8N</t>
  </si>
  <si>
    <t>ASIC-00190</t>
  </si>
  <si>
    <t>IC-00190</t>
  </si>
  <si>
    <t>INTF PCIE SWITCH 4-PORTS REV AB PBGA196</t>
  </si>
  <si>
    <t>MORRIHAN SINGAPORE PTE LTD</t>
  </si>
  <si>
    <t>PEX 8604-BA50BC G</t>
  </si>
  <si>
    <t>ASIC-00199</t>
  </si>
  <si>
    <t>IC-00199</t>
  </si>
  <si>
    <t>DIGI CLKBUF LVDS 1:2 2.5V 3.2GBPS MLF16</t>
  </si>
  <si>
    <t>SY58608UMG-TR</t>
  </si>
  <si>
    <t>ASIC-00220</t>
  </si>
  <si>
    <t>IC-00220</t>
  </si>
  <si>
    <t>IC DC-DC 8-PHASE BUCK CONTROLLER QFN-56</t>
  </si>
  <si>
    <t>CHL8228G-00CRT</t>
  </si>
  <si>
    <t>ASIC-00222</t>
  </si>
  <si>
    <t>IC-00222</t>
  </si>
  <si>
    <t>ASIC PHY SINGL 1000BASE-T BCM50610 MLP48</t>
  </si>
  <si>
    <t>B50610C1KMLG</t>
  </si>
  <si>
    <t>ASIC-00225</t>
  </si>
  <si>
    <t>IC-00225</t>
  </si>
  <si>
    <t>ASIC AMD NORTHBRIDGE RS785E FCBGA528</t>
  </si>
  <si>
    <t>ADVMICRODE</t>
  </si>
  <si>
    <t>100-CG2032</t>
  </si>
  <si>
    <t>ASIC-00231</t>
  </si>
  <si>
    <t>IC-00231</t>
  </si>
  <si>
    <t>LIN DC/DC CONTROLLER LTC3855 QFN40</t>
  </si>
  <si>
    <t>ANLOGDEVIC</t>
  </si>
  <si>
    <t>LTC3855EUJ#TRPBF</t>
  </si>
  <si>
    <t>ASIC-00246</t>
  </si>
  <si>
    <t>IC-00246</t>
  </si>
  <si>
    <t>IC, REPEATER, 4-LANE, 2.5V/3.3V, WQFN-54</t>
  </si>
  <si>
    <t>DS80PCI402SQE/NOPB</t>
  </si>
  <si>
    <t>ASIC-00269</t>
  </si>
  <si>
    <t>IC-00269</t>
  </si>
  <si>
    <t>MPRO PCIE SWITCH 12-PORTS PBGA324 LEAD F</t>
  </si>
  <si>
    <t>PEX8614-BA50BC G</t>
  </si>
  <si>
    <t>ASIC-00275D</t>
  </si>
  <si>
    <t>IC-00275</t>
  </si>
  <si>
    <t>IC, UNIDIRECTIONAL REPEATER,  8CH, 12G</t>
  </si>
  <si>
    <t>DS125BR800ANJYT</t>
  </si>
  <si>
    <t>ASIC-00289</t>
  </si>
  <si>
    <t>IC-00289</t>
  </si>
  <si>
    <t>IC, LEVEL TRANSLATOR, RS232</t>
  </si>
  <si>
    <t>TRS3232ECPWR</t>
  </si>
  <si>
    <t>ASIC-00290C1</t>
  </si>
  <si>
    <t>IC-00290</t>
  </si>
  <si>
    <t>MPRO CPU AMD TURION X2 NEO 1.5GHZ 15W BG</t>
  </si>
  <si>
    <t>TEN40HGAV23GME</t>
  </si>
  <si>
    <t>ASIC-00292</t>
  </si>
  <si>
    <t>IC-00292</t>
  </si>
  <si>
    <t>PLOG PLD MACH XO2-1200 TQ100</t>
  </si>
  <si>
    <t>LATTICE</t>
  </si>
  <si>
    <t>LCMXO2-1200HC-4TG100C</t>
  </si>
  <si>
    <t>ASIC-00294</t>
  </si>
  <si>
    <t>IC-00294</t>
  </si>
  <si>
    <t>IC, CLK MULTIPLEXR, 1-OUT, 2-IN, 1:1, TS</t>
  </si>
  <si>
    <t>INTEGRATED DEVICE TECHNOLOGY INC. ( IDT )</t>
  </si>
  <si>
    <t>5V41068APGGI8</t>
  </si>
  <si>
    <t>ASIC-00296</t>
  </si>
  <si>
    <t>IC-00296</t>
  </si>
  <si>
    <t>IC CLKBUF CDCLVD1212 LVDS 1:12 2.5V QFN4</t>
  </si>
  <si>
    <t>CDCLVD1212RHAR</t>
  </si>
  <si>
    <t>ASIC-00300</t>
  </si>
  <si>
    <t>IC-00300</t>
  </si>
  <si>
    <t>ASIC AMD SOUTHBRIDGE SB850M REV13</t>
  </si>
  <si>
    <t>100-CG2177</t>
  </si>
  <si>
    <t>ASIC-00304</t>
  </si>
  <si>
    <t>IC-00304</t>
  </si>
  <si>
    <t>IC,FPGA,XC6SLX45T,FBGA484</t>
  </si>
  <si>
    <t>XC6SLX45T-2FGG484C7005</t>
  </si>
  <si>
    <t>ASIC-00320</t>
  </si>
  <si>
    <t>IC-00320</t>
  </si>
  <si>
    <t>LIN DC/DC CONTROLLER LTC3833 QFN20</t>
  </si>
  <si>
    <t>LTC3833EUDC#TRPBF</t>
  </si>
  <si>
    <t>ASIC-00321</t>
  </si>
  <si>
    <t>IC-00321</t>
  </si>
  <si>
    <t>DIGI CLKBUF/TRANS LVPECL 1:4 4GHZ QFN16</t>
  </si>
  <si>
    <t>SY58021UMG-TR</t>
  </si>
  <si>
    <t>ASIC-00322</t>
  </si>
  <si>
    <t>IC-00322</t>
  </si>
  <si>
    <t>DIGI CLKBUF/MUX LVPECL 2:1 4.5GHZ MLF32</t>
  </si>
  <si>
    <t>SY58035UMG-TR</t>
  </si>
  <si>
    <t>ASIC-00332</t>
  </si>
  <si>
    <t>IC-00332</t>
  </si>
  <si>
    <t>IC,DC-DC,CONTROLLER,INTEGRATED FETS,5A,L</t>
  </si>
  <si>
    <t>LTC3605EUF#TRPBF</t>
  </si>
  <si>
    <t>ASIC-00339</t>
  </si>
  <si>
    <t>IC-00339</t>
  </si>
  <si>
    <t>IC, LINEAR REPEATER, 8CH, 12G</t>
  </si>
  <si>
    <t>DS125BR820NJYT</t>
  </si>
  <si>
    <t>ASIC-00340</t>
  </si>
  <si>
    <t>IC-00340</t>
  </si>
  <si>
    <t>IC, DDRX MEMORY POWER SOLUTION SYNCH BUC</t>
  </si>
  <si>
    <t>TPS51116RGER</t>
  </si>
  <si>
    <t>ASIC-00341</t>
  </si>
  <si>
    <t>IC-00341</t>
  </si>
  <si>
    <t>IC, BUCK CONTROLLER, DUAL, SINGLE PHASE,</t>
  </si>
  <si>
    <t>RT8167BGQW</t>
  </si>
  <si>
    <t>ASIC-00342</t>
  </si>
  <si>
    <t>IC-00342</t>
  </si>
  <si>
    <t>IC, BUFF, BUS, TRI-ST, N-INV, SOT5</t>
  </si>
  <si>
    <t>SN74LVC1G125DRLR</t>
  </si>
  <si>
    <t>ASIC-00343</t>
  </si>
  <si>
    <t>IC-00343</t>
  </si>
  <si>
    <t>LOG CPLD MACH-XO2-1200 BGA256</t>
  </si>
  <si>
    <t>LCMXO2-1200UHC-4FTG256C</t>
  </si>
  <si>
    <t>ASIC-00344-01</t>
  </si>
  <si>
    <t>IC-00344-01</t>
  </si>
  <si>
    <t>IC, PHY, GBIT ETHERNET, DUAL PORT, LPOWE</t>
  </si>
  <si>
    <t>MICROSEMI SEMICONDUCTOR (ASIA)</t>
  </si>
  <si>
    <t>VSC8572XKS-02</t>
  </si>
  <si>
    <t>ASIC-00347</t>
  </si>
  <si>
    <t>IC-00347</t>
  </si>
  <si>
    <t>IC FPGA XC6VLX75T-2FFG784C FBGA784G28</t>
  </si>
  <si>
    <t>XC6VLX75T-2FFG784C</t>
  </si>
  <si>
    <t>ASIC-00349</t>
  </si>
  <si>
    <t>IC-00349</t>
  </si>
  <si>
    <t>IC, VOLT TRANSLATOR, SNGL, SOT23-6</t>
  </si>
  <si>
    <t>SN74AUP1T57DBVR</t>
  </si>
  <si>
    <t>ASIC-00351</t>
  </si>
  <si>
    <t>IC-00351</t>
  </si>
  <si>
    <t>MEM FLASH 16MB XILINX FPGA48 ROHS</t>
  </si>
  <si>
    <t>XCF16PFSG48C</t>
  </si>
  <si>
    <t>ASIC-00353</t>
  </si>
  <si>
    <t>IC-00353</t>
  </si>
  <si>
    <t>IC, BUFFER, DIFF, 12-OUT, PCIE GEN1/2/3</t>
  </si>
  <si>
    <t>9ZXL1231AKLFT</t>
  </si>
  <si>
    <t>ASIC-00354</t>
  </si>
  <si>
    <t>IC-00354</t>
  </si>
  <si>
    <t>IC, LOGIC, AND, 2-IN, SINGLE, POSITIVE</t>
  </si>
  <si>
    <t>SN74LVC1G08DBVR</t>
  </si>
  <si>
    <t>ASIC-00360</t>
  </si>
  <si>
    <t>IC-00360</t>
  </si>
  <si>
    <t>ASIC INTEL PCH CAVE CREEK 3.5GBPS CRYPTO</t>
  </si>
  <si>
    <t>DH8903CC S LJVZ</t>
  </si>
  <si>
    <t>ASIC-00361</t>
  </si>
  <si>
    <t>IC-00361</t>
  </si>
  <si>
    <t>INTF PCIE SWITCH PEX8749 48L 18P GEN3 HF</t>
  </si>
  <si>
    <t>PEX8749-CA80BC G</t>
  </si>
  <si>
    <t>ASIC-00362</t>
  </si>
  <si>
    <t>IC-00362</t>
  </si>
  <si>
    <t>IC PCIE SWITCH PEX8725 24L 10P GEN3 HFC-</t>
  </si>
  <si>
    <t>PEX8725-CA80BC G</t>
  </si>
  <si>
    <t>ASIC-00365</t>
  </si>
  <si>
    <t>IC-00365</t>
  </si>
  <si>
    <t>IC, SWITCH, QUAD, 2.5V/3.3V, ACTIVE HIGH</t>
  </si>
  <si>
    <t>QS3VH126QG8</t>
  </si>
  <si>
    <t>ASIC-00368</t>
  </si>
  <si>
    <t>IC-00368</t>
  </si>
  <si>
    <t>PLOG FPGA CYCLONE4 GX EP4CGX30 FBGA</t>
  </si>
  <si>
    <t>EP4CGX30CF23C8N</t>
  </si>
  <si>
    <t>ASIC-00370</t>
  </si>
  <si>
    <t>IC-00370</t>
  </si>
  <si>
    <t>ASIC PHY SINGLE 1000BASE-T BCM54616S</t>
  </si>
  <si>
    <t>BCM54616SC0KFBG</t>
  </si>
  <si>
    <t>ASIC-00371</t>
  </si>
  <si>
    <t>IC-00371</t>
  </si>
  <si>
    <t>LOGIC BUS SWITCH 20 BIT HOT SWAP TSSOP48</t>
  </si>
  <si>
    <t>QS3VH16861PAG8</t>
  </si>
  <si>
    <t>ASIC-00375</t>
  </si>
  <si>
    <t>IC-00375</t>
  </si>
  <si>
    <t>IC, OPAMP, LOW-VOLTAGE RAIL-TO-RAIL OUTP</t>
  </si>
  <si>
    <t>LMV321IDBVR</t>
  </si>
  <si>
    <t>ASIC-00376</t>
  </si>
  <si>
    <t>IC-00376</t>
  </si>
  <si>
    <t>LIN DC/DC CONTROLLER LTC3601EMSE QFN16</t>
  </si>
  <si>
    <t>LTC3601EUD#TRPBF</t>
  </si>
  <si>
    <t>ASIC-00377</t>
  </si>
  <si>
    <t>IC-00377</t>
  </si>
  <si>
    <t>LIN DC/DC CONVERTER LTC3633EUFD QFN28</t>
  </si>
  <si>
    <t>LTC3633EUFD#TRPBF</t>
  </si>
  <si>
    <t>ASIC-00378</t>
  </si>
  <si>
    <t>IC-00378</t>
  </si>
  <si>
    <t>INTF SMBUS LEVEL TRANSLATOR LV VSSOP08</t>
  </si>
  <si>
    <t>PCA9306DCUR</t>
  </si>
  <si>
    <t>ASIC-00380</t>
  </si>
  <si>
    <t>IC-00380</t>
  </si>
  <si>
    <t>LIN DC/DC LTC3634 QFN28</t>
  </si>
  <si>
    <t>LTC3634EUFD#TRPBF</t>
  </si>
  <si>
    <t>ASIC-00381</t>
  </si>
  <si>
    <t>IC-00381</t>
  </si>
  <si>
    <t>IC,HOT SWAP,5A, 2V, LTC4219-12, 16 DFN</t>
  </si>
  <si>
    <t>LTC4219CDHC-12#TRPBF</t>
  </si>
  <si>
    <t>ASIC-00382</t>
  </si>
  <si>
    <t>IC-00382</t>
  </si>
  <si>
    <t>IC, TRANSLATOR, VOLTAGE LEVEL, BIDIR, 2-</t>
  </si>
  <si>
    <t>TXS0102DCUR</t>
  </si>
  <si>
    <t>ASIC-00384</t>
  </si>
  <si>
    <t>IC-00384</t>
  </si>
  <si>
    <t>IC, MICRO-CONTROLLER, 9X9MM, CBGA</t>
  </si>
  <si>
    <t>ATXMEGA64A1U-CUR</t>
  </si>
  <si>
    <t>ASIC-00391</t>
  </si>
  <si>
    <t>IC-00391</t>
  </si>
  <si>
    <t>LOG DUAL BUFFR 5V TOLERANT INPUT SOT23-6</t>
  </si>
  <si>
    <t>74LVC2G34GV,125</t>
  </si>
  <si>
    <t>ASIC-00403</t>
  </si>
  <si>
    <t>IC-00403</t>
  </si>
  <si>
    <t>LIN DC-DC CONTROLLER SINGLE PHASE QFN24</t>
  </si>
  <si>
    <t>LTC3866EUF#TRPBF</t>
  </si>
  <si>
    <t>ASIC-00404</t>
  </si>
  <si>
    <t>IC-00404</t>
  </si>
  <si>
    <t>IC 1588 SYNTHESIZER CML 5</t>
  </si>
  <si>
    <t>MAX24305EXG+</t>
  </si>
  <si>
    <t>ASIC-00406</t>
  </si>
  <si>
    <t>IC-00406</t>
  </si>
  <si>
    <t>IC, ASPEED AST2400 BMC</t>
  </si>
  <si>
    <t>ASPEED TECHNOLOGY INC.</t>
  </si>
  <si>
    <t>ASPEEDTECH</t>
  </si>
  <si>
    <t>AST2400A1-GP</t>
  </si>
  <si>
    <t>ASIC-00410</t>
  </si>
  <si>
    <t>IC-00410</t>
  </si>
  <si>
    <t>IC, VREG, MULTI CONFIG, 0.1A, SOIC-8</t>
  </si>
  <si>
    <t>LM2660MX/NOPB</t>
  </si>
  <si>
    <t>ASIC-00423</t>
  </si>
  <si>
    <t>IC-00423</t>
  </si>
  <si>
    <t>IC, OPAMP, CFA, 480MHZ, SOIC-8</t>
  </si>
  <si>
    <t>AD8014ARZ-REEL7</t>
  </si>
  <si>
    <t>ASIC-00430</t>
  </si>
  <si>
    <t>IC-00430</t>
  </si>
  <si>
    <t>IC CPLD MAXII EPM570 FBGA1</t>
  </si>
  <si>
    <t>EPM570F100C5N</t>
  </si>
  <si>
    <t>ASIC-00431</t>
  </si>
  <si>
    <t>IC-00431</t>
  </si>
  <si>
    <t>IC,HOT SWAP,5A, 2V, LTC4232, 16 DFN</t>
  </si>
  <si>
    <t>LTC4232CDHC#TRPBF</t>
  </si>
  <si>
    <t>ASIC-00432</t>
  </si>
  <si>
    <t>IC-00432</t>
  </si>
  <si>
    <t>IC ONE-SHOT  PULSE GENERAT</t>
  </si>
  <si>
    <t>LTC6993HS6-4#TRMPBF</t>
  </si>
  <si>
    <t>ASIC-00438</t>
  </si>
  <si>
    <t>IC-00438</t>
  </si>
  <si>
    <t>IC 16 CHANNEL LED DRIVER</t>
  </si>
  <si>
    <t>TLC59281RGER</t>
  </si>
  <si>
    <t>ASIC-00440</t>
  </si>
  <si>
    <t>IC-00440</t>
  </si>
  <si>
    <t>IC DC-DC CONTROLLER TRIPLE</t>
  </si>
  <si>
    <t>LTC3829EUHF#TRPBF</t>
  </si>
  <si>
    <t>ASIC-00441</t>
  </si>
  <si>
    <t>IC-00441</t>
  </si>
  <si>
    <t>IC, SWITCH, USB, 480MBPS, QFN-8</t>
  </si>
  <si>
    <t>TS3USB31RSER</t>
  </si>
  <si>
    <t>ASIC-00444</t>
  </si>
  <si>
    <t>IC-00444</t>
  </si>
  <si>
    <t>INTF BRIDGE 10prt 16lane Gen3 BGA324 LF</t>
  </si>
  <si>
    <t>AVAGOTECH</t>
  </si>
  <si>
    <t>PEX8717-CA80BC G</t>
  </si>
  <si>
    <t>ASIC-00445</t>
  </si>
  <si>
    <t>IC-00445</t>
  </si>
  <si>
    <t>IC, VOLTAGE DETECTOR</t>
  </si>
  <si>
    <t>TPS3803-01DCKR</t>
  </si>
  <si>
    <t>ASIC-00447</t>
  </si>
  <si>
    <t>IC-00447</t>
  </si>
  <si>
    <t>IC,FPGA,AGL060V5,VQFP100,ROHS</t>
  </si>
  <si>
    <t>AGL060V5-VQG100</t>
  </si>
  <si>
    <t>ASIC-00450</t>
  </si>
  <si>
    <t>IC-00450</t>
  </si>
  <si>
    <t>IC, BUFF,  TRI-ST, N-INV, SC705</t>
  </si>
  <si>
    <t>SN74AHCT1G125DCKR</t>
  </si>
  <si>
    <t>ASIC-00451</t>
  </si>
  <si>
    <t>IC-00451</t>
  </si>
  <si>
    <t>IC, CNTRL, HUB, USB 2.0, 4 PORT, QFN-36</t>
  </si>
  <si>
    <t>USB2514B-AEZC-TR</t>
  </si>
  <si>
    <t>ASIC-00452</t>
  </si>
  <si>
    <t>IC-00452</t>
  </si>
  <si>
    <t>IC, DC/DC CONV, 0.6-3.6V, 30A</t>
  </si>
  <si>
    <t>LMZ31530RLGT</t>
  </si>
  <si>
    <t>ASIC-00459D</t>
  </si>
  <si>
    <t>IC-00459</t>
  </si>
  <si>
    <t>IC, OCTAL INVERTER, TRI-STATE, TSSOP20</t>
  </si>
  <si>
    <t>SN74LV240APWR</t>
  </si>
  <si>
    <t>ASIC-00467</t>
  </si>
  <si>
    <t>IC-00467</t>
  </si>
  <si>
    <t>IC,FPGA,A3P250,FGG144,ROHS</t>
  </si>
  <si>
    <t>A3P250-FGG144</t>
  </si>
  <si>
    <t>ASIC-00472</t>
  </si>
  <si>
    <t>IC-00472</t>
  </si>
  <si>
    <t>IC,DUAL SYNCHRONOUS ETHERNET WAN PLL</t>
  </si>
  <si>
    <t>82V3396NLG</t>
  </si>
  <si>
    <t>ASIC-00473</t>
  </si>
  <si>
    <t>IC-00473</t>
  </si>
  <si>
    <t>DIGI JITTER ATTEN CLOCK MULTIPLIER QFN32</t>
  </si>
  <si>
    <t>8V89308ANLGI</t>
  </si>
  <si>
    <t>ASIC-00475</t>
  </si>
  <si>
    <t>IC-00475</t>
  </si>
  <si>
    <t>IC, DC/DC CONV, ISOL, 2.5KV, SSOP-20</t>
  </si>
  <si>
    <t>ADUM5010ARSZ-RL7</t>
  </si>
  <si>
    <t>ASIC-00477</t>
  </si>
  <si>
    <t>IC-00477</t>
  </si>
  <si>
    <t>IC, DGTL ISO 3CH LOGIC SOIC-16</t>
  </si>
  <si>
    <t>ISO7631FMDW</t>
  </si>
  <si>
    <t>ASIC-00483</t>
  </si>
  <si>
    <t>IC-00483</t>
  </si>
  <si>
    <t>DIGI CLKBUF LVPECL 2:1 MUXIN1:8OUT QFN28</t>
  </si>
  <si>
    <t>8SLVP1208ANBGI/W</t>
  </si>
  <si>
    <t>ASIC-00484</t>
  </si>
  <si>
    <t>IC-00484</t>
  </si>
  <si>
    <t>IC, FPGA, CYCLONE4 E, EP4CE10, FBGA256,</t>
  </si>
  <si>
    <t>ALTERASEMI</t>
  </si>
  <si>
    <t>EP4CE10F17C8N</t>
  </si>
  <si>
    <t>ASIC-00492</t>
  </si>
  <si>
    <t>IC-00492</t>
  </si>
  <si>
    <t>DIGI CLKBUF LVPECL 2:1 MUXIN 1:4OUT 2GHZ</t>
  </si>
  <si>
    <t>8SLVP1204ANLGI/W</t>
  </si>
  <si>
    <t>ASIC-00499</t>
  </si>
  <si>
    <t>IC-00499</t>
  </si>
  <si>
    <t>IC, INTEL ATOM C2558 RANGELEY 4C</t>
  </si>
  <si>
    <t>FH8065503553200S R3GX</t>
  </si>
  <si>
    <t>ASIC-00509</t>
  </si>
  <si>
    <t>IC-00509</t>
  </si>
  <si>
    <t>MEM PSoC-5 100-TQFP 256K FLASH</t>
  </si>
  <si>
    <t>CYPRSSEMI</t>
  </si>
  <si>
    <t>CY8C5868AXI-LP035</t>
  </si>
  <si>
    <t>ASIC-00510</t>
  </si>
  <si>
    <t>IC-00510</t>
  </si>
  <si>
    <t>MEM PSOC-5 68-QFN 256K FLASH</t>
  </si>
  <si>
    <t>CY8C5868LTI-LP039</t>
  </si>
  <si>
    <t>ASIC-00515</t>
  </si>
  <si>
    <t>IC-00515</t>
  </si>
  <si>
    <t>IC, CLK GENERATOR, DUAL DIF, SMBUS, VFQF</t>
  </si>
  <si>
    <t>9VRS4420DKLFT</t>
  </si>
  <si>
    <t>ASIC-00516</t>
  </si>
  <si>
    <t>IC-00516</t>
  </si>
  <si>
    <t>IC, 8 BIT SWITCH,</t>
  </si>
  <si>
    <t>TCA9548APWR</t>
  </si>
  <si>
    <t>ASIC-00521</t>
  </si>
  <si>
    <t>IC-00521</t>
  </si>
  <si>
    <t>INTF GIGABIT ETHERNET MAC PHY QFN-48</t>
  </si>
  <si>
    <t>BCM57762A1KMLG</t>
  </si>
  <si>
    <t>ASIC-00530</t>
  </si>
  <si>
    <t>IC-00530</t>
  </si>
  <si>
    <t>MPRO AMD FT3 APU FAST BGA</t>
  </si>
  <si>
    <t>GE420CIAJ44HM</t>
  </si>
  <si>
    <t>ASIC-00539</t>
  </si>
  <si>
    <t>IC-00539</t>
  </si>
  <si>
    <t>PLOG IC FPGA XC7A200TFFG1156</t>
  </si>
  <si>
    <t>XC7A200T-2FFG1156C</t>
  </si>
  <si>
    <t>ASIC-00541</t>
  </si>
  <si>
    <t>IC-00541</t>
  </si>
  <si>
    <t>IC CLKBUF 2.5V/3.3V 1:10 OUT 200MHZQFN32</t>
  </si>
  <si>
    <t>8L3010ANLGI8</t>
  </si>
  <si>
    <t>ASIC-00543</t>
  </si>
  <si>
    <t>IC-00543</t>
  </si>
  <si>
    <t>FPGA IC A3P060 FBGA 44 ROHS</t>
  </si>
  <si>
    <t>A3P060-FGG144</t>
  </si>
  <si>
    <t>ASIC-00555</t>
  </si>
  <si>
    <t>IC-00555</t>
  </si>
  <si>
    <t>IC, USB TO SMBUS MASTER BRIDGE, HID, SIN</t>
  </si>
  <si>
    <t>CP2112-F03-GMR</t>
  </si>
  <si>
    <t>ASIC-00561</t>
  </si>
  <si>
    <t>IC-00561</t>
  </si>
  <si>
    <t>IC, LOGIC,  SCHMITT TRIGGER, BUFFER, OPE</t>
  </si>
  <si>
    <t>74LVC1G07GV,125</t>
  </si>
  <si>
    <t>ASIC-00562</t>
  </si>
  <si>
    <t>IC-00562</t>
  </si>
  <si>
    <t>IC, VREG, BUCK, PMBUS, 40A, LQFN-40</t>
  </si>
  <si>
    <t>TPS549D22RVFT</t>
  </si>
  <si>
    <t>ASIC-00563</t>
  </si>
  <si>
    <t>IC-00563</t>
  </si>
  <si>
    <t>IC FPGA AGL125V5 VQFP100</t>
  </si>
  <si>
    <t>AGL125V5-VQG100</t>
  </si>
  <si>
    <t>ASIC-00564</t>
  </si>
  <si>
    <t>IC-00564</t>
  </si>
  <si>
    <t>IC LTC4370 ORING FET CONTROLLER</t>
  </si>
  <si>
    <t>LTC4370CDE#TRPBF</t>
  </si>
  <si>
    <t>ASIC-00565</t>
  </si>
  <si>
    <t>IC-00565</t>
  </si>
  <si>
    <t>IC, VREG, SYNCHRONOUS BUCK, 12A, 3.8V TO</t>
  </si>
  <si>
    <t>ISL85012FRZ-T</t>
  </si>
  <si>
    <t>ASIC-00574</t>
  </si>
  <si>
    <t>IC-00574</t>
  </si>
  <si>
    <t>IC CLKBUF CDCLVP1212 LVPECL 1:12 QFN40</t>
  </si>
  <si>
    <t>CDCLVP1212RHAR</t>
  </si>
  <si>
    <t>ASIC-00578</t>
  </si>
  <si>
    <t>IC-00578</t>
  </si>
  <si>
    <t>IC,FPGA,CYCLONE4 GX,EP4CGX30CF19C8N,FBGA</t>
  </si>
  <si>
    <t>EP4CGX30CF19C8N</t>
  </si>
  <si>
    <t>ASIC-00579</t>
  </si>
  <si>
    <t>IC-00579</t>
  </si>
  <si>
    <t>IC,RETIMER,CROSSPOINT,28 GBIT,8X8,BGA256</t>
  </si>
  <si>
    <t>AVSP-8812-003</t>
  </si>
  <si>
    <t>ASIC-00580</t>
  </si>
  <si>
    <t>IC-00580</t>
  </si>
  <si>
    <t>IC, I2C MULTIPLEXER, SINGLE, 8-IN, VQFN-</t>
  </si>
  <si>
    <t>TCA9548ARGER</t>
  </si>
  <si>
    <t>ASIC-00585</t>
  </si>
  <si>
    <t>IC-00585</t>
  </si>
  <si>
    <t>IC, PCIE MUX, 1:2, 4 CHANNEL, TQFN-42</t>
  </si>
  <si>
    <t>HD3SS3412RUAR</t>
  </si>
  <si>
    <t>ASIC-00586</t>
  </si>
  <si>
    <t>IC-00586</t>
  </si>
  <si>
    <t>AMD FT3 APU STEPPE EAGLE 2.4GHZ 4C</t>
  </si>
  <si>
    <t>GE424CIXJ44JB (DC &gt; 4615)</t>
  </si>
  <si>
    <t>ASIC-00587</t>
  </si>
  <si>
    <t>IC-00587</t>
  </si>
  <si>
    <t>IC,PCIE SWITCH,PEX8609,8-PORT,8-LANE,GEN</t>
  </si>
  <si>
    <t>PEX8609-BA50BC G</t>
  </si>
  <si>
    <t>ASIC-00615</t>
  </si>
  <si>
    <t>IC-00615</t>
  </si>
  <si>
    <t>IC, CPLD, MACH XO2-2000, TQ100</t>
  </si>
  <si>
    <t>LCMXO2-2000HC-4TG100C</t>
  </si>
  <si>
    <t>ASIC-00616</t>
  </si>
  <si>
    <t>IC-00616</t>
  </si>
  <si>
    <t>IC, BUFFER, CLOCK FANOUT, 4-OUT, 1-IN, 1</t>
  </si>
  <si>
    <t>553SCMGI8</t>
  </si>
  <si>
    <t>ASIC-00625</t>
  </si>
  <si>
    <t>IC-00625</t>
  </si>
  <si>
    <t>IC, DAC, 16-BIT, 1-CH, DFN-10</t>
  </si>
  <si>
    <t>LTC2601IDD-1#TRPBF</t>
  </si>
  <si>
    <t>ASIC-00626</t>
  </si>
  <si>
    <t>IC-00626</t>
  </si>
  <si>
    <t>IC, FPGA, AGL250V5, FGG256, ROHS</t>
  </si>
  <si>
    <t>A3P250-FGG256</t>
  </si>
  <si>
    <t>ASIC-00634</t>
  </si>
  <si>
    <t>IC-00634</t>
  </si>
  <si>
    <t>TPS24750RUVR</t>
  </si>
  <si>
    <t>ASIC-00644</t>
  </si>
  <si>
    <t>IC-00644</t>
  </si>
  <si>
    <t>IC, VREF, LDO, 1.25V, SOT-23</t>
  </si>
  <si>
    <t>REF3012AIDBZR</t>
  </si>
  <si>
    <t>ASIC-00646</t>
  </si>
  <si>
    <t>IC-00646</t>
  </si>
  <si>
    <t>AMD FT3 STEPPE EAGLE GX-412TC APU</t>
  </si>
  <si>
    <t>GE412TIYJ44JB</t>
  </si>
  <si>
    <t>ASIC-00652</t>
  </si>
  <si>
    <t>IC-00652</t>
  </si>
  <si>
    <t>IC,HALF-DUPLEX RS-485 TRANSCEIVER,20MBPS</t>
  </si>
  <si>
    <t>SN65HVD75DR</t>
  </si>
  <si>
    <t>ASIC-00654-01</t>
  </si>
  <si>
    <t>IC-00654-01</t>
  </si>
  <si>
    <t>IC,FPGA,Xilinx,XC7K160T-3FFG676E</t>
  </si>
  <si>
    <t>XC7K160T-3FFG676E</t>
  </si>
  <si>
    <t>ASIC-00666</t>
  </si>
  <si>
    <t>IC-00666</t>
  </si>
  <si>
    <t>IC, CLK MULTIPLIER, 10 CH, PLL, QFN-64</t>
  </si>
  <si>
    <t>SI5345A-D-GMR</t>
  </si>
  <si>
    <t>ASIC-00667</t>
  </si>
  <si>
    <t>IC-00667</t>
  </si>
  <si>
    <t>LINEAR REPEATER, 28GPS, 8 CHANNEL</t>
  </si>
  <si>
    <t>DS280BR810ZBFR</t>
  </si>
  <si>
    <t>ASIC-00668</t>
  </si>
  <si>
    <t>IC-00668</t>
  </si>
  <si>
    <t>IC, FPGA, CYCLONE4E, EP4CE6F17C8N, FBGA2</t>
  </si>
  <si>
    <t>EP4CE6F17C8N</t>
  </si>
  <si>
    <t>ASIC-00672</t>
  </si>
  <si>
    <t>IC-00672</t>
  </si>
  <si>
    <t>IC, CONFIGURABLE MULTI-FUNC GATE, SINGLE</t>
  </si>
  <si>
    <t>SN74AUP1G58DBVR</t>
  </si>
  <si>
    <t>ASIC-00676</t>
  </si>
  <si>
    <t>IC-00676</t>
  </si>
  <si>
    <t>IC, MULTIPLEXER, 2:1 DATA SEL, SINGLE, V</t>
  </si>
  <si>
    <t>SN74LVC2G157DCUR</t>
  </si>
  <si>
    <t>ASIC-00680</t>
  </si>
  <si>
    <t>IC-00680</t>
  </si>
  <si>
    <t>IC, BUFFER, CLOCK, 2:1, LVCMOS, 200MHZ,</t>
  </si>
  <si>
    <t>SI53361-B-GMR</t>
  </si>
  <si>
    <t>ASIC-00681</t>
  </si>
  <si>
    <t>IC-00681</t>
  </si>
  <si>
    <t>IC, VREG, LDO, ADJ, 2A, LFCSP-16</t>
  </si>
  <si>
    <t>ADP1741ACPZ-R7</t>
  </si>
  <si>
    <t>ASIC-00683</t>
  </si>
  <si>
    <t>IC-00683</t>
  </si>
  <si>
    <t>IC,DC-DC,3A,1%,TPS54320,QFN14</t>
  </si>
  <si>
    <t>TPS54320RHLR</t>
  </si>
  <si>
    <t>ASIC-00690</t>
  </si>
  <si>
    <t>IC-00690</t>
  </si>
  <si>
    <t>IC, VREG, LDO, 1.8V, 0.15A, SOT-5</t>
  </si>
  <si>
    <t>TPS78318DDCR</t>
  </si>
  <si>
    <t>ASIC-00691</t>
  </si>
  <si>
    <t>IC-00691</t>
  </si>
  <si>
    <t>IC, CURRENT MONITOR, 1%, SOT-23</t>
  </si>
  <si>
    <t>INA219AIDCNR</t>
  </si>
  <si>
    <t>ASIC-00693</t>
  </si>
  <si>
    <t>IC-00693</t>
  </si>
  <si>
    <t>IC, GIGABIT ETHERNET PHY FBGA169</t>
  </si>
  <si>
    <t>BCM5718B0KFBG</t>
  </si>
  <si>
    <t>ASIC-00695</t>
  </si>
  <si>
    <t>IC-00695</t>
  </si>
  <si>
    <t>IC, EDC/CDR, BIDIR, QUAD</t>
  </si>
  <si>
    <t>INPHI INTERNATIONAL PTE. LTD.</t>
  </si>
  <si>
    <t>INPHICORP</t>
  </si>
  <si>
    <t>WPCS4317C.B0-900214</t>
  </si>
  <si>
    <t>ASIC-00697</t>
  </si>
  <si>
    <t>IC-00697</t>
  </si>
  <si>
    <t>IC, CLKBUF, LVDS, 2:1 MUX IN, 1:4 OUT, 2</t>
  </si>
  <si>
    <t>CDCLVD1204RGTR</t>
  </si>
  <si>
    <t>ASIC-00705</t>
  </si>
  <si>
    <t>IC-00705</t>
  </si>
  <si>
    <t>IC, ULTRA-LOW JITT CLOCK, 2 OUTPUTS, 2.7</t>
  </si>
  <si>
    <t>SI5342H-C05537-GM</t>
  </si>
  <si>
    <t>ASIC-00706</t>
  </si>
  <si>
    <t>IC-00706</t>
  </si>
  <si>
    <t>IC, 16-Bit Rail-to-Rail DAC, 2.5-5.5V, D</t>
  </si>
  <si>
    <t>LTC2601IDD#TRPBF</t>
  </si>
  <si>
    <t>ASIC-00709</t>
  </si>
  <si>
    <t>IC-00709</t>
  </si>
  <si>
    <t>IC, 40A DrMOS, 2MHz, 6x6 QFN</t>
  </si>
  <si>
    <t>ISL99140IRZ-T</t>
  </si>
  <si>
    <t>ASIC-00710</t>
  </si>
  <si>
    <t>IC-00710</t>
  </si>
  <si>
    <t>IC, BUFFER, SCHMITT-TRIG, SINGLE, SOT-23</t>
  </si>
  <si>
    <t>SN74LVC1G17DCKR</t>
  </si>
  <si>
    <t>ASIC-00711</t>
  </si>
  <si>
    <t>IC-00711</t>
  </si>
  <si>
    <t>PWR,10A, 4.5-16V in, 0.6-3.3VOUT, UMODUL</t>
  </si>
  <si>
    <t>LTM4649IY#PBF</t>
  </si>
  <si>
    <t>ASIC-00714</t>
  </si>
  <si>
    <t>IC-00714</t>
  </si>
  <si>
    <t>IC, I2C LEVEL TRANSLATOR, BI-DIR, SSOP-8</t>
  </si>
  <si>
    <t>PCA9306DCTR</t>
  </si>
  <si>
    <t>ASIC-00719</t>
  </si>
  <si>
    <t>IC-00719</t>
  </si>
  <si>
    <t>IC, VREF, 1.25V, 10 PPM/DEG C DRIFT, +/-</t>
  </si>
  <si>
    <t>LT6654AHS6-1.25#TRPBF</t>
  </si>
  <si>
    <t>ASIC-00728</t>
  </si>
  <si>
    <t>IC-00728</t>
  </si>
  <si>
    <t>IC, SECURITY MICRO,ARISTA BOOT LOADER</t>
  </si>
  <si>
    <t>R5H30313XB07NB01</t>
  </si>
  <si>
    <t>ASIC-00729</t>
  </si>
  <si>
    <t>IC-00729</t>
  </si>
  <si>
    <t>IC,PHY,OCTAL,1G,88E1680</t>
  </si>
  <si>
    <t>MARVELL ASIA PTE LTD</t>
  </si>
  <si>
    <t>MARVELL</t>
  </si>
  <si>
    <t>88E1680-A2-LKJ2C000</t>
  </si>
  <si>
    <t>ASIC-00739</t>
  </si>
  <si>
    <t>IC-00739</t>
  </si>
  <si>
    <t>IC, PHY, QUAD 10GBASE-T/10GBASE-R MV 88X</t>
  </si>
  <si>
    <t>88X3240-A1-BSN4C000</t>
  </si>
  <si>
    <t>ASIC-00748</t>
  </si>
  <si>
    <t>IC-00748</t>
  </si>
  <si>
    <t>IC, BUCK REG, SYNC ADJ, 35A, 24QFN</t>
  </si>
  <si>
    <t>IR3846MTRPBF</t>
  </si>
  <si>
    <t>ASIC-00757</t>
  </si>
  <si>
    <t>IC-00757</t>
  </si>
  <si>
    <t>IC,74AVCH4T245,4-BIT DUAL-SUPPLY TRANSCE</t>
  </si>
  <si>
    <t>74AVCH4T245GU,115</t>
  </si>
  <si>
    <t>ASIC-00758</t>
  </si>
  <si>
    <t>IC-00758</t>
  </si>
  <si>
    <t>IC,FPGA,M2GL005,VFG256,ROHS</t>
  </si>
  <si>
    <t>M2GL005-VFG256</t>
  </si>
  <si>
    <t>ASIC-00768</t>
  </si>
  <si>
    <t>IC-00768</t>
  </si>
  <si>
    <t>IC, 2-CH ISOL, BI-DIR, I2C BUS, SOIC-8</t>
  </si>
  <si>
    <t>ISO1540DR</t>
  </si>
  <si>
    <t>ASIC-00773</t>
  </si>
  <si>
    <t>IC-00773</t>
  </si>
  <si>
    <t>IC,TPM1.2,SLB9670,VQFN32</t>
  </si>
  <si>
    <t>SLB9670VQ12FW640XUMA1</t>
  </si>
  <si>
    <t>ASIC-00778</t>
  </si>
  <si>
    <t>IC-00778</t>
  </si>
  <si>
    <t>IC, BUFFER, 1:4 FANOUT, MUXED, LVCMOS, T</t>
  </si>
  <si>
    <t>8305AGILFT</t>
  </si>
  <si>
    <t>ASIC-00781</t>
  </si>
  <si>
    <t>IC-00781</t>
  </si>
  <si>
    <t>IC,MP5022A, HOT SWAP, 15A, 12V, 3mOhm IN</t>
  </si>
  <si>
    <t>MP5022AGQV-Z</t>
  </si>
  <si>
    <t>ASIC-00782</t>
  </si>
  <si>
    <t>IC-00782</t>
  </si>
  <si>
    <t>IC, HOTSWAP, MP5023, 1mOhm INT FET, INT</t>
  </si>
  <si>
    <t>MP5023GV-0000-Z</t>
  </si>
  <si>
    <t>ASIC-00798</t>
  </si>
  <si>
    <t>IC-00798</t>
  </si>
  <si>
    <t>IC, CLK BUFFER, 1:6, LVCMOS, 200MHz Min,</t>
  </si>
  <si>
    <t>CDCLVC1106PWR</t>
  </si>
  <si>
    <t>ASIC-00803</t>
  </si>
  <si>
    <t>IC-00803</t>
  </si>
  <si>
    <t>IC,CLKBUF,LVPECL,1:16,2GHZ,VQFN48</t>
  </si>
  <si>
    <t>CDCLVP1216RGZR</t>
  </si>
  <si>
    <t>ASIC-00805</t>
  </si>
  <si>
    <t>IC-00805</t>
  </si>
  <si>
    <t>IC, POWER CONTROLLER, TI, 24 RAIL, UCD90</t>
  </si>
  <si>
    <t>UCD90320ZWSR</t>
  </si>
  <si>
    <t>ASIC-00808</t>
  </si>
  <si>
    <t>IC-00808</t>
  </si>
  <si>
    <t>IC,TEMP SENSOR</t>
  </si>
  <si>
    <t>LM57BISD-10/NOPB</t>
  </si>
  <si>
    <t>ASIC-00809</t>
  </si>
  <si>
    <t>IC-00809</t>
  </si>
  <si>
    <t>IC,REFERENCE,2.5V</t>
  </si>
  <si>
    <t>REF3325AIRSER</t>
  </si>
  <si>
    <t>ASIC-00811</t>
  </si>
  <si>
    <t>IC-00811</t>
  </si>
  <si>
    <t>IC,NETWORK PLL</t>
  </si>
  <si>
    <t>82P33831ABAG</t>
  </si>
  <si>
    <t>ASIC-00812</t>
  </si>
  <si>
    <t>IC-00812</t>
  </si>
  <si>
    <t>IC,FPGA,XC6SLX25T,FBGA484</t>
  </si>
  <si>
    <t>XC6SLX25T-2FGG484C</t>
  </si>
  <si>
    <t>ASIC-00814</t>
  </si>
  <si>
    <t>IC-00814</t>
  </si>
  <si>
    <t>IC,FPGA,XC6SLX75T,FBGA484</t>
  </si>
  <si>
    <t>XC6SLX75T-3FGG484C</t>
  </si>
  <si>
    <t>ASIC-00823</t>
  </si>
  <si>
    <t>IC-00823</t>
  </si>
  <si>
    <t>IC,TPM1.2,SLB9645,VQFN32</t>
  </si>
  <si>
    <t>SLB9645VQ12FW13332XUMA2</t>
  </si>
  <si>
    <t>ASIC-00827</t>
  </si>
  <si>
    <t>IC-00827</t>
  </si>
  <si>
    <t>IC, FPGA, XILINX, Artix-7 XC7A35T-2CSG32</t>
  </si>
  <si>
    <t>XC7A35T-3CSG325E</t>
  </si>
  <si>
    <t>ASIC-00835D</t>
  </si>
  <si>
    <t>IC-00835</t>
  </si>
  <si>
    <t>IC,TPM1.2,SLB9670,VQFN32,-40C~85C</t>
  </si>
  <si>
    <t>SLB9670XQ12FW640XUMA1</t>
  </si>
  <si>
    <t>ASIC-00844</t>
  </si>
  <si>
    <t>IC-00844</t>
  </si>
  <si>
    <t>IC, 8-BIT DUAL SUPPLY TRANSCEIVER, 1.2V</t>
  </si>
  <si>
    <t>74AVC8T245PW,118</t>
  </si>
  <si>
    <t>ASIC-00845</t>
  </si>
  <si>
    <t>IC-00845</t>
  </si>
  <si>
    <t>IC,FPGA,M2GL060T,FGG676,ROHS</t>
  </si>
  <si>
    <t>M2GL060T-FGG676</t>
  </si>
  <si>
    <t>ASIC-00846</t>
  </si>
  <si>
    <t>IC-00846</t>
  </si>
  <si>
    <t>IC,LMV339,QUAD VOLTAGE COMPARATOR,TSSOP1</t>
  </si>
  <si>
    <t>LMV339IPWR</t>
  </si>
  <si>
    <t>ASIC-00847-02</t>
  </si>
  <si>
    <t>IC-00847-02</t>
  </si>
  <si>
    <t>IC, LMK05318, CLOCK GENERATOR PLL</t>
  </si>
  <si>
    <t>LMK05318RGZR</t>
  </si>
  <si>
    <t>ASIC-00852D</t>
  </si>
  <si>
    <t>IC-00852</t>
  </si>
  <si>
    <t>IC,FPGA,M2GL060T,FGG676,I-TEMP,ROHS</t>
  </si>
  <si>
    <t>M2GL060TFGG676I</t>
  </si>
  <si>
    <t>ASIC-00854</t>
  </si>
  <si>
    <t>IC-00854</t>
  </si>
  <si>
    <t>IC, TVS, BIPOLAR, SMDA12C</t>
  </si>
  <si>
    <t>SMDB12CE3/TR7</t>
  </si>
  <si>
    <t>ASIC-00862</t>
  </si>
  <si>
    <t>IC-00862</t>
  </si>
  <si>
    <t>IC, BUFFER, 1:6 DIFFERENTIAL, 2-IN MUX,</t>
  </si>
  <si>
    <t>SI53301-B-GMR</t>
  </si>
  <si>
    <t>ASIC-00865</t>
  </si>
  <si>
    <t>IC-00865</t>
  </si>
  <si>
    <t>LINEAR REPEATER, 28GPS, 8 CHANNEL, DS280</t>
  </si>
  <si>
    <t>DS280BR820ZBLR</t>
  </si>
  <si>
    <t>ASIC-00866</t>
  </si>
  <si>
    <t>IC-00866</t>
  </si>
  <si>
    <t>IC,OPAMP,LMH6601</t>
  </si>
  <si>
    <t>LMH6601MG/NOPB</t>
  </si>
  <si>
    <t>ASIC-00869</t>
  </si>
  <si>
    <t>IC-00869</t>
  </si>
  <si>
    <t>IC,PCIE-SWITCH,PM8533,48L,24P,GEN3,FCBGA</t>
  </si>
  <si>
    <t>PM8533B-F3EIP</t>
  </si>
  <si>
    <t>ASIC-00870</t>
  </si>
  <si>
    <t>IC-00870</t>
  </si>
  <si>
    <t>IC, FPGA, SPARTAN-6 LX, 3840 CELLS, 1.2V</t>
  </si>
  <si>
    <t>XC6SLX4-2CSG225C</t>
  </si>
  <si>
    <t>ASIC-00871D</t>
  </si>
  <si>
    <t>IC-00871</t>
  </si>
  <si>
    <t>IC,PWR CONTROLLER, ANALOG DEVICE,17 RAIL</t>
  </si>
  <si>
    <t>ADM1266ACPZ-R7</t>
  </si>
  <si>
    <t>ASIC-00874</t>
  </si>
  <si>
    <t>IC-00874</t>
  </si>
  <si>
    <t>IC, REMOTE MANAGEMENT PROCESSOR, BMC, AS</t>
  </si>
  <si>
    <t>AST2520A2-GP</t>
  </si>
  <si>
    <t>ASIC-00874-01</t>
  </si>
  <si>
    <t>IC-00874-01</t>
  </si>
  <si>
    <t>AST2520A2-GP-UA</t>
  </si>
  <si>
    <t>ASIC-00878</t>
  </si>
  <si>
    <t>IC-00878</t>
  </si>
  <si>
    <t>IC,CLKBUF,LVPECL,2:1 IN,1:4 OUT,VOUT_DIF</t>
  </si>
  <si>
    <t>ASIC-00880</t>
  </si>
  <si>
    <t>IC-00880</t>
  </si>
  <si>
    <t>IC, FPGA, XC6SLX9-2FTG256C, BGA256</t>
  </si>
  <si>
    <t>XC6SLX9-2FTG256C</t>
  </si>
  <si>
    <t>ASIC-00882</t>
  </si>
  <si>
    <t>IC-00882</t>
  </si>
  <si>
    <t>IC,8+1CH TEMP SENSOR,TMP468,QFN16</t>
  </si>
  <si>
    <t>TMP468AIRGTR</t>
  </si>
  <si>
    <t>ASIC-00883</t>
  </si>
  <si>
    <t>IC-00883</t>
  </si>
  <si>
    <t>IC, SWITCH, 2-CH, 2:1, 2.3-3.6V, 1GHZ, U</t>
  </si>
  <si>
    <t>TS3USB221ERSER</t>
  </si>
  <si>
    <t>ASIC-00887</t>
  </si>
  <si>
    <t>IC-00887</t>
  </si>
  <si>
    <t>IC, CK420BQ DERIVATIVE, SRNS PCIE CLOCKI</t>
  </si>
  <si>
    <t>932SQ426AGLFT</t>
  </si>
  <si>
    <t>ASIC-00889</t>
  </si>
  <si>
    <t>IC-00889</t>
  </si>
  <si>
    <t>IC, AMD, MERLIN FALCON, RX-421ND, 4 CORE</t>
  </si>
  <si>
    <t>RE421NAAY43KA</t>
  </si>
  <si>
    <t>ASIC-00891D</t>
  </si>
  <si>
    <t>IC-00891</t>
  </si>
  <si>
    <t>IC, AMD, MERLIN FALCON, RX-216TD, 2 CORE</t>
  </si>
  <si>
    <t>RE216TAAY23KA</t>
  </si>
  <si>
    <t>ASIC-00893</t>
  </si>
  <si>
    <t>IC-00893</t>
  </si>
  <si>
    <t>IC, XCVR, 1 BIT, DUAL V TRANSLATION, 3-S</t>
  </si>
  <si>
    <t>74AVC1T45W6-7</t>
  </si>
  <si>
    <t>ASIC-00899</t>
  </si>
  <si>
    <t>IC-00899</t>
  </si>
  <si>
    <t>IC, FPGA, M2GL025T, FGG484</t>
  </si>
  <si>
    <t>M2GL025T-FGG484</t>
  </si>
  <si>
    <t>ASIC-00900</t>
  </si>
  <si>
    <t>IC-00900</t>
  </si>
  <si>
    <t>IC, FPGA, SPARTAN-6 LX, 9152 CELLS, 1.2V</t>
  </si>
  <si>
    <t>XC6SLX9-2CSG225C</t>
  </si>
  <si>
    <t>ASIC-00905</t>
  </si>
  <si>
    <t>IC-00905</t>
  </si>
  <si>
    <t>IC, PWM CNTRL, DUAL OUTPUT, 7 PHASE (m+n</t>
  </si>
  <si>
    <t>MP2965GQK-0000-Z</t>
  </si>
  <si>
    <t>ASIC-00906</t>
  </si>
  <si>
    <t>IC-00906</t>
  </si>
  <si>
    <t>IC, CNTRL, MULTI-PHASE, THREE OUTPUT, 6</t>
  </si>
  <si>
    <t>MP2949AGQKT-0000-Z</t>
  </si>
  <si>
    <t>ASIC-00909</t>
  </si>
  <si>
    <t>IC-00909</t>
  </si>
  <si>
    <t>IC, x2 PCIe Dual Port Dual Mdia GbE Controller</t>
  </si>
  <si>
    <t>BCM5720A0KFBG</t>
  </si>
  <si>
    <t>ASIC-00910</t>
  </si>
  <si>
    <t>IC-00910</t>
  </si>
  <si>
    <t>IC, 16-BIT TO 8-BIT MUX/DEMUX GIGABIT ET</t>
  </si>
  <si>
    <t>TS3L501ERUAR</t>
  </si>
  <si>
    <t>ASIC-00911-01</t>
  </si>
  <si>
    <t>IC-00911-01</t>
  </si>
  <si>
    <t>IC, PHY, OCTAL 2.5GBASE-T, BCM54998ES RE</t>
  </si>
  <si>
    <t>BCM54998ESB0KFSBG</t>
  </si>
  <si>
    <t>ASIC-00915</t>
  </si>
  <si>
    <t>IC-00915</t>
  </si>
  <si>
    <t>IC, LOAD SWITCH, LOW EN, 0.5MM PITCH, WL</t>
  </si>
  <si>
    <t>TPS22910AYZVR</t>
  </si>
  <si>
    <t>ASIC-00918</t>
  </si>
  <si>
    <t>IC-00918</t>
  </si>
  <si>
    <t>IC, MP2972, PWM CNTRL, DUAL OUTPUT, 12 P</t>
  </si>
  <si>
    <t>MP2972GQK-0000-Z (DC&gt;1845)</t>
  </si>
  <si>
    <t>ASIC-00919D</t>
  </si>
  <si>
    <t>IC-00919</t>
  </si>
  <si>
    <t>IC,CLKBUF,LVPECL,1:2, 2.5/3.3V,3.2GHZ, F</t>
  </si>
  <si>
    <t>SY58607UMGTR</t>
  </si>
  <si>
    <t>ASIC-00920-01</t>
  </si>
  <si>
    <t>IC-00920-01</t>
  </si>
  <si>
    <t>IC, PHY, OCTAL 5GBASE-T, BCM54998S REVB0</t>
  </si>
  <si>
    <t>BCM54998SB0KFSBG</t>
  </si>
  <si>
    <t>ASIC-00922</t>
  </si>
  <si>
    <t>IC-00922</t>
  </si>
  <si>
    <t>IC,OCTAL,POE 802.3AT PSE CONTROLLER,BCM5</t>
  </si>
  <si>
    <t>BCM59121B0KMLG</t>
  </si>
  <si>
    <t>ASIC-00930</t>
  </si>
  <si>
    <t>IC-00930</t>
  </si>
  <si>
    <t>Single, D-type Latch, 3-State Output</t>
  </si>
  <si>
    <t>SN74LVC1G373DBVR</t>
  </si>
  <si>
    <t>ASIC-00932</t>
  </si>
  <si>
    <t>IC-00932</t>
  </si>
  <si>
    <t>IC, 2x OSFP SLOW SIGNAL INTERFACE, QFN14</t>
  </si>
  <si>
    <t>DIALOGSEMI</t>
  </si>
  <si>
    <t>SLG4AX42269VTR</t>
  </si>
  <si>
    <t>ASIC-00934</t>
  </si>
  <si>
    <t>IC-00934</t>
  </si>
  <si>
    <t>IC, DCDC, 100V INPUT, 0.6A, SO8</t>
  </si>
  <si>
    <t>LM5017MRE/NOPB</t>
  </si>
  <si>
    <t>ASIC-00935D</t>
  </si>
  <si>
    <t>IC-00935</t>
  </si>
  <si>
    <t>IC, OPTO-ISOLATOR, SINGLE CHANNEL</t>
  </si>
  <si>
    <t>LTV-817S-TA1-A</t>
  </si>
  <si>
    <t>ASIC-00937</t>
  </si>
  <si>
    <t>IC-00937</t>
  </si>
  <si>
    <t>IC,FPGA,XC6SLX25T,FBGA324</t>
  </si>
  <si>
    <t>XC6SLX25T-2CSG324C</t>
  </si>
  <si>
    <t>ASIC-00938</t>
  </si>
  <si>
    <t>IC-00938</t>
  </si>
  <si>
    <t>IC,OPAMP,IB&lt;10PAMP,SOT23-5</t>
  </si>
  <si>
    <t>OPA348AIDBVR</t>
  </si>
  <si>
    <t>ASIC-00943</t>
  </si>
  <si>
    <t>IC-00943</t>
  </si>
  <si>
    <t>IC, 4+1 CH TEMP SENSOR, QFN16</t>
  </si>
  <si>
    <t>TMP464AIRGTR</t>
  </si>
  <si>
    <t>ASIC-00945</t>
  </si>
  <si>
    <t>IC-00945</t>
  </si>
  <si>
    <t>IC,POWER CYCLE CONTROLLER,QFN8</t>
  </si>
  <si>
    <t>SLG4E42686VTR</t>
  </si>
  <si>
    <t>ASIC-00946</t>
  </si>
  <si>
    <t>IC-00946</t>
  </si>
  <si>
    <t>IC, PHY, OCTAL, 1GBASE-TBCM54182</t>
  </si>
  <si>
    <t>BCM54182B0KQLEG</t>
  </si>
  <si>
    <t>ASIC-00955</t>
  </si>
  <si>
    <t>IC-00955</t>
  </si>
  <si>
    <t>IC,LINEAR,VREG,3.3V OUTPUT 0.08A MAX,QFN</t>
  </si>
  <si>
    <t>TPS715A33DRBR</t>
  </si>
  <si>
    <t>ASIC-00957</t>
  </si>
  <si>
    <t>IC-00957</t>
  </si>
  <si>
    <t>IC, AMD FT3 APU CROWN EAGLE 2.4GHZ 2C</t>
  </si>
  <si>
    <t>GE224PIXJ23JB</t>
  </si>
  <si>
    <t>ASIC-00959D</t>
  </si>
  <si>
    <t>IC-00959</t>
  </si>
  <si>
    <t>IC,FPGA,XC6SLX100T,FBGA676</t>
  </si>
  <si>
    <t>XC6SLX100T-2FGG676C</t>
  </si>
  <si>
    <t>ASIC-00978D</t>
  </si>
  <si>
    <t>IC-00978</t>
  </si>
  <si>
    <t>IC, 80V HOTSWAP,LM5066,EXTERNAL NFET,TSS</t>
  </si>
  <si>
    <t>LM5066PMHX/NOPB</t>
  </si>
  <si>
    <t>ASIC-00981</t>
  </si>
  <si>
    <t>IC-00981</t>
  </si>
  <si>
    <t>IC,74CBTLV3257,QUAD MUX,2:1,UQFN16</t>
  </si>
  <si>
    <t>SN74CBTLV3257RSVR</t>
  </si>
  <si>
    <t>ASIC-00987</t>
  </si>
  <si>
    <t>IC-00987</t>
  </si>
  <si>
    <t>IC, D-TYPE LATCH, SINGLE, TRI-ST, SC-70</t>
  </si>
  <si>
    <t>SN74LVC1G373DCKR</t>
  </si>
  <si>
    <t>ASIC-00991</t>
  </si>
  <si>
    <t>IC-00991</t>
  </si>
  <si>
    <t>IC,CLOCK GENERATOR,BROOKS ISLAND,QFN40</t>
  </si>
  <si>
    <t>SI5332DD09749-GM2</t>
  </si>
  <si>
    <t>ASIC-00992</t>
  </si>
  <si>
    <t>IC-00992</t>
  </si>
  <si>
    <t>PWR,DC-DC,12A,TPS56C215,QFN18</t>
  </si>
  <si>
    <t>TPS56C215RNNR</t>
  </si>
  <si>
    <t>ASIC-00993</t>
  </si>
  <si>
    <t>IC-00993</t>
  </si>
  <si>
    <t>IC, DUAL CHANNEL ISOLATOR, SOIC8</t>
  </si>
  <si>
    <t>ISO7720DR</t>
  </si>
  <si>
    <t>ASIC-00998-01D</t>
  </si>
  <si>
    <t>IC-00998-01</t>
  </si>
  <si>
    <t>IC,POWER CYCLE CONTROLLER,4/10.5 SEC, RE</t>
  </si>
  <si>
    <t>SLG4E42669VTR REV003</t>
  </si>
  <si>
    <t>ASIC-00999D</t>
  </si>
  <si>
    <t>IC-00999</t>
  </si>
  <si>
    <t>IC,PCIE-SWITCH,PM8532,32L,16P,GEN3,FCBGA</t>
  </si>
  <si>
    <t>MICROSEMI CORPORATION </t>
  </si>
  <si>
    <t> PM8532B-F3EI</t>
  </si>
  <si>
    <t>ASIC-01005</t>
  </si>
  <si>
    <t>IC-01005</t>
  </si>
  <si>
    <t>IC,FANOUT BUFFER,1:4,CMOS,2.5V-3.3V,SOIC</t>
  </si>
  <si>
    <t>553SDCGI8</t>
  </si>
  <si>
    <t>ASIC-01007</t>
  </si>
  <si>
    <t>IC-01007</t>
  </si>
  <si>
    <t>IC,VREF,2.5V,SOT23</t>
  </si>
  <si>
    <t>ISL21010CFH325Z-TK</t>
  </si>
  <si>
    <t>ASIC-01008D</t>
  </si>
  <si>
    <t>IC-01008</t>
  </si>
  <si>
    <t>IC, DCDC, 65V INPUT, 2A, WSON12</t>
  </si>
  <si>
    <t>LM5160DNTJ</t>
  </si>
  <si>
    <t>ASIC-01009D</t>
  </si>
  <si>
    <t>IC-01009</t>
  </si>
  <si>
    <t>IC, SINGLE 555 CMOS TIMER, 15V input MAX</t>
  </si>
  <si>
    <t>TS555IDTTR</t>
  </si>
  <si>
    <t>ASIC-01011D</t>
  </si>
  <si>
    <t>IC-01011</t>
  </si>
  <si>
    <t>IC, LMK03318, CLOCK GENERATOR PLL</t>
  </si>
  <si>
    <t>LMK03318RHSR</t>
  </si>
  <si>
    <t>ASIC-01015D</t>
  </si>
  <si>
    <t>IC-01015</t>
  </si>
  <si>
    <t>IC, HALL EFFECT SENSOR, OMNIPOLAR, PUSH</t>
  </si>
  <si>
    <t>DRV5032FADBZR</t>
  </si>
  <si>
    <t>ASIC-01018D</t>
  </si>
  <si>
    <t>IC-01018</t>
  </si>
  <si>
    <t>IC, 3kV Digital Isolators, LP hex-Ch 3/1</t>
  </si>
  <si>
    <t>ISO7741DBQR</t>
  </si>
  <si>
    <t>ASIC-01026</t>
  </si>
  <si>
    <t>IC-01026</t>
  </si>
  <si>
    <t>IC, BUFFER, NON-INV, DUAL, SCHMITT TRIG,</t>
  </si>
  <si>
    <t>NC7WZ17P6X</t>
  </si>
  <si>
    <t>ASIC-01028</t>
  </si>
  <si>
    <t>IC-01028</t>
  </si>
  <si>
    <t>IC, BUFFER, NON-INVERT, 5.5V, SC70-6</t>
  </si>
  <si>
    <t>74LVC2G07GW,125</t>
  </si>
  <si>
    <t>ASIC-01029D</t>
  </si>
  <si>
    <t>IC-01029</t>
  </si>
  <si>
    <t>IC, LOAD SWITCH, 5.5V, 10A, 1:1 N-CHANNEL, WSON-10</t>
  </si>
  <si>
    <t>TEXAS INSTRUMENTS</t>
  </si>
  <si>
    <t>TPS22990DMLR</t>
  </si>
  <si>
    <t>ASIC-01037</t>
  </si>
  <si>
    <t>IC-01037</t>
  </si>
  <si>
    <t>IC, ISOLATOR, DUAL, DEFAULT LOW, SOIC-8</t>
  </si>
  <si>
    <t>ISO7721FDR</t>
  </si>
  <si>
    <t>ASIC-01047D</t>
  </si>
  <si>
    <t>IC-01047</t>
  </si>
  <si>
    <t>IC, 2x QSFP-DD/QSFP SLOW SIGNAL INTERFAC</t>
  </si>
  <si>
    <t>SLG4F42961VTR</t>
  </si>
  <si>
    <t>ASIC-01051D</t>
  </si>
  <si>
    <t>IC-01051</t>
  </si>
  <si>
    <t>IC,LOGIC,QUAD DRIVER, 3-STATE, OE_B, TSS</t>
  </si>
  <si>
    <t>74LVC125APW,118</t>
  </si>
  <si>
    <t>ASIC-01053D</t>
  </si>
  <si>
    <t>IC-01053</t>
  </si>
  <si>
    <t>IC, TI, PWM CNTRL, DUAL OUTPUT, 12 PHASE</t>
  </si>
  <si>
    <t>TPS536C7RSLR</t>
  </si>
  <si>
    <t>ASIC-01058</t>
  </si>
  <si>
    <t>IC-01058</t>
  </si>
  <si>
    <t>MODULE, MULTI-GNSS TIMING, 28 PIN, SMT</t>
  </si>
  <si>
    <t>EMERGES-LITE PTE LTD</t>
  </si>
  <si>
    <t>TRIMBLE</t>
  </si>
  <si>
    <t>96975-00</t>
  </si>
  <si>
    <t>ASIC-01059D</t>
  </si>
  <si>
    <t>IC-01059</t>
  </si>
  <si>
    <t>IC, DUAL LOAD SWITCH, 6A, 0.023-OHM</t>
  </si>
  <si>
    <t>TPS22976DPUT</t>
  </si>
  <si>
    <t>ASIC-01060</t>
  </si>
  <si>
    <t>IC-01060</t>
  </si>
  <si>
    <t>IC, CLOCK GENERATOR, BIRD ISLAND, 8 OUTP</t>
  </si>
  <si>
    <t>SI5332DD10414-GM2R</t>
  </si>
  <si>
    <t>ASIC-01069</t>
  </si>
  <si>
    <t>IC-01069</t>
  </si>
  <si>
    <t>IC, ETHERNET ADAPTER, PRO EN, 2 PORT 10/</t>
  </si>
  <si>
    <t>ARROW ELECTRONICS AUSTRALIA PTY LTD</t>
  </si>
  <si>
    <t>MELLANOX</t>
  </si>
  <si>
    <t>MT27528A1-FCCF-BE</t>
  </si>
  <si>
    <t>ASIC-01070</t>
  </si>
  <si>
    <t>IC-01070</t>
  </si>
  <si>
    <t>IC, ISL6341BIRZ Buck Regulator Positive</t>
  </si>
  <si>
    <t>ISL6341BIRZ-T</t>
  </si>
  <si>
    <t>ASIC-01087D</t>
  </si>
  <si>
    <t>IC-01087</t>
  </si>
  <si>
    <t>IC,SMBUS 16 GPIO, TSSOP24 WITH EXTERNAL</t>
  </si>
  <si>
    <t>TCA9539PWR</t>
  </si>
  <si>
    <t>ASIC-01094D</t>
  </si>
  <si>
    <t>IC-01094</t>
  </si>
  <si>
    <t>IC, DIGITAL TEMP SENSOR, 2.7V ~ 5.5V, MS</t>
  </si>
  <si>
    <t>TMP75AIDGKR</t>
  </si>
  <si>
    <t>ASIC-01095</t>
  </si>
  <si>
    <t>IC-01095</t>
  </si>
  <si>
    <t>IC, GPIO EXPANDER, 16-BIT, I2C-BUS I/O P</t>
  </si>
  <si>
    <t>ASIC-01099D</t>
  </si>
  <si>
    <t>IC-01099</t>
  </si>
  <si>
    <t>IC, BUS SWITCH, 8 BIT, TSSOP20</t>
  </si>
  <si>
    <t>SN74CB3Q3244PWR</t>
  </si>
  <si>
    <t>ASIC-01101D</t>
  </si>
  <si>
    <t>IC-01101</t>
  </si>
  <si>
    <t>IC, PWR CONTROLLER, TI, 10 RAIL, UCD9090</t>
  </si>
  <si>
    <t>UCD9090ARGZR</t>
  </si>
  <si>
    <t>ASIC-01107D</t>
  </si>
  <si>
    <t>IC-01107</t>
  </si>
  <si>
    <t>PWR,DC-DC,8A,TPS568215,QFN18</t>
  </si>
  <si>
    <t>TPS568215RNNR</t>
  </si>
  <si>
    <t>ASIC-01114</t>
  </si>
  <si>
    <t>IC-01114</t>
  </si>
  <si>
    <t>IC,ADCMP393ARUZ TYPE ,QUAD VOLTAGE COMPA</t>
  </si>
  <si>
    <t>ADCMP393ARUZ-RL7</t>
  </si>
  <si>
    <t>ASIC-01117D</t>
  </si>
  <si>
    <t>IC-01117</t>
  </si>
  <si>
    <t>IC, OCTAL INVERTER, TRI-STATE, TSSOP-20,</t>
  </si>
  <si>
    <t>SN74LVC240APWR</t>
  </si>
  <si>
    <t>ASIC-01126D</t>
  </si>
  <si>
    <t>IC-01126</t>
  </si>
  <si>
    <t>IC, DUAL LOAD SWITCH, 6A, 0.023-OHM, NO</t>
  </si>
  <si>
    <t>TPS22976NDPUT</t>
  </si>
  <si>
    <t>ASIC-01135D</t>
  </si>
  <si>
    <t>IC-01135</t>
  </si>
  <si>
    <t>IC, SINGLE POWER SUPPLY, LEVEL TRANSLATING BUFFER, 1.6V ~ 5.5V</t>
  </si>
  <si>
    <t>74LV1T34GWH</t>
  </si>
  <si>
    <t>ASIC-01136D</t>
  </si>
  <si>
    <t>IC-01136</t>
  </si>
  <si>
    <t>IC, BUS XCVR, CONFIG LVL SHFT, DUAL SUPP</t>
  </si>
  <si>
    <t>SN74LVC2T45DCUR</t>
  </si>
  <si>
    <t>ASIC-01144D</t>
  </si>
  <si>
    <t>IC-01144</t>
  </si>
  <si>
    <t>IC,COMPARATOR,DUAL,TLV1702,FULL INPUT CO</t>
  </si>
  <si>
    <t>TLV1702AIDGKR</t>
  </si>
  <si>
    <t>ASIC-01149</t>
  </si>
  <si>
    <t>IC-01149</t>
  </si>
  <si>
    <t>IC,SMBUS LEVEL TRANSLATOR, ReDriver 1 Ch</t>
  </si>
  <si>
    <t>PCA9515BDGKR</t>
  </si>
  <si>
    <t>ASIC-01152D</t>
  </si>
  <si>
    <t>IC-01152</t>
  </si>
  <si>
    <t>IC, 48 CHANNEL LED DRIVER, CONSTANT CURRENT</t>
  </si>
  <si>
    <t>TLC5954RTQR</t>
  </si>
  <si>
    <t>ASOSC-00001</t>
  </si>
  <si>
    <t>OSC-00001</t>
  </si>
  <si>
    <t>FREQ OSC 25.00125MHZ 25PPM LVCMOS 5X3.2</t>
  </si>
  <si>
    <t>KC5032A25.0013CMUE00</t>
  </si>
  <si>
    <t>ASOSC-00002</t>
  </si>
  <si>
    <t>OSC-00002</t>
  </si>
  <si>
    <t>OSC,25MHZ,50PPM,LVCMOS,5X3.2,SMT</t>
  </si>
  <si>
    <t>FOXELECT</t>
  </si>
  <si>
    <t>476-25-18</t>
  </si>
  <si>
    <t>ASOSC-00003</t>
  </si>
  <si>
    <t>OSC-00003</t>
  </si>
  <si>
    <t>OSC 312.5MHZ LVPECL SMT</t>
  </si>
  <si>
    <t>531AA312M500DGR</t>
  </si>
  <si>
    <t>ASOSC-00011</t>
  </si>
  <si>
    <t>OSC-00011</t>
  </si>
  <si>
    <t>OSC 156.25MHZ LVPECL 100PPM 7X5 SMT</t>
  </si>
  <si>
    <t>EPSON</t>
  </si>
  <si>
    <t>EG-2102CA 156.2500M-PGPAL0</t>
  </si>
  <si>
    <t>ASOSC-00012</t>
  </si>
  <si>
    <t>OSC-00012</t>
  </si>
  <si>
    <t>OSC, 87.351542MHZ, LVDS, 2.5V, 15PPM/C,</t>
  </si>
  <si>
    <t>TRANSKO ELECTRONICS, INC.</t>
  </si>
  <si>
    <t>TRANSKO</t>
  </si>
  <si>
    <t>TP53A-1317-87.351542M</t>
  </si>
  <si>
    <t>ASOSC-00013</t>
  </si>
  <si>
    <t>OSC-00013</t>
  </si>
  <si>
    <t>OSC, 15.625MHZ, CMOS, 1.8V, 15PPM/C, SMD</t>
  </si>
  <si>
    <t>TSM32-1318-15.625M</t>
  </si>
  <si>
    <t>ASOSC-00014</t>
  </si>
  <si>
    <t>OSC-00014</t>
  </si>
  <si>
    <t>OSC, 93.75MHZ, CMOS, 3.3V, 25PPM/C, SMD,</t>
  </si>
  <si>
    <t>TSM32-1352-93.750M</t>
  </si>
  <si>
    <t>ASOSC-00117</t>
  </si>
  <si>
    <t>OSC-00117</t>
  </si>
  <si>
    <t>FREQ OSC 100MHZ 50PPM HCSL 5X7 SMT-6</t>
  </si>
  <si>
    <t>SITIMECORP</t>
  </si>
  <si>
    <t>SIT9102AN-483N33E100.00000Y</t>
  </si>
  <si>
    <t>ASOSC-00121</t>
  </si>
  <si>
    <t>OSC-00121</t>
  </si>
  <si>
    <t>FREQ OSC 156.2539MHZ 3.3V LVPECL SMT-6</t>
  </si>
  <si>
    <t>EPSONTOYO</t>
  </si>
  <si>
    <t>SG7050EBN 156.250000M-CJGA0</t>
  </si>
  <si>
    <t>ASOSC-00124</t>
  </si>
  <si>
    <t>OSC-00124</t>
  </si>
  <si>
    <t>FREQ OSC 10MHZ 10PPM HiSTABILITY SINGLE</t>
  </si>
  <si>
    <t>VECTRON INTERNATIONAL GMBH</t>
  </si>
  <si>
    <t>VECTRNINTL</t>
  </si>
  <si>
    <t>OX-4022-EAE-1080-10M00</t>
  </si>
  <si>
    <t>ASOSC-00125</t>
  </si>
  <si>
    <t>OSC-00125</t>
  </si>
  <si>
    <t>FREQ OSC 25MHZ 50 PPM LVPECL 3.3V SMT-6</t>
  </si>
  <si>
    <t>511ABA25M0000AAGR</t>
  </si>
  <si>
    <t>ASOSC-00126</t>
  </si>
  <si>
    <t>OSC-00126</t>
  </si>
  <si>
    <t>FREQ OSC 100MHZ 50 PPM LVPECL 3.3V SMT-6</t>
  </si>
  <si>
    <t>VFXO401-BBGBLT-100MHZ</t>
  </si>
  <si>
    <t>ASOSC-00131</t>
  </si>
  <si>
    <t>OSC-00131</t>
  </si>
  <si>
    <t>FREQ OSC 125MHZ 3V3 LVPECL RMS1.8P SMT-6</t>
  </si>
  <si>
    <t>SG7050EEN 125.0000M CDGA</t>
  </si>
  <si>
    <t>ASOSC-00136</t>
  </si>
  <si>
    <t>OSC-00136</t>
  </si>
  <si>
    <t>FREQ OSC 156.2539MHZ 50PPM 2</t>
  </si>
  <si>
    <t>UX73F62002</t>
  </si>
  <si>
    <t>ASOSC-00141</t>
  </si>
  <si>
    <t>OSC-00141</t>
  </si>
  <si>
    <t>OSC,TCXO,25MHZ,5PPM,3.3V,7X5,SMT</t>
  </si>
  <si>
    <t>TXC CORPORATION</t>
  </si>
  <si>
    <t>TXCCORP</t>
  </si>
  <si>
    <t>7N25000002</t>
  </si>
  <si>
    <t>ASOSC-00142</t>
  </si>
  <si>
    <t>OSC-00142</t>
  </si>
  <si>
    <t>OSC, MEMS, 50MHZ, 3.3V, 50PPM STABILITY,</t>
  </si>
  <si>
    <t>ASEM1-50.000MHZ-LC-T</t>
  </si>
  <si>
    <t>ASOSC-00146</t>
  </si>
  <si>
    <t>OSC-00146</t>
  </si>
  <si>
    <t>OSC, MEMS, 48.000MHZ, CMOS, SMD</t>
  </si>
  <si>
    <t>ASFLMB-48.000MHZ-LC-T</t>
  </si>
  <si>
    <t>ASOSC-00148</t>
  </si>
  <si>
    <t>OSC-00148</t>
  </si>
  <si>
    <t>FREQ OSC 156.2578125MHZ 3V3 25PPM SMT-</t>
  </si>
  <si>
    <t>VF901408-156.2578125MHZ</t>
  </si>
  <si>
    <t>ASOSC-00150</t>
  </si>
  <si>
    <t>OSC-00150</t>
  </si>
  <si>
    <t>FREQ OSC 12.8MHZ 3V3 HCMOSTXCO1PPM SMT10</t>
  </si>
  <si>
    <t>RAKON LTD</t>
  </si>
  <si>
    <t>RAKON</t>
  </si>
  <si>
    <t>509237</t>
  </si>
  <si>
    <t>ASOSC-00152</t>
  </si>
  <si>
    <t>OSC-00152</t>
  </si>
  <si>
    <t>OSC,156.26953MHZ,3V3,LVPECL,25PPM,7X5,SM</t>
  </si>
  <si>
    <t>530AC000338DGR</t>
  </si>
  <si>
    <t>ASOSC-00156</t>
  </si>
  <si>
    <t>OSC-00156</t>
  </si>
  <si>
    <t>OSC 25.00125MHZ 50PPM 3.3V LVDS 3.2X5MM</t>
  </si>
  <si>
    <t>511BBA000306BAGR</t>
  </si>
  <si>
    <t>ASOSC-00160</t>
  </si>
  <si>
    <t>OSC-00160</t>
  </si>
  <si>
    <t>OSC, XTAL, 5X7MM, 6-PIN</t>
  </si>
  <si>
    <t>570ACC000115DGR</t>
  </si>
  <si>
    <t>ASOSC-00162</t>
  </si>
  <si>
    <t>OSC-00162</t>
  </si>
  <si>
    <t>OSC,50MHZ,3V3,LVPECL,50PPM,7X5,SMT</t>
  </si>
  <si>
    <t>VC-709-ECE-KAAN-50M0000000</t>
  </si>
  <si>
    <t>ASOSC-00164</t>
  </si>
  <si>
    <t>OSC-00164</t>
  </si>
  <si>
    <t>OSC,25MHZ,25 PPM,LVPECL,3.3V,7X5,SMT</t>
  </si>
  <si>
    <t>637P2505C3T</t>
  </si>
  <si>
    <t>ASOSC-00165</t>
  </si>
  <si>
    <t>OSC-00165</t>
  </si>
  <si>
    <t>OSC,156.25MHZ,25PPM,3.3V,LVPECL,0.1PS</t>
  </si>
  <si>
    <t>SG7050EEN 156.2500M CDGA</t>
  </si>
  <si>
    <t>ASOSC-00166D</t>
  </si>
  <si>
    <t>OSC-00166</t>
  </si>
  <si>
    <t>OSC, 50.0000MHZ, 50PPM, 3.3V, LVDS, LOW</t>
  </si>
  <si>
    <t>SILICON LABORATORIES INC. </t>
  </si>
  <si>
    <t> 511BBA50M0000BAGR</t>
  </si>
  <si>
    <t>ASOSC-00170</t>
  </si>
  <si>
    <t>OSC-00170</t>
  </si>
  <si>
    <t>OSC,25MHZ,25 PPM,LVPECL,3.3V,0.7PS MAX,7</t>
  </si>
  <si>
    <t>PB2500013</t>
  </si>
  <si>
    <t>ASOSC-00173</t>
  </si>
  <si>
    <t>OSC-00173</t>
  </si>
  <si>
    <t>OSC, SAW VCO, 3.3V LVPECL , 805.664062MH</t>
  </si>
  <si>
    <t>VS-702-1005-805M664062</t>
  </si>
  <si>
    <t>ASOSC-00174</t>
  </si>
  <si>
    <t>OSC-00174</t>
  </si>
  <si>
    <t>OSC,156.2578125MHZ,25PPM,0.1PS,3.3V,LVPE</t>
  </si>
  <si>
    <t>VC-711-0003-156M257812</t>
  </si>
  <si>
    <t>ASOSC-00175</t>
  </si>
  <si>
    <t>OSC-00175</t>
  </si>
  <si>
    <t>OSC, XTAL, 5X7MM 6-PIN</t>
  </si>
  <si>
    <t>570ACC000597DGR</t>
  </si>
  <si>
    <t>ASOSC-00176</t>
  </si>
  <si>
    <t>OSC-00176</t>
  </si>
  <si>
    <t>OSC,50.0000MHZ,3V3,LVPECL,25PPM,7X5,SMT</t>
  </si>
  <si>
    <t>PB5000018</t>
  </si>
  <si>
    <t>ASOSC-00177D</t>
  </si>
  <si>
    <t>OSC-00177</t>
  </si>
  <si>
    <t>OSC,100MHZ,50 PPM,LVPECL,3.3V,7X5,SMT,-4</t>
  </si>
  <si>
    <t>SIT9121AI-1D3-33E100.000000T</t>
  </si>
  <si>
    <t>ASOSC-00178</t>
  </si>
  <si>
    <t>OSC-00178</t>
  </si>
  <si>
    <t>OSC,25MHZ,50PPM,LVCMOS,3.3V,5X3.2,SMT,-4</t>
  </si>
  <si>
    <t>512697</t>
  </si>
  <si>
    <t>ASOSC-00181</t>
  </si>
  <si>
    <t>OSC-00181</t>
  </si>
  <si>
    <t>OSC, 48.0048MHZ, 25PPM, LVCMOS, 3.3V, 2.</t>
  </si>
  <si>
    <t>SIT8208AI-G2-33E-48.004800T</t>
  </si>
  <si>
    <t>ASOSC-00182</t>
  </si>
  <si>
    <t>OSC-00182</t>
  </si>
  <si>
    <t>OSC, VCOCXO, 10MHZ, 12V, 0.2PPB/V, 1.5PP</t>
  </si>
  <si>
    <t>THE CONNOR-WINFIELD CORPORATION</t>
  </si>
  <si>
    <t>CONRWINFLD</t>
  </si>
  <si>
    <t>OX200-SC-010.0M</t>
  </si>
  <si>
    <t>ASOSC-00183</t>
  </si>
  <si>
    <t>OSC-00183</t>
  </si>
  <si>
    <t>OSC,10MHZ,10PPM,HIGH-STABILITY SINGLE OV</t>
  </si>
  <si>
    <t>OX-4022-EAE-1080-10M000</t>
  </si>
  <si>
    <t>ASOSC-00186</t>
  </si>
  <si>
    <t>OSC-00186</t>
  </si>
  <si>
    <t>OSC, 24MHZ, 50 PPM, 5PS, CMOS, 3.3V, 3.2</t>
  </si>
  <si>
    <t>KC3225K24.0000C1GE00</t>
  </si>
  <si>
    <t>ASOSC-00189</t>
  </si>
  <si>
    <t>OSC-00189</t>
  </si>
  <si>
    <t>OSC, 156.25MHZ, 25PPM, 3.3V ,LVPECL, 0.2</t>
  </si>
  <si>
    <t>X6171</t>
  </si>
  <si>
    <t>ASOSC-00191D</t>
  </si>
  <si>
    <t>OSC-00191</t>
  </si>
  <si>
    <t>OSC,10MHZ,HIGH-STABILITY,8PPB,-40+85,DUA</t>
  </si>
  <si>
    <t>SIT5711AI-KX-33N-10.000000N</t>
  </si>
  <si>
    <t>ASOSC-00198</t>
  </si>
  <si>
    <t>OSC-00198</t>
  </si>
  <si>
    <t>OSC, 156.25MHZ, 20PPM, 3.3V, 0.1PS, LVPECL, -10~70C, 7.0X5.0MM</t>
  </si>
  <si>
    <t>ASOSC-00201D</t>
  </si>
  <si>
    <t>OSC-00201</t>
  </si>
  <si>
    <t>OSC,10MHZ,50PPM,LVCMOS,3.3V,2.5X3.2,SMT</t>
  </si>
  <si>
    <t>ASE-10.000MHZ-LC-T2</t>
  </si>
  <si>
    <t>ASOSC-00209</t>
  </si>
  <si>
    <t>OSC-00209</t>
  </si>
  <si>
    <t>OSC, 10MHZ, 10PPB, HIGH-STABILITY SINGLE</t>
  </si>
  <si>
    <t>ASPWR-00017</t>
  </si>
  <si>
    <t>PWR-00017</t>
  </si>
  <si>
    <t>LIN PWR REGULATOR LINEAR ADJ SOIC8</t>
  </si>
  <si>
    <t>RT9183HGS(Z00)</t>
  </si>
  <si>
    <t>ASPWR-00116</t>
  </si>
  <si>
    <t>PWR-00116</t>
  </si>
  <si>
    <t>PSU, DC/DC CONV, 120A, 216W, PMBUS, OPEN</t>
  </si>
  <si>
    <t>POWER SYSTEMS TECHNOLOGIES LIMITED</t>
  </si>
  <si>
    <t>FLEXTRONIC</t>
  </si>
  <si>
    <t>BMR4670010/001C</t>
  </si>
  <si>
    <t>ASPWR-00123</t>
  </si>
  <si>
    <t>PWR-00123</t>
  </si>
  <si>
    <t>LIN PWR VOLT REGULATOR MODULE 30A smt-10</t>
  </si>
  <si>
    <t>APTS030A0X3-SRPHZ</t>
  </si>
  <si>
    <t>ASPWR-00125</t>
  </si>
  <si>
    <t>PWR-00125</t>
  </si>
  <si>
    <t>LIN PWR VOLTAGE REGLTR MODULE 12A SMT-10</t>
  </si>
  <si>
    <t>APTS012A0X3-SRZ</t>
  </si>
  <si>
    <t>ASPWR-00142</t>
  </si>
  <si>
    <t>PWR-00142</t>
  </si>
  <si>
    <t>DIGI PWR POWER STAGE 60A PQFN32</t>
  </si>
  <si>
    <t>IR3550MTRPBF</t>
  </si>
  <si>
    <t>ASPWR-00143</t>
  </si>
  <si>
    <t>PWR-00143</t>
  </si>
  <si>
    <t>PWR GATE DRIVER</t>
  </si>
  <si>
    <t>IR3537MTRPBF</t>
  </si>
  <si>
    <t>ASPWR-00144</t>
  </si>
  <si>
    <t>PWR-00144</t>
  </si>
  <si>
    <t>PWR  DUAL DIGITAL MULTI-PHASE CNTRL</t>
  </si>
  <si>
    <t>CHL8225G-00CRT</t>
  </si>
  <si>
    <t>ASPWR-00149</t>
  </si>
  <si>
    <t>PWR-00149</t>
  </si>
  <si>
    <t>DIGI PWR PWR STAGE 40A PQFN25</t>
  </si>
  <si>
    <t>IR3553MTRPBF</t>
  </si>
  <si>
    <t>ASPWR-00150</t>
  </si>
  <si>
    <t>PWR-00150</t>
  </si>
  <si>
    <t>PWR SYNC BUCK REGULATOR 12A</t>
  </si>
  <si>
    <t>IR3894MTRPBF</t>
  </si>
  <si>
    <t>ASPWR-00151</t>
  </si>
  <si>
    <t>PWR-00151</t>
  </si>
  <si>
    <t>PWR, SYNC BUCK REGULATOR, 9A</t>
  </si>
  <si>
    <t>IR3899MTRPBF</t>
  </si>
  <si>
    <t>ASPWR-00177</t>
  </si>
  <si>
    <t>PWR-00177</t>
  </si>
  <si>
    <t>LIN PWR DCDC INTEGRATD FETS 10A CSP-30</t>
  </si>
  <si>
    <t>RAA207704GBM#HC0</t>
  </si>
  <si>
    <t>ASPWR-00201</t>
  </si>
  <si>
    <t>PWR-00201</t>
  </si>
  <si>
    <t>PWR, SINGLE OUTPUT, 8 PHASE, DIGITAL MUL</t>
  </si>
  <si>
    <t>IR3580MTRPBF</t>
  </si>
  <si>
    <t>ASPWR-00202</t>
  </si>
  <si>
    <t>PWR-00202</t>
  </si>
  <si>
    <t>PWR, SYNC BUCK REGULATOR, 3A, IR3823</t>
  </si>
  <si>
    <t>IR3823MTRPBF</t>
  </si>
  <si>
    <t>ASPWR-00203</t>
  </si>
  <si>
    <t>PWR-00203</t>
  </si>
  <si>
    <t>PWR, SYNC BUCK REGULATOR, 16A</t>
  </si>
  <si>
    <t>IR3448MTRPBF</t>
  </si>
  <si>
    <t>ASPWR-00204</t>
  </si>
  <si>
    <t>PWR-00204</t>
  </si>
  <si>
    <t>PWR, DUAL OUTPUT, 4+1 PHASE, DIGITAL MUL</t>
  </si>
  <si>
    <t>IR3584MTRPBF</t>
  </si>
  <si>
    <t>ASPWR-00210</t>
  </si>
  <si>
    <t>PWR-00210</t>
  </si>
  <si>
    <t>PWR, SYNC BUCK REGULATOR, IR3847, 25A</t>
  </si>
  <si>
    <t>IR3847MTRPBF</t>
  </si>
  <si>
    <t>ASPWR-00212</t>
  </si>
  <si>
    <t>PWR-00212</t>
  </si>
  <si>
    <t>PWR,DC-DC,20A,1%,TPS53353,QFN22</t>
  </si>
  <si>
    <t>TPS53353DQPR</t>
  </si>
  <si>
    <t>ASPWR-00215</t>
  </si>
  <si>
    <t>PWR-00215</t>
  </si>
  <si>
    <t>PWR, SYNC BUCK REGULATOR, 6A, IR3898</t>
  </si>
  <si>
    <t>IR3898MTRPBF</t>
  </si>
  <si>
    <t>ASPWR-00219</t>
  </si>
  <si>
    <t>PWR-00219</t>
  </si>
  <si>
    <t>PWR, LDO, FIXED 1.5V, 150MA, 1.8UA QUIES</t>
  </si>
  <si>
    <t>AP2139AK-1.5TRG1</t>
  </si>
  <si>
    <t>ASPWR-00246</t>
  </si>
  <si>
    <t>PWR-00246</t>
  </si>
  <si>
    <t>PWR, POWER STAGE, 50A</t>
  </si>
  <si>
    <t>MP86905GR-Z</t>
  </si>
  <si>
    <t>ASPWR-00255</t>
  </si>
  <si>
    <t>PWR-00255</t>
  </si>
  <si>
    <t>PWR, DIGITAL MULTI_PHASE CNTRL, MP2953BG</t>
  </si>
  <si>
    <t>MP2953BGU-0021-Z</t>
  </si>
  <si>
    <t>ASPWR-00256</t>
  </si>
  <si>
    <t>PWR-00256</t>
  </si>
  <si>
    <t>MP2953BGU-0026-Z</t>
  </si>
  <si>
    <t>ASPWR-00272</t>
  </si>
  <si>
    <t>PWR-00272</t>
  </si>
  <si>
    <t>PWR, POWER STAGE, 70A</t>
  </si>
  <si>
    <t>TDA21470AUMA1</t>
  </si>
  <si>
    <t>ASPWR-00276</t>
  </si>
  <si>
    <t>PWR-00276</t>
  </si>
  <si>
    <t>PWR, DUAL OUTPUT, 7 PHASE (m+n), DIGITAL</t>
  </si>
  <si>
    <t>ISL68127IRAZ-T</t>
  </si>
  <si>
    <t>ASPWR-00277</t>
  </si>
  <si>
    <t>PWR-00277</t>
  </si>
  <si>
    <t>ASPWR-00279</t>
  </si>
  <si>
    <t>PWR-00279</t>
  </si>
  <si>
    <t>PWR, DUAL OUTPUT, 4 PHASE (m+n), DIGITAL</t>
  </si>
  <si>
    <t>ISL68124IRAZ-T</t>
  </si>
  <si>
    <t>ASPWR-00282</t>
  </si>
  <si>
    <t>PWR-00282</t>
  </si>
  <si>
    <t>PWR, PHASE DOUBLER, 3.3V IN 5.0V OUT, IS</t>
  </si>
  <si>
    <t>ISL6617AFRZ-T</t>
  </si>
  <si>
    <t>ASPWR-00286</t>
  </si>
  <si>
    <t>PWR-00286</t>
  </si>
  <si>
    <t>PWR, SYNC BUCK REGULATOR, 6A, IR3827</t>
  </si>
  <si>
    <t>IR3827MTRPBF</t>
  </si>
  <si>
    <t>ASPWR-00289</t>
  </si>
  <si>
    <t>PWR-00289</t>
  </si>
  <si>
    <t>SMART POWER STAGE, 60A, ISL99227B (5V PW</t>
  </si>
  <si>
    <t>ISL99227BFRZ-TR5784</t>
  </si>
  <si>
    <t>ASPWR-00295</t>
  </si>
  <si>
    <t>PWR-00295</t>
  </si>
  <si>
    <t>PWR, DC-DC, 9A, ISL85009, TQFN</t>
  </si>
  <si>
    <t>ISL85009FRZ-T</t>
  </si>
  <si>
    <t>ASPWR-00302</t>
  </si>
  <si>
    <t>PWR-00302</t>
  </si>
  <si>
    <t>PWR, DC-DC, 2A, TPS82140, uSiP8</t>
  </si>
  <si>
    <t>TPS82140SILR</t>
  </si>
  <si>
    <t>ASPWR-00304</t>
  </si>
  <si>
    <t>PWR-00304</t>
  </si>
  <si>
    <t>PWR,DC-DC,3A,TPS82130,uSiP8</t>
  </si>
  <si>
    <t>TPS82130SILR</t>
  </si>
  <si>
    <t>ASPWR-00310</t>
  </si>
  <si>
    <t>PWR-00310</t>
  </si>
  <si>
    <t>PWR,DC-DC,8A,TPS54824,QFN18</t>
  </si>
  <si>
    <t>TPS54824RNVR</t>
  </si>
  <si>
    <t>ASPWR-00312</t>
  </si>
  <si>
    <t>PWR-00312</t>
  </si>
  <si>
    <t>PWR, 10 PHASE, DIGITAL MULTI-PHASE CNTRL</t>
  </si>
  <si>
    <t>IR35223MTRPBF</t>
  </si>
  <si>
    <t>ASPWR-00313</t>
  </si>
  <si>
    <t>PWR-00313</t>
  </si>
  <si>
    <t>PWR, IPOL SYNC BUCK REGULATOR, 3A, IR388</t>
  </si>
  <si>
    <t>IR3883MTRPBF</t>
  </si>
  <si>
    <t>ASPWR-00318</t>
  </si>
  <si>
    <t>PWR-00318</t>
  </si>
  <si>
    <t>PWR, DC-DC, 4A, TPS54424, QFN18</t>
  </si>
  <si>
    <t>TPS54424RNVR</t>
  </si>
  <si>
    <t>ASPWR-00319</t>
  </si>
  <si>
    <t>PWR-00319</t>
  </si>
  <si>
    <t>PWR, DC-DC CONV, 25A IOUT, LQFN-CLIP 40</t>
  </si>
  <si>
    <t>TPS543B20RVFR</t>
  </si>
  <si>
    <t>ASPWR-00320</t>
  </si>
  <si>
    <t>PWR-00320</t>
  </si>
  <si>
    <t>PWR, SMART POWER STAGE, 60A, 5x6mm, 3MHz</t>
  </si>
  <si>
    <t>MP86956GMJ-Z</t>
  </si>
  <si>
    <t>ASPWR-00321D</t>
  </si>
  <si>
    <t>PWR-00321</t>
  </si>
  <si>
    <t>PWR, DIGITAL MULTI PHASE CNTRL, GENERIC</t>
  </si>
  <si>
    <t>MP2853GU-0000-Z</t>
  </si>
  <si>
    <t>ASPWR-00322</t>
  </si>
  <si>
    <t>PWR-00322</t>
  </si>
  <si>
    <t>PWR, LDO, 3A, 5.5V, ULTRA-LOW DROPOUT, W</t>
  </si>
  <si>
    <t>RT9059GQW(Z00)</t>
  </si>
  <si>
    <t>ASPWR-00323</t>
  </si>
  <si>
    <t>PWR-00323</t>
  </si>
  <si>
    <t>PWR, LDO, 1.2A, 6V, ULTRA-LOW DROPOUT, W</t>
  </si>
  <si>
    <t>RT2518GQW(Z00)</t>
  </si>
  <si>
    <t>ASPWR-00341</t>
  </si>
  <si>
    <t>PWR-00341</t>
  </si>
  <si>
    <t>PWR, POWER_STAGE, 70A, THERM ENHANCED PK</t>
  </si>
  <si>
    <t>TDA21475AUMA1</t>
  </si>
  <si>
    <t>ASPWR-00346</t>
  </si>
  <si>
    <t>PWR-00346</t>
  </si>
  <si>
    <t>PWR, DIGITAL MULTI PHASE CNTRL, MERLIN F</t>
  </si>
  <si>
    <t>MP2853GU-0060-Z</t>
  </si>
  <si>
    <t>ASPWR-00347</t>
  </si>
  <si>
    <t>PWR-00347</t>
  </si>
  <si>
    <t>MP2853GU-0061-Z</t>
  </si>
  <si>
    <t>ASPWR-00353D</t>
  </si>
  <si>
    <t>PWR-00353</t>
  </si>
  <si>
    <t>PWR, DC-DC CONV, 40A IOUT, LQFN-CLIP 40</t>
  </si>
  <si>
    <t>TPS543C20RVFR</t>
  </si>
  <si>
    <t>ASPWR-00364D</t>
  </si>
  <si>
    <t>PWR-00364</t>
  </si>
  <si>
    <t>260W ISOLATED DC-DC MODULE, 1/16 BRICK,</t>
  </si>
  <si>
    <t>POWER SYSTEMS TECHNOLOGIES LTD</t>
  </si>
  <si>
    <t>POWERSYS</t>
  </si>
  <si>
    <t>PKU4217DPIHSLA</t>
  </si>
  <si>
    <t>ASPWR-00365D</t>
  </si>
  <si>
    <t>PWR-00365</t>
  </si>
  <si>
    <t>130W ISOLATED DC-DC MODULE, 1/8 BRICK, 2</t>
  </si>
  <si>
    <t>PKB4213DPILA</t>
  </si>
  <si>
    <t>ASPWR-00368</t>
  </si>
  <si>
    <t>PWR-00368</t>
  </si>
  <si>
    <t>230W ISOLATED DC-DC MODULE, 1/8 BRICK, 2</t>
  </si>
  <si>
    <t>MURATAPOWR</t>
  </si>
  <si>
    <t>RBE-12/20-D48NBL2-C</t>
  </si>
  <si>
    <t>ASPWR-00369D</t>
  </si>
  <si>
    <t>PWR-00369</t>
  </si>
  <si>
    <t>PSU, DC/DC, 12VOUT, ISOLATED MODULE, 330</t>
  </si>
  <si>
    <t>DVQ0135V2N2BC</t>
  </si>
  <si>
    <t>ASPWR-00374</t>
  </si>
  <si>
    <t>PWR-00374</t>
  </si>
  <si>
    <t>PWR, DC-DC, 4A, TPS62135, 3x2 VQFN</t>
  </si>
  <si>
    <t>TPS62135RGXR</t>
  </si>
  <si>
    <t>ASPWR-00386D</t>
  </si>
  <si>
    <t>PWR-00386</t>
  </si>
  <si>
    <t>PWR, SMART POWER STAGE, 75A, 1.25MHZ, ST</t>
  </si>
  <si>
    <t>CSD95485RWJT</t>
  </si>
  <si>
    <t>ASPWR-00387D</t>
  </si>
  <si>
    <t>PWR-00387</t>
  </si>
  <si>
    <t>PWR,DC-DC,12A,0.5%,MPQ8633A,QFN21,3x4mm</t>
  </si>
  <si>
    <t>MPQ8633AGLE-Z</t>
  </si>
  <si>
    <t>ASPWR-00389D</t>
  </si>
  <si>
    <t>PWR-00389</t>
  </si>
  <si>
    <t>560W @70C, 1.8M/S, ISOLATED DC-DC MOD, 1</t>
  </si>
  <si>
    <t>PKM4613NHPIHSSPLA</t>
  </si>
  <si>
    <t>ASPWR-00390</t>
  </si>
  <si>
    <t>PWR-00390</t>
  </si>
  <si>
    <t>PWR, SMART POWER STAGE, 60A, ISL99360, -40C~125C</t>
  </si>
  <si>
    <t>ISL99360FRZ-T</t>
  </si>
  <si>
    <t>ASPWR-00404D</t>
  </si>
  <si>
    <t>PWR-00404</t>
  </si>
  <si>
    <t>PWR,DC-DC,1A,1%,QFN8</t>
  </si>
  <si>
    <t>TPS62821DLCR</t>
  </si>
  <si>
    <t>ASPWR-00415D</t>
  </si>
  <si>
    <t>PWR-00415</t>
  </si>
  <si>
    <t>PWR, DUAL OUTPUT, 4 PHASE (m+n), DIGITAL MULTI-PHASE CNTRL, AMD SVI2, ISL69144</t>
  </si>
  <si>
    <t>AVNET INC</t>
  </si>
  <si>
    <t>ISL69144IRAZ-T</t>
  </si>
  <si>
    <t>ASPWR-00421D</t>
  </si>
  <si>
    <t>PWR-00421</t>
  </si>
  <si>
    <t>IC,LDO,VREG, ADJ VOUT, 18V VIN, 0.3A MAX</t>
  </si>
  <si>
    <t xml:space="preserve">ON SEMICONDUCTOR </t>
  </si>
  <si>
    <t>NCP718BMT330TBG</t>
  </si>
  <si>
    <t>ASPWR-00422D</t>
  </si>
  <si>
    <t>PWR-00422</t>
  </si>
  <si>
    <t>PWR, REGULATOR, DDR4 VDDQ,VTT,VTTREF,VPP, INTERNAL MOSFETS, QFN-16</t>
  </si>
  <si>
    <t>NB687BGQ-Z</t>
  </si>
  <si>
    <t>ASPWR-00435D</t>
  </si>
  <si>
    <t>PWR-00435</t>
  </si>
  <si>
    <t>PWR, ADJ DC-DC, 4A, TPS621351, NO OUTPUT VOLTAGE DISCHARGE, 3x2 VQFN</t>
  </si>
  <si>
    <t>TPS621351RGXR</t>
  </si>
  <si>
    <t>ASXTAL-00001</t>
  </si>
  <si>
    <t>XTAL-00001</t>
  </si>
  <si>
    <t>FREQ XTAL 32.768KHZ 20PPM 12.5PF SMD-</t>
  </si>
  <si>
    <t>FKFSREIHM0.032768-T3</t>
  </si>
  <si>
    <t>ASXTAL-00002</t>
  </si>
  <si>
    <t>XTAL-00002</t>
  </si>
  <si>
    <t>XTAL, 14.31818MHZ, 18PF, SMD</t>
  </si>
  <si>
    <t>ABMM2-14.31818MHZ-E2-T</t>
  </si>
  <si>
    <t>ASXTAL-00004</t>
  </si>
  <si>
    <t>XTAL-00004</t>
  </si>
  <si>
    <t>FREQ XTAL 25MHZ 18PF 30PPM 5X3MM SMD-</t>
  </si>
  <si>
    <t>ABM3-25.000MHZ-B2-T</t>
  </si>
  <si>
    <t>ASXTAL-00006</t>
  </si>
  <si>
    <t>XTAL-00006</t>
  </si>
  <si>
    <t>XTAL, 24MHZ, FUNDAMENTAL, 9PF, 10PPM TOL</t>
  </si>
  <si>
    <t>X1E000021004800</t>
  </si>
  <si>
    <t>ASXTAL-00104</t>
  </si>
  <si>
    <t>XTAL-00104</t>
  </si>
  <si>
    <t>BUZZER, PIEZO, 25VP-P, SMD</t>
  </si>
  <si>
    <t>PKLCS1212E4001-R1</t>
  </si>
  <si>
    <t>ASXTAL-00108</t>
  </si>
  <si>
    <t>XTAL-00108</t>
  </si>
  <si>
    <t>FREQ XTL 40MHZ 18PF 20PPM 3.2X2.5M SMT-4</t>
  </si>
  <si>
    <t>ABM8-40.000MHZ-B2-T</t>
  </si>
  <si>
    <t>ASXTAL-00112</t>
  </si>
  <si>
    <t>XTAL-00112</t>
  </si>
  <si>
    <t>FREQ XTL 25.000MHZ 10PF 20PPM -40TO SMD-</t>
  </si>
  <si>
    <t>M-TRON INDUSTRIES, LIMITED</t>
  </si>
  <si>
    <t>MTRONINDS</t>
  </si>
  <si>
    <t>M1325S139 25.00000</t>
  </si>
  <si>
    <t>ASXTAL-00115</t>
  </si>
  <si>
    <t>XTAL-00115</t>
  </si>
  <si>
    <t>XTAL 32.768KHZ 20PPM 12.5PF SMT2</t>
  </si>
  <si>
    <t>FC-135R 32.7680KA-A0</t>
  </si>
  <si>
    <t>ASXTAL-00120</t>
  </si>
  <si>
    <t>XTAL-00120</t>
  </si>
  <si>
    <t>XTAL,25MHZ,30PPM,20PF,11.6x4.8MM,SMT</t>
  </si>
  <si>
    <t>GC2500118</t>
  </si>
  <si>
    <t>ASXTAL-00121D</t>
  </si>
  <si>
    <t>XTAL-00121</t>
  </si>
  <si>
    <t>XTAL,48MHZ,25PPM,3.2X2.5MM</t>
  </si>
  <si>
    <t>7M48072002</t>
  </si>
  <si>
    <t>ASXTAL-00122</t>
  </si>
  <si>
    <t>XTAL-00122</t>
  </si>
  <si>
    <t>XTAL,48.0000MHZ,18PF,20PPM,3.2x2.5MM,0.8</t>
  </si>
  <si>
    <t>DAISHINKU (SINGAPORE) PTE LTD</t>
  </si>
  <si>
    <t>KDS</t>
  </si>
  <si>
    <t>1N248000BC0X</t>
  </si>
  <si>
    <t>ASXTAL-00126</t>
  </si>
  <si>
    <t>XTAL-00126</t>
  </si>
  <si>
    <t>XTAL,25MHZ,20PPM,20PF,3.2x2.5MM,SMT,-20C</t>
  </si>
  <si>
    <t>FL2500316Z</t>
  </si>
  <si>
    <t>ASXTAL-00127</t>
  </si>
  <si>
    <t>XTAL-00127</t>
  </si>
  <si>
    <t>XTAL, 48MHZ, FUNDAMENTAL, 20PPM@25C, 30P</t>
  </si>
  <si>
    <t>ABM7-48.000MHZ-D2YF-T</t>
  </si>
  <si>
    <t>ASXTAL-00128</t>
  </si>
  <si>
    <t>XTAL-00128</t>
  </si>
  <si>
    <t>XTAL, 54.0000MHZ, 3PF, 25PPM, 3.2MM X 2.</t>
  </si>
  <si>
    <t>7M54072002</t>
  </si>
  <si>
    <t>ASXTAL-00129</t>
  </si>
  <si>
    <t>XTAL-00129</t>
  </si>
  <si>
    <t>XTAL,25MHZ,10PPM,10PF,5.0x3.2MM,SMT</t>
  </si>
  <si>
    <t>FY2500068</t>
  </si>
  <si>
    <t>ASXTAL-00130</t>
  </si>
  <si>
    <t>XTAL-00130</t>
  </si>
  <si>
    <t>XTAL,25MHZ,20PPM,20PF,3.2x2.5MM,SMT,-40C</t>
  </si>
  <si>
    <t>ASXTAL-00131</t>
  </si>
  <si>
    <t>XTAL-00131</t>
  </si>
  <si>
    <t>XTAL,25MHZ,10PPM,10PF,5.0x3.2MM,SMT,-40C</t>
  </si>
  <si>
    <t>FC5BSHEEM25.0-1</t>
  </si>
  <si>
    <t>ASXTAL-00132</t>
  </si>
  <si>
    <t>XTAL-00132</t>
  </si>
  <si>
    <t>XTAL, 25MHZ, 18PF, Tol=20PPM, Stab=30PPM</t>
  </si>
  <si>
    <t>FC5AQECLM25.0</t>
  </si>
  <si>
    <t>ASXTAL-00133</t>
  </si>
  <si>
    <t>XTAL-00133</t>
  </si>
  <si>
    <t>XTAL, 12MHZ, 30PPM TOL, 50PPM STAB, 50 O</t>
  </si>
  <si>
    <t>ABLS-12.000MHZ-B4-T</t>
  </si>
  <si>
    <t>ASXTAL-00135</t>
  </si>
  <si>
    <t>XTAL-00135</t>
  </si>
  <si>
    <t>XTAL, 12MHZ, FUNDAMENTAL, 20PPM@25C, 30P</t>
  </si>
  <si>
    <t>ABM7-12.000MHZ-D2Y-T</t>
  </si>
  <si>
    <t>ASXTAL-00141</t>
  </si>
  <si>
    <t>XTAL-00141</t>
  </si>
  <si>
    <t>XTAL,25MHZ,20PPM,20PF,50 OHM ESR, 300uW</t>
  </si>
  <si>
    <t>7M25020015</t>
  </si>
  <si>
    <t>Is this the inventory?</t>
  </si>
  <si>
    <t>Who decides this?</t>
  </si>
  <si>
    <t>Is it from MRP report? Does Arista gets the MRP report seperatly</t>
  </si>
  <si>
    <t>Who gives this? SCCM? Is this the one comes from Macro?</t>
  </si>
  <si>
    <t>How do we diecide this in Q120 itself?</t>
  </si>
  <si>
    <t>What is the criteria to accept or reject it?</t>
  </si>
  <si>
    <t>Why there is a difference from column AA?</t>
  </si>
  <si>
    <t>What is this?</t>
  </si>
  <si>
    <t>How to identify whther it is Arista or cm controlled?</t>
  </si>
  <si>
    <t>Will this be in sisense or agile?</t>
  </si>
  <si>
    <t>Is this column for CM controlled parts</t>
  </si>
  <si>
    <t>Notes Refreshed Demand 11/3/19 (Captures Oct 25th JPE MPS Changes)</t>
  </si>
  <si>
    <t>Arista Supplier name, Cost, Splits (Q1'20)
 Sample Format: Micron $42 (80%) / Apple $42.00 (20%)</t>
  </si>
  <si>
    <t>Arista (Q1'20)
 ST or HT or Hybrid?
 If applies</t>
  </si>
  <si>
    <t>Remark/Actions for Cmgrs/JPE
 (Q1'20)</t>
  </si>
  <si>
    <t>No demand</t>
  </si>
  <si>
    <t>Approved per Customer Quote</t>
  </si>
  <si>
    <t>Sanyo Denki$8.35000 (100%)</t>
  </si>
  <si>
    <t>11-08 :Ok per customer quote</t>
  </si>
  <si>
    <t>Cannot cover demand</t>
  </si>
  <si>
    <t>Sanyo Denki$12.05000 (100%)</t>
  </si>
  <si>
    <t>12/18 MB: Corrected Q120 STD.</t>
  </si>
  <si>
    <t>Sanyo Denki$23.31000 (100%)</t>
  </si>
  <si>
    <t>12/18 MB: Per Binh, Forward/Reverse Q120 STDs were transposed, now corrected. Forward STD is lower.</t>
  </si>
  <si>
    <t>Sanyo Denki$23.96000 (100%)</t>
  </si>
  <si>
    <t>Sanyo Denki$23.20000 (100%)</t>
  </si>
  <si>
    <t>Approved per Customer MB</t>
  </si>
  <si>
    <t>Sanyo Denki$27.59000 (100%)</t>
  </si>
  <si>
    <t>previous quarters used blended cost of $29.10</t>
  </si>
  <si>
    <t>Sanyo Denki$30.62000 (100%)</t>
  </si>
  <si>
    <t>11/26 MB: Per Binh, revised Reverse FAN's Final Q120 STD from $30.62 to match Forward FAN (ASY-01695-03) at $27.59.  Binh will approve any PPV incurred. 11/14 BH: JPE Action: Please don't buy from Sanyo Denki as Sanmina Guadalajara has nearly 3k units excess, buy from SGD. BH: Previous quarters used blended cost of $29.10.</t>
  </si>
  <si>
    <t>11-08 : Binh's action to provide the quote</t>
  </si>
  <si>
    <t>11-08 : Quote is not OK, JPE received price is $31</t>
  </si>
  <si>
    <t>Sanyo Denki$20.39000 (100%)</t>
  </si>
  <si>
    <t>Can cover demand</t>
  </si>
  <si>
    <t>Sanyo Denki$18.16000 (100%)</t>
  </si>
  <si>
    <t>Sanyo Denki$48.63000 (100%)</t>
  </si>
  <si>
    <t>Sanyo Denki$36.04000 (100%)</t>
  </si>
  <si>
    <t>Sanyo Denki$124.33000 (100%)</t>
  </si>
  <si>
    <t>Sanyo Denki $47.60000 (100%)</t>
  </si>
  <si>
    <t>Sanyo Denki$39.67000 (100%)</t>
  </si>
  <si>
    <t>ASY-03562-01</t>
  </si>
  <si>
    <t>Sunon$16.25000 (100%)</t>
  </si>
  <si>
    <t>ASY-03569-01</t>
  </si>
  <si>
    <t>ASASY-03674-07</t>
  </si>
  <si>
    <t>ASY-03674-07</t>
  </si>
  <si>
    <t>11/28 MB: Used JPE MRP Q419 STD as Final Q419 STD in column Z per John Malian.</t>
  </si>
  <si>
    <t>Approved per customer quote</t>
  </si>
  <si>
    <t>Sanyo Denki $43.26 (100%)</t>
  </si>
  <si>
    <t>11/5 MB: New Part Added. BH 11/27 Current p/n will be replaced by ASY-04859-01 in CQ1'20. Note cost per MOQ of 1k vs. 5k</t>
  </si>
  <si>
    <t>12-9 : OK per customer quote</t>
  </si>
  <si>
    <t>Sanyo Denki$34.69000 (100%)</t>
  </si>
  <si>
    <t>Sanyo Denki$56.25000 (100%)</t>
  </si>
  <si>
    <t>ASASY-03677-06</t>
  </si>
  <si>
    <t>ASY-03677-06</t>
  </si>
  <si>
    <t>Approved per Customer Quote / Need Quote from Arista</t>
  </si>
  <si>
    <t>ASASY-03678-02D</t>
  </si>
  <si>
    <t>ASY-03678-02</t>
  </si>
  <si>
    <t>ASY,YUBA,FAN MODULE,INLET,DUAL,HS</t>
  </si>
  <si>
    <t>SDY-03678-02</t>
  </si>
  <si>
    <t>11/5 MB: New Part Added. BH 11/27 Current p/n will be replaced by ASY-04863-01 in CQ1'20.</t>
  </si>
  <si>
    <t>Sanyo Denki$93.20000 (100%)</t>
  </si>
  <si>
    <t>Sanyo Denki$37.17000 (100%)</t>
  </si>
  <si>
    <t>ASASY-04238-03D</t>
  </si>
  <si>
    <t>ASY-04238-03</t>
  </si>
  <si>
    <t>HOECHOON</t>
  </si>
  <si>
    <t>ASY,YUBA,FAN-00103 MODULE,EXIT,SINGLE,LS</t>
  </si>
  <si>
    <t>SANYO DENKI</t>
  </si>
  <si>
    <t>11/28 MB: Used Final Q120 STD as Final Q419 STD per John Malian (No Q419 STD in JPE MRP).</t>
  </si>
  <si>
    <t>Sanyo Denki $36.36000 (100%)</t>
  </si>
  <si>
    <t>11/5 MB: New Part Added. 11/12 BH newer part to be replaced ASY-04848-01 in Jan '20</t>
  </si>
  <si>
    <t>11-22 : OK per customer Quote</t>
  </si>
  <si>
    <t>ASASY-04242-03D</t>
  </si>
  <si>
    <t>ASY-04242-03</t>
  </si>
  <si>
    <t>ASY,YUBA,FAN-00103 MODULE,INLET,SINGLE,LS</t>
  </si>
  <si>
    <t>11/5 MB: New Part Added. 11/12 BH newer part to be replaced ASY-04849-01 in Jan '20</t>
  </si>
  <si>
    <t>Sanyo Denki$49.44000 (100%)</t>
  </si>
  <si>
    <t>Sanyo Denki$48.77000 (100%)</t>
  </si>
  <si>
    <t>ASASY-04859-01D</t>
  </si>
  <si>
    <t>ASY-04859-01</t>
  </si>
  <si>
    <t>ASY, YUBA, FAN-00120 MODULE GEN2, EXIT,</t>
  </si>
  <si>
    <t>12/6 MB: Used Final Q120 STD for Final Q419 STD per Binh. 12/2 MB: JPE Needs Final Q419 STD in column Z.</t>
  </si>
  <si>
    <t>TBA</t>
  </si>
  <si>
    <t>Sanyo Denki (100%)</t>
  </si>
  <si>
    <t>11/28 MB: Added per Hooiming's Final Q120 CBOMs.</t>
  </si>
  <si>
    <t>new part</t>
  </si>
  <si>
    <t>ASASY-04860-01D</t>
  </si>
  <si>
    <t>ASY-04860-01</t>
  </si>
  <si>
    <t>ASY, YUBA, FAN-00120 MODULE GEN2, INLET,</t>
  </si>
  <si>
    <t>ASASY-04860-02D</t>
  </si>
  <si>
    <t>ASY-04860-02</t>
  </si>
  <si>
    <t>Metal</t>
  </si>
  <si>
    <t>New part/Std cost per Cmgr</t>
  </si>
  <si>
    <t xml:space="preserve">12/11 MB: Used Final Q120 STD for Final Q419 STD per Binh. </t>
  </si>
  <si>
    <t>12/11 MB: Added Final Q419/Q120 STDs per Binh.</t>
  </si>
  <si>
    <t>Artesyn$71.41000 (100%)</t>
  </si>
  <si>
    <t>Last time buy for Dec '19 delivery already made</t>
  </si>
  <si>
    <t>12-09 : Quote is ok</t>
  </si>
  <si>
    <t>ASPWR-00154</t>
  </si>
  <si>
    <t>PWR-00154</t>
  </si>
  <si>
    <t>PSU, 1RU, BODEGA, DCDC with RED HANDLE + LABELS, 460W, FORWARD</t>
  </si>
  <si>
    <t>EMRSNNPWR</t>
  </si>
  <si>
    <t>DS460SDC-3-401</t>
  </si>
  <si>
    <t>IN Q4 Rev 12 master pricing fie</t>
  </si>
  <si>
    <t>Artesyn $159.12000 (100%)</t>
  </si>
  <si>
    <t>11/5 MB: New Part Added, was in Final Q419 Master.9/12 BH: Artesyn is no longer offering these power supplies. DF currently has 1.6k units which is sufficient to support Arista dwindling demand plus Metamako.New Part Added per Hooiming's latest cboms (Metamako KITs).</t>
  </si>
  <si>
    <t>Pending RFQ reply // DM : No Change in STD
  11-22 : Quote is ok, Agile stated MPN obsolete</t>
  </si>
  <si>
    <t>ASPWR-00155</t>
  </si>
  <si>
    <t>PWR-00155</t>
  </si>
  <si>
    <t>PSU, 1RU, BODEGA, DCDC with BLUE HANDLE + LABELS, 460W, REVERSE</t>
  </si>
  <si>
    <t>DS460SDC-3-402</t>
  </si>
  <si>
    <t>12/9 MB: Added Part back per Hooiming's final cboms (Metamako Kits), was in Q419 Final Master File. 9/12 BH: Artesyn is no longer offering these power supplies. DF currently has 1.6k units which is sufficient to support Arista dwindling demand plus Metamako.</t>
  </si>
  <si>
    <t>Delta$63.20000 (50%) / Artesyn$60.000 (50%)</t>
  </si>
  <si>
    <t>1134/1000</t>
  </si>
  <si>
    <t>12/ 16</t>
  </si>
  <si>
    <t>Delta DPS-495CB A /Artesyn DS495SPE-3-401</t>
  </si>
  <si>
    <r>
      <rPr>
        <b/>
        <sz val="10"/>
        <color rgb="FF9900FF"/>
        <rFont val="Calibri"/>
        <family val="2"/>
        <charset val="1"/>
      </rPr>
      <t xml:space="preserve">12/13 MB: Revised Final Q120 STD to keep flat &amp; New PO Price $61.60 per Binh. </t>
    </r>
    <r>
      <rPr>
        <sz val="10"/>
        <color rgb="FF000000"/>
        <rFont val="Calibri"/>
        <family val="2"/>
        <charset val="1"/>
      </rPr>
      <t>Please note Artesyn only honor $60.00 for new orders released as of November onward</t>
    </r>
  </si>
  <si>
    <t>12-09 : Binh's action to provide the quote</t>
  </si>
  <si>
    <t>12-09 : JPE received quote is USD 63.46, MOQ 2500 pcs</t>
  </si>
  <si>
    <t>Delta DPS-495CB-1 A /Artesyn DS495SPE-3-402</t>
  </si>
  <si>
    <t>Approved</t>
  </si>
  <si>
    <t>Artesyn$149.35000 (100%)</t>
  </si>
  <si>
    <t>11-13 : Quote is ok</t>
  </si>
  <si>
    <t>11-13 : Quote is ok, Agile stated MPN obsolete</t>
  </si>
  <si>
    <t>EOS Power$9.75000 (100%)</t>
  </si>
  <si>
    <t>LFWLT60-1001/Artesyn NPS63-M</t>
  </si>
  <si>
    <t>11-13 : OK per customer quote</t>
  </si>
  <si>
    <t>XP Power$36.23000 (100%)</t>
  </si>
  <si>
    <t>12-09 : JPE received quote is USD 37.14</t>
  </si>
  <si>
    <t>Delta$89.78000 (100%)</t>
  </si>
  <si>
    <t>Delta$95.78000 (100%)</t>
  </si>
  <si>
    <t>Delta$187.30000 (100%)</t>
  </si>
  <si>
    <t>ASPWR-00237-02</t>
  </si>
  <si>
    <t>PWR-00237-02</t>
  </si>
  <si>
    <t>11/5 MB: New Part Added. BH 11/27 this part will never be used as Arista only use PWR-00237-01</t>
  </si>
  <si>
    <t>Delta$56.05000 (100%)</t>
  </si>
  <si>
    <t>DPS400AB -38A S3</t>
  </si>
  <si>
    <t>Delta$165.00000 (100%)</t>
  </si>
  <si>
    <t>Delta$66.00000 (100%)</t>
  </si>
  <si>
    <t>Lite-On$93.73000 (100%)</t>
  </si>
  <si>
    <t>Delta$112.00000 (100%)</t>
  </si>
  <si>
    <t>Delta$183.00000 (100%)</t>
  </si>
  <si>
    <t>ASPWR-00348-03</t>
  </si>
  <si>
    <t>PWR-00348-03</t>
  </si>
  <si>
    <t>DELTA PRODUCTS CORPORATION</t>
  </si>
  <si>
    <t>12/2 MB: Used Final Q120 STD as Final Q419 STD per John Malian (No Q419 STD in JPE MRP).</t>
  </si>
  <si>
    <t>11/20 MB: New Part Added.</t>
  </si>
  <si>
    <t>Delta$291.00000 (100%)</t>
  </si>
  <si>
    <t>DC/DC Input Connector is included with power supply</t>
  </si>
  <si>
    <t>Delta$74.25000 (100%)</t>
  </si>
  <si>
    <t>Delta$108.90000 (100%)</t>
  </si>
  <si>
    <t>Molex$0.22000 (100%) / TE$0.45000 (0%)</t>
  </si>
  <si>
    <t>3000/ 2500</t>
  </si>
  <si>
    <t>8/ 10</t>
  </si>
  <si>
    <t>15-91-6102 /5-147279-2</t>
  </si>
  <si>
    <t>12-09 : OK per customer quote</t>
  </si>
  <si>
    <t>MOLEX$3.70000 (100%)</t>
  </si>
  <si>
    <t>HIROSE$3.60000 (100%)</t>
  </si>
  <si>
    <t>FX10A-144P-SV(83)</t>
  </si>
  <si>
    <t>FX10A-144S-SV(83)</t>
  </si>
  <si>
    <t>TE CONNECTIVITY$0.59000 (0%) / Molex$0.48000 (20%) / Amphenol$0.28000 (80%)</t>
  </si>
  <si>
    <t>550/ 960/ 500</t>
  </si>
  <si>
    <t>8/ 8/ 6</t>
  </si>
  <si>
    <t>UE76-3GA20-2600T /170382-0003 /UE76-3GA20-2600T</t>
  </si>
  <si>
    <t>TE CONNECTIVITY$3.95000 (100%) / Molex$3.70000 (0%)</t>
  </si>
  <si>
    <t>120/ 288</t>
  </si>
  <si>
    <t>14/ 10</t>
  </si>
  <si>
    <t>2317010-1 /100113-9820</t>
  </si>
  <si>
    <t>10/30: CL Changed share due to  IPQ</t>
  </si>
  <si>
    <t>11-22 : OK per customer quote</t>
  </si>
  <si>
    <t>TE CONNECTIVITY$7.40000 (100%) / Molex$7.15000 (0%)</t>
  </si>
  <si>
    <t>140/ 72</t>
  </si>
  <si>
    <t>171224-2015 /171224-2015</t>
  </si>
  <si>
    <t>Amphenol$18.84000 (50%) / Molex$17.67000 (50%)</t>
  </si>
  <si>
    <t>50/ 56</t>
  </si>
  <si>
    <t>8/ 5</t>
  </si>
  <si>
    <t>JG822-00071 /75650-0104</t>
  </si>
  <si>
    <t>MEMORY PROTECTION DEVICES$0.84000 (100%)</t>
  </si>
  <si>
    <t>11-08 : Quote is ok</t>
  </si>
  <si>
    <t>Amphenol$9.48000 (100%)</t>
  </si>
  <si>
    <t>Amphenol$6.05000 (100%)</t>
  </si>
  <si>
    <t>Molex$1.70000 (100%)</t>
  </si>
  <si>
    <t>12-09 - JPE received Molex feedback that Non Promtional item, pending chekcing with Molex</t>
  </si>
  <si>
    <t>Molex$12.99000 (40%) / Amphenol$11.55000 (60%)</t>
  </si>
  <si>
    <t>24/ 24</t>
  </si>
  <si>
    <t>9/ 9</t>
  </si>
  <si>
    <t>76094-5002 /UE86-K6427-20321</t>
  </si>
  <si>
    <t>12-09 : Carmen's action to provide the Amphenol quote</t>
  </si>
  <si>
    <t>12-09 : Quote isok except Amphenol quote MOQ is 468 pcs</t>
  </si>
  <si>
    <t>Molex  $14.75000 (50%) / Amphenol  $13.55000 (50%)</t>
  </si>
  <si>
    <t>48/ 48</t>
  </si>
  <si>
    <t>170017-7002 /UE86-K85AA-20321</t>
  </si>
  <si>
    <t>12-09 : Quote isok except Amphenol quote MOQ is 240 pcs</t>
  </si>
  <si>
    <t>Molex$6.76000 (100%)</t>
  </si>
  <si>
    <t>76291-0068</t>
  </si>
  <si>
    <t>Amphenol$11.29000 (100%)</t>
  </si>
  <si>
    <t>TE CONNECTIVITY$12.81000 (100%)</t>
  </si>
  <si>
    <t>AMPHENOL$57.70000 (100%)</t>
  </si>
  <si>
    <t>11-08 : OK per customer quote</t>
  </si>
  <si>
    <t>Amphenol$1.55000 (60%) / Molex$1.90000 (40%)</t>
  </si>
  <si>
    <t>3000/ 186</t>
  </si>
  <si>
    <t>10/ 11</t>
  </si>
  <si>
    <t>GPWF12000EU /75542-5000</t>
  </si>
  <si>
    <t>12-09 : Quote isok except Amphenol quote MOQ is 3500 pcs</t>
  </si>
  <si>
    <t>AMPHENOL$13.97000 (100%)</t>
  </si>
  <si>
    <t>AMPHENOL$2.07000 (100%)</t>
  </si>
  <si>
    <t>MEMORY PROTECTION DEVICES$0.72000 (100%)</t>
  </si>
  <si>
    <t>MOLEX INC$13.48000 (100%)</t>
  </si>
  <si>
    <t>MOLEX INC$17.47000 (100%)</t>
  </si>
  <si>
    <t>Amphenol$3.25000 (100%)</t>
  </si>
  <si>
    <t>Amphenol$3.76000 (100%)</t>
  </si>
  <si>
    <t>Amphenol$4.21000 (100%)</t>
  </si>
  <si>
    <t>Amphenol$33.91000 (100%)</t>
  </si>
  <si>
    <t>Amphenol$4.00000 (100%)</t>
  </si>
  <si>
    <t>Erni$1.74000 (0%) / Amphenol$1.80000 (100%)</t>
  </si>
  <si>
    <t>3900/ 384</t>
  </si>
  <si>
    <t>10/ 8</t>
  </si>
  <si>
    <t>100102850001 /86093488694755E3LF</t>
  </si>
  <si>
    <t>FOXCONN$6.50000 (100%)</t>
  </si>
  <si>
    <t>Amphenol$14.59000 (100%)</t>
  </si>
  <si>
    <t>Amphenol$25.79000 (100%)</t>
  </si>
  <si>
    <t>Amphenol$15.48000 (100%)</t>
  </si>
  <si>
    <t>Amphenol$17.15000 (100%)</t>
  </si>
  <si>
    <t>Pending RFQ reply // DM : No Change in STD
  11-22 : Quote is ok</t>
  </si>
  <si>
    <t>Amphenol$15.58000 (100%)</t>
  </si>
  <si>
    <t>Belfuse$3.84000 (100%) / Pulse$5.88000 (0%)</t>
  </si>
  <si>
    <t>1568/ 24</t>
  </si>
  <si>
    <t>10/ 9</t>
  </si>
  <si>
    <t>08AR-1G2T-EM /JG0-0282NL</t>
  </si>
  <si>
    <t>Hirose$0.60000 (100%)</t>
  </si>
  <si>
    <t>Molex$8.25000 (50%) / TE$9.20000 (50%)</t>
  </si>
  <si>
    <t>32/ 32</t>
  </si>
  <si>
    <t>10/ 10</t>
  </si>
  <si>
    <t>171722-2001 /2227670-1</t>
  </si>
  <si>
    <t>ASCON-00390</t>
  </si>
  <si>
    <t>CON-00390</t>
  </si>
  <si>
    <t>CONN XCEDE 4PAIR OAK MATING PCRA</t>
  </si>
  <si>
    <t>JX402-50086</t>
  </si>
  <si>
    <t>Amphenol$86.55000 (100%)</t>
  </si>
  <si>
    <t>11/5 MB: New Part Added.</t>
  </si>
  <si>
    <t>Molex$4.75000 (70%) / TE$6.50000 (30%)</t>
  </si>
  <si>
    <t>144/ 1</t>
  </si>
  <si>
    <t>5/ 10</t>
  </si>
  <si>
    <t>76045-5002 /2007637-6</t>
  </si>
  <si>
    <t>Molex$1.65000 (100%)</t>
  </si>
  <si>
    <t>Erni$3.35000 (0%) / Amphenol$1.40000 (100%)</t>
  </si>
  <si>
    <t>3744/ 384</t>
  </si>
  <si>
    <t>76/ 8</t>
  </si>
  <si>
    <t>Molex$9.90000 (100%)</t>
  </si>
  <si>
    <t>Fujitsu$4.00000 (100%)</t>
  </si>
  <si>
    <t>FCN-074J240-G</t>
  </si>
  <si>
    <t>11-13 : Quote is ok but supplier feedback LTB</t>
  </si>
  <si>
    <t>Belfuse$4.41000 (100%)</t>
  </si>
  <si>
    <t>FUJITSU$5.84000 (100%)</t>
  </si>
  <si>
    <t>Amphenol$1.71000 (100%)</t>
  </si>
  <si>
    <t>TE$1.64564 (100%)</t>
  </si>
  <si>
    <t>ASCON-00412</t>
  </si>
  <si>
    <t>CON-00412</t>
  </si>
  <si>
    <t>CONN RJ45 1X2 XFMR GREEN LED MULTI SOURC</t>
  </si>
  <si>
    <t>JG0-0023NL</t>
  </si>
  <si>
    <t>New part. MB: Belfuse Delivery / Pulse PO.</t>
  </si>
  <si>
    <t>Belfuse$5.08000 (50%) / Pulse$4.82000 (50%)</t>
  </si>
  <si>
    <t>1568/ 240</t>
  </si>
  <si>
    <t>0875-1G2T-E3 /JG0-0023NL</t>
  </si>
  <si>
    <t>Belfuse$41.37000 (50%) / Molex$48.45000 (0%) / Foxconn$37.79000 (50%)</t>
  </si>
  <si>
    <t>1008/ 24/ 480</t>
  </si>
  <si>
    <t>10/ 6/ 10</t>
  </si>
  <si>
    <t>G18-D8NV-051 /170722-0008 /JFM58E3Y-B65G-4F</t>
  </si>
  <si>
    <t>TE$1.65312 (100%)</t>
  </si>
  <si>
    <t>Molex$0.24700 (100%)</t>
  </si>
  <si>
    <t>Yamaichi$8.09000 (100%) / AMPHENOL CANADA CORP$8.00000 (0%)</t>
  </si>
  <si>
    <t>480/ 480</t>
  </si>
  <si>
    <t>CN121G-104-0002 /U98-2101-1000-BP</t>
  </si>
  <si>
    <t>AMPHENOL$14.00000 (70%) / YAMAICHI$20.19000 (30%)</t>
  </si>
  <si>
    <t>300/ 80</t>
  </si>
  <si>
    <t>7/ 8</t>
  </si>
  <si>
    <t>U98-B111-10A1 /CN121C-104-0002</t>
  </si>
  <si>
    <t>Foxconn$10.59000 (100%) / Pulse$17.45000 (0%)</t>
  </si>
  <si>
    <t>500/ 64</t>
  </si>
  <si>
    <t>8/ 7</t>
  </si>
  <si>
    <t>JFM38E1D-H336-4F /JC0-0185NL</t>
  </si>
  <si>
    <t>Yamaichi$33.80000 (100%)</t>
  </si>
  <si>
    <t>CN121S-104-0001</t>
  </si>
  <si>
    <t>TE$0.54036 (100%)</t>
  </si>
  <si>
    <t>Approved, Review JPE Remarks</t>
  </si>
  <si>
    <t>Amphenol$12.33000 (100%)</t>
  </si>
  <si>
    <t>11-08 Quote is OK but supplier feedback that MPN upgraded to JX64850053 (ASCON-00903)</t>
  </si>
  <si>
    <t>Amphenol$18.65000 (100%)</t>
  </si>
  <si>
    <t>11-08 : Quote is OK but supplier feedback that MPN upgraded to JX64850058 (ASCON-00904)</t>
  </si>
  <si>
    <t>Amphenol$36.18000 (100%)</t>
  </si>
  <si>
    <t>11-08 :Quote is OK but supplier feedback that MPN upgraded to JX64850058 (ASCON-00905)</t>
  </si>
  <si>
    <t>AMPHENOL$24.94000 (100%)</t>
  </si>
  <si>
    <t>11-08 :Quote is OK but supplier feedback that MPN upgraded to JX64850056 (ASCON-00906)</t>
  </si>
  <si>
    <t>Amphenol$1.98000 (80%) / Molex$3.60000 (0%) / TE$3.05000 (20%)</t>
  </si>
  <si>
    <t>279/ 420/ 144</t>
  </si>
  <si>
    <t>8/ 8/ 10</t>
  </si>
  <si>
    <t>U95-T1Y1-100A /100014-1341 /2170704-2</t>
  </si>
  <si>
    <t>Samtec$0.89000 (100%)</t>
  </si>
  <si>
    <t>Samtec$0.59000 (100%)</t>
  </si>
  <si>
    <t>PHT-108-01-L-S</t>
  </si>
  <si>
    <t>SAMTEC$2.75000 (100%)</t>
  </si>
  <si>
    <t>Samtec$5.50000 (100%)</t>
  </si>
  <si>
    <t>Amphenol$2.70000 (100%)</t>
  </si>
  <si>
    <t>Molex$5.16000 (100%)</t>
  </si>
  <si>
    <t>Memory Protection$0.56000 (100%)</t>
  </si>
  <si>
    <t>Molex$6.68000 (100%) / TE$6.22600 (0%) / Amphenol$5.90000 (0%)</t>
  </si>
  <si>
    <t>30/ 42/ 360</t>
  </si>
  <si>
    <t>6/ 6/ 6</t>
  </si>
  <si>
    <t>100015-1341 /2170806-2 /U95-L251-100A</t>
  </si>
  <si>
    <t>10/30: CL Changed share due to vendor IPQ</t>
  </si>
  <si>
    <t>AMPHENOL$1.25000 (100%)</t>
  </si>
  <si>
    <t>Molex$2.00000 (100%)</t>
  </si>
  <si>
    <t>71436-1164</t>
  </si>
  <si>
    <t>Molex$3.50000 (100%)</t>
  </si>
  <si>
    <t>Amphenol$6.11000 (50%) / Molex$6.30000 (50%)</t>
  </si>
  <si>
    <t>486/ 72</t>
  </si>
  <si>
    <t>10/ 6</t>
  </si>
  <si>
    <t>UE86-3G2620-20361 /171224-2012</t>
  </si>
  <si>
    <t>TE$0.89000 (100%) / Molex$0.97000 (0%)</t>
  </si>
  <si>
    <t>525/ 525</t>
  </si>
  <si>
    <t>12/ 12</t>
  </si>
  <si>
    <t>3-794637-8 /43045-0818</t>
  </si>
  <si>
    <t>Molex$5.20000 (30%) / Amphenol$3.98000 (70%) / TE$5.25000 (0%)</t>
  </si>
  <si>
    <t>480/ 480/ 54</t>
  </si>
  <si>
    <t>10/ 10/ 10</t>
  </si>
  <si>
    <t>171722-1001 /U95-Z105-4071-L41 /2227669-1</t>
  </si>
  <si>
    <t>Amphenol$17.36000 (100%)</t>
  </si>
  <si>
    <t>Amphenol$25.98000 (100%)</t>
  </si>
  <si>
    <t>Amphenol$19.81000 (100%)</t>
  </si>
  <si>
    <t>Amphenol$21.80000 (100%)</t>
  </si>
  <si>
    <t>Molex$8.25000 (34%) / Amphenol$8.92000 (33%) / TE$9.20000 (33%)</t>
  </si>
  <si>
    <t>270/ 270/ 36</t>
  </si>
  <si>
    <t>10/ 10/ 6</t>
  </si>
  <si>
    <t>171722-2001 /U95-Z205-4071-L41 /2149377-5</t>
  </si>
  <si>
    <t>CnC Tech$1.13400 (100%)</t>
  </si>
  <si>
    <t>Samtec$5.20000 (100%)</t>
  </si>
  <si>
    <t>Foxconn$0.50000 (100%) / Molex$0.83000 (0%)</t>
  </si>
  <si>
    <t>1280/ 1280</t>
  </si>
  <si>
    <t>4/ 4</t>
  </si>
  <si>
    <t>UEA3119C-4FB1-4F /48404-0003</t>
  </si>
  <si>
    <t>Samtec$5.00000 (100%)</t>
  </si>
  <si>
    <t>Molex$35.99000 (50%) / TE$38.00000 (50%)</t>
  </si>
  <si>
    <t>171224-1231 /2227838-7</t>
  </si>
  <si>
    <t>Belfuse$36.49000 (30%) / UDE$28.33000 (70%) / Delta$41.50000 (0%)</t>
  </si>
  <si>
    <t>48/ 576/ 432</t>
  </si>
  <si>
    <t>10/ 8/ 50</t>
  </si>
  <si>
    <t>G18-B8NS-112 /GMD-AA-0002 /RCTG-12P263T-R</t>
  </si>
  <si>
    <t>Amphenol$3.14000 (100%)</t>
  </si>
  <si>
    <t>Amphenol$8.45000 (100%)</t>
  </si>
  <si>
    <t>Amphenol$5.28000 (100%)</t>
  </si>
  <si>
    <t>Amphenol$3.96000 (100%)</t>
  </si>
  <si>
    <t>Molex$11.49000 (100%)</t>
  </si>
  <si>
    <t>76055-1627</t>
  </si>
  <si>
    <t>Molex$6.72000 (100%)</t>
  </si>
  <si>
    <t>76530-1026</t>
  </si>
  <si>
    <t>ASCON-00552</t>
  </si>
  <si>
    <t>CON-00552</t>
  </si>
  <si>
    <t>USB 3.0 TYPE A CONN, VERTICAL</t>
  </si>
  <si>
    <t>UEA0112C-4FH1-4F</t>
  </si>
  <si>
    <t>FIT $0.39000 (100%)</t>
  </si>
  <si>
    <t>Amphenol$57.08000 (100%)</t>
  </si>
  <si>
    <t>AMPHENOL FCI $1.56000 (50%) / FOXCONN INTERCONNECT TECH LTD $1.49000 (50%)</t>
  </si>
  <si>
    <t>1/ 1080</t>
  </si>
  <si>
    <t>1/ 4</t>
  </si>
  <si>
    <t>10124806-04003LF /(AH98843-A1B1-4M)</t>
  </si>
  <si>
    <t>Molex  $29.60000 (70%) / TE  $38.00000 (30%)</t>
  </si>
  <si>
    <t>156/ 156</t>
  </si>
  <si>
    <t>172501-1201 /2301210-1</t>
  </si>
  <si>
    <t>10/31: CL Got cost down implemented new share</t>
  </si>
  <si>
    <t>Amphenol$5.09000 (100%)</t>
  </si>
  <si>
    <t>Fujitsu$3.92000 (0%) / FIT$3.00000 (100%)</t>
  </si>
  <si>
    <t>5000/ 1260</t>
  </si>
  <si>
    <t>24/ 10</t>
  </si>
  <si>
    <t>AHD8873-A1B1G-4F /FCN-074B288-G/0P</t>
  </si>
  <si>
    <t>ASCON-00582</t>
  </si>
  <si>
    <t>CON-00582</t>
  </si>
  <si>
    <t>CON,GBX,2X55,MALE COPLANAR, GUIDE PIN PI</t>
  </si>
  <si>
    <t>JG812-50003</t>
  </si>
  <si>
    <t>Amphenol$162.21000 (100%)</t>
  </si>
  <si>
    <t>Amphenol$5.12000 (100%)</t>
  </si>
  <si>
    <t>Amphenol$36.96000 (100%)</t>
  </si>
  <si>
    <t>Samtec$0.80000 (100%)</t>
  </si>
  <si>
    <t>TSM-115-01-L-DV</t>
  </si>
  <si>
    <t>Amphenol$6.46000 (60%) / TE$7.75000 (40%)</t>
  </si>
  <si>
    <t>432/ 45</t>
  </si>
  <si>
    <t>U95-Z175-407L-3C1 /2321666-1</t>
  </si>
  <si>
    <t>Amphenol  $12.27000 (33%) / Molex  $11.07000 (34%) / TE  $12.25000 (33%)</t>
  </si>
  <si>
    <t>270  / 270  / 45</t>
  </si>
  <si>
    <t>10  / 10  / 6</t>
  </si>
  <si>
    <t>U95-Z275-407L-3C1 /  171722-2362 /  /</t>
  </si>
  <si>
    <t>12-09 : Carmen's action to provide the TE quote</t>
  </si>
  <si>
    <t>12-09 : Quote is ok but TE price is 12.40</t>
  </si>
  <si>
    <t>AMPHENOL FCI$0.22110 (100%)</t>
  </si>
  <si>
    <t>10/29: CL updated share</t>
  </si>
  <si>
    <t>ASCON-00595</t>
  </si>
  <si>
    <t>CON-00595</t>
  </si>
  <si>
    <t>CON, RECP, COPLANAR, ERF8, RA, LATCH, 12</t>
  </si>
  <si>
    <t>ERF8-060-03-L-D-RA-L-TR</t>
  </si>
  <si>
    <t>Samtec$4.95000 (100%)</t>
  </si>
  <si>
    <t>Samtec$1.85000 (100%)</t>
  </si>
  <si>
    <t>TE$5.41000 (50%) / Molex$5.30000 (50%)</t>
  </si>
  <si>
    <t>68/ 252</t>
  </si>
  <si>
    <t>2143151-1 /76055-1726</t>
  </si>
  <si>
    <t>Molex$10.29000 (50%) / TE$10.30000 (50%)</t>
  </si>
  <si>
    <t>180/ 180</t>
  </si>
  <si>
    <t>76530-1027 /2149377-5</t>
  </si>
  <si>
    <t>Delta$37.50000 (100%)</t>
  </si>
  <si>
    <t>Renata$0.66800 (100%)</t>
  </si>
  <si>
    <t>TE$4.00000 (100%)</t>
  </si>
  <si>
    <t>2204426-2</t>
  </si>
  <si>
    <t>TE$4.90000 (100%)</t>
  </si>
  <si>
    <t>2204446-3</t>
  </si>
  <si>
    <t>Amphenol$55.00000 (100%)</t>
  </si>
  <si>
    <t>UE62-M4620-B3211</t>
  </si>
  <si>
    <t>Pulse$42.80000 (0%) / Foxconn$42.09000 (100%)</t>
  </si>
  <si>
    <t>24/ 480</t>
  </si>
  <si>
    <t>9/ 10</t>
  </si>
  <si>
    <t>JT5-2811NL /JFM58E3Y-B65G-4F</t>
  </si>
  <si>
    <t>Molex$4.50000 (100%)</t>
  </si>
  <si>
    <t>Molex$5.93000 (100%)</t>
  </si>
  <si>
    <t>Delta$15.90000 (0%) / Amphenol$14.80000 (100%)</t>
  </si>
  <si>
    <t>100/ 720</t>
  </si>
  <si>
    <t>10/ 14</t>
  </si>
  <si>
    <t>RJGE-12M6170DJP /RJMG226N344C4ER</t>
  </si>
  <si>
    <t>Amphenol$2.08000 (100%)</t>
  </si>
  <si>
    <t>Samtec$1.91700 (100%)</t>
  </si>
  <si>
    <t>3M$1.59280 (100%)</t>
  </si>
  <si>
    <t>Molex$0.76000 (0%) / Amphenol$0.49000 (100%)</t>
  </si>
  <si>
    <t>1728/ 5720</t>
  </si>
  <si>
    <t>8/ 8</t>
  </si>
  <si>
    <t>44914-5603 /G881MA06131S1EU</t>
  </si>
  <si>
    <t>Molex$0.35000 (100%)</t>
  </si>
  <si>
    <t>Amphenol$2.46000 (100%)</t>
  </si>
  <si>
    <t>Amphenol$0.39000 (100%)</t>
  </si>
  <si>
    <t>Molex$0.09000 (100%)</t>
  </si>
  <si>
    <t>Samtec$4.06000 (100%)</t>
  </si>
  <si>
    <t>Molex$1.38000 (100%)</t>
  </si>
  <si>
    <t>Samtec$0.24900 (100%)</t>
  </si>
  <si>
    <t>Amphenol$54.49000 (100%)</t>
  </si>
  <si>
    <t>Amphenol$3.84000 (100%)</t>
  </si>
  <si>
    <t>Molex$1.04000 (100%)</t>
  </si>
  <si>
    <t>Molex$17.97000 (100%)</t>
  </si>
  <si>
    <t>171224-4031</t>
  </si>
  <si>
    <t>Molex$27.97000 (100%)</t>
  </si>
  <si>
    <t>171224-8031</t>
  </si>
  <si>
    <t>MOLEX INC.$0.46000 (100%)</t>
  </si>
  <si>
    <t>46207-1104</t>
  </si>
  <si>
    <t>Amphenol$23.21000 (100%)</t>
  </si>
  <si>
    <t>JM968-50006 (DC&gt;= 1828)</t>
  </si>
  <si>
    <t>Amphenol$20.35000 (100%)</t>
  </si>
  <si>
    <t>JM968-50008</t>
  </si>
  <si>
    <t>Amphenol$26.23000 (100%)</t>
  </si>
  <si>
    <t>JM968-50009</t>
  </si>
  <si>
    <t>JM968-50010</t>
  </si>
  <si>
    <t>Molex$0.58390 (70%) / TE$0.65632 (30%)</t>
  </si>
  <si>
    <t>6600/ 2500</t>
  </si>
  <si>
    <t>8/ 18</t>
  </si>
  <si>
    <t>015-91-6062 /5-147279-1</t>
  </si>
  <si>
    <t>Samtec $12.75000 (100%)</t>
  </si>
  <si>
    <t>Samtec $14.00000 (100%)</t>
  </si>
  <si>
    <t>Amphenol TCS $27.68000 (100%)</t>
  </si>
  <si>
    <t>Amphenol TCS $49.76000 (100%)</t>
  </si>
  <si>
    <t>ASCON-00722D</t>
  </si>
  <si>
    <t>CON-00722</t>
  </si>
  <si>
    <t>CON, OSFP, 2X6, 12X400G</t>
  </si>
  <si>
    <t>AMPHENOL CANADA CORP</t>
  </si>
  <si>
    <t>UE62-M6620-B3211</t>
  </si>
  <si>
    <t>12/2 MB: Used Corrected Final Q120 STD $69.36 as Final Q419 STD per John Malian (No Q419 STD in JPE MRP).</t>
  </si>
  <si>
    <t>Amphenol $69.36000 (100%)</t>
  </si>
  <si>
    <t>AMPHENOL CANADA CORP$3.38000 (0%) / TE$3.20000 (100%) / Yamaichi$6.74000 (0%)</t>
  </si>
  <si>
    <t>480/ 140/ 1</t>
  </si>
  <si>
    <t>8/ 8/ 8</t>
  </si>
  <si>
    <t>UE62-B1620-02011 /2317416-1 /CN176C-060-0001</t>
  </si>
  <si>
    <t>TE CONNECTIVITY LTD.$0.53321 (100%)</t>
  </si>
  <si>
    <t>Keystone Electronics $1.07000 (100%)</t>
  </si>
  <si>
    <t>AMPHENOL CORPORATION$0.89000 (100%)</t>
  </si>
  <si>
    <t>TE$9.60000 (50%) / Amphenol Canada$9.60000 (50%)</t>
  </si>
  <si>
    <t>80/ 500</t>
  </si>
  <si>
    <t>7/ 4</t>
  </si>
  <si>
    <t>2338495-1 /UE62-B4620-02111</t>
  </si>
  <si>
    <t>Molex$2.65000 (33%) / TE$2.75000 (33%) / FIT$3.30000 (0%) / Amphenol$2.60000 (34%)</t>
  </si>
  <si>
    <t>540/ 4950/ 10000/ 540</t>
  </si>
  <si>
    <t>8/ 14/ 10/ 6</t>
  </si>
  <si>
    <t>2027180100(DC&gt;=4018) /2318579-1 /3S6A013-00500-7F /UE36-A1070-2000T</t>
  </si>
  <si>
    <t>TYCO ELECTRONICS SDN.$20.90000 (100%)</t>
  </si>
  <si>
    <t>Amphenol TCS $5.61000 (100%)</t>
  </si>
  <si>
    <t>AMPHENOL FCI$0.73970 (100%)</t>
  </si>
  <si>
    <t>AMPHENOL FCI$17.91000 (100%)</t>
  </si>
  <si>
    <t>AMPHENOL FCI$10.30000 (100%)</t>
  </si>
  <si>
    <t>ASCON-00757</t>
  </si>
  <si>
    <t>CON-00757</t>
  </si>
  <si>
    <t>CON, ORTHOPOWER, RECEPTACLE, SOLDER-TAIL</t>
  </si>
  <si>
    <t>172047-1001</t>
  </si>
  <si>
    <t>Molex$3.00000 (100%)</t>
  </si>
  <si>
    <t>11/5 MB: New Part Added, was in Final Q419 Master.</t>
  </si>
  <si>
    <t>AMPHENOL FCI$6.02000 (100%)</t>
  </si>
  <si>
    <t>AMPHENOL FCI$10.78000 (100%)</t>
  </si>
  <si>
    <t>Molex $8.80000 (100%)</t>
  </si>
  <si>
    <t>MOLEX INC.$0.99000 (50%) / Amphenol$0.94000 (50%)</t>
  </si>
  <si>
    <t>1800/ 1200</t>
  </si>
  <si>
    <t>43045-0607 /G881MA06021SEU</t>
  </si>
  <si>
    <t>SAMTEC INC.$2.83200 (100%)</t>
  </si>
  <si>
    <t>SAMTEC INC.$3.13600 (100%)</t>
  </si>
  <si>
    <t>Hirose$3.92000 (0%) / SAMTEC INC.$3.18000 (100%)</t>
  </si>
  <si>
    <t>375/ 125</t>
  </si>
  <si>
    <t>12/ 28</t>
  </si>
  <si>
    <t>ER8-120S-0.8SV-5H /ERF8-060-05.0-S-DV-K-TR</t>
  </si>
  <si>
    <t>MOLEX INC.$0.85000 (100%)</t>
  </si>
  <si>
    <t>MOLEX INC$2.50000 (100%)</t>
  </si>
  <si>
    <t>46114-1241</t>
  </si>
  <si>
    <t>MOLEX INC$2.00000 (100%)</t>
  </si>
  <si>
    <t>45984-4111</t>
  </si>
  <si>
    <t>AMPHENOL FCI $4.97000 (100%)</t>
  </si>
  <si>
    <t>Molex$0.31000 (100%)</t>
  </si>
  <si>
    <t>MOLEX INC.$11.99000 (100%)</t>
  </si>
  <si>
    <t>AMPHENOL CANADA CORP$8.90000 (50%) / Molex$9.48000 (50%)</t>
  </si>
  <si>
    <t>480/ 2400</t>
  </si>
  <si>
    <t>6/ 6</t>
  </si>
  <si>
    <t>U95-T4A1-104A /1000171547</t>
  </si>
  <si>
    <t>MOLEX SDN. BHD.$3.79000 (100%)</t>
  </si>
  <si>
    <t>AMPHENOL TCS - MALAYSIA $48.89000 (100%)</t>
  </si>
  <si>
    <t>MOLEX INC.$0.33110 (100%)</t>
  </si>
  <si>
    <t>78171-5007</t>
  </si>
  <si>
    <t>AMPHENOL CANADA CORP$5.92000 (0%) / Molex$3.47000 (100%)</t>
  </si>
  <si>
    <t>480/ 576</t>
  </si>
  <si>
    <t>6/ 8</t>
  </si>
  <si>
    <t>U77-3GA661M-2071 /1001150620</t>
  </si>
  <si>
    <t>Samtec$0.90000 (100%)</t>
  </si>
  <si>
    <t>TE CONNECTIVITY LTD.$1.70000 (0%) / Amphenol$1.05000 (50%) / FIT$1.08000 (50%)</t>
  </si>
  <si>
    <t>9000/ 4000/ 5520</t>
  </si>
  <si>
    <t>13/ 8/ 7</t>
  </si>
  <si>
    <t>2309413-5 /10141732-005RLF /ASAA823-EASB0-7H</t>
  </si>
  <si>
    <t>TE CONNECTIVITY LTD.$1.53000 (0%) / Amphenol$0.88000 (50%) / FIT$0.96500 (50%)</t>
  </si>
  <si>
    <t>9000/ 4500/ 5100</t>
  </si>
  <si>
    <t>2309407-5 /10141997-005RLF /ASAA823-H4SB5-7H</t>
  </si>
  <si>
    <t>AMPHENOL FCI$1.45000 (50%) / FOXCONN INTERCONNECT TECHNOLOGY$1.50000 (50%)</t>
  </si>
  <si>
    <t>1680/ 2100</t>
  </si>
  <si>
    <t>6/ 4</t>
  </si>
  <si>
    <t>10087607-10003LF /ATP4033HJB-4F</t>
  </si>
  <si>
    <t>ASCON-00817D</t>
  </si>
  <si>
    <t>CON-00817</t>
  </si>
  <si>
    <t>CON, HDR, 2X10 PINS, VERT, 0.05"CTR, BLU</t>
  </si>
  <si>
    <t>ASP-137098-05</t>
  </si>
  <si>
    <t>SAMTEC INC.$1.05000 (100%)</t>
  </si>
  <si>
    <t>Molex$1.50000 (100%)</t>
  </si>
  <si>
    <t>MOLEX SDN. BHD.$0.79300 (100%)</t>
  </si>
  <si>
    <t>Molex$2.95000 (30%) / Amphenol$2.68000 (70%)</t>
  </si>
  <si>
    <t>144/ 432</t>
  </si>
  <si>
    <t>1000151242 /U95-T201-1001</t>
  </si>
  <si>
    <t>MOLEX INC.$1.50000 (100%)</t>
  </si>
  <si>
    <t>1702045-1001</t>
  </si>
  <si>
    <t>TE CONNECTIVITY LTD. $2.85000 (100%) / AMPHENOL CANADA CORP $2.56000 (0%)</t>
  </si>
  <si>
    <t>1750/ 500</t>
  </si>
  <si>
    <t>7/ 6</t>
  </si>
  <si>
    <t>2324869-2 /UE62-A1011-3100T</t>
  </si>
  <si>
    <t>10/29: CL Updated Share</t>
  </si>
  <si>
    <t>MOLEX INC $0.85000 (100%) / TE $0.84560 (0%)</t>
  </si>
  <si>
    <t>2592/ 384</t>
  </si>
  <si>
    <t>11/ 16</t>
  </si>
  <si>
    <t>TBD /2227302-1</t>
  </si>
  <si>
    <t>SAMTEC INC$1.78000 (100%)</t>
  </si>
  <si>
    <t>Amphenol$5.44000 (100%)</t>
  </si>
  <si>
    <t>ASCON-00833D</t>
  </si>
  <si>
    <t>CON-00833</t>
  </si>
  <si>
    <t>CON, CARD EDGE, 2P + 120S, RT ANG, PF, BLK, YUBA CPU, OFFSET 2</t>
  </si>
  <si>
    <t>CEA212010326101</t>
  </si>
  <si>
    <t>Amphenol $5.60000 (100%)</t>
  </si>
  <si>
    <t>AMPHENOL EAST ASIA ELECT. TECH. SHENZHEN CO., LTD.$5.70000 (100%)</t>
  </si>
  <si>
    <t>Amphenol$3.20000 (100%)</t>
  </si>
  <si>
    <t>HPG36P26SRP011B</t>
  </si>
  <si>
    <t>ASCON-00836D</t>
  </si>
  <si>
    <t>CON-00836</t>
  </si>
  <si>
    <t>CON, CARD EDGE, 12P + 14S, RT ANG, PF, BLK, YUBA PSU, OFFSET 2</t>
  </si>
  <si>
    <t>HPG12P14SRP063T</t>
  </si>
  <si>
    <t>Amphenol $2.98000 (100%)</t>
  </si>
  <si>
    <t>HPG36P26SRP021B</t>
  </si>
  <si>
    <t>AMPHENOL FCI$3.04000 (100%)</t>
  </si>
  <si>
    <t>SAMTEC$3.00000 (100%)</t>
  </si>
  <si>
    <t>AMPHENOL CANADA CORP$6.00000 (0%) / TE$7.90000 (0%) / Molex$6.50000 (100%)</t>
  </si>
  <si>
    <t>420/ 27/ 50</t>
  </si>
  <si>
    <t>6/ 8/ 8</t>
  </si>
  <si>
    <t>U95-T4W1-101A /2-2170747-7 /1000171925</t>
  </si>
  <si>
    <t>Samtec $2.60000 (100%)</t>
  </si>
  <si>
    <t>TE Connectivity LTD.$7.70000 (100%)</t>
  </si>
  <si>
    <t>SAMTEC INC.$5.90000 (100%)</t>
  </si>
  <si>
    <t>ASCON-00856</t>
  </si>
  <si>
    <t>CON-00856</t>
  </si>
  <si>
    <t>CON,SKT,DIP8,PRESS FIT, 60-100MIL THICK</t>
  </si>
  <si>
    <t>MILL-MAX</t>
  </si>
  <si>
    <t>146-43-308-41-012000</t>
  </si>
  <si>
    <t>Arrow - MILL-MAX MFG CORPORATION$0.83300 (100%)</t>
  </si>
  <si>
    <t>2500 (can order multiples in min PKG</t>
  </si>
  <si>
    <t>Samtec $2.00000 (100%)</t>
  </si>
  <si>
    <t>AMPHENOL EAST ASIA ELECT. TECH. SHENZHEN CO., LTD.$6.09000 (100%)</t>
  </si>
  <si>
    <t>AMPHENOL FCI$3.11000 (100%)</t>
  </si>
  <si>
    <t>Pulse$25.75000 (100%) / Foxconn$28.60000 (0%) / UDE CORP$18.49000 (0%)</t>
  </si>
  <si>
    <t>1200/ 400/ 500</t>
  </si>
  <si>
    <t>10/ 12/ 10</t>
  </si>
  <si>
    <t>JT5-8200NL /JFM48E3Y-AP11-4F /S3Y-AA-0004</t>
  </si>
  <si>
    <t>Pulse$14.97000 (0%) / UDE Corp$12.32000 (0%) / FIT$14.60000 (100%)</t>
  </si>
  <si>
    <t>1650/ 750/ 500</t>
  </si>
  <si>
    <t>10/ 10/ 12</t>
  </si>
  <si>
    <t>JT5-4200NL /S3Z-AA-0003 /JFM48C3Y-AP02-4F</t>
  </si>
  <si>
    <t>10/29: CL Updated Share to FIT</t>
  </si>
  <si>
    <t>PULSE ELECTRONICS$5.87000 (30%) / Amphenol$4.51000 (70%)</t>
  </si>
  <si>
    <t>200/ 3500</t>
  </si>
  <si>
    <t>9/ 12</t>
  </si>
  <si>
    <t>JG0-0203ANL /RJMG212024430ER</t>
  </si>
  <si>
    <t>AMPHENOL FCI $1.43000 (100%) / FOXCONN INTERCONNECT TECHNOLOGY $1.60000 (0%)</t>
  </si>
  <si>
    <t>1800/ 2400</t>
  </si>
  <si>
    <t>4/ 8</t>
  </si>
  <si>
    <t>2EG53293-D2DS-8F /10061913-101PLF</t>
  </si>
  <si>
    <t>MOLEX INC$6.00000 (100%) / TE$6.50000 (0%)</t>
  </si>
  <si>
    <t>280/ 36</t>
  </si>
  <si>
    <t>100017-1723 /2334879-1</t>
  </si>
  <si>
    <t>TE CONNECTIVITY LTD. $0.88000 (30%) / Molex $0.70000 (0%) / Amphenol $0.55000 (70%)</t>
  </si>
  <si>
    <t>6400/ 680/ 400</t>
  </si>
  <si>
    <t>4/ 8/ 6</t>
  </si>
  <si>
    <t>1551920-4 /1700000000 /FS1-Z38-20Z6-40</t>
  </si>
  <si>
    <t>MOLEX INC.$2.89000 (100%)</t>
  </si>
  <si>
    <t>AMPHENOL FCI$7.84000 (100%)</t>
  </si>
  <si>
    <t>AMPHENOL CANADA CORP$0.65990 (50%) / FIT$0.62500 (50%)</t>
  </si>
  <si>
    <t>3000/ 7500</t>
  </si>
  <si>
    <t>10/ 5</t>
  </si>
  <si>
    <t>0 /2E0BC23-S58BM-7H</t>
  </si>
  <si>
    <t>Amphenol $1.12000 (100%)</t>
  </si>
  <si>
    <t>Amphenol$19.21000 (100%)</t>
  </si>
  <si>
    <t>Amphenol$24.94000 (100%)</t>
  </si>
  <si>
    <t>ASCON-00907</t>
  </si>
  <si>
    <t>CON-00907</t>
  </si>
  <si>
    <t>CON, USB 2.0, TYPE B, SINGLE, VERTICAL,</t>
  </si>
  <si>
    <t>USB-B-S-F-B-VT</t>
  </si>
  <si>
    <t>MB: TE Delivery / Samtec PO. IN Q4 Rev 12 master pricing fie</t>
  </si>
  <si>
    <t>TE$0.33000 (100%)</t>
  </si>
  <si>
    <t>5787834-2</t>
  </si>
  <si>
    <t>UDE CORP$18.49000 (0%) / PULSE ELECTRONICS$22.67000 (100%) / FOXCONN INTERCONNECT TECHNOLOGY$24.60000 (0%)</t>
  </si>
  <si>
    <t>500/ 1200/ 500</t>
  </si>
  <si>
    <t>S3Y-AA-0003 /JT5-1081NL /JFM38E3Y-AP10-4F</t>
  </si>
  <si>
    <t>PULSE ELECTRONICS$13.26000 (100%) / FOXCONN INTERCONNECT TECHNOLOGY$12.60000 (0%) / UDE CORP$9.36000 (0%)</t>
  </si>
  <si>
    <t>1650/ 500/ 750</t>
  </si>
  <si>
    <t>10 / 12 / 10</t>
  </si>
  <si>
    <t>JT5-1041NL /JFM38C3Y-AP01-4F /S3Z-AA-0001</t>
  </si>
  <si>
    <t>MOLEX INC$4.15000 (100%)</t>
  </si>
  <si>
    <t>AMPHENOL FCI$2.94000 (100%)</t>
  </si>
  <si>
    <t>AMPHENOL FCI$3.19000 (100%)</t>
  </si>
  <si>
    <t>AMPHENOL FCI$4.06000 (100%)</t>
  </si>
  <si>
    <t>AMPHENOL FCI$3.15000 (100%)</t>
  </si>
  <si>
    <t>AMPHENOL FCI$5.07000 (100%)</t>
  </si>
  <si>
    <t>JFM48E3Y-AP15-4F</t>
  </si>
  <si>
    <t>FIT$23.90000 (33%) / Pulse$37.40000 (34%) / UDE CORP$19.47000 (33%)</t>
  </si>
  <si>
    <t>750/ ?/ 500</t>
  </si>
  <si>
    <t>8/ ?/ 8</t>
  </si>
  <si>
    <t>JFM48E3Y-AP15-4F /JT5-8202NL /S3Y-AA-0002</t>
  </si>
  <si>
    <t>Amphenol$0.65000 (100%)</t>
  </si>
  <si>
    <t>ASCON-00930D</t>
  </si>
  <si>
    <t>CON-00930</t>
  </si>
  <si>
    <t>CON,XCEDE,HORSESHOE-LAKE,MP,100OHM</t>
  </si>
  <si>
    <t>AMPHENOL TCS - NASHUA (USA)</t>
  </si>
  <si>
    <t>JX600-50237</t>
  </si>
  <si>
    <t>Amphenol $67.15000 (100%)</t>
  </si>
  <si>
    <t>MOLEX INC.$6.76000 (50%) / TE CONNECTIVITY LTD.$6.75000 (50%)</t>
  </si>
  <si>
    <t>1152/ 800</t>
  </si>
  <si>
    <t>10/ 4</t>
  </si>
  <si>
    <t>2031431916 /2327362-6</t>
  </si>
  <si>
    <r>
      <rPr>
        <sz val="10"/>
        <color rgb="FF000000"/>
        <rFont val="Calibri"/>
        <family val="2"/>
        <charset val="1"/>
      </rPr>
      <t xml:space="preserve">PULSE ELECTRONICS$19.96000 </t>
    </r>
    <r>
      <rPr>
        <b/>
        <sz val="10"/>
        <color rgb="FF9900FF"/>
        <rFont val="Calibri"/>
        <family val="2"/>
        <charset val="1"/>
      </rPr>
      <t>(0%)</t>
    </r>
    <r>
      <rPr>
        <sz val="10"/>
        <color rgb="FF000000"/>
        <rFont val="Calibri"/>
        <family val="2"/>
        <charset val="1"/>
      </rPr>
      <t xml:space="preserve"> / FOXCONN INTERCONNECT TECHNOLOGY$11.90000 (100%) / UDE CORP$12.83000 (0%)</t>
    </r>
  </si>
  <si>
    <t>10 / 12/ 10</t>
  </si>
  <si>
    <t>JT5-4502NL /JFM78C3Y-0P01-4F /S3Z-AA-0002</t>
  </si>
  <si>
    <r>
      <rPr>
        <b/>
        <sz val="10"/>
        <color rgb="FF9900FF"/>
        <rFont val="Calibri"/>
        <family val="2"/>
        <charset val="1"/>
      </rPr>
      <t>12/9 MB: Corrected Pulse Split to 0% (no change to Q120 STD).</t>
    </r>
    <r>
      <rPr>
        <sz val="10"/>
        <color rgb="FF000000"/>
        <rFont val="Calibri"/>
        <family val="2"/>
        <charset val="1"/>
      </rPr>
      <t xml:space="preserve"> 10/29: CL Updated Share to FIT</t>
    </r>
  </si>
  <si>
    <t>11-22 : please confirm the split is to FIT or Pulse</t>
  </si>
  <si>
    <t>Hirose $21.60000 (100%)</t>
  </si>
  <si>
    <t>Hirose $14.40000 (100%)</t>
  </si>
  <si>
    <t>Samtec$1.80000 (100%)</t>
  </si>
  <si>
    <t>Amphenol $1.50000 (100%)</t>
  </si>
  <si>
    <t>Molex$5.95000 (100%)</t>
  </si>
  <si>
    <t>Amphenol $0.71000 (0%) / MOLEX INC. $0.70000 (100%)</t>
  </si>
  <si>
    <t>400 / 680</t>
  </si>
  <si>
    <t>8 / 8</t>
  </si>
  <si>
    <t>FS1-K38-20ZA-A0 /170432-0001</t>
  </si>
  <si>
    <t>AMPHENOL CANADA CORP$13.30000 (50%) / Molex$13.58000 (50%)</t>
  </si>
  <si>
    <t>270/ 24</t>
  </si>
  <si>
    <t>U95-R2A5-4071-DH1 /1720000000</t>
  </si>
  <si>
    <t>UDE CORP $33.56000 (100%)</t>
  </si>
  <si>
    <t>Amphenol FCI$1.22000 (50%) / TE$1.20000 (50%)</t>
  </si>
  <si>
    <t>1800/ 1400</t>
  </si>
  <si>
    <t>ME1008410101011 /2327678-1</t>
  </si>
  <si>
    <t>Hirose $7.50000 (100%)</t>
  </si>
  <si>
    <t>Hirose $12.00000 (100%)</t>
  </si>
  <si>
    <t>ASCON-00996</t>
  </si>
  <si>
    <t>CON-00996</t>
  </si>
  <si>
    <t>CON, CAGE, 8X PCIE</t>
  </si>
  <si>
    <t>74540-0101</t>
  </si>
  <si>
    <t>Molex $6.86000 (100%)</t>
  </si>
  <si>
    <t>TE$7.45000 (50%) / Molex$6.76000 (50%)</t>
  </si>
  <si>
    <t>1200/ 1008</t>
  </si>
  <si>
    <t>1-2327362-0 /2031431924</t>
  </si>
  <si>
    <t>Amphenol$9.52000 (100%)</t>
  </si>
  <si>
    <t>UDE $2.51000 (100%)</t>
  </si>
  <si>
    <t>12-09 : JPE received quote is USD 2.62</t>
  </si>
  <si>
    <t>FIT$13.60000 (50%) / UDE$15.83000 (50%)</t>
  </si>
  <si>
    <t>500/ 750</t>
  </si>
  <si>
    <t>12/ 8</t>
  </si>
  <si>
    <t>JFM48C3Y-0P11-4F /S3Z-AA-0004</t>
  </si>
  <si>
    <t>FIT$55.09000 (50%) / UDE$57.76000 (50%)</t>
  </si>
  <si>
    <t>500/ 500</t>
  </si>
  <si>
    <t>12/ 10</t>
  </si>
  <si>
    <t>JFM58E3Y-BUDG-4F /S3Z-AA-0005</t>
  </si>
  <si>
    <t>AMPHENOL GLOBAL INTERCONNECT SYSTEMS - CHINA</t>
  </si>
  <si>
    <r>
      <rPr>
        <sz val="10"/>
        <color rgb="FF000000"/>
        <rFont val="Calibri"/>
        <family val="2"/>
        <charset val="1"/>
      </rPr>
      <t xml:space="preserve">Amphenol$6.50000 </t>
    </r>
    <r>
      <rPr>
        <b/>
        <sz val="10"/>
        <color rgb="FF9900FF"/>
        <rFont val="Calibri"/>
        <family val="2"/>
        <charset val="1"/>
      </rPr>
      <t>(0%)</t>
    </r>
    <r>
      <rPr>
        <sz val="10"/>
        <color rgb="FF000000"/>
        <rFont val="Calibri"/>
        <family val="2"/>
        <charset val="1"/>
      </rPr>
      <t xml:space="preserve"> / Molex$9.20000</t>
    </r>
    <r>
      <rPr>
        <b/>
        <sz val="10"/>
        <color rgb="FF9900FF"/>
        <rFont val="Calibri"/>
        <family val="2"/>
        <charset val="1"/>
      </rPr>
      <t xml:space="preserve"> (50%)</t>
    </r>
    <r>
      <rPr>
        <sz val="10"/>
        <color rgb="FF000000"/>
        <rFont val="Calibri"/>
        <family val="2"/>
        <charset val="1"/>
      </rPr>
      <t xml:space="preserve"> / TE$9.89000 </t>
    </r>
    <r>
      <rPr>
        <b/>
        <sz val="10"/>
        <color rgb="FF9900FF"/>
        <rFont val="Calibri"/>
        <family val="2"/>
        <charset val="1"/>
      </rPr>
      <t>(50%)</t>
    </r>
  </si>
  <si>
    <t>384/ 840/ 60</t>
  </si>
  <si>
    <t>6/ 10/ 8</t>
  </si>
  <si>
    <t>U77-E46DH-2081 /1001141422 /2356369-1</t>
  </si>
  <si>
    <t>12/9 MB: Revised Final Q120 STD to $9.545, removed split award from Amphenol no longer used.</t>
  </si>
  <si>
    <t>12-09 : Carmen's action to confirm Amphenol source</t>
  </si>
  <si>
    <t>12-09 : Quote is ok but Amphenol MPN in cancel status in Agile</t>
  </si>
  <si>
    <t>ASCON-01043D</t>
  </si>
  <si>
    <t>CON-01043</t>
  </si>
  <si>
    <t>CON,1X1 QSFP-DD CAGE,W/ HSK,MAX HEIGHT 25.7MM,2 REAR PINS</t>
  </si>
  <si>
    <t>2327362-4</t>
  </si>
  <si>
    <t>TE $4.25000 (100%)</t>
  </si>
  <si>
    <t>11/5 MB: New Part Added.
11/14: CL Updated MOQ to 1125</t>
  </si>
  <si>
    <t>11-13 : Carmen's action to review the quote again, SC sent email address to Carmen</t>
  </si>
  <si>
    <t>11-13 : TE feedback that 4.25 is MP price for MOQ 1125 pcs and USD 5.58 is NPI price for MOQ 96 pcs
  11-15 : TE must revise Carmen's qoute to have MOQ of 1152 pcs, 96 pcs is SPQ.
  11-18 : Carmen revise the MOQ to 1125 pcs</t>
  </si>
  <si>
    <t>MOLEX INC.</t>
  </si>
  <si>
    <t>Molex$5.50000 (100%)</t>
  </si>
  <si>
    <t>ASCON-01051D</t>
  </si>
  <si>
    <t>CON-01051</t>
  </si>
  <si>
    <t>CON,RJ45,2X8,1GB, 60W POE</t>
  </si>
  <si>
    <t>New Part. MB: UDE PO / FIT Delivery.</t>
  </si>
  <si>
    <t>12/11 MB: Used Final Q120 STD as Final Q419 STD per John Malian (No Q419 STD in JPE MRP).</t>
  </si>
  <si>
    <t>UDE $22.88000 (50%) / FIT $22.90000 (50%)</t>
  </si>
  <si>
    <t>480/</t>
  </si>
  <si>
    <t>14/</t>
  </si>
  <si>
    <t>S3Y-AA-0006 /  JFM38E3Y-AP14-4F</t>
  </si>
  <si>
    <r>
      <rPr>
        <b/>
        <sz val="10"/>
        <color rgb="FF00B050"/>
        <rFont val="Calibri"/>
        <family val="2"/>
        <charset val="1"/>
      </rPr>
      <t xml:space="preserve">12/10 MB: Carmen Added cost. </t>
    </r>
    <r>
      <rPr>
        <sz val="10"/>
        <color rgb="FF000000"/>
        <rFont val="Calibri"/>
        <family val="2"/>
        <charset val="1"/>
      </rPr>
      <t>12/9 MB:  Pending JPE input why CON-01051 was added to Master File as Seal Island-MS PPLT Build Start is 5-27-20 (Q220). 12/4 MB: New Part Added.</t>
    </r>
  </si>
  <si>
    <t>Remove - Newport PPLT Builds Start 6-30-20</t>
  </si>
  <si>
    <t>11/21 MB: Remove - Newport PPLT Builds Start 6-30-20.10/18 MB: New Part Added Q120.</t>
  </si>
  <si>
    <t>Pending RFQ reply</t>
  </si>
  <si>
    <t>Amphenol$0.98000 (50%) / Molex$0.65000 (50%)</t>
  </si>
  <si>
    <t>400/ 756</t>
  </si>
  <si>
    <t>6/ 10</t>
  </si>
  <si>
    <t>U77-C111L-2081 /747540723</t>
  </si>
  <si>
    <t>Amphenol$10.10000 (50%) / Molex$9.54000 (50%)</t>
  </si>
  <si>
    <t>420/ 576</t>
  </si>
  <si>
    <t>U95-T4A1-101A /1000171544</t>
  </si>
  <si>
    <t>Molex $7.25000 (100%)</t>
  </si>
  <si>
    <t>ASCON-01081C1</t>
  </si>
  <si>
    <t>CON-01081</t>
  </si>
  <si>
    <t>CON, QSFP CAGE 1X4, HSK 22MM, DUAL LP, R</t>
  </si>
  <si>
    <t>U95-T4Z1-101A</t>
  </si>
  <si>
    <t>11/3 MB: New Part Added, was in Final Q419 Master. JPE input Final Q419 STD $6.00, Carmen to confirm if correct before Mary will implement.</t>
  </si>
  <si>
    <t>Sanmina Turtle Lake$2.59400 (100%)</t>
  </si>
  <si>
    <t>LF8899000</t>
  </si>
  <si>
    <t>10/16 CJW: Q4 Carry Over.</t>
  </si>
  <si>
    <t>HT</t>
  </si>
  <si>
    <t>Sanmina Turtle Lake$0.30600 (50%) / Interplex Plastic Industries PTE LTD$0.13620 (50%)</t>
  </si>
  <si>
    <t>75000/ 75000</t>
  </si>
  <si>
    <t>LF8890200 /ASY-00965-02</t>
  </si>
  <si>
    <t>Sanmina Turtle Lake$0.58500 (100%)</t>
  </si>
  <si>
    <t>LF8898400</t>
  </si>
  <si>
    <t>Sanmina Turtle Lake$0.37100 (100%)</t>
  </si>
  <si>
    <t>LF8896000</t>
  </si>
  <si>
    <t>Sanmina Turtle Lake$1.25300 (100%)</t>
  </si>
  <si>
    <t>LF8896200</t>
  </si>
  <si>
    <t>Sanmina Turtle Lake$1.88400 (100%)</t>
  </si>
  <si>
    <t>LF8913400</t>
  </si>
  <si>
    <t>Sanmina Turtle Lake$1.23800 (100%)</t>
  </si>
  <si>
    <t>LF8910900</t>
  </si>
  <si>
    <t>Sanmina Turtle Lake$1.23300 (100%)</t>
  </si>
  <si>
    <t>LF8896700</t>
  </si>
  <si>
    <t>Sanmina Turtle Lake$1.58700 (100%)</t>
  </si>
  <si>
    <t>LF8913500</t>
  </si>
  <si>
    <t>Sanmina Turtle Lake$1.20900 (100%)</t>
  </si>
  <si>
    <t>LF8913900</t>
  </si>
  <si>
    <t>Sanmina Turtle Lake$2.17800 (100%)</t>
  </si>
  <si>
    <t>LF8931800</t>
  </si>
  <si>
    <t>LF8931900</t>
  </si>
  <si>
    <t>LF8932000</t>
  </si>
  <si>
    <t>Sanmina Turtle Lake$1.89800 (100%)</t>
  </si>
  <si>
    <t>LF8945300</t>
  </si>
  <si>
    <t>LF8945400</t>
  </si>
  <si>
    <t>Sanmina Turtle Lake$1.10700 (100%)</t>
  </si>
  <si>
    <t>LF8947100</t>
  </si>
  <si>
    <t>Sanmina Turtle Lake$1.33100 (100%)</t>
  </si>
  <si>
    <t>LF8955500</t>
  </si>
  <si>
    <t>Foxconn China$75.71000 (100%)</t>
  </si>
  <si>
    <t>11/21-CJW: Updated vendor info from TenereMX to Foxconn China, lowered to MOQ 50. 10/15 CJW: Updated MOQ 100 to 250.ECO-12412 in process to change this to ASY-03268-08.</t>
  </si>
  <si>
    <t>ST</t>
  </si>
  <si>
    <t>ASASY-03268-08D</t>
  </si>
  <si>
    <t>ASY-03268-08</t>
  </si>
  <si>
    <t>New TBD Chris</t>
  </si>
  <si>
    <t>12/11 MB: New Part Added.</t>
  </si>
  <si>
    <t>Foxconn China$7.77000 (100%)</t>
  </si>
  <si>
    <t>11/21-CJW: Updated vendor info from TenereMX to Foxconn China, lowered to MOQ 50. 10/15 CJW: Updated MOQ 100 to 250.</t>
  </si>
  <si>
    <t>Foxconn China$5.48000 (100%)</t>
  </si>
  <si>
    <t>N/A</t>
  </si>
  <si>
    <t>N/A per Customer</t>
  </si>
  <si>
    <t>11/7-CJW: EOL - please load ASY-03296-10 per ECO-12349.  10/18 MB: New Part Added Q120.</t>
  </si>
  <si>
    <t>EOL - please load ASY-03296-10 per ECO-12349</t>
  </si>
  <si>
    <t>12/13 MB: Used Final Q120 STD as Final Q419 STD per John Malian (No Q419 STD in JPE MRP).</t>
  </si>
  <si>
    <t>Tenere MX$103.54000 (100%)</t>
  </si>
  <si>
    <t>12/12-CJW: Loaded pricing for reference.  11/7-CJW: EOL - please load ASY-03296-10 per ECO-12349.  10/18 MB: New Part Added Q120.</t>
  </si>
  <si>
    <t>Tenere MX$9.15000 (100%)</t>
  </si>
  <si>
    <t>11/7-CJW: Pricing confirmed.  10/18 MB: New Part Added Q120.</t>
  </si>
  <si>
    <t>11-11 : New update pricing, OKper customer quote</t>
  </si>
  <si>
    <t>Tenere MX$15.88000 (100%)</t>
  </si>
  <si>
    <t>11/7-CJW: EOL - please load ASY-03299-05 - which only reports to Bearpaw, no longer on McKinley.  10/18 MB: New Part Added Q120.</t>
  </si>
  <si>
    <t>EOL - please load ASY-03299-05</t>
  </si>
  <si>
    <t>Foxconn China$2.35510 (100%)</t>
  </si>
  <si>
    <t>12/10: Updated vendor info from TenereMX to Foxconn China, lowered MOQ to 500.  10/16 CJW: Updated MOQ 500 to 1000.</t>
  </si>
  <si>
    <t>Foxconn China$20.50260 (100%)</t>
  </si>
  <si>
    <t>11/21-CJW: Updated vendor info from TenereMX to Foxconn China, lowered to MOQ 50. 10/14 CJW: Updated MOQ 500 to 1000.</t>
  </si>
  <si>
    <t>Foxconn China$12.39670 (100%)</t>
  </si>
  <si>
    <t>Foxconn China$6.86680 (100%)</t>
  </si>
  <si>
    <t>Sanmina Turtle Lake$1.21200 (100%)</t>
  </si>
  <si>
    <t>LF8957700</t>
  </si>
  <si>
    <t>Sanmina Turtle Lake$2.07100 (100%)</t>
  </si>
  <si>
    <t>LF8968000</t>
  </si>
  <si>
    <t>Sanmina Turtle Lake$1.23400 (100%)</t>
  </si>
  <si>
    <t>LF8961800</t>
  </si>
  <si>
    <t>Foxconn China$7.12000 (100%)</t>
  </si>
  <si>
    <t>Interplex Plastic Industries PTE LTD$0.78950 (100%)</t>
  </si>
  <si>
    <t>11/7-CJW:  -05 is EOL, please refer to ASY-0750-04 already loaded.</t>
  </si>
  <si>
    <t>refer to ASY-0750-04</t>
  </si>
  <si>
    <t>ASASY-03750-04D</t>
  </si>
  <si>
    <t>ASY-03750-04</t>
  </si>
  <si>
    <t>ASY,DN,FC,STIFFENER,ELDRIDGE</t>
  </si>
  <si>
    <t>Tenere MX$9.95000 (100%)</t>
  </si>
  <si>
    <t>11/5 MB: New Part Added, was in Final Q419 Master. CJW 10/14: Updated MOQ 500 to 1000.</t>
  </si>
  <si>
    <t>Hybrid</t>
  </si>
  <si>
    <t>11/7-CJW: -05 is EOL, please refer to ASY-03792-07.</t>
  </si>
  <si>
    <t>refer to ASY-03792-07</t>
  </si>
  <si>
    <t>ASASY-03792-06D</t>
  </si>
  <si>
    <t>ASY-03792-06</t>
  </si>
  <si>
    <t>Tenere MX$318.46000 (100%)</t>
  </si>
  <si>
    <t>11/7-CJW: -06 is EOL, please refer to ASY-03792-07.  11/5 MB: New Part Added, was in Final Q419 Master. CJW 10/14: Updated MOQ 500 to 1000.</t>
  </si>
  <si>
    <t>Tenere MX$321.18000 (100%)</t>
  </si>
  <si>
    <t>11/7-CJW: Pricing confirmed. 10/18 MB: New Part Added Q120.</t>
  </si>
  <si>
    <t>Foxconn China$6.79230 (100%)</t>
  </si>
  <si>
    <t>11/21-CJW: Updated vendor info from TenereMX to Foxconn China, lowered to MOQ 50. 10/16 CJW: Updated MOQ 300 to 500.</t>
  </si>
  <si>
    <t>Foxconn China$13.65800 (100%)</t>
  </si>
  <si>
    <t>11/21-CJW: Updated vendor info from TenereMX to Foxconn China, lowered to MOQ 50. 10/16 CJW: Updated MOQ 300 to 1000.</t>
  </si>
  <si>
    <t>11/7-CJW:  -05 is EOL, please refer to ASY-03836-06 already loaded.</t>
  </si>
  <si>
    <t>refer to ASY-03836-06</t>
  </si>
  <si>
    <t>ASASY-03836-06D</t>
  </si>
  <si>
    <t>ASY-03836-06</t>
  </si>
  <si>
    <t>TENERE INC - DRESSER, WI (USA)</t>
  </si>
  <si>
    <t>Tenere MX$79.35000 (100%)</t>
  </si>
  <si>
    <t>11/5 MB: New Part Added, was in Final Q419 Master. CJW 10/16: Updated MOQ 500 to 1000.</t>
  </si>
  <si>
    <t>Foxconn China$25.34170 (100%)</t>
  </si>
  <si>
    <t>Interplex Plastic Industries PTE LTD$0.35500 (100%)</t>
  </si>
  <si>
    <t>11/7-CJW: Round to 4 decimals per Interplex quote.</t>
  </si>
  <si>
    <t>Sanmina Turtle Lake$1.33400 (100%)</t>
  </si>
  <si>
    <t>LF8974600</t>
  </si>
  <si>
    <t>Interplex Plastic Industries PTE LTD$0.55310 (100%)</t>
  </si>
  <si>
    <t>Foxconn China$5.45450 (100%)</t>
  </si>
  <si>
    <t>11/21-CJW: Updated vendor info from TenereMX to Foxconn China, lowered to MOQ 50. 10/16 CJW: Updated MOQ 100 to 250.</t>
  </si>
  <si>
    <t>Foxconn China$8.61110 (100%)</t>
  </si>
  <si>
    <t>Foxconn China$26.42760 (100%)</t>
  </si>
  <si>
    <t>Aavid China$0.12000 (100%)</t>
  </si>
  <si>
    <t>MM00848</t>
  </si>
  <si>
    <t>Sanmina Turtle Lake$1.16200 (100%)</t>
  </si>
  <si>
    <t>LF8987300</t>
  </si>
  <si>
    <t>Interplex Plastic Industries PTE LTD$0.45170 (100%)</t>
  </si>
  <si>
    <t>Interplex Plastic Industries PTE LTD$0.64690 (100%)</t>
  </si>
  <si>
    <t>Tenere MX$451.04000 (100%)</t>
  </si>
  <si>
    <t>11/7-CJW:  Pricing confirmed.  10/18 MB: New Part Added Q120.</t>
  </si>
  <si>
    <t>Interplex Plastic Industries PTE LTD$0.56270 (100%)</t>
  </si>
  <si>
    <t>11/7-CJW: Pricing confirmed.</t>
  </si>
  <si>
    <t>12/13 MB: Corrected Final Q120 STDs from $11.96 to $17.24 per Chris. 11/28 MB: Used Final Q120 STD as Final Q419 STD per John Malian (No Q419 STD in JPE MRP).</t>
  </si>
  <si>
    <t>Tenere MX$17.24000 (100%)</t>
  </si>
  <si>
    <t>12/12-CJW:  Previous pricing wrong from vendor - updated Tenere price.  11/7-CJW: Pricing confirmed.  10/18 MB: New Part Added Q120.</t>
  </si>
  <si>
    <t>Sanmina Turtle Lake$0.89300 (100%)</t>
  </si>
  <si>
    <t>LF8932300</t>
  </si>
  <si>
    <t>11-11 : JPE follow Customer keep flat STD COST</t>
  </si>
  <si>
    <t>Sanmina Turtle Lake$0.41300 (100%)</t>
  </si>
  <si>
    <t>LF8892000</t>
  </si>
  <si>
    <t>11-11 :OK per customer quote</t>
  </si>
  <si>
    <t>Sanmina Turtle Lake$0.64800 (100%)</t>
  </si>
  <si>
    <t>LF8932500</t>
  </si>
  <si>
    <t>Sanmina Turtle Lake$0.74500 (100%)</t>
  </si>
  <si>
    <t>LF8926200</t>
  </si>
  <si>
    <t>Sanmina Turtle Lake$0.65000 (100%)</t>
  </si>
  <si>
    <t>LF8927700</t>
  </si>
  <si>
    <t>ASMECH-00231-02</t>
  </si>
  <si>
    <t>MECH-00231-02</t>
  </si>
  <si>
    <t>CUST MECH BODEGA CORK SFP LIGHTPIPE SHRD</t>
  </si>
  <si>
    <t>ARRK PRODUCT DEVELOPMENT GROUP</t>
  </si>
  <si>
    <t>ARRKCORP</t>
  </si>
  <si>
    <t>MECH-00231-02_A0</t>
  </si>
  <si>
    <t>Remove - See ASY-03493-01</t>
  </si>
  <si>
    <t>11/7-CJW: Part does not report to any active BOM - please refer to correct purchase p/n ASY-03493-01.  11/5 MB: New Part Added.</t>
  </si>
  <si>
    <t>refer to correct purchase p/n ASY-03493-01</t>
  </si>
  <si>
    <t>Sanmina Turtle Lake$0.99200 (100%)</t>
  </si>
  <si>
    <t>LF8897800</t>
  </si>
  <si>
    <t>Sanmina Turtle Lake$0.73700 (100%)</t>
  </si>
  <si>
    <t>LF8932600</t>
  </si>
  <si>
    <t>Sanmina Turtle Lake$0.87700 (100%)</t>
  </si>
  <si>
    <t>LF8921900</t>
  </si>
  <si>
    <t>Sanmina Turtle Lake$0.86400 (100%)</t>
  </si>
  <si>
    <t>LF8932700</t>
  </si>
  <si>
    <t>Sanmina Turtle Lake$0.84000 (100%)</t>
  </si>
  <si>
    <t>LF8921500</t>
  </si>
  <si>
    <t>Sanmina Turtle Lake$0.62500 (100%)</t>
  </si>
  <si>
    <t>LF8949200</t>
  </si>
  <si>
    <t>Sanmina Turtle Lake$1.04700 (100%)</t>
  </si>
  <si>
    <t>LF8949300</t>
  </si>
  <si>
    <t>Sanmina Turtle Lake$0.84700 (100%)</t>
  </si>
  <si>
    <t>LF8897700</t>
  </si>
  <si>
    <t>Sanmina Turtle Lake$0.28100 (100%)</t>
  </si>
  <si>
    <t>LF8897100</t>
  </si>
  <si>
    <t>Sanmina Turtle Lake$0.96200 (100%)</t>
  </si>
  <si>
    <t>LF8897400</t>
  </si>
  <si>
    <t>Sanmina Turtle Lake$1.09100 (100%)</t>
  </si>
  <si>
    <t>LF8933400</t>
  </si>
  <si>
    <t>Sanmina Turtle Lake$0.27400 (100%)</t>
  </si>
  <si>
    <t>LF8898200</t>
  </si>
  <si>
    <t>Sanmina Turtle Lake$0.75600 (100%)</t>
  </si>
  <si>
    <t>LF8933500</t>
  </si>
  <si>
    <t>Sanmina Turtle Lake$2.00700 (100%)</t>
  </si>
  <si>
    <t>LF8895900</t>
  </si>
  <si>
    <t>Sanmina Turtle Lake$1.21800 (100%)</t>
  </si>
  <si>
    <t>LF8897000</t>
  </si>
  <si>
    <t>AE Rubber SDN. BHD.$0.05000 (100%)</t>
  </si>
  <si>
    <t>Sanmina Turtle Lake$1.48300 (100%)</t>
  </si>
  <si>
    <t>LF8897500</t>
  </si>
  <si>
    <t>Sanmina Turtle Lake$0.98800 (100%)</t>
  </si>
  <si>
    <t>LF8926100</t>
  </si>
  <si>
    <t>Sanmina Turtle Lake$1.72000 (100%)</t>
  </si>
  <si>
    <t>LF8904600</t>
  </si>
  <si>
    <t>Sanmina Turtle Lake$2.17100 (100%)</t>
  </si>
  <si>
    <t>LF8934000</t>
  </si>
  <si>
    <t>Sanmina Turtle Lake$2.12400 (100%)</t>
  </si>
  <si>
    <t>LF8934100</t>
  </si>
  <si>
    <t>Sanmina Turtle Lake$1.38600 (100%)</t>
  </si>
  <si>
    <t>LF8878900</t>
  </si>
  <si>
    <t>Sanmina Turtle Lake$0.41200 (100%)</t>
  </si>
  <si>
    <t>LF8933800</t>
  </si>
  <si>
    <t>Sanmina Turtle Lake$1.07500 (100%)</t>
  </si>
  <si>
    <t>LF8901700</t>
  </si>
  <si>
    <t>Sanmina Turtle Lake$1.07700 (100%)</t>
  </si>
  <si>
    <t>LF8911800</t>
  </si>
  <si>
    <t>Sanmina Turtle Lake$1.45400 (100%)</t>
  </si>
  <si>
    <t>LF8907100</t>
  </si>
  <si>
    <t>Sanmina Turtle Lake$1.30900 (100%)</t>
  </si>
  <si>
    <t>LF8906800</t>
  </si>
  <si>
    <t>ASMECH-00955-01</t>
  </si>
  <si>
    <t>MECH-00955-01</t>
  </si>
  <si>
    <t>MECH,EMI ABSORBER,MOLDED,TH2</t>
  </si>
  <si>
    <t>Sanmina Turtle Lake$2.62700 (100%)</t>
  </si>
  <si>
    <t>LF8911100</t>
  </si>
  <si>
    <t>11/7-CJW:  Pricing confirmed.  11/5 MB: New Part Added.</t>
  </si>
  <si>
    <t>Sanmina Turtle Lake$3.20200 (100%)</t>
  </si>
  <si>
    <t>LF8921300</t>
  </si>
  <si>
    <t>Sanmina Turtle Lake$0.37500 (100%)</t>
  </si>
  <si>
    <t>LF8932100</t>
  </si>
  <si>
    <t>LF8932200</t>
  </si>
  <si>
    <t>Sanmina Turtle Lake$0.36500 (100%)</t>
  </si>
  <si>
    <t>LF8931400</t>
  </si>
  <si>
    <t>AE Rubber SDN. BHD.$0.19000 (100%)</t>
  </si>
  <si>
    <t>Sanmina Turtle Lake$1.08500 (100%)</t>
  </si>
  <si>
    <t>LF8943800</t>
  </si>
  <si>
    <t>Sanmina Turtle Lake$2.59000 (100%)</t>
  </si>
  <si>
    <t>LF8938100</t>
  </si>
  <si>
    <t>Sanmina Turtle Lake$0.90600 (100%)</t>
  </si>
  <si>
    <t>LF8958400</t>
  </si>
  <si>
    <t>Sanmina Turtle Lake$0.91600 (100%)</t>
  </si>
  <si>
    <t>LF8958500</t>
  </si>
  <si>
    <t>Sanmina Turtle Lake$1.13400 (100%)</t>
  </si>
  <si>
    <t>LF8955100</t>
  </si>
  <si>
    <t>Sanmina Turtle Lake$0.58000 (100%)</t>
  </si>
  <si>
    <t>LF8955200</t>
  </si>
  <si>
    <t>Sanmina Turtle Lake$0.60800 (100%)</t>
  </si>
  <si>
    <t>LF8955600</t>
  </si>
  <si>
    <t>Tenere Inc. US$11.59000 (100%)</t>
  </si>
  <si>
    <t>12/13 MB: Added Final Q120 STD.</t>
  </si>
  <si>
    <t>Interplex Plastic Industries PTE LTD$1.35000 (100%)</t>
  </si>
  <si>
    <t>MECH-01238-03</t>
  </si>
  <si>
    <t>12/12-CJW:  Added pricing.  10/29-CJW: MECH-01238-02 is EOL/Scrap per ECO-12166.  Please load MECH-01238-03.</t>
  </si>
  <si>
    <t>MECH-01238-02 is EOL/Scrap per ECO-12166</t>
  </si>
  <si>
    <t>ASMECH-01238-03D</t>
  </si>
  <si>
    <t>11/5 MB: New Part Added, was in Final Q419 Master. CJW: Q4 Carry Over.</t>
  </si>
  <si>
    <t>ASMECH-01239-02</t>
  </si>
  <si>
    <t>MECH-01239-02</t>
  </si>
  <si>
    <t>MECH, DN, LC, BUSBAR, SPACER, PLASTIC</t>
  </si>
  <si>
    <t>SANMINA SCI - TURTLE LAKE (USA)</t>
  </si>
  <si>
    <t>Sanmina Turtle Lake$0.47500 (100%)</t>
  </si>
  <si>
    <t>LF8958600</t>
  </si>
  <si>
    <t>Sanmina Turtle Lake$1.46100 (100%)</t>
  </si>
  <si>
    <t>LF8957900</t>
  </si>
  <si>
    <t>Interplex Plastic Industries PTE LTD$1.39000 (100%)</t>
  </si>
  <si>
    <t>10/29-CJW: MECH-01290-02 is EOL/Scrap per ECO-12146.  Please see MECH-01290-03 already loaded below.</t>
  </si>
  <si>
    <t>MECH-01290-02 is EOL/Scrap per ECO-12146</t>
  </si>
  <si>
    <t>Sanmina Turtle Lake $0.53500 (100%)</t>
  </si>
  <si>
    <t>LF8963800</t>
  </si>
  <si>
    <t>Interplex Plastic Industries PTE LTD$0.22990 (100%)</t>
  </si>
  <si>
    <t>10/16 CJW: Round to 4 digits from Q4.</t>
  </si>
  <si>
    <t>11-11 : OK per customer quote</t>
  </si>
  <si>
    <t>Sanmina Turtle Lake$0.48900 (100%)</t>
  </si>
  <si>
    <t>LF8968100</t>
  </si>
  <si>
    <t>Sanmina Turtle Lake$1.35200 (100%)</t>
  </si>
  <si>
    <t>LF8968200</t>
  </si>
  <si>
    <t>Sanmina Turtle Lake$0.51400 (100%)</t>
  </si>
  <si>
    <t>LF8968400</t>
  </si>
  <si>
    <t>Interplex Plastic Industries PTE LTD$0.27240 (100%)</t>
  </si>
  <si>
    <t>11/7-CJW: Corrected pricing to 4 decimal places per Interplex quote.  10/16 CJW: Q4 Carry Over.</t>
  </si>
  <si>
    <t>Interplex Plastic Industries PTE LTD$0.31560 (100%)</t>
  </si>
  <si>
    <t>Interplex Plastic Industries PTE LTD$0.33210 (100%)</t>
  </si>
  <si>
    <t>Interplex Plastic Industries PTE LTD$0.33440 (100%)</t>
  </si>
  <si>
    <t>Interplex Plastic Industries PTE LTD$0.20510 (100%)</t>
  </si>
  <si>
    <t>10/29-CJW: MECH-01660-02 is EOL per ECO-12166.  Please load MECH-01660-03.</t>
  </si>
  <si>
    <t>MECH-01660-02 is EOL per ECO-12166</t>
  </si>
  <si>
    <t>ASMECH-01660-03D</t>
  </si>
  <si>
    <t>MECH-01660-03</t>
  </si>
  <si>
    <t>Interplex Plastic Industries PTE LTD$0.21460 (100%)</t>
  </si>
  <si>
    <t>11/7-CJW:  Corrected pricing to 4 decimals, per Interplex quote.  11/5 MB: New Part Added, was in Final Q419 Master. CJW: Q4 Carry Over.</t>
  </si>
  <si>
    <t>Sanmina Turtle Lake$0.41700 (100%)</t>
  </si>
  <si>
    <t>LF8974100</t>
  </si>
  <si>
    <t>Interplex Plastic Industries PTE LTD$0.24740 (100%)</t>
  </si>
  <si>
    <t>Interplex Plastic Industries PTE LTD$0.25140 (100%)</t>
  </si>
  <si>
    <t>Interplex Plastic Industries PTE LTD$0.30400 (100%)</t>
  </si>
  <si>
    <t>Interplex Plastic Industries PTE LTD$0.30610 (100%)</t>
  </si>
  <si>
    <t>Interplex Plastic Industries PTE LTD$0.33100 (100%)</t>
  </si>
  <si>
    <t>11/7-CJW: Corrected price to 4 decimals.  10/16 CJW: Q4 Carry Over.</t>
  </si>
  <si>
    <t>Interplex Plastic Industries PTE LTD$0.32250 (100%)</t>
  </si>
  <si>
    <t>10/16 CJW: Corrected pricing to 4 decimals per Interplex quote.</t>
  </si>
  <si>
    <t>Interplex Plastic Industries PTE LTD$0.23480 (100%)</t>
  </si>
  <si>
    <t>Interplex Plastic Industries PTE LTD$0.17780 (100%)</t>
  </si>
  <si>
    <t>Interplex Plastic Industries PTE LTD$0.20670 (100%)</t>
  </si>
  <si>
    <t>Interplex Plastic Industries PTE LTD$0.15890 (100%)</t>
  </si>
  <si>
    <t>Interplex Plastic Industries PTE LTD$0.19050 (100%)</t>
  </si>
  <si>
    <t>Sanmina Turtle Lake$0.52600 (100%)</t>
  </si>
  <si>
    <t>LF8987400</t>
  </si>
  <si>
    <t>Sanmina Turtle Lake$0.53100 (100%)</t>
  </si>
  <si>
    <t>LF8987500</t>
  </si>
  <si>
    <t>LF8987600</t>
  </si>
  <si>
    <t>LF8996600</t>
  </si>
  <si>
    <t>Interplex Plastic Industries PTE LTD$0.46840 (100%)</t>
  </si>
  <si>
    <t>Interplex Plastic Industries PTE LTD$0.46660 (100%)</t>
  </si>
  <si>
    <t>Lemtech Technology Limited$7.38000 (100%)</t>
  </si>
  <si>
    <t>Interplex Plastic Industries PTE LTD$0.37460 (100%)</t>
  </si>
  <si>
    <t>Sanmina Turtle Lake$0.69000 (100%)</t>
  </si>
  <si>
    <t>LF8994800</t>
  </si>
  <si>
    <t>ASMECH-02160-03D</t>
  </si>
  <si>
    <t>MECH-02160-03</t>
  </si>
  <si>
    <t>INTERPLEX PLASTIC TECHNOLOGY </t>
  </si>
  <si>
    <t>New part/support new urgent model and std cost alert Chris W</t>
  </si>
  <si>
    <t>12/11-CJW:  Confirmed pricing - same as previous -02.  12/4 MB: New Part Added. Chris confirming cost.</t>
  </si>
  <si>
    <t>W&amp;B Technology Ltd$0.28000 (100%)</t>
  </si>
  <si>
    <t>W&amp;B Technology Ltd$0.35000 (100%)</t>
  </si>
  <si>
    <t>11/26 MB: Added Final Q419 STD $0.35 approved by Chris. 10/29-CJW: Pricing/Vendor data added.  10/18 MB: New Part Added Q120.</t>
  </si>
  <si>
    <t>ASMECH-02223-03D</t>
  </si>
  <si>
    <t>MECH-02223-03</t>
  </si>
  <si>
    <t>MECH,MARYSVILLE,STATUS,LIGHT PIPE,2P CHA</t>
  </si>
  <si>
    <t>Interplex Plastic Industries PTE LTD$0.26110 (100%)</t>
  </si>
  <si>
    <t>Interplex Plastic Industries PTE LTD$0.33950 (100%)</t>
  </si>
  <si>
    <t>10/16 CJW: New for Q1.</t>
  </si>
  <si>
    <t>MECH, DN, LC, GUIDE PIN,OOB SIDE</t>
  </si>
  <si>
    <t>Interplex Plastic Industries PTE LTD$1.71050 (100%)</t>
  </si>
  <si>
    <t>10/29-CJW: Pricing/Vendor data added.  10/18 MB: New Part Added Q120.</t>
  </si>
  <si>
    <t>Foxconn China$0.636100 (100%)</t>
  </si>
  <si>
    <t>11-08 : RFQ quote ok per customer quote</t>
  </si>
  <si>
    <t>Foxconn China$108.93630 (100%)</t>
  </si>
  <si>
    <t>Foxconn China$195.23850 (100%)</t>
  </si>
  <si>
    <t>Aavid China$2.48000 (40%) / Thermocool$2.10000 (60%)</t>
  </si>
  <si>
    <t>1000 / 1000</t>
  </si>
  <si>
    <t>Thermocool$9.90000 (100%)</t>
  </si>
  <si>
    <t>Foxconn China$31.870635 (100%)</t>
  </si>
  <si>
    <t>Foxconn China$4.505664 (100%)</t>
  </si>
  <si>
    <t>FOXCONN CHINA$4.824561 (100%)</t>
  </si>
  <si>
    <t>Foxconn China $8.198694 (100%)</t>
  </si>
  <si>
    <t>Foxconn China$1.46160 (100%)</t>
  </si>
  <si>
    <t xml:space="preserve">Foxconn China $28.982241 (100%) </t>
  </si>
  <si>
    <t>Foxconn China $2.389821 (100%)</t>
  </si>
  <si>
    <t>Foxconn China $1.242666 (100%)</t>
  </si>
  <si>
    <t>Foxconn China$168.13360 (100%)</t>
  </si>
  <si>
    <t>Aavid China$2.56000 (40%) / Thermocool$1.85000 (60%)</t>
  </si>
  <si>
    <t>1000/ 1000</t>
  </si>
  <si>
    <t>Foxconn China $35.719905 (100%)</t>
  </si>
  <si>
    <t>Foxconn China$113.66580 (100%)</t>
  </si>
  <si>
    <t>Foxconn China$29.73970 (100%)</t>
  </si>
  <si>
    <t>Foxconn china$6.45250 (100%)</t>
  </si>
  <si>
    <t>Foxconn china$7.08610 (100%)</t>
  </si>
  <si>
    <t>Foxconn china$7.54070 (100%)</t>
  </si>
  <si>
    <t xml:space="preserve">Thermocool $4.55 (100%) </t>
  </si>
  <si>
    <t>Foxconn China$4.64810 (100%)</t>
  </si>
  <si>
    <t>Foxconn China$3.91460 (100%)</t>
  </si>
  <si>
    <t>Thermocool$38.02000 (100%)</t>
  </si>
  <si>
    <t>Thermocool$2.60000 (100%)</t>
  </si>
  <si>
    <t>Foxconn China $13.480443 (100%)</t>
  </si>
  <si>
    <t>Foxconn China$13.93240 (100%)</t>
  </si>
  <si>
    <t>Foxconn China $3.371994 (100%)</t>
  </si>
  <si>
    <t>Foxconn China$10.33920 (100%)</t>
  </si>
  <si>
    <t>Foxconn China$87.64354 (100%)</t>
  </si>
  <si>
    <t>Aavid China$4.05000 (0%) / Thermocool$1.85000 (100%)</t>
  </si>
  <si>
    <t>Huan to confirm if MOQ 2500 is correct</t>
  </si>
  <si>
    <t>Rejected, Refer to JPE Remarks</t>
  </si>
  <si>
    <t>Aavid China$2.51000 (40%) / Thermocool$1.78000 (60%)</t>
  </si>
  <si>
    <t>12-9 : Huan's action to provide the quote</t>
  </si>
  <si>
    <t>11-13 : Aavid's quote is ok but Thermo's quote price is USD 1.78 MOQ 2500 pcs</t>
  </si>
  <si>
    <t>Foxconn China$38.84860 (100%)</t>
  </si>
  <si>
    <t>Foxconn China$61.52010 (100%)</t>
  </si>
  <si>
    <t>Huan to send updated quote to JPE</t>
  </si>
  <si>
    <t>Aavid China$2.42000 (40%) / Thermocool$1.78000 (60%)</t>
  </si>
  <si>
    <t>2500/ 2500</t>
  </si>
  <si>
    <t>12 / 12</t>
  </si>
  <si>
    <t>11/15 HN. Aavid offered lower price at $2.42 for MOQ 2500</t>
  </si>
  <si>
    <t>11-13 :Huan's action to provide the quote</t>
  </si>
  <si>
    <t>11-13 : Thermo's qoute is ok but Aavid quote not ok, JPE received price is USD 2.74
  11-20 : Huan provided the Aavid quote to JPE.</t>
  </si>
  <si>
    <t>Foxconn China$56.96340 (100%)</t>
  </si>
  <si>
    <t>Foxconn China $39.036285 (100%)</t>
  </si>
  <si>
    <t>Foxconn China $4.578607379 (100%)</t>
  </si>
  <si>
    <t>Aavid China$2.29000 (40%) / Thermocool$1.85000 (60%)</t>
  </si>
  <si>
    <t>2500 / 1000</t>
  </si>
  <si>
    <t>Foxconn China$104.70850 (100%)</t>
  </si>
  <si>
    <t>Foxconn China$49.19160 (100%)</t>
  </si>
  <si>
    <t>Foxconn China$78.08820 (100%)</t>
  </si>
  <si>
    <t>Aavid China$2.10000 (50%) / Thermocool$2.10000 (50%)</t>
  </si>
  <si>
    <t>11/15 HN. Aavid offerred $2.10 for MOQ 2500</t>
  </si>
  <si>
    <t>11-13 : Thermo's qoute is ok but Aavid quote not ok, JPE received price is USD 2.37
  11-20 : Huan provided the Aavid quote to JPE.</t>
  </si>
  <si>
    <t>Foxconn China$11.96850 (100%)</t>
  </si>
  <si>
    <t>Foxconn China$18.23550 (100%)</t>
  </si>
  <si>
    <t>Foxconn China $89.19723 (100%)</t>
  </si>
  <si>
    <t>Foxconn China$150.10814 (100%)</t>
  </si>
  <si>
    <t>Aavid China$3.05000 (30%) / Thermocool$2.20000 (70%)</t>
  </si>
  <si>
    <t>Foxconn China $28.59099 (100%)</t>
  </si>
  <si>
    <t>Foxconn China $4.83 (100%)</t>
  </si>
  <si>
    <t>Aavid China$2.49000 (0%) / Thermocool$1.05000 (100%)</t>
  </si>
  <si>
    <t>12/ 11</t>
  </si>
  <si>
    <t>Foxconn China $64.495593 (100%)</t>
  </si>
  <si>
    <t>Foxconn China $10.373127 (100%)</t>
  </si>
  <si>
    <t>Foxconn China $69.05157 (100%)</t>
  </si>
  <si>
    <t>Foxconn China $13.895223 (100%)</t>
  </si>
  <si>
    <t>Aavid China$2.50000 (0%) / Thermocool$2.60000 (100%)</t>
  </si>
  <si>
    <t>Both Lemtech &amp; Thermocool Qualified per Agile 11/14/19</t>
  </si>
  <si>
    <t>Lemtech$2.65000 (50%) / Thermocool$2.70000 (50%)</t>
  </si>
  <si>
    <t>4 / 12</t>
  </si>
  <si>
    <t xml:space="preserve">11/15 HN. Lemtech is qualified </t>
  </si>
  <si>
    <t>11-08 : Huan's action to revise the split</t>
  </si>
  <si>
    <t>11-08 : Quote is match but Lemtech is in IPQ
  11-14 Review Agile Lemtech should be Qualified now</t>
  </si>
  <si>
    <t>Foxconn China $2.23665 (100%)</t>
  </si>
  <si>
    <t>Foxconn China$1.32630 (100%)</t>
  </si>
  <si>
    <t>Aavid China$2.81000 (100%)</t>
  </si>
  <si>
    <t>Aavid China$2.56000 (0%) / Thermocool$2.75000 (100%)</t>
  </si>
  <si>
    <t>250/ 250</t>
  </si>
  <si>
    <t>Thermocool$1.99000 (100%)</t>
  </si>
  <si>
    <t>Thermocool$2.1000 (60%) / Aavid China$2.45000 (40%)</t>
  </si>
  <si>
    <t>Foxconn China$143.26740 (100%)</t>
  </si>
  <si>
    <t>Foxconn China $16.420359 (100%)</t>
  </si>
  <si>
    <t>Foxconn China $215.603016 (100%)</t>
  </si>
  <si>
    <t>Aavid China$2.40000 (0%) / Thermocool$3.50000 (100%)</t>
  </si>
  <si>
    <t>2500 / 100</t>
  </si>
  <si>
    <t>Foxconn China $51.913158 (100%)</t>
  </si>
  <si>
    <t>Foxconn China $14.135442 (100%)</t>
  </si>
  <si>
    <t>Tenere$5.79000 (100%)</t>
  </si>
  <si>
    <t>Foxconn China$53.14090 (100%)</t>
  </si>
  <si>
    <t>Tenere$14.42000 (30%) / Foxconn China$14.22700 (70%)</t>
  </si>
  <si>
    <t>Aavid$2.27000 (50%) / Thermocool$2.30000 (50%)</t>
  </si>
  <si>
    <t>2500 / 2500</t>
  </si>
  <si>
    <t>Aavid China$2.52000 (0%) / Thermocool$2.5000 (100%)</t>
  </si>
  <si>
    <t>1000 / 500</t>
  </si>
  <si>
    <t>Aavid China$3.11000 (0%) / Thermocool$2.20000 (100%)</t>
  </si>
  <si>
    <t>Foxconn China$73.39910 (100%)</t>
  </si>
  <si>
    <t>Aavid China$2.69000 (0%) / Thermocool$2.95000 (100%)</t>
  </si>
  <si>
    <t>1000 / 250</t>
  </si>
  <si>
    <t>ASASY-02587-01</t>
  </si>
  <si>
    <t>ASY-02587-01</t>
  </si>
  <si>
    <t>Thermocool $2.15</t>
  </si>
  <si>
    <t>11-22 : Quote is ok but MPN is EOL</t>
  </si>
  <si>
    <t>Aavid China$2.66000 (40%) / Thermocool$2.10000 (60%)</t>
  </si>
  <si>
    <t>Foxconn China $13.119789 (100%)</t>
  </si>
  <si>
    <t>Foxconn China$53.41330 (100%)</t>
  </si>
  <si>
    <t>Foxconn China $67.917342 (100%)</t>
  </si>
  <si>
    <t>Foxconn China $20.220339 (100%)</t>
  </si>
  <si>
    <t>Foxconn China $14.420952 (100%)</t>
  </si>
  <si>
    <t>Foxconn China $77.552328 (100%)</t>
  </si>
  <si>
    <t>Thermocool$2.50000 (100%)</t>
  </si>
  <si>
    <t>Foxconn China$88.09450 (100%)</t>
  </si>
  <si>
    <t>Foxconn China$165.85660 (100%)</t>
  </si>
  <si>
    <t>Thermocool$2.5000 (30%) / Lemtech$2.45000 (70%)</t>
  </si>
  <si>
    <t>500 / 500</t>
  </si>
  <si>
    <t>12 / 6</t>
  </si>
  <si>
    <t>Tenere US$27.55000 (100%)</t>
  </si>
  <si>
    <t>Lemtech$3.49000 (70%) / Thermocool$3.99000 (30%)</t>
  </si>
  <si>
    <t>ASASY-03294-03D</t>
  </si>
  <si>
    <t>ASY-03294-03</t>
  </si>
  <si>
    <t xml:space="preserve">Lemtech $14.88 (100%) </t>
  </si>
  <si>
    <t>ASASY-03300-05D</t>
  </si>
  <si>
    <t>ASY-03300-05</t>
  </si>
  <si>
    <t>ASY, DN, LC, BUSBAR, MAIN</t>
  </si>
  <si>
    <t>Methode$14.85000 (50%) / Amphenol$12.64000 (50%)</t>
  </si>
  <si>
    <t>ASASY-03328-01D</t>
  </si>
  <si>
    <t>ASY-03328-01</t>
  </si>
  <si>
    <t xml:space="preserve">Lemtech $3.19 (100%) </t>
  </si>
  <si>
    <t>Lemtech$3.19000 (100%)</t>
  </si>
  <si>
    <t>Tenere US$291.54000 (100%)</t>
  </si>
  <si>
    <t>ASASY-03343-08D</t>
  </si>
  <si>
    <t>ASY-03343-08</t>
  </si>
  <si>
    <t>ASY-03343-08D</t>
  </si>
  <si>
    <t>Foxconn China $203.209743</t>
  </si>
  <si>
    <t>Foxconn China$93.37460 (100%)</t>
  </si>
  <si>
    <t>Lemtech Qualified per Agile 11/14/19</t>
  </si>
  <si>
    <t>Lemtech$3.26000 (100%) / Thermocool$3.45000 (0%)</t>
  </si>
  <si>
    <t>6 / 12</t>
  </si>
  <si>
    <t>11-08 : Quote is match
  11-14 Review Agile Lemtech should be Qualified now</t>
  </si>
  <si>
    <t>ASASY-03503-05D</t>
  </si>
  <si>
    <t>ASY-03503-05</t>
  </si>
  <si>
    <t>ASY, DN, MCKINLEY, BUSBAR, RIGHT</t>
  </si>
  <si>
    <t>Methode$6.38000 (50%) / Amphenol$6.46000 (50%)</t>
  </si>
  <si>
    <t>Lemtech$3.99000 (100%) / Thermocool $4.55000 (0%)</t>
  </si>
  <si>
    <t>Foxconn$14.46790 (100%)</t>
  </si>
  <si>
    <t xml:space="preserve">Foxconn $13.7084 (100%) </t>
  </si>
  <si>
    <t>11/15 HN. Updated AVL to Foxconn Nanning with unit price of $13.7084 MOQ 20</t>
  </si>
  <si>
    <t>11-08 : Huan's action to provide Foxconn qote</t>
  </si>
  <si>
    <t>11-08 : Per Agile, Tenere is under cancel status, please quote Foxconn
  11-14 Huan to Revisit Quote with Foxconn
  11-20 : JPE ok with Foxconn</t>
  </si>
  <si>
    <t>Foxconn$184.84600 (100%)</t>
  </si>
  <si>
    <t>ASASY-03620-06</t>
  </si>
  <si>
    <t>ASY-03620-06</t>
  </si>
  <si>
    <t>SWEECHENG LIM</t>
  </si>
  <si>
    <t>Foxconn China $148.88600 (100%)</t>
  </si>
  <si>
    <t>ASASY-03620-07</t>
  </si>
  <si>
    <t>ASY-03620-07</t>
  </si>
  <si>
    <t>12/3 MB: Huan corrected Final Q419/Q120 STDs from $148.88621 to $148.88600.  11/14 MB: Added Final Q419 STD $148.88621 per Huan. 11/5 MB: New Part Added.</t>
  </si>
  <si>
    <t>Lemtech$23.99000 (100%)</t>
  </si>
  <si>
    <t>Foxconn China $13.84800 (100%)</t>
  </si>
  <si>
    <t>Foxconn China$133.12680 (100%)</t>
  </si>
  <si>
    <t>ASASY-03681-08</t>
  </si>
  <si>
    <t>ASY-03681-08</t>
  </si>
  <si>
    <t xml:space="preserve">Foxconn China $133.126803 (100%) </t>
  </si>
  <si>
    <t>Lemtech$2.30000 (00%) / Thermocool $2.35000 (0%)</t>
  </si>
  <si>
    <t>Lemtech$13.49000 (60%) / Aavid China $13.91000 (40%)</t>
  </si>
  <si>
    <t>Foxconn China$56.77000 (100%)</t>
  </si>
  <si>
    <t>Foxconn China$55.81000 (100%)</t>
  </si>
  <si>
    <t>Foxconn China$80.45000 (100%)</t>
  </si>
  <si>
    <t>Foxconn China$72.95000 (100%)</t>
  </si>
  <si>
    <t>Lemtech$4.90000 (60%) / Aavid China$5.02000 (40%)</t>
  </si>
  <si>
    <t>Foxconn$215.53660 (100%)</t>
  </si>
  <si>
    <t>Foxconn China$5.68000 (100%)</t>
  </si>
  <si>
    <t>Foxconn China$5.96000 (100%)</t>
  </si>
  <si>
    <t>Foxconn China$9.62000 (100%)</t>
  </si>
  <si>
    <t xml:space="preserve">Foxconn China $7.0273 (100%) </t>
  </si>
  <si>
    <t>ASY,TUNDRA,LC,TOP COVER</t>
  </si>
  <si>
    <t xml:space="preserve">Foxconn China $9.3937 (100%) </t>
  </si>
  <si>
    <t>Lemtech$1.38000 (100%)</t>
  </si>
  <si>
    <t>Foxconn China $15.5103 (100%)</t>
  </si>
  <si>
    <t>ASASY-04257-03D</t>
  </si>
  <si>
    <t>ASY-04257-03</t>
  </si>
  <si>
    <t>New part and std cost agreed by cmgrs</t>
  </si>
  <si>
    <t>TBD GCM</t>
  </si>
  <si>
    <t xml:space="preserve">Foxconn China $12.45 (100%) </t>
  </si>
  <si>
    <t xml:space="preserve">11/20 MB: New Part Added. 11/27 HN: $12.45 ST, MOQ 100, FXSJ </t>
  </si>
  <si>
    <t>12-09 - OK per customer quote</t>
  </si>
  <si>
    <t>Foxconn China $152.0201 (100%)</t>
  </si>
  <si>
    <t>ASASY-04258-04D</t>
  </si>
  <si>
    <t>ASY-04258-04</t>
  </si>
  <si>
    <t xml:space="preserve">Foxconn China $181.7877 (100%) </t>
  </si>
  <si>
    <t>11/20 MB: New Part Added. 11/27 HN: $181.7877 ST MOQ 100, FXSJ, -04, Part is now -05</t>
  </si>
  <si>
    <t>ASASY-04299-01</t>
  </si>
  <si>
    <t>ASY-04299-01</t>
  </si>
  <si>
    <t>ASY,TIMBERCOVE HSNK,BACKING PLATE /W INS</t>
  </si>
  <si>
    <t xml:space="preserve">Lemtech $3.58 (100%) </t>
  </si>
  <si>
    <t>ASASY-04306-03D</t>
  </si>
  <si>
    <t>ASY-04306-03</t>
  </si>
  <si>
    <t>HEATSINK,BACKING PLATE,TP,CPU,W/INSULATION</t>
  </si>
  <si>
    <t>AAVID CHINA</t>
  </si>
  <si>
    <t xml:space="preserve">Lemtech $2.50 (50%) / Aavid China $2.52 (50%) </t>
  </si>
  <si>
    <t xml:space="preserve">250 / 250 </t>
  </si>
  <si>
    <t>6 / 10</t>
  </si>
  <si>
    <t>ASASY-04348-01D</t>
  </si>
  <si>
    <t>ASY-04348-01</t>
  </si>
  <si>
    <t>Aavid$13.22000 (20%) / Lemtech$13.27000 (60%) / Thermcool$14.27000 (20%)</t>
  </si>
  <si>
    <t>1000/ 1000/ 1000</t>
  </si>
  <si>
    <t>8/ 4/ 8</t>
  </si>
  <si>
    <t>Lemtech$13.27 (50%) / Aavid China $13.22000 (50%)</t>
  </si>
  <si>
    <t>11/15. HN ASY-04348-02 is EOL. Update Aavid price to $13.22 at MOQ 1000</t>
  </si>
  <si>
    <t>11-13 : Lemtech 's qoute is ok but Aavid quote is not ok, JPE received price is USD 13.55
  11-22 : Huan provided quote per his comments</t>
  </si>
  <si>
    <t xml:space="preserve">Lemtech $6.75 (60%) / Aavid China $6.89 (40%) </t>
  </si>
  <si>
    <t xml:space="preserve">500 / 500 </t>
  </si>
  <si>
    <t>ASASY-04362-01D</t>
  </si>
  <si>
    <t>ASY-04362-01</t>
  </si>
  <si>
    <t>ASY,BURRO HILL,FAN CONNECTOR,PIGTAIL,MICRO-FIT</t>
  </si>
  <si>
    <t>GOLDEN STATE ASSEMBLY</t>
  </si>
  <si>
    <t xml:space="preserve">PEC Mfg </t>
  </si>
  <si>
    <t>ASASY-04363-01D</t>
  </si>
  <si>
    <t>ASY-04363-01</t>
  </si>
  <si>
    <t>ASY,3X40MM FAN HARNESS,BURRO HILL</t>
  </si>
  <si>
    <t>ASASY-04639-01D</t>
  </si>
  <si>
    <t>ASY-04639-01</t>
  </si>
  <si>
    <t>ASY,Q2C,HEATSINK BACKING PLATE W/ INSULATOR</t>
  </si>
  <si>
    <t xml:space="preserve">Lemtech $2.60 (50%) Aavid China $2.64 (50%) </t>
  </si>
  <si>
    <t>Foxconn China$55.69000 (100%)</t>
  </si>
  <si>
    <t>Foxconn China$56.81000 (100%)</t>
  </si>
  <si>
    <t>Pactech$0.88000 (100%)</t>
  </si>
  <si>
    <t>Pactech$0.89000 (100%)</t>
  </si>
  <si>
    <t>Wave$12.82000 (100%)</t>
  </si>
  <si>
    <t>Huan to reconfirm MOQ for Volex</t>
  </si>
  <si>
    <t>Electri-Cord$1.91000 (80%) / Volex$2.31000 (20%)</t>
  </si>
  <si>
    <t>1050 / 1040</t>
  </si>
  <si>
    <t>11/15 HN. Updated Volex Price at MOQ 1000 and split</t>
  </si>
  <si>
    <t>11-08 : Huan's action to provide the qote</t>
  </si>
  <si>
    <t>11-08 : Quote is match but Volex MOQ is 9960 pcs</t>
  </si>
  <si>
    <t>Electri-Cord$4.02000 (100%)</t>
  </si>
  <si>
    <t>Foxconn$1.33000 (100%)</t>
  </si>
  <si>
    <t>Foxconn$4.98000 (100%)</t>
  </si>
  <si>
    <t>Golden State$3.78000 (100%)</t>
  </si>
  <si>
    <t>TE$4.75000 (100%)</t>
  </si>
  <si>
    <t>JPC$2.98000 (40%) / Amphenol MX$2.41000 (60%)</t>
  </si>
  <si>
    <t>Wave 2 Wave$8.56(100%)</t>
  </si>
  <si>
    <t>Golden State$9.43 (100%)</t>
  </si>
  <si>
    <t>Wave 2 Wave$3.87000 (100%)</t>
  </si>
  <si>
    <t>Golden State$14.08000 (100%)</t>
  </si>
  <si>
    <t>Molex$1.85000 (100%)</t>
  </si>
  <si>
    <t>Pending RFQ reply // DM : No Change in STD</t>
  </si>
  <si>
    <t>Molex$2.50000 (100%)</t>
  </si>
  <si>
    <t>PEC$45.750000 (100%)</t>
  </si>
  <si>
    <t>PEC$42.50000 (100%)</t>
  </si>
  <si>
    <t>Molex$2.92000 (100%)</t>
  </si>
  <si>
    <t>Molex$2.91000 (100%)</t>
  </si>
  <si>
    <t>Molex$2.61000 (100%)</t>
  </si>
  <si>
    <t>ASCBL-00433-01D</t>
  </si>
  <si>
    <t>CBL-00433-01</t>
  </si>
  <si>
    <t>CBL ASSY,7 PINS,OSFP LED BOARD,SIDE,U SH</t>
  </si>
  <si>
    <t xml:space="preserve">Molex $2.99 (100%) </t>
  </si>
  <si>
    <t>Taoglas$5.95000 (100%)</t>
  </si>
  <si>
    <t>Electricord$4.02000 (50%) / Volex$4.33000 (50%)</t>
  </si>
  <si>
    <t>495/ 1000</t>
  </si>
  <si>
    <t>12-09 : JPE received quote is Volex USD 4.92</t>
  </si>
  <si>
    <t>Volex$3.20000 (100%)</t>
  </si>
  <si>
    <t>12-09 : JPE received quote is USD 3.22</t>
  </si>
  <si>
    <t>DG Edgar$5.95000 (100%)</t>
  </si>
  <si>
    <t>Linesone$3.95000 (100%)</t>
  </si>
  <si>
    <t>Cinch Connectivity Solutions$2.40000 (100%)</t>
  </si>
  <si>
    <t>Vette$0.92000 (100%)</t>
  </si>
  <si>
    <t>Huan to reconfirm MOQ for Alpha</t>
  </si>
  <si>
    <t>Alpha Company$0.68000 (100%)</t>
  </si>
  <si>
    <t>11/15 HN. Checking with Alpha</t>
  </si>
  <si>
    <t>11-08 : Huan's action to provide the quote</t>
  </si>
  <si>
    <t>11-08 : Quote is match but MOQ 1K is @USD 0.98</t>
  </si>
  <si>
    <t>Thermocool$1.51000 (100%)</t>
  </si>
  <si>
    <t>Thermocool$1.22000 (100%)</t>
  </si>
  <si>
    <t>Thermocool$0.95000 (100%)</t>
  </si>
  <si>
    <t>Alpha Company$3.48000 (100%)</t>
  </si>
  <si>
    <t>Aavid China$18.11000 (50%) / Thermocool$17.99000 (50%)</t>
  </si>
  <si>
    <t>Thermocool$19.000 (100%)</t>
  </si>
  <si>
    <t>Alpha Company$1.22000 (100%)</t>
  </si>
  <si>
    <t>Thermocool$4.450000 (100%)</t>
  </si>
  <si>
    <t>Thermocool$2.40000 (100%)</t>
  </si>
  <si>
    <t>Aavid$18.24000 (100%) / Thermocool $20.54000 (0%)</t>
  </si>
  <si>
    <t>Thermocool$22.97000 (100%)</t>
  </si>
  <si>
    <t>Yamaichi$8.64000 (100%)</t>
  </si>
  <si>
    <t>Yamaichi$6.60000 (100%)</t>
  </si>
  <si>
    <t>Aavid China$2.26000 (100%) / Thermcool $4.65000 (0%)</t>
  </si>
  <si>
    <t>Thermocool$0.60000 (100%)</t>
  </si>
  <si>
    <t>Aavid China$11.77000 (100%) / Thermocool$17.75000 (0%)</t>
  </si>
  <si>
    <t>1000/ 250</t>
  </si>
  <si>
    <t>Aavid China$21.72000 (70%) / Thermocool$26.40000 (30%)</t>
  </si>
  <si>
    <t>5000/ 2500</t>
  </si>
  <si>
    <t>Aavid China$5.88000 (0%) / Thermocool$5.75000 (100%)</t>
  </si>
  <si>
    <t>5000/ 5000</t>
  </si>
  <si>
    <t>Aavid China$18.49000 (0%) / Thermocool$19.65000 (100%)</t>
  </si>
  <si>
    <t>1000/ 500</t>
  </si>
  <si>
    <t>Aavid China$21.25000 (50%) / Thermocool$19.77000 (50%)</t>
  </si>
  <si>
    <t>11/15 HN. Aavid offerred new price of $21.25 at MOQ 1000</t>
  </si>
  <si>
    <t>11-13 : Thermo's qoute is ok but Aavid quote not ok, JPE received price is USD 22.78</t>
  </si>
  <si>
    <t>Aavid China$22.65000 (70%) / Thermocool$24.90000 (30%)</t>
  </si>
  <si>
    <t>Aavid China$22.57000 (0%) / Thermocool$23.87000 (100%)</t>
  </si>
  <si>
    <t>1000/ 100</t>
  </si>
  <si>
    <t>Aavid China$21.64000 (0%) / Thermocool$36.80000 (100%)</t>
  </si>
  <si>
    <t>Aavid China$9.84000 (100%) / Thermocool$12.99000 (0%)</t>
  </si>
  <si>
    <t>Aavid China$7.85000 (100%) / Thermocool$10.08000 (0%)</t>
  </si>
  <si>
    <t>Aavid China$13.53000 (0%) / Thermocool$11.35000 (100%)</t>
  </si>
  <si>
    <t>Aavid China$4.47000 (0%) / Thermocool$7.7000 (100%)</t>
  </si>
  <si>
    <t>2500/ 1000</t>
  </si>
  <si>
    <t>Aavid China$12.04000 (100%) / Thermocool$13.95000 (0%)</t>
  </si>
  <si>
    <t>1000/ 5000</t>
  </si>
  <si>
    <t>Aavid China$1.80000 (100%) / Thermocool$4.90000 (0%)</t>
  </si>
  <si>
    <t>500 / 250</t>
  </si>
  <si>
    <t>Thermocool$7.9000 (100%)</t>
  </si>
  <si>
    <t>Alpha Company$2.60000 (100%)</t>
  </si>
  <si>
    <t>Alpha$2.50000 (100%)</t>
  </si>
  <si>
    <t>Aavid China$4.71000 (100%) / Thermocool$7.35000 (0%)</t>
  </si>
  <si>
    <t>1000/ 2500</t>
  </si>
  <si>
    <t>Thermocool$13.50000 (100%)</t>
  </si>
  <si>
    <t>Malico$2.14000 (100%)</t>
  </si>
  <si>
    <t>Thermocool$22.86000 (100%)</t>
  </si>
  <si>
    <t>Aavid China$4.64000 (100%) / Thermocool$5.30000 (0%)</t>
  </si>
  <si>
    <t>5000 / 1000</t>
  </si>
  <si>
    <t>11/15 HN. Confirmed Aavid Price $4.64 at MOQ 5000. $5.58 for MOQ 1000</t>
  </si>
  <si>
    <t>11-13 : Aavid quote not ok, JPE received price is USD 5.58
  11-20 : Huan provided the Aavid quote to JPE.</t>
  </si>
  <si>
    <t>Thermocool$14.55000 (100%)</t>
  </si>
  <si>
    <t>Aavid China$14.86000 (0%) / Thermocool$12.5000 (100%)</t>
  </si>
  <si>
    <t>ASHSK-00233-04</t>
  </si>
  <si>
    <t>HSK-00233-04</t>
  </si>
  <si>
    <t xml:space="preserve">Thermocool $13.00 (100%) </t>
  </si>
  <si>
    <t>Thermocool$24.99000 (100%)</t>
  </si>
  <si>
    <t>Thermocool$41.690000 (100%)</t>
  </si>
  <si>
    <t>Aavid China$17.46000 (0%) / Thermocool$22.90000 (100%)</t>
  </si>
  <si>
    <t>Thermocool$7.99000 (100%)</t>
  </si>
  <si>
    <t>Aavid China$1.74000 (100%) / Thermocool$3.25000 (0%)</t>
  </si>
  <si>
    <t>Aavid China$12.59000 (70%) / Thermocool$19.75000 (30%)</t>
  </si>
  <si>
    <t>5000/ 1000</t>
  </si>
  <si>
    <t>Aavid China$7.46000 (0%) / Thermocool$7.99000 (100%)</t>
  </si>
  <si>
    <t>5000/ 500</t>
  </si>
  <si>
    <t>Malico$2.50000 (100%)</t>
  </si>
  <si>
    <t>Aavid China$12.24000 (100%) / Thermocool$17.61000 (0%)</t>
  </si>
  <si>
    <t>Aavid China$1.89000 (50%) / Thermocool$1.89000 (50%)</t>
  </si>
  <si>
    <t>5000 / 5000</t>
  </si>
  <si>
    <t>Thermocool$39.84000 (100%)</t>
  </si>
  <si>
    <t>Aavid China$22.02000 (50%) / Thermocool$22.72000 (50%)</t>
  </si>
  <si>
    <t>Aavid China$26.75000 (100%) / Thermocool$40.00000 (0%)</t>
  </si>
  <si>
    <t>ASHSK-00264-01</t>
  </si>
  <si>
    <t>HSK-00264-01</t>
  </si>
  <si>
    <t>HEATSINK,ALLBRIGHT FALLS,INNER,CUSTOM,W/</t>
  </si>
  <si>
    <t xml:space="preserve">Thermocool $31.67 (50%) Aavid China $26.30 (50%) </t>
  </si>
  <si>
    <t>100 / 100</t>
  </si>
  <si>
    <t>Advanced Thermal Sol$12.75000 (100%)</t>
  </si>
  <si>
    <t>Aavid China$22.33000 (50%) / Thermocool$20.43000 (50%)</t>
  </si>
  <si>
    <t xml:space="preserve">1000 / 1000 </t>
  </si>
  <si>
    <t>Aavid China$27.80000 (100%) / Thermocool$40.15000 (0%)</t>
  </si>
  <si>
    <t>Aavid China$31.1800 (100%)</t>
  </si>
  <si>
    <t>Aavid China$14.03000 (50%) / Lemtech$13.72000 (50%)</t>
  </si>
  <si>
    <t>12/ 6</t>
  </si>
  <si>
    <t>11/15 HN. HSK-00285-01 is EOL. JPE is correct $14.03 for Aavid price at MOQ 5000</t>
  </si>
  <si>
    <t>11-13 : Lemtech 's qoute is ok but Aavid quote not ok, JPE received price is USD 14.03</t>
  </si>
  <si>
    <t>Aavid China$11.74000 (40%) / Lemtech$11.6200 (60%)</t>
  </si>
  <si>
    <t>Thermocool &amp; Lemtech Qualified</t>
  </si>
  <si>
    <t>Thermocool $40.50 (30%) / Lemtech$32.52000 (70%)</t>
  </si>
  <si>
    <t>250 / 250</t>
  </si>
  <si>
    <t>11-13 : Quote is ok but Aavid is IPQ stage
  11-14 Review JPE, Quote is ok from Arista</t>
  </si>
  <si>
    <t xml:space="preserve">Thermocool $32.60000 (30%) / Aavid $28.75 (70%) </t>
  </si>
  <si>
    <t>ASHSK-00295-01D</t>
  </si>
  <si>
    <t>HSK-00295-01</t>
  </si>
  <si>
    <t xml:space="preserve">Lemtech $1.38 (70%) / Aavid $1.75 (30%) </t>
  </si>
  <si>
    <t xml:space="preserve">5000 / 5000 </t>
  </si>
  <si>
    <t>6 /12</t>
  </si>
  <si>
    <t>Lemtech$1.38000 (70%) / Aavid$1.75000 (30%)</t>
  </si>
  <si>
    <t xml:space="preserve">Thermocool $12.15000 (60%) / Aavid $15.46 (40%) </t>
  </si>
  <si>
    <t xml:space="preserve">Lemtech $11.76 (100%) </t>
  </si>
  <si>
    <t>Lemtech$26.10000 (80%) / Aavid China$28.93000 (20%)</t>
  </si>
  <si>
    <t>Lemtech$14.35000 (100%) / Aavid China$17.05000 (0%)</t>
  </si>
  <si>
    <t>6 / 8</t>
  </si>
  <si>
    <t>Lemtech$122.10000 (70%) / Aavid China$124.24000 (30%)</t>
  </si>
  <si>
    <t>ASHSK-00314-09</t>
  </si>
  <si>
    <t>HSK-00314-09</t>
  </si>
  <si>
    <t>Aavid China$4.75000 (25%) / Lemtech$3.95000 (75%)</t>
  </si>
  <si>
    <t>Lemtech$14.95(100%) / Thermocool$15.75000 (0%)</t>
  </si>
  <si>
    <t>Lemtech$1.75000 (100%) / Thermocool$2.75000 (0%)</t>
  </si>
  <si>
    <t>5000 / 2500</t>
  </si>
  <si>
    <t>Lemtech$2.49000 (70%) / Thermocool$3.35000 (30%)</t>
  </si>
  <si>
    <t>Aavid China $48.95 000 (50%) / Lemtech $46.75000 (50%)</t>
  </si>
  <si>
    <t>Thermocool $65.55 (30%) / Lemtech$52.44000 (70%)</t>
  </si>
  <si>
    <t>8/ 4</t>
  </si>
  <si>
    <t>Lemtech$125.00000 (50%) / Thermocool$180.00000 (50%)</t>
  </si>
  <si>
    <t>100/ 100</t>
  </si>
  <si>
    <t>3/ 4</t>
  </si>
  <si>
    <t>ASHSK-00335-04D</t>
  </si>
  <si>
    <t>HSK-00335-04</t>
  </si>
  <si>
    <t>HEATSINK, DN, MCKINLEY,CENTER</t>
  </si>
  <si>
    <t>Lemtech$122.90000 (100%)</t>
  </si>
  <si>
    <t>ASHSK-00336-05D</t>
  </si>
  <si>
    <t>HSK-00336-05</t>
  </si>
  <si>
    <t>HEATSINK, DN, MCKINLEY,RIGHT</t>
  </si>
  <si>
    <t>4 / 10</t>
  </si>
  <si>
    <t>ASHSK-00337-04D</t>
  </si>
  <si>
    <t>HSK-00337-04</t>
  </si>
  <si>
    <t>HEATSINK, DN, MCKINLEY, LEFT</t>
  </si>
  <si>
    <t>ASHSK-00338-02</t>
  </si>
  <si>
    <t>HSK-00338-02</t>
  </si>
  <si>
    <t xml:space="preserve">Lemtech $28.5000 (60%) / Thermocool $29.1000 (40%) </t>
  </si>
  <si>
    <t xml:space="preserve">Lemtech $28.98 (100%) </t>
  </si>
  <si>
    <t>Lemtech$41.85000 (100%)</t>
  </si>
  <si>
    <t>Lemtech$56.99000 (50%) / Aavid $57.9000 (50%)</t>
  </si>
  <si>
    <t xml:space="preserve">250  / 250 </t>
  </si>
  <si>
    <t>Will migrate to ver-05, ver-04 EOL</t>
  </si>
  <si>
    <t>Lemtech$41.35000 (60%) / Aavid China$42.21000 (40%)</t>
  </si>
  <si>
    <t>11/15 HN Rev -04 is EOL</t>
  </si>
  <si>
    <t>11-13 : Lemtech 's qoute is ok but Aavid quote not ok, JPE received price is USD 52.34</t>
  </si>
  <si>
    <t xml:space="preserve">Lemtech $39.46 (100%) </t>
  </si>
  <si>
    <t>Aavid$1.75000 (40%) / Lemtech$1.74000 (60%)</t>
  </si>
  <si>
    <t>Lemtech$2.89000 (60%) / Aavid China$2.91000 (40%)</t>
  </si>
  <si>
    <t>ASHSK-00359-01D</t>
  </si>
  <si>
    <t>HSK-00359-01</t>
  </si>
  <si>
    <t>HEATSINK,DENALI, HORSESHOE LAKE,PCIe SWI</t>
  </si>
  <si>
    <t>AAVID THERMALLOY - CHINA</t>
  </si>
  <si>
    <t xml:space="preserve">Lemtech $22 (50%) / Aavid China $27.69 (50%) </t>
  </si>
  <si>
    <t xml:space="preserve">50 / 50 </t>
  </si>
  <si>
    <t>4 / 6</t>
  </si>
  <si>
    <t>Lemtech$2.79000 (70%) / Aavid China$3.60000 (30%)</t>
  </si>
  <si>
    <t>4 / 8</t>
  </si>
  <si>
    <t>Lemtech$2.79000 (70%) / Aavid China$3.03000 (30%)</t>
  </si>
  <si>
    <t>Lemtech$2.20000 (70%) / Aavid China$2.30000 (30%)</t>
  </si>
  <si>
    <t>Lemtech$1.9900 (100%)</t>
  </si>
  <si>
    <t xml:space="preserve">Lemtech $1.99 (100%) </t>
  </si>
  <si>
    <t>Lemtech$7.74 (100%)</t>
  </si>
  <si>
    <t>Lemtech$0.97000 (100%)</t>
  </si>
  <si>
    <t>Lemtech$1.96 (100%)</t>
  </si>
  <si>
    <t>Lemtech $4.68 (100%)</t>
  </si>
  <si>
    <t>Lemtech$27.00000 (100%)</t>
  </si>
  <si>
    <t>Lemtech$56.00000 (100%)</t>
  </si>
  <si>
    <t>ASHSK-00381-01D</t>
  </si>
  <si>
    <t>HSK-00381-01</t>
  </si>
  <si>
    <t>YB, HEATSINK, CEDARVILLE</t>
  </si>
  <si>
    <t>Lemtech $130 (50%) / Aavid China $153.85 (50%)</t>
  </si>
  <si>
    <t>Lemtech$63.35000 (100%)</t>
  </si>
  <si>
    <t>Lemtech$18.00000 (100%)</t>
  </si>
  <si>
    <t>ASHSK-00390-04D</t>
  </si>
  <si>
    <t>HSK-00390-04</t>
  </si>
  <si>
    <t>HSNK,CLOVELLY, EXTRUDED,RETIMER</t>
  </si>
  <si>
    <t xml:space="preserve">Lemtech $5.26 (50%) / Aavid China $5.32 (50%) </t>
  </si>
  <si>
    <t>ASHSK-00392-02D</t>
  </si>
  <si>
    <t>HSK-00392-02</t>
  </si>
  <si>
    <t>HSNK,YB,CLOVELLY, MACOM,ASM</t>
  </si>
  <si>
    <t xml:space="preserve">Lemtech $14.95 (50%) / Thermocool $15.50 (50%) </t>
  </si>
  <si>
    <t xml:space="preserve">6 / 10 </t>
  </si>
  <si>
    <t>ASHSK-00394-01D</t>
  </si>
  <si>
    <t>HSK-00394-01</t>
  </si>
  <si>
    <t>YUBA,LYONSVILLE,HEATSINK,WRAPAROUND HEAT</t>
  </si>
  <si>
    <t>Lemtech$55.90000 (60%) / Thermocool$56.15000 (40%)</t>
  </si>
  <si>
    <t>ASHSK-00395-01D</t>
  </si>
  <si>
    <t>HSK-00395-01</t>
  </si>
  <si>
    <t>ASHSK-00396-02D</t>
  </si>
  <si>
    <t>HSK-00396-02</t>
  </si>
  <si>
    <t>HEAT SINK, YB, CLOVELLY, QUMRAN 2C, ASM</t>
  </si>
  <si>
    <t xml:space="preserve">Lemtech $155 (50%) / Aavid China $200 (50%) </t>
  </si>
  <si>
    <t xml:space="preserve">4 / 6 </t>
  </si>
  <si>
    <t>ASHSK-00398-01D</t>
  </si>
  <si>
    <t>HSK-00398-01</t>
  </si>
  <si>
    <t>HSK, METAMAKO, KOOKABURRA MELLANOX/PCIE</t>
  </si>
  <si>
    <t>Lemtech$2.61000 (100%)</t>
  </si>
  <si>
    <t>ASHSK-00399-01D</t>
  </si>
  <si>
    <t>HSK-00399-01</t>
  </si>
  <si>
    <t>HSK, METAMAKO, KOOKABURRA FPGA</t>
  </si>
  <si>
    <t>Lemtech$5.90000 (100%)</t>
  </si>
  <si>
    <t xml:space="preserve">Lemtech$15.00000 (50%) Thermocool $17 (50%) </t>
  </si>
  <si>
    <t xml:space="preserve">Lemtech $25 (50%) / Thermocool $25 (50%) </t>
  </si>
  <si>
    <t xml:space="preserve">100 / 100 </t>
  </si>
  <si>
    <t xml:space="preserve">Lemtech $25 (100%) </t>
  </si>
  <si>
    <t xml:space="preserve">Lemtech $23 (50%) / Thermocool $24 (50%) </t>
  </si>
  <si>
    <t>HEATSINK, DN, ELDRIDGE, RAMON, TOP,ASM</t>
  </si>
  <si>
    <t xml:space="preserve">Lemtech $23 (100%) </t>
  </si>
  <si>
    <t>HEATSINK, DN, ELDRIDGE, RAMON, BOTTOM,ASM</t>
  </si>
  <si>
    <t xml:space="preserve"> Lemtech$42.45000 (100%)</t>
  </si>
  <si>
    <t>Lemtech$28.40000 (50%) / Aavid $28.70000 (50%)</t>
  </si>
  <si>
    <t>5 / 8</t>
  </si>
  <si>
    <t>Lemtech$60.95000 (100%)</t>
  </si>
  <si>
    <t>Lemtech$16.00000 (100%)</t>
  </si>
  <si>
    <t>Lemtech$57.75000 (100%)</t>
  </si>
  <si>
    <t>Lemtech$68.00000 (50%) / Aavid $69.53000 (50%)</t>
  </si>
  <si>
    <t>ASHSK-00417-02D</t>
  </si>
  <si>
    <t>HSK-00417-02</t>
  </si>
  <si>
    <t xml:space="preserve">Lemtech $68.000 (50%) / Aavid $69.53 (50%) </t>
  </si>
  <si>
    <t>ASHSK-00418-02D</t>
  </si>
  <si>
    <t>HSK-00418-02</t>
  </si>
  <si>
    <t>ASHSK-00419-01D</t>
  </si>
  <si>
    <t>HSK-00419-01</t>
  </si>
  <si>
    <t>HSNK,YUBA,LORIKEET</t>
  </si>
  <si>
    <t xml:space="preserve">Lemtech $45 / (50%) / Aavid China $46.15 (50%) </t>
  </si>
  <si>
    <t>Thermocool$0.69000 (100%)</t>
  </si>
  <si>
    <t>Amphenol$10.03000 (100%)</t>
  </si>
  <si>
    <t>Amphenol$8.48000 (100%)</t>
  </si>
  <si>
    <t>ASMECH-00685-01</t>
  </si>
  <si>
    <t>MECH-00685-01</t>
  </si>
  <si>
    <t>MECH,THERMAL PAD,25X25MM,HONEYWELL_PTM52</t>
  </si>
  <si>
    <t xml:space="preserve">Lemtech $1.35 (100%) </t>
  </si>
  <si>
    <t>ASMECH-01367-05D</t>
  </si>
  <si>
    <t>MECH-01367-05</t>
  </si>
  <si>
    <t>MECH, DN, MCKINLEY, BUSBAR, LEFT</t>
  </si>
  <si>
    <t>Methode China$6.32000 (50%) / Amphenol$5.74000 (50%)</t>
  </si>
  <si>
    <t>Methode China$1.25000 (100%)</t>
  </si>
  <si>
    <t>ASMECH-01635-01</t>
  </si>
  <si>
    <t>MECH-01635-01</t>
  </si>
  <si>
    <t>MECH,THERMAL PAD,34X44MM,HONEYWELL PTM-5</t>
  </si>
  <si>
    <t>T-Global Technology$0.27000 (100%)</t>
  </si>
  <si>
    <t>T-Global Technology $0.27300 (100%)</t>
  </si>
  <si>
    <t>T-Global Technology$0.03700 (100%)</t>
  </si>
  <si>
    <t>Lemtech $0.20000 (100%)</t>
  </si>
  <si>
    <t>T-Global Technology$0.57500 (100%)</t>
  </si>
  <si>
    <t>LEMTECH$1.11000 (100%)</t>
  </si>
  <si>
    <t>Foxconn China$3.44565 (100%)</t>
  </si>
  <si>
    <t>Foxconn China $0.7963 (100%)</t>
  </si>
  <si>
    <t xml:space="preserve">Foxconn China $3.7194 (100%) </t>
  </si>
  <si>
    <t>Foxconn China$9.1842 (100%)</t>
  </si>
  <si>
    <t>Wave2Wave$2.50000 (100%)</t>
  </si>
  <si>
    <t>FIT-Asia$7.70000 (100%) / Streamline$20.00000 (0%)</t>
  </si>
  <si>
    <t>FIT-Asia$2.10000 (100%) / Streamline$10.92000 (0%)</t>
  </si>
  <si>
    <t>11-13 : Jason's action to review the quote</t>
  </si>
  <si>
    <t>11-13 : Quote is ok , FIT quoted Traffic charges USD 0.55
  11-20 : Jason confirm no traffic charges for M'sia shipment</t>
  </si>
  <si>
    <t>TTM-HY$1.25000 (100%)</t>
  </si>
  <si>
    <t>12-09 : Ok per customer quote</t>
  </si>
  <si>
    <t>TTM-HY$84.00000 (100%)</t>
  </si>
  <si>
    <t>TTM-DMC$105.54000 (100%) / TTM-HY$105.54000 (0%)</t>
  </si>
  <si>
    <t>55/ 55</t>
  </si>
  <si>
    <t>5/ 5</t>
  </si>
  <si>
    <t>TTM-DMC$12.56000 (50%) / TTM-HY$12.56000 (50%)</t>
  </si>
  <si>
    <t>221/ 221</t>
  </si>
  <si>
    <t>ISU$92.50000 (100%) / TTM-CF$95.00000 (0%)</t>
  </si>
  <si>
    <t>180/ 70</t>
  </si>
  <si>
    <t>TTM-HY$1.45000 (100%)</t>
  </si>
  <si>
    <t>TTM-HY$1.39000 (100%)</t>
  </si>
  <si>
    <t>GCE-TW$135.84000 (70%) / ISU-KR$157.00000 (30%)</t>
  </si>
  <si>
    <t>90/ 30</t>
  </si>
  <si>
    <t>GCE-TW$502.80000 (100%) / ISU-KR$540.00000 (0%)</t>
  </si>
  <si>
    <t>30/ 30</t>
  </si>
  <si>
    <t>TTM-HY$94.55000 (50%) / TTM-DMC$94.55000 (50%)</t>
  </si>
  <si>
    <t>58/ 75</t>
  </si>
  <si>
    <t>7/ 7</t>
  </si>
  <si>
    <t>TTM-DMC$36.23000 (30%) / WUS-HB$29.59000 (70%)</t>
  </si>
  <si>
    <t>110/ 800</t>
  </si>
  <si>
    <t>TTM-HY$110.58000 (100%) / SNMNY$266.51000 (0%)</t>
  </si>
  <si>
    <t>51/ 7</t>
  </si>
  <si>
    <t>8/ 300</t>
  </si>
  <si>
    <t>Founder$1.31000 (100%)</t>
  </si>
  <si>
    <t>Founder$2.74000 (100%)</t>
  </si>
  <si>
    <t>TTM-DMC$50.59000 (100%)</t>
  </si>
  <si>
    <t>GCE$38.58000 (80%) / ISU-KR$49.00000 (20%)</t>
  </si>
  <si>
    <t>180/ 90</t>
  </si>
  <si>
    <t>ASFAB-00194-11</t>
  </si>
  <si>
    <t>FAB-00194-11</t>
  </si>
  <si>
    <t>FAB,PT REYES,BLACKBIRD VER.11</t>
  </si>
  <si>
    <t>FAB-00194-11-CA REV B0</t>
  </si>
  <si>
    <t>TTM-HY$59.10000 (100%)</t>
  </si>
  <si>
    <t>TTM-DMC$162.10000 (100%)</t>
  </si>
  <si>
    <t>TTM-DMC$178.84000 (100%)</t>
  </si>
  <si>
    <t>TTM-DMC$148.29000 (50%) / TTM-HY$148.29000 (50%)</t>
  </si>
  <si>
    <t>50/ 44</t>
  </si>
  <si>
    <t>TTM-CF$610.00000 (30%) / ISU-KR$575.00000 (70%)</t>
  </si>
  <si>
    <t>25/ 30</t>
  </si>
  <si>
    <t>11/ 8</t>
  </si>
  <si>
    <t>TTM-HY$60.36000 (50%) / TTM-DMC$60.36000 (50%)</t>
  </si>
  <si>
    <t>113/ 150</t>
  </si>
  <si>
    <t>GCE-TW$89.92000 (80%) / TTM-DMC$107.04000 (20%) / TTM-CF$223.00000 (0%)</t>
  </si>
  <si>
    <t>90/ 75/ 50</t>
  </si>
  <si>
    <t>TTM-DMC$196.69000 (100%)</t>
  </si>
  <si>
    <t>TTM-DMC$10.30000 (50%) / TTM-HY$10.30000 (50%)</t>
  </si>
  <si>
    <t>300/ 300</t>
  </si>
  <si>
    <t>GCE-TW$65.00000 (50%) / TTM-DMC$64.50000 (50%)</t>
  </si>
  <si>
    <t>90/ 90</t>
  </si>
  <si>
    <t>Founder$4.00000 (100%)</t>
  </si>
  <si>
    <t>ISU$257.00000 (0%) / GCE$245.04000 (100%)</t>
  </si>
  <si>
    <t>60/ 60</t>
  </si>
  <si>
    <t>TTM-DMC$27.10000 (30%) / GCE-SZ$26.07000 (70%)</t>
  </si>
  <si>
    <t>96/ 120</t>
  </si>
  <si>
    <t>ISU-KR$610.00000 (100%)</t>
  </si>
  <si>
    <t>TTM-DMC$65.15000 (30%) / GCE$65.00000 (70%)</t>
  </si>
  <si>
    <t>62/ 90</t>
  </si>
  <si>
    <t>5/ 7</t>
  </si>
  <si>
    <t>TTM-DMC$109.20000 (100%)</t>
  </si>
  <si>
    <t>ASFAB-00263-04</t>
  </si>
  <si>
    <t>FAB-00263-04</t>
  </si>
  <si>
    <t>FAB, LOWER TIMBER COVE, VER4</t>
  </si>
  <si>
    <t>FAB-00263-04-DB REV A0</t>
  </si>
  <si>
    <t>11.22 : OK per customer quote</t>
  </si>
  <si>
    <t>TTM-DMC$81.40000 (100%)</t>
  </si>
  <si>
    <t>ISU-KR$273.00000 (50%) / GCE-TW$265.20000 (50%)</t>
  </si>
  <si>
    <t>90/ 150</t>
  </si>
  <si>
    <t>GCE-TW$240.58000 (50%) / ISU-KR$242.00000 (50%)</t>
  </si>
  <si>
    <t>30/ 35</t>
  </si>
  <si>
    <t>ISU-KR$95.00000 (70%) / GCE-TW$109.32000 (30%)</t>
  </si>
  <si>
    <t>180/ 200</t>
  </si>
  <si>
    <t>ISU-KR$212.00000 (30%) / GCE-TW$160.00000 (70%) / TTM-CF$244.00000 (0%)</t>
  </si>
  <si>
    <t>50/ 50/ 50</t>
  </si>
  <si>
    <t>9/ 8/ 8</t>
  </si>
  <si>
    <t>11/11 JE:  SOW expired for all suppliers, GCE kept price at SOW.
10/21 JE: SOW on GCE, ISU</t>
  </si>
  <si>
    <t>TTM-CF$950.00000 (30%) / GCE$921.70000 (70%)</t>
  </si>
  <si>
    <t>TTM-HY$10.35000 (100%) / WUS-HB$13.06000 (0%)</t>
  </si>
  <si>
    <t>235/ 500</t>
  </si>
  <si>
    <t>5/ 8</t>
  </si>
  <si>
    <t>TTM-HY$2.33000 (100%)</t>
  </si>
  <si>
    <t>ISU-KR$230.00000 (0%) / GCE-TW$245.00000 (100%)</t>
  </si>
  <si>
    <t>90/ 35</t>
  </si>
  <si>
    <t>8/ 6</t>
  </si>
  <si>
    <t>10/21 JE: All GCE due to low MOQ</t>
  </si>
  <si>
    <t>GCE$133.29000 (100%)</t>
  </si>
  <si>
    <t>GCE$185.24000 (100%)</t>
  </si>
  <si>
    <t>WUS-HB$7.36000 (100%)</t>
  </si>
  <si>
    <t>12-09 : Jason's action to provide the quote</t>
  </si>
  <si>
    <t>Pending RFQ reply // DM : No Change in STD
  11-22 : JPE received quote is 8.42</t>
  </si>
  <si>
    <t>ISU-KR$38.00000 (50%) / GCE$38.00000 (50%)</t>
  </si>
  <si>
    <t>75/ 180</t>
  </si>
  <si>
    <t>ISU-KR$190.00000 (50%) / GCE-TW$190.00000 (50%) / GCE-TW$273.05000 (0%)</t>
  </si>
  <si>
    <t>60/ 60/ 60</t>
  </si>
  <si>
    <t>10/ 8/ 8</t>
  </si>
  <si>
    <t>TTM-HY$51.16000 (100%) / TTM-DMC$51.16000 (0%)</t>
  </si>
  <si>
    <t>96/ 70</t>
  </si>
  <si>
    <t>TTM-HY$1.71000 (100%) / TTM-FG$3.82000 (0%)</t>
  </si>
  <si>
    <t>1464/ 797</t>
  </si>
  <si>
    <t>GCE-TW$342.25000 (100%) / TTM-CF$439.00000 (0%)</t>
  </si>
  <si>
    <t>60/ 25</t>
  </si>
  <si>
    <t>GCE-TW$604.98000 (100%) / TTM-CF$785.00000 (0%)</t>
  </si>
  <si>
    <t>30/ 25</t>
  </si>
  <si>
    <t>TTM-HY$1.97000 (50%) / TTM-LO$1.64000 (50%)</t>
  </si>
  <si>
    <t>1260/ 1260</t>
  </si>
  <si>
    <t>ISU-KR$430.00000 (0%) / GCE-TW$419.77000 (100%)</t>
  </si>
  <si>
    <t>GCE-TW$874.56000 (0%) / ISU-KR$850.00000 (100%)</t>
  </si>
  <si>
    <t>ISU$138.00000 (50%) / TTM-HY$136.00000 (50%)</t>
  </si>
  <si>
    <t>90/ 46</t>
  </si>
  <si>
    <t>GCE$151.47000 (40%) / TTM-HY$145.80000 (60%)</t>
  </si>
  <si>
    <t>90/ 20</t>
  </si>
  <si>
    <t>ISU$660.00000 (70%) / GCE$648.20000 (30%)</t>
  </si>
  <si>
    <t>GCE$648.20000 (70%) / ISU-KR$660.00000 (30%)</t>
  </si>
  <si>
    <t>GCE$333.46000 (80%) / TTM-CF$415.00000 (20%)</t>
  </si>
  <si>
    <t>TTM-DMC$170.00000 (100%)</t>
  </si>
  <si>
    <t>PT REYES, FAB, CPU,GRACKLE</t>
  </si>
  <si>
    <t>TTM-HY$22.41000 (0%) / WUS$22.25000 (100%)</t>
  </si>
  <si>
    <t>112/ 120</t>
  </si>
  <si>
    <t>11/ 7</t>
  </si>
  <si>
    <t>10/21 JE: All WUS due to low MOQ</t>
  </si>
  <si>
    <t>TTM-HY$115.55000 (30%) / WUS$100.44000 (70%)</t>
  </si>
  <si>
    <t>45/ 90</t>
  </si>
  <si>
    <t>TTM-HY$2.40000 (100%)</t>
  </si>
  <si>
    <t>GCE$517.11000 (50%) / ISU$510.00000 (50%)</t>
  </si>
  <si>
    <t>25/ 60</t>
  </si>
  <si>
    <t>ISU-KR$955.00000 (100%) / GCE$1,050.00000 (0%)</t>
  </si>
  <si>
    <t>FAB,P3,UPPER CAPITOLA</t>
  </si>
  <si>
    <t>ISU$712.00000 (70%) / GCE$760.00000 (30%)</t>
  </si>
  <si>
    <t>TTM-FG$33.07000 (0%) / TTM-HY$7.34000 (100%)</t>
  </si>
  <si>
    <t>1500/ 342</t>
  </si>
  <si>
    <t>WUS$15.00000 (70%) / TTM-DMC$16.93000 (30%)</t>
  </si>
  <si>
    <t>500/ 300</t>
  </si>
  <si>
    <t>ISU-KR$407.00000 (50%) / GCE-TW$412.80000 (50%)</t>
  </si>
  <si>
    <t>60/ 30</t>
  </si>
  <si>
    <t>TTM-HY$18.95000 (100%) / TTM-FG$39.78000 (0%)</t>
  </si>
  <si>
    <t>189/ 500</t>
  </si>
  <si>
    <t>ISU-KR$431.00000 (70%) / GCE$503.04000 (30%)</t>
  </si>
  <si>
    <t>ISU-KR$140.00000 (50%) / TTM-HY$140.83000 (50%)</t>
  </si>
  <si>
    <t>WUS-KS$33.14000 (80%) / TTM-DMC$48.70000 (20%)</t>
  </si>
  <si>
    <t>250/ 85</t>
  </si>
  <si>
    <t>0/ 5</t>
  </si>
  <si>
    <t>WUS-KS $578.57000 (70%) / GCE $633.86000 (30%) / TTM-CF $825.00 (0%)</t>
  </si>
  <si>
    <t>30/ 30/ 25</t>
  </si>
  <si>
    <t>11/22: change split to 70% WUS/30% GCE
11/11 JE: TTM SOW expired</t>
  </si>
  <si>
    <t>ISU-KR$148.00000 (70%) / TTM-CF$252.00000 (0%) / GCE$221.29000 (30%)</t>
  </si>
  <si>
    <t>90/ 90/ 90</t>
  </si>
  <si>
    <t>5/ 0/ 0</t>
  </si>
  <si>
    <t>TTM-CF$68.75000 (0%) / WUS-KS$63.00000 (100%)</t>
  </si>
  <si>
    <t>50/ 250</t>
  </si>
  <si>
    <t>GCE$1,100.00000 (50%) / ISU-KR$1,050.00000 (50%) / TTM-CF$1,100.00000 (0%)</t>
  </si>
  <si>
    <t>8/ 6/ 8</t>
  </si>
  <si>
    <t>ISU-KR$269.00000 (70%) / GCE-TW$285.37000 (30%) / TTM-CF$415.00000 (0%)</t>
  </si>
  <si>
    <t>100/ 25/ 25</t>
  </si>
  <si>
    <t>WUS-HB$4.14000 (100%)</t>
  </si>
  <si>
    <t>FAB,P3GARDENA, LOS ANGELES, 2RU</t>
  </si>
  <si>
    <t>ISU-KR$280.00000 (50%) / GCE$280.00000 (50%)</t>
  </si>
  <si>
    <t>FAB,P4GARDENA, LOS ANGELES, 2RU</t>
  </si>
  <si>
    <t>ISU-KR$280.00000 (50%) / GCE-TW$280.00000 (50%)</t>
  </si>
  <si>
    <t>GCE$453.42000 (70%) / ISU-KR$475.00000 (30%) / TTM-CF$753.00000 (0%)</t>
  </si>
  <si>
    <t>WUS-HB$0.98000 (100%) / TTM-DMC$2.94000 (0%)</t>
  </si>
  <si>
    <t>1800/ 1025</t>
  </si>
  <si>
    <t>FAB,LOS ANGELES P3REAR CARD</t>
  </si>
  <si>
    <t>WUS-HB$4.26000 (100%) / TTM-HY$5.85000 (0%)</t>
  </si>
  <si>
    <t>850/ 482</t>
  </si>
  <si>
    <t>TTM-HY$8.49000 (30%) / WUS-HB$8.20000 (70%)</t>
  </si>
  <si>
    <t>1025/ 300</t>
  </si>
  <si>
    <t>ISU-KR$627.00000 (50%) / WUS-KS$562.68000 (50%) / GCE-TW$452.00000 (0%)</t>
  </si>
  <si>
    <t>30/ 30/ 30</t>
  </si>
  <si>
    <t>6/ 9/ 9</t>
  </si>
  <si>
    <t>WUS-HS$1.38000 (100%) / TTM-LO$6.01000 (0%)</t>
  </si>
  <si>
    <t>500/ 1000</t>
  </si>
  <si>
    <t>TTM-HY$3.20000 (100%) / WUS-HB$4.28000 (0%)</t>
  </si>
  <si>
    <t>600/ 400</t>
  </si>
  <si>
    <t>ISU-KR$520.00000 (30%) / GCE-TW$504.50000 (70%)</t>
  </si>
  <si>
    <t>WUS$50.30000 (70%) / TTM-DMC$68.35000 (30%)</t>
  </si>
  <si>
    <t>200/ 65</t>
  </si>
  <si>
    <t>ISU-KR$148.00000 (0%) / WUS-KS$125.28000 (100%) / TTM-FG$125.00000 (0%)</t>
  </si>
  <si>
    <t>90/ 200/ 75</t>
  </si>
  <si>
    <t>WUS$33.59000 (70%) / TTM-DMC$47.78000 (30%)</t>
  </si>
  <si>
    <t>300/ 100</t>
  </si>
  <si>
    <t>GCE-TW$551.34000 (70%) / ISU-KR$570.00000 (30%) / TTM-CF$575.00000 (0%)</t>
  </si>
  <si>
    <t>6/ 6/ 8</t>
  </si>
  <si>
    <t>GCE-TW$712.65000 (50%) / ISU-KR$703.00000 (50%) / TTM-CF$720.00000 (0%)</t>
  </si>
  <si>
    <t>8/ 10/ 9</t>
  </si>
  <si>
    <t>GCE-TW$196.95000 (50%) / ISU-KR$198.00000 (50%) / TTM-CF$313.45000 (0%)</t>
  </si>
  <si>
    <t>90/ 90/ 250</t>
  </si>
  <si>
    <t>8/ 6/ 9</t>
  </si>
  <si>
    <t>WUS$65.50000 (70%) / TTM-DMC$72.35000 (30%)</t>
  </si>
  <si>
    <t>200/ 35</t>
  </si>
  <si>
    <t>WUS$16.81000 (100%) / ISU-KR$30.00000 (0%)</t>
  </si>
  <si>
    <t>810/ 480</t>
  </si>
  <si>
    <t>WUS-KS$115.32000 (100%)</t>
  </si>
  <si>
    <t>ISU-KR$705.00000 (50%) / GCE$695.00000 (50%)</t>
  </si>
  <si>
    <t>WUS-KS$170.46000 (70%) / GCE$193.05000 (30%)</t>
  </si>
  <si>
    <t>GCE-TW$343.23000 (50%) / ISU-KR$355.00000 (50%)</t>
  </si>
  <si>
    <t>50/ 90</t>
  </si>
  <si>
    <t>WUS-HB$1.02200 (100%)</t>
  </si>
  <si>
    <t>WUB-HB$1.18000 (100%)</t>
  </si>
  <si>
    <t>GCE-TW$180.00000 (50%) / ISU-KR$180.00000 (50%)</t>
  </si>
  <si>
    <t>10/21 JE: SOW on GCE, ISU</t>
  </si>
  <si>
    <t>ASFAB-00506-05</t>
  </si>
  <si>
    <t>FAB-00506-05</t>
  </si>
  <si>
    <t>Rachel Tham</t>
  </si>
  <si>
    <t>ISU-KR$80.00000 (50%) / WUS$70.00000 (50%)</t>
  </si>
  <si>
    <t>10/21 JE: SOW on ISU 500pc , WUS 1400pc</t>
  </si>
  <si>
    <t>12-09 : Jason's action to provide WUS's quote</t>
  </si>
  <si>
    <t>11-22 : JPE received quote for WUS is USD 85.07 and ISU quote is ok</t>
  </si>
  <si>
    <t>ASFAB-00513-04D</t>
  </si>
  <si>
    <t>FAB-00513-04</t>
  </si>
  <si>
    <t>New part/Jenny direct JPE the std cost to issue the PO</t>
  </si>
  <si>
    <t xml:space="preserve">12/13 MB: Used Final Q120 STD as Final Q419 STD. </t>
  </si>
  <si>
    <t>12/12 MB: Jason added cost. SOW on ISU 500pc , WUS 1400p
12/4 MB: New Part Added.</t>
  </si>
  <si>
    <t>New Part</t>
  </si>
  <si>
    <t>ISU-SY$372.50000 (70%) / TTM-CF$475.00000 (30%)</t>
  </si>
  <si>
    <t>70/ 60</t>
  </si>
  <si>
    <t>TTM-DMC$22.00000 (70%) / WUS-HB$25.51000 (30%)</t>
  </si>
  <si>
    <t>150/ 300</t>
  </si>
  <si>
    <t>5/ 6</t>
  </si>
  <si>
    <t>TTM-DMC$16.25000 (70%) / WUS-HB$24.03000 (30%)</t>
  </si>
  <si>
    <t>237/ 600</t>
  </si>
  <si>
    <t>TTM-DMC$135.50000 (50%) / GCE-TW$137.00000 (50%)</t>
  </si>
  <si>
    <t>76/ 90</t>
  </si>
  <si>
    <t>ASFAB-00534-04D</t>
  </si>
  <si>
    <t>FAB-00534-04</t>
  </si>
  <si>
    <t>FAB,P4, YUBA, LYONSVILLE, 1RU</t>
  </si>
  <si>
    <t>FAB-00534-04-AC REV A0</t>
  </si>
  <si>
    <t>WUS-KS$256.55000 (70%) / GCE-TW$299.00000 (30%)</t>
  </si>
  <si>
    <t>100/ 60</t>
  </si>
  <si>
    <t>12-09 : Jason's action to provide GCE 's quote</t>
  </si>
  <si>
    <t>12-09 : JPE received quote GCE price is USD 379 and WUS is ok</t>
  </si>
  <si>
    <t>WUS-KS$115.88000 (50%) / GCE-TW$115.88000 (50%) / ISU-SY$196.30000 (0%) / TTM-CF$188.00000 (0%)</t>
  </si>
  <si>
    <t>120/ 90/ 60/ 55</t>
  </si>
  <si>
    <t>7/ 8/ 8/ 6</t>
  </si>
  <si>
    <t>ASFAB-00547-03D</t>
  </si>
  <si>
    <t>FAB-00547-03</t>
  </si>
  <si>
    <t>FAB, MONTARA, VER03</t>
  </si>
  <si>
    <t>FAB-00547-03-EC REV A0</t>
  </si>
  <si>
    <t>WUS-KS$63.68000 (30%) / GCE-TW$42.57000 (70%)</t>
  </si>
  <si>
    <t>160/ 90</t>
  </si>
  <si>
    <t>ASFAB-00548-03D</t>
  </si>
  <si>
    <t>FAB-00548-03</t>
  </si>
  <si>
    <t>FAB, MCKINLEY, REV 03</t>
  </si>
  <si>
    <t>ISU - DAEGU</t>
  </si>
  <si>
    <t>FAB-00548-02-AD/FD</t>
  </si>
  <si>
    <t>ISU-KR$595.00000 (70%) / GCE-TW$828.00000 (30%)</t>
  </si>
  <si>
    <t>WUS-KS $435.00000 (50%) / GCE-TW$435.00000 (50%) / ISU-KR $435.00000 (0%)</t>
  </si>
  <si>
    <t>100/ 30 / 30</t>
  </si>
  <si>
    <t>7/ 8 / 8</t>
  </si>
  <si>
    <t>10/21 JE: SOW on GCE, ISU, WUS.ISU still IPQ</t>
  </si>
  <si>
    <t>ASFAB-00551-04D</t>
  </si>
  <si>
    <t>FAB-00551-04</t>
  </si>
  <si>
    <t>FAB, CLEARWATER VER 04</t>
  </si>
  <si>
    <t>FAB-00551-04-AC REV B0</t>
  </si>
  <si>
    <t>WUS-KS $435.00000 (50%) / GCE-TW$435.00000 (50%)</t>
  </si>
  <si>
    <t>100/ 30</t>
  </si>
  <si>
    <t>11/21 MB: Added Final Q419 STD $522.73 into column Z. 11/3 MB: New Part Added, was in Final Q419 Master. Per Jenny Quiro, JPE input Final Q419 STD $522.73 (GCE-TW $535.000 50% / WUS-KS $510.46000 50%). 10/21 JE: SOW on GCE, ISU, WUS.ISU still IPQ.</t>
  </si>
  <si>
    <t>12-09 : JPE received WUS quote is USD 510.46</t>
  </si>
  <si>
    <t>ISU-KR $275 (50%) / WUS-KS $269.49 (50%)</t>
  </si>
  <si>
    <t>120 / 60</t>
  </si>
  <si>
    <t>8 / 7</t>
  </si>
  <si>
    <t>ASFAB-00554-05D</t>
  </si>
  <si>
    <t>FAB-00554-05</t>
  </si>
  <si>
    <t>12/12 MB: Used Final Q120 STD as Final Q419 STD per Jason.</t>
  </si>
  <si>
    <t>12/12 MB: Copied Ver-04 STD per Jason. TQA/TQB Builds Canceled, Removed Brooks cboms from JPE Q120 Top Bom. 12/11 MB: New Part Added.</t>
  </si>
  <si>
    <t>ISU-KR$548.50000 (50%) / GCE-TW$540.00000 (50%)</t>
  </si>
  <si>
    <t>12-09 : JPE received quote GCE price is USD 656 and WUS is ok</t>
  </si>
  <si>
    <t>WUS-KS$195.90000 (70%) / GCE-TW$285.20000 (30%)</t>
  </si>
  <si>
    <t>100/ 90</t>
  </si>
  <si>
    <t>WUS-HB$1.61000 (70%) / TTM-DMC$2.15000 (30%)</t>
  </si>
  <si>
    <t>900/ 930</t>
  </si>
  <si>
    <t>WUS-KS$23.00000 (70%) / GCE-TW$26.20000 (30%)</t>
  </si>
  <si>
    <t>1000/ 800</t>
  </si>
  <si>
    <t>WUS-HB$2.40000 (0%) / TTM-HY$2.91000 (100%)</t>
  </si>
  <si>
    <t>500/ 860</t>
  </si>
  <si>
    <t>SCC-LG2$1.71000 (70%) / WUS-HB$2.54000 (30%)</t>
  </si>
  <si>
    <t>100/ 1000</t>
  </si>
  <si>
    <t>WUS-HB$2.00000 (100%)</t>
  </si>
  <si>
    <t>WUS-KS$391.69000 (70%) / ISU-KR$445.00000 (15%) / TTM-CF$430.00000 (15%)</t>
  </si>
  <si>
    <t>40/ 60/ 25</t>
  </si>
  <si>
    <t>7/ 8/ 6</t>
  </si>
  <si>
    <t>WUS-KS$815.22000 (70%) / GCE-TW$903.56000 (30%)</t>
  </si>
  <si>
    <t>20/ 30</t>
  </si>
  <si>
    <t>TTM-CF$580.00000 (100%) / SNM-SJ$780.00000 (0%)</t>
  </si>
  <si>
    <t>25/ 50</t>
  </si>
  <si>
    <t>ASFAB-00581-03D</t>
  </si>
  <si>
    <t>FAB-00581-03</t>
  </si>
  <si>
    <t>TTM</t>
  </si>
  <si>
    <t>12/11 MB: Used Final Q120 STD as Final Q419 STD per Jason.</t>
  </si>
  <si>
    <t>12/11 MB: Jason added Final Q419/Q120 STDs, same as ver-02. New Part Added.</t>
  </si>
  <si>
    <t>TTM-DMC$12.00000 (70%) / SCC-LG2$15.68000 (30%)</t>
  </si>
  <si>
    <t>195/ 22</t>
  </si>
  <si>
    <t>6/ 5</t>
  </si>
  <si>
    <t>ASFAB-00582-04</t>
  </si>
  <si>
    <t>FAB-00582-04</t>
  </si>
  <si>
    <t>FAB, WOODPECKER, VER04</t>
  </si>
  <si>
    <t>12/13 MB: Used Final Q120 STD as Final Q419 STD. 12/2 MB: JPE Needs Final Q419 STD in column Z.</t>
  </si>
  <si>
    <t>12/12 MB: Jason added cost.11/21 MB: Added New Version.</t>
  </si>
  <si>
    <t>TTM-DMC$108.60000 (100%)</t>
  </si>
  <si>
    <t>GCE-TW$745.00000 (50%) / ISU-KR$840.00000 (50%) / WUS-KS $747.68000 (0%)</t>
  </si>
  <si>
    <t>30/ 30 / 30</t>
  </si>
  <si>
    <t>8/ 8 / 8</t>
  </si>
  <si>
    <t>10/21 JE: SOW on GCE ISU and WUS.WUS still IPQ</t>
  </si>
  <si>
    <t>GCE - TAIWAN</t>
  </si>
  <si>
    <t>ISU-KR$990.00000 (70%) / GCE-TW$1,050.00000 (30%)</t>
  </si>
  <si>
    <t>ISU-KR$455.00000 (70%) / GCE$485.00000 (30%)</t>
  </si>
  <si>
    <t>TTM-DMC$200.00000 (70%) / WUS-KS$217.72000 (30%)</t>
  </si>
  <si>
    <t>52/ 60</t>
  </si>
  <si>
    <t>4/ 7</t>
  </si>
  <si>
    <t>SCC-GQ$15.39000 (70%) / WUS-KS$20.79000 (30%)</t>
  </si>
  <si>
    <t>600/ 15</t>
  </si>
  <si>
    <t>GCE-SZ$67.24000 (70%) / TTM-DMC$70.50000 (30%)</t>
  </si>
  <si>
    <t>200/ 97</t>
  </si>
  <si>
    <t>ASFAB-00597-05D</t>
  </si>
  <si>
    <t>FAB-00597-05</t>
  </si>
  <si>
    <t>FAB, LIVINGSTON, VER 05</t>
  </si>
  <si>
    <t>FAB-00597-05-BA</t>
  </si>
  <si>
    <t>TTM-DMC$5.50000 (70%) / WUS-HB$7.17000 (30%)</t>
  </si>
  <si>
    <t>480/ 1000</t>
  </si>
  <si>
    <t>GCE-SZ$18.67000 (30%) / WUS-KS$17.98000 (70%)</t>
  </si>
  <si>
    <t>200/ 500</t>
  </si>
  <si>
    <t>WUS-HB$18.33000 (50%) / SCC-LG2$18.14000 (50%)</t>
  </si>
  <si>
    <t>200/ 256</t>
  </si>
  <si>
    <t>ASFAB-00600-05D</t>
  </si>
  <si>
    <t>FAB-00600-05</t>
  </si>
  <si>
    <t>FAB, DAWSON, VER.05</t>
  </si>
  <si>
    <t>FAB-00600-05-CA REV B0</t>
  </si>
  <si>
    <t>WUS-HB $18.33000 (50%) / SCC-LG2 $18.14000 (50%)</t>
  </si>
  <si>
    <t>12-09 Quote is ok</t>
  </si>
  <si>
    <t>ASFAB-00600-06D</t>
  </si>
  <si>
    <t>FAB-00600-06</t>
  </si>
  <si>
    <t>FAB, DAWSON, VER.06</t>
  </si>
  <si>
    <t>FAB-00600-06-CA REV A0</t>
  </si>
  <si>
    <t>ASFAB-00601-02</t>
  </si>
  <si>
    <t>FAB-00601-02</t>
  </si>
  <si>
    <t>FAB, GOPHER, VER 2</t>
  </si>
  <si>
    <t>FAB-00601-02-CA REV A0</t>
  </si>
  <si>
    <t>TTM-DMC$3.30000 (70%) / WUS-HB$3.99000 (30%)</t>
  </si>
  <si>
    <t>534/ 500</t>
  </si>
  <si>
    <t>ASFAB-00602-03</t>
  </si>
  <si>
    <t>FAB-00602-03</t>
  </si>
  <si>
    <t>FAB, ROCKWELL, VER 3</t>
  </si>
  <si>
    <t>FAB-00602-03-CA REV B0</t>
  </si>
  <si>
    <t>TTN-DMD$22.31000 (30%) / WUS-HB$20.49000 (70%)</t>
  </si>
  <si>
    <t>104/ 200</t>
  </si>
  <si>
    <t>TTM-DMC$2.04000 (80%) / WUS-HB$3.58000 (20%)</t>
  </si>
  <si>
    <t>1310/ 500</t>
  </si>
  <si>
    <t>WUS-HB$19.06000 (50%) / TTM-DMC$19.00000 (50%)</t>
  </si>
  <si>
    <t>200/ 147</t>
  </si>
  <si>
    <t>GCE-TW$545.00000 (70%) / ISU-KR$600.00000 (30%)</t>
  </si>
  <si>
    <t>12-09 : Jason's action to review the source</t>
  </si>
  <si>
    <t>12-09 : Quote is ok but Agile stated no new buy</t>
  </si>
  <si>
    <t>ASFAB-00605-03D</t>
  </si>
  <si>
    <t>FAB-00605-03</t>
  </si>
  <si>
    <t>FAB, CLEARWATER MS MOTHERBAORD VER 03</t>
  </si>
  <si>
    <t>SCC-LG2$16.16000 (50%) / WUS-KS$18.73000 (50%)</t>
  </si>
  <si>
    <t>95/ 800</t>
  </si>
  <si>
    <t>WUS-HB$419.76000 (60%) / ISU-KR$600.00000 (20%) / GCE-TW$600.00000 (20%)</t>
  </si>
  <si>
    <t>40/ 60/ 60</t>
  </si>
  <si>
    <t>7/ 8/ 8</t>
  </si>
  <si>
    <t>SCC-LG2$21.86000 (50%) / TTM-DMC$23.60000 (50%)</t>
  </si>
  <si>
    <t>79/ 325</t>
  </si>
  <si>
    <t>WUS-HB$3.54000 (70%) / TTM-DMC$4.19000 (30%)</t>
  </si>
  <si>
    <t>2000/ 597</t>
  </si>
  <si>
    <t>GCE-TW$235.20000 (70%) / ISU-KR$245.00000 (30%)</t>
  </si>
  <si>
    <t>150/ 90</t>
  </si>
  <si>
    <t>ASFAB-00629-01</t>
  </si>
  <si>
    <t>FAB-00629-01</t>
  </si>
  <si>
    <t>FAB, OSFP 2X6 LED BOARD</t>
  </si>
  <si>
    <t>TTM-DMC$0.58000 (70%) / WUS-HB$0.90000 (30%)</t>
  </si>
  <si>
    <t>4166/ 3000</t>
  </si>
  <si>
    <t>GCE-TW$90.00000 (50%) / ISU-KR$90.00000 (50%)</t>
  </si>
  <si>
    <t>WUS-HB$1.33000 (30%) / TTM-DMC$0.85000 (70%) / GCE-TW$1.27000 (0%) / ISU-SY$3.80000 (0%)</t>
  </si>
  <si>
    <t>1000/ 1034/ 2700/ 1200</t>
  </si>
  <si>
    <t>6/ 6/ 6/ 6</t>
  </si>
  <si>
    <t>Approved /SCC IPQ Purchased under Dev</t>
  </si>
  <si>
    <t>SCC-LG2$1.62000 (100%)</t>
  </si>
  <si>
    <t>11/14 Only proto was built no PPLT or PLT.  Will risk buy SCC on first production order.  It's only a $1 LED board.  Will have NPIE issue DEV.</t>
  </si>
  <si>
    <t>11-13 : Jason's action to review the source status</t>
  </si>
  <si>
    <t>11-13 : Quote is ok but SCC is in IPQ stage</t>
  </si>
  <si>
    <t>WUS-KS$70.00000 (50%) / GCE-TW$70.00000 (50%)</t>
  </si>
  <si>
    <t>200/ 30</t>
  </si>
  <si>
    <t>10/21 JE: SOW on GCE, WUS</t>
  </si>
  <si>
    <t>11-22 : JPE received quote for WUS is USD 89.24, GCE ok is ok</t>
  </si>
  <si>
    <t>SCC-LG2$0.74000 (70%) / TTM-DMC$1.90000 (30%)</t>
  </si>
  <si>
    <t>642/ 1316</t>
  </si>
  <si>
    <t>5/ 4</t>
  </si>
  <si>
    <t>TTM-DMC$4.90000 (50%) / WUS-HB$4.85000 (50%)</t>
  </si>
  <si>
    <t>495/ 800</t>
  </si>
  <si>
    <t>GCE-SZ$2.02000 (70%) / WUS-HB$2.29000 (30%)</t>
  </si>
  <si>
    <t>4800/ 00</t>
  </si>
  <si>
    <t>12-09 : Jason action to revise the split</t>
  </si>
  <si>
    <t>12-09 : Quote is ok but GCE not in Agile</t>
  </si>
  <si>
    <t>WUS-HB$1.06000 (100%)</t>
  </si>
  <si>
    <t>WUS-HB$2.76000 (100%)</t>
  </si>
  <si>
    <t>ASFAB-00680-02</t>
  </si>
  <si>
    <t>FAB-00680-02</t>
  </si>
  <si>
    <t>FAB,LOGAN,DAWSON TEST CARD</t>
  </si>
  <si>
    <t>FAB-00680-02-CA REV A0</t>
  </si>
  <si>
    <t>WUS-KS$271.00000 (100%)</t>
  </si>
  <si>
    <t>11-22 : JPE received quote is 272.15</t>
  </si>
  <si>
    <t>GCE-SZ$60.00000 (50%) / WUS-KS$60.00000 (50%)</t>
  </si>
  <si>
    <t>12-09 : Jason's action to provide GCE and WUS's quote</t>
  </si>
  <si>
    <t>12-09 : JPE received quote GCE price is USD 80 and WUS is 88.99</t>
  </si>
  <si>
    <t>Approved but refer JPE remarks</t>
  </si>
  <si>
    <t>GCE-SZ $60.00000 (50%) / WUS-KS $60.00000 (50%)</t>
  </si>
  <si>
    <t>11/21 MB: Added Final Q419 STD $82.697 (GCE-SZ $80 70% / WUS-KS $88.99 30%). 10/18 MB: New Part Added Q120.</t>
  </si>
  <si>
    <t>12-09 : JPE received WUS quote is USD 88.99</t>
  </si>
  <si>
    <t>TTM-DMC$187.00000 (70%) / WUS-KS$271.42000 (30%)</t>
  </si>
  <si>
    <t>50/ 100</t>
  </si>
  <si>
    <t>6/ 7</t>
  </si>
  <si>
    <t xml:space="preserve">TTM-DMC $187.00 (70%) / WUS-KS $263.51 (30%) </t>
  </si>
  <si>
    <t>50 /100</t>
  </si>
  <si>
    <t>7 / 7</t>
  </si>
  <si>
    <t>WUS-KS$100.62000 (100%)</t>
  </si>
  <si>
    <t>ASFAB-00697-02D</t>
  </si>
  <si>
    <t>FAB-00697-02</t>
  </si>
  <si>
    <t>FAB, METAMUX96 SUBTERRANEAN</t>
  </si>
  <si>
    <t>SCC-SZ$16.32000 (50%) / GCE-SZ$16.83000 (50%)</t>
  </si>
  <si>
    <t>150 / 60</t>
  </si>
  <si>
    <t>11/1 MB: Jason approved copying Q120 STD into Final Q419 STD.</t>
  </si>
  <si>
    <t>12-09 : Jason's action to review GCE source - not in Agile</t>
  </si>
  <si>
    <t>12-09 : JPE received SCC quote is USD 17.34, GCE not in Agile</t>
  </si>
  <si>
    <t>Approved Jason keep flat as no source is qualified</t>
  </si>
  <si>
    <t>SCC-SZ$23.81000 (50%) / GCE-SZ$25.00000 (50%)</t>
  </si>
  <si>
    <t>25/ 300</t>
  </si>
  <si>
    <t>11/14 JE: Still in NPI no qualified suppliers.</t>
  </si>
  <si>
    <t>11-13 : Quote is ok, , GCE not in Agile</t>
  </si>
  <si>
    <t>SCC-LG2$39.68000 (50%) / GCE-SZ$41.00000 (50%)</t>
  </si>
  <si>
    <t>GCE-SZ $38.00000 (70%) / SCC-LG2$39.68000 (30%)</t>
  </si>
  <si>
    <t>300 / 150</t>
  </si>
  <si>
    <t>6 / 5</t>
  </si>
  <si>
    <t>10/18 MB: Jason toconfirm Final Q419 STD provided by JPE in column Z. No cost history in Final Q419 Master file.</t>
  </si>
  <si>
    <t>GCE-SZ$38.00000 (50%) / SCC-LG2$39.68000 (50%)</t>
  </si>
  <si>
    <t>300/ 150</t>
  </si>
  <si>
    <t>11/14 JE:  Still in NPI no qualified suppliers.</t>
  </si>
  <si>
    <t>FAB-00706-01D</t>
  </si>
  <si>
    <t>SCC-LG2$61.98000 (70%) / WUS-KS $82.52000 (30%)</t>
  </si>
  <si>
    <t>35 / 150</t>
  </si>
  <si>
    <t>5 / 7</t>
  </si>
  <si>
    <t>11/14 JE:  Still in NPI no qualified suppliers.
11/1 MB: Jason approved copying Q120 STD into Final Q419 STD.</t>
  </si>
  <si>
    <t>11-13 : JPE received SCC quote is USD 62.22, WUS's quote is ok</t>
  </si>
  <si>
    <t>WUS-HB $9.25000 (100%)</t>
  </si>
  <si>
    <t>ASFAB-00710-01D</t>
  </si>
  <si>
    <t>FAB-00710-01</t>
  </si>
  <si>
    <t>RachelTham</t>
  </si>
  <si>
    <t>FAB-00710-01D</t>
  </si>
  <si>
    <t>12/5 MB: Used Final Q120 STD as Final Q419 STD. 12/2 MB: JPE Needs Final Q419 STD in column Z.</t>
  </si>
  <si>
    <t>WUS-HB $6.48 (100%)</t>
  </si>
  <si>
    <t>Remove - Acutan5_Howl EOL.</t>
  </si>
  <si>
    <t>11/21 MB: Remove - Acutan5_Howl EOL per Agile.10/21 JE: Pre-01 NPI No Quote Yet</t>
  </si>
  <si>
    <t>TTM-DMC$132.50000 (70%) / WUS-KS$146.55000 (30%)</t>
  </si>
  <si>
    <t>ASFAB-00717-01D</t>
  </si>
  <si>
    <t>FAB-00717-01</t>
  </si>
  <si>
    <t>FAB, DENALI, HORSESHOE LAKE SHIMM</t>
  </si>
  <si>
    <t>WUS - HUBEI</t>
  </si>
  <si>
    <t>FAB-00717-01-CA</t>
  </si>
  <si>
    <t>WUS-HB $25.98000 (100%)</t>
  </si>
  <si>
    <t>ASFAB-00722-03</t>
  </si>
  <si>
    <t>FAB-00722-03</t>
  </si>
  <si>
    <t>WUS-KS$305.59000 (70%) / GCE-TW$400.00000 (30%)</t>
  </si>
  <si>
    <t>11/28 MB: Added per Hooiming's Final Q120 CBOMs. Part was in Final Q419 Master File.</t>
  </si>
  <si>
    <t>TTM-DMC$178.60000 (70%) / WUS-KS$212.91000 (30%)</t>
  </si>
  <si>
    <t>53/ 100</t>
  </si>
  <si>
    <t>ASFAB-00743-01D</t>
  </si>
  <si>
    <t>FAB-00743-01</t>
  </si>
  <si>
    <t>Remove - See Ver-02</t>
  </si>
  <si>
    <t>11/26 MB: Remove per John Malian, use Ver-02. 10/18 MB: New Part Added Q120.</t>
  </si>
  <si>
    <t>ASFAB-00743-02D</t>
  </si>
  <si>
    <t>FAB-00743-02</t>
  </si>
  <si>
    <t>Ghee Kit</t>
  </si>
  <si>
    <t>FAB, CEDARVILLE, VER02</t>
  </si>
  <si>
    <t>FAB-00743-02-AA/AC/AD</t>
  </si>
  <si>
    <t>12/11 MB: Corrected Final Q419/Q120 STDs. 12/2 MB: Used Final Q120 STD as Final Q419 STD per John Malian (No Q419 STD in JPE MRP).</t>
  </si>
  <si>
    <t>TTM-DMC $108 (70%) / WUS-KS $129.51 (30%)</t>
  </si>
  <si>
    <t>85 / 130</t>
  </si>
  <si>
    <t>7 / 8</t>
  </si>
  <si>
    <r>
      <rPr>
        <b/>
        <sz val="10"/>
        <color rgb="FF9900FF"/>
        <rFont val="Calibri"/>
        <family val="2"/>
        <charset val="1"/>
      </rPr>
      <t xml:space="preserve">12/11 MB: Corrected Final Q419/Q120 STDs from $115.013 to $114.453 to align with Jason's split awards. </t>
    </r>
    <r>
      <rPr>
        <sz val="10"/>
        <color rgb="FF000000"/>
        <rFont val="Calibri"/>
        <family val="2"/>
        <charset val="1"/>
      </rPr>
      <t>11/20 MB: New Part Added.</t>
    </r>
  </si>
  <si>
    <t>FAB,LYREBIRD</t>
  </si>
  <si>
    <t>ISU-KR$63.00000 (50%) / GCE-TW$62.37000 (50%)</t>
  </si>
  <si>
    <t>GCE-TW$16.000000 (30%) / WUS$11.44000 (70%)</t>
  </si>
  <si>
    <t>11/12: price increase due to GCE has to build in Taiwan.</t>
  </si>
  <si>
    <t>WUS-HB$0.80000 (100%)</t>
  </si>
  <si>
    <t>TTM-DMC$110.37000 (70%) / GCE-TW$128.00000 (30%)</t>
  </si>
  <si>
    <t>41/ 90</t>
  </si>
  <si>
    <t>ASFAB-00769-02D</t>
  </si>
  <si>
    <t>FAB-00769-02</t>
  </si>
  <si>
    <t>FAB, YUBA, CAMPTONVILLE, 1RU, VER02</t>
  </si>
  <si>
    <t>FAB-00769-02-AA/AC REV A0</t>
  </si>
  <si>
    <t>Remove - Dobbins Builds Cancelled.</t>
  </si>
  <si>
    <t>11/21 MB: Remove - Dobbins Builds Cancelled.</t>
  </si>
  <si>
    <t>11/26 MB: Remove per John Malian, use Ver-02.</t>
  </si>
  <si>
    <t>SCC-LG2 $70.00 (70%) / WUS-KS $79.71 (30%)</t>
  </si>
  <si>
    <t>70 / 155</t>
  </si>
  <si>
    <t>11/26 JE: Added cost &amp; Mary added Final Q419 STD $72.913.
11/26 MB: Per Jason, added Final Q419 STD $72.913 ($79.71 = WUS-KS at 100% Qty 60 per Jenny Quiro for JPE PPLT PO), if any PPV, Arista will approve. 10/18 MB: New Part Added Q120.</t>
  </si>
  <si>
    <t>SCC-LG2 $70.00 (70%) / WUS-KS $76.56 (30%)</t>
  </si>
  <si>
    <t>60 / 160</t>
  </si>
  <si>
    <t>11/26 JE: Added cost. JPE to use $71.968 for New Q419 POs.
10/18 MB: Jason toconfirm Final Q419 STD provided by JPE in column Z. No cost history in Final Q419 Master file.</t>
  </si>
  <si>
    <t>SCC-WX $2.70 (50%) / WUS-HB $2.70 (50%)</t>
  </si>
  <si>
    <t>162 / 2400</t>
  </si>
  <si>
    <t>5 / 6</t>
  </si>
  <si>
    <t>11/26 JE: Added cost. JPE to use $2.70 for New Q419 POs.
10/18 MB: Jason toconfirm Final Q419 STD provided by JPE in column Z. No cost history in Final Q419 Master file.</t>
  </si>
  <si>
    <t>SCC-WX $2.00 (50%) / WUS-HB $2.16 (50%)</t>
  </si>
  <si>
    <t>121 / 2800</t>
  </si>
  <si>
    <t>11/26 JE: Added cost. JPE to use $2.08 for New Q419 POs.
10/18 MB: Jason toconfirm Final Q419 STD provided by JPE in column Z. No cost history in Final Q419 Master file.</t>
  </si>
  <si>
    <t>12/12 MB: Used Final Q120 STD as Final Q419 STD per Jason. Copied Ver-02 STD, Ver-01 EOL. 11/28 MB: JPE Needs Final Q419 STD in column Z.</t>
  </si>
  <si>
    <t>WUS-HB $1.18 (100%) / TTM-DMC $6.52 (0%)</t>
  </si>
  <si>
    <t>3000 / 384</t>
  </si>
  <si>
    <t>12/12 MB: Added ver-02 cost. Ver-01 EOL.</t>
  </si>
  <si>
    <t>ASFAB-00782-02D</t>
  </si>
  <si>
    <t>FAB-00782-02</t>
  </si>
  <si>
    <t>11/26 JE: Added cost &amp; Mary added Final Q419 STD $1.18.
11/3 MB: New Part Added, was in Final Q419 Master. JPE input Final Q419 STD $2.86, Jason to confirm if correct before Mary will implement.</t>
  </si>
  <si>
    <t>TTM-DMC$2.72000 (100%)</t>
  </si>
  <si>
    <t>TTM-DMC$98.93000 (100%)</t>
  </si>
  <si>
    <t>WUS-HB$1.32000 (100%)</t>
  </si>
  <si>
    <t>ASFAB-00807-01D</t>
  </si>
  <si>
    <t>FAB-00807-01</t>
  </si>
  <si>
    <t>FAB, SPERRY-MS</t>
  </si>
  <si>
    <t>Remove - Sperry MS Builds Canceled</t>
  </si>
  <si>
    <t>12/2 MB: JPE Needs Final Q419 STD in column Z.</t>
  </si>
  <si>
    <r>
      <rPr>
        <b/>
        <sz val="10"/>
        <color rgb="FF9900FF"/>
        <rFont val="Calibri"/>
        <family val="2"/>
        <charset val="1"/>
      </rPr>
      <t>12/12 MB: Per PM Michael Dann email dated 12/10, Sperry-MS P2, PPLT and PLT builds have been cancelled, Sperry-MS will not be released to production hence removed from JPE Q120 Top Bom.</t>
    </r>
    <r>
      <rPr>
        <b/>
        <sz val="10"/>
        <color rgb="FF980000"/>
        <rFont val="Calibri"/>
        <family val="2"/>
        <charset val="1"/>
      </rPr>
      <t xml:space="preserve"> </t>
    </r>
    <r>
      <rPr>
        <sz val="10"/>
        <color rgb="FF000000"/>
        <rFont val="Calibri"/>
        <family val="2"/>
        <charset val="1"/>
      </rPr>
      <t>11/20 MB: New Part Added.</t>
    </r>
  </si>
  <si>
    <t>12/13 MB: Used Final Q120 STD as Final Q419 STD. 11/28 MB: JPE Needs Final Q419 STD in column Z.</t>
  </si>
  <si>
    <t>SCC-SZ $0.55 (100% / WUS-HB $1.88 (0%)</t>
  </si>
  <si>
    <t>637 / 1440</t>
  </si>
  <si>
    <t>12/12 MB: Jason added cost.</t>
  </si>
  <si>
    <t>11/21 MB: Remove - Newport PPLT Builds Start 6-30-20. 10/18 MB: New Part Added Q120.</t>
  </si>
  <si>
    <t>ASFAB-00852-01D</t>
  </si>
  <si>
    <t>FAB-00852-01</t>
  </si>
  <si>
    <t>FAB, YUBA, MARYSVILLE-10, 1RU</t>
  </si>
  <si>
    <t>SCC-LG2 $63.16 (70%) / WUS-KS $88.43 (30%)</t>
  </si>
  <si>
    <t>50 / 150</t>
  </si>
  <si>
    <t>12/12 MB: Jason added cost. 11/20 MB: New Part Added.</t>
  </si>
  <si>
    <t>ASMEM-00015</t>
  </si>
  <si>
    <t>MEM-00015</t>
  </si>
  <si>
    <t>Eeling Khuan</t>
  </si>
  <si>
    <t>MEM SEEPROM SMBUS 64KBIT DIP8</t>
  </si>
  <si>
    <t>24AA64-I/P</t>
  </si>
  <si>
    <t>Microchip - Future $0.25500 (100%)</t>
  </si>
  <si>
    <t>11/5 MB: New Part Added, was in Final Q419 Master.
11/25 JM: OK changed MOQ to 2880</t>
  </si>
  <si>
    <t>11-22 : JPE received qoute is 2880 pcs per MPV requirements</t>
  </si>
  <si>
    <t>Macronix - Arrow $0.25380 (80%) / Macronix - Future $0.30500 (20%)</t>
  </si>
  <si>
    <t>100 / 250</t>
  </si>
  <si>
    <t>10 / 10</t>
  </si>
  <si>
    <t>MX25L4006EM1I-12G / MX25L4006EM1I-12G</t>
  </si>
  <si>
    <t>Microchip $0.28000 (100%)</t>
  </si>
  <si>
    <t>Pending RFQ reply // DM : No Change in STD
 12-09 : OK per customer quote</t>
  </si>
  <si>
    <t>MB: Smart Delivery.</t>
  </si>
  <si>
    <t>Smart $16.50000 (100%)</t>
  </si>
  <si>
    <t>SSEU52U002GQ9BCRS</t>
  </si>
  <si>
    <t>MB: Tricor Delivery.</t>
  </si>
  <si>
    <t>Tricor $29.00000 (100%)</t>
  </si>
  <si>
    <t>MB: SK Hynix PO / Micron Delivery.</t>
  </si>
  <si>
    <t>SK Hynix $2.15000 (0%) / Micron $2.26000 (100%)</t>
  </si>
  <si>
    <t>2000 / 2000</t>
  </si>
  <si>
    <t>12 / 7</t>
  </si>
  <si>
    <t>H5TQ2G63GFR-TEC / MT41J128M16JT-093:K TR</t>
  </si>
  <si>
    <t>MB: All PO.</t>
  </si>
  <si>
    <t>Macronix - Avnet $0.67470 (100%) / Macronix - Arrow $0.65000 (0%)</t>
  </si>
  <si>
    <t>440 / 1</t>
  </si>
  <si>
    <t>14 / 10</t>
  </si>
  <si>
    <t>MX25L6433FMI-08G / MX25L6433FMI-08G</t>
  </si>
  <si>
    <t>E&amp;O file - No demand-Need Disposition/Scrap-EOL. MB: Unigen Delivery.</t>
  </si>
  <si>
    <t>Unigen $33.00000 (100%)</t>
  </si>
  <si>
    <t>U51U7200N8DD-BDH-ARS​F</t>
  </si>
  <si>
    <t>MB: All Delivery.</t>
  </si>
  <si>
    <t>Smart $23.50000 (20%) / Wintec $22.25000 (30%) / Viking $23.50000 (50%)</t>
  </si>
  <si>
    <t>200 / 100 / 100</t>
  </si>
  <si>
    <t>14 / 5 / 10</t>
  </si>
  <si>
    <t>SPEU52U004GQAUC2RS / W7EU004G1XD-S20TF-2D2.A6T / VRFDUC34096YCHA3</t>
  </si>
  <si>
    <t>11/7 JM: Changing Split. Viking was moved to obsolete and the part is no longer obsolete.</t>
  </si>
  <si>
    <t>Unigen $44.00000 (40%) / Viking $55.00000 (60%)</t>
  </si>
  <si>
    <t>200 / 100</t>
  </si>
  <si>
    <t>U10U7200P8DD-BET-ARSE / VR7EU1G7298HBFSE</t>
  </si>
  <si>
    <t>MB: Nanya PO / Micron Delivery.</t>
  </si>
  <si>
    <t>Nanya $2.00000 (70%) / Micron $2.51000 (30%)</t>
  </si>
  <si>
    <t>10 / 7</t>
  </si>
  <si>
    <t>NT5CC512M8EQ-EK / MT41K512M8DA-107:P TR</t>
  </si>
  <si>
    <t>MB: Tricor Delivery /Smart Delivery.</t>
  </si>
  <si>
    <t>Tricor $27.00000 (100%) / Smart $39.00000 (0%)</t>
  </si>
  <si>
    <t>100 / 150</t>
  </si>
  <si>
    <t>4 / 14</t>
  </si>
  <si>
    <t>TRF7251U67G1600G8-NYEBP / SH5127UV351816SE</t>
  </si>
  <si>
    <t>MB: Virtium Delivery /Smart Delivery.</t>
  </si>
  <si>
    <t>Virtium $68.64000 (100%) / Smart $81.50000 (0%)</t>
  </si>
  <si>
    <t>50 / 50</t>
  </si>
  <si>
    <t>12 / 20</t>
  </si>
  <si>
    <t>VSFBM8CC120G-ARI / SV9M2S86D120GLM22</t>
  </si>
  <si>
    <t>Virtium $83.00000 (30%) / Viking $92.00000 (70%)</t>
  </si>
  <si>
    <t>50 / 100</t>
  </si>
  <si>
    <t>VSFB25CC120G-150 / VPFS22120GTCBMTL</t>
  </si>
  <si>
    <t>Smart $32.00000 (100%)</t>
  </si>
  <si>
    <t>Micron $4.73000 (80%) / Kioxia $3.60000 (0%) / Smart $6.00000 (20%) / Tricor $6.00000 (0%)</t>
  </si>
  <si>
    <t>1520 / 760 / 200 / 760</t>
  </si>
  <si>
    <t>7 / 12 / 20 / 6</t>
  </si>
  <si>
    <t>MTFC8GAKAJCN-1M WT / THGBMJG6C1LBAIL / SH9M8GP1ATI01 / SM662PX8-AC</t>
  </si>
  <si>
    <t>Samsung $7.00000 (100%)</t>
  </si>
  <si>
    <t>K4G41325FE-HC28</t>
  </si>
  <si>
    <t>ASMEM-00198</t>
  </si>
  <si>
    <t>MEM-00198</t>
  </si>
  <si>
    <t>IC, SEEPROM, SPI, 256Mbits, 1.8V, SO16</t>
  </si>
  <si>
    <t>MICRON TECHNOLOGY INC.</t>
  </si>
  <si>
    <t>MT25QU256ABA8ESF-0SIT</t>
  </si>
  <si>
    <t>MB: Micron Delivery.</t>
  </si>
  <si>
    <t>Micron $1.710000 (100%)</t>
  </si>
  <si>
    <t>MB: IM PO / Tricor Delivery / Smart Delivery.</t>
  </si>
  <si>
    <t>IM $48.00000 (35%) / Tricor $64.50000 (25%) / Smart $52.00000 (40%)</t>
  </si>
  <si>
    <t>100 / 100 / 100</t>
  </si>
  <si>
    <t>10 / 4 / 12</t>
  </si>
  <si>
    <t>IMM1G72D3DUD8AG-A107 / TRF721GU67G3186G9-HYBBP / SH1027UD351838SE</t>
  </si>
  <si>
    <t>Fujitsu - Digikey $4.00988 (100%)</t>
  </si>
  <si>
    <t>MB: IM PO / Virtium Delivery.</t>
  </si>
  <si>
    <t>IM $215.00000 (85%) / Virtium $258.00000 (15%)</t>
  </si>
  <si>
    <t>100 / 50</t>
  </si>
  <si>
    <t>10 / 8</t>
  </si>
  <si>
    <t>IMM2G72D3LDUD8AG-C125 / VL31D2G63L-K0MA</t>
  </si>
  <si>
    <t xml:space="preserve">
11/14 JM: Refer to email that I sent today about this part.</t>
  </si>
  <si>
    <t>11-13 : John's action to provide the quote</t>
  </si>
  <si>
    <t>11-13 : Quote is not match, MPN is VL31D2G63L-KOIC and price is USD 365
 12-09 : Per customer quote</t>
  </si>
  <si>
    <t>MB: SK Hynix PO / Samsung Delivery.</t>
  </si>
  <si>
    <t>SK Hynix $2.00000 (80%) / Samsung $2.30000 (20%)</t>
  </si>
  <si>
    <t>2000 / 1280</t>
  </si>
  <si>
    <t>10 / 14</t>
  </si>
  <si>
    <t>H5AN4G6NBJR-UHC / K4A4G165WE-BCRC</t>
  </si>
  <si>
    <t>11/8 JM: Updated SK Hynix MPN. Older part is now obsolete and new part is moving to qualified as per MCO-06436
11/8 JM: Updated split to include Samsung. Need alternate split AND Samsung was erroneously marked as obsolete in Agile. Fixed now.</t>
  </si>
  <si>
    <t>ASMEM-00217</t>
  </si>
  <si>
    <t>MEM-00217</t>
  </si>
  <si>
    <t>MEM, SSD, 120GB, MLC, M.2, 2242</t>
  </si>
  <si>
    <t>SV9M2S46D128GJM21</t>
  </si>
  <si>
    <t>New part. MB: All Delivery.</t>
  </si>
  <si>
    <t>Smart $66.00000 (75%) / Virtium $68.79000 (25%)</t>
  </si>
  <si>
    <t>10 / 12</t>
  </si>
  <si>
    <t>SV9M2S46D128GJM21 / VSFBM4CC120G-150</t>
  </si>
  <si>
    <t>11/5 MB: New Part Added.
11/7 JM: Updated splits to include Virtium</t>
  </si>
  <si>
    <t>MB: Viking Delivery / ATP PO.</t>
  </si>
  <si>
    <t>ATP $70.00000 (45%) / Virtium $85.00000 (0%) / Viking $73.20000 (55%)</t>
  </si>
  <si>
    <t>500 / 50 / 100</t>
  </si>
  <si>
    <t>4 / 8 / 10</t>
  </si>
  <si>
    <t>X4B16QC4BNRCSO-7-AS1 / VL33A2G60B-N7SC / VP9MR2G7224JBJSB</t>
  </si>
  <si>
    <t>Micron $63.94000 (10%) / Virtium $105.00000 (40%) / Smart $100.00000 (50%)</t>
  </si>
  <si>
    <t>100 / 50 / 50</t>
  </si>
  <si>
    <t>7 / 10 / 14</t>
  </si>
  <si>
    <t>MTA9ASF1G72PZ-2G3B1 / VL33A1H63A-N7SB / SH1027RD410872-SB</t>
  </si>
  <si>
    <t>Microchip - Future $0.92000 (100%)</t>
  </si>
  <si>
    <t>AT25512N-SH-B</t>
  </si>
  <si>
    <t>Virtium $36.27000 (50%) / Smart $38.00000 (50%)</t>
  </si>
  <si>
    <t>14 / 14</t>
  </si>
  <si>
    <t>VTDU31PC008G-ARI / SHEU52U008GQBUCRS</t>
  </si>
  <si>
    <t>Virtium $33.91000 (75%) / Tricor $27.50000 (25%) / Smart $29.00000 (0%) / Unigen $38.00000 (0%)</t>
  </si>
  <si>
    <t>100 / 100 / 50 / 200</t>
  </si>
  <si>
    <t>12 / 4 / 10 / 10</t>
  </si>
  <si>
    <t>VSFBM4CC030G-ARI / TRSC41BM030M4-46EN / SV9M2S46D032GJM21 / UBM3SMO32H0CM1-ETG-ARI</t>
  </si>
  <si>
    <t>12-09 : John's action to provide Tricor's quote</t>
  </si>
  <si>
    <t>11-22 : JPE received Tricor quote is USD 29.5, Virtuim quote is ok</t>
  </si>
  <si>
    <t>Micron $1.40000 (100%)</t>
  </si>
  <si>
    <t>Pending RFQ reply // DM : No Change in STD
  11-22 : OK per customer quote</t>
  </si>
  <si>
    <t>Innodisk $60.00000 (100%)</t>
  </si>
  <si>
    <t>Virtium $40.30000 (50%) / Smart $42.00000 (50%)</t>
  </si>
  <si>
    <t>8 / 14</t>
  </si>
  <si>
    <t>VTDU31PI008G-ARI / SHEU52U008GQBUI</t>
  </si>
  <si>
    <t>Virtium $110.85000 (100%)</t>
  </si>
  <si>
    <t>ST Microelectronics - Avnet  $0.22700 (100%) / Microchip - Future  $0.50000 (0%)</t>
  </si>
  <si>
    <t>2500 / 4000</t>
  </si>
  <si>
    <t>95256-DFMN6TP / AT25256B-SSHL-T</t>
  </si>
  <si>
    <t>11/25 JM: Updated as per New Avnet quote</t>
  </si>
  <si>
    <t>11-22 : JPE received quote is 0.227
 12-09 : OK per customer quote</t>
  </si>
  <si>
    <t>Virtium $108.46000 (100%) / Tricor $65.50000 (0%)</t>
  </si>
  <si>
    <t>12 / 4</t>
  </si>
  <si>
    <t>VSFBM8CC256G-ARI / TRSC81BM240M4-58</t>
  </si>
  <si>
    <t>Virtium $180.00000 (40%) / Viking $97.00000 (45%) / Tricor $92.50000 (15%)</t>
  </si>
  <si>
    <t>50 / 100 / 100</t>
  </si>
  <si>
    <t>8 / 12 / 4</t>
  </si>
  <si>
    <t>VL41A2G63A-N7SB / VR9FU2G7228JBJSC / TRJ722GU42J5213NS-SABB</t>
  </si>
  <si>
    <t>Virtium $55.28000 (45%) / Smart $62.00000 (55%)</t>
  </si>
  <si>
    <t>8 / 12</t>
  </si>
  <si>
    <t>VL31A1H63F-N7SC / ST1027UD410872SC</t>
  </si>
  <si>
    <t>Innodisk $56.00000 (100%)</t>
  </si>
  <si>
    <t>Pending RFQ reply // DM : No Change in STD
  11-22 : JPE received quote is 57.50
 12-09 : Per customer quote</t>
  </si>
  <si>
    <t>Macronix - Future $2.58000 (100%)</t>
  </si>
  <si>
    <t>Micron - Avnet $5.38000 (100%)</t>
  </si>
  <si>
    <t>SK Hynix $4.50000 (50%) / Samsung $4.50000 (50%)</t>
  </si>
  <si>
    <t>H5AN8G6NCJR-VK / K4A8G165WC-BCTD</t>
  </si>
  <si>
    <t>11/7 JM: Updated split to share and SK Hynix recently qualified</t>
  </si>
  <si>
    <t>Micron $4.73000 (20%) / Kioxia $3.60000 (80%)</t>
  </si>
  <si>
    <t>1520 / 760</t>
  </si>
  <si>
    <t>7 / 12</t>
  </si>
  <si>
    <t>MTFC8GAKAJCN-1M WT / THGBMJG6C1LBAIL</t>
  </si>
  <si>
    <t>11/7 JM: Removing Smart from split as they are disqualified for this APN</t>
  </si>
  <si>
    <t>Kioxia $5.40000 (80%) / Smart $9.50000 (20%)</t>
  </si>
  <si>
    <t>760 / 250</t>
  </si>
  <si>
    <t>THGBMJG7C1LBAIL / SH9MAGP1ATI11</t>
  </si>
  <si>
    <t>12-09 : John's action to advise the active MPN</t>
  </si>
  <si>
    <t>12-09 : Quote is ok but MPN THGBMJG7C1LBAI EOL , we can go to THGBMHG7C1LBAI</t>
  </si>
  <si>
    <t>MB: Virtium Delivery /Smart Delivery / Micron Delivery.</t>
  </si>
  <si>
    <t>Micron $95.72000 (70%) / Smart $110.00000 (0%) / Virtium $165.85000 (30%)</t>
  </si>
  <si>
    <t>7 / 12 / 8</t>
  </si>
  <si>
    <t>MTA18ADF2G72AZ-2G6E1 / SH2047UD410872SC / VL31A2G63F-N7SC</t>
  </si>
  <si>
    <t>Microchip $0.20000 (100%)</t>
  </si>
  <si>
    <t>93LC56BT-I / OT</t>
  </si>
  <si>
    <t>Microchip - Arrow $0.14900 (100%)</t>
  </si>
  <si>
    <t>ISSI - Arrow $3.04000 (100%)</t>
  </si>
  <si>
    <t>IS43TR16128BL-15HBL</t>
  </si>
  <si>
    <t>Innodisk $27.00000 (100%)</t>
  </si>
  <si>
    <t>Micron $1.40000 (100%) / ISSI $2.89000 (0%)</t>
  </si>
  <si>
    <t>1 / 480</t>
  </si>
  <si>
    <t>8 / 10</t>
  </si>
  <si>
    <t>MT25QL256ABA1EW9-0SIT / IS25LP256DJLLE</t>
  </si>
  <si>
    <t>MB: Unigen Delivery / ATP PO.</t>
  </si>
  <si>
    <t>Unigen $30.00000 (50%) / ATP $48.00000 (50%)</t>
  </si>
  <si>
    <t>200 / 500</t>
  </si>
  <si>
    <t>U51V700P8FD-BBD1-ARSE / X4F04QD8BLRCME-F-AS1</t>
  </si>
  <si>
    <t>Winbond $0.42000 (100%)</t>
  </si>
  <si>
    <t>W25Q64JVSSIQ</t>
  </si>
  <si>
    <t>Micron $1.69000 (100%)</t>
  </si>
  <si>
    <t>MT25QU256ABA1EW7-0SIT</t>
  </si>
  <si>
    <t xml:space="preserve">11/26 MB: Added Final Q419 STD $1.79 approved by John/JPE. 10/18 MB: New Part Added Q120.
10/28 JM: Added </t>
  </si>
  <si>
    <t>MB: ATP PO / Micron Delivery.</t>
  </si>
  <si>
    <t>ATP $46.00000 (50%) / Micron $61.12000 (50%)</t>
  </si>
  <si>
    <t>500 / 100</t>
  </si>
  <si>
    <t>X4F08QD8BNTDME-E-AS1 / MTA9ASF1G72HZ-2G6E2</t>
  </si>
  <si>
    <t>ASMEM-00300D</t>
  </si>
  <si>
    <t>MEM-00300</t>
  </si>
  <si>
    <t>IC, EEPROM, I2C 100kHz, 1KBIT, 1.7V-5.5V, SOT23-5</t>
  </si>
  <si>
    <t>24AA01T-I/OT</t>
  </si>
  <si>
    <t>Microchip - Future $0.20500 (100%)</t>
  </si>
  <si>
    <t>11/5 MB: New Part Added.
11/7 JM: Wont be needed until the end of Q2'20. Recommend this be Jabil controlled as well,</t>
  </si>
  <si>
    <t>Smart $139.50000 (30%) / Unigen $158.59000 (30%) / Viking $124.00000 (40%)</t>
  </si>
  <si>
    <t>10 / 8 / 6</t>
  </si>
  <si>
    <t>ST4097UD420893-SM/ U40V700S8DD-BB82-ARHM / VP9MU4G7228KBKSA</t>
  </si>
  <si>
    <t>10/30 JM: Updated Unigen price to quoted price.
11/4 JM: Viking has passed EDVT. Providing a split as well.</t>
  </si>
  <si>
    <t>Winbond - Arrow $0.37960 (100%)</t>
  </si>
  <si>
    <t>W25Q16JVSSIQ</t>
  </si>
  <si>
    <t>Approve</t>
  </si>
  <si>
    <t>E - Future
 11/14 = KT - Follow per CM , JPE</t>
  </si>
  <si>
    <t>WPG INTERNATIONAL</t>
  </si>
  <si>
    <t>11/14 = KT - Follow per CM , JPE</t>
  </si>
  <si>
    <t>JPE follow SGD pricing</t>
  </si>
  <si>
    <t>AVNET INC./MICRON</t>
  </si>
  <si>
    <t>ARROW ELECTRONICS ASIA (S) PTE. LTD/MACRONIX</t>
  </si>
  <si>
    <t>MX25L6406EZNI-12G(T&amp;R)</t>
  </si>
  <si>
    <t>ASMEM-00185D</t>
  </si>
  <si>
    <t>MEM-00185</t>
  </si>
  <si>
    <t>IC,FLASH,SERIAL-SPI,8MBIT,1.8V,SOIC8</t>
  </si>
  <si>
    <t>TBD JPE</t>
  </si>
  <si>
    <t>11/28 MB: Added per Hooiming's Final Q120 CBOMs.
12/10 KT : Per customer quote $0.66690</t>
  </si>
  <si>
    <t>Future/Macronix</t>
  </si>
  <si>
    <t>MX25U8035EM1I-10G</t>
  </si>
  <si>
    <t>ARROW ELECTRONICS ASIA (S) PTE. LTD/ATMEL</t>
  </si>
  <si>
    <t>Followed Arista Price
 11-19 : Avnet Q120 quote is 1.10079</t>
  </si>
  <si>
    <t>Avnet/Macronix</t>
  </si>
  <si>
    <t>FUTURE ELECTRONICS/MACRONIX</t>
  </si>
  <si>
    <t>11-21 : JPE reupdate by Distribution Quote</t>
  </si>
  <si>
    <t>12/10 KT : Follow per customer quote</t>
  </si>
  <si>
    <t>11-21 : Future latest quote</t>
  </si>
  <si>
    <t>Microchip - Arrow $0.82830 (100%)</t>
  </si>
  <si>
    <t>AT24C512C-SSHM-T</t>
  </si>
  <si>
    <t>10/22 MB: Changed to Jabil Owned per John. 10/18 JM: This is supposed to be CM Controlled - it was agreed to.</t>
  </si>
  <si>
    <t>MICROCHIP TECHNOLOGY IRELAND LTDMICROCHIP</t>
  </si>
  <si>
    <t>GD25Q16CSIGR</t>
  </si>
  <si>
    <t>Future/GIGADEVICE SEMICONDUCTOR</t>
  </si>
  <si>
    <t>ASMEM-00309</t>
  </si>
  <si>
    <t>MEM-00309</t>
  </si>
  <si>
    <t>Eeling Kuan</t>
  </si>
  <si>
    <t>IC, SPI, FLASH, 1.8V,128MBIT, 104MHZ, WSON6x5MM</t>
  </si>
  <si>
    <t>GIGADEVICE</t>
  </si>
  <si>
    <t>GD25LQ128DWIG</t>
  </si>
  <si>
    <t>New part/ Arista Request transfer MEM 207 materials to this part, std cost per MEM 207</t>
  </si>
  <si>
    <t>12/4 MB: New Part Added.
12/10 KT : Per customer quote $1.25</t>
  </si>
  <si>
    <t>GIGADEVICEGIGADEVICE</t>
  </si>
  <si>
    <t>MT25QU128ABA1EW7-0SIT</t>
  </si>
  <si>
    <t>Foxconn SC$95.70000 (100%)</t>
  </si>
  <si>
    <t xml:space="preserve">12/9 MB: JPE Agreed to move to Jabil Owned. Need Final Q120 STD approved by JPE. 11/21 MB: Per Huan this is a Test Card, he does not manage but did provide a cost. </t>
  </si>
  <si>
    <t>Kathy Ch'ng/Huan Nguyen</t>
  </si>
  <si>
    <t>Foxconn</t>
  </si>
  <si>
    <t>ASASY-04351-03D</t>
  </si>
  <si>
    <t>ASY-04351-03</t>
  </si>
  <si>
    <t xml:space="preserve">Remove Test Card - JPE approved </t>
  </si>
  <si>
    <t xml:space="preserve">12/11 MB: Remove Test Card - JPE approved </t>
  </si>
  <si>
    <t>Jabil  - Huan does not manage</t>
  </si>
  <si>
    <t>12/11 MB: Remove Test Card, JPE Approved. 12/9 MB: JPE Agreed to move to Jabil Owned. Need Final Q419/Q120 STDs approved by JPE. 11/28 MB: Mary to move to Jabil Owned tab. 11/21 MB: Per Huan this is a Test Card, he does not manage. Confirming with SC/JPE to remove from master pricing. 11/5 MB: New Part Added.</t>
  </si>
  <si>
    <t>Remove &amp; Add to Jabil Owned - Test Card
12-11 : remove this part out from goggle doc, this is build part</t>
  </si>
  <si>
    <t>NA</t>
  </si>
  <si>
    <t>ASCBL-00238-01</t>
  </si>
  <si>
    <t>CBL-00238-01</t>
  </si>
  <si>
    <t>FOR TEST ONLY, CBL, RA MCX PLUG TO RA MC</t>
  </si>
  <si>
    <t>415-0015-036</t>
  </si>
  <si>
    <t>Added to Jabil Owned - Test Card</t>
  </si>
  <si>
    <t>12/9 MB: JPE Agreed to move to Jabil Owned. Need Final Q120 STD approved by JPE. 11/28 MB: Mary to move to Jabil Owned tab. 11/21 MB: Per Huan this for Testing Only, he does not manage. Confirming with SC/JPE to remove from master pricing. 11/5 MB: New Part Added.</t>
  </si>
  <si>
    <t>Remove &amp; Add to Jabil Owned - Test Card</t>
  </si>
  <si>
    <t>Wiselink</t>
  </si>
  <si>
    <t>ASMTL-03346-02</t>
  </si>
  <si>
    <t>MTL-03346-02</t>
  </si>
  <si>
    <t>MTL,YL,LC,TEST CARD,FAN BRACKET,SM</t>
  </si>
  <si>
    <t>12/10 MB: Used JPE MRP Q419 STD as Final Q419 STD in column Z per John Malian.</t>
  </si>
  <si>
    <t>12/10 MB: JPE Agreed to Add to Jabil Owned goes into Test Card. Need Final Q120 STD approved by JPE.</t>
  </si>
  <si>
    <t>12/9 MB: Added JPE Final Q120 STD per column AR.</t>
  </si>
  <si>
    <t>7WK</t>
  </si>
  <si>
    <t>PCA9515AD,118</t>
  </si>
  <si>
    <t>11/14 KT : E - Future
12/10 KT : Per customer quote $0.33</t>
  </si>
  <si>
    <t>11-21 : Future reply NQ - Direct account, please share the quote details and Future contact</t>
  </si>
  <si>
    <t>IPO/ TEXAS INSTRUMENTS</t>
  </si>
  <si>
    <t>IPO/TEXAS INSTRUMENTS</t>
  </si>
  <si>
    <t>JPE update TI pricing in new po column</t>
  </si>
  <si>
    <t>12/10 KT : Per customer quote $0.059</t>
  </si>
  <si>
    <t>AVNET INC./TEXASINSTR</t>
  </si>
  <si>
    <t>Follow per CM - Jabil</t>
  </si>
  <si>
    <t>IMAC/Nexperia</t>
  </si>
  <si>
    <t>4WK</t>
  </si>
  <si>
    <t>11/14 KT : E - Future
12/10 KT : Per customer quote $0.0751</t>
  </si>
  <si>
    <t>11-21 : Future reply NQ - Direct account, please share the quote details and Future contact
12-18 - no Future Quote(price) provided, The Q120 price is keep flat from Q419 which Purchase Price is higher.  JPE update in new po price</t>
  </si>
  <si>
    <t>JPE follow SGD pricing
 11-26 : JPE revise the std cost per latest TI pricing</t>
  </si>
  <si>
    <t>LM8365BALMF27/NOPB</t>
  </si>
  <si>
    <t>JPE update per TI Direct Pricing</t>
  </si>
  <si>
    <t>11/14 KT : E - Future
12/10 KT : Per customer quote $0.02260</t>
  </si>
  <si>
    <t>Texas Instrument</t>
  </si>
  <si>
    <t>ST MICRO</t>
  </si>
  <si>
    <t>TS3431AILT</t>
  </si>
  <si>
    <t>JPE update per TI Direct Pricing
 JPE revise the source to Nexperia</t>
  </si>
  <si>
    <t>Future/ST Micro</t>
  </si>
  <si>
    <t>Reject</t>
  </si>
  <si>
    <t>Future / NEXPERIA mpn</t>
  </si>
  <si>
    <t>CBT3125PW,118</t>
  </si>
  <si>
    <t>E - Future</t>
  </si>
  <si>
    <t>TPL0401A-10DCKR</t>
  </si>
  <si>
    <t>TPL0401B-10DCKR</t>
  </si>
  <si>
    <t>74LV123PW,118</t>
  </si>
  <si>
    <t>11/14 KT : E - Future
12/10 KT : Per customer quote $0.012</t>
  </si>
  <si>
    <t>SN74LVC1G11DRYR</t>
  </si>
  <si>
    <t>AVNET INC./INTDEVTECH</t>
  </si>
  <si>
    <t>11/14 KT : E - Future
12/10 KT : Per customer quote $0.01633</t>
  </si>
  <si>
    <t>11-26 : JPE revise the std cost per latest TI pricing</t>
  </si>
  <si>
    <t>DS125MB203SQE/NOPB</t>
  </si>
  <si>
    <t>9WK</t>
  </si>
  <si>
    <t>LM393ST</t>
  </si>
  <si>
    <t>11-21 Future provide latest quote
12-11 : Future provide latest quote per Arista quote</t>
  </si>
  <si>
    <t>IC4-BIT DUAL-SUPPLY TRANSC</t>
  </si>
  <si>
    <t>IMAC/Onsemi</t>
  </si>
  <si>
    <t>TPS2065CDBVR</t>
  </si>
  <si>
    <t>NXP</t>
  </si>
  <si>
    <t>PCA9617ADPJ</t>
  </si>
  <si>
    <t>JPE update per TI Direct Pricing
 JPE follow Arista pricing</t>
  </si>
  <si>
    <t>853S006AGILF</t>
  </si>
  <si>
    <t>ESD8106MUTAG</t>
  </si>
  <si>
    <t xml:space="preserve">NEXPERIA </t>
  </si>
  <si>
    <t xml:space="preserve">11-21 : Future reply NQ - Direct account, please share the quote details and Future contact.
</t>
  </si>
  <si>
    <t>Future/Nexperia</t>
  </si>
  <si>
    <t>CDCLVD1208RHDR</t>
  </si>
  <si>
    <t>11-21 Future provide latest quote</t>
  </si>
  <si>
    <t>IMAC/ON SEMICONDUCTOR</t>
  </si>
  <si>
    <t>no open PO and keep the price</t>
  </si>
  <si>
    <t>LM317MADTRKG</t>
  </si>
  <si>
    <t>Future/Onsemi</t>
  </si>
  <si>
    <t>LM317MBSTT3G</t>
  </si>
  <si>
    <t>Richtek</t>
  </si>
  <si>
    <t>20WK</t>
  </si>
  <si>
    <t>RTQ2502AGQV</t>
  </si>
  <si>
    <t>11-21 : Future reply NQ - Direct account, please share the quote details and Future contact/21 : Future reply</t>
  </si>
  <si>
    <t>IPO/PANASONIC HONG KONG CO.,LIMITED</t>
  </si>
  <si>
    <t>11-21 : Distribution no quote and go to Jabil Source</t>
  </si>
  <si>
    <t>CR2450/BN</t>
  </si>
  <si>
    <t>ADDCOM SOLUTION PTE LTD/RENATABATT</t>
  </si>
  <si>
    <t>ASBAT-00118</t>
  </si>
  <si>
    <t>BAT-00118</t>
  </si>
  <si>
    <t>BATTERY,CR2032,3V,225mAh,NO TABS, MULTI SOURCED (Replaces BAT-00100)</t>
  </si>
  <si>
    <t>11/25 MB: Added new Part for Belvedere. Added Final Q419 STD $0.12380 per SC.
 11/25 = KT = folloe per CM JPE</t>
  </si>
  <si>
    <t>11-26 : JPE update new STD COST</t>
  </si>
  <si>
    <t>IMAC/Panasonic</t>
  </si>
  <si>
    <t>IMAC/Yageo</t>
  </si>
  <si>
    <t>IMAC/WALSIN TECHNOLOGY</t>
  </si>
  <si>
    <t>CL05A105KQ5NNNC</t>
  </si>
  <si>
    <t>TDK (TDK)</t>
  </si>
  <si>
    <t>52WK</t>
  </si>
  <si>
    <t>C1005X7R1H102K050BA</t>
  </si>
  <si>
    <t>S - Avnet - US
 11/14 = KT - Follow per CM , JPE</t>
  </si>
  <si>
    <t>JPE follow Arista Pricing</t>
  </si>
  <si>
    <t>CC0402MRX7R9BB102</t>
  </si>
  <si>
    <t>Samsung (SEH)</t>
  </si>
  <si>
    <t>16WK</t>
  </si>
  <si>
    <t>CL05C181JB5NNNC</t>
  </si>
  <si>
    <t>Followed Arista Price</t>
  </si>
  <si>
    <t>IPO/MURATA ELECTRONICS</t>
  </si>
  <si>
    <t>CAP, CER-X5R, 22uF, 6.3V, 20%, 0805,</t>
  </si>
  <si>
    <t>IMAC/Samsung</t>
  </si>
  <si>
    <t>CL05B103KO5NNNC</t>
  </si>
  <si>
    <t>CL05C100JB5NNNC</t>
  </si>
  <si>
    <t>CL10B225KQ8NNNC</t>
  </si>
  <si>
    <t>Followed Arista Price
 JPE follow Arista Pricing</t>
  </si>
  <si>
    <t>IMAC/SAMSUNG</t>
  </si>
  <si>
    <t>GRM1555C1H180JA01D</t>
  </si>
  <si>
    <t>IMAC/MURATA ELECTRONICS</t>
  </si>
  <si>
    <t>0.015(AVX LT 8 weeks) from Avnet quote</t>
  </si>
  <si>
    <t>Avnet/Samsung</t>
  </si>
  <si>
    <t>CL21B104MACNNNC</t>
  </si>
  <si>
    <t>UMK105B7472KV-F</t>
  </si>
  <si>
    <t>IMAC/AVX/KYOCERA</t>
  </si>
  <si>
    <t>CC0805KKX7R7BB684</t>
  </si>
  <si>
    <t>CAP, ALUM POLY, 270uF, 16V, 20%, RND</t>
  </si>
  <si>
    <t>Kemet &amp; Nichicon</t>
  </si>
  <si>
    <t>Avnet/NICCOMP</t>
  </si>
  <si>
    <t>IPO/ KEMET</t>
  </si>
  <si>
    <t>IMAC/MURATAELEC</t>
  </si>
  <si>
    <t>IMAC/TAIYOYUDEN</t>
  </si>
  <si>
    <t>IMAC/Murata</t>
  </si>
  <si>
    <t>04023A101JAT2A</t>
  </si>
  <si>
    <t>IMAC/KEMET</t>
  </si>
  <si>
    <t>EMK105B7104KV-F</t>
  </si>
  <si>
    <t>IMAC/PANASONIC</t>
  </si>
  <si>
    <t>CAP, CER-X7R, 0.1uF, 50V, 10%, 0402,</t>
  </si>
  <si>
    <t>JPE still have backlog open PO</t>
  </si>
  <si>
    <t>CC0402KRX7R9BB104</t>
  </si>
  <si>
    <t>IMAC/AVX</t>
  </si>
  <si>
    <t>IMAC/YAGEO</t>
  </si>
  <si>
    <t>0402ZC222KAT2A</t>
  </si>
  <si>
    <t>CC0402KRX7R8BB152</t>
  </si>
  <si>
    <t>CAP, ALUM POLY, 330uF, 16V, 20%, RND</t>
  </si>
  <si>
    <t>IMAC/NICHICON</t>
  </si>
  <si>
    <t>C1005C0G1H330J050BA</t>
  </si>
  <si>
    <t>CAP, CER-C0G, 100pF, 16V, 10%, 0402,</t>
  </si>
  <si>
    <t>IMAC/Walsin</t>
  </si>
  <si>
    <t>CAP, CER-X7R, 2.2uF, 16V, 10%, 0805,</t>
  </si>
  <si>
    <t>UMK105B7222KVHF</t>
  </si>
  <si>
    <t>CL03A104KQ3NNNC</t>
  </si>
  <si>
    <t>CC0201KRX5R5BB333</t>
  </si>
  <si>
    <t>GRM1555C1H2R2BA01D</t>
  </si>
  <si>
    <t>02013A101JAT2A</t>
  </si>
  <si>
    <t>2R5TPE330M9</t>
  </si>
  <si>
    <t>JPE follow SGD pricing
 12-02 Future confirm cannot quote for AVX price.
 JPE goes with Jabil latest qoute</t>
  </si>
  <si>
    <t>IPO/AVX KYOCERA</t>
  </si>
  <si>
    <t>CL05C560JB5NNNC</t>
  </si>
  <si>
    <t>CAP, CER-X7R, 0.01uF, 25V, 10%, 0402</t>
  </si>
  <si>
    <t>CAP, CER-C0G, 120pF, 16V, 10%, 0402</t>
  </si>
  <si>
    <t>11-21 : Avnet US advise latest qoute</t>
  </si>
  <si>
    <t>IMAC/NIC</t>
  </si>
  <si>
    <t>MURATA ELECTRONICS</t>
  </si>
  <si>
    <t>12/10 KT : Follow per customer quote $0.05175</t>
  </si>
  <si>
    <t>CL05B821KB5NNNC</t>
  </si>
  <si>
    <t>12/10 KT : Follow per customer quote $0.13</t>
  </si>
  <si>
    <t>CC0603KRX5R7BB224</t>
  </si>
  <si>
    <t>JPE update per latest Distribution Quote</t>
  </si>
  <si>
    <t>12/10 KT : Follow per customer quote $0.00053</t>
  </si>
  <si>
    <t>GRM2165C1H222JA01D</t>
  </si>
  <si>
    <t>IMAC/VISHAY</t>
  </si>
  <si>
    <t>TPSB476K006R0250</t>
  </si>
  <si>
    <t>CL05C681JB5NNNC</t>
  </si>
  <si>
    <t>JPE follow SGD pricing
 JPE follow Arista Pricing</t>
  </si>
  <si>
    <t>(Kathy)Followed Arista Price
 11-15 : JPE revise per Arista provided quote from Avnet</t>
  </si>
  <si>
    <t>CC0603KRX7R9BB224</t>
  </si>
  <si>
    <t>YAGEO AMERICA</t>
  </si>
  <si>
    <t>18WK</t>
  </si>
  <si>
    <t>CC0201MRX5R5BB105</t>
  </si>
  <si>
    <t>11/14 KT : S - Future - US
12/10 KT : Follow per customer quote $0.00132</t>
  </si>
  <si>
    <t>12/10 KT : Follow per customer quote $0.00196</t>
  </si>
  <si>
    <t>CAP, CER-X7R, 3300pF, 50V, 20%, 0402</t>
  </si>
  <si>
    <t>T495X108K006ATE100</t>
  </si>
  <si>
    <t>CAP, CER-X7R, 0.1uF, 50V, 10%, 0603,</t>
  </si>
  <si>
    <t>GRM1555C1E100JA01D</t>
  </si>
  <si>
    <t>IMAC/ PANASONIC</t>
  </si>
  <si>
    <t>12/10 KT : Follow per customer quote $0.01725</t>
  </si>
  <si>
    <t>CAP, CER-X7R, 300pF, 25V, 10%, 0402,</t>
  </si>
  <si>
    <t>CC0402KRX7R9BB301</t>
  </si>
  <si>
    <t>CL03A474MQ3NNNC</t>
  </si>
  <si>
    <t>CC0402KRX7R8BB822</t>
  </si>
  <si>
    <t>CC0402JRNPO9BN271</t>
  </si>
  <si>
    <t>GRM1885C1H472JA01D</t>
  </si>
  <si>
    <t>CC0402KRX7R9BB122</t>
  </si>
  <si>
    <t>CL05B182KB5NNNC</t>
  </si>
  <si>
    <t>JPE has Samsung open PO at high price/0.001836 under Backlog Claim</t>
  </si>
  <si>
    <t>IMAC/TDK</t>
  </si>
  <si>
    <t>C1005X5R1C334K050BC</t>
  </si>
  <si>
    <t>ASCAP-00250</t>
  </si>
  <si>
    <t>CAP-00250</t>
  </si>
  <si>
    <t>CAPACITOR</t>
  </si>
  <si>
    <t>11/5 MB: New Part Added.
 11/25 = KT = folloe per CM JPE</t>
  </si>
  <si>
    <t>11-22 : JPE update new part pricing, common to CAP-00031</t>
  </si>
  <si>
    <t>NAZT102M16V12.5X14KLBF</t>
  </si>
  <si>
    <t>CC0603KRX7R8BB474</t>
  </si>
  <si>
    <t>CL05B333KP5NNNC</t>
  </si>
  <si>
    <t>08055A392KAT2A</t>
  </si>
  <si>
    <t>12/11 MB: JPE revised/lowered Final Q120 STD from $0.85625 to $0.43200. Mary updated Arista Std Price. 11/14 = KT - Follow per CM , JPE</t>
  </si>
  <si>
    <t>11-21 : JPE reupdate by Distribution Quote
12-13 : GCM able to fight back to honor at Q3 std cost 0.4320</t>
  </si>
  <si>
    <t>CAP, CER-X5R, 10uF, 6.3V, 20%, 0603,</t>
  </si>
  <si>
    <t>IMAC/ TAIYO YUDEN</t>
  </si>
  <si>
    <t>CL05A105KO5NNNC</t>
  </si>
  <si>
    <t>CC0402KRX7R8BB682</t>
  </si>
  <si>
    <t>CAP, CER-C0G, 180pF, 50V, 5%, 0402</t>
  </si>
  <si>
    <t>INTERNATIONAL TECHNOLOGICAL</t>
  </si>
  <si>
    <t>4TPF470ML</t>
  </si>
  <si>
    <t>EEF-GX0D471R</t>
  </si>
  <si>
    <t>IMAC/Vishay</t>
  </si>
  <si>
    <t>RUBYCON</t>
  </si>
  <si>
    <t>IPO/ NIPPON CHEMI-CON</t>
  </si>
  <si>
    <t>EEEFT1E471AP</t>
  </si>
  <si>
    <t>12/10 KT : Follow per customer quote $0.00290</t>
  </si>
  <si>
    <t>LMK316AB7226KL-TR</t>
  </si>
  <si>
    <t>GRM21BR60E107ME15L</t>
  </si>
  <si>
    <t>CAP, TANT-SOLID, 47uF, 4V, 20%, 0603</t>
  </si>
  <si>
    <t>IMAC/ VISHAY</t>
  </si>
  <si>
    <t>CAP, CER-X7R, 2200pF, 100V, 10%, 0402</t>
  </si>
  <si>
    <t>Panasonic</t>
  </si>
  <si>
    <t>EEF-GX0E471R</t>
  </si>
  <si>
    <t>S - Avnet - US</t>
  </si>
  <si>
    <t>11-21 : JPE reupdate by Distribution Quote
 GCM verify Avnet Quote for Samsung price, Samsung price overall increased</t>
  </si>
  <si>
    <t>Avnet/SAMSUNG</t>
  </si>
  <si>
    <t>C1005C0G1H331J050BA</t>
  </si>
  <si>
    <t>CAP, CER-X5R, 1uF, 6.3V, 20%, 0306</t>
  </si>
  <si>
    <t>12/10 KT : Follow per customer quote $0.01213</t>
  </si>
  <si>
    <t>IMAC/Kemet</t>
  </si>
  <si>
    <t>T491D477K004AT</t>
  </si>
  <si>
    <t>CL21A476MQCLRNC</t>
  </si>
  <si>
    <t>JPE Follow Arista Pricng</t>
  </si>
  <si>
    <t>IPO/NICHICON</t>
  </si>
  <si>
    <t>12/10 KT : Follow per customer quote $0.12437</t>
  </si>
  <si>
    <t>GJM1555C1H100FB01D</t>
  </si>
  <si>
    <t>CL21A106KAYNNNE</t>
  </si>
  <si>
    <t>CAP, CER-X5R, 2.2uF, 16V, 20%, 0402,</t>
  </si>
  <si>
    <t>GRM155R61C225ME44D</t>
  </si>
  <si>
    <t>IMAC/Taiyo</t>
  </si>
  <si>
    <t>Murata</t>
  </si>
  <si>
    <t>CC0201KRX7R6BB822</t>
  </si>
  <si>
    <t>IMAC/YAGEO CORPORATION</t>
  </si>
  <si>
    <t>Kemet &amp; AVX</t>
  </si>
  <si>
    <t>TCJB226M020R0090</t>
  </si>
  <si>
    <t>12/10 KT : Follow per customer quote $0.00746</t>
  </si>
  <si>
    <t>IMAC/WALSIN</t>
  </si>
  <si>
    <t>ASCAP-00434D</t>
  </si>
  <si>
    <t>CAP-00434</t>
  </si>
  <si>
    <t>CAP, ALUM POLY, 220uF, 20V, 20%, RND 8 X 8mm, 0.023 OHM, 1100mA, 105C, 1000HR, 8mm</t>
  </si>
  <si>
    <t>CAPC</t>
  </si>
  <si>
    <t>PANASONIC CORPORATION</t>
  </si>
  <si>
    <t>20SVPK220M</t>
  </si>
  <si>
    <t>11/5 MB: New Part Added.
 11/14 = KT - Follow per CM , JPE</t>
  </si>
  <si>
    <t>PANASONIC CORPORATIONPANASONIC CORPORATION</t>
  </si>
  <si>
    <t>ARROW ELECTRONICS</t>
  </si>
  <si>
    <t>12/10 KT : Follow per customer quote $0.046</t>
  </si>
  <si>
    <t>IMAC/KINGBRIGHT</t>
  </si>
  <si>
    <t>11-21 : JPE reupdate by Distribution Quote
12-12 : JPE has backlog order with Future for 110K pcs and this will be under backlog claim</t>
  </si>
  <si>
    <t>IPO/Nexperia</t>
  </si>
  <si>
    <t>BAT54C,215</t>
  </si>
  <si>
    <t>CENTRAL SEMICONDUCTORCENTRLSEMI</t>
  </si>
  <si>
    <t>ARROW ELECTRONICS ASIA (S) PTE. LTD/DIODESINC</t>
  </si>
  <si>
    <t>JPE follow SGD pricing
 Distribution quote update as new PO price</t>
  </si>
  <si>
    <t>ARROW ELECTRONICS ASIA (S) PTE. LTD/MICROCOMM</t>
  </si>
  <si>
    <t>FUTURE ELECTRONICS/DIODESINC</t>
  </si>
  <si>
    <t>IPO/ SUNLED</t>
  </si>
  <si>
    <t>WPG SOUTH ASIA PTE LTD/NEXPERIA</t>
  </si>
  <si>
    <t>COMCHIP TECHNOLOGY CORPCOMCHIP</t>
  </si>
  <si>
    <t>Arrow/BOURNS</t>
  </si>
  <si>
    <t>ON SEMICONDUCTORONSEMICON</t>
  </si>
  <si>
    <t>FOX ELECTRONICSLITTELFUSE</t>
  </si>
  <si>
    <t>11-19 : JPE received Q120 quote is 0.089</t>
  </si>
  <si>
    <t>IMAC/Kingbrights</t>
  </si>
  <si>
    <t>ASDIO-00145</t>
  </si>
  <si>
    <t>DIO-00145</t>
  </si>
  <si>
    <t>DIO, TVS, 15V, UNI-DIR, SMAJ15A</t>
  </si>
  <si>
    <t>SMAJ15A</t>
  </si>
  <si>
    <t>11/5 MB: New Part Added.
 11/14 = KT - Follow per CM , JPE"</t>
  </si>
  <si>
    <t>ARROW ELECTRONICS ASIA (S) PTE. LTD/LITTELFUSE</t>
  </si>
  <si>
    <t>ROHM SEMICONDUCTOR (S) PTE LTDROHM</t>
  </si>
  <si>
    <t>IPO/KINGBRIGHT</t>
  </si>
  <si>
    <t>ARROW ELECTRONICS ASIA (S) PTE. LTD/BOURNS</t>
  </si>
  <si>
    <t>STMicroelectronics (STM)</t>
  </si>
  <si>
    <t>8WK</t>
  </si>
  <si>
    <t>Rutronik /STMICRO</t>
  </si>
  <si>
    <t>DIODES INC.</t>
  </si>
  <si>
    <t>FUTURE ELECTRONICS /DIODESINC</t>
  </si>
  <si>
    <t>ASDIO-00162</t>
  </si>
  <si>
    <t>DIO-00162</t>
  </si>
  <si>
    <t>DIODE, ZENER, 2.4V, 200MW, SOD323</t>
  </si>
  <si>
    <t>MMSZ5221BS-7-F</t>
  </si>
  <si>
    <t>11/5 MB: New Part Added, was in Final Q419 Master.
 11/14 = KT - Follow per CM , JPE</t>
  </si>
  <si>
    <t>12/10 KT : Follow per customer quote $0.02</t>
  </si>
  <si>
    <t>AVNET INC./TOSHIBA</t>
  </si>
  <si>
    <t>Arrow/ LITTELFUSE</t>
  </si>
  <si>
    <t>12/10 KT : Follow per customer quote $0.0924</t>
  </si>
  <si>
    <t>BEL FUSE(MACAO COMMERCIAL OFFSHORE)BELFUSE</t>
  </si>
  <si>
    <t>Arrow/ EATON</t>
  </si>
  <si>
    <t>FUSE 1.5A HOLD24V PTC REST 70MOHM 1812</t>
  </si>
  <si>
    <t>Arrow/BUSSMANN</t>
  </si>
  <si>
    <t>1812L150/24MR</t>
  </si>
  <si>
    <t>Arrow/ BOURNS</t>
  </si>
  <si>
    <t>12/10 KT : Follow per customer quote $0.8</t>
  </si>
  <si>
    <t>12/10 KT : Follow per customer quote $0.75</t>
  </si>
  <si>
    <t>update latest price in new po column</t>
  </si>
  <si>
    <t>Future/Microchip</t>
  </si>
  <si>
    <t>11/14 =KT - Follow per CM JPE</t>
  </si>
  <si>
    <t>IMAC/MAXIM</t>
  </si>
  <si>
    <t>Latest price from Avnet is 3.82</t>
  </si>
  <si>
    <t>12/10 KT : Follow per customer quote $0.6095</t>
  </si>
  <si>
    <t>IMAC/NXPSEMI</t>
  </si>
  <si>
    <t>ARROW ELECTRONICS ASIA (S) PTE. LTD/MICROCHIP</t>
  </si>
  <si>
    <t>SN74CBT3306DR</t>
  </si>
  <si>
    <t>ARROW ELECTRONICS ASIA (S) PTE. LTD/ONSEMICON</t>
  </si>
  <si>
    <t>AVNET INC./DIODESINC</t>
  </si>
  <si>
    <t>AVNET INC./MAXIM</t>
  </si>
  <si>
    <t>Future/DIODESINC</t>
  </si>
  <si>
    <t>AVNET INC./INTERSIL</t>
  </si>
  <si>
    <t>AVNET ASIA PTE LTD/ONSEMICON</t>
  </si>
  <si>
    <t>AVNET INC./INFINEON</t>
  </si>
  <si>
    <t>Followed Arista Price
 11-19 : JPE received quote is 0.1515</t>
  </si>
  <si>
    <t>Arista/ON SEMICONDUCTOR</t>
  </si>
  <si>
    <t>Future/NEXPERIA:LA</t>
  </si>
  <si>
    <t>12/10 KT : Follow per customer quote $0.41065</t>
  </si>
  <si>
    <t>Future/PERICOM</t>
  </si>
  <si>
    <t>ACM2012-900-2P-T002</t>
  </si>
  <si>
    <t>12/10 KT : Follow per customer quote $0.00495</t>
  </si>
  <si>
    <t>12/10 KT : Follow per customer quote $0.024</t>
  </si>
  <si>
    <t>MAG LAYERS SCIENTIFIC-TECHNICS CO.</t>
  </si>
  <si>
    <t>JPE update last Q new PO price as of commentsProduct EOL. After Mt Dan LTB</t>
  </si>
  <si>
    <t>NCB-H0603R300TR500F</t>
  </si>
  <si>
    <t>FBMH1608HM151-T</t>
  </si>
  <si>
    <t>MAG LAYERS SCIENTIFIC-TECHNICSMAGLAYERS</t>
  </si>
  <si>
    <t>IPO/ COILCRAFT</t>
  </si>
  <si>
    <t>IHLP5050EZER1R0M01</t>
  </si>
  <si>
    <t>IND3.3UH6A2525</t>
  </si>
  <si>
    <t>MAG LAYERS</t>
  </si>
  <si>
    <t>LAIRD TECHNOLOGIES</t>
  </si>
  <si>
    <t>ARROW ELECTRONICS ASIA (S) PTE. LTD/EATON</t>
  </si>
  <si>
    <t>IMAC/NIC COMPONENTS</t>
  </si>
  <si>
    <t>11-21 : JPE reupdate by Distribution Quote
 12-03 : Vishay LT too long 48 wks, JPE propose goes to Mag layers with 12 wks LT</t>
  </si>
  <si>
    <t>MMD-05BZ-1R0M-V1-RU</t>
  </si>
  <si>
    <t>BKP1608HS181-T</t>
  </si>
  <si>
    <t>FUTURE ELECTRONICS /ABRACON</t>
  </si>
  <si>
    <t>Arrow/ITG</t>
  </si>
  <si>
    <t>L30921-2</t>
  </si>
  <si>
    <t>INDFERRITE600 OHM 100M</t>
  </si>
  <si>
    <t>MPZ1608S601ATA00</t>
  </si>
  <si>
    <t>WURTH ELEKTRONIK</t>
  </si>
  <si>
    <t>PULSE ELECTRONICS (SINGAPORE) PTEPULSEENGR</t>
  </si>
  <si>
    <t>WURTH ELECTRONICS SINGAPORE PTE LTDWURTHELEK</t>
  </si>
  <si>
    <t>IMAC/TAIYO YUDEN</t>
  </si>
  <si>
    <t>12/10 KT : Follow per customer quote $0.21</t>
  </si>
  <si>
    <t>ITG ELECTRONICS,INC.INTERTECH</t>
  </si>
  <si>
    <t>ABRACON CORPORATIONABRACON</t>
  </si>
  <si>
    <t>ITG ELECTRONICS</t>
  </si>
  <si>
    <t>ASPI-0630LR-R68M-T15</t>
  </si>
  <si>
    <t>11-21 : JPE reupdate by Distribution Quote but 
 12-02 : LT is 336 days which is nearly 1 year, not suitable to go, JPE propose go to Mags source LT is 84 days 0.47</t>
  </si>
  <si>
    <t>MMD-05CZ-3R3M-M2-RU</t>
  </si>
  <si>
    <t>11-21 : JPE reupdate by Distribution Quote is 0.34 for Arrow/Bourns but Long LT . JPE proposed go to Mar Layers for 56 days LT to close the shortages</t>
  </si>
  <si>
    <t>Mag layers</t>
  </si>
  <si>
    <t>MMD-10DZ-3R3M-V1-RU</t>
  </si>
  <si>
    <t>IHLP4040DZER4R7M01</t>
  </si>
  <si>
    <t>IHLP4040DZER2R2M01</t>
  </si>
  <si>
    <t>12/10 KT : Follow per customer quote $0.68</t>
  </si>
  <si>
    <t>IHLP4040DZER5R6M01</t>
  </si>
  <si>
    <t>MURATA ELECTRONICS SINGAPORE (PTE)MURATAELEC</t>
  </si>
  <si>
    <t>IND, FERRITE BEAD, 80 OHMS, 100 MHZ,0.</t>
  </si>
  <si>
    <t>12/10 KT : Follow per customer quote $0.2134</t>
  </si>
  <si>
    <t>HEILIND ASIA PACIFIC (SG) PTE LTDLAIRDTECH</t>
  </si>
  <si>
    <t>AVNET ASIA PTE LTD/ANAREN</t>
  </si>
  <si>
    <t>IND, 2.2UH, 20%, 8.9A ISAT, 12A MAX,0.</t>
  </si>
  <si>
    <t>COILCRAFT SINGAPORE PTE LTDCOILCRAFT</t>
  </si>
  <si>
    <t>TAIYO YUDEN (M) SDN BHDTAIYOYUDEN</t>
  </si>
  <si>
    <t>Arrow/EATON</t>
  </si>
  <si>
    <t>MURATA ELECTRONICS (MALAYSIA) SDN.MURATAELEC</t>
  </si>
  <si>
    <t>IND, 600NH, 20%, 36A ISAT, 18A RMS,0.0</t>
  </si>
  <si>
    <t>IND, FERRITE,56 OHM@100MHZ, 25%, 0.004</t>
  </si>
  <si>
    <t>AVNET INC./LAIRDTECH</t>
  </si>
  <si>
    <t>TDK (M) SDN BHD - IPCTDK</t>
  </si>
  <si>
    <t>BLM15PD600SN1D</t>
  </si>
  <si>
    <t>IPO/COILCRAFT</t>
  </si>
  <si>
    <t>######</t>
  </si>
  <si>
    <t>CYRUS ELECTRONICS PTE LTDCYNTEC</t>
  </si>
  <si>
    <t>SRP2512-1R0M</t>
  </si>
  <si>
    <t>JPE follow SGD pricing
 12-03 : Arrow latest quote</t>
  </si>
  <si>
    <t>FP1308R3-R32-R</t>
  </si>
  <si>
    <t>FP1308R3-R44-R</t>
  </si>
  <si>
    <t>P0353NL</t>
  </si>
  <si>
    <t>LITTELFUSE INC.</t>
  </si>
  <si>
    <t>LPWI252010H1R0T</t>
  </si>
  <si>
    <t>ARROW ELECTRONICS ASIA (S) PTE. LTD/LITTELFUSE INC.</t>
  </si>
  <si>
    <t>SAMSUNG ELECTRO-MECHANICS PTE LTDLAIRDTECH</t>
  </si>
  <si>
    <t>Arrow/ Taiyo</t>
  </si>
  <si>
    <t>XAL5030-331ME_</t>
  </si>
  <si>
    <t>AVNET INC./SUMIDAELEC</t>
  </si>
  <si>
    <t>DELTA ELECTRONICS INT'L (SINGAPORE)DELTAELEC</t>
  </si>
  <si>
    <t>ASIND-00348D</t>
  </si>
  <si>
    <t>IND-00348</t>
  </si>
  <si>
    <t>IND 680NH 20% 12.8A ISAT 10A ITHERM 0.01</t>
  </si>
  <si>
    <t>MAG LAYERS SCIENTIFIC-TECHNICS CO. LTD.</t>
  </si>
  <si>
    <t>MMD-05BZ-R68M-V1-RU</t>
  </si>
  <si>
    <t>11/5 MB: New Part Added
 11/14 = KT - Follow per CM , JPE</t>
  </si>
  <si>
    <t>MAG LAYERS SCIENTIFIC-TECHNICSMAG LAYERS SCIENTIFIC-TECHNICS CO. LTD.</t>
  </si>
  <si>
    <t>Future/BIVAR</t>
  </si>
  <si>
    <t>DOCUMENT,GETTING STARTED, 2-PAGE INSER</t>
  </si>
  <si>
    <t>ARROW ELECTRONICS ASIA (S) PTE. LTD/RICHTEKTEC</t>
  </si>
  <si>
    <t>12-03 Arrow provided latest quote , JPE update as new PO price</t>
  </si>
  <si>
    <t>ABB POWER ELECTRONICS (SINGAPORE)GENERELEC</t>
  </si>
  <si>
    <t>LIN PWRDCDCISL95870UTQFN-16</t>
  </si>
  <si>
    <t>DTDS TECHNOLOGY PTE LTDRENESASTEC</t>
  </si>
  <si>
    <t>AVNET INC./RENESASTEC</t>
  </si>
  <si>
    <t>PWRDDR3 DCDC WITH VTT WQFN-20L</t>
  </si>
  <si>
    <t>GE POWER ELECTRONICS (S) PTE. LTD.GENERELEC</t>
  </si>
  <si>
    <t>GE POWER ELECTRONICS (S) PTE. LTD.LINEAGEPWR</t>
  </si>
  <si>
    <t>INFINEON (INF)</t>
  </si>
  <si>
    <t>JPE follow Arista Pricng but WPG under backlog claim</t>
  </si>
  <si>
    <t>JPE follow SGD pricing
 11-26 : JPE update TI pricing in new po column</t>
  </si>
  <si>
    <t>LP2985-33DBVR</t>
  </si>
  <si>
    <t>12/10 KT : Follow per customer quote $0.0003</t>
  </si>
  <si>
    <t>S - Future - US
 11/14 = KT - Follow per CM , JPE</t>
  </si>
  <si>
    <t>RC0402FR-073K57L</t>
  </si>
  <si>
    <t>IMAC/KOA</t>
  </si>
  <si>
    <t>CSNL2512FT2L00</t>
  </si>
  <si>
    <t>RES6.34K OHM1%0402</t>
  </si>
  <si>
    <t>RES THERMISTOR 10KB=3380K 1% 0603</t>
  </si>
  <si>
    <t>ISABELLENHUETTE HEUSLER</t>
  </si>
  <si>
    <t>IMAC/ISOTEK</t>
  </si>
  <si>
    <t>WSL39212L000FEA</t>
  </si>
  <si>
    <t>RC0402FR-0732K4L</t>
  </si>
  <si>
    <t>ASRES-00256</t>
  </si>
  <si>
    <t>RES-00256</t>
  </si>
  <si>
    <t>RES, 1.2 OHM, 5%, 1210, 0.5W</t>
  </si>
  <si>
    <t>RC1210JR-071R2L</t>
  </si>
  <si>
    <t>ASRES-00258</t>
  </si>
  <si>
    <t>RES-00258</t>
  </si>
  <si>
    <t>RES 0.3 OHM 1% 2512 2W</t>
  </si>
  <si>
    <t>CSRN2512FKR300</t>
  </si>
  <si>
    <t>IMAC/SEIELECT</t>
  </si>
  <si>
    <t>RES THERMISTOR47KB=4050K 1% 0402</t>
  </si>
  <si>
    <t>IMAC/Koa</t>
  </si>
  <si>
    <t>NRC04F3243TRF</t>
  </si>
  <si>
    <t>Yageo</t>
  </si>
  <si>
    <t>RC0402FR-0793K1L</t>
  </si>
  <si>
    <t>RES51K OHM1%0402</t>
  </si>
  <si>
    <t>RES887K OHM 1% 0402</t>
  </si>
  <si>
    <t>RK73H1JTTD2204F</t>
  </si>
  <si>
    <t>12/10 KT : Follow per customer quote $0.00089</t>
  </si>
  <si>
    <t>RESTHERMSTR NTC 330KOHM 1-4700 5% 0402</t>
  </si>
  <si>
    <t>RES THERMISTR 10KB=4201-4300K 5% 0603</t>
  </si>
  <si>
    <t>RES430 OHM 5% 1210</t>
  </si>
  <si>
    <t>RES6.98K OHM1%0402</t>
  </si>
  <si>
    <t>RES51 OHM 5% 1210</t>
  </si>
  <si>
    <t>RES4.53K OHM1%0402</t>
  </si>
  <si>
    <t>ASRES-00454</t>
  </si>
  <si>
    <t>RES-00454</t>
  </si>
  <si>
    <t>RES, 4.99 OHM, 1%, 2512, 2W</t>
  </si>
  <si>
    <t>RHC2512FT4R99</t>
  </si>
  <si>
    <t>WE COMPONENTS</t>
  </si>
  <si>
    <t>RC0402FR-0760R4L</t>
  </si>
  <si>
    <t>IMAC/ROHM</t>
  </si>
  <si>
    <t>WSL20103L000FEA</t>
  </si>
  <si>
    <t>RMCF0201FT22R1</t>
  </si>
  <si>
    <t>ASRES-00557</t>
  </si>
  <si>
    <t>RES-00557</t>
  </si>
  <si>
    <t>SiewEan</t>
  </si>
  <si>
    <t>RES, 8.16K OHM, 0.1%, 1/16W, 25PPM/C, 0402</t>
  </si>
  <si>
    <t>RN731ETTP8161B25</t>
  </si>
  <si>
    <t>11/20 MB: New Part Added.
 11/25 = KT = folloe per CM JPE</t>
  </si>
  <si>
    <t>KOAKOA</t>
  </si>
  <si>
    <t>RT0402BRD078K16L</t>
  </si>
  <si>
    <t>CSNL2010FT2L00</t>
  </si>
  <si>
    <t>ASRES-00584</t>
  </si>
  <si>
    <t>RES-00584</t>
  </si>
  <si>
    <t>RES, 10 OHM, 1%, 2W, 2512</t>
  </si>
  <si>
    <t>CRM2512-FX-10R0ELF</t>
  </si>
  <si>
    <t>ASRES-00641</t>
  </si>
  <si>
    <t>RES-00641</t>
  </si>
  <si>
    <t>RES, TKF, 1 OHM, 1%, 1/4W, 200PPM/C, 0805</t>
  </si>
  <si>
    <t>BOURNS INC.</t>
  </si>
  <si>
    <t>CRS0805-FW-1R00ELF</t>
  </si>
  <si>
    <t>ARROW ELECTRONICS ASIA (S) PTE. LTD/BOURNS INC.</t>
  </si>
  <si>
    <t>SR0805FR-7W1RL</t>
  </si>
  <si>
    <t>Future/C &amp; K COMPONENTS SAS</t>
  </si>
  <si>
    <t>CTS CORPORATIONCTS</t>
  </si>
  <si>
    <t>ASTEST-00004-01D</t>
  </si>
  <si>
    <t>TEST-00004-01</t>
  </si>
  <si>
    <t>PROBE PAD, SMT, 1206</t>
  </si>
  <si>
    <t>TE CONNECTIVITY LTD.</t>
  </si>
  <si>
    <t>RCW-0C</t>
  </si>
  <si>
    <t>Wait for 1k quote from TE and broker to support pilot build only</t>
  </si>
  <si>
    <t>Digi Key/TE CONNECTIVITY LTD.</t>
  </si>
  <si>
    <t>FUTURE ELECTRONICS/NEXPERIA</t>
  </si>
  <si>
    <t>BSC010NE2LSATMA1</t>
  </si>
  <si>
    <t>11-21 : Avnet provide the Dec quote, Jan quote yet ready</t>
  </si>
  <si>
    <t>S - Avnet - US
 11/14 = KT - Follow per CM, JPE</t>
  </si>
  <si>
    <t>IMAC/INFINEON</t>
  </si>
  <si>
    <t>MMBFJ177</t>
  </si>
  <si>
    <t>11-20 : Avnet US provide latest quote for this TRN - Need Kathy to reapprove</t>
  </si>
  <si>
    <t>AVNET ASIA PTE LTD/NEXPERIA</t>
  </si>
  <si>
    <t>AUIRF3805S-7TRL</t>
  </si>
  <si>
    <t>ASTRN-00155</t>
  </si>
  <si>
    <t>TRN-00155</t>
  </si>
  <si>
    <t>FET, N-CH, 55V, 0.335A, SOT-23</t>
  </si>
  <si>
    <t>BSH111BKR</t>
  </si>
  <si>
    <t>AVNET INC./NEXPERIA</t>
  </si>
  <si>
    <t>ARROW ELECTRONICS ASIA (S) PTE. LTD/NEXPERIA</t>
  </si>
  <si>
    <t>10/18 MB: New Part Added Q120.
 11/14 = KT - Follow per CM , JPE</t>
  </si>
  <si>
    <t>PULSE ELECTRONICSPULSE ELECTRONICS</t>
  </si>
  <si>
    <t>JPE update per Q3 STD COST as Distribution cost is higher</t>
  </si>
  <si>
    <t>IPO/MOLEX</t>
  </si>
  <si>
    <t>IPO/ TE CONNECTIVITY</t>
  </si>
  <si>
    <t>322-HCS5P3-300LF</t>
  </si>
  <si>
    <t>IMAC/MOLEX</t>
  </si>
  <si>
    <t>IMAC/AMPHENOL ICC</t>
  </si>
  <si>
    <t>87715-9008</t>
  </si>
  <si>
    <t>JPE update per Q3 STD COST as Distribution quote is higher</t>
  </si>
  <si>
    <t>5-147279-7</t>
  </si>
  <si>
    <t>12/10 KT : Follow per customer quote $0.25300</t>
  </si>
  <si>
    <t>RJMG12173A1Q13R</t>
  </si>
  <si>
    <t>12/12 MB: Corrected typo in JPE Q120 STD from $0.353 to $0.3533. 11/14 = KT - Follow per CM , JPE</t>
  </si>
  <si>
    <t>Cannot follow Arista Pricing due to Direct Purchase</t>
  </si>
  <si>
    <t>73415-1691</t>
  </si>
  <si>
    <t xml:space="preserve">12/10 KT : Follow per customer quote $0.30000 </t>
  </si>
  <si>
    <t>IMAC/AMPHENOL CORPORATION</t>
  </si>
  <si>
    <t>1551920-2</t>
  </si>
  <si>
    <t>12/10 KT : Follow per customer quote $0.85100</t>
  </si>
  <si>
    <t>Cannot Follow Arista Pricing due to quality issue on MPN# TSM-103-01-T-SV-P-TRin 2015 history</t>
  </si>
  <si>
    <t>ASCON-00829D</t>
  </si>
  <si>
    <t>CON-00829</t>
  </si>
  <si>
    <t>CON,PWR TERMINAL,6 PIN,PRESS-FIT,M3 THRE</t>
  </si>
  <si>
    <t>WURTH ELECTRONICS MIDCOM INC</t>
  </si>
  <si>
    <t>WURTH ELEKTRONIK GMBH &amp; CO. KG</t>
  </si>
  <si>
    <t>Molex</t>
  </si>
  <si>
    <t>ASFAS-00163</t>
  </si>
  <si>
    <t>FAS-00163</t>
  </si>
  <si>
    <t>SCREW,12-24X5/8,PANHEAD,PHILLIPS,ZINC</t>
  </si>
  <si>
    <t>SC6189</t>
  </si>
  <si>
    <t>11-22 : Pencom quote back Arista Contract Pricing</t>
  </si>
  <si>
    <t>ASFAS-00191</t>
  </si>
  <si>
    <t>FAS-00191</t>
  </si>
  <si>
    <t>SCREW,PAN HEAD,PHILLIPS,M3X33.8MM,STAINL</t>
  </si>
  <si>
    <t>12/11 MB: Used Final Q120 STD as Final Q419 STD. 12/2 MB: JPE Needs Final Q419 STD in column Z.</t>
  </si>
  <si>
    <t>Sanyo provide 200 pcs FOC to support test card build</t>
  </si>
  <si>
    <t>Sanyo Denki</t>
  </si>
  <si>
    <t>JPE keep the same STD COST</t>
  </si>
  <si>
    <t>ASFAS-00261</t>
  </si>
  <si>
    <t>FAS-00261</t>
  </si>
  <si>
    <t>SCREW,FLAT HEAD,PHILLIPS,M3X10,THREAD FORMING,PLASTIC</t>
  </si>
  <si>
    <t>SC3112</t>
  </si>
  <si>
    <t>JPE revise back Q2 Std Cost due to localization rejected</t>
  </si>
  <si>
    <t>Cannot Follow Arista pricing due to Cooper MPN Obsolete</t>
  </si>
  <si>
    <t>Arrow/Eaton</t>
  </si>
  <si>
    <t>M512803477SJX</t>
  </si>
  <si>
    <t>c</t>
  </si>
  <si>
    <t>ASFAS-00464</t>
  </si>
  <si>
    <t>FAS-00464</t>
  </si>
  <si>
    <t>SCREW,PHILLIPS,M3X8MM,TRUSS,STEEL,ZINC w/ PATCH</t>
  </si>
  <si>
    <t>SR6983</t>
  </si>
  <si>
    <t>SW1288</t>
  </si>
  <si>
    <t>SC9464</t>
  </si>
  <si>
    <t>ASFAS-00644</t>
  </si>
  <si>
    <t>FAS-00644</t>
  </si>
  <si>
    <t>SCREW,MACH,12-24X5/8"L,PH PN HD,TAPERED,</t>
  </si>
  <si>
    <t>SR5658</t>
  </si>
  <si>
    <t>FIVETECH TECHNOLOGY INC</t>
  </si>
  <si>
    <t>TEXTRAN</t>
  </si>
  <si>
    <t>ASFAS-00767D</t>
  </si>
  <si>
    <t>FAS-00767</t>
  </si>
  <si>
    <t>Hardware</t>
  </si>
  <si>
    <t>520-011-660-10-04-5</t>
  </si>
  <si>
    <t>JPE update latest quote from Fivetech</t>
  </si>
  <si>
    <t>ASFAS-05005</t>
  </si>
  <si>
    <t>FAS-05005</t>
  </si>
  <si>
    <t>SPE_RVT_SK42H</t>
  </si>
  <si>
    <t>Approved LC</t>
  </si>
  <si>
    <t>Approve MB for LC</t>
  </si>
  <si>
    <t>11/21 MB: Approved, JPE matched Lai Chen's STD.</t>
  </si>
  <si>
    <t>JPE revise back Q2 Std Cost due to localization rejected
 11-15 : Cymmentrik provide Q120 price break, JPE revise to 0.285</t>
  </si>
  <si>
    <t>Reject 11/12 LC</t>
  </si>
  <si>
    <t>no plan order. The last receipt is from SSJ</t>
  </si>
  <si>
    <t>11/21 MB: Approved, JPE matched Lai Chen's MOQ/STD.</t>
  </si>
  <si>
    <t>11-15 : Cymmentrik provide Q120 price break, JPE revise to 0.19</t>
  </si>
  <si>
    <t>11-15 : Cymmentrik provide Q120 price break, JPE revise to 0.36</t>
  </si>
  <si>
    <t>11-15 : Cymmentrik provide Q120 price break, JPE revise to 0.23</t>
  </si>
  <si>
    <t>11-15 : Cymmentrik provide Q120 price break, JPE revise to 0.57</t>
  </si>
  <si>
    <t>11-15 : Cymmentrik provide Q120 price break, JPE revise to 0.71250</t>
  </si>
  <si>
    <t>(LC)11-15 : Low demand, quarterly usage is less than 100 pcs, Site not approve to set to higher MOQ 500 pcs but stick to 100 pcs price</t>
  </si>
  <si>
    <t>11-13 : Updated per Q120 price</t>
  </si>
  <si>
    <t>0.026 is localization price and JPE revise to 10K price break per Q120 qote</t>
  </si>
  <si>
    <t>(LC)11-15 : Demand is low and JPE provide the cost and excess analyses to LC.</t>
  </si>
  <si>
    <t>CYMMETRIK ENTERPRISE</t>
  </si>
  <si>
    <t>11-15 : Cymmentrik provide Q120 price break, JPE revise to 0.14250</t>
  </si>
  <si>
    <t>ASLBL-00710-02</t>
  </si>
  <si>
    <t>LBL-00710-02</t>
  </si>
  <si>
    <t>LBL,NICE,MODEL NUMBER,INTERIM</t>
  </si>
  <si>
    <t>11-15 : Cymmentrik provide Q120 price break, JPE revise to MOQ 1K</t>
  </si>
  <si>
    <t>11-15 : Cymmentrik provide Q120 price break, JPE revise to MOQ 500 pcs</t>
  </si>
  <si>
    <t>11/21 MB: Approved, JPE added Lai Chen's STD as New PO Price "Can Cover Demand".</t>
  </si>
  <si>
    <t>(LC) 11-15 : JPE keep the std cost and new cost update in new PO price</t>
  </si>
  <si>
    <t>( LC) no plan order</t>
  </si>
  <si>
    <t>Reject LC MOQ 1k</t>
  </si>
  <si>
    <t>SUNRISE PAPER</t>
  </si>
  <si>
    <t>ASLBL-00901-04D</t>
  </si>
  <si>
    <t>LBL-00901-04</t>
  </si>
  <si>
    <t>Custom Label</t>
  </si>
  <si>
    <t>New part/JPE set the std cost</t>
  </si>
  <si>
    <t>12/11 MB: New Part Added, JPE Added Final Q419/Q120 STDs.</t>
  </si>
  <si>
    <t>ASLBL-00907-01D</t>
  </si>
  <si>
    <t>LBL-00907-01</t>
  </si>
  <si>
    <t>ASLBL-00907-02D</t>
  </si>
  <si>
    <t>LBL-00907-02</t>
  </si>
  <si>
    <t>ASLBL-00911-01</t>
  </si>
  <si>
    <t>LBL-00911-01</t>
  </si>
  <si>
    <t>LBL, SAN MATEO, RACK EAR, ESD</t>
  </si>
  <si>
    <t>ASLBL-00919-01D</t>
  </si>
  <si>
    <t>LBL-00919-01</t>
  </si>
  <si>
    <t>TAPE,DOUBLE COATED,3M 4936, 131.8MM x 7.</t>
  </si>
  <si>
    <t>ASLBL-00964-01D</t>
  </si>
  <si>
    <t>LBL-00964-01</t>
  </si>
  <si>
    <t>LBL, GRINNELL, MODEL NUMBER</t>
  </si>
  <si>
    <t>JPE revise back Q2 Std Cost due to localization rejected
 and JPE revise to 10K price break per Q120 qote</t>
  </si>
  <si>
    <t>ASLBL-01069-01D</t>
  </si>
  <si>
    <t>LBL-01069-01</t>
  </si>
  <si>
    <t>LBL,BIRD,2.5G POE,PORT DESIGNATION</t>
  </si>
  <si>
    <t>ASLBL-01092-01D</t>
  </si>
  <si>
    <t>LBL-01092-01</t>
  </si>
  <si>
    <t>LBL,THUNDERBIRD,GL</t>
  </si>
  <si>
    <t>Cymentrik provided latest quote
 11-15 : JPE revised per latest Q120 Cymmentrik quote , MOQ 100 pcs</t>
  </si>
  <si>
    <t>ASLBL-01132-01D</t>
  </si>
  <si>
    <t>LBL-01132-01</t>
  </si>
  <si>
    <t>Cymmetrik</t>
  </si>
  <si>
    <t>11/21 MB: Approved, JPE matched Lai Chen's STD. 11/12 MB: Lai Chen added Arista Std Price. 11/5 MB: New Part Added, was in Final Q419 Master.</t>
  </si>
  <si>
    <t>11-15 : JPE revised per latest Q120 Cymmentrik quote</t>
  </si>
  <si>
    <t>ASLBL-01136-01D</t>
  </si>
  <si>
    <t>LBL-01136-01</t>
  </si>
  <si>
    <t>LBL,MCKINLEY,FRONT STATUS</t>
  </si>
  <si>
    <t>11/21 MB: Approved, JPE matched Lai Chen's STD. 11/12 MB: Lai Chen added Arista Std Price. 11/5 MB: New Part Added.</t>
  </si>
  <si>
    <t>Cymentrik provided latest qote 
 11-15 : JPE revised per latest Q120 Cymmentrik quote</t>
  </si>
  <si>
    <t>ASLBL-01145-02D</t>
  </si>
  <si>
    <t>LBL-01145-02</t>
  </si>
  <si>
    <t>11/5 MB: New Part Added, was in Final Q419 Master. 
 11/14 = KT - Follow per CM , JPE</t>
  </si>
  <si>
    <t>ASLBL-01150-02D</t>
  </si>
  <si>
    <t>LBL-01150-02</t>
  </si>
  <si>
    <t>LBL,SPERRY-MS,MODEL NUMBER, GL</t>
  </si>
  <si>
    <t>ASLBL-01157-01</t>
  </si>
  <si>
    <t>LBL-01157-01</t>
  </si>
  <si>
    <t>LBL, SUP MODEL NUM 30G SSD,GL</t>
  </si>
  <si>
    <t>11/21 MB: Approved, JPE matched Lai Chen's STD. 11/12 MB: Lai Chen added Arista Std Price. 10/18 MB: New Part Added Q120.</t>
  </si>
  <si>
    <t>ASLBL-01280-01D</t>
  </si>
  <si>
    <t>LBL-01280-01</t>
  </si>
  <si>
    <t>LBL,BLACKHAWK-V,FRONT, MODEL NUMBER</t>
  </si>
  <si>
    <t>ASLBL-01281-01</t>
  </si>
  <si>
    <t>LBL-01281-01</t>
  </si>
  <si>
    <t>LBL,MT SHERIDAN-BK,MODEL NUMBER</t>
  </si>
  <si>
    <t>11/21 MB: Approved, JPE matched Lai Chen's STD. 11/12 LC: CYM price. 11/5 MB: New Part Added, was in Final Q419 Master.</t>
  </si>
  <si>
    <t>11/12 LC: CYM price. 10/18 MB: New Part Added Q120.</t>
  </si>
  <si>
    <t>ASLBL-01307-01D</t>
  </si>
  <si>
    <t>LBL-01307-01</t>
  </si>
  <si>
    <t>LBL,SMARTSVILLE-BK-MS,FRONT,MODEL NUMBERS</t>
  </si>
  <si>
    <t>ASLBL-01327-01D</t>
  </si>
  <si>
    <t>LBL-01327-01</t>
  </si>
  <si>
    <t>LBL,LYONSVILLE-DD-BK,FRONT,MODEL NUMBER</t>
  </si>
  <si>
    <t>12/4 MB: New Part Added.
12/10 KT : Follow per customer quote $0.35000</t>
  </si>
  <si>
    <t>JPE goes to Arista Source/Heild Electronics</t>
  </si>
  <si>
    <t>JPE propose small MOQ due to small demand</t>
  </si>
  <si>
    <t>ASTEST-00003-01</t>
  </si>
  <si>
    <t>TEST-00003-01</t>
  </si>
  <si>
    <t>PROBE PAD, SMT, 0603</t>
  </si>
  <si>
    <t>11/28 MB: Added per Hooiming's Final Q120 CBOMs.
12/10 KT : Per customer quote.  $0.083</t>
  </si>
  <si>
    <t>Tyco</t>
  </si>
  <si>
    <t>RCU-0C</t>
  </si>
  <si>
    <t>MPRO CPUSANDY BRIDGE GLADDEN 1.5GHZ</t>
  </si>
  <si>
    <t>GG8067402569900S R2DQ</t>
  </si>
  <si>
    <t>ASIC-00800-01D</t>
  </si>
  <si>
    <t>IC-00800-01</t>
  </si>
  <si>
    <t>IC, JERICHO PLUS, BCM88681 A1</t>
  </si>
  <si>
    <t>BCM88681CA1KFSBG</t>
  </si>
  <si>
    <t>11/5 MB: Consigned. New Part Added.</t>
  </si>
  <si>
    <t>ASIC-00856-03</t>
  </si>
  <si>
    <t>IC-00856-03</t>
  </si>
  <si>
    <t>IC, HIGH POWER, 0.84V, 424W, JERICHO2, B</t>
  </si>
  <si>
    <t>11/5 MB: Consigned. New Part Added, was in Final Q419 Master.</t>
  </si>
  <si>
    <t>ASIC-00904D</t>
  </si>
  <si>
    <t>IC-00904</t>
  </si>
  <si>
    <t>IC, SWITCH, TRIDENT3.X3, 560GB/S,863.1</t>
  </si>
  <si>
    <t>BCM56578A0KFSBG</t>
  </si>
  <si>
    <t>ASIC-00904-01D</t>
  </si>
  <si>
    <t>IC-00904-01</t>
  </si>
  <si>
    <t>IC, SWITCH, TRIDENT3.X3, 500GB/S,BCM56</t>
  </si>
  <si>
    <t>BCM56578A1KFSBG</t>
  </si>
  <si>
    <t>ASIC-00950D</t>
  </si>
  <si>
    <t>IC-00950</t>
  </si>
  <si>
    <t>BCM56577A0KFSBG</t>
  </si>
  <si>
    <t>ASIC-00950-01D</t>
  </si>
  <si>
    <t>IC-00950-01</t>
  </si>
  <si>
    <t>IC, SWITCH, TRIDENT3.X3, 290GB/S,BCM56</t>
  </si>
  <si>
    <t>BCM56577A1KFSBG</t>
  </si>
  <si>
    <t>ASIC-00951D</t>
  </si>
  <si>
    <t>IC-00951</t>
  </si>
  <si>
    <t>BCM56579A0KFSBG</t>
  </si>
  <si>
    <t>ASIC-00951-01D</t>
  </si>
  <si>
    <t>IC-00951-01</t>
  </si>
  <si>
    <t>IC, SWITCH, TRIDENT3.X3, 350GB/S,BCM56</t>
  </si>
  <si>
    <t>BCM56579A1KFSBG</t>
  </si>
  <si>
    <t>ASIC-01036-01D</t>
  </si>
  <si>
    <t>IC-01036-01</t>
  </si>
  <si>
    <t>IC, B52, CMS42550, REVA1, GBOX &amp; RETIMER</t>
  </si>
  <si>
    <t>CMS42550-A1-AALN-10</t>
  </si>
  <si>
    <t>ASIC-01049D</t>
  </si>
  <si>
    <t>IC-01049</t>
  </si>
  <si>
    <t>IC,Q2C,BCM88825</t>
  </si>
  <si>
    <t>BCM88825CA0KFSBG</t>
  </si>
  <si>
    <t>ASIC-01125D</t>
  </si>
  <si>
    <t>IC-01125</t>
  </si>
  <si>
    <t>IC, AMD, SNOWY OWL, SP4r2, 8C16T, 2.3GHz, 50W, 3251</t>
  </si>
  <si>
    <t>ADVANCED MICRO DEVICES INC. ( AMD )</t>
  </si>
  <si>
    <t>PE3251BGR88AF</t>
  </si>
  <si>
    <t>ASIC-01151</t>
  </si>
  <si>
    <t>IC-01151</t>
  </si>
  <si>
    <t>IC, Q2C BCM88820 REV A1</t>
  </si>
  <si>
    <t>11/28 MB: Consigned. New Part Added per Hooiming's Final Q120 CBOMs.</t>
  </si>
  <si>
    <t>ASIC-01153D</t>
  </si>
  <si>
    <t>IC-01153</t>
  </si>
  <si>
    <t>IC, TRIDENT3 X5, SWITCH, 1080G, 1BMPPS,</t>
  </si>
  <si>
    <t>ASLBL-00569-01</t>
  </si>
  <si>
    <t>LBL-00569-01</t>
  </si>
  <si>
    <t>LBL, ASSET TAG, TECH OPS, FACEBOOK, 25MM</t>
  </si>
  <si>
    <t>G6KU-2F-RF-TR03 DC5</t>
  </si>
  <si>
    <t>OMRON</t>
  </si>
  <si>
    <t>IMAC/Nichicon</t>
  </si>
  <si>
    <t>EMK212B7475KG-T</t>
  </si>
  <si>
    <t>VJ0402Y682JXXAC</t>
  </si>
  <si>
    <t>CL10B104KC8NNNC</t>
  </si>
  <si>
    <t>Arrow/ DIODESINC</t>
  </si>
  <si>
    <t>FUTURE ELECTRONICS INC./NEXPERIA</t>
  </si>
  <si>
    <t>Arrow/ CREEINC</t>
  </si>
  <si>
    <t>11/5 MB: Added Final Q419/Q120 STDs at $0.83 confirmed with Gary Wu/Lorenzo. 10/18 MB: Arista to provide STD to JPE. Decision was made to keep IC-00232 in Metamako/7130 cboms impacted, ECO's in progress or already released.</t>
  </si>
  <si>
    <t>JPE update the price back per Mary's comments</t>
  </si>
  <si>
    <t>Arrow/ST Micro</t>
  </si>
  <si>
    <t>AVNET INC./STMICRO</t>
  </si>
  <si>
    <t>AVNET INC./NXPSEMI</t>
  </si>
  <si>
    <t>FUTURE ELECTRONICS /NXP SEMICONDUCTORS N.V.</t>
  </si>
  <si>
    <t>Arrow/ NXPSEMI</t>
  </si>
  <si>
    <t>Arrow/ FUTURTECDV</t>
  </si>
  <si>
    <t>NIC COMPONENTS ASIA PTE LTD</t>
  </si>
  <si>
    <t>NPIM74C4R7MTRF</t>
  </si>
  <si>
    <t>Bourns</t>
  </si>
  <si>
    <t>IMAC/Rohm</t>
  </si>
  <si>
    <t>IMAC/Bourns</t>
  </si>
  <si>
    <t>IMAC/Belfuse</t>
  </si>
  <si>
    <t>ASRES-00615</t>
  </si>
  <si>
    <t>RES-00615</t>
  </si>
  <si>
    <t>RES, NTWK, 49.9 OHM, 1%, 1/16W, ISOLATED</t>
  </si>
  <si>
    <t>YC124-FR-0749R9L</t>
  </si>
  <si>
    <t>IMAC/Infineon</t>
  </si>
  <si>
    <t>IPD90P03P4-04</t>
  </si>
  <si>
    <t>IMAC/ST Mirco</t>
  </si>
  <si>
    <t>Cinch Connectivity Solutions$0.32400 (100%)</t>
  </si>
  <si>
    <t>11/18 MB: Pending Yonn to reconfirm JPE quote MOQ 2500 at $0.32400. Per Carmen, updated to Jabil Owned.</t>
  </si>
  <si>
    <t>11-13 : Yonn's action to provide the quote</t>
  </si>
  <si>
    <t>11-13 : Quote is ok but MOQ is 2500 pcs</t>
  </si>
  <si>
    <t>FUTURE ELECTRONICS /ESSENTRA</t>
  </si>
  <si>
    <t>ASFAS-00267</t>
  </si>
  <si>
    <t>FAS-00267</t>
  </si>
  <si>
    <t>SCREW, MACH, M3X6MML, SL, PN HD, NYLON</t>
  </si>
  <si>
    <t>Future</t>
  </si>
  <si>
    <t>Pencom</t>
  </si>
  <si>
    <t>SC1570</t>
  </si>
  <si>
    <t>JPE cannot buy direct from Wagner</t>
  </si>
  <si>
    <t>American Megatrends India Private Limited</t>
  </si>
  <si>
    <t>Rejected since both LBL-01218-01 &amp; LBL-01286-01 have the same MPN and why 2 different price: THT-18-428-3</t>
  </si>
  <si>
    <t xml:space="preserve">BRADY CORPORATION </t>
  </si>
  <si>
    <t>BRADY</t>
  </si>
  <si>
    <t>11/27 MB: Added Final Q419 STD $0.33120 per JPE MRP &amp; per Metamako TQA quote from Hooiming.</t>
  </si>
  <si>
    <t>11/27 MB: Added Final Q419 STD $0.33120 per JPE MRP &amp; per Metamako TQA quote from Hooiming.
10/18 MB: New Part Added Q120.</t>
  </si>
  <si>
    <t>Future $1.20000 (50%) / Avnet $1.26000 (50%) / Avnet $2.97000 (0%)</t>
  </si>
  <si>
    <t>960/ 750/ 750</t>
  </si>
  <si>
    <t>13 / 13 / 18</t>
  </si>
  <si>
    <t>MX25L6406EZNI-12G/ Macronix /MX25L6406EZNI-12G/ Macronix /SST26VF064B-104I/MN</t>
  </si>
  <si>
    <t>11/14 MB: Revised Avnet cost to $1.26 &amp; Final STD to $1.23 per Lisa.</t>
  </si>
  <si>
    <t>Pending RFQ reply // DM : No Change in STD
 12-09 : JPE received quote is Avnet - 1.29 and Future quote is match</t>
  </si>
  <si>
    <t>Si Labs $7.60000 (100%)</t>
  </si>
  <si>
    <t>SI5338P-B01574-GMR/Si Labs</t>
  </si>
  <si>
    <t>Future $0.97000 (100%) / Avnet $1.12000 (0%) / Avnet $2.90000 (0%)</t>
  </si>
  <si>
    <t>44/ 750/ 750</t>
  </si>
  <si>
    <t>10/ 13 / 18</t>
  </si>
  <si>
    <t>MX25L6433FMI-08G/ Macronix /MX25L6433FMI-08G/Macronix /SST26VF064B-104I/SO/ Microchip</t>
  </si>
  <si>
    <t>12-09 : ok per customer quote</t>
  </si>
  <si>
    <t>Future Not on AVL $1.34000 (0%) / Avnet $0.87000 (100%) / Future Not on AVL $1.25000 (0%)</t>
  </si>
  <si>
    <t>750 / 750/ 480</t>
  </si>
  <si>
    <t>180/ 15 / 12</t>
  </si>
  <si>
    <t>25aa256T-I/SN/Micro-Chip /25AA256T-I/SN/Micro-Chip /MX25L6406EZNI-12G</t>
  </si>
  <si>
    <t>Future $1.25000 (80%) / Avent $1.32000 (20%)</t>
  </si>
  <si>
    <t>960/ 750</t>
  </si>
  <si>
    <t>10/ 13</t>
  </si>
  <si>
    <t>MX25L6406EZNI-12G/ Macronix /MX25L6406EZNI-12G/Macronix</t>
  </si>
  <si>
    <t>Future $1.55000 (50%) / Avnet $1.58000 (50%) / Avnet $1.65000 (0%)</t>
  </si>
  <si>
    <t>480/ 750/ 750</t>
  </si>
  <si>
    <t>10/ 7/ 18</t>
  </si>
  <si>
    <t>MX25L12835FZ2I-10G/ Macronix, MX25L12835FZ2I-10G/Macronix, MX25L12835FZ2I-10G/Macronix, MT25QL128ABA1EW9-0SIT/Micron.</t>
  </si>
  <si>
    <r>
      <rPr>
        <sz val="10"/>
        <color rgb="FF000000"/>
        <rFont val="Calibri"/>
        <family val="2"/>
        <charset val="1"/>
      </rPr>
      <t>Future-</t>
    </r>
    <r>
      <rPr>
        <b/>
        <sz val="10"/>
        <color rgb="FF9900FF"/>
        <rFont val="Calibri"/>
        <family val="2"/>
        <charset val="1"/>
      </rPr>
      <t xml:space="preserve">IPQ </t>
    </r>
    <r>
      <rPr>
        <sz val="10"/>
        <color rgb="FF000000"/>
        <rFont val="Calibri"/>
        <family val="2"/>
        <charset val="1"/>
      </rPr>
      <t>$1.55000</t>
    </r>
    <r>
      <rPr>
        <b/>
        <sz val="10"/>
        <color rgb="FF9900FF"/>
        <rFont val="Calibri"/>
        <family val="2"/>
        <charset val="1"/>
      </rPr>
      <t xml:space="preserve"> (0%) </t>
    </r>
    <r>
      <rPr>
        <sz val="10"/>
        <color rgb="FF000000"/>
        <rFont val="Calibri"/>
        <family val="2"/>
        <charset val="1"/>
      </rPr>
      <t xml:space="preserve">/ Arrow-IPQ $1.80000 (0%) / Avnet $1.66000 (0%) / Avnet $1.44000 </t>
    </r>
    <r>
      <rPr>
        <b/>
        <sz val="10"/>
        <color rgb="FF9900FF"/>
        <rFont val="Calibri"/>
        <family val="2"/>
        <charset val="1"/>
      </rPr>
      <t>(100%)</t>
    </r>
  </si>
  <si>
    <t>480/ 750/ 750/ 750</t>
  </si>
  <si>
    <t>10/ 18/ 13 / 7</t>
  </si>
  <si>
    <t>12/9 MB: Revised Final Q120 STD to 100% Avnet/Micron $1.44 approved by John.</t>
  </si>
  <si>
    <t>Future $1.55000 (50%) / Avnet $1.58000 (50%)</t>
  </si>
  <si>
    <t>480/ 750</t>
  </si>
  <si>
    <t>10/ 7</t>
  </si>
  <si>
    <t>MX25L12835FZ2I-10G/ Macronix /MT25QL128ABA1EW9-0SIT</t>
  </si>
  <si>
    <t>Future $1.20000 (70%) / Avnet $1.32000 (30%)</t>
  </si>
  <si>
    <t>MX25L6406EZNI-12G/ Macronix /MX25L6406EZNI-12G//Macronix</t>
  </si>
  <si>
    <t>Arrow $3.46490 (100%)</t>
  </si>
  <si>
    <t>100-249</t>
  </si>
  <si>
    <t>W25Q64JVSSIM-101382-1070577</t>
  </si>
  <si>
    <t>Avnet $1.01000 (100%)</t>
  </si>
  <si>
    <t>AT45DB021E-SSHN2B-T</t>
  </si>
  <si>
    <t>Avnet $1.01000 (100%) / Future $0.80000 (0%)</t>
  </si>
  <si>
    <t>4000 / 4000</t>
  </si>
  <si>
    <t>16 / 8</t>
  </si>
  <si>
    <t>AT45DB021E-SSHN2B-T / AT45DB021E-SSHN2B-T</t>
  </si>
  <si>
    <t>Future NOT IN AGILE AVL $1.55000 (0%) / Avnet $1.70000 (20%) / Avnet $1.58000 (80%)</t>
  </si>
  <si>
    <t>750/ 750/ 750</t>
  </si>
  <si>
    <t>10/ 13 / 7</t>
  </si>
  <si>
    <t>MX25L12835FZ2I-10G/ Macronix /MX25L12835FZ2I-10G/Macronix /MT25QL128ABA1EW9-0SIT Micron</t>
  </si>
  <si>
    <t>Future $1.55000 (50%) / Avnet $1.58000 (50%) / Avnet $1.56000 (0%)</t>
  </si>
  <si>
    <t>10/ 7/ 13</t>
  </si>
  <si>
    <t>MX25L12835FZ2I-10G/ Macronix /MT25QL128ABA1EW9-OSIT/Micron /MX25L12835FZ21-10G</t>
  </si>
  <si>
    <t>Future $1.55000 (50%) / Avnet $1.70000 (0%) / Avnet $1.58000 (50%)</t>
  </si>
  <si>
    <t>MX25L12835FZ2I-10G/ Macronix /MX25L12835FZ2I-10G/Macronix /MT25QL128ABA1EW9-0SIT</t>
  </si>
  <si>
    <t>Avnet $1.50000 (100%)</t>
  </si>
  <si>
    <t>MP2958AGU-0069-Z/Monothilic Power</t>
  </si>
  <si>
    <t>ASPRG-00076-01</t>
  </si>
  <si>
    <t>PRG-00076-01</t>
  </si>
  <si>
    <t>PRG, TOFINO CONFIG EEPROM, MINERAL AND A</t>
  </si>
  <si>
    <t>OSCOLATOR</t>
  </si>
  <si>
    <t>Avnet   $1.55000 (100%) / Avnet   $0.71000 (0%)</t>
  </si>
  <si>
    <t>750   / 750</t>
  </si>
  <si>
    <t>18  / 18</t>
  </si>
  <si>
    <t>AT25512N-SH-B/MicroChip /   M95512-RMN6TP IPQ</t>
  </si>
  <si>
    <t>11/14 MB: Lisa added Q419/Q120 STD $1.51. 11/5 MB: New Part Added.</t>
  </si>
  <si>
    <t>Future $0.92000 (20%) / Avnet $0.81000 (80%)</t>
  </si>
  <si>
    <t>4000/ 4000</t>
  </si>
  <si>
    <t>10/ 16</t>
  </si>
  <si>
    <t>AT45DB041E-SSHN2B-T /Adesto /AT45DB041E-SSHN2B-T/Adesto</t>
  </si>
  <si>
    <t>Avnet $2.25000 (100%)</t>
  </si>
  <si>
    <t>ASPRG-00083-02</t>
  </si>
  <si>
    <t>PRG-00083-02</t>
  </si>
  <si>
    <t>EOL</t>
  </si>
  <si>
    <t>12/4 MB: New Part Added.</t>
  </si>
  <si>
    <t>ASPRG-00085-01</t>
  </si>
  <si>
    <t>PRG-00085-01</t>
  </si>
  <si>
    <t>WOODPECKER, ABOOT FOR 2CORE</t>
  </si>
  <si>
    <t>11/6 LR: EOL, see ver-02 or ver-03. 11/5 MB: New Part Added.</t>
  </si>
  <si>
    <t>Future $1.69000 (100%)</t>
  </si>
  <si>
    <t>Future $1.69000 (70%) / Avenet $1.79000 (30%)</t>
  </si>
  <si>
    <t>570 / 750</t>
  </si>
  <si>
    <t>10 / 13</t>
  </si>
  <si>
    <t>MX25U12835FZNI-10G / MX25U12835FZNI-10G</t>
  </si>
  <si>
    <t>Avnet $1.94000 (100%) / Future IPQ $2.45000 (0%)</t>
  </si>
  <si>
    <t>750/ 480</t>
  </si>
  <si>
    <t>7/ 10</t>
  </si>
  <si>
    <t>MT25QL256ABA1EW9-0SIT/Micron /MX25L25645GZ2I-08G</t>
  </si>
  <si>
    <r>
      <rPr>
        <sz val="10"/>
        <color rgb="FF000000"/>
        <rFont val="Calibri"/>
        <family val="2"/>
        <charset val="1"/>
      </rPr>
      <t xml:space="preserve">Future $1.55000 (0%) / Avnet $1.52000 </t>
    </r>
    <r>
      <rPr>
        <b/>
        <sz val="10"/>
        <color rgb="FF9900FF"/>
        <rFont val="Calibri"/>
        <family val="2"/>
        <charset val="1"/>
      </rPr>
      <t>(0%</t>
    </r>
    <r>
      <rPr>
        <sz val="10"/>
        <color rgb="FF000000"/>
        <rFont val="Calibri"/>
        <family val="2"/>
        <charset val="1"/>
      </rPr>
      <t xml:space="preserve">) / Avnet $1.50000 </t>
    </r>
    <r>
      <rPr>
        <b/>
        <sz val="10"/>
        <color rgb="FF9900FF"/>
        <rFont val="Calibri"/>
        <family val="2"/>
        <charset val="1"/>
      </rPr>
      <t>(100%)</t>
    </r>
  </si>
  <si>
    <t>10/ 7/ 14</t>
  </si>
  <si>
    <t>MX25L12835FZ2I-10G/ Macronix, MT25QL128ABA1EW9-0SIT/Micron, MX25L12835FZ2I-10G/Macronix.</t>
  </si>
  <si>
    <t>12/9 MB: Revised Final Q120 STD to 100% Avnet/Macronix $1.50 per John.</t>
  </si>
  <si>
    <t>Remove - JPE Builds Cancelled</t>
  </si>
  <si>
    <t>Avnet $1.44000 (50%) / Avnet $1.56000 (50%)</t>
  </si>
  <si>
    <t>750/ 750</t>
  </si>
  <si>
    <t>7 / 13</t>
  </si>
  <si>
    <t>MT25QL128ABA1EW9-0SIT /MX25L12835Fz2I-10G07/18/2019</t>
  </si>
  <si>
    <r>
      <rPr>
        <sz val="10"/>
        <color rgb="FF000000"/>
        <rFont val="Calibri"/>
        <family val="2"/>
        <charset val="1"/>
      </rPr>
      <t>Future-</t>
    </r>
    <r>
      <rPr>
        <b/>
        <sz val="10"/>
        <color rgb="FF9900FF"/>
        <rFont val="Calibri"/>
        <family val="2"/>
        <charset val="1"/>
      </rPr>
      <t>IPQ</t>
    </r>
    <r>
      <rPr>
        <sz val="10"/>
        <color rgb="FF000000"/>
        <rFont val="Calibri"/>
        <family val="2"/>
        <charset val="1"/>
      </rPr>
      <t xml:space="preserve"> $1.55000 (0%) / Avnet $3.01000 (0%) / Avnet $1.56000 </t>
    </r>
    <r>
      <rPr>
        <b/>
        <sz val="10"/>
        <color rgb="FF9900FF"/>
        <rFont val="Calibri"/>
        <family val="2"/>
        <charset val="1"/>
      </rPr>
      <t>(100%)</t>
    </r>
  </si>
  <si>
    <t>MX25L12835FZ2I-10G/ Macronix, MT25QL128ABA1EW9-0SIT/Micron, MX25L12835Fz2I-10G/Macronix.</t>
  </si>
  <si>
    <t>12/9 MB: Revised Final Q120 STD to 100% Avnet/Macronix $1.56 per John.</t>
  </si>
  <si>
    <t>ASPRG-00092-01D</t>
  </si>
  <si>
    <t>PRG-00092-01</t>
  </si>
  <si>
    <t>PRG, HORSESHOE LAKE SHIMM PCI CONFIG PRO</t>
  </si>
  <si>
    <t>11/14 MB: Remove Item, JPE Builds were Cancelled for Horseshoe Lake. 11/5 MB: New Part Added.</t>
  </si>
  <si>
    <t>Avnet $1.85000 (100%)</t>
  </si>
  <si>
    <t>STM32F100C8T6B</t>
  </si>
  <si>
    <t>Avent $1.56000 (100%)</t>
  </si>
  <si>
    <t>Avnet $0.91000 (100%)</t>
  </si>
  <si>
    <t>12/3 MB: Used Final Q120 STD as Final Q419 STD per John Malian (No Q419 STD in JPE MRP).</t>
  </si>
  <si>
    <t>Avnet $0.81000 (100%)</t>
  </si>
  <si>
    <t>11/14 MB: Quote not available from Avnet yet, NPIE (Nick Deng) has not sent 1st Article to Avnet per Lisa.
11/15 JM: Files are not ready yet to send to Avnet as per Nick and we will most likely roll revision to -02.
***NOTE BUDGETARY PRICE ONLY FOR NOW, based on AVNET's PRG-00082-01 pricing, since its nearly identical.**</t>
  </si>
  <si>
    <t>11-22 : Need Lisa's action to advise the programming</t>
  </si>
  <si>
    <t>11-22 : Avnet replied that no programming, Need Lisa's advice</t>
  </si>
  <si>
    <t>ASASY-03768-03D</t>
  </si>
  <si>
    <t>ASY 03768-03</t>
  </si>
  <si>
    <t>ASY-03768-03</t>
  </si>
  <si>
    <t>Lemtech $18.40 (100%)</t>
  </si>
  <si>
    <t>11-22 : Ok per customer qote</t>
  </si>
  <si>
    <t>TTM$5.10000 (100%)</t>
  </si>
  <si>
    <t>TTM$8.19000 (100%)</t>
  </si>
  <si>
    <t>TTM$23.64000 (100%)</t>
  </si>
  <si>
    <t>TTM$34.66000 (100%)</t>
  </si>
  <si>
    <t>TTM$35.49000 (100%)</t>
  </si>
  <si>
    <t>TTM$23.24000 (100%)</t>
  </si>
  <si>
    <t>TTM$5.07000 (100%)</t>
  </si>
  <si>
    <t>TTM$34.08000 (100%)</t>
  </si>
  <si>
    <t>TTM$23.40000 (100%)</t>
  </si>
  <si>
    <t>TTM$59.54000 (100%)</t>
  </si>
  <si>
    <t>TTM$40.09000 (100%)</t>
  </si>
  <si>
    <t>FOXCONN SDN BHD$11.76570 (100%)</t>
  </si>
  <si>
    <t>FOXCONN SDN BHD$2.15460 (100%)</t>
  </si>
  <si>
    <t>12/19 MB: Revised Final Q120 STD, splits changed.</t>
  </si>
  <si>
    <r>
      <rPr>
        <sz val="10"/>
        <color rgb="FF000000"/>
        <rFont val="Calibri"/>
        <family val="2"/>
        <charset val="1"/>
      </rPr>
      <t>TTM$36.34000</t>
    </r>
    <r>
      <rPr>
        <b/>
        <sz val="10"/>
        <color rgb="FF9900FF"/>
        <rFont val="Calibri"/>
        <family val="2"/>
        <charset val="1"/>
      </rPr>
      <t xml:space="preserve"> (30%) </t>
    </r>
    <r>
      <rPr>
        <sz val="10"/>
        <color rgb="FF000000"/>
        <rFont val="Calibri"/>
        <family val="2"/>
        <charset val="1"/>
      </rPr>
      <t xml:space="preserve">/ Trend Johor$21.28000 </t>
    </r>
    <r>
      <rPr>
        <b/>
        <sz val="10"/>
        <color rgb="FF9900FF"/>
        <rFont val="Calibri"/>
        <family val="2"/>
        <charset val="1"/>
      </rPr>
      <t>(70%)</t>
    </r>
  </si>
  <si>
    <t>80/ 1000</t>
  </si>
  <si>
    <t>12/19 MB: Per John/Mgmt, Revised Final Q120 STD, splits changed.</t>
  </si>
  <si>
    <t>ST /HT</t>
  </si>
  <si>
    <r>
      <rPr>
        <sz val="10"/>
        <color rgb="FF000000"/>
        <rFont val="Calibri"/>
        <family val="2"/>
        <charset val="1"/>
      </rPr>
      <t xml:space="preserve">TTM$24.39000 </t>
    </r>
    <r>
      <rPr>
        <b/>
        <sz val="10"/>
        <color rgb="FF9900FF"/>
        <rFont val="Calibri"/>
        <family val="2"/>
        <charset val="1"/>
      </rPr>
      <t>(30%)</t>
    </r>
    <r>
      <rPr>
        <sz val="10"/>
        <color rgb="FF000000"/>
        <rFont val="Calibri"/>
        <family val="2"/>
        <charset val="1"/>
      </rPr>
      <t xml:space="preserve"> / Trend Johor$13.59000 </t>
    </r>
    <r>
      <rPr>
        <b/>
        <sz val="10"/>
        <color rgb="FF9900FF"/>
        <rFont val="Calibri"/>
        <family val="2"/>
        <charset val="1"/>
      </rPr>
      <t>(70%)</t>
    </r>
  </si>
  <si>
    <t>TTM$38.47000 (0%) / Trend Johor$21.21000 (100%)</t>
  </si>
  <si>
    <t>TTM $35.73000 (100%) / Sanmina Fremont$49.60000 (0%)</t>
  </si>
  <si>
    <t>80/ 100</t>
  </si>
  <si>
    <t>11-11 : Long's action to review the source</t>
  </si>
  <si>
    <t>TTM $24.89000 (100%) / Sanmina Fremont$66.95000 (0%)</t>
  </si>
  <si>
    <t>TTM$35.28000 (0%) / Trend Johor$20.89000 (100%)</t>
  </si>
  <si>
    <t>TTM$24.31170 (0%) / Trend Johor$13.59000 (100%)</t>
  </si>
  <si>
    <t>TTM$4.57000 (0%) / Trend Johor$1.43000 (100%)</t>
  </si>
  <si>
    <t>TTM$24.09000 (0%) / Trend Johor$13.59000 (100%)</t>
  </si>
  <si>
    <t>TTM$24.71000 (0%) / Trend Johor$13.59000 (100%)</t>
  </si>
  <si>
    <t>TTM$59.34000 (100%)</t>
  </si>
  <si>
    <t>TTM$40.23000 (100%)</t>
  </si>
  <si>
    <t>TTM$4.57000 (100%)</t>
  </si>
  <si>
    <t>FOXCONN SDN BHD$14.74670 (100%)</t>
  </si>
  <si>
    <t>TTM  $21.95000 (30%) / Trend Johor  $15.22000 (70%)</t>
  </si>
  <si>
    <t>480 / 1000</t>
  </si>
  <si>
    <t>TTM  $32.51000 (30%) / Trend Johor  $19.79000 (70%)</t>
  </si>
  <si>
    <t>FOXCONN SDN BHD$2.49610 (100%)</t>
  </si>
  <si>
    <t>TTM$36.49000 (100%)</t>
  </si>
  <si>
    <t>TTM$24.29000 (100%)</t>
  </si>
  <si>
    <t>TTM$25.57000 (100%)</t>
  </si>
  <si>
    <t>TTM$38.80000 (100%)</t>
  </si>
  <si>
    <t>TTM$55.77000 (100%)</t>
  </si>
  <si>
    <t>Approved refer Long's comments</t>
  </si>
  <si>
    <t>TTM$8.75000 (20%) / AEL $4.19000 (80%) / Trend Johor$10.80000 (0%)</t>
  </si>
  <si>
    <t>100/ 2000 / 1000</t>
  </si>
  <si>
    <t>7 / 8 / 8</t>
  </si>
  <si>
    <t>buy from TTM enough for build if AEL HT not ready. the tool ready by 11/26 for FAI</t>
  </si>
  <si>
    <t>ST / HT /ST</t>
  </si>
  <si>
    <t>TTM$42.22000 (100%)</t>
  </si>
  <si>
    <t>TTM$24.79000 (100%)</t>
  </si>
  <si>
    <t>TTM $29.28000 (100%) / Sanmina Fremont$38.57000 (0%)</t>
  </si>
  <si>
    <t>40/ 60</t>
  </si>
  <si>
    <t>TTM $47.33000 (100%)</t>
  </si>
  <si>
    <t>TTM  $60.60000 (100%)</t>
  </si>
  <si>
    <t>Rejected, check JPE Remarks</t>
  </si>
  <si>
    <t>TTM$24.39000 (30%) / Trend Johor$13.59000 (70%)</t>
  </si>
  <si>
    <t>TTM$41.94000 (100%)</t>
  </si>
  <si>
    <t>TTM$24.79000 (100%) / Sanmina Fremont$25.95262 (0%)</t>
  </si>
  <si>
    <t>7 / 6</t>
  </si>
  <si>
    <t>TTM$35.97000 (100%)</t>
  </si>
  <si>
    <t>TTM$24.89000 (100%)</t>
  </si>
  <si>
    <t>TTM$38.58000 (100%)</t>
  </si>
  <si>
    <t>TTM$24.41000 (100%)</t>
  </si>
  <si>
    <t>TTM$37.50000 (100%)</t>
  </si>
  <si>
    <t>VIASYSTEM$37.92000 (100%)</t>
  </si>
  <si>
    <t>VIASYSTEM$37.17000 (100%)</t>
  </si>
  <si>
    <t>VIASYSTEM$26.76000 (100%)</t>
  </si>
  <si>
    <t>VIASYSTEM$28.54000 (100%)</t>
  </si>
  <si>
    <t>TTM$4.47000 (100%)</t>
  </si>
  <si>
    <t>TTM$29.28000 (100%)</t>
  </si>
  <si>
    <t>TTM$60.51000 (100%)</t>
  </si>
  <si>
    <t>TTM$45.60000 (100%)</t>
  </si>
  <si>
    <t>TTM$28.01000 (100%)</t>
  </si>
  <si>
    <t>TTM$27.90000 (100%)</t>
  </si>
  <si>
    <t>FOXCONN$9.64840 (100%)</t>
  </si>
  <si>
    <t>TTM$4.65000 (100%)</t>
  </si>
  <si>
    <t>TTM$4.72000 (100%)</t>
  </si>
  <si>
    <t>FOXCONN SDN BHD$12.61740 (100%)</t>
  </si>
  <si>
    <t>TTM$47.51000 (100%)</t>
  </si>
  <si>
    <t>TTM$61.16000 (100%)</t>
  </si>
  <si>
    <t>TM $24.79000 (100%)</t>
  </si>
  <si>
    <t>TTM$39.60000 (100%)</t>
  </si>
  <si>
    <t>TTM$23.69000 (100%)</t>
  </si>
  <si>
    <t>TTM$42.45000 (100%)</t>
  </si>
  <si>
    <t>TTM$25.46000 (100%)</t>
  </si>
  <si>
    <t>TTM$39.37000 (100%)</t>
  </si>
  <si>
    <t>TTM$24.30000 (100%)</t>
  </si>
  <si>
    <t>TTM$5.02000 (100%)</t>
  </si>
  <si>
    <t>TTM$41.21000 (100%)</t>
  </si>
  <si>
    <t>TTM$12.83000 (100%)</t>
  </si>
  <si>
    <t>ASASY-02495-02D</t>
  </si>
  <si>
    <t>ASY-02495-02</t>
  </si>
  <si>
    <t>ASY,ALAMEDA,GRATON-STAT,CHASSIS,COVER SH</t>
  </si>
  <si>
    <t>Approved per Customer Quote / refer latest version</t>
  </si>
  <si>
    <t>TTM$26.31000 (100%)</t>
  </si>
  <si>
    <t>TTM$41.57000 (100%)</t>
  </si>
  <si>
    <t>TTM$4.24000 (100%)</t>
  </si>
  <si>
    <t>TTM$28.84000 (100%)</t>
  </si>
  <si>
    <t>TTM$6.67000 (100%)</t>
  </si>
  <si>
    <t>TTM$57.57000 (0%) / Trend Johor$19.91000 (100%)</t>
  </si>
  <si>
    <t>240/ 1000</t>
  </si>
  <si>
    <t>TTM$78.92000 (0%) / Trend Johor$32.51000 (100%)</t>
  </si>
  <si>
    <t>TTM$35.47000 (100%)</t>
  </si>
  <si>
    <t>TTM$68.52000 (100%)</t>
  </si>
  <si>
    <t>TTM$47.82000 (100%)</t>
  </si>
  <si>
    <t>TTM$94.06000 (100%)</t>
  </si>
  <si>
    <t>TTM$5.72000 (100%)</t>
  </si>
  <si>
    <t>TTM$5.79000 (100%)</t>
  </si>
  <si>
    <t>TTM$33.99000 (100%)</t>
  </si>
  <si>
    <t>TTM$43.15000 (100%)</t>
  </si>
  <si>
    <t>TTM$25.96000 (100%)</t>
  </si>
  <si>
    <t>TTM$4.44000 (0%) / Trend Johor$2.10000 (100%)</t>
  </si>
  <si>
    <t>TTM$4.77000 (0%) / Trend Johor$1.51000 (100%)</t>
  </si>
  <si>
    <t>TTM$25.96000 (0%) / Trend Johor$22.34000 (100%)</t>
  </si>
  <si>
    <t>TTM$17.81000 (0%) / Trend Johor$6.45000 (100%)</t>
  </si>
  <si>
    <t>TTM$45.96000 (100%)</t>
  </si>
  <si>
    <t>TTM$47.32000 (100%) / TREND CHINO$176.15000 (0%)</t>
  </si>
  <si>
    <t>TTM$26.80000 (100%) / TREND CHINO$74.98000 (0%)</t>
  </si>
  <si>
    <t>TTM$45.68000 (100%)</t>
  </si>
  <si>
    <t>TTM$26.07000 (100%)</t>
  </si>
  <si>
    <t>TTM$45.31000 (100%)</t>
  </si>
  <si>
    <t>TTM$26.26000 (100%)</t>
  </si>
  <si>
    <t>TTM$78.78000 (100%)</t>
  </si>
  <si>
    <t>TTM$25.31000 (100%)</t>
  </si>
  <si>
    <t>TTM$45.185 (100%) / INTERPLEX$45.00000 (0%)</t>
  </si>
  <si>
    <t>240/ 200</t>
  </si>
  <si>
    <t>waiting quote on high MOQ 1K</t>
  </si>
  <si>
    <t>TTM$25.48000 (100%) / INTERPLEX$25.50000 (0%)</t>
  </si>
  <si>
    <t>waiting quote on high MOQ 1k</t>
  </si>
  <si>
    <t>TTM$64.73000 (100%) / interplex AEL$0.00000 (0%)</t>
  </si>
  <si>
    <t>TTM$28.63000 (100%)</t>
  </si>
  <si>
    <t>TTM$45.95000 (100%)</t>
  </si>
  <si>
    <t>TTM$26.76000 (100%)</t>
  </si>
  <si>
    <t>TTM$7.27000 (100%)</t>
  </si>
  <si>
    <t>TTM$6.42000 (100%)</t>
  </si>
  <si>
    <t>TTM$3.48000 (100%)</t>
  </si>
  <si>
    <t>TTM$3.25000 (100%)</t>
  </si>
  <si>
    <t>TTM$1.58000 (100%)</t>
  </si>
  <si>
    <t>ASASY-03211-04</t>
  </si>
  <si>
    <t>ASY-03211-04</t>
  </si>
  <si>
    <t>FOXCONN SHANGHAI$7.44420 (50%) / AEL Engineering-Interplex$5.32000 (50%)</t>
  </si>
  <si>
    <t>2500 / 500</t>
  </si>
  <si>
    <t>HT /HT</t>
  </si>
  <si>
    <t>ASASY-03214-05</t>
  </si>
  <si>
    <t>ASY-03214-05</t>
  </si>
  <si>
    <t>FOXCONN SHANGHAI$15.34680 (50%) / AEL Engineering-Interplex$15.02000 (50%)</t>
  </si>
  <si>
    <t>ASASY-03214-06</t>
  </si>
  <si>
    <t>ASY-03214-06</t>
  </si>
  <si>
    <t>TTM$97.37000 (100%)</t>
  </si>
  <si>
    <t>FOXCONN LONGXI$21.75300 (50%) / AEL Engineering-Interplex$21.44000 (50%)</t>
  </si>
  <si>
    <t>500/ 00</t>
  </si>
  <si>
    <t>TTM$7.08000 (100%)</t>
  </si>
  <si>
    <t>TTM$32.61000 (100%)</t>
  </si>
  <si>
    <t>TTM$102.09000 (100%)</t>
  </si>
  <si>
    <t>ASASY-03455-04</t>
  </si>
  <si>
    <t>ASY-03455-04</t>
  </si>
  <si>
    <t>FOXCONN LONGXI$70.80520 (50%) / AEL Engineering-Interplex$62.00000 (50%)</t>
  </si>
  <si>
    <t>11/5 MB: New Part Added. 10/22 LD: Do Not Buy.</t>
  </si>
  <si>
    <t>11-22 Quote is ok but MPN EOL</t>
  </si>
  <si>
    <t>ASASY-03455-06</t>
  </si>
  <si>
    <t>ASY-03455-06</t>
  </si>
  <si>
    <t>FOXCONN LONGXI$2.65480 (50%) / AEL Engineering-Interplex$3.43000 (50%)</t>
  </si>
  <si>
    <t>FOXCONN LONGXI$2.94850 (50%) / AEL Engineering-Interplex$2.90000 (50%)</t>
  </si>
  <si>
    <t>FOXCONN LONGXI$5.09720 (50%) / AEL Engineering-Interplex$5.00000 (50%)</t>
  </si>
  <si>
    <t>FOXCONN LONGXI$305.21220 (50%) / AEL Engineering-Interplex$391.58000 (50%)</t>
  </si>
  <si>
    <t>FOXCONN LONGXI$3.15430 (50%) / AEL Engineering-Interplex$3.14000 (50%)</t>
  </si>
  <si>
    <t>FOXCONN LONGXI$1.80050 (50%) / AEL Engineering-Interplex$1.57000 (50%)</t>
  </si>
  <si>
    <t>ASASY-03608-03D</t>
  </si>
  <si>
    <t>ASY-03608-03</t>
  </si>
  <si>
    <t>ASY,GL,LC,GRINNELL,CHASSIS</t>
  </si>
  <si>
    <t>AEL ENGINEERING SDN BHD$39.14000 (100%)</t>
  </si>
  <si>
    <t>TTM$110.65000 (100%)</t>
  </si>
  <si>
    <t>TTM$32.29000 (100%)</t>
  </si>
  <si>
    <t>ASASY-03629-05D</t>
  </si>
  <si>
    <t>ASY-03629-05</t>
  </si>
  <si>
    <t>AEL $52.37000 (80%) / VIASYSTEM$48.96000 (20%)</t>
  </si>
  <si>
    <t>500/ 480</t>
  </si>
  <si>
    <t>ASASY-03629-06D</t>
  </si>
  <si>
    <t>ASY-03629-06</t>
  </si>
  <si>
    <t>ST /ST</t>
  </si>
  <si>
    <t>12/19 MB: Revised Final Q120 STD, changed splits.</t>
  </si>
  <si>
    <r>
      <rPr>
        <sz val="10"/>
        <color rgb="FF000000"/>
        <rFont val="Calibri"/>
        <family val="2"/>
        <charset val="1"/>
      </rPr>
      <t>AEL  $26.54000</t>
    </r>
    <r>
      <rPr>
        <b/>
        <sz val="10"/>
        <color rgb="FF9900FF"/>
        <rFont val="Calibri"/>
        <family val="2"/>
        <charset val="1"/>
      </rPr>
      <t xml:space="preserve"> (100%) </t>
    </r>
    <r>
      <rPr>
        <sz val="10"/>
        <color rgb="FF000000"/>
        <rFont val="Calibri"/>
        <family val="2"/>
        <charset val="1"/>
      </rPr>
      <t>/ VIASYSTEM $48.96000 (0%)</t>
    </r>
  </si>
  <si>
    <t>1000/ 480</t>
  </si>
  <si>
    <r>
      <rPr>
        <b/>
        <sz val="10"/>
        <color rgb="FF9900FF"/>
        <rFont val="Calibri"/>
        <family val="2"/>
        <charset val="1"/>
      </rPr>
      <t xml:space="preserve">12/19 MB: Revised Final Q120 STD, changed splits per John/Mgmt. </t>
    </r>
    <r>
      <rPr>
        <sz val="10"/>
        <color rgb="FF000000"/>
        <rFont val="Calibri"/>
        <family val="2"/>
        <charset val="1"/>
      </rPr>
      <t>LD:11/21 - Long would like to keep FLAT for ALL POE -ST cost. Please new PO for HT low cost from AEL</t>
    </r>
  </si>
  <si>
    <t>HT /ST</t>
  </si>
  <si>
    <r>
      <rPr>
        <sz val="10"/>
        <color rgb="FF000000"/>
        <rFont val="Calibri"/>
        <family val="2"/>
        <charset val="1"/>
      </rPr>
      <t xml:space="preserve">INTERPLEX AEL  $12.37000 </t>
    </r>
    <r>
      <rPr>
        <b/>
        <sz val="10"/>
        <color rgb="FF9900FF"/>
        <rFont val="Calibri"/>
        <family val="2"/>
        <charset val="1"/>
      </rPr>
      <t xml:space="preserve">(100%) </t>
    </r>
    <r>
      <rPr>
        <sz val="10"/>
        <color rgb="FF000000"/>
        <rFont val="Calibri"/>
        <family val="2"/>
        <charset val="1"/>
      </rPr>
      <t>/ VIASYSTEM $18.45000 (0%)</t>
    </r>
  </si>
  <si>
    <t>1000 / 480</t>
  </si>
  <si>
    <t>ASASY-03647-07D</t>
  </si>
  <si>
    <t>ASY-03647-07</t>
  </si>
  <si>
    <t>AEL $52.64000 (80%) / VIASYSTEM$49.12000 (20%)</t>
  </si>
  <si>
    <t>500 / 480</t>
  </si>
  <si>
    <r>
      <rPr>
        <sz val="10"/>
        <color rgb="FF000000"/>
        <rFont val="Calibri"/>
        <family val="2"/>
        <charset val="1"/>
      </rPr>
      <t xml:space="preserve">AEL  $29.96000 </t>
    </r>
    <r>
      <rPr>
        <b/>
        <sz val="10"/>
        <color rgb="FF9900FF"/>
        <rFont val="Calibri"/>
        <family val="2"/>
        <charset val="1"/>
      </rPr>
      <t xml:space="preserve">(100%) </t>
    </r>
    <r>
      <rPr>
        <sz val="10"/>
        <color rgb="FF000000"/>
        <rFont val="Calibri"/>
        <family val="2"/>
        <charset val="1"/>
      </rPr>
      <t>/ VIASYSTEM $49.12000 (0%)</t>
    </r>
  </si>
  <si>
    <r>
      <rPr>
        <sz val="10"/>
        <color rgb="FF000000"/>
        <rFont val="Calibri"/>
        <family val="2"/>
        <charset val="1"/>
      </rPr>
      <t xml:space="preserve">AEL  $12.37000 </t>
    </r>
    <r>
      <rPr>
        <b/>
        <sz val="10"/>
        <color rgb="FF9900FF"/>
        <rFont val="Calibri"/>
        <family val="2"/>
        <charset val="1"/>
      </rPr>
      <t>(100%)</t>
    </r>
    <r>
      <rPr>
        <sz val="10"/>
        <color rgb="FF000000"/>
        <rFont val="Calibri"/>
        <family val="2"/>
        <charset val="1"/>
      </rPr>
      <t xml:space="preserve"> / VIASYSTEM $18.05000 (0%)</t>
    </r>
  </si>
  <si>
    <t>ASASY-03691-06D</t>
  </si>
  <si>
    <t>ASY-03691-06</t>
  </si>
  <si>
    <t>AEL $48.69000 (80%) / VIASYSTEM$49.90000 (20%)</t>
  </si>
  <si>
    <r>
      <rPr>
        <sz val="10"/>
        <color rgb="FF000000"/>
        <rFont val="Calibri"/>
        <family val="2"/>
        <charset val="1"/>
      </rPr>
      <t xml:space="preserve">AEL  $25.10000 </t>
    </r>
    <r>
      <rPr>
        <b/>
        <sz val="10"/>
        <color rgb="FF9900FF"/>
        <rFont val="Calibri"/>
        <family val="2"/>
        <charset val="1"/>
      </rPr>
      <t xml:space="preserve">(100%) </t>
    </r>
    <r>
      <rPr>
        <sz val="10"/>
        <color rgb="FF000000"/>
        <rFont val="Calibri"/>
        <family val="2"/>
        <charset val="1"/>
      </rPr>
      <t>/ VIASYSTEM $49.90000 (0%)</t>
    </r>
  </si>
  <si>
    <t>2000 / 480</t>
  </si>
  <si>
    <r>
      <rPr>
        <sz val="10"/>
        <color rgb="FF000000"/>
        <rFont val="Calibri"/>
        <family val="2"/>
        <charset val="1"/>
      </rPr>
      <t>AEL  $12.11000</t>
    </r>
    <r>
      <rPr>
        <b/>
        <sz val="10"/>
        <color rgb="FF9900FF"/>
        <rFont val="Calibri"/>
        <family val="2"/>
        <charset val="1"/>
      </rPr>
      <t xml:space="preserve"> (100%) </t>
    </r>
    <r>
      <rPr>
        <sz val="10"/>
        <color rgb="FF000000"/>
        <rFont val="Calibri"/>
        <family val="2"/>
        <charset val="1"/>
      </rPr>
      <t>/ VIASYSTEM $23.68000 (0%)</t>
    </r>
  </si>
  <si>
    <t>ASASY-03699-03</t>
  </si>
  <si>
    <t>ASY-03699-03</t>
  </si>
  <si>
    <t>-</t>
  </si>
  <si>
    <t>LEMTECH $5.80000 (100%) / Southco$5.98000 (0%)</t>
  </si>
  <si>
    <t>ASASY-03712-05D</t>
  </si>
  <si>
    <t>ASY-03712-05</t>
  </si>
  <si>
    <t>AEL $26.96000 (80%) / VIASYSTEM$52.06000 (20%)</t>
  </si>
  <si>
    <t>1000 / 240</t>
  </si>
  <si>
    <t>11/5 MB: Use ver-06 per Long. New Part Added. 10/22 LD: Do Not Buy.</t>
  </si>
  <si>
    <r>
      <rPr>
        <sz val="10"/>
        <color rgb="FF000000"/>
        <rFont val="Calibri"/>
        <family val="2"/>
        <charset val="1"/>
      </rPr>
      <t xml:space="preserve">AEL  $26.96000 </t>
    </r>
    <r>
      <rPr>
        <b/>
        <sz val="10"/>
        <color rgb="FF9900FF"/>
        <rFont val="Calibri"/>
        <family val="2"/>
        <charset val="1"/>
      </rPr>
      <t xml:space="preserve">(100%) </t>
    </r>
    <r>
      <rPr>
        <sz val="10"/>
        <color rgb="FF000000"/>
        <rFont val="Calibri"/>
        <family val="2"/>
        <charset val="1"/>
      </rPr>
      <t>/ VIASYSTEM $52.06000 (0%)</t>
    </r>
  </si>
  <si>
    <r>
      <rPr>
        <sz val="10"/>
        <color rgb="FF000000"/>
        <rFont val="Calibri"/>
        <family val="2"/>
        <charset val="1"/>
      </rPr>
      <t xml:space="preserve">AEL  $12.37000 </t>
    </r>
    <r>
      <rPr>
        <b/>
        <sz val="10"/>
        <color rgb="FF9900FF"/>
        <rFont val="Calibri"/>
        <family val="2"/>
        <charset val="1"/>
      </rPr>
      <t>(100%)</t>
    </r>
    <r>
      <rPr>
        <sz val="10"/>
        <color rgb="FF000000"/>
        <rFont val="Calibri"/>
        <family val="2"/>
        <charset val="1"/>
      </rPr>
      <t xml:space="preserve"> / VIASYSTEM  $24.17000 (0%)</t>
    </r>
  </si>
  <si>
    <t>ASASY-03728-02</t>
  </si>
  <si>
    <t>ASY-03728-02</t>
  </si>
  <si>
    <t>FOXCONN $3.47390 (100%)</t>
  </si>
  <si>
    <t>FOXCONN $5.59590 (100%)</t>
  </si>
  <si>
    <t>ASASY-03758-07</t>
  </si>
  <si>
    <t>ASY-03758-07</t>
  </si>
  <si>
    <t>AEL $49.20000 (50%) / Viasystem$39.49000 (50%)</t>
  </si>
  <si>
    <t>ASASY-03759-03</t>
  </si>
  <si>
    <t>ASY-03759-03</t>
  </si>
  <si>
    <t>AEL $20.80000 (50%) / Viasystem$22.64000 (50%)</t>
  </si>
  <si>
    <t>ASASY-03760-04</t>
  </si>
  <si>
    <t>ASY-03760-04</t>
  </si>
  <si>
    <t>AEL $21.15000 (50%) / Viasystem$18.27000 (50%)</t>
  </si>
  <si>
    <t>LEMTECH  $18.40000 (100%)</t>
  </si>
  <si>
    <t>ASASY-03784-04D</t>
  </si>
  <si>
    <t>ASY-03784-04</t>
  </si>
  <si>
    <t>ASY,YUBA,SMARTSVILLE,CHASSIS,BASE,SM</t>
  </si>
  <si>
    <t>eol</t>
  </si>
  <si>
    <t>11/5 MB: New Part Added. 10/22 LD: EOL.</t>
  </si>
  <si>
    <t>11-22 : Need Long's confirmation on the source</t>
  </si>
  <si>
    <t>ASASY-03785-02D</t>
  </si>
  <si>
    <t>ASY-03785-02</t>
  </si>
  <si>
    <t>ASY,YUBA,SMARTSVILLE,CHASSIS,TOP COVER,S</t>
  </si>
  <si>
    <t>ASASY-03786-02D</t>
  </si>
  <si>
    <t>ASY-03786-02</t>
  </si>
  <si>
    <t>100/ 80</t>
  </si>
  <si>
    <t>ASASY-03786-03D</t>
  </si>
  <si>
    <t>ASY-03786-03</t>
  </si>
  <si>
    <t>11-13 : No AEL in Agile</t>
  </si>
  <si>
    <t>AEL $34.47000 (50%) / VIA$35.88000 (50%)</t>
  </si>
  <si>
    <t>12-09 Ok per customer quote</t>
  </si>
  <si>
    <t>ASASY-03787-02D</t>
  </si>
  <si>
    <t>ASY-03787-02</t>
  </si>
  <si>
    <t>AEL $5.39000 (50%) / TTM$6.98000 (50%)</t>
  </si>
  <si>
    <t>ASASY-03853-07D</t>
  </si>
  <si>
    <t>ASY-03853-07</t>
  </si>
  <si>
    <t>ASY-03853-06</t>
  </si>
  <si>
    <t>AEL $42.53000 (70%) / TTM$51.68000 (30%)</t>
  </si>
  <si>
    <t>500 / 80</t>
  </si>
  <si>
    <t>COMBO / ST</t>
  </si>
  <si>
    <t>ASASY-03854-05D</t>
  </si>
  <si>
    <t>ASY-03854-05</t>
  </si>
  <si>
    <t>AEL $27.44000 (70%) / Viasystem$27.96000 (30%)</t>
  </si>
  <si>
    <t>ST / ST</t>
  </si>
  <si>
    <t>AEL $27.44000 (70%) / VIA$27.96000 (30%)</t>
  </si>
  <si>
    <t>ASASY-03855-02</t>
  </si>
  <si>
    <t>ASY-03855-02</t>
  </si>
  <si>
    <t>ASY,YUBA,LYONSVILLE,CHASSIS,FACEPLATE</t>
  </si>
  <si>
    <t>Approved per Customer Quote but source need to review</t>
  </si>
  <si>
    <t>AEL $29.19000 (50%) / AEL Engineering-Interplex$22.14000 (50%)</t>
  </si>
  <si>
    <t>ASASY-03855-04D</t>
  </si>
  <si>
    <t>ASY-03855-04</t>
  </si>
  <si>
    <t>ASASY-03893-02D</t>
  </si>
  <si>
    <t>ASY-03893-02</t>
  </si>
  <si>
    <t>ASY,SAVANNA,ISLANDS,PSU,FILLER</t>
  </si>
  <si>
    <t>AEL $2.03 (100%)</t>
  </si>
  <si>
    <t>AEL $686.64 (100%) / FoxconnUSA $1280 (0%)</t>
  </si>
  <si>
    <t>will assing AVL</t>
  </si>
  <si>
    <t>TTM $28.63000 (100%)</t>
  </si>
  <si>
    <t>ASASY-03968-03D</t>
  </si>
  <si>
    <t>ASY-03968-03</t>
  </si>
  <si>
    <t>AEL $30.00000 (50%) / iasystem$29.50000 (50%)</t>
  </si>
  <si>
    <t>200 / 40</t>
  </si>
  <si>
    <t>AEL $30.26000 (50%) / VIA$30.76000 (50%)</t>
  </si>
  <si>
    <t>11-22 : Quote is ok but AEL in IPQ</t>
  </si>
  <si>
    <t>ASASY-04135-04</t>
  </si>
  <si>
    <t>ASY-04135-04</t>
  </si>
  <si>
    <t>ASY,YUBA,LYONSVILLE-DD,CHASSIS,BASE,SM</t>
  </si>
  <si>
    <t>ASASY-04136-03</t>
  </si>
  <si>
    <t>ASY-04136-03</t>
  </si>
  <si>
    <t>ASASY-04137-03</t>
  </si>
  <si>
    <t>ASY-04137-03</t>
  </si>
  <si>
    <t>AEL $23.22000 (50%) / VIA$26.47000 (50%)</t>
  </si>
  <si>
    <t>AEL $72.77000 (100%)</t>
  </si>
  <si>
    <t>Foxconn $2.90580 (100%)</t>
  </si>
  <si>
    <t>1/06 Long make correction supply from AEL to Foxconn</t>
  </si>
  <si>
    <t>TTM $14.92000 (100%)</t>
  </si>
  <si>
    <t>TTM $77.69000 (100%)</t>
  </si>
  <si>
    <t>ASASY-04209-02D</t>
  </si>
  <si>
    <t>ASY-04209-02</t>
  </si>
  <si>
    <t>ASY,YUBA,CHASSIS,TEST COVER,SMARTSVILLE,</t>
  </si>
  <si>
    <t>AEL $31.04000 (100%)</t>
  </si>
  <si>
    <t>TTM $87.52000 (100%)</t>
  </si>
  <si>
    <t>AEL $16.85000 (100%)</t>
  </si>
  <si>
    <t>AEL $2.42000 (100%)</t>
  </si>
  <si>
    <t>AEL $39.14000 (100%)</t>
  </si>
  <si>
    <t>AEL $39.14 (100%)</t>
  </si>
  <si>
    <t>ASASY-04307-03</t>
  </si>
  <si>
    <t>ASY-04307-03</t>
  </si>
  <si>
    <t>ASY,YUBA,MARYSVILLE,2 PIECE CHASSIS,BASE</t>
  </si>
  <si>
    <r>
      <rPr>
        <sz val="10"/>
        <color rgb="FF000000"/>
        <rFont val="Calibri"/>
        <family val="2"/>
        <charset val="1"/>
      </rPr>
      <t xml:space="preserve">TREND JOHOR $62.69000 (0%) / AEL $21.56000 </t>
    </r>
    <r>
      <rPr>
        <b/>
        <sz val="10"/>
        <color rgb="FF9900FF"/>
        <rFont val="Calibri"/>
        <family val="2"/>
        <charset val="1"/>
      </rPr>
      <t>(100%)</t>
    </r>
  </si>
  <si>
    <t>100 / 100 / 1000 / 1000</t>
  </si>
  <si>
    <t>8 / 8 / 8 / 8</t>
  </si>
  <si>
    <r>
      <rPr>
        <b/>
        <sz val="10"/>
        <color rgb="FF9900FF"/>
        <rFont val="Calibri"/>
        <family val="2"/>
        <charset val="1"/>
      </rPr>
      <t xml:space="preserve">12/19 MB: Revised Final Q120 STD, changed splits per John/Mgmt. </t>
    </r>
    <r>
      <rPr>
        <sz val="10"/>
        <color rgb="FF000000"/>
        <rFont val="Calibri"/>
        <family val="2"/>
        <charset val="1"/>
      </rPr>
      <t>11/5 MB: New Part Added, was in Final Q419 Master. (LD:11-29 buy HT from AEL when FAI approved)</t>
    </r>
  </si>
  <si>
    <t>COMBO / ST / HT / HT</t>
  </si>
  <si>
    <t>ASASY-04311-04D</t>
  </si>
  <si>
    <t>ASY-04311-04</t>
  </si>
  <si>
    <t>ASY,YUBA,MARYSVILLE,2 PIECE,TOP COVER</t>
  </si>
  <si>
    <t>12/19 MB: Revised Final Q120 STD, changed splits.11/28 MB: Used JPE MRP Q419 STD as Final Q419 STD in column Z per John Malian.</t>
  </si>
  <si>
    <r>
      <rPr>
        <sz val="10"/>
        <color rgb="FF000000"/>
        <rFont val="Calibri"/>
        <family val="2"/>
        <charset val="1"/>
      </rPr>
      <t xml:space="preserve">AEL $29.22000 </t>
    </r>
    <r>
      <rPr>
        <b/>
        <sz val="10"/>
        <color rgb="FF9900FF"/>
        <rFont val="Calibri"/>
        <family val="2"/>
        <charset val="1"/>
      </rPr>
      <t>(0%)</t>
    </r>
    <r>
      <rPr>
        <sz val="10"/>
        <color rgb="FF000000"/>
        <rFont val="Calibri"/>
        <family val="2"/>
        <charset val="1"/>
      </rPr>
      <t xml:space="preserve"> / TREND JOHOR $24.67000 </t>
    </r>
    <r>
      <rPr>
        <b/>
        <sz val="10"/>
        <color rgb="FF9900FF"/>
        <rFont val="Calibri"/>
        <family val="2"/>
        <charset val="1"/>
      </rPr>
      <t>(0%)</t>
    </r>
    <r>
      <rPr>
        <sz val="10"/>
        <color rgb="FF000000"/>
        <rFont val="Calibri"/>
        <family val="2"/>
        <charset val="1"/>
      </rPr>
      <t xml:space="preserve"> / AEL $17.16000 </t>
    </r>
    <r>
      <rPr>
        <b/>
        <sz val="10"/>
        <color rgb="FF9900FF"/>
        <rFont val="Calibri"/>
        <family val="2"/>
        <charset val="1"/>
      </rPr>
      <t>(100%)</t>
    </r>
    <r>
      <rPr>
        <sz val="10"/>
        <color rgb="FF000000"/>
        <rFont val="Calibri"/>
        <family val="2"/>
        <charset val="1"/>
      </rPr>
      <t xml:space="preserve"> / TREND JOHOR $13.58000 (0%)</t>
    </r>
  </si>
  <si>
    <t>100 / 100/ 1000 / 1000</t>
  </si>
  <si>
    <r>
      <rPr>
        <b/>
        <sz val="10"/>
        <color rgb="FF9900FF"/>
        <rFont val="Calibri"/>
        <family val="2"/>
        <charset val="1"/>
      </rPr>
      <t xml:space="preserve">12/19 MB: Revised Final Q120 STD, changed splits per John/Mgmt. </t>
    </r>
    <r>
      <rPr>
        <sz val="10"/>
        <color rgb="FF000000"/>
        <rFont val="Calibri"/>
        <family val="2"/>
        <charset val="1"/>
      </rPr>
      <t>11/5 MB: New Part Added. (LD 11-29: by HT from AEL when is avaible)</t>
    </r>
  </si>
  <si>
    <t>ST / ST / HT / HT</t>
  </si>
  <si>
    <t>AEL $58.13000 (100%) / TTM $62.22000 (0%)</t>
  </si>
  <si>
    <t>100 / 80</t>
  </si>
  <si>
    <t>fix AVL QUAL</t>
  </si>
  <si>
    <t>ASASY-04313-03</t>
  </si>
  <si>
    <t>ASY-04313-03</t>
  </si>
  <si>
    <t>AEL $37.51000 (100%)</t>
  </si>
  <si>
    <t>AEL $39.48000 (100%) / Viasystems$31.04000 (0%)</t>
  </si>
  <si>
    <t>ASASY-04314-01D</t>
  </si>
  <si>
    <t>ASY-04314-01</t>
  </si>
  <si>
    <t>AEL $42.00000 (70%) / TTM$47.11000 (30%)</t>
  </si>
  <si>
    <t>ASASY-04315-02D</t>
  </si>
  <si>
    <t>ASY-04315-02</t>
  </si>
  <si>
    <t>AEL $28.95000 (50%) / Viasystem$24.07000 (50%)</t>
  </si>
  <si>
    <t>AEL $28.95000 (100%) / Viasystem$24.07000 (0%)</t>
  </si>
  <si>
    <t>AEL $42.53000 (70%) / TTM $57.01000 (30%)</t>
  </si>
  <si>
    <t>AEL $27.44000 (70%) / VIA$25.98000 (30%)</t>
  </si>
  <si>
    <t>12/03: Long updated cost % allocation</t>
  </si>
  <si>
    <t>AEL $4.95000 (50%) / TTM$6.02000 (50%)</t>
  </si>
  <si>
    <t>AEL $50.53000 (100%)</t>
  </si>
  <si>
    <t>LD:11/21 - Long would like to keep FLAT for ALL POE -ST cost. Please new PO for HT low cost from AEL</t>
  </si>
  <si>
    <r>
      <rPr>
        <b/>
        <sz val="10"/>
        <color rgb="FF9900FF"/>
        <rFont val="Calibri"/>
        <family val="2"/>
        <charset val="1"/>
      </rPr>
      <t xml:space="preserve">12/4: MB: Long approved JPE to use MOQ 100 at $50.53. Revised Final Q120 STD from MOQ 50 $84.22. Added Final Q419 STD $50.53. </t>
    </r>
    <r>
      <rPr>
        <sz val="10"/>
        <color rgb="FF000000"/>
        <rFont val="Calibri"/>
        <family val="2"/>
        <charset val="1"/>
      </rPr>
      <t>11/26 MB: Added Final Q419 STD $84.22 per Long. 10/18 MB: New Part Added Q120.</t>
    </r>
  </si>
  <si>
    <t>11-22 : Ok per customer quote but LT is 75 days</t>
  </si>
  <si>
    <t>ASASY-04583-04D</t>
  </si>
  <si>
    <t>ASY-04583-04</t>
  </si>
  <si>
    <t>BELVEDERE ISLAND,CHASSIS,COVER,SM</t>
  </si>
  <si>
    <t>12/4: MB: Long approved JPE to use MOQ 100 at $50.53. Added Final Q419/Q120 STDs $50.53. New Part Added.</t>
  </si>
  <si>
    <r>
      <rPr>
        <sz val="10"/>
        <color rgb="FF000000"/>
        <rFont val="Calibri"/>
        <family val="2"/>
        <charset val="1"/>
      </rPr>
      <t xml:space="preserve">AEL </t>
    </r>
    <r>
      <rPr>
        <b/>
        <sz val="10"/>
        <color rgb="FF9900FF"/>
        <rFont val="Calibri"/>
        <family val="2"/>
        <charset val="1"/>
      </rPr>
      <t>$73.89000</t>
    </r>
    <r>
      <rPr>
        <sz val="10"/>
        <color rgb="FF000000"/>
        <rFont val="Calibri"/>
        <family val="2"/>
        <charset val="1"/>
      </rPr>
      <t xml:space="preserve"> (100%)</t>
    </r>
  </si>
  <si>
    <t>12/4: MB: Per Long corrected MOQ 100 STD from $73.69 to $73.89. Revised Final Q120 STD to $73.89.</t>
  </si>
  <si>
    <t>11-22 : Ok per customer quote but LT is 45 days</t>
  </si>
  <si>
    <r>
      <rPr>
        <b/>
        <sz val="10"/>
        <color rgb="FF9900FF"/>
        <rFont val="Calibri"/>
        <family val="2"/>
        <charset val="1"/>
      </rPr>
      <t xml:space="preserve">12/4: MB: Long approved JPE to use MOQ 100 at $73.89. Revised Final Q120 STD from MOQ 50 $131.58. </t>
    </r>
    <r>
      <rPr>
        <sz val="10"/>
        <color rgb="FF000000"/>
        <rFont val="Calibri"/>
        <family val="2"/>
        <charset val="1"/>
      </rPr>
      <t>11/26 MB: Added Final Q419 STD $131.58 per Long. 10/18 MB: New Part Added Q120.</t>
    </r>
  </si>
  <si>
    <t>ASASY-04588-04D</t>
  </si>
  <si>
    <t>ASY-04588-04</t>
  </si>
  <si>
    <t>AEL $73.89000 (100%)</t>
  </si>
  <si>
    <t>12/4: MB: Long approved JPE to use MOQ 100 at $73.89. Added Final Q419/Q120 STDs $73.89. New Part Added.</t>
  </si>
  <si>
    <t>AEL  $54.08000 (100%)</t>
  </si>
  <si>
    <t>ASASY-04622-05D</t>
  </si>
  <si>
    <t>ASY-04622-05</t>
  </si>
  <si>
    <t>ASASY-04622-06D</t>
  </si>
  <si>
    <t>ASY-04622-06</t>
  </si>
  <si>
    <t>12/24 MB: Revised Final Q120 STD per Long. No impact to Final JPE Q120 cboms which use ver-05.</t>
  </si>
  <si>
    <t>AEL $63.43 (100%)</t>
  </si>
  <si>
    <r>
      <rPr>
        <b/>
        <sz val="10"/>
        <color rgb="FF9933FF"/>
        <rFont val="Calibri"/>
        <family val="2"/>
        <charset val="1"/>
      </rPr>
      <t xml:space="preserve">12/24 LD: Long approved updated Q120 STD from $55.43 to $63.43 ST. Mary updated Final Q120 STD to $63.43 as Ver-06 does not report into any Final Q120 JPE CBOMs for Camptonville (only Ver-05 in cboms). </t>
    </r>
    <r>
      <rPr>
        <sz val="10"/>
        <rFont val="Calibri"/>
        <family val="2"/>
        <charset val="1"/>
      </rPr>
      <t>11/20 MB: New Part Added.</t>
    </r>
  </si>
  <si>
    <t>AEL Interplex$32.37000 (100%)</t>
  </si>
  <si>
    <t>ASASY-04624-04D</t>
  </si>
  <si>
    <t>ASY-04624-04</t>
  </si>
  <si>
    <t>AEL Interplex$30.260 (100%)</t>
  </si>
  <si>
    <t>AEL Interplex   $5.01 (100%)</t>
  </si>
  <si>
    <t>TTM  $27.05000 (100%)</t>
  </si>
  <si>
    <t>TTM $27.05000 (100%)</t>
  </si>
  <si>
    <t>TTM $44.43000 (100%)</t>
  </si>
  <si>
    <t>11-22 : No AEL in Agile</t>
  </si>
  <si>
    <t>TTM $54.62000 (100%)</t>
  </si>
  <si>
    <t>TTM $44.44000 (100%)</t>
  </si>
  <si>
    <t>TTM $19.60000 (100%)</t>
  </si>
  <si>
    <t>TTM $34.96000 (100%)</t>
  </si>
  <si>
    <t>TTM $14.91000 (100%)</t>
  </si>
  <si>
    <t>ASASY-04655-01D</t>
  </si>
  <si>
    <t>ASY-04655-01</t>
  </si>
  <si>
    <t>ASY,YUBA,LYONSVILLE,CHASSIS,TEST COVER,L</t>
  </si>
  <si>
    <t>AEL $31.31000 (100%)</t>
  </si>
  <si>
    <t>AEL $22.06000 (70%) / VIA$32.44000 (30%)</t>
  </si>
  <si>
    <t>ASASY-04681-01D</t>
  </si>
  <si>
    <t>ASY-04681-01</t>
  </si>
  <si>
    <t>HoeChoon</t>
  </si>
  <si>
    <t>ASY,YUBA,CEDARVILLE,2 PIECE,TOP COVER</t>
  </si>
  <si>
    <t>AEL $29.25 (100%)</t>
  </si>
  <si>
    <t>ASASY-04744-01D</t>
  </si>
  <si>
    <t>ASY-04744-01</t>
  </si>
  <si>
    <t>ASY,TEHAMA,BLACKHAWK-S,CHASSIS,BASE SHEE</t>
  </si>
  <si>
    <t>AEL $94.47000 (50%) / VIASYSTEMS $102.09000 (50%)</t>
  </si>
  <si>
    <t>ASASY-04793-01D</t>
  </si>
  <si>
    <t>ASY-04793-01</t>
  </si>
  <si>
    <t>AEL $18.92000 (70%) / VIASYSTEMS $26.47000 (30%)</t>
  </si>
  <si>
    <t>11/5 MB: New Part Added, was in Final Q419 Master. 12/03- LD updated cost % allocation</t>
  </si>
  <si>
    <t>ASASY-04844-01D</t>
  </si>
  <si>
    <t>ASY-04844-01</t>
  </si>
  <si>
    <t>ASY,YUBA,2 PIECE CHASSIS,SHORT TEST COVE</t>
  </si>
  <si>
    <t>AEL $28.08 (100%)</t>
  </si>
  <si>
    <t>ASASY-04908-01D</t>
  </si>
  <si>
    <t>ASY-04908-01</t>
  </si>
  <si>
    <t>ASY,YUBA,MARYSVILLE-10,2 PIECE,TOP COVER</t>
  </si>
  <si>
    <t>ALE $30.27 (100%)</t>
  </si>
  <si>
    <t>ASASY-04947-01D</t>
  </si>
  <si>
    <t>ASY-04947-01</t>
  </si>
  <si>
    <t>ASY,YUBA,MARYSVILLE-10,CHASSIS,FACE PLATE,SPOOL STYLE</t>
  </si>
  <si>
    <t>AEL $64.24 910050</t>
  </si>
  <si>
    <t>ASASY-05095-01D</t>
  </si>
  <si>
    <t>ASY-05095-01</t>
  </si>
  <si>
    <t>ASY,YUBA,CEDARVILLE-BK,2 PIECE,TOP COVER</t>
  </si>
  <si>
    <t>New TBD Long</t>
  </si>
  <si>
    <t>ASASY-53478-104</t>
  </si>
  <si>
    <t>ASY-53478-104</t>
  </si>
  <si>
    <t>SKU, GLACIER, PINNACLE, TOP LEVEL (TAN)</t>
  </si>
  <si>
    <t>Schlegel $2.28000 (100%)</t>
  </si>
  <si>
    <t>SChlegel $1.02000 (100%)</t>
  </si>
  <si>
    <t>11-11 : Quote is ok</t>
  </si>
  <si>
    <t>SCHLEGEL $0.53000 (100%)</t>
  </si>
  <si>
    <t>TAF01132B0.543</t>
  </si>
  <si>
    <t>SCHLEGEL $1.10000 (100%)</t>
  </si>
  <si>
    <t>BOYD $1.0900 (100%)</t>
  </si>
  <si>
    <t>share Global cost buy from USA</t>
  </si>
  <si>
    <t>ASLBL-00655-02</t>
  </si>
  <si>
    <t>LBL-00655-02</t>
  </si>
  <si>
    <t>INSULATOR,WHEATLAND PCA,LEFT</t>
  </si>
  <si>
    <t>ARI-LBL-00655-02</t>
  </si>
  <si>
    <t>BOYD $1.15700 (100%)</t>
  </si>
  <si>
    <t>ASLBL-00656-01</t>
  </si>
  <si>
    <t>LBL-00656-01</t>
  </si>
  <si>
    <t>INSULATOR,NEWCASTLE PCA,RIGHT</t>
  </si>
  <si>
    <t>ARI-LBL-00656-01</t>
  </si>
  <si>
    <t>BOYD $0.7190 (100%)</t>
  </si>
  <si>
    <t>11/26 MB: Per Long, item is Buy part, added Final Q419 STD $0.71900. 11/5 MB: New Part Added.</t>
  </si>
  <si>
    <t>BOYD $0.26000 (100%)</t>
  </si>
  <si>
    <t>BOYD $0.36400 (100%)</t>
  </si>
  <si>
    <t>BOYD $0.99000 (100%)</t>
  </si>
  <si>
    <t>10K</t>
  </si>
  <si>
    <t>BOYD $1.00 (100%)</t>
  </si>
  <si>
    <t>BOYD  $0.25000 (100%)</t>
  </si>
  <si>
    <t>BOYD $2.870 (100%)</t>
  </si>
  <si>
    <t>ASLBL-01233-01D</t>
  </si>
  <si>
    <t>LBL-01233-01</t>
  </si>
  <si>
    <t>LBL,INSULATOR,DENALI,FABRIC OOB</t>
  </si>
  <si>
    <t>BOYD $.25 (100%)</t>
  </si>
  <si>
    <t>Haedward Specialty $0.19200 (100%) / pencom$1.60000 (0%)</t>
  </si>
  <si>
    <t>Schlegel $1.56000 (100%)</t>
  </si>
  <si>
    <t>Schlegel $1.80000 (100%)</t>
  </si>
  <si>
    <t>Pencom $0.24500 (100%)</t>
  </si>
  <si>
    <t>SCHLEGEL $0.40000 (100%)</t>
  </si>
  <si>
    <t>PENCOM $0.23000 (100%)</t>
  </si>
  <si>
    <t>PENCOM $0.66000 (100%)</t>
  </si>
  <si>
    <t>SHLEGEL $0.50000 (100%)</t>
  </si>
  <si>
    <t>SCHLEGEL $0.62000 (100%)</t>
  </si>
  <si>
    <t>BC3E00216</t>
  </si>
  <si>
    <t>Pencom$0.19500 (100%)</t>
  </si>
  <si>
    <t>SCHLEGEL $1.80000 (100%)</t>
  </si>
  <si>
    <t>SCHLEGEL $0.69000 (100%)</t>
  </si>
  <si>
    <t>ASMECH-02263-01</t>
  </si>
  <si>
    <t>MECH-02263-01</t>
  </si>
  <si>
    <t>FIVETECH $$.380 (100%)</t>
  </si>
  <si>
    <t>ASMECH-02272-01D</t>
  </si>
  <si>
    <t>MECH-02272-01</t>
  </si>
  <si>
    <t>MECH,LYONSVILLE,EMI,ABSORBER,22X62MM,.75</t>
  </si>
  <si>
    <t>BC3E00265 REV00</t>
  </si>
  <si>
    <t>SCHLEGEL $1.04 (100%)</t>
  </si>
  <si>
    <t>BC3E00265</t>
  </si>
  <si>
    <t>ASMECH-02273-01D</t>
  </si>
  <si>
    <t>MECH-02273-01</t>
  </si>
  <si>
    <t>ECH,LYONSVILLE,EMI,ABSORBER,22X12MM,.75</t>
  </si>
  <si>
    <t>BC3E00263 REV00</t>
  </si>
  <si>
    <t>SCHLEGEL $0.50 (100%)</t>
  </si>
  <si>
    <t>ASMECH-02274-01D</t>
  </si>
  <si>
    <t>MECH-02274-01</t>
  </si>
  <si>
    <t>MECH,LYONSVILLE,EMI,ABSORBER,4X205MM,.75</t>
  </si>
  <si>
    <t>BC3E00260 REV00</t>
  </si>
  <si>
    <t>SCHLEGEL $760 (100%)</t>
  </si>
  <si>
    <t>ASMECH-02275-02D</t>
  </si>
  <si>
    <t>MECH-02275-02</t>
  </si>
  <si>
    <t>MECH,LYONSVILLE,EMI,ABSORBER,10.4X40MM,.</t>
  </si>
  <si>
    <t>BC3E00266 REV00</t>
  </si>
  <si>
    <t>SCHLEGEL $.580 (100%)</t>
  </si>
  <si>
    <t>ASMECH-02276-01D</t>
  </si>
  <si>
    <t>MECH-02276-01</t>
  </si>
  <si>
    <t>MECH,LYONSVILLE,EMI,ABSORBER,22X37MM,.75</t>
  </si>
  <si>
    <t>BC3E00264 REV00</t>
  </si>
  <si>
    <t>SCHLEGEL $.76 (100%)</t>
  </si>
  <si>
    <t>ASMECH-02278-02D</t>
  </si>
  <si>
    <t>MECH-02278-02</t>
  </si>
  <si>
    <t>MECH,LYONSVILLE,EMI,ABSORBER,6X40MM,.75M</t>
  </si>
  <si>
    <t>BC3E00267 REV00</t>
  </si>
  <si>
    <t>SCHLEGEL $.580  (100%)</t>
  </si>
  <si>
    <t>ASMECH-02285-01D</t>
  </si>
  <si>
    <t>MECH-02285-01</t>
  </si>
  <si>
    <t>MECH,LYONSVILLE,EMI,ABSORBER,.75MM THK</t>
  </si>
  <si>
    <t>BC3E00268 REV00</t>
  </si>
  <si>
    <t>SCHLEGEL $.580(100%)</t>
  </si>
  <si>
    <t>ASMECH-02292-01D</t>
  </si>
  <si>
    <t>MECH-02292-01</t>
  </si>
  <si>
    <t>ABSORBER,EMI,SIDE OF QSPF-DD 1X1 CAGE</t>
  </si>
  <si>
    <t>AEL not in Agile, please review the source</t>
  </si>
  <si>
    <t>AEL $0.56000 (100%)</t>
  </si>
  <si>
    <t>SCHLEGEL $0.42000 (100%)</t>
  </si>
  <si>
    <t>SCHLGEL $0.42000 (100%)</t>
  </si>
  <si>
    <t>SCHLEGEL $15.17000 (100%)</t>
  </si>
  <si>
    <t>ASMECH-02406-01</t>
  </si>
  <si>
    <t>MECH-02406-01</t>
  </si>
  <si>
    <t>ABSORBER,EMI,MT AMETHYST,TOP FRONT,1MM T</t>
  </si>
  <si>
    <t>SCHLEGEL $3.850(100%)</t>
  </si>
  <si>
    <t>ASMECH-02407-01</t>
  </si>
  <si>
    <t>MECH-02407-01</t>
  </si>
  <si>
    <t>ABSORBER,EMI,MT AMETHYST,TOP REAR,1MM TH</t>
  </si>
  <si>
    <t>SCHLEGEL $1.670 (100%)</t>
  </si>
  <si>
    <t>ASMECH-02408-01</t>
  </si>
  <si>
    <t>MECH-02408-01</t>
  </si>
  <si>
    <t>ABSORBER,EMI,MT AMETHYST,BOTTOM,1MM THIC</t>
  </si>
  <si>
    <t>SCHLEGEL $2.150 (100%)</t>
  </si>
  <si>
    <t>ASMECH-02409-01</t>
  </si>
  <si>
    <t>MECH-02409-01</t>
  </si>
  <si>
    <t>ABSORBER,EMI,MT AMETHYST,SIDE,0.5MM THIC</t>
  </si>
  <si>
    <t>SCHLEGEL $.910 (100%)</t>
  </si>
  <si>
    <t>ASMECH-02442-01</t>
  </si>
  <si>
    <t>MECH-02442-01</t>
  </si>
  <si>
    <t>ViaSystem $35.0000 (100%)</t>
  </si>
  <si>
    <t>12/5 MB: Long added Final Q419/Q120 STDs. 12/4 MB: New Part Added (Metamako).</t>
  </si>
  <si>
    <t>ASMECH-02445-01</t>
  </si>
  <si>
    <t>MECH-02445-01</t>
  </si>
  <si>
    <t>SCREW,M3,SHOULDER,4MM DIA,WITH PATCH</t>
  </si>
  <si>
    <t>PENCOM $0.3(100%)</t>
  </si>
  <si>
    <t>ASMECH-05249</t>
  </si>
  <si>
    <t>MECH-05249</t>
  </si>
  <si>
    <t>STANDOFF,STDOFF_M3_MF_6MM_HEX_25LG</t>
  </si>
  <si>
    <t>PEMCOM $.257 (100%)</t>
  </si>
  <si>
    <t>TTM $2.74000 (100%)</t>
  </si>
  <si>
    <t>TTM$2.73000 (70%) / Trend Johor$0.59000 (30%)</t>
  </si>
  <si>
    <t>AEL $4.33000 (0%) / Trend Johor$0.59000 (100%)</t>
  </si>
  <si>
    <t>89/ 1000</t>
  </si>
  <si>
    <t>FOXCONN $0.44700 (100%)</t>
  </si>
  <si>
    <t>TTM$4.57400 (100%)</t>
  </si>
  <si>
    <t>FOXCONN $5.94150 (100%)</t>
  </si>
  <si>
    <t>FOXCONN $6.82030 (100%)</t>
  </si>
  <si>
    <t>ASMTL-02903-02D</t>
  </si>
  <si>
    <t>MTL-02903-02</t>
  </si>
  <si>
    <t>MTL,YUBA,LYONSVILLE,CHASSIS,BAFFLE</t>
  </si>
  <si>
    <t>AEL $3.08000 (50%) / interplex AEL$3.24000 (50%)</t>
  </si>
  <si>
    <t>AEL $6.73000 (100%)</t>
  </si>
  <si>
    <t>AEL $3.03000 (100%) / Viasystem$3.62000 (0%)</t>
  </si>
  <si>
    <t>AEL $18.40000 (100%)</t>
  </si>
  <si>
    <t>MM01218</t>
  </si>
  <si>
    <t>AEL $7.29000 (50%) / Viasystem$6.70000 (50%)</t>
  </si>
  <si>
    <t>100 / 00</t>
  </si>
  <si>
    <t>8/</t>
  </si>
  <si>
    <t>12-09 : Long's action provide the quote</t>
  </si>
  <si>
    <t>TTM $0.34 (100%)</t>
  </si>
  <si>
    <t>11/26 MB: Per John Malian, corrected Final STD to $0.34 MOQ 500 &amp; Added as Final Q419 STD. 10/18 MB: New Part Added Q120.</t>
  </si>
  <si>
    <t>REFLEX PACKAGING PTE LTD$3.01000 (100%)</t>
  </si>
  <si>
    <t>ASM60-PKG-00140</t>
  </si>
  <si>
    <t>PKG-00140</t>
  </si>
  <si>
    <t>Bodega Spare Power Supply Pizza Box</t>
  </si>
  <si>
    <t>STEPHEN GOULD CORPORATION $1.20000 (100%)</t>
  </si>
  <si>
    <t>12/9 MB: Added Part back per Hooiming's final cboms for Savanna Accessory KIT-720, was in Q419 Final Master File. Copied Final Q120 STD per Long's original Cost Template received.</t>
  </si>
  <si>
    <t>reflex Penang$2.80000 (100%)</t>
  </si>
  <si>
    <t>reflex Penang$6.67000 (100%)</t>
  </si>
  <si>
    <t>REFLEX PACKAGING PTE LTD$3.34000 (100%)</t>
  </si>
  <si>
    <t>REFLEX PACKAGING PTE LTD$4.57000 (100%)</t>
  </si>
  <si>
    <t>REFLEX PACKAGING PTE LTD$0.85600 (100%)</t>
  </si>
  <si>
    <t>REFLEX PACKAGING PTE LTD$1.38400 (100%)</t>
  </si>
  <si>
    <t>REFLEX PACKAGING PTE LTD$0.47000 (100%)</t>
  </si>
  <si>
    <t>REFLEX PACKAGING PTE LTD$2.89000 (100%)</t>
  </si>
  <si>
    <t>REFLEX PACKAGING PTE LTD$6.38000 (100%)</t>
  </si>
  <si>
    <t>ASM60-PKG-00236-01</t>
  </si>
  <si>
    <t>PKG-00236-01</t>
  </si>
  <si>
    <t>PIEKCHENG GOH</t>
  </si>
  <si>
    <t>BODEGA INNER REFLEX CUSHION FRONT</t>
  </si>
  <si>
    <t>ReFlex Pennag$1.02000 (100%)</t>
  </si>
  <si>
    <t>12-09 Quote ok</t>
  </si>
  <si>
    <t>Reflex$1.20000 (100%)</t>
  </si>
  <si>
    <t>ASM60-PKG-00247-01</t>
  </si>
  <si>
    <t>PKG-00247-01</t>
  </si>
  <si>
    <t>BOX,CORRUGATED,LINE CARD 5 PACK,SEQUOIA</t>
  </si>
  <si>
    <t>Reflex$4.36000 (100%)</t>
  </si>
  <si>
    <t>11-11 : Quote is ok/refer version 02</t>
  </si>
  <si>
    <t>REFLEX PACKAGING PTE LTD$4.20000 (100%)</t>
  </si>
  <si>
    <t>REFLEX PACKAGING PTE LTD$1.91000 (100%)</t>
  </si>
  <si>
    <t>REFLEX$2.26000 (100%)</t>
  </si>
  <si>
    <t>REFLEX PACKAGING PTE LTD$0.63700 (100%)</t>
  </si>
  <si>
    <t>OK</t>
  </si>
  <si>
    <t>REFLEX PACKAGING PTE LTD$2.06000 (100%)</t>
  </si>
  <si>
    <t>REFLEX PACKAGING PTE LTD$1.36000 (100%)</t>
  </si>
  <si>
    <t>Reflex $2.790 (100%)</t>
  </si>
  <si>
    <t>OK PER COLUMN AQ</t>
  </si>
  <si>
    <t>REFLEX PACKAGING PTE LTD$2.44000 (100%)</t>
  </si>
  <si>
    <t>REFLEX PACKAGING PTE LTD$9.44000 (100%)</t>
  </si>
  <si>
    <t>FAGERDALA MALAYSIA SDN BHD$16.97000 (100%)</t>
  </si>
  <si>
    <t>REFLEX PACKAGING PTE LTD$2.64000 (100%)</t>
  </si>
  <si>
    <t>REFLEX PACKAGING PTE LTD$7.95000 (100%)</t>
  </si>
  <si>
    <t>REFLEX PACKAGING$0.7030 (100%)</t>
  </si>
  <si>
    <t>OKAY PE COL AQ</t>
  </si>
  <si>
    <t>REFLEX PACKAGING PTE LTD$2.68000 (100%)</t>
  </si>
  <si>
    <t>REFLEX PACKAGING PTE LTD$4.26000 (100%)</t>
  </si>
  <si>
    <t>REFLEX PACKAGING PTE LTD$2.270 (100%)</t>
  </si>
  <si>
    <t>REFLEX PACKAGING INC$4.250 (100%)</t>
  </si>
  <si>
    <t>REFLEX PACKAGING $3.25  (100%)</t>
  </si>
  <si>
    <t>REFLEX $2.270 (100%)</t>
  </si>
  <si>
    <t>11-11 : Long's action to review the Arista quote again</t>
  </si>
  <si>
    <t>REFLEX PACKAGING PTE LTD$0.09700 (100%)</t>
  </si>
  <si>
    <t>REFLEX PACKAGING PTE LTD$4.54000 (100%)</t>
  </si>
  <si>
    <t>ASM60-PKG-00404-01</t>
  </si>
  <si>
    <t>PKG-00404-01</t>
  </si>
  <si>
    <t>BOX,(A0)OUTER,ON BOARD OPTICS,MARIN W/OP</t>
  </si>
  <si>
    <t>REFLEX $4.4700 (100%)</t>
  </si>
  <si>
    <t>ASM60-PKG-00405-01</t>
  </si>
  <si>
    <t>PKG-00405-01</t>
  </si>
  <si>
    <t>PAD,(A0)OVPK SCORED PAD,ACCY KIT EXTENSI</t>
  </si>
  <si>
    <t>REFLEX $0.880 (100%)</t>
  </si>
  <si>
    <t>REFLEX PACKAGING PTE LTD$1.34000 (100%)</t>
  </si>
  <si>
    <t>REFLEX PACKAGING PTE LTD$0.20500 (100%)</t>
  </si>
  <si>
    <t>REFLEX PACKAGING PTE LTD$0.82100 (100%)</t>
  </si>
  <si>
    <t>REFLEX PACKAGING PTE LTD$1.55000 (100%)</t>
  </si>
  <si>
    <t>REFLEX PACKAGING PTE LTD$1.98000 (100%)</t>
  </si>
  <si>
    <t>REFLEX PACKAGING PTE LTD$1.60000 (100%)</t>
  </si>
  <si>
    <t>REFLEX PACKAGING PTE LTD$0.42700 (100%)</t>
  </si>
  <si>
    <t>REFLEX PACKAGING PTE LTD$2.08000 (100%)</t>
  </si>
  <si>
    <t>REFLEX PACKAGING PTE LTD$0.73000 (100%)</t>
  </si>
  <si>
    <t>REFLEX PACKAGING PTE LTD$1.16000 (100%)</t>
  </si>
  <si>
    <t>REFLEX PENANG$1.85000 (100%)</t>
  </si>
  <si>
    <t>REFLEX PACKAGING PTE LTD$1.43000 (100%)</t>
  </si>
  <si>
    <t>REFLEX$0.17000 (100%)</t>
  </si>
  <si>
    <t>REFLEX PACKAGING PTE LTD$1.21000 (100%)</t>
  </si>
  <si>
    <t>REFLEX PACKAGING PTE LTD$1.17000 (100%)</t>
  </si>
  <si>
    <t>REFLEX PACKAGING PTE LTD$3.20000 (100%)</t>
  </si>
  <si>
    <t>REFLEX PACKAGING PTE LTD$2.91000 (100%)</t>
  </si>
  <si>
    <t>REFLEX PACKAGING PTE LTD$1.53000 (100%)</t>
  </si>
  <si>
    <t>REFLEX PACKAGING PTE LTD$7.93000 (100%)</t>
  </si>
  <si>
    <t>REFLEX PACKAGING PTE LTD$22.63000 (100%)</t>
  </si>
  <si>
    <t>50-200</t>
  </si>
  <si>
    <t>REFLEX $23.19 (100%)</t>
  </si>
  <si>
    <t>REFLEX PACKAGING PTE LTD$1.44000 (100%)</t>
  </si>
  <si>
    <t>REFLEX PACKAGING PTE LTD$5.08000 (100%)</t>
  </si>
  <si>
    <t>REFLEX PACKAGING PTE LTD$1.03000 (100%)</t>
  </si>
  <si>
    <t>REFLEX PACKAGING PTE LTD$6.60000 (100%)</t>
  </si>
  <si>
    <t>REFLEX PACKAGING INC$3.63000 (100%)</t>
  </si>
  <si>
    <t>REFLEX PACKAGING PTE LTD$1.27000 (100%)</t>
  </si>
  <si>
    <t>REFLEX $2.472 (100%)</t>
  </si>
  <si>
    <t>REFLEX PACKAGING PTE LTD$2.40000 (100%)</t>
  </si>
  <si>
    <t>REFLEX PACKAGING PTE LTD$2.16000 (100%)</t>
  </si>
  <si>
    <t>REFLEX PACKAGING PTE LTD$17.76000 (100%)</t>
  </si>
  <si>
    <t>reFLEX PACKAGING PTE LTD$1.04000 (100%)</t>
  </si>
  <si>
    <t>ASM60-PKG-00632-01</t>
  </si>
  <si>
    <t>PKG-00632-01</t>
  </si>
  <si>
    <t>CAP,INNER,REAR,REFLEX,AC/DC,1RU</t>
  </si>
  <si>
    <t>REFLEX PACKAGING PTE LTD$2.37000 (100%)</t>
  </si>
  <si>
    <t>reFLEX PACKAGING PTE LTD$21.32000 (100%)</t>
  </si>
  <si>
    <t>reFLEX PACKAGING PTE LTD$6.37000 (100%)</t>
  </si>
  <si>
    <t>REFLEX PENANG$0.25000 (100%)</t>
  </si>
  <si>
    <t>ASM60-PKG-00670-01</t>
  </si>
  <si>
    <t>PKG-00670-01</t>
  </si>
  <si>
    <t>BOX,(A2)OUTER,TOP,DST SPECIAL,CORRUGATED</t>
  </si>
  <si>
    <t>REFLEX $10.800 (100%)</t>
  </si>
  <si>
    <t>ASM60-PKG-00671-01</t>
  </si>
  <si>
    <t>PKG-00671-01</t>
  </si>
  <si>
    <t>RAIL,(A0) FOAM,2.2LB,6 PACK,FM,ALBRIGHT</t>
  </si>
  <si>
    <t>REFLEX $2.350 (100%)</t>
  </si>
  <si>
    <t>REFLEX PENANG$4.69000 (100%)</t>
  </si>
  <si>
    <t>REFLEX $17.40 (100%)</t>
  </si>
  <si>
    <t>11-11 : JPE received quote is MOQ 100 pcs @ 17.4;
 11-21 : Long revise quote per Reflex provided</t>
  </si>
  <si>
    <t>REFLEX PENANG$2.11000 (100%)</t>
  </si>
  <si>
    <t>REFLEX PENANG$2.140000 (100%)</t>
  </si>
  <si>
    <t>11-11 : JPE received quote is MOQ 2000 pcs @ 2.4 ; 4k @ 2.27
 11-21 : Reflex confirm Long's quote is right.</t>
  </si>
  <si>
    <t>REFLEX PENANG$6.37000 (100%)</t>
  </si>
  <si>
    <t>REFLEX PENANG$0.88000 (100%)</t>
  </si>
  <si>
    <t>11-11 : JPE received quote is MOQ 500 pcs @ 0.88; 1k @ 0.84
 11-21 : Long revise quote per Reflex provided</t>
  </si>
  <si>
    <t>REFLEX PENANG$1.71000 (100%)</t>
  </si>
  <si>
    <t>REFLEX PENANG$1.05000 (100%)</t>
  </si>
  <si>
    <t>REFLEX PENANG$1.01000 (100%)</t>
  </si>
  <si>
    <t>REFLEX PENANG$20.73000 (100%)</t>
  </si>
  <si>
    <t>REFLEX PENANG$9.20000 (100%)</t>
  </si>
  <si>
    <t>ASM60-PKG-00711-01</t>
  </si>
  <si>
    <t>PKG-00711-01</t>
  </si>
  <si>
    <t>CAP,(A1) INNER, REAR W/PULL TAB, 1RU</t>
  </si>
  <si>
    <t>REFLEX PENANG$1.90000 (100%)</t>
  </si>
  <si>
    <t>REFLEX PENANG$1.6000 (100%)</t>
  </si>
  <si>
    <t>REFLEX PENANG$9.12000 (100%)</t>
  </si>
  <si>
    <t>REFLEX PENANG$6.64000 (100%)</t>
  </si>
  <si>
    <t>REFLEX PENANG$1.27000 (100%)</t>
  </si>
  <si>
    <t>REFLEX PENANG$1.00000 (100%)</t>
  </si>
  <si>
    <t>REFLEX PENANG$1.70000 (100%)</t>
  </si>
  <si>
    <t>REFLEX PENANG$0.492000 (100%)</t>
  </si>
  <si>
    <t>UPDATE moq 2500 AT .492</t>
  </si>
  <si>
    <t>11-11 : JPE received quote is MOQ 1000 pcs @ 1.45; 3K@ 0.573; COO China
 11-21 : Reflex confirm Long's quote is right.</t>
  </si>
  <si>
    <t>REFLEX PENANG$3.67000 (100%)</t>
  </si>
  <si>
    <t>REFLEX PENANG$1.26000 (100%)</t>
  </si>
  <si>
    <t>REFLEX PENANG$0.59000 (100%)</t>
  </si>
  <si>
    <t>REFLEX PENANG$2.59000 (100%)</t>
  </si>
  <si>
    <t>REFLEX PENANG$6.95000 (100%)</t>
  </si>
  <si>
    <t>REFLEX PENANG$2.91000 (100%)</t>
  </si>
  <si>
    <t>REFLEX PENANG$0.84000 (100%)</t>
  </si>
  <si>
    <t>REFLEX PENANG$0.93000 (100%)</t>
  </si>
  <si>
    <t>REFLEX PENANG$3.92000 (100%)</t>
  </si>
  <si>
    <t>REFLEX PENANG$1.08000 (100%)</t>
  </si>
  <si>
    <t>REFLEX PENANG$1.29000 (100%)</t>
  </si>
  <si>
    <t>REFLEX PENANG$6.52000 (100%)</t>
  </si>
  <si>
    <t>REFLEX PENANG$0.36000 (100%)</t>
  </si>
  <si>
    <t>REFLEX PENANG$1.12000 (100%)</t>
  </si>
  <si>
    <t>REFLEX PENANG$0.48000 (100%)</t>
  </si>
  <si>
    <t>REFLEX PENANG$1.40000 (100%)</t>
  </si>
  <si>
    <t>ASM60-PKG-00768-01</t>
  </si>
  <si>
    <t>PKG-00768-01</t>
  </si>
  <si>
    <t>BOX,(A1) RSC,CORRUGATED,GLACIER,SPERRY</t>
  </si>
  <si>
    <t>REFLEX $1.48 (100%)</t>
  </si>
  <si>
    <t>REFLEX PENANG$3.99000 (100%)</t>
  </si>
  <si>
    <t>REFLEX PENANG$2.21000 (100%)</t>
  </si>
  <si>
    <t>12/16 MB: Corrected Long's typo in Final Q120 STD from $83 to $0.83000.</t>
  </si>
  <si>
    <t>REFLEX PENANG$0.81000 (100%)</t>
  </si>
  <si>
    <t>11-11 : JPE received quote is MOQ 1000 pcs @ 0.81; 2500 pcs @ 0.77
 11-21 : Long revise quote per Reflex provided</t>
  </si>
  <si>
    <t>REFLEXPenang$0.48000 (100%)</t>
  </si>
  <si>
    <t>OKAY PE COL AQ - USE moq 1k KEEP FLAT</t>
  </si>
  <si>
    <t>11-11 : JPE received quote is MOQ 500 pcs @ 0.56; 1k @ 0.48
 11-21 : Long revise quote per Reflex provided</t>
  </si>
  <si>
    <t>REFLEX PENANG$5.07000 (100%)</t>
  </si>
  <si>
    <t>REFLEX PENANG$4.64000 (100%)</t>
  </si>
  <si>
    <t>REFLEX PENANG$0.63000 (100%)</t>
  </si>
  <si>
    <t>REFLEX PENANG$4.84000 (100%)</t>
  </si>
  <si>
    <t>REFLEX PACKAGING-S PTE LTD$1.17000 (100%)</t>
  </si>
  <si>
    <t>REFLEX PACKAGING-S PTE LTD$6.41000 (100%)</t>
  </si>
  <si>
    <t>REFLEX $5.15 (100%)</t>
  </si>
  <si>
    <t>OKAY PE COL AQ UPDATE QUOTE moq 250</t>
  </si>
  <si>
    <t>11-11 : JPE received quote is MOQ 500 pcs @ 4.37
 11-21 : Reflex confirm Long's quote is right.</t>
  </si>
  <si>
    <t>ASM60-PKG-00788-01</t>
  </si>
  <si>
    <t>PKG-00788-01</t>
  </si>
  <si>
    <t>CTN,(A1) OVERPACK,FOL,CORR,ACCY KIT,YUB</t>
  </si>
  <si>
    <t>REFLEX $.84 (100%)</t>
  </si>
  <si>
    <t>REFLEX PENANG$5.93000 (100%)</t>
  </si>
  <si>
    <t>ASM60-PKG-00789-03</t>
  </si>
  <si>
    <t>PKG-00789-03</t>
  </si>
  <si>
    <t>Box, RSC Corrugated, Yuba1844</t>
  </si>
  <si>
    <t>REFLEX $5.64 (100%)</t>
  </si>
  <si>
    <t>REFLEX PACKAGING-S PTE LTD$1.03000 (100%)</t>
  </si>
  <si>
    <t>REFLEX PACKAGING-S PTE LTD$6.47000 (100%)</t>
  </si>
  <si>
    <t>REFLEX PACKAGING-S PTE LTD$1.07000 (100%)</t>
  </si>
  <si>
    <t>ASM60-PKG-00793-01</t>
  </si>
  <si>
    <t>PKG-00793-01</t>
  </si>
  <si>
    <t>BOX,(A0) CORR 5 PANEL FOLDER,SAVANNA</t>
  </si>
  <si>
    <t>REFLEX PACKAGING-S PTE LTD$1.08000 (100%)</t>
  </si>
  <si>
    <t>Reflex Penang $1.08000 (100%)</t>
  </si>
  <si>
    <t>REFLEX $1.90 (100%)</t>
  </si>
  <si>
    <t>11-11 : JPE received quote is MOQ 500 pcs @ 1.9;
 11-21 : Long revise quote per Reflex provided</t>
  </si>
  <si>
    <t>REFLEX $4.24 (100%)</t>
  </si>
  <si>
    <t>11-11 : JPE received quote is MOQ 250 pcs @ 4.24
 11-21 : Long revise quote per Reflex provided</t>
  </si>
  <si>
    <t>Insert, Foam,FM,Denali</t>
  </si>
  <si>
    <t>REFLEX $.39 (100%)</t>
  </si>
  <si>
    <t>11-11 : JPE received quote is MOQ 500 pcs @ 0.39
 11-21 : Long revise quote per Reflex provided</t>
  </si>
  <si>
    <t>REFLEX$3.32000 (100%)</t>
  </si>
  <si>
    <t>ASM60-PKG-00814-01</t>
  </si>
  <si>
    <t>PKG-00814-01</t>
  </si>
  <si>
    <t>METAMAKO 1RU KIT BOX (MM00596)</t>
  </si>
  <si>
    <t>VERITIV $1.380 (100%)</t>
  </si>
  <si>
    <t>ASM60-PKG-00815-02</t>
  </si>
  <si>
    <t>PKG-00815-02</t>
  </si>
  <si>
    <t>CUSHION, FOAM, 2RU, ACCESSORY KIT, METAM</t>
  </si>
  <si>
    <t>VERITIV $4.710 (1005)</t>
  </si>
  <si>
    <t>ASM60-PKG-00816-02</t>
  </si>
  <si>
    <t>PKG-00816-02</t>
  </si>
  <si>
    <t>BOX, RSC, CORRUGATED, 2RU ACCESSORY KIT,</t>
  </si>
  <si>
    <t>VERITIV $1.56 (100%)</t>
  </si>
  <si>
    <t>REFLEX$0.84000 (100%)</t>
  </si>
  <si>
    <t>REFLEX$1.09000 (100%)</t>
  </si>
  <si>
    <t>REFLEX PENANG$0.91000 (100%)</t>
  </si>
  <si>
    <t>REFLEX $6.500 (100%)</t>
  </si>
  <si>
    <t>11-11 : JPE received quote is MOQ 100 pcs @ 7.01; 250 pcs @ 6.50
 11-21 : Long revise quote per Reflex provided</t>
  </si>
  <si>
    <t>REFLEX 3.790 (100%)</t>
  </si>
  <si>
    <t>11-11 : JPE received quote is MOQ 500 pcs @ 3.79
 11-21 : Long revise quote per Reflex provided</t>
  </si>
  <si>
    <t>ASM60-PKG-00849-01</t>
  </si>
  <si>
    <t>PKG-00849-01</t>
  </si>
  <si>
    <t>BOX, RSC, OUTER CORRUGATED, SAVANNAH</t>
  </si>
  <si>
    <t>REFLEX PACKAGING-S PTE LTD$2.71000 (100%)</t>
  </si>
  <si>
    <t>refer version 02</t>
  </si>
  <si>
    <t>REFLEX $2.71 (100%)</t>
  </si>
  <si>
    <t>11-11 : JPE received quote is MOQ 500 pcs @ 2.81; 1K @ 2.71
 11-21 : Long revise quote per Reflex provided</t>
  </si>
  <si>
    <t>REFLEX $47.52 (100%)</t>
  </si>
  <si>
    <t>11-11 : JPE received quote is MOQ 100 pcs @ 47.52
 11-21 : Long revise quote per Reflex provided</t>
  </si>
  <si>
    <t>REFLEX $52.40 (100%)</t>
  </si>
  <si>
    <t>11-11 : JPE received quote is MOQ 100 pcs @ 52.40
 11-21 : Long revise quote per Reflex provided</t>
  </si>
  <si>
    <t>REFLEX $4.69 (100%)</t>
  </si>
  <si>
    <t>11-11 : JPE received quote is MOQ 500 pcs @ 4.69
 11-21 : Long revise quote per Reflex provided</t>
  </si>
  <si>
    <t>REFLEX $4.570 (100%)</t>
  </si>
  <si>
    <t>11-11 : JPE received quote is MOQ 150 pcs @ 6.05; 250 pcs @4.57
 11-21 : Long revise quote per Reflex provided</t>
  </si>
  <si>
    <t>Cushion, Corner,Bulk Pack, Otter Lake,</t>
  </si>
  <si>
    <t>REFLEX $3.270 (100%)</t>
  </si>
  <si>
    <t>11-11 : JPE received quote is MOQ 500 pcs @ 3.27
 11-21 : Long revise quote per Reflex provided</t>
  </si>
  <si>
    <t>REFLEX$7.56000 (100%)</t>
  </si>
  <si>
    <t>REFLEX$3.79000 (100%)</t>
  </si>
  <si>
    <t>REFLEX$4.27000 (100%)</t>
  </si>
  <si>
    <t>REFLEX$3.80000 (100%)</t>
  </si>
  <si>
    <t>REFLEX$0.59000 (100%)</t>
  </si>
  <si>
    <t>REFLEX$0.93000 (100%)</t>
  </si>
  <si>
    <t>M60-0006</t>
  </si>
  <si>
    <t>M60-0002</t>
  </si>
  <si>
    <t>M60-0001A</t>
  </si>
  <si>
    <t>M60-0021</t>
  </si>
  <si>
    <t>M60-0024</t>
  </si>
  <si>
    <t>Eporch 2 demand soft and JPE have to go to smaller MOQ price break</t>
  </si>
  <si>
    <t>LBL-01122-01</t>
  </si>
  <si>
    <t>M60-0022</t>
  </si>
  <si>
    <t>check</t>
  </si>
  <si>
    <t>Morihhan$7.3918 (100%)</t>
  </si>
  <si>
    <t>Avago</t>
  </si>
  <si>
    <t>Avnet$4.55000 (100%)</t>
  </si>
  <si>
    <t>11-22 : Ok per customer quote</t>
  </si>
  <si>
    <t>Arrow$2.04000 (100%)</t>
  </si>
  <si>
    <t>Morrihan$15.31960 (100%)</t>
  </si>
  <si>
    <t>TI Direct$0.02600 (100%)</t>
  </si>
  <si>
    <t>Arrow$11.0600 (100%)</t>
  </si>
  <si>
    <t>Intel</t>
  </si>
  <si>
    <t>Morihhan$9.91760 (100%)</t>
  </si>
  <si>
    <t>Arrow$1.10000 (100%)</t>
  </si>
  <si>
    <t>Avnet$1.47000 (100%)</t>
  </si>
  <si>
    <t>10/18 RM: EOL, LTB.</t>
  </si>
  <si>
    <t>Morihhan$2.08250 (100%)</t>
  </si>
  <si>
    <t>Arista$17.00000 (100%)</t>
  </si>
  <si>
    <t>11-22 : Rims'action to provide the quote to JPE</t>
  </si>
  <si>
    <t>12-09 : JPE received quote is USD 28.3</t>
  </si>
  <si>
    <t>Arrow$1.79000 (100%)</t>
  </si>
  <si>
    <t>Analog Device</t>
  </si>
  <si>
    <t>TI Direct$3.30400 (100%)</t>
  </si>
  <si>
    <t>Morrihan$29.44330 (100%)</t>
  </si>
  <si>
    <t>IC, UNIDIRECTIONAL REPEATER,8CH, 12G</t>
  </si>
  <si>
    <t>TI Direct$6.16700 (100%)</t>
  </si>
  <si>
    <t>TI</t>
  </si>
  <si>
    <t>TI Direct$0.45000 (100%)</t>
  </si>
  <si>
    <t>Arista$63.76000 (100%)</t>
  </si>
  <si>
    <t>Arrow$2.68000 (100%)</t>
  </si>
  <si>
    <t>Lattice</t>
  </si>
  <si>
    <t>Avnet$1.89000 (100%)</t>
  </si>
  <si>
    <t>TI Direct$1.47200 (100%)</t>
  </si>
  <si>
    <t>TI- CDCLVD1212RHAR</t>
  </si>
  <si>
    <t>Arista$11.60000 (100%)</t>
  </si>
  <si>
    <t>12-09 : JPE received quote is USD 12.65</t>
  </si>
  <si>
    <t>Avnet$10.56000 (100%)</t>
  </si>
  <si>
    <t>Arrow$2.00000 (100%)</t>
  </si>
  <si>
    <t>Avnet $0.68000 (80%) / Arrow $4.20000 (20%)</t>
  </si>
  <si>
    <t>12/ 7</t>
  </si>
  <si>
    <t>IDT /Microchip</t>
  </si>
  <si>
    <t>Avnet$1.06000 (60%) / Arrow$1.10000 (40%)</t>
  </si>
  <si>
    <t>Arrow$2.08000 (100%)</t>
  </si>
  <si>
    <t>TI Direct$7.13900 (100%)</t>
  </si>
  <si>
    <t>TI Direct$0.65700 (100%)</t>
  </si>
  <si>
    <t>Arrow$0.65000 (100%)</t>
  </si>
  <si>
    <t>TI Direct$0.06500 (100%)</t>
  </si>
  <si>
    <t>Arrow$4.02000 (100%)</t>
  </si>
  <si>
    <t>Arrow$21.07000 (100%)</t>
  </si>
  <si>
    <t>MicroSemi</t>
  </si>
  <si>
    <t>Avnet$68.06000 (100%)</t>
  </si>
  <si>
    <t>TI Direct$0.11400 (100%)</t>
  </si>
  <si>
    <t>Avnet$22.10000 (100%)</t>
  </si>
  <si>
    <t>Avnet$1.96000 (100%)</t>
  </si>
  <si>
    <t>IDT</t>
  </si>
  <si>
    <t>TI Direct$0.02900 (100%)</t>
  </si>
  <si>
    <t>Avnet$27.00000 (100%)</t>
  </si>
  <si>
    <t>Morrihan$68.87630 (100%)</t>
  </si>
  <si>
    <t>Morrihan$31.00000 (100%)</t>
  </si>
  <si>
    <t>Avnet$0.42000 (100%)</t>
  </si>
  <si>
    <t>Arrow$11.75000 (100%)</t>
  </si>
  <si>
    <t>Morihhan$3.36100 (100%)</t>
  </si>
  <si>
    <t>Avnet$1.33100 (100%)</t>
  </si>
  <si>
    <t>TI Direct$0.10900 (100%)</t>
  </si>
  <si>
    <t>Arrow$1.92000 (100%)</t>
  </si>
  <si>
    <t>Arrow$3.93000 (100%)</t>
  </si>
  <si>
    <t>TI Direct$0.16800 (100%)</t>
  </si>
  <si>
    <t>Arrow$3.87000 (100%)</t>
  </si>
  <si>
    <t>Arrow$2.64000 (100%)</t>
  </si>
  <si>
    <t>TI Direct$0.19400 (100%)</t>
  </si>
  <si>
    <t>Arrow$4.75000 (100%)</t>
  </si>
  <si>
    <t>Microchip</t>
  </si>
  <si>
    <t>Avnet$0.03706 (100%)</t>
  </si>
  <si>
    <t>Nexperia</t>
  </si>
  <si>
    <t>Arrow$1.95000 (100%)</t>
  </si>
  <si>
    <t>Arrow$17.11000 (100%)</t>
  </si>
  <si>
    <t>Aspeed$15.00000 (100%)</t>
  </si>
  <si>
    <t>TI Direct$0.48400 (100%)</t>
  </si>
  <si>
    <t>Arrow$1.18000 (100%)</t>
  </si>
  <si>
    <t>ADI</t>
  </si>
  <si>
    <t>Arrow$9.38000 (100%)</t>
  </si>
  <si>
    <t>Arrow$3.28000 (100%)</t>
  </si>
  <si>
    <t>IC ONE-SHOTPULSE GENERAT</t>
  </si>
  <si>
    <t>Arrow$1.40000 (100%)</t>
  </si>
  <si>
    <t>TI Direct$0.29600 (100%)</t>
  </si>
  <si>
    <t>Arrow$2.95000 (100%)</t>
  </si>
  <si>
    <t>Ti Direct$0.30300 (100%)</t>
  </si>
  <si>
    <t>Morrihan$20.92790 (100%)</t>
  </si>
  <si>
    <t>TI Direct$0.20500 (100%)</t>
  </si>
  <si>
    <t>Arrow$3.51000 (100%)</t>
  </si>
  <si>
    <t>IC, BUFF,TRI-ST, N-INV, SC705</t>
  </si>
  <si>
    <t>TI Direct$0.03500 (100%)</t>
  </si>
  <si>
    <t>Arrow$1.77000 (100%)</t>
  </si>
  <si>
    <t>TI Direct$11.91500 (100%)</t>
  </si>
  <si>
    <t>TI Direct$0.16500 (100%)</t>
  </si>
  <si>
    <t>Arrow$5.70000 (100%)</t>
  </si>
  <si>
    <t>Avnet$10.59200 (100%)</t>
  </si>
  <si>
    <t>Avnet$20.25200 (100%)</t>
  </si>
  <si>
    <t>Arrow$1.51000 (100%)</t>
  </si>
  <si>
    <t>TI Direct$2.07900 (100%)</t>
  </si>
  <si>
    <t>TI Direct $1.09900 (70%) / Avnet $1.47000 (30%)</t>
  </si>
  <si>
    <t>8/ 12</t>
  </si>
  <si>
    <t>TI: CDCLVP1208RHDR /IDT: 8SLVP1208ANBGI/W</t>
  </si>
  <si>
    <t>Arrow$9.75000 (100%)</t>
  </si>
  <si>
    <t>Avnet$0.48000 (70%) / Avnet$0.64342 (30%)</t>
  </si>
  <si>
    <t>2500/ 3000</t>
  </si>
  <si>
    <t>IDT /TI</t>
  </si>
  <si>
    <t>Avnet$88.89000 (100%)</t>
  </si>
  <si>
    <t>Arrow$4.25000 (100%)</t>
  </si>
  <si>
    <t>Cypress</t>
  </si>
  <si>
    <t>Arrow$4.05000 (100%)</t>
  </si>
  <si>
    <t>Avnet$1.99000 (100%)</t>
  </si>
  <si>
    <t>TI Direct$0.44400 (100%)</t>
  </si>
  <si>
    <t>Morihhan$1.54640 (100%)</t>
  </si>
  <si>
    <t>Avnet$42.67000 (100%)</t>
  </si>
  <si>
    <t>ASIC-00533</t>
  </si>
  <si>
    <t>IC-00533</t>
  </si>
  <si>
    <t>IC CLOCK BUFFER LVPECL DUAL 1:5 2.5-3.3V</t>
  </si>
  <si>
    <t>85310AYI-21LN</t>
  </si>
  <si>
    <t>EOL boards</t>
  </si>
  <si>
    <t>Avnet$85.08000 (100%)</t>
  </si>
  <si>
    <t>AMD</t>
  </si>
  <si>
    <t>Avnet$1.04000 (100%)</t>
  </si>
  <si>
    <t>Arrow$3.95000 (100%)</t>
  </si>
  <si>
    <t>Arrow$1.13000 (100%)</t>
  </si>
  <si>
    <t>Silicon labs</t>
  </si>
  <si>
    <t>IC, LOGIC,SCHMITT TRIGGER, BUFFER, OPE</t>
  </si>
  <si>
    <t>Avnet$0.02096 (100%)</t>
  </si>
  <si>
    <t>TI Direct$2.71700 (100%)</t>
  </si>
  <si>
    <t>Arrow$4.26000 (100%)</t>
  </si>
  <si>
    <t>C temp part</t>
  </si>
  <si>
    <t>Arrow$2.94000 (100%)</t>
  </si>
  <si>
    <t>Avnet$2.25000 (100%)</t>
  </si>
  <si>
    <t>Intersil</t>
  </si>
  <si>
    <t>TI Direct$1.52700 (100%)</t>
  </si>
  <si>
    <t>Arrow$10.00000 (100%)</t>
  </si>
  <si>
    <t>Morrihan$38.65980 (100%)</t>
  </si>
  <si>
    <t>TI Direct$0.45500 (100%)</t>
  </si>
  <si>
    <t>TI Direct$0.69000 (100%)</t>
  </si>
  <si>
    <t>Avnet$54.65000 (100%)</t>
  </si>
  <si>
    <t>Morihhan$21.48460 (100%)</t>
  </si>
  <si>
    <t>Arrow$3.31000 (100%)</t>
  </si>
  <si>
    <t>Avnet$0.64000 (100%)</t>
  </si>
  <si>
    <t>Arrow$2.96000 (100%)</t>
  </si>
  <si>
    <t>Arrow$11.30000 (100%)</t>
  </si>
  <si>
    <t>TI Direct$1.26300 (100%)</t>
  </si>
  <si>
    <t>TI Direct$0.41100 (100%)</t>
  </si>
  <si>
    <t>Avnet$30.12000 (100%)</t>
  </si>
  <si>
    <t>TI Direct$0.42400 (100%)</t>
  </si>
  <si>
    <t>Avnet$108.85000 (100%)</t>
  </si>
  <si>
    <t>Arrow$15.18000 (100%)</t>
  </si>
  <si>
    <t>TI Direct$9.38400 (100%)</t>
  </si>
  <si>
    <t>Arrow$4.10000 (100%)</t>
  </si>
  <si>
    <t>TI Direct$0.08100 (100%)</t>
  </si>
  <si>
    <t>TI Direct$0.12100 (100%)</t>
  </si>
  <si>
    <t>Arrow$0.91000 (100%)</t>
  </si>
  <si>
    <t>Arrow$1.19000 (100%)</t>
  </si>
  <si>
    <t>TI Direct$0.29000 (100%)</t>
  </si>
  <si>
    <t>TI Direct$0.23100 (100%)</t>
  </si>
  <si>
    <t>TI$0.70400 (100%)</t>
  </si>
  <si>
    <t>Morihhan$5.19590 (100%)</t>
  </si>
  <si>
    <t>Inphi$36.50000 (100%)</t>
  </si>
  <si>
    <t>Inphi</t>
  </si>
  <si>
    <t>TI Direct$0.78200 (100%)</t>
  </si>
  <si>
    <t>Arrow$20.00000 (100%)</t>
  </si>
  <si>
    <t>Arrow$2.85000 (100%)</t>
  </si>
  <si>
    <t>Avnet$0.91000 (100%)</t>
  </si>
  <si>
    <t>Renesas</t>
  </si>
  <si>
    <t>TI Direct$0.03700 (100%)</t>
  </si>
  <si>
    <t>Arrow$14.03000 (100%)</t>
  </si>
  <si>
    <t>TI Direct$0.17400 (100%)</t>
  </si>
  <si>
    <t>Avnet$2.26000 (100%)</t>
  </si>
  <si>
    <t>Rensesas</t>
  </si>
  <si>
    <t>Marvell$2.96000 (100%)</t>
  </si>
  <si>
    <t>Marvell$18.54000 (100%)</t>
  </si>
  <si>
    <t>Marvell</t>
  </si>
  <si>
    <t>Avnet$2.08000 (100%)</t>
  </si>
  <si>
    <t>TI Direct $.232 100%)</t>
  </si>
  <si>
    <t>Arrow$6.27000 (100%)</t>
  </si>
  <si>
    <t>TI Direct$1.13400 (100%)</t>
  </si>
  <si>
    <t>Avnet$1.38000 (100%)</t>
  </si>
  <si>
    <t>IDT$0.94000 (100%)</t>
  </si>
  <si>
    <t>Avnet$1.45000 (100%)</t>
  </si>
  <si>
    <t>MPS</t>
  </si>
  <si>
    <t>Avnet$1.84000 (100%)</t>
  </si>
  <si>
    <t>TI Direct$0.48100 (100%)</t>
  </si>
  <si>
    <t>TI Direct$7.10000 (100%)</t>
  </si>
  <si>
    <t>TI: CDCLVP1216RGZR-</t>
  </si>
  <si>
    <t>ASIC-00804</t>
  </si>
  <si>
    <t>IC-00804</t>
  </si>
  <si>
    <t>LTC4419, DUAL INPUT POWER PATH PRIORITIZ</t>
  </si>
  <si>
    <t>LTC4419IMSE#TRPBF</t>
  </si>
  <si>
    <t>Arrow $3.20000 (100%)</t>
  </si>
  <si>
    <t>TI Direct$5.58000 (100%)</t>
  </si>
  <si>
    <t>ASIC-00805-01D</t>
  </si>
  <si>
    <t>IC-00805-01</t>
  </si>
  <si>
    <t>IC, POWER CONTROLLER, TI, 24 RAIL, UCD90320U</t>
  </si>
  <si>
    <t>UCD90320UZWSR</t>
  </si>
  <si>
    <t>Ti Direct $6.417 (100%)</t>
  </si>
  <si>
    <t>Avnet$0.60700 (100%)</t>
  </si>
  <si>
    <t>TI Direct $0.30600 (100%)</t>
  </si>
  <si>
    <t>Avnet$19.88000 (100%)</t>
  </si>
  <si>
    <t>Avnet$10.40000 (100%)</t>
  </si>
  <si>
    <t>Avnet$22.83000 (100%)</t>
  </si>
  <si>
    <t>Avnet$1.51600 (100%)</t>
  </si>
  <si>
    <t>Avnet$19.60000 (100%)</t>
  </si>
  <si>
    <t>Avnet$1.85000 (100%)</t>
  </si>
  <si>
    <t xml:space="preserve">Approved </t>
  </si>
  <si>
    <t>Avnet$0.28750 (100%)</t>
  </si>
  <si>
    <t>12-09 : JPE received quote is USD 0.315
12-11 : Avnet confirm ok to support at 0.2875</t>
  </si>
  <si>
    <t>Arrow$17.82000 (100%)</t>
  </si>
  <si>
    <t>TI Direct$0.26100 (100%)</t>
  </si>
  <si>
    <t>TI Direct$6.65000 (100%)</t>
  </si>
  <si>
    <t>Arrow$20.49000 (100%)</t>
  </si>
  <si>
    <t>Arrow$1.24000 (100%)</t>
  </si>
  <si>
    <t>Arrow$1.94000 (100%)</t>
  </si>
  <si>
    <t>Ti Direct$11.08600 (100%)</t>
  </si>
  <si>
    <t>TI: DS280BR820ZBLR</t>
  </si>
  <si>
    <t>TI Direct$0.51200 (100%)</t>
  </si>
  <si>
    <t>Arrow$84.00000 (100%)</t>
  </si>
  <si>
    <t>Microsemi</t>
  </si>
  <si>
    <t>Avnet$5.51000 (100%)</t>
  </si>
  <si>
    <t>Xilinx</t>
  </si>
  <si>
    <t>Arrow US only $5.38000 (100%)</t>
  </si>
  <si>
    <t>Aspeed$8.80000 (100%)</t>
  </si>
  <si>
    <t>Aspeed$8.85000 (100%)</t>
  </si>
  <si>
    <t>Avnet$0.48000 (100%)</t>
  </si>
  <si>
    <t>Avnet$3.51000 (100%)</t>
  </si>
  <si>
    <t>TI Direct$0.59700 (100%)</t>
  </si>
  <si>
    <t>TI$0.26200 (100%)</t>
  </si>
  <si>
    <t>Avnet$3.08100 (100%)</t>
  </si>
  <si>
    <t>Avnet$55.65000 (100%)</t>
  </si>
  <si>
    <t>Anet$40.92000 (100%)</t>
  </si>
  <si>
    <t>Avnet$0.06100 (100%)</t>
  </si>
  <si>
    <t>Diodes</t>
  </si>
  <si>
    <t>Arrow$12.00000 (100%)</t>
  </si>
  <si>
    <t>Avnet Asia $7.96000 (100%)</t>
  </si>
  <si>
    <t>11-13 : Rima's action to rovide the quote</t>
  </si>
  <si>
    <t>Avnet$1.44000 (100%)</t>
  </si>
  <si>
    <t>Avnet$1.36000 (100%)</t>
  </si>
  <si>
    <t>Morihhan$9.08250 (100%)</t>
  </si>
  <si>
    <t>TI Direct$0.56100 (100%)</t>
  </si>
  <si>
    <t>Morrihan$23.79390 (100%)</t>
  </si>
  <si>
    <t>TI Direct$0.11600 (100%)</t>
  </si>
  <si>
    <t>Avnet$1.78000 (100%)</t>
  </si>
  <si>
    <t>Arrow$2.26000 (100%)</t>
  </si>
  <si>
    <t>Micro Semi</t>
  </si>
  <si>
    <t>Morihhan$28.26810 (100%)</t>
  </si>
  <si>
    <t>Morrihan$3.29900 (100%)</t>
  </si>
  <si>
    <t>TI Direct$0.05500 (100%)</t>
  </si>
  <si>
    <t>Avnet$0.20000 (100%)</t>
  </si>
  <si>
    <t>Dialog Semi</t>
  </si>
  <si>
    <t>TI Direct$1.06900 (100%)</t>
  </si>
  <si>
    <t>Avnet$0.08200 (100%)</t>
  </si>
  <si>
    <t>Avnet$9.02000 (100%)</t>
  </si>
  <si>
    <t>TI Direct $.135 (100%)</t>
  </si>
  <si>
    <t>TI Direct$0.42700 (100%)</t>
  </si>
  <si>
    <t>Avnet$0.13000 (100%)</t>
  </si>
  <si>
    <t>Morihhan$5.05160 (100%)</t>
  </si>
  <si>
    <t>Avnet$0.19000 (100%)</t>
  </si>
  <si>
    <t>ST Micro</t>
  </si>
  <si>
    <t>Avnet$13.50000 (100%)</t>
  </si>
  <si>
    <t>ASIC-00959</t>
  </si>
  <si>
    <t>XILINX INC. </t>
  </si>
  <si>
    <t>Avnet$39.72000 (100%)</t>
  </si>
  <si>
    <t>ASIC-00973D</t>
  </si>
  <si>
    <t>IC-00973</t>
  </si>
  <si>
    <t>IC,PCIE-SWITCH,PM8534,64L,32P,GEN3,FCBGA</t>
  </si>
  <si>
    <t>MICROSEMI CORPORATION</t>
  </si>
  <si>
    <t>PM8534B-FEI</t>
  </si>
  <si>
    <t>Arrow US $112 (100%)</t>
  </si>
  <si>
    <t>TI Direct$1.99000 (100%)</t>
  </si>
  <si>
    <t>Avnet$0.1579 (100%)</t>
  </si>
  <si>
    <t>Pending RFQ
  11-22 : JPE received quote is 0.28938
 12-09 OK per customer qote</t>
  </si>
  <si>
    <t>TI Direct$0.06000 (100%)</t>
  </si>
  <si>
    <t>Arrow$3.55000 (100%)</t>
  </si>
  <si>
    <t>Silabs</t>
  </si>
  <si>
    <t>TI Direct$1.04500 (100%)</t>
  </si>
  <si>
    <t>TI Direct$0.36000 (100%)</t>
  </si>
  <si>
    <t>Avnet $0.13000 (100%)</t>
  </si>
  <si>
    <t>pending</t>
  </si>
  <si>
    <t>PM8532B-F3EI</t>
  </si>
  <si>
    <t>Arrow$56.33000 (100%)</t>
  </si>
  <si>
    <t>TI Direct $0.45000 (100%)</t>
  </si>
  <si>
    <t>TI Direct $1.382 (100%)</t>
  </si>
  <si>
    <t>Avnet$0.45200 (100%)</t>
  </si>
  <si>
    <t>TI Direct $3.1 (100%)</t>
  </si>
  <si>
    <t>11-13 : OK per customer quote
  11-19 : JPE received TI quote is USD 3.565, pending confirmation from Connor
 12-09 : Per TI quote, ok</t>
  </si>
  <si>
    <t>ASIC-01013D</t>
  </si>
  <si>
    <t>IC-01013</t>
  </si>
  <si>
    <t>ISO7721DR</t>
  </si>
  <si>
    <t>TI Direct$0.13500 (100%)</t>
  </si>
  <si>
    <t>Avnet$1.12148 (100%)</t>
  </si>
  <si>
    <t>Avnet$0.05300 (100%)</t>
  </si>
  <si>
    <t>On Semi</t>
  </si>
  <si>
    <t>Avnet$0.07500 (100%)</t>
  </si>
  <si>
    <t>TI Direct $0.343 (100%)</t>
  </si>
  <si>
    <t>TI$0.59400 (100%)</t>
  </si>
  <si>
    <t>Avnet$0.15200 (100%)</t>
  </si>
  <si>
    <t>Dialog</t>
  </si>
  <si>
    <t>TI Direct$0.08400 (100%)</t>
  </si>
  <si>
    <t>TI Direct$1.75000 (100%)</t>
  </si>
  <si>
    <t>Trimble $37.50000 (100%)</t>
  </si>
  <si>
    <t>TI Direct$0.16700 (100%)</t>
  </si>
  <si>
    <t>Arrow$4.54000 (100%)</t>
  </si>
  <si>
    <t>ASIC-01064D</t>
  </si>
  <si>
    <t>IC-01064</t>
  </si>
  <si>
    <t>IC, 28 Gbps Multi-Rate 8-Channel Retimer</t>
  </si>
  <si>
    <t>DS280DF810ABVR</t>
  </si>
  <si>
    <t>TI Direct $21.043 (100%)</t>
  </si>
  <si>
    <t>ASIC-01067D</t>
  </si>
  <si>
    <t>IC-01067</t>
  </si>
  <si>
    <t>IC, FPGA, XILINX, KINTEX-7, 285 I/O 484FCBGA -2 speed</t>
  </si>
  <si>
    <t>XILINX INC.</t>
  </si>
  <si>
    <t>XC7K70T-2FBG484C</t>
  </si>
  <si>
    <t>Avnet US $57.2 (100%)</t>
  </si>
  <si>
    <t>Arrow Australia$113.41000 (100%)</t>
  </si>
  <si>
    <t>Melanox</t>
  </si>
  <si>
    <t>Avnet$1.39000 (100%)</t>
  </si>
  <si>
    <t>Renesas - ISL6341BIRZ</t>
  </si>
  <si>
    <t>ASIC-01072D</t>
  </si>
  <si>
    <t>IC-01072</t>
  </si>
  <si>
    <t>IC,8-BIT SERIAL-IN/SERIAL-OUT OR PARALLEL-OUT SHIFT REGISTER,TSSOP16, Voltage range:1.65V-3.6V</t>
  </si>
  <si>
    <t>74LVC595APW,118</t>
  </si>
  <si>
    <t>Avnet $0.15294 100%</t>
  </si>
  <si>
    <t>5k min/2500 reel</t>
  </si>
  <si>
    <t>6 wks</t>
  </si>
  <si>
    <t>TI Direct$0.45100 (100%)</t>
  </si>
  <si>
    <t>Avnet$0.25300 (100%)</t>
  </si>
  <si>
    <t>TI mpn TMP75AIDGKR</t>
  </si>
  <si>
    <t>TI Direct $0.41800 (100%)</t>
  </si>
  <si>
    <t>ASIC-01098D</t>
  </si>
  <si>
    <t>IC-01098</t>
  </si>
  <si>
    <t>IC, Dual Rail Shift Reg, STQFN20</t>
  </si>
  <si>
    <t>DIALOG SEMICONDUCTOR GMBH</t>
  </si>
  <si>
    <t>SLG4AE43145V</t>
  </si>
  <si>
    <t>Avnet $.329 (100%)</t>
  </si>
  <si>
    <t>TI Direct$0.24100 (100%)</t>
  </si>
  <si>
    <t>TI Direct$2.83340 (100%)</t>
  </si>
  <si>
    <t>TI Direct$0.54000 (100%)</t>
  </si>
  <si>
    <t>ASIC-01111D</t>
  </si>
  <si>
    <t>IC-01111</t>
  </si>
  <si>
    <t>IC, DUAL OUTPUT, 12 PHASE (x+y+z), DIGITAL MULTI-PHASE CNTRL</t>
  </si>
  <si>
    <t>RENESAS ELECTRONICS CORPORATION</t>
  </si>
  <si>
    <t>ISL68239IRAZ-T</t>
  </si>
  <si>
    <t>Avnet $3.4500 (100%)</t>
  </si>
  <si>
    <t>ASIC-01113D</t>
  </si>
  <si>
    <t>IC-01113</t>
  </si>
  <si>
    <t>C, BUCK REG, SYNC ADJ, SVID, 40A, 5x7mm, 40-PIN LQFN</t>
  </si>
  <si>
    <t>TPS546D24RVFR</t>
  </si>
  <si>
    <t>TI Direct $1.52 (100%)</t>
  </si>
  <si>
    <t>Arrow$0.48000 (100%)</t>
  </si>
  <si>
    <t>Analog</t>
  </si>
  <si>
    <t>TI Direct$0.10100 (100%)</t>
  </si>
  <si>
    <t>ASIC-01132D</t>
  </si>
  <si>
    <t>IC-01132</t>
  </si>
  <si>
    <t>IC, FPGA, XC6SLX16-2FTG256C, BGA256</t>
  </si>
  <si>
    <t>XC6SLX16-2FTG256C</t>
  </si>
  <si>
    <t>Avnet $9.23 (100%)</t>
  </si>
  <si>
    <t>TI Direct $0.053 (100%)</t>
  </si>
  <si>
    <t>TI Direct$0.13700 (100%)</t>
  </si>
  <si>
    <t>TI Direct$0.37600 (100%)</t>
  </si>
  <si>
    <t>TI Direct $0.26600 (100%)</t>
  </si>
  <si>
    <t>TI Direct $0.55000 (100%)</t>
  </si>
  <si>
    <t>ASIC-01159D</t>
  </si>
  <si>
    <t>IC-01159</t>
  </si>
  <si>
    <t>IC 8-Out Any-Freq Clk Gen QFN-40</t>
  </si>
  <si>
    <t>SILICON LABORATORIES INC.</t>
  </si>
  <si>
    <t>SI5332DD11341-GM2R</t>
  </si>
  <si>
    <t>TBD Rima</t>
  </si>
  <si>
    <t>Arrow US $4.54 (100%)</t>
  </si>
  <si>
    <t>Fox$0.46000 (70%) / Avnet$0.85000 (30%)</t>
  </si>
  <si>
    <t>6/ 14</t>
  </si>
  <si>
    <t>Fox$0.43900 (50%) / Rakon$0.44000 (50%)</t>
  </si>
  <si>
    <t>9/ 8</t>
  </si>
  <si>
    <t>Arrow$2.53000 (60%) / Arrow$2.76000 (40%)</t>
  </si>
  <si>
    <t>14 / 5</t>
  </si>
  <si>
    <t>Epson /Silicon Labs</t>
  </si>
  <si>
    <t>Arrow$2.60000 (100%)</t>
  </si>
  <si>
    <t>Epson</t>
  </si>
  <si>
    <t>Transko$3.50000 (100%)</t>
  </si>
  <si>
    <t>Transko$1.10000 (100%)</t>
  </si>
  <si>
    <t>Transko$1.85000 (100%)</t>
  </si>
  <si>
    <t>Avnet$2.04000 (50%) / Avnet$2.02000 (50%)</t>
  </si>
  <si>
    <t>Diodes Inc /Sitime</t>
  </si>
  <si>
    <t>Arrow$2.88000 (100%)</t>
  </si>
  <si>
    <t>Vectron $25.95000 (60%) / Rakon $26.00000 (40%)</t>
  </si>
  <si>
    <t>160 / 128</t>
  </si>
  <si>
    <t>14 / 12</t>
  </si>
  <si>
    <t>Arrow$0.95000 (70%) / CTS$1.10000 (30%)</t>
  </si>
  <si>
    <t>Avnet $1.39000 (60%) / Avnet $1.42000 (40%)</t>
  </si>
  <si>
    <t>1000/ 3000</t>
  </si>
  <si>
    <t>Diodes Inc / Sitime</t>
  </si>
  <si>
    <t>Avnet$1.42000 (70%) / Arrow$1.80000 (30%)</t>
  </si>
  <si>
    <t>3000/ 1000</t>
  </si>
  <si>
    <t>Sitime ( for SiT9365AC-1E3-33E125.00000V (3K reel)) /Epson</t>
  </si>
  <si>
    <t>Vectron$2.17000 (60%) / Avnet $2.98000 (40%)</t>
  </si>
  <si>
    <t>3000 / 500</t>
  </si>
  <si>
    <t>12/ 17</t>
  </si>
  <si>
    <t>TXC$6.60000 (100%)</t>
  </si>
  <si>
    <t>Abracon$0.76450 (100%)</t>
  </si>
  <si>
    <t>Abracon$0.73300 (100%)</t>
  </si>
  <si>
    <t>Rakon$3.02000 (60%) / Valpy -CTS$3.05000 (40%)</t>
  </si>
  <si>
    <t>ASOSC-00149</t>
  </si>
  <si>
    <t>OSC-00149</t>
  </si>
  <si>
    <t>FREQ OSC 25MHZ 50PPM LVDS 2.5V 7X5 SMT-6</t>
  </si>
  <si>
    <t>530FB25M0000DG</t>
  </si>
  <si>
    <t>Rakon$7.75000 (100%)</t>
  </si>
  <si>
    <t>Rakon</t>
  </si>
  <si>
    <t>Rakon$2.00000 (40%) / Arrow$1.95000 (60%)</t>
  </si>
  <si>
    <t>ASOSC-00153</t>
  </si>
  <si>
    <t>OSC-00153</t>
  </si>
  <si>
    <t>OSC 156.25MHZ +125 PPM LDVS LOW SMD-6</t>
  </si>
  <si>
    <t>535FC000338DG</t>
  </si>
  <si>
    <t>KDS$1.50000 (40%) / Arrow$1.42000 (60%)</t>
  </si>
  <si>
    <t>12/ 4</t>
  </si>
  <si>
    <t>Arrow$10.67000 (100%)</t>
  </si>
  <si>
    <t>KDS$2.00000 (40%) / Vectron$1.65000 (60%)</t>
  </si>
  <si>
    <t>2000/ 1000</t>
  </si>
  <si>
    <t>12/ 9</t>
  </si>
  <si>
    <t>Avnet $1.35000 (70%) / CTS$1.71000 (30%)</t>
  </si>
  <si>
    <t>Arrow $1.80000 (30%) / Avnet $1.78000 (70%)</t>
  </si>
  <si>
    <t>250 / 500</t>
  </si>
  <si>
    <t>12 wks / 15 wks</t>
  </si>
  <si>
    <t>511BBA50M0000BAGR</t>
  </si>
  <si>
    <t>Abracon$4.58000 (100%)</t>
  </si>
  <si>
    <t>Avnet$1.59000 (70%) / TXC$2.30000 (30%)</t>
  </si>
  <si>
    <t>8/ 16</t>
  </si>
  <si>
    <t>Vectron$17.26000 (100%)</t>
  </si>
  <si>
    <t>Vectron$1.97000 (40%) / Avnet $1.80000 (60%)</t>
  </si>
  <si>
    <t>9/ 15</t>
  </si>
  <si>
    <t>Avnet$1.15000 (60%) / TI Direct$1.24900 (40%)</t>
  </si>
  <si>
    <t>5/ 12</t>
  </si>
  <si>
    <t>12-09 :TI quote is ok, Avnet quote pending confirmation</t>
  </si>
  <si>
    <t>Sitime</t>
  </si>
  <si>
    <t>Rakon$0.44000 (100%)</t>
  </si>
  <si>
    <t>ASOSC-00180</t>
  </si>
  <si>
    <t>OSC-00180</t>
  </si>
  <si>
    <t>OSC 312.5MHZ 50PPM LVPECL 3.3V 0.13PS 7X</t>
  </si>
  <si>
    <t>SG7050EEN 312.5000M-CJGA3</t>
  </si>
  <si>
    <t>Arrow $2.2 (100%)</t>
  </si>
  <si>
    <t>Avnet$0.45000 (40%) / TXC$0.38000 (60%)</t>
  </si>
  <si>
    <t>8 / 16</t>
  </si>
  <si>
    <t>Connor Winfield$99.00000 (100%)</t>
  </si>
  <si>
    <t>Connor</t>
  </si>
  <si>
    <t>Vectron$25.95000 (100%)</t>
  </si>
  <si>
    <t>Avnet$0.62500 (40%) / Rakon$0.49000 (60%)</t>
  </si>
  <si>
    <t>14/ 8</t>
  </si>
  <si>
    <t>AVX /Rakon</t>
  </si>
  <si>
    <t>TXC$2.60000 (60%) / Rakon$2.98000 (40%)</t>
  </si>
  <si>
    <t>16/ 8</t>
  </si>
  <si>
    <t>Avnet $32.75000 (100%)</t>
  </si>
  <si>
    <t>SiT5711AI-KX-33N-10.000000N</t>
  </si>
  <si>
    <t>ASOSC-00194D</t>
  </si>
  <si>
    <t>OSC-00194</t>
  </si>
  <si>
    <t>OSC,12.800MHZ,HIGH-STABILITY,8PPB,-40+85</t>
  </si>
  <si>
    <t>SITIME CORPORATION</t>
  </si>
  <si>
    <t>SiT5711AI-KX-33N-12.800000</t>
  </si>
  <si>
    <t>Avnet $32.75 (100%)</t>
  </si>
  <si>
    <t>Avnet $2.98 (100%)</t>
  </si>
  <si>
    <t>Diodes Inc</t>
  </si>
  <si>
    <t>Abracon$0.47000 (100%)</t>
  </si>
  <si>
    <t>Abracon</t>
  </si>
  <si>
    <t>ASOSC-00205D</t>
  </si>
  <si>
    <t>OSC-00205</t>
  </si>
  <si>
    <t>OSC, 12.8MHZ, LVCMOS, 3.3V, 25x22MM, SMT, OCXO</t>
  </si>
  <si>
    <t>CONNOR WINFIELD</t>
  </si>
  <si>
    <t>OH320-LA-71003CV-012.8M</t>
  </si>
  <si>
    <t>Connor $89 (100%)</t>
  </si>
  <si>
    <t>ASOSC-00206D</t>
  </si>
  <si>
    <t>OSC-00206</t>
  </si>
  <si>
    <t>OSC,156.25MHZ,50 PPM,DUAL CMOS,1.8V,7X5,SMT</t>
  </si>
  <si>
    <t>ARROW US</t>
  </si>
  <si>
    <t>511SBA156M250AAGR</t>
  </si>
  <si>
    <t>Arrow $3.18 (100%)</t>
  </si>
  <si>
    <t>ASOSC-00211</t>
  </si>
  <si>
    <t>OSC-00211</t>
  </si>
  <si>
    <t>OSC, 25MHZ, 50 PPM, 3.3V, LVPECL, -40 TO 85C, 7X5MM</t>
  </si>
  <si>
    <t>NX7021D0025.000000</t>
  </si>
  <si>
    <t>Arrow $0.95000 (100%)</t>
  </si>
  <si>
    <t>Silicon Labs 511ABA25M0000AAGR</t>
  </si>
  <si>
    <t>12/6 MB: Rima provided Q419/Q120 STDs. 12/4 MB: New Part Added (Tower Fall).</t>
  </si>
  <si>
    <t>ASOSC-00212</t>
  </si>
  <si>
    <t>OSC-00212</t>
  </si>
  <si>
    <t>OSC, 100MHZ, 50 PPM, 3.3V, LVPECL, -40 TO 85C, 7X5MM</t>
  </si>
  <si>
    <t>NX72A00007</t>
  </si>
  <si>
    <t>Avnet $1.42000 (100%)</t>
  </si>
  <si>
    <t>Sitime mpn SiT9365AI-1E3-33E100.000000V</t>
  </si>
  <si>
    <t>12/4 MB: Rima provided Q419/Q120 STDs. New Part Added (Tower Fall).</t>
  </si>
  <si>
    <t>Richtek$0.25000 (100%)</t>
  </si>
  <si>
    <t>PSTL USA$32.15000 (100%)</t>
  </si>
  <si>
    <t>Avnet$11.43000 (100%)</t>
  </si>
  <si>
    <t>GE APTS012A0X3-SRZ</t>
  </si>
  <si>
    <t>Avnet$1.80000 (100%)</t>
  </si>
  <si>
    <t>Avnet$0.24000 (100%)</t>
  </si>
  <si>
    <t>PWRDUAL DIGITAL MULTI-PHASE CNTRL</t>
  </si>
  <si>
    <t>Avnet$1.54000 (100%)</t>
  </si>
  <si>
    <t>Avnet$1.57000 (100%)</t>
  </si>
  <si>
    <t>Infineon</t>
  </si>
  <si>
    <t>Avnet$1.18000 (100%)</t>
  </si>
  <si>
    <t>Avnet$1.19000 (100%)</t>
  </si>
  <si>
    <t>Avnet$0.89000 (100%)</t>
  </si>
  <si>
    <t>Avnet$0.46000 (100%)</t>
  </si>
  <si>
    <t>Avnet$1.37500 (100%)</t>
  </si>
  <si>
    <t>Avnet$1.91000 (100%)</t>
  </si>
  <si>
    <t>Avnet$1.51100 (100%)</t>
  </si>
  <si>
    <t>Ti Direct$2.68400 (100%)</t>
  </si>
  <si>
    <t>Avnet$0.94000 (100%)</t>
  </si>
  <si>
    <t>Avnet$0.11981 (100%)</t>
  </si>
  <si>
    <t>Avnet$0.95000 (100%)</t>
  </si>
  <si>
    <t>Avnet$1.50000 (100%)</t>
  </si>
  <si>
    <t>Avnet$1.31000 (100%)</t>
  </si>
  <si>
    <t>Avnet$2.34000 (100%)</t>
  </si>
  <si>
    <t>Avnet$1.14100 (100%)</t>
  </si>
  <si>
    <t>Avnet$1.58000 (100%)</t>
  </si>
  <si>
    <t>Avnet$0.41100 (100%)</t>
  </si>
  <si>
    <t>Avnet$0.88000 (100%)</t>
  </si>
  <si>
    <t>Avnet$1.20500 (100%)</t>
  </si>
  <si>
    <t>TI Direct$1.37000 (100%)</t>
  </si>
  <si>
    <t>TI Direct$1.01200 (100%)</t>
  </si>
  <si>
    <t>TI Direct$0.82800 (100%)</t>
  </si>
  <si>
    <t>Avnet$1.92000 (100%)</t>
  </si>
  <si>
    <t>TI Direct$0.48000 (100%)</t>
  </si>
  <si>
    <t>Ti Direct$1.70200 (100%)</t>
  </si>
  <si>
    <t>Avnet$1.26000 (100%)</t>
  </si>
  <si>
    <t>Avnet $1.5 (100%)</t>
  </si>
  <si>
    <t>Richtek$0.13000 (100%)</t>
  </si>
  <si>
    <t>Richtek$0.20000 (100%)</t>
  </si>
  <si>
    <t>Avnet$1.62000 (100%)</t>
  </si>
  <si>
    <t>ASPWR-00342D</t>
  </si>
  <si>
    <t>PWR-00342</t>
  </si>
  <si>
    <t>PWR, SMART POWER STAGE, 60A, 3MHZ, THERM</t>
  </si>
  <si>
    <t>MONOLITHIC POWER SYSTEMS INC. ( MPS )</t>
  </si>
  <si>
    <t>MP86956GMJT-Z</t>
  </si>
  <si>
    <t>Avnet $1.58 (100%)</t>
  </si>
  <si>
    <t>TI Direct$2.61250 (100%)</t>
  </si>
  <si>
    <t>Flex Power $21.95000 (100%)</t>
  </si>
  <si>
    <t>Murata $15.78000 (100%)</t>
  </si>
  <si>
    <t>UEE-12/12.5-D48NL2-C</t>
  </si>
  <si>
    <t>PSTL USA$21.95000 (40%) / Murata$20.52000 (60%)</t>
  </si>
  <si>
    <t>10/ 294</t>
  </si>
  <si>
    <t>24/ 16</t>
  </si>
  <si>
    <t>Power System$25.64000 (100%)</t>
  </si>
  <si>
    <t>10/18 RM: Pending confirmation.</t>
  </si>
  <si>
    <t>ASPWR-00373D</t>
  </si>
  <si>
    <t>PWR-00373</t>
  </si>
  <si>
    <t>PWR,DC-DC,3A,SMD,UPOL MODULE</t>
  </si>
  <si>
    <t>MUN12AD03-SE-83</t>
  </si>
  <si>
    <t>Cyntec $1.2 (100%)</t>
  </si>
  <si>
    <t>11-22 : Ok per customer quote but MOQ is 10K</t>
  </si>
  <si>
    <t>TI Direct$0.35000 (100%)</t>
  </si>
  <si>
    <t>ASPWR-00377D</t>
  </si>
  <si>
    <t>PWR-00377</t>
  </si>
  <si>
    <t>PWR,DC-DC,5A,SMD,UPOL MODULE, 4.5-20Vin,</t>
  </si>
  <si>
    <t>MUN12AD05-SMFL-83</t>
  </si>
  <si>
    <t>Cyntec $1.78000 (100%)</t>
  </si>
  <si>
    <t>Pending</t>
  </si>
  <si>
    <t>ASPWR-00384D</t>
  </si>
  <si>
    <t>PWR-00384</t>
  </si>
  <si>
    <t>PWR, DUAL OUTPUT, 8 PHASE (M+N), DIGITAL MULTI-PHASE CNTRL, AMD SVI2, ISL69247</t>
  </si>
  <si>
    <t>ISL69247IRAZ</t>
  </si>
  <si>
    <t>Avnet $3.84 (100%)</t>
  </si>
  <si>
    <t>Ti Direct$1.20000 (100%)</t>
  </si>
  <si>
    <t>Avnet $0.62000 (100%)</t>
  </si>
  <si>
    <t>Power System$36.55000 (100%)</t>
  </si>
  <si>
    <t>10/18 RM: Validating the cost again.</t>
  </si>
  <si>
    <t>Avnet $1.058 (100%)</t>
  </si>
  <si>
    <t>TI Direct $0.22600 (100%)</t>
  </si>
  <si>
    <t>Avnet $1.25 (100%)</t>
  </si>
  <si>
    <t>Avnet $0.17700 (100%)</t>
  </si>
  <si>
    <t>Avnet $.75 (100%)</t>
  </si>
  <si>
    <t>11/26 MB: Rima approved using $0.75 as the Final Q419 STD. 10/18 MB: New Part Added Q120.</t>
  </si>
  <si>
    <t>Avnet $.371 (100%)</t>
  </si>
  <si>
    <t>Fox$0.12900 (100%)</t>
  </si>
  <si>
    <t>Abracon$0.35230 (100%)</t>
  </si>
  <si>
    <t>Abracon$0.19000 (50%) / Fox$0.19000 (50%)</t>
  </si>
  <si>
    <t>14 / 9</t>
  </si>
  <si>
    <t>Abracon /Fox</t>
  </si>
  <si>
    <t>Arrow$0.12000 (100%)</t>
  </si>
  <si>
    <t>Avnet$0.78000 (100%)</t>
  </si>
  <si>
    <t>Abracon$0.20000 (70%) / Vectron$0.32000 (30%)</t>
  </si>
  <si>
    <t>10/ 12</t>
  </si>
  <si>
    <t>Mtron$0.46000 (100%)</t>
  </si>
  <si>
    <t>TXC$0.11200 (40%) / Arrow$0.11000 (60%)</t>
  </si>
  <si>
    <t>3000 / 1000</t>
  </si>
  <si>
    <t>12 / 14</t>
  </si>
  <si>
    <t>Avnet$0.08000 (40%) / TXC$0.07300 (60%)</t>
  </si>
  <si>
    <t>Diodes Inc /TXC</t>
  </si>
  <si>
    <t>Avnet$0.50600 (100%)</t>
  </si>
  <si>
    <t>Kyocera</t>
  </si>
  <si>
    <t>KDS$0.09000 (70%) / Abracon $0.20000 (30%)</t>
  </si>
  <si>
    <t>Avnet$0.10000 (50%) / TXC$0.10000 (50%)</t>
  </si>
  <si>
    <t>3000/ 3000</t>
  </si>
  <si>
    <t>Abracon$0.27000 (100%)</t>
  </si>
  <si>
    <t>TXC$0.23000 (100%)</t>
  </si>
  <si>
    <t>Avnet$0.19600 (40%) / TXC$0.11000 (60%)</t>
  </si>
  <si>
    <t>Avnet$0.10000 (100%)</t>
  </si>
  <si>
    <t>Fox$0.27200 (40%) / Avnet $0.22000 (60%)</t>
  </si>
  <si>
    <t>7 / 10</t>
  </si>
  <si>
    <t>Abracon$0.20000 (40%) / Fox$0.19700 (60%)</t>
  </si>
  <si>
    <t>12 / 9</t>
  </si>
  <si>
    <t>Abracon$0.11000 (100%)</t>
  </si>
  <si>
    <t>Abracon$0.25000 (100%)</t>
  </si>
  <si>
    <t>New Year's Day</t>
  </si>
  <si>
    <t>Holiday Arista &amp; Jabil</t>
  </si>
  <si>
    <t>(By End of Day Tuesday Jan 15th M'sia time)</t>
  </si>
  <si>
    <t>Capture Jan 10th MPS Change + NPI new parts</t>
  </si>
  <si>
    <t>Kick off Q220 master pricing file,Provide component list to Arista.</t>
  </si>
  <si>
    <t>JPE provided MOQ analyses.
Jabil to ensure all obsolete or down rev parts are taken out of the file before it goes to Arista.</t>
  </si>
  <si>
    <t>Mary scrub JPE Kick-off file &amp; add to Googledocs by EOD 1/17/20(PT)</t>
  </si>
  <si>
    <t>Arista new quarter MVA Lock date (Jan, Feb, Mar).</t>
  </si>
  <si>
    <t>Hooiming to submit MVA based on last 3 months Test ETE (Oct, Nov, Dec) and volume for next quarter on 1/28/20 (PT).</t>
  </si>
  <si>
    <t>Arista Sourcing Cmgrs input ALL Arista Owned Q220 Pricing into Gary Wu's latest cost template &amp; copy over Q120 history or TBD where no new costs are quoted.
 NOTE: Cmgrs to go directly into JPE Googledocs for ALL FUTURE cost updates after initial cost template sent to Mary.</t>
  </si>
  <si>
    <t>Note to Cmgrs: Please do NOT wait until the last day of 1/17 to send Mary your input. Setup 1:1's with John Malian prior to 1/17. Mary will then upload each Cmgr's completed cost template into their tab in Googledocs in the Orange shaded columns.</t>
  </si>
  <si>
    <t>John Malian's Cmgr Team: Binh, Carmen, Chris, Huan, Jason, Long, Rima.</t>
  </si>
  <si>
    <t>Obtain pricing information to have ready for Q220 timeframe. Please do not post your pricing information until you see that JPE has posted their data.</t>
  </si>
  <si>
    <t>Kathy, Lai Chen (who will work with Yonne, Erlyn, Susan, Long, Rima, JPE as needed)</t>
  </si>
  <si>
    <t>JPE to prepare &amp; input ALL Jabil Owned Q220 Pricing available in Googledocs &amp; Copy over Q120 history where no new costs are quoted. Add note in JPE Remark "Q220 cost TBD pending negotiations" if applicable.</t>
  </si>
  <si>
    <t>JPE Team &amp; Priscilla Leung's Team for Jabil Owned: Kathy Ch'ng (who will work with Yonne, Erlyn, Susan, Long, Rima, JPE as needed) &amp; Lai Chen for Metamako.</t>
  </si>
  <si>
    <t>Mary to upload Cmgr's Q220 cost templates into Googledocs.</t>
  </si>
  <si>
    <t>Capture Jan 24th MPS Changes+ New parts + any new RFQ status</t>
  </si>
  <si>
    <r>
      <rPr>
        <b/>
        <sz val="10"/>
        <color rgb="FFC00000"/>
        <rFont val="Calibri"/>
        <family val="2"/>
        <charset val="1"/>
      </rPr>
      <t xml:space="preserve">JPE to send PRE-FINAL Master Pricing file to Mary by 1/29/20 US time. JPE to refresh OH/OPO/Demand columns for Arista Cmgr's review to determine if Q+1 costs should remain flat or be revised. Mary will add refreshed demand to Googledocs. </t>
    </r>
    <r>
      <rPr>
        <sz val="10"/>
        <color rgb="FF0000FF"/>
        <rFont val="Arial"/>
        <family val="2"/>
        <charset val="1"/>
      </rPr>
      <t>NOTE: JPE MUST add-in any New cbom Items into refreshed demand file prior to sending to Mary.</t>
    </r>
  </si>
  <si>
    <t>Mary scrub JPE file &amp; add New Items/Refreshed Demand to Googledocs by EOD 1/31/20 (PT)</t>
  </si>
  <si>
    <r>
      <rPr>
        <b/>
        <sz val="10"/>
        <color rgb="FFC00000"/>
        <rFont val="Calibri"/>
        <family val="2"/>
        <charset val="1"/>
      </rPr>
      <t xml:space="preserve">Cmgrs &amp; JPE to review JPE refreshed Demand/OH/OPO and input into Googledoc Final Q220 STD column to leave flat or update costs by 2/6/20 (PT).
</t>
    </r>
    <r>
      <rPr>
        <sz val="10"/>
        <color rgb="FF0000FF"/>
        <rFont val="Arial"/>
        <family val="2"/>
        <charset val="1"/>
      </rPr>
      <t xml:space="preserve"> Kathy Ch'ng/Lai Chen Soong Action: Finish final review of Jabil Owned items in Purple shaded columns. If agree, copy JPE cost into Arista Std price in Orange shaded columns. If disagree, must provide supplier quote to JPE and enter all cost info into all Orange shaded columns in Googledocs (Std, Supplier, MOQ, Split, etc.).</t>
    </r>
  </si>
  <si>
    <t>After Final Q220 STDs column is completed in Googledocs, Cmgrs &amp; JPE to then input/complete the"Approve or Reject" column. 
 JPE to provide input for all Arista Owned Final STDs/Orange shaded columns &amp; Cmgrs/Kathy Ch'ng for all Jabil Owned Final STDs/Purple shaded columns.</t>
  </si>
  <si>
    <t>SCDM team will base on RFQ validation status to organize the call with Cmgrs. Diego to send Arista email with list of which Cmgrs will go 1st to last based on least amount of issues to address prior to concal.</t>
  </si>
  <si>
    <r>
      <rPr>
        <b/>
        <sz val="10"/>
        <color rgb="FF00B050"/>
        <rFont val="Calibri"/>
        <family val="2"/>
        <charset val="1"/>
      </rPr>
      <t>Concal is Thursday 2/13/20 at 5:30 PM US Pacific Standard Time, 2/14/20 at 9:30 AM Malaysia time.</t>
    </r>
    <r>
      <rPr>
        <sz val="10"/>
        <color rgb="FFFF0000"/>
        <rFont val="Arial"/>
        <family val="2"/>
        <charset val="1"/>
      </rPr>
      <t xml:space="preserve"> JPE to review Final STDs/costs based on "Rejected" parts with Arista Cmgrs. </t>
    </r>
    <r>
      <rPr>
        <sz val="10"/>
        <color rgb="FF0000FF"/>
        <rFont val="Arial"/>
        <family val="2"/>
        <charset val="1"/>
      </rPr>
      <t>NOTE: SCDM team use Googledocs not excel file during the meeting and initiate any updates in Googledocs as needed.</t>
    </r>
  </si>
  <si>
    <t>2/14/20 AM Malaysia time. SCDM team add any additional updates to Googledocs from con-cal and send out meeting minutes.</t>
  </si>
  <si>
    <t>JPE &amp; Cmgrs/Kathy Ch'ng to work together &amp; finalize any pending Q220 STD cost diputes &amp; revise final input in "Approve" or "Reject" column in Googledocs.</t>
  </si>
  <si>
    <t>Mary to send FINAL Master Component Pricing file to JPE Team EOD 2/19/20 PT.</t>
  </si>
  <si>
    <t>Q220 Cost update in SAP</t>
  </si>
  <si>
    <t>SAP Q220 Cost validation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</si>
</sst>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dd/yyyy"/>
    <numFmt numFmtId="165" formatCode="_(\$* #,##0.00000_);_(\$* \(#,##0.00000\);_(\$* \-?????_);_(@_)"/>
    <numFmt numFmtId="166" formatCode="_(\$* #,##0.00_);_(\$* \(#,##0.00\);_(\$* \-??_);_(@_)"/>
    <numFmt numFmtId="167" formatCode="0.00000"/>
    <numFmt numFmtId="168" formatCode="_(* #,##0.00_);_(* \(#,##0.00\);_(* \-??_);_(@_)"/>
    <numFmt numFmtId="169" formatCode="\$#,##0.00000"/>
    <numFmt numFmtId="170" formatCode="m/d"/>
  </numFmts>
  <fonts count="25" x14ac:knownFonts="1">
    <font>
      <sz val="11"/>
      <color rgb="FF000000"/>
      <name val="Calibri"/>
      <family val="2"/>
      <charset val="1"/>
    </font>
    <font>
      <sz val="10"/>
      <color rgb="FF000000"/>
      <name val="Arial"/>
      <family val="2"/>
      <charset val="1"/>
    </font>
    <font>
      <b/>
      <sz val="10"/>
      <color rgb="FFFFFFFF"/>
      <name val="Calibri"/>
      <family val="2"/>
      <charset val="1"/>
    </font>
    <font>
      <sz val="10"/>
      <color rgb="FF000000"/>
      <name val="Calibri"/>
      <family val="2"/>
      <charset val="1"/>
    </font>
    <font>
      <b/>
      <sz val="10"/>
      <color rgb="FF000000"/>
      <name val="Calibri"/>
      <family val="2"/>
      <charset val="1"/>
    </font>
    <font>
      <b/>
      <sz val="10"/>
      <color rgb="FFFF0000"/>
      <name val="Calibri"/>
      <family val="2"/>
      <charset val="1"/>
    </font>
    <font>
      <b/>
      <sz val="10"/>
      <color rgb="FFC00000"/>
      <name val="Calibri"/>
      <family val="2"/>
      <charset val="1"/>
    </font>
    <font>
      <sz val="10"/>
      <color rgb="FF0000FF"/>
      <name val="Arial"/>
      <family val="2"/>
      <charset val="1"/>
    </font>
    <font>
      <b/>
      <sz val="10"/>
      <color rgb="FF00B050"/>
      <name val="Calibri"/>
      <family val="2"/>
      <charset val="1"/>
    </font>
    <font>
      <sz val="10"/>
      <color rgb="FFFF0000"/>
      <name val="Arial"/>
      <family val="2"/>
      <charset val="1"/>
    </font>
    <font>
      <b/>
      <sz val="10"/>
      <color rgb="FF980000"/>
      <name val="Calibri"/>
      <family val="2"/>
      <charset val="1"/>
    </font>
    <font>
      <b/>
      <sz val="10"/>
      <name val="Calibri"/>
      <family val="2"/>
      <charset val="1"/>
    </font>
    <font>
      <sz val="10"/>
      <name val="Calibri"/>
      <family val="2"/>
      <charset val="1"/>
    </font>
    <font>
      <sz val="10"/>
      <color rgb="FFC55A11"/>
      <name val="Calibri"/>
      <family val="2"/>
      <charset val="1"/>
    </font>
    <font>
      <sz val="10"/>
      <color rgb="FFC65911"/>
      <name val="Calibri"/>
      <family val="2"/>
      <charset val="1"/>
    </font>
    <font>
      <b/>
      <sz val="10"/>
      <color rgb="FF9900FF"/>
      <name val="Calibri"/>
      <family val="2"/>
      <charset val="1"/>
    </font>
    <font>
      <sz val="10"/>
      <color rgb="FF0000FF"/>
      <name val="Calibri"/>
      <family val="2"/>
      <charset val="1"/>
    </font>
    <font>
      <sz val="10"/>
      <color rgb="FFFFFFFF"/>
      <name val="Calibri"/>
      <family val="2"/>
      <charset val="1"/>
    </font>
    <font>
      <b/>
      <sz val="10"/>
      <color rgb="FF9933FF"/>
      <name val="Calibri"/>
      <family val="2"/>
      <charset val="1"/>
    </font>
    <font>
      <u/>
      <sz val="10"/>
      <color rgb="FF000000"/>
      <name val="Calibri"/>
      <family val="2"/>
      <charset val="1"/>
    </font>
    <font>
      <sz val="10"/>
      <color rgb="FF333333"/>
      <name val="Calibri"/>
      <family val="2"/>
      <charset val="1"/>
    </font>
    <font>
      <b/>
      <sz val="10"/>
      <color rgb="FF70AD47"/>
      <name val="Calibri"/>
      <family val="2"/>
      <charset val="1"/>
    </font>
    <font>
      <sz val="10"/>
      <color rgb="FFED7D31"/>
      <name val="Calibri"/>
      <family val="2"/>
      <charset val="1"/>
    </font>
    <font>
      <sz val="10"/>
      <color rgb="FF980000"/>
      <name val="Calibri"/>
      <family val="2"/>
      <charset val="1"/>
    </font>
    <font>
      <sz val="11"/>
      <color rgb="FF000000"/>
      <name val="Calibri"/>
      <family val="2"/>
      <charset val="1"/>
    </font>
  </fonts>
  <fills count="32">
    <fill>
      <patternFill patternType="none"/>
    </fill>
    <fill>
      <patternFill patternType="gray125"/>
    </fill>
    <fill>
      <patternFill patternType="solid">
        <fgColor rgb="FF666699"/>
        <bgColor rgb="FF38761D"/>
      </patternFill>
    </fill>
    <fill>
      <patternFill patternType="solid">
        <fgColor rgb="FFD9E1F2"/>
        <bgColor rgb="FFD9D9D9"/>
      </patternFill>
    </fill>
    <fill>
      <patternFill patternType="solid">
        <fgColor rgb="FFFFF2CC"/>
        <bgColor rgb="FFE2EFDA"/>
      </patternFill>
    </fill>
    <fill>
      <patternFill patternType="solid">
        <fgColor rgb="FFE6B8B7"/>
        <bgColor rgb="FFFFC7CE"/>
      </patternFill>
    </fill>
    <fill>
      <patternFill patternType="solid">
        <fgColor rgb="FFFFFFFF"/>
        <bgColor rgb="FFFFF2CC"/>
      </patternFill>
    </fill>
    <fill>
      <patternFill patternType="solid">
        <fgColor rgb="FFFFFF00"/>
        <bgColor rgb="FFFFD966"/>
      </patternFill>
    </fill>
    <fill>
      <patternFill patternType="solid">
        <fgColor rgb="FF99CCFF"/>
        <bgColor rgb="FFCCCCCC"/>
      </patternFill>
    </fill>
    <fill>
      <patternFill patternType="solid">
        <fgColor rgb="FF92D050"/>
        <bgColor rgb="FF70AD47"/>
      </patternFill>
    </fill>
    <fill>
      <patternFill patternType="solid">
        <fgColor rgb="FF00B050"/>
        <bgColor rgb="FF008080"/>
      </patternFill>
    </fill>
    <fill>
      <patternFill patternType="solid">
        <fgColor rgb="FF99FFCC"/>
        <bgColor rgb="FFCCFFFF"/>
      </patternFill>
    </fill>
    <fill>
      <patternFill patternType="solid">
        <fgColor rgb="FFC0504D"/>
        <bgColor rgb="FFC65911"/>
      </patternFill>
    </fill>
    <fill>
      <patternFill patternType="solid">
        <fgColor rgb="FFFFC000"/>
        <bgColor rgb="FFF1C232"/>
      </patternFill>
    </fill>
    <fill>
      <patternFill patternType="solid">
        <fgColor rgb="FFCCFFFF"/>
        <bgColor rgb="FFDAF1F3"/>
      </patternFill>
    </fill>
    <fill>
      <patternFill patternType="solid">
        <fgColor rgb="FFFCD5B4"/>
        <bgColor rgb="FFFFC7CE"/>
      </patternFill>
    </fill>
    <fill>
      <patternFill patternType="solid">
        <fgColor rgb="FFFFCCFF"/>
        <bgColor rgb="FFFFC7CE"/>
      </patternFill>
    </fill>
    <fill>
      <patternFill patternType="solid">
        <fgColor rgb="FFB1A0C7"/>
        <bgColor rgb="FFE6B8B7"/>
      </patternFill>
    </fill>
    <fill>
      <patternFill patternType="solid">
        <fgColor rgb="FFFF0000"/>
        <bgColor rgb="FFC00000"/>
      </patternFill>
    </fill>
    <fill>
      <patternFill patternType="solid">
        <fgColor rgb="FF00FF00"/>
        <bgColor rgb="FF00B050"/>
      </patternFill>
    </fill>
    <fill>
      <patternFill patternType="solid">
        <fgColor rgb="FFD9EAD3"/>
        <bgColor rgb="FFE2EFDA"/>
      </patternFill>
    </fill>
    <fill>
      <patternFill patternType="solid">
        <fgColor rgb="FFFFFF99"/>
        <bgColor rgb="FFFFF2CC"/>
      </patternFill>
    </fill>
    <fill>
      <patternFill patternType="solid">
        <fgColor rgb="FFDAF1F3"/>
        <bgColor rgb="FFE2EFDA"/>
      </patternFill>
    </fill>
    <fill>
      <patternFill patternType="solid">
        <fgColor rgb="FFFF00FF"/>
        <bgColor rgb="FFFF00FF"/>
      </patternFill>
    </fill>
    <fill>
      <patternFill patternType="solid">
        <fgColor rgb="FFFF9900"/>
        <bgColor rgb="FFED7D31"/>
      </patternFill>
    </fill>
    <fill>
      <patternFill patternType="solid">
        <fgColor rgb="FFF1C232"/>
        <bgColor rgb="FFFFC000"/>
      </patternFill>
    </fill>
    <fill>
      <patternFill patternType="solid">
        <fgColor rgb="FF0000FF"/>
        <bgColor rgb="FF0000FF"/>
      </patternFill>
    </fill>
    <fill>
      <patternFill patternType="solid">
        <fgColor rgb="FFE2EFDA"/>
        <bgColor rgb="FFD9EAD3"/>
      </patternFill>
    </fill>
    <fill>
      <patternFill patternType="solid">
        <fgColor rgb="FF00FFFF"/>
        <bgColor rgb="FF00FFFF"/>
      </patternFill>
    </fill>
    <fill>
      <patternFill patternType="solid">
        <fgColor rgb="FFC65911"/>
        <bgColor rgb="FFC55A11"/>
      </patternFill>
    </fill>
    <fill>
      <patternFill patternType="solid">
        <fgColor rgb="FF38761D"/>
        <bgColor rgb="FF008080"/>
      </patternFill>
    </fill>
    <fill>
      <patternFill patternType="solid">
        <fgColor rgb="FFFFD966"/>
        <bgColor rgb="FFF1C232"/>
      </patternFill>
    </fill>
  </fills>
  <borders count="7">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rgb="FFCCCCCC"/>
      </left>
      <right style="thin">
        <color rgb="FFCCCCCC"/>
      </right>
      <top style="thin">
        <color rgb="FFCCCCCC"/>
      </top>
      <bottom style="thin">
        <color rgb="FFCCCCCC"/>
      </bottom>
      <diagonal/>
    </border>
    <border>
      <left/>
      <right style="thin">
        <color rgb="FFD9D9D9"/>
      </right>
      <top/>
      <bottom style="thin">
        <color rgb="FFD9D9D9"/>
      </bottom>
      <diagonal/>
    </border>
    <border>
      <left style="thin">
        <color rgb="FFD9D9D9"/>
      </left>
      <right style="thin">
        <color rgb="FFD9D9D9"/>
      </right>
      <top/>
      <bottom style="thin">
        <color rgb="FFD9D9D9"/>
      </bottom>
      <diagonal/>
    </border>
  </borders>
  <cellStyleXfs count="5">
    <xf numFmtId="0" fontId="0" fillId="0" borderId="0"/>
    <xf numFmtId="168" fontId="24" fillId="0" borderId="0" applyBorder="0" applyProtection="0"/>
    <xf numFmtId="166" fontId="24" fillId="0" borderId="0" applyBorder="0" applyProtection="0"/>
    <xf numFmtId="0" fontId="24" fillId="0" borderId="0"/>
    <xf numFmtId="0" fontId="1" fillId="0" borderId="0"/>
  </cellStyleXfs>
  <cellXfs count="233">
    <xf numFmtId="0" fontId="0" fillId="0" borderId="0" xfId="0"/>
    <xf numFmtId="0" fontId="6" fillId="7" borderId="0" xfId="4" applyFont="1" applyFill="1" applyBorder="1" applyAlignment="1">
      <alignment horizontal="left" wrapText="1"/>
    </xf>
    <xf numFmtId="0" fontId="1" fillId="0" borderId="0" xfId="4" applyFont="1" applyAlignment="1"/>
    <xf numFmtId="0" fontId="2" fillId="2" borderId="1" xfId="4" applyFont="1" applyFill="1" applyBorder="1" applyAlignment="1">
      <alignment vertical="top" wrapText="1"/>
    </xf>
    <xf numFmtId="0" fontId="2" fillId="2" borderId="1" xfId="4" applyFont="1" applyFill="1" applyBorder="1" applyAlignment="1">
      <alignment horizontal="center" vertical="top" wrapText="1"/>
    </xf>
    <xf numFmtId="0" fontId="3" fillId="3" borderId="1" xfId="4" applyFont="1" applyFill="1" applyBorder="1" applyAlignment="1">
      <alignment wrapText="1"/>
    </xf>
    <xf numFmtId="164" fontId="3" fillId="3" borderId="1" xfId="4" applyNumberFormat="1" applyFont="1" applyFill="1" applyBorder="1" applyAlignment="1">
      <alignment horizontal="center" wrapText="1"/>
    </xf>
    <xf numFmtId="0" fontId="3" fillId="3" borderId="1" xfId="4" applyFont="1" applyFill="1" applyBorder="1" applyAlignment="1">
      <alignment horizontal="center" wrapText="1"/>
    </xf>
    <xf numFmtId="0" fontId="3" fillId="0" borderId="1" xfId="4" applyFont="1" applyBorder="1" applyAlignment="1">
      <alignment horizontal="center" wrapText="1"/>
    </xf>
    <xf numFmtId="0" fontId="2" fillId="0" borderId="1" xfId="4" applyFont="1" applyBorder="1" applyAlignment="1">
      <alignment wrapText="1"/>
    </xf>
    <xf numFmtId="0" fontId="1" fillId="0" borderId="0" xfId="0" applyFont="1" applyAlignment="1">
      <alignment wrapText="1"/>
    </xf>
    <xf numFmtId="0" fontId="3" fillId="4" borderId="1" xfId="4" applyFont="1" applyFill="1" applyBorder="1" applyAlignment="1">
      <alignment wrapText="1"/>
    </xf>
    <xf numFmtId="164" fontId="3" fillId="4" borderId="1" xfId="4" applyNumberFormat="1" applyFont="1" applyFill="1" applyBorder="1" applyAlignment="1">
      <alignment horizontal="center" wrapText="1"/>
    </xf>
    <xf numFmtId="0" fontId="3" fillId="4" borderId="1" xfId="4" applyFont="1" applyFill="1" applyBorder="1" applyAlignment="1">
      <alignment horizontal="center" wrapText="1"/>
    </xf>
    <xf numFmtId="0" fontId="3" fillId="5" borderId="1" xfId="4" applyFont="1" applyFill="1" applyBorder="1" applyAlignment="1">
      <alignment wrapText="1"/>
    </xf>
    <xf numFmtId="164" fontId="3" fillId="5" borderId="1" xfId="4" applyNumberFormat="1" applyFont="1" applyFill="1" applyBorder="1" applyAlignment="1">
      <alignment horizontal="center" wrapText="1"/>
    </xf>
    <xf numFmtId="0" fontId="3" fillId="5" borderId="1" xfId="4" applyFont="1" applyFill="1" applyBorder="1" applyAlignment="1">
      <alignment horizontal="center" wrapText="1"/>
    </xf>
    <xf numFmtId="0" fontId="2" fillId="5" borderId="1" xfId="4" applyFont="1" applyFill="1" applyBorder="1" applyAlignment="1">
      <alignment wrapText="1"/>
    </xf>
    <xf numFmtId="0" fontId="3" fillId="6" borderId="1" xfId="4" applyFont="1" applyFill="1" applyBorder="1" applyAlignment="1">
      <alignment wrapText="1"/>
    </xf>
    <xf numFmtId="164" fontId="3" fillId="0" borderId="1" xfId="4" applyNumberFormat="1" applyFont="1" applyBorder="1" applyAlignment="1">
      <alignment horizontal="center" wrapText="1"/>
    </xf>
    <xf numFmtId="0" fontId="3" fillId="6" borderId="1" xfId="4" applyFont="1" applyFill="1" applyBorder="1" applyAlignment="1">
      <alignment horizontal="center" wrapText="1"/>
    </xf>
    <xf numFmtId="0" fontId="4" fillId="0" borderId="1" xfId="4" applyFont="1" applyBorder="1" applyAlignment="1">
      <alignment wrapText="1"/>
    </xf>
    <xf numFmtId="0" fontId="3" fillId="0" borderId="1" xfId="4" applyFont="1" applyBorder="1" applyAlignment="1">
      <alignment wrapText="1"/>
    </xf>
    <xf numFmtId="0" fontId="5" fillId="0" borderId="1" xfId="4" applyFont="1" applyBorder="1" applyAlignment="1">
      <alignment wrapText="1"/>
    </xf>
    <xf numFmtId="0" fontId="6" fillId="0" borderId="1" xfId="4" applyFont="1" applyBorder="1" applyAlignment="1">
      <alignment wrapText="1"/>
    </xf>
    <xf numFmtId="0" fontId="6" fillId="4" borderId="1" xfId="4" applyFont="1" applyFill="1" applyBorder="1" applyAlignment="1">
      <alignment wrapText="1"/>
    </xf>
    <xf numFmtId="0" fontId="6" fillId="4" borderId="1" xfId="4" applyFont="1" applyFill="1" applyBorder="1" applyAlignment="1">
      <alignment horizontal="center" wrapText="1"/>
    </xf>
    <xf numFmtId="0" fontId="6" fillId="3" borderId="1" xfId="4" applyFont="1" applyFill="1" applyBorder="1" applyAlignment="1">
      <alignment wrapText="1"/>
    </xf>
    <xf numFmtId="0" fontId="6" fillId="3" borderId="1" xfId="4" applyFont="1" applyFill="1" applyBorder="1" applyAlignment="1">
      <alignment horizontal="center" wrapText="1"/>
    </xf>
    <xf numFmtId="0" fontId="3" fillId="0" borderId="2" xfId="4" applyFont="1" applyBorder="1" applyAlignment="1">
      <alignment wrapText="1"/>
    </xf>
    <xf numFmtId="0" fontId="4" fillId="3" borderId="3" xfId="4" applyFont="1" applyFill="1" applyBorder="1" applyAlignment="1">
      <alignment wrapText="1"/>
    </xf>
    <xf numFmtId="0" fontId="3" fillId="3" borderId="2" xfId="4" applyFont="1" applyFill="1" applyBorder="1" applyAlignment="1">
      <alignment wrapText="1"/>
    </xf>
    <xf numFmtId="0" fontId="3" fillId="3" borderId="2" xfId="4" applyFont="1" applyFill="1" applyBorder="1" applyAlignment="1">
      <alignment horizontal="center" wrapText="1"/>
    </xf>
    <xf numFmtId="0" fontId="6" fillId="7" borderId="3" xfId="4" applyFont="1" applyFill="1" applyBorder="1" applyAlignment="1">
      <alignment wrapText="1"/>
    </xf>
    <xf numFmtId="164" fontId="6" fillId="7" borderId="1" xfId="4" applyNumberFormat="1" applyFont="1" applyFill="1" applyBorder="1" applyAlignment="1">
      <alignment horizontal="center" wrapText="1"/>
    </xf>
    <xf numFmtId="0" fontId="6" fillId="7" borderId="2" xfId="4" applyFont="1" applyFill="1" applyBorder="1" applyAlignment="1">
      <alignment wrapText="1"/>
    </xf>
    <xf numFmtId="0" fontId="6" fillId="7" borderId="2" xfId="4" applyFont="1" applyFill="1" applyBorder="1" applyAlignment="1">
      <alignment horizontal="center" wrapText="1"/>
    </xf>
    <xf numFmtId="0" fontId="3" fillId="5" borderId="2" xfId="4" applyFont="1" applyFill="1" applyBorder="1" applyAlignment="1">
      <alignment horizontal="center" wrapText="1"/>
    </xf>
    <xf numFmtId="0" fontId="6" fillId="6" borderId="2" xfId="4" applyFont="1" applyFill="1" applyBorder="1" applyAlignment="1">
      <alignment wrapText="1"/>
    </xf>
    <xf numFmtId="0" fontId="3" fillId="6" borderId="3" xfId="4" applyFont="1" applyFill="1" applyBorder="1" applyAlignment="1">
      <alignment wrapText="1"/>
    </xf>
    <xf numFmtId="0" fontId="3" fillId="6" borderId="2" xfId="4" applyFont="1" applyFill="1" applyBorder="1" applyAlignment="1">
      <alignment wrapText="1"/>
    </xf>
    <xf numFmtId="0" fontId="3" fillId="6" borderId="2" xfId="4" applyFont="1" applyFill="1" applyBorder="1" applyAlignment="1">
      <alignment horizontal="center" wrapText="1"/>
    </xf>
    <xf numFmtId="164" fontId="6" fillId="0" borderId="1" xfId="4" applyNumberFormat="1" applyFont="1" applyBorder="1" applyAlignment="1">
      <alignment horizontal="center" wrapText="1"/>
    </xf>
    <xf numFmtId="0" fontId="6" fillId="6" borderId="1" xfId="4" applyFont="1" applyFill="1" applyBorder="1" applyAlignment="1">
      <alignment horizontal="center" wrapText="1"/>
    </xf>
    <xf numFmtId="0" fontId="8" fillId="0" borderId="1" xfId="4" applyFont="1" applyBorder="1" applyAlignment="1">
      <alignment wrapText="1"/>
    </xf>
    <xf numFmtId="0" fontId="6" fillId="0" borderId="1" xfId="4" applyFont="1" applyBorder="1" applyAlignment="1">
      <alignment horizontal="center" wrapText="1"/>
    </xf>
    <xf numFmtId="0" fontId="6" fillId="7" borderId="1" xfId="4" applyFont="1" applyFill="1" applyBorder="1" applyAlignment="1">
      <alignment wrapText="1"/>
    </xf>
    <xf numFmtId="0" fontId="3" fillId="0" borderId="0" xfId="4" applyFont="1" applyAlignment="1">
      <alignment horizontal="center" wrapText="1"/>
    </xf>
    <xf numFmtId="0" fontId="3" fillId="0" borderId="0" xfId="4" applyFont="1" applyAlignment="1">
      <alignment wrapText="1"/>
    </xf>
    <xf numFmtId="0" fontId="3" fillId="0" borderId="0" xfId="0" applyFont="1" applyAlignment="1"/>
    <xf numFmtId="0" fontId="3" fillId="0" borderId="0" xfId="0" applyFont="1" applyAlignment="1">
      <alignment horizontal="center"/>
    </xf>
    <xf numFmtId="0" fontId="3" fillId="0" borderId="0" xfId="0" applyFont="1" applyAlignment="1">
      <alignment horizontal="left"/>
    </xf>
    <xf numFmtId="0" fontId="3" fillId="0" borderId="0" xfId="0" applyFont="1" applyAlignment="1">
      <alignment wrapText="1"/>
    </xf>
    <xf numFmtId="165" fontId="3" fillId="0" borderId="0" xfId="0" applyNumberFormat="1" applyFont="1" applyAlignment="1"/>
    <xf numFmtId="165" fontId="6" fillId="0" borderId="0" xfId="0" applyNumberFormat="1" applyFont="1" applyAlignment="1"/>
    <xf numFmtId="0" fontId="4" fillId="8" borderId="0" xfId="0" applyFont="1" applyFill="1" applyBorder="1" applyAlignment="1">
      <alignment horizontal="center" vertical="top" wrapText="1"/>
    </xf>
    <xf numFmtId="0" fontId="4" fillId="9" borderId="0" xfId="0" applyFont="1" applyFill="1" applyBorder="1" applyAlignment="1">
      <alignment horizontal="center" vertical="top" wrapText="1"/>
    </xf>
    <xf numFmtId="0" fontId="4" fillId="8" borderId="0" xfId="0" applyFont="1" applyFill="1" applyAlignment="1">
      <alignment horizontal="center" vertical="top" wrapText="1"/>
    </xf>
    <xf numFmtId="0" fontId="4" fillId="8" borderId="0" xfId="0" applyFont="1" applyFill="1" applyAlignment="1">
      <alignment horizontal="left" vertical="top" wrapText="1"/>
    </xf>
    <xf numFmtId="0" fontId="4" fillId="10" borderId="0" xfId="0" applyFont="1" applyFill="1" applyAlignment="1">
      <alignment horizontal="center" vertical="top" wrapText="1"/>
    </xf>
    <xf numFmtId="0" fontId="4" fillId="11" borderId="0" xfId="0" applyFont="1" applyFill="1" applyAlignment="1">
      <alignment horizontal="center" vertical="top" wrapText="1"/>
    </xf>
    <xf numFmtId="0" fontId="4" fillId="5" borderId="0" xfId="0" applyFont="1" applyFill="1" applyAlignment="1">
      <alignment horizontal="center" vertical="top" wrapText="1"/>
    </xf>
    <xf numFmtId="0" fontId="4" fillId="12" borderId="0" xfId="0" applyFont="1" applyFill="1" applyAlignment="1">
      <alignment horizontal="center" vertical="top" wrapText="1"/>
    </xf>
    <xf numFmtId="0" fontId="4" fillId="13" borderId="0" xfId="0" applyFont="1" applyFill="1" applyAlignment="1">
      <alignment horizontal="center" vertical="top" wrapText="1"/>
    </xf>
    <xf numFmtId="165" fontId="4" fillId="14" borderId="0" xfId="2" applyNumberFormat="1" applyFont="1" applyFill="1" applyBorder="1" applyAlignment="1" applyProtection="1">
      <alignment horizontal="center" vertical="top" wrapText="1"/>
    </xf>
    <xf numFmtId="165" fontId="6" fillId="14" borderId="0" xfId="0" applyNumberFormat="1" applyFont="1" applyFill="1" applyAlignment="1">
      <alignment horizontal="center" vertical="top" wrapText="1"/>
    </xf>
    <xf numFmtId="165" fontId="4" fillId="14" borderId="0" xfId="0" applyNumberFormat="1" applyFont="1" applyFill="1" applyAlignment="1">
      <alignment horizontal="center" vertical="top" wrapText="1"/>
    </xf>
    <xf numFmtId="0" fontId="10" fillId="15" borderId="0" xfId="0" applyFont="1" applyFill="1" applyAlignment="1">
      <alignment horizontal="center" vertical="top" wrapText="1"/>
    </xf>
    <xf numFmtId="165" fontId="4" fillId="7" borderId="0" xfId="0" applyNumberFormat="1" applyFont="1" applyFill="1" applyAlignment="1">
      <alignment horizontal="center" vertical="top" wrapText="1"/>
    </xf>
    <xf numFmtId="0" fontId="11" fillId="14" borderId="0" xfId="0" applyFont="1" applyFill="1" applyAlignment="1">
      <alignment horizontal="center" vertical="top" wrapText="1"/>
    </xf>
    <xf numFmtId="165" fontId="4" fillId="13" borderId="0" xfId="0" applyNumberFormat="1" applyFont="1" applyFill="1" applyAlignment="1">
      <alignment horizontal="center" vertical="top" wrapText="1"/>
    </xf>
    <xf numFmtId="0" fontId="4" fillId="16" borderId="0" xfId="0" applyFont="1" applyFill="1" applyAlignment="1">
      <alignment horizontal="center" vertical="top" wrapText="1"/>
    </xf>
    <xf numFmtId="165" fontId="10" fillId="13" borderId="0" xfId="0" applyNumberFormat="1" applyFont="1" applyFill="1" applyAlignment="1">
      <alignment horizontal="center" vertical="top" wrapText="1"/>
    </xf>
    <xf numFmtId="0" fontId="4" fillId="7" borderId="0" xfId="0" applyFont="1" applyFill="1" applyAlignment="1">
      <alignment horizontal="center" vertical="top" wrapText="1"/>
    </xf>
    <xf numFmtId="165" fontId="4" fillId="17" borderId="0" xfId="0" applyNumberFormat="1" applyFont="1" applyFill="1" applyAlignment="1">
      <alignment horizontal="center" vertical="top" wrapText="1"/>
    </xf>
    <xf numFmtId="0" fontId="4" fillId="17" borderId="0" xfId="0" applyFont="1" applyFill="1" applyAlignment="1">
      <alignment horizontal="center" vertical="top" wrapText="1"/>
    </xf>
    <xf numFmtId="0" fontId="3" fillId="0" borderId="0" xfId="0" applyFont="1" applyAlignment="1">
      <alignment vertical="top" wrapText="1"/>
    </xf>
    <xf numFmtId="0" fontId="3" fillId="0" borderId="0" xfId="0" applyFont="1" applyAlignment="1">
      <alignment horizontal="right"/>
    </xf>
    <xf numFmtId="165" fontId="3" fillId="16" borderId="0" xfId="0" applyNumberFormat="1" applyFont="1" applyFill="1" applyAlignment="1"/>
    <xf numFmtId="167" fontId="3" fillId="0" borderId="0" xfId="0" applyNumberFormat="1" applyFont="1" applyAlignment="1"/>
    <xf numFmtId="168" fontId="3" fillId="18" borderId="0" xfId="1" applyFont="1" applyFill="1" applyBorder="1" applyAlignment="1" applyProtection="1"/>
    <xf numFmtId="0" fontId="12" fillId="0" borderId="0" xfId="0" applyFont="1" applyAlignment="1"/>
    <xf numFmtId="168" fontId="3" fillId="0" borderId="0" xfId="1" applyFont="1" applyBorder="1" applyAlignment="1" applyProtection="1"/>
    <xf numFmtId="0" fontId="13" fillId="0" borderId="0" xfId="0" applyFont="1" applyAlignment="1"/>
    <xf numFmtId="0" fontId="14" fillId="0" borderId="0" xfId="0" applyFont="1" applyAlignment="1"/>
    <xf numFmtId="0" fontId="3" fillId="0" borderId="0" xfId="0" applyFont="1" applyBorder="1" applyAlignment="1"/>
    <xf numFmtId="165" fontId="3" fillId="16" borderId="0" xfId="0" applyNumberFormat="1" applyFont="1" applyFill="1" applyBorder="1" applyAlignment="1"/>
    <xf numFmtId="165" fontId="3" fillId="0" borderId="0" xfId="0" applyNumberFormat="1" applyFont="1" applyAlignment="1">
      <alignment wrapText="1"/>
    </xf>
    <xf numFmtId="165" fontId="3" fillId="7" borderId="0" xfId="0" applyNumberFormat="1" applyFont="1" applyFill="1" applyAlignment="1"/>
    <xf numFmtId="0" fontId="6" fillId="0" borderId="0" xfId="0" applyFont="1" applyAlignment="1">
      <alignment wrapText="1"/>
    </xf>
    <xf numFmtId="0" fontId="14" fillId="0" borderId="0" xfId="0" applyFont="1" applyBorder="1" applyAlignment="1"/>
    <xf numFmtId="0" fontId="14" fillId="0" borderId="0" xfId="0" applyFont="1" applyBorder="1" applyAlignment="1">
      <alignment wrapText="1"/>
    </xf>
    <xf numFmtId="0" fontId="3" fillId="0" borderId="0" xfId="4" applyFont="1" applyAlignment="1"/>
    <xf numFmtId="165" fontId="3" fillId="0" borderId="0" xfId="4" applyNumberFormat="1" applyFont="1" applyAlignment="1">
      <alignment wrapText="1"/>
    </xf>
    <xf numFmtId="0" fontId="4" fillId="8" borderId="0" xfId="4" applyFont="1" applyFill="1" applyAlignment="1">
      <alignment horizontal="center" vertical="top" wrapText="1"/>
    </xf>
    <xf numFmtId="0" fontId="4" fillId="9" borderId="0" xfId="4" applyFont="1" applyFill="1" applyBorder="1" applyAlignment="1">
      <alignment horizontal="center" vertical="top" wrapText="1"/>
    </xf>
    <xf numFmtId="0" fontId="11" fillId="8" borderId="0" xfId="4" applyFont="1" applyFill="1" applyAlignment="1">
      <alignment horizontal="center" vertical="top" wrapText="1"/>
    </xf>
    <xf numFmtId="0" fontId="11" fillId="8" borderId="0" xfId="4" applyFont="1" applyFill="1" applyAlignment="1">
      <alignment horizontal="left" vertical="top" wrapText="1"/>
    </xf>
    <xf numFmtId="0" fontId="11" fillId="10" borderId="0" xfId="4" applyFont="1" applyFill="1" applyAlignment="1">
      <alignment horizontal="center" vertical="top" wrapText="1"/>
    </xf>
    <xf numFmtId="0" fontId="11" fillId="11" borderId="0" xfId="4" applyFont="1" applyFill="1" applyAlignment="1">
      <alignment horizontal="center" vertical="top" wrapText="1"/>
    </xf>
    <xf numFmtId="0" fontId="11" fillId="5" borderId="0" xfId="4" applyFont="1" applyFill="1" applyAlignment="1">
      <alignment horizontal="center" vertical="top" wrapText="1"/>
    </xf>
    <xf numFmtId="0" fontId="4" fillId="5" borderId="0" xfId="4" applyFont="1" applyFill="1" applyAlignment="1">
      <alignment horizontal="center" vertical="top" wrapText="1"/>
    </xf>
    <xf numFmtId="0" fontId="4" fillId="12" borderId="0" xfId="4" applyFont="1" applyFill="1" applyAlignment="1">
      <alignment horizontal="center" vertical="top" wrapText="1"/>
    </xf>
    <xf numFmtId="0" fontId="4" fillId="13" borderId="0" xfId="4" applyFont="1" applyFill="1" applyAlignment="1">
      <alignment horizontal="center" vertical="top" wrapText="1"/>
    </xf>
    <xf numFmtId="165" fontId="4" fillId="14" borderId="0" xfId="4" applyNumberFormat="1" applyFont="1" applyFill="1" applyAlignment="1">
      <alignment horizontal="center" vertical="top" wrapText="1"/>
    </xf>
    <xf numFmtId="165" fontId="6" fillId="14" borderId="0" xfId="4" applyNumberFormat="1" applyFont="1" applyFill="1" applyBorder="1" applyAlignment="1">
      <alignment horizontal="center" vertical="top" wrapText="1"/>
    </xf>
    <xf numFmtId="0" fontId="10" fillId="15" borderId="0" xfId="4" applyFont="1" applyFill="1" applyAlignment="1">
      <alignment horizontal="center" vertical="top" wrapText="1"/>
    </xf>
    <xf numFmtId="165" fontId="4" fillId="7" borderId="0" xfId="4" applyNumberFormat="1" applyFont="1" applyFill="1" applyAlignment="1">
      <alignment horizontal="center" vertical="top" wrapText="1"/>
    </xf>
    <xf numFmtId="0" fontId="4" fillId="14" borderId="0" xfId="4" applyFont="1" applyFill="1" applyAlignment="1">
      <alignment horizontal="center" vertical="top" wrapText="1"/>
    </xf>
    <xf numFmtId="165" fontId="4" fillId="13" borderId="0" xfId="4" applyNumberFormat="1" applyFont="1" applyFill="1" applyBorder="1" applyAlignment="1">
      <alignment horizontal="center" vertical="top" wrapText="1"/>
    </xf>
    <xf numFmtId="0" fontId="4" fillId="13" borderId="0" xfId="4" applyFont="1" applyFill="1" applyBorder="1" applyAlignment="1">
      <alignment horizontal="center" vertical="top" wrapText="1"/>
    </xf>
    <xf numFmtId="0" fontId="4" fillId="16" borderId="0" xfId="4" applyFont="1" applyFill="1" applyAlignment="1">
      <alignment horizontal="center" vertical="top" wrapText="1"/>
    </xf>
    <xf numFmtId="165" fontId="10" fillId="13" borderId="0" xfId="4" applyNumberFormat="1" applyFont="1" applyFill="1" applyAlignment="1">
      <alignment horizontal="center" vertical="top" wrapText="1"/>
    </xf>
    <xf numFmtId="0" fontId="4" fillId="7" borderId="0" xfId="4" applyFont="1" applyFill="1" applyAlignment="1">
      <alignment horizontal="center" vertical="top" wrapText="1"/>
    </xf>
    <xf numFmtId="165" fontId="4" fillId="17" borderId="0" xfId="4" applyNumberFormat="1" applyFont="1" applyFill="1" applyAlignment="1">
      <alignment horizontal="center" vertical="top" wrapText="1"/>
    </xf>
    <xf numFmtId="0" fontId="4" fillId="17" borderId="0" xfId="4" applyFont="1" applyFill="1" applyAlignment="1">
      <alignment horizontal="center" vertical="top" wrapText="1"/>
    </xf>
    <xf numFmtId="0" fontId="3" fillId="0" borderId="0" xfId="4" applyFont="1" applyAlignment="1">
      <alignment vertical="top" wrapText="1"/>
    </xf>
    <xf numFmtId="0" fontId="3" fillId="0" borderId="0" xfId="4" applyFont="1" applyAlignment="1">
      <alignment horizontal="center"/>
    </xf>
    <xf numFmtId="0" fontId="3" fillId="0" borderId="0" xfId="4" applyFont="1" applyAlignment="1">
      <alignment horizontal="left"/>
    </xf>
    <xf numFmtId="0" fontId="3" fillId="0" borderId="0" xfId="4" applyFont="1" applyAlignment="1">
      <alignment horizontal="right"/>
    </xf>
    <xf numFmtId="165" fontId="3" fillId="0" borderId="0" xfId="4" applyNumberFormat="1" applyFont="1" applyAlignment="1">
      <alignment horizontal="right"/>
    </xf>
    <xf numFmtId="165" fontId="6" fillId="0" borderId="0" xfId="4" applyNumberFormat="1" applyFont="1" applyAlignment="1">
      <alignment wrapText="1"/>
    </xf>
    <xf numFmtId="0" fontId="3" fillId="0" borderId="0" xfId="4" applyFont="1" applyAlignment="1">
      <alignment horizontal="right" wrapText="1"/>
    </xf>
    <xf numFmtId="0" fontId="3" fillId="0" borderId="4" xfId="4" applyFont="1" applyBorder="1" applyAlignment="1">
      <alignment wrapText="1"/>
    </xf>
    <xf numFmtId="4" fontId="3" fillId="0" borderId="0" xfId="4" applyNumberFormat="1" applyFont="1" applyAlignment="1"/>
    <xf numFmtId="165" fontId="15" fillId="0" borderId="0" xfId="4" applyNumberFormat="1" applyFont="1" applyAlignment="1">
      <alignment wrapText="1"/>
    </xf>
    <xf numFmtId="0" fontId="15" fillId="0" borderId="0" xfId="4" applyFont="1" applyAlignment="1">
      <alignment wrapText="1"/>
    </xf>
    <xf numFmtId="0" fontId="15" fillId="0" borderId="0" xfId="4" applyFont="1" applyAlignment="1">
      <alignment horizontal="right" wrapText="1"/>
    </xf>
    <xf numFmtId="165" fontId="3" fillId="7" borderId="0" xfId="4" applyNumberFormat="1" applyFont="1" applyFill="1" applyAlignment="1">
      <alignment wrapText="1"/>
    </xf>
    <xf numFmtId="0" fontId="14" fillId="0" borderId="0" xfId="4" applyFont="1" applyAlignment="1"/>
    <xf numFmtId="165" fontId="3" fillId="16" borderId="0" xfId="4" applyNumberFormat="1" applyFont="1" applyFill="1" applyAlignment="1">
      <alignment wrapText="1"/>
    </xf>
    <xf numFmtId="0" fontId="14" fillId="0" borderId="0" xfId="4" applyFont="1" applyAlignment="1">
      <alignment wrapText="1"/>
    </xf>
    <xf numFmtId="0" fontId="14" fillId="0" borderId="0" xfId="4" applyFont="1" applyAlignment="1">
      <alignment horizontal="left"/>
    </xf>
    <xf numFmtId="0" fontId="14" fillId="0" borderId="0" xfId="4" applyFont="1" applyBorder="1" applyAlignment="1"/>
    <xf numFmtId="165" fontId="6" fillId="0" borderId="0" xfId="4" applyNumberFormat="1" applyFont="1" applyBorder="1" applyAlignment="1">
      <alignment wrapText="1"/>
    </xf>
    <xf numFmtId="165" fontId="3" fillId="0" borderId="0" xfId="4" applyNumberFormat="1" applyFont="1" applyBorder="1" applyAlignment="1">
      <alignment wrapText="1"/>
    </xf>
    <xf numFmtId="0" fontId="3" fillId="0" borderId="0" xfId="4" applyFont="1" applyBorder="1" applyAlignment="1">
      <alignment wrapText="1"/>
    </xf>
    <xf numFmtId="0" fontId="3" fillId="0" borderId="0" xfId="4" applyFont="1" applyBorder="1" applyAlignment="1">
      <alignment horizontal="right" wrapText="1"/>
    </xf>
    <xf numFmtId="4" fontId="3" fillId="0" borderId="0" xfId="4" applyNumberFormat="1" applyFont="1" applyAlignment="1">
      <alignment horizontal="right"/>
    </xf>
    <xf numFmtId="0" fontId="3" fillId="0" borderId="0" xfId="4" applyFont="1" applyAlignment="1">
      <alignment horizontal="left" wrapText="1"/>
    </xf>
    <xf numFmtId="165" fontId="3" fillId="0" borderId="0" xfId="4" applyNumberFormat="1" applyFont="1" applyAlignment="1">
      <alignment horizontal="left" wrapText="1"/>
    </xf>
    <xf numFmtId="0" fontId="14" fillId="0" borderId="0" xfId="4" applyFont="1" applyAlignment="1">
      <alignment horizontal="center"/>
    </xf>
    <xf numFmtId="0" fontId="3" fillId="7" borderId="0" xfId="4" applyFont="1" applyFill="1" applyAlignment="1">
      <alignment horizontal="left"/>
    </xf>
    <xf numFmtId="165" fontId="4" fillId="0" borderId="0" xfId="4" applyNumberFormat="1" applyFont="1" applyAlignment="1">
      <alignment wrapText="1"/>
    </xf>
    <xf numFmtId="165" fontId="10" fillId="0" borderId="0" xfId="4" applyNumberFormat="1" applyFont="1" applyAlignment="1">
      <alignment wrapText="1"/>
    </xf>
    <xf numFmtId="0" fontId="16" fillId="0" borderId="0" xfId="4" applyFont="1" applyAlignment="1">
      <alignment wrapText="1"/>
    </xf>
    <xf numFmtId="0" fontId="5" fillId="0" borderId="0" xfId="4" applyFont="1" applyAlignment="1">
      <alignment wrapText="1"/>
    </xf>
    <xf numFmtId="165" fontId="8" fillId="0" borderId="0" xfId="4" applyNumberFormat="1" applyFont="1" applyAlignment="1">
      <alignment wrapText="1"/>
    </xf>
    <xf numFmtId="0" fontId="8" fillId="0" borderId="0" xfId="4" applyFont="1" applyAlignment="1">
      <alignment wrapText="1"/>
    </xf>
    <xf numFmtId="165" fontId="5" fillId="0" borderId="0" xfId="4" applyNumberFormat="1" applyFont="1" applyAlignment="1">
      <alignment wrapText="1"/>
    </xf>
    <xf numFmtId="0" fontId="6" fillId="0" borderId="0" xfId="4" applyFont="1" applyAlignment="1">
      <alignment wrapText="1"/>
    </xf>
    <xf numFmtId="165" fontId="6" fillId="19" borderId="0" xfId="4" applyNumberFormat="1" applyFont="1" applyFill="1" applyAlignment="1">
      <alignment wrapText="1"/>
    </xf>
    <xf numFmtId="165" fontId="3" fillId="20" borderId="0" xfId="4" applyNumberFormat="1" applyFont="1" applyFill="1" applyAlignment="1">
      <alignment wrapText="1"/>
    </xf>
    <xf numFmtId="0" fontId="3" fillId="20" borderId="0" xfId="4" applyFont="1" applyFill="1" applyAlignment="1">
      <alignment wrapText="1"/>
    </xf>
    <xf numFmtId="0" fontId="3" fillId="20" borderId="0" xfId="4" applyFont="1" applyFill="1" applyAlignment="1">
      <alignment horizontal="right" wrapText="1"/>
    </xf>
    <xf numFmtId="165" fontId="2" fillId="18" borderId="0" xfId="4" applyNumberFormat="1" applyFont="1" applyFill="1" applyAlignment="1">
      <alignment wrapText="1"/>
    </xf>
    <xf numFmtId="165" fontId="17" fillId="18" borderId="0" xfId="4" applyNumberFormat="1" applyFont="1" applyFill="1" applyAlignment="1">
      <alignment wrapText="1"/>
    </xf>
    <xf numFmtId="0" fontId="17" fillId="18" borderId="0" xfId="4" applyFont="1" applyFill="1" applyAlignment="1">
      <alignment wrapText="1"/>
    </xf>
    <xf numFmtId="0" fontId="3" fillId="7" borderId="0" xfId="4" applyFont="1" applyFill="1" applyAlignment="1">
      <alignment wrapText="1"/>
    </xf>
    <xf numFmtId="165" fontId="3" fillId="4" borderId="0" xfId="4" applyNumberFormat="1" applyFont="1" applyFill="1" applyAlignment="1">
      <alignment wrapText="1"/>
    </xf>
    <xf numFmtId="0" fontId="3" fillId="4" borderId="0" xfId="4" applyFont="1" applyFill="1" applyAlignment="1">
      <alignment wrapText="1"/>
    </xf>
    <xf numFmtId="165" fontId="3" fillId="19" borderId="0" xfId="4" applyNumberFormat="1" applyFont="1" applyFill="1" applyAlignment="1">
      <alignment wrapText="1"/>
    </xf>
    <xf numFmtId="0" fontId="3" fillId="19" borderId="0" xfId="4" applyFont="1" applyFill="1" applyAlignment="1">
      <alignment wrapText="1"/>
    </xf>
    <xf numFmtId="0" fontId="3" fillId="19" borderId="0" xfId="4" applyFont="1" applyFill="1" applyAlignment="1">
      <alignment horizontal="right" wrapText="1"/>
    </xf>
    <xf numFmtId="0" fontId="17" fillId="18" borderId="0" xfId="4" applyFont="1" applyFill="1" applyAlignment="1">
      <alignment horizontal="right" wrapText="1"/>
    </xf>
    <xf numFmtId="0" fontId="3" fillId="18" borderId="0" xfId="4" applyFont="1" applyFill="1" applyAlignment="1">
      <alignment wrapText="1"/>
    </xf>
    <xf numFmtId="0" fontId="3" fillId="21" borderId="0" xfId="4" applyFont="1" applyFill="1" applyAlignment="1"/>
    <xf numFmtId="0" fontId="3" fillId="7" borderId="0" xfId="4" applyFont="1" applyFill="1" applyAlignment="1">
      <alignment horizontal="right" wrapText="1"/>
    </xf>
    <xf numFmtId="0" fontId="14" fillId="0" borderId="0" xfId="4" applyFont="1" applyAlignment="1">
      <alignment horizontal="left" wrapText="1"/>
    </xf>
    <xf numFmtId="165" fontId="16" fillId="0" borderId="0" xfId="4" applyNumberFormat="1" applyFont="1" applyAlignment="1">
      <alignment wrapText="1"/>
    </xf>
    <xf numFmtId="0" fontId="16" fillId="0" borderId="0" xfId="4" applyFont="1" applyAlignment="1">
      <alignment horizontal="right" wrapText="1"/>
    </xf>
    <xf numFmtId="165" fontId="3" fillId="16" borderId="0" xfId="4" applyNumberFormat="1" applyFont="1" applyFill="1" applyAlignment="1">
      <alignment horizontal="right" wrapText="1"/>
    </xf>
    <xf numFmtId="165" fontId="3" fillId="0" borderId="0" xfId="4" applyNumberFormat="1" applyFont="1" applyAlignment="1">
      <alignment horizontal="right" wrapText="1"/>
    </xf>
    <xf numFmtId="165" fontId="6" fillId="0" borderId="0" xfId="4" applyNumberFormat="1" applyFont="1" applyAlignment="1">
      <alignment horizontal="right" wrapText="1"/>
    </xf>
    <xf numFmtId="165" fontId="18" fillId="0" borderId="0" xfId="4" applyNumberFormat="1" applyFont="1" applyAlignment="1">
      <alignment wrapText="1"/>
    </xf>
    <xf numFmtId="0" fontId="18" fillId="0" borderId="0" xfId="4" applyFont="1" applyAlignment="1">
      <alignment wrapText="1"/>
    </xf>
    <xf numFmtId="0" fontId="3" fillId="6" borderId="0" xfId="4" applyFont="1" applyFill="1" applyAlignment="1">
      <alignment horizontal="left" wrapText="1"/>
    </xf>
    <xf numFmtId="169" fontId="5" fillId="0" borderId="0" xfId="4" applyNumberFormat="1" applyFont="1" applyAlignment="1">
      <alignment wrapText="1"/>
    </xf>
    <xf numFmtId="165" fontId="10" fillId="0" borderId="0" xfId="4" applyNumberFormat="1" applyFont="1" applyAlignment="1">
      <alignment horizontal="right" wrapText="1"/>
    </xf>
    <xf numFmtId="165" fontId="3" fillId="0" borderId="4" xfId="4" applyNumberFormat="1" applyFont="1" applyBorder="1" applyAlignment="1">
      <alignment horizontal="right" wrapText="1"/>
    </xf>
    <xf numFmtId="0" fontId="3" fillId="0" borderId="4" xfId="4" applyFont="1" applyBorder="1" applyAlignment="1"/>
    <xf numFmtId="0" fontId="3" fillId="0" borderId="4" xfId="4" applyFont="1" applyBorder="1" applyAlignment="1">
      <alignment horizontal="right"/>
    </xf>
    <xf numFmtId="0" fontId="3" fillId="18" borderId="4" xfId="4" applyFont="1" applyFill="1" applyBorder="1" applyAlignment="1">
      <alignment wrapText="1"/>
    </xf>
    <xf numFmtId="165" fontId="3" fillId="0" borderId="0" xfId="4" applyNumberFormat="1" applyFont="1" applyBorder="1" applyAlignment="1">
      <alignment horizontal="right" wrapText="1"/>
    </xf>
    <xf numFmtId="0" fontId="3" fillId="22" borderId="0" xfId="4" applyFont="1" applyFill="1" applyAlignment="1">
      <alignment wrapText="1"/>
    </xf>
    <xf numFmtId="165" fontId="3" fillId="0" borderId="1" xfId="4" applyNumberFormat="1" applyFont="1" applyBorder="1" applyAlignment="1">
      <alignment horizontal="left" wrapText="1"/>
    </xf>
    <xf numFmtId="0" fontId="10" fillId="0" borderId="0" xfId="4" applyFont="1" applyAlignment="1">
      <alignment wrapText="1"/>
    </xf>
    <xf numFmtId="0" fontId="8" fillId="0" borderId="0" xfId="4" applyFont="1" applyAlignment="1">
      <alignment horizontal="right" wrapText="1"/>
    </xf>
    <xf numFmtId="165" fontId="3" fillId="0" borderId="4" xfId="4" applyNumberFormat="1" applyFont="1" applyBorder="1" applyAlignment="1">
      <alignment wrapText="1"/>
    </xf>
    <xf numFmtId="165" fontId="10" fillId="23" borderId="0" xfId="4" applyNumberFormat="1" applyFont="1" applyFill="1" applyAlignment="1">
      <alignment horizontal="right" wrapText="1"/>
    </xf>
    <xf numFmtId="165" fontId="3" fillId="18" borderId="0" xfId="4" applyNumberFormat="1" applyFont="1" applyFill="1" applyAlignment="1">
      <alignment wrapText="1"/>
    </xf>
    <xf numFmtId="0" fontId="3" fillId="7" borderId="4" xfId="4" applyFont="1" applyFill="1" applyBorder="1" applyAlignment="1">
      <alignment horizontal="right"/>
    </xf>
    <xf numFmtId="165" fontId="10" fillId="24" borderId="0" xfId="4" applyNumberFormat="1" applyFont="1" applyFill="1" applyAlignment="1">
      <alignment horizontal="right" wrapText="1"/>
    </xf>
    <xf numFmtId="0" fontId="3" fillId="0" borderId="0" xfId="4" applyFont="1" applyBorder="1" applyAlignment="1"/>
    <xf numFmtId="11" fontId="3" fillId="0" borderId="4" xfId="4" applyNumberFormat="1" applyFont="1" applyBorder="1" applyAlignment="1">
      <alignment horizontal="right"/>
    </xf>
    <xf numFmtId="11" fontId="3" fillId="0" borderId="4" xfId="4" applyNumberFormat="1" applyFont="1" applyBorder="1" applyAlignment="1"/>
    <xf numFmtId="0" fontId="19" fillId="0" borderId="0" xfId="4" applyFont="1" applyAlignment="1"/>
    <xf numFmtId="165" fontId="10" fillId="25" borderId="0" xfId="4" applyNumberFormat="1" applyFont="1" applyFill="1" applyAlignment="1">
      <alignment horizontal="right" wrapText="1"/>
    </xf>
    <xf numFmtId="0" fontId="20" fillId="0" borderId="0" xfId="4" applyFont="1" applyAlignment="1">
      <alignment horizontal="left"/>
    </xf>
    <xf numFmtId="165" fontId="3" fillId="6" borderId="0" xfId="4" applyNumberFormat="1" applyFont="1" applyFill="1" applyAlignment="1">
      <alignment horizontal="right" wrapText="1"/>
    </xf>
    <xf numFmtId="0" fontId="3" fillId="6" borderId="0" xfId="4" applyFont="1" applyFill="1" applyAlignment="1">
      <alignment wrapText="1"/>
    </xf>
    <xf numFmtId="165" fontId="10" fillId="6" borderId="0" xfId="4" applyNumberFormat="1" applyFont="1" applyFill="1" applyAlignment="1">
      <alignment horizontal="right" wrapText="1"/>
    </xf>
    <xf numFmtId="0" fontId="3" fillId="0" borderId="0" xfId="4" applyFont="1" applyBorder="1" applyAlignment="1">
      <alignment horizontal="right"/>
    </xf>
    <xf numFmtId="11" fontId="3" fillId="0" borderId="0" xfId="4" applyNumberFormat="1" applyFont="1" applyBorder="1" applyAlignment="1">
      <alignment horizontal="right"/>
    </xf>
    <xf numFmtId="165" fontId="6" fillId="0" borderId="0" xfId="4" applyNumberFormat="1" applyFont="1" applyAlignment="1">
      <alignment horizontal="left" wrapText="1"/>
    </xf>
    <xf numFmtId="0" fontId="3" fillId="0" borderId="4" xfId="4" applyFont="1" applyBorder="1" applyAlignment="1">
      <alignment horizontal="left"/>
    </xf>
    <xf numFmtId="0" fontId="3" fillId="6" borderId="4" xfId="4" applyFont="1" applyFill="1" applyBorder="1" applyAlignment="1"/>
    <xf numFmtId="165" fontId="3" fillId="0" borderId="5" xfId="4" applyNumberFormat="1" applyFont="1" applyBorder="1" applyAlignment="1">
      <alignment wrapText="1"/>
    </xf>
    <xf numFmtId="0" fontId="3" fillId="0" borderId="6" xfId="4" applyFont="1" applyBorder="1" applyAlignment="1">
      <alignment wrapText="1"/>
    </xf>
    <xf numFmtId="0" fontId="3" fillId="0" borderId="4" xfId="4" applyFont="1" applyBorder="1" applyAlignment="1">
      <alignment horizontal="right" wrapText="1"/>
    </xf>
    <xf numFmtId="4" fontId="3" fillId="0" borderId="0" xfId="4" applyNumberFormat="1" applyFont="1" applyAlignment="1">
      <alignment wrapText="1"/>
    </xf>
    <xf numFmtId="4" fontId="3" fillId="0" borderId="0" xfId="4" applyNumberFormat="1" applyFont="1" applyAlignment="1">
      <alignment horizontal="right" wrapText="1"/>
    </xf>
    <xf numFmtId="0" fontId="3" fillId="26" borderId="0" xfId="4" applyFont="1" applyFill="1" applyAlignment="1">
      <alignment wrapText="1"/>
    </xf>
    <xf numFmtId="165" fontId="3" fillId="27" borderId="0" xfId="4" applyNumberFormat="1" applyFont="1" applyFill="1" applyAlignment="1">
      <alignment horizontal="center" wrapText="1"/>
    </xf>
    <xf numFmtId="0" fontId="3" fillId="27" borderId="0" xfId="4" applyFont="1" applyFill="1" applyAlignment="1">
      <alignment horizontal="center" wrapText="1"/>
    </xf>
    <xf numFmtId="165" fontId="3" fillId="28" borderId="0" xfId="4" applyNumberFormat="1" applyFont="1" applyFill="1" applyAlignment="1">
      <alignment wrapText="1"/>
    </xf>
    <xf numFmtId="0" fontId="3" fillId="28" borderId="0" xfId="4" applyFont="1" applyFill="1" applyAlignment="1">
      <alignment wrapText="1"/>
    </xf>
    <xf numFmtId="0" fontId="14" fillId="26" borderId="0" xfId="4" applyFont="1" applyFill="1" applyAlignment="1">
      <alignment wrapText="1"/>
    </xf>
    <xf numFmtId="0" fontId="21" fillId="0" borderId="0" xfId="4" applyFont="1" applyAlignment="1">
      <alignment wrapText="1"/>
    </xf>
    <xf numFmtId="170" fontId="3" fillId="0" borderId="0" xfId="4" applyNumberFormat="1" applyFont="1" applyAlignment="1">
      <alignment wrapText="1"/>
    </xf>
    <xf numFmtId="165" fontId="18" fillId="7" borderId="0" xfId="4" applyNumberFormat="1" applyFont="1" applyFill="1" applyAlignment="1">
      <alignment wrapText="1"/>
    </xf>
    <xf numFmtId="0" fontId="18" fillId="7" borderId="0" xfId="4" applyFont="1" applyFill="1" applyAlignment="1">
      <alignment wrapText="1"/>
    </xf>
    <xf numFmtId="0" fontId="3" fillId="24" borderId="0" xfId="4" applyFont="1" applyFill="1" applyAlignment="1">
      <alignment wrapText="1"/>
    </xf>
    <xf numFmtId="0" fontId="3" fillId="24" borderId="0" xfId="4" applyFont="1" applyFill="1" applyAlignment="1">
      <alignment horizontal="right" wrapText="1"/>
    </xf>
    <xf numFmtId="0" fontId="3" fillId="29" borderId="0" xfId="4" applyFont="1" applyFill="1" applyAlignment="1">
      <alignment wrapText="1"/>
    </xf>
    <xf numFmtId="0" fontId="18" fillId="0" borderId="0" xfId="4" applyFont="1" applyAlignment="1">
      <alignment horizontal="right" wrapText="1"/>
    </xf>
    <xf numFmtId="0" fontId="22" fillId="0" borderId="0" xfId="4" applyFont="1" applyAlignment="1">
      <alignment wrapText="1"/>
    </xf>
    <xf numFmtId="165" fontId="3" fillId="24" borderId="0" xfId="4" applyNumberFormat="1" applyFont="1" applyFill="1" applyAlignment="1">
      <alignment wrapText="1"/>
    </xf>
    <xf numFmtId="165" fontId="10" fillId="24" borderId="0" xfId="4" applyNumberFormat="1" applyFont="1" applyFill="1" applyAlignment="1">
      <alignment wrapText="1"/>
    </xf>
    <xf numFmtId="0" fontId="3" fillId="30" borderId="0" xfId="4" applyFont="1" applyFill="1" applyBorder="1" applyAlignment="1">
      <alignment wrapText="1"/>
    </xf>
    <xf numFmtId="165" fontId="3" fillId="31" borderId="0" xfId="4" applyNumberFormat="1" applyFont="1" applyFill="1" applyAlignment="1">
      <alignment wrapText="1"/>
    </xf>
    <xf numFmtId="165" fontId="23" fillId="0" borderId="0" xfId="4" applyNumberFormat="1" applyFont="1" applyAlignment="1">
      <alignment horizontal="right" wrapText="1"/>
    </xf>
    <xf numFmtId="169" fontId="3" fillId="0" borderId="0" xfId="4" applyNumberFormat="1" applyFont="1" applyAlignment="1">
      <alignment wrapText="1"/>
    </xf>
  </cellXfs>
  <cellStyles count="5">
    <cellStyle name="Comma" xfId="1" builtinId="3"/>
    <cellStyle name="Currency" xfId="2" builtinId="4"/>
    <cellStyle name="Normal" xfId="0" builtinId="0"/>
    <cellStyle name="Normal 14" xfId="3" xr:uid="{00000000-0005-0000-0000-000006000000}"/>
    <cellStyle name="Normal 2" xfId="4" xr:uid="{00000000-0005-0000-0000-000007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80000"/>
      <rgbColor rgb="FF38761D"/>
      <rgbColor rgb="FF000080"/>
      <rgbColor rgb="FFE2EFDA"/>
      <rgbColor rgb="FF9900FF"/>
      <rgbColor rgb="FF008080"/>
      <rgbColor rgb="FFCCCCCC"/>
      <rgbColor rgb="FF70AD47"/>
      <rgbColor rgb="FFD9E1F2"/>
      <rgbColor rgb="FFC0504D"/>
      <rgbColor rgb="FFFFF2CC"/>
      <rgbColor rgb="FFCCFFFF"/>
      <rgbColor rgb="FF660066"/>
      <rgbColor rgb="FFF1C232"/>
      <rgbColor rgb="FF0066CC"/>
      <rgbColor rgb="FFD9D9D9"/>
      <rgbColor rgb="FF000080"/>
      <rgbColor rgb="FFFF00FF"/>
      <rgbColor rgb="FFFFD966"/>
      <rgbColor rgb="FF00FFFF"/>
      <rgbColor rgb="FFC00000"/>
      <rgbColor rgb="FF9C0006"/>
      <rgbColor rgb="FF008080"/>
      <rgbColor rgb="FF0000FF"/>
      <rgbColor rgb="FF00CCFF"/>
      <rgbColor rgb="FFDAF1F3"/>
      <rgbColor rgb="FFD9EAD3"/>
      <rgbColor rgb="FFFFFF99"/>
      <rgbColor rgb="FF99CCFF"/>
      <rgbColor rgb="FFE6B8B7"/>
      <rgbColor rgb="FFFFC7CE"/>
      <rgbColor rgb="FFFCD5B4"/>
      <rgbColor rgb="FFFFCCFF"/>
      <rgbColor rgb="FF99FFCC"/>
      <rgbColor rgb="FF92D050"/>
      <rgbColor rgb="FFFFC000"/>
      <rgbColor rgb="FFFF9900"/>
      <rgbColor rgb="FFED7D31"/>
      <rgbColor rgb="FF666699"/>
      <rgbColor rgb="FFB1A0C7"/>
      <rgbColor rgb="FF003366"/>
      <rgbColor rgb="FF00B050"/>
      <rgbColor rgb="FF003300"/>
      <rgbColor rgb="FF333300"/>
      <rgbColor rgb="FFC65911"/>
      <rgbColor rgb="FFC55A11"/>
      <rgbColor rgb="FF9933FF"/>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agile.arista.com/Agile/PLMServlet?module=LoginHandler&amp;opcode=forwardToMainMen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46"/>
  <sheetViews>
    <sheetView topLeftCell="B1" zoomScaleNormal="100" workbookViewId="0">
      <pane ySplit="1" topLeftCell="A2" activePane="bottomLeft" state="frozen"/>
      <selection activeCell="B1" sqref="B1"/>
      <selection pane="bottomLeft" activeCell="D10" sqref="D10"/>
    </sheetView>
  </sheetViews>
  <sheetFormatPr baseColWidth="10" defaultColWidth="14.5" defaultRowHeight="15" x14ac:dyDescent="0.2"/>
  <cols>
    <col min="1" max="1" width="39.1640625" style="2" customWidth="1"/>
    <col min="2" max="3" width="14.5" style="2"/>
    <col min="4" max="4" width="41.6640625" style="2" customWidth="1"/>
    <col min="5" max="5" width="17.33203125" style="2" customWidth="1"/>
    <col min="6" max="6" width="8.33203125" style="2" customWidth="1"/>
    <col min="7" max="7" width="14.5" style="2"/>
    <col min="8" max="8" width="25.83203125" style="2" customWidth="1"/>
    <col min="9" max="1024" width="14.5" style="2"/>
  </cols>
  <sheetData>
    <row r="1" spans="1:8" ht="30" x14ac:dyDescent="0.2">
      <c r="A1" s="3" t="s">
        <v>0</v>
      </c>
      <c r="B1" s="4" t="s">
        <v>1</v>
      </c>
      <c r="C1" s="4" t="s">
        <v>2</v>
      </c>
      <c r="D1" s="3" t="s">
        <v>3</v>
      </c>
      <c r="E1" s="4" t="s">
        <v>4</v>
      </c>
      <c r="F1" s="4" t="s">
        <v>5</v>
      </c>
      <c r="G1" s="3" t="s">
        <v>6</v>
      </c>
    </row>
    <row r="2" spans="1:8" ht="47.25" customHeight="1" x14ac:dyDescent="0.2">
      <c r="A2" s="5" t="s">
        <v>7</v>
      </c>
      <c r="B2" s="6">
        <v>43733</v>
      </c>
      <c r="C2" s="6">
        <v>43735</v>
      </c>
      <c r="D2" s="5" t="s">
        <v>8</v>
      </c>
      <c r="E2" s="7" t="s">
        <v>9</v>
      </c>
      <c r="F2" s="8">
        <v>3</v>
      </c>
      <c r="G2" s="9"/>
      <c r="H2" s="10" t="s">
        <v>10</v>
      </c>
    </row>
    <row r="3" spans="1:8" ht="47.25" customHeight="1" x14ac:dyDescent="0.2">
      <c r="A3" s="11" t="s">
        <v>11</v>
      </c>
      <c r="B3" s="12">
        <v>43733</v>
      </c>
      <c r="C3" s="12">
        <v>43735</v>
      </c>
      <c r="D3" s="11" t="s">
        <v>12</v>
      </c>
      <c r="E3" s="13" t="s">
        <v>9</v>
      </c>
      <c r="F3" s="8">
        <v>3</v>
      </c>
      <c r="G3" s="9"/>
      <c r="H3" s="10" t="s">
        <v>10</v>
      </c>
    </row>
    <row r="4" spans="1:8" x14ac:dyDescent="0.2">
      <c r="A4" s="14" t="s">
        <v>13</v>
      </c>
      <c r="B4" s="15">
        <v>43738</v>
      </c>
      <c r="C4" s="15">
        <v>43751</v>
      </c>
      <c r="D4" s="14" t="s">
        <v>14</v>
      </c>
      <c r="E4" s="16" t="s">
        <v>15</v>
      </c>
      <c r="F4" s="16">
        <v>10</v>
      </c>
      <c r="G4" s="17"/>
    </row>
    <row r="5" spans="1:8" x14ac:dyDescent="0.2">
      <c r="A5" s="18" t="s">
        <v>16</v>
      </c>
      <c r="B5" s="19">
        <v>43742</v>
      </c>
      <c r="C5" s="19">
        <v>43751</v>
      </c>
      <c r="D5" s="18" t="s">
        <v>17</v>
      </c>
      <c r="E5" s="20" t="s">
        <v>18</v>
      </c>
      <c r="F5" s="8">
        <v>6</v>
      </c>
      <c r="G5" s="21"/>
    </row>
    <row r="6" spans="1:8" x14ac:dyDescent="0.2">
      <c r="A6" s="18" t="s">
        <v>19</v>
      </c>
      <c r="B6" s="19">
        <v>43752</v>
      </c>
      <c r="C6" s="19">
        <v>43763</v>
      </c>
      <c r="D6" s="18"/>
      <c r="E6" s="20" t="s">
        <v>15</v>
      </c>
      <c r="F6" s="8">
        <v>10</v>
      </c>
      <c r="G6" s="22"/>
    </row>
    <row r="7" spans="1:8" ht="30" x14ac:dyDescent="0.2">
      <c r="A7" s="22" t="s">
        <v>20</v>
      </c>
      <c r="B7" s="19">
        <v>43742</v>
      </c>
      <c r="C7" s="19">
        <v>43746</v>
      </c>
      <c r="D7" s="23" t="s">
        <v>21</v>
      </c>
      <c r="E7" s="8" t="s">
        <v>22</v>
      </c>
      <c r="F7" s="8">
        <v>3</v>
      </c>
      <c r="G7" s="22"/>
    </row>
    <row r="8" spans="1:8" ht="45" x14ac:dyDescent="0.2">
      <c r="A8" s="18" t="s">
        <v>23</v>
      </c>
      <c r="B8" s="19">
        <v>43746</v>
      </c>
      <c r="C8" s="19">
        <v>43751</v>
      </c>
      <c r="D8" s="18" t="s">
        <v>24</v>
      </c>
      <c r="E8" s="20" t="s">
        <v>25</v>
      </c>
      <c r="F8" s="8">
        <v>4</v>
      </c>
      <c r="G8" s="22"/>
    </row>
    <row r="9" spans="1:8" ht="30" x14ac:dyDescent="0.2">
      <c r="A9" s="18" t="s">
        <v>26</v>
      </c>
      <c r="B9" s="19">
        <v>43752</v>
      </c>
      <c r="C9" s="19">
        <v>43754</v>
      </c>
      <c r="D9" s="18" t="s">
        <v>27</v>
      </c>
      <c r="E9" s="20" t="s">
        <v>15</v>
      </c>
      <c r="F9" s="8">
        <v>3</v>
      </c>
      <c r="G9" s="24"/>
      <c r="H9" s="2" t="s">
        <v>28</v>
      </c>
    </row>
    <row r="10" spans="1:8" ht="45" x14ac:dyDescent="0.2">
      <c r="A10" s="18" t="s">
        <v>29</v>
      </c>
      <c r="B10" s="19">
        <v>43755</v>
      </c>
      <c r="C10" s="19">
        <v>43767</v>
      </c>
      <c r="D10" s="22" t="s">
        <v>30</v>
      </c>
      <c r="E10" s="20" t="s">
        <v>18</v>
      </c>
      <c r="F10" s="8">
        <v>9</v>
      </c>
      <c r="G10" s="22"/>
    </row>
    <row r="11" spans="1:8" ht="90" x14ac:dyDescent="0.2">
      <c r="A11" s="25" t="s">
        <v>31</v>
      </c>
      <c r="B11" s="12">
        <v>43735</v>
      </c>
      <c r="C11" s="12">
        <v>43756</v>
      </c>
      <c r="D11" s="25" t="s">
        <v>32</v>
      </c>
      <c r="E11" s="26" t="s">
        <v>33</v>
      </c>
      <c r="F11" s="8">
        <v>16</v>
      </c>
      <c r="G11" s="22"/>
    </row>
    <row r="12" spans="1:8" ht="75" x14ac:dyDescent="0.2">
      <c r="A12" s="25" t="s">
        <v>34</v>
      </c>
      <c r="B12" s="12">
        <v>43735</v>
      </c>
      <c r="C12" s="12">
        <v>43756</v>
      </c>
      <c r="D12" s="25" t="s">
        <v>35</v>
      </c>
      <c r="E12" s="26" t="s">
        <v>36</v>
      </c>
      <c r="F12" s="8">
        <v>16</v>
      </c>
      <c r="G12" s="22"/>
    </row>
    <row r="13" spans="1:8" ht="143" x14ac:dyDescent="0.2">
      <c r="A13" s="27" t="s">
        <v>37</v>
      </c>
      <c r="B13" s="6">
        <v>43735</v>
      </c>
      <c r="C13" s="6">
        <v>43756</v>
      </c>
      <c r="D13" s="27" t="s">
        <v>38</v>
      </c>
      <c r="E13" s="28" t="s">
        <v>39</v>
      </c>
      <c r="F13" s="8">
        <v>16</v>
      </c>
      <c r="G13" s="22"/>
    </row>
    <row r="14" spans="1:8" ht="45" x14ac:dyDescent="0.2">
      <c r="A14" s="22" t="s">
        <v>40</v>
      </c>
      <c r="B14" s="19">
        <v>43759</v>
      </c>
      <c r="C14" s="19">
        <v>43760</v>
      </c>
      <c r="D14" s="29" t="s">
        <v>41</v>
      </c>
      <c r="E14" s="20" t="s">
        <v>15</v>
      </c>
      <c r="F14" s="8">
        <v>2</v>
      </c>
      <c r="G14" s="22"/>
    </row>
    <row r="15" spans="1:8" ht="60" x14ac:dyDescent="0.2">
      <c r="A15" s="30" t="s">
        <v>42</v>
      </c>
      <c r="B15" s="6">
        <v>43759</v>
      </c>
      <c r="C15" s="6">
        <v>43763</v>
      </c>
      <c r="D15" s="31" t="s">
        <v>43</v>
      </c>
      <c r="E15" s="32" t="s">
        <v>44</v>
      </c>
      <c r="F15" s="8">
        <v>5</v>
      </c>
      <c r="G15" s="22"/>
    </row>
    <row r="16" spans="1:8" ht="60" x14ac:dyDescent="0.2">
      <c r="A16" s="33" t="s">
        <v>45</v>
      </c>
      <c r="B16" s="34">
        <v>43763</v>
      </c>
      <c r="C16" s="34">
        <v>43763</v>
      </c>
      <c r="D16" s="35" t="s">
        <v>46</v>
      </c>
      <c r="E16" s="36" t="s">
        <v>47</v>
      </c>
      <c r="F16" s="8">
        <v>1</v>
      </c>
      <c r="G16" s="22"/>
    </row>
    <row r="17" spans="1:8" x14ac:dyDescent="0.2">
      <c r="A17" s="14" t="s">
        <v>48</v>
      </c>
      <c r="B17" s="15">
        <v>43766</v>
      </c>
      <c r="C17" s="15">
        <v>43766</v>
      </c>
      <c r="D17" s="14" t="s">
        <v>49</v>
      </c>
      <c r="E17" s="37" t="s">
        <v>50</v>
      </c>
      <c r="F17" s="16">
        <v>1</v>
      </c>
      <c r="G17" s="14"/>
    </row>
    <row r="18" spans="1:8" ht="30" x14ac:dyDescent="0.2">
      <c r="A18" s="22" t="s">
        <v>20</v>
      </c>
      <c r="B18" s="19">
        <v>43763</v>
      </c>
      <c r="C18" s="19">
        <v>43767</v>
      </c>
      <c r="D18" s="23" t="s">
        <v>51</v>
      </c>
      <c r="E18" s="8" t="s">
        <v>22</v>
      </c>
      <c r="F18" s="8">
        <v>3</v>
      </c>
      <c r="G18" s="22"/>
    </row>
    <row r="19" spans="1:8" ht="104" x14ac:dyDescent="0.2">
      <c r="A19" s="18" t="s">
        <v>52</v>
      </c>
      <c r="B19" s="19">
        <v>43767</v>
      </c>
      <c r="C19" s="19">
        <v>43768</v>
      </c>
      <c r="D19" s="38" t="s">
        <v>53</v>
      </c>
      <c r="E19" s="20" t="s">
        <v>54</v>
      </c>
      <c r="F19" s="8">
        <v>2</v>
      </c>
      <c r="G19" s="24"/>
      <c r="H19" s="2" t="s">
        <v>55</v>
      </c>
    </row>
    <row r="20" spans="1:8" ht="30" x14ac:dyDescent="0.2">
      <c r="A20" s="39" t="s">
        <v>56</v>
      </c>
      <c r="B20" s="19">
        <v>43768</v>
      </c>
      <c r="C20" s="19">
        <v>43769</v>
      </c>
      <c r="D20" s="40" t="s">
        <v>57</v>
      </c>
      <c r="E20" s="41" t="s">
        <v>15</v>
      </c>
      <c r="F20" s="8">
        <v>2</v>
      </c>
      <c r="G20" s="24"/>
    </row>
    <row r="21" spans="1:8" ht="144" x14ac:dyDescent="0.2">
      <c r="A21" s="33" t="s">
        <v>58</v>
      </c>
      <c r="B21" s="42">
        <v>43769</v>
      </c>
      <c r="C21" s="42">
        <v>43776</v>
      </c>
      <c r="D21" s="35" t="s">
        <v>59</v>
      </c>
      <c r="E21" s="36" t="s">
        <v>60</v>
      </c>
      <c r="F21" s="8">
        <v>6</v>
      </c>
      <c r="G21" s="22"/>
    </row>
    <row r="22" spans="1:8" ht="90" x14ac:dyDescent="0.2">
      <c r="A22" s="33" t="s">
        <v>61</v>
      </c>
      <c r="B22" s="42">
        <v>43776</v>
      </c>
      <c r="C22" s="42">
        <v>43782</v>
      </c>
      <c r="D22" s="35" t="s">
        <v>62</v>
      </c>
      <c r="E22" s="36" t="s">
        <v>60</v>
      </c>
      <c r="F22" s="8">
        <v>5</v>
      </c>
      <c r="G22" s="22"/>
      <c r="H22" s="2" t="s">
        <v>63</v>
      </c>
    </row>
    <row r="23" spans="1:8" x14ac:dyDescent="0.2">
      <c r="A23" s="14" t="s">
        <v>64</v>
      </c>
      <c r="B23" s="15">
        <v>43780</v>
      </c>
      <c r="C23" s="15">
        <v>43780</v>
      </c>
      <c r="D23" s="14" t="s">
        <v>65</v>
      </c>
      <c r="E23" s="37" t="s">
        <v>50</v>
      </c>
      <c r="F23" s="16">
        <v>1</v>
      </c>
      <c r="G23" s="14"/>
    </row>
    <row r="24" spans="1:8" ht="60" x14ac:dyDescent="0.2">
      <c r="A24" s="24" t="s">
        <v>66</v>
      </c>
      <c r="B24" s="19">
        <v>43782</v>
      </c>
      <c r="C24" s="19">
        <v>43782</v>
      </c>
      <c r="D24" s="21" t="s">
        <v>67</v>
      </c>
      <c r="E24" s="43" t="s">
        <v>68</v>
      </c>
      <c r="F24" s="8">
        <v>1</v>
      </c>
      <c r="G24" s="22"/>
      <c r="H24" s="2" t="s">
        <v>69</v>
      </c>
    </row>
    <row r="25" spans="1:8" ht="87" x14ac:dyDescent="0.2">
      <c r="A25" s="24" t="s">
        <v>70</v>
      </c>
      <c r="B25" s="19">
        <v>43783</v>
      </c>
      <c r="C25" s="19">
        <v>43783</v>
      </c>
      <c r="D25" s="44" t="s">
        <v>71</v>
      </c>
      <c r="E25" s="45" t="s">
        <v>72</v>
      </c>
      <c r="F25" s="8">
        <v>1</v>
      </c>
      <c r="G25" s="46" t="s">
        <v>73</v>
      </c>
    </row>
    <row r="26" spans="1:8" ht="45" x14ac:dyDescent="0.2">
      <c r="A26" s="21" t="s">
        <v>74</v>
      </c>
      <c r="B26" s="19">
        <v>43783</v>
      </c>
      <c r="C26" s="19">
        <v>43783</v>
      </c>
      <c r="D26" s="23" t="s">
        <v>75</v>
      </c>
      <c r="E26" s="8" t="s">
        <v>76</v>
      </c>
      <c r="F26" s="8">
        <v>1</v>
      </c>
      <c r="G26" s="22"/>
    </row>
    <row r="27" spans="1:8" ht="60" x14ac:dyDescent="0.2">
      <c r="A27" s="46" t="s">
        <v>77</v>
      </c>
      <c r="B27" s="34">
        <v>43784</v>
      </c>
      <c r="C27" s="34">
        <v>43788</v>
      </c>
      <c r="D27" s="46" t="s">
        <v>78</v>
      </c>
      <c r="E27" s="36" t="s">
        <v>60</v>
      </c>
      <c r="F27" s="8">
        <v>3</v>
      </c>
      <c r="G27" s="22"/>
    </row>
    <row r="28" spans="1:8" ht="30" x14ac:dyDescent="0.2">
      <c r="A28" s="18" t="s">
        <v>79</v>
      </c>
      <c r="B28" s="19">
        <v>43789</v>
      </c>
      <c r="C28" s="19">
        <v>43789</v>
      </c>
      <c r="D28" s="18" t="s">
        <v>80</v>
      </c>
      <c r="E28" s="20" t="s">
        <v>81</v>
      </c>
      <c r="F28" s="8">
        <v>1</v>
      </c>
      <c r="G28" s="22"/>
    </row>
    <row r="29" spans="1:8" x14ac:dyDescent="0.2">
      <c r="A29" s="18" t="s">
        <v>82</v>
      </c>
      <c r="B29" s="19">
        <v>43789</v>
      </c>
      <c r="C29" s="19">
        <v>43797</v>
      </c>
      <c r="D29" s="18"/>
      <c r="E29" s="20" t="s">
        <v>18</v>
      </c>
      <c r="F29" s="8">
        <v>7</v>
      </c>
      <c r="G29" s="22"/>
    </row>
    <row r="30" spans="1:8" x14ac:dyDescent="0.2">
      <c r="A30" s="14" t="s">
        <v>83</v>
      </c>
      <c r="B30" s="15">
        <v>43797</v>
      </c>
      <c r="C30" s="15">
        <v>43798</v>
      </c>
      <c r="D30" s="14" t="s">
        <v>84</v>
      </c>
      <c r="E30" s="16" t="s">
        <v>85</v>
      </c>
      <c r="F30" s="16">
        <v>2</v>
      </c>
      <c r="G30" s="14"/>
    </row>
    <row r="31" spans="1:8" x14ac:dyDescent="0.2">
      <c r="A31" s="18" t="s">
        <v>86</v>
      </c>
      <c r="B31" s="19">
        <v>43797</v>
      </c>
      <c r="C31" s="19">
        <v>43816</v>
      </c>
      <c r="D31" s="18"/>
      <c r="E31" s="20" t="s">
        <v>15</v>
      </c>
      <c r="F31" s="8">
        <v>14</v>
      </c>
      <c r="G31" s="22"/>
    </row>
    <row r="32" spans="1:8" x14ac:dyDescent="0.2">
      <c r="A32" s="18" t="s">
        <v>87</v>
      </c>
      <c r="B32" s="19">
        <v>43816</v>
      </c>
      <c r="C32" s="19">
        <v>43817</v>
      </c>
      <c r="D32" s="18" t="s">
        <v>88</v>
      </c>
      <c r="E32" s="20" t="s">
        <v>18</v>
      </c>
      <c r="F32" s="8">
        <v>2</v>
      </c>
      <c r="G32" s="22"/>
    </row>
    <row r="33" spans="1:7" x14ac:dyDescent="0.2">
      <c r="A33" s="18" t="s">
        <v>89</v>
      </c>
      <c r="B33" s="19">
        <v>43817</v>
      </c>
      <c r="C33" s="19">
        <v>43818</v>
      </c>
      <c r="D33" s="18"/>
      <c r="E33" s="20" t="s">
        <v>85</v>
      </c>
      <c r="F33" s="8">
        <v>2</v>
      </c>
      <c r="G33" s="22"/>
    </row>
    <row r="34" spans="1:7" ht="30" x14ac:dyDescent="0.2">
      <c r="A34" s="18" t="s">
        <v>90</v>
      </c>
      <c r="B34" s="19">
        <v>43819</v>
      </c>
      <c r="C34" s="19">
        <v>43823</v>
      </c>
      <c r="D34" s="18"/>
      <c r="E34" s="20" t="s">
        <v>85</v>
      </c>
      <c r="F34" s="8">
        <v>3</v>
      </c>
      <c r="G34" s="22"/>
    </row>
    <row r="35" spans="1:7" x14ac:dyDescent="0.2">
      <c r="A35" s="14" t="s">
        <v>91</v>
      </c>
      <c r="B35" s="15">
        <v>43824</v>
      </c>
      <c r="C35" s="15">
        <v>43824</v>
      </c>
      <c r="D35" s="14" t="s">
        <v>92</v>
      </c>
      <c r="E35" s="16" t="s">
        <v>85</v>
      </c>
      <c r="F35" s="16">
        <v>1</v>
      </c>
      <c r="G35" s="14"/>
    </row>
    <row r="36" spans="1:7" x14ac:dyDescent="0.2">
      <c r="A36" s="18" t="s">
        <v>93</v>
      </c>
      <c r="B36" s="19">
        <v>43824</v>
      </c>
      <c r="C36" s="19">
        <v>43826</v>
      </c>
      <c r="D36" s="18"/>
      <c r="E36" s="20" t="s">
        <v>85</v>
      </c>
      <c r="F36" s="8">
        <v>3</v>
      </c>
      <c r="G36" s="22"/>
    </row>
    <row r="37" spans="1:7" x14ac:dyDescent="0.2">
      <c r="A37" s="14" t="s">
        <v>94</v>
      </c>
      <c r="B37" s="15">
        <v>43830</v>
      </c>
      <c r="C37" s="15">
        <v>43830</v>
      </c>
      <c r="D37" s="14" t="s">
        <v>95</v>
      </c>
      <c r="E37" s="37" t="s">
        <v>50</v>
      </c>
      <c r="F37" s="16">
        <v>1</v>
      </c>
      <c r="G37" s="14"/>
    </row>
    <row r="38" spans="1:7" x14ac:dyDescent="0.2">
      <c r="A38" s="14" t="s">
        <v>96</v>
      </c>
      <c r="B38" s="15">
        <v>43831</v>
      </c>
      <c r="C38" s="15">
        <v>43831</v>
      </c>
      <c r="D38" s="14" t="s">
        <v>97</v>
      </c>
      <c r="E38" s="16" t="s">
        <v>98</v>
      </c>
      <c r="F38" s="16">
        <v>1</v>
      </c>
      <c r="G38" s="14"/>
    </row>
    <row r="39" spans="1:7" x14ac:dyDescent="0.2">
      <c r="A39" s="14" t="s">
        <v>99</v>
      </c>
      <c r="B39" s="15">
        <v>43831</v>
      </c>
      <c r="C39" s="15">
        <v>43835</v>
      </c>
      <c r="D39" s="14" t="s">
        <v>100</v>
      </c>
      <c r="E39" s="16" t="s">
        <v>101</v>
      </c>
      <c r="F39" s="16">
        <v>3</v>
      </c>
      <c r="G39" s="14"/>
    </row>
    <row r="40" spans="1:7" x14ac:dyDescent="0.2">
      <c r="A40" s="5" t="s">
        <v>102</v>
      </c>
      <c r="B40" s="6">
        <v>43831</v>
      </c>
      <c r="C40" s="6">
        <v>43832</v>
      </c>
      <c r="D40" s="5"/>
      <c r="E40" s="32" t="s">
        <v>103</v>
      </c>
      <c r="F40" s="7">
        <v>2</v>
      </c>
      <c r="G40" s="5"/>
    </row>
    <row r="41" spans="1:7" x14ac:dyDescent="0.2">
      <c r="A41" s="5" t="s">
        <v>104</v>
      </c>
      <c r="B41" s="6">
        <v>43833</v>
      </c>
      <c r="C41" s="6">
        <v>43833</v>
      </c>
      <c r="D41" s="5"/>
      <c r="E41" s="7" t="s">
        <v>105</v>
      </c>
      <c r="F41" s="7">
        <v>1</v>
      </c>
      <c r="G41" s="5"/>
    </row>
    <row r="42" spans="1:7" x14ac:dyDescent="0.2">
      <c r="A42" s="14" t="s">
        <v>106</v>
      </c>
      <c r="B42" s="15">
        <v>43854</v>
      </c>
      <c r="C42" s="15">
        <v>43857</v>
      </c>
      <c r="D42" s="14" t="s">
        <v>107</v>
      </c>
      <c r="E42" s="16" t="s">
        <v>50</v>
      </c>
      <c r="F42" s="16">
        <v>2</v>
      </c>
      <c r="G42" s="14"/>
    </row>
    <row r="43" spans="1:7" x14ac:dyDescent="0.2">
      <c r="A43" s="14" t="s">
        <v>108</v>
      </c>
      <c r="B43" s="15">
        <v>43866</v>
      </c>
      <c r="C43" s="15">
        <v>43866</v>
      </c>
      <c r="D43" s="14" t="s">
        <v>109</v>
      </c>
      <c r="E43" s="16" t="s">
        <v>101</v>
      </c>
      <c r="F43" s="16">
        <v>1</v>
      </c>
      <c r="G43" s="14"/>
    </row>
    <row r="44" spans="1:7" x14ac:dyDescent="0.2">
      <c r="A44" s="14" t="s">
        <v>110</v>
      </c>
      <c r="B44" s="15">
        <v>43868</v>
      </c>
      <c r="C44" s="15">
        <v>43868</v>
      </c>
      <c r="D44" s="14" t="s">
        <v>111</v>
      </c>
      <c r="E44" s="16" t="s">
        <v>101</v>
      </c>
      <c r="F44" s="16">
        <v>1</v>
      </c>
      <c r="G44" s="14"/>
    </row>
    <row r="45" spans="1:7" x14ac:dyDescent="0.2">
      <c r="A45" s="14" t="s">
        <v>112</v>
      </c>
      <c r="B45" s="15">
        <v>43906</v>
      </c>
      <c r="C45" s="15">
        <v>43906</v>
      </c>
      <c r="D45" s="14" t="s">
        <v>113</v>
      </c>
      <c r="E45" s="16" t="s">
        <v>101</v>
      </c>
      <c r="F45" s="16">
        <v>1</v>
      </c>
      <c r="G45" s="14"/>
    </row>
    <row r="46" spans="1:7" ht="12.75" customHeight="1" x14ac:dyDescent="0.2">
      <c r="A46" s="1" t="s">
        <v>114</v>
      </c>
      <c r="B46" s="1"/>
      <c r="C46" s="1"/>
      <c r="D46" s="1"/>
      <c r="E46" s="47"/>
      <c r="F46" s="48"/>
      <c r="G46" s="48"/>
    </row>
  </sheetData>
  <mergeCells count="1">
    <mergeCell ref="A46:D46"/>
  </mergeCells>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MJ3301"/>
  <sheetViews>
    <sheetView tabSelected="1" zoomScale="85" zoomScaleNormal="85" workbookViewId="0">
      <pane xSplit="3" ySplit="1" topLeftCell="P2388" activePane="bottomRight" state="frozen"/>
      <selection pane="topRight" activeCell="AJ1" sqref="AJ1"/>
      <selection pane="bottomLeft" activeCell="A2" sqref="A2"/>
      <selection pane="bottomRight" activeCell="Z3308" sqref="Z3308"/>
    </sheetView>
  </sheetViews>
  <sheetFormatPr baseColWidth="10" defaultColWidth="9.1640625" defaultRowHeight="15" x14ac:dyDescent="0.2"/>
  <cols>
    <col min="1" max="1" width="19.33203125" style="49" customWidth="1"/>
    <col min="2" max="2" width="15.33203125" style="49" customWidth="1"/>
    <col min="3" max="3" width="9.1640625" style="50"/>
    <col min="4" max="4" width="9.33203125" style="49" customWidth="1"/>
    <col min="5" max="5" width="35.1640625" style="49" customWidth="1"/>
    <col min="6" max="6" width="11" style="49" customWidth="1"/>
    <col min="7" max="7" width="12.5" style="49" customWidth="1"/>
    <col min="8" max="8" width="9.33203125" style="49" customWidth="1"/>
    <col min="9" max="9" width="11.1640625" style="51" customWidth="1"/>
    <col min="10" max="10" width="11" style="49" customWidth="1"/>
    <col min="11" max="11" width="9.5" style="49" customWidth="1"/>
    <col min="12" max="12" width="9.6640625" style="49" customWidth="1"/>
    <col min="13" max="13" width="13.33203125" style="49" customWidth="1"/>
    <col min="14" max="14" width="9.1640625" style="52"/>
    <col min="15" max="15" width="11.6640625" style="52" customWidth="1"/>
    <col min="16" max="23" width="9.5" style="49" customWidth="1"/>
    <col min="24" max="24" width="10.5" style="49" customWidth="1"/>
    <col min="25" max="25" width="19.1640625" style="49" customWidth="1"/>
    <col min="26" max="26" width="13.5" style="53" customWidth="1"/>
    <col min="27" max="27" width="12.5" style="54" customWidth="1"/>
    <col min="28" max="28" width="17.33203125" style="53" customWidth="1"/>
    <col min="29" max="29" width="9.1640625" style="49"/>
    <col min="30" max="30" width="9.1640625" style="53"/>
    <col min="31" max="31" width="9.1640625" style="49"/>
    <col min="32" max="32" width="14.6640625" style="53" customWidth="1"/>
    <col min="33" max="33" width="24.1640625" style="49" customWidth="1"/>
    <col min="34" max="36" width="9.1640625" style="49"/>
    <col min="37" max="37" width="27" style="49" customWidth="1"/>
    <col min="38" max="38" width="9.1640625" style="49"/>
    <col min="39" max="39" width="10.5" style="49" customWidth="1"/>
    <col min="40" max="40" width="22.5" style="49" customWidth="1"/>
    <col min="41" max="41" width="11.6640625" style="49" customWidth="1"/>
    <col min="42" max="42" width="12.6640625" style="53" customWidth="1"/>
    <col min="43" max="43" width="9.1640625" style="49"/>
    <col min="44" max="44" width="9.1640625" style="53"/>
    <col min="45" max="1024" width="9.1640625" style="49"/>
  </cols>
  <sheetData>
    <row r="1" spans="1:49" s="76" customFormat="1" ht="75" x14ac:dyDescent="0.2">
      <c r="A1" s="55" t="s">
        <v>115</v>
      </c>
      <c r="B1" s="56" t="s">
        <v>116</v>
      </c>
      <c r="C1" s="57" t="s">
        <v>117</v>
      </c>
      <c r="D1" s="57" t="s">
        <v>118</v>
      </c>
      <c r="E1" s="55" t="s">
        <v>119</v>
      </c>
      <c r="F1" s="57" t="s">
        <v>120</v>
      </c>
      <c r="G1" s="57" t="s">
        <v>121</v>
      </c>
      <c r="H1" s="57" t="s">
        <v>122</v>
      </c>
      <c r="I1" s="58" t="s">
        <v>123</v>
      </c>
      <c r="J1" s="57" t="s">
        <v>124</v>
      </c>
      <c r="K1" s="57" t="s">
        <v>125</v>
      </c>
      <c r="L1" s="59" t="s">
        <v>126</v>
      </c>
      <c r="M1" s="59" t="s">
        <v>127</v>
      </c>
      <c r="N1" s="60" t="s">
        <v>128</v>
      </c>
      <c r="O1" s="60" t="s">
        <v>129</v>
      </c>
      <c r="P1" s="61" t="s">
        <v>130</v>
      </c>
      <c r="Q1" s="61" t="s">
        <v>131</v>
      </c>
      <c r="R1" s="61" t="s">
        <v>132</v>
      </c>
      <c r="S1" s="62" t="s">
        <v>133</v>
      </c>
      <c r="T1" s="62" t="s">
        <v>134</v>
      </c>
      <c r="U1" s="61" t="s">
        <v>135</v>
      </c>
      <c r="V1" s="61" t="s">
        <v>136</v>
      </c>
      <c r="W1" s="61" t="s">
        <v>137</v>
      </c>
      <c r="X1" s="61" t="s">
        <v>138</v>
      </c>
      <c r="Y1" s="63" t="s">
        <v>139</v>
      </c>
      <c r="Z1" s="64" t="s">
        <v>140</v>
      </c>
      <c r="AA1" s="65" t="s">
        <v>141</v>
      </c>
      <c r="AB1" s="66" t="s">
        <v>142</v>
      </c>
      <c r="AC1" s="67" t="s">
        <v>143</v>
      </c>
      <c r="AD1" s="68" t="s">
        <v>144</v>
      </c>
      <c r="AE1" s="69" t="s">
        <v>145</v>
      </c>
      <c r="AF1" s="70" t="s">
        <v>146</v>
      </c>
      <c r="AG1" s="63" t="s">
        <v>147</v>
      </c>
      <c r="AH1" s="63" t="s">
        <v>148</v>
      </c>
      <c r="AI1" s="63" t="s">
        <v>149</v>
      </c>
      <c r="AJ1" s="63" t="s">
        <v>150</v>
      </c>
      <c r="AK1" s="63" t="s">
        <v>151</v>
      </c>
      <c r="AL1" s="63" t="s">
        <v>152</v>
      </c>
      <c r="AM1" s="63" t="s">
        <v>153</v>
      </c>
      <c r="AN1" s="63" t="s">
        <v>154</v>
      </c>
      <c r="AO1" s="71" t="s">
        <v>155</v>
      </c>
      <c r="AP1" s="72" t="s">
        <v>156</v>
      </c>
      <c r="AQ1" s="73" t="s">
        <v>157</v>
      </c>
      <c r="AR1" s="74" t="s">
        <v>158</v>
      </c>
      <c r="AS1" s="75" t="s">
        <v>159</v>
      </c>
      <c r="AT1" s="75" t="s">
        <v>160</v>
      </c>
      <c r="AU1" s="75" t="s">
        <v>161</v>
      </c>
      <c r="AV1" s="75" t="s">
        <v>162</v>
      </c>
      <c r="AW1" s="75" t="s">
        <v>163</v>
      </c>
    </row>
    <row r="2" spans="1:49" hidden="1" x14ac:dyDescent="0.2">
      <c r="A2" s="49" t="s">
        <v>164</v>
      </c>
      <c r="B2" s="49" t="s">
        <v>165</v>
      </c>
      <c r="C2" s="50" t="s">
        <v>166</v>
      </c>
      <c r="D2" s="49" t="s">
        <v>167</v>
      </c>
      <c r="E2" s="49" t="s">
        <v>168</v>
      </c>
      <c r="F2" s="49" t="s">
        <v>169</v>
      </c>
      <c r="G2" s="49" t="s">
        <v>170</v>
      </c>
      <c r="H2" s="49" t="s">
        <v>171</v>
      </c>
      <c r="I2" s="51" t="s">
        <v>172</v>
      </c>
      <c r="J2" s="49">
        <v>11</v>
      </c>
      <c r="K2" s="49">
        <v>100</v>
      </c>
      <c r="L2" s="49">
        <f t="shared" ref="L2:L65" si="0">K2-U2</f>
        <v>100</v>
      </c>
      <c r="M2" s="49">
        <f>L2*Z2</f>
        <v>835</v>
      </c>
      <c r="N2" s="52" t="s">
        <v>173</v>
      </c>
      <c r="P2" s="49">
        <v>0</v>
      </c>
      <c r="Q2" s="49">
        <v>0</v>
      </c>
      <c r="R2" s="49">
        <v>0</v>
      </c>
      <c r="S2" s="77">
        <f t="shared" ref="S2:S65" si="1">P2+Q2</f>
        <v>0</v>
      </c>
      <c r="T2" s="77">
        <f t="shared" ref="T2:T65" si="2">P2+Q2+R2</f>
        <v>0</v>
      </c>
      <c r="U2" s="49">
        <v>0</v>
      </c>
      <c r="V2" s="49">
        <v>0</v>
      </c>
      <c r="W2" s="49">
        <v>0</v>
      </c>
      <c r="X2" s="49">
        <f t="shared" ref="X2:X17" si="3">T2-(U2+V2)</f>
        <v>0</v>
      </c>
      <c r="Y2" s="49" t="s">
        <v>174</v>
      </c>
      <c r="Z2" s="53">
        <v>8.35</v>
      </c>
      <c r="AB2" s="53">
        <f t="shared" ref="AB2:AB65" si="4">AA2-Z2</f>
        <v>-8.35</v>
      </c>
      <c r="AM2" s="49" t="s">
        <v>85</v>
      </c>
      <c r="AN2" s="49" t="s">
        <v>175</v>
      </c>
    </row>
    <row r="3" spans="1:49" hidden="1" x14ac:dyDescent="0.2">
      <c r="A3" s="49" t="s">
        <v>176</v>
      </c>
      <c r="B3" s="49" t="s">
        <v>177</v>
      </c>
      <c r="C3" s="50" t="s">
        <v>166</v>
      </c>
      <c r="D3" s="49" t="s">
        <v>167</v>
      </c>
      <c r="E3" s="49" t="s">
        <v>178</v>
      </c>
      <c r="F3" s="49" t="s">
        <v>179</v>
      </c>
      <c r="G3" s="49" t="s">
        <v>170</v>
      </c>
      <c r="H3" s="49" t="s">
        <v>171</v>
      </c>
      <c r="I3" s="51" t="s">
        <v>180</v>
      </c>
      <c r="J3" s="49">
        <v>13</v>
      </c>
      <c r="K3" s="49">
        <v>5000</v>
      </c>
      <c r="L3" s="49">
        <f t="shared" si="0"/>
        <v>-82012</v>
      </c>
      <c r="N3" s="52" t="s">
        <v>173</v>
      </c>
      <c r="P3" s="49">
        <v>58981</v>
      </c>
      <c r="Q3" s="49">
        <v>0</v>
      </c>
      <c r="R3" s="49">
        <v>25000</v>
      </c>
      <c r="S3" s="77">
        <f t="shared" si="1"/>
        <v>58981</v>
      </c>
      <c r="T3" s="77">
        <f t="shared" si="2"/>
        <v>83981</v>
      </c>
      <c r="U3" s="49">
        <v>87012</v>
      </c>
      <c r="V3" s="49">
        <v>42050</v>
      </c>
      <c r="W3" s="49">
        <v>41626</v>
      </c>
      <c r="X3" s="49">
        <f t="shared" si="3"/>
        <v>-45081</v>
      </c>
      <c r="Y3" s="49" t="s">
        <v>181</v>
      </c>
      <c r="Z3" s="53">
        <v>12.05</v>
      </c>
      <c r="AB3" s="53">
        <f t="shared" si="4"/>
        <v>-12.05</v>
      </c>
      <c r="AM3" s="49" t="s">
        <v>85</v>
      </c>
      <c r="AN3" s="49" t="s">
        <v>175</v>
      </c>
    </row>
    <row r="4" spans="1:49" hidden="1" x14ac:dyDescent="0.2">
      <c r="A4" s="49" t="s">
        <v>182</v>
      </c>
      <c r="B4" s="49" t="s">
        <v>183</v>
      </c>
      <c r="C4" s="50" t="s">
        <v>166</v>
      </c>
      <c r="D4" s="49" t="s">
        <v>167</v>
      </c>
      <c r="E4" s="49" t="s">
        <v>184</v>
      </c>
      <c r="F4" s="49" t="s">
        <v>179</v>
      </c>
      <c r="G4" s="49" t="s">
        <v>170</v>
      </c>
      <c r="H4" s="49" t="s">
        <v>171</v>
      </c>
      <c r="I4" s="51" t="s">
        <v>185</v>
      </c>
      <c r="J4" s="49">
        <v>13</v>
      </c>
      <c r="K4" s="49">
        <v>5000</v>
      </c>
      <c r="L4" s="49">
        <f t="shared" si="0"/>
        <v>-33837</v>
      </c>
      <c r="N4" s="52" t="s">
        <v>173</v>
      </c>
      <c r="P4" s="49">
        <v>22220</v>
      </c>
      <c r="Q4" s="49">
        <v>0</v>
      </c>
      <c r="R4" s="49">
        <v>15000</v>
      </c>
      <c r="S4" s="77">
        <f t="shared" si="1"/>
        <v>22220</v>
      </c>
      <c r="T4" s="77">
        <f t="shared" si="2"/>
        <v>37220</v>
      </c>
      <c r="U4" s="49">
        <v>38837</v>
      </c>
      <c r="V4" s="49">
        <v>14636</v>
      </c>
      <c r="W4" s="49">
        <v>14518</v>
      </c>
      <c r="X4" s="49">
        <f t="shared" si="3"/>
        <v>-16253</v>
      </c>
      <c r="Y4" s="49" t="s">
        <v>181</v>
      </c>
      <c r="Z4" s="53">
        <v>12.05</v>
      </c>
      <c r="AB4" s="53">
        <f t="shared" si="4"/>
        <v>-12.05</v>
      </c>
      <c r="AM4" s="49" t="s">
        <v>85</v>
      </c>
      <c r="AN4" s="49" t="s">
        <v>175</v>
      </c>
    </row>
    <row r="5" spans="1:49" hidden="1" x14ac:dyDescent="0.2">
      <c r="A5" s="49" t="s">
        <v>186</v>
      </c>
      <c r="B5" s="49" t="s">
        <v>187</v>
      </c>
      <c r="C5" s="50" t="s">
        <v>166</v>
      </c>
      <c r="D5" s="49" t="s">
        <v>167</v>
      </c>
      <c r="E5" s="49" t="s">
        <v>188</v>
      </c>
      <c r="F5" s="49" t="s">
        <v>169</v>
      </c>
      <c r="G5" s="49" t="s">
        <v>170</v>
      </c>
      <c r="H5" s="49" t="s">
        <v>171</v>
      </c>
      <c r="I5" s="51" t="s">
        <v>189</v>
      </c>
      <c r="J5" s="49">
        <v>13</v>
      </c>
      <c r="K5" s="49">
        <v>1000</v>
      </c>
      <c r="L5" s="49">
        <f t="shared" si="0"/>
        <v>-308</v>
      </c>
      <c r="N5" s="52" t="s">
        <v>173</v>
      </c>
      <c r="P5" s="49">
        <v>8406</v>
      </c>
      <c r="Q5" s="49">
        <v>0</v>
      </c>
      <c r="R5" s="49">
        <v>0</v>
      </c>
      <c r="S5" s="77">
        <f t="shared" si="1"/>
        <v>8406</v>
      </c>
      <c r="T5" s="77">
        <f t="shared" si="2"/>
        <v>8406</v>
      </c>
      <c r="U5" s="49">
        <v>1308</v>
      </c>
      <c r="V5" s="49">
        <v>960</v>
      </c>
      <c r="W5" s="49">
        <v>960</v>
      </c>
      <c r="X5" s="49">
        <f t="shared" si="3"/>
        <v>6138</v>
      </c>
      <c r="Y5" s="49" t="s">
        <v>190</v>
      </c>
      <c r="Z5" s="53">
        <v>24.78</v>
      </c>
      <c r="AB5" s="53">
        <f t="shared" si="4"/>
        <v>-24.78</v>
      </c>
      <c r="AM5" s="49" t="s">
        <v>85</v>
      </c>
      <c r="AN5" s="49" t="s">
        <v>175</v>
      </c>
    </row>
    <row r="6" spans="1:49" hidden="1" x14ac:dyDescent="0.2">
      <c r="A6" s="49" t="s">
        <v>191</v>
      </c>
      <c r="B6" s="49" t="s">
        <v>192</v>
      </c>
      <c r="C6" s="50" t="s">
        <v>166</v>
      </c>
      <c r="D6" s="49" t="s">
        <v>167</v>
      </c>
      <c r="E6" s="49" t="s">
        <v>193</v>
      </c>
      <c r="F6" s="49" t="s">
        <v>169</v>
      </c>
      <c r="G6" s="49" t="s">
        <v>170</v>
      </c>
      <c r="H6" s="49" t="s">
        <v>171</v>
      </c>
      <c r="I6" s="51" t="s">
        <v>194</v>
      </c>
      <c r="J6" s="49">
        <v>13</v>
      </c>
      <c r="K6" s="49">
        <v>1000</v>
      </c>
      <c r="L6" s="49">
        <f t="shared" si="0"/>
        <v>560</v>
      </c>
      <c r="M6" s="49">
        <f>L6*Z6</f>
        <v>13876.800000000001</v>
      </c>
      <c r="N6" s="52" t="s">
        <v>173</v>
      </c>
      <c r="P6" s="49">
        <v>15961</v>
      </c>
      <c r="Q6" s="49">
        <v>0</v>
      </c>
      <c r="R6" s="49">
        <v>0</v>
      </c>
      <c r="S6" s="77">
        <f t="shared" si="1"/>
        <v>15961</v>
      </c>
      <c r="T6" s="77">
        <f t="shared" si="2"/>
        <v>15961</v>
      </c>
      <c r="U6" s="49">
        <v>440</v>
      </c>
      <c r="V6" s="49">
        <v>300</v>
      </c>
      <c r="W6" s="49">
        <v>300</v>
      </c>
      <c r="X6" s="49">
        <f t="shared" si="3"/>
        <v>15221</v>
      </c>
      <c r="Y6" s="49" t="s">
        <v>190</v>
      </c>
      <c r="Z6" s="53">
        <v>24.78</v>
      </c>
      <c r="AB6" s="53">
        <f t="shared" si="4"/>
        <v>-24.78</v>
      </c>
      <c r="AM6" s="49" t="s">
        <v>85</v>
      </c>
      <c r="AN6" s="49" t="s">
        <v>175</v>
      </c>
    </row>
    <row r="7" spans="1:49" hidden="1" x14ac:dyDescent="0.2">
      <c r="A7" s="49" t="s">
        <v>195</v>
      </c>
      <c r="B7" s="49" t="s">
        <v>196</v>
      </c>
      <c r="C7" s="50" t="s">
        <v>166</v>
      </c>
      <c r="D7" s="49" t="s">
        <v>167</v>
      </c>
      <c r="E7" s="49" t="s">
        <v>197</v>
      </c>
      <c r="F7" s="49" t="s">
        <v>179</v>
      </c>
      <c r="G7" s="49" t="s">
        <v>170</v>
      </c>
      <c r="H7" s="49" t="s">
        <v>171</v>
      </c>
      <c r="I7" s="51" t="s">
        <v>198</v>
      </c>
      <c r="J7" s="49">
        <v>13</v>
      </c>
      <c r="K7" s="49">
        <v>3000</v>
      </c>
      <c r="L7" s="49">
        <f t="shared" si="0"/>
        <v>-2758</v>
      </c>
      <c r="N7" s="52" t="s">
        <v>173</v>
      </c>
      <c r="P7" s="49">
        <v>3088</v>
      </c>
      <c r="Q7" s="49">
        <v>0</v>
      </c>
      <c r="R7" s="49">
        <v>5000</v>
      </c>
      <c r="S7" s="77">
        <f t="shared" si="1"/>
        <v>3088</v>
      </c>
      <c r="T7" s="77">
        <f t="shared" si="2"/>
        <v>8088</v>
      </c>
      <c r="U7" s="49">
        <v>5758</v>
      </c>
      <c r="V7" s="49">
        <v>4257</v>
      </c>
      <c r="W7" s="49">
        <v>4057</v>
      </c>
      <c r="X7" s="49">
        <f t="shared" si="3"/>
        <v>-1927</v>
      </c>
      <c r="Y7" s="49" t="s">
        <v>181</v>
      </c>
      <c r="Z7" s="53">
        <v>23.2</v>
      </c>
      <c r="AB7" s="53">
        <f t="shared" si="4"/>
        <v>-23.2</v>
      </c>
      <c r="AM7" s="49" t="s">
        <v>85</v>
      </c>
      <c r="AN7" s="49" t="s">
        <v>175</v>
      </c>
    </row>
    <row r="8" spans="1:49" hidden="1" x14ac:dyDescent="0.2">
      <c r="A8" s="49" t="s">
        <v>199</v>
      </c>
      <c r="B8" s="49" t="s">
        <v>200</v>
      </c>
      <c r="C8" s="50" t="s">
        <v>166</v>
      </c>
      <c r="D8" s="49" t="s">
        <v>167</v>
      </c>
      <c r="E8" s="49" t="s">
        <v>201</v>
      </c>
      <c r="F8" s="49" t="s">
        <v>179</v>
      </c>
      <c r="G8" s="49" t="s">
        <v>170</v>
      </c>
      <c r="H8" s="49" t="s">
        <v>171</v>
      </c>
      <c r="I8" s="51" t="s">
        <v>202</v>
      </c>
      <c r="J8" s="49">
        <v>13</v>
      </c>
      <c r="K8" s="49">
        <v>1000</v>
      </c>
      <c r="L8" s="49">
        <f t="shared" si="0"/>
        <v>-10491</v>
      </c>
      <c r="N8" s="52" t="s">
        <v>173</v>
      </c>
      <c r="P8" s="49">
        <v>6883</v>
      </c>
      <c r="Q8" s="49">
        <v>0</v>
      </c>
      <c r="R8" s="49">
        <v>3500</v>
      </c>
      <c r="S8" s="77">
        <f t="shared" si="1"/>
        <v>6883</v>
      </c>
      <c r="T8" s="77">
        <f t="shared" si="2"/>
        <v>10383</v>
      </c>
      <c r="U8" s="49">
        <v>11491</v>
      </c>
      <c r="V8" s="49">
        <v>3730</v>
      </c>
      <c r="W8" s="49">
        <v>4775</v>
      </c>
      <c r="X8" s="49">
        <f t="shared" si="3"/>
        <v>-4838</v>
      </c>
      <c r="Y8" s="49" t="s">
        <v>181</v>
      </c>
      <c r="Z8" s="53">
        <v>29.81</v>
      </c>
      <c r="AB8" s="53">
        <f t="shared" si="4"/>
        <v>-29.81</v>
      </c>
      <c r="AM8" s="49" t="s">
        <v>85</v>
      </c>
      <c r="AN8" s="49" t="s">
        <v>175</v>
      </c>
    </row>
    <row r="9" spans="1:49" hidden="1" x14ac:dyDescent="0.2">
      <c r="A9" s="49" t="s">
        <v>203</v>
      </c>
      <c r="B9" s="49" t="s">
        <v>204</v>
      </c>
      <c r="C9" s="50" t="s">
        <v>166</v>
      </c>
      <c r="D9" s="49" t="s">
        <v>167</v>
      </c>
      <c r="E9" s="49" t="s">
        <v>205</v>
      </c>
      <c r="F9" s="49" t="s">
        <v>179</v>
      </c>
      <c r="G9" s="49" t="s">
        <v>170</v>
      </c>
      <c r="H9" s="49" t="s">
        <v>171</v>
      </c>
      <c r="I9" s="51" t="s">
        <v>206</v>
      </c>
      <c r="J9" s="49">
        <v>13</v>
      </c>
      <c r="K9" s="49">
        <v>500</v>
      </c>
      <c r="L9" s="49">
        <f t="shared" si="0"/>
        <v>118</v>
      </c>
      <c r="M9" s="49">
        <f>L9*Z9</f>
        <v>3517.58</v>
      </c>
      <c r="N9" s="52" t="s">
        <v>173</v>
      </c>
      <c r="P9" s="49">
        <v>716</v>
      </c>
      <c r="Q9" s="49">
        <v>0</v>
      </c>
      <c r="R9" s="49">
        <v>0</v>
      </c>
      <c r="S9" s="77">
        <f t="shared" si="1"/>
        <v>716</v>
      </c>
      <c r="T9" s="77">
        <f t="shared" si="2"/>
        <v>716</v>
      </c>
      <c r="U9" s="49">
        <v>382</v>
      </c>
      <c r="V9" s="49">
        <v>128</v>
      </c>
      <c r="W9" s="49">
        <v>180</v>
      </c>
      <c r="X9" s="49">
        <f t="shared" si="3"/>
        <v>206</v>
      </c>
      <c r="Y9" s="49" t="s">
        <v>190</v>
      </c>
      <c r="Z9" s="53">
        <v>29.81</v>
      </c>
      <c r="AB9" s="53">
        <f t="shared" si="4"/>
        <v>-29.81</v>
      </c>
      <c r="AM9" s="49" t="s">
        <v>85</v>
      </c>
      <c r="AN9" s="49" t="s">
        <v>175</v>
      </c>
    </row>
    <row r="10" spans="1:49" hidden="1" x14ac:dyDescent="0.2">
      <c r="A10" s="49" t="s">
        <v>207</v>
      </c>
      <c r="B10" s="49" t="s">
        <v>208</v>
      </c>
      <c r="C10" s="50" t="s">
        <v>166</v>
      </c>
      <c r="D10" s="49" t="s">
        <v>167</v>
      </c>
      <c r="E10" s="49" t="s">
        <v>209</v>
      </c>
      <c r="F10" s="49" t="s">
        <v>179</v>
      </c>
      <c r="G10" s="49" t="s">
        <v>170</v>
      </c>
      <c r="H10" s="49" t="s">
        <v>171</v>
      </c>
      <c r="I10" s="51" t="s">
        <v>210</v>
      </c>
      <c r="J10" s="49">
        <v>13</v>
      </c>
      <c r="K10" s="49">
        <v>1000</v>
      </c>
      <c r="L10" s="49">
        <f t="shared" si="0"/>
        <v>-21774</v>
      </c>
      <c r="N10" s="52" t="s">
        <v>173</v>
      </c>
      <c r="P10" s="49">
        <v>16088</v>
      </c>
      <c r="Q10" s="49">
        <v>0</v>
      </c>
      <c r="R10" s="49">
        <v>7280</v>
      </c>
      <c r="S10" s="77">
        <f t="shared" si="1"/>
        <v>16088</v>
      </c>
      <c r="T10" s="77">
        <f t="shared" si="2"/>
        <v>23368</v>
      </c>
      <c r="U10" s="49">
        <v>22774</v>
      </c>
      <c r="V10" s="49">
        <v>11616</v>
      </c>
      <c r="W10" s="49">
        <v>10366</v>
      </c>
      <c r="X10" s="49">
        <f t="shared" si="3"/>
        <v>-11022</v>
      </c>
      <c r="Y10" s="49" t="s">
        <v>181</v>
      </c>
      <c r="Z10" s="53">
        <v>20.39</v>
      </c>
      <c r="AB10" s="53">
        <f t="shared" si="4"/>
        <v>-20.39</v>
      </c>
      <c r="AM10" s="49" t="s">
        <v>85</v>
      </c>
      <c r="AN10" s="49" t="s">
        <v>175</v>
      </c>
    </row>
    <row r="11" spans="1:49" hidden="1" x14ac:dyDescent="0.2">
      <c r="A11" s="49" t="s">
        <v>211</v>
      </c>
      <c r="B11" s="49" t="s">
        <v>212</v>
      </c>
      <c r="C11" s="50" t="s">
        <v>166</v>
      </c>
      <c r="D11" s="49" t="s">
        <v>167</v>
      </c>
      <c r="E11" s="49" t="s">
        <v>213</v>
      </c>
      <c r="F11" s="49" t="s">
        <v>179</v>
      </c>
      <c r="G11" s="49" t="s">
        <v>170</v>
      </c>
      <c r="H11" s="49" t="s">
        <v>171</v>
      </c>
      <c r="I11" s="51" t="s">
        <v>214</v>
      </c>
      <c r="J11" s="49">
        <v>13</v>
      </c>
      <c r="K11" s="49">
        <v>500</v>
      </c>
      <c r="L11" s="49">
        <f t="shared" si="0"/>
        <v>-7920</v>
      </c>
      <c r="N11" s="52" t="s">
        <v>173</v>
      </c>
      <c r="P11" s="49">
        <v>3878</v>
      </c>
      <c r="Q11" s="49">
        <v>0</v>
      </c>
      <c r="R11" s="49">
        <v>1500</v>
      </c>
      <c r="S11" s="77">
        <f t="shared" si="1"/>
        <v>3878</v>
      </c>
      <c r="T11" s="77">
        <f t="shared" si="2"/>
        <v>5378</v>
      </c>
      <c r="U11" s="49">
        <v>8420</v>
      </c>
      <c r="V11" s="49">
        <v>4304</v>
      </c>
      <c r="W11" s="49">
        <v>4708</v>
      </c>
      <c r="X11" s="49">
        <f t="shared" si="3"/>
        <v>-7346</v>
      </c>
      <c r="Y11" s="49" t="s">
        <v>181</v>
      </c>
      <c r="Z11" s="53">
        <v>18.16</v>
      </c>
      <c r="AB11" s="53">
        <f t="shared" si="4"/>
        <v>-18.16</v>
      </c>
      <c r="AM11" s="49" t="s">
        <v>85</v>
      </c>
      <c r="AN11" s="49" t="s">
        <v>175</v>
      </c>
    </row>
    <row r="12" spans="1:49" hidden="1" x14ac:dyDescent="0.2">
      <c r="A12" s="49" t="s">
        <v>215</v>
      </c>
      <c r="B12" s="49" t="s">
        <v>216</v>
      </c>
      <c r="C12" s="50" t="s">
        <v>166</v>
      </c>
      <c r="D12" s="49" t="s">
        <v>167</v>
      </c>
      <c r="E12" s="49" t="s">
        <v>217</v>
      </c>
      <c r="F12" s="49" t="s">
        <v>179</v>
      </c>
      <c r="G12" s="49" t="s">
        <v>170</v>
      </c>
      <c r="H12" s="49" t="s">
        <v>171</v>
      </c>
      <c r="I12" s="51" t="s">
        <v>218</v>
      </c>
      <c r="J12" s="49">
        <v>13</v>
      </c>
      <c r="K12" s="49">
        <v>500</v>
      </c>
      <c r="L12" s="49">
        <f t="shared" si="0"/>
        <v>-10284</v>
      </c>
      <c r="N12" s="52" t="s">
        <v>173</v>
      </c>
      <c r="P12" s="49">
        <v>4508</v>
      </c>
      <c r="Q12" s="49">
        <v>0</v>
      </c>
      <c r="R12" s="49">
        <v>5500</v>
      </c>
      <c r="S12" s="77">
        <f t="shared" si="1"/>
        <v>4508</v>
      </c>
      <c r="T12" s="77">
        <f t="shared" si="2"/>
        <v>10008</v>
      </c>
      <c r="U12" s="49">
        <v>10784</v>
      </c>
      <c r="V12" s="49">
        <v>3748</v>
      </c>
      <c r="W12" s="49">
        <v>3876</v>
      </c>
      <c r="X12" s="49">
        <f t="shared" si="3"/>
        <v>-4524</v>
      </c>
      <c r="Y12" s="49" t="s">
        <v>181</v>
      </c>
      <c r="Z12" s="53">
        <v>18.16</v>
      </c>
      <c r="AB12" s="53">
        <f t="shared" si="4"/>
        <v>-18.16</v>
      </c>
      <c r="AM12" s="49" t="s">
        <v>85</v>
      </c>
      <c r="AN12" s="49" t="s">
        <v>175</v>
      </c>
    </row>
    <row r="13" spans="1:49" hidden="1" x14ac:dyDescent="0.2">
      <c r="A13" s="49" t="s">
        <v>219</v>
      </c>
      <c r="B13" s="49" t="s">
        <v>220</v>
      </c>
      <c r="C13" s="50" t="s">
        <v>166</v>
      </c>
      <c r="D13" s="49" t="s">
        <v>167</v>
      </c>
      <c r="E13" s="49" t="s">
        <v>221</v>
      </c>
      <c r="F13" s="49" t="s">
        <v>179</v>
      </c>
      <c r="G13" s="49" t="s">
        <v>170</v>
      </c>
      <c r="H13" s="49" t="s">
        <v>171</v>
      </c>
      <c r="I13" s="51" t="s">
        <v>222</v>
      </c>
      <c r="J13" s="49">
        <v>17</v>
      </c>
      <c r="K13" s="49">
        <v>5120</v>
      </c>
      <c r="L13" s="49">
        <f t="shared" si="0"/>
        <v>3880</v>
      </c>
      <c r="M13" s="49">
        <f>L13*Z13</f>
        <v>188684.40000000002</v>
      </c>
      <c r="N13" s="52" t="s">
        <v>173</v>
      </c>
      <c r="P13" s="49">
        <v>702</v>
      </c>
      <c r="Q13" s="49">
        <v>0</v>
      </c>
      <c r="R13" s="49">
        <v>1280</v>
      </c>
      <c r="S13" s="77">
        <f t="shared" si="1"/>
        <v>702</v>
      </c>
      <c r="T13" s="77">
        <f t="shared" si="2"/>
        <v>1982</v>
      </c>
      <c r="U13" s="49">
        <v>1240</v>
      </c>
      <c r="V13" s="49">
        <v>0</v>
      </c>
      <c r="W13" s="49">
        <v>0</v>
      </c>
      <c r="X13" s="49">
        <f t="shared" si="3"/>
        <v>742</v>
      </c>
      <c r="Y13" s="49" t="s">
        <v>190</v>
      </c>
      <c r="Z13" s="53">
        <v>48.63</v>
      </c>
      <c r="AB13" s="53">
        <f t="shared" si="4"/>
        <v>-48.63</v>
      </c>
      <c r="AM13" s="49" t="s">
        <v>85</v>
      </c>
      <c r="AN13" s="49" t="s">
        <v>175</v>
      </c>
    </row>
    <row r="14" spans="1:49" hidden="1" x14ac:dyDescent="0.2">
      <c r="A14" s="49" t="s">
        <v>223</v>
      </c>
      <c r="B14" s="49" t="s">
        <v>224</v>
      </c>
      <c r="C14" s="50" t="s">
        <v>166</v>
      </c>
      <c r="D14" s="49" t="s">
        <v>167</v>
      </c>
      <c r="E14" s="49" t="s">
        <v>225</v>
      </c>
      <c r="F14" s="49" t="s">
        <v>179</v>
      </c>
      <c r="G14" s="49" t="s">
        <v>170</v>
      </c>
      <c r="H14" s="49" t="s">
        <v>171</v>
      </c>
      <c r="I14" s="51" t="s">
        <v>224</v>
      </c>
      <c r="J14" s="49">
        <v>19</v>
      </c>
      <c r="K14" s="49">
        <v>1000</v>
      </c>
      <c r="L14" s="49">
        <f t="shared" si="0"/>
        <v>-1225</v>
      </c>
      <c r="N14" s="52" t="s">
        <v>173</v>
      </c>
      <c r="P14" s="49">
        <v>742</v>
      </c>
      <c r="Q14" s="49">
        <v>2000</v>
      </c>
      <c r="R14" s="49">
        <v>500</v>
      </c>
      <c r="S14" s="77">
        <f t="shared" si="1"/>
        <v>2742</v>
      </c>
      <c r="T14" s="77">
        <f t="shared" si="2"/>
        <v>3242</v>
      </c>
      <c r="U14" s="49">
        <v>2225</v>
      </c>
      <c r="V14" s="49">
        <v>1110</v>
      </c>
      <c r="W14" s="49">
        <v>1110</v>
      </c>
      <c r="X14" s="49">
        <f t="shared" si="3"/>
        <v>-93</v>
      </c>
      <c r="Y14" s="49" t="s">
        <v>181</v>
      </c>
      <c r="Z14" s="53">
        <v>36.04</v>
      </c>
      <c r="AB14" s="53">
        <f t="shared" si="4"/>
        <v>-36.04</v>
      </c>
      <c r="AM14" s="49" t="s">
        <v>85</v>
      </c>
      <c r="AN14" s="49" t="s">
        <v>175</v>
      </c>
    </row>
    <row r="15" spans="1:49" hidden="1" x14ac:dyDescent="0.2">
      <c r="A15" s="49" t="s">
        <v>226</v>
      </c>
      <c r="B15" s="49" t="s">
        <v>227</v>
      </c>
      <c r="C15" s="50" t="s">
        <v>166</v>
      </c>
      <c r="D15" s="49" t="s">
        <v>228</v>
      </c>
      <c r="E15" s="49" t="s">
        <v>229</v>
      </c>
      <c r="F15" s="49" t="s">
        <v>179</v>
      </c>
      <c r="G15" s="49" t="s">
        <v>170</v>
      </c>
      <c r="H15" s="49" t="s">
        <v>171</v>
      </c>
      <c r="I15" s="51" t="s">
        <v>227</v>
      </c>
      <c r="J15" s="49">
        <v>15</v>
      </c>
      <c r="K15" s="49">
        <v>175</v>
      </c>
      <c r="L15" s="49">
        <f t="shared" si="0"/>
        <v>145</v>
      </c>
      <c r="M15" s="49">
        <f>L15*Z15</f>
        <v>18027.849999999999</v>
      </c>
      <c r="N15" s="52" t="s">
        <v>173</v>
      </c>
      <c r="P15" s="49">
        <v>175</v>
      </c>
      <c r="Q15" s="49">
        <v>0</v>
      </c>
      <c r="R15" s="49">
        <v>0</v>
      </c>
      <c r="S15" s="77">
        <f t="shared" si="1"/>
        <v>175</v>
      </c>
      <c r="T15" s="77">
        <f t="shared" si="2"/>
        <v>175</v>
      </c>
      <c r="U15" s="49">
        <v>30</v>
      </c>
      <c r="V15" s="49">
        <v>0</v>
      </c>
      <c r="W15" s="49">
        <v>0</v>
      </c>
      <c r="X15" s="49">
        <f t="shared" si="3"/>
        <v>145</v>
      </c>
      <c r="Y15" s="49" t="s">
        <v>190</v>
      </c>
      <c r="Z15" s="53">
        <v>124.33</v>
      </c>
      <c r="AB15" s="53">
        <f t="shared" si="4"/>
        <v>-124.33</v>
      </c>
      <c r="AM15" s="49" t="s">
        <v>85</v>
      </c>
      <c r="AN15" s="49" t="s">
        <v>175</v>
      </c>
    </row>
    <row r="16" spans="1:49" hidden="1" x14ac:dyDescent="0.2">
      <c r="A16" s="49" t="s">
        <v>230</v>
      </c>
      <c r="B16" s="49" t="s">
        <v>231</v>
      </c>
      <c r="C16" s="50" t="s">
        <v>166</v>
      </c>
      <c r="D16" s="49" t="s">
        <v>228</v>
      </c>
      <c r="E16" s="49" t="s">
        <v>232</v>
      </c>
      <c r="F16" s="49" t="s">
        <v>179</v>
      </c>
      <c r="G16" s="49" t="s">
        <v>170</v>
      </c>
      <c r="H16" s="49" t="s">
        <v>171</v>
      </c>
      <c r="I16" s="51" t="s">
        <v>231</v>
      </c>
      <c r="J16" s="49">
        <v>17</v>
      </c>
      <c r="K16" s="49">
        <v>2000</v>
      </c>
      <c r="L16" s="49">
        <f t="shared" si="0"/>
        <v>-1776</v>
      </c>
      <c r="N16" s="52" t="s">
        <v>173</v>
      </c>
      <c r="P16" s="49">
        <v>0</v>
      </c>
      <c r="Q16" s="49">
        <v>0</v>
      </c>
      <c r="R16" s="49">
        <v>0</v>
      </c>
      <c r="S16" s="77">
        <f t="shared" si="1"/>
        <v>0</v>
      </c>
      <c r="T16" s="77">
        <f t="shared" si="2"/>
        <v>0</v>
      </c>
      <c r="U16" s="49">
        <v>3776</v>
      </c>
      <c r="V16" s="49">
        <v>0</v>
      </c>
      <c r="W16" s="49">
        <v>0</v>
      </c>
      <c r="X16" s="49">
        <f t="shared" si="3"/>
        <v>-3776</v>
      </c>
      <c r="Y16" s="49" t="s">
        <v>181</v>
      </c>
      <c r="Z16" s="53">
        <v>47.6</v>
      </c>
      <c r="AB16" s="53">
        <f t="shared" si="4"/>
        <v>-47.6</v>
      </c>
      <c r="AM16" s="49" t="s">
        <v>85</v>
      </c>
      <c r="AN16" s="49" t="s">
        <v>175</v>
      </c>
    </row>
    <row r="17" spans="1:40" hidden="1" x14ac:dyDescent="0.2">
      <c r="A17" s="49" t="s">
        <v>233</v>
      </c>
      <c r="B17" s="49" t="s">
        <v>234</v>
      </c>
      <c r="C17" s="50" t="s">
        <v>166</v>
      </c>
      <c r="D17" s="49" t="s">
        <v>167</v>
      </c>
      <c r="E17" s="49" t="s">
        <v>235</v>
      </c>
      <c r="F17" s="49" t="s">
        <v>179</v>
      </c>
      <c r="G17" s="49" t="s">
        <v>170</v>
      </c>
      <c r="H17" s="49" t="s">
        <v>171</v>
      </c>
      <c r="I17" s="51" t="s">
        <v>236</v>
      </c>
      <c r="J17" s="49">
        <v>19</v>
      </c>
      <c r="K17" s="49">
        <v>500</v>
      </c>
      <c r="L17" s="49">
        <f t="shared" si="0"/>
        <v>-2750</v>
      </c>
      <c r="N17" s="52" t="s">
        <v>173</v>
      </c>
      <c r="P17" s="49">
        <v>2286</v>
      </c>
      <c r="Q17" s="49">
        <v>500</v>
      </c>
      <c r="R17" s="49">
        <v>500</v>
      </c>
      <c r="S17" s="77">
        <f t="shared" si="1"/>
        <v>2786</v>
      </c>
      <c r="T17" s="77">
        <f t="shared" si="2"/>
        <v>3286</v>
      </c>
      <c r="U17" s="49">
        <v>3250</v>
      </c>
      <c r="V17" s="49">
        <v>750</v>
      </c>
      <c r="W17" s="49">
        <v>750</v>
      </c>
      <c r="X17" s="49">
        <f t="shared" si="3"/>
        <v>-714</v>
      </c>
      <c r="Y17" s="49" t="s">
        <v>181</v>
      </c>
      <c r="Z17" s="53">
        <v>39.67</v>
      </c>
      <c r="AB17" s="53">
        <f t="shared" si="4"/>
        <v>-39.67</v>
      </c>
      <c r="AM17" s="49" t="s">
        <v>85</v>
      </c>
      <c r="AN17" s="49" t="s">
        <v>175</v>
      </c>
    </row>
    <row r="18" spans="1:40" hidden="1" x14ac:dyDescent="0.2">
      <c r="A18" s="49" t="s">
        <v>237</v>
      </c>
      <c r="B18" s="49" t="s">
        <v>238</v>
      </c>
      <c r="C18" s="50" t="s">
        <v>166</v>
      </c>
      <c r="D18" s="49" t="s">
        <v>167</v>
      </c>
      <c r="E18" s="49" t="s">
        <v>239</v>
      </c>
      <c r="F18" s="49" t="s">
        <v>179</v>
      </c>
      <c r="G18" s="49" t="s">
        <v>240</v>
      </c>
      <c r="H18" s="49" t="s">
        <v>241</v>
      </c>
      <c r="I18" s="51" t="s">
        <v>242</v>
      </c>
      <c r="J18" s="49">
        <v>15</v>
      </c>
      <c r="K18" s="49">
        <v>1000</v>
      </c>
      <c r="L18" s="49">
        <f t="shared" si="0"/>
        <v>-6306</v>
      </c>
      <c r="N18" s="52" t="s">
        <v>243</v>
      </c>
      <c r="P18" s="49">
        <v>6387</v>
      </c>
      <c r="Q18" s="49">
        <v>2000</v>
      </c>
      <c r="R18" s="49">
        <v>2000</v>
      </c>
      <c r="S18" s="77">
        <f t="shared" si="1"/>
        <v>8387</v>
      </c>
      <c r="T18" s="77">
        <f t="shared" si="2"/>
        <v>10387</v>
      </c>
      <c r="U18" s="49">
        <v>7306</v>
      </c>
      <c r="V18" s="49">
        <v>6372</v>
      </c>
      <c r="W18" s="49">
        <v>6372</v>
      </c>
      <c r="X18" s="49">
        <f>P18-(U18+V18)</f>
        <v>-7291</v>
      </c>
      <c r="Y18" s="49" t="s">
        <v>181</v>
      </c>
      <c r="Z18" s="53">
        <v>16.25</v>
      </c>
      <c r="AB18" s="53">
        <f t="shared" si="4"/>
        <v>-16.25</v>
      </c>
      <c r="AM18" s="49" t="s">
        <v>85</v>
      </c>
      <c r="AN18" s="49" t="s">
        <v>175</v>
      </c>
    </row>
    <row r="19" spans="1:40" hidden="1" x14ac:dyDescent="0.2">
      <c r="A19" s="49" t="s">
        <v>244</v>
      </c>
      <c r="B19" s="49" t="s">
        <v>245</v>
      </c>
      <c r="C19" s="50" t="s">
        <v>166</v>
      </c>
      <c r="D19" s="49" t="s">
        <v>167</v>
      </c>
      <c r="E19" s="49" t="s">
        <v>246</v>
      </c>
      <c r="F19" s="49" t="s">
        <v>179</v>
      </c>
      <c r="G19" s="49" t="s">
        <v>170</v>
      </c>
      <c r="H19" s="49" t="s">
        <v>171</v>
      </c>
      <c r="I19" s="51" t="s">
        <v>245</v>
      </c>
      <c r="J19" s="49">
        <v>13</v>
      </c>
      <c r="K19" s="49">
        <v>5000</v>
      </c>
      <c r="L19" s="49">
        <f t="shared" si="0"/>
        <v>-763</v>
      </c>
      <c r="N19" s="52" t="s">
        <v>173</v>
      </c>
      <c r="P19" s="49">
        <v>2414</v>
      </c>
      <c r="Q19" s="49">
        <v>0</v>
      </c>
      <c r="R19" s="49">
        <v>5000</v>
      </c>
      <c r="S19" s="77">
        <f t="shared" si="1"/>
        <v>2414</v>
      </c>
      <c r="T19" s="77">
        <f t="shared" si="2"/>
        <v>7414</v>
      </c>
      <c r="U19" s="49">
        <v>5763</v>
      </c>
      <c r="V19" s="49">
        <v>3103</v>
      </c>
      <c r="W19" s="49">
        <v>3303</v>
      </c>
      <c r="X19" s="49">
        <f t="shared" ref="X19:X29" si="5">T19-(U19+V19)</f>
        <v>-1452</v>
      </c>
      <c r="Y19" s="49" t="s">
        <v>181</v>
      </c>
      <c r="Z19" s="53">
        <v>34.69</v>
      </c>
      <c r="AB19" s="53">
        <f t="shared" si="4"/>
        <v>-34.69</v>
      </c>
      <c r="AM19" s="49" t="s">
        <v>85</v>
      </c>
      <c r="AN19" s="49" t="s">
        <v>175</v>
      </c>
    </row>
    <row r="20" spans="1:40" hidden="1" x14ac:dyDescent="0.2">
      <c r="A20" s="49" t="s">
        <v>247</v>
      </c>
      <c r="B20" s="49" t="s">
        <v>248</v>
      </c>
      <c r="C20" s="50" t="s">
        <v>166</v>
      </c>
      <c r="D20" s="49" t="s">
        <v>228</v>
      </c>
      <c r="E20" s="49" t="s">
        <v>249</v>
      </c>
      <c r="F20" s="49" t="s">
        <v>179</v>
      </c>
      <c r="G20" s="49" t="s">
        <v>170</v>
      </c>
      <c r="H20" s="49" t="s">
        <v>171</v>
      </c>
      <c r="I20" s="51" t="s">
        <v>248</v>
      </c>
      <c r="J20" s="49">
        <v>17</v>
      </c>
      <c r="K20" s="49">
        <v>1000</v>
      </c>
      <c r="L20" s="49">
        <f t="shared" si="0"/>
        <v>-4248</v>
      </c>
      <c r="N20" s="52" t="s">
        <v>173</v>
      </c>
      <c r="P20" s="49">
        <v>321</v>
      </c>
      <c r="Q20" s="49">
        <v>1000</v>
      </c>
      <c r="R20" s="49">
        <v>5000</v>
      </c>
      <c r="S20" s="77">
        <f t="shared" si="1"/>
        <v>1321</v>
      </c>
      <c r="T20" s="77">
        <f t="shared" si="2"/>
        <v>6321</v>
      </c>
      <c r="U20" s="49">
        <v>5248</v>
      </c>
      <c r="V20" s="49">
        <v>3294</v>
      </c>
      <c r="W20" s="49">
        <v>3294</v>
      </c>
      <c r="X20" s="49">
        <f t="shared" si="5"/>
        <v>-2221</v>
      </c>
      <c r="Y20" s="49" t="s">
        <v>181</v>
      </c>
      <c r="Z20" s="53">
        <v>56.25</v>
      </c>
      <c r="AB20" s="53">
        <f t="shared" si="4"/>
        <v>-56.25</v>
      </c>
      <c r="AM20" s="49" t="s">
        <v>85</v>
      </c>
      <c r="AN20" s="49" t="s">
        <v>175</v>
      </c>
    </row>
    <row r="21" spans="1:40" hidden="1" x14ac:dyDescent="0.2">
      <c r="A21" s="49" t="s">
        <v>250</v>
      </c>
      <c r="B21" s="49" t="s">
        <v>251</v>
      </c>
      <c r="C21" s="50" t="s">
        <v>166</v>
      </c>
      <c r="D21" s="49" t="s">
        <v>167</v>
      </c>
      <c r="E21" s="49" t="s">
        <v>252</v>
      </c>
      <c r="F21" s="49" t="s">
        <v>179</v>
      </c>
      <c r="G21" s="49" t="s">
        <v>170</v>
      </c>
      <c r="H21" s="49" t="s">
        <v>171</v>
      </c>
      <c r="I21" s="51" t="s">
        <v>253</v>
      </c>
      <c r="J21" s="49">
        <v>13</v>
      </c>
      <c r="K21" s="49">
        <v>5000</v>
      </c>
      <c r="L21" s="49">
        <f t="shared" si="0"/>
        <v>426</v>
      </c>
      <c r="M21" s="49">
        <f>L21*Z21</f>
        <v>14777.939999999999</v>
      </c>
      <c r="N21" s="52" t="s">
        <v>173</v>
      </c>
      <c r="P21" s="49">
        <v>3299</v>
      </c>
      <c r="Q21" s="49">
        <v>0</v>
      </c>
      <c r="R21" s="49">
        <v>5000</v>
      </c>
      <c r="S21" s="77">
        <f t="shared" si="1"/>
        <v>3299</v>
      </c>
      <c r="T21" s="77">
        <f t="shared" si="2"/>
        <v>8299</v>
      </c>
      <c r="U21" s="49">
        <v>4574</v>
      </c>
      <c r="V21" s="49">
        <v>3103</v>
      </c>
      <c r="W21" s="49">
        <v>3303</v>
      </c>
      <c r="X21" s="49">
        <f t="shared" si="5"/>
        <v>622</v>
      </c>
      <c r="Y21" s="49" t="s">
        <v>190</v>
      </c>
      <c r="Z21" s="53">
        <v>34.69</v>
      </c>
      <c r="AB21" s="53">
        <f t="shared" si="4"/>
        <v>-34.69</v>
      </c>
      <c r="AM21" s="49" t="s">
        <v>85</v>
      </c>
      <c r="AN21" s="49" t="s">
        <v>175</v>
      </c>
    </row>
    <row r="22" spans="1:40" hidden="1" x14ac:dyDescent="0.2">
      <c r="A22" s="49" t="s">
        <v>254</v>
      </c>
      <c r="B22" s="49" t="s">
        <v>255</v>
      </c>
      <c r="C22" s="50" t="s">
        <v>166</v>
      </c>
      <c r="D22" s="49" t="s">
        <v>167</v>
      </c>
      <c r="E22" s="49" t="s">
        <v>256</v>
      </c>
      <c r="F22" s="49" t="s">
        <v>179</v>
      </c>
      <c r="G22" s="49" t="s">
        <v>170</v>
      </c>
      <c r="H22" s="49" t="s">
        <v>171</v>
      </c>
      <c r="I22" s="51" t="s">
        <v>255</v>
      </c>
      <c r="J22" s="49">
        <v>22</v>
      </c>
      <c r="K22" s="49">
        <v>175</v>
      </c>
      <c r="L22" s="49">
        <f t="shared" si="0"/>
        <v>5</v>
      </c>
      <c r="M22" s="49">
        <f>L22*Z22</f>
        <v>466</v>
      </c>
      <c r="N22" s="52" t="s">
        <v>173</v>
      </c>
      <c r="P22" s="49">
        <v>61</v>
      </c>
      <c r="Q22" s="49">
        <v>0</v>
      </c>
      <c r="R22" s="49">
        <v>280</v>
      </c>
      <c r="S22" s="77">
        <f t="shared" si="1"/>
        <v>61</v>
      </c>
      <c r="T22" s="77">
        <f t="shared" si="2"/>
        <v>341</v>
      </c>
      <c r="U22" s="49">
        <v>170</v>
      </c>
      <c r="V22" s="49">
        <v>54</v>
      </c>
      <c r="W22" s="49">
        <v>54</v>
      </c>
      <c r="X22" s="49">
        <f t="shared" si="5"/>
        <v>117</v>
      </c>
      <c r="Y22" s="49" t="s">
        <v>190</v>
      </c>
      <c r="Z22" s="53">
        <v>93.2</v>
      </c>
      <c r="AB22" s="53">
        <f t="shared" si="4"/>
        <v>-93.2</v>
      </c>
      <c r="AM22" s="49" t="s">
        <v>85</v>
      </c>
      <c r="AN22" s="49" t="s">
        <v>175</v>
      </c>
    </row>
    <row r="23" spans="1:40" hidden="1" x14ac:dyDescent="0.2">
      <c r="A23" s="49" t="s">
        <v>257</v>
      </c>
      <c r="B23" s="49" t="s">
        <v>258</v>
      </c>
      <c r="C23" s="50" t="s">
        <v>166</v>
      </c>
      <c r="D23" s="49" t="s">
        <v>167</v>
      </c>
      <c r="E23" s="49" t="s">
        <v>259</v>
      </c>
      <c r="F23" s="49" t="s">
        <v>179</v>
      </c>
      <c r="G23" s="49" t="s">
        <v>170</v>
      </c>
      <c r="H23" s="49" t="s">
        <v>171</v>
      </c>
      <c r="I23" s="51" t="s">
        <v>258</v>
      </c>
      <c r="J23" s="49">
        <v>18</v>
      </c>
      <c r="K23" s="49">
        <v>500</v>
      </c>
      <c r="L23" s="49">
        <f t="shared" si="0"/>
        <v>340</v>
      </c>
      <c r="M23" s="49">
        <f>L23*Z23</f>
        <v>31688</v>
      </c>
      <c r="N23" s="52" t="s">
        <v>173</v>
      </c>
      <c r="P23" s="49">
        <v>102</v>
      </c>
      <c r="Q23" s="49">
        <v>480</v>
      </c>
      <c r="R23" s="49">
        <v>0</v>
      </c>
      <c r="S23" s="77">
        <f t="shared" si="1"/>
        <v>582</v>
      </c>
      <c r="T23" s="77">
        <f t="shared" si="2"/>
        <v>582</v>
      </c>
      <c r="U23" s="49">
        <v>160</v>
      </c>
      <c r="V23" s="49">
        <v>54</v>
      </c>
      <c r="W23" s="49">
        <v>54</v>
      </c>
      <c r="X23" s="49">
        <f t="shared" si="5"/>
        <v>368</v>
      </c>
      <c r="Y23" s="49" t="s">
        <v>190</v>
      </c>
      <c r="Z23" s="53">
        <v>93.2</v>
      </c>
      <c r="AB23" s="53">
        <f t="shared" si="4"/>
        <v>-93.2</v>
      </c>
      <c r="AM23" s="49" t="s">
        <v>85</v>
      </c>
      <c r="AN23" s="49" t="s">
        <v>175</v>
      </c>
    </row>
    <row r="24" spans="1:40" hidden="1" x14ac:dyDescent="0.2">
      <c r="A24" s="49" t="s">
        <v>260</v>
      </c>
      <c r="B24" s="49" t="s">
        <v>261</v>
      </c>
      <c r="C24" s="50" t="s">
        <v>166</v>
      </c>
      <c r="D24" s="49" t="s">
        <v>228</v>
      </c>
      <c r="E24" s="49" t="s">
        <v>262</v>
      </c>
      <c r="F24" s="49" t="s">
        <v>169</v>
      </c>
      <c r="G24" s="49" t="s">
        <v>170</v>
      </c>
      <c r="H24" s="49" t="s">
        <v>171</v>
      </c>
      <c r="I24" s="51" t="s">
        <v>261</v>
      </c>
      <c r="J24" s="49">
        <v>15</v>
      </c>
      <c r="K24" s="49">
        <v>1000</v>
      </c>
      <c r="L24" s="49">
        <f t="shared" si="0"/>
        <v>1000</v>
      </c>
      <c r="M24" s="49">
        <f>L24*Z24</f>
        <v>37170</v>
      </c>
      <c r="N24" s="52" t="s">
        <v>173</v>
      </c>
      <c r="P24" s="49">
        <v>0</v>
      </c>
      <c r="Q24" s="49">
        <v>0</v>
      </c>
      <c r="R24" s="49">
        <v>0</v>
      </c>
      <c r="S24" s="77">
        <f t="shared" si="1"/>
        <v>0</v>
      </c>
      <c r="T24" s="77">
        <f t="shared" si="2"/>
        <v>0</v>
      </c>
      <c r="U24" s="49">
        <v>0</v>
      </c>
      <c r="V24" s="49">
        <v>0</v>
      </c>
      <c r="W24" s="49">
        <v>0</v>
      </c>
      <c r="X24" s="49">
        <f t="shared" si="5"/>
        <v>0</v>
      </c>
      <c r="Y24" s="49" t="s">
        <v>174</v>
      </c>
      <c r="Z24" s="78">
        <v>37.17</v>
      </c>
      <c r="AB24" s="53">
        <f t="shared" si="4"/>
        <v>-37.17</v>
      </c>
      <c r="AC24" s="79"/>
      <c r="AM24" s="49" t="s">
        <v>85</v>
      </c>
      <c r="AN24" s="49" t="s">
        <v>175</v>
      </c>
    </row>
    <row r="25" spans="1:40" hidden="1" x14ac:dyDescent="0.2">
      <c r="A25" s="49" t="s">
        <v>263</v>
      </c>
      <c r="B25" s="49" t="s">
        <v>264</v>
      </c>
      <c r="C25" s="50" t="s">
        <v>166</v>
      </c>
      <c r="D25" s="49" t="s">
        <v>228</v>
      </c>
      <c r="E25" s="49" t="s">
        <v>265</v>
      </c>
      <c r="F25" s="49" t="s">
        <v>179</v>
      </c>
      <c r="G25" s="49" t="s">
        <v>170</v>
      </c>
      <c r="H25" s="49" t="s">
        <v>171</v>
      </c>
      <c r="I25" s="51" t="s">
        <v>264</v>
      </c>
      <c r="J25" s="49">
        <v>19</v>
      </c>
      <c r="K25" s="49">
        <v>100</v>
      </c>
      <c r="L25" s="49">
        <f t="shared" si="0"/>
        <v>-233</v>
      </c>
      <c r="N25" s="52" t="s">
        <v>173</v>
      </c>
      <c r="P25" s="49">
        <v>98</v>
      </c>
      <c r="Q25" s="49">
        <v>0</v>
      </c>
      <c r="R25" s="49">
        <v>0</v>
      </c>
      <c r="S25" s="77">
        <f t="shared" si="1"/>
        <v>98</v>
      </c>
      <c r="T25" s="77">
        <f t="shared" si="2"/>
        <v>98</v>
      </c>
      <c r="U25" s="49">
        <v>333</v>
      </c>
      <c r="V25" s="49">
        <v>252</v>
      </c>
      <c r="W25" s="49">
        <v>252</v>
      </c>
      <c r="X25" s="49">
        <f t="shared" si="5"/>
        <v>-487</v>
      </c>
      <c r="Y25" s="49" t="s">
        <v>181</v>
      </c>
      <c r="Z25" s="53">
        <v>49.44</v>
      </c>
      <c r="AB25" s="53">
        <f t="shared" si="4"/>
        <v>-49.44</v>
      </c>
      <c r="AM25" s="49" t="s">
        <v>85</v>
      </c>
      <c r="AN25" s="49" t="s">
        <v>175</v>
      </c>
    </row>
    <row r="26" spans="1:40" hidden="1" x14ac:dyDescent="0.2">
      <c r="A26" s="49" t="s">
        <v>266</v>
      </c>
      <c r="B26" s="49" t="s">
        <v>267</v>
      </c>
      <c r="C26" s="50" t="s">
        <v>166</v>
      </c>
      <c r="D26" s="49" t="s">
        <v>228</v>
      </c>
      <c r="E26" s="49" t="s">
        <v>268</v>
      </c>
      <c r="F26" s="49" t="s">
        <v>179</v>
      </c>
      <c r="G26" s="49" t="s">
        <v>170</v>
      </c>
      <c r="H26" s="49" t="s">
        <v>171</v>
      </c>
      <c r="I26" s="51" t="s">
        <v>267</v>
      </c>
      <c r="J26" s="49">
        <v>19</v>
      </c>
      <c r="K26" s="49">
        <v>100</v>
      </c>
      <c r="L26" s="49">
        <f t="shared" si="0"/>
        <v>-1515</v>
      </c>
      <c r="N26" s="52" t="s">
        <v>173</v>
      </c>
      <c r="P26" s="49">
        <v>198</v>
      </c>
      <c r="Q26" s="49">
        <v>0</v>
      </c>
      <c r="R26" s="49">
        <v>0</v>
      </c>
      <c r="S26" s="77">
        <f t="shared" si="1"/>
        <v>198</v>
      </c>
      <c r="T26" s="77">
        <f t="shared" si="2"/>
        <v>198</v>
      </c>
      <c r="U26" s="49">
        <v>1615</v>
      </c>
      <c r="V26" s="49">
        <v>1404</v>
      </c>
      <c r="W26" s="49">
        <v>1404</v>
      </c>
      <c r="X26" s="49">
        <f t="shared" si="5"/>
        <v>-2821</v>
      </c>
      <c r="Y26" s="49" t="s">
        <v>181</v>
      </c>
      <c r="Z26" s="53">
        <v>49.44</v>
      </c>
      <c r="AB26" s="53">
        <f t="shared" si="4"/>
        <v>-49.44</v>
      </c>
      <c r="AM26" s="49" t="s">
        <v>85</v>
      </c>
      <c r="AN26" s="49" t="s">
        <v>175</v>
      </c>
    </row>
    <row r="27" spans="1:40" hidden="1" x14ac:dyDescent="0.2">
      <c r="A27" s="49" t="s">
        <v>269</v>
      </c>
      <c r="B27" s="49" t="s">
        <v>270</v>
      </c>
      <c r="C27" s="50" t="s">
        <v>166</v>
      </c>
      <c r="D27" s="49" t="s">
        <v>167</v>
      </c>
      <c r="E27" s="49" t="s">
        <v>271</v>
      </c>
      <c r="F27" s="49" t="s">
        <v>179</v>
      </c>
      <c r="G27" s="49" t="s">
        <v>170</v>
      </c>
      <c r="H27" s="49" t="s">
        <v>171</v>
      </c>
      <c r="I27" s="51" t="s">
        <v>270</v>
      </c>
      <c r="J27" s="49">
        <v>19</v>
      </c>
      <c r="K27" s="49">
        <v>100</v>
      </c>
      <c r="L27" s="49">
        <f t="shared" si="0"/>
        <v>-38</v>
      </c>
      <c r="N27" s="52" t="s">
        <v>173</v>
      </c>
      <c r="P27" s="49">
        <v>100</v>
      </c>
      <c r="Q27" s="49">
        <v>0</v>
      </c>
      <c r="R27" s="49">
        <v>0</v>
      </c>
      <c r="S27" s="77">
        <f t="shared" si="1"/>
        <v>100</v>
      </c>
      <c r="T27" s="77">
        <f t="shared" si="2"/>
        <v>100</v>
      </c>
      <c r="U27" s="49">
        <v>138</v>
      </c>
      <c r="V27" s="49">
        <v>126</v>
      </c>
      <c r="W27" s="49">
        <v>144</v>
      </c>
      <c r="X27" s="49">
        <f t="shared" si="5"/>
        <v>-164</v>
      </c>
      <c r="Y27" s="49" t="s">
        <v>181</v>
      </c>
      <c r="Z27" s="53">
        <v>48.77</v>
      </c>
      <c r="AB27" s="53">
        <f t="shared" si="4"/>
        <v>-48.77</v>
      </c>
      <c r="AM27" s="49" t="s">
        <v>85</v>
      </c>
      <c r="AN27" s="49" t="s">
        <v>175</v>
      </c>
    </row>
    <row r="28" spans="1:40" hidden="1" x14ac:dyDescent="0.2">
      <c r="A28" s="49" t="s">
        <v>272</v>
      </c>
      <c r="B28" s="49" t="s">
        <v>273</v>
      </c>
      <c r="C28" s="50" t="s">
        <v>166</v>
      </c>
      <c r="D28" s="49" t="s">
        <v>228</v>
      </c>
      <c r="E28" s="49" t="s">
        <v>274</v>
      </c>
      <c r="F28" s="49" t="s">
        <v>179</v>
      </c>
      <c r="G28" s="49" t="s">
        <v>170</v>
      </c>
      <c r="H28" s="49" t="s">
        <v>171</v>
      </c>
      <c r="I28" s="51" t="s">
        <v>273</v>
      </c>
      <c r="J28" s="49">
        <v>19</v>
      </c>
      <c r="K28" s="49">
        <v>100</v>
      </c>
      <c r="L28" s="49">
        <f t="shared" si="0"/>
        <v>-230</v>
      </c>
      <c r="N28" s="52" t="s">
        <v>173</v>
      </c>
      <c r="P28" s="49">
        <v>100</v>
      </c>
      <c r="Q28" s="49">
        <v>0</v>
      </c>
      <c r="R28" s="49">
        <v>0</v>
      </c>
      <c r="S28" s="77">
        <f t="shared" si="1"/>
        <v>100</v>
      </c>
      <c r="T28" s="77">
        <f t="shared" si="2"/>
        <v>100</v>
      </c>
      <c r="U28" s="49">
        <v>330</v>
      </c>
      <c r="V28" s="49">
        <v>432</v>
      </c>
      <c r="W28" s="49">
        <v>522</v>
      </c>
      <c r="X28" s="49">
        <f t="shared" si="5"/>
        <v>-662</v>
      </c>
      <c r="Y28" s="49" t="s">
        <v>181</v>
      </c>
      <c r="Z28" s="53">
        <v>48.77</v>
      </c>
      <c r="AB28" s="53">
        <f t="shared" si="4"/>
        <v>-48.77</v>
      </c>
      <c r="AM28" s="49" t="s">
        <v>85</v>
      </c>
      <c r="AN28" s="49" t="s">
        <v>175</v>
      </c>
    </row>
    <row r="29" spans="1:40" hidden="1" x14ac:dyDescent="0.2">
      <c r="A29" s="49" t="s">
        <v>275</v>
      </c>
      <c r="B29" s="49" t="s">
        <v>276</v>
      </c>
      <c r="C29" s="50" t="s">
        <v>166</v>
      </c>
      <c r="D29" s="49" t="s">
        <v>167</v>
      </c>
      <c r="E29" s="49" t="s">
        <v>277</v>
      </c>
      <c r="F29" s="49" t="s">
        <v>179</v>
      </c>
      <c r="L29" s="49">
        <f t="shared" si="0"/>
        <v>0</v>
      </c>
      <c r="N29" s="52" t="s">
        <v>173</v>
      </c>
      <c r="O29" s="52" t="s">
        <v>278</v>
      </c>
      <c r="P29" s="49">
        <v>0</v>
      </c>
      <c r="Q29" s="49">
        <v>0</v>
      </c>
      <c r="R29" s="49">
        <v>0</v>
      </c>
      <c r="S29" s="77">
        <f t="shared" si="1"/>
        <v>0</v>
      </c>
      <c r="T29" s="77">
        <f t="shared" si="2"/>
        <v>0</v>
      </c>
      <c r="U29" s="49">
        <v>0</v>
      </c>
      <c r="V29" s="49">
        <v>0</v>
      </c>
      <c r="W29" s="49">
        <v>0</v>
      </c>
      <c r="X29" s="49">
        <f t="shared" si="5"/>
        <v>0</v>
      </c>
      <c r="Y29" s="49" t="s">
        <v>279</v>
      </c>
      <c r="Z29" s="53" t="s">
        <v>280</v>
      </c>
      <c r="AB29" s="53" t="e">
        <f t="shared" si="4"/>
        <v>#VALUE!</v>
      </c>
      <c r="AM29" s="49" t="s">
        <v>85</v>
      </c>
      <c r="AN29" s="49" t="s">
        <v>175</v>
      </c>
    </row>
    <row r="30" spans="1:40" hidden="1" x14ac:dyDescent="0.2">
      <c r="A30" s="49" t="s">
        <v>281</v>
      </c>
      <c r="B30" s="49" t="s">
        <v>282</v>
      </c>
      <c r="C30" s="50" t="s">
        <v>166</v>
      </c>
      <c r="D30" s="49" t="s">
        <v>283</v>
      </c>
      <c r="E30" s="49" t="s">
        <v>284</v>
      </c>
      <c r="F30" s="49" t="s">
        <v>285</v>
      </c>
      <c r="G30" s="49" t="s">
        <v>286</v>
      </c>
      <c r="H30" s="49" t="s">
        <v>287</v>
      </c>
      <c r="I30" s="51" t="s">
        <v>288</v>
      </c>
      <c r="J30" s="49">
        <v>27</v>
      </c>
      <c r="K30" s="49">
        <v>1000</v>
      </c>
      <c r="L30" s="49">
        <f t="shared" si="0"/>
        <v>-798</v>
      </c>
      <c r="N30" s="52" t="s">
        <v>243</v>
      </c>
      <c r="P30" s="49">
        <v>2010</v>
      </c>
      <c r="Q30" s="49">
        <v>0</v>
      </c>
      <c r="R30" s="49">
        <v>0</v>
      </c>
      <c r="S30" s="77">
        <f t="shared" si="1"/>
        <v>2010</v>
      </c>
      <c r="T30" s="77">
        <f t="shared" si="2"/>
        <v>2010</v>
      </c>
      <c r="U30" s="49">
        <v>1798</v>
      </c>
      <c r="V30" s="49">
        <v>168</v>
      </c>
      <c r="W30" s="49">
        <v>174</v>
      </c>
      <c r="X30" s="49">
        <f t="shared" ref="X30:X59" si="6">P30-(U30+V30)</f>
        <v>44</v>
      </c>
      <c r="Y30" s="49" t="s">
        <v>190</v>
      </c>
      <c r="Z30" s="53">
        <v>71.41</v>
      </c>
      <c r="AB30" s="53">
        <f t="shared" si="4"/>
        <v>-71.41</v>
      </c>
      <c r="AM30" s="49" t="s">
        <v>85</v>
      </c>
      <c r="AN30" s="49" t="s">
        <v>175</v>
      </c>
    </row>
    <row r="31" spans="1:40" hidden="1" x14ac:dyDescent="0.2">
      <c r="A31" s="49" t="s">
        <v>289</v>
      </c>
      <c r="B31" s="49" t="s">
        <v>290</v>
      </c>
      <c r="C31" s="50" t="s">
        <v>166</v>
      </c>
      <c r="D31" s="49" t="s">
        <v>283</v>
      </c>
      <c r="E31" s="49" t="s">
        <v>291</v>
      </c>
      <c r="F31" s="49" t="s">
        <v>285</v>
      </c>
      <c r="G31" s="49" t="s">
        <v>286</v>
      </c>
      <c r="H31" s="49" t="s">
        <v>287</v>
      </c>
      <c r="I31" s="51" t="s">
        <v>292</v>
      </c>
      <c r="J31" s="49">
        <v>27</v>
      </c>
      <c r="K31" s="49">
        <v>360</v>
      </c>
      <c r="L31" s="49">
        <f t="shared" si="0"/>
        <v>-2144</v>
      </c>
      <c r="N31" s="52" t="s">
        <v>243</v>
      </c>
      <c r="P31" s="49">
        <v>1507</v>
      </c>
      <c r="Q31" s="49">
        <v>720</v>
      </c>
      <c r="R31" s="49">
        <v>1440</v>
      </c>
      <c r="S31" s="77">
        <f t="shared" si="1"/>
        <v>2227</v>
      </c>
      <c r="T31" s="77">
        <f t="shared" si="2"/>
        <v>3667</v>
      </c>
      <c r="U31" s="49">
        <v>2504</v>
      </c>
      <c r="V31" s="49">
        <v>834</v>
      </c>
      <c r="W31" s="49">
        <v>864</v>
      </c>
      <c r="X31" s="49">
        <f t="shared" si="6"/>
        <v>-1831</v>
      </c>
      <c r="Y31" s="49" t="s">
        <v>181</v>
      </c>
      <c r="Z31" s="53">
        <v>71.41</v>
      </c>
      <c r="AB31" s="53">
        <f t="shared" si="4"/>
        <v>-71.41</v>
      </c>
      <c r="AM31" s="49" t="s">
        <v>85</v>
      </c>
      <c r="AN31" s="49" t="s">
        <v>175</v>
      </c>
    </row>
    <row r="32" spans="1:40" hidden="1" x14ac:dyDescent="0.2">
      <c r="A32" s="49" t="s">
        <v>293</v>
      </c>
      <c r="B32" s="49" t="s">
        <v>294</v>
      </c>
      <c r="C32" s="50" t="s">
        <v>166</v>
      </c>
      <c r="D32" s="49" t="s">
        <v>283</v>
      </c>
      <c r="E32" s="49" t="s">
        <v>295</v>
      </c>
      <c r="F32" s="49" t="s">
        <v>285</v>
      </c>
      <c r="G32" s="49" t="s">
        <v>286</v>
      </c>
      <c r="H32" s="49" t="s">
        <v>287</v>
      </c>
      <c r="I32" s="51" t="s">
        <v>296</v>
      </c>
      <c r="J32" s="49">
        <v>17</v>
      </c>
      <c r="K32" s="49">
        <v>2500</v>
      </c>
      <c r="L32" s="49">
        <f t="shared" si="0"/>
        <v>-29098</v>
      </c>
      <c r="N32" s="52" t="s">
        <v>243</v>
      </c>
      <c r="P32" s="49">
        <v>5466</v>
      </c>
      <c r="Q32" s="49">
        <v>4536</v>
      </c>
      <c r="R32" s="49">
        <v>33400</v>
      </c>
      <c r="S32" s="77">
        <f t="shared" si="1"/>
        <v>10002</v>
      </c>
      <c r="T32" s="77">
        <f t="shared" si="2"/>
        <v>43402</v>
      </c>
      <c r="U32" s="49">
        <v>31598</v>
      </c>
      <c r="V32" s="49">
        <v>14234</v>
      </c>
      <c r="W32" s="49">
        <v>14264</v>
      </c>
      <c r="X32" s="49">
        <f t="shared" si="6"/>
        <v>-40366</v>
      </c>
      <c r="Y32" s="49" t="s">
        <v>181</v>
      </c>
      <c r="Z32" s="53">
        <v>63.277999999999999</v>
      </c>
      <c r="AB32" s="53">
        <f t="shared" si="4"/>
        <v>-63.277999999999999</v>
      </c>
      <c r="AM32" s="49" t="s">
        <v>85</v>
      </c>
      <c r="AN32" s="49" t="s">
        <v>175</v>
      </c>
    </row>
    <row r="33" spans="1:40" hidden="1" x14ac:dyDescent="0.2">
      <c r="A33" s="49" t="s">
        <v>297</v>
      </c>
      <c r="B33" s="49" t="s">
        <v>298</v>
      </c>
      <c r="C33" s="50" t="s">
        <v>166</v>
      </c>
      <c r="D33" s="49" t="s">
        <v>283</v>
      </c>
      <c r="E33" s="49" t="s">
        <v>299</v>
      </c>
      <c r="F33" s="49" t="s">
        <v>285</v>
      </c>
      <c r="G33" s="49" t="s">
        <v>286</v>
      </c>
      <c r="H33" s="49" t="s">
        <v>287</v>
      </c>
      <c r="I33" s="51" t="s">
        <v>300</v>
      </c>
      <c r="J33" s="49">
        <v>27</v>
      </c>
      <c r="K33" s="49">
        <v>1250</v>
      </c>
      <c r="L33" s="49">
        <f t="shared" si="0"/>
        <v>-19900</v>
      </c>
      <c r="N33" s="52" t="s">
        <v>243</v>
      </c>
      <c r="P33" s="49">
        <v>6883</v>
      </c>
      <c r="Q33" s="49">
        <v>7036</v>
      </c>
      <c r="R33" s="49">
        <v>15295</v>
      </c>
      <c r="S33" s="77">
        <f t="shared" si="1"/>
        <v>13919</v>
      </c>
      <c r="T33" s="77">
        <f t="shared" si="2"/>
        <v>29214</v>
      </c>
      <c r="U33" s="49">
        <v>21150</v>
      </c>
      <c r="V33" s="49">
        <v>8562</v>
      </c>
      <c r="W33" s="49">
        <v>8616</v>
      </c>
      <c r="X33" s="49">
        <f t="shared" si="6"/>
        <v>-22829</v>
      </c>
      <c r="Y33" s="49" t="s">
        <v>181</v>
      </c>
      <c r="Z33" s="53">
        <v>63.277999999999999</v>
      </c>
      <c r="AB33" s="53">
        <f t="shared" si="4"/>
        <v>-63.277999999999999</v>
      </c>
      <c r="AM33" s="49" t="s">
        <v>85</v>
      </c>
      <c r="AN33" s="49" t="s">
        <v>175</v>
      </c>
    </row>
    <row r="34" spans="1:40" hidden="1" x14ac:dyDescent="0.2">
      <c r="A34" s="49" t="s">
        <v>301</v>
      </c>
      <c r="B34" s="49" t="s">
        <v>302</v>
      </c>
      <c r="C34" s="50" t="s">
        <v>166</v>
      </c>
      <c r="D34" s="49" t="s">
        <v>283</v>
      </c>
      <c r="E34" s="49" t="s">
        <v>303</v>
      </c>
      <c r="F34" s="49" t="s">
        <v>285</v>
      </c>
      <c r="G34" s="49" t="s">
        <v>286</v>
      </c>
      <c r="H34" s="49" t="s">
        <v>304</v>
      </c>
      <c r="I34" s="51" t="s">
        <v>305</v>
      </c>
      <c r="J34" s="49">
        <v>13</v>
      </c>
      <c r="K34" s="49">
        <v>60</v>
      </c>
      <c r="L34" s="49">
        <f t="shared" si="0"/>
        <v>36</v>
      </c>
      <c r="M34" s="80">
        <f>L34*Z34</f>
        <v>5376.5999999999995</v>
      </c>
      <c r="N34" s="52" t="s">
        <v>243</v>
      </c>
      <c r="P34" s="49">
        <v>0</v>
      </c>
      <c r="Q34" s="49">
        <v>0</v>
      </c>
      <c r="R34" s="49">
        <v>0</v>
      </c>
      <c r="S34" s="77">
        <f t="shared" si="1"/>
        <v>0</v>
      </c>
      <c r="T34" s="77">
        <f t="shared" si="2"/>
        <v>0</v>
      </c>
      <c r="U34" s="49">
        <v>24</v>
      </c>
      <c r="V34" s="49">
        <v>0</v>
      </c>
      <c r="W34" s="49">
        <v>0</v>
      </c>
      <c r="X34" s="49">
        <f t="shared" si="6"/>
        <v>-24</v>
      </c>
      <c r="Y34" s="49" t="s">
        <v>181</v>
      </c>
      <c r="Z34" s="53">
        <v>149.35</v>
      </c>
      <c r="AB34" s="53">
        <f t="shared" si="4"/>
        <v>-149.35</v>
      </c>
      <c r="AM34" s="49" t="s">
        <v>85</v>
      </c>
      <c r="AN34" s="49" t="s">
        <v>175</v>
      </c>
    </row>
    <row r="35" spans="1:40" hidden="1" x14ac:dyDescent="0.2">
      <c r="A35" s="49" t="s">
        <v>306</v>
      </c>
      <c r="B35" s="49" t="s">
        <v>307</v>
      </c>
      <c r="C35" s="50" t="s">
        <v>166</v>
      </c>
      <c r="D35" s="49" t="s">
        <v>283</v>
      </c>
      <c r="E35" s="49" t="s">
        <v>308</v>
      </c>
      <c r="F35" s="49" t="s">
        <v>285</v>
      </c>
      <c r="G35" s="49" t="s">
        <v>286</v>
      </c>
      <c r="H35" s="49" t="s">
        <v>304</v>
      </c>
      <c r="I35" s="51" t="s">
        <v>309</v>
      </c>
      <c r="J35" s="49">
        <v>27</v>
      </c>
      <c r="K35" s="49">
        <v>60</v>
      </c>
      <c r="L35" s="49">
        <f t="shared" si="0"/>
        <v>38</v>
      </c>
      <c r="M35" s="80">
        <f>L35*Z35</f>
        <v>5675.3</v>
      </c>
      <c r="N35" s="52" t="s">
        <v>243</v>
      </c>
      <c r="P35" s="49">
        <v>6</v>
      </c>
      <c r="Q35" s="49">
        <v>0</v>
      </c>
      <c r="R35" s="49">
        <v>0</v>
      </c>
      <c r="S35" s="77">
        <f t="shared" si="1"/>
        <v>6</v>
      </c>
      <c r="T35" s="77">
        <f t="shared" si="2"/>
        <v>6</v>
      </c>
      <c r="U35" s="49">
        <v>22</v>
      </c>
      <c r="V35" s="49">
        <v>0</v>
      </c>
      <c r="W35" s="49">
        <v>0</v>
      </c>
      <c r="X35" s="49">
        <f t="shared" si="6"/>
        <v>-16</v>
      </c>
      <c r="Y35" s="49" t="s">
        <v>181</v>
      </c>
      <c r="Z35" s="53">
        <v>149.35</v>
      </c>
      <c r="AB35" s="53">
        <f t="shared" si="4"/>
        <v>-149.35</v>
      </c>
      <c r="AM35" s="49" t="s">
        <v>85</v>
      </c>
      <c r="AN35" s="49" t="s">
        <v>175</v>
      </c>
    </row>
    <row r="36" spans="1:40" hidden="1" x14ac:dyDescent="0.2">
      <c r="A36" s="49" t="s">
        <v>310</v>
      </c>
      <c r="B36" s="49" t="s">
        <v>311</v>
      </c>
      <c r="C36" s="50" t="s">
        <v>166</v>
      </c>
      <c r="D36" s="49" t="s">
        <v>283</v>
      </c>
      <c r="E36" s="49" t="s">
        <v>312</v>
      </c>
      <c r="F36" s="49" t="s">
        <v>285</v>
      </c>
      <c r="G36" s="49" t="s">
        <v>313</v>
      </c>
      <c r="H36" s="49" t="s">
        <v>314</v>
      </c>
      <c r="I36" s="51" t="s">
        <v>315</v>
      </c>
      <c r="J36" s="49">
        <v>17</v>
      </c>
      <c r="K36" s="49">
        <v>1000</v>
      </c>
      <c r="L36" s="49">
        <f t="shared" si="0"/>
        <v>-10114</v>
      </c>
      <c r="N36" s="52" t="s">
        <v>243</v>
      </c>
      <c r="P36" s="49">
        <v>21685</v>
      </c>
      <c r="Q36" s="49">
        <v>0</v>
      </c>
      <c r="R36" s="49">
        <v>0</v>
      </c>
      <c r="S36" s="77">
        <f t="shared" si="1"/>
        <v>21685</v>
      </c>
      <c r="T36" s="77">
        <f t="shared" si="2"/>
        <v>21685</v>
      </c>
      <c r="U36" s="49">
        <v>11114</v>
      </c>
      <c r="V36" s="49">
        <v>8478</v>
      </c>
      <c r="W36" s="49">
        <v>8078</v>
      </c>
      <c r="X36" s="49">
        <f t="shared" si="6"/>
        <v>2093</v>
      </c>
      <c r="Y36" s="49" t="s">
        <v>190</v>
      </c>
      <c r="Z36" s="53">
        <v>9.75</v>
      </c>
      <c r="AB36" s="53">
        <f t="shared" si="4"/>
        <v>-9.75</v>
      </c>
      <c r="AM36" s="49" t="s">
        <v>85</v>
      </c>
      <c r="AN36" s="49" t="s">
        <v>175</v>
      </c>
    </row>
    <row r="37" spans="1:40" hidden="1" x14ac:dyDescent="0.2">
      <c r="A37" s="49" t="s">
        <v>316</v>
      </c>
      <c r="B37" s="49" t="s">
        <v>317</v>
      </c>
      <c r="C37" s="50" t="s">
        <v>166</v>
      </c>
      <c r="D37" s="49" t="s">
        <v>283</v>
      </c>
      <c r="E37" s="49" t="s">
        <v>318</v>
      </c>
      <c r="F37" s="49" t="s">
        <v>285</v>
      </c>
      <c r="G37" s="49" t="s">
        <v>319</v>
      </c>
      <c r="H37" s="49" t="s">
        <v>320</v>
      </c>
      <c r="I37" s="51" t="s">
        <v>321</v>
      </c>
      <c r="J37" s="49">
        <v>21</v>
      </c>
      <c r="K37" s="49">
        <v>120</v>
      </c>
      <c r="L37" s="49">
        <f t="shared" si="0"/>
        <v>-282</v>
      </c>
      <c r="N37" s="52" t="s">
        <v>243</v>
      </c>
      <c r="P37" s="49">
        <v>40</v>
      </c>
      <c r="Q37" s="49">
        <v>460</v>
      </c>
      <c r="R37" s="49">
        <v>0</v>
      </c>
      <c r="S37" s="77">
        <f t="shared" si="1"/>
        <v>500</v>
      </c>
      <c r="T37" s="77">
        <f t="shared" si="2"/>
        <v>500</v>
      </c>
      <c r="U37" s="49">
        <v>402</v>
      </c>
      <c r="V37" s="49">
        <v>36</v>
      </c>
      <c r="W37" s="49">
        <v>36</v>
      </c>
      <c r="X37" s="49">
        <f t="shared" si="6"/>
        <v>-398</v>
      </c>
      <c r="Y37" s="49" t="s">
        <v>181</v>
      </c>
      <c r="Z37" s="53">
        <v>32.86</v>
      </c>
      <c r="AB37" s="53">
        <f t="shared" si="4"/>
        <v>-32.86</v>
      </c>
      <c r="AM37" s="49" t="s">
        <v>85</v>
      </c>
      <c r="AN37" s="49" t="s">
        <v>175</v>
      </c>
    </row>
    <row r="38" spans="1:40" hidden="1" x14ac:dyDescent="0.2">
      <c r="A38" s="49" t="s">
        <v>322</v>
      </c>
      <c r="B38" s="49" t="s">
        <v>323</v>
      </c>
      <c r="C38" s="50" t="s">
        <v>166</v>
      </c>
      <c r="D38" s="49" t="s">
        <v>283</v>
      </c>
      <c r="E38" s="49" t="s">
        <v>324</v>
      </c>
      <c r="F38" s="49" t="s">
        <v>285</v>
      </c>
      <c r="G38" s="49" t="s">
        <v>325</v>
      </c>
      <c r="H38" s="49" t="s">
        <v>326</v>
      </c>
      <c r="I38" s="51" t="s">
        <v>327</v>
      </c>
      <c r="J38" s="49">
        <v>27</v>
      </c>
      <c r="K38" s="49">
        <v>756</v>
      </c>
      <c r="L38" s="49">
        <f t="shared" si="0"/>
        <v>-1352</v>
      </c>
      <c r="N38" s="52" t="s">
        <v>243</v>
      </c>
      <c r="P38" s="49">
        <v>1784</v>
      </c>
      <c r="Q38" s="49">
        <v>756</v>
      </c>
      <c r="R38" s="49">
        <v>756</v>
      </c>
      <c r="S38" s="77">
        <f t="shared" si="1"/>
        <v>2540</v>
      </c>
      <c r="T38" s="77">
        <f t="shared" si="2"/>
        <v>3296</v>
      </c>
      <c r="U38" s="49">
        <v>2108</v>
      </c>
      <c r="V38" s="49">
        <v>584</v>
      </c>
      <c r="W38" s="49">
        <v>528</v>
      </c>
      <c r="X38" s="49">
        <f t="shared" si="6"/>
        <v>-908</v>
      </c>
      <c r="Y38" s="49" t="s">
        <v>181</v>
      </c>
      <c r="Z38" s="53">
        <v>105</v>
      </c>
      <c r="AB38" s="53">
        <f t="shared" si="4"/>
        <v>-105</v>
      </c>
      <c r="AM38" s="49" t="s">
        <v>85</v>
      </c>
      <c r="AN38" s="49" t="s">
        <v>175</v>
      </c>
    </row>
    <row r="39" spans="1:40" hidden="1" x14ac:dyDescent="0.2">
      <c r="A39" s="49" t="s">
        <v>328</v>
      </c>
      <c r="B39" s="49" t="s">
        <v>329</v>
      </c>
      <c r="C39" s="50" t="s">
        <v>166</v>
      </c>
      <c r="D39" s="49" t="s">
        <v>283</v>
      </c>
      <c r="E39" s="49" t="s">
        <v>330</v>
      </c>
      <c r="F39" s="49" t="s">
        <v>285</v>
      </c>
      <c r="G39" s="49" t="s">
        <v>325</v>
      </c>
      <c r="H39" s="49" t="s">
        <v>326</v>
      </c>
      <c r="I39" s="51" t="s">
        <v>331</v>
      </c>
      <c r="J39" s="49">
        <v>27</v>
      </c>
      <c r="K39" s="49">
        <v>1134</v>
      </c>
      <c r="L39" s="49">
        <f t="shared" si="0"/>
        <v>628</v>
      </c>
      <c r="M39" s="49">
        <f>L39*Z39</f>
        <v>60149.840000000004</v>
      </c>
      <c r="N39" s="52" t="s">
        <v>243</v>
      </c>
      <c r="P39" s="49">
        <v>2054</v>
      </c>
      <c r="Q39" s="49">
        <v>0</v>
      </c>
      <c r="R39" s="49">
        <v>0</v>
      </c>
      <c r="S39" s="77">
        <f t="shared" si="1"/>
        <v>2054</v>
      </c>
      <c r="T39" s="77">
        <f t="shared" si="2"/>
        <v>2054</v>
      </c>
      <c r="U39" s="49">
        <v>506</v>
      </c>
      <c r="V39" s="49">
        <v>452</v>
      </c>
      <c r="W39" s="49">
        <v>440</v>
      </c>
      <c r="X39" s="49">
        <f t="shared" si="6"/>
        <v>1096</v>
      </c>
      <c r="Y39" s="49" t="s">
        <v>190</v>
      </c>
      <c r="Z39" s="53">
        <v>95.78</v>
      </c>
      <c r="AB39" s="53">
        <f t="shared" si="4"/>
        <v>-95.78</v>
      </c>
      <c r="AM39" s="49" t="s">
        <v>85</v>
      </c>
      <c r="AN39" s="49" t="s">
        <v>175</v>
      </c>
    </row>
    <row r="40" spans="1:40" hidden="1" x14ac:dyDescent="0.2">
      <c r="A40" s="49" t="s">
        <v>332</v>
      </c>
      <c r="B40" s="49" t="s">
        <v>333</v>
      </c>
      <c r="C40" s="50" t="s">
        <v>166</v>
      </c>
      <c r="D40" s="49" t="s">
        <v>283</v>
      </c>
      <c r="E40" s="49" t="s">
        <v>334</v>
      </c>
      <c r="F40" s="49" t="s">
        <v>285</v>
      </c>
      <c r="G40" s="49" t="s">
        <v>325</v>
      </c>
      <c r="H40" s="49" t="s">
        <v>326</v>
      </c>
      <c r="I40" s="51" t="s">
        <v>335</v>
      </c>
      <c r="J40" s="49">
        <v>27</v>
      </c>
      <c r="K40" s="49">
        <v>1134</v>
      </c>
      <c r="L40" s="49">
        <f t="shared" si="0"/>
        <v>880</v>
      </c>
      <c r="M40" s="49">
        <f>L40*Z40</f>
        <v>84286.399999999994</v>
      </c>
      <c r="N40" s="52" t="s">
        <v>243</v>
      </c>
      <c r="P40" s="49">
        <v>5083</v>
      </c>
      <c r="Q40" s="49">
        <v>0</v>
      </c>
      <c r="R40" s="49">
        <v>0</v>
      </c>
      <c r="S40" s="77">
        <f t="shared" si="1"/>
        <v>5083</v>
      </c>
      <c r="T40" s="77">
        <f t="shared" si="2"/>
        <v>5083</v>
      </c>
      <c r="U40" s="49">
        <v>254</v>
      </c>
      <c r="V40" s="49">
        <v>272</v>
      </c>
      <c r="W40" s="49">
        <v>260</v>
      </c>
      <c r="X40" s="49">
        <f t="shared" si="6"/>
        <v>4557</v>
      </c>
      <c r="Y40" s="49" t="s">
        <v>190</v>
      </c>
      <c r="Z40" s="53">
        <v>95.78</v>
      </c>
      <c r="AB40" s="53">
        <f t="shared" si="4"/>
        <v>-95.78</v>
      </c>
      <c r="AM40" s="49" t="s">
        <v>85</v>
      </c>
      <c r="AN40" s="49" t="s">
        <v>175</v>
      </c>
    </row>
    <row r="41" spans="1:40" hidden="1" x14ac:dyDescent="0.2">
      <c r="A41" s="49" t="s">
        <v>336</v>
      </c>
      <c r="B41" s="49" t="s">
        <v>337</v>
      </c>
      <c r="C41" s="50" t="s">
        <v>166</v>
      </c>
      <c r="D41" s="49" t="s">
        <v>283</v>
      </c>
      <c r="E41" s="49" t="s">
        <v>338</v>
      </c>
      <c r="F41" s="49" t="s">
        <v>285</v>
      </c>
      <c r="G41" s="49" t="s">
        <v>325</v>
      </c>
      <c r="H41" s="49" t="s">
        <v>326</v>
      </c>
      <c r="I41" s="51" t="s">
        <v>339</v>
      </c>
      <c r="J41" s="49">
        <v>27</v>
      </c>
      <c r="K41" s="49">
        <v>756</v>
      </c>
      <c r="L41" s="49">
        <f t="shared" si="0"/>
        <v>-3742</v>
      </c>
      <c r="N41" s="52" t="s">
        <v>243</v>
      </c>
      <c r="P41" s="49">
        <v>6845</v>
      </c>
      <c r="Q41" s="49">
        <v>0</v>
      </c>
      <c r="R41" s="49">
        <v>0</v>
      </c>
      <c r="S41" s="77">
        <f t="shared" si="1"/>
        <v>6845</v>
      </c>
      <c r="T41" s="77">
        <f t="shared" si="2"/>
        <v>6845</v>
      </c>
      <c r="U41" s="49">
        <v>4498</v>
      </c>
      <c r="V41" s="49">
        <v>2134</v>
      </c>
      <c r="W41" s="49">
        <v>2468</v>
      </c>
      <c r="X41" s="49">
        <f t="shared" si="6"/>
        <v>213</v>
      </c>
      <c r="Y41" s="49" t="s">
        <v>190</v>
      </c>
      <c r="Z41" s="53">
        <v>187.3</v>
      </c>
      <c r="AB41" s="53">
        <f t="shared" si="4"/>
        <v>-187.3</v>
      </c>
      <c r="AM41" s="49" t="s">
        <v>85</v>
      </c>
      <c r="AN41" s="49" t="s">
        <v>175</v>
      </c>
    </row>
    <row r="42" spans="1:40" hidden="1" x14ac:dyDescent="0.2">
      <c r="A42" s="49" t="s">
        <v>340</v>
      </c>
      <c r="B42" s="49" t="s">
        <v>341</v>
      </c>
      <c r="C42" s="50" t="s">
        <v>166</v>
      </c>
      <c r="D42" s="49" t="s">
        <v>283</v>
      </c>
      <c r="E42" s="49" t="s">
        <v>342</v>
      </c>
      <c r="F42" s="49" t="s">
        <v>285</v>
      </c>
      <c r="G42" s="49" t="s">
        <v>325</v>
      </c>
      <c r="H42" s="49" t="s">
        <v>326</v>
      </c>
      <c r="I42" s="51" t="s">
        <v>343</v>
      </c>
      <c r="J42" s="49">
        <v>27</v>
      </c>
      <c r="K42" s="49">
        <v>756</v>
      </c>
      <c r="L42" s="49">
        <f t="shared" si="0"/>
        <v>670</v>
      </c>
      <c r="M42" s="49">
        <f>L42*Z42</f>
        <v>125491.00000000001</v>
      </c>
      <c r="N42" s="52" t="s">
        <v>243</v>
      </c>
      <c r="P42" s="49">
        <v>157</v>
      </c>
      <c r="Q42" s="49">
        <v>0</v>
      </c>
      <c r="R42" s="49">
        <v>32</v>
      </c>
      <c r="S42" s="77">
        <f t="shared" si="1"/>
        <v>157</v>
      </c>
      <c r="T42" s="77">
        <f t="shared" si="2"/>
        <v>189</v>
      </c>
      <c r="U42" s="49">
        <v>86</v>
      </c>
      <c r="V42" s="49">
        <v>64</v>
      </c>
      <c r="W42" s="49">
        <v>90</v>
      </c>
      <c r="X42" s="49">
        <f t="shared" si="6"/>
        <v>7</v>
      </c>
      <c r="Y42" s="49" t="s">
        <v>190</v>
      </c>
      <c r="Z42" s="53">
        <v>187.3</v>
      </c>
      <c r="AB42" s="53">
        <f t="shared" si="4"/>
        <v>-187.3</v>
      </c>
      <c r="AM42" s="49" t="s">
        <v>85</v>
      </c>
      <c r="AN42" s="49" t="s">
        <v>175</v>
      </c>
    </row>
    <row r="43" spans="1:40" hidden="1" x14ac:dyDescent="0.2">
      <c r="A43" s="49" t="s">
        <v>344</v>
      </c>
      <c r="B43" s="49" t="s">
        <v>345</v>
      </c>
      <c r="C43" s="50" t="s">
        <v>166</v>
      </c>
      <c r="D43" s="49" t="s">
        <v>283</v>
      </c>
      <c r="E43" s="49" t="s">
        <v>346</v>
      </c>
      <c r="F43" s="49" t="s">
        <v>285</v>
      </c>
      <c r="G43" s="49" t="s">
        <v>325</v>
      </c>
      <c r="H43" s="49" t="s">
        <v>326</v>
      </c>
      <c r="I43" s="51" t="s">
        <v>347</v>
      </c>
      <c r="J43" s="49">
        <v>27</v>
      </c>
      <c r="K43" s="49">
        <v>756</v>
      </c>
      <c r="L43" s="49">
        <f t="shared" si="0"/>
        <v>-632</v>
      </c>
      <c r="N43" s="52" t="s">
        <v>243</v>
      </c>
      <c r="P43" s="49">
        <v>1318</v>
      </c>
      <c r="Q43" s="49">
        <v>0</v>
      </c>
      <c r="R43" s="49">
        <v>783</v>
      </c>
      <c r="S43" s="77">
        <f t="shared" si="1"/>
        <v>1318</v>
      </c>
      <c r="T43" s="77">
        <f t="shared" si="2"/>
        <v>2101</v>
      </c>
      <c r="U43" s="49">
        <v>1388</v>
      </c>
      <c r="V43" s="49">
        <v>592</v>
      </c>
      <c r="W43" s="49">
        <v>564</v>
      </c>
      <c r="X43" s="49">
        <f t="shared" si="6"/>
        <v>-662</v>
      </c>
      <c r="Y43" s="49" t="s">
        <v>181</v>
      </c>
      <c r="Z43" s="53">
        <v>105</v>
      </c>
      <c r="AB43" s="53">
        <f t="shared" si="4"/>
        <v>-105</v>
      </c>
      <c r="AM43" s="49" t="s">
        <v>85</v>
      </c>
      <c r="AN43" s="49" t="s">
        <v>175</v>
      </c>
    </row>
    <row r="44" spans="1:40" hidden="1" x14ac:dyDescent="0.2">
      <c r="A44" s="49" t="s">
        <v>348</v>
      </c>
      <c r="B44" s="49" t="s">
        <v>349</v>
      </c>
      <c r="C44" s="50" t="s">
        <v>166</v>
      </c>
      <c r="D44" s="49" t="s">
        <v>283</v>
      </c>
      <c r="E44" s="49" t="s">
        <v>350</v>
      </c>
      <c r="F44" s="49" t="s">
        <v>285</v>
      </c>
      <c r="G44" s="49" t="s">
        <v>325</v>
      </c>
      <c r="H44" s="49" t="s">
        <v>326</v>
      </c>
      <c r="I44" s="51" t="s">
        <v>351</v>
      </c>
      <c r="J44" s="49">
        <v>13</v>
      </c>
      <c r="K44" s="49">
        <v>1512</v>
      </c>
      <c r="L44" s="49">
        <f t="shared" si="0"/>
        <v>1322</v>
      </c>
      <c r="M44" s="80">
        <f>L44*Z44</f>
        <v>74098.099999999991</v>
      </c>
      <c r="N44" s="52" t="s">
        <v>243</v>
      </c>
      <c r="P44" s="49">
        <v>200</v>
      </c>
      <c r="Q44" s="49">
        <v>0</v>
      </c>
      <c r="R44" s="49">
        <v>1512</v>
      </c>
      <c r="S44" s="77">
        <f t="shared" si="1"/>
        <v>200</v>
      </c>
      <c r="T44" s="77">
        <f t="shared" si="2"/>
        <v>1712</v>
      </c>
      <c r="U44" s="49">
        <v>190</v>
      </c>
      <c r="V44" s="49">
        <v>54</v>
      </c>
      <c r="W44" s="49">
        <v>54</v>
      </c>
      <c r="X44" s="49">
        <f t="shared" si="6"/>
        <v>-44</v>
      </c>
      <c r="Y44" s="49" t="s">
        <v>181</v>
      </c>
      <c r="Z44" s="53">
        <v>56.05</v>
      </c>
      <c r="AB44" s="53">
        <f t="shared" si="4"/>
        <v>-56.05</v>
      </c>
      <c r="AM44" s="49" t="s">
        <v>85</v>
      </c>
      <c r="AN44" s="49" t="s">
        <v>175</v>
      </c>
    </row>
    <row r="45" spans="1:40" hidden="1" x14ac:dyDescent="0.2">
      <c r="A45" s="49" t="s">
        <v>352</v>
      </c>
      <c r="B45" s="49" t="s">
        <v>353</v>
      </c>
      <c r="C45" s="50" t="s">
        <v>166</v>
      </c>
      <c r="D45" s="49" t="s">
        <v>283</v>
      </c>
      <c r="E45" s="49" t="s">
        <v>354</v>
      </c>
      <c r="F45" s="49" t="s">
        <v>285</v>
      </c>
      <c r="G45" s="49" t="s">
        <v>325</v>
      </c>
      <c r="H45" s="49" t="s">
        <v>326</v>
      </c>
      <c r="I45" s="51" t="s">
        <v>355</v>
      </c>
      <c r="J45" s="49">
        <v>27</v>
      </c>
      <c r="K45" s="49">
        <v>1512</v>
      </c>
      <c r="L45" s="49">
        <f t="shared" si="0"/>
        <v>1352</v>
      </c>
      <c r="M45" s="49">
        <f>L45*Z45</f>
        <v>75779.599999999991</v>
      </c>
      <c r="N45" s="52" t="s">
        <v>243</v>
      </c>
      <c r="P45" s="49">
        <v>1392</v>
      </c>
      <c r="Q45" s="49">
        <v>0</v>
      </c>
      <c r="R45" s="49">
        <v>1512</v>
      </c>
      <c r="S45" s="77">
        <f t="shared" si="1"/>
        <v>1392</v>
      </c>
      <c r="T45" s="77">
        <f t="shared" si="2"/>
        <v>2904</v>
      </c>
      <c r="U45" s="49">
        <v>160</v>
      </c>
      <c r="V45" s="49">
        <v>54</v>
      </c>
      <c r="W45" s="49">
        <v>54</v>
      </c>
      <c r="X45" s="49">
        <f t="shared" si="6"/>
        <v>1178</v>
      </c>
      <c r="Y45" s="49" t="s">
        <v>190</v>
      </c>
      <c r="Z45" s="53">
        <v>56.05</v>
      </c>
      <c r="AB45" s="53">
        <f t="shared" si="4"/>
        <v>-56.05</v>
      </c>
      <c r="AM45" s="49" t="s">
        <v>85</v>
      </c>
      <c r="AN45" s="49" t="s">
        <v>175</v>
      </c>
    </row>
    <row r="46" spans="1:40" hidden="1" x14ac:dyDescent="0.2">
      <c r="A46" s="49" t="s">
        <v>356</v>
      </c>
      <c r="B46" s="49" t="s">
        <v>357</v>
      </c>
      <c r="C46" s="50" t="s">
        <v>166</v>
      </c>
      <c r="D46" s="49" t="s">
        <v>283</v>
      </c>
      <c r="E46" s="49" t="s">
        <v>358</v>
      </c>
      <c r="F46" s="49" t="s">
        <v>285</v>
      </c>
      <c r="G46" s="49" t="s">
        <v>325</v>
      </c>
      <c r="H46" s="49" t="s">
        <v>359</v>
      </c>
      <c r="I46" s="51" t="s">
        <v>360</v>
      </c>
      <c r="J46" s="49">
        <v>27</v>
      </c>
      <c r="K46" s="49">
        <v>324</v>
      </c>
      <c r="L46" s="49">
        <f t="shared" si="0"/>
        <v>-566</v>
      </c>
      <c r="N46" s="52" t="s">
        <v>243</v>
      </c>
      <c r="P46" s="49">
        <v>51</v>
      </c>
      <c r="Q46" s="49">
        <v>324</v>
      </c>
      <c r="R46" s="49">
        <v>972</v>
      </c>
      <c r="S46" s="77">
        <f t="shared" si="1"/>
        <v>375</v>
      </c>
      <c r="T46" s="77">
        <f t="shared" si="2"/>
        <v>1347</v>
      </c>
      <c r="U46" s="49">
        <v>890</v>
      </c>
      <c r="V46" s="49">
        <v>444</v>
      </c>
      <c r="W46" s="49">
        <v>444</v>
      </c>
      <c r="X46" s="49">
        <f t="shared" si="6"/>
        <v>-1283</v>
      </c>
      <c r="Y46" s="49" t="s">
        <v>181</v>
      </c>
      <c r="Z46" s="53">
        <v>165</v>
      </c>
      <c r="AB46" s="53">
        <f t="shared" si="4"/>
        <v>-165</v>
      </c>
      <c r="AM46" s="49" t="s">
        <v>85</v>
      </c>
      <c r="AN46" s="49" t="s">
        <v>175</v>
      </c>
    </row>
    <row r="47" spans="1:40" hidden="1" x14ac:dyDescent="0.2">
      <c r="A47" s="49" t="s">
        <v>361</v>
      </c>
      <c r="B47" s="49" t="s">
        <v>362</v>
      </c>
      <c r="C47" s="50" t="s">
        <v>166</v>
      </c>
      <c r="D47" s="49" t="s">
        <v>283</v>
      </c>
      <c r="E47" s="49" t="s">
        <v>363</v>
      </c>
      <c r="F47" s="49" t="s">
        <v>285</v>
      </c>
      <c r="G47" s="49" t="s">
        <v>325</v>
      </c>
      <c r="H47" s="49" t="s">
        <v>326</v>
      </c>
      <c r="I47" s="51" t="s">
        <v>364</v>
      </c>
      <c r="J47" s="49">
        <v>13</v>
      </c>
      <c r="K47" s="49">
        <v>360</v>
      </c>
      <c r="L47" s="49">
        <f t="shared" si="0"/>
        <v>-4950</v>
      </c>
      <c r="N47" s="52" t="s">
        <v>243</v>
      </c>
      <c r="P47" s="49">
        <v>5633</v>
      </c>
      <c r="Q47" s="49">
        <v>910</v>
      </c>
      <c r="R47" s="49">
        <v>26</v>
      </c>
      <c r="S47" s="77">
        <f t="shared" si="1"/>
        <v>6543</v>
      </c>
      <c r="T47" s="77">
        <f t="shared" si="2"/>
        <v>6569</v>
      </c>
      <c r="U47" s="49">
        <v>5310</v>
      </c>
      <c r="V47" s="49">
        <v>2878</v>
      </c>
      <c r="W47" s="49">
        <v>3078</v>
      </c>
      <c r="X47" s="49">
        <f t="shared" si="6"/>
        <v>-2555</v>
      </c>
      <c r="Y47" s="49" t="s">
        <v>181</v>
      </c>
      <c r="Z47" s="53">
        <v>67</v>
      </c>
      <c r="AB47" s="53">
        <f t="shared" si="4"/>
        <v>-67</v>
      </c>
      <c r="AM47" s="49" t="s">
        <v>85</v>
      </c>
      <c r="AN47" s="49" t="s">
        <v>175</v>
      </c>
    </row>
    <row r="48" spans="1:40" hidden="1" x14ac:dyDescent="0.2">
      <c r="A48" s="49" t="s">
        <v>365</v>
      </c>
      <c r="B48" s="49" t="s">
        <v>366</v>
      </c>
      <c r="C48" s="50" t="s">
        <v>166</v>
      </c>
      <c r="D48" s="49" t="s">
        <v>283</v>
      </c>
      <c r="E48" s="49" t="s">
        <v>367</v>
      </c>
      <c r="F48" s="49" t="s">
        <v>285</v>
      </c>
      <c r="G48" s="49" t="s">
        <v>325</v>
      </c>
      <c r="H48" s="49" t="s">
        <v>326</v>
      </c>
      <c r="I48" s="51" t="s">
        <v>368</v>
      </c>
      <c r="J48" s="49">
        <v>13</v>
      </c>
      <c r="K48" s="49">
        <v>360</v>
      </c>
      <c r="L48" s="49">
        <f t="shared" si="0"/>
        <v>-3668</v>
      </c>
      <c r="N48" s="52" t="s">
        <v>243</v>
      </c>
      <c r="P48" s="49">
        <v>6076</v>
      </c>
      <c r="Q48" s="49">
        <v>360</v>
      </c>
      <c r="R48" s="49">
        <v>0</v>
      </c>
      <c r="S48" s="77">
        <f t="shared" si="1"/>
        <v>6436</v>
      </c>
      <c r="T48" s="77">
        <f t="shared" si="2"/>
        <v>6436</v>
      </c>
      <c r="U48" s="49">
        <v>4028</v>
      </c>
      <c r="V48" s="49">
        <v>2878</v>
      </c>
      <c r="W48" s="49">
        <v>3078</v>
      </c>
      <c r="X48" s="49">
        <f t="shared" si="6"/>
        <v>-830</v>
      </c>
      <c r="Y48" s="49" t="s">
        <v>181</v>
      </c>
      <c r="Z48" s="53">
        <v>67</v>
      </c>
      <c r="AB48" s="53">
        <f t="shared" si="4"/>
        <v>-67</v>
      </c>
      <c r="AM48" s="49" t="s">
        <v>85</v>
      </c>
      <c r="AN48" s="49" t="s">
        <v>175</v>
      </c>
    </row>
    <row r="49" spans="1:40" hidden="1" x14ac:dyDescent="0.2">
      <c r="A49" s="49" t="s">
        <v>369</v>
      </c>
      <c r="B49" s="49" t="s">
        <v>370</v>
      </c>
      <c r="C49" s="50" t="s">
        <v>166</v>
      </c>
      <c r="D49" s="49" t="s">
        <v>283</v>
      </c>
      <c r="E49" s="49" t="s">
        <v>371</v>
      </c>
      <c r="F49" s="49" t="s">
        <v>285</v>
      </c>
      <c r="G49" s="49" t="s">
        <v>372</v>
      </c>
      <c r="H49" s="49" t="s">
        <v>373</v>
      </c>
      <c r="I49" s="51" t="s">
        <v>374</v>
      </c>
      <c r="J49" s="49">
        <v>21</v>
      </c>
      <c r="K49" s="49">
        <v>756</v>
      </c>
      <c r="L49" s="49">
        <f t="shared" si="0"/>
        <v>-1018</v>
      </c>
      <c r="N49" s="52" t="s">
        <v>243</v>
      </c>
      <c r="P49" s="49">
        <v>1343</v>
      </c>
      <c r="Q49" s="49">
        <v>0</v>
      </c>
      <c r="R49" s="49">
        <v>1176</v>
      </c>
      <c r="S49" s="77">
        <f t="shared" si="1"/>
        <v>1343</v>
      </c>
      <c r="T49" s="77">
        <f t="shared" si="2"/>
        <v>2519</v>
      </c>
      <c r="U49" s="49">
        <v>1774</v>
      </c>
      <c r="V49" s="49">
        <v>942</v>
      </c>
      <c r="W49" s="49">
        <v>942</v>
      </c>
      <c r="X49" s="49">
        <f t="shared" si="6"/>
        <v>-1373</v>
      </c>
      <c r="Y49" s="49" t="s">
        <v>181</v>
      </c>
      <c r="Z49" s="53">
        <v>93.73</v>
      </c>
      <c r="AB49" s="53">
        <f t="shared" si="4"/>
        <v>-93.73</v>
      </c>
      <c r="AM49" s="49" t="s">
        <v>85</v>
      </c>
      <c r="AN49" s="49" t="s">
        <v>175</v>
      </c>
    </row>
    <row r="50" spans="1:40" hidden="1" x14ac:dyDescent="0.2">
      <c r="A50" s="49" t="s">
        <v>375</v>
      </c>
      <c r="B50" s="49" t="s">
        <v>376</v>
      </c>
      <c r="C50" s="50" t="s">
        <v>166</v>
      </c>
      <c r="D50" s="49" t="s">
        <v>377</v>
      </c>
      <c r="E50" s="49" t="s">
        <v>378</v>
      </c>
      <c r="F50" s="49" t="s">
        <v>285</v>
      </c>
      <c r="G50" s="49" t="s">
        <v>372</v>
      </c>
      <c r="H50" s="49" t="s">
        <v>373</v>
      </c>
      <c r="I50" s="51" t="s">
        <v>379</v>
      </c>
      <c r="J50" s="49">
        <v>21</v>
      </c>
      <c r="K50" s="49">
        <v>756</v>
      </c>
      <c r="L50" s="49">
        <f t="shared" si="0"/>
        <v>300</v>
      </c>
      <c r="M50" s="80">
        <f>L50*Z50</f>
        <v>28119</v>
      </c>
      <c r="N50" s="52" t="s">
        <v>243</v>
      </c>
      <c r="P50" s="49">
        <v>0</v>
      </c>
      <c r="Q50" s="49">
        <v>0</v>
      </c>
      <c r="R50" s="49">
        <v>250</v>
      </c>
      <c r="S50" s="77">
        <f t="shared" si="1"/>
        <v>0</v>
      </c>
      <c r="T50" s="77">
        <f t="shared" si="2"/>
        <v>250</v>
      </c>
      <c r="U50" s="49">
        <v>456</v>
      </c>
      <c r="V50" s="49">
        <v>210</v>
      </c>
      <c r="W50" s="49">
        <v>210</v>
      </c>
      <c r="X50" s="49">
        <f t="shared" si="6"/>
        <v>-666</v>
      </c>
      <c r="Y50" s="49" t="s">
        <v>181</v>
      </c>
      <c r="Z50" s="53">
        <v>93.73</v>
      </c>
      <c r="AB50" s="53">
        <f t="shared" si="4"/>
        <v>-93.73</v>
      </c>
      <c r="AM50" s="49" t="s">
        <v>85</v>
      </c>
      <c r="AN50" s="49" t="s">
        <v>175</v>
      </c>
    </row>
    <row r="51" spans="1:40" hidden="1" x14ac:dyDescent="0.2">
      <c r="A51" s="49" t="s">
        <v>380</v>
      </c>
      <c r="B51" s="49" t="s">
        <v>381</v>
      </c>
      <c r="C51" s="50" t="s">
        <v>166</v>
      </c>
      <c r="D51" s="49" t="s">
        <v>283</v>
      </c>
      <c r="E51" s="49" t="s">
        <v>382</v>
      </c>
      <c r="F51" s="49" t="s">
        <v>285</v>
      </c>
      <c r="G51" s="49" t="s">
        <v>325</v>
      </c>
      <c r="H51" s="49" t="s">
        <v>326</v>
      </c>
      <c r="I51" s="51" t="s">
        <v>383</v>
      </c>
      <c r="J51" s="49">
        <v>27</v>
      </c>
      <c r="K51" s="49">
        <v>1080</v>
      </c>
      <c r="L51" s="49">
        <f t="shared" si="0"/>
        <v>-356</v>
      </c>
      <c r="N51" s="52" t="s">
        <v>243</v>
      </c>
      <c r="P51" s="49">
        <v>1790</v>
      </c>
      <c r="Q51" s="49">
        <v>1080</v>
      </c>
      <c r="R51" s="49">
        <v>160</v>
      </c>
      <c r="S51" s="77">
        <f t="shared" si="1"/>
        <v>2870</v>
      </c>
      <c r="T51" s="77">
        <f t="shared" si="2"/>
        <v>3030</v>
      </c>
      <c r="U51" s="49">
        <v>1436</v>
      </c>
      <c r="V51" s="49">
        <v>876</v>
      </c>
      <c r="W51" s="49">
        <v>876</v>
      </c>
      <c r="X51" s="49">
        <f t="shared" si="6"/>
        <v>-522</v>
      </c>
      <c r="Y51" s="49" t="s">
        <v>181</v>
      </c>
      <c r="Z51" s="53">
        <v>112</v>
      </c>
      <c r="AB51" s="53">
        <f t="shared" si="4"/>
        <v>-112</v>
      </c>
      <c r="AM51" s="49" t="s">
        <v>85</v>
      </c>
      <c r="AN51" s="49" t="s">
        <v>175</v>
      </c>
    </row>
    <row r="52" spans="1:40" hidden="1" x14ac:dyDescent="0.2">
      <c r="A52" s="49" t="s">
        <v>384</v>
      </c>
      <c r="B52" s="49" t="s">
        <v>385</v>
      </c>
      <c r="C52" s="50" t="s">
        <v>166</v>
      </c>
      <c r="D52" s="49" t="s">
        <v>283</v>
      </c>
      <c r="E52" s="49" t="s">
        <v>386</v>
      </c>
      <c r="F52" s="49" t="s">
        <v>285</v>
      </c>
      <c r="G52" s="49" t="s">
        <v>325</v>
      </c>
      <c r="H52" s="49" t="s">
        <v>359</v>
      </c>
      <c r="I52" s="51" t="s">
        <v>387</v>
      </c>
      <c r="J52" s="49">
        <v>25</v>
      </c>
      <c r="K52" s="49">
        <v>324</v>
      </c>
      <c r="L52" s="49">
        <f t="shared" si="0"/>
        <v>-976</v>
      </c>
      <c r="N52" s="52" t="s">
        <v>243</v>
      </c>
      <c r="P52" s="49">
        <v>1895</v>
      </c>
      <c r="Q52" s="49">
        <v>0</v>
      </c>
      <c r="R52" s="49">
        <v>0</v>
      </c>
      <c r="S52" s="77">
        <f t="shared" si="1"/>
        <v>1895</v>
      </c>
      <c r="T52" s="77">
        <f t="shared" si="2"/>
        <v>1895</v>
      </c>
      <c r="U52" s="49">
        <v>1300</v>
      </c>
      <c r="V52" s="49">
        <v>300</v>
      </c>
      <c r="W52" s="49">
        <v>300</v>
      </c>
      <c r="X52" s="49">
        <f t="shared" si="6"/>
        <v>295</v>
      </c>
      <c r="Y52" s="49" t="s">
        <v>190</v>
      </c>
      <c r="Z52" s="53">
        <v>183</v>
      </c>
      <c r="AB52" s="53">
        <f t="shared" si="4"/>
        <v>-183</v>
      </c>
      <c r="AM52" s="49" t="s">
        <v>85</v>
      </c>
      <c r="AN52" s="49" t="s">
        <v>175</v>
      </c>
    </row>
    <row r="53" spans="1:40" hidden="1" x14ac:dyDescent="0.2">
      <c r="A53" s="81" t="s">
        <v>388</v>
      </c>
      <c r="B53" s="81" t="s">
        <v>389</v>
      </c>
      <c r="C53" s="50" t="s">
        <v>166</v>
      </c>
      <c r="D53" s="49" t="s">
        <v>377</v>
      </c>
      <c r="E53" s="49" t="s">
        <v>390</v>
      </c>
      <c r="F53" s="49" t="s">
        <v>285</v>
      </c>
      <c r="G53" s="49" t="s">
        <v>391</v>
      </c>
      <c r="H53" s="49" t="s">
        <v>391</v>
      </c>
      <c r="I53" s="51" t="s">
        <v>392</v>
      </c>
      <c r="J53" s="49">
        <v>12</v>
      </c>
      <c r="K53" s="49">
        <v>300</v>
      </c>
      <c r="L53" s="49">
        <f t="shared" si="0"/>
        <v>300</v>
      </c>
      <c r="M53" s="49" t="e">
        <f>L53*Z53</f>
        <v>#VALUE!</v>
      </c>
      <c r="N53" s="52" t="s">
        <v>243</v>
      </c>
      <c r="O53" s="52" t="s">
        <v>278</v>
      </c>
      <c r="P53" s="49">
        <v>0</v>
      </c>
      <c r="Q53" s="49">
        <v>0</v>
      </c>
      <c r="R53" s="49">
        <v>0</v>
      </c>
      <c r="S53" s="77">
        <f t="shared" si="1"/>
        <v>0</v>
      </c>
      <c r="T53" s="77">
        <f t="shared" si="2"/>
        <v>0</v>
      </c>
      <c r="U53" s="49">
        <v>0</v>
      </c>
      <c r="V53" s="49">
        <v>0</v>
      </c>
      <c r="W53" s="49">
        <v>0</v>
      </c>
      <c r="X53" s="49">
        <f t="shared" si="6"/>
        <v>0</v>
      </c>
      <c r="Y53" s="49" t="s">
        <v>279</v>
      </c>
      <c r="Z53" s="53" t="s">
        <v>280</v>
      </c>
      <c r="AB53" s="53" t="e">
        <f t="shared" si="4"/>
        <v>#VALUE!</v>
      </c>
      <c r="AM53" s="49" t="s">
        <v>85</v>
      </c>
      <c r="AN53" s="49" t="s">
        <v>175</v>
      </c>
    </row>
    <row r="54" spans="1:40" hidden="1" x14ac:dyDescent="0.2">
      <c r="A54" s="49" t="s">
        <v>393</v>
      </c>
      <c r="B54" s="49" t="s">
        <v>394</v>
      </c>
      <c r="C54" s="50" t="s">
        <v>166</v>
      </c>
      <c r="D54" s="49" t="s">
        <v>283</v>
      </c>
      <c r="E54" s="49" t="s">
        <v>395</v>
      </c>
      <c r="F54" s="49" t="s">
        <v>285</v>
      </c>
      <c r="G54" s="49" t="s">
        <v>325</v>
      </c>
      <c r="H54" s="49" t="s">
        <v>326</v>
      </c>
      <c r="I54" s="51" t="s">
        <v>396</v>
      </c>
      <c r="J54" s="49">
        <v>27</v>
      </c>
      <c r="K54" s="49">
        <v>300</v>
      </c>
      <c r="L54" s="49">
        <f t="shared" si="0"/>
        <v>-6274</v>
      </c>
      <c r="N54" s="52" t="s">
        <v>243</v>
      </c>
      <c r="P54" s="49">
        <v>12509</v>
      </c>
      <c r="Q54" s="49">
        <v>0</v>
      </c>
      <c r="R54" s="49">
        <v>288</v>
      </c>
      <c r="S54" s="77">
        <f t="shared" si="1"/>
        <v>12509</v>
      </c>
      <c r="T54" s="77">
        <f t="shared" si="2"/>
        <v>12797</v>
      </c>
      <c r="U54" s="49">
        <v>6574</v>
      </c>
      <c r="V54" s="49">
        <v>3780</v>
      </c>
      <c r="W54" s="49">
        <v>3780</v>
      </c>
      <c r="X54" s="49">
        <f t="shared" si="6"/>
        <v>2155</v>
      </c>
      <c r="Y54" s="49" t="s">
        <v>190</v>
      </c>
      <c r="Z54" s="53">
        <v>74.25</v>
      </c>
      <c r="AB54" s="53">
        <f t="shared" si="4"/>
        <v>-74.25</v>
      </c>
      <c r="AM54" s="49" t="s">
        <v>85</v>
      </c>
      <c r="AN54" s="49" t="s">
        <v>175</v>
      </c>
    </row>
    <row r="55" spans="1:40" hidden="1" x14ac:dyDescent="0.2">
      <c r="A55" s="49" t="s">
        <v>397</v>
      </c>
      <c r="B55" s="49" t="s">
        <v>398</v>
      </c>
      <c r="C55" s="50" t="s">
        <v>166</v>
      </c>
      <c r="D55" s="49" t="s">
        <v>283</v>
      </c>
      <c r="E55" s="49" t="s">
        <v>399</v>
      </c>
      <c r="F55" s="49" t="s">
        <v>285</v>
      </c>
      <c r="G55" s="49" t="s">
        <v>325</v>
      </c>
      <c r="H55" s="49" t="s">
        <v>326</v>
      </c>
      <c r="I55" s="51" t="s">
        <v>400</v>
      </c>
      <c r="J55" s="49">
        <v>13</v>
      </c>
      <c r="K55" s="49">
        <v>315</v>
      </c>
      <c r="L55" s="49">
        <f t="shared" si="0"/>
        <v>-11067</v>
      </c>
      <c r="N55" s="52" t="s">
        <v>243</v>
      </c>
      <c r="P55" s="49">
        <v>7993</v>
      </c>
      <c r="Q55" s="49">
        <v>315</v>
      </c>
      <c r="R55" s="49">
        <v>5040</v>
      </c>
      <c r="S55" s="77">
        <f t="shared" si="1"/>
        <v>8308</v>
      </c>
      <c r="T55" s="77">
        <f t="shared" si="2"/>
        <v>13348</v>
      </c>
      <c r="U55" s="49">
        <v>11382</v>
      </c>
      <c r="V55" s="49">
        <v>7560</v>
      </c>
      <c r="W55" s="49">
        <v>7560</v>
      </c>
      <c r="X55" s="49">
        <f t="shared" si="6"/>
        <v>-10949</v>
      </c>
      <c r="Y55" s="49" t="s">
        <v>181</v>
      </c>
      <c r="Z55" s="53">
        <v>108.9</v>
      </c>
      <c r="AB55" s="53">
        <f t="shared" si="4"/>
        <v>-108.9</v>
      </c>
      <c r="AM55" s="49" t="s">
        <v>85</v>
      </c>
      <c r="AN55" s="49" t="s">
        <v>175</v>
      </c>
    </row>
    <row r="56" spans="1:40" ht="45" hidden="1" x14ac:dyDescent="0.2">
      <c r="A56" s="49" t="s">
        <v>401</v>
      </c>
      <c r="B56" s="49" t="s">
        <v>402</v>
      </c>
      <c r="C56" s="50" t="s">
        <v>166</v>
      </c>
      <c r="D56" s="49" t="s">
        <v>403</v>
      </c>
      <c r="E56" s="49" t="s">
        <v>404</v>
      </c>
      <c r="F56" s="49" t="s">
        <v>405</v>
      </c>
      <c r="G56" s="49" t="s">
        <v>406</v>
      </c>
      <c r="H56" s="49" t="s">
        <v>407</v>
      </c>
      <c r="I56" s="51" t="s">
        <v>408</v>
      </c>
      <c r="J56" s="49">
        <v>15</v>
      </c>
      <c r="K56" s="49">
        <v>5280</v>
      </c>
      <c r="L56" s="49">
        <f t="shared" si="0"/>
        <v>-265814</v>
      </c>
      <c r="N56" s="52" t="s">
        <v>243</v>
      </c>
      <c r="O56" s="52" t="s">
        <v>409</v>
      </c>
      <c r="P56" s="49">
        <v>102283</v>
      </c>
      <c r="Q56" s="49">
        <v>36960</v>
      </c>
      <c r="R56" s="49">
        <v>155791</v>
      </c>
      <c r="S56" s="77">
        <f t="shared" si="1"/>
        <v>139243</v>
      </c>
      <c r="T56" s="77">
        <f t="shared" si="2"/>
        <v>295034</v>
      </c>
      <c r="U56" s="49">
        <v>271094</v>
      </c>
      <c r="V56" s="49">
        <v>135164</v>
      </c>
      <c r="W56" s="49">
        <v>135786</v>
      </c>
      <c r="X56" s="49">
        <f t="shared" si="6"/>
        <v>-303975</v>
      </c>
      <c r="Y56" s="49" t="s">
        <v>181</v>
      </c>
      <c r="Z56" s="53">
        <v>0.22</v>
      </c>
      <c r="AB56" s="53">
        <f t="shared" si="4"/>
        <v>-0.22</v>
      </c>
      <c r="AM56" s="49" t="s">
        <v>85</v>
      </c>
      <c r="AN56" s="49" t="s">
        <v>410</v>
      </c>
    </row>
    <row r="57" spans="1:40" hidden="1" x14ac:dyDescent="0.2">
      <c r="A57" s="49" t="s">
        <v>411</v>
      </c>
      <c r="B57" s="49" t="s">
        <v>412</v>
      </c>
      <c r="C57" s="50" t="s">
        <v>166</v>
      </c>
      <c r="D57" s="49" t="s">
        <v>283</v>
      </c>
      <c r="E57" s="49" t="s">
        <v>413</v>
      </c>
      <c r="F57" s="49" t="s">
        <v>405</v>
      </c>
      <c r="G57" s="49" t="s">
        <v>406</v>
      </c>
      <c r="H57" s="49" t="s">
        <v>407</v>
      </c>
      <c r="I57" s="51" t="s">
        <v>414</v>
      </c>
      <c r="J57" s="49">
        <v>10</v>
      </c>
      <c r="K57" s="49">
        <v>240</v>
      </c>
      <c r="L57" s="49">
        <f t="shared" si="0"/>
        <v>22</v>
      </c>
      <c r="M57" s="82"/>
      <c r="N57" s="52" t="s">
        <v>243</v>
      </c>
      <c r="P57" s="49">
        <v>234</v>
      </c>
      <c r="Q57" s="49">
        <v>240</v>
      </c>
      <c r="R57" s="49">
        <v>0</v>
      </c>
      <c r="S57" s="77">
        <f t="shared" si="1"/>
        <v>474</v>
      </c>
      <c r="T57" s="77">
        <f t="shared" si="2"/>
        <v>474</v>
      </c>
      <c r="U57" s="49">
        <v>218</v>
      </c>
      <c r="V57" s="49">
        <v>120</v>
      </c>
      <c r="W57" s="49">
        <v>120</v>
      </c>
      <c r="X57" s="49">
        <f t="shared" si="6"/>
        <v>-104</v>
      </c>
      <c r="Y57" s="49" t="s">
        <v>181</v>
      </c>
      <c r="Z57" s="53">
        <v>3.7</v>
      </c>
      <c r="AB57" s="53">
        <f t="shared" si="4"/>
        <v>-3.7</v>
      </c>
      <c r="AM57" s="49" t="s">
        <v>85</v>
      </c>
      <c r="AN57" s="49" t="s">
        <v>410</v>
      </c>
    </row>
    <row r="58" spans="1:40" hidden="1" x14ac:dyDescent="0.2">
      <c r="A58" s="49" t="s">
        <v>415</v>
      </c>
      <c r="B58" s="49" t="s">
        <v>416</v>
      </c>
      <c r="C58" s="50" t="s">
        <v>166</v>
      </c>
      <c r="D58" s="49" t="s">
        <v>417</v>
      </c>
      <c r="E58" s="49" t="s">
        <v>418</v>
      </c>
      <c r="F58" s="49" t="s">
        <v>405</v>
      </c>
      <c r="G58" s="49" t="s">
        <v>419</v>
      </c>
      <c r="H58" s="49" t="s">
        <v>420</v>
      </c>
      <c r="I58" s="51" t="s">
        <v>421</v>
      </c>
      <c r="J58" s="49">
        <v>17</v>
      </c>
      <c r="K58" s="49">
        <v>1000</v>
      </c>
      <c r="L58" s="49">
        <f t="shared" si="0"/>
        <v>569</v>
      </c>
      <c r="M58" s="82"/>
      <c r="N58" s="52" t="s">
        <v>243</v>
      </c>
      <c r="P58" s="49">
        <v>221</v>
      </c>
      <c r="Q58" s="49">
        <v>0</v>
      </c>
      <c r="R58" s="49">
        <v>0</v>
      </c>
      <c r="S58" s="77">
        <f t="shared" si="1"/>
        <v>221</v>
      </c>
      <c r="T58" s="77">
        <f t="shared" si="2"/>
        <v>221</v>
      </c>
      <c r="U58" s="49">
        <v>431</v>
      </c>
      <c r="V58" s="49">
        <v>210</v>
      </c>
      <c r="W58" s="49">
        <v>210</v>
      </c>
      <c r="X58" s="49">
        <f t="shared" si="6"/>
        <v>-420</v>
      </c>
      <c r="Y58" s="49" t="s">
        <v>181</v>
      </c>
      <c r="Z58" s="53">
        <v>3.6</v>
      </c>
      <c r="AB58" s="53">
        <f t="shared" si="4"/>
        <v>-3.6</v>
      </c>
      <c r="AM58" s="49" t="s">
        <v>85</v>
      </c>
      <c r="AN58" s="49" t="s">
        <v>410</v>
      </c>
    </row>
    <row r="59" spans="1:40" ht="30" hidden="1" x14ac:dyDescent="0.2">
      <c r="A59" s="49" t="s">
        <v>422</v>
      </c>
      <c r="B59" s="49" t="s">
        <v>423</v>
      </c>
      <c r="C59" s="50" t="s">
        <v>166</v>
      </c>
      <c r="D59" s="49" t="s">
        <v>417</v>
      </c>
      <c r="E59" s="49" t="s">
        <v>424</v>
      </c>
      <c r="F59" s="49" t="s">
        <v>405</v>
      </c>
      <c r="G59" s="49" t="s">
        <v>419</v>
      </c>
      <c r="H59" s="49" t="s">
        <v>420</v>
      </c>
      <c r="I59" s="51" t="s">
        <v>425</v>
      </c>
      <c r="J59" s="49">
        <v>17</v>
      </c>
      <c r="K59" s="49">
        <v>1000</v>
      </c>
      <c r="L59" s="49">
        <f t="shared" si="0"/>
        <v>676</v>
      </c>
      <c r="M59" s="82"/>
      <c r="N59" s="52" t="s">
        <v>243</v>
      </c>
      <c r="O59" s="52" t="s">
        <v>426</v>
      </c>
      <c r="P59" s="49">
        <v>413</v>
      </c>
      <c r="Q59" s="49">
        <v>0</v>
      </c>
      <c r="R59" s="49">
        <v>0</v>
      </c>
      <c r="S59" s="77">
        <f t="shared" si="1"/>
        <v>413</v>
      </c>
      <c r="T59" s="77">
        <f t="shared" si="2"/>
        <v>413</v>
      </c>
      <c r="U59" s="49">
        <v>324</v>
      </c>
      <c r="V59" s="49">
        <v>210</v>
      </c>
      <c r="W59" s="49">
        <v>210</v>
      </c>
      <c r="X59" s="49">
        <f t="shared" si="6"/>
        <v>-121</v>
      </c>
      <c r="Y59" s="49" t="s">
        <v>181</v>
      </c>
      <c r="Z59" s="53">
        <v>3.6</v>
      </c>
      <c r="AB59" s="53">
        <f t="shared" si="4"/>
        <v>-3.6</v>
      </c>
      <c r="AM59" s="49" t="s">
        <v>85</v>
      </c>
      <c r="AN59" s="49" t="s">
        <v>410</v>
      </c>
    </row>
    <row r="60" spans="1:40" ht="60" hidden="1" x14ac:dyDescent="0.2">
      <c r="A60" s="49" t="s">
        <v>427</v>
      </c>
      <c r="B60" s="49" t="s">
        <v>428</v>
      </c>
      <c r="C60" s="50" t="s">
        <v>166</v>
      </c>
      <c r="D60" s="49" t="s">
        <v>283</v>
      </c>
      <c r="E60" s="49" t="s">
        <v>429</v>
      </c>
      <c r="F60" s="49" t="s">
        <v>405</v>
      </c>
      <c r="G60" s="49" t="s">
        <v>430</v>
      </c>
      <c r="H60" s="49" t="s">
        <v>431</v>
      </c>
      <c r="I60" s="51" t="s">
        <v>432</v>
      </c>
      <c r="J60" s="49">
        <v>9</v>
      </c>
      <c r="K60" s="49">
        <v>500</v>
      </c>
      <c r="L60" s="49">
        <f t="shared" si="0"/>
        <v>-209046</v>
      </c>
      <c r="N60" s="52" t="s">
        <v>433</v>
      </c>
      <c r="O60" s="52" t="s">
        <v>434</v>
      </c>
      <c r="P60" s="49">
        <v>102131</v>
      </c>
      <c r="Q60" s="49">
        <v>0</v>
      </c>
      <c r="R60" s="49">
        <v>19500</v>
      </c>
      <c r="S60" s="77">
        <f t="shared" si="1"/>
        <v>102131</v>
      </c>
      <c r="T60" s="77">
        <f t="shared" si="2"/>
        <v>121631</v>
      </c>
      <c r="U60" s="49">
        <v>209546</v>
      </c>
      <c r="V60" s="49">
        <v>124920</v>
      </c>
      <c r="W60" s="49">
        <v>124920</v>
      </c>
      <c r="X60" s="49">
        <f>T60-(U60+V60)</f>
        <v>-212835</v>
      </c>
      <c r="Y60" s="49" t="s">
        <v>181</v>
      </c>
      <c r="Z60" s="53">
        <v>0.32</v>
      </c>
      <c r="AB60" s="53">
        <f t="shared" si="4"/>
        <v>-0.32</v>
      </c>
      <c r="AM60" s="49" t="s">
        <v>85</v>
      </c>
      <c r="AN60" s="49" t="s">
        <v>410</v>
      </c>
    </row>
    <row r="61" spans="1:40" ht="45" hidden="1" x14ac:dyDescent="0.2">
      <c r="A61" s="49" t="s">
        <v>435</v>
      </c>
      <c r="B61" s="49" t="s">
        <v>436</v>
      </c>
      <c r="C61" s="50" t="s">
        <v>166</v>
      </c>
      <c r="D61" s="49" t="s">
        <v>437</v>
      </c>
      <c r="E61" s="49" t="s">
        <v>438</v>
      </c>
      <c r="F61" s="49" t="s">
        <v>405</v>
      </c>
      <c r="G61" s="49" t="s">
        <v>439</v>
      </c>
      <c r="H61" s="49" t="s">
        <v>440</v>
      </c>
      <c r="I61" s="51" t="s">
        <v>441</v>
      </c>
      <c r="J61" s="49">
        <v>11</v>
      </c>
      <c r="K61" s="49">
        <v>120</v>
      </c>
      <c r="L61" s="49">
        <f t="shared" si="0"/>
        <v>-3328</v>
      </c>
      <c r="N61" s="52" t="s">
        <v>243</v>
      </c>
      <c r="O61" s="52" t="s">
        <v>409</v>
      </c>
      <c r="P61" s="49">
        <v>2965</v>
      </c>
      <c r="Q61" s="49">
        <v>0</v>
      </c>
      <c r="R61" s="49">
        <v>0</v>
      </c>
      <c r="S61" s="77">
        <f t="shared" si="1"/>
        <v>2965</v>
      </c>
      <c r="T61" s="77">
        <f t="shared" si="2"/>
        <v>2965</v>
      </c>
      <c r="U61" s="49">
        <v>3448</v>
      </c>
      <c r="V61" s="49">
        <v>1680</v>
      </c>
      <c r="W61" s="49">
        <v>1680</v>
      </c>
      <c r="X61" s="49">
        <f>P61-(U61+V61)</f>
        <v>-2163</v>
      </c>
      <c r="Y61" s="49" t="s">
        <v>181</v>
      </c>
      <c r="Z61" s="53">
        <v>3.96</v>
      </c>
      <c r="AB61" s="53">
        <f t="shared" si="4"/>
        <v>-3.96</v>
      </c>
      <c r="AM61" s="49" t="s">
        <v>85</v>
      </c>
      <c r="AN61" s="49" t="s">
        <v>410</v>
      </c>
    </row>
    <row r="62" spans="1:40" ht="45" hidden="1" x14ac:dyDescent="0.2">
      <c r="A62" s="49" t="s">
        <v>442</v>
      </c>
      <c r="B62" s="49" t="s">
        <v>443</v>
      </c>
      <c r="C62" s="50" t="s">
        <v>166</v>
      </c>
      <c r="D62" s="49" t="s">
        <v>437</v>
      </c>
      <c r="E62" s="49" t="s">
        <v>444</v>
      </c>
      <c r="F62" s="49" t="s">
        <v>405</v>
      </c>
      <c r="G62" s="49" t="s">
        <v>439</v>
      </c>
      <c r="H62" s="49" t="s">
        <v>440</v>
      </c>
      <c r="I62" s="51" t="s">
        <v>445</v>
      </c>
      <c r="J62" s="49">
        <v>11</v>
      </c>
      <c r="K62" s="49">
        <v>140</v>
      </c>
      <c r="L62" s="49">
        <f t="shared" si="0"/>
        <v>-3308</v>
      </c>
      <c r="N62" s="52" t="s">
        <v>243</v>
      </c>
      <c r="O62" s="52" t="s">
        <v>409</v>
      </c>
      <c r="P62" s="49">
        <v>2706</v>
      </c>
      <c r="Q62" s="49">
        <v>0</v>
      </c>
      <c r="R62" s="49">
        <v>420</v>
      </c>
      <c r="S62" s="77">
        <f t="shared" si="1"/>
        <v>2706</v>
      </c>
      <c r="T62" s="77">
        <f t="shared" si="2"/>
        <v>3126</v>
      </c>
      <c r="U62" s="49">
        <v>3448</v>
      </c>
      <c r="V62" s="49">
        <v>1680</v>
      </c>
      <c r="W62" s="49">
        <v>1680</v>
      </c>
      <c r="X62" s="49">
        <f>P62-(U62+V62)</f>
        <v>-2422</v>
      </c>
      <c r="Y62" s="49" t="s">
        <v>181</v>
      </c>
      <c r="Z62" s="53">
        <v>7.4</v>
      </c>
      <c r="AB62" s="53">
        <f t="shared" si="4"/>
        <v>-7.4</v>
      </c>
      <c r="AM62" s="49" t="s">
        <v>85</v>
      </c>
      <c r="AN62" s="49" t="s">
        <v>410</v>
      </c>
    </row>
    <row r="63" spans="1:40" ht="45" hidden="1" x14ac:dyDescent="0.2">
      <c r="A63" s="49" t="s">
        <v>446</v>
      </c>
      <c r="B63" s="49" t="s">
        <v>447</v>
      </c>
      <c r="C63" s="50" t="s">
        <v>166</v>
      </c>
      <c r="D63" s="49" t="s">
        <v>403</v>
      </c>
      <c r="E63" s="49" t="s">
        <v>448</v>
      </c>
      <c r="F63" s="49" t="s">
        <v>405</v>
      </c>
      <c r="G63" s="49" t="s">
        <v>430</v>
      </c>
      <c r="H63" s="49" t="s">
        <v>431</v>
      </c>
      <c r="I63" s="51" t="s">
        <v>449</v>
      </c>
      <c r="J63" s="49">
        <v>11</v>
      </c>
      <c r="K63" s="49">
        <v>36</v>
      </c>
      <c r="L63" s="49">
        <f t="shared" si="0"/>
        <v>-1308</v>
      </c>
      <c r="N63" s="52" t="s">
        <v>433</v>
      </c>
      <c r="O63" s="52" t="s">
        <v>450</v>
      </c>
      <c r="P63" s="49">
        <v>687</v>
      </c>
      <c r="Q63" s="49">
        <v>0</v>
      </c>
      <c r="R63" s="49">
        <v>448</v>
      </c>
      <c r="S63" s="77">
        <f t="shared" si="1"/>
        <v>687</v>
      </c>
      <c r="T63" s="77">
        <f t="shared" si="2"/>
        <v>1135</v>
      </c>
      <c r="U63" s="49">
        <v>1344</v>
      </c>
      <c r="V63" s="49">
        <v>606</v>
      </c>
      <c r="W63" s="49">
        <v>606</v>
      </c>
      <c r="X63" s="49">
        <f>T63-(U63+V63)</f>
        <v>-815</v>
      </c>
      <c r="Y63" s="49" t="s">
        <v>181</v>
      </c>
      <c r="Z63" s="53">
        <v>18.254999999999999</v>
      </c>
      <c r="AB63" s="53">
        <f t="shared" si="4"/>
        <v>-18.254999999999999</v>
      </c>
      <c r="AM63" s="49" t="s">
        <v>85</v>
      </c>
      <c r="AN63" s="49" t="s">
        <v>410</v>
      </c>
    </row>
    <row r="64" spans="1:40" hidden="1" x14ac:dyDescent="0.2">
      <c r="A64" s="49" t="s">
        <v>451</v>
      </c>
      <c r="B64" s="49" t="s">
        <v>452</v>
      </c>
      <c r="C64" s="50" t="s">
        <v>166</v>
      </c>
      <c r="D64" s="49" t="s">
        <v>283</v>
      </c>
      <c r="E64" s="49" t="s">
        <v>453</v>
      </c>
      <c r="F64" s="49" t="s">
        <v>405</v>
      </c>
      <c r="G64" s="49" t="s">
        <v>454</v>
      </c>
      <c r="H64" s="49" t="s">
        <v>455</v>
      </c>
      <c r="I64" s="51" t="s">
        <v>456</v>
      </c>
      <c r="J64" s="49">
        <v>9</v>
      </c>
      <c r="K64" s="49">
        <v>400</v>
      </c>
      <c r="L64" s="49">
        <f t="shared" si="0"/>
        <v>-854</v>
      </c>
      <c r="N64" s="52" t="s">
        <v>173</v>
      </c>
      <c r="P64" s="49">
        <v>760</v>
      </c>
      <c r="Q64" s="49">
        <v>0</v>
      </c>
      <c r="R64" s="49">
        <v>400</v>
      </c>
      <c r="S64" s="77">
        <f t="shared" si="1"/>
        <v>760</v>
      </c>
      <c r="T64" s="77">
        <f t="shared" si="2"/>
        <v>1160</v>
      </c>
      <c r="U64" s="49">
        <v>1254</v>
      </c>
      <c r="V64" s="49">
        <v>0</v>
      </c>
      <c r="W64" s="49">
        <v>0</v>
      </c>
      <c r="X64" s="49">
        <f>T64-(U64+V64)</f>
        <v>-94</v>
      </c>
      <c r="Y64" s="49" t="s">
        <v>181</v>
      </c>
      <c r="Z64" s="53">
        <v>0.84</v>
      </c>
      <c r="AB64" s="53">
        <f t="shared" si="4"/>
        <v>-0.84</v>
      </c>
      <c r="AM64" s="49" t="s">
        <v>85</v>
      </c>
      <c r="AN64" s="49" t="s">
        <v>410</v>
      </c>
    </row>
    <row r="65" spans="1:40" hidden="1" x14ac:dyDescent="0.2">
      <c r="A65" s="49" t="s">
        <v>457</v>
      </c>
      <c r="B65" s="49" t="s">
        <v>458</v>
      </c>
      <c r="C65" s="50" t="s">
        <v>166</v>
      </c>
      <c r="D65" s="49" t="s">
        <v>283</v>
      </c>
      <c r="E65" s="49" t="s">
        <v>459</v>
      </c>
      <c r="F65" s="49" t="s">
        <v>405</v>
      </c>
      <c r="G65" s="49" t="s">
        <v>460</v>
      </c>
      <c r="H65" s="49" t="s">
        <v>431</v>
      </c>
      <c r="I65" s="51" t="s">
        <v>461</v>
      </c>
      <c r="J65" s="49">
        <v>11</v>
      </c>
      <c r="K65" s="49">
        <v>84</v>
      </c>
      <c r="L65" s="49">
        <f t="shared" si="0"/>
        <v>-5676</v>
      </c>
      <c r="N65" s="52" t="s">
        <v>173</v>
      </c>
      <c r="P65" s="49">
        <v>2846</v>
      </c>
      <c r="Q65" s="49">
        <v>0</v>
      </c>
      <c r="R65" s="49">
        <v>2940</v>
      </c>
      <c r="S65" s="77">
        <f t="shared" si="1"/>
        <v>2846</v>
      </c>
      <c r="T65" s="77">
        <f t="shared" si="2"/>
        <v>5786</v>
      </c>
      <c r="U65" s="49">
        <v>5760</v>
      </c>
      <c r="V65" s="49">
        <v>2936</v>
      </c>
      <c r="W65" s="49">
        <v>1884</v>
      </c>
      <c r="X65" s="49">
        <f>T65-(U65+V65)</f>
        <v>-2910</v>
      </c>
      <c r="Y65" s="49" t="s">
        <v>181</v>
      </c>
      <c r="Z65" s="53">
        <v>9.48</v>
      </c>
      <c r="AB65" s="53">
        <f t="shared" si="4"/>
        <v>-9.48</v>
      </c>
      <c r="AM65" s="49" t="s">
        <v>85</v>
      </c>
      <c r="AN65" s="49" t="s">
        <v>410</v>
      </c>
    </row>
    <row r="66" spans="1:40" hidden="1" x14ac:dyDescent="0.2">
      <c r="A66" s="49" t="s">
        <v>462</v>
      </c>
      <c r="B66" s="49" t="s">
        <v>463</v>
      </c>
      <c r="C66" s="50" t="s">
        <v>166</v>
      </c>
      <c r="D66" s="49" t="s">
        <v>283</v>
      </c>
      <c r="E66" s="49" t="s">
        <v>464</v>
      </c>
      <c r="F66" s="49" t="s">
        <v>405</v>
      </c>
      <c r="G66" s="49" t="s">
        <v>465</v>
      </c>
      <c r="H66" s="49" t="s">
        <v>431</v>
      </c>
      <c r="I66" s="51" t="s">
        <v>466</v>
      </c>
      <c r="J66" s="49">
        <v>10</v>
      </c>
      <c r="K66" s="49">
        <v>92</v>
      </c>
      <c r="L66" s="49">
        <f t="shared" ref="L66:L129" si="7">K66-U66</f>
        <v>-6546</v>
      </c>
      <c r="N66" s="52" t="s">
        <v>173</v>
      </c>
      <c r="P66" s="49">
        <v>3438</v>
      </c>
      <c r="Q66" s="49">
        <v>0</v>
      </c>
      <c r="R66" s="49">
        <v>2944</v>
      </c>
      <c r="S66" s="77">
        <f t="shared" ref="S66:S129" si="8">P66+Q66</f>
        <v>3438</v>
      </c>
      <c r="T66" s="77">
        <f t="shared" ref="T66:T129" si="9">P66+Q66+R66</f>
        <v>6382</v>
      </c>
      <c r="U66" s="49">
        <v>6638</v>
      </c>
      <c r="V66" s="49">
        <v>4222</v>
      </c>
      <c r="W66" s="49">
        <v>3812</v>
      </c>
      <c r="X66" s="49">
        <f>T66-(U66+V66)</f>
        <v>-4478</v>
      </c>
      <c r="Y66" s="49" t="s">
        <v>181</v>
      </c>
      <c r="Z66" s="53">
        <v>6.05</v>
      </c>
      <c r="AB66" s="53">
        <f t="shared" ref="AB66:AB129" si="10">AA66-Z66</f>
        <v>-6.05</v>
      </c>
      <c r="AM66" s="49" t="s">
        <v>85</v>
      </c>
      <c r="AN66" s="49" t="s">
        <v>410</v>
      </c>
    </row>
    <row r="67" spans="1:40" hidden="1" x14ac:dyDescent="0.2">
      <c r="A67" s="49" t="s">
        <v>467</v>
      </c>
      <c r="B67" s="49" t="s">
        <v>468</v>
      </c>
      <c r="C67" s="50" t="s">
        <v>166</v>
      </c>
      <c r="D67" s="49" t="s">
        <v>437</v>
      </c>
      <c r="E67" s="49" t="s">
        <v>469</v>
      </c>
      <c r="F67" s="49" t="s">
        <v>405</v>
      </c>
      <c r="G67" s="49" t="s">
        <v>406</v>
      </c>
      <c r="H67" s="49" t="s">
        <v>407</v>
      </c>
      <c r="I67" s="51" t="s">
        <v>470</v>
      </c>
      <c r="J67" s="49">
        <v>9</v>
      </c>
      <c r="K67" s="49">
        <v>3456</v>
      </c>
      <c r="L67" s="49">
        <f t="shared" si="7"/>
        <v>2641</v>
      </c>
      <c r="M67" s="80">
        <f>L67*Z67</f>
        <v>4489.7</v>
      </c>
      <c r="N67" s="52" t="s">
        <v>243</v>
      </c>
      <c r="P67" s="49">
        <v>574</v>
      </c>
      <c r="Q67" s="49">
        <v>0</v>
      </c>
      <c r="R67" s="49">
        <v>280</v>
      </c>
      <c r="S67" s="77">
        <f t="shared" si="8"/>
        <v>574</v>
      </c>
      <c r="T67" s="77">
        <f t="shared" si="9"/>
        <v>854</v>
      </c>
      <c r="U67" s="49">
        <v>815</v>
      </c>
      <c r="V67" s="49">
        <v>0</v>
      </c>
      <c r="W67" s="49">
        <v>0</v>
      </c>
      <c r="X67" s="49">
        <f>P67-(U67+V67)</f>
        <v>-241</v>
      </c>
      <c r="Y67" s="49" t="s">
        <v>181</v>
      </c>
      <c r="Z67" s="53">
        <v>1.7</v>
      </c>
      <c r="AB67" s="53">
        <f t="shared" si="10"/>
        <v>-1.7</v>
      </c>
      <c r="AM67" s="49" t="s">
        <v>85</v>
      </c>
      <c r="AN67" s="49" t="s">
        <v>410</v>
      </c>
    </row>
    <row r="68" spans="1:40" ht="45" hidden="1" x14ac:dyDescent="0.2">
      <c r="A68" s="49" t="s">
        <v>471</v>
      </c>
      <c r="B68" s="49" t="s">
        <v>472</v>
      </c>
      <c r="C68" s="50" t="s">
        <v>166</v>
      </c>
      <c r="D68" s="49" t="s">
        <v>403</v>
      </c>
      <c r="E68" s="49" t="s">
        <v>473</v>
      </c>
      <c r="F68" s="49" t="s">
        <v>405</v>
      </c>
      <c r="G68" s="49" t="s">
        <v>430</v>
      </c>
      <c r="H68" s="49" t="s">
        <v>431</v>
      </c>
      <c r="I68" s="51" t="s">
        <v>474</v>
      </c>
      <c r="J68" s="49">
        <v>10</v>
      </c>
      <c r="K68" s="49">
        <v>72</v>
      </c>
      <c r="L68" s="49">
        <f t="shared" si="7"/>
        <v>-2760</v>
      </c>
      <c r="N68" s="52" t="s">
        <v>433</v>
      </c>
      <c r="O68" s="52" t="s">
        <v>450</v>
      </c>
      <c r="P68" s="49">
        <v>1752</v>
      </c>
      <c r="Q68" s="49">
        <v>0</v>
      </c>
      <c r="R68" s="49">
        <v>936</v>
      </c>
      <c r="S68" s="77">
        <f t="shared" si="8"/>
        <v>1752</v>
      </c>
      <c r="T68" s="77">
        <f t="shared" si="9"/>
        <v>2688</v>
      </c>
      <c r="U68" s="49">
        <v>2832</v>
      </c>
      <c r="V68" s="49">
        <v>240</v>
      </c>
      <c r="W68" s="49">
        <v>240</v>
      </c>
      <c r="X68" s="49">
        <f>T68-(U68+V68)</f>
        <v>-384</v>
      </c>
      <c r="Y68" s="49" t="s">
        <v>181</v>
      </c>
      <c r="Z68" s="53">
        <v>12.125999999999999</v>
      </c>
      <c r="AB68" s="53">
        <f t="shared" si="10"/>
        <v>-12.125999999999999</v>
      </c>
      <c r="AM68" s="49" t="s">
        <v>85</v>
      </c>
      <c r="AN68" s="49" t="s">
        <v>410</v>
      </c>
    </row>
    <row r="69" spans="1:40" ht="45" hidden="1" x14ac:dyDescent="0.2">
      <c r="A69" s="49" t="s">
        <v>475</v>
      </c>
      <c r="B69" s="49" t="s">
        <v>476</v>
      </c>
      <c r="C69" s="50" t="s">
        <v>166</v>
      </c>
      <c r="D69" s="49" t="s">
        <v>403</v>
      </c>
      <c r="E69" s="49" t="s">
        <v>477</v>
      </c>
      <c r="F69" s="49" t="s">
        <v>405</v>
      </c>
      <c r="G69" s="49" t="s">
        <v>430</v>
      </c>
      <c r="H69" s="49" t="s">
        <v>431</v>
      </c>
      <c r="I69" s="51" t="s">
        <v>478</v>
      </c>
      <c r="J69" s="49">
        <v>9</v>
      </c>
      <c r="K69" s="49">
        <v>240</v>
      </c>
      <c r="L69" s="49">
        <f t="shared" si="7"/>
        <v>-7183</v>
      </c>
      <c r="N69" s="52" t="s">
        <v>433</v>
      </c>
      <c r="O69" s="52" t="s">
        <v>450</v>
      </c>
      <c r="P69" s="49">
        <v>4264</v>
      </c>
      <c r="Q69" s="49">
        <v>0</v>
      </c>
      <c r="R69" s="49">
        <v>2400</v>
      </c>
      <c r="S69" s="77">
        <f t="shared" si="8"/>
        <v>4264</v>
      </c>
      <c r="T69" s="77">
        <f t="shared" si="9"/>
        <v>6664</v>
      </c>
      <c r="U69" s="49">
        <v>7423</v>
      </c>
      <c r="V69" s="49">
        <v>2403</v>
      </c>
      <c r="W69" s="49">
        <v>2403</v>
      </c>
      <c r="X69" s="49">
        <f>T69-(U69+V69)</f>
        <v>-3162</v>
      </c>
      <c r="Y69" s="49" t="s">
        <v>181</v>
      </c>
      <c r="Z69" s="53">
        <v>14.15</v>
      </c>
      <c r="AB69" s="53">
        <f t="shared" si="10"/>
        <v>-14.15</v>
      </c>
      <c r="AM69" s="49" t="s">
        <v>85</v>
      </c>
      <c r="AN69" s="49" t="s">
        <v>410</v>
      </c>
    </row>
    <row r="70" spans="1:40" hidden="1" x14ac:dyDescent="0.2">
      <c r="A70" s="49" t="s">
        <v>479</v>
      </c>
      <c r="B70" s="49" t="s">
        <v>480</v>
      </c>
      <c r="C70" s="50" t="s">
        <v>166</v>
      </c>
      <c r="D70" s="49" t="s">
        <v>403</v>
      </c>
      <c r="E70" s="49" t="s">
        <v>481</v>
      </c>
      <c r="F70" s="49" t="s">
        <v>405</v>
      </c>
      <c r="G70" s="49" t="s">
        <v>406</v>
      </c>
      <c r="H70" s="49" t="s">
        <v>407</v>
      </c>
      <c r="I70" s="51" t="s">
        <v>482</v>
      </c>
      <c r="J70" s="49">
        <v>10</v>
      </c>
      <c r="K70" s="49">
        <v>240</v>
      </c>
      <c r="L70" s="49">
        <f t="shared" si="7"/>
        <v>-21153</v>
      </c>
      <c r="N70" s="52" t="s">
        <v>243</v>
      </c>
      <c r="P70" s="49">
        <v>9514</v>
      </c>
      <c r="Q70" s="49">
        <v>0</v>
      </c>
      <c r="R70" s="49">
        <v>9600</v>
      </c>
      <c r="S70" s="77">
        <f t="shared" si="8"/>
        <v>9514</v>
      </c>
      <c r="T70" s="77">
        <f t="shared" si="9"/>
        <v>19114</v>
      </c>
      <c r="U70" s="49">
        <v>21393</v>
      </c>
      <c r="V70" s="49">
        <v>9269</v>
      </c>
      <c r="W70" s="49">
        <v>8984</v>
      </c>
      <c r="X70" s="49">
        <f>P70-(U70+V70)</f>
        <v>-21148</v>
      </c>
      <c r="Y70" s="49" t="s">
        <v>181</v>
      </c>
      <c r="Z70" s="53">
        <v>6.76</v>
      </c>
      <c r="AB70" s="53">
        <f t="shared" si="10"/>
        <v>-6.76</v>
      </c>
      <c r="AM70" s="49" t="s">
        <v>85</v>
      </c>
      <c r="AN70" s="49" t="s">
        <v>410</v>
      </c>
    </row>
    <row r="71" spans="1:40" hidden="1" x14ac:dyDescent="0.2">
      <c r="A71" s="49" t="s">
        <v>483</v>
      </c>
      <c r="B71" s="49" t="s">
        <v>484</v>
      </c>
      <c r="C71" s="50" t="s">
        <v>166</v>
      </c>
      <c r="D71" s="49" t="s">
        <v>283</v>
      </c>
      <c r="E71" s="49" t="s">
        <v>485</v>
      </c>
      <c r="F71" s="49" t="s">
        <v>405</v>
      </c>
      <c r="G71" s="49" t="s">
        <v>430</v>
      </c>
      <c r="H71" s="49" t="s">
        <v>431</v>
      </c>
      <c r="I71" s="51" t="s">
        <v>486</v>
      </c>
      <c r="J71" s="49">
        <v>7</v>
      </c>
      <c r="K71" s="49">
        <v>270</v>
      </c>
      <c r="L71" s="49">
        <f t="shared" si="7"/>
        <v>-3027</v>
      </c>
      <c r="N71" s="52" t="s">
        <v>173</v>
      </c>
      <c r="P71" s="49">
        <v>1900</v>
      </c>
      <c r="Q71" s="49">
        <v>0</v>
      </c>
      <c r="R71" s="49">
        <v>270</v>
      </c>
      <c r="S71" s="77">
        <f t="shared" si="8"/>
        <v>1900</v>
      </c>
      <c r="T71" s="77">
        <f t="shared" si="9"/>
        <v>2170</v>
      </c>
      <c r="U71" s="49">
        <v>3297</v>
      </c>
      <c r="V71" s="49">
        <v>1545</v>
      </c>
      <c r="W71" s="49">
        <v>1545</v>
      </c>
      <c r="X71" s="49">
        <f>T71-(U71+V71)</f>
        <v>-2672</v>
      </c>
      <c r="Y71" s="49" t="s">
        <v>181</v>
      </c>
      <c r="Z71" s="53">
        <v>11.29</v>
      </c>
      <c r="AB71" s="53">
        <f t="shared" si="10"/>
        <v>-11.29</v>
      </c>
      <c r="AM71" s="49" t="s">
        <v>85</v>
      </c>
      <c r="AN71" s="49" t="s">
        <v>410</v>
      </c>
    </row>
    <row r="72" spans="1:40" hidden="1" x14ac:dyDescent="0.2">
      <c r="A72" s="49" t="s">
        <v>487</v>
      </c>
      <c r="B72" s="49" t="s">
        <v>488</v>
      </c>
      <c r="C72" s="50" t="s">
        <v>166</v>
      </c>
      <c r="D72" s="49" t="s">
        <v>437</v>
      </c>
      <c r="E72" s="49" t="s">
        <v>489</v>
      </c>
      <c r="F72" s="49" t="s">
        <v>405</v>
      </c>
      <c r="G72" s="49" t="s">
        <v>439</v>
      </c>
      <c r="H72" s="49" t="s">
        <v>440</v>
      </c>
      <c r="I72" s="51" t="s">
        <v>490</v>
      </c>
      <c r="J72" s="49">
        <v>11</v>
      </c>
      <c r="K72" s="49">
        <v>36</v>
      </c>
      <c r="L72" s="49">
        <f t="shared" si="7"/>
        <v>-1170</v>
      </c>
      <c r="N72" s="52" t="s">
        <v>243</v>
      </c>
      <c r="P72" s="49">
        <v>1494</v>
      </c>
      <c r="Q72" s="49">
        <v>0</v>
      </c>
      <c r="R72" s="49">
        <v>72</v>
      </c>
      <c r="S72" s="77">
        <f t="shared" si="8"/>
        <v>1494</v>
      </c>
      <c r="T72" s="77">
        <f t="shared" si="9"/>
        <v>1566</v>
      </c>
      <c r="U72" s="49">
        <v>1206</v>
      </c>
      <c r="V72" s="49">
        <v>213</v>
      </c>
      <c r="W72" s="49">
        <v>213</v>
      </c>
      <c r="X72" s="49">
        <f>P72-(U72+V72)</f>
        <v>75</v>
      </c>
      <c r="Y72" s="49" t="s">
        <v>190</v>
      </c>
      <c r="Z72" s="53">
        <v>12.81</v>
      </c>
      <c r="AB72" s="53">
        <f t="shared" si="10"/>
        <v>-12.81</v>
      </c>
      <c r="AM72" s="49" t="s">
        <v>85</v>
      </c>
      <c r="AN72" s="49" t="s">
        <v>410</v>
      </c>
    </row>
    <row r="73" spans="1:40" hidden="1" x14ac:dyDescent="0.2">
      <c r="A73" s="49" t="s">
        <v>491</v>
      </c>
      <c r="B73" s="49" t="s">
        <v>492</v>
      </c>
      <c r="C73" s="50" t="s">
        <v>166</v>
      </c>
      <c r="D73" s="49" t="s">
        <v>283</v>
      </c>
      <c r="E73" s="49" t="s">
        <v>493</v>
      </c>
      <c r="F73" s="49" t="s">
        <v>405</v>
      </c>
      <c r="G73" s="49" t="s">
        <v>465</v>
      </c>
      <c r="H73" s="49" t="s">
        <v>431</v>
      </c>
      <c r="I73" s="51" t="s">
        <v>494</v>
      </c>
      <c r="J73" s="49">
        <v>10</v>
      </c>
      <c r="K73" s="49">
        <v>16</v>
      </c>
      <c r="L73" s="49">
        <f t="shared" si="7"/>
        <v>-84</v>
      </c>
      <c r="N73" s="52" t="s">
        <v>173</v>
      </c>
      <c r="P73" s="49">
        <v>107</v>
      </c>
      <c r="Q73" s="49">
        <v>0</v>
      </c>
      <c r="R73" s="49">
        <v>0</v>
      </c>
      <c r="S73" s="77">
        <f t="shared" si="8"/>
        <v>107</v>
      </c>
      <c r="T73" s="77">
        <f t="shared" si="9"/>
        <v>107</v>
      </c>
      <c r="U73" s="49">
        <v>100</v>
      </c>
      <c r="V73" s="49">
        <v>76</v>
      </c>
      <c r="W73" s="49">
        <v>66</v>
      </c>
      <c r="X73" s="49">
        <f>T73-(U73+V73)</f>
        <v>-69</v>
      </c>
      <c r="Y73" s="49" t="s">
        <v>181</v>
      </c>
      <c r="Z73" s="53">
        <v>57.7</v>
      </c>
      <c r="AB73" s="53">
        <f t="shared" si="10"/>
        <v>-57.7</v>
      </c>
      <c r="AM73" s="49" t="s">
        <v>85</v>
      </c>
      <c r="AN73" s="49" t="s">
        <v>410</v>
      </c>
    </row>
    <row r="74" spans="1:40" ht="45" hidden="1" x14ac:dyDescent="0.2">
      <c r="A74" s="49" t="s">
        <v>495</v>
      </c>
      <c r="B74" s="49" t="s">
        <v>496</v>
      </c>
      <c r="C74" s="50" t="s">
        <v>166</v>
      </c>
      <c r="D74" s="49" t="s">
        <v>403</v>
      </c>
      <c r="E74" s="49" t="s">
        <v>497</v>
      </c>
      <c r="F74" s="49" t="s">
        <v>405</v>
      </c>
      <c r="G74" s="49" t="s">
        <v>498</v>
      </c>
      <c r="H74" s="49" t="s">
        <v>431</v>
      </c>
      <c r="I74" s="51" t="s">
        <v>499</v>
      </c>
      <c r="J74" s="49">
        <v>15</v>
      </c>
      <c r="K74" s="49">
        <v>720</v>
      </c>
      <c r="L74" s="49">
        <f t="shared" si="7"/>
        <v>-3786</v>
      </c>
      <c r="N74" s="52" t="s">
        <v>433</v>
      </c>
      <c r="O74" s="52" t="s">
        <v>450</v>
      </c>
      <c r="P74" s="49">
        <v>3978</v>
      </c>
      <c r="Q74" s="49">
        <v>0</v>
      </c>
      <c r="R74" s="49">
        <v>0</v>
      </c>
      <c r="S74" s="77">
        <f t="shared" si="8"/>
        <v>3978</v>
      </c>
      <c r="T74" s="77">
        <f t="shared" si="9"/>
        <v>3978</v>
      </c>
      <c r="U74" s="49">
        <v>4506</v>
      </c>
      <c r="V74" s="49">
        <v>2268</v>
      </c>
      <c r="W74" s="49">
        <v>2346</v>
      </c>
      <c r="X74" s="49">
        <f>T74-(U74+V74)</f>
        <v>-2796</v>
      </c>
      <c r="Y74" s="49" t="s">
        <v>181</v>
      </c>
      <c r="Z74" s="53">
        <v>1.69</v>
      </c>
      <c r="AB74" s="53">
        <f t="shared" si="10"/>
        <v>-1.69</v>
      </c>
      <c r="AM74" s="49" t="s">
        <v>85</v>
      </c>
      <c r="AN74" s="49" t="s">
        <v>410</v>
      </c>
    </row>
    <row r="75" spans="1:40" ht="60" hidden="1" x14ac:dyDescent="0.2">
      <c r="A75" s="49" t="s">
        <v>500</v>
      </c>
      <c r="B75" s="49" t="s">
        <v>501</v>
      </c>
      <c r="C75" s="50" t="s">
        <v>166</v>
      </c>
      <c r="D75" s="49" t="s">
        <v>283</v>
      </c>
      <c r="E75" s="49" t="s">
        <v>502</v>
      </c>
      <c r="F75" s="49" t="s">
        <v>405</v>
      </c>
      <c r="G75" s="49" t="s">
        <v>465</v>
      </c>
      <c r="H75" s="49" t="s">
        <v>431</v>
      </c>
      <c r="I75" s="51" t="s">
        <v>503</v>
      </c>
      <c r="J75" s="49">
        <v>10</v>
      </c>
      <c r="K75" s="49">
        <v>48</v>
      </c>
      <c r="L75" s="49">
        <f t="shared" si="7"/>
        <v>-160</v>
      </c>
      <c r="N75" s="52" t="s">
        <v>173</v>
      </c>
      <c r="O75" s="52" t="s">
        <v>504</v>
      </c>
      <c r="P75" s="49">
        <v>6379</v>
      </c>
      <c r="Q75" s="49">
        <v>0</v>
      </c>
      <c r="R75" s="49">
        <v>0</v>
      </c>
      <c r="S75" s="77">
        <f t="shared" si="8"/>
        <v>6379</v>
      </c>
      <c r="T75" s="77">
        <f t="shared" si="9"/>
        <v>6379</v>
      </c>
      <c r="U75" s="49">
        <v>208</v>
      </c>
      <c r="V75" s="49">
        <v>66</v>
      </c>
      <c r="W75" s="49">
        <v>66</v>
      </c>
      <c r="X75" s="49">
        <f>T75-(U75+V75)</f>
        <v>6105</v>
      </c>
      <c r="Y75" s="49" t="s">
        <v>190</v>
      </c>
      <c r="Z75" s="53">
        <v>13.97</v>
      </c>
      <c r="AB75" s="53">
        <f t="shared" si="10"/>
        <v>-13.97</v>
      </c>
      <c r="AM75" s="49" t="s">
        <v>85</v>
      </c>
      <c r="AN75" s="49" t="s">
        <v>410</v>
      </c>
    </row>
    <row r="76" spans="1:40" hidden="1" x14ac:dyDescent="0.2">
      <c r="A76" s="49" t="s">
        <v>505</v>
      </c>
      <c r="B76" s="49" t="s">
        <v>506</v>
      </c>
      <c r="C76" s="50" t="s">
        <v>166</v>
      </c>
      <c r="D76" s="49" t="s">
        <v>283</v>
      </c>
      <c r="E76" s="49" t="s">
        <v>507</v>
      </c>
      <c r="F76" s="49" t="s">
        <v>405</v>
      </c>
      <c r="G76" s="49" t="s">
        <v>465</v>
      </c>
      <c r="H76" s="49" t="s">
        <v>431</v>
      </c>
      <c r="I76" s="51" t="s">
        <v>508</v>
      </c>
      <c r="J76" s="49">
        <v>10</v>
      </c>
      <c r="K76" s="49">
        <v>252</v>
      </c>
      <c r="L76" s="49">
        <f t="shared" si="7"/>
        <v>44</v>
      </c>
      <c r="M76" s="49">
        <f>L76*Z76</f>
        <v>91.08</v>
      </c>
      <c r="N76" s="52" t="s">
        <v>173</v>
      </c>
      <c r="P76" s="49">
        <v>8952</v>
      </c>
      <c r="Q76" s="49">
        <v>0</v>
      </c>
      <c r="R76" s="49">
        <v>0</v>
      </c>
      <c r="S76" s="77">
        <f t="shared" si="8"/>
        <v>8952</v>
      </c>
      <c r="T76" s="77">
        <f t="shared" si="9"/>
        <v>8952</v>
      </c>
      <c r="U76" s="49">
        <v>208</v>
      </c>
      <c r="V76" s="49">
        <v>66</v>
      </c>
      <c r="W76" s="49">
        <v>66</v>
      </c>
      <c r="X76" s="49">
        <f>T76-(U76+V76)</f>
        <v>8678</v>
      </c>
      <c r="Y76" s="49" t="s">
        <v>190</v>
      </c>
      <c r="Z76" s="53">
        <v>2.0699999999999998</v>
      </c>
      <c r="AB76" s="53">
        <f t="shared" si="10"/>
        <v>-2.0699999999999998</v>
      </c>
      <c r="AM76" s="49" t="s">
        <v>85</v>
      </c>
      <c r="AN76" s="49" t="s">
        <v>410</v>
      </c>
    </row>
    <row r="77" spans="1:40" hidden="1" x14ac:dyDescent="0.2">
      <c r="A77" s="49" t="s">
        <v>509</v>
      </c>
      <c r="B77" s="49" t="s">
        <v>510</v>
      </c>
      <c r="C77" s="50" t="s">
        <v>166</v>
      </c>
      <c r="D77" s="49" t="s">
        <v>283</v>
      </c>
      <c r="E77" s="49" t="s">
        <v>511</v>
      </c>
      <c r="F77" s="49" t="s">
        <v>405</v>
      </c>
      <c r="G77" s="49" t="s">
        <v>454</v>
      </c>
      <c r="H77" s="49" t="s">
        <v>455</v>
      </c>
      <c r="I77" s="51" t="s">
        <v>512</v>
      </c>
      <c r="J77" s="49">
        <v>9</v>
      </c>
      <c r="K77" s="49">
        <v>500</v>
      </c>
      <c r="L77" s="49">
        <f t="shared" si="7"/>
        <v>-1575</v>
      </c>
      <c r="N77" s="52" t="s">
        <v>173</v>
      </c>
      <c r="P77" s="49">
        <v>1301</v>
      </c>
      <c r="Q77" s="49">
        <v>0</v>
      </c>
      <c r="R77" s="49">
        <v>500</v>
      </c>
      <c r="S77" s="77">
        <f t="shared" si="8"/>
        <v>1301</v>
      </c>
      <c r="T77" s="77">
        <f t="shared" si="9"/>
        <v>1801</v>
      </c>
      <c r="U77" s="49">
        <v>2075</v>
      </c>
      <c r="V77" s="49">
        <v>888</v>
      </c>
      <c r="W77" s="49">
        <v>891</v>
      </c>
      <c r="X77" s="49">
        <f>T77-(U77+V77)</f>
        <v>-1162</v>
      </c>
      <c r="Y77" s="49" t="s">
        <v>181</v>
      </c>
      <c r="Z77" s="53">
        <v>0.72</v>
      </c>
      <c r="AB77" s="53">
        <f t="shared" si="10"/>
        <v>-0.72</v>
      </c>
      <c r="AM77" s="49" t="s">
        <v>85</v>
      </c>
      <c r="AN77" s="49" t="s">
        <v>410</v>
      </c>
    </row>
    <row r="78" spans="1:40" hidden="1" x14ac:dyDescent="0.2">
      <c r="A78" s="49" t="s">
        <v>513</v>
      </c>
      <c r="B78" s="49" t="s">
        <v>514</v>
      </c>
      <c r="C78" s="50" t="s">
        <v>166</v>
      </c>
      <c r="D78" s="49" t="s">
        <v>403</v>
      </c>
      <c r="E78" s="49" t="s">
        <v>515</v>
      </c>
      <c r="F78" s="49" t="s">
        <v>405</v>
      </c>
      <c r="G78" s="49" t="s">
        <v>406</v>
      </c>
      <c r="H78" s="49" t="s">
        <v>407</v>
      </c>
      <c r="I78" s="51" t="s">
        <v>516</v>
      </c>
      <c r="J78" s="49">
        <v>16</v>
      </c>
      <c r="K78" s="49">
        <v>128</v>
      </c>
      <c r="L78" s="49">
        <f t="shared" si="7"/>
        <v>-604</v>
      </c>
      <c r="N78" s="52" t="s">
        <v>243</v>
      </c>
      <c r="P78" s="49">
        <v>530</v>
      </c>
      <c r="Q78" s="49">
        <v>128</v>
      </c>
      <c r="R78" s="49">
        <v>256</v>
      </c>
      <c r="S78" s="77">
        <f t="shared" si="8"/>
        <v>658</v>
      </c>
      <c r="T78" s="77">
        <f t="shared" si="9"/>
        <v>914</v>
      </c>
      <c r="U78" s="49">
        <v>732</v>
      </c>
      <c r="V78" s="49">
        <v>320</v>
      </c>
      <c r="W78" s="49">
        <v>333</v>
      </c>
      <c r="X78" s="49">
        <f>P78-(U78+V78)</f>
        <v>-522</v>
      </c>
      <c r="Y78" s="49" t="s">
        <v>181</v>
      </c>
      <c r="Z78" s="53">
        <v>13.48</v>
      </c>
      <c r="AB78" s="53">
        <f t="shared" si="10"/>
        <v>-13.48</v>
      </c>
      <c r="AM78" s="49" t="s">
        <v>85</v>
      </c>
      <c r="AN78" s="49" t="s">
        <v>410</v>
      </c>
    </row>
    <row r="79" spans="1:40" hidden="1" x14ac:dyDescent="0.2">
      <c r="A79" s="49" t="s">
        <v>517</v>
      </c>
      <c r="B79" s="49" t="s">
        <v>518</v>
      </c>
      <c r="C79" s="50" t="s">
        <v>166</v>
      </c>
      <c r="D79" s="49" t="s">
        <v>403</v>
      </c>
      <c r="E79" s="49" t="s">
        <v>519</v>
      </c>
      <c r="F79" s="49" t="s">
        <v>405</v>
      </c>
      <c r="G79" s="49" t="s">
        <v>406</v>
      </c>
      <c r="H79" s="49" t="s">
        <v>407</v>
      </c>
      <c r="I79" s="51" t="s">
        <v>520</v>
      </c>
      <c r="J79" s="49">
        <v>20</v>
      </c>
      <c r="K79" s="49">
        <v>48</v>
      </c>
      <c r="L79" s="49">
        <f t="shared" si="7"/>
        <v>-380</v>
      </c>
      <c r="N79" s="52" t="s">
        <v>243</v>
      </c>
      <c r="P79" s="49">
        <v>194</v>
      </c>
      <c r="Q79" s="49">
        <v>48</v>
      </c>
      <c r="R79" s="49">
        <v>315</v>
      </c>
      <c r="S79" s="77">
        <f t="shared" si="8"/>
        <v>242</v>
      </c>
      <c r="T79" s="77">
        <f t="shared" si="9"/>
        <v>557</v>
      </c>
      <c r="U79" s="49">
        <v>428</v>
      </c>
      <c r="V79" s="49">
        <v>146</v>
      </c>
      <c r="W79" s="49">
        <v>159</v>
      </c>
      <c r="X79" s="49">
        <f>P79-(U79+V79)</f>
        <v>-380</v>
      </c>
      <c r="Y79" s="49" t="s">
        <v>181</v>
      </c>
      <c r="Z79" s="53">
        <v>17.47</v>
      </c>
      <c r="AB79" s="53">
        <f t="shared" si="10"/>
        <v>-17.47</v>
      </c>
      <c r="AM79" s="49" t="s">
        <v>85</v>
      </c>
      <c r="AN79" s="49" t="s">
        <v>410</v>
      </c>
    </row>
    <row r="80" spans="1:40" hidden="1" x14ac:dyDescent="0.2">
      <c r="A80" s="49" t="s">
        <v>521</v>
      </c>
      <c r="B80" s="49" t="s">
        <v>522</v>
      </c>
      <c r="C80" s="50" t="s">
        <v>166</v>
      </c>
      <c r="D80" s="49" t="s">
        <v>283</v>
      </c>
      <c r="E80" s="49" t="s">
        <v>523</v>
      </c>
      <c r="F80" s="49" t="s">
        <v>405</v>
      </c>
      <c r="G80" s="49" t="s">
        <v>524</v>
      </c>
      <c r="H80" s="49" t="s">
        <v>525</v>
      </c>
      <c r="I80" s="51" t="s">
        <v>526</v>
      </c>
      <c r="J80" s="49">
        <v>11</v>
      </c>
      <c r="K80" s="49">
        <v>392</v>
      </c>
      <c r="L80" s="49">
        <f t="shared" si="7"/>
        <v>-394</v>
      </c>
      <c r="N80" s="52" t="s">
        <v>173</v>
      </c>
      <c r="P80" s="49">
        <v>368</v>
      </c>
      <c r="Q80" s="49">
        <v>0</v>
      </c>
      <c r="R80" s="49">
        <v>392</v>
      </c>
      <c r="S80" s="77">
        <f t="shared" si="8"/>
        <v>368</v>
      </c>
      <c r="T80" s="77">
        <f t="shared" si="9"/>
        <v>760</v>
      </c>
      <c r="U80" s="49">
        <v>786</v>
      </c>
      <c r="V80" s="49">
        <v>494</v>
      </c>
      <c r="W80" s="49">
        <v>507</v>
      </c>
      <c r="X80" s="49">
        <f t="shared" ref="X80:X85" si="11">T80-(U80+V80)</f>
        <v>-520</v>
      </c>
      <c r="Y80" s="49" t="s">
        <v>181</v>
      </c>
      <c r="Z80" s="53">
        <v>3.25</v>
      </c>
      <c r="AB80" s="53">
        <f t="shared" si="10"/>
        <v>-3.25</v>
      </c>
      <c r="AM80" s="49" t="s">
        <v>85</v>
      </c>
      <c r="AN80" s="49" t="s">
        <v>410</v>
      </c>
    </row>
    <row r="81" spans="1:40" hidden="1" x14ac:dyDescent="0.2">
      <c r="A81" s="49" t="s">
        <v>527</v>
      </c>
      <c r="B81" s="49" t="s">
        <v>528</v>
      </c>
      <c r="C81" s="50" t="s">
        <v>166</v>
      </c>
      <c r="D81" s="49" t="s">
        <v>283</v>
      </c>
      <c r="E81" s="49" t="s">
        <v>529</v>
      </c>
      <c r="F81" s="49" t="s">
        <v>405</v>
      </c>
      <c r="G81" s="49" t="s">
        <v>460</v>
      </c>
      <c r="H81" s="49" t="s">
        <v>431</v>
      </c>
      <c r="I81" s="51" t="s">
        <v>530</v>
      </c>
      <c r="J81" s="49">
        <v>9</v>
      </c>
      <c r="K81" s="49">
        <v>160</v>
      </c>
      <c r="L81" s="49">
        <f t="shared" si="7"/>
        <v>-442</v>
      </c>
      <c r="N81" s="52" t="s">
        <v>173</v>
      </c>
      <c r="P81" s="49">
        <v>464</v>
      </c>
      <c r="Q81" s="49">
        <v>0</v>
      </c>
      <c r="R81" s="49">
        <v>160</v>
      </c>
      <c r="S81" s="77">
        <f t="shared" si="8"/>
        <v>464</v>
      </c>
      <c r="T81" s="77">
        <f t="shared" si="9"/>
        <v>624</v>
      </c>
      <c r="U81" s="49">
        <v>602</v>
      </c>
      <c r="V81" s="49">
        <v>348</v>
      </c>
      <c r="W81" s="49">
        <v>348</v>
      </c>
      <c r="X81" s="49">
        <f t="shared" si="11"/>
        <v>-326</v>
      </c>
      <c r="Y81" s="49" t="s">
        <v>181</v>
      </c>
      <c r="Z81" s="53">
        <v>3.76</v>
      </c>
      <c r="AB81" s="53">
        <f t="shared" si="10"/>
        <v>-3.76</v>
      </c>
      <c r="AM81" s="49" t="s">
        <v>85</v>
      </c>
      <c r="AN81" s="49" t="s">
        <v>410</v>
      </c>
    </row>
    <row r="82" spans="1:40" hidden="1" x14ac:dyDescent="0.2">
      <c r="A82" s="49" t="s">
        <v>531</v>
      </c>
      <c r="B82" s="49" t="s">
        <v>532</v>
      </c>
      <c r="C82" s="50" t="s">
        <v>166</v>
      </c>
      <c r="D82" s="49" t="s">
        <v>283</v>
      </c>
      <c r="E82" s="49" t="s">
        <v>533</v>
      </c>
      <c r="F82" s="49" t="s">
        <v>405</v>
      </c>
      <c r="G82" s="49" t="s">
        <v>460</v>
      </c>
      <c r="H82" s="49" t="s">
        <v>431</v>
      </c>
      <c r="I82" s="51" t="s">
        <v>534</v>
      </c>
      <c r="J82" s="49">
        <v>9</v>
      </c>
      <c r="K82" s="49">
        <v>136</v>
      </c>
      <c r="L82" s="49">
        <f t="shared" si="7"/>
        <v>-466</v>
      </c>
      <c r="N82" s="52" t="s">
        <v>173</v>
      </c>
      <c r="P82" s="49">
        <v>530</v>
      </c>
      <c r="Q82" s="49">
        <v>0</v>
      </c>
      <c r="R82" s="49">
        <v>0</v>
      </c>
      <c r="S82" s="77">
        <f t="shared" si="8"/>
        <v>530</v>
      </c>
      <c r="T82" s="77">
        <f t="shared" si="9"/>
        <v>530</v>
      </c>
      <c r="U82" s="49">
        <v>602</v>
      </c>
      <c r="V82" s="49">
        <v>348</v>
      </c>
      <c r="W82" s="49">
        <v>348</v>
      </c>
      <c r="X82" s="49">
        <f t="shared" si="11"/>
        <v>-420</v>
      </c>
      <c r="Y82" s="49" t="s">
        <v>181</v>
      </c>
      <c r="Z82" s="53">
        <v>4.21</v>
      </c>
      <c r="AB82" s="53">
        <f t="shared" si="10"/>
        <v>-4.21</v>
      </c>
      <c r="AM82" s="49" t="s">
        <v>85</v>
      </c>
      <c r="AN82" s="49" t="s">
        <v>410</v>
      </c>
    </row>
    <row r="83" spans="1:40" hidden="1" x14ac:dyDescent="0.2">
      <c r="A83" s="49" t="s">
        <v>535</v>
      </c>
      <c r="B83" s="49" t="s">
        <v>536</v>
      </c>
      <c r="C83" s="50" t="s">
        <v>166</v>
      </c>
      <c r="D83" s="49" t="s">
        <v>283</v>
      </c>
      <c r="E83" s="49" t="s">
        <v>537</v>
      </c>
      <c r="F83" s="49" t="s">
        <v>405</v>
      </c>
      <c r="G83" s="49" t="s">
        <v>538</v>
      </c>
      <c r="H83" s="49" t="s">
        <v>431</v>
      </c>
      <c r="I83" s="51" t="s">
        <v>539</v>
      </c>
      <c r="J83" s="49">
        <v>11</v>
      </c>
      <c r="K83" s="49">
        <v>15</v>
      </c>
      <c r="L83" s="49">
        <f t="shared" si="7"/>
        <v>-593</v>
      </c>
      <c r="N83" s="52" t="s">
        <v>173</v>
      </c>
      <c r="P83" s="49">
        <v>449</v>
      </c>
      <c r="Q83" s="49">
        <v>0</v>
      </c>
      <c r="R83" s="49">
        <v>120</v>
      </c>
      <c r="S83" s="77">
        <f t="shared" si="8"/>
        <v>449</v>
      </c>
      <c r="T83" s="77">
        <f t="shared" si="9"/>
        <v>569</v>
      </c>
      <c r="U83" s="49">
        <v>608</v>
      </c>
      <c r="V83" s="49">
        <v>348</v>
      </c>
      <c r="W83" s="49">
        <v>348</v>
      </c>
      <c r="X83" s="49">
        <f t="shared" si="11"/>
        <v>-387</v>
      </c>
      <c r="Y83" s="49" t="s">
        <v>181</v>
      </c>
      <c r="Z83" s="53">
        <v>33.909999999999997</v>
      </c>
      <c r="AB83" s="53">
        <f t="shared" si="10"/>
        <v>-33.909999999999997</v>
      </c>
      <c r="AM83" s="49" t="s">
        <v>85</v>
      </c>
      <c r="AN83" s="49" t="s">
        <v>410</v>
      </c>
    </row>
    <row r="84" spans="1:40" hidden="1" x14ac:dyDescent="0.2">
      <c r="A84" s="49" t="s">
        <v>540</v>
      </c>
      <c r="B84" s="49" t="s">
        <v>541</v>
      </c>
      <c r="C84" s="50" t="s">
        <v>166</v>
      </c>
      <c r="D84" s="49" t="s">
        <v>283</v>
      </c>
      <c r="E84" s="49" t="s">
        <v>542</v>
      </c>
      <c r="F84" s="49" t="s">
        <v>405</v>
      </c>
      <c r="G84" s="49" t="s">
        <v>460</v>
      </c>
      <c r="H84" s="49" t="s">
        <v>431</v>
      </c>
      <c r="I84" s="51" t="s">
        <v>543</v>
      </c>
      <c r="J84" s="49">
        <v>9</v>
      </c>
      <c r="K84" s="49">
        <v>160</v>
      </c>
      <c r="L84" s="49">
        <f t="shared" si="7"/>
        <v>-442</v>
      </c>
      <c r="N84" s="52" t="s">
        <v>173</v>
      </c>
      <c r="P84" s="49">
        <v>622</v>
      </c>
      <c r="Q84" s="49">
        <v>0</v>
      </c>
      <c r="R84" s="49">
        <v>0</v>
      </c>
      <c r="S84" s="77">
        <f t="shared" si="8"/>
        <v>622</v>
      </c>
      <c r="T84" s="77">
        <f t="shared" si="9"/>
        <v>622</v>
      </c>
      <c r="U84" s="49">
        <v>602</v>
      </c>
      <c r="V84" s="49">
        <v>348</v>
      </c>
      <c r="W84" s="49">
        <v>348</v>
      </c>
      <c r="X84" s="49">
        <f t="shared" si="11"/>
        <v>-328</v>
      </c>
      <c r="Y84" s="49" t="s">
        <v>181</v>
      </c>
      <c r="Z84" s="53">
        <v>4</v>
      </c>
      <c r="AB84" s="53">
        <f t="shared" si="10"/>
        <v>-4</v>
      </c>
      <c r="AM84" s="49" t="s">
        <v>85</v>
      </c>
      <c r="AN84" s="49" t="s">
        <v>410</v>
      </c>
    </row>
    <row r="85" spans="1:40" hidden="1" x14ac:dyDescent="0.2">
      <c r="A85" s="49" t="s">
        <v>544</v>
      </c>
      <c r="B85" s="49" t="s">
        <v>545</v>
      </c>
      <c r="C85" s="50" t="s">
        <v>166</v>
      </c>
      <c r="D85" s="49" t="s">
        <v>283</v>
      </c>
      <c r="E85" s="49" t="s">
        <v>546</v>
      </c>
      <c r="F85" s="49" t="s">
        <v>405</v>
      </c>
      <c r="G85" s="49" t="s">
        <v>524</v>
      </c>
      <c r="H85" s="49" t="s">
        <v>525</v>
      </c>
      <c r="I85" s="51" t="s">
        <v>547</v>
      </c>
      <c r="J85" s="49">
        <v>10</v>
      </c>
      <c r="K85" s="49">
        <v>184</v>
      </c>
      <c r="L85" s="49">
        <f t="shared" si="7"/>
        <v>-20394</v>
      </c>
      <c r="N85" s="52" t="s">
        <v>173</v>
      </c>
      <c r="P85" s="49">
        <v>16207</v>
      </c>
      <c r="Q85" s="49">
        <v>0</v>
      </c>
      <c r="R85" s="49">
        <v>0</v>
      </c>
      <c r="S85" s="77">
        <f t="shared" si="8"/>
        <v>16207</v>
      </c>
      <c r="T85" s="77">
        <f t="shared" si="9"/>
        <v>16207</v>
      </c>
      <c r="U85" s="49">
        <v>20578</v>
      </c>
      <c r="V85" s="49">
        <v>9269</v>
      </c>
      <c r="W85" s="49">
        <v>8984</v>
      </c>
      <c r="X85" s="49">
        <f t="shared" si="11"/>
        <v>-13640</v>
      </c>
      <c r="Y85" s="49" t="s">
        <v>181</v>
      </c>
      <c r="Z85" s="53">
        <v>1.8</v>
      </c>
      <c r="AB85" s="53">
        <f t="shared" si="10"/>
        <v>-1.8</v>
      </c>
      <c r="AM85" s="49" t="s">
        <v>85</v>
      </c>
      <c r="AN85" s="49" t="s">
        <v>410</v>
      </c>
    </row>
    <row r="86" spans="1:40" hidden="1" x14ac:dyDescent="0.2">
      <c r="A86" s="49" t="s">
        <v>548</v>
      </c>
      <c r="B86" s="49" t="s">
        <v>549</v>
      </c>
      <c r="C86" s="50" t="s">
        <v>166</v>
      </c>
      <c r="D86" s="49" t="s">
        <v>403</v>
      </c>
      <c r="E86" s="49" t="s">
        <v>550</v>
      </c>
      <c r="F86" s="49" t="s">
        <v>405</v>
      </c>
      <c r="G86" s="49" t="s">
        <v>551</v>
      </c>
      <c r="H86" s="49" t="s">
        <v>552</v>
      </c>
      <c r="I86" s="51" t="s">
        <v>553</v>
      </c>
      <c r="J86" s="49">
        <v>11</v>
      </c>
      <c r="K86" s="49">
        <v>100</v>
      </c>
      <c r="L86" s="49">
        <f t="shared" si="7"/>
        <v>-171</v>
      </c>
      <c r="N86" s="52" t="s">
        <v>243</v>
      </c>
      <c r="P86" s="49">
        <v>681</v>
      </c>
      <c r="Q86" s="49">
        <v>0</v>
      </c>
      <c r="R86" s="49">
        <v>0</v>
      </c>
      <c r="S86" s="77">
        <f t="shared" si="8"/>
        <v>681</v>
      </c>
      <c r="T86" s="77">
        <f t="shared" si="9"/>
        <v>681</v>
      </c>
      <c r="U86" s="49">
        <v>271</v>
      </c>
      <c r="V86" s="49">
        <v>174</v>
      </c>
      <c r="W86" s="49">
        <v>174</v>
      </c>
      <c r="X86" s="49">
        <f>P86-(U86+V86)</f>
        <v>236</v>
      </c>
      <c r="Y86" s="49" t="s">
        <v>190</v>
      </c>
      <c r="Z86" s="53">
        <v>6.5</v>
      </c>
      <c r="AB86" s="53">
        <f t="shared" si="10"/>
        <v>-6.5</v>
      </c>
      <c r="AM86" s="49" t="s">
        <v>85</v>
      </c>
      <c r="AN86" s="49" t="s">
        <v>410</v>
      </c>
    </row>
    <row r="87" spans="1:40" hidden="1" x14ac:dyDescent="0.2">
      <c r="A87" s="49" t="s">
        <v>554</v>
      </c>
      <c r="B87" s="49" t="s">
        <v>555</v>
      </c>
      <c r="C87" s="50" t="s">
        <v>166</v>
      </c>
      <c r="D87" s="49" t="s">
        <v>283</v>
      </c>
      <c r="E87" s="49" t="s">
        <v>556</v>
      </c>
      <c r="F87" s="49" t="s">
        <v>405</v>
      </c>
      <c r="G87" s="49" t="s">
        <v>557</v>
      </c>
      <c r="H87" s="49" t="s">
        <v>431</v>
      </c>
      <c r="I87" s="51" t="s">
        <v>558</v>
      </c>
      <c r="J87" s="49">
        <v>13</v>
      </c>
      <c r="K87" s="49">
        <v>45</v>
      </c>
      <c r="L87" s="49">
        <f t="shared" si="7"/>
        <v>-1699</v>
      </c>
      <c r="N87" s="52" t="s">
        <v>173</v>
      </c>
      <c r="P87" s="49">
        <v>1603</v>
      </c>
      <c r="Q87" s="49">
        <v>0</v>
      </c>
      <c r="R87" s="49">
        <v>150</v>
      </c>
      <c r="S87" s="77">
        <f t="shared" si="8"/>
        <v>1603</v>
      </c>
      <c r="T87" s="77">
        <f t="shared" si="9"/>
        <v>1753</v>
      </c>
      <c r="U87" s="49">
        <v>1744</v>
      </c>
      <c r="V87" s="49">
        <v>0</v>
      </c>
      <c r="W87" s="49">
        <v>0</v>
      </c>
      <c r="X87" s="49">
        <f>T87-(U87+V87)</f>
        <v>9</v>
      </c>
      <c r="Y87" s="49" t="s">
        <v>190</v>
      </c>
      <c r="Z87" s="53">
        <v>14.59</v>
      </c>
      <c r="AB87" s="53">
        <f t="shared" si="10"/>
        <v>-14.59</v>
      </c>
      <c r="AM87" s="49" t="s">
        <v>85</v>
      </c>
      <c r="AN87" s="49" t="s">
        <v>410</v>
      </c>
    </row>
    <row r="88" spans="1:40" hidden="1" x14ac:dyDescent="0.2">
      <c r="A88" s="49" t="s">
        <v>559</v>
      </c>
      <c r="B88" s="49" t="s">
        <v>560</v>
      </c>
      <c r="C88" s="50" t="s">
        <v>166</v>
      </c>
      <c r="D88" s="49" t="s">
        <v>561</v>
      </c>
      <c r="E88" s="49" t="s">
        <v>562</v>
      </c>
      <c r="F88" s="49" t="s">
        <v>405</v>
      </c>
      <c r="G88" s="49" t="s">
        <v>538</v>
      </c>
      <c r="H88" s="49" t="s">
        <v>431</v>
      </c>
      <c r="I88" s="51" t="s">
        <v>563</v>
      </c>
      <c r="J88" s="49">
        <v>13</v>
      </c>
      <c r="K88" s="49">
        <v>24</v>
      </c>
      <c r="L88" s="49">
        <f t="shared" si="7"/>
        <v>24</v>
      </c>
      <c r="M88" s="49">
        <f>L88*Z88</f>
        <v>618.96</v>
      </c>
      <c r="N88" s="52" t="s">
        <v>173</v>
      </c>
      <c r="P88" s="49">
        <v>0</v>
      </c>
      <c r="Q88" s="49">
        <v>0</v>
      </c>
      <c r="R88" s="49">
        <v>0</v>
      </c>
      <c r="S88" s="77">
        <f t="shared" si="8"/>
        <v>0</v>
      </c>
      <c r="T88" s="77">
        <f t="shared" si="9"/>
        <v>0</v>
      </c>
      <c r="U88" s="49">
        <v>0</v>
      </c>
      <c r="V88" s="49">
        <v>0</v>
      </c>
      <c r="W88" s="49">
        <v>0</v>
      </c>
      <c r="X88" s="49">
        <f>T88-(U88+V88)</f>
        <v>0</v>
      </c>
      <c r="Y88" s="49" t="s">
        <v>174</v>
      </c>
      <c r="Z88" s="53">
        <v>25.79</v>
      </c>
      <c r="AB88" s="53">
        <f t="shared" si="10"/>
        <v>-25.79</v>
      </c>
      <c r="AM88" s="49" t="s">
        <v>85</v>
      </c>
      <c r="AN88" s="49" t="s">
        <v>410</v>
      </c>
    </row>
    <row r="89" spans="1:40" hidden="1" x14ac:dyDescent="0.2">
      <c r="A89" s="49" t="s">
        <v>564</v>
      </c>
      <c r="B89" s="49" t="s">
        <v>565</v>
      </c>
      <c r="C89" s="50" t="s">
        <v>166</v>
      </c>
      <c r="D89" s="49" t="s">
        <v>561</v>
      </c>
      <c r="E89" s="49" t="s">
        <v>566</v>
      </c>
      <c r="F89" s="49" t="s">
        <v>405</v>
      </c>
      <c r="G89" s="49" t="s">
        <v>538</v>
      </c>
      <c r="H89" s="49" t="s">
        <v>431</v>
      </c>
      <c r="I89" s="51" t="s">
        <v>567</v>
      </c>
      <c r="J89" s="49">
        <v>13</v>
      </c>
      <c r="K89" s="49">
        <v>36</v>
      </c>
      <c r="L89" s="49">
        <f t="shared" si="7"/>
        <v>36</v>
      </c>
      <c r="M89" s="49">
        <f>L89*Z89</f>
        <v>557.28</v>
      </c>
      <c r="N89" s="52" t="s">
        <v>173</v>
      </c>
      <c r="P89" s="49">
        <v>0</v>
      </c>
      <c r="Q89" s="49">
        <v>0</v>
      </c>
      <c r="R89" s="49">
        <v>0</v>
      </c>
      <c r="S89" s="77">
        <f t="shared" si="8"/>
        <v>0</v>
      </c>
      <c r="T89" s="77">
        <f t="shared" si="9"/>
        <v>0</v>
      </c>
      <c r="U89" s="49">
        <v>0</v>
      </c>
      <c r="V89" s="49">
        <v>0</v>
      </c>
      <c r="W89" s="49">
        <v>0</v>
      </c>
      <c r="X89" s="49">
        <f>T89-(U89+V89)</f>
        <v>0</v>
      </c>
      <c r="Y89" s="49" t="s">
        <v>174</v>
      </c>
      <c r="Z89" s="53">
        <v>15.48</v>
      </c>
      <c r="AB89" s="53">
        <f t="shared" si="10"/>
        <v>-15.48</v>
      </c>
      <c r="AM89" s="49" t="s">
        <v>85</v>
      </c>
      <c r="AN89" s="49" t="s">
        <v>410</v>
      </c>
    </row>
    <row r="90" spans="1:40" hidden="1" x14ac:dyDescent="0.2">
      <c r="A90" s="49" t="s">
        <v>568</v>
      </c>
      <c r="B90" s="49" t="s">
        <v>569</v>
      </c>
      <c r="C90" s="50" t="s">
        <v>166</v>
      </c>
      <c r="D90" s="49" t="s">
        <v>283</v>
      </c>
      <c r="E90" s="49" t="s">
        <v>570</v>
      </c>
      <c r="F90" s="49" t="s">
        <v>405</v>
      </c>
      <c r="G90" s="49" t="s">
        <v>557</v>
      </c>
      <c r="H90" s="49" t="s">
        <v>431</v>
      </c>
      <c r="I90" s="51" t="s">
        <v>571</v>
      </c>
      <c r="J90" s="49">
        <v>13</v>
      </c>
      <c r="K90" s="49">
        <v>30</v>
      </c>
      <c r="L90" s="49">
        <f t="shared" si="7"/>
        <v>-406</v>
      </c>
      <c r="N90" s="52" t="s">
        <v>173</v>
      </c>
      <c r="P90" s="49">
        <v>424</v>
      </c>
      <c r="Q90" s="49">
        <v>0</v>
      </c>
      <c r="R90" s="49">
        <v>0</v>
      </c>
      <c r="S90" s="77">
        <f t="shared" si="8"/>
        <v>424</v>
      </c>
      <c r="T90" s="77">
        <f t="shared" si="9"/>
        <v>424</v>
      </c>
      <c r="U90" s="49">
        <v>436</v>
      </c>
      <c r="V90" s="49">
        <v>0</v>
      </c>
      <c r="W90" s="49">
        <v>0</v>
      </c>
      <c r="X90" s="49">
        <f>T90-(U90+V90)</f>
        <v>-12</v>
      </c>
      <c r="Y90" s="49" t="s">
        <v>181</v>
      </c>
      <c r="Z90" s="53">
        <v>17.149999999999999</v>
      </c>
      <c r="AB90" s="53">
        <f t="shared" si="10"/>
        <v>-17.149999999999999</v>
      </c>
      <c r="AM90" s="49" t="s">
        <v>85</v>
      </c>
      <c r="AN90" s="49" t="s">
        <v>410</v>
      </c>
    </row>
    <row r="91" spans="1:40" hidden="1" x14ac:dyDescent="0.2">
      <c r="A91" s="49" t="s">
        <v>572</v>
      </c>
      <c r="B91" s="49" t="s">
        <v>573</v>
      </c>
      <c r="C91" s="50" t="s">
        <v>166</v>
      </c>
      <c r="D91" s="49" t="s">
        <v>283</v>
      </c>
      <c r="E91" s="49" t="s">
        <v>574</v>
      </c>
      <c r="F91" s="49" t="s">
        <v>405</v>
      </c>
      <c r="G91" s="49" t="s">
        <v>557</v>
      </c>
      <c r="H91" s="49" t="s">
        <v>431</v>
      </c>
      <c r="I91" s="51" t="s">
        <v>575</v>
      </c>
      <c r="J91" s="49">
        <v>13</v>
      </c>
      <c r="K91" s="49">
        <v>45</v>
      </c>
      <c r="L91" s="49">
        <f t="shared" si="7"/>
        <v>-391</v>
      </c>
      <c r="N91" s="52" t="s">
        <v>173</v>
      </c>
      <c r="P91" s="49">
        <v>432</v>
      </c>
      <c r="Q91" s="49">
        <v>0</v>
      </c>
      <c r="R91" s="49">
        <v>0</v>
      </c>
      <c r="S91" s="77">
        <f t="shared" si="8"/>
        <v>432</v>
      </c>
      <c r="T91" s="77">
        <f t="shared" si="9"/>
        <v>432</v>
      </c>
      <c r="U91" s="49">
        <v>436</v>
      </c>
      <c r="V91" s="49">
        <v>0</v>
      </c>
      <c r="W91" s="49">
        <v>0</v>
      </c>
      <c r="X91" s="49">
        <f>T91-(U91+V91)</f>
        <v>-4</v>
      </c>
      <c r="Y91" s="49" t="s">
        <v>181</v>
      </c>
      <c r="Z91" s="53">
        <v>15.58</v>
      </c>
      <c r="AB91" s="53">
        <f t="shared" si="10"/>
        <v>-15.58</v>
      </c>
      <c r="AM91" s="49" t="s">
        <v>85</v>
      </c>
      <c r="AN91" s="49" t="s">
        <v>410</v>
      </c>
    </row>
    <row r="92" spans="1:40" ht="45" hidden="1" x14ac:dyDescent="0.2">
      <c r="A92" s="49" t="s">
        <v>576</v>
      </c>
      <c r="B92" s="49" t="s">
        <v>577</v>
      </c>
      <c r="C92" s="50" t="s">
        <v>166</v>
      </c>
      <c r="D92" s="49" t="s">
        <v>283</v>
      </c>
      <c r="E92" s="49" t="s">
        <v>578</v>
      </c>
      <c r="F92" s="49" t="s">
        <v>405</v>
      </c>
      <c r="G92" s="49" t="s">
        <v>579</v>
      </c>
      <c r="H92" s="49" t="s">
        <v>580</v>
      </c>
      <c r="I92" s="51" t="s">
        <v>581</v>
      </c>
      <c r="J92" s="49">
        <v>12</v>
      </c>
      <c r="K92" s="49">
        <v>1568</v>
      </c>
      <c r="L92" s="49">
        <f t="shared" si="7"/>
        <v>178</v>
      </c>
      <c r="M92" s="82"/>
      <c r="N92" s="52" t="s">
        <v>243</v>
      </c>
      <c r="O92" s="52" t="s">
        <v>582</v>
      </c>
      <c r="P92" s="49">
        <v>1589</v>
      </c>
      <c r="Q92" s="49">
        <v>0</v>
      </c>
      <c r="R92" s="49">
        <v>0</v>
      </c>
      <c r="S92" s="77">
        <f t="shared" si="8"/>
        <v>1589</v>
      </c>
      <c r="T92" s="77">
        <f t="shared" si="9"/>
        <v>1589</v>
      </c>
      <c r="U92" s="49">
        <v>1390</v>
      </c>
      <c r="V92" s="49">
        <v>625</v>
      </c>
      <c r="W92" s="49">
        <v>609</v>
      </c>
      <c r="X92" s="49">
        <f>P92-(U92+V92)</f>
        <v>-426</v>
      </c>
      <c r="Y92" s="49" t="s">
        <v>181</v>
      </c>
      <c r="Z92" s="53">
        <v>3.84</v>
      </c>
      <c r="AB92" s="53">
        <f t="shared" si="10"/>
        <v>-3.84</v>
      </c>
      <c r="AM92" s="49" t="s">
        <v>85</v>
      </c>
      <c r="AN92" s="49" t="s">
        <v>410</v>
      </c>
    </row>
    <row r="93" spans="1:40" hidden="1" x14ac:dyDescent="0.2">
      <c r="A93" s="49" t="s">
        <v>583</v>
      </c>
      <c r="B93" s="49" t="s">
        <v>584</v>
      </c>
      <c r="C93" s="50" t="s">
        <v>166</v>
      </c>
      <c r="D93" s="49" t="s">
        <v>283</v>
      </c>
      <c r="E93" s="49" t="s">
        <v>585</v>
      </c>
      <c r="F93" s="49" t="s">
        <v>405</v>
      </c>
      <c r="G93" s="49" t="s">
        <v>419</v>
      </c>
      <c r="H93" s="49" t="s">
        <v>420</v>
      </c>
      <c r="I93" s="51" t="s">
        <v>586</v>
      </c>
      <c r="J93" s="49">
        <v>17</v>
      </c>
      <c r="K93" s="49">
        <v>2500</v>
      </c>
      <c r="L93" s="49">
        <f t="shared" si="7"/>
        <v>-14205</v>
      </c>
      <c r="N93" s="52" t="s">
        <v>243</v>
      </c>
      <c r="P93" s="49">
        <v>66415</v>
      </c>
      <c r="Q93" s="49">
        <v>0</v>
      </c>
      <c r="R93" s="49">
        <v>10000</v>
      </c>
      <c r="S93" s="77">
        <f t="shared" si="8"/>
        <v>66415</v>
      </c>
      <c r="T93" s="77">
        <f t="shared" si="9"/>
        <v>76415</v>
      </c>
      <c r="U93" s="49">
        <v>16705</v>
      </c>
      <c r="V93" s="49">
        <v>9576</v>
      </c>
      <c r="W93" s="49">
        <v>12516</v>
      </c>
      <c r="X93" s="49">
        <f>P93-(U93+V93)</f>
        <v>40134</v>
      </c>
      <c r="Y93" s="49" t="s">
        <v>190</v>
      </c>
      <c r="Z93" s="53">
        <v>0.6</v>
      </c>
      <c r="AB93" s="53">
        <f t="shared" si="10"/>
        <v>-0.6</v>
      </c>
      <c r="AM93" s="49" t="s">
        <v>85</v>
      </c>
      <c r="AN93" s="49" t="s">
        <v>410</v>
      </c>
    </row>
    <row r="94" spans="1:40" ht="45" hidden="1" x14ac:dyDescent="0.2">
      <c r="A94" s="49" t="s">
        <v>587</v>
      </c>
      <c r="B94" s="49" t="s">
        <v>588</v>
      </c>
      <c r="C94" s="50" t="s">
        <v>166</v>
      </c>
      <c r="D94" s="49" t="s">
        <v>403</v>
      </c>
      <c r="E94" s="49" t="s">
        <v>589</v>
      </c>
      <c r="F94" s="49" t="s">
        <v>405</v>
      </c>
      <c r="G94" s="49" t="s">
        <v>406</v>
      </c>
      <c r="H94" s="49" t="s">
        <v>407</v>
      </c>
      <c r="I94" s="51" t="s">
        <v>590</v>
      </c>
      <c r="J94" s="49">
        <v>11</v>
      </c>
      <c r="K94" s="49">
        <v>32</v>
      </c>
      <c r="L94" s="49">
        <f t="shared" si="7"/>
        <v>-37752</v>
      </c>
      <c r="N94" s="52" t="s">
        <v>243</v>
      </c>
      <c r="O94" s="52" t="s">
        <v>409</v>
      </c>
      <c r="P94" s="49">
        <v>26841</v>
      </c>
      <c r="Q94" s="49">
        <v>0</v>
      </c>
      <c r="R94" s="49">
        <v>13440</v>
      </c>
      <c r="S94" s="77">
        <f t="shared" si="8"/>
        <v>26841</v>
      </c>
      <c r="T94" s="77">
        <f t="shared" si="9"/>
        <v>40281</v>
      </c>
      <c r="U94" s="49">
        <v>37784</v>
      </c>
      <c r="V94" s="49">
        <v>2008</v>
      </c>
      <c r="W94" s="49">
        <v>408</v>
      </c>
      <c r="X94" s="49">
        <f>P94-(U94+V94)</f>
        <v>-12951</v>
      </c>
      <c r="Y94" s="49" t="s">
        <v>181</v>
      </c>
      <c r="Z94" s="53">
        <v>8.7249999999999996</v>
      </c>
      <c r="AB94" s="53">
        <f t="shared" si="10"/>
        <v>-8.7249999999999996</v>
      </c>
      <c r="AM94" s="49" t="s">
        <v>85</v>
      </c>
      <c r="AN94" s="49" t="s">
        <v>410</v>
      </c>
    </row>
    <row r="95" spans="1:40" ht="45" hidden="1" x14ac:dyDescent="0.2">
      <c r="A95" s="49" t="s">
        <v>591</v>
      </c>
      <c r="B95" s="49" t="s">
        <v>592</v>
      </c>
      <c r="C95" s="50" t="s">
        <v>166</v>
      </c>
      <c r="D95" s="49" t="s">
        <v>403</v>
      </c>
      <c r="E95" s="49" t="s">
        <v>593</v>
      </c>
      <c r="F95" s="49" t="s">
        <v>405</v>
      </c>
      <c r="G95" s="49" t="s">
        <v>406</v>
      </c>
      <c r="H95" s="49" t="s">
        <v>407</v>
      </c>
      <c r="I95" s="51" t="s">
        <v>594</v>
      </c>
      <c r="J95" s="49">
        <v>12</v>
      </c>
      <c r="K95" s="49">
        <v>140</v>
      </c>
      <c r="L95" s="49">
        <f t="shared" si="7"/>
        <v>-10337</v>
      </c>
      <c r="N95" s="52" t="s">
        <v>243</v>
      </c>
      <c r="O95" s="52" t="s">
        <v>409</v>
      </c>
      <c r="P95" s="49">
        <v>5587</v>
      </c>
      <c r="Q95" s="49">
        <v>0</v>
      </c>
      <c r="R95" s="49">
        <v>3588</v>
      </c>
      <c r="S95" s="77">
        <f t="shared" si="8"/>
        <v>5587</v>
      </c>
      <c r="T95" s="77">
        <f t="shared" si="9"/>
        <v>9175</v>
      </c>
      <c r="U95" s="49">
        <v>10477</v>
      </c>
      <c r="V95" s="49">
        <v>4508</v>
      </c>
      <c r="W95" s="49">
        <v>4108</v>
      </c>
      <c r="X95" s="49">
        <f>P95-(U95+V95)</f>
        <v>-9398</v>
      </c>
      <c r="Y95" s="49" t="s">
        <v>181</v>
      </c>
      <c r="Z95" s="53">
        <v>5.2750000000000004</v>
      </c>
      <c r="AB95" s="53">
        <f t="shared" si="10"/>
        <v>-5.2750000000000004</v>
      </c>
      <c r="AM95" s="49" t="s">
        <v>85</v>
      </c>
      <c r="AN95" s="49" t="s">
        <v>410</v>
      </c>
    </row>
    <row r="96" spans="1:40" hidden="1" x14ac:dyDescent="0.2">
      <c r="A96" s="49" t="s">
        <v>595</v>
      </c>
      <c r="B96" s="49" t="s">
        <v>596</v>
      </c>
      <c r="C96" s="50" t="s">
        <v>166</v>
      </c>
      <c r="D96" s="49" t="s">
        <v>283</v>
      </c>
      <c r="E96" s="49" t="s">
        <v>597</v>
      </c>
      <c r="F96" s="49" t="s">
        <v>405</v>
      </c>
      <c r="G96" s="49" t="s">
        <v>406</v>
      </c>
      <c r="H96" s="49" t="s">
        <v>407</v>
      </c>
      <c r="I96" s="51" t="s">
        <v>598</v>
      </c>
      <c r="J96" s="49">
        <v>9</v>
      </c>
      <c r="K96" s="49">
        <v>3040</v>
      </c>
      <c r="L96" s="49">
        <f t="shared" si="7"/>
        <v>2990</v>
      </c>
      <c r="M96" s="49">
        <f>L96*Z96</f>
        <v>4933.5</v>
      </c>
      <c r="N96" s="52" t="s">
        <v>243</v>
      </c>
      <c r="P96" s="49">
        <v>100</v>
      </c>
      <c r="Q96" s="49">
        <v>0</v>
      </c>
      <c r="R96" s="49">
        <v>0</v>
      </c>
      <c r="S96" s="77">
        <f t="shared" si="8"/>
        <v>100</v>
      </c>
      <c r="T96" s="77">
        <f t="shared" si="9"/>
        <v>100</v>
      </c>
      <c r="U96" s="49">
        <v>50</v>
      </c>
      <c r="V96" s="49">
        <v>12</v>
      </c>
      <c r="W96" s="49">
        <v>9</v>
      </c>
      <c r="X96" s="49">
        <f>P96-(U96+V96)</f>
        <v>38</v>
      </c>
      <c r="Y96" s="49" t="s">
        <v>190</v>
      </c>
      <c r="Z96" s="53">
        <v>1.65</v>
      </c>
      <c r="AB96" s="53">
        <f t="shared" si="10"/>
        <v>-1.65</v>
      </c>
      <c r="AM96" s="49" t="s">
        <v>85</v>
      </c>
      <c r="AN96" s="49" t="s">
        <v>410</v>
      </c>
    </row>
    <row r="97" spans="1:40" hidden="1" x14ac:dyDescent="0.2">
      <c r="A97" s="49" t="s">
        <v>599</v>
      </c>
      <c r="B97" s="49" t="s">
        <v>600</v>
      </c>
      <c r="C97" s="50" t="s">
        <v>166</v>
      </c>
      <c r="D97" s="49" t="s">
        <v>283</v>
      </c>
      <c r="E97" s="49" t="s">
        <v>601</v>
      </c>
      <c r="F97" s="49" t="s">
        <v>405</v>
      </c>
      <c r="G97" s="49" t="s">
        <v>524</v>
      </c>
      <c r="H97" s="49" t="s">
        <v>525</v>
      </c>
      <c r="I97" s="51" t="s">
        <v>602</v>
      </c>
      <c r="J97" s="49">
        <v>10</v>
      </c>
      <c r="K97" s="49">
        <v>184</v>
      </c>
      <c r="L97" s="49">
        <f t="shared" si="7"/>
        <v>-18813</v>
      </c>
      <c r="N97" s="52" t="s">
        <v>173</v>
      </c>
      <c r="P97" s="49">
        <v>10664</v>
      </c>
      <c r="Q97" s="49">
        <v>0</v>
      </c>
      <c r="R97" s="49">
        <v>3744</v>
      </c>
      <c r="S97" s="77">
        <f t="shared" si="8"/>
        <v>10664</v>
      </c>
      <c r="T97" s="77">
        <f t="shared" si="9"/>
        <v>14408</v>
      </c>
      <c r="U97" s="49">
        <v>18997</v>
      </c>
      <c r="V97" s="49">
        <v>9269</v>
      </c>
      <c r="W97" s="49">
        <v>8984</v>
      </c>
      <c r="X97" s="49">
        <f>T97-(U97+V97)</f>
        <v>-13858</v>
      </c>
      <c r="Y97" s="49" t="s">
        <v>181</v>
      </c>
      <c r="Z97" s="53">
        <v>1.4</v>
      </c>
      <c r="AB97" s="53">
        <f t="shared" si="10"/>
        <v>-1.4</v>
      </c>
      <c r="AM97" s="49" t="s">
        <v>85</v>
      </c>
      <c r="AN97" s="49" t="s">
        <v>410</v>
      </c>
    </row>
    <row r="98" spans="1:40" hidden="1" x14ac:dyDescent="0.2">
      <c r="A98" s="49" t="s">
        <v>603</v>
      </c>
      <c r="B98" s="49" t="s">
        <v>604</v>
      </c>
      <c r="C98" s="50" t="s">
        <v>166</v>
      </c>
      <c r="D98" s="49" t="s">
        <v>283</v>
      </c>
      <c r="E98" s="49" t="s">
        <v>605</v>
      </c>
      <c r="F98" s="49" t="s">
        <v>405</v>
      </c>
      <c r="G98" s="49" t="s">
        <v>406</v>
      </c>
      <c r="H98" s="49" t="s">
        <v>407</v>
      </c>
      <c r="I98" s="51" t="s">
        <v>606</v>
      </c>
      <c r="J98" s="49">
        <v>14</v>
      </c>
      <c r="K98" s="49">
        <v>40</v>
      </c>
      <c r="L98" s="49">
        <f t="shared" si="7"/>
        <v>-2880</v>
      </c>
      <c r="N98" s="52" t="s">
        <v>243</v>
      </c>
      <c r="P98" s="49">
        <v>8960</v>
      </c>
      <c r="Q98" s="49">
        <v>0</v>
      </c>
      <c r="R98" s="49">
        <v>0</v>
      </c>
      <c r="S98" s="77">
        <f t="shared" si="8"/>
        <v>8960</v>
      </c>
      <c r="T98" s="77">
        <f t="shared" si="9"/>
        <v>8960</v>
      </c>
      <c r="U98" s="49">
        <v>2920</v>
      </c>
      <c r="V98" s="49">
        <v>2922</v>
      </c>
      <c r="W98" s="49">
        <v>3066</v>
      </c>
      <c r="X98" s="49">
        <f>P98-(U98+V98)</f>
        <v>3118</v>
      </c>
      <c r="Y98" s="49" t="s">
        <v>190</v>
      </c>
      <c r="Z98" s="53">
        <v>9.9</v>
      </c>
      <c r="AB98" s="53">
        <f t="shared" si="10"/>
        <v>-9.9</v>
      </c>
      <c r="AM98" s="49" t="s">
        <v>85</v>
      </c>
      <c r="AN98" s="49" t="s">
        <v>410</v>
      </c>
    </row>
    <row r="99" spans="1:40" hidden="1" x14ac:dyDescent="0.2">
      <c r="A99" s="49" t="s">
        <v>607</v>
      </c>
      <c r="B99" s="49" t="s">
        <v>608</v>
      </c>
      <c r="C99" s="50" t="s">
        <v>166</v>
      </c>
      <c r="D99" s="49" t="s">
        <v>283</v>
      </c>
      <c r="E99" s="49" t="s">
        <v>609</v>
      </c>
      <c r="F99" s="49" t="s">
        <v>405</v>
      </c>
      <c r="G99" s="49" t="s">
        <v>610</v>
      </c>
      <c r="H99" s="49" t="s">
        <v>611</v>
      </c>
      <c r="I99" s="51" t="s">
        <v>612</v>
      </c>
      <c r="J99" s="49">
        <v>26</v>
      </c>
      <c r="K99" s="49">
        <v>5000</v>
      </c>
      <c r="L99" s="49">
        <f t="shared" si="7"/>
        <v>3795</v>
      </c>
      <c r="M99" s="49">
        <f>L99*Z99</f>
        <v>8500.8000000000011</v>
      </c>
      <c r="N99" s="52" t="s">
        <v>243</v>
      </c>
      <c r="P99" s="49">
        <v>62825</v>
      </c>
      <c r="Q99" s="49">
        <v>0</v>
      </c>
      <c r="R99" s="49">
        <v>0</v>
      </c>
      <c r="S99" s="77">
        <f t="shared" si="8"/>
        <v>62825</v>
      </c>
      <c r="T99" s="77">
        <f t="shared" si="9"/>
        <v>62825</v>
      </c>
      <c r="U99" s="49">
        <v>1205</v>
      </c>
      <c r="V99" s="49">
        <v>466</v>
      </c>
      <c r="W99" s="49">
        <v>492</v>
      </c>
      <c r="X99" s="49">
        <f>P99-(U99+V99)</f>
        <v>61154</v>
      </c>
      <c r="Y99" s="49" t="s">
        <v>190</v>
      </c>
      <c r="Z99" s="53">
        <v>2.2400000000000002</v>
      </c>
      <c r="AB99" s="53">
        <f t="shared" si="10"/>
        <v>-2.2400000000000002</v>
      </c>
      <c r="AM99" s="49" t="s">
        <v>85</v>
      </c>
      <c r="AN99" s="49" t="s">
        <v>410</v>
      </c>
    </row>
    <row r="100" spans="1:40" hidden="1" x14ac:dyDescent="0.2">
      <c r="A100" s="49" t="s">
        <v>613</v>
      </c>
      <c r="B100" s="49" t="s">
        <v>614</v>
      </c>
      <c r="C100" s="50" t="s">
        <v>166</v>
      </c>
      <c r="D100" s="49" t="s">
        <v>283</v>
      </c>
      <c r="E100" s="49" t="s">
        <v>615</v>
      </c>
      <c r="F100" s="49" t="s">
        <v>405</v>
      </c>
      <c r="G100" s="49" t="s">
        <v>579</v>
      </c>
      <c r="H100" s="49" t="s">
        <v>580</v>
      </c>
      <c r="I100" s="51" t="s">
        <v>616</v>
      </c>
      <c r="J100" s="49">
        <v>12</v>
      </c>
      <c r="K100" s="49">
        <v>240</v>
      </c>
      <c r="L100" s="49">
        <f t="shared" si="7"/>
        <v>-223</v>
      </c>
      <c r="N100" s="52" t="s">
        <v>243</v>
      </c>
      <c r="P100" s="49">
        <v>549</v>
      </c>
      <c r="Q100" s="49">
        <v>0</v>
      </c>
      <c r="R100" s="49">
        <v>0</v>
      </c>
      <c r="S100" s="77">
        <f t="shared" si="8"/>
        <v>549</v>
      </c>
      <c r="T100" s="77">
        <f t="shared" si="9"/>
        <v>549</v>
      </c>
      <c r="U100" s="49">
        <v>463</v>
      </c>
      <c r="V100" s="49">
        <v>420</v>
      </c>
      <c r="W100" s="49">
        <v>432</v>
      </c>
      <c r="X100" s="49">
        <f>P100-(U100+V100)</f>
        <v>-334</v>
      </c>
      <c r="Y100" s="49" t="s">
        <v>181</v>
      </c>
      <c r="Z100" s="53">
        <v>4.41</v>
      </c>
      <c r="AB100" s="53">
        <f t="shared" si="10"/>
        <v>-4.41</v>
      </c>
      <c r="AM100" s="49" t="s">
        <v>85</v>
      </c>
      <c r="AN100" s="49" t="s">
        <v>410</v>
      </c>
    </row>
    <row r="101" spans="1:40" hidden="1" x14ac:dyDescent="0.2">
      <c r="A101" s="49" t="s">
        <v>617</v>
      </c>
      <c r="B101" s="49" t="s">
        <v>618</v>
      </c>
      <c r="C101" s="50" t="s">
        <v>166</v>
      </c>
      <c r="D101" s="49" t="s">
        <v>283</v>
      </c>
      <c r="E101" s="49" t="s">
        <v>619</v>
      </c>
      <c r="F101" s="49" t="s">
        <v>405</v>
      </c>
      <c r="G101" s="49" t="s">
        <v>610</v>
      </c>
      <c r="H101" s="49" t="s">
        <v>611</v>
      </c>
      <c r="I101" s="51" t="s">
        <v>620</v>
      </c>
      <c r="J101" s="49">
        <v>26</v>
      </c>
      <c r="K101" s="49">
        <v>5000</v>
      </c>
      <c r="L101" s="49">
        <f t="shared" si="7"/>
        <v>2492</v>
      </c>
      <c r="M101" s="80">
        <f>L101*Z101</f>
        <v>14553.279999999999</v>
      </c>
      <c r="N101" s="52" t="s">
        <v>243</v>
      </c>
      <c r="P101" s="49">
        <v>2180</v>
      </c>
      <c r="Q101" s="49">
        <v>0</v>
      </c>
      <c r="R101" s="49">
        <v>5000</v>
      </c>
      <c r="S101" s="77">
        <f t="shared" si="8"/>
        <v>2180</v>
      </c>
      <c r="T101" s="77">
        <f t="shared" si="9"/>
        <v>7180</v>
      </c>
      <c r="U101" s="49">
        <v>2508</v>
      </c>
      <c r="V101" s="49">
        <v>0</v>
      </c>
      <c r="W101" s="49">
        <v>0</v>
      </c>
      <c r="X101" s="49">
        <f>P101-(U101+V101)</f>
        <v>-328</v>
      </c>
      <c r="Y101" s="49" t="s">
        <v>181</v>
      </c>
      <c r="Z101" s="53">
        <v>5.84</v>
      </c>
      <c r="AB101" s="53">
        <f t="shared" si="10"/>
        <v>-5.84</v>
      </c>
      <c r="AM101" s="49" t="s">
        <v>85</v>
      </c>
      <c r="AN101" s="49" t="s">
        <v>410</v>
      </c>
    </row>
    <row r="102" spans="1:40" hidden="1" x14ac:dyDescent="0.2">
      <c r="A102" s="49" t="s">
        <v>621</v>
      </c>
      <c r="B102" s="49" t="s">
        <v>622</v>
      </c>
      <c r="C102" s="50" t="s">
        <v>166</v>
      </c>
      <c r="D102" s="49" t="s">
        <v>283</v>
      </c>
      <c r="E102" s="49" t="s">
        <v>623</v>
      </c>
      <c r="F102" s="49" t="s">
        <v>405</v>
      </c>
      <c r="G102" s="49" t="s">
        <v>460</v>
      </c>
      <c r="H102" s="49" t="s">
        <v>431</v>
      </c>
      <c r="I102" s="51" t="s">
        <v>624</v>
      </c>
      <c r="J102" s="49">
        <v>11</v>
      </c>
      <c r="K102" s="49">
        <v>1000</v>
      </c>
      <c r="L102" s="49">
        <f t="shared" si="7"/>
        <v>212</v>
      </c>
      <c r="M102" s="49">
        <f>L102*Z102</f>
        <v>362.52</v>
      </c>
      <c r="N102" s="52" t="s">
        <v>173</v>
      </c>
      <c r="P102" s="49">
        <v>2183</v>
      </c>
      <c r="Q102" s="49">
        <v>0</v>
      </c>
      <c r="R102" s="49">
        <v>0</v>
      </c>
      <c r="S102" s="77">
        <f t="shared" si="8"/>
        <v>2183</v>
      </c>
      <c r="T102" s="77">
        <f t="shared" si="9"/>
        <v>2183</v>
      </c>
      <c r="U102" s="49">
        <v>788</v>
      </c>
      <c r="V102" s="49">
        <v>498</v>
      </c>
      <c r="W102" s="49">
        <v>498</v>
      </c>
      <c r="X102" s="49">
        <f>T102-(U102+V102)</f>
        <v>897</v>
      </c>
      <c r="Y102" s="49" t="s">
        <v>190</v>
      </c>
      <c r="Z102" s="53">
        <v>1.71</v>
      </c>
      <c r="AB102" s="53">
        <f t="shared" si="10"/>
        <v>-1.71</v>
      </c>
      <c r="AM102" s="49" t="s">
        <v>85</v>
      </c>
      <c r="AN102" s="49" t="s">
        <v>410</v>
      </c>
    </row>
    <row r="103" spans="1:40" hidden="1" x14ac:dyDescent="0.2">
      <c r="A103" s="49" t="s">
        <v>625</v>
      </c>
      <c r="B103" s="49" t="s">
        <v>626</v>
      </c>
      <c r="C103" s="50" t="s">
        <v>166</v>
      </c>
      <c r="D103" s="49" t="s">
        <v>283</v>
      </c>
      <c r="E103" s="49" t="s">
        <v>627</v>
      </c>
      <c r="F103" s="49" t="s">
        <v>405</v>
      </c>
      <c r="G103" s="49" t="s">
        <v>628</v>
      </c>
      <c r="H103" s="49" t="s">
        <v>440</v>
      </c>
      <c r="I103" s="51" t="s">
        <v>629</v>
      </c>
      <c r="J103" s="49">
        <v>9</v>
      </c>
      <c r="K103" s="49">
        <v>4000</v>
      </c>
      <c r="L103" s="49">
        <f t="shared" si="7"/>
        <v>3074</v>
      </c>
      <c r="M103" s="49">
        <f>L103*Z103</f>
        <v>5058.6973600000001</v>
      </c>
      <c r="N103" s="52" t="s">
        <v>243</v>
      </c>
      <c r="P103" s="49">
        <v>3957</v>
      </c>
      <c r="Q103" s="49">
        <v>0</v>
      </c>
      <c r="R103" s="49">
        <v>0</v>
      </c>
      <c r="S103" s="77">
        <f t="shared" si="8"/>
        <v>3957</v>
      </c>
      <c r="T103" s="77">
        <f t="shared" si="9"/>
        <v>3957</v>
      </c>
      <c r="U103" s="49">
        <v>926</v>
      </c>
      <c r="V103" s="49">
        <v>840</v>
      </c>
      <c r="W103" s="49">
        <v>864</v>
      </c>
      <c r="X103" s="49">
        <f>P103-(U103+V103)</f>
        <v>2191</v>
      </c>
      <c r="Y103" s="49" t="s">
        <v>190</v>
      </c>
      <c r="Z103" s="53">
        <v>1.64564</v>
      </c>
      <c r="AB103" s="53">
        <f t="shared" si="10"/>
        <v>-1.64564</v>
      </c>
      <c r="AM103" s="49" t="s">
        <v>85</v>
      </c>
      <c r="AN103" s="49" t="s">
        <v>410</v>
      </c>
    </row>
    <row r="104" spans="1:40" ht="60" hidden="1" x14ac:dyDescent="0.2">
      <c r="A104" s="49" t="s">
        <v>630</v>
      </c>
      <c r="B104" s="49" t="s">
        <v>631</v>
      </c>
      <c r="C104" s="50" t="s">
        <v>166</v>
      </c>
      <c r="D104" s="49" t="s">
        <v>403</v>
      </c>
      <c r="E104" s="49" t="s">
        <v>632</v>
      </c>
      <c r="F104" s="49" t="s">
        <v>405</v>
      </c>
      <c r="G104" s="49" t="s">
        <v>579</v>
      </c>
      <c r="H104" s="49" t="s">
        <v>580</v>
      </c>
      <c r="I104" s="51" t="s">
        <v>633</v>
      </c>
      <c r="J104" s="49">
        <v>12</v>
      </c>
      <c r="K104" s="49">
        <v>480</v>
      </c>
      <c r="L104" s="49">
        <f t="shared" si="7"/>
        <v>-3578</v>
      </c>
      <c r="N104" s="52" t="s">
        <v>243</v>
      </c>
      <c r="O104" s="52" t="s">
        <v>634</v>
      </c>
      <c r="P104" s="49">
        <v>2714</v>
      </c>
      <c r="Q104" s="49">
        <v>0</v>
      </c>
      <c r="R104" s="49">
        <v>1824</v>
      </c>
      <c r="S104" s="77">
        <f t="shared" si="8"/>
        <v>2714</v>
      </c>
      <c r="T104" s="77">
        <f t="shared" si="9"/>
        <v>4538</v>
      </c>
      <c r="U104" s="49">
        <v>4058</v>
      </c>
      <c r="V104" s="49">
        <v>2220</v>
      </c>
      <c r="W104" s="49">
        <v>2220</v>
      </c>
      <c r="X104" s="49">
        <f>P104-(U104+V104)</f>
        <v>-3564</v>
      </c>
      <c r="Y104" s="49" t="s">
        <v>181</v>
      </c>
      <c r="Z104" s="53">
        <v>39.58</v>
      </c>
      <c r="AB104" s="53">
        <f t="shared" si="10"/>
        <v>-39.58</v>
      </c>
      <c r="AM104" s="49" t="s">
        <v>85</v>
      </c>
      <c r="AN104" s="49" t="s">
        <v>410</v>
      </c>
    </row>
    <row r="105" spans="1:40" hidden="1" x14ac:dyDescent="0.2">
      <c r="A105" s="49" t="s">
        <v>635</v>
      </c>
      <c r="B105" s="49" t="s">
        <v>636</v>
      </c>
      <c r="C105" s="50" t="s">
        <v>166</v>
      </c>
      <c r="D105" s="49" t="s">
        <v>283</v>
      </c>
      <c r="E105" s="49" t="s">
        <v>637</v>
      </c>
      <c r="F105" s="49" t="s">
        <v>405</v>
      </c>
      <c r="G105" s="49" t="s">
        <v>628</v>
      </c>
      <c r="H105" s="49" t="s">
        <v>440</v>
      </c>
      <c r="I105" s="51" t="s">
        <v>638</v>
      </c>
      <c r="J105" s="49">
        <v>9</v>
      </c>
      <c r="K105" s="49">
        <v>500</v>
      </c>
      <c r="L105" s="49">
        <f t="shared" si="7"/>
        <v>37</v>
      </c>
      <c r="M105" s="49">
        <f>L105*Z105</f>
        <v>61.165439999999997</v>
      </c>
      <c r="N105" s="52" t="s">
        <v>243</v>
      </c>
      <c r="P105" s="49">
        <v>1460</v>
      </c>
      <c r="Q105" s="49">
        <v>0</v>
      </c>
      <c r="R105" s="49">
        <v>0</v>
      </c>
      <c r="S105" s="77">
        <f t="shared" si="8"/>
        <v>1460</v>
      </c>
      <c r="T105" s="77">
        <f t="shared" si="9"/>
        <v>1460</v>
      </c>
      <c r="U105" s="49">
        <v>463</v>
      </c>
      <c r="V105" s="49">
        <v>420</v>
      </c>
      <c r="W105" s="49">
        <v>432</v>
      </c>
      <c r="X105" s="49">
        <f>P105-(U105+V105)</f>
        <v>577</v>
      </c>
      <c r="Y105" s="49" t="s">
        <v>190</v>
      </c>
      <c r="Z105" s="53">
        <v>1.6531199999999999</v>
      </c>
      <c r="AB105" s="53">
        <f t="shared" si="10"/>
        <v>-1.6531199999999999</v>
      </c>
      <c r="AM105" s="49" t="s">
        <v>85</v>
      </c>
      <c r="AN105" s="49" t="s">
        <v>410</v>
      </c>
    </row>
    <row r="106" spans="1:40" hidden="1" x14ac:dyDescent="0.2">
      <c r="A106" s="49" t="s">
        <v>639</v>
      </c>
      <c r="B106" s="49" t="s">
        <v>640</v>
      </c>
      <c r="C106" s="50" t="s">
        <v>166</v>
      </c>
      <c r="D106" s="49" t="s">
        <v>283</v>
      </c>
      <c r="E106" s="49" t="s">
        <v>641</v>
      </c>
      <c r="F106" s="49" t="s">
        <v>405</v>
      </c>
      <c r="G106" s="49" t="s">
        <v>406</v>
      </c>
      <c r="H106" s="49" t="s">
        <v>407</v>
      </c>
      <c r="I106" s="51" t="s">
        <v>642</v>
      </c>
      <c r="J106" s="49">
        <v>8</v>
      </c>
      <c r="K106" s="49">
        <v>4000</v>
      </c>
      <c r="L106" s="49">
        <f t="shared" si="7"/>
        <v>3650</v>
      </c>
      <c r="M106" s="49">
        <f>L106*Z106</f>
        <v>901.55</v>
      </c>
      <c r="N106" s="52" t="s">
        <v>243</v>
      </c>
      <c r="P106" s="49">
        <v>3976</v>
      </c>
      <c r="Q106" s="49">
        <v>0</v>
      </c>
      <c r="R106" s="49">
        <v>0</v>
      </c>
      <c r="S106" s="77">
        <f t="shared" si="8"/>
        <v>3976</v>
      </c>
      <c r="T106" s="77">
        <f t="shared" si="9"/>
        <v>3976</v>
      </c>
      <c r="U106" s="49">
        <v>350</v>
      </c>
      <c r="V106" s="49">
        <v>333</v>
      </c>
      <c r="W106" s="49">
        <v>345</v>
      </c>
      <c r="X106" s="49">
        <f>P106-(U106+V106)</f>
        <v>3293</v>
      </c>
      <c r="Y106" s="49" t="s">
        <v>190</v>
      </c>
      <c r="Z106" s="53">
        <v>0.247</v>
      </c>
      <c r="AB106" s="53">
        <f t="shared" si="10"/>
        <v>-0.247</v>
      </c>
      <c r="AM106" s="49" t="s">
        <v>85</v>
      </c>
      <c r="AN106" s="49" t="s">
        <v>410</v>
      </c>
    </row>
    <row r="107" spans="1:40" hidden="1" x14ac:dyDescent="0.2">
      <c r="A107" s="49" t="s">
        <v>643</v>
      </c>
      <c r="B107" s="49" t="s">
        <v>644</v>
      </c>
      <c r="C107" s="50" t="s">
        <v>166</v>
      </c>
      <c r="D107" s="49" t="s">
        <v>561</v>
      </c>
      <c r="E107" s="49" t="s">
        <v>645</v>
      </c>
      <c r="F107" s="49" t="s">
        <v>405</v>
      </c>
      <c r="G107" s="49" t="s">
        <v>646</v>
      </c>
      <c r="H107" s="49" t="s">
        <v>647</v>
      </c>
      <c r="I107" s="51" t="s">
        <v>648</v>
      </c>
      <c r="J107" s="49">
        <v>10</v>
      </c>
      <c r="K107" s="49">
        <v>480</v>
      </c>
      <c r="L107" s="49">
        <f t="shared" si="7"/>
        <v>480</v>
      </c>
      <c r="M107" s="49">
        <f>L107*Z107</f>
        <v>3861.6</v>
      </c>
      <c r="N107" s="52" t="s">
        <v>173</v>
      </c>
      <c r="P107" s="49">
        <v>0</v>
      </c>
      <c r="Q107" s="49">
        <v>0</v>
      </c>
      <c r="R107" s="49">
        <v>0</v>
      </c>
      <c r="S107" s="77">
        <f t="shared" si="8"/>
        <v>0</v>
      </c>
      <c r="T107" s="77">
        <f t="shared" si="9"/>
        <v>0</v>
      </c>
      <c r="U107" s="49">
        <v>0</v>
      </c>
      <c r="V107" s="49">
        <v>0</v>
      </c>
      <c r="W107" s="49">
        <v>0</v>
      </c>
      <c r="X107" s="49">
        <f>T107-(U107+V107)</f>
        <v>0</v>
      </c>
      <c r="Y107" s="49" t="s">
        <v>174</v>
      </c>
      <c r="Z107" s="53">
        <v>8.0449999999999999</v>
      </c>
      <c r="AB107" s="53">
        <f t="shared" si="10"/>
        <v>-8.0449999999999999</v>
      </c>
      <c r="AM107" s="49" t="s">
        <v>85</v>
      </c>
      <c r="AN107" s="49" t="s">
        <v>410</v>
      </c>
    </row>
    <row r="108" spans="1:40" ht="45" hidden="1" x14ac:dyDescent="0.2">
      <c r="A108" s="49" t="s">
        <v>649</v>
      </c>
      <c r="B108" s="49" t="s">
        <v>650</v>
      </c>
      <c r="C108" s="50" t="s">
        <v>166</v>
      </c>
      <c r="D108" s="49" t="s">
        <v>561</v>
      </c>
      <c r="E108" s="49" t="s">
        <v>651</v>
      </c>
      <c r="F108" s="49" t="s">
        <v>405</v>
      </c>
      <c r="G108" s="49" t="s">
        <v>430</v>
      </c>
      <c r="H108" s="49" t="s">
        <v>431</v>
      </c>
      <c r="I108" s="51" t="s">
        <v>652</v>
      </c>
      <c r="J108" s="49">
        <v>10</v>
      </c>
      <c r="K108" s="49">
        <v>480</v>
      </c>
      <c r="L108" s="49">
        <f t="shared" si="7"/>
        <v>480</v>
      </c>
      <c r="M108" s="49">
        <f>L108*Z108</f>
        <v>7611.36</v>
      </c>
      <c r="N108" s="52" t="s">
        <v>173</v>
      </c>
      <c r="O108" s="52" t="s">
        <v>653</v>
      </c>
      <c r="P108" s="49">
        <v>0</v>
      </c>
      <c r="Q108" s="49">
        <v>0</v>
      </c>
      <c r="R108" s="49">
        <v>0</v>
      </c>
      <c r="S108" s="77">
        <f t="shared" si="8"/>
        <v>0</v>
      </c>
      <c r="T108" s="77">
        <f t="shared" si="9"/>
        <v>0</v>
      </c>
      <c r="U108" s="49">
        <v>0</v>
      </c>
      <c r="V108" s="49">
        <v>0</v>
      </c>
      <c r="W108" s="49">
        <v>0</v>
      </c>
      <c r="X108" s="49">
        <f>T108-(U108+V108)</f>
        <v>0</v>
      </c>
      <c r="Y108" s="49" t="s">
        <v>174</v>
      </c>
      <c r="Z108" s="53">
        <v>15.856999999999999</v>
      </c>
      <c r="AB108" s="53">
        <f t="shared" si="10"/>
        <v>-15.856999999999999</v>
      </c>
      <c r="AM108" s="49" t="s">
        <v>85</v>
      </c>
      <c r="AN108" s="49" t="s">
        <v>410</v>
      </c>
    </row>
    <row r="109" spans="1:40" ht="45" hidden="1" x14ac:dyDescent="0.2">
      <c r="A109" s="49" t="s">
        <v>654</v>
      </c>
      <c r="B109" s="49" t="s">
        <v>655</v>
      </c>
      <c r="C109" s="50" t="s">
        <v>166</v>
      </c>
      <c r="D109" s="49" t="s">
        <v>283</v>
      </c>
      <c r="E109" s="49" t="s">
        <v>656</v>
      </c>
      <c r="F109" s="49" t="s">
        <v>405</v>
      </c>
      <c r="G109" s="49" t="s">
        <v>551</v>
      </c>
      <c r="H109" s="49" t="s">
        <v>552</v>
      </c>
      <c r="I109" s="51" t="s">
        <v>657</v>
      </c>
      <c r="J109" s="49">
        <v>9</v>
      </c>
      <c r="K109" s="49">
        <v>500</v>
      </c>
      <c r="L109" s="49">
        <f t="shared" si="7"/>
        <v>-16762</v>
      </c>
      <c r="N109" s="52" t="s">
        <v>243</v>
      </c>
      <c r="O109" s="52" t="s">
        <v>658</v>
      </c>
      <c r="P109" s="49">
        <v>10767</v>
      </c>
      <c r="Q109" s="49">
        <v>0</v>
      </c>
      <c r="R109" s="49">
        <v>500</v>
      </c>
      <c r="S109" s="77">
        <f t="shared" si="8"/>
        <v>10767</v>
      </c>
      <c r="T109" s="77">
        <f t="shared" si="9"/>
        <v>11267</v>
      </c>
      <c r="U109" s="49">
        <v>17262</v>
      </c>
      <c r="V109" s="49">
        <v>12771</v>
      </c>
      <c r="W109" s="49">
        <v>12171</v>
      </c>
      <c r="X109" s="49">
        <f>P109-(U109+V109)</f>
        <v>-19266</v>
      </c>
      <c r="Y109" s="49" t="s">
        <v>181</v>
      </c>
      <c r="Z109" s="53">
        <v>10.59</v>
      </c>
      <c r="AB109" s="53">
        <f t="shared" si="10"/>
        <v>-10.59</v>
      </c>
      <c r="AM109" s="49" t="s">
        <v>85</v>
      </c>
      <c r="AN109" s="49" t="s">
        <v>410</v>
      </c>
    </row>
    <row r="110" spans="1:40" hidden="1" x14ac:dyDescent="0.2">
      <c r="A110" s="49" t="s">
        <v>659</v>
      </c>
      <c r="B110" s="49" t="s">
        <v>660</v>
      </c>
      <c r="C110" s="50" t="s">
        <v>166</v>
      </c>
      <c r="D110" s="49" t="s">
        <v>283</v>
      </c>
      <c r="E110" s="49" t="s">
        <v>661</v>
      </c>
      <c r="F110" s="49" t="s">
        <v>405</v>
      </c>
      <c r="G110" s="49" t="s">
        <v>646</v>
      </c>
      <c r="H110" s="49" t="s">
        <v>647</v>
      </c>
      <c r="I110" s="51" t="s">
        <v>662</v>
      </c>
      <c r="J110" s="49">
        <v>10</v>
      </c>
      <c r="K110" s="49">
        <v>400</v>
      </c>
      <c r="L110" s="49">
        <f t="shared" si="7"/>
        <v>400</v>
      </c>
      <c r="M110" s="49">
        <f>L110*Z110</f>
        <v>13519.999999999998</v>
      </c>
      <c r="N110" s="52" t="s">
        <v>173</v>
      </c>
      <c r="P110" s="49">
        <v>284</v>
      </c>
      <c r="Q110" s="49">
        <v>0</v>
      </c>
      <c r="R110" s="49">
        <v>0</v>
      </c>
      <c r="S110" s="77">
        <f t="shared" si="8"/>
        <v>284</v>
      </c>
      <c r="T110" s="77">
        <f t="shared" si="9"/>
        <v>284</v>
      </c>
      <c r="U110" s="49">
        <v>0</v>
      </c>
      <c r="V110" s="49">
        <v>0</v>
      </c>
      <c r="W110" s="49">
        <v>0</v>
      </c>
      <c r="X110" s="49">
        <f>T110-(U110+V110)</f>
        <v>284</v>
      </c>
      <c r="Y110" s="49" t="s">
        <v>190</v>
      </c>
      <c r="Z110" s="53">
        <v>33.799999999999997</v>
      </c>
      <c r="AB110" s="53">
        <f t="shared" si="10"/>
        <v>-33.799999999999997</v>
      </c>
      <c r="AM110" s="49" t="s">
        <v>85</v>
      </c>
      <c r="AN110" s="49" t="s">
        <v>410</v>
      </c>
    </row>
    <row r="111" spans="1:40" hidden="1" x14ac:dyDescent="0.2">
      <c r="A111" s="49" t="s">
        <v>663</v>
      </c>
      <c r="B111" s="49" t="s">
        <v>664</v>
      </c>
      <c r="C111" s="50" t="s">
        <v>166</v>
      </c>
      <c r="D111" s="49" t="s">
        <v>283</v>
      </c>
      <c r="E111" s="49" t="s">
        <v>665</v>
      </c>
      <c r="F111" s="49" t="s">
        <v>405</v>
      </c>
      <c r="G111" s="49" t="s">
        <v>628</v>
      </c>
      <c r="H111" s="49" t="s">
        <v>440</v>
      </c>
      <c r="I111" s="51" t="s">
        <v>666</v>
      </c>
      <c r="J111" s="49">
        <v>12</v>
      </c>
      <c r="K111" s="49">
        <v>12000</v>
      </c>
      <c r="L111" s="49">
        <f t="shared" si="7"/>
        <v>11537</v>
      </c>
      <c r="M111" s="49">
        <f>L111*Z111</f>
        <v>6234.133319999999</v>
      </c>
      <c r="N111" s="52" t="s">
        <v>243</v>
      </c>
      <c r="P111" s="49">
        <v>2977</v>
      </c>
      <c r="Q111" s="49">
        <v>0</v>
      </c>
      <c r="R111" s="49">
        <v>0</v>
      </c>
      <c r="S111" s="77">
        <f t="shared" si="8"/>
        <v>2977</v>
      </c>
      <c r="T111" s="77">
        <f t="shared" si="9"/>
        <v>2977</v>
      </c>
      <c r="U111" s="49">
        <v>463</v>
      </c>
      <c r="V111" s="49">
        <v>420</v>
      </c>
      <c r="W111" s="49">
        <v>432</v>
      </c>
      <c r="X111" s="49">
        <f>P111-(U111+V111)</f>
        <v>2094</v>
      </c>
      <c r="Y111" s="49" t="s">
        <v>190</v>
      </c>
      <c r="Z111" s="53">
        <v>0.54035999999999995</v>
      </c>
      <c r="AB111" s="53">
        <f t="shared" si="10"/>
        <v>-0.54035999999999995</v>
      </c>
      <c r="AM111" s="49" t="s">
        <v>85</v>
      </c>
      <c r="AN111" s="49" t="s">
        <v>410</v>
      </c>
    </row>
    <row r="112" spans="1:40" hidden="1" x14ac:dyDescent="0.2">
      <c r="A112" s="49" t="s">
        <v>667</v>
      </c>
      <c r="B112" s="49" t="s">
        <v>668</v>
      </c>
      <c r="C112" s="50" t="s">
        <v>166</v>
      </c>
      <c r="D112" s="49" t="s">
        <v>283</v>
      </c>
      <c r="E112" s="49" t="s">
        <v>669</v>
      </c>
      <c r="F112" s="49" t="s">
        <v>405</v>
      </c>
      <c r="G112" s="49" t="s">
        <v>465</v>
      </c>
      <c r="H112" s="49" t="s">
        <v>431</v>
      </c>
      <c r="I112" s="51" t="s">
        <v>670</v>
      </c>
      <c r="J112" s="49">
        <v>14</v>
      </c>
      <c r="K112" s="49">
        <v>18</v>
      </c>
      <c r="L112" s="49">
        <f t="shared" si="7"/>
        <v>-606</v>
      </c>
      <c r="N112" s="52" t="s">
        <v>173</v>
      </c>
      <c r="P112" s="49">
        <v>5558</v>
      </c>
      <c r="Q112" s="49">
        <v>0</v>
      </c>
      <c r="R112" s="49">
        <v>0</v>
      </c>
      <c r="S112" s="77">
        <f t="shared" si="8"/>
        <v>5558</v>
      </c>
      <c r="T112" s="77">
        <f t="shared" si="9"/>
        <v>5558</v>
      </c>
      <c r="U112" s="49">
        <v>624</v>
      </c>
      <c r="V112" s="49">
        <v>198</v>
      </c>
      <c r="W112" s="49">
        <v>198</v>
      </c>
      <c r="X112" s="49">
        <f t="shared" ref="X112:X121" si="12">T112-(U112+V112)</f>
        <v>4736</v>
      </c>
      <c r="Y112" s="49" t="s">
        <v>190</v>
      </c>
      <c r="Z112" s="53">
        <v>12.33</v>
      </c>
      <c r="AB112" s="53">
        <f t="shared" si="10"/>
        <v>-12.33</v>
      </c>
      <c r="AM112" s="49" t="s">
        <v>85</v>
      </c>
      <c r="AN112" s="49" t="s">
        <v>410</v>
      </c>
    </row>
    <row r="113" spans="1:40" hidden="1" x14ac:dyDescent="0.2">
      <c r="A113" s="49" t="s">
        <v>671</v>
      </c>
      <c r="B113" s="49" t="s">
        <v>672</v>
      </c>
      <c r="C113" s="50" t="s">
        <v>166</v>
      </c>
      <c r="D113" s="49" t="s">
        <v>283</v>
      </c>
      <c r="E113" s="49" t="s">
        <v>673</v>
      </c>
      <c r="F113" s="49" t="s">
        <v>405</v>
      </c>
      <c r="G113" s="49" t="s">
        <v>465</v>
      </c>
      <c r="H113" s="49" t="s">
        <v>431</v>
      </c>
      <c r="I113" s="51" t="s">
        <v>674</v>
      </c>
      <c r="J113" s="49">
        <v>14</v>
      </c>
      <c r="K113" s="49">
        <v>32</v>
      </c>
      <c r="L113" s="49">
        <f t="shared" si="7"/>
        <v>-176</v>
      </c>
      <c r="N113" s="52" t="s">
        <v>173</v>
      </c>
      <c r="P113" s="49">
        <v>2752</v>
      </c>
      <c r="Q113" s="49">
        <v>0</v>
      </c>
      <c r="R113" s="49">
        <v>0</v>
      </c>
      <c r="S113" s="77">
        <f t="shared" si="8"/>
        <v>2752</v>
      </c>
      <c r="T113" s="77">
        <f t="shared" si="9"/>
        <v>2752</v>
      </c>
      <c r="U113" s="49">
        <v>208</v>
      </c>
      <c r="V113" s="49">
        <v>66</v>
      </c>
      <c r="W113" s="49">
        <v>66</v>
      </c>
      <c r="X113" s="49">
        <f t="shared" si="12"/>
        <v>2478</v>
      </c>
      <c r="Y113" s="49" t="s">
        <v>190</v>
      </c>
      <c r="Z113" s="53">
        <v>18.649999999999999</v>
      </c>
      <c r="AB113" s="53">
        <f t="shared" si="10"/>
        <v>-18.649999999999999</v>
      </c>
      <c r="AM113" s="49" t="s">
        <v>85</v>
      </c>
      <c r="AN113" s="49" t="s">
        <v>410</v>
      </c>
    </row>
    <row r="114" spans="1:40" ht="60" hidden="1" x14ac:dyDescent="0.2">
      <c r="A114" s="49" t="s">
        <v>675</v>
      </c>
      <c r="B114" s="49" t="s">
        <v>676</v>
      </c>
      <c r="C114" s="50" t="s">
        <v>166</v>
      </c>
      <c r="D114" s="49" t="s">
        <v>283</v>
      </c>
      <c r="E114" s="49" t="s">
        <v>677</v>
      </c>
      <c r="F114" s="49" t="s">
        <v>405</v>
      </c>
      <c r="G114" s="49" t="s">
        <v>465</v>
      </c>
      <c r="H114" s="49" t="s">
        <v>431</v>
      </c>
      <c r="I114" s="51" t="s">
        <v>678</v>
      </c>
      <c r="J114" s="49">
        <v>14</v>
      </c>
      <c r="K114" s="49">
        <v>16</v>
      </c>
      <c r="L114" s="49">
        <f t="shared" si="7"/>
        <v>16</v>
      </c>
      <c r="M114" s="49">
        <f>L114*Z114</f>
        <v>578.88</v>
      </c>
      <c r="N114" s="52" t="s">
        <v>173</v>
      </c>
      <c r="O114" s="52" t="s">
        <v>504</v>
      </c>
      <c r="P114" s="49">
        <v>1428</v>
      </c>
      <c r="Q114" s="49">
        <v>0</v>
      </c>
      <c r="R114" s="49">
        <v>0</v>
      </c>
      <c r="S114" s="77">
        <f t="shared" si="8"/>
        <v>1428</v>
      </c>
      <c r="T114" s="77">
        <f t="shared" si="9"/>
        <v>1428</v>
      </c>
      <c r="U114" s="49">
        <v>0</v>
      </c>
      <c r="V114" s="49">
        <v>0</v>
      </c>
      <c r="W114" s="49">
        <v>0</v>
      </c>
      <c r="X114" s="49">
        <f t="shared" si="12"/>
        <v>1428</v>
      </c>
      <c r="Y114" s="49" t="s">
        <v>190</v>
      </c>
      <c r="Z114" s="53">
        <v>36.18</v>
      </c>
      <c r="AB114" s="53">
        <f t="shared" si="10"/>
        <v>-36.18</v>
      </c>
      <c r="AM114" s="49" t="s">
        <v>85</v>
      </c>
      <c r="AN114" s="49" t="s">
        <v>410</v>
      </c>
    </row>
    <row r="115" spans="1:40" hidden="1" x14ac:dyDescent="0.2">
      <c r="A115" s="49" t="s">
        <v>679</v>
      </c>
      <c r="B115" s="49" t="s">
        <v>680</v>
      </c>
      <c r="C115" s="50" t="s">
        <v>166</v>
      </c>
      <c r="D115" s="49" t="s">
        <v>561</v>
      </c>
      <c r="E115" s="49" t="s">
        <v>681</v>
      </c>
      <c r="F115" s="49" t="s">
        <v>405</v>
      </c>
      <c r="G115" s="49" t="s">
        <v>465</v>
      </c>
      <c r="H115" s="49" t="s">
        <v>431</v>
      </c>
      <c r="I115" s="51" t="s">
        <v>682</v>
      </c>
      <c r="J115" s="49">
        <v>15</v>
      </c>
      <c r="K115" s="49">
        <v>24</v>
      </c>
      <c r="L115" s="49">
        <f t="shared" si="7"/>
        <v>24</v>
      </c>
      <c r="M115" s="49">
        <f>L115*Z115</f>
        <v>598.56000000000006</v>
      </c>
      <c r="N115" s="52" t="s">
        <v>173</v>
      </c>
      <c r="P115" s="49">
        <v>0</v>
      </c>
      <c r="Q115" s="49">
        <v>0</v>
      </c>
      <c r="R115" s="49">
        <v>0</v>
      </c>
      <c r="S115" s="77">
        <f t="shared" si="8"/>
        <v>0</v>
      </c>
      <c r="T115" s="77">
        <f t="shared" si="9"/>
        <v>0</v>
      </c>
      <c r="U115" s="49">
        <v>0</v>
      </c>
      <c r="V115" s="49">
        <v>0</v>
      </c>
      <c r="W115" s="49">
        <v>0</v>
      </c>
      <c r="X115" s="49">
        <f t="shared" si="12"/>
        <v>0</v>
      </c>
      <c r="Y115" s="49" t="s">
        <v>174</v>
      </c>
      <c r="Z115" s="53">
        <v>24.94</v>
      </c>
      <c r="AB115" s="53">
        <f t="shared" si="10"/>
        <v>-24.94</v>
      </c>
      <c r="AM115" s="49" t="s">
        <v>85</v>
      </c>
      <c r="AN115" s="49" t="s">
        <v>410</v>
      </c>
    </row>
    <row r="116" spans="1:40" ht="60" hidden="1" x14ac:dyDescent="0.2">
      <c r="A116" s="49" t="s">
        <v>683</v>
      </c>
      <c r="B116" s="49" t="s">
        <v>684</v>
      </c>
      <c r="C116" s="50" t="s">
        <v>166</v>
      </c>
      <c r="D116" s="49" t="s">
        <v>283</v>
      </c>
      <c r="E116" s="49" t="s">
        <v>685</v>
      </c>
      <c r="F116" s="49" t="s">
        <v>405</v>
      </c>
      <c r="G116" s="49" t="s">
        <v>430</v>
      </c>
      <c r="H116" s="49" t="s">
        <v>431</v>
      </c>
      <c r="I116" s="51" t="s">
        <v>686</v>
      </c>
      <c r="J116" s="49">
        <v>11</v>
      </c>
      <c r="K116" s="49">
        <v>504</v>
      </c>
      <c r="L116" s="49">
        <f t="shared" si="7"/>
        <v>504</v>
      </c>
      <c r="M116" s="49">
        <f>L116*Z116</f>
        <v>1292.76</v>
      </c>
      <c r="N116" s="52" t="s">
        <v>433</v>
      </c>
      <c r="O116" s="52" t="s">
        <v>434</v>
      </c>
      <c r="P116" s="49">
        <v>0</v>
      </c>
      <c r="Q116" s="49">
        <v>0</v>
      </c>
      <c r="R116" s="49">
        <v>0</v>
      </c>
      <c r="S116" s="77">
        <f t="shared" si="8"/>
        <v>0</v>
      </c>
      <c r="T116" s="77">
        <f t="shared" si="9"/>
        <v>0</v>
      </c>
      <c r="U116" s="49">
        <v>0</v>
      </c>
      <c r="V116" s="49">
        <v>0</v>
      </c>
      <c r="W116" s="49">
        <v>0</v>
      </c>
      <c r="X116" s="49">
        <f t="shared" si="12"/>
        <v>0</v>
      </c>
      <c r="Y116" s="49" t="s">
        <v>174</v>
      </c>
      <c r="Z116" s="53">
        <v>2.5649999999999999</v>
      </c>
      <c r="AB116" s="53">
        <f t="shared" si="10"/>
        <v>-2.5649999999999999</v>
      </c>
      <c r="AM116" s="49" t="s">
        <v>85</v>
      </c>
      <c r="AN116" s="49" t="s">
        <v>410</v>
      </c>
    </row>
    <row r="117" spans="1:40" hidden="1" x14ac:dyDescent="0.2">
      <c r="A117" s="49" t="s">
        <v>687</v>
      </c>
      <c r="B117" s="49" t="s">
        <v>688</v>
      </c>
      <c r="C117" s="50" t="s">
        <v>166</v>
      </c>
      <c r="D117" s="49" t="s">
        <v>403</v>
      </c>
      <c r="E117" s="49" t="s">
        <v>689</v>
      </c>
      <c r="F117" s="49" t="s">
        <v>405</v>
      </c>
      <c r="G117" s="49" t="s">
        <v>690</v>
      </c>
      <c r="H117" s="49" t="s">
        <v>691</v>
      </c>
      <c r="I117" s="51" t="s">
        <v>692</v>
      </c>
      <c r="J117" s="49">
        <v>5</v>
      </c>
      <c r="K117" s="49">
        <v>1</v>
      </c>
      <c r="L117" s="49">
        <f t="shared" si="7"/>
        <v>-2516</v>
      </c>
      <c r="N117" s="52" t="s">
        <v>173</v>
      </c>
      <c r="P117" s="49">
        <v>2865</v>
      </c>
      <c r="Q117" s="49">
        <v>0</v>
      </c>
      <c r="R117" s="49">
        <v>0</v>
      </c>
      <c r="S117" s="77">
        <f t="shared" si="8"/>
        <v>2865</v>
      </c>
      <c r="T117" s="77">
        <f t="shared" si="9"/>
        <v>2865</v>
      </c>
      <c r="U117" s="49">
        <v>2517</v>
      </c>
      <c r="V117" s="49">
        <v>1260</v>
      </c>
      <c r="W117" s="49">
        <v>1260</v>
      </c>
      <c r="X117" s="49">
        <f t="shared" si="12"/>
        <v>-912</v>
      </c>
      <c r="Y117" s="49" t="s">
        <v>181</v>
      </c>
      <c r="Z117" s="53">
        <v>0.89</v>
      </c>
      <c r="AB117" s="53">
        <f t="shared" si="10"/>
        <v>-0.89</v>
      </c>
      <c r="AM117" s="49" t="s">
        <v>85</v>
      </c>
      <c r="AN117" s="49" t="s">
        <v>410</v>
      </c>
    </row>
    <row r="118" spans="1:40" hidden="1" x14ac:dyDescent="0.2">
      <c r="A118" s="49" t="s">
        <v>693</v>
      </c>
      <c r="B118" s="49" t="s">
        <v>694</v>
      </c>
      <c r="C118" s="50" t="s">
        <v>166</v>
      </c>
      <c r="D118" s="49" t="s">
        <v>403</v>
      </c>
      <c r="E118" s="49" t="s">
        <v>695</v>
      </c>
      <c r="F118" s="49" t="s">
        <v>405</v>
      </c>
      <c r="G118" s="49" t="s">
        <v>690</v>
      </c>
      <c r="H118" s="49" t="s">
        <v>691</v>
      </c>
      <c r="I118" s="51" t="s">
        <v>696</v>
      </c>
      <c r="J118" s="49">
        <v>5</v>
      </c>
      <c r="K118" s="49">
        <v>1</v>
      </c>
      <c r="L118" s="49">
        <f t="shared" si="7"/>
        <v>-2516</v>
      </c>
      <c r="N118" s="52" t="s">
        <v>173</v>
      </c>
      <c r="P118" s="49">
        <v>2917</v>
      </c>
      <c r="Q118" s="49">
        <v>0</v>
      </c>
      <c r="R118" s="49">
        <v>0</v>
      </c>
      <c r="S118" s="77">
        <f t="shared" si="8"/>
        <v>2917</v>
      </c>
      <c r="T118" s="77">
        <f t="shared" si="9"/>
        <v>2917</v>
      </c>
      <c r="U118" s="49">
        <v>2517</v>
      </c>
      <c r="V118" s="49">
        <v>1260</v>
      </c>
      <c r="W118" s="49">
        <v>1260</v>
      </c>
      <c r="X118" s="49">
        <f t="shared" si="12"/>
        <v>-860</v>
      </c>
      <c r="Y118" s="49" t="s">
        <v>181</v>
      </c>
      <c r="Z118" s="53">
        <v>0.59</v>
      </c>
      <c r="AB118" s="53">
        <f t="shared" si="10"/>
        <v>-0.59</v>
      </c>
      <c r="AM118" s="49" t="s">
        <v>85</v>
      </c>
      <c r="AN118" s="49" t="s">
        <v>410</v>
      </c>
    </row>
    <row r="119" spans="1:40" hidden="1" x14ac:dyDescent="0.2">
      <c r="A119" s="49" t="s">
        <v>697</v>
      </c>
      <c r="B119" s="49" t="s">
        <v>698</v>
      </c>
      <c r="C119" s="50" t="s">
        <v>166</v>
      </c>
      <c r="D119" s="49" t="s">
        <v>283</v>
      </c>
      <c r="E119" s="49" t="s">
        <v>699</v>
      </c>
      <c r="F119" s="49" t="s">
        <v>405</v>
      </c>
      <c r="G119" s="49" t="s">
        <v>690</v>
      </c>
      <c r="H119" s="49" t="s">
        <v>691</v>
      </c>
      <c r="I119" s="51" t="s">
        <v>700</v>
      </c>
      <c r="J119" s="49">
        <v>5</v>
      </c>
      <c r="K119" s="49">
        <v>125</v>
      </c>
      <c r="L119" s="49">
        <f t="shared" si="7"/>
        <v>-2858</v>
      </c>
      <c r="N119" s="52" t="s">
        <v>173</v>
      </c>
      <c r="P119" s="49">
        <v>2082</v>
      </c>
      <c r="Q119" s="49">
        <v>0</v>
      </c>
      <c r="R119" s="49">
        <v>500</v>
      </c>
      <c r="S119" s="77">
        <f t="shared" si="8"/>
        <v>2082</v>
      </c>
      <c r="T119" s="77">
        <f t="shared" si="9"/>
        <v>2582</v>
      </c>
      <c r="U119" s="49">
        <v>2983</v>
      </c>
      <c r="V119" s="49">
        <v>2898</v>
      </c>
      <c r="W119" s="49">
        <v>3030</v>
      </c>
      <c r="X119" s="49">
        <f t="shared" si="12"/>
        <v>-3299</v>
      </c>
      <c r="Y119" s="49" t="s">
        <v>181</v>
      </c>
      <c r="Z119" s="53">
        <v>2.75</v>
      </c>
      <c r="AB119" s="53">
        <f t="shared" si="10"/>
        <v>-2.75</v>
      </c>
      <c r="AM119" s="49" t="s">
        <v>85</v>
      </c>
      <c r="AN119" s="49" t="s">
        <v>410</v>
      </c>
    </row>
    <row r="120" spans="1:40" hidden="1" x14ac:dyDescent="0.2">
      <c r="A120" s="49" t="s">
        <v>701</v>
      </c>
      <c r="B120" s="49" t="s">
        <v>702</v>
      </c>
      <c r="C120" s="50" t="s">
        <v>166</v>
      </c>
      <c r="D120" s="49" t="s">
        <v>283</v>
      </c>
      <c r="E120" s="49" t="s">
        <v>703</v>
      </c>
      <c r="F120" s="49" t="s">
        <v>405</v>
      </c>
      <c r="G120" s="49" t="s">
        <v>690</v>
      </c>
      <c r="H120" s="49" t="s">
        <v>691</v>
      </c>
      <c r="I120" s="51" t="s">
        <v>704</v>
      </c>
      <c r="J120" s="49">
        <v>6</v>
      </c>
      <c r="K120" s="49">
        <v>125</v>
      </c>
      <c r="L120" s="49">
        <f t="shared" si="7"/>
        <v>-58</v>
      </c>
      <c r="N120" s="52" t="s">
        <v>173</v>
      </c>
      <c r="P120" s="49">
        <v>125</v>
      </c>
      <c r="Q120" s="49">
        <v>0</v>
      </c>
      <c r="R120" s="49">
        <v>0</v>
      </c>
      <c r="S120" s="77">
        <f t="shared" si="8"/>
        <v>125</v>
      </c>
      <c r="T120" s="77">
        <f t="shared" si="9"/>
        <v>125</v>
      </c>
      <c r="U120" s="49">
        <v>183</v>
      </c>
      <c r="V120" s="49">
        <v>234</v>
      </c>
      <c r="W120" s="49">
        <v>270</v>
      </c>
      <c r="X120" s="49">
        <f t="shared" si="12"/>
        <v>-292</v>
      </c>
      <c r="Y120" s="49" t="s">
        <v>181</v>
      </c>
      <c r="Z120" s="53">
        <v>5.5</v>
      </c>
      <c r="AB120" s="53">
        <f t="shared" si="10"/>
        <v>-5.5</v>
      </c>
      <c r="AM120" s="49" t="s">
        <v>85</v>
      </c>
      <c r="AN120" s="49" t="s">
        <v>410</v>
      </c>
    </row>
    <row r="121" spans="1:40" hidden="1" x14ac:dyDescent="0.2">
      <c r="A121" s="49" t="s">
        <v>705</v>
      </c>
      <c r="B121" s="49" t="s">
        <v>706</v>
      </c>
      <c r="C121" s="50" t="s">
        <v>166</v>
      </c>
      <c r="D121" s="49" t="s">
        <v>283</v>
      </c>
      <c r="E121" s="49" t="s">
        <v>707</v>
      </c>
      <c r="F121" s="49" t="s">
        <v>405</v>
      </c>
      <c r="G121" s="49" t="s">
        <v>498</v>
      </c>
      <c r="H121" s="49" t="s">
        <v>431</v>
      </c>
      <c r="I121" s="51" t="s">
        <v>708</v>
      </c>
      <c r="J121" s="49">
        <v>19</v>
      </c>
      <c r="K121" s="49">
        <v>3600</v>
      </c>
      <c r="L121" s="49">
        <f t="shared" si="7"/>
        <v>-54558</v>
      </c>
      <c r="N121" s="52" t="s">
        <v>173</v>
      </c>
      <c r="P121" s="49">
        <v>12688</v>
      </c>
      <c r="Q121" s="49">
        <v>3600</v>
      </c>
      <c r="R121" s="49">
        <v>47520</v>
      </c>
      <c r="S121" s="77">
        <f t="shared" si="8"/>
        <v>16288</v>
      </c>
      <c r="T121" s="77">
        <f t="shared" si="9"/>
        <v>63808</v>
      </c>
      <c r="U121" s="49">
        <v>58158</v>
      </c>
      <c r="V121" s="49">
        <v>25494</v>
      </c>
      <c r="W121" s="49">
        <v>24999</v>
      </c>
      <c r="X121" s="49">
        <f t="shared" si="12"/>
        <v>-19844</v>
      </c>
      <c r="Y121" s="49" t="s">
        <v>181</v>
      </c>
      <c r="Z121" s="53">
        <v>2.7</v>
      </c>
      <c r="AB121" s="53">
        <f t="shared" si="10"/>
        <v>-2.7</v>
      </c>
      <c r="AM121" s="49" t="s">
        <v>85</v>
      </c>
      <c r="AN121" s="49" t="s">
        <v>410</v>
      </c>
    </row>
    <row r="122" spans="1:40" hidden="1" x14ac:dyDescent="0.2">
      <c r="A122" s="49" t="s">
        <v>709</v>
      </c>
      <c r="B122" s="49" t="s">
        <v>710</v>
      </c>
      <c r="C122" s="50" t="s">
        <v>166</v>
      </c>
      <c r="D122" s="49" t="s">
        <v>283</v>
      </c>
      <c r="E122" s="49" t="s">
        <v>711</v>
      </c>
      <c r="F122" s="49" t="s">
        <v>405</v>
      </c>
      <c r="G122" s="49" t="s">
        <v>406</v>
      </c>
      <c r="H122" s="49" t="s">
        <v>407</v>
      </c>
      <c r="I122" s="51" t="s">
        <v>712</v>
      </c>
      <c r="J122" s="49">
        <v>12</v>
      </c>
      <c r="K122" s="49">
        <v>840</v>
      </c>
      <c r="L122" s="49">
        <f t="shared" si="7"/>
        <v>718</v>
      </c>
      <c r="M122" s="49">
        <f>L122*Z122</f>
        <v>3704.88</v>
      </c>
      <c r="N122" s="52" t="s">
        <v>243</v>
      </c>
      <c r="P122" s="49">
        <v>840</v>
      </c>
      <c r="Q122" s="49">
        <v>0</v>
      </c>
      <c r="R122" s="49">
        <v>0</v>
      </c>
      <c r="S122" s="77">
        <f t="shared" si="8"/>
        <v>840</v>
      </c>
      <c r="T122" s="77">
        <f t="shared" si="9"/>
        <v>840</v>
      </c>
      <c r="U122" s="49">
        <v>122</v>
      </c>
      <c r="V122" s="49">
        <v>156</v>
      </c>
      <c r="W122" s="49">
        <v>180</v>
      </c>
      <c r="X122" s="49">
        <f>P122-(U122+V122)</f>
        <v>562</v>
      </c>
      <c r="Y122" s="49" t="s">
        <v>190</v>
      </c>
      <c r="Z122" s="53">
        <v>5.16</v>
      </c>
      <c r="AB122" s="53">
        <f t="shared" si="10"/>
        <v>-5.16</v>
      </c>
      <c r="AM122" s="49" t="s">
        <v>85</v>
      </c>
      <c r="AN122" s="49" t="s">
        <v>410</v>
      </c>
    </row>
    <row r="123" spans="1:40" hidden="1" x14ac:dyDescent="0.2">
      <c r="A123" s="49" t="s">
        <v>713</v>
      </c>
      <c r="B123" s="49" t="s">
        <v>714</v>
      </c>
      <c r="C123" s="50" t="s">
        <v>166</v>
      </c>
      <c r="D123" s="49" t="s">
        <v>283</v>
      </c>
      <c r="E123" s="49" t="s">
        <v>715</v>
      </c>
      <c r="F123" s="49" t="s">
        <v>405</v>
      </c>
      <c r="G123" s="49" t="s">
        <v>454</v>
      </c>
      <c r="H123" s="49" t="s">
        <v>455</v>
      </c>
      <c r="I123" s="51" t="s">
        <v>716</v>
      </c>
      <c r="J123" s="49">
        <v>9</v>
      </c>
      <c r="K123" s="49">
        <v>4000</v>
      </c>
      <c r="L123" s="49">
        <f t="shared" si="7"/>
        <v>-48674</v>
      </c>
      <c r="N123" s="52" t="s">
        <v>173</v>
      </c>
      <c r="P123" s="49">
        <v>27597</v>
      </c>
      <c r="Q123" s="49">
        <v>0</v>
      </c>
      <c r="R123" s="49">
        <v>8000</v>
      </c>
      <c r="S123" s="77">
        <f t="shared" si="8"/>
        <v>27597</v>
      </c>
      <c r="T123" s="77">
        <f t="shared" si="9"/>
        <v>35597</v>
      </c>
      <c r="U123" s="49">
        <v>52674</v>
      </c>
      <c r="V123" s="49">
        <v>29235</v>
      </c>
      <c r="W123" s="49">
        <v>29279</v>
      </c>
      <c r="X123" s="49">
        <f>T123-(U123+V123)</f>
        <v>-46312</v>
      </c>
      <c r="Y123" s="49" t="s">
        <v>181</v>
      </c>
      <c r="Z123" s="53">
        <v>0.56000000000000005</v>
      </c>
      <c r="AB123" s="53">
        <f t="shared" si="10"/>
        <v>-0.56000000000000005</v>
      </c>
      <c r="AM123" s="49" t="s">
        <v>85</v>
      </c>
      <c r="AN123" s="49" t="s">
        <v>410</v>
      </c>
    </row>
    <row r="124" spans="1:40" ht="60" hidden="1" x14ac:dyDescent="0.2">
      <c r="A124" s="49" t="s">
        <v>717</v>
      </c>
      <c r="B124" s="49" t="s">
        <v>718</v>
      </c>
      <c r="C124" s="50" t="s">
        <v>166</v>
      </c>
      <c r="D124" s="49" t="s">
        <v>403</v>
      </c>
      <c r="E124" s="49" t="s">
        <v>719</v>
      </c>
      <c r="F124" s="49" t="s">
        <v>405</v>
      </c>
      <c r="G124" s="49" t="s">
        <v>406</v>
      </c>
      <c r="H124" s="49" t="s">
        <v>407</v>
      </c>
      <c r="I124" s="51" t="s">
        <v>720</v>
      </c>
      <c r="J124" s="49">
        <v>9</v>
      </c>
      <c r="K124" s="49">
        <v>864</v>
      </c>
      <c r="L124" s="49">
        <f t="shared" si="7"/>
        <v>287</v>
      </c>
      <c r="M124" s="49">
        <f>L124*Z124</f>
        <v>1917.1599999999999</v>
      </c>
      <c r="N124" s="52" t="s">
        <v>243</v>
      </c>
      <c r="O124" s="52" t="s">
        <v>721</v>
      </c>
      <c r="P124" s="49">
        <v>1236</v>
      </c>
      <c r="Q124" s="49">
        <v>0</v>
      </c>
      <c r="R124" s="49">
        <v>0</v>
      </c>
      <c r="S124" s="77">
        <f t="shared" si="8"/>
        <v>1236</v>
      </c>
      <c r="T124" s="77">
        <f t="shared" si="9"/>
        <v>1236</v>
      </c>
      <c r="U124" s="49">
        <v>577</v>
      </c>
      <c r="V124" s="49">
        <v>474</v>
      </c>
      <c r="W124" s="49">
        <v>474</v>
      </c>
      <c r="X124" s="49">
        <f>P124-(U124+V124)</f>
        <v>185</v>
      </c>
      <c r="Y124" s="49" t="s">
        <v>190</v>
      </c>
      <c r="Z124" s="53">
        <v>6.68</v>
      </c>
      <c r="AB124" s="53">
        <f t="shared" si="10"/>
        <v>-6.68</v>
      </c>
      <c r="AM124" s="49" t="s">
        <v>85</v>
      </c>
      <c r="AN124" s="49" t="s">
        <v>410</v>
      </c>
    </row>
    <row r="125" spans="1:40" hidden="1" x14ac:dyDescent="0.2">
      <c r="A125" s="49" t="s">
        <v>722</v>
      </c>
      <c r="B125" s="49" t="s">
        <v>723</v>
      </c>
      <c r="C125" s="50" t="s">
        <v>166</v>
      </c>
      <c r="D125" s="49" t="s">
        <v>561</v>
      </c>
      <c r="E125" s="49" t="s">
        <v>724</v>
      </c>
      <c r="F125" s="49" t="s">
        <v>405</v>
      </c>
      <c r="G125" s="49" t="s">
        <v>430</v>
      </c>
      <c r="H125" s="49" t="s">
        <v>431</v>
      </c>
      <c r="I125" s="51" t="s">
        <v>725</v>
      </c>
      <c r="J125" s="49">
        <v>7</v>
      </c>
      <c r="K125" s="49">
        <v>300</v>
      </c>
      <c r="L125" s="49">
        <f t="shared" si="7"/>
        <v>300</v>
      </c>
      <c r="M125" s="49">
        <f>L125*Z125</f>
        <v>375</v>
      </c>
      <c r="N125" s="52" t="s">
        <v>173</v>
      </c>
      <c r="P125" s="49">
        <v>0</v>
      </c>
      <c r="Q125" s="49">
        <v>0</v>
      </c>
      <c r="R125" s="49">
        <v>0</v>
      </c>
      <c r="S125" s="77">
        <f t="shared" si="8"/>
        <v>0</v>
      </c>
      <c r="T125" s="77">
        <f t="shared" si="9"/>
        <v>0</v>
      </c>
      <c r="U125" s="49">
        <v>0</v>
      </c>
      <c r="V125" s="49">
        <v>0</v>
      </c>
      <c r="W125" s="49">
        <v>0</v>
      </c>
      <c r="X125" s="49">
        <f>T125-(U125+V125)</f>
        <v>0</v>
      </c>
      <c r="Y125" s="49" t="s">
        <v>174</v>
      </c>
      <c r="Z125" s="53">
        <v>1.25</v>
      </c>
      <c r="AB125" s="53">
        <f t="shared" si="10"/>
        <v>-1.25</v>
      </c>
      <c r="AM125" s="49" t="s">
        <v>85</v>
      </c>
      <c r="AN125" s="49" t="s">
        <v>410</v>
      </c>
    </row>
    <row r="126" spans="1:40" hidden="1" x14ac:dyDescent="0.2">
      <c r="A126" s="49" t="s">
        <v>726</v>
      </c>
      <c r="B126" s="49" t="s">
        <v>727</v>
      </c>
      <c r="C126" s="50" t="s">
        <v>166</v>
      </c>
      <c r="D126" s="49" t="s">
        <v>283</v>
      </c>
      <c r="E126" s="49" t="s">
        <v>728</v>
      </c>
      <c r="F126" s="49" t="s">
        <v>405</v>
      </c>
      <c r="G126" s="49" t="s">
        <v>729</v>
      </c>
      <c r="H126" s="49" t="s">
        <v>407</v>
      </c>
      <c r="I126" s="51" t="s">
        <v>730</v>
      </c>
      <c r="J126" s="49">
        <v>22</v>
      </c>
      <c r="K126" s="49">
        <v>588</v>
      </c>
      <c r="L126" s="49">
        <f t="shared" si="7"/>
        <v>466</v>
      </c>
      <c r="M126" s="49">
        <f>L126*Z126</f>
        <v>932</v>
      </c>
      <c r="N126" s="52" t="s">
        <v>243</v>
      </c>
      <c r="P126" s="49">
        <v>840</v>
      </c>
      <c r="Q126" s="49">
        <v>0</v>
      </c>
      <c r="R126" s="49">
        <v>0</v>
      </c>
      <c r="S126" s="77">
        <f t="shared" si="8"/>
        <v>840</v>
      </c>
      <c r="T126" s="77">
        <f t="shared" si="9"/>
        <v>840</v>
      </c>
      <c r="U126" s="49">
        <v>122</v>
      </c>
      <c r="V126" s="49">
        <v>156</v>
      </c>
      <c r="W126" s="49">
        <v>180</v>
      </c>
      <c r="X126" s="49">
        <f>P126-(U126+V126)</f>
        <v>562</v>
      </c>
      <c r="Y126" s="49" t="s">
        <v>190</v>
      </c>
      <c r="Z126" s="53">
        <v>2</v>
      </c>
      <c r="AB126" s="53">
        <f t="shared" si="10"/>
        <v>-2</v>
      </c>
      <c r="AM126" s="49" t="s">
        <v>85</v>
      </c>
      <c r="AN126" s="49" t="s">
        <v>410</v>
      </c>
    </row>
    <row r="127" spans="1:40" hidden="1" x14ac:dyDescent="0.2">
      <c r="A127" s="49" t="s">
        <v>731</v>
      </c>
      <c r="B127" s="49" t="s">
        <v>732</v>
      </c>
      <c r="C127" s="50" t="s">
        <v>166</v>
      </c>
      <c r="D127" s="49" t="s">
        <v>283</v>
      </c>
      <c r="E127" s="49" t="s">
        <v>733</v>
      </c>
      <c r="F127" s="49" t="s">
        <v>405</v>
      </c>
      <c r="G127" s="49" t="s">
        <v>734</v>
      </c>
      <c r="H127" s="49" t="s">
        <v>735</v>
      </c>
      <c r="I127" s="51" t="s">
        <v>736</v>
      </c>
      <c r="J127" s="49">
        <v>11</v>
      </c>
      <c r="K127" s="49">
        <v>2500</v>
      </c>
      <c r="L127" s="49">
        <f t="shared" si="7"/>
        <v>1937</v>
      </c>
      <c r="M127" s="49">
        <f>L127*Z127</f>
        <v>627.58799999999997</v>
      </c>
      <c r="N127" s="52" t="s">
        <v>173</v>
      </c>
      <c r="P127" s="49">
        <v>2484</v>
      </c>
      <c r="Q127" s="49">
        <v>0</v>
      </c>
      <c r="R127" s="49">
        <v>0</v>
      </c>
      <c r="S127" s="77">
        <f t="shared" si="8"/>
        <v>2484</v>
      </c>
      <c r="T127" s="77">
        <f t="shared" si="9"/>
        <v>2484</v>
      </c>
      <c r="U127" s="49">
        <v>563</v>
      </c>
      <c r="V127" s="49">
        <v>444</v>
      </c>
      <c r="W127" s="49">
        <v>450</v>
      </c>
      <c r="X127" s="49">
        <f>T127-(U127+V127)</f>
        <v>1477</v>
      </c>
      <c r="Y127" s="49" t="s">
        <v>190</v>
      </c>
      <c r="Z127" s="53">
        <v>0.32400000000000001</v>
      </c>
      <c r="AB127" s="53">
        <f t="shared" si="10"/>
        <v>-0.32400000000000001</v>
      </c>
      <c r="AM127" s="49" t="s">
        <v>85</v>
      </c>
      <c r="AN127" s="49" t="s">
        <v>410</v>
      </c>
    </row>
    <row r="128" spans="1:40" hidden="1" x14ac:dyDescent="0.2">
      <c r="A128" s="49" t="s">
        <v>737</v>
      </c>
      <c r="B128" s="49" t="s">
        <v>738</v>
      </c>
      <c r="C128" s="50" t="s">
        <v>166</v>
      </c>
      <c r="D128" s="49" t="s">
        <v>403</v>
      </c>
      <c r="E128" s="49" t="s">
        <v>739</v>
      </c>
      <c r="F128" s="49" t="s">
        <v>405</v>
      </c>
      <c r="G128" s="49" t="s">
        <v>406</v>
      </c>
      <c r="H128" s="49" t="s">
        <v>407</v>
      </c>
      <c r="I128" s="51" t="s">
        <v>740</v>
      </c>
      <c r="J128" s="49">
        <v>14</v>
      </c>
      <c r="K128" s="49">
        <v>54</v>
      </c>
      <c r="L128" s="49">
        <f t="shared" si="7"/>
        <v>-16600</v>
      </c>
      <c r="N128" s="52" t="s">
        <v>243</v>
      </c>
      <c r="P128" s="49">
        <v>5108</v>
      </c>
      <c r="Q128" s="49">
        <v>1836</v>
      </c>
      <c r="R128" s="49">
        <v>10928</v>
      </c>
      <c r="S128" s="77">
        <f t="shared" si="8"/>
        <v>6944</v>
      </c>
      <c r="T128" s="77">
        <f t="shared" si="9"/>
        <v>17872</v>
      </c>
      <c r="U128" s="49">
        <v>16654</v>
      </c>
      <c r="V128" s="49">
        <v>9838</v>
      </c>
      <c r="W128" s="49">
        <v>9768</v>
      </c>
      <c r="X128" s="49">
        <f>P128-(U128+V128)</f>
        <v>-21384</v>
      </c>
      <c r="Y128" s="49" t="s">
        <v>181</v>
      </c>
      <c r="Z128" s="53">
        <v>3.5</v>
      </c>
      <c r="AB128" s="53">
        <f t="shared" si="10"/>
        <v>-3.5</v>
      </c>
      <c r="AM128" s="49" t="s">
        <v>85</v>
      </c>
      <c r="AN128" s="49" t="s">
        <v>410</v>
      </c>
    </row>
    <row r="129" spans="1:40" ht="45" hidden="1" x14ac:dyDescent="0.2">
      <c r="A129" s="49" t="s">
        <v>741</v>
      </c>
      <c r="B129" s="49" t="s">
        <v>742</v>
      </c>
      <c r="C129" s="50" t="s">
        <v>166</v>
      </c>
      <c r="D129" s="49" t="s">
        <v>403</v>
      </c>
      <c r="E129" s="49" t="s">
        <v>743</v>
      </c>
      <c r="F129" s="49" t="s">
        <v>405</v>
      </c>
      <c r="G129" s="49" t="s">
        <v>430</v>
      </c>
      <c r="H129" s="49" t="s">
        <v>431</v>
      </c>
      <c r="I129" s="51" t="s">
        <v>744</v>
      </c>
      <c r="J129" s="49">
        <v>12</v>
      </c>
      <c r="K129" s="49">
        <v>72</v>
      </c>
      <c r="L129" s="49">
        <f t="shared" si="7"/>
        <v>-2960</v>
      </c>
      <c r="N129" s="52" t="s">
        <v>433</v>
      </c>
      <c r="O129" s="52" t="s">
        <v>450</v>
      </c>
      <c r="P129" s="49">
        <v>4027</v>
      </c>
      <c r="Q129" s="49">
        <v>0</v>
      </c>
      <c r="R129" s="49">
        <v>432</v>
      </c>
      <c r="S129" s="77">
        <f t="shared" si="8"/>
        <v>4027</v>
      </c>
      <c r="T129" s="77">
        <f t="shared" si="9"/>
        <v>4459</v>
      </c>
      <c r="U129" s="49">
        <v>3032</v>
      </c>
      <c r="V129" s="49">
        <v>3150</v>
      </c>
      <c r="W129" s="49">
        <v>3150</v>
      </c>
      <c r="X129" s="49">
        <f>T129-(U129+V129)</f>
        <v>-1723</v>
      </c>
      <c r="Y129" s="49" t="s">
        <v>181</v>
      </c>
      <c r="Z129" s="53">
        <v>6.2050000000000001</v>
      </c>
      <c r="AB129" s="53">
        <f t="shared" si="10"/>
        <v>-6.2050000000000001</v>
      </c>
      <c r="AM129" s="49" t="s">
        <v>85</v>
      </c>
      <c r="AN129" s="49" t="s">
        <v>410</v>
      </c>
    </row>
    <row r="130" spans="1:40" ht="45" hidden="1" x14ac:dyDescent="0.2">
      <c r="A130" s="49" t="s">
        <v>745</v>
      </c>
      <c r="B130" s="49" t="s">
        <v>746</v>
      </c>
      <c r="C130" s="50" t="s">
        <v>166</v>
      </c>
      <c r="D130" s="49" t="s">
        <v>437</v>
      </c>
      <c r="E130" s="49" t="s">
        <v>747</v>
      </c>
      <c r="F130" s="49" t="s">
        <v>405</v>
      </c>
      <c r="G130" s="49" t="s">
        <v>439</v>
      </c>
      <c r="H130" s="49" t="s">
        <v>440</v>
      </c>
      <c r="I130" s="51" t="s">
        <v>748</v>
      </c>
      <c r="J130" s="49">
        <v>12</v>
      </c>
      <c r="K130" s="49">
        <v>5250</v>
      </c>
      <c r="L130" s="49">
        <f t="shared" ref="L130:L193" si="13">K130-U130</f>
        <v>-24298</v>
      </c>
      <c r="N130" s="52" t="s">
        <v>243</v>
      </c>
      <c r="O130" s="52" t="s">
        <v>409</v>
      </c>
      <c r="P130" s="49">
        <v>19302</v>
      </c>
      <c r="Q130" s="49">
        <v>0</v>
      </c>
      <c r="R130" s="49">
        <v>10500</v>
      </c>
      <c r="S130" s="77">
        <f t="shared" ref="S130:S193" si="14">P130+Q130</f>
        <v>19302</v>
      </c>
      <c r="T130" s="77">
        <f t="shared" ref="T130:T193" si="15">P130+Q130+R130</f>
        <v>29802</v>
      </c>
      <c r="U130" s="49">
        <v>29548</v>
      </c>
      <c r="V130" s="49">
        <v>18788</v>
      </c>
      <c r="W130" s="49">
        <v>16738</v>
      </c>
      <c r="X130" s="49">
        <f>P130-(U130+V130)</f>
        <v>-29034</v>
      </c>
      <c r="Y130" s="49" t="s">
        <v>181</v>
      </c>
      <c r="Z130" s="53">
        <v>0.89</v>
      </c>
      <c r="AB130" s="53">
        <f t="shared" ref="AB130:AB193" si="16">AA130-Z130</f>
        <v>-0.89</v>
      </c>
      <c r="AM130" s="49" t="s">
        <v>85</v>
      </c>
      <c r="AN130" s="49" t="s">
        <v>410</v>
      </c>
    </row>
    <row r="131" spans="1:40" ht="60" hidden="1" x14ac:dyDescent="0.2">
      <c r="A131" s="49" t="s">
        <v>749</v>
      </c>
      <c r="B131" s="49" t="s">
        <v>750</v>
      </c>
      <c r="C131" s="50" t="s">
        <v>166</v>
      </c>
      <c r="D131" s="49" t="s">
        <v>403</v>
      </c>
      <c r="E131" s="49" t="s">
        <v>751</v>
      </c>
      <c r="F131" s="49" t="s">
        <v>405</v>
      </c>
      <c r="G131" s="49" t="s">
        <v>430</v>
      </c>
      <c r="H131" s="49" t="s">
        <v>431</v>
      </c>
      <c r="I131" s="51" t="s">
        <v>752</v>
      </c>
      <c r="J131" s="49">
        <v>10</v>
      </c>
      <c r="K131" s="49">
        <v>480</v>
      </c>
      <c r="L131" s="49">
        <f t="shared" si="13"/>
        <v>-39804</v>
      </c>
      <c r="N131" s="52" t="s">
        <v>433</v>
      </c>
      <c r="O131" s="52" t="s">
        <v>721</v>
      </c>
      <c r="P131" s="49">
        <v>16141</v>
      </c>
      <c r="Q131" s="49">
        <v>0</v>
      </c>
      <c r="R131" s="49">
        <v>16776</v>
      </c>
      <c r="S131" s="77">
        <f t="shared" si="14"/>
        <v>16141</v>
      </c>
      <c r="T131" s="77">
        <f t="shared" si="15"/>
        <v>32917</v>
      </c>
      <c r="U131" s="49">
        <v>40284</v>
      </c>
      <c r="V131" s="49">
        <v>17376</v>
      </c>
      <c r="W131" s="49">
        <v>17379</v>
      </c>
      <c r="X131" s="49">
        <f t="shared" ref="X131:X139" si="17">T131-(U131+V131)</f>
        <v>-24743</v>
      </c>
      <c r="Y131" s="49" t="s">
        <v>181</v>
      </c>
      <c r="Z131" s="53">
        <v>4.3460000000000001</v>
      </c>
      <c r="AB131" s="53">
        <f t="shared" si="16"/>
        <v>-4.3460000000000001</v>
      </c>
      <c r="AM131" s="49" t="s">
        <v>85</v>
      </c>
      <c r="AN131" s="49" t="s">
        <v>410</v>
      </c>
    </row>
    <row r="132" spans="1:40" hidden="1" x14ac:dyDescent="0.2">
      <c r="A132" s="49" t="s">
        <v>753</v>
      </c>
      <c r="B132" s="49" t="s">
        <v>754</v>
      </c>
      <c r="C132" s="50" t="s">
        <v>166</v>
      </c>
      <c r="D132" s="49" t="s">
        <v>283</v>
      </c>
      <c r="E132" s="49" t="s">
        <v>755</v>
      </c>
      <c r="F132" s="49" t="s">
        <v>405</v>
      </c>
      <c r="G132" s="49" t="s">
        <v>460</v>
      </c>
      <c r="H132" s="49" t="s">
        <v>431</v>
      </c>
      <c r="I132" s="51" t="s">
        <v>756</v>
      </c>
      <c r="J132" s="49">
        <v>15</v>
      </c>
      <c r="K132" s="49">
        <v>42</v>
      </c>
      <c r="L132" s="49">
        <f t="shared" si="13"/>
        <v>-37244</v>
      </c>
      <c r="N132" s="52" t="s">
        <v>173</v>
      </c>
      <c r="P132" s="49">
        <v>11879</v>
      </c>
      <c r="Q132" s="49">
        <v>4956</v>
      </c>
      <c r="R132" s="49">
        <v>25956</v>
      </c>
      <c r="S132" s="77">
        <f t="shared" si="14"/>
        <v>16835</v>
      </c>
      <c r="T132" s="77">
        <f t="shared" si="15"/>
        <v>42791</v>
      </c>
      <c r="U132" s="49">
        <v>37286</v>
      </c>
      <c r="V132" s="49">
        <v>17875</v>
      </c>
      <c r="W132" s="49">
        <v>11617</v>
      </c>
      <c r="X132" s="49">
        <f t="shared" si="17"/>
        <v>-12370</v>
      </c>
      <c r="Y132" s="49" t="s">
        <v>181</v>
      </c>
      <c r="Z132" s="53">
        <v>17.36</v>
      </c>
      <c r="AB132" s="53">
        <f t="shared" si="16"/>
        <v>-17.36</v>
      </c>
      <c r="AM132" s="49" t="s">
        <v>85</v>
      </c>
      <c r="AN132" s="49" t="s">
        <v>410</v>
      </c>
    </row>
    <row r="133" spans="1:40" hidden="1" x14ac:dyDescent="0.2">
      <c r="A133" s="49" t="s">
        <v>757</v>
      </c>
      <c r="B133" s="49" t="s">
        <v>758</v>
      </c>
      <c r="C133" s="50" t="s">
        <v>166</v>
      </c>
      <c r="D133" s="49" t="s">
        <v>283</v>
      </c>
      <c r="E133" s="49" t="s">
        <v>759</v>
      </c>
      <c r="F133" s="49" t="s">
        <v>405</v>
      </c>
      <c r="G133" s="49" t="s">
        <v>460</v>
      </c>
      <c r="H133" s="49" t="s">
        <v>431</v>
      </c>
      <c r="I133" s="51" t="s">
        <v>760</v>
      </c>
      <c r="J133" s="49">
        <v>15</v>
      </c>
      <c r="K133" s="49">
        <v>36</v>
      </c>
      <c r="L133" s="49">
        <f t="shared" si="13"/>
        <v>-4220</v>
      </c>
      <c r="N133" s="52" t="s">
        <v>173</v>
      </c>
      <c r="P133" s="49">
        <v>1650</v>
      </c>
      <c r="Q133" s="49">
        <v>450</v>
      </c>
      <c r="R133" s="49">
        <v>2808</v>
      </c>
      <c r="S133" s="77">
        <f t="shared" si="14"/>
        <v>2100</v>
      </c>
      <c r="T133" s="77">
        <f t="shared" si="15"/>
        <v>4908</v>
      </c>
      <c r="U133" s="49">
        <v>4256</v>
      </c>
      <c r="V133" s="49">
        <v>2089</v>
      </c>
      <c r="W133" s="49">
        <v>1679</v>
      </c>
      <c r="X133" s="49">
        <f t="shared" si="17"/>
        <v>-1437</v>
      </c>
      <c r="Y133" s="49" t="s">
        <v>181</v>
      </c>
      <c r="Z133" s="53">
        <v>25.98</v>
      </c>
      <c r="AB133" s="53">
        <f t="shared" si="16"/>
        <v>-25.98</v>
      </c>
      <c r="AM133" s="49" t="s">
        <v>85</v>
      </c>
      <c r="AN133" s="49" t="s">
        <v>410</v>
      </c>
    </row>
    <row r="134" spans="1:40" hidden="1" x14ac:dyDescent="0.2">
      <c r="A134" s="49" t="s">
        <v>761</v>
      </c>
      <c r="B134" s="49" t="s">
        <v>762</v>
      </c>
      <c r="C134" s="50" t="s">
        <v>166</v>
      </c>
      <c r="D134" s="49" t="s">
        <v>283</v>
      </c>
      <c r="E134" s="49" t="s">
        <v>763</v>
      </c>
      <c r="F134" s="49" t="s">
        <v>405</v>
      </c>
      <c r="G134" s="49" t="s">
        <v>460</v>
      </c>
      <c r="H134" s="49" t="s">
        <v>431</v>
      </c>
      <c r="I134" s="51" t="s">
        <v>764</v>
      </c>
      <c r="J134" s="49">
        <v>15</v>
      </c>
      <c r="K134" s="49">
        <v>30</v>
      </c>
      <c r="L134" s="49">
        <f t="shared" si="13"/>
        <v>-8026</v>
      </c>
      <c r="N134" s="52" t="s">
        <v>173</v>
      </c>
      <c r="P134" s="49">
        <v>4490</v>
      </c>
      <c r="Q134" s="49">
        <v>990</v>
      </c>
      <c r="R134" s="49">
        <v>3870</v>
      </c>
      <c r="S134" s="77">
        <f t="shared" si="14"/>
        <v>5480</v>
      </c>
      <c r="T134" s="77">
        <f t="shared" si="15"/>
        <v>9350</v>
      </c>
      <c r="U134" s="49">
        <v>8056</v>
      </c>
      <c r="V134" s="49">
        <v>4178</v>
      </c>
      <c r="W134" s="49">
        <v>3358</v>
      </c>
      <c r="X134" s="49">
        <f t="shared" si="17"/>
        <v>-2884</v>
      </c>
      <c r="Y134" s="49" t="s">
        <v>181</v>
      </c>
      <c r="Z134" s="53">
        <v>19.809999999999999</v>
      </c>
      <c r="AB134" s="53">
        <f t="shared" si="16"/>
        <v>-19.809999999999999</v>
      </c>
      <c r="AM134" s="49" t="s">
        <v>85</v>
      </c>
      <c r="AN134" s="49" t="s">
        <v>410</v>
      </c>
    </row>
    <row r="135" spans="1:40" hidden="1" x14ac:dyDescent="0.2">
      <c r="A135" s="49" t="s">
        <v>765</v>
      </c>
      <c r="B135" s="49" t="s">
        <v>766</v>
      </c>
      <c r="C135" s="50" t="s">
        <v>166</v>
      </c>
      <c r="D135" s="49" t="s">
        <v>283</v>
      </c>
      <c r="E135" s="49" t="s">
        <v>767</v>
      </c>
      <c r="F135" s="49" t="s">
        <v>405</v>
      </c>
      <c r="G135" s="49" t="s">
        <v>460</v>
      </c>
      <c r="H135" s="49" t="s">
        <v>431</v>
      </c>
      <c r="I135" s="51" t="s">
        <v>768</v>
      </c>
      <c r="J135" s="49">
        <v>15</v>
      </c>
      <c r="K135" s="49">
        <v>24</v>
      </c>
      <c r="L135" s="49">
        <f t="shared" si="13"/>
        <v>-4339</v>
      </c>
      <c r="N135" s="52" t="s">
        <v>173</v>
      </c>
      <c r="P135" s="49">
        <v>1601</v>
      </c>
      <c r="Q135" s="49">
        <v>768</v>
      </c>
      <c r="R135" s="49">
        <v>2601</v>
      </c>
      <c r="S135" s="77">
        <f t="shared" si="14"/>
        <v>2369</v>
      </c>
      <c r="T135" s="77">
        <f t="shared" si="15"/>
        <v>4970</v>
      </c>
      <c r="U135" s="49">
        <v>4363</v>
      </c>
      <c r="V135" s="49">
        <v>2186</v>
      </c>
      <c r="W135" s="49">
        <v>1134</v>
      </c>
      <c r="X135" s="49">
        <f t="shared" si="17"/>
        <v>-1579</v>
      </c>
      <c r="Y135" s="49" t="s">
        <v>181</v>
      </c>
      <c r="Z135" s="53">
        <v>21.8</v>
      </c>
      <c r="AB135" s="53">
        <f t="shared" si="16"/>
        <v>-21.8</v>
      </c>
      <c r="AM135" s="49" t="s">
        <v>85</v>
      </c>
      <c r="AN135" s="49" t="s">
        <v>410</v>
      </c>
    </row>
    <row r="136" spans="1:40" hidden="1" x14ac:dyDescent="0.2">
      <c r="A136" s="49" t="s">
        <v>769</v>
      </c>
      <c r="B136" s="49" t="s">
        <v>770</v>
      </c>
      <c r="C136" s="50" t="s">
        <v>166</v>
      </c>
      <c r="D136" s="49" t="s">
        <v>283</v>
      </c>
      <c r="E136" s="49" t="s">
        <v>771</v>
      </c>
      <c r="F136" s="49" t="s">
        <v>405</v>
      </c>
      <c r="G136" s="49" t="s">
        <v>460</v>
      </c>
      <c r="H136" s="49" t="s">
        <v>431</v>
      </c>
      <c r="I136" s="51" t="s">
        <v>772</v>
      </c>
      <c r="J136" s="49">
        <v>15</v>
      </c>
      <c r="K136" s="49">
        <v>30</v>
      </c>
      <c r="L136" s="49">
        <f t="shared" si="13"/>
        <v>-4333</v>
      </c>
      <c r="N136" s="52" t="s">
        <v>173</v>
      </c>
      <c r="P136" s="49">
        <v>1383</v>
      </c>
      <c r="Q136" s="49">
        <v>705</v>
      </c>
      <c r="R136" s="49">
        <v>2893</v>
      </c>
      <c r="S136" s="77">
        <f t="shared" si="14"/>
        <v>2088</v>
      </c>
      <c r="T136" s="77">
        <f t="shared" si="15"/>
        <v>4981</v>
      </c>
      <c r="U136" s="49">
        <v>4363</v>
      </c>
      <c r="V136" s="49">
        <v>2186</v>
      </c>
      <c r="W136" s="49">
        <v>1134</v>
      </c>
      <c r="X136" s="49">
        <f t="shared" si="17"/>
        <v>-1568</v>
      </c>
      <c r="Y136" s="49" t="s">
        <v>181</v>
      </c>
      <c r="Z136" s="53">
        <v>19.809999999999999</v>
      </c>
      <c r="AB136" s="53">
        <f t="shared" si="16"/>
        <v>-19.809999999999999</v>
      </c>
      <c r="AM136" s="49" t="s">
        <v>85</v>
      </c>
      <c r="AN136" s="49" t="s">
        <v>410</v>
      </c>
    </row>
    <row r="137" spans="1:40" ht="60" hidden="1" x14ac:dyDescent="0.2">
      <c r="A137" s="49" t="s">
        <v>773</v>
      </c>
      <c r="B137" s="49" t="s">
        <v>774</v>
      </c>
      <c r="C137" s="50" t="s">
        <v>166</v>
      </c>
      <c r="D137" s="49" t="s">
        <v>403</v>
      </c>
      <c r="E137" s="49" t="s">
        <v>775</v>
      </c>
      <c r="F137" s="49" t="s">
        <v>405</v>
      </c>
      <c r="G137" s="49" t="s">
        <v>430</v>
      </c>
      <c r="H137" s="49" t="s">
        <v>431</v>
      </c>
      <c r="I137" s="51" t="s">
        <v>776</v>
      </c>
      <c r="J137" s="49">
        <v>11</v>
      </c>
      <c r="K137" s="49">
        <v>32</v>
      </c>
      <c r="L137" s="49">
        <f t="shared" si="13"/>
        <v>-110910</v>
      </c>
      <c r="N137" s="52" t="s">
        <v>433</v>
      </c>
      <c r="O137" s="52" t="s">
        <v>721</v>
      </c>
      <c r="P137" s="49">
        <v>87682</v>
      </c>
      <c r="Q137" s="49">
        <v>0</v>
      </c>
      <c r="R137" s="49">
        <v>21752</v>
      </c>
      <c r="S137" s="77">
        <f t="shared" si="14"/>
        <v>87682</v>
      </c>
      <c r="T137" s="77">
        <f t="shared" si="15"/>
        <v>109434</v>
      </c>
      <c r="U137" s="49">
        <v>110942</v>
      </c>
      <c r="V137" s="49">
        <v>65714</v>
      </c>
      <c r="W137" s="49">
        <v>65298</v>
      </c>
      <c r="X137" s="49">
        <f t="shared" si="17"/>
        <v>-67222</v>
      </c>
      <c r="Y137" s="49" t="s">
        <v>181</v>
      </c>
      <c r="Z137" s="53">
        <v>8.68</v>
      </c>
      <c r="AB137" s="53">
        <f t="shared" si="16"/>
        <v>-8.68</v>
      </c>
      <c r="AM137" s="49" t="s">
        <v>85</v>
      </c>
      <c r="AN137" s="49" t="s">
        <v>410</v>
      </c>
    </row>
    <row r="138" spans="1:40" hidden="1" x14ac:dyDescent="0.2">
      <c r="A138" s="49" t="s">
        <v>777</v>
      </c>
      <c r="B138" s="49" t="s">
        <v>778</v>
      </c>
      <c r="C138" s="50" t="s">
        <v>166</v>
      </c>
      <c r="D138" s="49" t="s">
        <v>283</v>
      </c>
      <c r="E138" s="49" t="s">
        <v>779</v>
      </c>
      <c r="F138" s="49" t="s">
        <v>405</v>
      </c>
      <c r="G138" s="49" t="s">
        <v>780</v>
      </c>
      <c r="H138" s="49" t="s">
        <v>781</v>
      </c>
      <c r="I138" s="51" t="s">
        <v>782</v>
      </c>
      <c r="J138" s="49">
        <v>17</v>
      </c>
      <c r="K138" s="49">
        <v>648</v>
      </c>
      <c r="L138" s="49">
        <f t="shared" si="13"/>
        <v>526</v>
      </c>
      <c r="M138" s="49">
        <f>L138*Z138</f>
        <v>596.48399999999992</v>
      </c>
      <c r="N138" s="52" t="s">
        <v>173</v>
      </c>
      <c r="P138" s="49">
        <v>668</v>
      </c>
      <c r="Q138" s="49">
        <v>0</v>
      </c>
      <c r="R138" s="49">
        <v>0</v>
      </c>
      <c r="S138" s="77">
        <f t="shared" si="14"/>
        <v>668</v>
      </c>
      <c r="T138" s="77">
        <f t="shared" si="15"/>
        <v>668</v>
      </c>
      <c r="U138" s="49">
        <v>122</v>
      </c>
      <c r="V138" s="49">
        <v>156</v>
      </c>
      <c r="W138" s="49">
        <v>180</v>
      </c>
      <c r="X138" s="49">
        <f t="shared" si="17"/>
        <v>390</v>
      </c>
      <c r="Y138" s="49" t="s">
        <v>190</v>
      </c>
      <c r="Z138" s="53">
        <v>1.1339999999999999</v>
      </c>
      <c r="AB138" s="53">
        <f t="shared" si="16"/>
        <v>-1.1339999999999999</v>
      </c>
      <c r="AM138" s="49" t="s">
        <v>85</v>
      </c>
      <c r="AN138" s="49" t="s">
        <v>410</v>
      </c>
    </row>
    <row r="139" spans="1:40" hidden="1" x14ac:dyDescent="0.2">
      <c r="A139" s="49" t="s">
        <v>783</v>
      </c>
      <c r="B139" s="49" t="s">
        <v>784</v>
      </c>
      <c r="C139" s="50" t="s">
        <v>166</v>
      </c>
      <c r="D139" s="49" t="s">
        <v>403</v>
      </c>
      <c r="E139" s="49" t="s">
        <v>785</v>
      </c>
      <c r="F139" s="49" t="s">
        <v>405</v>
      </c>
      <c r="G139" s="49" t="s">
        <v>690</v>
      </c>
      <c r="H139" s="49" t="s">
        <v>691</v>
      </c>
      <c r="I139" s="51" t="s">
        <v>786</v>
      </c>
      <c r="J139" s="49">
        <v>6</v>
      </c>
      <c r="K139" s="49">
        <v>125</v>
      </c>
      <c r="L139" s="49">
        <f t="shared" si="13"/>
        <v>-8187</v>
      </c>
      <c r="N139" s="52" t="s">
        <v>173</v>
      </c>
      <c r="P139" s="49">
        <v>2376</v>
      </c>
      <c r="Q139" s="49">
        <v>0</v>
      </c>
      <c r="R139" s="49">
        <v>3510</v>
      </c>
      <c r="S139" s="77">
        <f t="shared" si="14"/>
        <v>2376</v>
      </c>
      <c r="T139" s="77">
        <f t="shared" si="15"/>
        <v>5886</v>
      </c>
      <c r="U139" s="49">
        <v>8312</v>
      </c>
      <c r="V139" s="49">
        <v>3405</v>
      </c>
      <c r="W139" s="49">
        <v>3436</v>
      </c>
      <c r="X139" s="49">
        <f t="shared" si="17"/>
        <v>-5831</v>
      </c>
      <c r="Y139" s="49" t="s">
        <v>181</v>
      </c>
      <c r="Z139" s="53">
        <v>5.2</v>
      </c>
      <c r="AB139" s="53">
        <f t="shared" si="16"/>
        <v>-5.2</v>
      </c>
      <c r="AM139" s="49" t="s">
        <v>85</v>
      </c>
      <c r="AN139" s="49" t="s">
        <v>410</v>
      </c>
    </row>
    <row r="140" spans="1:40" hidden="1" x14ac:dyDescent="0.2">
      <c r="A140" s="49" t="s">
        <v>787</v>
      </c>
      <c r="B140" s="49" t="s">
        <v>788</v>
      </c>
      <c r="C140" s="50" t="s">
        <v>166</v>
      </c>
      <c r="D140" s="49" t="s">
        <v>283</v>
      </c>
      <c r="E140" s="49" t="s">
        <v>789</v>
      </c>
      <c r="F140" s="49" t="s">
        <v>405</v>
      </c>
      <c r="G140" s="49" t="s">
        <v>551</v>
      </c>
      <c r="H140" s="49" t="s">
        <v>552</v>
      </c>
      <c r="I140" s="51" t="s">
        <v>790</v>
      </c>
      <c r="J140" s="49">
        <v>5</v>
      </c>
      <c r="K140" s="49">
        <v>1260</v>
      </c>
      <c r="L140" s="49">
        <f t="shared" si="13"/>
        <v>-1834</v>
      </c>
      <c r="N140" s="52" t="s">
        <v>243</v>
      </c>
      <c r="P140" s="49">
        <v>2149</v>
      </c>
      <c r="Q140" s="49">
        <v>0</v>
      </c>
      <c r="R140" s="49">
        <v>128</v>
      </c>
      <c r="S140" s="77">
        <f t="shared" si="14"/>
        <v>2149</v>
      </c>
      <c r="T140" s="77">
        <f t="shared" si="15"/>
        <v>2277</v>
      </c>
      <c r="U140" s="49">
        <v>3094</v>
      </c>
      <c r="V140" s="49">
        <v>1250</v>
      </c>
      <c r="W140" s="49">
        <v>1218</v>
      </c>
      <c r="X140" s="49">
        <f>P140-(U140+V140)</f>
        <v>-2195</v>
      </c>
      <c r="Y140" s="49" t="s">
        <v>181</v>
      </c>
      <c r="Z140" s="53">
        <v>0.5</v>
      </c>
      <c r="AB140" s="53">
        <f t="shared" si="16"/>
        <v>-0.5</v>
      </c>
      <c r="AM140" s="49" t="s">
        <v>85</v>
      </c>
      <c r="AN140" s="49" t="s">
        <v>410</v>
      </c>
    </row>
    <row r="141" spans="1:40" hidden="1" x14ac:dyDescent="0.2">
      <c r="A141" s="49" t="s">
        <v>791</v>
      </c>
      <c r="B141" s="49" t="s">
        <v>792</v>
      </c>
      <c r="C141" s="50" t="s">
        <v>166</v>
      </c>
      <c r="D141" s="49" t="s">
        <v>403</v>
      </c>
      <c r="E141" s="49" t="s">
        <v>793</v>
      </c>
      <c r="F141" s="49" t="s">
        <v>405</v>
      </c>
      <c r="G141" s="49" t="s">
        <v>690</v>
      </c>
      <c r="H141" s="49" t="s">
        <v>691</v>
      </c>
      <c r="I141" s="51" t="s">
        <v>794</v>
      </c>
      <c r="J141" s="49">
        <v>6</v>
      </c>
      <c r="K141" s="49">
        <v>125</v>
      </c>
      <c r="L141" s="49">
        <f t="shared" si="13"/>
        <v>-9168</v>
      </c>
      <c r="N141" s="52" t="s">
        <v>173</v>
      </c>
      <c r="P141" s="49">
        <v>2399</v>
      </c>
      <c r="Q141" s="49">
        <v>0</v>
      </c>
      <c r="R141" s="49">
        <v>4000</v>
      </c>
      <c r="S141" s="77">
        <f t="shared" si="14"/>
        <v>2399</v>
      </c>
      <c r="T141" s="77">
        <f t="shared" si="15"/>
        <v>6399</v>
      </c>
      <c r="U141" s="49">
        <v>9293</v>
      </c>
      <c r="V141" s="49">
        <v>4194</v>
      </c>
      <c r="W141" s="49">
        <v>4225</v>
      </c>
      <c r="X141" s="49">
        <f>T141-(U141+V141)</f>
        <v>-7088</v>
      </c>
      <c r="Y141" s="49" t="s">
        <v>181</v>
      </c>
      <c r="Z141" s="53">
        <v>5</v>
      </c>
      <c r="AB141" s="53">
        <f t="shared" si="16"/>
        <v>-5</v>
      </c>
      <c r="AM141" s="49" t="s">
        <v>85</v>
      </c>
      <c r="AN141" s="49" t="s">
        <v>410</v>
      </c>
    </row>
    <row r="142" spans="1:40" ht="45" hidden="1" x14ac:dyDescent="0.2">
      <c r="A142" s="49" t="s">
        <v>795</v>
      </c>
      <c r="B142" s="49" t="s">
        <v>796</v>
      </c>
      <c r="C142" s="50" t="s">
        <v>166</v>
      </c>
      <c r="D142" s="49" t="s">
        <v>437</v>
      </c>
      <c r="E142" s="49" t="s">
        <v>797</v>
      </c>
      <c r="F142" s="49" t="s">
        <v>405</v>
      </c>
      <c r="G142" s="49" t="s">
        <v>406</v>
      </c>
      <c r="H142" s="49" t="s">
        <v>407</v>
      </c>
      <c r="I142" s="51" t="s">
        <v>798</v>
      </c>
      <c r="J142" s="49">
        <v>11</v>
      </c>
      <c r="K142" s="49">
        <v>9</v>
      </c>
      <c r="L142" s="49">
        <f t="shared" si="13"/>
        <v>-4879</v>
      </c>
      <c r="N142" s="52" t="s">
        <v>243</v>
      </c>
      <c r="O142" s="52" t="s">
        <v>409</v>
      </c>
      <c r="P142" s="49">
        <v>1152</v>
      </c>
      <c r="Q142" s="49">
        <v>0</v>
      </c>
      <c r="R142" s="49">
        <v>2621</v>
      </c>
      <c r="S142" s="77">
        <f t="shared" si="14"/>
        <v>1152</v>
      </c>
      <c r="T142" s="77">
        <f t="shared" si="15"/>
        <v>3773</v>
      </c>
      <c r="U142" s="49">
        <v>4888</v>
      </c>
      <c r="V142" s="49">
        <v>2916</v>
      </c>
      <c r="W142" s="49">
        <v>2868</v>
      </c>
      <c r="X142" s="49">
        <f>P142-(U142+V142)</f>
        <v>-6652</v>
      </c>
      <c r="Y142" s="49" t="s">
        <v>181</v>
      </c>
      <c r="Z142" s="53">
        <v>36.994999999999997</v>
      </c>
      <c r="AB142" s="53">
        <f t="shared" si="16"/>
        <v>-36.994999999999997</v>
      </c>
      <c r="AM142" s="49" t="s">
        <v>85</v>
      </c>
      <c r="AN142" s="49" t="s">
        <v>410</v>
      </c>
    </row>
    <row r="143" spans="1:40" ht="60" hidden="1" x14ac:dyDescent="0.2">
      <c r="A143" s="49" t="s">
        <v>799</v>
      </c>
      <c r="B143" s="49" t="s">
        <v>800</v>
      </c>
      <c r="C143" s="50" t="s">
        <v>166</v>
      </c>
      <c r="D143" s="49" t="s">
        <v>283</v>
      </c>
      <c r="E143" s="49" t="s">
        <v>801</v>
      </c>
      <c r="F143" s="49" t="s">
        <v>405</v>
      </c>
      <c r="G143" s="49" t="s">
        <v>579</v>
      </c>
      <c r="H143" s="49" t="s">
        <v>580</v>
      </c>
      <c r="I143" s="51" t="s">
        <v>802</v>
      </c>
      <c r="J143" s="49">
        <v>12</v>
      </c>
      <c r="K143" s="49">
        <v>630</v>
      </c>
      <c r="L143" s="49">
        <f t="shared" si="13"/>
        <v>-998</v>
      </c>
      <c r="N143" s="52" t="s">
        <v>433</v>
      </c>
      <c r="O143" s="52" t="s">
        <v>803</v>
      </c>
      <c r="P143" s="49">
        <v>1308</v>
      </c>
      <c r="Q143" s="49">
        <v>0</v>
      </c>
      <c r="R143" s="49">
        <v>0</v>
      </c>
      <c r="S143" s="77">
        <f t="shared" si="14"/>
        <v>1308</v>
      </c>
      <c r="T143" s="77">
        <f t="shared" si="15"/>
        <v>1308</v>
      </c>
      <c r="U143" s="49">
        <v>1628</v>
      </c>
      <c r="V143" s="49">
        <v>0</v>
      </c>
      <c r="W143" s="49">
        <v>0</v>
      </c>
      <c r="X143" s="49">
        <f t="shared" ref="X143:X148" si="18">T143-(U143+V143)</f>
        <v>-320</v>
      </c>
      <c r="Y143" s="49" t="s">
        <v>181</v>
      </c>
      <c r="Z143" s="53">
        <v>30.777999999999999</v>
      </c>
      <c r="AB143" s="53">
        <f t="shared" si="16"/>
        <v>-30.777999999999999</v>
      </c>
      <c r="AM143" s="49" t="s">
        <v>85</v>
      </c>
      <c r="AN143" s="49" t="s">
        <v>410</v>
      </c>
    </row>
    <row r="144" spans="1:40" hidden="1" x14ac:dyDescent="0.2">
      <c r="A144" s="49" t="s">
        <v>804</v>
      </c>
      <c r="B144" s="49" t="s">
        <v>805</v>
      </c>
      <c r="C144" s="50" t="s">
        <v>166</v>
      </c>
      <c r="D144" s="49" t="s">
        <v>283</v>
      </c>
      <c r="E144" s="49" t="s">
        <v>806</v>
      </c>
      <c r="F144" s="49" t="s">
        <v>405</v>
      </c>
      <c r="G144" s="49" t="s">
        <v>807</v>
      </c>
      <c r="H144" s="49" t="s">
        <v>431</v>
      </c>
      <c r="I144" s="51" t="s">
        <v>808</v>
      </c>
      <c r="J144" s="49">
        <v>9</v>
      </c>
      <c r="K144" s="49">
        <v>500</v>
      </c>
      <c r="L144" s="49">
        <f t="shared" si="13"/>
        <v>-1047</v>
      </c>
      <c r="N144" s="52" t="s">
        <v>173</v>
      </c>
      <c r="P144" s="49">
        <v>961</v>
      </c>
      <c r="Q144" s="49">
        <v>0</v>
      </c>
      <c r="R144" s="49">
        <v>500</v>
      </c>
      <c r="S144" s="77">
        <f t="shared" si="14"/>
        <v>961</v>
      </c>
      <c r="T144" s="77">
        <f t="shared" si="15"/>
        <v>1461</v>
      </c>
      <c r="U144" s="49">
        <v>1547</v>
      </c>
      <c r="V144" s="49">
        <v>625</v>
      </c>
      <c r="W144" s="49">
        <v>609</v>
      </c>
      <c r="X144" s="49">
        <f t="shared" si="18"/>
        <v>-711</v>
      </c>
      <c r="Y144" s="49" t="s">
        <v>181</v>
      </c>
      <c r="Z144" s="53">
        <v>3.14</v>
      </c>
      <c r="AB144" s="53">
        <f t="shared" si="16"/>
        <v>-3.14</v>
      </c>
      <c r="AM144" s="49" t="s">
        <v>85</v>
      </c>
      <c r="AN144" s="49" t="s">
        <v>410</v>
      </c>
    </row>
    <row r="145" spans="1:40" hidden="1" x14ac:dyDescent="0.2">
      <c r="A145" s="49" t="s">
        <v>809</v>
      </c>
      <c r="B145" s="49" t="s">
        <v>810</v>
      </c>
      <c r="C145" s="50" t="s">
        <v>166</v>
      </c>
      <c r="D145" s="49" t="s">
        <v>283</v>
      </c>
      <c r="E145" s="49" t="s">
        <v>811</v>
      </c>
      <c r="F145" s="49" t="s">
        <v>405</v>
      </c>
      <c r="G145" s="49" t="s">
        <v>807</v>
      </c>
      <c r="H145" s="49" t="s">
        <v>431</v>
      </c>
      <c r="I145" s="51" t="s">
        <v>812</v>
      </c>
      <c r="J145" s="49">
        <v>7</v>
      </c>
      <c r="K145" s="49">
        <v>1000</v>
      </c>
      <c r="L145" s="49">
        <f t="shared" si="13"/>
        <v>537</v>
      </c>
      <c r="M145" s="49">
        <f>L145*Z145</f>
        <v>4537.6499999999996</v>
      </c>
      <c r="N145" s="52" t="s">
        <v>173</v>
      </c>
      <c r="P145" s="49">
        <v>979</v>
      </c>
      <c r="Q145" s="49">
        <v>0</v>
      </c>
      <c r="R145" s="49">
        <v>0</v>
      </c>
      <c r="S145" s="77">
        <f t="shared" si="14"/>
        <v>979</v>
      </c>
      <c r="T145" s="77">
        <f t="shared" si="15"/>
        <v>979</v>
      </c>
      <c r="U145" s="49">
        <v>463</v>
      </c>
      <c r="V145" s="49">
        <v>420</v>
      </c>
      <c r="W145" s="49">
        <v>432</v>
      </c>
      <c r="X145" s="49">
        <f t="shared" si="18"/>
        <v>96</v>
      </c>
      <c r="Y145" s="49" t="s">
        <v>190</v>
      </c>
      <c r="Z145" s="53">
        <v>8.4499999999999993</v>
      </c>
      <c r="AB145" s="53">
        <f t="shared" si="16"/>
        <v>-8.4499999999999993</v>
      </c>
      <c r="AM145" s="49" t="s">
        <v>85</v>
      </c>
      <c r="AN145" s="49" t="s">
        <v>410</v>
      </c>
    </row>
    <row r="146" spans="1:40" hidden="1" x14ac:dyDescent="0.2">
      <c r="A146" s="49" t="s">
        <v>813</v>
      </c>
      <c r="B146" s="49" t="s">
        <v>814</v>
      </c>
      <c r="C146" s="50" t="s">
        <v>166</v>
      </c>
      <c r="D146" s="49" t="s">
        <v>283</v>
      </c>
      <c r="E146" s="49" t="s">
        <v>815</v>
      </c>
      <c r="F146" s="49" t="s">
        <v>405</v>
      </c>
      <c r="G146" s="49" t="s">
        <v>460</v>
      </c>
      <c r="H146" s="49" t="s">
        <v>431</v>
      </c>
      <c r="I146" s="51" t="s">
        <v>816</v>
      </c>
      <c r="J146" s="49">
        <v>9</v>
      </c>
      <c r="K146" s="49">
        <v>128</v>
      </c>
      <c r="L146" s="49">
        <f t="shared" si="13"/>
        <v>-726</v>
      </c>
      <c r="N146" s="52" t="s">
        <v>173</v>
      </c>
      <c r="P146" s="49">
        <v>324</v>
      </c>
      <c r="Q146" s="49">
        <v>0</v>
      </c>
      <c r="R146" s="49">
        <v>512</v>
      </c>
      <c r="S146" s="77">
        <f t="shared" si="14"/>
        <v>324</v>
      </c>
      <c r="T146" s="77">
        <f t="shared" si="15"/>
        <v>836</v>
      </c>
      <c r="U146" s="49">
        <v>854</v>
      </c>
      <c r="V146" s="49">
        <v>292</v>
      </c>
      <c r="W146" s="49">
        <v>318</v>
      </c>
      <c r="X146" s="49">
        <f t="shared" si="18"/>
        <v>-310</v>
      </c>
      <c r="Y146" s="49" t="s">
        <v>181</v>
      </c>
      <c r="Z146" s="53">
        <v>5.28</v>
      </c>
      <c r="AB146" s="53">
        <f t="shared" si="16"/>
        <v>-5.28</v>
      </c>
      <c r="AM146" s="49" t="s">
        <v>85</v>
      </c>
      <c r="AN146" s="49" t="s">
        <v>410</v>
      </c>
    </row>
    <row r="147" spans="1:40" hidden="1" x14ac:dyDescent="0.2">
      <c r="A147" s="51" t="s">
        <v>817</v>
      </c>
      <c r="B147" s="49" t="s">
        <v>818</v>
      </c>
      <c r="C147" s="50" t="s">
        <v>166</v>
      </c>
      <c r="D147" s="49" t="s">
        <v>283</v>
      </c>
      <c r="E147" s="51" t="s">
        <v>819</v>
      </c>
      <c r="F147" s="49" t="s">
        <v>405</v>
      </c>
      <c r="G147" s="49" t="s">
        <v>460</v>
      </c>
      <c r="H147" s="49" t="s">
        <v>431</v>
      </c>
      <c r="I147" s="51" t="s">
        <v>820</v>
      </c>
      <c r="J147" s="49">
        <v>9</v>
      </c>
      <c r="K147" s="49">
        <v>136</v>
      </c>
      <c r="L147" s="49">
        <f t="shared" si="13"/>
        <v>-1472</v>
      </c>
      <c r="N147" s="52" t="s">
        <v>173</v>
      </c>
      <c r="P147" s="49">
        <v>834</v>
      </c>
      <c r="Q147" s="49">
        <v>0</v>
      </c>
      <c r="R147" s="49">
        <v>952</v>
      </c>
      <c r="S147" s="77">
        <f t="shared" si="14"/>
        <v>834</v>
      </c>
      <c r="T147" s="77">
        <f t="shared" si="15"/>
        <v>1786</v>
      </c>
      <c r="U147" s="49">
        <v>1608</v>
      </c>
      <c r="V147" s="49">
        <v>550</v>
      </c>
      <c r="W147" s="49">
        <v>576</v>
      </c>
      <c r="X147" s="49">
        <f t="shared" si="18"/>
        <v>-372</v>
      </c>
      <c r="Y147" s="49" t="s">
        <v>181</v>
      </c>
      <c r="Z147" s="53">
        <v>5.28</v>
      </c>
      <c r="AB147" s="53">
        <f t="shared" si="16"/>
        <v>-5.28</v>
      </c>
      <c r="AM147" s="49" t="s">
        <v>85</v>
      </c>
      <c r="AN147" s="49" t="s">
        <v>410</v>
      </c>
    </row>
    <row r="148" spans="1:40" hidden="1" x14ac:dyDescent="0.2">
      <c r="A148" s="49" t="s">
        <v>821</v>
      </c>
      <c r="B148" s="49" t="s">
        <v>822</v>
      </c>
      <c r="C148" s="50" t="s">
        <v>166</v>
      </c>
      <c r="D148" s="49" t="s">
        <v>283</v>
      </c>
      <c r="E148" s="49" t="s">
        <v>823</v>
      </c>
      <c r="F148" s="49" t="s">
        <v>405</v>
      </c>
      <c r="G148" s="49" t="s">
        <v>460</v>
      </c>
      <c r="H148" s="49" t="s">
        <v>431</v>
      </c>
      <c r="I148" s="51" t="s">
        <v>824</v>
      </c>
      <c r="J148" s="49">
        <v>9</v>
      </c>
      <c r="K148" s="49">
        <v>160</v>
      </c>
      <c r="L148" s="49">
        <f t="shared" si="13"/>
        <v>-592</v>
      </c>
      <c r="N148" s="52" t="s">
        <v>173</v>
      </c>
      <c r="P148" s="49">
        <v>380</v>
      </c>
      <c r="Q148" s="49">
        <v>1</v>
      </c>
      <c r="R148" s="49">
        <v>480</v>
      </c>
      <c r="S148" s="77">
        <f t="shared" si="14"/>
        <v>381</v>
      </c>
      <c r="T148" s="77">
        <f t="shared" si="15"/>
        <v>861</v>
      </c>
      <c r="U148" s="49">
        <v>752</v>
      </c>
      <c r="V148" s="49">
        <v>258</v>
      </c>
      <c r="W148" s="49">
        <v>258</v>
      </c>
      <c r="X148" s="49">
        <f t="shared" si="18"/>
        <v>-149</v>
      </c>
      <c r="Y148" s="49" t="s">
        <v>181</v>
      </c>
      <c r="Z148" s="53">
        <v>3.96</v>
      </c>
      <c r="AB148" s="53">
        <f t="shared" si="16"/>
        <v>-3.96</v>
      </c>
      <c r="AM148" s="49" t="s">
        <v>85</v>
      </c>
      <c r="AN148" s="49" t="s">
        <v>410</v>
      </c>
    </row>
    <row r="149" spans="1:40" hidden="1" x14ac:dyDescent="0.2">
      <c r="A149" s="49" t="s">
        <v>825</v>
      </c>
      <c r="B149" s="49" t="s">
        <v>826</v>
      </c>
      <c r="C149" s="50" t="s">
        <v>166</v>
      </c>
      <c r="D149" s="49" t="s">
        <v>283</v>
      </c>
      <c r="E149" s="49" t="s">
        <v>827</v>
      </c>
      <c r="F149" s="49" t="s">
        <v>405</v>
      </c>
      <c r="G149" s="49" t="s">
        <v>406</v>
      </c>
      <c r="H149" s="49" t="s">
        <v>407</v>
      </c>
      <c r="I149" s="51" t="s">
        <v>828</v>
      </c>
      <c r="J149" s="49">
        <v>9</v>
      </c>
      <c r="K149" s="49">
        <v>224</v>
      </c>
      <c r="L149" s="49">
        <f t="shared" si="13"/>
        <v>51</v>
      </c>
      <c r="M149" s="82"/>
      <c r="N149" s="52" t="s">
        <v>243</v>
      </c>
      <c r="P149" s="49">
        <v>244</v>
      </c>
      <c r="Q149" s="49">
        <v>0</v>
      </c>
      <c r="R149" s="49">
        <v>0</v>
      </c>
      <c r="S149" s="77">
        <f t="shared" si="14"/>
        <v>244</v>
      </c>
      <c r="T149" s="77">
        <f t="shared" si="15"/>
        <v>244</v>
      </c>
      <c r="U149" s="49">
        <v>173</v>
      </c>
      <c r="V149" s="49">
        <v>150</v>
      </c>
      <c r="W149" s="49">
        <v>150</v>
      </c>
      <c r="X149" s="49">
        <f>P149-(U149+V149)</f>
        <v>-79</v>
      </c>
      <c r="Y149" s="49" t="s">
        <v>181</v>
      </c>
      <c r="Z149" s="53">
        <v>11.49</v>
      </c>
      <c r="AB149" s="53">
        <f t="shared" si="16"/>
        <v>-11.49</v>
      </c>
      <c r="AM149" s="49" t="s">
        <v>85</v>
      </c>
      <c r="AN149" s="49" t="s">
        <v>410</v>
      </c>
    </row>
    <row r="150" spans="1:40" hidden="1" x14ac:dyDescent="0.2">
      <c r="A150" s="49" t="s">
        <v>829</v>
      </c>
      <c r="B150" s="49" t="s">
        <v>830</v>
      </c>
      <c r="C150" s="50" t="s">
        <v>166</v>
      </c>
      <c r="D150" s="49" t="s">
        <v>283</v>
      </c>
      <c r="E150" s="49" t="s">
        <v>827</v>
      </c>
      <c r="F150" s="49" t="s">
        <v>405</v>
      </c>
      <c r="G150" s="49" t="s">
        <v>406</v>
      </c>
      <c r="H150" s="49" t="s">
        <v>407</v>
      </c>
      <c r="I150" s="51" t="s">
        <v>831</v>
      </c>
      <c r="J150" s="49">
        <v>12</v>
      </c>
      <c r="K150" s="49">
        <v>96</v>
      </c>
      <c r="L150" s="49">
        <f t="shared" si="13"/>
        <v>8</v>
      </c>
      <c r="M150" s="82"/>
      <c r="N150" s="52" t="s">
        <v>243</v>
      </c>
      <c r="P150" s="49">
        <v>80</v>
      </c>
      <c r="Q150" s="49">
        <v>192</v>
      </c>
      <c r="R150" s="49">
        <v>0</v>
      </c>
      <c r="S150" s="77">
        <f t="shared" si="14"/>
        <v>272</v>
      </c>
      <c r="T150" s="77">
        <f t="shared" si="15"/>
        <v>272</v>
      </c>
      <c r="U150" s="49">
        <v>88</v>
      </c>
      <c r="V150" s="49">
        <v>150</v>
      </c>
      <c r="W150" s="49">
        <v>150</v>
      </c>
      <c r="X150" s="49">
        <f>P150-(U150+V150)</f>
        <v>-158</v>
      </c>
      <c r="Y150" s="49" t="s">
        <v>181</v>
      </c>
      <c r="Z150" s="53">
        <v>6.72</v>
      </c>
      <c r="AB150" s="53">
        <f t="shared" si="16"/>
        <v>-6.72</v>
      </c>
      <c r="AM150" s="49" t="s">
        <v>85</v>
      </c>
      <c r="AN150" s="49" t="s">
        <v>410</v>
      </c>
    </row>
    <row r="151" spans="1:40" hidden="1" x14ac:dyDescent="0.2">
      <c r="A151" s="49" t="s">
        <v>832</v>
      </c>
      <c r="B151" s="49" t="s">
        <v>833</v>
      </c>
      <c r="C151" s="50" t="s">
        <v>166</v>
      </c>
      <c r="D151" s="49" t="s">
        <v>283</v>
      </c>
      <c r="E151" s="49" t="s">
        <v>834</v>
      </c>
      <c r="F151" s="49" t="s">
        <v>405</v>
      </c>
      <c r="G151" s="49" t="s">
        <v>538</v>
      </c>
      <c r="H151" s="49" t="s">
        <v>431</v>
      </c>
      <c r="I151" s="51" t="s">
        <v>835</v>
      </c>
      <c r="J151" s="49">
        <v>11</v>
      </c>
      <c r="K151" s="49">
        <v>12</v>
      </c>
      <c r="L151" s="49">
        <f t="shared" si="13"/>
        <v>2</v>
      </c>
      <c r="M151" s="49">
        <f>L151*Z151</f>
        <v>114.16</v>
      </c>
      <c r="N151" s="52" t="s">
        <v>173</v>
      </c>
      <c r="P151" s="49">
        <v>636</v>
      </c>
      <c r="Q151" s="49">
        <v>0</v>
      </c>
      <c r="R151" s="49">
        <v>0</v>
      </c>
      <c r="S151" s="77">
        <f t="shared" si="14"/>
        <v>636</v>
      </c>
      <c r="T151" s="77">
        <f t="shared" si="15"/>
        <v>636</v>
      </c>
      <c r="U151" s="49">
        <v>10</v>
      </c>
      <c r="V151" s="49">
        <v>0</v>
      </c>
      <c r="W151" s="49">
        <v>0</v>
      </c>
      <c r="X151" s="49">
        <f>T151-(U151+V151)</f>
        <v>626</v>
      </c>
      <c r="Y151" s="49" t="s">
        <v>190</v>
      </c>
      <c r="Z151" s="53">
        <v>57.08</v>
      </c>
      <c r="AB151" s="53">
        <f t="shared" si="16"/>
        <v>-57.08</v>
      </c>
      <c r="AM151" s="49" t="s">
        <v>85</v>
      </c>
      <c r="AN151" s="49" t="s">
        <v>410</v>
      </c>
    </row>
    <row r="152" spans="1:40" hidden="1" x14ac:dyDescent="0.2">
      <c r="A152" s="49" t="s">
        <v>836</v>
      </c>
      <c r="B152" s="49" t="s">
        <v>837</v>
      </c>
      <c r="C152" s="50" t="s">
        <v>166</v>
      </c>
      <c r="D152" s="49" t="s">
        <v>283</v>
      </c>
      <c r="E152" s="49" t="s">
        <v>838</v>
      </c>
      <c r="F152" s="49" t="s">
        <v>405</v>
      </c>
      <c r="G152" s="49" t="s">
        <v>524</v>
      </c>
      <c r="H152" s="49" t="s">
        <v>525</v>
      </c>
      <c r="I152" s="51" t="s">
        <v>839</v>
      </c>
      <c r="J152" s="49">
        <v>11</v>
      </c>
      <c r="K152" s="49">
        <v>1080</v>
      </c>
      <c r="L152" s="49">
        <f t="shared" si="13"/>
        <v>452</v>
      </c>
      <c r="M152" s="49">
        <f>L152*Z152</f>
        <v>689.3</v>
      </c>
      <c r="N152" s="52" t="s">
        <v>173</v>
      </c>
      <c r="P152" s="49">
        <v>1510</v>
      </c>
      <c r="Q152" s="49">
        <v>0</v>
      </c>
      <c r="R152" s="49">
        <v>0</v>
      </c>
      <c r="S152" s="77">
        <f t="shared" si="14"/>
        <v>1510</v>
      </c>
      <c r="T152" s="77">
        <f t="shared" si="15"/>
        <v>1510</v>
      </c>
      <c r="U152" s="49">
        <v>628</v>
      </c>
      <c r="V152" s="49">
        <v>0</v>
      </c>
      <c r="W152" s="49">
        <v>0</v>
      </c>
      <c r="X152" s="49">
        <f>T152-(U152+V152)</f>
        <v>882</v>
      </c>
      <c r="Y152" s="49" t="s">
        <v>190</v>
      </c>
      <c r="Z152" s="53">
        <v>1.5249999999999999</v>
      </c>
      <c r="AB152" s="53">
        <f t="shared" si="16"/>
        <v>-1.5249999999999999</v>
      </c>
      <c r="AM152" s="49" t="s">
        <v>85</v>
      </c>
      <c r="AN152" s="49" t="s">
        <v>410</v>
      </c>
    </row>
    <row r="153" spans="1:40" ht="45" hidden="1" x14ac:dyDescent="0.2">
      <c r="A153" s="49" t="s">
        <v>840</v>
      </c>
      <c r="B153" s="49" t="s">
        <v>841</v>
      </c>
      <c r="C153" s="50" t="s">
        <v>166</v>
      </c>
      <c r="D153" s="49" t="s">
        <v>283</v>
      </c>
      <c r="E153" s="49" t="s">
        <v>842</v>
      </c>
      <c r="F153" s="49" t="s">
        <v>405</v>
      </c>
      <c r="G153" s="49" t="s">
        <v>406</v>
      </c>
      <c r="H153" s="49" t="s">
        <v>407</v>
      </c>
      <c r="I153" s="51" t="s">
        <v>843</v>
      </c>
      <c r="J153" s="49">
        <v>10</v>
      </c>
      <c r="K153" s="49">
        <v>81</v>
      </c>
      <c r="L153" s="49">
        <f t="shared" si="13"/>
        <v>-5467</v>
      </c>
      <c r="N153" s="52" t="s">
        <v>243</v>
      </c>
      <c r="O153" s="52" t="s">
        <v>409</v>
      </c>
      <c r="P153" s="49">
        <v>1034</v>
      </c>
      <c r="Q153" s="49">
        <v>1360</v>
      </c>
      <c r="R153" s="49">
        <v>3296</v>
      </c>
      <c r="S153" s="77">
        <f t="shared" si="14"/>
        <v>2394</v>
      </c>
      <c r="T153" s="77">
        <f t="shared" si="15"/>
        <v>5690</v>
      </c>
      <c r="U153" s="49">
        <v>5548</v>
      </c>
      <c r="V153" s="49">
        <v>1542</v>
      </c>
      <c r="W153" s="49">
        <v>1652</v>
      </c>
      <c r="X153" s="49">
        <f>P153-(U153+V153)</f>
        <v>-6056</v>
      </c>
      <c r="Y153" s="49" t="s">
        <v>181</v>
      </c>
      <c r="Z153" s="53">
        <v>35.6</v>
      </c>
      <c r="AB153" s="53">
        <f t="shared" si="16"/>
        <v>-35.6</v>
      </c>
      <c r="AM153" s="49" t="s">
        <v>85</v>
      </c>
      <c r="AN153" s="49" t="s">
        <v>410</v>
      </c>
    </row>
    <row r="154" spans="1:40" hidden="1" x14ac:dyDescent="0.2">
      <c r="A154" s="49" t="s">
        <v>844</v>
      </c>
      <c r="B154" s="49" t="s">
        <v>845</v>
      </c>
      <c r="C154" s="50" t="s">
        <v>166</v>
      </c>
      <c r="D154" s="49" t="s">
        <v>283</v>
      </c>
      <c r="E154" s="49" t="s">
        <v>846</v>
      </c>
      <c r="F154" s="49" t="s">
        <v>405</v>
      </c>
      <c r="G154" s="49" t="s">
        <v>498</v>
      </c>
      <c r="H154" s="49" t="s">
        <v>431</v>
      </c>
      <c r="I154" s="51" t="s">
        <v>847</v>
      </c>
      <c r="J154" s="49">
        <v>17</v>
      </c>
      <c r="K154" s="49">
        <v>2160</v>
      </c>
      <c r="L154" s="49">
        <f t="shared" si="13"/>
        <v>-34314</v>
      </c>
      <c r="N154" s="52" t="s">
        <v>173</v>
      </c>
      <c r="P154" s="49">
        <v>16791</v>
      </c>
      <c r="Q154" s="49">
        <v>0</v>
      </c>
      <c r="R154" s="49">
        <v>15120</v>
      </c>
      <c r="S154" s="77">
        <f t="shared" si="14"/>
        <v>16791</v>
      </c>
      <c r="T154" s="77">
        <f t="shared" si="15"/>
        <v>31911</v>
      </c>
      <c r="U154" s="49">
        <v>36474</v>
      </c>
      <c r="V154" s="49">
        <v>23513</v>
      </c>
      <c r="W154" s="49">
        <v>24019</v>
      </c>
      <c r="X154" s="49">
        <f>T154-(U154+V154)</f>
        <v>-28076</v>
      </c>
      <c r="Y154" s="49" t="s">
        <v>181</v>
      </c>
      <c r="Z154" s="53">
        <v>5.09</v>
      </c>
      <c r="AB154" s="53">
        <f t="shared" si="16"/>
        <v>-5.09</v>
      </c>
      <c r="AM154" s="49" t="s">
        <v>85</v>
      </c>
      <c r="AN154" s="49" t="s">
        <v>410</v>
      </c>
    </row>
    <row r="155" spans="1:40" hidden="1" x14ac:dyDescent="0.2">
      <c r="A155" s="49" t="s">
        <v>848</v>
      </c>
      <c r="B155" s="49" t="s">
        <v>849</v>
      </c>
      <c r="C155" s="50" t="s">
        <v>166</v>
      </c>
      <c r="D155" s="49" t="s">
        <v>283</v>
      </c>
      <c r="E155" s="49" t="s">
        <v>850</v>
      </c>
      <c r="F155" s="49" t="s">
        <v>405</v>
      </c>
      <c r="G155" s="49" t="s">
        <v>551</v>
      </c>
      <c r="H155" s="49" t="s">
        <v>552</v>
      </c>
      <c r="I155" s="51" t="s">
        <v>851</v>
      </c>
      <c r="J155" s="49">
        <v>9</v>
      </c>
      <c r="K155" s="49">
        <v>1260</v>
      </c>
      <c r="L155" s="49">
        <f t="shared" si="13"/>
        <v>-19159</v>
      </c>
      <c r="N155" s="52" t="s">
        <v>243</v>
      </c>
      <c r="P155" s="49">
        <v>7538</v>
      </c>
      <c r="Q155" s="49">
        <v>0</v>
      </c>
      <c r="R155" s="49">
        <v>10080</v>
      </c>
      <c r="S155" s="77">
        <f t="shared" si="14"/>
        <v>7538</v>
      </c>
      <c r="T155" s="77">
        <f t="shared" si="15"/>
        <v>17618</v>
      </c>
      <c r="U155" s="49">
        <v>20419</v>
      </c>
      <c r="V155" s="49">
        <v>11896</v>
      </c>
      <c r="W155" s="49">
        <v>12252</v>
      </c>
      <c r="X155" s="49">
        <f>P155-(U155+V155)</f>
        <v>-24777</v>
      </c>
      <c r="Y155" s="49" t="s">
        <v>181</v>
      </c>
      <c r="Z155" s="53">
        <v>3</v>
      </c>
      <c r="AB155" s="53">
        <f t="shared" si="16"/>
        <v>-3</v>
      </c>
      <c r="AM155" s="49" t="s">
        <v>85</v>
      </c>
      <c r="AN155" s="49" t="s">
        <v>410</v>
      </c>
    </row>
    <row r="156" spans="1:40" hidden="1" x14ac:dyDescent="0.2">
      <c r="A156" s="49" t="s">
        <v>852</v>
      </c>
      <c r="B156" s="49" t="s">
        <v>853</v>
      </c>
      <c r="C156" s="50" t="s">
        <v>166</v>
      </c>
      <c r="D156" s="49" t="s">
        <v>283</v>
      </c>
      <c r="E156" s="49" t="s">
        <v>854</v>
      </c>
      <c r="F156" s="49" t="s">
        <v>405</v>
      </c>
      <c r="G156" s="49" t="s">
        <v>460</v>
      </c>
      <c r="H156" s="49" t="s">
        <v>431</v>
      </c>
      <c r="I156" s="51" t="s">
        <v>855</v>
      </c>
      <c r="J156" s="49">
        <v>9</v>
      </c>
      <c r="K156" s="49">
        <v>160</v>
      </c>
      <c r="L156" s="49">
        <f t="shared" si="13"/>
        <v>58</v>
      </c>
      <c r="M156" s="49">
        <f>L156*Z156</f>
        <v>296.95999999999998</v>
      </c>
      <c r="N156" s="52" t="s">
        <v>173</v>
      </c>
      <c r="P156" s="49">
        <v>241</v>
      </c>
      <c r="Q156" s="49">
        <v>0</v>
      </c>
      <c r="R156" s="49">
        <v>0</v>
      </c>
      <c r="S156" s="77">
        <f t="shared" si="14"/>
        <v>241</v>
      </c>
      <c r="T156" s="77">
        <f t="shared" si="15"/>
        <v>241</v>
      </c>
      <c r="U156" s="49">
        <v>102</v>
      </c>
      <c r="V156" s="49">
        <v>34</v>
      </c>
      <c r="W156" s="49">
        <v>60</v>
      </c>
      <c r="X156" s="49">
        <f t="shared" ref="X156:X162" si="19">T156-(U156+V156)</f>
        <v>105</v>
      </c>
      <c r="Y156" s="49" t="s">
        <v>190</v>
      </c>
      <c r="Z156" s="53">
        <v>5.12</v>
      </c>
      <c r="AB156" s="53">
        <f t="shared" si="16"/>
        <v>-5.12</v>
      </c>
      <c r="AM156" s="49" t="s">
        <v>85</v>
      </c>
      <c r="AN156" s="49" t="s">
        <v>410</v>
      </c>
    </row>
    <row r="157" spans="1:40" hidden="1" x14ac:dyDescent="0.2">
      <c r="A157" s="49" t="s">
        <v>856</v>
      </c>
      <c r="B157" s="49" t="s">
        <v>857</v>
      </c>
      <c r="C157" s="50" t="s">
        <v>166</v>
      </c>
      <c r="D157" s="49" t="s">
        <v>283</v>
      </c>
      <c r="E157" s="49" t="s">
        <v>858</v>
      </c>
      <c r="F157" s="49" t="s">
        <v>405</v>
      </c>
      <c r="G157" s="49" t="s">
        <v>538</v>
      </c>
      <c r="H157" s="49" t="s">
        <v>431</v>
      </c>
      <c r="I157" s="51" t="s">
        <v>859</v>
      </c>
      <c r="J157" s="49">
        <v>11</v>
      </c>
      <c r="K157" s="49">
        <v>15</v>
      </c>
      <c r="L157" s="49">
        <f t="shared" si="13"/>
        <v>-93</v>
      </c>
      <c r="N157" s="52" t="s">
        <v>173</v>
      </c>
      <c r="P157" s="49">
        <v>169</v>
      </c>
      <c r="Q157" s="49">
        <v>0</v>
      </c>
      <c r="R157" s="49">
        <v>0</v>
      </c>
      <c r="S157" s="77">
        <f t="shared" si="14"/>
        <v>169</v>
      </c>
      <c r="T157" s="77">
        <f t="shared" si="15"/>
        <v>169</v>
      </c>
      <c r="U157" s="49">
        <v>108</v>
      </c>
      <c r="V157" s="49">
        <v>34</v>
      </c>
      <c r="W157" s="49">
        <v>60</v>
      </c>
      <c r="X157" s="49">
        <f t="shared" si="19"/>
        <v>27</v>
      </c>
      <c r="Y157" s="49" t="s">
        <v>190</v>
      </c>
      <c r="Z157" s="53">
        <v>36.96</v>
      </c>
      <c r="AB157" s="53">
        <f t="shared" si="16"/>
        <v>-36.96</v>
      </c>
      <c r="AM157" s="49" t="s">
        <v>85</v>
      </c>
      <c r="AN157" s="49" t="s">
        <v>410</v>
      </c>
    </row>
    <row r="158" spans="1:40" hidden="1" x14ac:dyDescent="0.2">
      <c r="A158" s="49" t="s">
        <v>860</v>
      </c>
      <c r="B158" s="49" t="s">
        <v>861</v>
      </c>
      <c r="C158" s="50" t="s">
        <v>166</v>
      </c>
      <c r="D158" s="49" t="s">
        <v>283</v>
      </c>
      <c r="E158" s="49" t="s">
        <v>862</v>
      </c>
      <c r="F158" s="49" t="s">
        <v>405</v>
      </c>
      <c r="G158" s="49" t="s">
        <v>690</v>
      </c>
      <c r="H158" s="49" t="s">
        <v>691</v>
      </c>
      <c r="I158" s="51" t="s">
        <v>863</v>
      </c>
      <c r="J158" s="49">
        <v>4</v>
      </c>
      <c r="K158" s="49">
        <v>125</v>
      </c>
      <c r="L158" s="49">
        <f t="shared" si="13"/>
        <v>-331</v>
      </c>
      <c r="N158" s="52" t="s">
        <v>173</v>
      </c>
      <c r="P158" s="49">
        <v>209</v>
      </c>
      <c r="Q158" s="49">
        <v>0</v>
      </c>
      <c r="R158" s="49">
        <v>0</v>
      </c>
      <c r="S158" s="77">
        <f t="shared" si="14"/>
        <v>209</v>
      </c>
      <c r="T158" s="77">
        <f t="shared" si="15"/>
        <v>209</v>
      </c>
      <c r="U158" s="49">
        <v>456</v>
      </c>
      <c r="V158" s="49">
        <v>0</v>
      </c>
      <c r="W158" s="49">
        <v>0</v>
      </c>
      <c r="X158" s="49">
        <f t="shared" si="19"/>
        <v>-247</v>
      </c>
      <c r="Y158" s="49" t="s">
        <v>181</v>
      </c>
      <c r="Z158" s="53">
        <v>0.8</v>
      </c>
      <c r="AB158" s="53">
        <f t="shared" si="16"/>
        <v>-0.8</v>
      </c>
      <c r="AM158" s="49" t="s">
        <v>85</v>
      </c>
      <c r="AN158" s="49" t="s">
        <v>410</v>
      </c>
    </row>
    <row r="159" spans="1:40" ht="45" hidden="1" x14ac:dyDescent="0.2">
      <c r="A159" s="49" t="s">
        <v>864</v>
      </c>
      <c r="B159" s="49" t="s">
        <v>865</v>
      </c>
      <c r="C159" s="50" t="s">
        <v>166</v>
      </c>
      <c r="D159" s="49" t="s">
        <v>437</v>
      </c>
      <c r="E159" s="49" t="s">
        <v>866</v>
      </c>
      <c r="F159" s="49" t="s">
        <v>405</v>
      </c>
      <c r="G159" s="49" t="s">
        <v>430</v>
      </c>
      <c r="H159" s="49" t="s">
        <v>431</v>
      </c>
      <c r="I159" s="51" t="s">
        <v>867</v>
      </c>
      <c r="J159" s="49">
        <v>12</v>
      </c>
      <c r="K159" s="49">
        <v>45</v>
      </c>
      <c r="L159" s="49">
        <f t="shared" si="13"/>
        <v>-5784</v>
      </c>
      <c r="N159" s="52" t="s">
        <v>433</v>
      </c>
      <c r="O159" s="52" t="s">
        <v>868</v>
      </c>
      <c r="P159" s="49">
        <v>3008</v>
      </c>
      <c r="Q159" s="49">
        <v>0</v>
      </c>
      <c r="R159" s="49">
        <v>1719</v>
      </c>
      <c r="S159" s="77">
        <f t="shared" si="14"/>
        <v>3008</v>
      </c>
      <c r="T159" s="77">
        <f t="shared" si="15"/>
        <v>4727</v>
      </c>
      <c r="U159" s="49">
        <v>5829</v>
      </c>
      <c r="V159" s="49">
        <v>1908</v>
      </c>
      <c r="W159" s="49">
        <v>1908</v>
      </c>
      <c r="X159" s="49">
        <f t="shared" si="19"/>
        <v>-3010</v>
      </c>
      <c r="Y159" s="49" t="s">
        <v>181</v>
      </c>
      <c r="Z159" s="53">
        <v>6.976</v>
      </c>
      <c r="AB159" s="53">
        <f t="shared" si="16"/>
        <v>-6.976</v>
      </c>
      <c r="AM159" s="49" t="s">
        <v>85</v>
      </c>
      <c r="AN159" s="49" t="s">
        <v>410</v>
      </c>
    </row>
    <row r="160" spans="1:40" ht="60" hidden="1" x14ac:dyDescent="0.2">
      <c r="A160" s="49" t="s">
        <v>869</v>
      </c>
      <c r="B160" s="49" t="s">
        <v>870</v>
      </c>
      <c r="C160" s="50" t="s">
        <v>166</v>
      </c>
      <c r="D160" s="49" t="s">
        <v>403</v>
      </c>
      <c r="E160" s="49" t="s">
        <v>871</v>
      </c>
      <c r="F160" s="49" t="s">
        <v>405</v>
      </c>
      <c r="G160" s="49" t="s">
        <v>430</v>
      </c>
      <c r="H160" s="49" t="s">
        <v>431</v>
      </c>
      <c r="I160" s="51" t="s">
        <v>872</v>
      </c>
      <c r="J160" s="49">
        <v>10</v>
      </c>
      <c r="K160" s="49">
        <v>24</v>
      </c>
      <c r="L160" s="49">
        <f t="shared" si="13"/>
        <v>-28704</v>
      </c>
      <c r="N160" s="52" t="s">
        <v>433</v>
      </c>
      <c r="O160" s="52" t="s">
        <v>434</v>
      </c>
      <c r="P160" s="49">
        <v>20588</v>
      </c>
      <c r="Q160" s="49">
        <v>0</v>
      </c>
      <c r="R160" s="49">
        <v>9084</v>
      </c>
      <c r="S160" s="77">
        <f t="shared" si="14"/>
        <v>20588</v>
      </c>
      <c r="T160" s="77">
        <f t="shared" si="15"/>
        <v>29672</v>
      </c>
      <c r="U160" s="49">
        <v>28728</v>
      </c>
      <c r="V160" s="49">
        <v>12141</v>
      </c>
      <c r="W160" s="49">
        <v>2673</v>
      </c>
      <c r="X160" s="49">
        <f t="shared" si="19"/>
        <v>-11197</v>
      </c>
      <c r="Y160" s="49" t="s">
        <v>181</v>
      </c>
      <c r="Z160" s="53">
        <v>11.837999999999999</v>
      </c>
      <c r="AB160" s="53">
        <f t="shared" si="16"/>
        <v>-11.837999999999999</v>
      </c>
      <c r="AM160" s="49" t="s">
        <v>85</v>
      </c>
      <c r="AN160" s="49" t="s">
        <v>410</v>
      </c>
    </row>
    <row r="161" spans="1:40" hidden="1" x14ac:dyDescent="0.2">
      <c r="A161" s="49" t="s">
        <v>873</v>
      </c>
      <c r="B161" s="49" t="s">
        <v>874</v>
      </c>
      <c r="C161" s="50" t="s">
        <v>166</v>
      </c>
      <c r="D161" s="49" t="s">
        <v>283</v>
      </c>
      <c r="E161" s="49" t="s">
        <v>875</v>
      </c>
      <c r="F161" s="49" t="s">
        <v>405</v>
      </c>
      <c r="G161" s="49" t="s">
        <v>524</v>
      </c>
      <c r="H161" s="49" t="s">
        <v>525</v>
      </c>
      <c r="I161" s="51" t="s">
        <v>876</v>
      </c>
      <c r="J161" s="49">
        <v>8</v>
      </c>
      <c r="K161" s="49">
        <v>1200</v>
      </c>
      <c r="L161" s="49">
        <f t="shared" si="13"/>
        <v>274</v>
      </c>
      <c r="M161" s="49">
        <f>L161*Z161</f>
        <v>60.581399999999995</v>
      </c>
      <c r="N161" s="52" t="s">
        <v>173</v>
      </c>
      <c r="P161" s="49">
        <v>2357</v>
      </c>
      <c r="Q161" s="49">
        <v>0</v>
      </c>
      <c r="R161" s="49">
        <v>0</v>
      </c>
      <c r="S161" s="77">
        <f t="shared" si="14"/>
        <v>2357</v>
      </c>
      <c r="T161" s="77">
        <f t="shared" si="15"/>
        <v>2357</v>
      </c>
      <c r="U161" s="49">
        <v>926</v>
      </c>
      <c r="V161" s="49">
        <v>840</v>
      </c>
      <c r="W161" s="49">
        <v>864</v>
      </c>
      <c r="X161" s="49">
        <f t="shared" si="19"/>
        <v>591</v>
      </c>
      <c r="Y161" s="49" t="s">
        <v>190</v>
      </c>
      <c r="Z161" s="53">
        <v>0.22109999999999999</v>
      </c>
      <c r="AB161" s="53">
        <f t="shared" si="16"/>
        <v>-0.22109999999999999</v>
      </c>
      <c r="AM161" s="49" t="s">
        <v>85</v>
      </c>
      <c r="AN161" s="49" t="s">
        <v>410</v>
      </c>
    </row>
    <row r="162" spans="1:40" hidden="1" x14ac:dyDescent="0.2">
      <c r="A162" s="49" t="s">
        <v>877</v>
      </c>
      <c r="B162" s="49" t="s">
        <v>878</v>
      </c>
      <c r="C162" s="50" t="s">
        <v>166</v>
      </c>
      <c r="D162" s="49" t="s">
        <v>283</v>
      </c>
      <c r="E162" s="49" t="s">
        <v>879</v>
      </c>
      <c r="F162" s="49" t="s">
        <v>405</v>
      </c>
      <c r="G162" s="49" t="s">
        <v>690</v>
      </c>
      <c r="H162" s="49" t="s">
        <v>691</v>
      </c>
      <c r="I162" s="51" t="s">
        <v>880</v>
      </c>
      <c r="J162" s="49">
        <v>5</v>
      </c>
      <c r="K162" s="49">
        <v>1</v>
      </c>
      <c r="L162" s="49">
        <f t="shared" si="13"/>
        <v>-455</v>
      </c>
      <c r="N162" s="52" t="s">
        <v>173</v>
      </c>
      <c r="P162" s="49">
        <v>462</v>
      </c>
      <c r="Q162" s="49">
        <v>0</v>
      </c>
      <c r="R162" s="49">
        <v>0</v>
      </c>
      <c r="S162" s="77">
        <f t="shared" si="14"/>
        <v>462</v>
      </c>
      <c r="T162" s="77">
        <f t="shared" si="15"/>
        <v>462</v>
      </c>
      <c r="U162" s="49">
        <v>456</v>
      </c>
      <c r="V162" s="49">
        <v>0</v>
      </c>
      <c r="W162" s="49">
        <v>0</v>
      </c>
      <c r="X162" s="49">
        <f t="shared" si="19"/>
        <v>6</v>
      </c>
      <c r="Y162" s="49" t="s">
        <v>190</v>
      </c>
      <c r="Z162" s="53">
        <v>1.85</v>
      </c>
      <c r="AB162" s="53">
        <f t="shared" si="16"/>
        <v>-1.85</v>
      </c>
      <c r="AM162" s="49" t="s">
        <v>85</v>
      </c>
      <c r="AN162" s="49" t="s">
        <v>410</v>
      </c>
    </row>
    <row r="163" spans="1:40" ht="45" hidden="1" x14ac:dyDescent="0.2">
      <c r="A163" s="49" t="s">
        <v>881</v>
      </c>
      <c r="B163" s="49" t="s">
        <v>882</v>
      </c>
      <c r="C163" s="50" t="s">
        <v>166</v>
      </c>
      <c r="D163" s="49" t="s">
        <v>283</v>
      </c>
      <c r="E163" s="49" t="s">
        <v>883</v>
      </c>
      <c r="F163" s="49" t="s">
        <v>405</v>
      </c>
      <c r="G163" s="49" t="s">
        <v>406</v>
      </c>
      <c r="H163" s="49" t="s">
        <v>407</v>
      </c>
      <c r="I163" s="51" t="s">
        <v>884</v>
      </c>
      <c r="J163" s="49">
        <v>14</v>
      </c>
      <c r="K163" s="49">
        <v>252</v>
      </c>
      <c r="L163" s="49">
        <f t="shared" si="13"/>
        <v>-155</v>
      </c>
      <c r="N163" s="52" t="s">
        <v>243</v>
      </c>
      <c r="O163" s="52" t="s">
        <v>409</v>
      </c>
      <c r="P163" s="49">
        <v>430</v>
      </c>
      <c r="Q163" s="49">
        <v>0</v>
      </c>
      <c r="R163" s="49">
        <v>0</v>
      </c>
      <c r="S163" s="77">
        <f t="shared" si="14"/>
        <v>430</v>
      </c>
      <c r="T163" s="77">
        <f t="shared" si="15"/>
        <v>430</v>
      </c>
      <c r="U163" s="49">
        <v>407</v>
      </c>
      <c r="V163" s="49">
        <v>0</v>
      </c>
      <c r="W163" s="49">
        <v>0</v>
      </c>
      <c r="X163" s="49">
        <f>P163-(U163+V163)</f>
        <v>23</v>
      </c>
      <c r="Y163" s="49" t="s">
        <v>190</v>
      </c>
      <c r="Z163" s="53">
        <v>5.3550000000000004</v>
      </c>
      <c r="AB163" s="53">
        <f t="shared" si="16"/>
        <v>-5.3550000000000004</v>
      </c>
      <c r="AM163" s="49" t="s">
        <v>85</v>
      </c>
      <c r="AN163" s="49" t="s">
        <v>410</v>
      </c>
    </row>
    <row r="164" spans="1:40" ht="45" hidden="1" x14ac:dyDescent="0.2">
      <c r="A164" s="49" t="s">
        <v>885</v>
      </c>
      <c r="B164" s="49" t="s">
        <v>886</v>
      </c>
      <c r="C164" s="50" t="s">
        <v>166</v>
      </c>
      <c r="D164" s="49" t="s">
        <v>283</v>
      </c>
      <c r="E164" s="49" t="s">
        <v>887</v>
      </c>
      <c r="F164" s="49" t="s">
        <v>405</v>
      </c>
      <c r="G164" s="49" t="s">
        <v>406</v>
      </c>
      <c r="H164" s="49" t="s">
        <v>407</v>
      </c>
      <c r="I164" s="51" t="s">
        <v>888</v>
      </c>
      <c r="J164" s="49">
        <v>14</v>
      </c>
      <c r="K164" s="49">
        <v>180</v>
      </c>
      <c r="L164" s="49">
        <f t="shared" si="13"/>
        <v>180</v>
      </c>
      <c r="M164" s="49">
        <f>L164*Z164</f>
        <v>1853.1</v>
      </c>
      <c r="N164" s="52" t="s">
        <v>243</v>
      </c>
      <c r="O164" s="52" t="s">
        <v>409</v>
      </c>
      <c r="P164" s="49">
        <v>0</v>
      </c>
      <c r="Q164" s="49">
        <v>0</v>
      </c>
      <c r="R164" s="49">
        <v>0</v>
      </c>
      <c r="S164" s="77">
        <f t="shared" si="14"/>
        <v>0</v>
      </c>
      <c r="T164" s="77">
        <f t="shared" si="15"/>
        <v>0</v>
      </c>
      <c r="U164" s="49">
        <v>0</v>
      </c>
      <c r="V164" s="49">
        <v>0</v>
      </c>
      <c r="W164" s="49">
        <v>0</v>
      </c>
      <c r="X164" s="49">
        <f>P164-(U164+V164)</f>
        <v>0</v>
      </c>
      <c r="Y164" s="49" t="s">
        <v>174</v>
      </c>
      <c r="Z164" s="53">
        <v>10.295</v>
      </c>
      <c r="AB164" s="53">
        <f t="shared" si="16"/>
        <v>-10.295</v>
      </c>
      <c r="AM164" s="49" t="s">
        <v>85</v>
      </c>
      <c r="AN164" s="49" t="s">
        <v>410</v>
      </c>
    </row>
    <row r="165" spans="1:40" hidden="1" x14ac:dyDescent="0.2">
      <c r="A165" s="49" t="s">
        <v>889</v>
      </c>
      <c r="B165" s="49" t="s">
        <v>890</v>
      </c>
      <c r="C165" s="50" t="s">
        <v>166</v>
      </c>
      <c r="D165" s="49" t="s">
        <v>283</v>
      </c>
      <c r="E165" s="49" t="s">
        <v>891</v>
      </c>
      <c r="F165" s="49" t="s">
        <v>405</v>
      </c>
      <c r="G165" s="49" t="s">
        <v>892</v>
      </c>
      <c r="H165" s="49" t="s">
        <v>326</v>
      </c>
      <c r="I165" s="51" t="s">
        <v>893</v>
      </c>
      <c r="J165" s="49">
        <v>11</v>
      </c>
      <c r="K165" s="49">
        <v>180</v>
      </c>
      <c r="L165" s="49">
        <f t="shared" si="13"/>
        <v>-208</v>
      </c>
      <c r="N165" s="52" t="s">
        <v>243</v>
      </c>
      <c r="P165" s="49">
        <v>190</v>
      </c>
      <c r="Q165" s="49">
        <v>0</v>
      </c>
      <c r="R165" s="49">
        <v>180</v>
      </c>
      <c r="S165" s="77">
        <f t="shared" si="14"/>
        <v>190</v>
      </c>
      <c r="T165" s="77">
        <f t="shared" si="15"/>
        <v>370</v>
      </c>
      <c r="U165" s="49">
        <v>388</v>
      </c>
      <c r="V165" s="49">
        <v>0</v>
      </c>
      <c r="W165" s="49">
        <v>0</v>
      </c>
      <c r="X165" s="49">
        <f>P165-(U165+V165)</f>
        <v>-198</v>
      </c>
      <c r="Y165" s="49" t="s">
        <v>181</v>
      </c>
      <c r="Z165" s="53">
        <v>37.5</v>
      </c>
      <c r="AB165" s="53">
        <f t="shared" si="16"/>
        <v>-37.5</v>
      </c>
      <c r="AM165" s="49" t="s">
        <v>85</v>
      </c>
      <c r="AN165" s="49" t="s">
        <v>410</v>
      </c>
    </row>
    <row r="166" spans="1:40" hidden="1" x14ac:dyDescent="0.2">
      <c r="A166" s="49" t="s">
        <v>894</v>
      </c>
      <c r="B166" s="49" t="s">
        <v>895</v>
      </c>
      <c r="C166" s="50" t="s">
        <v>166</v>
      </c>
      <c r="D166" s="49" t="s">
        <v>283</v>
      </c>
      <c r="E166" s="49" t="s">
        <v>896</v>
      </c>
      <c r="F166" s="49" t="s">
        <v>405</v>
      </c>
      <c r="G166" s="49" t="s">
        <v>897</v>
      </c>
      <c r="H166" s="49" t="s">
        <v>898</v>
      </c>
      <c r="I166" s="51" t="s">
        <v>899</v>
      </c>
      <c r="J166" s="49">
        <v>13</v>
      </c>
      <c r="K166" s="49">
        <v>1000</v>
      </c>
      <c r="L166" s="49">
        <f t="shared" si="13"/>
        <v>537</v>
      </c>
      <c r="M166" s="49">
        <f>L166*Z166</f>
        <v>358.71600000000001</v>
      </c>
      <c r="N166" s="52" t="s">
        <v>173</v>
      </c>
      <c r="P166" s="49">
        <v>1978</v>
      </c>
      <c r="Q166" s="49">
        <v>0</v>
      </c>
      <c r="R166" s="49">
        <v>0</v>
      </c>
      <c r="S166" s="77">
        <f t="shared" si="14"/>
        <v>1978</v>
      </c>
      <c r="T166" s="77">
        <f t="shared" si="15"/>
        <v>1978</v>
      </c>
      <c r="U166" s="49">
        <v>463</v>
      </c>
      <c r="V166" s="49">
        <v>420</v>
      </c>
      <c r="W166" s="49">
        <v>432</v>
      </c>
      <c r="X166" s="49">
        <f>T166-(U166+V166)</f>
        <v>1095</v>
      </c>
      <c r="Y166" s="49" t="s">
        <v>190</v>
      </c>
      <c r="Z166" s="53">
        <v>0.66800000000000004</v>
      </c>
      <c r="AB166" s="53">
        <f t="shared" si="16"/>
        <v>-0.66800000000000004</v>
      </c>
      <c r="AM166" s="49" t="s">
        <v>85</v>
      </c>
      <c r="AN166" s="49" t="s">
        <v>410</v>
      </c>
    </row>
    <row r="167" spans="1:40" hidden="1" x14ac:dyDescent="0.2">
      <c r="A167" s="49" t="s">
        <v>900</v>
      </c>
      <c r="B167" s="49" t="s">
        <v>901</v>
      </c>
      <c r="C167" s="50" t="s">
        <v>166</v>
      </c>
      <c r="D167" s="49" t="s">
        <v>283</v>
      </c>
      <c r="E167" s="49" t="s">
        <v>902</v>
      </c>
      <c r="F167" s="49" t="s">
        <v>405</v>
      </c>
      <c r="G167" s="49" t="s">
        <v>628</v>
      </c>
      <c r="H167" s="49" t="s">
        <v>440</v>
      </c>
      <c r="I167" s="51" t="s">
        <v>903</v>
      </c>
      <c r="J167" s="49">
        <v>11</v>
      </c>
      <c r="K167" s="49">
        <v>168</v>
      </c>
      <c r="L167" s="49">
        <f t="shared" si="13"/>
        <v>110</v>
      </c>
      <c r="M167" s="49">
        <f>L167*Z167</f>
        <v>440</v>
      </c>
      <c r="N167" s="52" t="s">
        <v>243</v>
      </c>
      <c r="P167" s="49">
        <v>5539</v>
      </c>
      <c r="Q167" s="49">
        <v>0</v>
      </c>
      <c r="R167" s="49">
        <v>0</v>
      </c>
      <c r="S167" s="77">
        <f t="shared" si="14"/>
        <v>5539</v>
      </c>
      <c r="T167" s="77">
        <f t="shared" si="15"/>
        <v>5539</v>
      </c>
      <c r="U167" s="49">
        <v>58</v>
      </c>
      <c r="V167" s="49">
        <v>240</v>
      </c>
      <c r="W167" s="49">
        <v>240</v>
      </c>
      <c r="X167" s="49">
        <f>P167-(U167+V167)</f>
        <v>5241</v>
      </c>
      <c r="Y167" s="49" t="s">
        <v>190</v>
      </c>
      <c r="Z167" s="53">
        <v>4</v>
      </c>
      <c r="AB167" s="53">
        <f t="shared" si="16"/>
        <v>-4</v>
      </c>
      <c r="AM167" s="49" t="s">
        <v>85</v>
      </c>
      <c r="AN167" s="49" t="s">
        <v>410</v>
      </c>
    </row>
    <row r="168" spans="1:40" hidden="1" x14ac:dyDescent="0.2">
      <c r="A168" s="49" t="s">
        <v>904</v>
      </c>
      <c r="B168" s="49" t="s">
        <v>905</v>
      </c>
      <c r="C168" s="50" t="s">
        <v>166</v>
      </c>
      <c r="D168" s="49" t="s">
        <v>283</v>
      </c>
      <c r="E168" s="49" t="s">
        <v>906</v>
      </c>
      <c r="F168" s="49" t="s">
        <v>405</v>
      </c>
      <c r="G168" s="49" t="s">
        <v>628</v>
      </c>
      <c r="H168" s="49" t="s">
        <v>440</v>
      </c>
      <c r="I168" s="51" t="s">
        <v>907</v>
      </c>
      <c r="J168" s="49">
        <v>12</v>
      </c>
      <c r="K168" s="49">
        <v>165</v>
      </c>
      <c r="L168" s="49">
        <f t="shared" si="13"/>
        <v>-42</v>
      </c>
      <c r="N168" s="52" t="s">
        <v>243</v>
      </c>
      <c r="P168" s="49">
        <v>6373</v>
      </c>
      <c r="Q168" s="49">
        <v>0</v>
      </c>
      <c r="R168" s="49">
        <v>0</v>
      </c>
      <c r="S168" s="77">
        <f t="shared" si="14"/>
        <v>6373</v>
      </c>
      <c r="T168" s="77">
        <f t="shared" si="15"/>
        <v>6373</v>
      </c>
      <c r="U168" s="49">
        <v>207</v>
      </c>
      <c r="V168" s="49">
        <v>240</v>
      </c>
      <c r="W168" s="49">
        <v>240</v>
      </c>
      <c r="X168" s="49">
        <f>P168-(U168+V168)</f>
        <v>5926</v>
      </c>
      <c r="Y168" s="49" t="s">
        <v>190</v>
      </c>
      <c r="Z168" s="53">
        <v>4.9000000000000004</v>
      </c>
      <c r="AB168" s="53">
        <f t="shared" si="16"/>
        <v>-4.9000000000000004</v>
      </c>
      <c r="AM168" s="49" t="s">
        <v>85</v>
      </c>
      <c r="AN168" s="49" t="s">
        <v>410</v>
      </c>
    </row>
    <row r="169" spans="1:40" hidden="1" x14ac:dyDescent="0.2">
      <c r="A169" s="49" t="s">
        <v>908</v>
      </c>
      <c r="B169" s="49" t="s">
        <v>909</v>
      </c>
      <c r="C169" s="50" t="s">
        <v>166</v>
      </c>
      <c r="D169" s="49" t="s">
        <v>283</v>
      </c>
      <c r="E169" s="49" t="s">
        <v>910</v>
      </c>
      <c r="F169" s="49" t="s">
        <v>405</v>
      </c>
      <c r="G169" s="49" t="s">
        <v>430</v>
      </c>
      <c r="H169" s="49" t="s">
        <v>431</v>
      </c>
      <c r="I169" s="51" t="s">
        <v>911</v>
      </c>
      <c r="J169" s="49">
        <v>9</v>
      </c>
      <c r="K169" s="49">
        <v>360</v>
      </c>
      <c r="L169" s="49">
        <f t="shared" si="13"/>
        <v>-186</v>
      </c>
      <c r="N169" s="52" t="s">
        <v>173</v>
      </c>
      <c r="P169" s="49">
        <v>856</v>
      </c>
      <c r="Q169" s="49">
        <v>0</v>
      </c>
      <c r="R169" s="49">
        <v>0</v>
      </c>
      <c r="S169" s="77">
        <f t="shared" si="14"/>
        <v>856</v>
      </c>
      <c r="T169" s="77">
        <f t="shared" si="15"/>
        <v>856</v>
      </c>
      <c r="U169" s="49">
        <v>546</v>
      </c>
      <c r="V169" s="49">
        <v>369</v>
      </c>
      <c r="W169" s="49">
        <v>369</v>
      </c>
      <c r="X169" s="49">
        <f>T169-(U169+V169)</f>
        <v>-59</v>
      </c>
      <c r="Y169" s="49" t="s">
        <v>181</v>
      </c>
      <c r="Z169" s="53">
        <v>55</v>
      </c>
      <c r="AB169" s="53">
        <f t="shared" si="16"/>
        <v>-55</v>
      </c>
      <c r="AM169" s="49" t="s">
        <v>85</v>
      </c>
      <c r="AN169" s="49" t="s">
        <v>410</v>
      </c>
    </row>
    <row r="170" spans="1:40" ht="45" hidden="1" x14ac:dyDescent="0.2">
      <c r="A170" s="49" t="s">
        <v>912</v>
      </c>
      <c r="B170" s="49" t="s">
        <v>913</v>
      </c>
      <c r="C170" s="50" t="s">
        <v>166</v>
      </c>
      <c r="D170" s="49" t="s">
        <v>283</v>
      </c>
      <c r="E170" s="49" t="s">
        <v>914</v>
      </c>
      <c r="F170" s="49" t="s">
        <v>405</v>
      </c>
      <c r="G170" s="49" t="s">
        <v>551</v>
      </c>
      <c r="H170" s="49" t="s">
        <v>552</v>
      </c>
      <c r="I170" s="51" t="s">
        <v>915</v>
      </c>
      <c r="J170" s="49">
        <v>10</v>
      </c>
      <c r="K170" s="49">
        <v>480</v>
      </c>
      <c r="L170" s="49">
        <f t="shared" si="13"/>
        <v>-882</v>
      </c>
      <c r="N170" s="52" t="s">
        <v>243</v>
      </c>
      <c r="O170" s="52" t="s">
        <v>658</v>
      </c>
      <c r="P170" s="49">
        <v>758</v>
      </c>
      <c r="Q170" s="49">
        <v>0</v>
      </c>
      <c r="R170" s="49">
        <v>0</v>
      </c>
      <c r="S170" s="77">
        <f t="shared" si="14"/>
        <v>758</v>
      </c>
      <c r="T170" s="77">
        <f t="shared" si="15"/>
        <v>758</v>
      </c>
      <c r="U170" s="49">
        <v>1362</v>
      </c>
      <c r="V170" s="49">
        <v>1179</v>
      </c>
      <c r="W170" s="49">
        <v>1179</v>
      </c>
      <c r="X170" s="49">
        <f>P170-(U170+V170)</f>
        <v>-1783</v>
      </c>
      <c r="Y170" s="49" t="s">
        <v>181</v>
      </c>
      <c r="Z170" s="53">
        <v>42.09</v>
      </c>
      <c r="AB170" s="53">
        <f t="shared" si="16"/>
        <v>-42.09</v>
      </c>
      <c r="AM170" s="49" t="s">
        <v>85</v>
      </c>
      <c r="AN170" s="49" t="s">
        <v>410</v>
      </c>
    </row>
    <row r="171" spans="1:40" ht="30" hidden="1" x14ac:dyDescent="0.2">
      <c r="A171" s="49" t="s">
        <v>916</v>
      </c>
      <c r="B171" s="49" t="s">
        <v>917</v>
      </c>
      <c r="C171" s="50" t="s">
        <v>166</v>
      </c>
      <c r="D171" s="49" t="s">
        <v>283</v>
      </c>
      <c r="E171" s="49" t="s">
        <v>918</v>
      </c>
      <c r="F171" s="49" t="s">
        <v>405</v>
      </c>
      <c r="G171" s="49" t="s">
        <v>406</v>
      </c>
      <c r="H171" s="49" t="s">
        <v>407</v>
      </c>
      <c r="I171" s="51" t="s">
        <v>919</v>
      </c>
      <c r="J171" s="49">
        <v>11</v>
      </c>
      <c r="K171" s="49">
        <v>490</v>
      </c>
      <c r="L171" s="49">
        <f t="shared" si="13"/>
        <v>454</v>
      </c>
      <c r="M171" s="49">
        <f>L171*Z171</f>
        <v>2043</v>
      </c>
      <c r="N171" s="52" t="s">
        <v>243</v>
      </c>
      <c r="O171" s="52" t="s">
        <v>920</v>
      </c>
      <c r="P171" s="49">
        <v>490</v>
      </c>
      <c r="Q171" s="49">
        <v>0</v>
      </c>
      <c r="R171" s="49">
        <v>0</v>
      </c>
      <c r="S171" s="77">
        <f t="shared" si="14"/>
        <v>490</v>
      </c>
      <c r="T171" s="77">
        <f t="shared" si="15"/>
        <v>490</v>
      </c>
      <c r="U171" s="49">
        <v>36</v>
      </c>
      <c r="V171" s="49">
        <v>9</v>
      </c>
      <c r="W171" s="49">
        <v>9</v>
      </c>
      <c r="X171" s="49">
        <f>P171-(U171+V171)</f>
        <v>445</v>
      </c>
      <c r="Y171" s="49" t="s">
        <v>190</v>
      </c>
      <c r="Z171" s="53">
        <v>4.5</v>
      </c>
      <c r="AB171" s="53">
        <f t="shared" si="16"/>
        <v>-4.5</v>
      </c>
      <c r="AM171" s="49" t="s">
        <v>85</v>
      </c>
      <c r="AN171" s="49" t="s">
        <v>410</v>
      </c>
    </row>
    <row r="172" spans="1:40" ht="30" hidden="1" x14ac:dyDescent="0.2">
      <c r="A172" s="49" t="s">
        <v>921</v>
      </c>
      <c r="B172" s="49" t="s">
        <v>922</v>
      </c>
      <c r="C172" s="50" t="s">
        <v>166</v>
      </c>
      <c r="D172" s="49" t="s">
        <v>283</v>
      </c>
      <c r="E172" s="49" t="s">
        <v>923</v>
      </c>
      <c r="F172" s="49" t="s">
        <v>405</v>
      </c>
      <c r="G172" s="49" t="s">
        <v>406</v>
      </c>
      <c r="H172" s="49" t="s">
        <v>407</v>
      </c>
      <c r="I172" s="51" t="s">
        <v>924</v>
      </c>
      <c r="J172" s="49">
        <v>9</v>
      </c>
      <c r="K172" s="49">
        <v>1650</v>
      </c>
      <c r="L172" s="49">
        <f t="shared" si="13"/>
        <v>1614</v>
      </c>
      <c r="M172" s="49">
        <f>L172*Z172</f>
        <v>9571.02</v>
      </c>
      <c r="N172" s="52" t="s">
        <v>243</v>
      </c>
      <c r="O172" s="52" t="s">
        <v>920</v>
      </c>
      <c r="P172" s="49">
        <v>1650</v>
      </c>
      <c r="Q172" s="49">
        <v>0</v>
      </c>
      <c r="R172" s="49">
        <v>0</v>
      </c>
      <c r="S172" s="77">
        <f t="shared" si="14"/>
        <v>1650</v>
      </c>
      <c r="T172" s="77">
        <f t="shared" si="15"/>
        <v>1650</v>
      </c>
      <c r="U172" s="49">
        <v>36</v>
      </c>
      <c r="V172" s="49">
        <v>9</v>
      </c>
      <c r="W172" s="49">
        <v>9</v>
      </c>
      <c r="X172" s="49">
        <f>P172-(U172+V172)</f>
        <v>1605</v>
      </c>
      <c r="Y172" s="49" t="s">
        <v>190</v>
      </c>
      <c r="Z172" s="53">
        <v>5.93</v>
      </c>
      <c r="AB172" s="53">
        <f t="shared" si="16"/>
        <v>-5.93</v>
      </c>
      <c r="AM172" s="49" t="s">
        <v>85</v>
      </c>
      <c r="AN172" s="49" t="s">
        <v>410</v>
      </c>
    </row>
    <row r="173" spans="1:40" ht="45" hidden="1" x14ac:dyDescent="0.2">
      <c r="A173" s="49" t="s">
        <v>925</v>
      </c>
      <c r="B173" s="49" t="s">
        <v>926</v>
      </c>
      <c r="C173" s="50" t="s">
        <v>166</v>
      </c>
      <c r="D173" s="49" t="s">
        <v>283</v>
      </c>
      <c r="E173" s="49" t="s">
        <v>927</v>
      </c>
      <c r="F173" s="49" t="s">
        <v>405</v>
      </c>
      <c r="G173" s="49" t="s">
        <v>498</v>
      </c>
      <c r="H173" s="49" t="s">
        <v>431</v>
      </c>
      <c r="I173" s="51" t="s">
        <v>928</v>
      </c>
      <c r="J173" s="49">
        <v>16</v>
      </c>
      <c r="K173" s="49">
        <v>2160</v>
      </c>
      <c r="L173" s="49">
        <f t="shared" si="13"/>
        <v>-2752</v>
      </c>
      <c r="N173" s="52" t="s">
        <v>173</v>
      </c>
      <c r="O173" s="52" t="s">
        <v>929</v>
      </c>
      <c r="P173" s="49">
        <v>2320</v>
      </c>
      <c r="Q173" s="49">
        <v>0</v>
      </c>
      <c r="R173" s="49">
        <v>3312</v>
      </c>
      <c r="S173" s="77">
        <f t="shared" si="14"/>
        <v>2320</v>
      </c>
      <c r="T173" s="77">
        <f t="shared" si="15"/>
        <v>5632</v>
      </c>
      <c r="U173" s="49">
        <v>4912</v>
      </c>
      <c r="V173" s="49">
        <v>2940</v>
      </c>
      <c r="W173" s="49">
        <v>2940</v>
      </c>
      <c r="X173" s="49">
        <f>T173-(U173+V173)</f>
        <v>-2220</v>
      </c>
      <c r="Y173" s="49" t="s">
        <v>181</v>
      </c>
      <c r="Z173" s="53">
        <v>14.8</v>
      </c>
      <c r="AB173" s="53">
        <f t="shared" si="16"/>
        <v>-14.8</v>
      </c>
      <c r="AM173" s="49" t="s">
        <v>85</v>
      </c>
      <c r="AN173" s="49" t="s">
        <v>410</v>
      </c>
    </row>
    <row r="174" spans="1:40" hidden="1" x14ac:dyDescent="0.2">
      <c r="A174" s="49" t="s">
        <v>930</v>
      </c>
      <c r="B174" s="49" t="s">
        <v>931</v>
      </c>
      <c r="C174" s="50" t="s">
        <v>166</v>
      </c>
      <c r="D174" s="49" t="s">
        <v>283</v>
      </c>
      <c r="E174" s="49" t="s">
        <v>932</v>
      </c>
      <c r="F174" s="49" t="s">
        <v>405</v>
      </c>
      <c r="G174" s="49" t="s">
        <v>933</v>
      </c>
      <c r="H174" s="49" t="s">
        <v>525</v>
      </c>
      <c r="I174" s="51" t="s">
        <v>934</v>
      </c>
      <c r="J174" s="49">
        <v>8</v>
      </c>
      <c r="K174" s="49">
        <v>378</v>
      </c>
      <c r="L174" s="49">
        <f t="shared" si="13"/>
        <v>-1932</v>
      </c>
      <c r="N174" s="52" t="s">
        <v>173</v>
      </c>
      <c r="P174" s="49">
        <v>1057</v>
      </c>
      <c r="Q174" s="49">
        <v>0</v>
      </c>
      <c r="R174" s="49">
        <v>504</v>
      </c>
      <c r="S174" s="77">
        <f t="shared" si="14"/>
        <v>1057</v>
      </c>
      <c r="T174" s="77">
        <f t="shared" si="15"/>
        <v>1561</v>
      </c>
      <c r="U174" s="49">
        <v>2310</v>
      </c>
      <c r="V174" s="49">
        <v>1098</v>
      </c>
      <c r="W174" s="49">
        <v>1098</v>
      </c>
      <c r="X174" s="49">
        <f>T174-(U174+V174)</f>
        <v>-1847</v>
      </c>
      <c r="Y174" s="49" t="s">
        <v>181</v>
      </c>
      <c r="Z174" s="53">
        <v>2.08</v>
      </c>
      <c r="AB174" s="53">
        <f t="shared" si="16"/>
        <v>-2.08</v>
      </c>
      <c r="AM174" s="49" t="s">
        <v>85</v>
      </c>
      <c r="AN174" s="49" t="s">
        <v>410</v>
      </c>
    </row>
    <row r="175" spans="1:40" hidden="1" x14ac:dyDescent="0.2">
      <c r="A175" s="49" t="s">
        <v>935</v>
      </c>
      <c r="B175" s="49" t="s">
        <v>936</v>
      </c>
      <c r="C175" s="50" t="s">
        <v>166</v>
      </c>
      <c r="D175" s="49" t="s">
        <v>283</v>
      </c>
      <c r="E175" s="49" t="s">
        <v>937</v>
      </c>
      <c r="F175" s="49" t="s">
        <v>405</v>
      </c>
      <c r="G175" s="49" t="s">
        <v>690</v>
      </c>
      <c r="H175" s="49" t="s">
        <v>691</v>
      </c>
      <c r="I175" s="51" t="s">
        <v>938</v>
      </c>
      <c r="J175" s="49">
        <v>4</v>
      </c>
      <c r="K175" s="49">
        <v>1</v>
      </c>
      <c r="L175" s="49">
        <f t="shared" si="13"/>
        <v>-1631</v>
      </c>
      <c r="N175" s="52" t="s">
        <v>173</v>
      </c>
      <c r="P175" s="49">
        <v>996</v>
      </c>
      <c r="Q175" s="49">
        <v>0</v>
      </c>
      <c r="R175" s="49">
        <v>0</v>
      </c>
      <c r="S175" s="77">
        <f t="shared" si="14"/>
        <v>996</v>
      </c>
      <c r="T175" s="77">
        <f t="shared" si="15"/>
        <v>996</v>
      </c>
      <c r="U175" s="49">
        <v>1632</v>
      </c>
      <c r="V175" s="49">
        <v>996</v>
      </c>
      <c r="W175" s="49">
        <v>996</v>
      </c>
      <c r="X175" s="49">
        <f>T175-(U175+V175)</f>
        <v>-1632</v>
      </c>
      <c r="Y175" s="49" t="s">
        <v>181</v>
      </c>
      <c r="Z175" s="53">
        <v>1.917</v>
      </c>
      <c r="AB175" s="53">
        <f t="shared" si="16"/>
        <v>-1.917</v>
      </c>
      <c r="AM175" s="49" t="s">
        <v>85</v>
      </c>
      <c r="AN175" s="49" t="s">
        <v>410</v>
      </c>
    </row>
    <row r="176" spans="1:40" hidden="1" x14ac:dyDescent="0.2">
      <c r="A176" s="49" t="s">
        <v>939</v>
      </c>
      <c r="B176" s="49" t="s">
        <v>940</v>
      </c>
      <c r="C176" s="50" t="s">
        <v>166</v>
      </c>
      <c r="D176" s="49" t="s">
        <v>283</v>
      </c>
      <c r="E176" s="49" t="s">
        <v>941</v>
      </c>
      <c r="F176" s="49" t="s">
        <v>405</v>
      </c>
      <c r="G176" s="49" t="s">
        <v>942</v>
      </c>
      <c r="H176" s="49" t="s">
        <v>943</v>
      </c>
      <c r="I176" s="51" t="s">
        <v>944</v>
      </c>
      <c r="J176" s="49">
        <v>10</v>
      </c>
      <c r="K176" s="49">
        <v>1000</v>
      </c>
      <c r="L176" s="49">
        <f t="shared" si="13"/>
        <v>964</v>
      </c>
      <c r="M176" s="49">
        <f>L176*Z176</f>
        <v>1535.4592</v>
      </c>
      <c r="N176" s="52" t="s">
        <v>243</v>
      </c>
      <c r="P176" s="49">
        <v>1000</v>
      </c>
      <c r="Q176" s="49">
        <v>0</v>
      </c>
      <c r="R176" s="49">
        <v>0</v>
      </c>
      <c r="S176" s="77">
        <f t="shared" si="14"/>
        <v>1000</v>
      </c>
      <c r="T176" s="77">
        <f t="shared" si="15"/>
        <v>1000</v>
      </c>
      <c r="U176" s="49">
        <v>36</v>
      </c>
      <c r="V176" s="49">
        <v>9</v>
      </c>
      <c r="W176" s="49">
        <v>9</v>
      </c>
      <c r="X176" s="49">
        <f>P176-(U176+V176)</f>
        <v>955</v>
      </c>
      <c r="Y176" s="49" t="s">
        <v>190</v>
      </c>
      <c r="Z176" s="53">
        <v>1.5928</v>
      </c>
      <c r="AB176" s="53">
        <f t="shared" si="16"/>
        <v>-1.5928</v>
      </c>
      <c r="AM176" s="49" t="s">
        <v>85</v>
      </c>
      <c r="AN176" s="49" t="s">
        <v>410</v>
      </c>
    </row>
    <row r="177" spans="1:40" hidden="1" x14ac:dyDescent="0.2">
      <c r="A177" s="49" t="s">
        <v>945</v>
      </c>
      <c r="B177" s="49" t="s">
        <v>946</v>
      </c>
      <c r="C177" s="50" t="s">
        <v>166</v>
      </c>
      <c r="D177" s="49" t="s">
        <v>283</v>
      </c>
      <c r="E177" s="49" t="s">
        <v>947</v>
      </c>
      <c r="F177" s="49" t="s">
        <v>405</v>
      </c>
      <c r="G177" s="49" t="s">
        <v>729</v>
      </c>
      <c r="H177" s="49" t="s">
        <v>407</v>
      </c>
      <c r="I177" s="51" t="s">
        <v>948</v>
      </c>
      <c r="J177" s="49">
        <v>9</v>
      </c>
      <c r="K177" s="49">
        <v>1728</v>
      </c>
      <c r="L177" s="49">
        <f t="shared" si="13"/>
        <v>722</v>
      </c>
      <c r="M177" s="49">
        <f>L177*Z177</f>
        <v>548.72</v>
      </c>
      <c r="N177" s="52" t="s">
        <v>173</v>
      </c>
      <c r="P177" s="49">
        <v>4469</v>
      </c>
      <c r="Q177" s="49">
        <v>0</v>
      </c>
      <c r="R177" s="49">
        <v>0</v>
      </c>
      <c r="S177" s="77">
        <f t="shared" si="14"/>
        <v>4469</v>
      </c>
      <c r="T177" s="77">
        <f t="shared" si="15"/>
        <v>4469</v>
      </c>
      <c r="U177" s="49">
        <v>1006</v>
      </c>
      <c r="V177" s="49">
        <v>738</v>
      </c>
      <c r="W177" s="49">
        <v>738</v>
      </c>
      <c r="X177" s="49">
        <f>T177-(U177+V177)</f>
        <v>2725</v>
      </c>
      <c r="Y177" s="49" t="s">
        <v>190</v>
      </c>
      <c r="Z177" s="53">
        <v>0.76</v>
      </c>
      <c r="AB177" s="53">
        <f t="shared" si="16"/>
        <v>-0.76</v>
      </c>
      <c r="AM177" s="49" t="s">
        <v>85</v>
      </c>
      <c r="AN177" s="49" t="s">
        <v>410</v>
      </c>
    </row>
    <row r="178" spans="1:40" hidden="1" x14ac:dyDescent="0.2">
      <c r="A178" s="49" t="s">
        <v>949</v>
      </c>
      <c r="B178" s="49" t="s">
        <v>950</v>
      </c>
      <c r="C178" s="50" t="s">
        <v>166</v>
      </c>
      <c r="D178" s="49" t="s">
        <v>283</v>
      </c>
      <c r="E178" s="49" t="s">
        <v>951</v>
      </c>
      <c r="F178" s="49" t="s">
        <v>405</v>
      </c>
      <c r="G178" s="49" t="s">
        <v>729</v>
      </c>
      <c r="H178" s="49" t="s">
        <v>407</v>
      </c>
      <c r="I178" s="51" t="s">
        <v>952</v>
      </c>
      <c r="J178" s="49">
        <v>11</v>
      </c>
      <c r="K178" s="49">
        <v>4500</v>
      </c>
      <c r="L178" s="49">
        <f t="shared" si="13"/>
        <v>567</v>
      </c>
      <c r="M178" s="49">
        <f>L178*Z178</f>
        <v>198.45</v>
      </c>
      <c r="N178" s="52" t="s">
        <v>243</v>
      </c>
      <c r="P178" s="49">
        <v>15446</v>
      </c>
      <c r="Q178" s="49">
        <v>0</v>
      </c>
      <c r="R178" s="49">
        <v>0</v>
      </c>
      <c r="S178" s="77">
        <f t="shared" si="14"/>
        <v>15446</v>
      </c>
      <c r="T178" s="77">
        <f t="shared" si="15"/>
        <v>15446</v>
      </c>
      <c r="U178" s="49">
        <v>3933</v>
      </c>
      <c r="V178" s="49">
        <v>2367</v>
      </c>
      <c r="W178" s="49">
        <v>2367</v>
      </c>
      <c r="X178" s="49">
        <f>P178-(U178+V178)</f>
        <v>9146</v>
      </c>
      <c r="Y178" s="49" t="s">
        <v>190</v>
      </c>
      <c r="Z178" s="53">
        <v>0.35</v>
      </c>
      <c r="AB178" s="53">
        <f t="shared" si="16"/>
        <v>-0.35</v>
      </c>
      <c r="AM178" s="49" t="s">
        <v>85</v>
      </c>
      <c r="AN178" s="49" t="s">
        <v>410</v>
      </c>
    </row>
    <row r="179" spans="1:40" hidden="1" x14ac:dyDescent="0.2">
      <c r="A179" s="49" t="s">
        <v>953</v>
      </c>
      <c r="B179" s="49" t="s">
        <v>954</v>
      </c>
      <c r="C179" s="50" t="s">
        <v>166</v>
      </c>
      <c r="D179" s="49" t="s">
        <v>283</v>
      </c>
      <c r="E179" s="49" t="s">
        <v>955</v>
      </c>
      <c r="F179" s="49" t="s">
        <v>405</v>
      </c>
      <c r="G179" s="49" t="s">
        <v>498</v>
      </c>
      <c r="H179" s="49" t="s">
        <v>431</v>
      </c>
      <c r="I179" s="51" t="s">
        <v>956</v>
      </c>
      <c r="J179" s="49">
        <v>15</v>
      </c>
      <c r="K179" s="49">
        <v>5000</v>
      </c>
      <c r="L179" s="49">
        <f t="shared" si="13"/>
        <v>4884</v>
      </c>
      <c r="M179" s="49">
        <f>L179*Z179</f>
        <v>12014.64</v>
      </c>
      <c r="N179" s="52" t="s">
        <v>173</v>
      </c>
      <c r="P179" s="49">
        <v>15185</v>
      </c>
      <c r="Q179" s="49">
        <v>0</v>
      </c>
      <c r="R179" s="49">
        <v>0</v>
      </c>
      <c r="S179" s="77">
        <f t="shared" si="14"/>
        <v>15185</v>
      </c>
      <c r="T179" s="77">
        <f t="shared" si="15"/>
        <v>15185</v>
      </c>
      <c r="U179" s="49">
        <v>116</v>
      </c>
      <c r="V179" s="49">
        <v>480</v>
      </c>
      <c r="W179" s="49">
        <v>480</v>
      </c>
      <c r="X179" s="49">
        <f>T179-(U179+V179)</f>
        <v>14589</v>
      </c>
      <c r="Y179" s="49" t="s">
        <v>190</v>
      </c>
      <c r="Z179" s="53">
        <v>2.46</v>
      </c>
      <c r="AB179" s="53">
        <f t="shared" si="16"/>
        <v>-2.46</v>
      </c>
      <c r="AM179" s="49" t="s">
        <v>85</v>
      </c>
      <c r="AN179" s="49" t="s">
        <v>410</v>
      </c>
    </row>
    <row r="180" spans="1:40" hidden="1" x14ac:dyDescent="0.2">
      <c r="A180" s="49" t="s">
        <v>957</v>
      </c>
      <c r="B180" s="49" t="s">
        <v>958</v>
      </c>
      <c r="C180" s="50" t="s">
        <v>166</v>
      </c>
      <c r="D180" s="49" t="s">
        <v>283</v>
      </c>
      <c r="E180" s="49" t="s">
        <v>959</v>
      </c>
      <c r="F180" s="49" t="s">
        <v>405</v>
      </c>
      <c r="G180" s="49" t="s">
        <v>430</v>
      </c>
      <c r="H180" s="49" t="s">
        <v>431</v>
      </c>
      <c r="I180" s="51" t="s">
        <v>960</v>
      </c>
      <c r="J180" s="49">
        <v>7</v>
      </c>
      <c r="K180" s="49">
        <v>500</v>
      </c>
      <c r="L180" s="49">
        <f t="shared" si="13"/>
        <v>-28427</v>
      </c>
      <c r="N180" s="52" t="s">
        <v>173</v>
      </c>
      <c r="P180" s="49">
        <v>3775</v>
      </c>
      <c r="Q180" s="49">
        <v>0</v>
      </c>
      <c r="R180" s="49">
        <v>19000</v>
      </c>
      <c r="S180" s="77">
        <f t="shared" si="14"/>
        <v>3775</v>
      </c>
      <c r="T180" s="77">
        <f t="shared" si="15"/>
        <v>22775</v>
      </c>
      <c r="U180" s="49">
        <v>28927</v>
      </c>
      <c r="V180" s="49">
        <v>16443</v>
      </c>
      <c r="W180" s="49">
        <v>17073</v>
      </c>
      <c r="X180" s="49">
        <f>T180-(U180+V180)</f>
        <v>-22595</v>
      </c>
      <c r="Y180" s="49" t="s">
        <v>181</v>
      </c>
      <c r="Z180" s="53">
        <v>0.39</v>
      </c>
      <c r="AB180" s="53">
        <f t="shared" si="16"/>
        <v>-0.39</v>
      </c>
      <c r="AM180" s="49" t="s">
        <v>85</v>
      </c>
      <c r="AN180" s="49" t="s">
        <v>410</v>
      </c>
    </row>
    <row r="181" spans="1:40" hidden="1" x14ac:dyDescent="0.2">
      <c r="A181" s="51" t="s">
        <v>961</v>
      </c>
      <c r="B181" s="49" t="s">
        <v>962</v>
      </c>
      <c r="C181" s="50" t="s">
        <v>166</v>
      </c>
      <c r="D181" s="49" t="s">
        <v>283</v>
      </c>
      <c r="E181" s="51" t="s">
        <v>963</v>
      </c>
      <c r="F181" s="49" t="s">
        <v>405</v>
      </c>
      <c r="G181" s="49" t="s">
        <v>729</v>
      </c>
      <c r="H181" s="49" t="s">
        <v>407</v>
      </c>
      <c r="I181" s="51" t="s">
        <v>964</v>
      </c>
      <c r="J181" s="49">
        <v>14</v>
      </c>
      <c r="K181" s="49">
        <v>18000</v>
      </c>
      <c r="L181" s="49">
        <f t="shared" si="13"/>
        <v>13930</v>
      </c>
      <c r="M181" s="49">
        <f>L181*Z181</f>
        <v>1253.7</v>
      </c>
      <c r="N181" s="52" t="s">
        <v>243</v>
      </c>
      <c r="P181" s="49">
        <v>21735</v>
      </c>
      <c r="Q181" s="49">
        <v>0</v>
      </c>
      <c r="R181" s="49">
        <v>0</v>
      </c>
      <c r="S181" s="77">
        <f t="shared" si="14"/>
        <v>21735</v>
      </c>
      <c r="T181" s="77">
        <f t="shared" si="15"/>
        <v>21735</v>
      </c>
      <c r="U181" s="49">
        <v>4070</v>
      </c>
      <c r="V181" s="49">
        <v>2367</v>
      </c>
      <c r="W181" s="49">
        <v>2367</v>
      </c>
      <c r="X181" s="49">
        <f>P181-(U181+V181)</f>
        <v>15298</v>
      </c>
      <c r="Y181" s="49" t="s">
        <v>190</v>
      </c>
      <c r="Z181" s="53">
        <v>0.09</v>
      </c>
      <c r="AB181" s="53">
        <f t="shared" si="16"/>
        <v>-0.09</v>
      </c>
      <c r="AM181" s="49" t="s">
        <v>85</v>
      </c>
      <c r="AN181" s="49" t="s">
        <v>410</v>
      </c>
    </row>
    <row r="182" spans="1:40" ht="30" hidden="1" x14ac:dyDescent="0.2">
      <c r="A182" s="49" t="s">
        <v>965</v>
      </c>
      <c r="B182" s="49" t="s">
        <v>966</v>
      </c>
      <c r="C182" s="50" t="s">
        <v>166</v>
      </c>
      <c r="D182" s="49" t="s">
        <v>283</v>
      </c>
      <c r="E182" s="49" t="s">
        <v>967</v>
      </c>
      <c r="F182" s="49" t="s">
        <v>405</v>
      </c>
      <c r="G182" s="49" t="s">
        <v>690</v>
      </c>
      <c r="H182" s="49" t="s">
        <v>691</v>
      </c>
      <c r="I182" s="51" t="s">
        <v>968</v>
      </c>
      <c r="J182" s="49">
        <v>5</v>
      </c>
      <c r="K182" s="49">
        <v>125</v>
      </c>
      <c r="L182" s="49">
        <f t="shared" si="13"/>
        <v>89</v>
      </c>
      <c r="M182" s="49">
        <f>L182*Z182</f>
        <v>361.34</v>
      </c>
      <c r="N182" s="52" t="s">
        <v>173</v>
      </c>
      <c r="O182" s="52" t="s">
        <v>969</v>
      </c>
      <c r="P182" s="49">
        <v>125</v>
      </c>
      <c r="Q182" s="49">
        <v>0</v>
      </c>
      <c r="R182" s="49">
        <v>0</v>
      </c>
      <c r="S182" s="77">
        <f t="shared" si="14"/>
        <v>125</v>
      </c>
      <c r="T182" s="77">
        <f t="shared" si="15"/>
        <v>125</v>
      </c>
      <c r="U182" s="49">
        <v>36</v>
      </c>
      <c r="V182" s="49">
        <v>9</v>
      </c>
      <c r="W182" s="49">
        <v>9</v>
      </c>
      <c r="X182" s="49">
        <f>T182-(U182+V182)</f>
        <v>80</v>
      </c>
      <c r="Y182" s="49" t="s">
        <v>190</v>
      </c>
      <c r="Z182" s="53">
        <v>4.0599999999999996</v>
      </c>
      <c r="AB182" s="53">
        <f t="shared" si="16"/>
        <v>-4.0599999999999996</v>
      </c>
      <c r="AM182" s="49" t="s">
        <v>85</v>
      </c>
      <c r="AN182" s="49" t="s">
        <v>410</v>
      </c>
    </row>
    <row r="183" spans="1:40" ht="45" hidden="1" x14ac:dyDescent="0.2">
      <c r="A183" s="49" t="s">
        <v>970</v>
      </c>
      <c r="B183" s="49" t="s">
        <v>971</v>
      </c>
      <c r="C183" s="50" t="s">
        <v>166</v>
      </c>
      <c r="D183" s="49" t="s">
        <v>283</v>
      </c>
      <c r="E183" s="49" t="s">
        <v>972</v>
      </c>
      <c r="F183" s="49" t="s">
        <v>405</v>
      </c>
      <c r="G183" s="49" t="s">
        <v>729</v>
      </c>
      <c r="H183" s="49" t="s">
        <v>407</v>
      </c>
      <c r="I183" s="51" t="s">
        <v>973</v>
      </c>
      <c r="J183" s="49">
        <v>9</v>
      </c>
      <c r="K183" s="49">
        <v>1008</v>
      </c>
      <c r="L183" s="49">
        <f t="shared" si="13"/>
        <v>950</v>
      </c>
      <c r="M183" s="49">
        <f>L183*Z183</f>
        <v>1311</v>
      </c>
      <c r="N183" s="52" t="s">
        <v>243</v>
      </c>
      <c r="O183" s="52" t="s">
        <v>450</v>
      </c>
      <c r="P183" s="49">
        <v>4576</v>
      </c>
      <c r="Q183" s="49">
        <v>0</v>
      </c>
      <c r="R183" s="49">
        <v>0</v>
      </c>
      <c r="S183" s="77">
        <f t="shared" si="14"/>
        <v>4576</v>
      </c>
      <c r="T183" s="77">
        <f t="shared" si="15"/>
        <v>4576</v>
      </c>
      <c r="U183" s="49">
        <v>58</v>
      </c>
      <c r="V183" s="49">
        <v>240</v>
      </c>
      <c r="W183" s="49">
        <v>240</v>
      </c>
      <c r="X183" s="49">
        <f>P183-(U183+V183)</f>
        <v>4278</v>
      </c>
      <c r="Y183" s="49" t="s">
        <v>190</v>
      </c>
      <c r="Z183" s="53">
        <v>1.38</v>
      </c>
      <c r="AB183" s="53">
        <f t="shared" si="16"/>
        <v>-1.38</v>
      </c>
      <c r="AM183" s="49" t="s">
        <v>85</v>
      </c>
      <c r="AN183" s="49" t="s">
        <v>410</v>
      </c>
    </row>
    <row r="184" spans="1:40" ht="30" hidden="1" x14ac:dyDescent="0.2">
      <c r="A184" s="49" t="s">
        <v>974</v>
      </c>
      <c r="B184" s="49" t="s">
        <v>975</v>
      </c>
      <c r="C184" s="50" t="s">
        <v>166</v>
      </c>
      <c r="D184" s="49" t="s">
        <v>283</v>
      </c>
      <c r="E184" s="49" t="s">
        <v>976</v>
      </c>
      <c r="F184" s="49" t="s">
        <v>405</v>
      </c>
      <c r="G184" s="49" t="s">
        <v>690</v>
      </c>
      <c r="H184" s="49" t="s">
        <v>691</v>
      </c>
      <c r="I184" s="51" t="s">
        <v>977</v>
      </c>
      <c r="J184" s="49">
        <v>4</v>
      </c>
      <c r="K184" s="49">
        <v>1</v>
      </c>
      <c r="L184" s="49">
        <f t="shared" si="13"/>
        <v>1</v>
      </c>
      <c r="M184" s="49">
        <f>L184*Z184</f>
        <v>0.249</v>
      </c>
      <c r="N184" s="52" t="s">
        <v>173</v>
      </c>
      <c r="O184" s="52" t="s">
        <v>969</v>
      </c>
      <c r="P184" s="49">
        <v>0</v>
      </c>
      <c r="Q184" s="49">
        <v>0</v>
      </c>
      <c r="R184" s="49">
        <v>0</v>
      </c>
      <c r="S184" s="77">
        <f t="shared" si="14"/>
        <v>0</v>
      </c>
      <c r="T184" s="77">
        <f t="shared" si="15"/>
        <v>0</v>
      </c>
      <c r="U184" s="49">
        <v>0</v>
      </c>
      <c r="V184" s="49">
        <v>0</v>
      </c>
      <c r="W184" s="49">
        <v>0</v>
      </c>
      <c r="X184" s="49">
        <f>T184-(U184+V184)</f>
        <v>0</v>
      </c>
      <c r="Y184" s="49" t="s">
        <v>174</v>
      </c>
      <c r="Z184" s="53">
        <v>0.249</v>
      </c>
      <c r="AB184" s="53">
        <f t="shared" si="16"/>
        <v>-0.249</v>
      </c>
      <c r="AM184" s="49" t="s">
        <v>85</v>
      </c>
      <c r="AN184" s="49" t="s">
        <v>410</v>
      </c>
    </row>
    <row r="185" spans="1:40" hidden="1" x14ac:dyDescent="0.2">
      <c r="A185" s="49" t="s">
        <v>978</v>
      </c>
      <c r="B185" s="49" t="s">
        <v>979</v>
      </c>
      <c r="C185" s="50" t="s">
        <v>166</v>
      </c>
      <c r="D185" s="49" t="s">
        <v>283</v>
      </c>
      <c r="E185" s="49" t="s">
        <v>980</v>
      </c>
      <c r="F185" s="49" t="s">
        <v>405</v>
      </c>
      <c r="G185" s="49" t="s">
        <v>538</v>
      </c>
      <c r="H185" s="49" t="s">
        <v>431</v>
      </c>
      <c r="I185" s="51" t="s">
        <v>981</v>
      </c>
      <c r="J185" s="49">
        <v>11</v>
      </c>
      <c r="K185" s="49">
        <v>12</v>
      </c>
      <c r="L185" s="49">
        <f t="shared" si="13"/>
        <v>-726</v>
      </c>
      <c r="N185" s="52" t="s">
        <v>173</v>
      </c>
      <c r="P185" s="49">
        <v>383</v>
      </c>
      <c r="Q185" s="49">
        <v>0</v>
      </c>
      <c r="R185" s="49">
        <v>336</v>
      </c>
      <c r="S185" s="77">
        <f t="shared" si="14"/>
        <v>383</v>
      </c>
      <c r="T185" s="77">
        <f t="shared" si="15"/>
        <v>719</v>
      </c>
      <c r="U185" s="49">
        <v>738</v>
      </c>
      <c r="V185" s="49">
        <v>258</v>
      </c>
      <c r="W185" s="49">
        <v>258</v>
      </c>
      <c r="X185" s="49">
        <f>T185-(U185+V185)</f>
        <v>-277</v>
      </c>
      <c r="Y185" s="49" t="s">
        <v>181</v>
      </c>
      <c r="Z185" s="53">
        <v>54.49</v>
      </c>
      <c r="AB185" s="53">
        <f t="shared" si="16"/>
        <v>-54.49</v>
      </c>
      <c r="AM185" s="49" t="s">
        <v>85</v>
      </c>
      <c r="AN185" s="49" t="s">
        <v>410</v>
      </c>
    </row>
    <row r="186" spans="1:40" hidden="1" x14ac:dyDescent="0.2">
      <c r="A186" s="49" t="s">
        <v>982</v>
      </c>
      <c r="B186" s="49" t="s">
        <v>983</v>
      </c>
      <c r="C186" s="50" t="s">
        <v>166</v>
      </c>
      <c r="D186" s="49" t="s">
        <v>283</v>
      </c>
      <c r="E186" s="49" t="s">
        <v>984</v>
      </c>
      <c r="F186" s="49" t="s">
        <v>405</v>
      </c>
      <c r="G186" s="49" t="s">
        <v>460</v>
      </c>
      <c r="H186" s="49" t="s">
        <v>431</v>
      </c>
      <c r="I186" s="51" t="s">
        <v>985</v>
      </c>
      <c r="J186" s="49">
        <v>9</v>
      </c>
      <c r="K186" s="49">
        <v>184</v>
      </c>
      <c r="L186" s="49">
        <f t="shared" si="13"/>
        <v>-1316</v>
      </c>
      <c r="N186" s="52" t="s">
        <v>173</v>
      </c>
      <c r="P186" s="49">
        <v>488</v>
      </c>
      <c r="Q186" s="49">
        <v>0</v>
      </c>
      <c r="R186" s="49">
        <v>920</v>
      </c>
      <c r="S186" s="77">
        <f t="shared" si="14"/>
        <v>488</v>
      </c>
      <c r="T186" s="77">
        <f t="shared" si="15"/>
        <v>1408</v>
      </c>
      <c r="U186" s="49">
        <v>1500</v>
      </c>
      <c r="V186" s="49">
        <v>516</v>
      </c>
      <c r="W186" s="49">
        <v>516</v>
      </c>
      <c r="X186" s="49">
        <f>T186-(U186+V186)</f>
        <v>-608</v>
      </c>
      <c r="Y186" s="49" t="s">
        <v>181</v>
      </c>
      <c r="Z186" s="53">
        <v>3.84</v>
      </c>
      <c r="AB186" s="53">
        <f t="shared" si="16"/>
        <v>-3.84</v>
      </c>
      <c r="AM186" s="49" t="s">
        <v>85</v>
      </c>
      <c r="AN186" s="49" t="s">
        <v>410</v>
      </c>
    </row>
    <row r="187" spans="1:40" hidden="1" x14ac:dyDescent="0.2">
      <c r="A187" s="49" t="s">
        <v>986</v>
      </c>
      <c r="B187" s="49" t="s">
        <v>987</v>
      </c>
      <c r="C187" s="50" t="s">
        <v>166</v>
      </c>
      <c r="D187" s="49" t="s">
        <v>283</v>
      </c>
      <c r="E187" s="49" t="s">
        <v>988</v>
      </c>
      <c r="F187" s="49" t="s">
        <v>405</v>
      </c>
      <c r="G187" s="49" t="s">
        <v>406</v>
      </c>
      <c r="H187" s="49" t="s">
        <v>407</v>
      </c>
      <c r="I187" s="51" t="s">
        <v>989</v>
      </c>
      <c r="J187" s="49">
        <v>16</v>
      </c>
      <c r="K187" s="49">
        <v>1800</v>
      </c>
      <c r="L187" s="49">
        <f t="shared" si="13"/>
        <v>-2653</v>
      </c>
      <c r="N187" s="52" t="s">
        <v>243</v>
      </c>
      <c r="P187" s="49">
        <v>14359</v>
      </c>
      <c r="Q187" s="49">
        <v>0</v>
      </c>
      <c r="R187" s="49">
        <v>0</v>
      </c>
      <c r="S187" s="77">
        <f t="shared" si="14"/>
        <v>14359</v>
      </c>
      <c r="T187" s="77">
        <f t="shared" si="15"/>
        <v>14359</v>
      </c>
      <c r="U187" s="49">
        <v>4453</v>
      </c>
      <c r="V187" s="49">
        <v>1952</v>
      </c>
      <c r="W187" s="49">
        <v>2161</v>
      </c>
      <c r="X187" s="49">
        <f>P187-(U187+V187)</f>
        <v>7954</v>
      </c>
      <c r="Y187" s="49" t="s">
        <v>190</v>
      </c>
      <c r="Z187" s="53">
        <v>1.04</v>
      </c>
      <c r="AB187" s="53">
        <f t="shared" si="16"/>
        <v>-1.04</v>
      </c>
      <c r="AM187" s="49" t="s">
        <v>85</v>
      </c>
      <c r="AN187" s="49" t="s">
        <v>410</v>
      </c>
    </row>
    <row r="188" spans="1:40" hidden="1" x14ac:dyDescent="0.2">
      <c r="A188" s="49" t="s">
        <v>990</v>
      </c>
      <c r="B188" s="49" t="s">
        <v>991</v>
      </c>
      <c r="C188" s="50" t="s">
        <v>166</v>
      </c>
      <c r="D188" s="49" t="s">
        <v>283</v>
      </c>
      <c r="E188" s="49" t="s">
        <v>992</v>
      </c>
      <c r="F188" s="49" t="s">
        <v>405</v>
      </c>
      <c r="G188" s="49" t="s">
        <v>729</v>
      </c>
      <c r="H188" s="49" t="s">
        <v>407</v>
      </c>
      <c r="I188" s="51" t="s">
        <v>993</v>
      </c>
      <c r="J188" s="49">
        <v>16</v>
      </c>
      <c r="K188" s="49">
        <v>40</v>
      </c>
      <c r="L188" s="49">
        <f t="shared" si="13"/>
        <v>40</v>
      </c>
      <c r="M188" s="49">
        <f>L188*Z188</f>
        <v>718.8</v>
      </c>
      <c r="N188" s="52" t="s">
        <v>243</v>
      </c>
      <c r="P188" s="49">
        <v>160</v>
      </c>
      <c r="Q188" s="49">
        <v>0</v>
      </c>
      <c r="R188" s="49">
        <v>0</v>
      </c>
      <c r="S188" s="77">
        <f t="shared" si="14"/>
        <v>160</v>
      </c>
      <c r="T188" s="77">
        <f t="shared" si="15"/>
        <v>160</v>
      </c>
      <c r="U188" s="49">
        <v>0</v>
      </c>
      <c r="V188" s="49">
        <v>0</v>
      </c>
      <c r="W188" s="49">
        <v>0</v>
      </c>
      <c r="X188" s="49">
        <f>P188-(U188+V188)</f>
        <v>160</v>
      </c>
      <c r="Y188" s="49" t="s">
        <v>190</v>
      </c>
      <c r="Z188" s="53">
        <v>17.97</v>
      </c>
      <c r="AB188" s="53">
        <f t="shared" si="16"/>
        <v>-17.97</v>
      </c>
      <c r="AM188" s="49" t="s">
        <v>85</v>
      </c>
      <c r="AN188" s="49" t="s">
        <v>410</v>
      </c>
    </row>
    <row r="189" spans="1:40" hidden="1" x14ac:dyDescent="0.2">
      <c r="A189" s="49" t="s">
        <v>994</v>
      </c>
      <c r="B189" s="49" t="s">
        <v>995</v>
      </c>
      <c r="C189" s="50" t="s">
        <v>166</v>
      </c>
      <c r="D189" s="49" t="s">
        <v>283</v>
      </c>
      <c r="E189" s="49" t="s">
        <v>996</v>
      </c>
      <c r="F189" s="49" t="s">
        <v>405</v>
      </c>
      <c r="G189" s="49" t="s">
        <v>406</v>
      </c>
      <c r="H189" s="49" t="s">
        <v>407</v>
      </c>
      <c r="I189" s="51" t="s">
        <v>997</v>
      </c>
      <c r="J189" s="49">
        <v>14</v>
      </c>
      <c r="K189" s="49">
        <v>132</v>
      </c>
      <c r="L189" s="49">
        <f t="shared" si="13"/>
        <v>132</v>
      </c>
      <c r="M189" s="49">
        <f>L189*Z189</f>
        <v>3692.04</v>
      </c>
      <c r="N189" s="52" t="s">
        <v>243</v>
      </c>
      <c r="P189" s="49">
        <v>256</v>
      </c>
      <c r="Q189" s="49">
        <v>0</v>
      </c>
      <c r="R189" s="49">
        <v>0</v>
      </c>
      <c r="S189" s="77">
        <f t="shared" si="14"/>
        <v>256</v>
      </c>
      <c r="T189" s="77">
        <f t="shared" si="15"/>
        <v>256</v>
      </c>
      <c r="U189" s="49">
        <v>0</v>
      </c>
      <c r="V189" s="49">
        <v>0</v>
      </c>
      <c r="W189" s="49">
        <v>0</v>
      </c>
      <c r="X189" s="49">
        <f>P189-(U189+V189)</f>
        <v>256</v>
      </c>
      <c r="Y189" s="49" t="s">
        <v>190</v>
      </c>
      <c r="Z189" s="53">
        <v>27.97</v>
      </c>
      <c r="AB189" s="53">
        <f t="shared" si="16"/>
        <v>-27.97</v>
      </c>
      <c r="AM189" s="49" t="s">
        <v>85</v>
      </c>
      <c r="AN189" s="49" t="s">
        <v>410</v>
      </c>
    </row>
    <row r="190" spans="1:40" hidden="1" x14ac:dyDescent="0.2">
      <c r="A190" s="49" t="s">
        <v>998</v>
      </c>
      <c r="B190" s="49" t="s">
        <v>999</v>
      </c>
      <c r="C190" s="50" t="s">
        <v>166</v>
      </c>
      <c r="D190" s="49" t="s">
        <v>283</v>
      </c>
      <c r="E190" s="49" t="s">
        <v>1000</v>
      </c>
      <c r="F190" s="49" t="s">
        <v>405</v>
      </c>
      <c r="G190" s="49" t="s">
        <v>406</v>
      </c>
      <c r="H190" s="49" t="s">
        <v>407</v>
      </c>
      <c r="I190" s="51" t="s">
        <v>1001</v>
      </c>
      <c r="J190" s="49">
        <v>11</v>
      </c>
      <c r="K190" s="49">
        <v>7680</v>
      </c>
      <c r="L190" s="49">
        <f t="shared" si="13"/>
        <v>7156</v>
      </c>
      <c r="M190" s="49">
        <f>L190*Z190</f>
        <v>3291.76</v>
      </c>
      <c r="N190" s="52" t="s">
        <v>243</v>
      </c>
      <c r="P190" s="49">
        <v>7711</v>
      </c>
      <c r="Q190" s="49">
        <v>0</v>
      </c>
      <c r="R190" s="49">
        <v>0</v>
      </c>
      <c r="S190" s="77">
        <f t="shared" si="14"/>
        <v>7711</v>
      </c>
      <c r="T190" s="77">
        <f t="shared" si="15"/>
        <v>7711</v>
      </c>
      <c r="U190" s="49">
        <v>524</v>
      </c>
      <c r="V190" s="49">
        <v>303</v>
      </c>
      <c r="W190" s="49">
        <v>315</v>
      </c>
      <c r="X190" s="49">
        <f>P190-(U190+V190)</f>
        <v>6884</v>
      </c>
      <c r="Y190" s="49" t="s">
        <v>190</v>
      </c>
      <c r="Z190" s="53">
        <v>0.46</v>
      </c>
      <c r="AB190" s="53">
        <f t="shared" si="16"/>
        <v>-0.46</v>
      </c>
      <c r="AM190" s="49" t="s">
        <v>85</v>
      </c>
      <c r="AN190" s="49" t="s">
        <v>410</v>
      </c>
    </row>
    <row r="191" spans="1:40" hidden="1" x14ac:dyDescent="0.2">
      <c r="A191" s="49" t="s">
        <v>1002</v>
      </c>
      <c r="B191" s="49" t="s">
        <v>1003</v>
      </c>
      <c r="C191" s="50" t="s">
        <v>166</v>
      </c>
      <c r="D191" s="49" t="s">
        <v>283</v>
      </c>
      <c r="E191" s="49" t="s">
        <v>1004</v>
      </c>
      <c r="F191" s="49" t="s">
        <v>405</v>
      </c>
      <c r="G191" s="49" t="s">
        <v>460</v>
      </c>
      <c r="H191" s="49" t="s">
        <v>431</v>
      </c>
      <c r="I191" s="51" t="s">
        <v>1005</v>
      </c>
      <c r="J191" s="49">
        <v>16</v>
      </c>
      <c r="K191" s="49">
        <v>36</v>
      </c>
      <c r="L191" s="49">
        <f t="shared" si="13"/>
        <v>-1095</v>
      </c>
      <c r="N191" s="52" t="s">
        <v>173</v>
      </c>
      <c r="P191" s="49">
        <v>1187</v>
      </c>
      <c r="Q191" s="49">
        <v>144</v>
      </c>
      <c r="R191" s="49">
        <v>432</v>
      </c>
      <c r="S191" s="77">
        <f t="shared" si="14"/>
        <v>1331</v>
      </c>
      <c r="T191" s="77">
        <f t="shared" si="15"/>
        <v>1763</v>
      </c>
      <c r="U191" s="49">
        <v>1131</v>
      </c>
      <c r="V191" s="49">
        <v>972</v>
      </c>
      <c r="W191" s="49">
        <v>972</v>
      </c>
      <c r="X191" s="49">
        <f>T191-(U191+V191)</f>
        <v>-340</v>
      </c>
      <c r="Y191" s="49" t="s">
        <v>181</v>
      </c>
      <c r="Z191" s="53">
        <v>23.21</v>
      </c>
      <c r="AB191" s="53">
        <f t="shared" si="16"/>
        <v>-23.21</v>
      </c>
      <c r="AM191" s="49" t="s">
        <v>85</v>
      </c>
      <c r="AN191" s="49" t="s">
        <v>410</v>
      </c>
    </row>
    <row r="192" spans="1:40" hidden="1" x14ac:dyDescent="0.2">
      <c r="A192" s="49" t="s">
        <v>1006</v>
      </c>
      <c r="B192" s="49" t="s">
        <v>1007</v>
      </c>
      <c r="C192" s="50" t="s">
        <v>166</v>
      </c>
      <c r="D192" s="49" t="s">
        <v>283</v>
      </c>
      <c r="E192" s="49" t="s">
        <v>1008</v>
      </c>
      <c r="F192" s="49" t="s">
        <v>405</v>
      </c>
      <c r="G192" s="49" t="s">
        <v>460</v>
      </c>
      <c r="H192" s="49" t="s">
        <v>431</v>
      </c>
      <c r="I192" s="51" t="s">
        <v>1009</v>
      </c>
      <c r="J192" s="49">
        <v>16</v>
      </c>
      <c r="K192" s="49">
        <v>42</v>
      </c>
      <c r="L192" s="49">
        <f t="shared" si="13"/>
        <v>-13405</v>
      </c>
      <c r="N192" s="52" t="s">
        <v>173</v>
      </c>
      <c r="P192" s="49">
        <v>11357</v>
      </c>
      <c r="Q192" s="49">
        <v>2562</v>
      </c>
      <c r="R192" s="49">
        <v>5040</v>
      </c>
      <c r="S192" s="77">
        <f t="shared" si="14"/>
        <v>13919</v>
      </c>
      <c r="T192" s="77">
        <f t="shared" si="15"/>
        <v>18959</v>
      </c>
      <c r="U192" s="49">
        <v>13447</v>
      </c>
      <c r="V192" s="49">
        <v>11496</v>
      </c>
      <c r="W192" s="49">
        <v>11496</v>
      </c>
      <c r="X192" s="49">
        <f>T192-(U192+V192)</f>
        <v>-5984</v>
      </c>
      <c r="Y192" s="49" t="s">
        <v>181</v>
      </c>
      <c r="Z192" s="53">
        <v>20.350000000000001</v>
      </c>
      <c r="AB192" s="53">
        <f t="shared" si="16"/>
        <v>-20.350000000000001</v>
      </c>
      <c r="AM192" s="49" t="s">
        <v>85</v>
      </c>
      <c r="AN192" s="49" t="s">
        <v>410</v>
      </c>
    </row>
    <row r="193" spans="1:40" hidden="1" x14ac:dyDescent="0.2">
      <c r="A193" s="49" t="s">
        <v>1010</v>
      </c>
      <c r="B193" s="49" t="s">
        <v>1011</v>
      </c>
      <c r="C193" s="50" t="s">
        <v>166</v>
      </c>
      <c r="D193" s="49" t="s">
        <v>283</v>
      </c>
      <c r="E193" s="49" t="s">
        <v>1012</v>
      </c>
      <c r="F193" s="49" t="s">
        <v>405</v>
      </c>
      <c r="G193" s="49" t="s">
        <v>460</v>
      </c>
      <c r="H193" s="49" t="s">
        <v>431</v>
      </c>
      <c r="I193" s="51" t="s">
        <v>1013</v>
      </c>
      <c r="J193" s="49">
        <v>16</v>
      </c>
      <c r="K193" s="49">
        <v>30</v>
      </c>
      <c r="L193" s="49">
        <f t="shared" si="13"/>
        <v>-2232</v>
      </c>
      <c r="N193" s="52" t="s">
        <v>173</v>
      </c>
      <c r="P193" s="49">
        <v>2512</v>
      </c>
      <c r="Q193" s="49">
        <v>480</v>
      </c>
      <c r="R193" s="49">
        <v>463</v>
      </c>
      <c r="S193" s="77">
        <f t="shared" si="14"/>
        <v>2992</v>
      </c>
      <c r="T193" s="77">
        <f t="shared" si="15"/>
        <v>3455</v>
      </c>
      <c r="U193" s="49">
        <v>2262</v>
      </c>
      <c r="V193" s="49">
        <v>1944</v>
      </c>
      <c r="W193" s="49">
        <v>1944</v>
      </c>
      <c r="X193" s="49">
        <f>T193-(U193+V193)</f>
        <v>-751</v>
      </c>
      <c r="Y193" s="49" t="s">
        <v>181</v>
      </c>
      <c r="Z193" s="53">
        <v>23.21</v>
      </c>
      <c r="AB193" s="53">
        <f t="shared" si="16"/>
        <v>-23.21</v>
      </c>
      <c r="AM193" s="49" t="s">
        <v>85</v>
      </c>
      <c r="AN193" s="49" t="s">
        <v>410</v>
      </c>
    </row>
    <row r="194" spans="1:40" hidden="1" x14ac:dyDescent="0.2">
      <c r="A194" s="49" t="s">
        <v>1014</v>
      </c>
      <c r="B194" s="49" t="s">
        <v>1015</v>
      </c>
      <c r="C194" s="50" t="s">
        <v>166</v>
      </c>
      <c r="D194" s="49" t="s">
        <v>283</v>
      </c>
      <c r="E194" s="49" t="s">
        <v>1016</v>
      </c>
      <c r="F194" s="49" t="s">
        <v>405</v>
      </c>
      <c r="G194" s="49" t="s">
        <v>460</v>
      </c>
      <c r="H194" s="49" t="s">
        <v>431</v>
      </c>
      <c r="I194" s="51" t="s">
        <v>1017</v>
      </c>
      <c r="J194" s="49">
        <v>16</v>
      </c>
      <c r="K194" s="49">
        <v>24</v>
      </c>
      <c r="L194" s="49">
        <f t="shared" ref="L194:L257" si="20">K194-U194</f>
        <v>-2188</v>
      </c>
      <c r="N194" s="52" t="s">
        <v>173</v>
      </c>
      <c r="P194" s="49">
        <v>1713</v>
      </c>
      <c r="Q194" s="49">
        <v>120</v>
      </c>
      <c r="R194" s="49">
        <v>1200</v>
      </c>
      <c r="S194" s="77">
        <f t="shared" ref="S194:S257" si="21">P194+Q194</f>
        <v>1833</v>
      </c>
      <c r="T194" s="77">
        <f t="shared" ref="T194:T257" si="22">P194+Q194+R194</f>
        <v>3033</v>
      </c>
      <c r="U194" s="49">
        <v>2212</v>
      </c>
      <c r="V194" s="49">
        <v>1911</v>
      </c>
      <c r="W194" s="49">
        <v>1911</v>
      </c>
      <c r="X194" s="49">
        <f>T194-(U194+V194)</f>
        <v>-1090</v>
      </c>
      <c r="Y194" s="49" t="s">
        <v>181</v>
      </c>
      <c r="Z194" s="53">
        <v>26.23</v>
      </c>
      <c r="AB194" s="53">
        <f t="shared" ref="AB194:AB257" si="23">AA194-Z194</f>
        <v>-26.23</v>
      </c>
      <c r="AM194" s="49" t="s">
        <v>85</v>
      </c>
      <c r="AN194" s="49" t="s">
        <v>410</v>
      </c>
    </row>
    <row r="195" spans="1:40" hidden="1" x14ac:dyDescent="0.2">
      <c r="A195" s="49" t="s">
        <v>1018</v>
      </c>
      <c r="B195" s="49" t="s">
        <v>1019</v>
      </c>
      <c r="C195" s="50" t="s">
        <v>166</v>
      </c>
      <c r="D195" s="49" t="s">
        <v>283</v>
      </c>
      <c r="E195" s="49" t="s">
        <v>1020</v>
      </c>
      <c r="F195" s="49" t="s">
        <v>405</v>
      </c>
      <c r="G195" s="49" t="s">
        <v>460</v>
      </c>
      <c r="H195" s="49" t="s">
        <v>431</v>
      </c>
      <c r="I195" s="51" t="s">
        <v>1021</v>
      </c>
      <c r="J195" s="49">
        <v>16</v>
      </c>
      <c r="K195" s="49">
        <v>30</v>
      </c>
      <c r="L195" s="49">
        <f t="shared" si="20"/>
        <v>-2182</v>
      </c>
      <c r="N195" s="52" t="s">
        <v>173</v>
      </c>
      <c r="P195" s="49">
        <v>1808</v>
      </c>
      <c r="Q195" s="49">
        <v>0</v>
      </c>
      <c r="R195" s="49">
        <v>1290</v>
      </c>
      <c r="S195" s="77">
        <f t="shared" si="21"/>
        <v>1808</v>
      </c>
      <c r="T195" s="77">
        <f t="shared" si="22"/>
        <v>3098</v>
      </c>
      <c r="U195" s="49">
        <v>2212</v>
      </c>
      <c r="V195" s="49">
        <v>1911</v>
      </c>
      <c r="W195" s="49">
        <v>1911</v>
      </c>
      <c r="X195" s="49">
        <f>T195-(U195+V195)</f>
        <v>-1025</v>
      </c>
      <c r="Y195" s="49" t="s">
        <v>181</v>
      </c>
      <c r="Z195" s="53">
        <v>23.21</v>
      </c>
      <c r="AB195" s="53">
        <f t="shared" si="23"/>
        <v>-23.21</v>
      </c>
      <c r="AM195" s="49" t="s">
        <v>85</v>
      </c>
      <c r="AN195" s="49" t="s">
        <v>410</v>
      </c>
    </row>
    <row r="196" spans="1:40" hidden="1" x14ac:dyDescent="0.2">
      <c r="A196" s="49" t="s">
        <v>1022</v>
      </c>
      <c r="B196" s="49" t="s">
        <v>1023</v>
      </c>
      <c r="C196" s="50" t="s">
        <v>166</v>
      </c>
      <c r="D196" s="49" t="s">
        <v>283</v>
      </c>
      <c r="E196" s="49" t="s">
        <v>1024</v>
      </c>
      <c r="F196" s="49" t="s">
        <v>405</v>
      </c>
      <c r="G196" s="49" t="s">
        <v>628</v>
      </c>
      <c r="H196" s="49" t="s">
        <v>440</v>
      </c>
      <c r="I196" s="51" t="s">
        <v>1025</v>
      </c>
      <c r="J196" s="49">
        <v>30</v>
      </c>
      <c r="K196" s="49">
        <v>2500</v>
      </c>
      <c r="L196" s="49">
        <f t="shared" si="20"/>
        <v>-2089</v>
      </c>
      <c r="N196" s="52" t="s">
        <v>243</v>
      </c>
      <c r="P196" s="49">
        <v>8859</v>
      </c>
      <c r="Q196" s="49">
        <v>0</v>
      </c>
      <c r="R196" s="49">
        <v>0</v>
      </c>
      <c r="S196" s="77">
        <f t="shared" si="21"/>
        <v>8859</v>
      </c>
      <c r="T196" s="77">
        <f t="shared" si="22"/>
        <v>8859</v>
      </c>
      <c r="U196" s="49">
        <v>4589</v>
      </c>
      <c r="V196" s="49">
        <v>3030</v>
      </c>
      <c r="W196" s="49">
        <v>3240</v>
      </c>
      <c r="X196" s="49">
        <f>P196-(U196+V196)</f>
        <v>1240</v>
      </c>
      <c r="Y196" s="49" t="s">
        <v>190</v>
      </c>
      <c r="Z196" s="53">
        <v>0.60563</v>
      </c>
      <c r="AB196" s="53">
        <f t="shared" si="23"/>
        <v>-0.60563</v>
      </c>
      <c r="AM196" s="49" t="s">
        <v>85</v>
      </c>
      <c r="AN196" s="49" t="s">
        <v>410</v>
      </c>
    </row>
    <row r="197" spans="1:40" hidden="1" x14ac:dyDescent="0.2">
      <c r="A197" s="51" t="s">
        <v>1026</v>
      </c>
      <c r="B197" s="49" t="s">
        <v>1027</v>
      </c>
      <c r="C197" s="50" t="s">
        <v>166</v>
      </c>
      <c r="D197" s="49" t="s">
        <v>283</v>
      </c>
      <c r="E197" s="51" t="s">
        <v>1028</v>
      </c>
      <c r="F197" s="49" t="s">
        <v>405</v>
      </c>
      <c r="G197" s="49" t="s">
        <v>690</v>
      </c>
      <c r="H197" s="49" t="s">
        <v>691</v>
      </c>
      <c r="I197" s="51" t="s">
        <v>1029</v>
      </c>
      <c r="J197" s="49">
        <v>6</v>
      </c>
      <c r="K197" s="49">
        <v>125</v>
      </c>
      <c r="L197" s="49">
        <f t="shared" si="20"/>
        <v>-32</v>
      </c>
      <c r="N197" s="52" t="s">
        <v>173</v>
      </c>
      <c r="P197" s="49">
        <v>125</v>
      </c>
      <c r="Q197" s="49">
        <v>0</v>
      </c>
      <c r="R197" s="49">
        <v>0</v>
      </c>
      <c r="S197" s="77">
        <f t="shared" si="21"/>
        <v>125</v>
      </c>
      <c r="T197" s="77">
        <f t="shared" si="22"/>
        <v>125</v>
      </c>
      <c r="U197" s="49">
        <v>157</v>
      </c>
      <c r="V197" s="49">
        <v>0</v>
      </c>
      <c r="W197" s="49">
        <v>0</v>
      </c>
      <c r="X197" s="49">
        <f>T197-(U197+V197)</f>
        <v>-32</v>
      </c>
      <c r="Y197" s="49" t="s">
        <v>181</v>
      </c>
      <c r="Z197" s="53">
        <v>12.75</v>
      </c>
      <c r="AB197" s="53">
        <f t="shared" si="23"/>
        <v>-12.75</v>
      </c>
      <c r="AM197" s="49" t="s">
        <v>85</v>
      </c>
      <c r="AN197" s="49" t="s">
        <v>410</v>
      </c>
    </row>
    <row r="198" spans="1:40" hidden="1" x14ac:dyDescent="0.2">
      <c r="A198" s="49" t="s">
        <v>1030</v>
      </c>
      <c r="B198" s="49" t="s">
        <v>1031</v>
      </c>
      <c r="C198" s="50" t="s">
        <v>166</v>
      </c>
      <c r="D198" s="49" t="s">
        <v>283</v>
      </c>
      <c r="E198" s="49" t="s">
        <v>1032</v>
      </c>
      <c r="F198" s="49" t="s">
        <v>405</v>
      </c>
      <c r="G198" s="49" t="s">
        <v>690</v>
      </c>
      <c r="H198" s="49" t="s">
        <v>691</v>
      </c>
      <c r="I198" s="51" t="s">
        <v>1033</v>
      </c>
      <c r="J198" s="49">
        <v>6</v>
      </c>
      <c r="K198" s="49">
        <v>125</v>
      </c>
      <c r="L198" s="49">
        <f t="shared" si="20"/>
        <v>-32</v>
      </c>
      <c r="N198" s="52" t="s">
        <v>173</v>
      </c>
      <c r="P198" s="49">
        <v>125</v>
      </c>
      <c r="Q198" s="49">
        <v>0</v>
      </c>
      <c r="R198" s="49">
        <v>0</v>
      </c>
      <c r="S198" s="77">
        <f t="shared" si="21"/>
        <v>125</v>
      </c>
      <c r="T198" s="77">
        <f t="shared" si="22"/>
        <v>125</v>
      </c>
      <c r="U198" s="49">
        <v>157</v>
      </c>
      <c r="V198" s="49">
        <v>0</v>
      </c>
      <c r="W198" s="49">
        <v>0</v>
      </c>
      <c r="X198" s="49">
        <f>T198-(U198+V198)</f>
        <v>-32</v>
      </c>
      <c r="Y198" s="49" t="s">
        <v>181</v>
      </c>
      <c r="Z198" s="53">
        <v>14</v>
      </c>
      <c r="AB198" s="53">
        <f t="shared" si="23"/>
        <v>-14</v>
      </c>
      <c r="AM198" s="49" t="s">
        <v>85</v>
      </c>
      <c r="AN198" s="49" t="s">
        <v>410</v>
      </c>
    </row>
    <row r="199" spans="1:40" hidden="1" x14ac:dyDescent="0.2">
      <c r="A199" s="49" t="s">
        <v>1034</v>
      </c>
      <c r="B199" s="49" t="s">
        <v>1035</v>
      </c>
      <c r="C199" s="50" t="s">
        <v>166</v>
      </c>
      <c r="D199" s="49" t="s">
        <v>283</v>
      </c>
      <c r="E199" s="49" t="s">
        <v>1036</v>
      </c>
      <c r="F199" s="49" t="s">
        <v>405</v>
      </c>
      <c r="G199" s="49" t="s">
        <v>430</v>
      </c>
      <c r="H199" s="49" t="s">
        <v>431</v>
      </c>
      <c r="I199" s="51" t="s">
        <v>1037</v>
      </c>
      <c r="J199" s="49">
        <v>19</v>
      </c>
      <c r="K199" s="49">
        <v>12</v>
      </c>
      <c r="L199" s="49">
        <f t="shared" si="20"/>
        <v>-3348</v>
      </c>
      <c r="N199" s="52" t="s">
        <v>173</v>
      </c>
      <c r="P199" s="49">
        <v>0</v>
      </c>
      <c r="Q199" s="49">
        <v>3360</v>
      </c>
      <c r="R199" s="49">
        <v>0</v>
      </c>
      <c r="S199" s="77">
        <f t="shared" si="21"/>
        <v>3360</v>
      </c>
      <c r="T199" s="77">
        <f t="shared" si="22"/>
        <v>3360</v>
      </c>
      <c r="U199" s="49">
        <v>3360</v>
      </c>
      <c r="V199" s="49">
        <v>0</v>
      </c>
      <c r="W199" s="49">
        <v>0</v>
      </c>
      <c r="X199" s="49">
        <f>T199-(U199+V199)</f>
        <v>0</v>
      </c>
      <c r="Y199" s="49" t="s">
        <v>190</v>
      </c>
      <c r="Z199" s="53">
        <v>27.68</v>
      </c>
      <c r="AB199" s="53">
        <f t="shared" si="23"/>
        <v>-27.68</v>
      </c>
      <c r="AM199" s="49" t="s">
        <v>85</v>
      </c>
      <c r="AN199" s="49" t="s">
        <v>410</v>
      </c>
    </row>
    <row r="200" spans="1:40" hidden="1" x14ac:dyDescent="0.2">
      <c r="A200" s="49" t="s">
        <v>1038</v>
      </c>
      <c r="B200" s="49" t="s">
        <v>1039</v>
      </c>
      <c r="C200" s="50" t="s">
        <v>166</v>
      </c>
      <c r="D200" s="49" t="s">
        <v>377</v>
      </c>
      <c r="E200" s="49" t="s">
        <v>1040</v>
      </c>
      <c r="F200" s="49" t="s">
        <v>405</v>
      </c>
      <c r="G200" s="49" t="s">
        <v>430</v>
      </c>
      <c r="H200" s="49" t="s">
        <v>431</v>
      </c>
      <c r="I200" s="51" t="s">
        <v>1041</v>
      </c>
      <c r="J200" s="49">
        <v>19</v>
      </c>
      <c r="K200" s="49">
        <v>6</v>
      </c>
      <c r="L200" s="49">
        <f t="shared" si="20"/>
        <v>-3770</v>
      </c>
      <c r="N200" s="52" t="s">
        <v>173</v>
      </c>
      <c r="P200" s="49">
        <v>0</v>
      </c>
      <c r="Q200" s="49">
        <v>0</v>
      </c>
      <c r="R200" s="49">
        <v>0</v>
      </c>
      <c r="S200" s="77">
        <f t="shared" si="21"/>
        <v>0</v>
      </c>
      <c r="T200" s="77">
        <f t="shared" si="22"/>
        <v>0</v>
      </c>
      <c r="U200" s="49">
        <v>3776</v>
      </c>
      <c r="V200" s="49">
        <v>0</v>
      </c>
      <c r="W200" s="49">
        <v>0</v>
      </c>
      <c r="X200" s="49">
        <f>T200-(U200+V200)</f>
        <v>-3776</v>
      </c>
      <c r="Y200" s="49" t="s">
        <v>181</v>
      </c>
      <c r="Z200" s="53">
        <v>49.76</v>
      </c>
      <c r="AB200" s="53">
        <f t="shared" si="23"/>
        <v>-49.76</v>
      </c>
      <c r="AM200" s="49" t="s">
        <v>85</v>
      </c>
      <c r="AN200" s="49" t="s">
        <v>410</v>
      </c>
    </row>
    <row r="201" spans="1:40" ht="75" hidden="1" x14ac:dyDescent="0.2">
      <c r="A201" s="49" t="s">
        <v>1042</v>
      </c>
      <c r="B201" s="49" t="s">
        <v>1043</v>
      </c>
      <c r="C201" s="50" t="s">
        <v>166</v>
      </c>
      <c r="D201" s="49" t="s">
        <v>437</v>
      </c>
      <c r="E201" s="49" t="s">
        <v>1044</v>
      </c>
      <c r="F201" s="49" t="s">
        <v>405</v>
      </c>
      <c r="G201" s="49" t="s">
        <v>439</v>
      </c>
      <c r="H201" s="49" t="s">
        <v>440</v>
      </c>
      <c r="I201" s="51" t="s">
        <v>1045</v>
      </c>
      <c r="J201" s="49">
        <v>11</v>
      </c>
      <c r="K201" s="49">
        <v>480</v>
      </c>
      <c r="L201" s="49">
        <f t="shared" si="20"/>
        <v>-16812</v>
      </c>
      <c r="N201" s="52" t="s">
        <v>243</v>
      </c>
      <c r="O201" s="52" t="s">
        <v>1046</v>
      </c>
      <c r="P201" s="49">
        <v>10362</v>
      </c>
      <c r="Q201" s="49">
        <v>0</v>
      </c>
      <c r="R201" s="49">
        <v>3360</v>
      </c>
      <c r="S201" s="77">
        <f t="shared" si="21"/>
        <v>10362</v>
      </c>
      <c r="T201" s="77">
        <f t="shared" si="22"/>
        <v>13722</v>
      </c>
      <c r="U201" s="49">
        <v>17292</v>
      </c>
      <c r="V201" s="49">
        <v>11796</v>
      </c>
      <c r="W201" s="49">
        <v>11748</v>
      </c>
      <c r="X201" s="49">
        <f>P201-(U201+V201)</f>
        <v>-18726</v>
      </c>
      <c r="Y201" s="49" t="s">
        <v>181</v>
      </c>
      <c r="Z201" s="53">
        <v>3.29</v>
      </c>
      <c r="AB201" s="53">
        <f t="shared" si="23"/>
        <v>-3.29</v>
      </c>
      <c r="AM201" s="49" t="s">
        <v>85</v>
      </c>
      <c r="AN201" s="49" t="s">
        <v>410</v>
      </c>
    </row>
    <row r="202" spans="1:40" hidden="1" x14ac:dyDescent="0.2">
      <c r="A202" s="49" t="s">
        <v>1047</v>
      </c>
      <c r="B202" s="49" t="s">
        <v>1048</v>
      </c>
      <c r="C202" s="50" t="s">
        <v>166</v>
      </c>
      <c r="D202" s="49" t="s">
        <v>283</v>
      </c>
      <c r="E202" s="49" t="s">
        <v>1049</v>
      </c>
      <c r="F202" s="49" t="s">
        <v>405</v>
      </c>
      <c r="G202" s="49" t="s">
        <v>628</v>
      </c>
      <c r="H202" s="49" t="s">
        <v>440</v>
      </c>
      <c r="I202" s="51" t="s">
        <v>1050</v>
      </c>
      <c r="J202" s="49">
        <v>16</v>
      </c>
      <c r="K202" s="49">
        <v>14400</v>
      </c>
      <c r="L202" s="49">
        <f t="shared" si="20"/>
        <v>13352</v>
      </c>
      <c r="M202" s="49">
        <f>L202*Z202</f>
        <v>7119.4199199999994</v>
      </c>
      <c r="N202" s="52" t="s">
        <v>243</v>
      </c>
      <c r="P202" s="49">
        <v>14356</v>
      </c>
      <c r="Q202" s="49">
        <v>0</v>
      </c>
      <c r="R202" s="49">
        <v>0</v>
      </c>
      <c r="S202" s="77">
        <f t="shared" si="21"/>
        <v>14356</v>
      </c>
      <c r="T202" s="77">
        <f t="shared" si="22"/>
        <v>14356</v>
      </c>
      <c r="U202" s="49">
        <v>1048</v>
      </c>
      <c r="V202" s="49">
        <v>606</v>
      </c>
      <c r="W202" s="49">
        <v>630</v>
      </c>
      <c r="X202" s="49">
        <f>P202-(U202+V202)</f>
        <v>12702</v>
      </c>
      <c r="Y202" s="49" t="s">
        <v>190</v>
      </c>
      <c r="Z202" s="53">
        <v>0.53320999999999996</v>
      </c>
      <c r="AB202" s="53">
        <f t="shared" si="23"/>
        <v>-0.53320999999999996</v>
      </c>
      <c r="AM202" s="49" t="s">
        <v>85</v>
      </c>
      <c r="AN202" s="49" t="s">
        <v>410</v>
      </c>
    </row>
    <row r="203" spans="1:40" ht="30" hidden="1" x14ac:dyDescent="0.2">
      <c r="A203" s="49" t="s">
        <v>1051</v>
      </c>
      <c r="B203" s="49" t="s">
        <v>1052</v>
      </c>
      <c r="C203" s="50" t="s">
        <v>166</v>
      </c>
      <c r="D203" s="49" t="s">
        <v>283</v>
      </c>
      <c r="E203" s="49" t="s">
        <v>1053</v>
      </c>
      <c r="F203" s="49" t="s">
        <v>405</v>
      </c>
      <c r="G203" s="49" t="s">
        <v>1054</v>
      </c>
      <c r="H203" s="49" t="s">
        <v>1055</v>
      </c>
      <c r="I203" s="51" t="s">
        <v>1056</v>
      </c>
      <c r="J203" s="49">
        <v>15</v>
      </c>
      <c r="K203" s="49">
        <v>1000</v>
      </c>
      <c r="L203" s="49">
        <f t="shared" si="20"/>
        <v>843</v>
      </c>
      <c r="M203" s="49">
        <f>L203*Z203</f>
        <v>902.0100000000001</v>
      </c>
      <c r="N203" s="52" t="s">
        <v>173</v>
      </c>
      <c r="O203" s="52" t="s">
        <v>1057</v>
      </c>
      <c r="P203" s="49">
        <v>1000</v>
      </c>
      <c r="Q203" s="49">
        <v>0</v>
      </c>
      <c r="R203" s="49">
        <v>0</v>
      </c>
      <c r="S203" s="77">
        <f t="shared" si="21"/>
        <v>1000</v>
      </c>
      <c r="T203" s="77">
        <f t="shared" si="22"/>
        <v>1000</v>
      </c>
      <c r="U203" s="49">
        <v>157</v>
      </c>
      <c r="V203" s="49">
        <v>0</v>
      </c>
      <c r="W203" s="49">
        <v>0</v>
      </c>
      <c r="X203" s="49">
        <f>T203-(U203+V203)</f>
        <v>843</v>
      </c>
      <c r="Y203" s="49" t="s">
        <v>190</v>
      </c>
      <c r="Z203" s="53">
        <v>1.07</v>
      </c>
      <c r="AB203" s="53">
        <f t="shared" si="23"/>
        <v>-1.07</v>
      </c>
      <c r="AM203" s="49" t="s">
        <v>85</v>
      </c>
      <c r="AN203" s="49" t="s">
        <v>410</v>
      </c>
    </row>
    <row r="204" spans="1:40" hidden="1" x14ac:dyDescent="0.2">
      <c r="A204" s="49" t="s">
        <v>1058</v>
      </c>
      <c r="B204" s="49" t="s">
        <v>1059</v>
      </c>
      <c r="C204" s="50" t="s">
        <v>166</v>
      </c>
      <c r="D204" s="49" t="s">
        <v>283</v>
      </c>
      <c r="E204" s="49" t="s">
        <v>1060</v>
      </c>
      <c r="F204" s="49" t="s">
        <v>405</v>
      </c>
      <c r="G204" s="49" t="s">
        <v>498</v>
      </c>
      <c r="H204" s="49" t="s">
        <v>431</v>
      </c>
      <c r="I204" s="51" t="s">
        <v>1061</v>
      </c>
      <c r="J204" s="49">
        <v>17</v>
      </c>
      <c r="K204" s="49">
        <v>3000</v>
      </c>
      <c r="L204" s="49">
        <f t="shared" si="20"/>
        <v>2829</v>
      </c>
      <c r="M204" s="49">
        <f>L204*Z204</f>
        <v>2517.81</v>
      </c>
      <c r="N204" s="52" t="s">
        <v>173</v>
      </c>
      <c r="P204" s="49">
        <v>418</v>
      </c>
      <c r="Q204" s="49">
        <v>0</v>
      </c>
      <c r="R204" s="49">
        <v>0</v>
      </c>
      <c r="S204" s="77">
        <f t="shared" si="21"/>
        <v>418</v>
      </c>
      <c r="T204" s="77">
        <f t="shared" si="22"/>
        <v>418</v>
      </c>
      <c r="U204" s="49">
        <v>171</v>
      </c>
      <c r="V204" s="49">
        <v>60</v>
      </c>
      <c r="W204" s="49">
        <v>60</v>
      </c>
      <c r="X204" s="49">
        <f>T204-(U204+V204)</f>
        <v>187</v>
      </c>
      <c r="Y204" s="49" t="s">
        <v>190</v>
      </c>
      <c r="Z204" s="53">
        <v>0.89</v>
      </c>
      <c r="AB204" s="53">
        <f t="shared" si="23"/>
        <v>-0.89</v>
      </c>
      <c r="AM204" s="49" t="s">
        <v>85</v>
      </c>
      <c r="AN204" s="49" t="s">
        <v>410</v>
      </c>
    </row>
    <row r="205" spans="1:40" ht="45" hidden="1" x14ac:dyDescent="0.2">
      <c r="A205" s="49" t="s">
        <v>1062</v>
      </c>
      <c r="B205" s="49" t="s">
        <v>1063</v>
      </c>
      <c r="C205" s="50" t="s">
        <v>166</v>
      </c>
      <c r="D205" s="49" t="s">
        <v>283</v>
      </c>
      <c r="E205" s="49" t="s">
        <v>1064</v>
      </c>
      <c r="F205" s="49" t="s">
        <v>405</v>
      </c>
      <c r="G205" s="49" t="s">
        <v>430</v>
      </c>
      <c r="H205" s="49" t="s">
        <v>431</v>
      </c>
      <c r="I205" s="51" t="s">
        <v>1065</v>
      </c>
      <c r="J205" s="49">
        <v>9</v>
      </c>
      <c r="K205" s="49">
        <v>480</v>
      </c>
      <c r="L205" s="49">
        <f t="shared" si="20"/>
        <v>-3336</v>
      </c>
      <c r="N205" s="52" t="s">
        <v>433</v>
      </c>
      <c r="O205" s="52" t="s">
        <v>868</v>
      </c>
      <c r="P205" s="49">
        <v>2994</v>
      </c>
      <c r="Q205" s="49">
        <v>0</v>
      </c>
      <c r="R205" s="49">
        <v>0</v>
      </c>
      <c r="S205" s="77">
        <f t="shared" si="21"/>
        <v>2994</v>
      </c>
      <c r="T205" s="77">
        <f t="shared" si="22"/>
        <v>2994</v>
      </c>
      <c r="U205" s="49">
        <v>3816</v>
      </c>
      <c r="V205" s="49">
        <v>1200</v>
      </c>
      <c r="W205" s="49">
        <v>1200</v>
      </c>
      <c r="X205" s="49">
        <f>T205-(U205+V205)</f>
        <v>-2022</v>
      </c>
      <c r="Y205" s="49" t="s">
        <v>181</v>
      </c>
      <c r="Z205" s="53">
        <v>9.6</v>
      </c>
      <c r="AB205" s="53">
        <f t="shared" si="23"/>
        <v>-9.6</v>
      </c>
      <c r="AM205" s="49" t="s">
        <v>85</v>
      </c>
      <c r="AN205" s="49" t="s">
        <v>410</v>
      </c>
    </row>
    <row r="206" spans="1:40" ht="45" hidden="1" x14ac:dyDescent="0.2">
      <c r="A206" s="49" t="s">
        <v>1066</v>
      </c>
      <c r="B206" s="49" t="s">
        <v>1067</v>
      </c>
      <c r="C206" s="50" t="s">
        <v>166</v>
      </c>
      <c r="D206" s="49" t="s">
        <v>283</v>
      </c>
      <c r="E206" s="49" t="s">
        <v>1068</v>
      </c>
      <c r="F206" s="49" t="s">
        <v>405</v>
      </c>
      <c r="G206" s="49" t="s">
        <v>406</v>
      </c>
      <c r="H206" s="49" t="s">
        <v>407</v>
      </c>
      <c r="I206" s="51" t="s">
        <v>1069</v>
      </c>
      <c r="J206" s="49">
        <v>11</v>
      </c>
      <c r="K206" s="49">
        <v>4800</v>
      </c>
      <c r="L206" s="49">
        <f t="shared" si="20"/>
        <v>-22508</v>
      </c>
      <c r="N206" s="52" t="s">
        <v>243</v>
      </c>
      <c r="O206" s="52" t="s">
        <v>409</v>
      </c>
      <c r="P206" s="49">
        <v>19605</v>
      </c>
      <c r="Q206" s="49">
        <v>0</v>
      </c>
      <c r="R206" s="49">
        <v>4800</v>
      </c>
      <c r="S206" s="77">
        <f t="shared" si="21"/>
        <v>19605</v>
      </c>
      <c r="T206" s="77">
        <f t="shared" si="22"/>
        <v>24405</v>
      </c>
      <c r="U206" s="49">
        <v>27308</v>
      </c>
      <c r="V206" s="49">
        <v>15504</v>
      </c>
      <c r="W206" s="49">
        <v>15524</v>
      </c>
      <c r="X206" s="49">
        <f>P206-(U206+V206)</f>
        <v>-23207</v>
      </c>
      <c r="Y206" s="49" t="s">
        <v>181</v>
      </c>
      <c r="Z206" s="53">
        <v>2.6659999999999999</v>
      </c>
      <c r="AB206" s="53">
        <f t="shared" si="23"/>
        <v>-2.6659999999999999</v>
      </c>
      <c r="AM206" s="49" t="s">
        <v>85</v>
      </c>
      <c r="AN206" s="49" t="s">
        <v>410</v>
      </c>
    </row>
    <row r="207" spans="1:40" hidden="1" x14ac:dyDescent="0.2">
      <c r="A207" s="49" t="s">
        <v>1070</v>
      </c>
      <c r="B207" s="49" t="s">
        <v>1071</v>
      </c>
      <c r="C207" s="50" t="s">
        <v>166</v>
      </c>
      <c r="D207" s="49" t="s">
        <v>437</v>
      </c>
      <c r="E207" s="49" t="s">
        <v>1072</v>
      </c>
      <c r="F207" s="49" t="s">
        <v>405</v>
      </c>
      <c r="G207" s="49" t="s">
        <v>439</v>
      </c>
      <c r="H207" s="49" t="s">
        <v>440</v>
      </c>
      <c r="I207" s="51" t="s">
        <v>1073</v>
      </c>
      <c r="J207" s="49">
        <v>11</v>
      </c>
      <c r="K207" s="49">
        <v>24</v>
      </c>
      <c r="L207" s="49">
        <f t="shared" si="20"/>
        <v>-318</v>
      </c>
      <c r="N207" s="52" t="s">
        <v>243</v>
      </c>
      <c r="P207" s="49">
        <v>298</v>
      </c>
      <c r="Q207" s="49">
        <v>0</v>
      </c>
      <c r="R207" s="49">
        <v>72</v>
      </c>
      <c r="S207" s="77">
        <f t="shared" si="21"/>
        <v>298</v>
      </c>
      <c r="T207" s="77">
        <f t="shared" si="22"/>
        <v>370</v>
      </c>
      <c r="U207" s="49">
        <v>342</v>
      </c>
      <c r="V207" s="49">
        <v>120</v>
      </c>
      <c r="W207" s="49">
        <v>120</v>
      </c>
      <c r="X207" s="49">
        <f>P207-(U207+V207)</f>
        <v>-164</v>
      </c>
      <c r="Y207" s="49" t="s">
        <v>181</v>
      </c>
      <c r="Z207" s="53">
        <v>20.9</v>
      </c>
      <c r="AB207" s="53">
        <f t="shared" si="23"/>
        <v>-20.9</v>
      </c>
      <c r="AM207" s="49" t="s">
        <v>85</v>
      </c>
      <c r="AN207" s="49" t="s">
        <v>410</v>
      </c>
    </row>
    <row r="208" spans="1:40" hidden="1" x14ac:dyDescent="0.2">
      <c r="A208" s="49" t="s">
        <v>1074</v>
      </c>
      <c r="B208" s="49" t="s">
        <v>1075</v>
      </c>
      <c r="C208" s="50" t="s">
        <v>166</v>
      </c>
      <c r="D208" s="49" t="s">
        <v>377</v>
      </c>
      <c r="E208" s="49" t="s">
        <v>1076</v>
      </c>
      <c r="F208" s="49" t="s">
        <v>405</v>
      </c>
      <c r="G208" s="49" t="s">
        <v>465</v>
      </c>
      <c r="H208" s="49" t="s">
        <v>431</v>
      </c>
      <c r="I208" s="51" t="s">
        <v>1077</v>
      </c>
      <c r="J208" s="49">
        <v>10</v>
      </c>
      <c r="K208" s="49">
        <v>96</v>
      </c>
      <c r="L208" s="49">
        <f t="shared" si="20"/>
        <v>-464</v>
      </c>
      <c r="N208" s="52" t="s">
        <v>173</v>
      </c>
      <c r="P208" s="49">
        <v>0</v>
      </c>
      <c r="Q208" s="49">
        <v>0</v>
      </c>
      <c r="R208" s="49">
        <v>864</v>
      </c>
      <c r="S208" s="77">
        <f t="shared" si="21"/>
        <v>0</v>
      </c>
      <c r="T208" s="77">
        <f t="shared" si="22"/>
        <v>864</v>
      </c>
      <c r="U208" s="49">
        <v>560</v>
      </c>
      <c r="V208" s="49">
        <v>0</v>
      </c>
      <c r="W208" s="49">
        <v>0</v>
      </c>
      <c r="X208" s="49">
        <f t="shared" ref="X208:X213" si="24">T208-(U208+V208)</f>
        <v>304</v>
      </c>
      <c r="Y208" s="49" t="s">
        <v>190</v>
      </c>
      <c r="Z208" s="53">
        <v>5.61</v>
      </c>
      <c r="AB208" s="53">
        <f t="shared" si="23"/>
        <v>-5.61</v>
      </c>
      <c r="AM208" s="49" t="s">
        <v>85</v>
      </c>
      <c r="AN208" s="49" t="s">
        <v>410</v>
      </c>
    </row>
    <row r="209" spans="1:40" hidden="1" x14ac:dyDescent="0.2">
      <c r="A209" s="49" t="s">
        <v>1078</v>
      </c>
      <c r="B209" s="49" t="s">
        <v>1079</v>
      </c>
      <c r="C209" s="50" t="s">
        <v>166</v>
      </c>
      <c r="D209" s="49" t="s">
        <v>283</v>
      </c>
      <c r="E209" s="49" t="s">
        <v>1080</v>
      </c>
      <c r="F209" s="49" t="s">
        <v>405</v>
      </c>
      <c r="G209" s="49" t="s">
        <v>524</v>
      </c>
      <c r="H209" s="49" t="s">
        <v>525</v>
      </c>
      <c r="I209" s="51" t="s">
        <v>1081</v>
      </c>
      <c r="J209" s="49">
        <v>7</v>
      </c>
      <c r="K209" s="49">
        <v>1200</v>
      </c>
      <c r="L209" s="49">
        <f t="shared" si="20"/>
        <v>676</v>
      </c>
      <c r="M209" s="49">
        <f>L209*Z209</f>
        <v>500.03720000000004</v>
      </c>
      <c r="N209" s="52" t="s">
        <v>173</v>
      </c>
      <c r="P209" s="49">
        <v>1182</v>
      </c>
      <c r="Q209" s="49">
        <v>0</v>
      </c>
      <c r="R209" s="49">
        <v>0</v>
      </c>
      <c r="S209" s="77">
        <f t="shared" si="21"/>
        <v>1182</v>
      </c>
      <c r="T209" s="77">
        <f t="shared" si="22"/>
        <v>1182</v>
      </c>
      <c r="U209" s="49">
        <v>524</v>
      </c>
      <c r="V209" s="49">
        <v>303</v>
      </c>
      <c r="W209" s="49">
        <v>315</v>
      </c>
      <c r="X209" s="49">
        <f t="shared" si="24"/>
        <v>355</v>
      </c>
      <c r="Y209" s="49" t="s">
        <v>190</v>
      </c>
      <c r="Z209" s="53">
        <v>0.73970000000000002</v>
      </c>
      <c r="AB209" s="53">
        <f t="shared" si="23"/>
        <v>-0.73970000000000002</v>
      </c>
      <c r="AM209" s="49" t="s">
        <v>85</v>
      </c>
      <c r="AN209" s="49" t="s">
        <v>410</v>
      </c>
    </row>
    <row r="210" spans="1:40" hidden="1" x14ac:dyDescent="0.2">
      <c r="A210" s="49" t="s">
        <v>1082</v>
      </c>
      <c r="B210" s="49" t="s">
        <v>1083</v>
      </c>
      <c r="C210" s="50" t="s">
        <v>166</v>
      </c>
      <c r="D210" s="49" t="s">
        <v>283</v>
      </c>
      <c r="E210" s="49" t="s">
        <v>1084</v>
      </c>
      <c r="F210" s="49" t="s">
        <v>405</v>
      </c>
      <c r="G210" s="49" t="s">
        <v>933</v>
      </c>
      <c r="H210" s="49" t="s">
        <v>525</v>
      </c>
      <c r="I210" s="51" t="s">
        <v>1085</v>
      </c>
      <c r="J210" s="49">
        <v>15</v>
      </c>
      <c r="K210" s="49">
        <v>360</v>
      </c>
      <c r="L210" s="49">
        <f t="shared" si="20"/>
        <v>-11803</v>
      </c>
      <c r="N210" s="52" t="s">
        <v>173</v>
      </c>
      <c r="P210" s="49">
        <v>1154</v>
      </c>
      <c r="Q210" s="49">
        <v>5040</v>
      </c>
      <c r="R210" s="49">
        <v>4530</v>
      </c>
      <c r="S210" s="77">
        <f t="shared" si="21"/>
        <v>6194</v>
      </c>
      <c r="T210" s="77">
        <f t="shared" si="22"/>
        <v>10724</v>
      </c>
      <c r="U210" s="49">
        <v>12163</v>
      </c>
      <c r="V210" s="49">
        <v>4724</v>
      </c>
      <c r="W210" s="49">
        <v>6076</v>
      </c>
      <c r="X210" s="49">
        <f t="shared" si="24"/>
        <v>-6163</v>
      </c>
      <c r="Y210" s="49" t="s">
        <v>181</v>
      </c>
      <c r="Z210" s="53">
        <v>17.91</v>
      </c>
      <c r="AB210" s="53">
        <f t="shared" si="23"/>
        <v>-17.91</v>
      </c>
      <c r="AM210" s="49" t="s">
        <v>85</v>
      </c>
      <c r="AN210" s="49" t="s">
        <v>410</v>
      </c>
    </row>
    <row r="211" spans="1:40" hidden="1" x14ac:dyDescent="0.2">
      <c r="A211" s="49" t="s">
        <v>1086</v>
      </c>
      <c r="B211" s="49" t="s">
        <v>1087</v>
      </c>
      <c r="C211" s="50" t="s">
        <v>166</v>
      </c>
      <c r="D211" s="49" t="s">
        <v>283</v>
      </c>
      <c r="E211" s="49" t="s">
        <v>1084</v>
      </c>
      <c r="F211" s="49" t="s">
        <v>405</v>
      </c>
      <c r="G211" s="49" t="s">
        <v>933</v>
      </c>
      <c r="H211" s="49" t="s">
        <v>525</v>
      </c>
      <c r="I211" s="51" t="s">
        <v>1088</v>
      </c>
      <c r="J211" s="49">
        <v>20</v>
      </c>
      <c r="K211" s="49">
        <v>120</v>
      </c>
      <c r="L211" s="49">
        <f t="shared" si="20"/>
        <v>-12456</v>
      </c>
      <c r="N211" s="52" t="s">
        <v>173</v>
      </c>
      <c r="P211" s="49">
        <v>6594</v>
      </c>
      <c r="Q211" s="49">
        <v>2040</v>
      </c>
      <c r="R211" s="49">
        <v>5880</v>
      </c>
      <c r="S211" s="77">
        <f t="shared" si="21"/>
        <v>8634</v>
      </c>
      <c r="T211" s="77">
        <f t="shared" si="22"/>
        <v>14514</v>
      </c>
      <c r="U211" s="49">
        <v>12576</v>
      </c>
      <c r="V211" s="49">
        <v>4912</v>
      </c>
      <c r="W211" s="49">
        <v>6584</v>
      </c>
      <c r="X211" s="49">
        <f t="shared" si="24"/>
        <v>-2974</v>
      </c>
      <c r="Y211" s="49" t="s">
        <v>181</v>
      </c>
      <c r="Z211" s="53">
        <v>10.3</v>
      </c>
      <c r="AB211" s="53">
        <f t="shared" si="23"/>
        <v>-10.3</v>
      </c>
      <c r="AM211" s="49" t="s">
        <v>85</v>
      </c>
      <c r="AN211" s="49" t="s">
        <v>410</v>
      </c>
    </row>
    <row r="212" spans="1:40" hidden="1" x14ac:dyDescent="0.2">
      <c r="A212" s="49" t="s">
        <v>1089</v>
      </c>
      <c r="B212" s="49" t="s">
        <v>1090</v>
      </c>
      <c r="C212" s="50" t="s">
        <v>166</v>
      </c>
      <c r="D212" s="49" t="s">
        <v>283</v>
      </c>
      <c r="E212" s="49" t="s">
        <v>1091</v>
      </c>
      <c r="F212" s="49" t="s">
        <v>405</v>
      </c>
      <c r="G212" s="49" t="s">
        <v>933</v>
      </c>
      <c r="H212" s="49" t="s">
        <v>525</v>
      </c>
      <c r="I212" s="51" t="s">
        <v>1092</v>
      </c>
      <c r="J212" s="49">
        <v>13</v>
      </c>
      <c r="K212" s="49">
        <v>344</v>
      </c>
      <c r="L212" s="49">
        <f t="shared" si="20"/>
        <v>-1333</v>
      </c>
      <c r="N212" s="52" t="s">
        <v>173</v>
      </c>
      <c r="P212" s="49">
        <v>2169</v>
      </c>
      <c r="Q212" s="49">
        <v>860</v>
      </c>
      <c r="R212" s="49">
        <v>0</v>
      </c>
      <c r="S212" s="77">
        <f t="shared" si="21"/>
        <v>3029</v>
      </c>
      <c r="T212" s="77">
        <f t="shared" si="22"/>
        <v>3029</v>
      </c>
      <c r="U212" s="49">
        <v>1677</v>
      </c>
      <c r="V212" s="49">
        <v>614</v>
      </c>
      <c r="W212" s="49">
        <v>823</v>
      </c>
      <c r="X212" s="49">
        <f t="shared" si="24"/>
        <v>738</v>
      </c>
      <c r="Y212" s="49" t="s">
        <v>190</v>
      </c>
      <c r="Z212" s="53">
        <v>6.02</v>
      </c>
      <c r="AB212" s="53">
        <f t="shared" si="23"/>
        <v>-6.02</v>
      </c>
      <c r="AM212" s="49" t="s">
        <v>85</v>
      </c>
      <c r="AN212" s="49" t="s">
        <v>410</v>
      </c>
    </row>
    <row r="213" spans="1:40" hidden="1" x14ac:dyDescent="0.2">
      <c r="A213" s="49" t="s">
        <v>1093</v>
      </c>
      <c r="B213" s="49" t="s">
        <v>1094</v>
      </c>
      <c r="C213" s="50" t="s">
        <v>166</v>
      </c>
      <c r="D213" s="49" t="s">
        <v>283</v>
      </c>
      <c r="E213" s="49" t="s">
        <v>1091</v>
      </c>
      <c r="F213" s="49" t="s">
        <v>405</v>
      </c>
      <c r="G213" s="49" t="s">
        <v>933</v>
      </c>
      <c r="H213" s="49" t="s">
        <v>525</v>
      </c>
      <c r="I213" s="51" t="s">
        <v>1095</v>
      </c>
      <c r="J213" s="49">
        <v>11</v>
      </c>
      <c r="K213" s="49">
        <v>360</v>
      </c>
      <c r="L213" s="49">
        <f t="shared" si="20"/>
        <v>-949</v>
      </c>
      <c r="N213" s="52" t="s">
        <v>173</v>
      </c>
      <c r="P213" s="49">
        <v>2120</v>
      </c>
      <c r="Q213" s="49">
        <v>360</v>
      </c>
      <c r="R213" s="49">
        <v>0</v>
      </c>
      <c r="S213" s="77">
        <f t="shared" si="21"/>
        <v>2480</v>
      </c>
      <c r="T213" s="77">
        <f t="shared" si="22"/>
        <v>2480</v>
      </c>
      <c r="U213" s="49">
        <v>1309</v>
      </c>
      <c r="V213" s="49">
        <v>654</v>
      </c>
      <c r="W213" s="49">
        <v>823</v>
      </c>
      <c r="X213" s="49">
        <f t="shared" si="24"/>
        <v>517</v>
      </c>
      <c r="Y213" s="49" t="s">
        <v>190</v>
      </c>
      <c r="Z213" s="53">
        <v>10.78</v>
      </c>
      <c r="AB213" s="53">
        <f t="shared" si="23"/>
        <v>-10.78</v>
      </c>
      <c r="AM213" s="49" t="s">
        <v>85</v>
      </c>
      <c r="AN213" s="49" t="s">
        <v>410</v>
      </c>
    </row>
    <row r="214" spans="1:40" hidden="1" x14ac:dyDescent="0.2">
      <c r="A214" s="49" t="s">
        <v>1096</v>
      </c>
      <c r="B214" s="49" t="s">
        <v>1097</v>
      </c>
      <c r="C214" s="50" t="s">
        <v>166</v>
      </c>
      <c r="D214" s="49" t="s">
        <v>283</v>
      </c>
      <c r="E214" s="49" t="s">
        <v>1098</v>
      </c>
      <c r="F214" s="49" t="s">
        <v>405</v>
      </c>
      <c r="G214" s="49" t="s">
        <v>406</v>
      </c>
      <c r="H214" s="49" t="s">
        <v>407</v>
      </c>
      <c r="I214" s="51" t="s">
        <v>1099</v>
      </c>
      <c r="J214" s="49">
        <v>9</v>
      </c>
      <c r="K214" s="49">
        <v>132</v>
      </c>
      <c r="L214" s="49">
        <f t="shared" si="20"/>
        <v>-900</v>
      </c>
      <c r="N214" s="52" t="s">
        <v>243</v>
      </c>
      <c r="P214" s="49">
        <v>132</v>
      </c>
      <c r="Q214" s="49">
        <v>0</v>
      </c>
      <c r="R214" s="49">
        <v>858</v>
      </c>
      <c r="S214" s="77">
        <f t="shared" si="21"/>
        <v>132</v>
      </c>
      <c r="T214" s="77">
        <f t="shared" si="22"/>
        <v>990</v>
      </c>
      <c r="U214" s="49">
        <v>1032</v>
      </c>
      <c r="V214" s="49">
        <v>0</v>
      </c>
      <c r="W214" s="49">
        <v>0</v>
      </c>
      <c r="X214" s="49">
        <f>P214-(U214+V214)</f>
        <v>-900</v>
      </c>
      <c r="Y214" s="49" t="s">
        <v>181</v>
      </c>
      <c r="Z214" s="53">
        <v>8.8000000000000007</v>
      </c>
      <c r="AB214" s="53">
        <f t="shared" si="23"/>
        <v>-8.8000000000000007</v>
      </c>
      <c r="AM214" s="49" t="s">
        <v>85</v>
      </c>
      <c r="AN214" s="49" t="s">
        <v>410</v>
      </c>
    </row>
    <row r="215" spans="1:40" ht="45" hidden="1" x14ac:dyDescent="0.2">
      <c r="A215" s="49" t="s">
        <v>1100</v>
      </c>
      <c r="B215" s="49" t="s">
        <v>1101</v>
      </c>
      <c r="C215" s="50" t="s">
        <v>166</v>
      </c>
      <c r="D215" s="49" t="s">
        <v>283</v>
      </c>
      <c r="E215" s="49" t="s">
        <v>1102</v>
      </c>
      <c r="F215" s="49" t="s">
        <v>405</v>
      </c>
      <c r="G215" s="49" t="s">
        <v>538</v>
      </c>
      <c r="H215" s="49" t="s">
        <v>431</v>
      </c>
      <c r="I215" s="51" t="s">
        <v>1103</v>
      </c>
      <c r="J215" s="49">
        <v>12</v>
      </c>
      <c r="K215" s="49">
        <v>1800</v>
      </c>
      <c r="L215" s="49">
        <f t="shared" si="20"/>
        <v>126</v>
      </c>
      <c r="M215" s="49">
        <f>L215*Z215</f>
        <v>124.74</v>
      </c>
      <c r="N215" s="52" t="s">
        <v>433</v>
      </c>
      <c r="O215" s="52" t="s">
        <v>450</v>
      </c>
      <c r="P215" s="49">
        <v>2383</v>
      </c>
      <c r="Q215" s="49">
        <v>0</v>
      </c>
      <c r="R215" s="49">
        <v>0</v>
      </c>
      <c r="S215" s="77">
        <f t="shared" si="21"/>
        <v>2383</v>
      </c>
      <c r="T215" s="77">
        <f t="shared" si="22"/>
        <v>2383</v>
      </c>
      <c r="U215" s="49">
        <v>1674</v>
      </c>
      <c r="V215" s="49">
        <v>600</v>
      </c>
      <c r="W215" s="49">
        <v>600</v>
      </c>
      <c r="X215" s="49">
        <f>T215-(U215+V215)</f>
        <v>109</v>
      </c>
      <c r="Y215" s="49" t="s">
        <v>190</v>
      </c>
      <c r="Z215" s="53">
        <v>0.99</v>
      </c>
      <c r="AB215" s="53">
        <f t="shared" si="23"/>
        <v>-0.99</v>
      </c>
      <c r="AM215" s="49" t="s">
        <v>85</v>
      </c>
      <c r="AN215" s="49" t="s">
        <v>410</v>
      </c>
    </row>
    <row r="216" spans="1:40" hidden="1" x14ac:dyDescent="0.2">
      <c r="A216" s="49" t="s">
        <v>1104</v>
      </c>
      <c r="B216" s="49" t="s">
        <v>1105</v>
      </c>
      <c r="C216" s="50" t="s">
        <v>166</v>
      </c>
      <c r="D216" s="49" t="s">
        <v>283</v>
      </c>
      <c r="E216" s="49" t="s">
        <v>1106</v>
      </c>
      <c r="F216" s="49" t="s">
        <v>405</v>
      </c>
      <c r="G216" s="49" t="s">
        <v>690</v>
      </c>
      <c r="H216" s="49" t="s">
        <v>691</v>
      </c>
      <c r="I216" s="51" t="s">
        <v>1107</v>
      </c>
      <c r="J216" s="49">
        <v>4</v>
      </c>
      <c r="K216" s="49">
        <v>1</v>
      </c>
      <c r="L216" s="49">
        <f t="shared" si="20"/>
        <v>-2987</v>
      </c>
      <c r="N216" s="52" t="s">
        <v>173</v>
      </c>
      <c r="P216" s="49">
        <v>1462</v>
      </c>
      <c r="Q216" s="49">
        <v>0</v>
      </c>
      <c r="R216" s="49">
        <v>253</v>
      </c>
      <c r="S216" s="77">
        <f t="shared" si="21"/>
        <v>1462</v>
      </c>
      <c r="T216" s="77">
        <f t="shared" si="22"/>
        <v>1715</v>
      </c>
      <c r="U216" s="49">
        <v>2988</v>
      </c>
      <c r="V216" s="49">
        <v>1200</v>
      </c>
      <c r="W216" s="49">
        <v>1200</v>
      </c>
      <c r="X216" s="49">
        <f>T216-(U216+V216)</f>
        <v>-2473</v>
      </c>
      <c r="Y216" s="49" t="s">
        <v>181</v>
      </c>
      <c r="Z216" s="53">
        <v>2.8319999999999999</v>
      </c>
      <c r="AB216" s="53">
        <f t="shared" si="23"/>
        <v>-2.8319999999999999</v>
      </c>
      <c r="AM216" s="49" t="s">
        <v>85</v>
      </c>
      <c r="AN216" s="49" t="s">
        <v>410</v>
      </c>
    </row>
    <row r="217" spans="1:40" hidden="1" x14ac:dyDescent="0.2">
      <c r="A217" s="49" t="s">
        <v>1108</v>
      </c>
      <c r="B217" s="49" t="s">
        <v>1109</v>
      </c>
      <c r="C217" s="50" t="s">
        <v>166</v>
      </c>
      <c r="D217" s="49" t="s">
        <v>283</v>
      </c>
      <c r="E217" s="49" t="s">
        <v>1110</v>
      </c>
      <c r="F217" s="49" t="s">
        <v>405</v>
      </c>
      <c r="G217" s="49" t="s">
        <v>690</v>
      </c>
      <c r="H217" s="49" t="s">
        <v>691</v>
      </c>
      <c r="I217" s="51" t="s">
        <v>1111</v>
      </c>
      <c r="J217" s="49">
        <v>5</v>
      </c>
      <c r="K217" s="49">
        <v>125</v>
      </c>
      <c r="L217" s="49">
        <f t="shared" si="20"/>
        <v>-623</v>
      </c>
      <c r="N217" s="52" t="s">
        <v>173</v>
      </c>
      <c r="P217" s="49">
        <v>563</v>
      </c>
      <c r="Q217" s="49">
        <v>0</v>
      </c>
      <c r="R217" s="49">
        <v>0</v>
      </c>
      <c r="S217" s="77">
        <f t="shared" si="21"/>
        <v>563</v>
      </c>
      <c r="T217" s="77">
        <f t="shared" si="22"/>
        <v>563</v>
      </c>
      <c r="U217" s="49">
        <v>748</v>
      </c>
      <c r="V217" s="49">
        <v>300</v>
      </c>
      <c r="W217" s="49">
        <v>300</v>
      </c>
      <c r="X217" s="49">
        <f>T217-(U217+V217)</f>
        <v>-485</v>
      </c>
      <c r="Y217" s="49" t="s">
        <v>181</v>
      </c>
      <c r="Z217" s="53">
        <v>3.1360000000000001</v>
      </c>
      <c r="AB217" s="53">
        <f t="shared" si="23"/>
        <v>-3.1360000000000001</v>
      </c>
      <c r="AM217" s="49" t="s">
        <v>85</v>
      </c>
      <c r="AN217" s="49" t="s">
        <v>410</v>
      </c>
    </row>
    <row r="218" spans="1:40" ht="45" hidden="1" x14ac:dyDescent="0.2">
      <c r="A218" s="49" t="s">
        <v>1112</v>
      </c>
      <c r="B218" s="49" t="s">
        <v>1113</v>
      </c>
      <c r="C218" s="50" t="s">
        <v>166</v>
      </c>
      <c r="D218" s="49" t="s">
        <v>283</v>
      </c>
      <c r="E218" s="49" t="s">
        <v>1114</v>
      </c>
      <c r="F218" s="49" t="s">
        <v>405</v>
      </c>
      <c r="G218" s="49" t="s">
        <v>690</v>
      </c>
      <c r="H218" s="49" t="s">
        <v>691</v>
      </c>
      <c r="I218" s="51" t="s">
        <v>1115</v>
      </c>
      <c r="J218" s="49">
        <v>3</v>
      </c>
      <c r="K218" s="49">
        <v>125</v>
      </c>
      <c r="L218" s="49">
        <f t="shared" si="20"/>
        <v>-712</v>
      </c>
      <c r="N218" s="52" t="s">
        <v>173</v>
      </c>
      <c r="O218" s="52" t="s">
        <v>1116</v>
      </c>
      <c r="P218" s="49">
        <v>486</v>
      </c>
      <c r="Q218" s="49">
        <v>0</v>
      </c>
      <c r="R218" s="49">
        <v>0</v>
      </c>
      <c r="S218" s="77">
        <f t="shared" si="21"/>
        <v>486</v>
      </c>
      <c r="T218" s="77">
        <f t="shared" si="22"/>
        <v>486</v>
      </c>
      <c r="U218" s="49">
        <v>837</v>
      </c>
      <c r="V218" s="49">
        <v>300</v>
      </c>
      <c r="W218" s="49">
        <v>300</v>
      </c>
      <c r="X218" s="49">
        <f>T218-(U218+V218)</f>
        <v>-651</v>
      </c>
      <c r="Y218" s="49" t="s">
        <v>181</v>
      </c>
      <c r="Z218" s="53">
        <v>3.18</v>
      </c>
      <c r="AB218" s="53">
        <f t="shared" si="23"/>
        <v>-3.18</v>
      </c>
      <c r="AM218" s="49" t="s">
        <v>85</v>
      </c>
      <c r="AN218" s="49" t="s">
        <v>410</v>
      </c>
    </row>
    <row r="219" spans="1:40" hidden="1" x14ac:dyDescent="0.2">
      <c r="A219" s="49" t="s">
        <v>1117</v>
      </c>
      <c r="B219" s="49" t="s">
        <v>1118</v>
      </c>
      <c r="C219" s="50" t="s">
        <v>166</v>
      </c>
      <c r="D219" s="49" t="s">
        <v>283</v>
      </c>
      <c r="E219" s="49" t="s">
        <v>1119</v>
      </c>
      <c r="F219" s="49" t="s">
        <v>405</v>
      </c>
      <c r="G219" s="49" t="s">
        <v>406</v>
      </c>
      <c r="H219" s="49" t="s">
        <v>407</v>
      </c>
      <c r="I219" s="51" t="s">
        <v>1120</v>
      </c>
      <c r="J219" s="49">
        <v>7</v>
      </c>
      <c r="K219" s="49">
        <v>1</v>
      </c>
      <c r="L219" s="49">
        <f t="shared" si="20"/>
        <v>-1673</v>
      </c>
      <c r="N219" s="52" t="s">
        <v>243</v>
      </c>
      <c r="P219" s="49">
        <v>3996</v>
      </c>
      <c r="Q219" s="49">
        <v>0</v>
      </c>
      <c r="R219" s="49">
        <v>0</v>
      </c>
      <c r="S219" s="77">
        <f t="shared" si="21"/>
        <v>3996</v>
      </c>
      <c r="T219" s="77">
        <f t="shared" si="22"/>
        <v>3996</v>
      </c>
      <c r="U219" s="49">
        <v>1674</v>
      </c>
      <c r="V219" s="49">
        <v>600</v>
      </c>
      <c r="W219" s="49">
        <v>600</v>
      </c>
      <c r="X219" s="49">
        <f>P219-(U219+V219)</f>
        <v>1722</v>
      </c>
      <c r="Y219" s="49" t="s">
        <v>190</v>
      </c>
      <c r="Z219" s="53">
        <v>0.85</v>
      </c>
      <c r="AB219" s="53">
        <f t="shared" si="23"/>
        <v>-0.85</v>
      </c>
      <c r="AM219" s="49" t="s">
        <v>85</v>
      </c>
      <c r="AN219" s="49" t="s">
        <v>410</v>
      </c>
    </row>
    <row r="220" spans="1:40" hidden="1" x14ac:dyDescent="0.2">
      <c r="A220" s="49" t="s">
        <v>1121</v>
      </c>
      <c r="B220" s="49" t="s">
        <v>1122</v>
      </c>
      <c r="C220" s="50" t="s">
        <v>166</v>
      </c>
      <c r="D220" s="49" t="s">
        <v>403</v>
      </c>
      <c r="E220" s="49" t="s">
        <v>1123</v>
      </c>
      <c r="F220" s="49" t="s">
        <v>405</v>
      </c>
      <c r="G220" s="49" t="s">
        <v>406</v>
      </c>
      <c r="H220" s="49" t="s">
        <v>407</v>
      </c>
      <c r="I220" s="51" t="s">
        <v>1124</v>
      </c>
      <c r="J220" s="49">
        <v>9</v>
      </c>
      <c r="K220" s="49">
        <v>135</v>
      </c>
      <c r="L220" s="49">
        <f t="shared" si="20"/>
        <v>-4062</v>
      </c>
      <c r="N220" s="52" t="s">
        <v>243</v>
      </c>
      <c r="P220" s="49">
        <v>2744</v>
      </c>
      <c r="Q220" s="49">
        <v>0</v>
      </c>
      <c r="R220" s="49">
        <v>2565</v>
      </c>
      <c r="S220" s="77">
        <f t="shared" si="21"/>
        <v>2744</v>
      </c>
      <c r="T220" s="77">
        <f t="shared" si="22"/>
        <v>5309</v>
      </c>
      <c r="U220" s="49">
        <v>4197</v>
      </c>
      <c r="V220" s="49">
        <v>1228</v>
      </c>
      <c r="W220" s="49">
        <v>1646</v>
      </c>
      <c r="X220" s="49">
        <f>P220-(U220+V220)</f>
        <v>-2681</v>
      </c>
      <c r="Y220" s="49" t="s">
        <v>181</v>
      </c>
      <c r="Z220" s="53">
        <v>2.5</v>
      </c>
      <c r="AB220" s="53">
        <f t="shared" si="23"/>
        <v>-2.5</v>
      </c>
      <c r="AM220" s="49" t="s">
        <v>85</v>
      </c>
      <c r="AN220" s="49" t="s">
        <v>410</v>
      </c>
    </row>
    <row r="221" spans="1:40" hidden="1" x14ac:dyDescent="0.2">
      <c r="A221" s="49" t="s">
        <v>1125</v>
      </c>
      <c r="B221" s="49" t="s">
        <v>1126</v>
      </c>
      <c r="C221" s="50" t="s">
        <v>166</v>
      </c>
      <c r="D221" s="49" t="s">
        <v>283</v>
      </c>
      <c r="E221" s="49" t="s">
        <v>1127</v>
      </c>
      <c r="F221" s="49" t="s">
        <v>405</v>
      </c>
      <c r="G221" s="49" t="s">
        <v>406</v>
      </c>
      <c r="H221" s="49" t="s">
        <v>407</v>
      </c>
      <c r="I221" s="51" t="s">
        <v>1128</v>
      </c>
      <c r="J221" s="49">
        <v>10</v>
      </c>
      <c r="K221" s="49">
        <v>180</v>
      </c>
      <c r="L221" s="49">
        <f t="shared" si="20"/>
        <v>-1378</v>
      </c>
      <c r="N221" s="52" t="s">
        <v>243</v>
      </c>
      <c r="P221" s="49">
        <v>2011</v>
      </c>
      <c r="Q221" s="49">
        <v>0</v>
      </c>
      <c r="R221" s="49">
        <v>0</v>
      </c>
      <c r="S221" s="77">
        <f t="shared" si="21"/>
        <v>2011</v>
      </c>
      <c r="T221" s="77">
        <f t="shared" si="22"/>
        <v>2011</v>
      </c>
      <c r="U221" s="49">
        <v>1558</v>
      </c>
      <c r="V221" s="49">
        <v>614</v>
      </c>
      <c r="W221" s="49">
        <v>823</v>
      </c>
      <c r="X221" s="49">
        <f>P221-(U221+V221)</f>
        <v>-161</v>
      </c>
      <c r="Y221" s="49" t="s">
        <v>181</v>
      </c>
      <c r="Z221" s="53">
        <v>2</v>
      </c>
      <c r="AB221" s="53">
        <f t="shared" si="23"/>
        <v>-2</v>
      </c>
      <c r="AM221" s="49" t="s">
        <v>85</v>
      </c>
      <c r="AN221" s="49" t="s">
        <v>410</v>
      </c>
    </row>
    <row r="222" spans="1:40" hidden="1" x14ac:dyDescent="0.2">
      <c r="A222" s="49" t="s">
        <v>1129</v>
      </c>
      <c r="B222" s="49" t="s">
        <v>1130</v>
      </c>
      <c r="C222" s="50" t="s">
        <v>166</v>
      </c>
      <c r="D222" s="49" t="s">
        <v>283</v>
      </c>
      <c r="E222" s="49" t="s">
        <v>1131</v>
      </c>
      <c r="F222" s="49" t="s">
        <v>405</v>
      </c>
      <c r="G222" s="49" t="s">
        <v>524</v>
      </c>
      <c r="H222" s="49" t="s">
        <v>525</v>
      </c>
      <c r="I222" s="51" t="s">
        <v>1132</v>
      </c>
      <c r="J222" s="49">
        <v>12</v>
      </c>
      <c r="K222" s="49">
        <v>620</v>
      </c>
      <c r="L222" s="49">
        <f t="shared" si="20"/>
        <v>148</v>
      </c>
      <c r="M222" s="49">
        <f>L222*Z222</f>
        <v>735.56</v>
      </c>
      <c r="N222" s="52" t="s">
        <v>173</v>
      </c>
      <c r="P222" s="49">
        <v>0</v>
      </c>
      <c r="Q222" s="49">
        <v>0</v>
      </c>
      <c r="R222" s="49">
        <v>1240</v>
      </c>
      <c r="S222" s="77">
        <f t="shared" si="21"/>
        <v>0</v>
      </c>
      <c r="T222" s="77">
        <f t="shared" si="22"/>
        <v>1240</v>
      </c>
      <c r="U222" s="49">
        <v>472</v>
      </c>
      <c r="V222" s="49">
        <v>0</v>
      </c>
      <c r="W222" s="49">
        <v>0</v>
      </c>
      <c r="X222" s="49">
        <f>T222-(U222+V222)</f>
        <v>768</v>
      </c>
      <c r="Y222" s="49" t="s">
        <v>190</v>
      </c>
      <c r="Z222" s="53">
        <v>4.97</v>
      </c>
      <c r="AB222" s="53">
        <f t="shared" si="23"/>
        <v>-4.97</v>
      </c>
      <c r="AM222" s="49" t="s">
        <v>85</v>
      </c>
      <c r="AN222" s="49" t="s">
        <v>410</v>
      </c>
    </row>
    <row r="223" spans="1:40" hidden="1" x14ac:dyDescent="0.2">
      <c r="A223" s="49" t="s">
        <v>1133</v>
      </c>
      <c r="B223" s="49" t="s">
        <v>1134</v>
      </c>
      <c r="C223" s="50" t="s">
        <v>166</v>
      </c>
      <c r="D223" s="49" t="s">
        <v>283</v>
      </c>
      <c r="E223" s="49" t="s">
        <v>1135</v>
      </c>
      <c r="F223" s="49" t="s">
        <v>405</v>
      </c>
      <c r="G223" s="49" t="s">
        <v>406</v>
      </c>
      <c r="H223" s="49" t="s">
        <v>407</v>
      </c>
      <c r="I223" s="51" t="s">
        <v>1136</v>
      </c>
      <c r="J223" s="49">
        <v>9</v>
      </c>
      <c r="K223" s="49">
        <v>4000</v>
      </c>
      <c r="L223" s="49">
        <f t="shared" si="20"/>
        <v>3056</v>
      </c>
      <c r="M223" s="82"/>
      <c r="N223" s="52" t="s">
        <v>243</v>
      </c>
      <c r="P223" s="49">
        <v>0</v>
      </c>
      <c r="Q223" s="49">
        <v>0</v>
      </c>
      <c r="R223" s="49">
        <v>4000</v>
      </c>
      <c r="S223" s="77">
        <f t="shared" si="21"/>
        <v>0</v>
      </c>
      <c r="T223" s="77">
        <f t="shared" si="22"/>
        <v>4000</v>
      </c>
      <c r="U223" s="49">
        <v>944</v>
      </c>
      <c r="V223" s="49">
        <v>0</v>
      </c>
      <c r="W223" s="49">
        <v>0</v>
      </c>
      <c r="X223" s="49">
        <f>P223-(U223+V223)</f>
        <v>-944</v>
      </c>
      <c r="Y223" s="49" t="s">
        <v>181</v>
      </c>
      <c r="Z223" s="53">
        <v>0.31</v>
      </c>
      <c r="AB223" s="53">
        <f t="shared" si="23"/>
        <v>-0.31</v>
      </c>
      <c r="AM223" s="49" t="s">
        <v>85</v>
      </c>
      <c r="AN223" s="49" t="s">
        <v>410</v>
      </c>
    </row>
    <row r="224" spans="1:40" hidden="1" x14ac:dyDescent="0.2">
      <c r="A224" s="49" t="s">
        <v>1137</v>
      </c>
      <c r="B224" s="49" t="s">
        <v>1138</v>
      </c>
      <c r="C224" s="50" t="s">
        <v>166</v>
      </c>
      <c r="D224" s="49" t="s">
        <v>283</v>
      </c>
      <c r="E224" s="49" t="s">
        <v>1139</v>
      </c>
      <c r="F224" s="49" t="s">
        <v>405</v>
      </c>
      <c r="G224" s="49" t="s">
        <v>406</v>
      </c>
      <c r="H224" s="49" t="s">
        <v>407</v>
      </c>
      <c r="I224" s="51" t="s">
        <v>1140</v>
      </c>
      <c r="J224" s="49">
        <v>9</v>
      </c>
      <c r="K224" s="49">
        <v>182</v>
      </c>
      <c r="L224" s="49">
        <f t="shared" si="20"/>
        <v>-1914</v>
      </c>
      <c r="N224" s="52" t="s">
        <v>243</v>
      </c>
      <c r="P224" s="49">
        <v>3725</v>
      </c>
      <c r="Q224" s="49">
        <v>0</v>
      </c>
      <c r="R224" s="49">
        <v>0</v>
      </c>
      <c r="S224" s="77">
        <f t="shared" si="21"/>
        <v>3725</v>
      </c>
      <c r="T224" s="77">
        <f t="shared" si="22"/>
        <v>3725</v>
      </c>
      <c r="U224" s="49">
        <v>2096</v>
      </c>
      <c r="V224" s="49">
        <v>1212</v>
      </c>
      <c r="W224" s="49">
        <v>1260</v>
      </c>
      <c r="X224" s="49">
        <f>P224-(U224+V224)</f>
        <v>417</v>
      </c>
      <c r="Y224" s="49" t="s">
        <v>190</v>
      </c>
      <c r="Z224" s="53">
        <v>11</v>
      </c>
      <c r="AB224" s="53">
        <f t="shared" si="23"/>
        <v>-11</v>
      </c>
      <c r="AM224" s="49" t="s">
        <v>85</v>
      </c>
      <c r="AN224" s="49" t="s">
        <v>410</v>
      </c>
    </row>
    <row r="225" spans="1:40" ht="45" hidden="1" x14ac:dyDescent="0.2">
      <c r="A225" s="49" t="s">
        <v>1141</v>
      </c>
      <c r="B225" s="49" t="s">
        <v>1142</v>
      </c>
      <c r="C225" s="50" t="s">
        <v>166</v>
      </c>
      <c r="D225" s="49" t="s">
        <v>403</v>
      </c>
      <c r="E225" s="49" t="s">
        <v>1143</v>
      </c>
      <c r="F225" s="49" t="s">
        <v>405</v>
      </c>
      <c r="G225" s="49" t="s">
        <v>430</v>
      </c>
      <c r="H225" s="49" t="s">
        <v>431</v>
      </c>
      <c r="I225" s="51" t="s">
        <v>1144</v>
      </c>
      <c r="J225" s="49">
        <v>9</v>
      </c>
      <c r="K225" s="49">
        <v>480</v>
      </c>
      <c r="L225" s="49">
        <f t="shared" si="20"/>
        <v>-12174</v>
      </c>
      <c r="N225" s="52" t="s">
        <v>433</v>
      </c>
      <c r="O225" s="52" t="s">
        <v>450</v>
      </c>
      <c r="P225" s="49">
        <v>3891</v>
      </c>
      <c r="Q225" s="49">
        <v>0</v>
      </c>
      <c r="R225" s="49">
        <v>7488</v>
      </c>
      <c r="S225" s="77">
        <f t="shared" si="21"/>
        <v>3891</v>
      </c>
      <c r="T225" s="77">
        <f t="shared" si="22"/>
        <v>11379</v>
      </c>
      <c r="U225" s="49">
        <v>12654</v>
      </c>
      <c r="V225" s="49">
        <v>7356</v>
      </c>
      <c r="W225" s="49">
        <v>7356</v>
      </c>
      <c r="X225" s="49">
        <f>T225-(U225+V225)</f>
        <v>-8631</v>
      </c>
      <c r="Y225" s="49" t="s">
        <v>181</v>
      </c>
      <c r="Z225" s="53">
        <v>9.19</v>
      </c>
      <c r="AB225" s="53">
        <f t="shared" si="23"/>
        <v>-9.19</v>
      </c>
      <c r="AM225" s="49" t="s">
        <v>85</v>
      </c>
      <c r="AN225" s="49" t="s">
        <v>410</v>
      </c>
    </row>
    <row r="226" spans="1:40" hidden="1" x14ac:dyDescent="0.2">
      <c r="A226" s="49" t="s">
        <v>1145</v>
      </c>
      <c r="B226" s="49" t="s">
        <v>1146</v>
      </c>
      <c r="C226" s="50" t="s">
        <v>166</v>
      </c>
      <c r="D226" s="49" t="s">
        <v>283</v>
      </c>
      <c r="E226" s="49" t="s">
        <v>1147</v>
      </c>
      <c r="F226" s="49" t="s">
        <v>405</v>
      </c>
      <c r="G226" s="49" t="s">
        <v>406</v>
      </c>
      <c r="H226" s="49" t="s">
        <v>407</v>
      </c>
      <c r="I226" s="51" t="s">
        <v>1148</v>
      </c>
      <c r="J226" s="49">
        <v>15</v>
      </c>
      <c r="K226" s="49">
        <v>1400</v>
      </c>
      <c r="L226" s="49">
        <f t="shared" si="20"/>
        <v>1120</v>
      </c>
      <c r="M226" s="49">
        <f>L226*Z226</f>
        <v>4244.8</v>
      </c>
      <c r="N226" s="52" t="s">
        <v>243</v>
      </c>
      <c r="P226" s="49">
        <v>1190</v>
      </c>
      <c r="Q226" s="49">
        <v>0</v>
      </c>
      <c r="R226" s="49">
        <v>1400</v>
      </c>
      <c r="S226" s="77">
        <f t="shared" si="21"/>
        <v>1190</v>
      </c>
      <c r="T226" s="77">
        <f t="shared" si="22"/>
        <v>2590</v>
      </c>
      <c r="U226" s="49">
        <v>280</v>
      </c>
      <c r="V226" s="49">
        <v>120</v>
      </c>
      <c r="W226" s="49">
        <v>120</v>
      </c>
      <c r="X226" s="49">
        <f>P226-(U226+V226)</f>
        <v>790</v>
      </c>
      <c r="Y226" s="49" t="s">
        <v>190</v>
      </c>
      <c r="Z226" s="53">
        <v>3.79</v>
      </c>
      <c r="AB226" s="53">
        <f t="shared" si="23"/>
        <v>-3.79</v>
      </c>
      <c r="AM226" s="49" t="s">
        <v>85</v>
      </c>
      <c r="AN226" s="49" t="s">
        <v>410</v>
      </c>
    </row>
    <row r="227" spans="1:40" hidden="1" x14ac:dyDescent="0.2">
      <c r="A227" s="49" t="s">
        <v>1149</v>
      </c>
      <c r="B227" s="49" t="s">
        <v>1150</v>
      </c>
      <c r="C227" s="50" t="s">
        <v>166</v>
      </c>
      <c r="D227" s="49" t="s">
        <v>283</v>
      </c>
      <c r="E227" s="49" t="s">
        <v>1151</v>
      </c>
      <c r="F227" s="49" t="s">
        <v>405</v>
      </c>
      <c r="G227" s="49" t="s">
        <v>465</v>
      </c>
      <c r="H227" s="49" t="s">
        <v>431</v>
      </c>
      <c r="I227" s="51" t="s">
        <v>1152</v>
      </c>
      <c r="J227" s="49">
        <v>10</v>
      </c>
      <c r="K227" s="49">
        <v>16</v>
      </c>
      <c r="L227" s="49">
        <f t="shared" si="20"/>
        <v>-141</v>
      </c>
      <c r="N227" s="52" t="s">
        <v>173</v>
      </c>
      <c r="P227" s="49">
        <v>0</v>
      </c>
      <c r="Q227" s="49">
        <v>0</v>
      </c>
      <c r="R227" s="49">
        <v>208</v>
      </c>
      <c r="S227" s="77">
        <f t="shared" si="21"/>
        <v>0</v>
      </c>
      <c r="T227" s="77">
        <f t="shared" si="22"/>
        <v>208</v>
      </c>
      <c r="U227" s="49">
        <v>157</v>
      </c>
      <c r="V227" s="49">
        <v>0</v>
      </c>
      <c r="W227" s="49">
        <v>0</v>
      </c>
      <c r="X227" s="49">
        <f>T227-(U227+V227)</f>
        <v>51</v>
      </c>
      <c r="Y227" s="49" t="s">
        <v>190</v>
      </c>
      <c r="Z227" s="53">
        <v>48.89</v>
      </c>
      <c r="AB227" s="53">
        <f t="shared" si="23"/>
        <v>-48.89</v>
      </c>
      <c r="AM227" s="49" t="s">
        <v>85</v>
      </c>
      <c r="AN227" s="49" t="s">
        <v>410</v>
      </c>
    </row>
    <row r="228" spans="1:40" hidden="1" x14ac:dyDescent="0.2">
      <c r="A228" s="49" t="s">
        <v>1153</v>
      </c>
      <c r="B228" s="49" t="s">
        <v>1154</v>
      </c>
      <c r="C228" s="50" t="s">
        <v>166</v>
      </c>
      <c r="D228" s="49" t="s">
        <v>283</v>
      </c>
      <c r="E228" s="49" t="s">
        <v>1155</v>
      </c>
      <c r="F228" s="49" t="s">
        <v>405</v>
      </c>
      <c r="G228" s="49" t="s">
        <v>729</v>
      </c>
      <c r="H228" s="49" t="s">
        <v>407</v>
      </c>
      <c r="I228" s="51" t="s">
        <v>1156</v>
      </c>
      <c r="J228" s="49">
        <v>9</v>
      </c>
      <c r="K228" s="49">
        <v>27000</v>
      </c>
      <c r="L228" s="49">
        <f t="shared" si="20"/>
        <v>21320</v>
      </c>
      <c r="M228" s="49">
        <f>L228*Z228</f>
        <v>7059.0519999999997</v>
      </c>
      <c r="N228" s="52" t="s">
        <v>243</v>
      </c>
      <c r="P228" s="49">
        <v>14123</v>
      </c>
      <c r="Q228" s="49">
        <v>0</v>
      </c>
      <c r="R228" s="49">
        <v>0</v>
      </c>
      <c r="S228" s="77">
        <f t="shared" si="21"/>
        <v>14123</v>
      </c>
      <c r="T228" s="77">
        <f t="shared" si="22"/>
        <v>14123</v>
      </c>
      <c r="U228" s="49">
        <v>5680</v>
      </c>
      <c r="V228" s="49">
        <v>2358</v>
      </c>
      <c r="W228" s="49">
        <v>2358</v>
      </c>
      <c r="X228" s="49">
        <f>P228-(U228+V228)</f>
        <v>6085</v>
      </c>
      <c r="Y228" s="49" t="s">
        <v>190</v>
      </c>
      <c r="Z228" s="53">
        <v>0.33110000000000001</v>
      </c>
      <c r="AB228" s="53">
        <f t="shared" si="23"/>
        <v>-0.33110000000000001</v>
      </c>
      <c r="AM228" s="49" t="s">
        <v>85</v>
      </c>
      <c r="AN228" s="49" t="s">
        <v>410</v>
      </c>
    </row>
    <row r="229" spans="1:40" ht="45" hidden="1" x14ac:dyDescent="0.2">
      <c r="A229" s="49" t="s">
        <v>1157</v>
      </c>
      <c r="B229" s="49" t="s">
        <v>1158</v>
      </c>
      <c r="C229" s="50" t="s">
        <v>166</v>
      </c>
      <c r="D229" s="49" t="s">
        <v>283</v>
      </c>
      <c r="E229" s="49" t="s">
        <v>1159</v>
      </c>
      <c r="F229" s="49" t="s">
        <v>405</v>
      </c>
      <c r="G229" s="49" t="s">
        <v>406</v>
      </c>
      <c r="H229" s="49" t="s">
        <v>407</v>
      </c>
      <c r="I229" s="51" t="s">
        <v>1160</v>
      </c>
      <c r="J229" s="49">
        <v>9</v>
      </c>
      <c r="K229" s="49">
        <v>1008</v>
      </c>
      <c r="L229" s="49">
        <f t="shared" si="20"/>
        <v>-15740</v>
      </c>
      <c r="N229" s="52" t="s">
        <v>243</v>
      </c>
      <c r="O229" s="52" t="s">
        <v>450</v>
      </c>
      <c r="P229" s="49">
        <v>9063</v>
      </c>
      <c r="Q229" s="49">
        <v>0</v>
      </c>
      <c r="R229" s="49">
        <v>2016</v>
      </c>
      <c r="S229" s="77">
        <f t="shared" si="21"/>
        <v>9063</v>
      </c>
      <c r="T229" s="77">
        <f t="shared" si="22"/>
        <v>11079</v>
      </c>
      <c r="U229" s="49">
        <v>16748</v>
      </c>
      <c r="V229" s="49">
        <v>10080</v>
      </c>
      <c r="W229" s="49">
        <v>10080</v>
      </c>
      <c r="X229" s="49">
        <f>P229-(U229+V229)</f>
        <v>-17765</v>
      </c>
      <c r="Y229" s="49" t="s">
        <v>181</v>
      </c>
      <c r="Z229" s="53">
        <v>3.47</v>
      </c>
      <c r="AB229" s="53">
        <f t="shared" si="23"/>
        <v>-3.47</v>
      </c>
      <c r="AM229" s="49" t="s">
        <v>85</v>
      </c>
      <c r="AN229" s="49" t="s">
        <v>410</v>
      </c>
    </row>
    <row r="230" spans="1:40" hidden="1" x14ac:dyDescent="0.2">
      <c r="A230" s="49" t="s">
        <v>1161</v>
      </c>
      <c r="B230" s="49" t="s">
        <v>1162</v>
      </c>
      <c r="C230" s="50" t="s">
        <v>166</v>
      </c>
      <c r="D230" s="49" t="s">
        <v>377</v>
      </c>
      <c r="E230" s="49" t="s">
        <v>1163</v>
      </c>
      <c r="F230" s="49" t="s">
        <v>405</v>
      </c>
      <c r="G230" s="49" t="s">
        <v>690</v>
      </c>
      <c r="H230" s="49" t="s">
        <v>691</v>
      </c>
      <c r="I230" s="51" t="s">
        <v>1164</v>
      </c>
      <c r="J230" s="49">
        <v>8</v>
      </c>
      <c r="K230" s="49">
        <v>125</v>
      </c>
      <c r="L230" s="49">
        <f t="shared" si="20"/>
        <v>-245</v>
      </c>
      <c r="N230" s="52" t="s">
        <v>173</v>
      </c>
      <c r="P230" s="49">
        <v>387</v>
      </c>
      <c r="Q230" s="49">
        <v>0</v>
      </c>
      <c r="R230" s="49">
        <v>0</v>
      </c>
      <c r="S230" s="77">
        <f t="shared" si="21"/>
        <v>387</v>
      </c>
      <c r="T230" s="77">
        <f t="shared" si="22"/>
        <v>387</v>
      </c>
      <c r="U230" s="49">
        <v>370</v>
      </c>
      <c r="V230" s="49">
        <v>0</v>
      </c>
      <c r="W230" s="49">
        <v>0</v>
      </c>
      <c r="X230" s="49">
        <f>T230-(U230+V230)</f>
        <v>17</v>
      </c>
      <c r="Y230" s="49" t="s">
        <v>190</v>
      </c>
      <c r="Z230" s="53">
        <v>0.9</v>
      </c>
      <c r="AB230" s="53">
        <f t="shared" si="23"/>
        <v>-0.9</v>
      </c>
      <c r="AM230" s="49" t="s">
        <v>85</v>
      </c>
      <c r="AN230" s="49" t="s">
        <v>410</v>
      </c>
    </row>
    <row r="231" spans="1:40" ht="75" hidden="1" x14ac:dyDescent="0.2">
      <c r="A231" s="49" t="s">
        <v>1165</v>
      </c>
      <c r="B231" s="49" t="s">
        <v>1166</v>
      </c>
      <c r="C231" s="50" t="s">
        <v>166</v>
      </c>
      <c r="D231" s="49" t="s">
        <v>283</v>
      </c>
      <c r="E231" s="49" t="s">
        <v>1167</v>
      </c>
      <c r="F231" s="49" t="s">
        <v>405</v>
      </c>
      <c r="G231" s="49" t="s">
        <v>524</v>
      </c>
      <c r="H231" s="49" t="s">
        <v>525</v>
      </c>
      <c r="I231" s="51" t="s">
        <v>1168</v>
      </c>
      <c r="J231" s="49">
        <v>10</v>
      </c>
      <c r="K231" s="49">
        <v>5520</v>
      </c>
      <c r="L231" s="49">
        <f t="shared" si="20"/>
        <v>4211</v>
      </c>
      <c r="M231" s="49">
        <f>L231*Z231</f>
        <v>7158.7</v>
      </c>
      <c r="N231" s="52" t="s">
        <v>173</v>
      </c>
      <c r="O231" s="52" t="s">
        <v>1169</v>
      </c>
      <c r="P231" s="49">
        <v>2017</v>
      </c>
      <c r="Q231" s="49">
        <v>0</v>
      </c>
      <c r="R231" s="49">
        <v>250</v>
      </c>
      <c r="S231" s="77">
        <f t="shared" si="21"/>
        <v>2017</v>
      </c>
      <c r="T231" s="77">
        <f t="shared" si="22"/>
        <v>2267</v>
      </c>
      <c r="U231" s="49">
        <v>1309</v>
      </c>
      <c r="V231" s="49">
        <v>654</v>
      </c>
      <c r="W231" s="49">
        <v>823</v>
      </c>
      <c r="X231" s="49">
        <f>T231-(U231+V231)</f>
        <v>304</v>
      </c>
      <c r="Y231" s="49" t="s">
        <v>190</v>
      </c>
      <c r="Z231" s="53">
        <v>1.7</v>
      </c>
      <c r="AB231" s="53">
        <f t="shared" si="23"/>
        <v>-1.7</v>
      </c>
      <c r="AM231" s="49" t="s">
        <v>85</v>
      </c>
      <c r="AN231" s="49" t="s">
        <v>410</v>
      </c>
    </row>
    <row r="232" spans="1:40" ht="75" hidden="1" x14ac:dyDescent="0.2">
      <c r="A232" s="49" t="s">
        <v>1170</v>
      </c>
      <c r="B232" s="49" t="s">
        <v>1171</v>
      </c>
      <c r="C232" s="50" t="s">
        <v>166</v>
      </c>
      <c r="D232" s="49" t="s">
        <v>283</v>
      </c>
      <c r="E232" s="49" t="s">
        <v>1172</v>
      </c>
      <c r="F232" s="49" t="s">
        <v>405</v>
      </c>
      <c r="G232" s="49" t="s">
        <v>524</v>
      </c>
      <c r="H232" s="49" t="s">
        <v>525</v>
      </c>
      <c r="I232" s="51" t="s">
        <v>1173</v>
      </c>
      <c r="J232" s="49">
        <v>11</v>
      </c>
      <c r="K232" s="49">
        <v>5100</v>
      </c>
      <c r="L232" s="49">
        <f t="shared" si="20"/>
        <v>3791</v>
      </c>
      <c r="M232" s="49">
        <f>L232*Z232</f>
        <v>5800.2300000000005</v>
      </c>
      <c r="N232" s="52" t="s">
        <v>173</v>
      </c>
      <c r="O232" s="52" t="s">
        <v>1169</v>
      </c>
      <c r="P232" s="49">
        <v>2761</v>
      </c>
      <c r="Q232" s="49">
        <v>0</v>
      </c>
      <c r="R232" s="49">
        <v>9</v>
      </c>
      <c r="S232" s="77">
        <f t="shared" si="21"/>
        <v>2761</v>
      </c>
      <c r="T232" s="77">
        <f t="shared" si="22"/>
        <v>2770</v>
      </c>
      <c r="U232" s="49">
        <v>1309</v>
      </c>
      <c r="V232" s="49">
        <v>654</v>
      </c>
      <c r="W232" s="49">
        <v>823</v>
      </c>
      <c r="X232" s="49">
        <f>T232-(U232+V232)</f>
        <v>807</v>
      </c>
      <c r="Y232" s="49" t="s">
        <v>190</v>
      </c>
      <c r="Z232" s="53">
        <v>1.53</v>
      </c>
      <c r="AB232" s="53">
        <f t="shared" si="23"/>
        <v>-1.53</v>
      </c>
      <c r="AM232" s="49" t="s">
        <v>85</v>
      </c>
      <c r="AN232" s="49" t="s">
        <v>410</v>
      </c>
    </row>
    <row r="233" spans="1:40" ht="60" hidden="1" x14ac:dyDescent="0.2">
      <c r="A233" s="49" t="s">
        <v>1174</v>
      </c>
      <c r="B233" s="49" t="s">
        <v>1175</v>
      </c>
      <c r="C233" s="50" t="s">
        <v>166</v>
      </c>
      <c r="D233" s="49" t="s">
        <v>283</v>
      </c>
      <c r="E233" s="49" t="s">
        <v>1176</v>
      </c>
      <c r="F233" s="49" t="s">
        <v>405</v>
      </c>
      <c r="G233" s="49" t="s">
        <v>524</v>
      </c>
      <c r="H233" s="49" t="s">
        <v>525</v>
      </c>
      <c r="I233" s="51" t="s">
        <v>1177</v>
      </c>
      <c r="J233" s="49">
        <v>6</v>
      </c>
      <c r="K233" s="49">
        <v>1680</v>
      </c>
      <c r="L233" s="49">
        <f t="shared" si="20"/>
        <v>-47865</v>
      </c>
      <c r="N233" s="52" t="s">
        <v>433</v>
      </c>
      <c r="O233" s="52" t="s">
        <v>1178</v>
      </c>
      <c r="P233" s="49">
        <v>5031</v>
      </c>
      <c r="Q233" s="49">
        <v>0</v>
      </c>
      <c r="R233" s="49">
        <v>20916</v>
      </c>
      <c r="S233" s="77">
        <f t="shared" si="21"/>
        <v>5031</v>
      </c>
      <c r="T233" s="77">
        <f t="shared" si="22"/>
        <v>25947</v>
      </c>
      <c r="U233" s="49">
        <v>49545</v>
      </c>
      <c r="V233" s="49">
        <v>24065</v>
      </c>
      <c r="W233" s="49">
        <v>23769</v>
      </c>
      <c r="X233" s="49">
        <f>T233-(U233+V233)</f>
        <v>-47663</v>
      </c>
      <c r="Y233" s="49" t="s">
        <v>181</v>
      </c>
      <c r="Z233" s="53">
        <v>1.4750000000000001</v>
      </c>
      <c r="AB233" s="53">
        <f t="shared" si="23"/>
        <v>-1.4750000000000001</v>
      </c>
      <c r="AM233" s="49" t="s">
        <v>85</v>
      </c>
      <c r="AN233" s="49" t="s">
        <v>410</v>
      </c>
    </row>
    <row r="234" spans="1:40" hidden="1" x14ac:dyDescent="0.2">
      <c r="A234" s="49" t="s">
        <v>1179</v>
      </c>
      <c r="B234" s="49" t="s">
        <v>1180</v>
      </c>
      <c r="C234" s="50" t="s">
        <v>166</v>
      </c>
      <c r="D234" s="49" t="s">
        <v>283</v>
      </c>
      <c r="E234" s="49" t="s">
        <v>1181</v>
      </c>
      <c r="F234" s="49" t="s">
        <v>405</v>
      </c>
      <c r="G234" s="49" t="s">
        <v>406</v>
      </c>
      <c r="H234" s="49" t="s">
        <v>407</v>
      </c>
      <c r="I234" s="51" t="s">
        <v>1182</v>
      </c>
      <c r="J234" s="49">
        <v>9</v>
      </c>
      <c r="K234" s="49">
        <v>1650</v>
      </c>
      <c r="L234" s="49">
        <f t="shared" si="20"/>
        <v>-2126</v>
      </c>
      <c r="N234" s="52" t="s">
        <v>243</v>
      </c>
      <c r="P234" s="49">
        <v>0</v>
      </c>
      <c r="Q234" s="49">
        <v>0</v>
      </c>
      <c r="R234" s="49">
        <v>0</v>
      </c>
      <c r="S234" s="77">
        <f t="shared" si="21"/>
        <v>0</v>
      </c>
      <c r="T234" s="77">
        <f t="shared" si="22"/>
        <v>0</v>
      </c>
      <c r="U234" s="49">
        <v>3776</v>
      </c>
      <c r="V234" s="49">
        <v>0</v>
      </c>
      <c r="W234" s="49">
        <v>0</v>
      </c>
      <c r="X234" s="49">
        <f>P234-(U234+V234)</f>
        <v>-3776</v>
      </c>
      <c r="Y234" s="49" t="s">
        <v>181</v>
      </c>
      <c r="Z234" s="53">
        <v>1.5</v>
      </c>
      <c r="AB234" s="53">
        <f t="shared" si="23"/>
        <v>-1.5</v>
      </c>
      <c r="AM234" s="49" t="s">
        <v>85</v>
      </c>
      <c r="AN234" s="49" t="s">
        <v>410</v>
      </c>
    </row>
    <row r="235" spans="1:40" hidden="1" x14ac:dyDescent="0.2">
      <c r="A235" s="49" t="s">
        <v>1183</v>
      </c>
      <c r="B235" s="49" t="s">
        <v>1184</v>
      </c>
      <c r="C235" s="50" t="s">
        <v>166</v>
      </c>
      <c r="D235" s="49" t="s">
        <v>283</v>
      </c>
      <c r="E235" s="49" t="s">
        <v>1185</v>
      </c>
      <c r="F235" s="49" t="s">
        <v>405</v>
      </c>
      <c r="G235" s="49" t="s">
        <v>406</v>
      </c>
      <c r="H235" s="49" t="s">
        <v>407</v>
      </c>
      <c r="I235" s="51" t="s">
        <v>1186</v>
      </c>
      <c r="J235" s="49">
        <v>12</v>
      </c>
      <c r="K235" s="49">
        <v>4500</v>
      </c>
      <c r="L235" s="49">
        <f t="shared" si="20"/>
        <v>4220</v>
      </c>
      <c r="M235" s="49">
        <f>L235*Z235</f>
        <v>3346.46</v>
      </c>
      <c r="N235" s="52" t="s">
        <v>243</v>
      </c>
      <c r="P235" s="49">
        <v>4255</v>
      </c>
      <c r="Q235" s="49">
        <v>0</v>
      </c>
      <c r="R235" s="49">
        <v>0</v>
      </c>
      <c r="S235" s="77">
        <f t="shared" si="21"/>
        <v>4255</v>
      </c>
      <c r="T235" s="77">
        <f t="shared" si="22"/>
        <v>4255</v>
      </c>
      <c r="U235" s="49">
        <v>280</v>
      </c>
      <c r="V235" s="49">
        <v>120</v>
      </c>
      <c r="W235" s="49">
        <v>120</v>
      </c>
      <c r="X235" s="49">
        <f>P235-(U235+V235)</f>
        <v>3855</v>
      </c>
      <c r="Y235" s="49" t="s">
        <v>190</v>
      </c>
      <c r="Z235" s="53">
        <v>0.79300000000000004</v>
      </c>
      <c r="AB235" s="53">
        <f t="shared" si="23"/>
        <v>-0.79300000000000004</v>
      </c>
      <c r="AM235" s="49" t="s">
        <v>85</v>
      </c>
      <c r="AN235" s="49" t="s">
        <v>410</v>
      </c>
    </row>
    <row r="236" spans="1:40" hidden="1" x14ac:dyDescent="0.2">
      <c r="A236" s="49" t="s">
        <v>1187</v>
      </c>
      <c r="B236" s="49" t="s">
        <v>1188</v>
      </c>
      <c r="C236" s="50" t="s">
        <v>166</v>
      </c>
      <c r="D236" s="49" t="s">
        <v>283</v>
      </c>
      <c r="E236" s="49" t="s">
        <v>1189</v>
      </c>
      <c r="F236" s="49" t="s">
        <v>405</v>
      </c>
      <c r="G236" s="49" t="s">
        <v>524</v>
      </c>
      <c r="H236" s="49" t="s">
        <v>525</v>
      </c>
      <c r="I236" s="51" t="s">
        <v>1190</v>
      </c>
      <c r="J236" s="49">
        <v>7</v>
      </c>
      <c r="K236" s="49">
        <v>432</v>
      </c>
      <c r="L236" s="49">
        <f t="shared" si="20"/>
        <v>-1808</v>
      </c>
      <c r="N236" s="52" t="s">
        <v>173</v>
      </c>
      <c r="P236" s="49">
        <v>432</v>
      </c>
      <c r="Q236" s="49">
        <v>0</v>
      </c>
      <c r="R236" s="49">
        <v>1536</v>
      </c>
      <c r="S236" s="77">
        <f t="shared" si="21"/>
        <v>432</v>
      </c>
      <c r="T236" s="77">
        <f t="shared" si="22"/>
        <v>1968</v>
      </c>
      <c r="U236" s="49">
        <v>2240</v>
      </c>
      <c r="V236" s="49">
        <v>0</v>
      </c>
      <c r="W236" s="49">
        <v>0</v>
      </c>
      <c r="X236" s="49">
        <f>T236-(U236+V236)</f>
        <v>-272</v>
      </c>
      <c r="Y236" s="49" t="s">
        <v>181</v>
      </c>
      <c r="Z236" s="53">
        <v>2.7610000000000001</v>
      </c>
      <c r="AB236" s="53">
        <f t="shared" si="23"/>
        <v>-2.7610000000000001</v>
      </c>
      <c r="AM236" s="49" t="s">
        <v>85</v>
      </c>
      <c r="AN236" s="49" t="s">
        <v>410</v>
      </c>
    </row>
    <row r="237" spans="1:40" hidden="1" x14ac:dyDescent="0.2">
      <c r="A237" s="49" t="s">
        <v>1191</v>
      </c>
      <c r="B237" s="49" t="s">
        <v>1192</v>
      </c>
      <c r="C237" s="50" t="s">
        <v>166</v>
      </c>
      <c r="D237" s="49" t="s">
        <v>283</v>
      </c>
      <c r="E237" s="49" t="s">
        <v>1193</v>
      </c>
      <c r="F237" s="49" t="s">
        <v>405</v>
      </c>
      <c r="G237" s="49" t="s">
        <v>406</v>
      </c>
      <c r="H237" s="49" t="s">
        <v>407</v>
      </c>
      <c r="I237" s="51" t="s">
        <v>1194</v>
      </c>
      <c r="J237" s="49">
        <v>15</v>
      </c>
      <c r="K237" s="49">
        <v>648</v>
      </c>
      <c r="L237" s="49">
        <f t="shared" si="20"/>
        <v>-677</v>
      </c>
      <c r="N237" s="52" t="s">
        <v>243</v>
      </c>
      <c r="P237" s="49">
        <v>990</v>
      </c>
      <c r="Q237" s="49">
        <v>0</v>
      </c>
      <c r="R237" s="49">
        <v>648</v>
      </c>
      <c r="S237" s="77">
        <f t="shared" si="21"/>
        <v>990</v>
      </c>
      <c r="T237" s="77">
        <f t="shared" si="22"/>
        <v>1638</v>
      </c>
      <c r="U237" s="49">
        <v>1325</v>
      </c>
      <c r="V237" s="49">
        <v>300</v>
      </c>
      <c r="W237" s="49">
        <v>300</v>
      </c>
      <c r="X237" s="49">
        <f>P237-(U237+V237)</f>
        <v>-635</v>
      </c>
      <c r="Y237" s="49" t="s">
        <v>181</v>
      </c>
      <c r="Z237" s="53">
        <v>1.93</v>
      </c>
      <c r="AB237" s="53">
        <f t="shared" si="23"/>
        <v>-1.93</v>
      </c>
      <c r="AM237" s="49" t="s">
        <v>85</v>
      </c>
      <c r="AN237" s="49" t="s">
        <v>410</v>
      </c>
    </row>
    <row r="238" spans="1:40" hidden="1" x14ac:dyDescent="0.2">
      <c r="A238" s="49" t="s">
        <v>1195</v>
      </c>
      <c r="B238" s="49" t="s">
        <v>1196</v>
      </c>
      <c r="C238" s="50" t="s">
        <v>166</v>
      </c>
      <c r="D238" s="49" t="s">
        <v>403</v>
      </c>
      <c r="E238" s="49" t="s">
        <v>1197</v>
      </c>
      <c r="F238" s="49" t="s">
        <v>405</v>
      </c>
      <c r="G238" s="49" t="s">
        <v>406</v>
      </c>
      <c r="H238" s="49" t="s">
        <v>407</v>
      </c>
      <c r="I238" s="51" t="s">
        <v>1198</v>
      </c>
      <c r="J238" s="49">
        <v>10</v>
      </c>
      <c r="K238" s="49">
        <v>960</v>
      </c>
      <c r="L238" s="49">
        <f t="shared" si="20"/>
        <v>-11203</v>
      </c>
      <c r="N238" s="52" t="s">
        <v>243</v>
      </c>
      <c r="P238" s="49">
        <v>9472</v>
      </c>
      <c r="Q238" s="49">
        <v>0</v>
      </c>
      <c r="R238" s="49">
        <v>0</v>
      </c>
      <c r="S238" s="77">
        <f t="shared" si="21"/>
        <v>9472</v>
      </c>
      <c r="T238" s="77">
        <f t="shared" si="22"/>
        <v>9472</v>
      </c>
      <c r="U238" s="49">
        <v>12163</v>
      </c>
      <c r="V238" s="49">
        <v>4724</v>
      </c>
      <c r="W238" s="49">
        <v>6076</v>
      </c>
      <c r="X238" s="49">
        <f>P238-(U238+V238)</f>
        <v>-7415</v>
      </c>
      <c r="Y238" s="49" t="s">
        <v>181</v>
      </c>
      <c r="Z238" s="53">
        <v>2</v>
      </c>
      <c r="AB238" s="53">
        <f t="shared" si="23"/>
        <v>-2</v>
      </c>
      <c r="AM238" s="49" t="s">
        <v>85</v>
      </c>
      <c r="AN238" s="49" t="s">
        <v>410</v>
      </c>
    </row>
    <row r="239" spans="1:40" ht="45" hidden="1" x14ac:dyDescent="0.2">
      <c r="A239" s="49" t="s">
        <v>1199</v>
      </c>
      <c r="B239" s="49" t="s">
        <v>1200</v>
      </c>
      <c r="C239" s="50" t="s">
        <v>166</v>
      </c>
      <c r="D239" s="49" t="s">
        <v>437</v>
      </c>
      <c r="E239" s="49" t="s">
        <v>1201</v>
      </c>
      <c r="F239" s="49" t="s">
        <v>405</v>
      </c>
      <c r="G239" s="49" t="s">
        <v>439</v>
      </c>
      <c r="H239" s="49" t="s">
        <v>440</v>
      </c>
      <c r="I239" s="51" t="s">
        <v>1202</v>
      </c>
      <c r="J239" s="49">
        <v>11</v>
      </c>
      <c r="K239" s="49">
        <v>500</v>
      </c>
      <c r="L239" s="49">
        <f t="shared" si="20"/>
        <v>-32056</v>
      </c>
      <c r="N239" s="52" t="s">
        <v>243</v>
      </c>
      <c r="O239" s="52" t="s">
        <v>1203</v>
      </c>
      <c r="P239" s="49">
        <v>22993</v>
      </c>
      <c r="Q239" s="49">
        <v>0</v>
      </c>
      <c r="R239" s="49">
        <v>1750</v>
      </c>
      <c r="S239" s="77">
        <f t="shared" si="21"/>
        <v>22993</v>
      </c>
      <c r="T239" s="77">
        <f t="shared" si="22"/>
        <v>24743</v>
      </c>
      <c r="U239" s="49">
        <v>32556</v>
      </c>
      <c r="V239" s="49">
        <v>16596</v>
      </c>
      <c r="W239" s="49">
        <v>16548</v>
      </c>
      <c r="X239" s="49">
        <f>P239-(U239+V239)</f>
        <v>-26159</v>
      </c>
      <c r="Y239" s="49" t="s">
        <v>181</v>
      </c>
      <c r="Z239" s="53">
        <v>2.7050000000000001</v>
      </c>
      <c r="AB239" s="53">
        <f t="shared" si="23"/>
        <v>-2.7050000000000001</v>
      </c>
      <c r="AM239" s="49" t="s">
        <v>85</v>
      </c>
      <c r="AN239" s="49" t="s">
        <v>410</v>
      </c>
    </row>
    <row r="240" spans="1:40" ht="45" hidden="1" x14ac:dyDescent="0.2">
      <c r="A240" s="49" t="s">
        <v>1204</v>
      </c>
      <c r="B240" s="49" t="s">
        <v>1205</v>
      </c>
      <c r="C240" s="50" t="s">
        <v>166</v>
      </c>
      <c r="D240" s="49" t="s">
        <v>283</v>
      </c>
      <c r="E240" s="49" t="s">
        <v>1206</v>
      </c>
      <c r="F240" s="49" t="s">
        <v>405</v>
      </c>
      <c r="G240" s="49" t="s">
        <v>406</v>
      </c>
      <c r="H240" s="49" t="s">
        <v>407</v>
      </c>
      <c r="I240" s="51" t="s">
        <v>1207</v>
      </c>
      <c r="J240" s="49">
        <v>11</v>
      </c>
      <c r="K240" s="49">
        <v>2592</v>
      </c>
      <c r="L240" s="49">
        <f t="shared" si="20"/>
        <v>1126</v>
      </c>
      <c r="M240" s="49">
        <f>L240*Z240</f>
        <v>957.1</v>
      </c>
      <c r="N240" s="52" t="s">
        <v>243</v>
      </c>
      <c r="O240" s="52" t="s">
        <v>409</v>
      </c>
      <c r="P240" s="49">
        <v>3101</v>
      </c>
      <c r="Q240" s="49">
        <v>0</v>
      </c>
      <c r="R240" s="49">
        <v>0</v>
      </c>
      <c r="S240" s="77">
        <f t="shared" si="21"/>
        <v>3101</v>
      </c>
      <c r="T240" s="77">
        <f t="shared" si="22"/>
        <v>3101</v>
      </c>
      <c r="U240" s="49">
        <v>1466</v>
      </c>
      <c r="V240" s="49">
        <v>654</v>
      </c>
      <c r="W240" s="49">
        <v>823</v>
      </c>
      <c r="X240" s="49">
        <f>P240-(U240+V240)</f>
        <v>981</v>
      </c>
      <c r="Y240" s="49" t="s">
        <v>190</v>
      </c>
      <c r="Z240" s="53">
        <v>0.85</v>
      </c>
      <c r="AB240" s="53">
        <f t="shared" si="23"/>
        <v>-0.85</v>
      </c>
      <c r="AM240" s="49" t="s">
        <v>85</v>
      </c>
      <c r="AN240" s="49" t="s">
        <v>410</v>
      </c>
    </row>
    <row r="241" spans="1:40" hidden="1" x14ac:dyDescent="0.2">
      <c r="A241" s="49" t="s">
        <v>1208</v>
      </c>
      <c r="B241" s="49" t="s">
        <v>1209</v>
      </c>
      <c r="C241" s="50" t="s">
        <v>166</v>
      </c>
      <c r="D241" s="49" t="s">
        <v>283</v>
      </c>
      <c r="E241" s="49" t="s">
        <v>1210</v>
      </c>
      <c r="F241" s="49" t="s">
        <v>405</v>
      </c>
      <c r="G241" s="49" t="s">
        <v>690</v>
      </c>
      <c r="H241" s="49" t="s">
        <v>691</v>
      </c>
      <c r="I241" s="51" t="s">
        <v>1211</v>
      </c>
      <c r="J241" s="49">
        <v>6</v>
      </c>
      <c r="K241" s="49">
        <v>125</v>
      </c>
      <c r="L241" s="49">
        <f t="shared" si="20"/>
        <v>-1184</v>
      </c>
      <c r="N241" s="52" t="s">
        <v>173</v>
      </c>
      <c r="P241" s="49">
        <v>1642</v>
      </c>
      <c r="Q241" s="49">
        <v>0</v>
      </c>
      <c r="R241" s="49">
        <v>0</v>
      </c>
      <c r="S241" s="77">
        <f t="shared" si="21"/>
        <v>1642</v>
      </c>
      <c r="T241" s="77">
        <f t="shared" si="22"/>
        <v>1642</v>
      </c>
      <c r="U241" s="49">
        <v>1309</v>
      </c>
      <c r="V241" s="49">
        <v>654</v>
      </c>
      <c r="W241" s="49">
        <v>823</v>
      </c>
      <c r="X241" s="49">
        <f t="shared" ref="X241:X246" si="25">T241-(U241+V241)</f>
        <v>-321</v>
      </c>
      <c r="Y241" s="49" t="s">
        <v>181</v>
      </c>
      <c r="Z241" s="53">
        <v>1.78</v>
      </c>
      <c r="AB241" s="53">
        <f t="shared" si="23"/>
        <v>-1.78</v>
      </c>
      <c r="AM241" s="49" t="s">
        <v>85</v>
      </c>
      <c r="AN241" s="49" t="s">
        <v>410</v>
      </c>
    </row>
    <row r="242" spans="1:40" hidden="1" x14ac:dyDescent="0.2">
      <c r="A242" s="49" t="s">
        <v>1212</v>
      </c>
      <c r="B242" s="49" t="s">
        <v>1213</v>
      </c>
      <c r="C242" s="50" t="s">
        <v>166</v>
      </c>
      <c r="D242" s="49" t="s">
        <v>283</v>
      </c>
      <c r="E242" s="49" t="s">
        <v>1214</v>
      </c>
      <c r="F242" s="49" t="s">
        <v>405</v>
      </c>
      <c r="G242" s="49" t="s">
        <v>498</v>
      </c>
      <c r="H242" s="49" t="s">
        <v>431</v>
      </c>
      <c r="I242" s="51" t="s">
        <v>1215</v>
      </c>
      <c r="J242" s="49">
        <v>10</v>
      </c>
      <c r="K242" s="49">
        <v>1890</v>
      </c>
      <c r="L242" s="49">
        <f t="shared" si="20"/>
        <v>1293</v>
      </c>
      <c r="M242" s="49">
        <f>L242*Z242</f>
        <v>7033.92</v>
      </c>
      <c r="N242" s="52" t="s">
        <v>173</v>
      </c>
      <c r="P242" s="49">
        <v>179</v>
      </c>
      <c r="Q242" s="49">
        <v>0</v>
      </c>
      <c r="R242" s="49">
        <v>1890</v>
      </c>
      <c r="S242" s="77">
        <f t="shared" si="21"/>
        <v>179</v>
      </c>
      <c r="T242" s="77">
        <f t="shared" si="22"/>
        <v>2069</v>
      </c>
      <c r="U242" s="49">
        <v>597</v>
      </c>
      <c r="V242" s="49">
        <v>570</v>
      </c>
      <c r="W242" s="49">
        <v>780</v>
      </c>
      <c r="X242" s="49">
        <f t="shared" si="25"/>
        <v>902</v>
      </c>
      <c r="Y242" s="49" t="s">
        <v>190</v>
      </c>
      <c r="Z242" s="53">
        <v>5.44</v>
      </c>
      <c r="AB242" s="53">
        <f t="shared" si="23"/>
        <v>-5.44</v>
      </c>
      <c r="AM242" s="49" t="s">
        <v>85</v>
      </c>
      <c r="AN242" s="49" t="s">
        <v>410</v>
      </c>
    </row>
    <row r="243" spans="1:40" hidden="1" x14ac:dyDescent="0.2">
      <c r="A243" s="49" t="s">
        <v>1216</v>
      </c>
      <c r="B243" s="49" t="s">
        <v>1217</v>
      </c>
      <c r="C243" s="50" t="s">
        <v>166</v>
      </c>
      <c r="D243" s="49" t="s">
        <v>283</v>
      </c>
      <c r="E243" s="49" t="s">
        <v>1218</v>
      </c>
      <c r="F243" s="49" t="s">
        <v>405</v>
      </c>
      <c r="G243" s="49" t="s">
        <v>498</v>
      </c>
      <c r="H243" s="49" t="s">
        <v>431</v>
      </c>
      <c r="I243" s="51" t="s">
        <v>1219</v>
      </c>
      <c r="J243" s="49">
        <v>9</v>
      </c>
      <c r="K243" s="49">
        <v>2016</v>
      </c>
      <c r="L243" s="49">
        <f t="shared" si="20"/>
        <v>-3241</v>
      </c>
      <c r="N243" s="52" t="s">
        <v>173</v>
      </c>
      <c r="P243" s="49">
        <v>3566</v>
      </c>
      <c r="Q243" s="49">
        <v>0</v>
      </c>
      <c r="R243" s="49">
        <v>2021</v>
      </c>
      <c r="S243" s="77">
        <f t="shared" si="21"/>
        <v>3566</v>
      </c>
      <c r="T243" s="77">
        <f t="shared" si="22"/>
        <v>5587</v>
      </c>
      <c r="U243" s="49">
        <v>5257</v>
      </c>
      <c r="V243" s="49">
        <v>3099</v>
      </c>
      <c r="W243" s="49">
        <v>3099</v>
      </c>
      <c r="X243" s="49">
        <f t="shared" si="25"/>
        <v>-2769</v>
      </c>
      <c r="Y243" s="49" t="s">
        <v>181</v>
      </c>
      <c r="Z243" s="53">
        <v>5.7</v>
      </c>
      <c r="AB243" s="53">
        <f t="shared" si="23"/>
        <v>-5.7</v>
      </c>
      <c r="AM243" s="49" t="s">
        <v>85</v>
      </c>
      <c r="AN243" s="49" t="s">
        <v>410</v>
      </c>
    </row>
    <row r="244" spans="1:40" hidden="1" x14ac:dyDescent="0.2">
      <c r="A244" s="49" t="s">
        <v>1220</v>
      </c>
      <c r="B244" s="49" t="s">
        <v>1221</v>
      </c>
      <c r="C244" s="50" t="s">
        <v>166</v>
      </c>
      <c r="D244" s="49" t="s">
        <v>283</v>
      </c>
      <c r="E244" s="49" t="s">
        <v>1222</v>
      </c>
      <c r="F244" s="49" t="s">
        <v>405</v>
      </c>
      <c r="G244" s="49" t="s">
        <v>1223</v>
      </c>
      <c r="H244" s="49" t="s">
        <v>525</v>
      </c>
      <c r="I244" s="51" t="s">
        <v>1224</v>
      </c>
      <c r="J244" s="49">
        <v>13</v>
      </c>
      <c r="K244" s="49">
        <v>1200</v>
      </c>
      <c r="L244" s="49">
        <f t="shared" si="20"/>
        <v>6</v>
      </c>
      <c r="M244" s="82"/>
      <c r="N244" s="52" t="s">
        <v>173</v>
      </c>
      <c r="P244" s="49">
        <v>378</v>
      </c>
      <c r="Q244" s="49">
        <v>0</v>
      </c>
      <c r="R244" s="49">
        <v>1200</v>
      </c>
      <c r="S244" s="77">
        <f t="shared" si="21"/>
        <v>378</v>
      </c>
      <c r="T244" s="77">
        <f t="shared" si="22"/>
        <v>1578</v>
      </c>
      <c r="U244" s="49">
        <v>1194</v>
      </c>
      <c r="V244" s="49">
        <v>1140</v>
      </c>
      <c r="W244" s="49">
        <v>1560</v>
      </c>
      <c r="X244" s="49">
        <f t="shared" si="25"/>
        <v>-756</v>
      </c>
      <c r="Y244" s="49" t="s">
        <v>181</v>
      </c>
      <c r="Z244" s="53">
        <v>3.2</v>
      </c>
      <c r="AB244" s="53">
        <f t="shared" si="23"/>
        <v>-3.2</v>
      </c>
      <c r="AM244" s="49" t="s">
        <v>85</v>
      </c>
      <c r="AN244" s="49" t="s">
        <v>410</v>
      </c>
    </row>
    <row r="245" spans="1:40" hidden="1" x14ac:dyDescent="0.2">
      <c r="A245" s="49" t="s">
        <v>1225</v>
      </c>
      <c r="B245" s="49" t="s">
        <v>1226</v>
      </c>
      <c r="C245" s="50" t="s">
        <v>166</v>
      </c>
      <c r="D245" s="49" t="s">
        <v>283</v>
      </c>
      <c r="E245" s="49" t="s">
        <v>1222</v>
      </c>
      <c r="F245" s="49" t="s">
        <v>405</v>
      </c>
      <c r="G245" s="49" t="s">
        <v>1223</v>
      </c>
      <c r="H245" s="49" t="s">
        <v>525</v>
      </c>
      <c r="I245" s="51" t="s">
        <v>1227</v>
      </c>
      <c r="J245" s="49">
        <v>14</v>
      </c>
      <c r="K245" s="49">
        <v>2520</v>
      </c>
      <c r="L245" s="49">
        <f t="shared" si="20"/>
        <v>-7994</v>
      </c>
      <c r="N245" s="52" t="s">
        <v>173</v>
      </c>
      <c r="P245" s="49">
        <v>3726</v>
      </c>
      <c r="Q245" s="49">
        <v>0</v>
      </c>
      <c r="R245" s="49">
        <v>6240</v>
      </c>
      <c r="S245" s="77">
        <f t="shared" si="21"/>
        <v>3726</v>
      </c>
      <c r="T245" s="77">
        <f t="shared" si="22"/>
        <v>9966</v>
      </c>
      <c r="U245" s="49">
        <v>10514</v>
      </c>
      <c r="V245" s="49">
        <v>6198</v>
      </c>
      <c r="W245" s="49">
        <v>6198</v>
      </c>
      <c r="X245" s="49">
        <f t="shared" si="25"/>
        <v>-6746</v>
      </c>
      <c r="Y245" s="49" t="s">
        <v>181</v>
      </c>
      <c r="Z245" s="53">
        <v>3.04</v>
      </c>
      <c r="AB245" s="53">
        <f t="shared" si="23"/>
        <v>-3.04</v>
      </c>
      <c r="AM245" s="49" t="s">
        <v>85</v>
      </c>
      <c r="AN245" s="49" t="s">
        <v>410</v>
      </c>
    </row>
    <row r="246" spans="1:40" hidden="1" x14ac:dyDescent="0.2">
      <c r="A246" s="49" t="s">
        <v>1228</v>
      </c>
      <c r="B246" s="49" t="s">
        <v>1229</v>
      </c>
      <c r="C246" s="50" t="s">
        <v>166</v>
      </c>
      <c r="D246" s="49" t="s">
        <v>283</v>
      </c>
      <c r="E246" s="49" t="s">
        <v>1230</v>
      </c>
      <c r="F246" s="49" t="s">
        <v>405</v>
      </c>
      <c r="G246" s="49" t="s">
        <v>690</v>
      </c>
      <c r="H246" s="49" t="s">
        <v>691</v>
      </c>
      <c r="I246" s="51" t="s">
        <v>1231</v>
      </c>
      <c r="J246" s="49">
        <v>5</v>
      </c>
      <c r="K246" s="49">
        <v>125</v>
      </c>
      <c r="L246" s="49">
        <f t="shared" si="20"/>
        <v>-4067</v>
      </c>
      <c r="N246" s="52" t="s">
        <v>173</v>
      </c>
      <c r="P246" s="49">
        <v>1835</v>
      </c>
      <c r="Q246" s="49">
        <v>0</v>
      </c>
      <c r="R246" s="49">
        <v>2250</v>
      </c>
      <c r="S246" s="77">
        <f t="shared" si="21"/>
        <v>1835</v>
      </c>
      <c r="T246" s="77">
        <f t="shared" si="22"/>
        <v>4085</v>
      </c>
      <c r="U246" s="49">
        <v>4192</v>
      </c>
      <c r="V246" s="49">
        <v>2424</v>
      </c>
      <c r="W246" s="49">
        <v>2520</v>
      </c>
      <c r="X246" s="49">
        <f t="shared" si="25"/>
        <v>-2531</v>
      </c>
      <c r="Y246" s="49" t="s">
        <v>181</v>
      </c>
      <c r="Z246" s="53">
        <v>3</v>
      </c>
      <c r="AB246" s="53">
        <f t="shared" si="23"/>
        <v>-3</v>
      </c>
      <c r="AM246" s="49" t="s">
        <v>85</v>
      </c>
      <c r="AN246" s="49" t="s">
        <v>410</v>
      </c>
    </row>
    <row r="247" spans="1:40" ht="60" hidden="1" x14ac:dyDescent="0.2">
      <c r="A247" s="49" t="s">
        <v>1232</v>
      </c>
      <c r="B247" s="49" t="s">
        <v>1233</v>
      </c>
      <c r="C247" s="50" t="s">
        <v>166</v>
      </c>
      <c r="D247" s="49" t="s">
        <v>403</v>
      </c>
      <c r="E247" s="49" t="s">
        <v>1234</v>
      </c>
      <c r="F247" s="49" t="s">
        <v>405</v>
      </c>
      <c r="G247" s="49" t="s">
        <v>406</v>
      </c>
      <c r="H247" s="49" t="s">
        <v>407</v>
      </c>
      <c r="I247" s="51" t="s">
        <v>1235</v>
      </c>
      <c r="J247" s="49">
        <v>9</v>
      </c>
      <c r="K247" s="49">
        <v>288</v>
      </c>
      <c r="L247" s="49">
        <f t="shared" si="20"/>
        <v>-24038</v>
      </c>
      <c r="N247" s="52" t="s">
        <v>243</v>
      </c>
      <c r="O247" s="52" t="s">
        <v>721</v>
      </c>
      <c r="P247" s="49">
        <v>41640</v>
      </c>
      <c r="Q247" s="49">
        <v>0</v>
      </c>
      <c r="R247" s="49">
        <v>0</v>
      </c>
      <c r="S247" s="77">
        <f t="shared" si="21"/>
        <v>41640</v>
      </c>
      <c r="T247" s="77">
        <f t="shared" si="22"/>
        <v>41640</v>
      </c>
      <c r="U247" s="49">
        <v>24326</v>
      </c>
      <c r="V247" s="49">
        <v>9400</v>
      </c>
      <c r="W247" s="49">
        <v>12118</v>
      </c>
      <c r="X247" s="49">
        <f>P247-(U247+V247)</f>
        <v>7914</v>
      </c>
      <c r="Y247" s="49" t="s">
        <v>190</v>
      </c>
      <c r="Z247" s="53">
        <v>6.5</v>
      </c>
      <c r="AB247" s="53">
        <f t="shared" si="23"/>
        <v>-6.5</v>
      </c>
      <c r="AM247" s="49" t="s">
        <v>85</v>
      </c>
      <c r="AN247" s="49" t="s">
        <v>410</v>
      </c>
    </row>
    <row r="248" spans="1:40" hidden="1" x14ac:dyDescent="0.2">
      <c r="A248" s="49" t="s">
        <v>1236</v>
      </c>
      <c r="B248" s="49" t="s">
        <v>1237</v>
      </c>
      <c r="C248" s="50" t="s">
        <v>166</v>
      </c>
      <c r="D248" s="49" t="s">
        <v>283</v>
      </c>
      <c r="E248" s="49" t="s">
        <v>1238</v>
      </c>
      <c r="F248" s="49" t="s">
        <v>405</v>
      </c>
      <c r="G248" s="49" t="s">
        <v>690</v>
      </c>
      <c r="H248" s="49" t="s">
        <v>691</v>
      </c>
      <c r="I248" s="51" t="s">
        <v>1239</v>
      </c>
      <c r="J248" s="49">
        <v>4</v>
      </c>
      <c r="K248" s="49">
        <v>1</v>
      </c>
      <c r="L248" s="49">
        <f t="shared" si="20"/>
        <v>-943</v>
      </c>
      <c r="N248" s="52" t="s">
        <v>173</v>
      </c>
      <c r="P248" s="49">
        <v>0</v>
      </c>
      <c r="Q248" s="49">
        <v>0</v>
      </c>
      <c r="R248" s="49">
        <v>0</v>
      </c>
      <c r="S248" s="77">
        <f t="shared" si="21"/>
        <v>0</v>
      </c>
      <c r="T248" s="77">
        <f t="shared" si="22"/>
        <v>0</v>
      </c>
      <c r="U248" s="49">
        <v>944</v>
      </c>
      <c r="V248" s="49">
        <v>0</v>
      </c>
      <c r="W248" s="49">
        <v>0</v>
      </c>
      <c r="X248" s="49">
        <f>T248-(U248+V248)</f>
        <v>-944</v>
      </c>
      <c r="Y248" s="49" t="s">
        <v>181</v>
      </c>
      <c r="Z248" s="53">
        <v>2.6</v>
      </c>
      <c r="AB248" s="53">
        <f t="shared" si="23"/>
        <v>-2.6</v>
      </c>
      <c r="AM248" s="49" t="s">
        <v>85</v>
      </c>
      <c r="AN248" s="49" t="s">
        <v>410</v>
      </c>
    </row>
    <row r="249" spans="1:40" hidden="1" x14ac:dyDescent="0.2">
      <c r="A249" s="49" t="s">
        <v>1240</v>
      </c>
      <c r="B249" s="49" t="s">
        <v>1241</v>
      </c>
      <c r="C249" s="50" t="s">
        <v>166</v>
      </c>
      <c r="D249" s="49" t="s">
        <v>283</v>
      </c>
      <c r="E249" s="49" t="s">
        <v>1242</v>
      </c>
      <c r="F249" s="49" t="s">
        <v>405</v>
      </c>
      <c r="G249" s="49" t="s">
        <v>628</v>
      </c>
      <c r="H249" s="49" t="s">
        <v>440</v>
      </c>
      <c r="I249" s="51" t="s">
        <v>1243</v>
      </c>
      <c r="J249" s="49">
        <v>11</v>
      </c>
      <c r="K249" s="49">
        <v>5000</v>
      </c>
      <c r="L249" s="49">
        <f t="shared" si="20"/>
        <v>-760</v>
      </c>
      <c r="N249" s="52" t="s">
        <v>243</v>
      </c>
      <c r="P249" s="49">
        <v>10241</v>
      </c>
      <c r="Q249" s="49">
        <v>0</v>
      </c>
      <c r="R249" s="49">
        <v>0</v>
      </c>
      <c r="S249" s="77">
        <f t="shared" si="21"/>
        <v>10241</v>
      </c>
      <c r="T249" s="77">
        <f t="shared" si="22"/>
        <v>10241</v>
      </c>
      <c r="U249" s="49">
        <v>5760</v>
      </c>
      <c r="V249" s="49">
        <v>2400</v>
      </c>
      <c r="W249" s="49">
        <v>2400</v>
      </c>
      <c r="X249" s="49">
        <f>P249-(U249+V249)</f>
        <v>2081</v>
      </c>
      <c r="Y249" s="49" t="s">
        <v>190</v>
      </c>
      <c r="Z249" s="53">
        <v>7.7</v>
      </c>
      <c r="AB249" s="53">
        <f t="shared" si="23"/>
        <v>-7.7</v>
      </c>
      <c r="AM249" s="49" t="s">
        <v>85</v>
      </c>
      <c r="AN249" s="49" t="s">
        <v>410</v>
      </c>
    </row>
    <row r="250" spans="1:40" hidden="1" x14ac:dyDescent="0.2">
      <c r="A250" s="49" t="s">
        <v>1244</v>
      </c>
      <c r="B250" s="49" t="s">
        <v>1245</v>
      </c>
      <c r="C250" s="50" t="s">
        <v>166</v>
      </c>
      <c r="D250" s="49" t="s">
        <v>283</v>
      </c>
      <c r="E250" s="49" t="s">
        <v>1246</v>
      </c>
      <c r="F250" s="49" t="s">
        <v>405</v>
      </c>
      <c r="G250" s="49" t="s">
        <v>690</v>
      </c>
      <c r="H250" s="49" t="s">
        <v>691</v>
      </c>
      <c r="I250" s="51" t="s">
        <v>1247</v>
      </c>
      <c r="J250" s="49">
        <v>7</v>
      </c>
      <c r="K250" s="49">
        <v>125</v>
      </c>
      <c r="L250" s="49">
        <f t="shared" si="20"/>
        <v>-1234</v>
      </c>
      <c r="N250" s="52" t="s">
        <v>173</v>
      </c>
      <c r="P250" s="49">
        <v>1897</v>
      </c>
      <c r="Q250" s="49">
        <v>0</v>
      </c>
      <c r="R250" s="49">
        <v>0</v>
      </c>
      <c r="S250" s="77">
        <f t="shared" si="21"/>
        <v>1897</v>
      </c>
      <c r="T250" s="77">
        <f t="shared" si="22"/>
        <v>1897</v>
      </c>
      <c r="U250" s="49">
        <v>1359</v>
      </c>
      <c r="V250" s="49">
        <v>789</v>
      </c>
      <c r="W250" s="49">
        <v>789</v>
      </c>
      <c r="X250" s="49">
        <f t="shared" ref="X250:X257" si="26">T250-(U250+V250)</f>
        <v>-251</v>
      </c>
      <c r="Y250" s="49" t="s">
        <v>181</v>
      </c>
      <c r="Z250" s="53">
        <v>5.9</v>
      </c>
      <c r="AB250" s="53">
        <f t="shared" si="23"/>
        <v>-5.9</v>
      </c>
      <c r="AM250" s="49" t="s">
        <v>85</v>
      </c>
      <c r="AN250" s="49" t="s">
        <v>410</v>
      </c>
    </row>
    <row r="251" spans="1:40" hidden="1" x14ac:dyDescent="0.2">
      <c r="A251" s="49" t="s">
        <v>1248</v>
      </c>
      <c r="B251" s="49" t="s">
        <v>1249</v>
      </c>
      <c r="C251" s="50" t="s">
        <v>166</v>
      </c>
      <c r="D251" s="49" t="s">
        <v>283</v>
      </c>
      <c r="E251" s="49" t="s">
        <v>1250</v>
      </c>
      <c r="F251" s="49" t="s">
        <v>405</v>
      </c>
      <c r="G251" s="49" t="s">
        <v>690</v>
      </c>
      <c r="H251" s="49" t="s">
        <v>691</v>
      </c>
      <c r="I251" s="51" t="s">
        <v>1251</v>
      </c>
      <c r="J251" s="49">
        <v>4</v>
      </c>
      <c r="K251" s="49">
        <v>1</v>
      </c>
      <c r="L251" s="49">
        <f t="shared" si="20"/>
        <v>-943</v>
      </c>
      <c r="N251" s="52" t="s">
        <v>173</v>
      </c>
      <c r="P251" s="49">
        <v>0</v>
      </c>
      <c r="Q251" s="49">
        <v>0</v>
      </c>
      <c r="R251" s="49">
        <v>0</v>
      </c>
      <c r="S251" s="77">
        <f t="shared" si="21"/>
        <v>0</v>
      </c>
      <c r="T251" s="77">
        <f t="shared" si="22"/>
        <v>0</v>
      </c>
      <c r="U251" s="49">
        <v>944</v>
      </c>
      <c r="V251" s="49">
        <v>0</v>
      </c>
      <c r="W251" s="49">
        <v>0</v>
      </c>
      <c r="X251" s="49">
        <f t="shared" si="26"/>
        <v>-944</v>
      </c>
      <c r="Y251" s="49" t="s">
        <v>181</v>
      </c>
      <c r="Z251" s="53">
        <v>2</v>
      </c>
      <c r="AB251" s="53">
        <f t="shared" si="23"/>
        <v>-2</v>
      </c>
      <c r="AM251" s="49" t="s">
        <v>85</v>
      </c>
      <c r="AN251" s="49" t="s">
        <v>410</v>
      </c>
    </row>
    <row r="252" spans="1:40" hidden="1" x14ac:dyDescent="0.2">
      <c r="A252" s="49" t="s">
        <v>1252</v>
      </c>
      <c r="B252" s="49" t="s">
        <v>1253</v>
      </c>
      <c r="C252" s="50" t="s">
        <v>166</v>
      </c>
      <c r="D252" s="49" t="s">
        <v>283</v>
      </c>
      <c r="E252" s="49" t="s">
        <v>1254</v>
      </c>
      <c r="F252" s="49" t="s">
        <v>405</v>
      </c>
      <c r="G252" s="49" t="s">
        <v>498</v>
      </c>
      <c r="H252" s="49" t="s">
        <v>431</v>
      </c>
      <c r="I252" s="51" t="s">
        <v>1255</v>
      </c>
      <c r="J252" s="49">
        <v>9</v>
      </c>
      <c r="K252" s="49">
        <v>2000</v>
      </c>
      <c r="L252" s="49">
        <f t="shared" si="20"/>
        <v>800</v>
      </c>
      <c r="M252" s="49">
        <f>L252*Z252</f>
        <v>4872</v>
      </c>
      <c r="N252" s="52" t="s">
        <v>173</v>
      </c>
      <c r="P252" s="49">
        <v>2539</v>
      </c>
      <c r="Q252" s="49">
        <v>0</v>
      </c>
      <c r="R252" s="49">
        <v>0</v>
      </c>
      <c r="S252" s="77">
        <f t="shared" si="21"/>
        <v>2539</v>
      </c>
      <c r="T252" s="77">
        <f t="shared" si="22"/>
        <v>2539</v>
      </c>
      <c r="U252" s="49">
        <v>1200</v>
      </c>
      <c r="V252" s="49">
        <v>837</v>
      </c>
      <c r="W252" s="49">
        <v>837</v>
      </c>
      <c r="X252" s="49">
        <f t="shared" si="26"/>
        <v>502</v>
      </c>
      <c r="Y252" s="49" t="s">
        <v>190</v>
      </c>
      <c r="Z252" s="53">
        <v>6.09</v>
      </c>
      <c r="AB252" s="53">
        <f t="shared" si="23"/>
        <v>-6.09</v>
      </c>
      <c r="AM252" s="49" t="s">
        <v>85</v>
      </c>
      <c r="AN252" s="49" t="s">
        <v>410</v>
      </c>
    </row>
    <row r="253" spans="1:40" hidden="1" x14ac:dyDescent="0.2">
      <c r="A253" s="49" t="s">
        <v>1256</v>
      </c>
      <c r="B253" s="49" t="s">
        <v>1257</v>
      </c>
      <c r="C253" s="50" t="s">
        <v>166</v>
      </c>
      <c r="D253" s="49" t="s">
        <v>377</v>
      </c>
      <c r="E253" s="49" t="s">
        <v>1222</v>
      </c>
      <c r="F253" s="49" t="s">
        <v>405</v>
      </c>
      <c r="G253" s="49" t="s">
        <v>1223</v>
      </c>
      <c r="H253" s="49" t="s">
        <v>525</v>
      </c>
      <c r="I253" s="51" t="s">
        <v>1258</v>
      </c>
      <c r="J253" s="49">
        <v>13</v>
      </c>
      <c r="K253" s="49">
        <v>2500</v>
      </c>
      <c r="L253" s="49">
        <f t="shared" si="20"/>
        <v>-936</v>
      </c>
      <c r="N253" s="52" t="s">
        <v>173</v>
      </c>
      <c r="P253" s="49">
        <v>2447</v>
      </c>
      <c r="Q253" s="49">
        <v>0</v>
      </c>
      <c r="R253" s="49">
        <v>0</v>
      </c>
      <c r="S253" s="77">
        <f t="shared" si="21"/>
        <v>2447</v>
      </c>
      <c r="T253" s="77">
        <f t="shared" si="22"/>
        <v>2447</v>
      </c>
      <c r="U253" s="49">
        <v>3436</v>
      </c>
      <c r="V253" s="49">
        <v>2532</v>
      </c>
      <c r="W253" s="49">
        <v>2532</v>
      </c>
      <c r="X253" s="49">
        <f t="shared" si="26"/>
        <v>-3521</v>
      </c>
      <c r="Y253" s="49" t="s">
        <v>181</v>
      </c>
      <c r="Z253" s="53">
        <v>3.11</v>
      </c>
      <c r="AB253" s="53">
        <f t="shared" si="23"/>
        <v>-3.11</v>
      </c>
      <c r="AM253" s="49" t="s">
        <v>85</v>
      </c>
      <c r="AN253" s="49" t="s">
        <v>410</v>
      </c>
    </row>
    <row r="254" spans="1:40" ht="45" hidden="1" x14ac:dyDescent="0.2">
      <c r="A254" s="49" t="s">
        <v>1259</v>
      </c>
      <c r="B254" s="49" t="s">
        <v>1260</v>
      </c>
      <c r="C254" s="50" t="s">
        <v>166</v>
      </c>
      <c r="D254" s="49" t="s">
        <v>283</v>
      </c>
      <c r="E254" s="49" t="s">
        <v>1261</v>
      </c>
      <c r="F254" s="49" t="s">
        <v>405</v>
      </c>
      <c r="G254" s="49" t="s">
        <v>1262</v>
      </c>
      <c r="H254" s="49" t="s">
        <v>1263</v>
      </c>
      <c r="I254" s="51" t="s">
        <v>1264</v>
      </c>
      <c r="J254" s="49">
        <v>10</v>
      </c>
      <c r="K254" s="49">
        <v>1200</v>
      </c>
      <c r="L254" s="49">
        <f t="shared" si="20"/>
        <v>-3663</v>
      </c>
      <c r="N254" s="52" t="s">
        <v>173</v>
      </c>
      <c r="O254" s="52" t="s">
        <v>1265</v>
      </c>
      <c r="P254" s="49">
        <v>12014</v>
      </c>
      <c r="Q254" s="49">
        <v>0</v>
      </c>
      <c r="R254" s="49">
        <v>0</v>
      </c>
      <c r="S254" s="77">
        <f t="shared" si="21"/>
        <v>12014</v>
      </c>
      <c r="T254" s="77">
        <f t="shared" si="22"/>
        <v>12014</v>
      </c>
      <c r="U254" s="49">
        <v>4863</v>
      </c>
      <c r="V254" s="49">
        <v>5250</v>
      </c>
      <c r="W254" s="49">
        <v>5250</v>
      </c>
      <c r="X254" s="49">
        <f t="shared" si="26"/>
        <v>1901</v>
      </c>
      <c r="Y254" s="49" t="s">
        <v>190</v>
      </c>
      <c r="Z254" s="53">
        <v>25.75</v>
      </c>
      <c r="AB254" s="53">
        <f t="shared" si="23"/>
        <v>-25.75</v>
      </c>
      <c r="AM254" s="49" t="s">
        <v>85</v>
      </c>
      <c r="AN254" s="49" t="s">
        <v>410</v>
      </c>
    </row>
    <row r="255" spans="1:40" ht="45" hidden="1" x14ac:dyDescent="0.2">
      <c r="A255" s="49" t="s">
        <v>1266</v>
      </c>
      <c r="B255" s="49" t="s">
        <v>1267</v>
      </c>
      <c r="C255" s="50" t="s">
        <v>166</v>
      </c>
      <c r="D255" s="49" t="s">
        <v>283</v>
      </c>
      <c r="E255" s="49" t="s">
        <v>1268</v>
      </c>
      <c r="F255" s="49" t="s">
        <v>405</v>
      </c>
      <c r="G255" s="49" t="s">
        <v>1262</v>
      </c>
      <c r="H255" s="49" t="s">
        <v>1263</v>
      </c>
      <c r="I255" s="51" t="s">
        <v>1269</v>
      </c>
      <c r="J255" s="49">
        <v>10</v>
      </c>
      <c r="K255" s="49">
        <v>1650</v>
      </c>
      <c r="L255" s="49">
        <f t="shared" si="20"/>
        <v>-181</v>
      </c>
      <c r="N255" s="52" t="s">
        <v>173</v>
      </c>
      <c r="O255" s="52" t="s">
        <v>1265</v>
      </c>
      <c r="P255" s="49">
        <v>4858</v>
      </c>
      <c r="Q255" s="49">
        <v>0</v>
      </c>
      <c r="R255" s="49">
        <v>0</v>
      </c>
      <c r="S255" s="77">
        <f t="shared" si="21"/>
        <v>4858</v>
      </c>
      <c r="T255" s="77">
        <f t="shared" si="22"/>
        <v>4858</v>
      </c>
      <c r="U255" s="49">
        <v>1831</v>
      </c>
      <c r="V255" s="49">
        <v>2100</v>
      </c>
      <c r="W255" s="49">
        <v>2100</v>
      </c>
      <c r="X255" s="49">
        <f t="shared" si="26"/>
        <v>927</v>
      </c>
      <c r="Y255" s="49" t="s">
        <v>190</v>
      </c>
      <c r="Z255" s="53">
        <v>14.97</v>
      </c>
      <c r="AB255" s="53">
        <f t="shared" si="23"/>
        <v>-14.97</v>
      </c>
      <c r="AM255" s="49" t="s">
        <v>85</v>
      </c>
      <c r="AN255" s="49" t="s">
        <v>410</v>
      </c>
    </row>
    <row r="256" spans="1:40" ht="30" hidden="1" x14ac:dyDescent="0.2">
      <c r="A256" s="49" t="s">
        <v>1270</v>
      </c>
      <c r="B256" s="49" t="s">
        <v>1271</v>
      </c>
      <c r="C256" s="50" t="s">
        <v>166</v>
      </c>
      <c r="D256" s="49" t="s">
        <v>283</v>
      </c>
      <c r="E256" s="49" t="s">
        <v>1272</v>
      </c>
      <c r="F256" s="49" t="s">
        <v>405</v>
      </c>
      <c r="G256" s="49" t="s">
        <v>538</v>
      </c>
      <c r="H256" s="49" t="s">
        <v>431</v>
      </c>
      <c r="I256" s="51" t="s">
        <v>1273</v>
      </c>
      <c r="J256" s="49">
        <v>15</v>
      </c>
      <c r="K256" s="49">
        <v>3500</v>
      </c>
      <c r="L256" s="49">
        <f t="shared" si="20"/>
        <v>3446</v>
      </c>
      <c r="M256" s="49">
        <f>L256*Z256</f>
        <v>20228.02</v>
      </c>
      <c r="N256" s="52" t="s">
        <v>173</v>
      </c>
      <c r="O256" s="52" t="s">
        <v>1274</v>
      </c>
      <c r="P256" s="49">
        <v>238</v>
      </c>
      <c r="Q256" s="49">
        <v>0</v>
      </c>
      <c r="R256" s="49">
        <v>0</v>
      </c>
      <c r="S256" s="77">
        <f t="shared" si="21"/>
        <v>238</v>
      </c>
      <c r="T256" s="77">
        <f t="shared" si="22"/>
        <v>238</v>
      </c>
      <c r="U256" s="49">
        <v>54</v>
      </c>
      <c r="V256" s="49">
        <v>57</v>
      </c>
      <c r="W256" s="49">
        <v>63</v>
      </c>
      <c r="X256" s="49">
        <f t="shared" si="26"/>
        <v>127</v>
      </c>
      <c r="Y256" s="49" t="s">
        <v>190</v>
      </c>
      <c r="Z256" s="53">
        <v>5.87</v>
      </c>
      <c r="AB256" s="53">
        <f t="shared" si="23"/>
        <v>-5.87</v>
      </c>
      <c r="AM256" s="49" t="s">
        <v>85</v>
      </c>
      <c r="AN256" s="49" t="s">
        <v>410</v>
      </c>
    </row>
    <row r="257" spans="1:40" ht="60" hidden="1" x14ac:dyDescent="0.2">
      <c r="A257" s="49" t="s">
        <v>1275</v>
      </c>
      <c r="B257" s="49" t="s">
        <v>1276</v>
      </c>
      <c r="C257" s="50" t="s">
        <v>166</v>
      </c>
      <c r="D257" s="49" t="s">
        <v>283</v>
      </c>
      <c r="E257" s="49" t="s">
        <v>1277</v>
      </c>
      <c r="F257" s="49" t="s">
        <v>405</v>
      </c>
      <c r="G257" s="49" t="s">
        <v>524</v>
      </c>
      <c r="H257" s="49" t="s">
        <v>525</v>
      </c>
      <c r="I257" s="51" t="s">
        <v>1278</v>
      </c>
      <c r="J257" s="49">
        <v>7</v>
      </c>
      <c r="K257" s="49">
        <v>800</v>
      </c>
      <c r="L257" s="49">
        <f t="shared" si="20"/>
        <v>-16027</v>
      </c>
      <c r="N257" s="52" t="s">
        <v>433</v>
      </c>
      <c r="O257" s="52" t="s">
        <v>1178</v>
      </c>
      <c r="P257" s="49">
        <v>15724</v>
      </c>
      <c r="Q257" s="49">
        <v>0</v>
      </c>
      <c r="R257" s="49">
        <v>1600</v>
      </c>
      <c r="S257" s="77">
        <f t="shared" si="21"/>
        <v>15724</v>
      </c>
      <c r="T257" s="77">
        <f t="shared" si="22"/>
        <v>17324</v>
      </c>
      <c r="U257" s="49">
        <v>16827</v>
      </c>
      <c r="V257" s="49">
        <v>12362</v>
      </c>
      <c r="W257" s="49">
        <v>12600</v>
      </c>
      <c r="X257" s="49">
        <f t="shared" si="26"/>
        <v>-11865</v>
      </c>
      <c r="Y257" s="49" t="s">
        <v>181</v>
      </c>
      <c r="Z257" s="53">
        <v>1.5149999999999999</v>
      </c>
      <c r="AB257" s="53">
        <f t="shared" si="23"/>
        <v>-1.5149999999999999</v>
      </c>
      <c r="AM257" s="49" t="s">
        <v>85</v>
      </c>
      <c r="AN257" s="49" t="s">
        <v>410</v>
      </c>
    </row>
    <row r="258" spans="1:40" ht="45" hidden="1" x14ac:dyDescent="0.2">
      <c r="A258" s="49" t="s">
        <v>1279</v>
      </c>
      <c r="B258" s="49" t="s">
        <v>1280</v>
      </c>
      <c r="C258" s="50" t="s">
        <v>166</v>
      </c>
      <c r="D258" s="49" t="s">
        <v>403</v>
      </c>
      <c r="E258" s="49" t="s">
        <v>1281</v>
      </c>
      <c r="F258" s="49" t="s">
        <v>405</v>
      </c>
      <c r="G258" s="49" t="s">
        <v>406</v>
      </c>
      <c r="H258" s="49" t="s">
        <v>407</v>
      </c>
      <c r="I258" s="51" t="s">
        <v>1282</v>
      </c>
      <c r="J258" s="49">
        <v>9</v>
      </c>
      <c r="K258" s="49">
        <v>672</v>
      </c>
      <c r="L258" s="49">
        <f t="shared" ref="L258:L321" si="27">K258-U258</f>
        <v>-23654</v>
      </c>
      <c r="N258" s="52" t="s">
        <v>243</v>
      </c>
      <c r="O258" s="52" t="s">
        <v>409</v>
      </c>
      <c r="P258" s="49">
        <v>35350</v>
      </c>
      <c r="Q258" s="49">
        <v>0</v>
      </c>
      <c r="R258" s="49">
        <v>2688</v>
      </c>
      <c r="S258" s="77">
        <f t="shared" ref="S258:S321" si="28">P258+Q258</f>
        <v>35350</v>
      </c>
      <c r="T258" s="77">
        <f t="shared" ref="T258:T321" si="29">P258+Q258+R258</f>
        <v>38038</v>
      </c>
      <c r="U258" s="49">
        <v>24326</v>
      </c>
      <c r="V258" s="49">
        <v>9400</v>
      </c>
      <c r="W258" s="49">
        <v>12118</v>
      </c>
      <c r="X258" s="49">
        <f>P258-(U258+V258)</f>
        <v>1624</v>
      </c>
      <c r="Y258" s="49" t="s">
        <v>190</v>
      </c>
      <c r="Z258" s="53">
        <v>6.1779999999999999</v>
      </c>
      <c r="AB258" s="53">
        <f t="shared" ref="AB258:AB321" si="30">AA258-Z258</f>
        <v>-6.1779999999999999</v>
      </c>
      <c r="AM258" s="49" t="s">
        <v>85</v>
      </c>
      <c r="AN258" s="49" t="s">
        <v>410</v>
      </c>
    </row>
    <row r="259" spans="1:40" ht="60" hidden="1" x14ac:dyDescent="0.2">
      <c r="A259" s="49" t="s">
        <v>1283</v>
      </c>
      <c r="B259" s="49" t="s">
        <v>1284</v>
      </c>
      <c r="C259" s="50" t="s">
        <v>166</v>
      </c>
      <c r="D259" s="49" t="s">
        <v>283</v>
      </c>
      <c r="E259" s="49" t="s">
        <v>1285</v>
      </c>
      <c r="F259" s="49" t="s">
        <v>405</v>
      </c>
      <c r="G259" s="49" t="s">
        <v>430</v>
      </c>
      <c r="H259" s="49" t="s">
        <v>431</v>
      </c>
      <c r="I259" s="51" t="s">
        <v>1286</v>
      </c>
      <c r="J259" s="49">
        <v>8</v>
      </c>
      <c r="K259" s="49">
        <v>6400</v>
      </c>
      <c r="L259" s="49">
        <f t="shared" si="27"/>
        <v>-255944</v>
      </c>
      <c r="N259" s="52" t="s">
        <v>433</v>
      </c>
      <c r="O259" s="52" t="s">
        <v>1287</v>
      </c>
      <c r="P259" s="49">
        <v>134021</v>
      </c>
      <c r="Q259" s="49">
        <v>0</v>
      </c>
      <c r="R259" s="49">
        <v>30720</v>
      </c>
      <c r="S259" s="77">
        <f t="shared" si="28"/>
        <v>134021</v>
      </c>
      <c r="T259" s="77">
        <f t="shared" si="29"/>
        <v>164741</v>
      </c>
      <c r="U259" s="49">
        <v>262344</v>
      </c>
      <c r="V259" s="49">
        <v>113888</v>
      </c>
      <c r="W259" s="49">
        <v>135632</v>
      </c>
      <c r="X259" s="49">
        <f>T259-(U259+V259)</f>
        <v>-211491</v>
      </c>
      <c r="Y259" s="49" t="s">
        <v>181</v>
      </c>
      <c r="Z259" s="53">
        <v>0.8</v>
      </c>
      <c r="AB259" s="53">
        <f t="shared" si="30"/>
        <v>-0.8</v>
      </c>
      <c r="AM259" s="49" t="s">
        <v>85</v>
      </c>
      <c r="AN259" s="49" t="s">
        <v>410</v>
      </c>
    </row>
    <row r="260" spans="1:40" hidden="1" x14ac:dyDescent="0.2">
      <c r="A260" s="49" t="s">
        <v>1288</v>
      </c>
      <c r="B260" s="49" t="s">
        <v>1289</v>
      </c>
      <c r="C260" s="50" t="s">
        <v>166</v>
      </c>
      <c r="D260" s="49" t="s">
        <v>283</v>
      </c>
      <c r="E260" s="49" t="s">
        <v>1290</v>
      </c>
      <c r="F260" s="49" t="s">
        <v>405</v>
      </c>
      <c r="G260" s="49" t="s">
        <v>406</v>
      </c>
      <c r="H260" s="49" t="s">
        <v>407</v>
      </c>
      <c r="I260" s="51" t="s">
        <v>1291</v>
      </c>
      <c r="J260" s="49">
        <v>12</v>
      </c>
      <c r="K260" s="49">
        <v>576</v>
      </c>
      <c r="L260" s="49">
        <f t="shared" si="27"/>
        <v>-17468</v>
      </c>
      <c r="N260" s="52" t="s">
        <v>243</v>
      </c>
      <c r="P260" s="49">
        <v>23331</v>
      </c>
      <c r="Q260" s="49">
        <v>0</v>
      </c>
      <c r="R260" s="49">
        <v>0</v>
      </c>
      <c r="S260" s="77">
        <f t="shared" si="28"/>
        <v>23331</v>
      </c>
      <c r="T260" s="77">
        <f t="shared" si="29"/>
        <v>23331</v>
      </c>
      <c r="U260" s="49">
        <v>18044</v>
      </c>
      <c r="V260" s="49">
        <v>12362</v>
      </c>
      <c r="W260" s="49">
        <v>12600</v>
      </c>
      <c r="X260" s="49">
        <f>P260-(U260+V260)</f>
        <v>-7075</v>
      </c>
      <c r="Y260" s="49" t="s">
        <v>181</v>
      </c>
      <c r="Z260" s="53">
        <v>2.89</v>
      </c>
      <c r="AB260" s="53">
        <f t="shared" si="30"/>
        <v>-2.89</v>
      </c>
      <c r="AM260" s="49" t="s">
        <v>85</v>
      </c>
      <c r="AN260" s="49" t="s">
        <v>410</v>
      </c>
    </row>
    <row r="261" spans="1:40" hidden="1" x14ac:dyDescent="0.2">
      <c r="A261" s="49" t="s">
        <v>1292</v>
      </c>
      <c r="B261" s="49" t="s">
        <v>1293</v>
      </c>
      <c r="C261" s="50" t="s">
        <v>166</v>
      </c>
      <c r="D261" s="49" t="s">
        <v>283</v>
      </c>
      <c r="E261" s="49" t="s">
        <v>1159</v>
      </c>
      <c r="F261" s="49" t="s">
        <v>405</v>
      </c>
      <c r="G261" s="49" t="s">
        <v>430</v>
      </c>
      <c r="H261" s="49" t="s">
        <v>525</v>
      </c>
      <c r="I261" s="51" t="s">
        <v>1294</v>
      </c>
      <c r="J261" s="49">
        <v>7</v>
      </c>
      <c r="K261" s="49">
        <v>480</v>
      </c>
      <c r="L261" s="49">
        <f t="shared" si="27"/>
        <v>-16268</v>
      </c>
      <c r="N261" s="52" t="s">
        <v>173</v>
      </c>
      <c r="P261" s="49">
        <v>10617</v>
      </c>
      <c r="Q261" s="49">
        <v>0</v>
      </c>
      <c r="R261" s="49">
        <v>0</v>
      </c>
      <c r="S261" s="77">
        <f t="shared" si="28"/>
        <v>10617</v>
      </c>
      <c r="T261" s="77">
        <f t="shared" si="29"/>
        <v>10617</v>
      </c>
      <c r="U261" s="49">
        <v>16748</v>
      </c>
      <c r="V261" s="49">
        <v>10080</v>
      </c>
      <c r="W261" s="49">
        <v>10080</v>
      </c>
      <c r="X261" s="49">
        <f t="shared" ref="X261:X269" si="31">T261-(U261+V261)</f>
        <v>-16211</v>
      </c>
      <c r="Y261" s="49" t="s">
        <v>181</v>
      </c>
      <c r="Z261" s="53">
        <v>7.84</v>
      </c>
      <c r="AB261" s="53">
        <f t="shared" si="30"/>
        <v>-7.84</v>
      </c>
      <c r="AM261" s="49" t="s">
        <v>85</v>
      </c>
      <c r="AN261" s="49" t="s">
        <v>410</v>
      </c>
    </row>
    <row r="262" spans="1:40" ht="60" hidden="1" x14ac:dyDescent="0.2">
      <c r="A262" s="49" t="s">
        <v>1295</v>
      </c>
      <c r="B262" s="49" t="s">
        <v>1296</v>
      </c>
      <c r="C262" s="50" t="s">
        <v>166</v>
      </c>
      <c r="D262" s="49" t="s">
        <v>283</v>
      </c>
      <c r="E262" s="49" t="s">
        <v>1297</v>
      </c>
      <c r="F262" s="49" t="s">
        <v>405</v>
      </c>
      <c r="G262" s="49" t="s">
        <v>430</v>
      </c>
      <c r="H262" s="49" t="s">
        <v>431</v>
      </c>
      <c r="I262" s="51" t="s">
        <v>1298</v>
      </c>
      <c r="J262" s="49">
        <v>11</v>
      </c>
      <c r="K262" s="49">
        <v>7500</v>
      </c>
      <c r="L262" s="49">
        <f t="shared" si="27"/>
        <v>6191</v>
      </c>
      <c r="M262" s="49">
        <f t="shared" ref="M262:M267" si="32">L262*Z262</f>
        <v>4085.4409000000001</v>
      </c>
      <c r="N262" s="52" t="s">
        <v>433</v>
      </c>
      <c r="O262" s="52" t="s">
        <v>1178</v>
      </c>
      <c r="P262" s="49">
        <v>2775</v>
      </c>
      <c r="Q262" s="49">
        <v>0</v>
      </c>
      <c r="R262" s="49">
        <v>0</v>
      </c>
      <c r="S262" s="77">
        <f t="shared" si="28"/>
        <v>2775</v>
      </c>
      <c r="T262" s="77">
        <f t="shared" si="29"/>
        <v>2775</v>
      </c>
      <c r="U262" s="49">
        <v>1309</v>
      </c>
      <c r="V262" s="49">
        <v>654</v>
      </c>
      <c r="W262" s="49">
        <v>823</v>
      </c>
      <c r="X262" s="49">
        <f t="shared" si="31"/>
        <v>812</v>
      </c>
      <c r="Y262" s="49" t="s">
        <v>190</v>
      </c>
      <c r="Z262" s="53">
        <v>0.65990000000000004</v>
      </c>
      <c r="AB262" s="53">
        <f t="shared" si="30"/>
        <v>-0.65990000000000004</v>
      </c>
      <c r="AM262" s="49" t="s">
        <v>85</v>
      </c>
      <c r="AN262" s="49" t="s">
        <v>410</v>
      </c>
    </row>
    <row r="263" spans="1:40" hidden="1" x14ac:dyDescent="0.2">
      <c r="A263" s="49" t="s">
        <v>1299</v>
      </c>
      <c r="B263" s="49" t="s">
        <v>1300</v>
      </c>
      <c r="C263" s="50" t="s">
        <v>166</v>
      </c>
      <c r="D263" s="49" t="s">
        <v>283</v>
      </c>
      <c r="E263" s="49" t="s">
        <v>1301</v>
      </c>
      <c r="F263" s="49" t="s">
        <v>405</v>
      </c>
      <c r="G263" s="49" t="s">
        <v>524</v>
      </c>
      <c r="H263" s="49" t="s">
        <v>525</v>
      </c>
      <c r="I263" s="51" t="s">
        <v>1302</v>
      </c>
      <c r="J263" s="49">
        <v>3</v>
      </c>
      <c r="K263" s="49">
        <v>5040</v>
      </c>
      <c r="L263" s="49">
        <f t="shared" si="27"/>
        <v>4883</v>
      </c>
      <c r="M263" s="80">
        <f t="shared" si="32"/>
        <v>5468.9600000000009</v>
      </c>
      <c r="N263" s="52" t="s">
        <v>173</v>
      </c>
      <c r="P263" s="49">
        <v>0</v>
      </c>
      <c r="Q263" s="49">
        <v>0</v>
      </c>
      <c r="R263" s="49">
        <v>0</v>
      </c>
      <c r="S263" s="77">
        <f t="shared" si="28"/>
        <v>0</v>
      </c>
      <c r="T263" s="77">
        <f t="shared" si="29"/>
        <v>0</v>
      </c>
      <c r="U263" s="49">
        <v>157</v>
      </c>
      <c r="V263" s="49">
        <v>0</v>
      </c>
      <c r="W263" s="49">
        <v>0</v>
      </c>
      <c r="X263" s="49">
        <f t="shared" si="31"/>
        <v>-157</v>
      </c>
      <c r="Y263" s="49" t="s">
        <v>181</v>
      </c>
      <c r="Z263" s="53">
        <v>1.1200000000000001</v>
      </c>
      <c r="AB263" s="53">
        <f t="shared" si="30"/>
        <v>-1.1200000000000001</v>
      </c>
      <c r="AM263" s="49" t="s">
        <v>85</v>
      </c>
      <c r="AN263" s="49" t="s">
        <v>410</v>
      </c>
    </row>
    <row r="264" spans="1:40" hidden="1" x14ac:dyDescent="0.2">
      <c r="A264" s="49" t="s">
        <v>1303</v>
      </c>
      <c r="B264" s="49" t="s">
        <v>1304</v>
      </c>
      <c r="C264" s="50" t="s">
        <v>166</v>
      </c>
      <c r="D264" s="49" t="s">
        <v>283</v>
      </c>
      <c r="E264" s="49" t="s">
        <v>1305</v>
      </c>
      <c r="F264" s="49" t="s">
        <v>405</v>
      </c>
      <c r="G264" s="49" t="s">
        <v>465</v>
      </c>
      <c r="H264" s="49" t="s">
        <v>431</v>
      </c>
      <c r="I264" s="51" t="s">
        <v>1306</v>
      </c>
      <c r="J264" s="49">
        <v>16</v>
      </c>
      <c r="K264" s="49">
        <v>50</v>
      </c>
      <c r="L264" s="49">
        <f t="shared" si="27"/>
        <v>50</v>
      </c>
      <c r="M264" s="49">
        <f t="shared" si="32"/>
        <v>616.5</v>
      </c>
      <c r="N264" s="52" t="s">
        <v>173</v>
      </c>
      <c r="P264" s="49">
        <v>11128</v>
      </c>
      <c r="Q264" s="49">
        <v>0</v>
      </c>
      <c r="R264" s="49">
        <v>0</v>
      </c>
      <c r="S264" s="77">
        <f t="shared" si="28"/>
        <v>11128</v>
      </c>
      <c r="T264" s="77">
        <f t="shared" si="29"/>
        <v>11128</v>
      </c>
      <c r="U264" s="49">
        <v>0</v>
      </c>
      <c r="V264" s="49">
        <v>0</v>
      </c>
      <c r="W264" s="49">
        <v>0</v>
      </c>
      <c r="X264" s="49">
        <f t="shared" si="31"/>
        <v>11128</v>
      </c>
      <c r="Y264" s="49" t="s">
        <v>190</v>
      </c>
      <c r="Z264" s="53">
        <v>12.33</v>
      </c>
      <c r="AB264" s="53">
        <f t="shared" si="30"/>
        <v>-12.33</v>
      </c>
      <c r="AM264" s="49" t="s">
        <v>85</v>
      </c>
      <c r="AN264" s="49" t="s">
        <v>410</v>
      </c>
    </row>
    <row r="265" spans="1:40" hidden="1" x14ac:dyDescent="0.2">
      <c r="A265" s="49" t="s">
        <v>1307</v>
      </c>
      <c r="B265" s="49" t="s">
        <v>1308</v>
      </c>
      <c r="C265" s="50" t="s">
        <v>166</v>
      </c>
      <c r="D265" s="49" t="s">
        <v>283</v>
      </c>
      <c r="E265" s="49" t="s">
        <v>1309</v>
      </c>
      <c r="F265" s="49" t="s">
        <v>405</v>
      </c>
      <c r="G265" s="49" t="s">
        <v>465</v>
      </c>
      <c r="H265" s="49" t="s">
        <v>431</v>
      </c>
      <c r="I265" s="51" t="s">
        <v>1310</v>
      </c>
      <c r="J265" s="49">
        <v>16</v>
      </c>
      <c r="K265" s="49">
        <v>32</v>
      </c>
      <c r="L265" s="49">
        <f t="shared" si="27"/>
        <v>32</v>
      </c>
      <c r="M265" s="49">
        <f t="shared" si="32"/>
        <v>614.72</v>
      </c>
      <c r="N265" s="52" t="s">
        <v>173</v>
      </c>
      <c r="P265" s="49">
        <v>6592</v>
      </c>
      <c r="Q265" s="49">
        <v>0</v>
      </c>
      <c r="R265" s="49">
        <v>0</v>
      </c>
      <c r="S265" s="77">
        <f t="shared" si="28"/>
        <v>6592</v>
      </c>
      <c r="T265" s="77">
        <f t="shared" si="29"/>
        <v>6592</v>
      </c>
      <c r="U265" s="49">
        <v>0</v>
      </c>
      <c r="V265" s="49">
        <v>0</v>
      </c>
      <c r="W265" s="49">
        <v>0</v>
      </c>
      <c r="X265" s="49">
        <f t="shared" si="31"/>
        <v>6592</v>
      </c>
      <c r="Y265" s="49" t="s">
        <v>190</v>
      </c>
      <c r="Z265" s="53">
        <v>19.21</v>
      </c>
      <c r="AB265" s="53">
        <f t="shared" si="30"/>
        <v>-19.21</v>
      </c>
      <c r="AM265" s="49" t="s">
        <v>85</v>
      </c>
      <c r="AN265" s="49" t="s">
        <v>410</v>
      </c>
    </row>
    <row r="266" spans="1:40" hidden="1" x14ac:dyDescent="0.2">
      <c r="A266" s="49" t="s">
        <v>1311</v>
      </c>
      <c r="B266" s="49" t="s">
        <v>1312</v>
      </c>
      <c r="C266" s="50" t="s">
        <v>166</v>
      </c>
      <c r="D266" s="49" t="s">
        <v>283</v>
      </c>
      <c r="E266" s="49" t="s">
        <v>1313</v>
      </c>
      <c r="F266" s="49" t="s">
        <v>405</v>
      </c>
      <c r="G266" s="49" t="s">
        <v>465</v>
      </c>
      <c r="H266" s="49" t="s">
        <v>431</v>
      </c>
      <c r="I266" s="51" t="s">
        <v>1314</v>
      </c>
      <c r="J266" s="49">
        <v>16</v>
      </c>
      <c r="K266" s="49">
        <v>16</v>
      </c>
      <c r="L266" s="49">
        <f t="shared" si="27"/>
        <v>16</v>
      </c>
      <c r="M266" s="49">
        <f t="shared" si="32"/>
        <v>578.88</v>
      </c>
      <c r="N266" s="52" t="s">
        <v>173</v>
      </c>
      <c r="P266" s="49">
        <v>2392</v>
      </c>
      <c r="Q266" s="49">
        <v>0</v>
      </c>
      <c r="R266" s="49">
        <v>0</v>
      </c>
      <c r="S266" s="77">
        <f t="shared" si="28"/>
        <v>2392</v>
      </c>
      <c r="T266" s="77">
        <f t="shared" si="29"/>
        <v>2392</v>
      </c>
      <c r="U266" s="49">
        <v>0</v>
      </c>
      <c r="V266" s="49">
        <v>0</v>
      </c>
      <c r="W266" s="49">
        <v>0</v>
      </c>
      <c r="X266" s="49">
        <f t="shared" si="31"/>
        <v>2392</v>
      </c>
      <c r="Y266" s="49" t="s">
        <v>190</v>
      </c>
      <c r="Z266" s="53">
        <v>36.18</v>
      </c>
      <c r="AB266" s="53">
        <f t="shared" si="30"/>
        <v>-36.18</v>
      </c>
      <c r="AM266" s="49" t="s">
        <v>85</v>
      </c>
      <c r="AN266" s="49" t="s">
        <v>410</v>
      </c>
    </row>
    <row r="267" spans="1:40" hidden="1" x14ac:dyDescent="0.2">
      <c r="A267" s="49" t="s">
        <v>1315</v>
      </c>
      <c r="B267" s="49" t="s">
        <v>1316</v>
      </c>
      <c r="C267" s="50" t="s">
        <v>166</v>
      </c>
      <c r="D267" s="49" t="s">
        <v>283</v>
      </c>
      <c r="E267" s="49" t="s">
        <v>681</v>
      </c>
      <c r="F267" s="49" t="s">
        <v>405</v>
      </c>
      <c r="G267" s="49" t="s">
        <v>465</v>
      </c>
      <c r="H267" s="49" t="s">
        <v>431</v>
      </c>
      <c r="I267" s="51" t="s">
        <v>1317</v>
      </c>
      <c r="J267" s="49">
        <v>16</v>
      </c>
      <c r="K267" s="49">
        <v>24</v>
      </c>
      <c r="L267" s="49">
        <f t="shared" si="27"/>
        <v>24</v>
      </c>
      <c r="M267" s="49">
        <f t="shared" si="32"/>
        <v>598.56000000000006</v>
      </c>
      <c r="N267" s="52" t="s">
        <v>173</v>
      </c>
      <c r="P267" s="49">
        <v>16</v>
      </c>
      <c r="Q267" s="49">
        <v>0</v>
      </c>
      <c r="R267" s="49">
        <v>48</v>
      </c>
      <c r="S267" s="77">
        <f t="shared" si="28"/>
        <v>16</v>
      </c>
      <c r="T267" s="77">
        <f t="shared" si="29"/>
        <v>64</v>
      </c>
      <c r="U267" s="49">
        <v>0</v>
      </c>
      <c r="V267" s="49">
        <v>0</v>
      </c>
      <c r="W267" s="49">
        <v>0</v>
      </c>
      <c r="X267" s="49">
        <f t="shared" si="31"/>
        <v>64</v>
      </c>
      <c r="Y267" s="49" t="s">
        <v>190</v>
      </c>
      <c r="Z267" s="53">
        <v>24.94</v>
      </c>
      <c r="AB267" s="53">
        <f t="shared" si="30"/>
        <v>-24.94</v>
      </c>
      <c r="AM267" s="49" t="s">
        <v>85</v>
      </c>
      <c r="AN267" s="49" t="s">
        <v>410</v>
      </c>
    </row>
    <row r="268" spans="1:40" ht="45" hidden="1" x14ac:dyDescent="0.2">
      <c r="A268" s="49" t="s">
        <v>1318</v>
      </c>
      <c r="B268" s="49" t="s">
        <v>1319</v>
      </c>
      <c r="C268" s="50" t="s">
        <v>166</v>
      </c>
      <c r="D268" s="49" t="s">
        <v>283</v>
      </c>
      <c r="E268" s="49" t="s">
        <v>1320</v>
      </c>
      <c r="F268" s="49" t="s">
        <v>405</v>
      </c>
      <c r="G268" s="49" t="s">
        <v>1262</v>
      </c>
      <c r="H268" s="49" t="s">
        <v>1263</v>
      </c>
      <c r="I268" s="51" t="s">
        <v>1321</v>
      </c>
      <c r="J268" s="49">
        <v>11</v>
      </c>
      <c r="K268" s="49">
        <v>45</v>
      </c>
      <c r="L268" s="49">
        <f t="shared" si="27"/>
        <v>-9733</v>
      </c>
      <c r="N268" s="52" t="s">
        <v>173</v>
      </c>
      <c r="O268" s="52" t="s">
        <v>1265</v>
      </c>
      <c r="P268" s="49">
        <v>7918</v>
      </c>
      <c r="Q268" s="49">
        <v>0</v>
      </c>
      <c r="R268" s="49">
        <v>7355</v>
      </c>
      <c r="S268" s="77">
        <f t="shared" si="28"/>
        <v>7918</v>
      </c>
      <c r="T268" s="77">
        <f t="shared" si="29"/>
        <v>15273</v>
      </c>
      <c r="U268" s="49">
        <v>9778</v>
      </c>
      <c r="V268" s="49">
        <v>5012</v>
      </c>
      <c r="W268" s="49">
        <v>5250</v>
      </c>
      <c r="X268" s="49">
        <f t="shared" si="31"/>
        <v>483</v>
      </c>
      <c r="Y268" s="49" t="s">
        <v>190</v>
      </c>
      <c r="Z268" s="53">
        <v>21.8857</v>
      </c>
      <c r="AB268" s="53">
        <f t="shared" si="30"/>
        <v>-21.8857</v>
      </c>
      <c r="AM268" s="49" t="s">
        <v>85</v>
      </c>
      <c r="AN268" s="49" t="s">
        <v>410</v>
      </c>
    </row>
    <row r="269" spans="1:40" ht="60" hidden="1" x14ac:dyDescent="0.2">
      <c r="A269" s="49" t="s">
        <v>1322</v>
      </c>
      <c r="B269" s="49" t="s">
        <v>1323</v>
      </c>
      <c r="C269" s="50" t="s">
        <v>166</v>
      </c>
      <c r="D269" s="49" t="s">
        <v>283</v>
      </c>
      <c r="E269" s="49" t="s">
        <v>1324</v>
      </c>
      <c r="F269" s="49" t="s">
        <v>405</v>
      </c>
      <c r="G269" s="49" t="s">
        <v>1262</v>
      </c>
      <c r="H269" s="49" t="s">
        <v>1263</v>
      </c>
      <c r="I269" s="51" t="s">
        <v>1325</v>
      </c>
      <c r="J269" s="49">
        <v>11</v>
      </c>
      <c r="K269" s="49">
        <v>81</v>
      </c>
      <c r="L269" s="49">
        <f t="shared" si="27"/>
        <v>-9697</v>
      </c>
      <c r="N269" s="52" t="s">
        <v>173</v>
      </c>
      <c r="O269" s="52" t="s">
        <v>1326</v>
      </c>
      <c r="P269" s="49">
        <v>8475</v>
      </c>
      <c r="Q269" s="49">
        <v>0</v>
      </c>
      <c r="R269" s="49">
        <v>6907</v>
      </c>
      <c r="S269" s="77">
        <f t="shared" si="28"/>
        <v>8475</v>
      </c>
      <c r="T269" s="77">
        <f t="shared" si="29"/>
        <v>15382</v>
      </c>
      <c r="U269" s="49">
        <v>9778</v>
      </c>
      <c r="V269" s="49">
        <v>5012</v>
      </c>
      <c r="W269" s="49">
        <v>5250</v>
      </c>
      <c r="X269" s="49">
        <f t="shared" si="31"/>
        <v>592</v>
      </c>
      <c r="Y269" s="49" t="s">
        <v>190</v>
      </c>
      <c r="Z269" s="53">
        <v>13.26</v>
      </c>
      <c r="AB269" s="53">
        <f t="shared" si="30"/>
        <v>-13.26</v>
      </c>
      <c r="AM269" s="49" t="s">
        <v>85</v>
      </c>
      <c r="AN269" s="49" t="s">
        <v>410</v>
      </c>
    </row>
    <row r="270" spans="1:40" hidden="1" x14ac:dyDescent="0.2">
      <c r="A270" s="49" t="s">
        <v>1327</v>
      </c>
      <c r="B270" s="49" t="s">
        <v>1328</v>
      </c>
      <c r="C270" s="50" t="s">
        <v>166</v>
      </c>
      <c r="D270" s="49" t="s">
        <v>283</v>
      </c>
      <c r="E270" s="49" t="s">
        <v>1329</v>
      </c>
      <c r="F270" s="49" t="s">
        <v>405</v>
      </c>
      <c r="G270" s="49" t="s">
        <v>406</v>
      </c>
      <c r="H270" s="49" t="s">
        <v>407</v>
      </c>
      <c r="I270" s="51" t="s">
        <v>1330</v>
      </c>
      <c r="J270" s="49">
        <v>12</v>
      </c>
      <c r="K270" s="49">
        <v>90</v>
      </c>
      <c r="L270" s="49">
        <f t="shared" si="27"/>
        <v>-17880</v>
      </c>
      <c r="N270" s="52" t="s">
        <v>243</v>
      </c>
      <c r="P270" s="49">
        <v>14034</v>
      </c>
      <c r="Q270" s="49">
        <v>0</v>
      </c>
      <c r="R270" s="49">
        <v>14310</v>
      </c>
      <c r="S270" s="77">
        <f t="shared" si="28"/>
        <v>14034</v>
      </c>
      <c r="T270" s="77">
        <f t="shared" si="29"/>
        <v>28344</v>
      </c>
      <c r="U270" s="49">
        <v>17970</v>
      </c>
      <c r="V270" s="49">
        <v>9093</v>
      </c>
      <c r="W270" s="49">
        <v>9450</v>
      </c>
      <c r="X270" s="49">
        <f>P270-(U270+V270)</f>
        <v>-13029</v>
      </c>
      <c r="Y270" s="49" t="s">
        <v>181</v>
      </c>
      <c r="Z270" s="53">
        <v>4.1500000000000004</v>
      </c>
      <c r="AB270" s="53">
        <f t="shared" si="30"/>
        <v>-4.1500000000000004</v>
      </c>
      <c r="AM270" s="49" t="s">
        <v>85</v>
      </c>
      <c r="AN270" s="49" t="s">
        <v>410</v>
      </c>
    </row>
    <row r="271" spans="1:40" ht="30" hidden="1" x14ac:dyDescent="0.2">
      <c r="A271" s="49" t="s">
        <v>1331</v>
      </c>
      <c r="B271" s="49" t="s">
        <v>1332</v>
      </c>
      <c r="C271" s="50" t="s">
        <v>166</v>
      </c>
      <c r="D271" s="49" t="s">
        <v>377</v>
      </c>
      <c r="E271" s="49" t="s">
        <v>1333</v>
      </c>
      <c r="F271" s="49" t="s">
        <v>405</v>
      </c>
      <c r="G271" s="49" t="s">
        <v>524</v>
      </c>
      <c r="H271" s="49" t="s">
        <v>525</v>
      </c>
      <c r="I271" s="51" t="s">
        <v>1334</v>
      </c>
      <c r="J271" s="49">
        <v>12</v>
      </c>
      <c r="K271" s="49">
        <v>460</v>
      </c>
      <c r="L271" s="49">
        <f t="shared" si="27"/>
        <v>460</v>
      </c>
      <c r="M271" s="49">
        <f t="shared" ref="M271:M278" si="33">L271*Z271</f>
        <v>1352.3999999999999</v>
      </c>
      <c r="N271" s="52" t="s">
        <v>173</v>
      </c>
      <c r="O271" s="52" t="s">
        <v>1335</v>
      </c>
      <c r="P271" s="49">
        <v>0</v>
      </c>
      <c r="Q271" s="49">
        <v>0</v>
      </c>
      <c r="R271" s="49">
        <v>0</v>
      </c>
      <c r="S271" s="77">
        <f t="shared" si="28"/>
        <v>0</v>
      </c>
      <c r="T271" s="77">
        <f t="shared" si="29"/>
        <v>0</v>
      </c>
      <c r="U271" s="49">
        <v>0</v>
      </c>
      <c r="V271" s="49">
        <v>0</v>
      </c>
      <c r="W271" s="49">
        <v>0</v>
      </c>
      <c r="X271" s="49">
        <f>T271-(U271+V271)</f>
        <v>0</v>
      </c>
      <c r="Y271" s="49" t="s">
        <v>174</v>
      </c>
      <c r="Z271" s="53">
        <v>2.94</v>
      </c>
      <c r="AB271" s="53">
        <f t="shared" si="30"/>
        <v>-2.94</v>
      </c>
      <c r="AM271" s="49" t="s">
        <v>85</v>
      </c>
      <c r="AN271" s="49" t="s">
        <v>410</v>
      </c>
    </row>
    <row r="272" spans="1:40" ht="30" hidden="1" x14ac:dyDescent="0.2">
      <c r="A272" s="49" t="s">
        <v>1336</v>
      </c>
      <c r="B272" s="49" t="s">
        <v>1337</v>
      </c>
      <c r="C272" s="50" t="s">
        <v>166</v>
      </c>
      <c r="D272" s="49" t="s">
        <v>377</v>
      </c>
      <c r="E272" s="49" t="s">
        <v>1338</v>
      </c>
      <c r="F272" s="49" t="s">
        <v>405</v>
      </c>
      <c r="G272" s="49" t="s">
        <v>524</v>
      </c>
      <c r="H272" s="49" t="s">
        <v>525</v>
      </c>
      <c r="I272" s="51" t="s">
        <v>1339</v>
      </c>
      <c r="J272" s="49">
        <v>11</v>
      </c>
      <c r="K272" s="49">
        <v>400</v>
      </c>
      <c r="L272" s="49">
        <f t="shared" si="27"/>
        <v>400</v>
      </c>
      <c r="M272" s="49">
        <f t="shared" si="33"/>
        <v>1276</v>
      </c>
      <c r="N272" s="52" t="s">
        <v>173</v>
      </c>
      <c r="O272" s="52" t="s">
        <v>1335</v>
      </c>
      <c r="P272" s="49">
        <v>0</v>
      </c>
      <c r="Q272" s="49">
        <v>0</v>
      </c>
      <c r="R272" s="49">
        <v>0</v>
      </c>
      <c r="S272" s="77">
        <f t="shared" si="28"/>
        <v>0</v>
      </c>
      <c r="T272" s="77">
        <f t="shared" si="29"/>
        <v>0</v>
      </c>
      <c r="U272" s="49">
        <v>0</v>
      </c>
      <c r="V272" s="49">
        <v>0</v>
      </c>
      <c r="W272" s="49">
        <v>0</v>
      </c>
      <c r="X272" s="49">
        <f>T272-(U272+V272)</f>
        <v>0</v>
      </c>
      <c r="Y272" s="49" t="s">
        <v>174</v>
      </c>
      <c r="Z272" s="53">
        <v>3.19</v>
      </c>
      <c r="AB272" s="53">
        <f t="shared" si="30"/>
        <v>-3.19</v>
      </c>
      <c r="AM272" s="49" t="s">
        <v>85</v>
      </c>
      <c r="AN272" s="49" t="s">
        <v>410</v>
      </c>
    </row>
    <row r="273" spans="1:40" ht="30" hidden="1" x14ac:dyDescent="0.2">
      <c r="A273" s="49" t="s">
        <v>1340</v>
      </c>
      <c r="B273" s="49" t="s">
        <v>1341</v>
      </c>
      <c r="C273" s="50" t="s">
        <v>166</v>
      </c>
      <c r="D273" s="49" t="s">
        <v>377</v>
      </c>
      <c r="E273" s="49" t="s">
        <v>1342</v>
      </c>
      <c r="F273" s="49" t="s">
        <v>405</v>
      </c>
      <c r="G273" s="49" t="s">
        <v>524</v>
      </c>
      <c r="H273" s="49" t="s">
        <v>525</v>
      </c>
      <c r="I273" s="51" t="s">
        <v>1343</v>
      </c>
      <c r="J273" s="49">
        <v>12</v>
      </c>
      <c r="K273" s="49">
        <v>800</v>
      </c>
      <c r="L273" s="49">
        <f t="shared" si="27"/>
        <v>800</v>
      </c>
      <c r="M273" s="49">
        <f t="shared" si="33"/>
        <v>3247.9999999999995</v>
      </c>
      <c r="N273" s="52" t="s">
        <v>173</v>
      </c>
      <c r="O273" s="52" t="s">
        <v>1335</v>
      </c>
      <c r="P273" s="49">
        <v>0</v>
      </c>
      <c r="Q273" s="49">
        <v>0</v>
      </c>
      <c r="R273" s="49">
        <v>0</v>
      </c>
      <c r="S273" s="77">
        <f t="shared" si="28"/>
        <v>0</v>
      </c>
      <c r="T273" s="77">
        <f t="shared" si="29"/>
        <v>0</v>
      </c>
      <c r="U273" s="49">
        <v>0</v>
      </c>
      <c r="V273" s="49">
        <v>0</v>
      </c>
      <c r="W273" s="49">
        <v>0</v>
      </c>
      <c r="X273" s="49">
        <f>T273-(U273+V273)</f>
        <v>0</v>
      </c>
      <c r="Y273" s="49" t="s">
        <v>174</v>
      </c>
      <c r="Z273" s="53">
        <v>4.0599999999999996</v>
      </c>
      <c r="AB273" s="53">
        <f t="shared" si="30"/>
        <v>-4.0599999999999996</v>
      </c>
      <c r="AM273" s="49" t="s">
        <v>85</v>
      </c>
      <c r="AN273" s="49" t="s">
        <v>410</v>
      </c>
    </row>
    <row r="274" spans="1:40" ht="30" hidden="1" x14ac:dyDescent="0.2">
      <c r="A274" s="49" t="s">
        <v>1344</v>
      </c>
      <c r="B274" s="49" t="s">
        <v>1345</v>
      </c>
      <c r="C274" s="50" t="s">
        <v>166</v>
      </c>
      <c r="D274" s="49" t="s">
        <v>377</v>
      </c>
      <c r="E274" s="49" t="s">
        <v>1346</v>
      </c>
      <c r="F274" s="49" t="s">
        <v>405</v>
      </c>
      <c r="G274" s="49" t="s">
        <v>524</v>
      </c>
      <c r="H274" s="49" t="s">
        <v>525</v>
      </c>
      <c r="I274" s="51" t="s">
        <v>1347</v>
      </c>
      <c r="J274" s="49">
        <v>12</v>
      </c>
      <c r="K274" s="49">
        <v>430</v>
      </c>
      <c r="L274" s="49">
        <f t="shared" si="27"/>
        <v>430</v>
      </c>
      <c r="M274" s="49">
        <f t="shared" si="33"/>
        <v>1354.5</v>
      </c>
      <c r="N274" s="52" t="s">
        <v>173</v>
      </c>
      <c r="O274" s="52" t="s">
        <v>1335</v>
      </c>
      <c r="P274" s="49">
        <v>0</v>
      </c>
      <c r="Q274" s="49">
        <v>0</v>
      </c>
      <c r="R274" s="49">
        <v>0</v>
      </c>
      <c r="S274" s="77">
        <f t="shared" si="28"/>
        <v>0</v>
      </c>
      <c r="T274" s="77">
        <f t="shared" si="29"/>
        <v>0</v>
      </c>
      <c r="U274" s="49">
        <v>0</v>
      </c>
      <c r="V274" s="49">
        <v>0</v>
      </c>
      <c r="W274" s="49">
        <v>0</v>
      </c>
      <c r="X274" s="49">
        <f>T274-(U274+V274)</f>
        <v>0</v>
      </c>
      <c r="Y274" s="49" t="s">
        <v>174</v>
      </c>
      <c r="Z274" s="53">
        <v>3.15</v>
      </c>
      <c r="AB274" s="53">
        <f t="shared" si="30"/>
        <v>-3.15</v>
      </c>
      <c r="AM274" s="49" t="s">
        <v>85</v>
      </c>
      <c r="AN274" s="49" t="s">
        <v>410</v>
      </c>
    </row>
    <row r="275" spans="1:40" ht="30" hidden="1" x14ac:dyDescent="0.2">
      <c r="A275" s="49" t="s">
        <v>1348</v>
      </c>
      <c r="B275" s="49" t="s">
        <v>1349</v>
      </c>
      <c r="C275" s="50" t="s">
        <v>166</v>
      </c>
      <c r="D275" s="49" t="s">
        <v>377</v>
      </c>
      <c r="E275" s="49" t="s">
        <v>1350</v>
      </c>
      <c r="F275" s="49" t="s">
        <v>405</v>
      </c>
      <c r="G275" s="49" t="s">
        <v>524</v>
      </c>
      <c r="H275" s="49" t="s">
        <v>525</v>
      </c>
      <c r="I275" s="51" t="s">
        <v>1351</v>
      </c>
      <c r="J275" s="49">
        <v>13</v>
      </c>
      <c r="K275" s="49">
        <v>400</v>
      </c>
      <c r="L275" s="49">
        <f t="shared" si="27"/>
        <v>400</v>
      </c>
      <c r="M275" s="49">
        <f t="shared" si="33"/>
        <v>2028</v>
      </c>
      <c r="N275" s="52" t="s">
        <v>173</v>
      </c>
      <c r="O275" s="52" t="s">
        <v>1335</v>
      </c>
      <c r="P275" s="49">
        <v>0</v>
      </c>
      <c r="Q275" s="49">
        <v>0</v>
      </c>
      <c r="R275" s="49">
        <v>0</v>
      </c>
      <c r="S275" s="77">
        <f t="shared" si="28"/>
        <v>0</v>
      </c>
      <c r="T275" s="77">
        <f t="shared" si="29"/>
        <v>0</v>
      </c>
      <c r="U275" s="49">
        <v>0</v>
      </c>
      <c r="V275" s="49">
        <v>0</v>
      </c>
      <c r="W275" s="49">
        <v>0</v>
      </c>
      <c r="X275" s="49">
        <f>T275-(U275+V275)</f>
        <v>0</v>
      </c>
      <c r="Y275" s="49" t="s">
        <v>174</v>
      </c>
      <c r="Z275" s="53">
        <v>5.07</v>
      </c>
      <c r="AB275" s="53">
        <f t="shared" si="30"/>
        <v>-5.07</v>
      </c>
      <c r="AM275" s="49" t="s">
        <v>85</v>
      </c>
      <c r="AN275" s="49" t="s">
        <v>410</v>
      </c>
    </row>
    <row r="276" spans="1:40" ht="45" hidden="1" x14ac:dyDescent="0.2">
      <c r="A276" s="49" t="s">
        <v>1352</v>
      </c>
      <c r="B276" s="49" t="s">
        <v>1353</v>
      </c>
      <c r="C276" s="50" t="s">
        <v>166</v>
      </c>
      <c r="D276" s="49" t="s">
        <v>377</v>
      </c>
      <c r="E276" s="49" t="s">
        <v>1354</v>
      </c>
      <c r="F276" s="49" t="s">
        <v>405</v>
      </c>
      <c r="G276" s="51" t="s">
        <v>1355</v>
      </c>
      <c r="H276" s="51" t="s">
        <v>1355</v>
      </c>
      <c r="I276" s="51" t="s">
        <v>1356</v>
      </c>
      <c r="J276" s="49">
        <v>14</v>
      </c>
      <c r="K276" s="49">
        <v>480</v>
      </c>
      <c r="L276" s="49">
        <f t="shared" si="27"/>
        <v>480</v>
      </c>
      <c r="M276" s="49">
        <f t="shared" si="33"/>
        <v>12973.487999999999</v>
      </c>
      <c r="N276" s="52" t="s">
        <v>243</v>
      </c>
      <c r="O276" s="52" t="s">
        <v>1357</v>
      </c>
      <c r="P276" s="49">
        <v>0</v>
      </c>
      <c r="Q276" s="49">
        <v>0</v>
      </c>
      <c r="R276" s="49">
        <v>0</v>
      </c>
      <c r="S276" s="77">
        <f t="shared" si="28"/>
        <v>0</v>
      </c>
      <c r="T276" s="77">
        <f t="shared" si="29"/>
        <v>0</v>
      </c>
      <c r="U276" s="49">
        <v>0</v>
      </c>
      <c r="V276" s="49">
        <v>0</v>
      </c>
      <c r="W276" s="49">
        <v>0</v>
      </c>
      <c r="X276" s="49">
        <f>P276-(U276+V276)</f>
        <v>0</v>
      </c>
      <c r="Y276" s="49" t="s">
        <v>174</v>
      </c>
      <c r="Z276" s="53">
        <v>27.028099999999998</v>
      </c>
      <c r="AB276" s="53">
        <f t="shared" si="30"/>
        <v>-27.028099999999998</v>
      </c>
      <c r="AM276" s="49" t="s">
        <v>85</v>
      </c>
      <c r="AN276" s="49" t="s">
        <v>410</v>
      </c>
    </row>
    <row r="277" spans="1:40" ht="30" hidden="1" x14ac:dyDescent="0.2">
      <c r="A277" s="49" t="s">
        <v>1358</v>
      </c>
      <c r="B277" s="49" t="s">
        <v>1359</v>
      </c>
      <c r="C277" s="50" t="s">
        <v>166</v>
      </c>
      <c r="D277" s="49" t="s">
        <v>377</v>
      </c>
      <c r="E277" s="49" t="s">
        <v>1360</v>
      </c>
      <c r="F277" s="49" t="s">
        <v>405</v>
      </c>
      <c r="G277" s="49" t="s">
        <v>498</v>
      </c>
      <c r="H277" s="49" t="s">
        <v>431</v>
      </c>
      <c r="I277" s="51" t="s">
        <v>1361</v>
      </c>
      <c r="J277" s="49">
        <v>11</v>
      </c>
      <c r="K277" s="49">
        <v>10000</v>
      </c>
      <c r="L277" s="49">
        <f t="shared" si="27"/>
        <v>10000</v>
      </c>
      <c r="M277" s="49">
        <f t="shared" si="33"/>
        <v>6500</v>
      </c>
      <c r="N277" s="52" t="s">
        <v>173</v>
      </c>
      <c r="O277" s="52" t="s">
        <v>1335</v>
      </c>
      <c r="P277" s="49">
        <v>0</v>
      </c>
      <c r="Q277" s="49">
        <v>0</v>
      </c>
      <c r="R277" s="49">
        <v>0</v>
      </c>
      <c r="S277" s="77">
        <f t="shared" si="28"/>
        <v>0</v>
      </c>
      <c r="T277" s="77">
        <f t="shared" si="29"/>
        <v>0</v>
      </c>
      <c r="U277" s="49">
        <v>0</v>
      </c>
      <c r="V277" s="49">
        <v>0</v>
      </c>
      <c r="W277" s="49">
        <v>0</v>
      </c>
      <c r="X277" s="49">
        <f>T277-(U277+V277)</f>
        <v>0</v>
      </c>
      <c r="Y277" s="49" t="s">
        <v>174</v>
      </c>
      <c r="Z277" s="53">
        <v>0.65</v>
      </c>
      <c r="AB277" s="53">
        <f t="shared" si="30"/>
        <v>-0.65</v>
      </c>
      <c r="AM277" s="49" t="s">
        <v>85</v>
      </c>
      <c r="AN277" s="49" t="s">
        <v>410</v>
      </c>
    </row>
    <row r="278" spans="1:40" ht="45" hidden="1" x14ac:dyDescent="0.2">
      <c r="A278" s="49" t="s">
        <v>1362</v>
      </c>
      <c r="B278" s="49" t="s">
        <v>1363</v>
      </c>
      <c r="C278" s="50" t="s">
        <v>166</v>
      </c>
      <c r="D278" s="49" t="s">
        <v>283</v>
      </c>
      <c r="E278" s="49" t="s">
        <v>1364</v>
      </c>
      <c r="F278" s="49" t="s">
        <v>405</v>
      </c>
      <c r="G278" s="49" t="s">
        <v>406</v>
      </c>
      <c r="H278" s="49" t="s">
        <v>407</v>
      </c>
      <c r="I278" s="51" t="s">
        <v>1365</v>
      </c>
      <c r="J278" s="49">
        <v>13</v>
      </c>
      <c r="K278" s="49">
        <v>10080</v>
      </c>
      <c r="L278" s="49">
        <f t="shared" si="27"/>
        <v>10080</v>
      </c>
      <c r="M278" s="49">
        <f t="shared" si="33"/>
        <v>68090.399999999994</v>
      </c>
      <c r="N278" s="52" t="s">
        <v>243</v>
      </c>
      <c r="O278" s="52" t="s">
        <v>409</v>
      </c>
      <c r="P278" s="49">
        <v>272</v>
      </c>
      <c r="Q278" s="49">
        <v>0</v>
      </c>
      <c r="R278" s="49">
        <v>0</v>
      </c>
      <c r="S278" s="77">
        <f t="shared" si="28"/>
        <v>272</v>
      </c>
      <c r="T278" s="77">
        <f t="shared" si="29"/>
        <v>272</v>
      </c>
      <c r="U278" s="49">
        <v>0</v>
      </c>
      <c r="V278" s="49">
        <v>0</v>
      </c>
      <c r="W278" s="49">
        <v>20</v>
      </c>
      <c r="X278" s="49">
        <f>P278-(U278+V278)</f>
        <v>272</v>
      </c>
      <c r="Y278" s="49" t="s">
        <v>190</v>
      </c>
      <c r="Z278" s="53">
        <v>6.7549999999999999</v>
      </c>
      <c r="AB278" s="53">
        <f t="shared" si="30"/>
        <v>-6.7549999999999999</v>
      </c>
      <c r="AM278" s="49" t="s">
        <v>85</v>
      </c>
      <c r="AN278" s="49" t="s">
        <v>410</v>
      </c>
    </row>
    <row r="279" spans="1:40" ht="60" hidden="1" x14ac:dyDescent="0.2">
      <c r="A279" s="49" t="s">
        <v>1366</v>
      </c>
      <c r="B279" s="49" t="s">
        <v>1367</v>
      </c>
      <c r="C279" s="50" t="s">
        <v>166</v>
      </c>
      <c r="D279" s="49" t="s">
        <v>283</v>
      </c>
      <c r="E279" s="49" t="s">
        <v>1368</v>
      </c>
      <c r="F279" s="49" t="s">
        <v>405</v>
      </c>
      <c r="G279" s="49" t="s">
        <v>551</v>
      </c>
      <c r="H279" s="49" t="s">
        <v>552</v>
      </c>
      <c r="I279" s="51" t="s">
        <v>1369</v>
      </c>
      <c r="J279" s="49">
        <v>10</v>
      </c>
      <c r="K279" s="49">
        <v>400</v>
      </c>
      <c r="L279" s="49">
        <f t="shared" si="27"/>
        <v>-2632</v>
      </c>
      <c r="N279" s="52" t="s">
        <v>1370</v>
      </c>
      <c r="O279" s="52" t="s">
        <v>1326</v>
      </c>
      <c r="P279" s="49">
        <v>6506</v>
      </c>
      <c r="Q279" s="49">
        <v>0</v>
      </c>
      <c r="R279" s="49">
        <v>0</v>
      </c>
      <c r="S279" s="77">
        <f t="shared" si="28"/>
        <v>6506</v>
      </c>
      <c r="T279" s="77">
        <f t="shared" si="29"/>
        <v>6506</v>
      </c>
      <c r="U279" s="49">
        <v>3032</v>
      </c>
      <c r="V279" s="49">
        <v>3150</v>
      </c>
      <c r="W279" s="49">
        <v>3150</v>
      </c>
      <c r="X279" s="49">
        <f>P279-(U279+V279)</f>
        <v>324</v>
      </c>
      <c r="Y279" s="49" t="s">
        <v>190</v>
      </c>
      <c r="Z279" s="53">
        <v>14.318</v>
      </c>
      <c r="AB279" s="53">
        <f t="shared" si="30"/>
        <v>-14.318</v>
      </c>
      <c r="AM279" s="49" t="s">
        <v>85</v>
      </c>
      <c r="AN279" s="49" t="s">
        <v>410</v>
      </c>
    </row>
    <row r="280" spans="1:40" hidden="1" x14ac:dyDescent="0.2">
      <c r="A280" s="49" t="s">
        <v>1371</v>
      </c>
      <c r="B280" s="49" t="s">
        <v>1372</v>
      </c>
      <c r="C280" s="50" t="s">
        <v>166</v>
      </c>
      <c r="D280" s="49" t="s">
        <v>377</v>
      </c>
      <c r="E280" s="49" t="s">
        <v>1373</v>
      </c>
      <c r="F280" s="49" t="s">
        <v>405</v>
      </c>
      <c r="G280" s="49" t="s">
        <v>419</v>
      </c>
      <c r="H280" s="49" t="s">
        <v>420</v>
      </c>
      <c r="I280" s="51" t="s">
        <v>1374</v>
      </c>
      <c r="J280" s="49">
        <v>17</v>
      </c>
      <c r="K280" s="49">
        <v>36</v>
      </c>
      <c r="L280" s="49">
        <f t="shared" si="27"/>
        <v>-1084</v>
      </c>
      <c r="N280" s="52" t="s">
        <v>243</v>
      </c>
      <c r="P280" s="49">
        <v>0</v>
      </c>
      <c r="Q280" s="49">
        <v>1620</v>
      </c>
      <c r="R280" s="49">
        <v>0</v>
      </c>
      <c r="S280" s="77">
        <f t="shared" si="28"/>
        <v>1620</v>
      </c>
      <c r="T280" s="77">
        <f t="shared" si="29"/>
        <v>1620</v>
      </c>
      <c r="U280" s="49">
        <v>1120</v>
      </c>
      <c r="V280" s="49">
        <v>0</v>
      </c>
      <c r="W280" s="49">
        <v>0</v>
      </c>
      <c r="X280" s="49">
        <f>P280-(U280+V280)</f>
        <v>-1120</v>
      </c>
      <c r="Y280" s="49" t="s">
        <v>181</v>
      </c>
      <c r="Z280" s="53">
        <v>21.6</v>
      </c>
      <c r="AB280" s="53">
        <f t="shared" si="30"/>
        <v>-21.6</v>
      </c>
      <c r="AM280" s="49" t="s">
        <v>85</v>
      </c>
      <c r="AN280" s="49" t="s">
        <v>410</v>
      </c>
    </row>
    <row r="281" spans="1:40" hidden="1" x14ac:dyDescent="0.2">
      <c r="A281" s="49" t="s">
        <v>1375</v>
      </c>
      <c r="B281" s="49" t="s">
        <v>1376</v>
      </c>
      <c r="C281" s="50" t="s">
        <v>166</v>
      </c>
      <c r="D281" s="49" t="s">
        <v>377</v>
      </c>
      <c r="E281" s="49" t="s">
        <v>1377</v>
      </c>
      <c r="F281" s="49" t="s">
        <v>405</v>
      </c>
      <c r="G281" s="49" t="s">
        <v>419</v>
      </c>
      <c r="H281" s="49" t="s">
        <v>420</v>
      </c>
      <c r="I281" s="51" t="s">
        <v>1378</v>
      </c>
      <c r="J281" s="49">
        <v>17</v>
      </c>
      <c r="K281" s="49">
        <v>108</v>
      </c>
      <c r="L281" s="49">
        <f t="shared" si="27"/>
        <v>-1012</v>
      </c>
      <c r="N281" s="52" t="s">
        <v>243</v>
      </c>
      <c r="P281" s="49">
        <v>0</v>
      </c>
      <c r="Q281" s="49">
        <v>2484</v>
      </c>
      <c r="R281" s="49">
        <v>0</v>
      </c>
      <c r="S281" s="77">
        <f t="shared" si="28"/>
        <v>2484</v>
      </c>
      <c r="T281" s="77">
        <f t="shared" si="29"/>
        <v>2484</v>
      </c>
      <c r="U281" s="49">
        <v>1120</v>
      </c>
      <c r="V281" s="49">
        <v>0</v>
      </c>
      <c r="W281" s="49">
        <v>0</v>
      </c>
      <c r="X281" s="49">
        <f>P281-(U281+V281)</f>
        <v>-1120</v>
      </c>
      <c r="Y281" s="49" t="s">
        <v>181</v>
      </c>
      <c r="Z281" s="53">
        <v>14.4</v>
      </c>
      <c r="AB281" s="53">
        <f t="shared" si="30"/>
        <v>-14.4</v>
      </c>
      <c r="AM281" s="49" t="s">
        <v>85</v>
      </c>
      <c r="AN281" s="49" t="s">
        <v>410</v>
      </c>
    </row>
    <row r="282" spans="1:40" hidden="1" x14ac:dyDescent="0.2">
      <c r="A282" s="49" t="s">
        <v>1379</v>
      </c>
      <c r="B282" s="49" t="s">
        <v>1380</v>
      </c>
      <c r="C282" s="50" t="s">
        <v>166</v>
      </c>
      <c r="D282" s="49" t="s">
        <v>283</v>
      </c>
      <c r="E282" s="49" t="s">
        <v>1381</v>
      </c>
      <c r="F282" s="49" t="s">
        <v>405</v>
      </c>
      <c r="G282" s="49" t="s">
        <v>419</v>
      </c>
      <c r="H282" s="49" t="s">
        <v>420</v>
      </c>
      <c r="I282" s="51" t="s">
        <v>1382</v>
      </c>
      <c r="J282" s="49">
        <v>17</v>
      </c>
      <c r="K282" s="49">
        <v>108</v>
      </c>
      <c r="L282" s="49">
        <f t="shared" si="27"/>
        <v>-1012</v>
      </c>
      <c r="N282" s="52" t="s">
        <v>243</v>
      </c>
      <c r="P282" s="49">
        <v>0</v>
      </c>
      <c r="Q282" s="49">
        <v>0</v>
      </c>
      <c r="R282" s="49">
        <v>1620</v>
      </c>
      <c r="S282" s="77">
        <f t="shared" si="28"/>
        <v>0</v>
      </c>
      <c r="T282" s="77">
        <f t="shared" si="29"/>
        <v>1620</v>
      </c>
      <c r="U282" s="49">
        <v>1120</v>
      </c>
      <c r="V282" s="49">
        <v>0</v>
      </c>
      <c r="W282" s="49">
        <v>0</v>
      </c>
      <c r="X282" s="49">
        <f>P282-(U282+V282)</f>
        <v>-1120</v>
      </c>
      <c r="Y282" s="49" t="s">
        <v>181</v>
      </c>
      <c r="Z282" s="53">
        <v>14.4</v>
      </c>
      <c r="AB282" s="53">
        <f t="shared" si="30"/>
        <v>-14.4</v>
      </c>
      <c r="AM282" s="49" t="s">
        <v>85</v>
      </c>
      <c r="AN282" s="49" t="s">
        <v>410</v>
      </c>
    </row>
    <row r="283" spans="1:40" hidden="1" x14ac:dyDescent="0.2">
      <c r="A283" s="49" t="s">
        <v>1383</v>
      </c>
      <c r="B283" s="49" t="s">
        <v>1384</v>
      </c>
      <c r="C283" s="50" t="s">
        <v>166</v>
      </c>
      <c r="D283" s="49" t="s">
        <v>377</v>
      </c>
      <c r="E283" s="49" t="s">
        <v>1385</v>
      </c>
      <c r="F283" s="49" t="s">
        <v>405</v>
      </c>
      <c r="G283" s="49" t="s">
        <v>690</v>
      </c>
      <c r="H283" s="49" t="s">
        <v>691</v>
      </c>
      <c r="I283" s="51" t="s">
        <v>1386</v>
      </c>
      <c r="J283" s="49">
        <v>4</v>
      </c>
      <c r="K283" s="49">
        <v>1</v>
      </c>
      <c r="L283" s="49">
        <f t="shared" si="27"/>
        <v>1</v>
      </c>
      <c r="M283" s="49">
        <f>L283*Z283</f>
        <v>1.8</v>
      </c>
      <c r="N283" s="52" t="s">
        <v>173</v>
      </c>
      <c r="P283" s="49">
        <v>0</v>
      </c>
      <c r="Q283" s="49">
        <v>0</v>
      </c>
      <c r="R283" s="49">
        <v>0</v>
      </c>
      <c r="S283" s="77">
        <f t="shared" si="28"/>
        <v>0</v>
      </c>
      <c r="T283" s="77">
        <f t="shared" si="29"/>
        <v>0</v>
      </c>
      <c r="U283" s="49">
        <v>0</v>
      </c>
      <c r="V283" s="49">
        <v>0</v>
      </c>
      <c r="W283" s="49">
        <v>0</v>
      </c>
      <c r="X283" s="49">
        <f>T283-(U283+V283)</f>
        <v>0</v>
      </c>
      <c r="Y283" s="49" t="s">
        <v>174</v>
      </c>
      <c r="Z283" s="53">
        <v>1.8</v>
      </c>
      <c r="AB283" s="53">
        <f t="shared" si="30"/>
        <v>-1.8</v>
      </c>
      <c r="AM283" s="49" t="s">
        <v>85</v>
      </c>
      <c r="AN283" s="49" t="s">
        <v>410</v>
      </c>
    </row>
    <row r="284" spans="1:40" ht="30" hidden="1" x14ac:dyDescent="0.2">
      <c r="A284" s="49" t="s">
        <v>1387</v>
      </c>
      <c r="B284" s="49" t="s">
        <v>1388</v>
      </c>
      <c r="C284" s="50" t="s">
        <v>166</v>
      </c>
      <c r="D284" s="49" t="s">
        <v>377</v>
      </c>
      <c r="E284" s="49" t="s">
        <v>1389</v>
      </c>
      <c r="F284" s="49" t="s">
        <v>405</v>
      </c>
      <c r="G284" s="49" t="s">
        <v>430</v>
      </c>
      <c r="H284" s="49" t="s">
        <v>431</v>
      </c>
      <c r="I284" s="51" t="s">
        <v>1390</v>
      </c>
      <c r="J284" s="49">
        <v>10</v>
      </c>
      <c r="K284" s="49">
        <v>500</v>
      </c>
      <c r="L284" s="49">
        <f t="shared" si="27"/>
        <v>500</v>
      </c>
      <c r="M284" s="49">
        <f>L284*Z284</f>
        <v>750</v>
      </c>
      <c r="N284" s="52" t="s">
        <v>173</v>
      </c>
      <c r="O284" s="52" t="s">
        <v>1335</v>
      </c>
      <c r="P284" s="49">
        <v>0</v>
      </c>
      <c r="Q284" s="49">
        <v>0</v>
      </c>
      <c r="R284" s="49">
        <v>0</v>
      </c>
      <c r="S284" s="77">
        <f t="shared" si="28"/>
        <v>0</v>
      </c>
      <c r="T284" s="77">
        <f t="shared" si="29"/>
        <v>0</v>
      </c>
      <c r="U284" s="49">
        <v>0</v>
      </c>
      <c r="V284" s="49">
        <v>0</v>
      </c>
      <c r="W284" s="49">
        <v>0</v>
      </c>
      <c r="X284" s="49">
        <f>T284-(U284+V284)</f>
        <v>0</v>
      </c>
      <c r="Y284" s="49" t="s">
        <v>174</v>
      </c>
      <c r="Z284" s="53">
        <v>1.5</v>
      </c>
      <c r="AB284" s="53">
        <f t="shared" si="30"/>
        <v>-1.5</v>
      </c>
      <c r="AM284" s="49" t="s">
        <v>85</v>
      </c>
      <c r="AN284" s="49" t="s">
        <v>410</v>
      </c>
    </row>
    <row r="285" spans="1:40" ht="30" hidden="1" x14ac:dyDescent="0.2">
      <c r="A285" s="49" t="s">
        <v>1391</v>
      </c>
      <c r="B285" s="49" t="s">
        <v>1392</v>
      </c>
      <c r="C285" s="50" t="s">
        <v>166</v>
      </c>
      <c r="D285" s="49" t="s">
        <v>377</v>
      </c>
      <c r="E285" s="49" t="s">
        <v>1393</v>
      </c>
      <c r="F285" s="49" t="s">
        <v>405</v>
      </c>
      <c r="G285" s="49" t="s">
        <v>406</v>
      </c>
      <c r="H285" s="49" t="s">
        <v>407</v>
      </c>
      <c r="I285" s="51" t="s">
        <v>1394</v>
      </c>
      <c r="J285" s="49">
        <v>9</v>
      </c>
      <c r="K285" s="49">
        <v>144</v>
      </c>
      <c r="L285" s="49">
        <f t="shared" si="27"/>
        <v>144</v>
      </c>
      <c r="M285" s="49">
        <f>L285*Z285</f>
        <v>856.80000000000007</v>
      </c>
      <c r="N285" s="52" t="s">
        <v>243</v>
      </c>
      <c r="O285" s="52" t="s">
        <v>920</v>
      </c>
      <c r="P285" s="49">
        <v>0</v>
      </c>
      <c r="Q285" s="49">
        <v>0</v>
      </c>
      <c r="R285" s="49">
        <v>0</v>
      </c>
      <c r="S285" s="77">
        <f t="shared" si="28"/>
        <v>0</v>
      </c>
      <c r="T285" s="77">
        <f t="shared" si="29"/>
        <v>0</v>
      </c>
      <c r="U285" s="49">
        <v>0</v>
      </c>
      <c r="V285" s="49">
        <v>0</v>
      </c>
      <c r="W285" s="49">
        <v>0</v>
      </c>
      <c r="X285" s="49">
        <f>P285-(U285+V285)</f>
        <v>0</v>
      </c>
      <c r="Y285" s="49" t="s">
        <v>174</v>
      </c>
      <c r="Z285" s="53">
        <v>5.95</v>
      </c>
      <c r="AB285" s="53">
        <f t="shared" si="30"/>
        <v>-5.95</v>
      </c>
      <c r="AM285" s="49" t="s">
        <v>85</v>
      </c>
      <c r="AN285" s="49" t="s">
        <v>410</v>
      </c>
    </row>
    <row r="286" spans="1:40" hidden="1" x14ac:dyDescent="0.2">
      <c r="A286" s="49" t="s">
        <v>1395</v>
      </c>
      <c r="B286" s="49" t="s">
        <v>1396</v>
      </c>
      <c r="C286" s="50" t="s">
        <v>166</v>
      </c>
      <c r="D286" s="49" t="s">
        <v>377</v>
      </c>
      <c r="E286" s="49" t="s">
        <v>1397</v>
      </c>
      <c r="F286" s="49" t="s">
        <v>405</v>
      </c>
      <c r="G286" s="49" t="s">
        <v>430</v>
      </c>
      <c r="H286" s="49" t="s">
        <v>431</v>
      </c>
      <c r="I286" s="51" t="s">
        <v>1398</v>
      </c>
      <c r="J286" s="49">
        <v>9</v>
      </c>
      <c r="K286" s="49">
        <v>3400</v>
      </c>
      <c r="L286" s="49">
        <f t="shared" si="27"/>
        <v>-1080</v>
      </c>
      <c r="N286" s="52" t="s">
        <v>173</v>
      </c>
      <c r="P286" s="49">
        <v>0</v>
      </c>
      <c r="Q286" s="49">
        <v>0</v>
      </c>
      <c r="R286" s="49">
        <v>0</v>
      </c>
      <c r="S286" s="77">
        <f t="shared" si="28"/>
        <v>0</v>
      </c>
      <c r="T286" s="77">
        <f t="shared" si="29"/>
        <v>0</v>
      </c>
      <c r="U286" s="49">
        <v>4480</v>
      </c>
      <c r="V286" s="49">
        <v>0</v>
      </c>
      <c r="W286" s="49">
        <v>0</v>
      </c>
      <c r="X286" s="49">
        <f>T286-(U286+V286)</f>
        <v>-4480</v>
      </c>
      <c r="Y286" s="49" t="s">
        <v>181</v>
      </c>
      <c r="Z286" s="53">
        <v>0.70499999999999996</v>
      </c>
      <c r="AB286" s="53">
        <f t="shared" si="30"/>
        <v>-0.70499999999999996</v>
      </c>
      <c r="AM286" s="49" t="s">
        <v>85</v>
      </c>
      <c r="AN286" s="49" t="s">
        <v>410</v>
      </c>
    </row>
    <row r="287" spans="1:40" ht="45" hidden="1" x14ac:dyDescent="0.2">
      <c r="A287" s="49" t="s">
        <v>1399</v>
      </c>
      <c r="B287" s="49" t="s">
        <v>1400</v>
      </c>
      <c r="C287" s="50" t="s">
        <v>166</v>
      </c>
      <c r="D287" s="49" t="s">
        <v>283</v>
      </c>
      <c r="E287" s="49" t="s">
        <v>1401</v>
      </c>
      <c r="F287" s="49" t="s">
        <v>405</v>
      </c>
      <c r="G287" s="49" t="s">
        <v>430</v>
      </c>
      <c r="H287" s="49" t="s">
        <v>431</v>
      </c>
      <c r="I287" s="51" t="s">
        <v>1402</v>
      </c>
      <c r="J287" s="49">
        <v>11</v>
      </c>
      <c r="K287" s="49">
        <v>270</v>
      </c>
      <c r="L287" s="49">
        <f t="shared" si="27"/>
        <v>-18948</v>
      </c>
      <c r="N287" s="52" t="s">
        <v>433</v>
      </c>
      <c r="O287" s="52" t="s">
        <v>450</v>
      </c>
      <c r="P287" s="49">
        <v>8650</v>
      </c>
      <c r="Q287" s="49">
        <v>0</v>
      </c>
      <c r="R287" s="49">
        <v>5130</v>
      </c>
      <c r="S287" s="77">
        <f t="shared" si="28"/>
        <v>8650</v>
      </c>
      <c r="T287" s="77">
        <f t="shared" si="29"/>
        <v>13780</v>
      </c>
      <c r="U287" s="49">
        <v>19218</v>
      </c>
      <c r="V287" s="49">
        <v>12396</v>
      </c>
      <c r="W287" s="49">
        <v>12816</v>
      </c>
      <c r="X287" s="49">
        <f>T287-(U287+V287)</f>
        <v>-17834</v>
      </c>
      <c r="Y287" s="49" t="s">
        <v>181</v>
      </c>
      <c r="Z287" s="53">
        <v>13.44</v>
      </c>
      <c r="AB287" s="53">
        <f t="shared" si="30"/>
        <v>-13.44</v>
      </c>
      <c r="AM287" s="49" t="s">
        <v>85</v>
      </c>
      <c r="AN287" s="49" t="s">
        <v>410</v>
      </c>
    </row>
    <row r="288" spans="1:40" hidden="1" x14ac:dyDescent="0.2">
      <c r="A288" s="49" t="s">
        <v>1403</v>
      </c>
      <c r="B288" s="49" t="s">
        <v>1404</v>
      </c>
      <c r="C288" s="50" t="s">
        <v>166</v>
      </c>
      <c r="D288" s="49" t="s">
        <v>377</v>
      </c>
      <c r="E288" s="49" t="s">
        <v>1405</v>
      </c>
      <c r="F288" s="49" t="s">
        <v>405</v>
      </c>
      <c r="G288" s="49" t="s">
        <v>1406</v>
      </c>
      <c r="H288" s="49" t="s">
        <v>1407</v>
      </c>
      <c r="I288" s="51" t="s">
        <v>1408</v>
      </c>
      <c r="J288" s="49">
        <v>9</v>
      </c>
      <c r="K288" s="49">
        <v>384</v>
      </c>
      <c r="L288" s="49">
        <f t="shared" si="27"/>
        <v>-716</v>
      </c>
      <c r="N288" s="52" t="s">
        <v>173</v>
      </c>
      <c r="O288" s="52" t="s">
        <v>1409</v>
      </c>
      <c r="P288" s="49">
        <v>0</v>
      </c>
      <c r="Q288" s="49">
        <v>0</v>
      </c>
      <c r="R288" s="49">
        <v>0</v>
      </c>
      <c r="S288" s="77">
        <f t="shared" si="28"/>
        <v>0</v>
      </c>
      <c r="T288" s="77">
        <f t="shared" si="29"/>
        <v>0</v>
      </c>
      <c r="U288" s="49">
        <v>1100</v>
      </c>
      <c r="V288" s="49">
        <v>1680</v>
      </c>
      <c r="W288" s="49">
        <v>2520</v>
      </c>
      <c r="X288" s="49">
        <f>T288-(U288+V288)</f>
        <v>-2780</v>
      </c>
      <c r="Y288" s="49" t="s">
        <v>181</v>
      </c>
      <c r="Z288" s="53">
        <v>33.56</v>
      </c>
      <c r="AB288" s="53">
        <f t="shared" si="30"/>
        <v>-33.56</v>
      </c>
      <c r="AM288" s="49" t="s">
        <v>85</v>
      </c>
      <c r="AN288" s="49" t="s">
        <v>410</v>
      </c>
    </row>
    <row r="289" spans="1:40" ht="45" hidden="1" x14ac:dyDescent="0.2">
      <c r="A289" s="49" t="s">
        <v>1410</v>
      </c>
      <c r="B289" s="49" t="s">
        <v>1411</v>
      </c>
      <c r="C289" s="50" t="s">
        <v>166</v>
      </c>
      <c r="D289" s="49" t="s">
        <v>377</v>
      </c>
      <c r="E289" s="49" t="s">
        <v>1412</v>
      </c>
      <c r="F289" s="49" t="s">
        <v>405</v>
      </c>
      <c r="G289" s="49" t="s">
        <v>524</v>
      </c>
      <c r="H289" s="49" t="s">
        <v>525</v>
      </c>
      <c r="I289" s="51" t="s">
        <v>1413</v>
      </c>
      <c r="J289" s="49">
        <v>12</v>
      </c>
      <c r="K289" s="49">
        <v>2000</v>
      </c>
      <c r="L289" s="49">
        <f t="shared" si="27"/>
        <v>2000</v>
      </c>
      <c r="M289" s="49">
        <f>L289*Z289</f>
        <v>2440</v>
      </c>
      <c r="N289" s="52" t="s">
        <v>173</v>
      </c>
      <c r="O289" s="52" t="s">
        <v>1203</v>
      </c>
      <c r="P289" s="49">
        <v>0</v>
      </c>
      <c r="Q289" s="49">
        <v>0</v>
      </c>
      <c r="R289" s="49">
        <v>0</v>
      </c>
      <c r="S289" s="77">
        <f t="shared" si="28"/>
        <v>0</v>
      </c>
      <c r="T289" s="77">
        <f t="shared" si="29"/>
        <v>0</v>
      </c>
      <c r="U289" s="49">
        <v>0</v>
      </c>
      <c r="V289" s="49">
        <v>0</v>
      </c>
      <c r="W289" s="49">
        <v>0</v>
      </c>
      <c r="X289" s="49">
        <f>T289-(U289+V289)</f>
        <v>0</v>
      </c>
      <c r="Y289" s="49" t="s">
        <v>174</v>
      </c>
      <c r="Z289" s="53">
        <v>1.22</v>
      </c>
      <c r="AB289" s="53">
        <f t="shared" si="30"/>
        <v>-1.22</v>
      </c>
      <c r="AM289" s="49" t="s">
        <v>85</v>
      </c>
      <c r="AN289" s="49" t="s">
        <v>410</v>
      </c>
    </row>
    <row r="290" spans="1:40" hidden="1" x14ac:dyDescent="0.2">
      <c r="A290" s="49" t="s">
        <v>1414</v>
      </c>
      <c r="B290" s="49" t="s">
        <v>1415</v>
      </c>
      <c r="C290" s="50" t="s">
        <v>166</v>
      </c>
      <c r="D290" s="49" t="s">
        <v>377</v>
      </c>
      <c r="E290" s="49" t="s">
        <v>1377</v>
      </c>
      <c r="F290" s="49" t="s">
        <v>405</v>
      </c>
      <c r="G290" s="49" t="s">
        <v>419</v>
      </c>
      <c r="H290" s="49" t="s">
        <v>420</v>
      </c>
      <c r="I290" s="51" t="s">
        <v>1416</v>
      </c>
      <c r="J290" s="49">
        <v>17</v>
      </c>
      <c r="K290" s="49">
        <v>108</v>
      </c>
      <c r="L290" s="49">
        <f t="shared" si="27"/>
        <v>108</v>
      </c>
      <c r="M290" s="49">
        <f>L290*Z290</f>
        <v>810</v>
      </c>
      <c r="N290" s="52" t="s">
        <v>243</v>
      </c>
      <c r="P290" s="49">
        <v>0</v>
      </c>
      <c r="Q290" s="49">
        <v>0</v>
      </c>
      <c r="R290" s="49">
        <v>0</v>
      </c>
      <c r="S290" s="77">
        <f t="shared" si="28"/>
        <v>0</v>
      </c>
      <c r="T290" s="77">
        <f t="shared" si="29"/>
        <v>0</v>
      </c>
      <c r="U290" s="49">
        <v>0</v>
      </c>
      <c r="V290" s="49">
        <v>0</v>
      </c>
      <c r="W290" s="49">
        <v>0</v>
      </c>
      <c r="X290" s="49">
        <f>P290-(U290+V290)</f>
        <v>0</v>
      </c>
      <c r="Y290" s="49" t="s">
        <v>174</v>
      </c>
      <c r="Z290" s="53">
        <v>7.5</v>
      </c>
      <c r="AB290" s="53">
        <f t="shared" si="30"/>
        <v>-7.5</v>
      </c>
      <c r="AM290" s="49" t="s">
        <v>85</v>
      </c>
      <c r="AN290" s="49" t="s">
        <v>410</v>
      </c>
    </row>
    <row r="291" spans="1:40" hidden="1" x14ac:dyDescent="0.2">
      <c r="A291" s="49" t="s">
        <v>1417</v>
      </c>
      <c r="B291" s="49" t="s">
        <v>1418</v>
      </c>
      <c r="C291" s="50" t="s">
        <v>166</v>
      </c>
      <c r="D291" s="49" t="s">
        <v>377</v>
      </c>
      <c r="E291" s="49" t="s">
        <v>1419</v>
      </c>
      <c r="F291" s="49" t="s">
        <v>405</v>
      </c>
      <c r="G291" s="49" t="s">
        <v>419</v>
      </c>
      <c r="H291" s="49" t="s">
        <v>420</v>
      </c>
      <c r="I291" s="51" t="s">
        <v>1420</v>
      </c>
      <c r="J291" s="49">
        <v>17</v>
      </c>
      <c r="K291" s="49">
        <v>72</v>
      </c>
      <c r="L291" s="49">
        <f t="shared" si="27"/>
        <v>72</v>
      </c>
      <c r="M291" s="49">
        <f>L291*Z291</f>
        <v>864</v>
      </c>
      <c r="N291" s="52" t="s">
        <v>243</v>
      </c>
      <c r="P291" s="49">
        <v>0</v>
      </c>
      <c r="Q291" s="49">
        <v>0</v>
      </c>
      <c r="R291" s="49">
        <v>0</v>
      </c>
      <c r="S291" s="77">
        <f t="shared" si="28"/>
        <v>0</v>
      </c>
      <c r="T291" s="77">
        <f t="shared" si="29"/>
        <v>0</v>
      </c>
      <c r="U291" s="49">
        <v>0</v>
      </c>
      <c r="V291" s="49">
        <v>0</v>
      </c>
      <c r="W291" s="49">
        <v>0</v>
      </c>
      <c r="X291" s="49">
        <f>P291-(U291+V291)</f>
        <v>0</v>
      </c>
      <c r="Y291" s="49" t="s">
        <v>174</v>
      </c>
      <c r="Z291" s="53">
        <v>12</v>
      </c>
      <c r="AB291" s="53">
        <f t="shared" si="30"/>
        <v>-12</v>
      </c>
      <c r="AM291" s="49" t="s">
        <v>85</v>
      </c>
      <c r="AN291" s="49" t="s">
        <v>410</v>
      </c>
    </row>
    <row r="292" spans="1:40" ht="45" hidden="1" x14ac:dyDescent="0.2">
      <c r="A292" s="49" t="s">
        <v>1421</v>
      </c>
      <c r="B292" s="49" t="s">
        <v>1422</v>
      </c>
      <c r="C292" s="50" t="s">
        <v>166</v>
      </c>
      <c r="D292" s="49" t="s">
        <v>377</v>
      </c>
      <c r="E292" s="49" t="s">
        <v>1423</v>
      </c>
      <c r="F292" s="49" t="s">
        <v>405</v>
      </c>
      <c r="G292" s="49" t="s">
        <v>628</v>
      </c>
      <c r="H292" s="49" t="s">
        <v>440</v>
      </c>
      <c r="I292" s="51" t="s">
        <v>1424</v>
      </c>
      <c r="J292" s="49">
        <v>10</v>
      </c>
      <c r="K292" s="49">
        <v>1200</v>
      </c>
      <c r="L292" s="49">
        <f t="shared" si="27"/>
        <v>-14588</v>
      </c>
      <c r="N292" s="52" t="s">
        <v>243</v>
      </c>
      <c r="O292" s="52" t="s">
        <v>409</v>
      </c>
      <c r="P292" s="49">
        <v>2360</v>
      </c>
      <c r="Q292" s="49">
        <v>0</v>
      </c>
      <c r="R292" s="49">
        <v>0</v>
      </c>
      <c r="S292" s="77">
        <f t="shared" si="28"/>
        <v>2360</v>
      </c>
      <c r="T292" s="77">
        <f t="shared" si="29"/>
        <v>2360</v>
      </c>
      <c r="U292" s="49">
        <v>15788</v>
      </c>
      <c r="V292" s="49">
        <v>10704</v>
      </c>
      <c r="W292" s="49">
        <v>10704</v>
      </c>
      <c r="X292" s="49">
        <f>P292-(U292+V292)</f>
        <v>-24132</v>
      </c>
      <c r="Y292" s="49" t="s">
        <v>181</v>
      </c>
      <c r="Z292" s="53">
        <v>7.1050000000000004</v>
      </c>
      <c r="AB292" s="53">
        <f t="shared" si="30"/>
        <v>-7.1050000000000004</v>
      </c>
      <c r="AM292" s="49" t="s">
        <v>85</v>
      </c>
      <c r="AN292" s="49" t="s">
        <v>410</v>
      </c>
    </row>
    <row r="293" spans="1:40" hidden="1" x14ac:dyDescent="0.2">
      <c r="A293" s="49" t="s">
        <v>1425</v>
      </c>
      <c r="B293" s="49" t="s">
        <v>1426</v>
      </c>
      <c r="C293" s="50" t="s">
        <v>166</v>
      </c>
      <c r="D293" s="49" t="s">
        <v>377</v>
      </c>
      <c r="E293" s="49" t="s">
        <v>1427</v>
      </c>
      <c r="F293" s="49" t="s">
        <v>405</v>
      </c>
      <c r="G293" s="49" t="s">
        <v>430</v>
      </c>
      <c r="H293" s="49" t="s">
        <v>431</v>
      </c>
      <c r="I293" s="51" t="s">
        <v>1428</v>
      </c>
      <c r="J293" s="49">
        <v>9</v>
      </c>
      <c r="K293" s="49">
        <v>420</v>
      </c>
      <c r="L293" s="49">
        <f t="shared" si="27"/>
        <v>420</v>
      </c>
      <c r="M293" s="49">
        <f t="shared" ref="M293:M300" si="34">L293*Z293</f>
        <v>3998.3999999999996</v>
      </c>
      <c r="N293" s="52" t="s">
        <v>173</v>
      </c>
      <c r="P293" s="49">
        <v>2379</v>
      </c>
      <c r="Q293" s="49">
        <v>0</v>
      </c>
      <c r="R293" s="49">
        <v>0</v>
      </c>
      <c r="S293" s="77">
        <f t="shared" si="28"/>
        <v>2379</v>
      </c>
      <c r="T293" s="77">
        <f t="shared" si="29"/>
        <v>2379</v>
      </c>
      <c r="U293" s="49">
        <v>0</v>
      </c>
      <c r="V293" s="49">
        <v>0</v>
      </c>
      <c r="W293" s="49">
        <v>0</v>
      </c>
      <c r="X293" s="49">
        <f>T293-(U293+V293)</f>
        <v>2379</v>
      </c>
      <c r="Y293" s="49" t="s">
        <v>190</v>
      </c>
      <c r="Z293" s="53">
        <v>9.52</v>
      </c>
      <c r="AB293" s="53">
        <f t="shared" si="30"/>
        <v>-9.52</v>
      </c>
      <c r="AM293" s="49" t="s">
        <v>85</v>
      </c>
      <c r="AN293" s="49" t="s">
        <v>410</v>
      </c>
    </row>
    <row r="294" spans="1:40" ht="30" hidden="1" x14ac:dyDescent="0.2">
      <c r="A294" s="83" t="s">
        <v>1429</v>
      </c>
      <c r="B294" s="83" t="s">
        <v>1430</v>
      </c>
      <c r="C294" s="50" t="s">
        <v>166</v>
      </c>
      <c r="D294" s="49" t="s">
        <v>377</v>
      </c>
      <c r="E294" s="49" t="s">
        <v>1431</v>
      </c>
      <c r="F294" s="49" t="s">
        <v>405</v>
      </c>
      <c r="G294" s="49" t="s">
        <v>1432</v>
      </c>
      <c r="H294" s="49" t="s">
        <v>1432</v>
      </c>
      <c r="I294" s="51" t="s">
        <v>1433</v>
      </c>
      <c r="J294" s="49">
        <v>10</v>
      </c>
      <c r="K294" s="49">
        <v>9984</v>
      </c>
      <c r="L294" s="49">
        <f t="shared" si="27"/>
        <v>9984</v>
      </c>
      <c r="M294" s="49">
        <f t="shared" si="34"/>
        <v>0</v>
      </c>
      <c r="N294" s="52" t="s">
        <v>173</v>
      </c>
      <c r="O294" s="52" t="s">
        <v>1434</v>
      </c>
      <c r="P294" s="49">
        <v>0</v>
      </c>
      <c r="Q294" s="49">
        <v>0</v>
      </c>
      <c r="R294" s="49">
        <v>0</v>
      </c>
      <c r="S294" s="77">
        <f t="shared" si="28"/>
        <v>0</v>
      </c>
      <c r="T294" s="77">
        <f t="shared" si="29"/>
        <v>0</v>
      </c>
      <c r="U294" s="49">
        <v>0</v>
      </c>
      <c r="V294" s="49">
        <v>0</v>
      </c>
      <c r="W294" s="49">
        <v>0</v>
      </c>
      <c r="X294" s="49">
        <f>T294-(U294+V294)</f>
        <v>0</v>
      </c>
      <c r="Y294" s="49" t="s">
        <v>279</v>
      </c>
      <c r="AB294" s="53">
        <f t="shared" si="30"/>
        <v>0</v>
      </c>
      <c r="AC294" s="49" t="s">
        <v>1435</v>
      </c>
      <c r="AK294" s="49" t="s">
        <v>1436</v>
      </c>
      <c r="AM294" s="84" t="s">
        <v>85</v>
      </c>
      <c r="AN294" s="84" t="s">
        <v>410</v>
      </c>
    </row>
    <row r="295" spans="1:40" ht="30" hidden="1" x14ac:dyDescent="0.2">
      <c r="A295" s="49" t="s">
        <v>1437</v>
      </c>
      <c r="B295" s="49" t="s">
        <v>1438</v>
      </c>
      <c r="C295" s="50" t="s">
        <v>166</v>
      </c>
      <c r="D295" s="49" t="s">
        <v>377</v>
      </c>
      <c r="E295" s="49" t="s">
        <v>1439</v>
      </c>
      <c r="F295" s="49" t="s">
        <v>405</v>
      </c>
      <c r="G295" s="49" t="s">
        <v>551</v>
      </c>
      <c r="H295" s="49" t="s">
        <v>552</v>
      </c>
      <c r="I295" s="51" t="s">
        <v>1440</v>
      </c>
      <c r="J295" s="49">
        <v>13</v>
      </c>
      <c r="K295" s="49">
        <v>400</v>
      </c>
      <c r="L295" s="49">
        <f t="shared" si="27"/>
        <v>400</v>
      </c>
      <c r="M295" s="49">
        <f t="shared" si="34"/>
        <v>5886</v>
      </c>
      <c r="N295" s="52" t="s">
        <v>433</v>
      </c>
      <c r="O295" s="52" t="s">
        <v>1441</v>
      </c>
      <c r="P295" s="49">
        <v>0</v>
      </c>
      <c r="Q295" s="49">
        <v>0</v>
      </c>
      <c r="R295" s="49">
        <v>0</v>
      </c>
      <c r="S295" s="77">
        <f t="shared" si="28"/>
        <v>0</v>
      </c>
      <c r="T295" s="77">
        <f t="shared" si="29"/>
        <v>0</v>
      </c>
      <c r="U295" s="49">
        <v>0</v>
      </c>
      <c r="V295" s="49">
        <v>0</v>
      </c>
      <c r="W295" s="49">
        <v>0</v>
      </c>
      <c r="X295" s="49">
        <f>T295-(U295+V295)</f>
        <v>0</v>
      </c>
      <c r="Y295" s="49" t="s">
        <v>174</v>
      </c>
      <c r="Z295" s="53">
        <v>14.715</v>
      </c>
      <c r="AB295" s="53">
        <f t="shared" si="30"/>
        <v>-14.715</v>
      </c>
      <c r="AM295" s="49" t="s">
        <v>85</v>
      </c>
      <c r="AN295" s="49" t="s">
        <v>410</v>
      </c>
    </row>
    <row r="296" spans="1:40" ht="30" hidden="1" x14ac:dyDescent="0.2">
      <c r="A296" s="49" t="s">
        <v>1442</v>
      </c>
      <c r="B296" s="49" t="s">
        <v>1443</v>
      </c>
      <c r="C296" s="50" t="s">
        <v>166</v>
      </c>
      <c r="D296" s="49" t="s">
        <v>377</v>
      </c>
      <c r="E296" s="49" t="s">
        <v>1444</v>
      </c>
      <c r="F296" s="49" t="s">
        <v>405</v>
      </c>
      <c r="G296" s="49" t="s">
        <v>551</v>
      </c>
      <c r="H296" s="49" t="s">
        <v>552</v>
      </c>
      <c r="I296" s="51" t="s">
        <v>1445</v>
      </c>
      <c r="J296" s="49">
        <v>13</v>
      </c>
      <c r="K296" s="49">
        <v>240</v>
      </c>
      <c r="L296" s="49">
        <f t="shared" si="27"/>
        <v>240</v>
      </c>
      <c r="M296" s="49">
        <f t="shared" si="34"/>
        <v>13542</v>
      </c>
      <c r="N296" s="52" t="s">
        <v>243</v>
      </c>
      <c r="O296" s="52" t="s">
        <v>1446</v>
      </c>
      <c r="P296" s="49">
        <v>0</v>
      </c>
      <c r="Q296" s="49">
        <v>0</v>
      </c>
      <c r="R296" s="49">
        <v>0</v>
      </c>
      <c r="S296" s="77">
        <f t="shared" si="28"/>
        <v>0</v>
      </c>
      <c r="T296" s="77">
        <f t="shared" si="29"/>
        <v>0</v>
      </c>
      <c r="U296" s="49">
        <v>0</v>
      </c>
      <c r="V296" s="49">
        <v>0</v>
      </c>
      <c r="W296" s="49">
        <v>0</v>
      </c>
      <c r="X296" s="49">
        <f>P296-(U296+V296)</f>
        <v>0</v>
      </c>
      <c r="Y296" s="49" t="s">
        <v>174</v>
      </c>
      <c r="Z296" s="53">
        <v>56.424999999999997</v>
      </c>
      <c r="AB296" s="53">
        <f t="shared" si="30"/>
        <v>-56.424999999999997</v>
      </c>
      <c r="AM296" s="49" t="s">
        <v>85</v>
      </c>
      <c r="AN296" s="49" t="s">
        <v>410</v>
      </c>
    </row>
    <row r="297" spans="1:40" ht="60" hidden="1" x14ac:dyDescent="0.2">
      <c r="A297" s="49" t="s">
        <v>1447</v>
      </c>
      <c r="B297" s="49" t="s">
        <v>1448</v>
      </c>
      <c r="C297" s="50" t="s">
        <v>166</v>
      </c>
      <c r="D297" s="49" t="s">
        <v>377</v>
      </c>
      <c r="E297" s="49" t="s">
        <v>1449</v>
      </c>
      <c r="F297" s="49" t="s">
        <v>405</v>
      </c>
      <c r="G297" s="51" t="s">
        <v>1450</v>
      </c>
      <c r="H297" s="51" t="s">
        <v>1451</v>
      </c>
      <c r="I297" s="51" t="s">
        <v>1452</v>
      </c>
      <c r="J297" s="49">
        <v>7</v>
      </c>
      <c r="K297" s="49">
        <v>384</v>
      </c>
      <c r="L297" s="49">
        <f t="shared" si="27"/>
        <v>384</v>
      </c>
      <c r="M297" s="49">
        <f t="shared" si="34"/>
        <v>3014.3999999999996</v>
      </c>
      <c r="N297" s="52" t="s">
        <v>433</v>
      </c>
      <c r="O297" s="52" t="s">
        <v>434</v>
      </c>
      <c r="P297" s="49">
        <v>0</v>
      </c>
      <c r="Q297" s="49">
        <v>0</v>
      </c>
      <c r="R297" s="49">
        <v>0</v>
      </c>
      <c r="S297" s="77">
        <f t="shared" si="28"/>
        <v>0</v>
      </c>
      <c r="T297" s="77">
        <f t="shared" si="29"/>
        <v>0</v>
      </c>
      <c r="U297" s="49">
        <v>0</v>
      </c>
      <c r="V297" s="49">
        <v>0</v>
      </c>
      <c r="W297" s="49">
        <v>0</v>
      </c>
      <c r="X297" s="49">
        <f>T297-(U297+V297)</f>
        <v>0</v>
      </c>
      <c r="Y297" s="49" t="s">
        <v>174</v>
      </c>
      <c r="Z297" s="53">
        <v>7.85</v>
      </c>
      <c r="AB297" s="53">
        <f t="shared" si="30"/>
        <v>-7.85</v>
      </c>
      <c r="AM297" s="49" t="s">
        <v>85</v>
      </c>
      <c r="AN297" s="49" t="s">
        <v>410</v>
      </c>
    </row>
    <row r="298" spans="1:40" ht="30" hidden="1" x14ac:dyDescent="0.2">
      <c r="A298" s="49" t="s">
        <v>1453</v>
      </c>
      <c r="B298" s="49" t="s">
        <v>1454</v>
      </c>
      <c r="C298" s="50" t="s">
        <v>166</v>
      </c>
      <c r="D298" s="49" t="s">
        <v>377</v>
      </c>
      <c r="E298" s="49" t="s">
        <v>1455</v>
      </c>
      <c r="F298" s="49" t="s">
        <v>405</v>
      </c>
      <c r="G298" s="51" t="s">
        <v>407</v>
      </c>
      <c r="H298" s="51" t="s">
        <v>1456</v>
      </c>
      <c r="I298" s="51" t="s">
        <v>1457</v>
      </c>
      <c r="J298" s="49">
        <v>10</v>
      </c>
      <c r="K298" s="49">
        <v>1440</v>
      </c>
      <c r="L298" s="49">
        <f t="shared" si="27"/>
        <v>1440</v>
      </c>
      <c r="M298" s="49">
        <f t="shared" si="34"/>
        <v>7920</v>
      </c>
      <c r="N298" s="52" t="s">
        <v>243</v>
      </c>
      <c r="O298" s="52" t="s">
        <v>920</v>
      </c>
      <c r="P298" s="49">
        <v>0</v>
      </c>
      <c r="Q298" s="49">
        <v>0</v>
      </c>
      <c r="R298" s="49">
        <v>0</v>
      </c>
      <c r="S298" s="77">
        <f t="shared" si="28"/>
        <v>0</v>
      </c>
      <c r="T298" s="77">
        <f t="shared" si="29"/>
        <v>0</v>
      </c>
      <c r="U298" s="49">
        <v>0</v>
      </c>
      <c r="V298" s="49">
        <v>0</v>
      </c>
      <c r="W298" s="49">
        <v>0</v>
      </c>
      <c r="X298" s="49">
        <f>P298-(U298+V298)</f>
        <v>0</v>
      </c>
      <c r="Y298" s="49" t="s">
        <v>174</v>
      </c>
      <c r="Z298" s="53">
        <v>5.5</v>
      </c>
      <c r="AB298" s="53">
        <f t="shared" si="30"/>
        <v>-5.5</v>
      </c>
      <c r="AM298" s="49" t="s">
        <v>85</v>
      </c>
      <c r="AN298" s="49" t="s">
        <v>410</v>
      </c>
    </row>
    <row r="299" spans="1:40" ht="30" hidden="1" x14ac:dyDescent="0.2">
      <c r="A299" s="83" t="s">
        <v>1458</v>
      </c>
      <c r="B299" s="83" t="s">
        <v>1459</v>
      </c>
      <c r="C299" s="50" t="s">
        <v>166</v>
      </c>
      <c r="D299" s="49" t="s">
        <v>377</v>
      </c>
      <c r="E299" s="49" t="s">
        <v>1460</v>
      </c>
      <c r="F299" s="49" t="s">
        <v>405</v>
      </c>
      <c r="G299" s="49" t="s">
        <v>1432</v>
      </c>
      <c r="H299" s="49" t="s">
        <v>1432</v>
      </c>
      <c r="I299" s="51" t="s">
        <v>1461</v>
      </c>
      <c r="J299" s="49">
        <v>10</v>
      </c>
      <c r="K299" s="49">
        <v>2560</v>
      </c>
      <c r="L299" s="49">
        <f t="shared" si="27"/>
        <v>2560</v>
      </c>
      <c r="M299" s="49">
        <f t="shared" si="34"/>
        <v>0</v>
      </c>
      <c r="N299" s="52" t="s">
        <v>173</v>
      </c>
      <c r="O299" s="52" t="s">
        <v>1434</v>
      </c>
      <c r="P299" s="49">
        <v>0</v>
      </c>
      <c r="Q299" s="49">
        <v>0</v>
      </c>
      <c r="R299" s="49">
        <v>0</v>
      </c>
      <c r="S299" s="77">
        <f t="shared" si="28"/>
        <v>0</v>
      </c>
      <c r="T299" s="77">
        <f t="shared" si="29"/>
        <v>0</v>
      </c>
      <c r="U299" s="49">
        <v>0</v>
      </c>
      <c r="V299" s="49">
        <v>0</v>
      </c>
      <c r="W299" s="49">
        <v>0</v>
      </c>
      <c r="X299" s="49">
        <f>T299-(U299+V299)</f>
        <v>0</v>
      </c>
      <c r="Y299" s="49" t="s">
        <v>279</v>
      </c>
      <c r="AB299" s="53">
        <f t="shared" si="30"/>
        <v>0</v>
      </c>
      <c r="AC299" s="49" t="s">
        <v>1435</v>
      </c>
      <c r="AK299" s="49" t="s">
        <v>1436</v>
      </c>
      <c r="AM299" s="84" t="s">
        <v>85</v>
      </c>
      <c r="AN299" s="84" t="s">
        <v>410</v>
      </c>
    </row>
    <row r="300" spans="1:40" ht="45" hidden="1" x14ac:dyDescent="0.2">
      <c r="A300" s="49" t="s">
        <v>1462</v>
      </c>
      <c r="B300" s="49" t="s">
        <v>1463</v>
      </c>
      <c r="C300" s="50" t="s">
        <v>166</v>
      </c>
      <c r="D300" s="49" t="s">
        <v>283</v>
      </c>
      <c r="E300" s="49" t="s">
        <v>1464</v>
      </c>
      <c r="F300" s="49" t="s">
        <v>405</v>
      </c>
      <c r="G300" s="49" t="s">
        <v>406</v>
      </c>
      <c r="H300" s="49" t="s">
        <v>407</v>
      </c>
      <c r="I300" s="51" t="s">
        <v>1465</v>
      </c>
      <c r="J300" s="49">
        <v>18</v>
      </c>
      <c r="K300" s="49">
        <v>756</v>
      </c>
      <c r="L300" s="49">
        <f t="shared" si="27"/>
        <v>756</v>
      </c>
      <c r="M300" s="49">
        <f t="shared" si="34"/>
        <v>616.14</v>
      </c>
      <c r="N300" s="52" t="s">
        <v>433</v>
      </c>
      <c r="O300" s="52" t="s">
        <v>450</v>
      </c>
      <c r="P300" s="49">
        <v>0</v>
      </c>
      <c r="Q300" s="49">
        <v>0</v>
      </c>
      <c r="R300" s="49">
        <v>0</v>
      </c>
      <c r="S300" s="77">
        <f t="shared" si="28"/>
        <v>0</v>
      </c>
      <c r="T300" s="77">
        <f t="shared" si="29"/>
        <v>0</v>
      </c>
      <c r="U300" s="49">
        <v>0</v>
      </c>
      <c r="V300" s="49">
        <v>0</v>
      </c>
      <c r="W300" s="49">
        <v>0</v>
      </c>
      <c r="X300" s="49">
        <f>T300-(U300+V300)</f>
        <v>0</v>
      </c>
      <c r="Y300" s="49" t="s">
        <v>174</v>
      </c>
      <c r="Z300" s="53">
        <v>0.81499999999999995</v>
      </c>
      <c r="AB300" s="53">
        <f t="shared" si="30"/>
        <v>-0.81499999999999995</v>
      </c>
      <c r="AM300" s="49" t="s">
        <v>85</v>
      </c>
      <c r="AN300" s="49" t="s">
        <v>410</v>
      </c>
    </row>
    <row r="301" spans="1:40" hidden="1" x14ac:dyDescent="0.2">
      <c r="A301" s="49" t="s">
        <v>1466</v>
      </c>
      <c r="B301" s="49" t="s">
        <v>1467</v>
      </c>
      <c r="C301" s="50" t="s">
        <v>166</v>
      </c>
      <c r="D301" s="49" t="s">
        <v>283</v>
      </c>
      <c r="E301" s="49" t="s">
        <v>1468</v>
      </c>
      <c r="F301" s="49" t="s">
        <v>405</v>
      </c>
      <c r="G301" s="49" t="s">
        <v>406</v>
      </c>
      <c r="H301" s="49" t="s">
        <v>407</v>
      </c>
      <c r="I301" s="51" t="s">
        <v>1469</v>
      </c>
      <c r="J301" s="49">
        <v>9</v>
      </c>
      <c r="K301" s="49">
        <v>576</v>
      </c>
      <c r="L301" s="49">
        <f t="shared" si="27"/>
        <v>-3704</v>
      </c>
      <c r="N301" s="52" t="s">
        <v>243</v>
      </c>
      <c r="P301" s="49">
        <v>2076</v>
      </c>
      <c r="Q301" s="49">
        <v>0</v>
      </c>
      <c r="R301" s="49">
        <v>576</v>
      </c>
      <c r="S301" s="77">
        <f t="shared" si="28"/>
        <v>2076</v>
      </c>
      <c r="T301" s="77">
        <f t="shared" si="29"/>
        <v>2652</v>
      </c>
      <c r="U301" s="49">
        <v>4280</v>
      </c>
      <c r="V301" s="49">
        <v>2316</v>
      </c>
      <c r="W301" s="49">
        <v>2316</v>
      </c>
      <c r="X301" s="49">
        <f>P301-(U301+V301)</f>
        <v>-4520</v>
      </c>
      <c r="Y301" s="49" t="s">
        <v>181</v>
      </c>
      <c r="Z301" s="53">
        <v>9.82</v>
      </c>
      <c r="AB301" s="53">
        <f t="shared" si="30"/>
        <v>-9.82</v>
      </c>
      <c r="AM301" s="49" t="s">
        <v>85</v>
      </c>
      <c r="AN301" s="49" t="s">
        <v>410</v>
      </c>
    </row>
    <row r="302" spans="1:40" ht="30" hidden="1" x14ac:dyDescent="0.2">
      <c r="A302" s="83" t="s">
        <v>1470</v>
      </c>
      <c r="B302" s="83" t="s">
        <v>1471</v>
      </c>
      <c r="C302" s="50" t="s">
        <v>166</v>
      </c>
      <c r="D302" s="49" t="s">
        <v>377</v>
      </c>
      <c r="E302" s="49" t="s">
        <v>1472</v>
      </c>
      <c r="F302" s="49" t="s">
        <v>405</v>
      </c>
      <c r="G302" s="49" t="s">
        <v>407</v>
      </c>
      <c r="H302" s="49" t="s">
        <v>407</v>
      </c>
      <c r="I302" s="51">
        <v>1725012072</v>
      </c>
      <c r="J302" s="49">
        <v>14</v>
      </c>
      <c r="K302" s="49">
        <v>72</v>
      </c>
      <c r="L302" s="49">
        <f t="shared" si="27"/>
        <v>72</v>
      </c>
      <c r="M302" s="49">
        <f>L302*Z302</f>
        <v>0</v>
      </c>
      <c r="N302" s="52" t="s">
        <v>243</v>
      </c>
      <c r="O302" s="52" t="s">
        <v>1473</v>
      </c>
      <c r="P302" s="49">
        <v>0</v>
      </c>
      <c r="Q302" s="49">
        <v>0</v>
      </c>
      <c r="R302" s="49">
        <v>0</v>
      </c>
      <c r="S302" s="77">
        <f t="shared" si="28"/>
        <v>0</v>
      </c>
      <c r="T302" s="77">
        <f t="shared" si="29"/>
        <v>0</v>
      </c>
      <c r="U302" s="49">
        <v>0</v>
      </c>
      <c r="V302" s="49">
        <v>0</v>
      </c>
      <c r="W302" s="49">
        <v>0</v>
      </c>
      <c r="X302" s="49">
        <f>P302-(U302+V302)</f>
        <v>0</v>
      </c>
      <c r="Y302" s="49" t="s">
        <v>279</v>
      </c>
      <c r="AB302" s="53">
        <f t="shared" si="30"/>
        <v>0</v>
      </c>
      <c r="AC302" s="49" t="s">
        <v>1435</v>
      </c>
      <c r="AK302" s="49" t="s">
        <v>1436</v>
      </c>
      <c r="AM302" s="84" t="s">
        <v>85</v>
      </c>
      <c r="AN302" s="84" t="s">
        <v>410</v>
      </c>
    </row>
    <row r="303" spans="1:40" hidden="1" x14ac:dyDescent="0.2">
      <c r="A303" s="49" t="s">
        <v>1474</v>
      </c>
      <c r="B303" s="49" t="s">
        <v>1475</v>
      </c>
      <c r="C303" s="50" t="s">
        <v>166</v>
      </c>
      <c r="D303" s="49" t="s">
        <v>167</v>
      </c>
      <c r="E303" s="49" t="s">
        <v>1476</v>
      </c>
      <c r="F303" s="49" t="s">
        <v>179</v>
      </c>
      <c r="G303" s="49" t="s">
        <v>1477</v>
      </c>
      <c r="H303" s="49" t="s">
        <v>1478</v>
      </c>
      <c r="I303" s="51" t="s">
        <v>1475</v>
      </c>
      <c r="J303" s="49">
        <v>7</v>
      </c>
      <c r="K303" s="49">
        <v>2500</v>
      </c>
      <c r="L303" s="49">
        <f t="shared" si="27"/>
        <v>-11757</v>
      </c>
      <c r="N303" s="52" t="s">
        <v>173</v>
      </c>
      <c r="P303" s="49">
        <v>7048</v>
      </c>
      <c r="Q303" s="49">
        <v>0</v>
      </c>
      <c r="R303" s="49">
        <v>4880</v>
      </c>
      <c r="S303" s="77">
        <f t="shared" si="28"/>
        <v>7048</v>
      </c>
      <c r="T303" s="77">
        <f t="shared" si="29"/>
        <v>11928</v>
      </c>
      <c r="U303" s="49">
        <v>14257</v>
      </c>
      <c r="V303" s="49">
        <v>5310</v>
      </c>
      <c r="W303" s="49">
        <v>6407</v>
      </c>
      <c r="X303" s="49">
        <f t="shared" ref="X303:X366" si="35">T303-(U303+V303)</f>
        <v>-7639</v>
      </c>
      <c r="Y303" s="49" t="s">
        <v>181</v>
      </c>
      <c r="Z303" s="53">
        <v>2.4079999999999999</v>
      </c>
      <c r="AB303" s="53">
        <f t="shared" si="30"/>
        <v>-2.4079999999999999</v>
      </c>
      <c r="AM303" s="49" t="s">
        <v>85</v>
      </c>
      <c r="AN303" s="49" t="s">
        <v>1479</v>
      </c>
    </row>
    <row r="304" spans="1:40" hidden="1" x14ac:dyDescent="0.2">
      <c r="A304" s="49" t="s">
        <v>1480</v>
      </c>
      <c r="B304" s="49" t="s">
        <v>1481</v>
      </c>
      <c r="C304" s="50" t="s">
        <v>166</v>
      </c>
      <c r="D304" s="49" t="s">
        <v>167</v>
      </c>
      <c r="E304" s="49" t="s">
        <v>1482</v>
      </c>
      <c r="F304" s="49" t="s">
        <v>1483</v>
      </c>
      <c r="G304" s="49" t="s">
        <v>1477</v>
      </c>
      <c r="H304" s="49" t="s">
        <v>1478</v>
      </c>
      <c r="I304" s="51" t="s">
        <v>1481</v>
      </c>
      <c r="J304" s="49">
        <v>7</v>
      </c>
      <c r="K304" s="49">
        <v>75000</v>
      </c>
      <c r="L304" s="49">
        <f t="shared" si="27"/>
        <v>-317635</v>
      </c>
      <c r="N304" s="52" t="s">
        <v>173</v>
      </c>
      <c r="P304" s="49">
        <v>100508</v>
      </c>
      <c r="Q304" s="49">
        <v>0</v>
      </c>
      <c r="R304" s="49">
        <v>154300</v>
      </c>
      <c r="S304" s="77">
        <f t="shared" si="28"/>
        <v>100508</v>
      </c>
      <c r="T304" s="77">
        <f t="shared" si="29"/>
        <v>254808</v>
      </c>
      <c r="U304" s="49">
        <v>392635</v>
      </c>
      <c r="V304" s="49">
        <v>179251</v>
      </c>
      <c r="W304" s="49">
        <v>168774</v>
      </c>
      <c r="X304" s="49">
        <f t="shared" si="35"/>
        <v>-317078</v>
      </c>
      <c r="Y304" s="49" t="s">
        <v>181</v>
      </c>
      <c r="Z304" s="53">
        <v>0.22109000000000001</v>
      </c>
      <c r="AB304" s="53">
        <f t="shared" si="30"/>
        <v>-0.22109000000000001</v>
      </c>
      <c r="AM304" s="49" t="s">
        <v>85</v>
      </c>
      <c r="AN304" s="49" t="s">
        <v>1479</v>
      </c>
    </row>
    <row r="305" spans="1:40" hidden="1" x14ac:dyDescent="0.2">
      <c r="A305" s="49" t="s">
        <v>1484</v>
      </c>
      <c r="B305" s="49" t="s">
        <v>1485</v>
      </c>
      <c r="C305" s="50" t="s">
        <v>166</v>
      </c>
      <c r="D305" s="49" t="s">
        <v>167</v>
      </c>
      <c r="E305" s="49" t="s">
        <v>1486</v>
      </c>
      <c r="F305" s="49" t="s">
        <v>1483</v>
      </c>
      <c r="G305" s="49" t="s">
        <v>1477</v>
      </c>
      <c r="H305" s="49" t="s">
        <v>1478</v>
      </c>
      <c r="I305" s="51" t="s">
        <v>1485</v>
      </c>
      <c r="J305" s="49">
        <v>7</v>
      </c>
      <c r="K305" s="49">
        <v>2000</v>
      </c>
      <c r="L305" s="49">
        <f t="shared" si="27"/>
        <v>-2822</v>
      </c>
      <c r="N305" s="52" t="s">
        <v>173</v>
      </c>
      <c r="P305" s="49">
        <v>4216</v>
      </c>
      <c r="Q305" s="49">
        <v>0</v>
      </c>
      <c r="R305" s="49">
        <v>0</v>
      </c>
      <c r="S305" s="77">
        <f t="shared" si="28"/>
        <v>4216</v>
      </c>
      <c r="T305" s="77">
        <f t="shared" si="29"/>
        <v>4216</v>
      </c>
      <c r="U305" s="49">
        <v>4822</v>
      </c>
      <c r="V305" s="49">
        <v>251</v>
      </c>
      <c r="W305" s="49">
        <v>51</v>
      </c>
      <c r="X305" s="49">
        <f t="shared" si="35"/>
        <v>-857</v>
      </c>
      <c r="Y305" s="49" t="s">
        <v>181</v>
      </c>
      <c r="Z305" s="53">
        <v>0.58499999999999996</v>
      </c>
      <c r="AB305" s="53">
        <f t="shared" si="30"/>
        <v>-0.58499999999999996</v>
      </c>
      <c r="AM305" s="49" t="s">
        <v>85</v>
      </c>
      <c r="AN305" s="49" t="s">
        <v>1479</v>
      </c>
    </row>
    <row r="306" spans="1:40" hidden="1" x14ac:dyDescent="0.2">
      <c r="A306" s="49" t="s">
        <v>1487</v>
      </c>
      <c r="B306" s="49" t="s">
        <v>1488</v>
      </c>
      <c r="C306" s="50" t="s">
        <v>166</v>
      </c>
      <c r="D306" s="49" t="s">
        <v>167</v>
      </c>
      <c r="E306" s="49" t="s">
        <v>1489</v>
      </c>
      <c r="F306" s="49" t="s">
        <v>1483</v>
      </c>
      <c r="G306" s="49" t="s">
        <v>1477</v>
      </c>
      <c r="H306" s="49" t="s">
        <v>1478</v>
      </c>
      <c r="I306" s="51" t="s">
        <v>1488</v>
      </c>
      <c r="J306" s="49">
        <v>7</v>
      </c>
      <c r="K306" s="49">
        <v>5000</v>
      </c>
      <c r="L306" s="49">
        <f t="shared" si="27"/>
        <v>-43311</v>
      </c>
      <c r="N306" s="52" t="s">
        <v>173</v>
      </c>
      <c r="P306" s="49">
        <v>26371</v>
      </c>
      <c r="Q306" s="49">
        <v>0</v>
      </c>
      <c r="R306" s="49">
        <v>0</v>
      </c>
      <c r="S306" s="77">
        <f t="shared" si="28"/>
        <v>26371</v>
      </c>
      <c r="T306" s="77">
        <f t="shared" si="29"/>
        <v>26371</v>
      </c>
      <c r="U306" s="49">
        <v>48311</v>
      </c>
      <c r="V306" s="49">
        <v>15275</v>
      </c>
      <c r="W306" s="49">
        <v>3637</v>
      </c>
      <c r="X306" s="49">
        <f t="shared" si="35"/>
        <v>-37215</v>
      </c>
      <c r="Y306" s="49" t="s">
        <v>181</v>
      </c>
      <c r="Z306" s="53">
        <v>0.371</v>
      </c>
      <c r="AB306" s="53">
        <f t="shared" si="30"/>
        <v>-0.371</v>
      </c>
      <c r="AM306" s="49" t="s">
        <v>85</v>
      </c>
      <c r="AN306" s="49" t="s">
        <v>1479</v>
      </c>
    </row>
    <row r="307" spans="1:40" hidden="1" x14ac:dyDescent="0.2">
      <c r="A307" s="49" t="s">
        <v>1490</v>
      </c>
      <c r="B307" s="49" t="s">
        <v>1491</v>
      </c>
      <c r="C307" s="50" t="s">
        <v>166</v>
      </c>
      <c r="D307" s="49" t="s">
        <v>167</v>
      </c>
      <c r="E307" s="49" t="s">
        <v>1492</v>
      </c>
      <c r="F307" s="49" t="s">
        <v>1483</v>
      </c>
      <c r="G307" s="49" t="s">
        <v>1477</v>
      </c>
      <c r="H307" s="49" t="s">
        <v>1478</v>
      </c>
      <c r="I307" s="51" t="s">
        <v>1491</v>
      </c>
      <c r="J307" s="49">
        <v>7</v>
      </c>
      <c r="K307" s="49">
        <v>1000</v>
      </c>
      <c r="L307" s="49">
        <f t="shared" si="27"/>
        <v>-272</v>
      </c>
      <c r="N307" s="52" t="s">
        <v>173</v>
      </c>
      <c r="P307" s="49">
        <v>1208</v>
      </c>
      <c r="Q307" s="49">
        <v>0</v>
      </c>
      <c r="R307" s="49">
        <v>0</v>
      </c>
      <c r="S307" s="77">
        <f t="shared" si="28"/>
        <v>1208</v>
      </c>
      <c r="T307" s="77">
        <f t="shared" si="29"/>
        <v>1208</v>
      </c>
      <c r="U307" s="49">
        <v>1272</v>
      </c>
      <c r="V307" s="49">
        <v>0</v>
      </c>
      <c r="W307" s="49">
        <v>0</v>
      </c>
      <c r="X307" s="49">
        <f t="shared" si="35"/>
        <v>-64</v>
      </c>
      <c r="Y307" s="49" t="s">
        <v>181</v>
      </c>
      <c r="Z307" s="53">
        <v>0.90900000000000003</v>
      </c>
      <c r="AB307" s="53">
        <f t="shared" si="30"/>
        <v>-0.90900000000000003</v>
      </c>
      <c r="AM307" s="49" t="s">
        <v>85</v>
      </c>
      <c r="AN307" s="49" t="s">
        <v>1479</v>
      </c>
    </row>
    <row r="308" spans="1:40" hidden="1" x14ac:dyDescent="0.2">
      <c r="A308" s="49" t="s">
        <v>1493</v>
      </c>
      <c r="B308" s="49" t="s">
        <v>1494</v>
      </c>
      <c r="C308" s="50" t="s">
        <v>166</v>
      </c>
      <c r="D308" s="49" t="s">
        <v>167</v>
      </c>
      <c r="E308" s="49" t="s">
        <v>1495</v>
      </c>
      <c r="F308" s="49" t="s">
        <v>1483</v>
      </c>
      <c r="G308" s="49" t="s">
        <v>1477</v>
      </c>
      <c r="H308" s="49" t="s">
        <v>1478</v>
      </c>
      <c r="I308" s="51" t="s">
        <v>1494</v>
      </c>
      <c r="J308" s="49">
        <v>7</v>
      </c>
      <c r="K308" s="49">
        <v>1000</v>
      </c>
      <c r="L308" s="49">
        <f t="shared" si="27"/>
        <v>-1764</v>
      </c>
      <c r="N308" s="52" t="s">
        <v>173</v>
      </c>
      <c r="P308" s="49">
        <v>1949</v>
      </c>
      <c r="Q308" s="49">
        <v>0</v>
      </c>
      <c r="R308" s="49">
        <v>0</v>
      </c>
      <c r="S308" s="77">
        <f t="shared" si="28"/>
        <v>1949</v>
      </c>
      <c r="T308" s="77">
        <f t="shared" si="29"/>
        <v>1949</v>
      </c>
      <c r="U308" s="49">
        <v>2764</v>
      </c>
      <c r="V308" s="49">
        <v>787</v>
      </c>
      <c r="W308" s="49">
        <v>832</v>
      </c>
      <c r="X308" s="49">
        <f t="shared" si="35"/>
        <v>-1602</v>
      </c>
      <c r="Y308" s="49" t="s">
        <v>181</v>
      </c>
      <c r="Z308" s="53">
        <v>1.8839999999999999</v>
      </c>
      <c r="AB308" s="53">
        <f t="shared" si="30"/>
        <v>-1.8839999999999999</v>
      </c>
      <c r="AM308" s="49" t="s">
        <v>85</v>
      </c>
      <c r="AN308" s="49" t="s">
        <v>1479</v>
      </c>
    </row>
    <row r="309" spans="1:40" hidden="1" x14ac:dyDescent="0.2">
      <c r="A309" s="49" t="s">
        <v>1496</v>
      </c>
      <c r="B309" s="49" t="s">
        <v>1497</v>
      </c>
      <c r="C309" s="50" t="s">
        <v>166</v>
      </c>
      <c r="D309" s="49" t="s">
        <v>167</v>
      </c>
      <c r="E309" s="49" t="s">
        <v>1498</v>
      </c>
      <c r="F309" s="49" t="s">
        <v>1483</v>
      </c>
      <c r="G309" s="49" t="s">
        <v>1477</v>
      </c>
      <c r="H309" s="49" t="s">
        <v>1478</v>
      </c>
      <c r="I309" s="51" t="s">
        <v>1497</v>
      </c>
      <c r="J309" s="49">
        <v>7</v>
      </c>
      <c r="K309" s="49">
        <v>1000</v>
      </c>
      <c r="L309" s="49">
        <f t="shared" si="27"/>
        <v>-6268</v>
      </c>
      <c r="N309" s="52" t="s">
        <v>173</v>
      </c>
      <c r="P309" s="49">
        <v>4701</v>
      </c>
      <c r="Q309" s="49">
        <v>0</v>
      </c>
      <c r="R309" s="49">
        <v>0</v>
      </c>
      <c r="S309" s="77">
        <f t="shared" si="28"/>
        <v>4701</v>
      </c>
      <c r="T309" s="77">
        <f t="shared" si="29"/>
        <v>4701</v>
      </c>
      <c r="U309" s="49">
        <v>7268</v>
      </c>
      <c r="V309" s="49">
        <v>948</v>
      </c>
      <c r="W309" s="49">
        <v>948</v>
      </c>
      <c r="X309" s="49">
        <f t="shared" si="35"/>
        <v>-3515</v>
      </c>
      <c r="Y309" s="49" t="s">
        <v>181</v>
      </c>
      <c r="Z309" s="53">
        <v>1.238</v>
      </c>
      <c r="AB309" s="53">
        <f t="shared" si="30"/>
        <v>-1.238</v>
      </c>
      <c r="AM309" s="49" t="s">
        <v>85</v>
      </c>
      <c r="AN309" s="49" t="s">
        <v>1479</v>
      </c>
    </row>
    <row r="310" spans="1:40" hidden="1" x14ac:dyDescent="0.2">
      <c r="A310" s="49" t="s">
        <v>1499</v>
      </c>
      <c r="B310" s="49" t="s">
        <v>1500</v>
      </c>
      <c r="C310" s="50" t="s">
        <v>166</v>
      </c>
      <c r="D310" s="49" t="s">
        <v>167</v>
      </c>
      <c r="E310" s="49" t="s">
        <v>1501</v>
      </c>
      <c r="F310" s="49" t="s">
        <v>1483</v>
      </c>
      <c r="G310" s="49" t="s">
        <v>1477</v>
      </c>
      <c r="H310" s="49" t="s">
        <v>1478</v>
      </c>
      <c r="I310" s="51" t="s">
        <v>1500</v>
      </c>
      <c r="J310" s="49">
        <v>7</v>
      </c>
      <c r="K310" s="49">
        <v>1000</v>
      </c>
      <c r="L310" s="49">
        <f t="shared" si="27"/>
        <v>-6599</v>
      </c>
      <c r="N310" s="52" t="s">
        <v>173</v>
      </c>
      <c r="P310" s="49">
        <v>768</v>
      </c>
      <c r="Q310" s="49">
        <v>0</v>
      </c>
      <c r="R310" s="49">
        <v>5000</v>
      </c>
      <c r="S310" s="77">
        <f t="shared" si="28"/>
        <v>768</v>
      </c>
      <c r="T310" s="77">
        <f t="shared" si="29"/>
        <v>5768</v>
      </c>
      <c r="U310" s="49">
        <v>7599</v>
      </c>
      <c r="V310" s="49">
        <v>3000</v>
      </c>
      <c r="W310" s="49">
        <v>2976</v>
      </c>
      <c r="X310" s="49">
        <f t="shared" si="35"/>
        <v>-4831</v>
      </c>
      <c r="Y310" s="49" t="s">
        <v>181</v>
      </c>
      <c r="Z310" s="53">
        <v>1.2330000000000001</v>
      </c>
      <c r="AB310" s="53">
        <f t="shared" si="30"/>
        <v>-1.2330000000000001</v>
      </c>
      <c r="AM310" s="49" t="s">
        <v>85</v>
      </c>
      <c r="AN310" s="49" t="s">
        <v>1479</v>
      </c>
    </row>
    <row r="311" spans="1:40" hidden="1" x14ac:dyDescent="0.2">
      <c r="A311" s="49" t="s">
        <v>1502</v>
      </c>
      <c r="B311" s="49" t="s">
        <v>1503</v>
      </c>
      <c r="C311" s="50" t="s">
        <v>166</v>
      </c>
      <c r="D311" s="49" t="s">
        <v>167</v>
      </c>
      <c r="E311" s="49" t="s">
        <v>1504</v>
      </c>
      <c r="F311" s="49" t="s">
        <v>1483</v>
      </c>
      <c r="G311" s="49" t="s">
        <v>1477</v>
      </c>
      <c r="H311" s="49" t="s">
        <v>1478</v>
      </c>
      <c r="I311" s="51" t="s">
        <v>1503</v>
      </c>
      <c r="J311" s="49">
        <v>7</v>
      </c>
      <c r="K311" s="49">
        <v>5000</v>
      </c>
      <c r="L311" s="49">
        <f t="shared" si="27"/>
        <v>-33988</v>
      </c>
      <c r="N311" s="52" t="s">
        <v>173</v>
      </c>
      <c r="P311" s="49">
        <v>19755</v>
      </c>
      <c r="Q311" s="49">
        <v>0</v>
      </c>
      <c r="R311" s="49">
        <v>0</v>
      </c>
      <c r="S311" s="77">
        <f t="shared" si="28"/>
        <v>19755</v>
      </c>
      <c r="T311" s="77">
        <f t="shared" si="29"/>
        <v>19755</v>
      </c>
      <c r="U311" s="49">
        <v>38988</v>
      </c>
      <c r="V311" s="49">
        <v>9252</v>
      </c>
      <c r="W311" s="49">
        <v>9912</v>
      </c>
      <c r="X311" s="49">
        <f t="shared" si="35"/>
        <v>-28485</v>
      </c>
      <c r="Y311" s="49" t="s">
        <v>181</v>
      </c>
      <c r="Z311" s="53">
        <v>1.587</v>
      </c>
      <c r="AB311" s="53">
        <f t="shared" si="30"/>
        <v>-1.587</v>
      </c>
      <c r="AM311" s="49" t="s">
        <v>85</v>
      </c>
      <c r="AN311" s="49" t="s">
        <v>1479</v>
      </c>
    </row>
    <row r="312" spans="1:40" hidden="1" x14ac:dyDescent="0.2">
      <c r="A312" s="49" t="s">
        <v>1505</v>
      </c>
      <c r="B312" s="49" t="s">
        <v>1506</v>
      </c>
      <c r="C312" s="50" t="s">
        <v>166</v>
      </c>
      <c r="D312" s="49" t="s">
        <v>167</v>
      </c>
      <c r="E312" s="49" t="s">
        <v>1507</v>
      </c>
      <c r="F312" s="49" t="s">
        <v>1483</v>
      </c>
      <c r="G312" s="49" t="s">
        <v>1477</v>
      </c>
      <c r="H312" s="49" t="s">
        <v>1478</v>
      </c>
      <c r="I312" s="51" t="s">
        <v>1506</v>
      </c>
      <c r="J312" s="49">
        <v>7</v>
      </c>
      <c r="K312" s="49">
        <v>1000</v>
      </c>
      <c r="L312" s="49">
        <f t="shared" si="27"/>
        <v>-2236</v>
      </c>
      <c r="N312" s="52" t="s">
        <v>173</v>
      </c>
      <c r="P312" s="49">
        <v>3174</v>
      </c>
      <c r="Q312" s="49">
        <v>0</v>
      </c>
      <c r="R312" s="49">
        <v>1000</v>
      </c>
      <c r="S312" s="77">
        <f t="shared" si="28"/>
        <v>3174</v>
      </c>
      <c r="T312" s="77">
        <f t="shared" si="29"/>
        <v>4174</v>
      </c>
      <c r="U312" s="49">
        <v>3236</v>
      </c>
      <c r="V312" s="49">
        <v>722</v>
      </c>
      <c r="W312" s="49">
        <v>930</v>
      </c>
      <c r="X312" s="49">
        <f t="shared" si="35"/>
        <v>216</v>
      </c>
      <c r="Y312" s="49" t="s">
        <v>190</v>
      </c>
      <c r="Z312" s="53">
        <v>1.2090000000000001</v>
      </c>
      <c r="AB312" s="53">
        <f t="shared" si="30"/>
        <v>-1.2090000000000001</v>
      </c>
      <c r="AM312" s="49" t="s">
        <v>85</v>
      </c>
      <c r="AN312" s="49" t="s">
        <v>1479</v>
      </c>
    </row>
    <row r="313" spans="1:40" hidden="1" x14ac:dyDescent="0.2">
      <c r="A313" s="49" t="s">
        <v>1508</v>
      </c>
      <c r="B313" s="49" t="s">
        <v>1509</v>
      </c>
      <c r="C313" s="50" t="s">
        <v>166</v>
      </c>
      <c r="D313" s="49" t="s">
        <v>167</v>
      </c>
      <c r="E313" s="49" t="s">
        <v>1510</v>
      </c>
      <c r="F313" s="49" t="s">
        <v>169</v>
      </c>
      <c r="G313" s="49" t="s">
        <v>1477</v>
      </c>
      <c r="H313" s="49" t="s">
        <v>1478</v>
      </c>
      <c r="I313" s="51" t="s">
        <v>1509</v>
      </c>
      <c r="J313" s="49">
        <v>7</v>
      </c>
      <c r="K313" s="49">
        <v>1000</v>
      </c>
      <c r="L313" s="49">
        <f t="shared" si="27"/>
        <v>491</v>
      </c>
      <c r="M313" s="49">
        <f>L313*Z313</f>
        <v>1069.3979999999999</v>
      </c>
      <c r="N313" s="52" t="s">
        <v>173</v>
      </c>
      <c r="P313" s="49">
        <v>897</v>
      </c>
      <c r="Q313" s="49">
        <v>0</v>
      </c>
      <c r="R313" s="49">
        <v>61</v>
      </c>
      <c r="S313" s="77">
        <f t="shared" si="28"/>
        <v>897</v>
      </c>
      <c r="T313" s="77">
        <f t="shared" si="29"/>
        <v>958</v>
      </c>
      <c r="U313" s="49">
        <v>509</v>
      </c>
      <c r="V313" s="49">
        <v>249</v>
      </c>
      <c r="W313" s="49">
        <v>249</v>
      </c>
      <c r="X313" s="49">
        <f t="shared" si="35"/>
        <v>200</v>
      </c>
      <c r="Y313" s="49" t="s">
        <v>190</v>
      </c>
      <c r="Z313" s="53">
        <v>2.1779999999999999</v>
      </c>
      <c r="AB313" s="53">
        <f t="shared" si="30"/>
        <v>-2.1779999999999999</v>
      </c>
      <c r="AM313" s="49" t="s">
        <v>85</v>
      </c>
      <c r="AN313" s="49" t="s">
        <v>1479</v>
      </c>
    </row>
    <row r="314" spans="1:40" hidden="1" x14ac:dyDescent="0.2">
      <c r="A314" s="49" t="s">
        <v>1511</v>
      </c>
      <c r="B314" s="49" t="s">
        <v>1512</v>
      </c>
      <c r="C314" s="50" t="s">
        <v>166</v>
      </c>
      <c r="D314" s="49" t="s">
        <v>167</v>
      </c>
      <c r="E314" s="49" t="s">
        <v>1513</v>
      </c>
      <c r="F314" s="49" t="s">
        <v>169</v>
      </c>
      <c r="G314" s="49" t="s">
        <v>1477</v>
      </c>
      <c r="H314" s="49" t="s">
        <v>1478</v>
      </c>
      <c r="I314" s="51" t="s">
        <v>1512</v>
      </c>
      <c r="J314" s="49">
        <v>7</v>
      </c>
      <c r="K314" s="49">
        <v>1000</v>
      </c>
      <c r="L314" s="49">
        <f t="shared" si="27"/>
        <v>-8248</v>
      </c>
      <c r="N314" s="52" t="s">
        <v>173</v>
      </c>
      <c r="P314" s="49">
        <v>4158</v>
      </c>
      <c r="Q314" s="49">
        <v>0</v>
      </c>
      <c r="R314" s="49">
        <v>3000</v>
      </c>
      <c r="S314" s="77">
        <f t="shared" si="28"/>
        <v>4158</v>
      </c>
      <c r="T314" s="77">
        <f t="shared" si="29"/>
        <v>7158</v>
      </c>
      <c r="U314" s="49">
        <v>9248</v>
      </c>
      <c r="V314" s="49">
        <v>5326</v>
      </c>
      <c r="W314" s="49">
        <v>5500</v>
      </c>
      <c r="X314" s="49">
        <f t="shared" si="35"/>
        <v>-7416</v>
      </c>
      <c r="Y314" s="49" t="s">
        <v>181</v>
      </c>
      <c r="Z314" s="53">
        <v>2.1779999999999999</v>
      </c>
      <c r="AB314" s="53">
        <f t="shared" si="30"/>
        <v>-2.1779999999999999</v>
      </c>
      <c r="AM314" s="49" t="s">
        <v>85</v>
      </c>
      <c r="AN314" s="49" t="s">
        <v>1479</v>
      </c>
    </row>
    <row r="315" spans="1:40" hidden="1" x14ac:dyDescent="0.2">
      <c r="A315" s="49" t="s">
        <v>1514</v>
      </c>
      <c r="B315" s="49" t="s">
        <v>1515</v>
      </c>
      <c r="C315" s="50" t="s">
        <v>166</v>
      </c>
      <c r="D315" s="49" t="s">
        <v>167</v>
      </c>
      <c r="E315" s="49" t="s">
        <v>1516</v>
      </c>
      <c r="F315" s="49" t="s">
        <v>1483</v>
      </c>
      <c r="G315" s="49" t="s">
        <v>1477</v>
      </c>
      <c r="H315" s="49" t="s">
        <v>1478</v>
      </c>
      <c r="I315" s="51" t="s">
        <v>1515</v>
      </c>
      <c r="J315" s="49">
        <v>7</v>
      </c>
      <c r="K315" s="49">
        <v>1000</v>
      </c>
      <c r="L315" s="49">
        <f t="shared" si="27"/>
        <v>568</v>
      </c>
      <c r="M315" s="82"/>
      <c r="N315" s="52" t="s">
        <v>173</v>
      </c>
      <c r="P315" s="49">
        <v>1</v>
      </c>
      <c r="Q315" s="49">
        <v>0</v>
      </c>
      <c r="R315" s="49">
        <v>0</v>
      </c>
      <c r="S315" s="77">
        <f t="shared" si="28"/>
        <v>1</v>
      </c>
      <c r="T315" s="77">
        <f t="shared" si="29"/>
        <v>1</v>
      </c>
      <c r="U315" s="49">
        <v>432</v>
      </c>
      <c r="V315" s="49">
        <v>210</v>
      </c>
      <c r="W315" s="49">
        <v>210</v>
      </c>
      <c r="X315" s="49">
        <f t="shared" si="35"/>
        <v>-641</v>
      </c>
      <c r="Y315" s="49" t="s">
        <v>181</v>
      </c>
      <c r="Z315" s="53">
        <v>2.1779999999999999</v>
      </c>
      <c r="AB315" s="53">
        <f t="shared" si="30"/>
        <v>-2.1779999999999999</v>
      </c>
      <c r="AM315" s="49" t="s">
        <v>85</v>
      </c>
      <c r="AN315" s="49" t="s">
        <v>1479</v>
      </c>
    </row>
    <row r="316" spans="1:40" hidden="1" x14ac:dyDescent="0.2">
      <c r="A316" s="49" t="s">
        <v>1517</v>
      </c>
      <c r="B316" s="49" t="s">
        <v>1518</v>
      </c>
      <c r="C316" s="50" t="s">
        <v>166</v>
      </c>
      <c r="D316" s="49" t="s">
        <v>167</v>
      </c>
      <c r="E316" s="49" t="s">
        <v>1519</v>
      </c>
      <c r="F316" s="49" t="s">
        <v>1483</v>
      </c>
      <c r="G316" s="49" t="s">
        <v>1477</v>
      </c>
      <c r="H316" s="49" t="s">
        <v>1478</v>
      </c>
      <c r="I316" s="51" t="s">
        <v>1518</v>
      </c>
      <c r="J316" s="49">
        <v>7</v>
      </c>
      <c r="K316" s="49">
        <v>1000</v>
      </c>
      <c r="L316" s="49">
        <f t="shared" si="27"/>
        <v>-3605</v>
      </c>
      <c r="N316" s="52" t="s">
        <v>173</v>
      </c>
      <c r="P316" s="49">
        <v>70604</v>
      </c>
      <c r="Q316" s="49">
        <v>0</v>
      </c>
      <c r="R316" s="49">
        <v>0</v>
      </c>
      <c r="S316" s="77">
        <f t="shared" si="28"/>
        <v>70604</v>
      </c>
      <c r="T316" s="77">
        <f t="shared" si="29"/>
        <v>70604</v>
      </c>
      <c r="U316" s="49">
        <v>4605</v>
      </c>
      <c r="V316" s="49">
        <v>4470</v>
      </c>
      <c r="W316" s="49">
        <v>4470</v>
      </c>
      <c r="X316" s="49">
        <f t="shared" si="35"/>
        <v>61529</v>
      </c>
      <c r="Y316" s="49" t="s">
        <v>190</v>
      </c>
      <c r="Z316" s="53">
        <v>1.486</v>
      </c>
      <c r="AB316" s="53">
        <f t="shared" si="30"/>
        <v>-1.486</v>
      </c>
      <c r="AM316" s="49" t="s">
        <v>85</v>
      </c>
      <c r="AN316" s="49" t="s">
        <v>1479</v>
      </c>
    </row>
    <row r="317" spans="1:40" hidden="1" x14ac:dyDescent="0.2">
      <c r="A317" s="49" t="s">
        <v>1520</v>
      </c>
      <c r="B317" s="49" t="s">
        <v>1521</v>
      </c>
      <c r="C317" s="50" t="s">
        <v>166</v>
      </c>
      <c r="D317" s="49" t="s">
        <v>167</v>
      </c>
      <c r="E317" s="49" t="s">
        <v>1519</v>
      </c>
      <c r="F317" s="49" t="s">
        <v>1483</v>
      </c>
      <c r="G317" s="49" t="s">
        <v>1477</v>
      </c>
      <c r="H317" s="49" t="s">
        <v>1478</v>
      </c>
      <c r="I317" s="51" t="s">
        <v>1521</v>
      </c>
      <c r="J317" s="49">
        <v>7</v>
      </c>
      <c r="K317" s="49">
        <v>1000</v>
      </c>
      <c r="L317" s="49">
        <f t="shared" si="27"/>
        <v>-10715</v>
      </c>
      <c r="N317" s="52" t="s">
        <v>173</v>
      </c>
      <c r="P317" s="49">
        <v>52485</v>
      </c>
      <c r="Q317" s="49">
        <v>0</v>
      </c>
      <c r="R317" s="49">
        <v>0</v>
      </c>
      <c r="S317" s="77">
        <f t="shared" si="28"/>
        <v>52485</v>
      </c>
      <c r="T317" s="77">
        <f t="shared" si="29"/>
        <v>52485</v>
      </c>
      <c r="U317" s="49">
        <v>11715</v>
      </c>
      <c r="V317" s="49">
        <v>8205</v>
      </c>
      <c r="W317" s="49">
        <v>8205</v>
      </c>
      <c r="X317" s="49">
        <f t="shared" si="35"/>
        <v>32565</v>
      </c>
      <c r="Y317" s="49" t="s">
        <v>190</v>
      </c>
      <c r="Z317" s="53">
        <v>1.4810000000000001</v>
      </c>
      <c r="AB317" s="53">
        <f t="shared" si="30"/>
        <v>-1.4810000000000001</v>
      </c>
      <c r="AM317" s="49" t="s">
        <v>85</v>
      </c>
      <c r="AN317" s="49" t="s">
        <v>1479</v>
      </c>
    </row>
    <row r="318" spans="1:40" hidden="1" x14ac:dyDescent="0.2">
      <c r="A318" s="49" t="s">
        <v>1522</v>
      </c>
      <c r="B318" s="49" t="s">
        <v>1523</v>
      </c>
      <c r="C318" s="50" t="s">
        <v>166</v>
      </c>
      <c r="D318" s="49" t="s">
        <v>167</v>
      </c>
      <c r="E318" s="49" t="s">
        <v>1524</v>
      </c>
      <c r="F318" s="49" t="s">
        <v>1483</v>
      </c>
      <c r="G318" s="49" t="s">
        <v>1477</v>
      </c>
      <c r="H318" s="49" t="s">
        <v>1478</v>
      </c>
      <c r="I318" s="51" t="s">
        <v>1523</v>
      </c>
      <c r="J318" s="49">
        <v>7</v>
      </c>
      <c r="K318" s="49">
        <v>1000</v>
      </c>
      <c r="L318" s="49">
        <f t="shared" si="27"/>
        <v>843</v>
      </c>
      <c r="M318" s="82"/>
      <c r="N318" s="52" t="s">
        <v>173</v>
      </c>
      <c r="P318" s="49">
        <v>100</v>
      </c>
      <c r="Q318" s="49">
        <v>0</v>
      </c>
      <c r="R318" s="49">
        <v>0</v>
      </c>
      <c r="S318" s="77">
        <f t="shared" si="28"/>
        <v>100</v>
      </c>
      <c r="T318" s="77">
        <f t="shared" si="29"/>
        <v>100</v>
      </c>
      <c r="U318" s="49">
        <v>157</v>
      </c>
      <c r="V318" s="49">
        <v>0</v>
      </c>
      <c r="W318" s="49">
        <v>0</v>
      </c>
      <c r="X318" s="49">
        <f t="shared" si="35"/>
        <v>-57</v>
      </c>
      <c r="Y318" s="49" t="s">
        <v>181</v>
      </c>
      <c r="Z318" s="53">
        <v>1.107</v>
      </c>
      <c r="AB318" s="53">
        <f t="shared" si="30"/>
        <v>-1.107</v>
      </c>
      <c r="AM318" s="49" t="s">
        <v>85</v>
      </c>
      <c r="AN318" s="49" t="s">
        <v>1479</v>
      </c>
    </row>
    <row r="319" spans="1:40" hidden="1" x14ac:dyDescent="0.2">
      <c r="A319" s="49" t="s">
        <v>1525</v>
      </c>
      <c r="B319" s="49" t="s">
        <v>1526</v>
      </c>
      <c r="C319" s="50" t="s">
        <v>166</v>
      </c>
      <c r="D319" s="49" t="s">
        <v>167</v>
      </c>
      <c r="E319" s="49" t="s">
        <v>1527</v>
      </c>
      <c r="F319" s="49" t="s">
        <v>1483</v>
      </c>
      <c r="G319" s="49" t="s">
        <v>1477</v>
      </c>
      <c r="H319" s="49" t="s">
        <v>1478</v>
      </c>
      <c r="I319" s="51" t="s">
        <v>1526</v>
      </c>
      <c r="J319" s="49">
        <v>7</v>
      </c>
      <c r="K319" s="49">
        <v>1000</v>
      </c>
      <c r="L319" s="49">
        <f t="shared" si="27"/>
        <v>-528</v>
      </c>
      <c r="N319" s="52" t="s">
        <v>173</v>
      </c>
      <c r="P319" s="49">
        <v>3031</v>
      </c>
      <c r="Q319" s="49">
        <v>0</v>
      </c>
      <c r="R319" s="49">
        <v>0</v>
      </c>
      <c r="S319" s="77">
        <f t="shared" si="28"/>
        <v>3031</v>
      </c>
      <c r="T319" s="77">
        <f t="shared" si="29"/>
        <v>3031</v>
      </c>
      <c r="U319" s="49">
        <v>1528</v>
      </c>
      <c r="V319" s="49">
        <v>480</v>
      </c>
      <c r="W319" s="49">
        <v>480</v>
      </c>
      <c r="X319" s="49">
        <f t="shared" si="35"/>
        <v>1023</v>
      </c>
      <c r="Y319" s="49" t="s">
        <v>190</v>
      </c>
      <c r="Z319" s="53">
        <v>1.331</v>
      </c>
      <c r="AB319" s="53">
        <f t="shared" si="30"/>
        <v>-1.331</v>
      </c>
      <c r="AM319" s="49" t="s">
        <v>85</v>
      </c>
      <c r="AN319" s="49" t="s">
        <v>1479</v>
      </c>
    </row>
    <row r="320" spans="1:40" hidden="1" x14ac:dyDescent="0.2">
      <c r="A320" s="49" t="s">
        <v>1528</v>
      </c>
      <c r="B320" s="49" t="s">
        <v>1529</v>
      </c>
      <c r="C320" s="50" t="s">
        <v>166</v>
      </c>
      <c r="D320" s="49" t="s">
        <v>228</v>
      </c>
      <c r="E320" s="49" t="s">
        <v>1530</v>
      </c>
      <c r="F320" s="49" t="s">
        <v>169</v>
      </c>
      <c r="G320" s="49" t="s">
        <v>1531</v>
      </c>
      <c r="H320" s="49" t="s">
        <v>1532</v>
      </c>
      <c r="I320" s="51" t="s">
        <v>1529</v>
      </c>
      <c r="J320" s="49">
        <v>9</v>
      </c>
      <c r="K320" s="49">
        <v>100</v>
      </c>
      <c r="L320" s="49">
        <f t="shared" si="27"/>
        <v>-57</v>
      </c>
      <c r="N320" s="52" t="s">
        <v>173</v>
      </c>
      <c r="P320" s="49">
        <v>0</v>
      </c>
      <c r="Q320" s="49">
        <v>0</v>
      </c>
      <c r="R320" s="49">
        <v>0</v>
      </c>
      <c r="S320" s="77">
        <f t="shared" si="28"/>
        <v>0</v>
      </c>
      <c r="T320" s="77">
        <f t="shared" si="29"/>
        <v>0</v>
      </c>
      <c r="U320" s="49">
        <v>157</v>
      </c>
      <c r="V320" s="49">
        <v>0</v>
      </c>
      <c r="W320" s="49">
        <v>0</v>
      </c>
      <c r="X320" s="49">
        <f t="shared" si="35"/>
        <v>-157</v>
      </c>
      <c r="Y320" s="49" t="s">
        <v>181</v>
      </c>
      <c r="Z320" s="53">
        <v>88.64</v>
      </c>
      <c r="AB320" s="53">
        <f t="shared" si="30"/>
        <v>-88.64</v>
      </c>
      <c r="AM320" s="49" t="s">
        <v>85</v>
      </c>
      <c r="AN320" s="49" t="s">
        <v>1479</v>
      </c>
    </row>
    <row r="321" spans="1:40" hidden="1" x14ac:dyDescent="0.2">
      <c r="A321" s="49" t="s">
        <v>1533</v>
      </c>
      <c r="B321" s="49" t="s">
        <v>1534</v>
      </c>
      <c r="C321" s="50" t="s">
        <v>166</v>
      </c>
      <c r="D321" s="49" t="s">
        <v>228</v>
      </c>
      <c r="E321" s="49" t="s">
        <v>1535</v>
      </c>
      <c r="F321" s="49" t="s">
        <v>169</v>
      </c>
      <c r="G321" s="49" t="s">
        <v>1531</v>
      </c>
      <c r="H321" s="49" t="s">
        <v>1532</v>
      </c>
      <c r="I321" s="51" t="s">
        <v>1534</v>
      </c>
      <c r="J321" s="49">
        <v>9</v>
      </c>
      <c r="K321" s="49">
        <v>100</v>
      </c>
      <c r="L321" s="49">
        <f t="shared" si="27"/>
        <v>-57</v>
      </c>
      <c r="N321" s="52" t="s">
        <v>173</v>
      </c>
      <c r="P321" s="49">
        <v>0</v>
      </c>
      <c r="Q321" s="49">
        <v>0</v>
      </c>
      <c r="R321" s="49">
        <v>0</v>
      </c>
      <c r="S321" s="77">
        <f t="shared" si="28"/>
        <v>0</v>
      </c>
      <c r="T321" s="77">
        <f t="shared" si="29"/>
        <v>0</v>
      </c>
      <c r="U321" s="49">
        <v>157</v>
      </c>
      <c r="V321" s="49">
        <v>0</v>
      </c>
      <c r="W321" s="49">
        <v>0</v>
      </c>
      <c r="X321" s="49">
        <f t="shared" si="35"/>
        <v>-157</v>
      </c>
      <c r="Y321" s="49" t="s">
        <v>181</v>
      </c>
      <c r="Z321" s="53">
        <v>8.48</v>
      </c>
      <c r="AB321" s="53">
        <f t="shared" si="30"/>
        <v>-8.48</v>
      </c>
      <c r="AM321" s="49" t="s">
        <v>85</v>
      </c>
      <c r="AN321" s="49" t="s">
        <v>1479</v>
      </c>
    </row>
    <row r="322" spans="1:40" hidden="1" x14ac:dyDescent="0.2">
      <c r="A322" s="49" t="s">
        <v>1536</v>
      </c>
      <c r="B322" s="49" t="s">
        <v>1537</v>
      </c>
      <c r="C322" s="50" t="s">
        <v>166</v>
      </c>
      <c r="D322" s="49" t="s">
        <v>228</v>
      </c>
      <c r="E322" s="49" t="s">
        <v>1538</v>
      </c>
      <c r="F322" s="49" t="s">
        <v>169</v>
      </c>
      <c r="G322" s="49" t="s">
        <v>1531</v>
      </c>
      <c r="H322" s="49" t="s">
        <v>1532</v>
      </c>
      <c r="I322" s="51" t="s">
        <v>1537</v>
      </c>
      <c r="J322" s="49">
        <v>9</v>
      </c>
      <c r="K322" s="49">
        <v>100</v>
      </c>
      <c r="L322" s="49">
        <f t="shared" ref="L322:L385" si="36">K322-U322</f>
        <v>-57</v>
      </c>
      <c r="N322" s="52" t="s">
        <v>173</v>
      </c>
      <c r="P322" s="49">
        <v>0</v>
      </c>
      <c r="Q322" s="49">
        <v>0</v>
      </c>
      <c r="R322" s="49">
        <v>0</v>
      </c>
      <c r="S322" s="77">
        <f t="shared" ref="S322:S385" si="37">P322+Q322</f>
        <v>0</v>
      </c>
      <c r="T322" s="77">
        <f t="shared" ref="T322:T385" si="38">P322+Q322+R322</f>
        <v>0</v>
      </c>
      <c r="U322" s="49">
        <v>157</v>
      </c>
      <c r="V322" s="49">
        <v>0</v>
      </c>
      <c r="W322" s="49">
        <v>0</v>
      </c>
      <c r="X322" s="49">
        <f t="shared" si="35"/>
        <v>-157</v>
      </c>
      <c r="Y322" s="49" t="s">
        <v>181</v>
      </c>
      <c r="Z322" s="53">
        <v>5.0999999999999996</v>
      </c>
      <c r="AB322" s="53">
        <f t="shared" ref="AB322:AB385" si="39">AA322-Z322</f>
        <v>-5.0999999999999996</v>
      </c>
      <c r="AM322" s="49" t="s">
        <v>85</v>
      </c>
      <c r="AN322" s="49" t="s">
        <v>1479</v>
      </c>
    </row>
    <row r="323" spans="1:40" hidden="1" x14ac:dyDescent="0.2">
      <c r="A323" s="83" t="s">
        <v>1539</v>
      </c>
      <c r="B323" s="83" t="s">
        <v>1540</v>
      </c>
      <c r="C323" s="50" t="s">
        <v>166</v>
      </c>
      <c r="D323" s="49" t="s">
        <v>228</v>
      </c>
      <c r="E323" s="49" t="s">
        <v>1541</v>
      </c>
      <c r="F323" s="49" t="s">
        <v>169</v>
      </c>
      <c r="G323" s="49" t="s">
        <v>1542</v>
      </c>
      <c r="H323" s="49" t="s">
        <v>1542</v>
      </c>
      <c r="I323" s="51" t="s">
        <v>1540</v>
      </c>
      <c r="L323" s="49">
        <f t="shared" si="36"/>
        <v>0</v>
      </c>
      <c r="N323" s="52" t="s">
        <v>173</v>
      </c>
      <c r="O323" s="52" t="s">
        <v>278</v>
      </c>
      <c r="P323" s="49">
        <v>0</v>
      </c>
      <c r="Q323" s="49">
        <v>0</v>
      </c>
      <c r="R323" s="49">
        <v>0</v>
      </c>
      <c r="S323" s="77">
        <f t="shared" si="37"/>
        <v>0</v>
      </c>
      <c r="T323" s="77">
        <f t="shared" si="38"/>
        <v>0</v>
      </c>
      <c r="U323" s="49">
        <v>0</v>
      </c>
      <c r="V323" s="49">
        <v>0</v>
      </c>
      <c r="W323" s="49">
        <v>0</v>
      </c>
      <c r="X323" s="49">
        <f t="shared" si="35"/>
        <v>0</v>
      </c>
      <c r="Y323" s="49" t="s">
        <v>279</v>
      </c>
      <c r="AB323" s="53">
        <f t="shared" si="39"/>
        <v>0</v>
      </c>
      <c r="AC323" s="49" t="s">
        <v>1435</v>
      </c>
      <c r="AK323" s="49" t="s">
        <v>1436</v>
      </c>
      <c r="AM323" s="84" t="s">
        <v>85</v>
      </c>
      <c r="AN323" s="84" t="s">
        <v>1479</v>
      </c>
    </row>
    <row r="324" spans="1:40" hidden="1" x14ac:dyDescent="0.2">
      <c r="A324" s="83" t="s">
        <v>1543</v>
      </c>
      <c r="B324" s="83" t="s">
        <v>1544</v>
      </c>
      <c r="C324" s="50" t="s">
        <v>166</v>
      </c>
      <c r="D324" s="49" t="s">
        <v>228</v>
      </c>
      <c r="E324" s="49" t="s">
        <v>1541</v>
      </c>
      <c r="F324" s="49" t="s">
        <v>169</v>
      </c>
      <c r="G324" s="49" t="s">
        <v>1545</v>
      </c>
      <c r="H324" s="49" t="s">
        <v>1545</v>
      </c>
      <c r="I324" s="51" t="s">
        <v>1544</v>
      </c>
      <c r="L324" s="49">
        <f t="shared" si="36"/>
        <v>0</v>
      </c>
      <c r="N324" s="52" t="s">
        <v>173</v>
      </c>
      <c r="O324" s="52" t="s">
        <v>278</v>
      </c>
      <c r="P324" s="49">
        <v>0</v>
      </c>
      <c r="Q324" s="49">
        <v>0</v>
      </c>
      <c r="R324" s="49">
        <v>0</v>
      </c>
      <c r="S324" s="77">
        <f t="shared" si="37"/>
        <v>0</v>
      </c>
      <c r="T324" s="77">
        <f t="shared" si="38"/>
        <v>0</v>
      </c>
      <c r="U324" s="49">
        <v>0</v>
      </c>
      <c r="V324" s="49">
        <v>0</v>
      </c>
      <c r="W324" s="49">
        <v>0</v>
      </c>
      <c r="X324" s="49">
        <f t="shared" si="35"/>
        <v>0</v>
      </c>
      <c r="Y324" s="49" t="s">
        <v>279</v>
      </c>
      <c r="AB324" s="53">
        <f t="shared" si="39"/>
        <v>0</v>
      </c>
      <c r="AC324" s="49" t="s">
        <v>1435</v>
      </c>
      <c r="AK324" s="49" t="s">
        <v>1436</v>
      </c>
      <c r="AM324" s="84" t="s">
        <v>85</v>
      </c>
      <c r="AN324" s="84" t="s">
        <v>1479</v>
      </c>
    </row>
    <row r="325" spans="1:40" hidden="1" x14ac:dyDescent="0.2">
      <c r="A325" s="83" t="s">
        <v>1546</v>
      </c>
      <c r="B325" s="83" t="s">
        <v>1547</v>
      </c>
      <c r="C325" s="50" t="s">
        <v>166</v>
      </c>
      <c r="D325" s="49" t="s">
        <v>228</v>
      </c>
      <c r="E325" s="49" t="s">
        <v>1548</v>
      </c>
      <c r="F325" s="49" t="s">
        <v>169</v>
      </c>
      <c r="G325" s="49" t="s">
        <v>1545</v>
      </c>
      <c r="H325" s="49" t="s">
        <v>1545</v>
      </c>
      <c r="I325" s="51" t="s">
        <v>1547</v>
      </c>
      <c r="L325" s="49">
        <f t="shared" si="36"/>
        <v>0</v>
      </c>
      <c r="N325" s="52" t="s">
        <v>173</v>
      </c>
      <c r="O325" s="52" t="s">
        <v>278</v>
      </c>
      <c r="P325" s="49">
        <v>0</v>
      </c>
      <c r="Q325" s="49">
        <v>0</v>
      </c>
      <c r="R325" s="49">
        <v>0</v>
      </c>
      <c r="S325" s="77">
        <f t="shared" si="37"/>
        <v>0</v>
      </c>
      <c r="T325" s="77">
        <f t="shared" si="38"/>
        <v>0</v>
      </c>
      <c r="U325" s="49">
        <v>0</v>
      </c>
      <c r="V325" s="49">
        <v>0</v>
      </c>
      <c r="W325" s="49">
        <v>0</v>
      </c>
      <c r="X325" s="49">
        <f t="shared" si="35"/>
        <v>0</v>
      </c>
      <c r="Y325" s="49" t="s">
        <v>279</v>
      </c>
      <c r="AB325" s="53">
        <f t="shared" si="39"/>
        <v>0</v>
      </c>
      <c r="AC325" s="49" t="s">
        <v>1435</v>
      </c>
      <c r="AK325" s="49" t="s">
        <v>1436</v>
      </c>
      <c r="AM325" s="84" t="s">
        <v>85</v>
      </c>
      <c r="AN325" s="84" t="s">
        <v>1479</v>
      </c>
    </row>
    <row r="326" spans="1:40" hidden="1" x14ac:dyDescent="0.2">
      <c r="A326" s="83" t="s">
        <v>1549</v>
      </c>
      <c r="B326" s="83" t="s">
        <v>1550</v>
      </c>
      <c r="C326" s="50" t="s">
        <v>166</v>
      </c>
      <c r="D326" s="49" t="s">
        <v>228</v>
      </c>
      <c r="E326" s="49" t="s">
        <v>1551</v>
      </c>
      <c r="F326" s="49" t="s">
        <v>169</v>
      </c>
      <c r="G326" s="49" t="s">
        <v>1545</v>
      </c>
      <c r="H326" s="49" t="s">
        <v>1545</v>
      </c>
      <c r="I326" s="51" t="s">
        <v>1550</v>
      </c>
      <c r="L326" s="49">
        <f t="shared" si="36"/>
        <v>0</v>
      </c>
      <c r="N326" s="52" t="s">
        <v>173</v>
      </c>
      <c r="O326" s="52" t="s">
        <v>278</v>
      </c>
      <c r="P326" s="49">
        <v>0</v>
      </c>
      <c r="Q326" s="49">
        <v>0</v>
      </c>
      <c r="R326" s="49">
        <v>0</v>
      </c>
      <c r="S326" s="77">
        <f t="shared" si="37"/>
        <v>0</v>
      </c>
      <c r="T326" s="77">
        <f t="shared" si="38"/>
        <v>0</v>
      </c>
      <c r="U326" s="49">
        <v>0</v>
      </c>
      <c r="V326" s="49">
        <v>0</v>
      </c>
      <c r="W326" s="49">
        <v>0</v>
      </c>
      <c r="X326" s="49">
        <f t="shared" si="35"/>
        <v>0</v>
      </c>
      <c r="Y326" s="49" t="s">
        <v>279</v>
      </c>
      <c r="AB326" s="53">
        <f t="shared" si="39"/>
        <v>0</v>
      </c>
      <c r="AC326" s="49" t="s">
        <v>1435</v>
      </c>
      <c r="AK326" s="49" t="s">
        <v>1436</v>
      </c>
      <c r="AM326" s="84" t="s">
        <v>85</v>
      </c>
      <c r="AN326" s="84" t="s">
        <v>1479</v>
      </c>
    </row>
    <row r="327" spans="1:40" hidden="1" x14ac:dyDescent="0.2">
      <c r="A327" s="83" t="s">
        <v>1552</v>
      </c>
      <c r="B327" s="83" t="s">
        <v>1553</v>
      </c>
      <c r="C327" s="50" t="s">
        <v>166</v>
      </c>
      <c r="D327" s="49" t="s">
        <v>228</v>
      </c>
      <c r="E327" s="49" t="s">
        <v>1554</v>
      </c>
      <c r="F327" s="49" t="s">
        <v>169</v>
      </c>
      <c r="G327" s="49" t="s">
        <v>1542</v>
      </c>
      <c r="H327" s="49" t="s">
        <v>1542</v>
      </c>
      <c r="I327" s="51" t="s">
        <v>1553</v>
      </c>
      <c r="L327" s="49">
        <f t="shared" si="36"/>
        <v>0</v>
      </c>
      <c r="N327" s="52" t="s">
        <v>173</v>
      </c>
      <c r="O327" s="52" t="s">
        <v>278</v>
      </c>
      <c r="P327" s="49">
        <v>0</v>
      </c>
      <c r="Q327" s="49">
        <v>0</v>
      </c>
      <c r="R327" s="49">
        <v>0</v>
      </c>
      <c r="S327" s="77">
        <f t="shared" si="37"/>
        <v>0</v>
      </c>
      <c r="T327" s="77">
        <f t="shared" si="38"/>
        <v>0</v>
      </c>
      <c r="U327" s="49">
        <v>0</v>
      </c>
      <c r="V327" s="49">
        <v>0</v>
      </c>
      <c r="W327" s="49">
        <v>0</v>
      </c>
      <c r="X327" s="49">
        <f t="shared" si="35"/>
        <v>0</v>
      </c>
      <c r="Y327" s="49" t="s">
        <v>279</v>
      </c>
      <c r="AB327" s="53">
        <f t="shared" si="39"/>
        <v>0</v>
      </c>
      <c r="AC327" s="49" t="s">
        <v>1435</v>
      </c>
      <c r="AK327" s="49" t="s">
        <v>1436</v>
      </c>
      <c r="AM327" s="84" t="s">
        <v>85</v>
      </c>
      <c r="AN327" s="84" t="s">
        <v>1479</v>
      </c>
    </row>
    <row r="328" spans="1:40" hidden="1" x14ac:dyDescent="0.2">
      <c r="A328" s="49" t="s">
        <v>1555</v>
      </c>
      <c r="B328" s="49" t="s">
        <v>1556</v>
      </c>
      <c r="C328" s="50" t="s">
        <v>166</v>
      </c>
      <c r="D328" s="49" t="s">
        <v>228</v>
      </c>
      <c r="E328" s="49" t="s">
        <v>1557</v>
      </c>
      <c r="F328" s="49" t="s">
        <v>169</v>
      </c>
      <c r="G328" s="49" t="s">
        <v>1531</v>
      </c>
      <c r="H328" s="49" t="s">
        <v>1532</v>
      </c>
      <c r="I328" s="51" t="s">
        <v>1556</v>
      </c>
      <c r="J328" s="49">
        <v>9</v>
      </c>
      <c r="K328" s="49">
        <v>500</v>
      </c>
      <c r="L328" s="49">
        <f t="shared" si="36"/>
        <v>-60</v>
      </c>
      <c r="N328" s="52" t="s">
        <v>173</v>
      </c>
      <c r="P328" s="49">
        <v>0</v>
      </c>
      <c r="Q328" s="49">
        <v>0</v>
      </c>
      <c r="R328" s="49">
        <v>0</v>
      </c>
      <c r="S328" s="77">
        <f t="shared" si="37"/>
        <v>0</v>
      </c>
      <c r="T328" s="77">
        <f t="shared" si="38"/>
        <v>0</v>
      </c>
      <c r="U328" s="49">
        <v>560</v>
      </c>
      <c r="V328" s="49">
        <v>0</v>
      </c>
      <c r="W328" s="49">
        <v>0</v>
      </c>
      <c r="X328" s="49">
        <f t="shared" si="35"/>
        <v>-560</v>
      </c>
      <c r="Y328" s="49" t="s">
        <v>181</v>
      </c>
      <c r="Z328" s="53">
        <v>3.29</v>
      </c>
      <c r="AB328" s="53">
        <f t="shared" si="39"/>
        <v>-3.29</v>
      </c>
      <c r="AM328" s="49" t="s">
        <v>85</v>
      </c>
      <c r="AN328" s="49" t="s">
        <v>1479</v>
      </c>
    </row>
    <row r="329" spans="1:40" hidden="1" x14ac:dyDescent="0.2">
      <c r="A329" s="49" t="s">
        <v>1558</v>
      </c>
      <c r="B329" s="49" t="s">
        <v>1559</v>
      </c>
      <c r="C329" s="50" t="s">
        <v>166</v>
      </c>
      <c r="D329" s="49" t="s">
        <v>228</v>
      </c>
      <c r="E329" s="49" t="s">
        <v>1560</v>
      </c>
      <c r="F329" s="49" t="s">
        <v>169</v>
      </c>
      <c r="G329" s="49" t="s">
        <v>1531</v>
      </c>
      <c r="H329" s="49" t="s">
        <v>1532</v>
      </c>
      <c r="I329" s="51" t="s">
        <v>1559</v>
      </c>
      <c r="J329" s="49">
        <v>9</v>
      </c>
      <c r="K329" s="49">
        <v>500</v>
      </c>
      <c r="L329" s="49">
        <f t="shared" si="36"/>
        <v>28</v>
      </c>
      <c r="M329" s="82"/>
      <c r="N329" s="52" t="s">
        <v>173</v>
      </c>
      <c r="P329" s="49">
        <v>0</v>
      </c>
      <c r="Q329" s="49">
        <v>0</v>
      </c>
      <c r="R329" s="49">
        <v>0</v>
      </c>
      <c r="S329" s="77">
        <f t="shared" si="37"/>
        <v>0</v>
      </c>
      <c r="T329" s="77">
        <f t="shared" si="38"/>
        <v>0</v>
      </c>
      <c r="U329" s="49">
        <v>472</v>
      </c>
      <c r="V329" s="49">
        <v>0</v>
      </c>
      <c r="W329" s="49">
        <v>0</v>
      </c>
      <c r="X329" s="49">
        <f t="shared" si="35"/>
        <v>-472</v>
      </c>
      <c r="Y329" s="49" t="s">
        <v>181</v>
      </c>
      <c r="Z329" s="53">
        <v>16.39</v>
      </c>
      <c r="AB329" s="53">
        <f t="shared" si="39"/>
        <v>-16.39</v>
      </c>
      <c r="AM329" s="49" t="s">
        <v>85</v>
      </c>
      <c r="AN329" s="49" t="s">
        <v>1479</v>
      </c>
    </row>
    <row r="330" spans="1:40" hidden="1" x14ac:dyDescent="0.2">
      <c r="A330" s="49" t="s">
        <v>1561</v>
      </c>
      <c r="B330" s="49" t="s">
        <v>1562</v>
      </c>
      <c r="C330" s="50" t="s">
        <v>166</v>
      </c>
      <c r="D330" s="49" t="s">
        <v>228</v>
      </c>
      <c r="E330" s="49" t="s">
        <v>1563</v>
      </c>
      <c r="F330" s="49" t="s">
        <v>169</v>
      </c>
      <c r="G330" s="49" t="s">
        <v>1531</v>
      </c>
      <c r="H330" s="49" t="s">
        <v>1532</v>
      </c>
      <c r="I330" s="51" t="s">
        <v>1562</v>
      </c>
      <c r="J330" s="49">
        <v>9</v>
      </c>
      <c r="K330" s="49">
        <v>500</v>
      </c>
      <c r="L330" s="49">
        <f t="shared" si="36"/>
        <v>28</v>
      </c>
      <c r="M330" s="82"/>
      <c r="N330" s="52" t="s">
        <v>173</v>
      </c>
      <c r="P330" s="49">
        <v>0</v>
      </c>
      <c r="Q330" s="49">
        <v>0</v>
      </c>
      <c r="R330" s="49">
        <v>0</v>
      </c>
      <c r="S330" s="77">
        <f t="shared" si="37"/>
        <v>0</v>
      </c>
      <c r="T330" s="77">
        <f t="shared" si="38"/>
        <v>0</v>
      </c>
      <c r="U330" s="49">
        <v>472</v>
      </c>
      <c r="V330" s="49">
        <v>0</v>
      </c>
      <c r="W330" s="49">
        <v>0</v>
      </c>
      <c r="X330" s="49">
        <f t="shared" si="35"/>
        <v>-472</v>
      </c>
      <c r="Y330" s="49" t="s">
        <v>181</v>
      </c>
      <c r="Z330" s="53">
        <v>10.58</v>
      </c>
      <c r="AB330" s="53">
        <f t="shared" si="39"/>
        <v>-10.58</v>
      </c>
      <c r="AM330" s="49" t="s">
        <v>85</v>
      </c>
      <c r="AN330" s="49" t="s">
        <v>1479</v>
      </c>
    </row>
    <row r="331" spans="1:40" hidden="1" x14ac:dyDescent="0.2">
      <c r="A331" s="49" t="s">
        <v>1564</v>
      </c>
      <c r="B331" s="49" t="s">
        <v>1565</v>
      </c>
      <c r="C331" s="50" t="s">
        <v>166</v>
      </c>
      <c r="D331" s="49" t="s">
        <v>228</v>
      </c>
      <c r="E331" s="49" t="s">
        <v>1566</v>
      </c>
      <c r="F331" s="49" t="s">
        <v>169</v>
      </c>
      <c r="G331" s="49" t="s">
        <v>1531</v>
      </c>
      <c r="H331" s="49" t="s">
        <v>1532</v>
      </c>
      <c r="I331" s="51" t="s">
        <v>1565</v>
      </c>
      <c r="J331" s="49">
        <v>9</v>
      </c>
      <c r="K331" s="49">
        <v>500</v>
      </c>
      <c r="L331" s="49">
        <f t="shared" si="36"/>
        <v>28</v>
      </c>
      <c r="M331" s="82"/>
      <c r="N331" s="52" t="s">
        <v>173</v>
      </c>
      <c r="P331" s="49">
        <v>0</v>
      </c>
      <c r="Q331" s="49">
        <v>0</v>
      </c>
      <c r="R331" s="49">
        <v>0</v>
      </c>
      <c r="S331" s="77">
        <f t="shared" si="37"/>
        <v>0</v>
      </c>
      <c r="T331" s="77">
        <f t="shared" si="38"/>
        <v>0</v>
      </c>
      <c r="U331" s="49">
        <v>472</v>
      </c>
      <c r="V331" s="49">
        <v>0</v>
      </c>
      <c r="W331" s="49">
        <v>0</v>
      </c>
      <c r="X331" s="49">
        <f t="shared" si="35"/>
        <v>-472</v>
      </c>
      <c r="Y331" s="49" t="s">
        <v>181</v>
      </c>
      <c r="Z331" s="53">
        <v>7.66</v>
      </c>
      <c r="AB331" s="53">
        <f t="shared" si="39"/>
        <v>-7.66</v>
      </c>
      <c r="AM331" s="49" t="s">
        <v>85</v>
      </c>
      <c r="AN331" s="49" t="s">
        <v>1479</v>
      </c>
    </row>
    <row r="332" spans="1:40" hidden="1" x14ac:dyDescent="0.2">
      <c r="A332" s="49" t="s">
        <v>1567</v>
      </c>
      <c r="B332" s="49" t="s">
        <v>1568</v>
      </c>
      <c r="C332" s="50" t="s">
        <v>166</v>
      </c>
      <c r="D332" s="49" t="s">
        <v>167</v>
      </c>
      <c r="E332" s="49" t="s">
        <v>1569</v>
      </c>
      <c r="F332" s="49" t="s">
        <v>1483</v>
      </c>
      <c r="G332" s="49" t="s">
        <v>1477</v>
      </c>
      <c r="H332" s="49" t="s">
        <v>1478</v>
      </c>
      <c r="I332" s="51" t="s">
        <v>1568</v>
      </c>
      <c r="J332" s="49">
        <v>7</v>
      </c>
      <c r="K332" s="49">
        <v>2500</v>
      </c>
      <c r="L332" s="49">
        <f t="shared" si="36"/>
        <v>-6572</v>
      </c>
      <c r="N332" s="52" t="s">
        <v>173</v>
      </c>
      <c r="P332" s="49">
        <v>5928</v>
      </c>
      <c r="Q332" s="49">
        <v>0</v>
      </c>
      <c r="R332" s="49">
        <v>2500</v>
      </c>
      <c r="S332" s="77">
        <f t="shared" si="37"/>
        <v>5928</v>
      </c>
      <c r="T332" s="77">
        <f t="shared" si="38"/>
        <v>8428</v>
      </c>
      <c r="U332" s="49">
        <v>9072</v>
      </c>
      <c r="V332" s="49">
        <v>2400</v>
      </c>
      <c r="W332" s="49">
        <v>2400</v>
      </c>
      <c r="X332" s="49">
        <f t="shared" si="35"/>
        <v>-3044</v>
      </c>
      <c r="Y332" s="49" t="s">
        <v>181</v>
      </c>
      <c r="Z332" s="53">
        <v>1.212</v>
      </c>
      <c r="AB332" s="53">
        <f t="shared" si="39"/>
        <v>-1.212</v>
      </c>
      <c r="AM332" s="49" t="s">
        <v>85</v>
      </c>
      <c r="AN332" s="49" t="s">
        <v>1479</v>
      </c>
    </row>
    <row r="333" spans="1:40" hidden="1" x14ac:dyDescent="0.2">
      <c r="A333" s="49" t="s">
        <v>1570</v>
      </c>
      <c r="B333" s="49" t="s">
        <v>1571</v>
      </c>
      <c r="C333" s="50" t="s">
        <v>166</v>
      </c>
      <c r="D333" s="49" t="s">
        <v>167</v>
      </c>
      <c r="E333" s="49" t="s">
        <v>1572</v>
      </c>
      <c r="F333" s="49" t="s">
        <v>1483</v>
      </c>
      <c r="G333" s="49" t="s">
        <v>1477</v>
      </c>
      <c r="H333" s="49" t="s">
        <v>1478</v>
      </c>
      <c r="I333" s="51" t="s">
        <v>1571</v>
      </c>
      <c r="J333" s="49">
        <v>7</v>
      </c>
      <c r="K333" s="49">
        <v>1000</v>
      </c>
      <c r="L333" s="49">
        <f t="shared" si="36"/>
        <v>-517</v>
      </c>
      <c r="N333" s="52" t="s">
        <v>173</v>
      </c>
      <c r="P333" s="49">
        <v>1379</v>
      </c>
      <c r="Q333" s="49">
        <v>0</v>
      </c>
      <c r="R333" s="49">
        <v>0</v>
      </c>
      <c r="S333" s="77">
        <f t="shared" si="37"/>
        <v>1379</v>
      </c>
      <c r="T333" s="77">
        <f t="shared" si="38"/>
        <v>1379</v>
      </c>
      <c r="U333" s="49">
        <v>1517</v>
      </c>
      <c r="V333" s="49">
        <v>605</v>
      </c>
      <c r="W333" s="49">
        <v>823</v>
      </c>
      <c r="X333" s="49">
        <f t="shared" si="35"/>
        <v>-743</v>
      </c>
      <c r="Y333" s="49" t="s">
        <v>181</v>
      </c>
      <c r="Z333" s="53">
        <v>2.0710000000000002</v>
      </c>
      <c r="AB333" s="53">
        <f t="shared" si="39"/>
        <v>-2.0710000000000002</v>
      </c>
      <c r="AM333" s="49" t="s">
        <v>85</v>
      </c>
      <c r="AN333" s="49" t="s">
        <v>1479</v>
      </c>
    </row>
    <row r="334" spans="1:40" hidden="1" x14ac:dyDescent="0.2">
      <c r="A334" s="49" t="s">
        <v>1573</v>
      </c>
      <c r="B334" s="49" t="s">
        <v>1574</v>
      </c>
      <c r="C334" s="50" t="s">
        <v>166</v>
      </c>
      <c r="D334" s="49" t="s">
        <v>167</v>
      </c>
      <c r="E334" s="49" t="s">
        <v>1575</v>
      </c>
      <c r="F334" s="49" t="s">
        <v>1483</v>
      </c>
      <c r="G334" s="49" t="s">
        <v>1477</v>
      </c>
      <c r="H334" s="49" t="s">
        <v>1478</v>
      </c>
      <c r="I334" s="51" t="s">
        <v>1574</v>
      </c>
      <c r="J334" s="49">
        <v>7</v>
      </c>
      <c r="K334" s="49">
        <v>1000</v>
      </c>
      <c r="L334" s="49">
        <f t="shared" si="36"/>
        <v>-1560</v>
      </c>
      <c r="N334" s="52" t="s">
        <v>173</v>
      </c>
      <c r="P334" s="49">
        <v>2540</v>
      </c>
      <c r="Q334" s="49">
        <v>0</v>
      </c>
      <c r="R334" s="49">
        <v>2000</v>
      </c>
      <c r="S334" s="77">
        <f t="shared" si="37"/>
        <v>2540</v>
      </c>
      <c r="T334" s="77">
        <f t="shared" si="38"/>
        <v>4540</v>
      </c>
      <c r="U334" s="49">
        <v>2560</v>
      </c>
      <c r="V334" s="49">
        <v>1404</v>
      </c>
      <c r="W334" s="49">
        <v>1404</v>
      </c>
      <c r="X334" s="49">
        <f t="shared" si="35"/>
        <v>576</v>
      </c>
      <c r="Y334" s="49" t="s">
        <v>190</v>
      </c>
      <c r="Z334" s="53">
        <v>1.234</v>
      </c>
      <c r="AB334" s="53">
        <f t="shared" si="39"/>
        <v>-1.234</v>
      </c>
      <c r="AM334" s="49" t="s">
        <v>85</v>
      </c>
      <c r="AN334" s="49" t="s">
        <v>1479</v>
      </c>
    </row>
    <row r="335" spans="1:40" hidden="1" x14ac:dyDescent="0.2">
      <c r="A335" s="49" t="s">
        <v>1576</v>
      </c>
      <c r="B335" s="49" t="s">
        <v>1577</v>
      </c>
      <c r="C335" s="50" t="s">
        <v>166</v>
      </c>
      <c r="D335" s="49" t="s">
        <v>228</v>
      </c>
      <c r="E335" s="49" t="s">
        <v>1578</v>
      </c>
      <c r="F335" s="49" t="s">
        <v>169</v>
      </c>
      <c r="G335" s="49" t="s">
        <v>1531</v>
      </c>
      <c r="H335" s="49" t="s">
        <v>1532</v>
      </c>
      <c r="I335" s="51" t="s">
        <v>1577</v>
      </c>
      <c r="J335" s="49">
        <v>9</v>
      </c>
      <c r="K335" s="49">
        <v>100</v>
      </c>
      <c r="L335" s="49">
        <f t="shared" si="36"/>
        <v>-57</v>
      </c>
      <c r="N335" s="52" t="s">
        <v>173</v>
      </c>
      <c r="P335" s="49">
        <v>0</v>
      </c>
      <c r="Q335" s="49">
        <v>0</v>
      </c>
      <c r="R335" s="49">
        <v>0</v>
      </c>
      <c r="S335" s="77">
        <f t="shared" si="37"/>
        <v>0</v>
      </c>
      <c r="T335" s="77">
        <f t="shared" si="38"/>
        <v>0</v>
      </c>
      <c r="U335" s="49">
        <v>157</v>
      </c>
      <c r="V335" s="49">
        <v>0</v>
      </c>
      <c r="W335" s="49">
        <v>0</v>
      </c>
      <c r="X335" s="49">
        <f t="shared" si="35"/>
        <v>-157</v>
      </c>
      <c r="Y335" s="49" t="s">
        <v>181</v>
      </c>
      <c r="Z335" s="53">
        <v>12.13</v>
      </c>
      <c r="AB335" s="53">
        <f t="shared" si="39"/>
        <v>-12.13</v>
      </c>
      <c r="AM335" s="49" t="s">
        <v>85</v>
      </c>
      <c r="AN335" s="49" t="s">
        <v>1479</v>
      </c>
    </row>
    <row r="336" spans="1:40" hidden="1" x14ac:dyDescent="0.2">
      <c r="A336" s="49" t="s">
        <v>1579</v>
      </c>
      <c r="B336" s="49" t="s">
        <v>1580</v>
      </c>
      <c r="C336" s="50" t="s">
        <v>166</v>
      </c>
      <c r="D336" s="49" t="s">
        <v>167</v>
      </c>
      <c r="E336" s="49" t="s">
        <v>1581</v>
      </c>
      <c r="F336" s="49" t="s">
        <v>1483</v>
      </c>
      <c r="G336" s="49" t="s">
        <v>1582</v>
      </c>
      <c r="H336" s="49" t="s">
        <v>1583</v>
      </c>
      <c r="I336" s="51" t="s">
        <v>1580</v>
      </c>
      <c r="J336" s="49">
        <v>9</v>
      </c>
      <c r="K336" s="49">
        <v>1000</v>
      </c>
      <c r="L336" s="49">
        <f t="shared" si="36"/>
        <v>424</v>
      </c>
      <c r="M336" s="82"/>
      <c r="N336" s="52" t="s">
        <v>173</v>
      </c>
      <c r="P336" s="49">
        <v>930</v>
      </c>
      <c r="Q336" s="49">
        <v>0</v>
      </c>
      <c r="R336" s="49">
        <v>0</v>
      </c>
      <c r="S336" s="77">
        <f t="shared" si="37"/>
        <v>930</v>
      </c>
      <c r="T336" s="77">
        <f t="shared" si="38"/>
        <v>930</v>
      </c>
      <c r="U336" s="49">
        <v>576</v>
      </c>
      <c r="V336" s="49">
        <v>369</v>
      </c>
      <c r="W336" s="49">
        <v>369</v>
      </c>
      <c r="X336" s="49">
        <f t="shared" si="35"/>
        <v>-15</v>
      </c>
      <c r="Y336" s="49" t="s">
        <v>181</v>
      </c>
      <c r="Z336" s="53">
        <v>0.78949000000000003</v>
      </c>
      <c r="AB336" s="53">
        <f t="shared" si="39"/>
        <v>-0.78949000000000003</v>
      </c>
      <c r="AM336" s="49" t="s">
        <v>85</v>
      </c>
      <c r="AN336" s="49" t="s">
        <v>1479</v>
      </c>
    </row>
    <row r="337" spans="1:40" hidden="1" x14ac:dyDescent="0.2">
      <c r="A337" s="49" t="s">
        <v>1584</v>
      </c>
      <c r="B337" s="49" t="s">
        <v>1585</v>
      </c>
      <c r="C337" s="50" t="s">
        <v>166</v>
      </c>
      <c r="D337" s="49" t="s">
        <v>167</v>
      </c>
      <c r="E337" s="49" t="s">
        <v>1586</v>
      </c>
      <c r="F337" s="49" t="s">
        <v>1483</v>
      </c>
      <c r="G337" s="49" t="s">
        <v>1582</v>
      </c>
      <c r="H337" s="49" t="s">
        <v>1583</v>
      </c>
      <c r="I337" s="51" t="s">
        <v>1585</v>
      </c>
      <c r="J337" s="49">
        <v>9</v>
      </c>
      <c r="K337" s="49">
        <v>1000</v>
      </c>
      <c r="L337" s="49">
        <f t="shared" si="36"/>
        <v>424</v>
      </c>
      <c r="M337" s="82"/>
      <c r="N337" s="52" t="s">
        <v>173</v>
      </c>
      <c r="P337" s="49">
        <v>930</v>
      </c>
      <c r="Q337" s="49">
        <v>0</v>
      </c>
      <c r="R337" s="49">
        <v>0</v>
      </c>
      <c r="S337" s="77">
        <f t="shared" si="37"/>
        <v>930</v>
      </c>
      <c r="T337" s="77">
        <f t="shared" si="38"/>
        <v>930</v>
      </c>
      <c r="U337" s="49">
        <v>576</v>
      </c>
      <c r="V337" s="49">
        <v>369</v>
      </c>
      <c r="W337" s="49">
        <v>369</v>
      </c>
      <c r="X337" s="49">
        <f t="shared" si="35"/>
        <v>-15</v>
      </c>
      <c r="Y337" s="49" t="s">
        <v>181</v>
      </c>
      <c r="Z337" s="53">
        <v>0.78949000000000003</v>
      </c>
      <c r="AB337" s="53">
        <f t="shared" si="39"/>
        <v>-0.78949000000000003</v>
      </c>
      <c r="AM337" s="49" t="s">
        <v>85</v>
      </c>
      <c r="AN337" s="49" t="s">
        <v>1479</v>
      </c>
    </row>
    <row r="338" spans="1:40" ht="45" hidden="1" x14ac:dyDescent="0.2">
      <c r="A338" s="49" t="s">
        <v>1587</v>
      </c>
      <c r="B338" s="49" t="s">
        <v>1588</v>
      </c>
      <c r="C338" s="50" t="s">
        <v>166</v>
      </c>
      <c r="D338" s="49" t="s">
        <v>228</v>
      </c>
      <c r="E338" s="49" t="s">
        <v>1589</v>
      </c>
      <c r="F338" s="49" t="s">
        <v>169</v>
      </c>
      <c r="G338" s="49" t="s">
        <v>1531</v>
      </c>
      <c r="H338" s="49" t="s">
        <v>1532</v>
      </c>
      <c r="I338" s="51" t="s">
        <v>1588</v>
      </c>
      <c r="J338" s="49">
        <v>9</v>
      </c>
      <c r="K338" s="49">
        <v>500</v>
      </c>
      <c r="L338" s="49">
        <f t="shared" si="36"/>
        <v>68</v>
      </c>
      <c r="M338" s="82"/>
      <c r="N338" s="52" t="s">
        <v>173</v>
      </c>
      <c r="O338" s="52" t="s">
        <v>1590</v>
      </c>
      <c r="P338" s="49">
        <v>0</v>
      </c>
      <c r="Q338" s="49">
        <v>0</v>
      </c>
      <c r="R338" s="49">
        <v>0</v>
      </c>
      <c r="S338" s="77">
        <f t="shared" si="37"/>
        <v>0</v>
      </c>
      <c r="T338" s="77">
        <f t="shared" si="38"/>
        <v>0</v>
      </c>
      <c r="U338" s="49">
        <v>432</v>
      </c>
      <c r="V338" s="49">
        <v>0</v>
      </c>
      <c r="W338" s="49">
        <v>0</v>
      </c>
      <c r="X338" s="49">
        <f t="shared" si="35"/>
        <v>-432</v>
      </c>
      <c r="Y338" s="49" t="s">
        <v>181</v>
      </c>
      <c r="Z338" s="78">
        <v>10.62</v>
      </c>
      <c r="AB338" s="53">
        <f t="shared" si="39"/>
        <v>-10.62</v>
      </c>
      <c r="AC338" s="79"/>
      <c r="AM338" s="49" t="s">
        <v>85</v>
      </c>
      <c r="AN338" s="49" t="s">
        <v>1479</v>
      </c>
    </row>
    <row r="339" spans="1:40" ht="45" hidden="1" x14ac:dyDescent="0.2">
      <c r="A339" s="49" t="s">
        <v>1591</v>
      </c>
      <c r="B339" s="49" t="s">
        <v>1592</v>
      </c>
      <c r="C339" s="50" t="s">
        <v>166</v>
      </c>
      <c r="D339" s="49" t="s">
        <v>228</v>
      </c>
      <c r="E339" s="49" t="s">
        <v>1593</v>
      </c>
      <c r="F339" s="49" t="s">
        <v>169</v>
      </c>
      <c r="G339" s="49" t="s">
        <v>1531</v>
      </c>
      <c r="H339" s="49" t="s">
        <v>1532</v>
      </c>
      <c r="I339" s="51" t="s">
        <v>1592</v>
      </c>
      <c r="J339" s="49">
        <v>13</v>
      </c>
      <c r="K339" s="49">
        <v>500</v>
      </c>
      <c r="L339" s="49">
        <f t="shared" si="36"/>
        <v>68</v>
      </c>
      <c r="M339" s="80">
        <f>L339*Z339</f>
        <v>23483.800000000003</v>
      </c>
      <c r="N339" s="52" t="s">
        <v>173</v>
      </c>
      <c r="O339" s="52" t="s">
        <v>1590</v>
      </c>
      <c r="P339" s="49">
        <v>0</v>
      </c>
      <c r="Q339" s="49">
        <v>0</v>
      </c>
      <c r="R339" s="49">
        <v>0</v>
      </c>
      <c r="S339" s="77">
        <f t="shared" si="37"/>
        <v>0</v>
      </c>
      <c r="T339" s="77">
        <f t="shared" si="38"/>
        <v>0</v>
      </c>
      <c r="U339" s="49">
        <v>432</v>
      </c>
      <c r="V339" s="49">
        <v>0</v>
      </c>
      <c r="W339" s="49">
        <v>0</v>
      </c>
      <c r="X339" s="49">
        <f t="shared" si="35"/>
        <v>-432</v>
      </c>
      <c r="Y339" s="49" t="s">
        <v>181</v>
      </c>
      <c r="Z339" s="78">
        <v>345.35</v>
      </c>
      <c r="AB339" s="53">
        <f t="shared" si="39"/>
        <v>-345.35</v>
      </c>
      <c r="AC339" s="79"/>
      <c r="AM339" s="49" t="s">
        <v>85</v>
      </c>
      <c r="AN339" s="49" t="s">
        <v>1479</v>
      </c>
    </row>
    <row r="340" spans="1:40" hidden="1" x14ac:dyDescent="0.2">
      <c r="A340" s="83" t="s">
        <v>1594</v>
      </c>
      <c r="B340" s="83" t="s">
        <v>1595</v>
      </c>
      <c r="C340" s="50" t="s">
        <v>166</v>
      </c>
      <c r="D340" s="49" t="s">
        <v>228</v>
      </c>
      <c r="E340" s="49" t="s">
        <v>1596</v>
      </c>
      <c r="F340" s="49" t="s">
        <v>169</v>
      </c>
      <c r="G340" s="49" t="s">
        <v>1545</v>
      </c>
      <c r="H340" s="49" t="s">
        <v>1545</v>
      </c>
      <c r="I340" s="51" t="s">
        <v>1595</v>
      </c>
      <c r="L340" s="49">
        <f t="shared" si="36"/>
        <v>0</v>
      </c>
      <c r="N340" s="52" t="s">
        <v>173</v>
      </c>
      <c r="O340" s="52" t="s">
        <v>278</v>
      </c>
      <c r="P340" s="49">
        <v>0</v>
      </c>
      <c r="Q340" s="49">
        <v>0</v>
      </c>
      <c r="R340" s="49">
        <v>0</v>
      </c>
      <c r="S340" s="77">
        <f t="shared" si="37"/>
        <v>0</v>
      </c>
      <c r="T340" s="77">
        <f t="shared" si="38"/>
        <v>0</v>
      </c>
      <c r="U340" s="49">
        <v>0</v>
      </c>
      <c r="V340" s="49">
        <v>0</v>
      </c>
      <c r="W340" s="49">
        <v>0</v>
      </c>
      <c r="X340" s="49">
        <f t="shared" si="35"/>
        <v>0</v>
      </c>
      <c r="Y340" s="49" t="s">
        <v>279</v>
      </c>
      <c r="AB340" s="53">
        <f t="shared" si="39"/>
        <v>0</v>
      </c>
      <c r="AC340" s="49" t="s">
        <v>1435</v>
      </c>
      <c r="AK340" s="49" t="s">
        <v>1436</v>
      </c>
      <c r="AM340" s="84" t="s">
        <v>85</v>
      </c>
      <c r="AN340" s="84" t="s">
        <v>1479</v>
      </c>
    </row>
    <row r="341" spans="1:40" hidden="1" x14ac:dyDescent="0.2">
      <c r="A341" s="49" t="s">
        <v>1597</v>
      </c>
      <c r="B341" s="49" t="s">
        <v>1598</v>
      </c>
      <c r="C341" s="50" t="s">
        <v>166</v>
      </c>
      <c r="D341" s="49" t="s">
        <v>228</v>
      </c>
      <c r="E341" s="49" t="s">
        <v>1599</v>
      </c>
      <c r="F341" s="49" t="s">
        <v>169</v>
      </c>
      <c r="G341" s="49" t="s">
        <v>1531</v>
      </c>
      <c r="H341" s="49" t="s">
        <v>1532</v>
      </c>
      <c r="I341" s="51" t="s">
        <v>1598</v>
      </c>
      <c r="J341" s="49">
        <v>9</v>
      </c>
      <c r="K341" s="49">
        <v>300</v>
      </c>
      <c r="L341" s="49">
        <f t="shared" si="36"/>
        <v>-120</v>
      </c>
      <c r="N341" s="52" t="s">
        <v>173</v>
      </c>
      <c r="P341" s="49">
        <v>0</v>
      </c>
      <c r="Q341" s="49">
        <v>0</v>
      </c>
      <c r="R341" s="49">
        <v>0</v>
      </c>
      <c r="S341" s="77">
        <f t="shared" si="37"/>
        <v>0</v>
      </c>
      <c r="T341" s="77">
        <f t="shared" si="38"/>
        <v>0</v>
      </c>
      <c r="U341" s="49">
        <v>420</v>
      </c>
      <c r="V341" s="49">
        <v>0</v>
      </c>
      <c r="W341" s="49">
        <v>0</v>
      </c>
      <c r="X341" s="49">
        <f t="shared" si="35"/>
        <v>-420</v>
      </c>
      <c r="Y341" s="49" t="s">
        <v>181</v>
      </c>
      <c r="Z341" s="53">
        <v>8.7899999999999991</v>
      </c>
      <c r="AB341" s="53">
        <f t="shared" si="39"/>
        <v>-8.7899999999999991</v>
      </c>
      <c r="AM341" s="49" t="s">
        <v>85</v>
      </c>
      <c r="AN341" s="49" t="s">
        <v>1479</v>
      </c>
    </row>
    <row r="342" spans="1:40" hidden="1" x14ac:dyDescent="0.2">
      <c r="A342" s="49" t="s">
        <v>1600</v>
      </c>
      <c r="B342" s="49" t="s">
        <v>1601</v>
      </c>
      <c r="C342" s="50" t="s">
        <v>166</v>
      </c>
      <c r="D342" s="49" t="s">
        <v>228</v>
      </c>
      <c r="E342" s="49" t="s">
        <v>1602</v>
      </c>
      <c r="F342" s="49" t="s">
        <v>169</v>
      </c>
      <c r="G342" s="49" t="s">
        <v>1531</v>
      </c>
      <c r="H342" s="49" t="s">
        <v>1532</v>
      </c>
      <c r="I342" s="51" t="s">
        <v>1601</v>
      </c>
      <c r="J342" s="49">
        <v>9</v>
      </c>
      <c r="K342" s="49">
        <v>3000</v>
      </c>
      <c r="L342" s="49">
        <f t="shared" si="36"/>
        <v>2440</v>
      </c>
      <c r="M342" s="80">
        <f>L342*Z342</f>
        <v>21081.600000000002</v>
      </c>
      <c r="N342" s="52" t="s">
        <v>173</v>
      </c>
      <c r="P342" s="49">
        <v>0</v>
      </c>
      <c r="Q342" s="49">
        <v>0</v>
      </c>
      <c r="R342" s="49">
        <v>0</v>
      </c>
      <c r="S342" s="77">
        <f t="shared" si="37"/>
        <v>0</v>
      </c>
      <c r="T342" s="77">
        <f t="shared" si="38"/>
        <v>0</v>
      </c>
      <c r="U342" s="49">
        <v>560</v>
      </c>
      <c r="V342" s="49">
        <v>0</v>
      </c>
      <c r="W342" s="49">
        <v>0</v>
      </c>
      <c r="X342" s="49">
        <f t="shared" si="35"/>
        <v>-560</v>
      </c>
      <c r="Y342" s="49" t="s">
        <v>181</v>
      </c>
      <c r="Z342" s="53">
        <v>8.64</v>
      </c>
      <c r="AB342" s="53">
        <f t="shared" si="39"/>
        <v>-8.64</v>
      </c>
      <c r="AM342" s="49" t="s">
        <v>85</v>
      </c>
      <c r="AN342" s="49" t="s">
        <v>1479</v>
      </c>
    </row>
    <row r="343" spans="1:40" ht="45" hidden="1" x14ac:dyDescent="0.2">
      <c r="A343" s="49" t="s">
        <v>1603</v>
      </c>
      <c r="B343" s="49" t="s">
        <v>1604</v>
      </c>
      <c r="C343" s="50" t="s">
        <v>166</v>
      </c>
      <c r="D343" s="49" t="s">
        <v>228</v>
      </c>
      <c r="E343" s="49" t="s">
        <v>1605</v>
      </c>
      <c r="F343" s="49" t="s">
        <v>169</v>
      </c>
      <c r="G343" s="49" t="s">
        <v>1531</v>
      </c>
      <c r="H343" s="49" t="s">
        <v>1532</v>
      </c>
      <c r="I343" s="51" t="s">
        <v>1604</v>
      </c>
      <c r="J343" s="49">
        <v>13</v>
      </c>
      <c r="K343" s="49">
        <v>300</v>
      </c>
      <c r="L343" s="49">
        <f t="shared" si="36"/>
        <v>-260</v>
      </c>
      <c r="N343" s="52" t="s">
        <v>173</v>
      </c>
      <c r="O343" s="52" t="s">
        <v>1590</v>
      </c>
      <c r="P343" s="49">
        <v>0</v>
      </c>
      <c r="Q343" s="49">
        <v>0</v>
      </c>
      <c r="R343" s="49">
        <v>0</v>
      </c>
      <c r="S343" s="77">
        <f t="shared" si="37"/>
        <v>0</v>
      </c>
      <c r="T343" s="77">
        <f t="shared" si="38"/>
        <v>0</v>
      </c>
      <c r="U343" s="49">
        <v>560</v>
      </c>
      <c r="V343" s="49">
        <v>0</v>
      </c>
      <c r="W343" s="49">
        <v>0</v>
      </c>
      <c r="X343" s="49">
        <f t="shared" si="35"/>
        <v>-560</v>
      </c>
      <c r="Y343" s="49" t="s">
        <v>181</v>
      </c>
      <c r="Z343" s="78">
        <v>80.14</v>
      </c>
      <c r="AB343" s="53">
        <f t="shared" si="39"/>
        <v>-80.14</v>
      </c>
      <c r="AC343" s="79"/>
      <c r="AM343" s="49" t="s">
        <v>85</v>
      </c>
      <c r="AN343" s="49" t="s">
        <v>1479</v>
      </c>
    </row>
    <row r="344" spans="1:40" hidden="1" x14ac:dyDescent="0.2">
      <c r="A344" s="49" t="s">
        <v>1606</v>
      </c>
      <c r="B344" s="49" t="s">
        <v>1607</v>
      </c>
      <c r="C344" s="50" t="s">
        <v>166</v>
      </c>
      <c r="D344" s="49" t="s">
        <v>228</v>
      </c>
      <c r="E344" s="49" t="s">
        <v>1608</v>
      </c>
      <c r="F344" s="49" t="s">
        <v>169</v>
      </c>
      <c r="G344" s="49" t="s">
        <v>1531</v>
      </c>
      <c r="H344" s="49" t="s">
        <v>1532</v>
      </c>
      <c r="I344" s="51" t="s">
        <v>1607</v>
      </c>
      <c r="J344" s="49">
        <v>9</v>
      </c>
      <c r="K344" s="49">
        <v>300</v>
      </c>
      <c r="L344" s="49">
        <f t="shared" si="36"/>
        <v>-120</v>
      </c>
      <c r="N344" s="52" t="s">
        <v>173</v>
      </c>
      <c r="P344" s="49">
        <v>0</v>
      </c>
      <c r="Q344" s="49">
        <v>0</v>
      </c>
      <c r="R344" s="49">
        <v>0</v>
      </c>
      <c r="S344" s="77">
        <f t="shared" si="37"/>
        <v>0</v>
      </c>
      <c r="T344" s="77">
        <f t="shared" si="38"/>
        <v>0</v>
      </c>
      <c r="U344" s="49">
        <v>420</v>
      </c>
      <c r="V344" s="49">
        <v>0</v>
      </c>
      <c r="W344" s="49">
        <v>0</v>
      </c>
      <c r="X344" s="49">
        <f t="shared" si="35"/>
        <v>-420</v>
      </c>
      <c r="Y344" s="49" t="s">
        <v>181</v>
      </c>
      <c r="Z344" s="53">
        <v>22.82</v>
      </c>
      <c r="AB344" s="53">
        <f t="shared" si="39"/>
        <v>-22.82</v>
      </c>
      <c r="AM344" s="49" t="s">
        <v>85</v>
      </c>
      <c r="AN344" s="49" t="s">
        <v>1479</v>
      </c>
    </row>
    <row r="345" spans="1:40" hidden="1" x14ac:dyDescent="0.2">
      <c r="A345" s="49" t="s">
        <v>1609</v>
      </c>
      <c r="B345" s="49" t="s">
        <v>1610</v>
      </c>
      <c r="C345" s="50" t="s">
        <v>166</v>
      </c>
      <c r="D345" s="49" t="s">
        <v>167</v>
      </c>
      <c r="E345" s="49" t="s">
        <v>1611</v>
      </c>
      <c r="F345" s="49" t="s">
        <v>1483</v>
      </c>
      <c r="G345" s="49" t="s">
        <v>1582</v>
      </c>
      <c r="H345" s="49" t="s">
        <v>1583</v>
      </c>
      <c r="I345" s="51" t="s">
        <v>1610</v>
      </c>
      <c r="J345" s="49">
        <v>7</v>
      </c>
      <c r="K345" s="49">
        <v>2000</v>
      </c>
      <c r="L345" s="49">
        <f t="shared" si="36"/>
        <v>-3760</v>
      </c>
      <c r="N345" s="52" t="s">
        <v>173</v>
      </c>
      <c r="P345" s="49">
        <v>6655</v>
      </c>
      <c r="Q345" s="49">
        <v>0</v>
      </c>
      <c r="R345" s="49">
        <v>0</v>
      </c>
      <c r="S345" s="77">
        <f t="shared" si="37"/>
        <v>6655</v>
      </c>
      <c r="T345" s="77">
        <f t="shared" si="38"/>
        <v>6655</v>
      </c>
      <c r="U345" s="49">
        <v>5760</v>
      </c>
      <c r="V345" s="49">
        <v>2400</v>
      </c>
      <c r="W345" s="49">
        <v>2400</v>
      </c>
      <c r="X345" s="49">
        <f t="shared" si="35"/>
        <v>-1505</v>
      </c>
      <c r="Y345" s="49" t="s">
        <v>181</v>
      </c>
      <c r="Z345" s="53">
        <v>0.35499999999999998</v>
      </c>
      <c r="AB345" s="53">
        <f t="shared" si="39"/>
        <v>-0.35499999999999998</v>
      </c>
      <c r="AM345" s="49" t="s">
        <v>85</v>
      </c>
      <c r="AN345" s="49" t="s">
        <v>1479</v>
      </c>
    </row>
    <row r="346" spans="1:40" hidden="1" x14ac:dyDescent="0.2">
      <c r="A346" s="49" t="s">
        <v>1612</v>
      </c>
      <c r="B346" s="49" t="s">
        <v>1613</v>
      </c>
      <c r="C346" s="50" t="s">
        <v>166</v>
      </c>
      <c r="D346" s="49" t="s">
        <v>167</v>
      </c>
      <c r="E346" s="49" t="s">
        <v>1614</v>
      </c>
      <c r="F346" s="49" t="s">
        <v>1483</v>
      </c>
      <c r="G346" s="49" t="s">
        <v>1582</v>
      </c>
      <c r="H346" s="49" t="s">
        <v>1583</v>
      </c>
      <c r="I346" s="51" t="s">
        <v>1613</v>
      </c>
      <c r="J346" s="49">
        <v>7</v>
      </c>
      <c r="K346" s="49">
        <v>2000</v>
      </c>
      <c r="L346" s="49">
        <f t="shared" si="36"/>
        <v>-3760</v>
      </c>
      <c r="N346" s="52" t="s">
        <v>173</v>
      </c>
      <c r="P346" s="49">
        <v>5666</v>
      </c>
      <c r="Q346" s="49">
        <v>0</v>
      </c>
      <c r="R346" s="49">
        <v>0</v>
      </c>
      <c r="S346" s="77">
        <f t="shared" si="37"/>
        <v>5666</v>
      </c>
      <c r="T346" s="77">
        <f t="shared" si="38"/>
        <v>5666</v>
      </c>
      <c r="U346" s="49">
        <v>5760</v>
      </c>
      <c r="V346" s="49">
        <v>2400</v>
      </c>
      <c r="W346" s="49">
        <v>2400</v>
      </c>
      <c r="X346" s="49">
        <f t="shared" si="35"/>
        <v>-2494</v>
      </c>
      <c r="Y346" s="49" t="s">
        <v>181</v>
      </c>
      <c r="Z346" s="53">
        <v>0.35499999999999998</v>
      </c>
      <c r="AB346" s="53">
        <f t="shared" si="39"/>
        <v>-0.35499999999999998</v>
      </c>
      <c r="AM346" s="49" t="s">
        <v>85</v>
      </c>
      <c r="AN346" s="49" t="s">
        <v>1479</v>
      </c>
    </row>
    <row r="347" spans="1:40" hidden="1" x14ac:dyDescent="0.2">
      <c r="A347" s="49" t="s">
        <v>1615</v>
      </c>
      <c r="B347" s="49" t="s">
        <v>1616</v>
      </c>
      <c r="C347" s="50" t="s">
        <v>166</v>
      </c>
      <c r="D347" s="49" t="s">
        <v>167</v>
      </c>
      <c r="E347" s="49" t="s">
        <v>1617</v>
      </c>
      <c r="F347" s="49" t="s">
        <v>1483</v>
      </c>
      <c r="G347" s="49" t="s">
        <v>1477</v>
      </c>
      <c r="H347" s="49" t="s">
        <v>1478</v>
      </c>
      <c r="I347" s="51" t="s">
        <v>1616</v>
      </c>
      <c r="J347" s="49">
        <v>7</v>
      </c>
      <c r="K347" s="49">
        <v>1000</v>
      </c>
      <c r="L347" s="49">
        <f t="shared" si="36"/>
        <v>-6380</v>
      </c>
      <c r="N347" s="52" t="s">
        <v>173</v>
      </c>
      <c r="P347" s="49">
        <v>3899</v>
      </c>
      <c r="Q347" s="49">
        <v>0</v>
      </c>
      <c r="R347" s="49">
        <v>4259</v>
      </c>
      <c r="S347" s="77">
        <f t="shared" si="37"/>
        <v>3899</v>
      </c>
      <c r="T347" s="77">
        <f t="shared" si="38"/>
        <v>8158</v>
      </c>
      <c r="U347" s="49">
        <v>7380</v>
      </c>
      <c r="V347" s="49">
        <v>5148</v>
      </c>
      <c r="W347" s="49">
        <v>5148</v>
      </c>
      <c r="X347" s="49">
        <f t="shared" si="35"/>
        <v>-4370</v>
      </c>
      <c r="Y347" s="49" t="s">
        <v>181</v>
      </c>
      <c r="Z347" s="53">
        <v>1.3340000000000001</v>
      </c>
      <c r="AB347" s="53">
        <f t="shared" si="39"/>
        <v>-1.3340000000000001</v>
      </c>
      <c r="AM347" s="49" t="s">
        <v>85</v>
      </c>
      <c r="AN347" s="49" t="s">
        <v>1479</v>
      </c>
    </row>
    <row r="348" spans="1:40" hidden="1" x14ac:dyDescent="0.2">
      <c r="A348" s="49" t="s">
        <v>1618</v>
      </c>
      <c r="B348" s="49" t="s">
        <v>1619</v>
      </c>
      <c r="C348" s="50" t="s">
        <v>166</v>
      </c>
      <c r="D348" s="49" t="s">
        <v>228</v>
      </c>
      <c r="E348" s="49" t="s">
        <v>1620</v>
      </c>
      <c r="F348" s="49" t="s">
        <v>1483</v>
      </c>
      <c r="G348" s="49" t="s">
        <v>1582</v>
      </c>
      <c r="H348" s="49" t="s">
        <v>1583</v>
      </c>
      <c r="I348" s="51" t="s">
        <v>1619</v>
      </c>
      <c r="J348" s="49">
        <v>12</v>
      </c>
      <c r="K348" s="49">
        <v>2000</v>
      </c>
      <c r="L348" s="49">
        <f t="shared" si="36"/>
        <v>-13788</v>
      </c>
      <c r="N348" s="52" t="s">
        <v>173</v>
      </c>
      <c r="P348" s="49">
        <v>2400</v>
      </c>
      <c r="Q348" s="49">
        <v>0</v>
      </c>
      <c r="R348" s="49">
        <v>0</v>
      </c>
      <c r="S348" s="77">
        <f t="shared" si="37"/>
        <v>2400</v>
      </c>
      <c r="T348" s="77">
        <f t="shared" si="38"/>
        <v>2400</v>
      </c>
      <c r="U348" s="49">
        <v>15788</v>
      </c>
      <c r="V348" s="49">
        <v>10704</v>
      </c>
      <c r="W348" s="49">
        <v>10704</v>
      </c>
      <c r="X348" s="49">
        <f t="shared" si="35"/>
        <v>-24092</v>
      </c>
      <c r="Y348" s="49" t="s">
        <v>181</v>
      </c>
      <c r="Z348" s="53">
        <v>0.55310000000000004</v>
      </c>
      <c r="AB348" s="53">
        <f t="shared" si="39"/>
        <v>-0.55310000000000004</v>
      </c>
      <c r="AM348" s="49" t="s">
        <v>85</v>
      </c>
      <c r="AN348" s="49" t="s">
        <v>1479</v>
      </c>
    </row>
    <row r="349" spans="1:40" hidden="1" x14ac:dyDescent="0.2">
      <c r="A349" s="49" t="s">
        <v>1621</v>
      </c>
      <c r="B349" s="49" t="s">
        <v>1622</v>
      </c>
      <c r="C349" s="50" t="s">
        <v>166</v>
      </c>
      <c r="D349" s="49" t="s">
        <v>228</v>
      </c>
      <c r="E349" s="49" t="s">
        <v>1623</v>
      </c>
      <c r="F349" s="49" t="s">
        <v>169</v>
      </c>
      <c r="G349" s="49" t="s">
        <v>1531</v>
      </c>
      <c r="H349" s="49" t="s">
        <v>1532</v>
      </c>
      <c r="I349" s="51" t="s">
        <v>1622</v>
      </c>
      <c r="J349" s="49">
        <v>9</v>
      </c>
      <c r="K349" s="49">
        <v>300</v>
      </c>
      <c r="L349" s="49">
        <f t="shared" si="36"/>
        <v>-120</v>
      </c>
      <c r="N349" s="52" t="s">
        <v>173</v>
      </c>
      <c r="P349" s="49">
        <v>0</v>
      </c>
      <c r="Q349" s="49">
        <v>0</v>
      </c>
      <c r="R349" s="49">
        <v>0</v>
      </c>
      <c r="S349" s="77">
        <f t="shared" si="37"/>
        <v>0</v>
      </c>
      <c r="T349" s="77">
        <f t="shared" si="38"/>
        <v>0</v>
      </c>
      <c r="U349" s="49">
        <v>420</v>
      </c>
      <c r="V349" s="49">
        <v>0</v>
      </c>
      <c r="W349" s="49">
        <v>0</v>
      </c>
      <c r="X349" s="49">
        <f t="shared" si="35"/>
        <v>-420</v>
      </c>
      <c r="Y349" s="49" t="s">
        <v>181</v>
      </c>
      <c r="Z349" s="53">
        <v>3.08</v>
      </c>
      <c r="AB349" s="53">
        <f t="shared" si="39"/>
        <v>-3.08</v>
      </c>
      <c r="AM349" s="49" t="s">
        <v>85</v>
      </c>
      <c r="AN349" s="49" t="s">
        <v>1479</v>
      </c>
    </row>
    <row r="350" spans="1:40" hidden="1" x14ac:dyDescent="0.2">
      <c r="A350" s="49" t="s">
        <v>1624</v>
      </c>
      <c r="B350" s="49" t="s">
        <v>1625</v>
      </c>
      <c r="C350" s="50" t="s">
        <v>166</v>
      </c>
      <c r="D350" s="49" t="s">
        <v>228</v>
      </c>
      <c r="E350" s="49" t="s">
        <v>1626</v>
      </c>
      <c r="F350" s="49" t="s">
        <v>169</v>
      </c>
      <c r="G350" s="49" t="s">
        <v>1531</v>
      </c>
      <c r="H350" s="49" t="s">
        <v>1532</v>
      </c>
      <c r="I350" s="51" t="s">
        <v>1625</v>
      </c>
      <c r="J350" s="49">
        <v>9</v>
      </c>
      <c r="K350" s="49">
        <v>100</v>
      </c>
      <c r="L350" s="49">
        <f t="shared" si="36"/>
        <v>-40</v>
      </c>
      <c r="N350" s="52" t="s">
        <v>173</v>
      </c>
      <c r="P350" s="49">
        <v>0</v>
      </c>
      <c r="Q350" s="49">
        <v>0</v>
      </c>
      <c r="R350" s="49">
        <v>0</v>
      </c>
      <c r="S350" s="77">
        <f t="shared" si="37"/>
        <v>0</v>
      </c>
      <c r="T350" s="77">
        <f t="shared" si="38"/>
        <v>0</v>
      </c>
      <c r="U350" s="49">
        <v>140</v>
      </c>
      <c r="V350" s="49">
        <v>0</v>
      </c>
      <c r="W350" s="49">
        <v>0</v>
      </c>
      <c r="X350" s="49">
        <f t="shared" si="35"/>
        <v>-140</v>
      </c>
      <c r="Y350" s="49" t="s">
        <v>181</v>
      </c>
      <c r="Z350" s="53">
        <v>4.6399999999999997</v>
      </c>
      <c r="AB350" s="53">
        <f t="shared" si="39"/>
        <v>-4.6399999999999997</v>
      </c>
      <c r="AM350" s="49" t="s">
        <v>85</v>
      </c>
      <c r="AN350" s="49" t="s">
        <v>1479</v>
      </c>
    </row>
    <row r="351" spans="1:40" hidden="1" x14ac:dyDescent="0.2">
      <c r="A351" s="49" t="s">
        <v>1627</v>
      </c>
      <c r="B351" s="49" t="s">
        <v>1628</v>
      </c>
      <c r="C351" s="50" t="s">
        <v>166</v>
      </c>
      <c r="D351" s="49" t="s">
        <v>228</v>
      </c>
      <c r="E351" s="49" t="s">
        <v>1629</v>
      </c>
      <c r="F351" s="49" t="s">
        <v>169</v>
      </c>
      <c r="G351" s="49" t="s">
        <v>1531</v>
      </c>
      <c r="H351" s="49" t="s">
        <v>1532</v>
      </c>
      <c r="I351" s="51" t="s">
        <v>1628</v>
      </c>
      <c r="J351" s="49">
        <v>9</v>
      </c>
      <c r="K351" s="49">
        <v>100</v>
      </c>
      <c r="L351" s="49">
        <f t="shared" si="36"/>
        <v>-40</v>
      </c>
      <c r="N351" s="52" t="s">
        <v>173</v>
      </c>
      <c r="P351" s="49">
        <v>0</v>
      </c>
      <c r="Q351" s="49">
        <v>0</v>
      </c>
      <c r="R351" s="49">
        <v>0</v>
      </c>
      <c r="S351" s="77">
        <f t="shared" si="37"/>
        <v>0</v>
      </c>
      <c r="T351" s="77">
        <f t="shared" si="38"/>
        <v>0</v>
      </c>
      <c r="U351" s="49">
        <v>140</v>
      </c>
      <c r="V351" s="49">
        <v>0</v>
      </c>
      <c r="W351" s="49">
        <v>0</v>
      </c>
      <c r="X351" s="49">
        <f t="shared" si="35"/>
        <v>-140</v>
      </c>
      <c r="Y351" s="49" t="s">
        <v>181</v>
      </c>
      <c r="Z351" s="53">
        <v>10.81</v>
      </c>
      <c r="AB351" s="53">
        <f t="shared" si="39"/>
        <v>-10.81</v>
      </c>
      <c r="AM351" s="49" t="s">
        <v>85</v>
      </c>
      <c r="AN351" s="49" t="s">
        <v>1479</v>
      </c>
    </row>
    <row r="352" spans="1:40" hidden="1" x14ac:dyDescent="0.2">
      <c r="A352" s="49" t="s">
        <v>1630</v>
      </c>
      <c r="B352" s="49" t="s">
        <v>1631</v>
      </c>
      <c r="C352" s="50" t="s">
        <v>166</v>
      </c>
      <c r="D352" s="49" t="s">
        <v>228</v>
      </c>
      <c r="E352" s="49" t="s">
        <v>1632</v>
      </c>
      <c r="F352" s="49" t="s">
        <v>169</v>
      </c>
      <c r="G352" s="49" t="s">
        <v>1531</v>
      </c>
      <c r="H352" s="49" t="s">
        <v>1532</v>
      </c>
      <c r="I352" s="51" t="s">
        <v>1631</v>
      </c>
      <c r="J352" s="49">
        <v>9</v>
      </c>
      <c r="K352" s="49">
        <v>100</v>
      </c>
      <c r="L352" s="49">
        <f t="shared" si="36"/>
        <v>-40</v>
      </c>
      <c r="N352" s="52" t="s">
        <v>173</v>
      </c>
      <c r="P352" s="49">
        <v>0</v>
      </c>
      <c r="Q352" s="49">
        <v>0</v>
      </c>
      <c r="R352" s="49">
        <v>0</v>
      </c>
      <c r="S352" s="77">
        <f t="shared" si="37"/>
        <v>0</v>
      </c>
      <c r="T352" s="77">
        <f t="shared" si="38"/>
        <v>0</v>
      </c>
      <c r="U352" s="49">
        <v>140</v>
      </c>
      <c r="V352" s="49">
        <v>0</v>
      </c>
      <c r="W352" s="49">
        <v>0</v>
      </c>
      <c r="X352" s="49">
        <f t="shared" si="35"/>
        <v>-140</v>
      </c>
      <c r="Y352" s="49" t="s">
        <v>181</v>
      </c>
      <c r="Z352" s="53">
        <v>23.77</v>
      </c>
      <c r="AB352" s="53">
        <f t="shared" si="39"/>
        <v>-23.77</v>
      </c>
      <c r="AM352" s="49" t="s">
        <v>85</v>
      </c>
      <c r="AN352" s="49" t="s">
        <v>1479</v>
      </c>
    </row>
    <row r="353" spans="1:40" hidden="1" x14ac:dyDescent="0.2">
      <c r="A353" s="49" t="s">
        <v>1633</v>
      </c>
      <c r="B353" s="49" t="s">
        <v>1634</v>
      </c>
      <c r="C353" s="50" t="s">
        <v>166</v>
      </c>
      <c r="D353" s="49" t="s">
        <v>167</v>
      </c>
      <c r="E353" s="49" t="s">
        <v>1635</v>
      </c>
      <c r="F353" s="49" t="s">
        <v>169</v>
      </c>
      <c r="G353" s="49" t="s">
        <v>1636</v>
      </c>
      <c r="H353" s="49" t="s">
        <v>1637</v>
      </c>
      <c r="I353" s="51" t="s">
        <v>1634</v>
      </c>
      <c r="J353" s="49">
        <v>7</v>
      </c>
      <c r="K353" s="49">
        <v>500</v>
      </c>
      <c r="L353" s="49">
        <f t="shared" si="36"/>
        <v>-7584</v>
      </c>
      <c r="N353" s="52" t="s">
        <v>173</v>
      </c>
      <c r="P353" s="49">
        <v>7160</v>
      </c>
      <c r="Q353" s="49">
        <v>0</v>
      </c>
      <c r="R353" s="49">
        <v>0</v>
      </c>
      <c r="S353" s="77">
        <f t="shared" si="37"/>
        <v>7160</v>
      </c>
      <c r="T353" s="77">
        <f t="shared" si="38"/>
        <v>7160</v>
      </c>
      <c r="U353" s="49">
        <v>8084</v>
      </c>
      <c r="V353" s="49">
        <v>7353</v>
      </c>
      <c r="W353" s="49">
        <v>7641</v>
      </c>
      <c r="X353" s="49">
        <f t="shared" si="35"/>
        <v>-8277</v>
      </c>
      <c r="Y353" s="49" t="s">
        <v>181</v>
      </c>
      <c r="Z353" s="53">
        <v>0.12</v>
      </c>
      <c r="AB353" s="53">
        <f t="shared" si="39"/>
        <v>-0.12</v>
      </c>
      <c r="AM353" s="49" t="s">
        <v>85</v>
      </c>
      <c r="AN353" s="49" t="s">
        <v>1479</v>
      </c>
    </row>
    <row r="354" spans="1:40" hidden="1" x14ac:dyDescent="0.2">
      <c r="A354" s="49" t="s">
        <v>1638</v>
      </c>
      <c r="B354" s="49" t="s">
        <v>1639</v>
      </c>
      <c r="C354" s="50" t="s">
        <v>166</v>
      </c>
      <c r="D354" s="49" t="s">
        <v>228</v>
      </c>
      <c r="E354" s="49" t="s">
        <v>1640</v>
      </c>
      <c r="F354" s="49" t="s">
        <v>169</v>
      </c>
      <c r="G354" s="49" t="s">
        <v>1641</v>
      </c>
      <c r="H354" s="49" t="s">
        <v>1478</v>
      </c>
      <c r="I354" s="51" t="s">
        <v>1639</v>
      </c>
      <c r="J354" s="49">
        <v>7</v>
      </c>
      <c r="K354" s="49">
        <v>1000</v>
      </c>
      <c r="L354" s="49">
        <f t="shared" si="36"/>
        <v>1000</v>
      </c>
      <c r="M354" s="49">
        <f>L354*Z354</f>
        <v>1162</v>
      </c>
      <c r="N354" s="52" t="s">
        <v>173</v>
      </c>
      <c r="P354" s="49">
        <v>0</v>
      </c>
      <c r="Q354" s="49">
        <v>0</v>
      </c>
      <c r="R354" s="49">
        <v>0</v>
      </c>
      <c r="S354" s="77">
        <f t="shared" si="37"/>
        <v>0</v>
      </c>
      <c r="T354" s="77">
        <f t="shared" si="38"/>
        <v>0</v>
      </c>
      <c r="U354" s="49">
        <v>0</v>
      </c>
      <c r="V354" s="49">
        <v>0</v>
      </c>
      <c r="W354" s="49">
        <v>0</v>
      </c>
      <c r="X354" s="49">
        <f t="shared" si="35"/>
        <v>0</v>
      </c>
      <c r="Y354" s="49" t="s">
        <v>174</v>
      </c>
      <c r="Z354" s="53">
        <v>1.1619999999999999</v>
      </c>
      <c r="AB354" s="53">
        <f t="shared" si="39"/>
        <v>-1.1619999999999999</v>
      </c>
      <c r="AM354" s="49" t="s">
        <v>85</v>
      </c>
      <c r="AN354" s="49" t="s">
        <v>1479</v>
      </c>
    </row>
    <row r="355" spans="1:40" hidden="1" x14ac:dyDescent="0.2">
      <c r="A355" s="49" t="s">
        <v>1642</v>
      </c>
      <c r="B355" s="49" t="s">
        <v>1643</v>
      </c>
      <c r="C355" s="50" t="s">
        <v>166</v>
      </c>
      <c r="D355" s="49" t="s">
        <v>228</v>
      </c>
      <c r="E355" s="49" t="s">
        <v>1644</v>
      </c>
      <c r="F355" s="49" t="s">
        <v>169</v>
      </c>
      <c r="G355" s="49" t="s">
        <v>1582</v>
      </c>
      <c r="H355" s="49" t="s">
        <v>1583</v>
      </c>
      <c r="I355" s="51" t="s">
        <v>1643</v>
      </c>
      <c r="J355" s="49">
        <v>7</v>
      </c>
      <c r="K355" s="49">
        <v>2000</v>
      </c>
      <c r="L355" s="49">
        <f t="shared" si="36"/>
        <v>2000</v>
      </c>
      <c r="M355" s="49">
        <f>L355*Z355</f>
        <v>903.4</v>
      </c>
      <c r="N355" s="52" t="s">
        <v>173</v>
      </c>
      <c r="P355" s="49">
        <v>500</v>
      </c>
      <c r="Q355" s="49">
        <v>0</v>
      </c>
      <c r="R355" s="49">
        <v>0</v>
      </c>
      <c r="S355" s="77">
        <f t="shared" si="37"/>
        <v>500</v>
      </c>
      <c r="T355" s="77">
        <f t="shared" si="38"/>
        <v>500</v>
      </c>
      <c r="U355" s="49">
        <v>0</v>
      </c>
      <c r="V355" s="49">
        <v>0</v>
      </c>
      <c r="W355" s="49">
        <v>0</v>
      </c>
      <c r="X355" s="49">
        <f t="shared" si="35"/>
        <v>500</v>
      </c>
      <c r="Y355" s="49" t="s">
        <v>190</v>
      </c>
      <c r="Z355" s="53">
        <v>0.45169999999999999</v>
      </c>
      <c r="AB355" s="53">
        <f t="shared" si="39"/>
        <v>-0.45169999999999999</v>
      </c>
      <c r="AM355" s="49" t="s">
        <v>85</v>
      </c>
      <c r="AN355" s="49" t="s">
        <v>1479</v>
      </c>
    </row>
    <row r="356" spans="1:40" hidden="1" x14ac:dyDescent="0.2">
      <c r="A356" s="49" t="s">
        <v>1645</v>
      </c>
      <c r="B356" s="49" t="s">
        <v>1646</v>
      </c>
      <c r="C356" s="50" t="s">
        <v>166</v>
      </c>
      <c r="D356" s="49" t="s">
        <v>228</v>
      </c>
      <c r="E356" s="49" t="s">
        <v>1647</v>
      </c>
      <c r="F356" s="49" t="s">
        <v>169</v>
      </c>
      <c r="G356" s="49" t="s">
        <v>1582</v>
      </c>
      <c r="H356" s="49" t="s">
        <v>1583</v>
      </c>
      <c r="I356" s="51" t="s">
        <v>1646</v>
      </c>
      <c r="J356" s="49">
        <v>9</v>
      </c>
      <c r="K356" s="49">
        <v>1000</v>
      </c>
      <c r="L356" s="49">
        <f t="shared" si="36"/>
        <v>1000</v>
      </c>
      <c r="M356" s="49">
        <f>L356*Z356</f>
        <v>646.9</v>
      </c>
      <c r="N356" s="52" t="s">
        <v>173</v>
      </c>
      <c r="P356" s="49">
        <v>0</v>
      </c>
      <c r="Q356" s="49">
        <v>0</v>
      </c>
      <c r="R356" s="49">
        <v>0</v>
      </c>
      <c r="S356" s="77">
        <f t="shared" si="37"/>
        <v>0</v>
      </c>
      <c r="T356" s="77">
        <f t="shared" si="38"/>
        <v>0</v>
      </c>
      <c r="U356" s="49">
        <v>0</v>
      </c>
      <c r="V356" s="49">
        <v>0</v>
      </c>
      <c r="W356" s="49">
        <v>0</v>
      </c>
      <c r="X356" s="49">
        <f t="shared" si="35"/>
        <v>0</v>
      </c>
      <c r="Y356" s="49" t="s">
        <v>174</v>
      </c>
      <c r="Z356" s="53">
        <v>0.64690000000000003</v>
      </c>
      <c r="AB356" s="53">
        <f t="shared" si="39"/>
        <v>-0.64690000000000003</v>
      </c>
      <c r="AM356" s="49" t="s">
        <v>85</v>
      </c>
      <c r="AN356" s="49" t="s">
        <v>1479</v>
      </c>
    </row>
    <row r="357" spans="1:40" hidden="1" x14ac:dyDescent="0.2">
      <c r="A357" s="83" t="s">
        <v>1648</v>
      </c>
      <c r="B357" s="83" t="s">
        <v>1649</v>
      </c>
      <c r="C357" s="50" t="s">
        <v>166</v>
      </c>
      <c r="D357" s="49" t="s">
        <v>228</v>
      </c>
      <c r="E357" s="49" t="s">
        <v>1650</v>
      </c>
      <c r="F357" s="49" t="s">
        <v>169</v>
      </c>
      <c r="G357" s="49" t="s">
        <v>1651</v>
      </c>
      <c r="H357" s="49" t="s">
        <v>1651</v>
      </c>
      <c r="I357" s="51" t="s">
        <v>1649</v>
      </c>
      <c r="L357" s="49">
        <f t="shared" si="36"/>
        <v>0</v>
      </c>
      <c r="N357" s="52" t="s">
        <v>173</v>
      </c>
      <c r="O357" s="52" t="s">
        <v>278</v>
      </c>
      <c r="P357" s="49">
        <v>0</v>
      </c>
      <c r="Q357" s="49">
        <v>0</v>
      </c>
      <c r="R357" s="49">
        <v>0</v>
      </c>
      <c r="S357" s="77">
        <f t="shared" si="37"/>
        <v>0</v>
      </c>
      <c r="T357" s="77">
        <f t="shared" si="38"/>
        <v>0</v>
      </c>
      <c r="U357" s="49">
        <v>0</v>
      </c>
      <c r="V357" s="49">
        <v>0</v>
      </c>
      <c r="W357" s="49">
        <v>0</v>
      </c>
      <c r="X357" s="49">
        <f t="shared" si="35"/>
        <v>0</v>
      </c>
      <c r="Y357" s="49" t="s">
        <v>279</v>
      </c>
      <c r="AB357" s="53">
        <f t="shared" si="39"/>
        <v>0</v>
      </c>
      <c r="AC357" s="49" t="s">
        <v>1435</v>
      </c>
      <c r="AK357" s="49" t="s">
        <v>1436</v>
      </c>
      <c r="AM357" s="84" t="s">
        <v>85</v>
      </c>
      <c r="AN357" s="84" t="s">
        <v>1479</v>
      </c>
    </row>
    <row r="358" spans="1:40" ht="30" hidden="1" x14ac:dyDescent="0.2">
      <c r="A358" s="49" t="s">
        <v>1652</v>
      </c>
      <c r="B358" s="49" t="s">
        <v>1653</v>
      </c>
      <c r="C358" s="50" t="s">
        <v>166</v>
      </c>
      <c r="D358" s="49" t="s">
        <v>228</v>
      </c>
      <c r="E358" s="49" t="s">
        <v>1654</v>
      </c>
      <c r="F358" s="49" t="s">
        <v>169</v>
      </c>
      <c r="G358" s="49" t="s">
        <v>1655</v>
      </c>
      <c r="H358" s="49" t="s">
        <v>1583</v>
      </c>
      <c r="I358" s="51" t="s">
        <v>1653</v>
      </c>
      <c r="J358" s="49">
        <v>9</v>
      </c>
      <c r="K358" s="49">
        <v>10000</v>
      </c>
      <c r="L358" s="49">
        <f t="shared" si="36"/>
        <v>-5788</v>
      </c>
      <c r="N358" s="52" t="s">
        <v>173</v>
      </c>
      <c r="O358" s="52" t="s">
        <v>1656</v>
      </c>
      <c r="P358" s="49">
        <v>150</v>
      </c>
      <c r="Q358" s="49">
        <v>0</v>
      </c>
      <c r="R358" s="49">
        <v>9850</v>
      </c>
      <c r="S358" s="77">
        <f t="shared" si="37"/>
        <v>150</v>
      </c>
      <c r="T358" s="77">
        <f t="shared" si="38"/>
        <v>10000</v>
      </c>
      <c r="U358" s="49">
        <v>15788</v>
      </c>
      <c r="V358" s="49">
        <v>10704</v>
      </c>
      <c r="W358" s="49">
        <v>10704</v>
      </c>
      <c r="X358" s="49">
        <f t="shared" si="35"/>
        <v>-16492</v>
      </c>
      <c r="Y358" s="49" t="s">
        <v>181</v>
      </c>
      <c r="Z358" s="53">
        <v>0.28089999999999998</v>
      </c>
      <c r="AB358" s="53">
        <f t="shared" si="39"/>
        <v>-0.28089999999999998</v>
      </c>
      <c r="AM358" s="49" t="s">
        <v>85</v>
      </c>
      <c r="AN358" s="49" t="s">
        <v>1479</v>
      </c>
    </row>
    <row r="359" spans="1:40" hidden="1" x14ac:dyDescent="0.2">
      <c r="A359" s="83" t="s">
        <v>1657</v>
      </c>
      <c r="B359" s="83" t="s">
        <v>1658</v>
      </c>
      <c r="C359" s="50" t="s">
        <v>166</v>
      </c>
      <c r="D359" s="49" t="s">
        <v>228</v>
      </c>
      <c r="E359" s="49" t="s">
        <v>1659</v>
      </c>
      <c r="F359" s="49" t="s">
        <v>169</v>
      </c>
      <c r="G359" s="49" t="s">
        <v>1545</v>
      </c>
      <c r="H359" s="49" t="s">
        <v>1545</v>
      </c>
      <c r="I359" s="51" t="s">
        <v>1658</v>
      </c>
      <c r="L359" s="49">
        <f t="shared" si="36"/>
        <v>0</v>
      </c>
      <c r="N359" s="52" t="s">
        <v>173</v>
      </c>
      <c r="O359" s="52" t="s">
        <v>278</v>
      </c>
      <c r="P359" s="49">
        <v>0</v>
      </c>
      <c r="Q359" s="49">
        <v>0</v>
      </c>
      <c r="R359" s="49">
        <v>0</v>
      </c>
      <c r="S359" s="77">
        <f t="shared" si="37"/>
        <v>0</v>
      </c>
      <c r="T359" s="77">
        <f t="shared" si="38"/>
        <v>0</v>
      </c>
      <c r="U359" s="49">
        <v>0</v>
      </c>
      <c r="V359" s="49">
        <v>0</v>
      </c>
      <c r="W359" s="49">
        <v>0</v>
      </c>
      <c r="X359" s="49">
        <f t="shared" si="35"/>
        <v>0</v>
      </c>
      <c r="Y359" s="49" t="s">
        <v>279</v>
      </c>
      <c r="AB359" s="53">
        <f t="shared" si="39"/>
        <v>0</v>
      </c>
      <c r="AC359" s="49" t="s">
        <v>1435</v>
      </c>
      <c r="AK359" s="49" t="s">
        <v>1436</v>
      </c>
      <c r="AM359" s="84" t="s">
        <v>85</v>
      </c>
      <c r="AN359" s="84" t="s">
        <v>1479</v>
      </c>
    </row>
    <row r="360" spans="1:40" hidden="1" x14ac:dyDescent="0.2">
      <c r="A360" s="49" t="s">
        <v>1660</v>
      </c>
      <c r="B360" s="49" t="s">
        <v>1661</v>
      </c>
      <c r="C360" s="50" t="s">
        <v>166</v>
      </c>
      <c r="D360" s="49" t="s">
        <v>167</v>
      </c>
      <c r="E360" s="49" t="s">
        <v>1662</v>
      </c>
      <c r="F360" s="49" t="s">
        <v>1483</v>
      </c>
      <c r="G360" s="49" t="s">
        <v>1477</v>
      </c>
      <c r="H360" s="49" t="s">
        <v>1478</v>
      </c>
      <c r="I360" s="51" t="s">
        <v>1661</v>
      </c>
      <c r="J360" s="49">
        <v>7</v>
      </c>
      <c r="K360" s="49">
        <v>1000</v>
      </c>
      <c r="L360" s="49">
        <f t="shared" si="36"/>
        <v>-437</v>
      </c>
      <c r="N360" s="52" t="s">
        <v>173</v>
      </c>
      <c r="P360" s="49">
        <v>1100</v>
      </c>
      <c r="Q360" s="49">
        <v>0</v>
      </c>
      <c r="R360" s="49">
        <v>0</v>
      </c>
      <c r="S360" s="77">
        <f t="shared" si="37"/>
        <v>1100</v>
      </c>
      <c r="T360" s="77">
        <f t="shared" si="38"/>
        <v>1100</v>
      </c>
      <c r="U360" s="49">
        <v>1437</v>
      </c>
      <c r="V360" s="49">
        <v>625</v>
      </c>
      <c r="W360" s="49">
        <v>609</v>
      </c>
      <c r="X360" s="49">
        <f t="shared" si="35"/>
        <v>-962</v>
      </c>
      <c r="Y360" s="49" t="s">
        <v>181</v>
      </c>
      <c r="Z360" s="53">
        <v>0.89300000000000002</v>
      </c>
      <c r="AB360" s="53">
        <f t="shared" si="39"/>
        <v>-0.89300000000000002</v>
      </c>
      <c r="AM360" s="49" t="s">
        <v>85</v>
      </c>
      <c r="AN360" s="49" t="s">
        <v>1479</v>
      </c>
    </row>
    <row r="361" spans="1:40" hidden="1" x14ac:dyDescent="0.2">
      <c r="A361" s="49" t="s">
        <v>1663</v>
      </c>
      <c r="B361" s="49" t="s">
        <v>1664</v>
      </c>
      <c r="C361" s="50" t="s">
        <v>166</v>
      </c>
      <c r="D361" s="49" t="s">
        <v>167</v>
      </c>
      <c r="E361" s="49" t="s">
        <v>1665</v>
      </c>
      <c r="F361" s="49" t="s">
        <v>1483</v>
      </c>
      <c r="G361" s="49" t="s">
        <v>1477</v>
      </c>
      <c r="H361" s="49" t="s">
        <v>1478</v>
      </c>
      <c r="I361" s="51" t="s">
        <v>1664</v>
      </c>
      <c r="J361" s="49">
        <v>7</v>
      </c>
      <c r="K361" s="49">
        <v>1000</v>
      </c>
      <c r="L361" s="49">
        <f t="shared" si="36"/>
        <v>-437</v>
      </c>
      <c r="N361" s="52" t="s">
        <v>173</v>
      </c>
      <c r="P361" s="49">
        <v>1032</v>
      </c>
      <c r="Q361" s="49">
        <v>0</v>
      </c>
      <c r="R361" s="49">
        <v>0</v>
      </c>
      <c r="S361" s="77">
        <f t="shared" si="37"/>
        <v>1032</v>
      </c>
      <c r="T361" s="77">
        <f t="shared" si="38"/>
        <v>1032</v>
      </c>
      <c r="U361" s="49">
        <v>1437</v>
      </c>
      <c r="V361" s="49">
        <v>625</v>
      </c>
      <c r="W361" s="49">
        <v>609</v>
      </c>
      <c r="X361" s="49">
        <f t="shared" si="35"/>
        <v>-1030</v>
      </c>
      <c r="Y361" s="49" t="s">
        <v>181</v>
      </c>
      <c r="Z361" s="53">
        <v>0.72</v>
      </c>
      <c r="AB361" s="53">
        <f t="shared" si="39"/>
        <v>-0.72</v>
      </c>
      <c r="AM361" s="49" t="s">
        <v>85</v>
      </c>
      <c r="AN361" s="49" t="s">
        <v>1479</v>
      </c>
    </row>
    <row r="362" spans="1:40" hidden="1" x14ac:dyDescent="0.2">
      <c r="A362" s="49" t="s">
        <v>1666</v>
      </c>
      <c r="B362" s="49" t="s">
        <v>1667</v>
      </c>
      <c r="C362" s="50" t="s">
        <v>166</v>
      </c>
      <c r="D362" s="49" t="s">
        <v>167</v>
      </c>
      <c r="E362" s="49" t="s">
        <v>1668</v>
      </c>
      <c r="F362" s="49" t="s">
        <v>1483</v>
      </c>
      <c r="G362" s="49" t="s">
        <v>1477</v>
      </c>
      <c r="H362" s="49" t="s">
        <v>1478</v>
      </c>
      <c r="I362" s="51" t="s">
        <v>1667</v>
      </c>
      <c r="J362" s="49">
        <v>7</v>
      </c>
      <c r="K362" s="49">
        <v>2500</v>
      </c>
      <c r="L362" s="49">
        <f t="shared" si="36"/>
        <v>-12363</v>
      </c>
      <c r="N362" s="52" t="s">
        <v>173</v>
      </c>
      <c r="P362" s="49">
        <v>6999</v>
      </c>
      <c r="Q362" s="49">
        <v>0</v>
      </c>
      <c r="R362" s="49">
        <v>5000</v>
      </c>
      <c r="S362" s="77">
        <f t="shared" si="37"/>
        <v>6999</v>
      </c>
      <c r="T362" s="77">
        <f t="shared" si="38"/>
        <v>11999</v>
      </c>
      <c r="U362" s="49">
        <v>14863</v>
      </c>
      <c r="V362" s="49">
        <v>5705</v>
      </c>
      <c r="W362" s="49">
        <v>5305</v>
      </c>
      <c r="X362" s="49">
        <f t="shared" si="35"/>
        <v>-8569</v>
      </c>
      <c r="Y362" s="49" t="s">
        <v>181</v>
      </c>
      <c r="Z362" s="53">
        <v>0.64800000000000002</v>
      </c>
      <c r="AB362" s="53">
        <f t="shared" si="39"/>
        <v>-0.64800000000000002</v>
      </c>
      <c r="AM362" s="49" t="s">
        <v>85</v>
      </c>
      <c r="AN362" s="49" t="s">
        <v>1479</v>
      </c>
    </row>
    <row r="363" spans="1:40" hidden="1" x14ac:dyDescent="0.2">
      <c r="A363" s="49" t="s">
        <v>1669</v>
      </c>
      <c r="B363" s="49" t="s">
        <v>1670</v>
      </c>
      <c r="C363" s="50" t="s">
        <v>166</v>
      </c>
      <c r="D363" s="49" t="s">
        <v>167</v>
      </c>
      <c r="E363" s="49" t="s">
        <v>1671</v>
      </c>
      <c r="F363" s="49" t="s">
        <v>1483</v>
      </c>
      <c r="G363" s="49" t="s">
        <v>1477</v>
      </c>
      <c r="H363" s="49" t="s">
        <v>1478</v>
      </c>
      <c r="I363" s="51" t="s">
        <v>1670</v>
      </c>
      <c r="J363" s="49">
        <v>7</v>
      </c>
      <c r="K363" s="49">
        <v>5000</v>
      </c>
      <c r="L363" s="49">
        <f t="shared" si="36"/>
        <v>-9863</v>
      </c>
      <c r="N363" s="52" t="s">
        <v>173</v>
      </c>
      <c r="P363" s="49">
        <v>8072</v>
      </c>
      <c r="Q363" s="49">
        <v>0</v>
      </c>
      <c r="R363" s="49">
        <v>0</v>
      </c>
      <c r="S363" s="77">
        <f t="shared" si="37"/>
        <v>8072</v>
      </c>
      <c r="T363" s="77">
        <f t="shared" si="38"/>
        <v>8072</v>
      </c>
      <c r="U363" s="49">
        <v>14863</v>
      </c>
      <c r="V363" s="49">
        <v>5705</v>
      </c>
      <c r="W363" s="49">
        <v>5305</v>
      </c>
      <c r="X363" s="49">
        <f t="shared" si="35"/>
        <v>-12496</v>
      </c>
      <c r="Y363" s="49" t="s">
        <v>181</v>
      </c>
      <c r="Z363" s="53">
        <v>0.745</v>
      </c>
      <c r="AB363" s="53">
        <f t="shared" si="39"/>
        <v>-0.745</v>
      </c>
      <c r="AM363" s="49" t="s">
        <v>85</v>
      </c>
      <c r="AN363" s="49" t="s">
        <v>1479</v>
      </c>
    </row>
    <row r="364" spans="1:40" hidden="1" x14ac:dyDescent="0.2">
      <c r="A364" s="49" t="s">
        <v>1672</v>
      </c>
      <c r="B364" s="49" t="s">
        <v>1673</v>
      </c>
      <c r="C364" s="50" t="s">
        <v>166</v>
      </c>
      <c r="D364" s="49" t="s">
        <v>167</v>
      </c>
      <c r="E364" s="49" t="s">
        <v>1674</v>
      </c>
      <c r="F364" s="49" t="s">
        <v>1483</v>
      </c>
      <c r="G364" s="49" t="s">
        <v>1477</v>
      </c>
      <c r="H364" s="49" t="s">
        <v>1478</v>
      </c>
      <c r="I364" s="51" t="s">
        <v>1673</v>
      </c>
      <c r="J364" s="49">
        <v>7</v>
      </c>
      <c r="K364" s="49">
        <v>1000</v>
      </c>
      <c r="L364" s="49">
        <f t="shared" si="36"/>
        <v>-3698</v>
      </c>
      <c r="N364" s="52" t="s">
        <v>173</v>
      </c>
      <c r="P364" s="49">
        <v>3395</v>
      </c>
      <c r="Q364" s="49">
        <v>0</v>
      </c>
      <c r="R364" s="49">
        <v>0</v>
      </c>
      <c r="S364" s="77">
        <f t="shared" si="37"/>
        <v>3395</v>
      </c>
      <c r="T364" s="77">
        <f t="shared" si="38"/>
        <v>3395</v>
      </c>
      <c r="U364" s="49">
        <v>4698</v>
      </c>
      <c r="V364" s="49">
        <v>2940</v>
      </c>
      <c r="W364" s="49">
        <v>3150</v>
      </c>
      <c r="X364" s="49">
        <f t="shared" si="35"/>
        <v>-4243</v>
      </c>
      <c r="Y364" s="49" t="s">
        <v>181</v>
      </c>
      <c r="Z364" s="53">
        <v>0.65</v>
      </c>
      <c r="AB364" s="53">
        <f t="shared" si="39"/>
        <v>-0.65</v>
      </c>
      <c r="AM364" s="49" t="s">
        <v>85</v>
      </c>
      <c r="AN364" s="49" t="s">
        <v>1479</v>
      </c>
    </row>
    <row r="365" spans="1:40" hidden="1" x14ac:dyDescent="0.2">
      <c r="A365" s="49" t="s">
        <v>1675</v>
      </c>
      <c r="B365" s="49" t="s">
        <v>1676</v>
      </c>
      <c r="C365" s="50" t="s">
        <v>166</v>
      </c>
      <c r="D365" s="49" t="s">
        <v>167</v>
      </c>
      <c r="E365" s="49" t="s">
        <v>1677</v>
      </c>
      <c r="F365" s="49" t="s">
        <v>1483</v>
      </c>
      <c r="G365" s="49" t="s">
        <v>1477</v>
      </c>
      <c r="H365" s="49" t="s">
        <v>1478</v>
      </c>
      <c r="I365" s="51" t="s">
        <v>1676</v>
      </c>
      <c r="J365" s="49">
        <v>7</v>
      </c>
      <c r="K365" s="49">
        <v>1000</v>
      </c>
      <c r="L365" s="49">
        <f t="shared" si="36"/>
        <v>939</v>
      </c>
      <c r="M365" s="82"/>
      <c r="N365" s="52" t="s">
        <v>173</v>
      </c>
      <c r="P365" s="49">
        <v>86</v>
      </c>
      <c r="Q365" s="49">
        <v>0</v>
      </c>
      <c r="R365" s="49">
        <v>0</v>
      </c>
      <c r="S365" s="77">
        <f t="shared" si="37"/>
        <v>86</v>
      </c>
      <c r="T365" s="77">
        <f t="shared" si="38"/>
        <v>86</v>
      </c>
      <c r="U365" s="49">
        <v>61</v>
      </c>
      <c r="V365" s="49">
        <v>57</v>
      </c>
      <c r="W365" s="49">
        <v>63</v>
      </c>
      <c r="X365" s="49">
        <f t="shared" si="35"/>
        <v>-32</v>
      </c>
      <c r="Y365" s="49" t="s">
        <v>181</v>
      </c>
      <c r="Z365" s="53">
        <v>0.99199999999999999</v>
      </c>
      <c r="AB365" s="53">
        <f t="shared" si="39"/>
        <v>-0.99199999999999999</v>
      </c>
      <c r="AM365" s="49" t="s">
        <v>85</v>
      </c>
      <c r="AN365" s="49" t="s">
        <v>1479</v>
      </c>
    </row>
    <row r="366" spans="1:40" hidden="1" x14ac:dyDescent="0.2">
      <c r="A366" s="51" t="s">
        <v>1678</v>
      </c>
      <c r="B366" s="49" t="s">
        <v>1679</v>
      </c>
      <c r="C366" s="50" t="s">
        <v>166</v>
      </c>
      <c r="D366" s="49" t="s">
        <v>167</v>
      </c>
      <c r="E366" s="51" t="s">
        <v>1680</v>
      </c>
      <c r="F366" s="49" t="s">
        <v>1483</v>
      </c>
      <c r="G366" s="49" t="s">
        <v>1477</v>
      </c>
      <c r="H366" s="49" t="s">
        <v>1478</v>
      </c>
      <c r="I366" s="51" t="s">
        <v>1679</v>
      </c>
      <c r="J366" s="49">
        <v>7</v>
      </c>
      <c r="K366" s="49">
        <v>1000</v>
      </c>
      <c r="L366" s="49">
        <f t="shared" si="36"/>
        <v>726</v>
      </c>
      <c r="M366" s="49">
        <f>L366*Z366</f>
        <v>535.06200000000001</v>
      </c>
      <c r="N366" s="52" t="s">
        <v>173</v>
      </c>
      <c r="P366" s="49">
        <v>1541</v>
      </c>
      <c r="Q366" s="49">
        <v>0</v>
      </c>
      <c r="R366" s="49">
        <v>0</v>
      </c>
      <c r="S366" s="77">
        <f t="shared" si="37"/>
        <v>1541</v>
      </c>
      <c r="T366" s="77">
        <f t="shared" si="38"/>
        <v>1541</v>
      </c>
      <c r="U366" s="49">
        <v>274</v>
      </c>
      <c r="V366" s="49">
        <v>174</v>
      </c>
      <c r="W366" s="49">
        <v>174</v>
      </c>
      <c r="X366" s="49">
        <f t="shared" si="35"/>
        <v>1093</v>
      </c>
      <c r="Y366" s="49" t="s">
        <v>190</v>
      </c>
      <c r="Z366" s="53">
        <v>0.73699999999999999</v>
      </c>
      <c r="AB366" s="53">
        <f t="shared" si="39"/>
        <v>-0.73699999999999999</v>
      </c>
      <c r="AM366" s="49" t="s">
        <v>85</v>
      </c>
      <c r="AN366" s="49" t="s">
        <v>1479</v>
      </c>
    </row>
    <row r="367" spans="1:40" hidden="1" x14ac:dyDescent="0.2">
      <c r="A367" s="49" t="s">
        <v>1681</v>
      </c>
      <c r="B367" s="49" t="s">
        <v>1682</v>
      </c>
      <c r="C367" s="50" t="s">
        <v>166</v>
      </c>
      <c r="D367" s="49" t="s">
        <v>167</v>
      </c>
      <c r="E367" s="49" t="s">
        <v>1683</v>
      </c>
      <c r="F367" s="49" t="s">
        <v>1483</v>
      </c>
      <c r="G367" s="49" t="s">
        <v>1477</v>
      </c>
      <c r="H367" s="49" t="s">
        <v>1478</v>
      </c>
      <c r="I367" s="51" t="s">
        <v>1682</v>
      </c>
      <c r="J367" s="49">
        <v>7</v>
      </c>
      <c r="K367" s="49">
        <v>1000</v>
      </c>
      <c r="L367" s="49">
        <f t="shared" si="36"/>
        <v>726</v>
      </c>
      <c r="M367" s="49">
        <f>L367*Z367</f>
        <v>871.19999999999993</v>
      </c>
      <c r="N367" s="52" t="s">
        <v>173</v>
      </c>
      <c r="P367" s="49">
        <v>1262</v>
      </c>
      <c r="Q367" s="49">
        <v>0</v>
      </c>
      <c r="R367" s="49">
        <v>0</v>
      </c>
      <c r="S367" s="77">
        <f t="shared" si="37"/>
        <v>1262</v>
      </c>
      <c r="T367" s="77">
        <f t="shared" si="38"/>
        <v>1262</v>
      </c>
      <c r="U367" s="49">
        <v>274</v>
      </c>
      <c r="V367" s="49">
        <v>174</v>
      </c>
      <c r="W367" s="49">
        <v>174</v>
      </c>
      <c r="X367" s="49">
        <f t="shared" ref="X367:X430" si="40">T367-(U367+V367)</f>
        <v>814</v>
      </c>
      <c r="Y367" s="49" t="s">
        <v>190</v>
      </c>
      <c r="Z367" s="53">
        <v>1.2</v>
      </c>
      <c r="AB367" s="53">
        <f t="shared" si="39"/>
        <v>-1.2</v>
      </c>
      <c r="AM367" s="49" t="s">
        <v>85</v>
      </c>
      <c r="AN367" s="49" t="s">
        <v>1479</v>
      </c>
    </row>
    <row r="368" spans="1:40" hidden="1" x14ac:dyDescent="0.2">
      <c r="A368" s="49" t="s">
        <v>1684</v>
      </c>
      <c r="B368" s="49" t="s">
        <v>1685</v>
      </c>
      <c r="C368" s="50" t="s">
        <v>166</v>
      </c>
      <c r="D368" s="49" t="s">
        <v>167</v>
      </c>
      <c r="E368" s="49" t="s">
        <v>1686</v>
      </c>
      <c r="F368" s="49" t="s">
        <v>169</v>
      </c>
      <c r="G368" s="49" t="s">
        <v>1477</v>
      </c>
      <c r="H368" s="49" t="s">
        <v>1478</v>
      </c>
      <c r="I368" s="51" t="s">
        <v>1685</v>
      </c>
      <c r="J368" s="49">
        <v>7</v>
      </c>
      <c r="K368" s="49">
        <v>1000</v>
      </c>
      <c r="L368" s="49">
        <f t="shared" si="36"/>
        <v>-93</v>
      </c>
      <c r="N368" s="52" t="s">
        <v>173</v>
      </c>
      <c r="P368" s="49">
        <v>1970</v>
      </c>
      <c r="Q368" s="49">
        <v>0</v>
      </c>
      <c r="R368" s="49">
        <v>0</v>
      </c>
      <c r="S368" s="77">
        <f t="shared" si="37"/>
        <v>1970</v>
      </c>
      <c r="T368" s="77">
        <f t="shared" si="38"/>
        <v>1970</v>
      </c>
      <c r="U368" s="49">
        <v>1093</v>
      </c>
      <c r="V368" s="49">
        <v>560</v>
      </c>
      <c r="W368" s="49">
        <v>573</v>
      </c>
      <c r="X368" s="49">
        <f t="shared" si="40"/>
        <v>317</v>
      </c>
      <c r="Y368" s="49" t="s">
        <v>190</v>
      </c>
      <c r="Z368" s="53">
        <v>0.86399999999999999</v>
      </c>
      <c r="AB368" s="53">
        <f t="shared" si="39"/>
        <v>-0.86399999999999999</v>
      </c>
      <c r="AM368" s="49" t="s">
        <v>85</v>
      </c>
      <c r="AN368" s="49" t="s">
        <v>1479</v>
      </c>
    </row>
    <row r="369" spans="1:40" hidden="1" x14ac:dyDescent="0.2">
      <c r="A369" s="49" t="s">
        <v>1687</v>
      </c>
      <c r="B369" s="49" t="s">
        <v>1688</v>
      </c>
      <c r="C369" s="50" t="s">
        <v>166</v>
      </c>
      <c r="D369" s="49" t="s">
        <v>167</v>
      </c>
      <c r="E369" s="49" t="s">
        <v>1689</v>
      </c>
      <c r="F369" s="49" t="s">
        <v>1483</v>
      </c>
      <c r="G369" s="49" t="s">
        <v>1477</v>
      </c>
      <c r="H369" s="49" t="s">
        <v>1478</v>
      </c>
      <c r="I369" s="51" t="s">
        <v>1688</v>
      </c>
      <c r="J369" s="49">
        <v>7</v>
      </c>
      <c r="K369" s="49">
        <v>1000</v>
      </c>
      <c r="L369" s="49">
        <f t="shared" si="36"/>
        <v>724</v>
      </c>
      <c r="M369" s="49">
        <f>L369*Z369</f>
        <v>514.04</v>
      </c>
      <c r="N369" s="52" t="s">
        <v>173</v>
      </c>
      <c r="P369" s="49">
        <v>1034</v>
      </c>
      <c r="Q369" s="49">
        <v>0</v>
      </c>
      <c r="R369" s="49">
        <v>0</v>
      </c>
      <c r="S369" s="77">
        <f t="shared" si="37"/>
        <v>1034</v>
      </c>
      <c r="T369" s="77">
        <f t="shared" si="38"/>
        <v>1034</v>
      </c>
      <c r="U369" s="49">
        <v>276</v>
      </c>
      <c r="V369" s="49">
        <v>174</v>
      </c>
      <c r="W369" s="49">
        <v>174</v>
      </c>
      <c r="X369" s="49">
        <f t="shared" si="40"/>
        <v>584</v>
      </c>
      <c r="Y369" s="49" t="s">
        <v>190</v>
      </c>
      <c r="Z369" s="53">
        <v>0.71</v>
      </c>
      <c r="AB369" s="53">
        <f t="shared" si="39"/>
        <v>-0.71</v>
      </c>
      <c r="AM369" s="49" t="s">
        <v>85</v>
      </c>
      <c r="AN369" s="49" t="s">
        <v>1479</v>
      </c>
    </row>
    <row r="370" spans="1:40" hidden="1" x14ac:dyDescent="0.2">
      <c r="A370" s="49" t="s">
        <v>1690</v>
      </c>
      <c r="B370" s="49" t="s">
        <v>1691</v>
      </c>
      <c r="C370" s="50" t="s">
        <v>166</v>
      </c>
      <c r="D370" s="49" t="s">
        <v>167</v>
      </c>
      <c r="E370" s="49" t="s">
        <v>1692</v>
      </c>
      <c r="F370" s="49" t="s">
        <v>1483</v>
      </c>
      <c r="G370" s="49" t="s">
        <v>1477</v>
      </c>
      <c r="H370" s="49" t="s">
        <v>1478</v>
      </c>
      <c r="I370" s="51" t="s">
        <v>1691</v>
      </c>
      <c r="J370" s="49">
        <v>7</v>
      </c>
      <c r="K370" s="49">
        <v>1000</v>
      </c>
      <c r="L370" s="49">
        <f t="shared" si="36"/>
        <v>1000</v>
      </c>
      <c r="M370" s="49">
        <f>L370*Z370</f>
        <v>625</v>
      </c>
      <c r="N370" s="52" t="s">
        <v>173</v>
      </c>
      <c r="P370" s="49">
        <v>2813</v>
      </c>
      <c r="Q370" s="49">
        <v>0</v>
      </c>
      <c r="R370" s="49">
        <v>0</v>
      </c>
      <c r="S370" s="77">
        <f t="shared" si="37"/>
        <v>2813</v>
      </c>
      <c r="T370" s="77">
        <f t="shared" si="38"/>
        <v>2813</v>
      </c>
      <c r="U370" s="49">
        <v>0</v>
      </c>
      <c r="V370" s="49">
        <v>0</v>
      </c>
      <c r="W370" s="49">
        <v>0</v>
      </c>
      <c r="X370" s="49">
        <f t="shared" si="40"/>
        <v>2813</v>
      </c>
      <c r="Y370" s="49" t="s">
        <v>190</v>
      </c>
      <c r="Z370" s="53">
        <v>0.625</v>
      </c>
      <c r="AB370" s="53">
        <f t="shared" si="39"/>
        <v>-0.625</v>
      </c>
      <c r="AM370" s="49" t="s">
        <v>85</v>
      </c>
      <c r="AN370" s="49" t="s">
        <v>1479</v>
      </c>
    </row>
    <row r="371" spans="1:40" hidden="1" x14ac:dyDescent="0.2">
      <c r="A371" s="49" t="s">
        <v>1693</v>
      </c>
      <c r="B371" s="49" t="s">
        <v>1694</v>
      </c>
      <c r="C371" s="50" t="s">
        <v>166</v>
      </c>
      <c r="D371" s="49" t="s">
        <v>167</v>
      </c>
      <c r="E371" s="49" t="s">
        <v>1695</v>
      </c>
      <c r="F371" s="49" t="s">
        <v>1483</v>
      </c>
      <c r="G371" s="49" t="s">
        <v>1477</v>
      </c>
      <c r="H371" s="49" t="s">
        <v>1478</v>
      </c>
      <c r="I371" s="51" t="s">
        <v>1694</v>
      </c>
      <c r="J371" s="49">
        <v>7</v>
      </c>
      <c r="K371" s="49">
        <v>1000</v>
      </c>
      <c r="L371" s="49">
        <f t="shared" si="36"/>
        <v>1000</v>
      </c>
      <c r="M371" s="49">
        <f>L371*Z371</f>
        <v>1047</v>
      </c>
      <c r="N371" s="52" t="s">
        <v>173</v>
      </c>
      <c r="P371" s="49">
        <v>2500</v>
      </c>
      <c r="Q371" s="49">
        <v>0</v>
      </c>
      <c r="R371" s="49">
        <v>0</v>
      </c>
      <c r="S371" s="77">
        <f t="shared" si="37"/>
        <v>2500</v>
      </c>
      <c r="T371" s="77">
        <f t="shared" si="38"/>
        <v>2500</v>
      </c>
      <c r="U371" s="49">
        <v>0</v>
      </c>
      <c r="V371" s="49">
        <v>0</v>
      </c>
      <c r="W371" s="49">
        <v>0</v>
      </c>
      <c r="X371" s="49">
        <f t="shared" si="40"/>
        <v>2500</v>
      </c>
      <c r="Y371" s="49" t="s">
        <v>190</v>
      </c>
      <c r="Z371" s="53">
        <v>1.0469999999999999</v>
      </c>
      <c r="AB371" s="53">
        <f t="shared" si="39"/>
        <v>-1.0469999999999999</v>
      </c>
      <c r="AM371" s="49" t="s">
        <v>85</v>
      </c>
      <c r="AN371" s="49" t="s">
        <v>1479</v>
      </c>
    </row>
    <row r="372" spans="1:40" hidden="1" x14ac:dyDescent="0.2">
      <c r="A372" s="49" t="s">
        <v>1696</v>
      </c>
      <c r="B372" s="49" t="s">
        <v>1697</v>
      </c>
      <c r="C372" s="50" t="s">
        <v>166</v>
      </c>
      <c r="D372" s="49" t="s">
        <v>167</v>
      </c>
      <c r="E372" s="49" t="s">
        <v>1698</v>
      </c>
      <c r="F372" s="49" t="s">
        <v>1483</v>
      </c>
      <c r="G372" s="49" t="s">
        <v>1477</v>
      </c>
      <c r="H372" s="49" t="s">
        <v>1478</v>
      </c>
      <c r="I372" s="51" t="s">
        <v>1697</v>
      </c>
      <c r="J372" s="49">
        <v>7</v>
      </c>
      <c r="K372" s="49">
        <v>1000</v>
      </c>
      <c r="L372" s="49">
        <f t="shared" si="36"/>
        <v>-1232</v>
      </c>
      <c r="N372" s="52" t="s">
        <v>173</v>
      </c>
      <c r="P372" s="49">
        <v>3726</v>
      </c>
      <c r="Q372" s="49">
        <v>0</v>
      </c>
      <c r="R372" s="49">
        <v>0</v>
      </c>
      <c r="S372" s="77">
        <f t="shared" si="37"/>
        <v>3726</v>
      </c>
      <c r="T372" s="77">
        <f t="shared" si="38"/>
        <v>3726</v>
      </c>
      <c r="U372" s="49">
        <v>2232</v>
      </c>
      <c r="V372" s="49">
        <v>584</v>
      </c>
      <c r="W372" s="49">
        <v>636</v>
      </c>
      <c r="X372" s="49">
        <f t="shared" si="40"/>
        <v>910</v>
      </c>
      <c r="Y372" s="49" t="s">
        <v>190</v>
      </c>
      <c r="Z372" s="53">
        <v>0.68600000000000005</v>
      </c>
      <c r="AB372" s="53">
        <f t="shared" si="39"/>
        <v>-0.68600000000000005</v>
      </c>
      <c r="AM372" s="49" t="s">
        <v>85</v>
      </c>
      <c r="AN372" s="49" t="s">
        <v>1479</v>
      </c>
    </row>
    <row r="373" spans="1:40" hidden="1" x14ac:dyDescent="0.2">
      <c r="A373" s="49" t="s">
        <v>1699</v>
      </c>
      <c r="B373" s="49" t="s">
        <v>1700</v>
      </c>
      <c r="C373" s="50" t="s">
        <v>166</v>
      </c>
      <c r="D373" s="49" t="s">
        <v>167</v>
      </c>
      <c r="E373" s="49" t="s">
        <v>1701</v>
      </c>
      <c r="F373" s="49" t="s">
        <v>1483</v>
      </c>
      <c r="G373" s="49" t="s">
        <v>1477</v>
      </c>
      <c r="H373" s="49" t="s">
        <v>1478</v>
      </c>
      <c r="I373" s="51" t="s">
        <v>1700</v>
      </c>
      <c r="J373" s="49">
        <v>7</v>
      </c>
      <c r="K373" s="49">
        <v>1000</v>
      </c>
      <c r="L373" s="49">
        <f t="shared" si="36"/>
        <v>-12197</v>
      </c>
      <c r="N373" s="52" t="s">
        <v>173</v>
      </c>
      <c r="P373" s="49">
        <v>5940</v>
      </c>
      <c r="Q373" s="49">
        <v>0</v>
      </c>
      <c r="R373" s="49">
        <v>3000</v>
      </c>
      <c r="S373" s="77">
        <f t="shared" si="37"/>
        <v>5940</v>
      </c>
      <c r="T373" s="77">
        <f t="shared" si="38"/>
        <v>8940</v>
      </c>
      <c r="U373" s="49">
        <v>13197</v>
      </c>
      <c r="V373" s="49">
        <v>5841</v>
      </c>
      <c r="W373" s="49">
        <v>4581</v>
      </c>
      <c r="X373" s="49">
        <f t="shared" si="40"/>
        <v>-10098</v>
      </c>
      <c r="Y373" s="49" t="s">
        <v>181</v>
      </c>
      <c r="Z373" s="53">
        <v>0.28100000000000003</v>
      </c>
      <c r="AB373" s="53">
        <f t="shared" si="39"/>
        <v>-0.28100000000000003</v>
      </c>
      <c r="AM373" s="49" t="s">
        <v>85</v>
      </c>
      <c r="AN373" s="49" t="s">
        <v>1479</v>
      </c>
    </row>
    <row r="374" spans="1:40" hidden="1" x14ac:dyDescent="0.2">
      <c r="A374" s="49" t="s">
        <v>1702</v>
      </c>
      <c r="B374" s="49" t="s">
        <v>1703</v>
      </c>
      <c r="C374" s="50" t="s">
        <v>166</v>
      </c>
      <c r="D374" s="49" t="s">
        <v>167</v>
      </c>
      <c r="E374" s="49" t="s">
        <v>1704</v>
      </c>
      <c r="F374" s="49" t="s">
        <v>1483</v>
      </c>
      <c r="G374" s="49" t="s">
        <v>1477</v>
      </c>
      <c r="H374" s="49" t="s">
        <v>1478</v>
      </c>
      <c r="I374" s="51" t="s">
        <v>1703</v>
      </c>
      <c r="J374" s="49">
        <v>7</v>
      </c>
      <c r="K374" s="49">
        <v>1000</v>
      </c>
      <c r="L374" s="49">
        <f t="shared" si="36"/>
        <v>-14111</v>
      </c>
      <c r="N374" s="52" t="s">
        <v>173</v>
      </c>
      <c r="P374" s="49">
        <v>3279</v>
      </c>
      <c r="Q374" s="49">
        <v>0</v>
      </c>
      <c r="R374" s="49">
        <v>4970</v>
      </c>
      <c r="S374" s="77">
        <f t="shared" si="37"/>
        <v>3279</v>
      </c>
      <c r="T374" s="77">
        <f t="shared" si="38"/>
        <v>8249</v>
      </c>
      <c r="U374" s="49">
        <v>15111</v>
      </c>
      <c r="V374" s="49">
        <v>8417</v>
      </c>
      <c r="W374" s="49">
        <v>8345</v>
      </c>
      <c r="X374" s="49">
        <f t="shared" si="40"/>
        <v>-15279</v>
      </c>
      <c r="Y374" s="49" t="s">
        <v>181</v>
      </c>
      <c r="Z374" s="53">
        <v>0.96199999999999997</v>
      </c>
      <c r="AB374" s="53">
        <f t="shared" si="39"/>
        <v>-0.96199999999999997</v>
      </c>
      <c r="AM374" s="49" t="s">
        <v>85</v>
      </c>
      <c r="AN374" s="49" t="s">
        <v>1479</v>
      </c>
    </row>
    <row r="375" spans="1:40" hidden="1" x14ac:dyDescent="0.2">
      <c r="A375" s="49" t="s">
        <v>1705</v>
      </c>
      <c r="B375" s="49" t="s">
        <v>1706</v>
      </c>
      <c r="C375" s="50" t="s">
        <v>166</v>
      </c>
      <c r="D375" s="49" t="s">
        <v>167</v>
      </c>
      <c r="E375" s="49" t="s">
        <v>1707</v>
      </c>
      <c r="F375" s="49" t="s">
        <v>1483</v>
      </c>
      <c r="G375" s="49" t="s">
        <v>1477</v>
      </c>
      <c r="H375" s="49" t="s">
        <v>1478</v>
      </c>
      <c r="I375" s="51" t="s">
        <v>1706</v>
      </c>
      <c r="J375" s="49">
        <v>7</v>
      </c>
      <c r="K375" s="49">
        <v>1000</v>
      </c>
      <c r="L375" s="49">
        <f t="shared" si="36"/>
        <v>598</v>
      </c>
      <c r="M375" s="49">
        <f>L375*Z375</f>
        <v>652.41800000000001</v>
      </c>
      <c r="N375" s="52" t="s">
        <v>173</v>
      </c>
      <c r="P375" s="49">
        <v>876</v>
      </c>
      <c r="Q375" s="49">
        <v>0</v>
      </c>
      <c r="R375" s="49">
        <v>0</v>
      </c>
      <c r="S375" s="77">
        <f t="shared" si="37"/>
        <v>876</v>
      </c>
      <c r="T375" s="77">
        <f t="shared" si="38"/>
        <v>876</v>
      </c>
      <c r="U375" s="49">
        <v>402</v>
      </c>
      <c r="V375" s="49">
        <v>36</v>
      </c>
      <c r="W375" s="49">
        <v>36</v>
      </c>
      <c r="X375" s="49">
        <f t="shared" si="40"/>
        <v>438</v>
      </c>
      <c r="Y375" s="49" t="s">
        <v>190</v>
      </c>
      <c r="Z375" s="53">
        <v>1.091</v>
      </c>
      <c r="AB375" s="53">
        <f t="shared" si="39"/>
        <v>-1.091</v>
      </c>
      <c r="AM375" s="49" t="s">
        <v>85</v>
      </c>
      <c r="AN375" s="49" t="s">
        <v>1479</v>
      </c>
    </row>
    <row r="376" spans="1:40" hidden="1" x14ac:dyDescent="0.2">
      <c r="A376" s="49" t="s">
        <v>1708</v>
      </c>
      <c r="B376" s="49" t="s">
        <v>1709</v>
      </c>
      <c r="C376" s="50" t="s">
        <v>166</v>
      </c>
      <c r="D376" s="49" t="s">
        <v>167</v>
      </c>
      <c r="E376" s="49" t="s">
        <v>1710</v>
      </c>
      <c r="F376" s="49" t="s">
        <v>1483</v>
      </c>
      <c r="G376" s="49" t="s">
        <v>1477</v>
      </c>
      <c r="H376" s="49" t="s">
        <v>1478</v>
      </c>
      <c r="I376" s="51" t="s">
        <v>1709</v>
      </c>
      <c r="J376" s="49">
        <v>7</v>
      </c>
      <c r="K376" s="49">
        <v>5000</v>
      </c>
      <c r="L376" s="49">
        <f t="shared" si="36"/>
        <v>-20579</v>
      </c>
      <c r="N376" s="52" t="s">
        <v>173</v>
      </c>
      <c r="P376" s="49">
        <v>14571</v>
      </c>
      <c r="Q376" s="49">
        <v>0</v>
      </c>
      <c r="R376" s="49">
        <v>10000</v>
      </c>
      <c r="S376" s="77">
        <f t="shared" si="37"/>
        <v>14571</v>
      </c>
      <c r="T376" s="77">
        <f t="shared" si="38"/>
        <v>24571</v>
      </c>
      <c r="U376" s="49">
        <v>25579</v>
      </c>
      <c r="V376" s="49">
        <v>15147</v>
      </c>
      <c r="W376" s="49">
        <v>15194</v>
      </c>
      <c r="X376" s="49">
        <f t="shared" si="40"/>
        <v>-16155</v>
      </c>
      <c r="Y376" s="49" t="s">
        <v>181</v>
      </c>
      <c r="Z376" s="53">
        <v>0.27400000000000002</v>
      </c>
      <c r="AB376" s="53">
        <f t="shared" si="39"/>
        <v>-0.27400000000000002</v>
      </c>
      <c r="AM376" s="49" t="s">
        <v>85</v>
      </c>
      <c r="AN376" s="49" t="s">
        <v>1479</v>
      </c>
    </row>
    <row r="377" spans="1:40" hidden="1" x14ac:dyDescent="0.2">
      <c r="A377" s="49" t="s">
        <v>1711</v>
      </c>
      <c r="B377" s="49" t="s">
        <v>1712</v>
      </c>
      <c r="C377" s="50" t="s">
        <v>166</v>
      </c>
      <c r="D377" s="49" t="s">
        <v>167</v>
      </c>
      <c r="E377" s="49" t="s">
        <v>1713</v>
      </c>
      <c r="F377" s="49" t="s">
        <v>1483</v>
      </c>
      <c r="G377" s="49" t="s">
        <v>1477</v>
      </c>
      <c r="H377" s="49" t="s">
        <v>1478</v>
      </c>
      <c r="I377" s="51" t="s">
        <v>1712</v>
      </c>
      <c r="J377" s="49">
        <v>7</v>
      </c>
      <c r="K377" s="49">
        <v>1000</v>
      </c>
      <c r="L377" s="49">
        <f t="shared" si="36"/>
        <v>967</v>
      </c>
      <c r="M377" s="49">
        <f>L377*Z377</f>
        <v>731.05200000000002</v>
      </c>
      <c r="N377" s="52" t="s">
        <v>173</v>
      </c>
      <c r="P377" s="49">
        <v>40</v>
      </c>
      <c r="Q377" s="49">
        <v>0</v>
      </c>
      <c r="R377" s="49">
        <v>0</v>
      </c>
      <c r="S377" s="77">
        <f t="shared" si="37"/>
        <v>40</v>
      </c>
      <c r="T377" s="77">
        <f t="shared" si="38"/>
        <v>40</v>
      </c>
      <c r="U377" s="49">
        <v>33</v>
      </c>
      <c r="V377" s="49">
        <v>0</v>
      </c>
      <c r="W377" s="49">
        <v>0</v>
      </c>
      <c r="X377" s="49">
        <f t="shared" si="40"/>
        <v>7</v>
      </c>
      <c r="Y377" s="49" t="s">
        <v>190</v>
      </c>
      <c r="Z377" s="53">
        <v>0.75600000000000001</v>
      </c>
      <c r="AB377" s="53">
        <f t="shared" si="39"/>
        <v>-0.75600000000000001</v>
      </c>
      <c r="AM377" s="49" t="s">
        <v>85</v>
      </c>
      <c r="AN377" s="49" t="s">
        <v>1479</v>
      </c>
    </row>
    <row r="378" spans="1:40" hidden="1" x14ac:dyDescent="0.2">
      <c r="A378" s="49" t="s">
        <v>1714</v>
      </c>
      <c r="B378" s="49" t="s">
        <v>1715</v>
      </c>
      <c r="C378" s="50" t="s">
        <v>166</v>
      </c>
      <c r="D378" s="49" t="s">
        <v>167</v>
      </c>
      <c r="E378" s="49" t="s">
        <v>1716</v>
      </c>
      <c r="F378" s="49" t="s">
        <v>1483</v>
      </c>
      <c r="G378" s="49" t="s">
        <v>1477</v>
      </c>
      <c r="H378" s="49" t="s">
        <v>1478</v>
      </c>
      <c r="I378" s="51" t="s">
        <v>1715</v>
      </c>
      <c r="J378" s="49">
        <v>7</v>
      </c>
      <c r="K378" s="49">
        <v>1000</v>
      </c>
      <c r="L378" s="49">
        <f t="shared" si="36"/>
        <v>4</v>
      </c>
      <c r="M378" s="82"/>
      <c r="N378" s="52" t="s">
        <v>173</v>
      </c>
      <c r="P378" s="49">
        <v>871</v>
      </c>
      <c r="Q378" s="49">
        <v>0</v>
      </c>
      <c r="R378" s="49">
        <v>0</v>
      </c>
      <c r="S378" s="77">
        <f t="shared" si="37"/>
        <v>871</v>
      </c>
      <c r="T378" s="77">
        <f t="shared" si="38"/>
        <v>871</v>
      </c>
      <c r="U378" s="49">
        <v>996</v>
      </c>
      <c r="V378" s="49">
        <v>555</v>
      </c>
      <c r="W378" s="49">
        <v>555</v>
      </c>
      <c r="X378" s="49">
        <f t="shared" si="40"/>
        <v>-680</v>
      </c>
      <c r="Y378" s="49" t="s">
        <v>181</v>
      </c>
      <c r="Z378" s="53">
        <v>2.0070000000000001</v>
      </c>
      <c r="AB378" s="53">
        <f t="shared" si="39"/>
        <v>-2.0070000000000001</v>
      </c>
      <c r="AM378" s="49" t="s">
        <v>85</v>
      </c>
      <c r="AN378" s="49" t="s">
        <v>1479</v>
      </c>
    </row>
    <row r="379" spans="1:40" hidden="1" x14ac:dyDescent="0.2">
      <c r="A379" s="49" t="s">
        <v>1717</v>
      </c>
      <c r="B379" s="49" t="s">
        <v>1718</v>
      </c>
      <c r="C379" s="50" t="s">
        <v>166</v>
      </c>
      <c r="D379" s="49" t="s">
        <v>167</v>
      </c>
      <c r="E379" s="49" t="s">
        <v>1719</v>
      </c>
      <c r="F379" s="49" t="s">
        <v>1483</v>
      </c>
      <c r="G379" s="49" t="s">
        <v>1477</v>
      </c>
      <c r="H379" s="49" t="s">
        <v>1478</v>
      </c>
      <c r="I379" s="51" t="s">
        <v>1718</v>
      </c>
      <c r="J379" s="49">
        <v>7</v>
      </c>
      <c r="K379" s="49">
        <v>5000</v>
      </c>
      <c r="L379" s="49">
        <f t="shared" si="36"/>
        <v>-11649</v>
      </c>
      <c r="N379" s="52" t="s">
        <v>173</v>
      </c>
      <c r="P379" s="49">
        <v>7009</v>
      </c>
      <c r="Q379" s="49">
        <v>0</v>
      </c>
      <c r="R379" s="49">
        <v>5000</v>
      </c>
      <c r="S379" s="77">
        <f t="shared" si="37"/>
        <v>7009</v>
      </c>
      <c r="T379" s="77">
        <f t="shared" si="38"/>
        <v>12009</v>
      </c>
      <c r="U379" s="49">
        <v>16649</v>
      </c>
      <c r="V379" s="49">
        <v>8353</v>
      </c>
      <c r="W379" s="49">
        <v>8314</v>
      </c>
      <c r="X379" s="49">
        <f t="shared" si="40"/>
        <v>-12993</v>
      </c>
      <c r="Y379" s="49" t="s">
        <v>181</v>
      </c>
      <c r="Z379" s="53">
        <v>1.218</v>
      </c>
      <c r="AB379" s="53">
        <f t="shared" si="39"/>
        <v>-1.218</v>
      </c>
      <c r="AM379" s="49" t="s">
        <v>85</v>
      </c>
      <c r="AN379" s="49" t="s">
        <v>1479</v>
      </c>
    </row>
    <row r="380" spans="1:40" hidden="1" x14ac:dyDescent="0.2">
      <c r="A380" s="49" t="s">
        <v>1720</v>
      </c>
      <c r="B380" s="49" t="s">
        <v>1721</v>
      </c>
      <c r="C380" s="50" t="s">
        <v>166</v>
      </c>
      <c r="D380" s="49" t="s">
        <v>167</v>
      </c>
      <c r="E380" s="49" t="s">
        <v>1722</v>
      </c>
      <c r="F380" s="49" t="s">
        <v>169</v>
      </c>
      <c r="G380" s="49" t="s">
        <v>1723</v>
      </c>
      <c r="H380" s="49" t="s">
        <v>1724</v>
      </c>
      <c r="I380" s="51" t="s">
        <v>1721</v>
      </c>
      <c r="J380" s="49">
        <v>5</v>
      </c>
      <c r="K380" s="49">
        <v>100000</v>
      </c>
      <c r="L380" s="49">
        <f t="shared" si="36"/>
        <v>-993510</v>
      </c>
      <c r="N380" s="52" t="s">
        <v>173</v>
      </c>
      <c r="P380" s="49">
        <v>330701</v>
      </c>
      <c r="Q380" s="49">
        <v>0</v>
      </c>
      <c r="R380" s="49">
        <v>420861</v>
      </c>
      <c r="S380" s="77">
        <f t="shared" si="37"/>
        <v>330701</v>
      </c>
      <c r="T380" s="77">
        <f t="shared" si="38"/>
        <v>751562</v>
      </c>
      <c r="U380" s="49">
        <v>1093510</v>
      </c>
      <c r="V380" s="49">
        <v>455256</v>
      </c>
      <c r="W380" s="49">
        <v>439376</v>
      </c>
      <c r="X380" s="49">
        <f t="shared" si="40"/>
        <v>-797204</v>
      </c>
      <c r="Y380" s="49" t="s">
        <v>181</v>
      </c>
      <c r="Z380" s="53">
        <v>0.05</v>
      </c>
      <c r="AB380" s="53">
        <f t="shared" si="39"/>
        <v>-0.05</v>
      </c>
      <c r="AM380" s="49" t="s">
        <v>85</v>
      </c>
      <c r="AN380" s="49" t="s">
        <v>1479</v>
      </c>
    </row>
    <row r="381" spans="1:40" hidden="1" x14ac:dyDescent="0.2">
      <c r="A381" s="49" t="s">
        <v>1725</v>
      </c>
      <c r="B381" s="49" t="s">
        <v>1726</v>
      </c>
      <c r="C381" s="50" t="s">
        <v>166</v>
      </c>
      <c r="D381" s="49" t="s">
        <v>167</v>
      </c>
      <c r="E381" s="49" t="s">
        <v>1727</v>
      </c>
      <c r="F381" s="49" t="s">
        <v>169</v>
      </c>
      <c r="G381" s="49" t="s">
        <v>1477</v>
      </c>
      <c r="H381" s="49" t="s">
        <v>1478</v>
      </c>
      <c r="I381" s="51" t="s">
        <v>1726</v>
      </c>
      <c r="J381" s="49">
        <v>7</v>
      </c>
      <c r="K381" s="49">
        <v>2500</v>
      </c>
      <c r="L381" s="49">
        <f t="shared" si="36"/>
        <v>-7912</v>
      </c>
      <c r="N381" s="52" t="s">
        <v>173</v>
      </c>
      <c r="P381" s="49">
        <v>6951</v>
      </c>
      <c r="Q381" s="49">
        <v>0</v>
      </c>
      <c r="R381" s="49">
        <v>0</v>
      </c>
      <c r="S381" s="77">
        <f t="shared" si="37"/>
        <v>6951</v>
      </c>
      <c r="T381" s="77">
        <f t="shared" si="38"/>
        <v>6951</v>
      </c>
      <c r="U381" s="49">
        <v>10412</v>
      </c>
      <c r="V381" s="49">
        <v>4773</v>
      </c>
      <c r="W381" s="49">
        <v>4273</v>
      </c>
      <c r="X381" s="49">
        <f t="shared" si="40"/>
        <v>-8234</v>
      </c>
      <c r="Y381" s="49" t="s">
        <v>181</v>
      </c>
      <c r="Z381" s="53">
        <v>1.4830000000000001</v>
      </c>
      <c r="AB381" s="53">
        <f t="shared" si="39"/>
        <v>-1.4830000000000001</v>
      </c>
      <c r="AM381" s="49" t="s">
        <v>85</v>
      </c>
      <c r="AN381" s="49" t="s">
        <v>1479</v>
      </c>
    </row>
    <row r="382" spans="1:40" hidden="1" x14ac:dyDescent="0.2">
      <c r="A382" s="49" t="s">
        <v>1728</v>
      </c>
      <c r="B382" s="49" t="s">
        <v>1729</v>
      </c>
      <c r="C382" s="50" t="s">
        <v>166</v>
      </c>
      <c r="D382" s="49" t="s">
        <v>167</v>
      </c>
      <c r="E382" s="49" t="s">
        <v>1730</v>
      </c>
      <c r="F382" s="49" t="s">
        <v>1483</v>
      </c>
      <c r="G382" s="49" t="s">
        <v>1477</v>
      </c>
      <c r="H382" s="49" t="s">
        <v>1478</v>
      </c>
      <c r="I382" s="51" t="s">
        <v>1729</v>
      </c>
      <c r="J382" s="49">
        <v>7</v>
      </c>
      <c r="K382" s="49">
        <v>1000</v>
      </c>
      <c r="L382" s="49">
        <f t="shared" si="36"/>
        <v>-8140</v>
      </c>
      <c r="N382" s="52" t="s">
        <v>173</v>
      </c>
      <c r="P382" s="49">
        <v>3537</v>
      </c>
      <c r="Q382" s="49">
        <v>0</v>
      </c>
      <c r="R382" s="49">
        <v>5000</v>
      </c>
      <c r="S382" s="77">
        <f t="shared" si="37"/>
        <v>3537</v>
      </c>
      <c r="T382" s="77">
        <f t="shared" si="38"/>
        <v>8537</v>
      </c>
      <c r="U382" s="49">
        <v>9140</v>
      </c>
      <c r="V382" s="49">
        <v>3405</v>
      </c>
      <c r="W382" s="49">
        <v>3436</v>
      </c>
      <c r="X382" s="49">
        <f t="shared" si="40"/>
        <v>-4008</v>
      </c>
      <c r="Y382" s="49" t="s">
        <v>181</v>
      </c>
      <c r="Z382" s="53">
        <v>0.98799999999999999</v>
      </c>
      <c r="AB382" s="53">
        <f t="shared" si="39"/>
        <v>-0.98799999999999999</v>
      </c>
      <c r="AM382" s="49" t="s">
        <v>85</v>
      </c>
      <c r="AN382" s="49" t="s">
        <v>1479</v>
      </c>
    </row>
    <row r="383" spans="1:40" hidden="1" x14ac:dyDescent="0.2">
      <c r="A383" s="49" t="s">
        <v>1731</v>
      </c>
      <c r="B383" s="49" t="s">
        <v>1732</v>
      </c>
      <c r="C383" s="50" t="s">
        <v>166</v>
      </c>
      <c r="D383" s="49" t="s">
        <v>167</v>
      </c>
      <c r="E383" s="49" t="s">
        <v>1733</v>
      </c>
      <c r="F383" s="49" t="s">
        <v>1483</v>
      </c>
      <c r="G383" s="49" t="s">
        <v>1477</v>
      </c>
      <c r="H383" s="49" t="s">
        <v>1478</v>
      </c>
      <c r="I383" s="51" t="s">
        <v>1732</v>
      </c>
      <c r="J383" s="49">
        <v>7</v>
      </c>
      <c r="K383" s="49">
        <v>1000</v>
      </c>
      <c r="L383" s="49">
        <f t="shared" si="36"/>
        <v>1000</v>
      </c>
      <c r="M383" s="49">
        <f>L383*Z383</f>
        <v>1720</v>
      </c>
      <c r="N383" s="52" t="s">
        <v>173</v>
      </c>
      <c r="P383" s="49">
        <v>0</v>
      </c>
      <c r="Q383" s="49">
        <v>0</v>
      </c>
      <c r="R383" s="49">
        <v>0</v>
      </c>
      <c r="S383" s="77">
        <f t="shared" si="37"/>
        <v>0</v>
      </c>
      <c r="T383" s="77">
        <f t="shared" si="38"/>
        <v>0</v>
      </c>
      <c r="U383" s="49">
        <v>0</v>
      </c>
      <c r="V383" s="49">
        <v>0</v>
      </c>
      <c r="W383" s="49">
        <v>0</v>
      </c>
      <c r="X383" s="49">
        <f t="shared" si="40"/>
        <v>0</v>
      </c>
      <c r="Y383" s="49" t="s">
        <v>174</v>
      </c>
      <c r="Z383" s="53">
        <v>1.72</v>
      </c>
      <c r="AB383" s="53">
        <f t="shared" si="39"/>
        <v>-1.72</v>
      </c>
      <c r="AM383" s="49" t="s">
        <v>85</v>
      </c>
      <c r="AN383" s="49" t="s">
        <v>1479</v>
      </c>
    </row>
    <row r="384" spans="1:40" hidden="1" x14ac:dyDescent="0.2">
      <c r="A384" s="49" t="s">
        <v>1734</v>
      </c>
      <c r="B384" s="49" t="s">
        <v>1735</v>
      </c>
      <c r="C384" s="50" t="s">
        <v>166</v>
      </c>
      <c r="D384" s="49" t="s">
        <v>167</v>
      </c>
      <c r="E384" s="49" t="s">
        <v>1736</v>
      </c>
      <c r="F384" s="49" t="s">
        <v>1483</v>
      </c>
      <c r="G384" s="49" t="s">
        <v>1477</v>
      </c>
      <c r="H384" s="49" t="s">
        <v>1478</v>
      </c>
      <c r="I384" s="51" t="s">
        <v>1735</v>
      </c>
      <c r="J384" s="49">
        <v>7</v>
      </c>
      <c r="K384" s="49">
        <v>1000</v>
      </c>
      <c r="L384" s="49">
        <f t="shared" si="36"/>
        <v>442</v>
      </c>
      <c r="M384" s="49">
        <f>L384*Z384</f>
        <v>959.58199999999988</v>
      </c>
      <c r="N384" s="52" t="s">
        <v>173</v>
      </c>
      <c r="P384" s="49">
        <v>1205</v>
      </c>
      <c r="Q384" s="49">
        <v>0</v>
      </c>
      <c r="R384" s="49">
        <v>0</v>
      </c>
      <c r="S384" s="77">
        <f t="shared" si="37"/>
        <v>1205</v>
      </c>
      <c r="T384" s="77">
        <f t="shared" si="38"/>
        <v>1205</v>
      </c>
      <c r="U384" s="49">
        <v>558</v>
      </c>
      <c r="V384" s="49">
        <v>146</v>
      </c>
      <c r="W384" s="49">
        <v>159</v>
      </c>
      <c r="X384" s="49">
        <f t="shared" si="40"/>
        <v>501</v>
      </c>
      <c r="Y384" s="49" t="s">
        <v>190</v>
      </c>
      <c r="Z384" s="53">
        <v>2.1709999999999998</v>
      </c>
      <c r="AB384" s="53">
        <f t="shared" si="39"/>
        <v>-2.1709999999999998</v>
      </c>
      <c r="AM384" s="49" t="s">
        <v>85</v>
      </c>
      <c r="AN384" s="49" t="s">
        <v>1479</v>
      </c>
    </row>
    <row r="385" spans="1:40" hidden="1" x14ac:dyDescent="0.2">
      <c r="A385" s="49" t="s">
        <v>1737</v>
      </c>
      <c r="B385" s="49" t="s">
        <v>1738</v>
      </c>
      <c r="C385" s="50" t="s">
        <v>166</v>
      </c>
      <c r="D385" s="49" t="s">
        <v>167</v>
      </c>
      <c r="E385" s="49" t="s">
        <v>1739</v>
      </c>
      <c r="F385" s="49" t="s">
        <v>1483</v>
      </c>
      <c r="G385" s="49" t="s">
        <v>1477</v>
      </c>
      <c r="H385" s="49" t="s">
        <v>1478</v>
      </c>
      <c r="I385" s="51" t="s">
        <v>1738</v>
      </c>
      <c r="J385" s="49">
        <v>7</v>
      </c>
      <c r="K385" s="49">
        <v>1000</v>
      </c>
      <c r="L385" s="49">
        <f t="shared" si="36"/>
        <v>457</v>
      </c>
      <c r="M385" s="49">
        <f>L385*Z385</f>
        <v>970.66800000000001</v>
      </c>
      <c r="N385" s="52" t="s">
        <v>173</v>
      </c>
      <c r="P385" s="49">
        <v>1289</v>
      </c>
      <c r="Q385" s="49">
        <v>0</v>
      </c>
      <c r="R385" s="49">
        <v>0</v>
      </c>
      <c r="S385" s="77">
        <f t="shared" si="37"/>
        <v>1289</v>
      </c>
      <c r="T385" s="77">
        <f t="shared" si="38"/>
        <v>1289</v>
      </c>
      <c r="U385" s="49">
        <v>543</v>
      </c>
      <c r="V385" s="49">
        <v>146</v>
      </c>
      <c r="W385" s="49">
        <v>159</v>
      </c>
      <c r="X385" s="49">
        <f t="shared" si="40"/>
        <v>600</v>
      </c>
      <c r="Y385" s="49" t="s">
        <v>190</v>
      </c>
      <c r="Z385" s="53">
        <v>2.1240000000000001</v>
      </c>
      <c r="AB385" s="53">
        <f t="shared" si="39"/>
        <v>-2.1240000000000001</v>
      </c>
      <c r="AM385" s="49" t="s">
        <v>85</v>
      </c>
      <c r="AN385" s="49" t="s">
        <v>1479</v>
      </c>
    </row>
    <row r="386" spans="1:40" hidden="1" x14ac:dyDescent="0.2">
      <c r="A386" s="49" t="s">
        <v>1740</v>
      </c>
      <c r="B386" s="49" t="s">
        <v>1741</v>
      </c>
      <c r="C386" s="50" t="s">
        <v>166</v>
      </c>
      <c r="D386" s="49" t="s">
        <v>167</v>
      </c>
      <c r="E386" s="49" t="s">
        <v>1742</v>
      </c>
      <c r="F386" s="49" t="s">
        <v>1483</v>
      </c>
      <c r="G386" s="49" t="s">
        <v>1477</v>
      </c>
      <c r="H386" s="49" t="s">
        <v>1478</v>
      </c>
      <c r="I386" s="51" t="s">
        <v>1741</v>
      </c>
      <c r="J386" s="49">
        <v>7</v>
      </c>
      <c r="K386" s="49">
        <v>1000</v>
      </c>
      <c r="L386" s="49">
        <f t="shared" ref="L386:L449" si="41">K386-U386</f>
        <v>1000</v>
      </c>
      <c r="M386" s="49">
        <f>L386*Z386</f>
        <v>1386</v>
      </c>
      <c r="N386" s="52" t="s">
        <v>173</v>
      </c>
      <c r="P386" s="49">
        <v>0</v>
      </c>
      <c r="Q386" s="49">
        <v>0</v>
      </c>
      <c r="R386" s="49">
        <v>0</v>
      </c>
      <c r="S386" s="77">
        <f t="shared" ref="S386:S449" si="42">P386+Q386</f>
        <v>0</v>
      </c>
      <c r="T386" s="77">
        <f t="shared" ref="T386:T449" si="43">P386+Q386+R386</f>
        <v>0</v>
      </c>
      <c r="U386" s="49">
        <v>0</v>
      </c>
      <c r="V386" s="49">
        <v>0</v>
      </c>
      <c r="W386" s="49">
        <v>0</v>
      </c>
      <c r="X386" s="49">
        <f t="shared" si="40"/>
        <v>0</v>
      </c>
      <c r="Y386" s="49" t="s">
        <v>174</v>
      </c>
      <c r="Z386" s="53">
        <v>1.3859999999999999</v>
      </c>
      <c r="AB386" s="53">
        <f t="shared" ref="AB386:AB449" si="44">AA386-Z386</f>
        <v>-1.3859999999999999</v>
      </c>
      <c r="AM386" s="49" t="s">
        <v>85</v>
      </c>
      <c r="AN386" s="49" t="s">
        <v>1479</v>
      </c>
    </row>
    <row r="387" spans="1:40" hidden="1" x14ac:dyDescent="0.2">
      <c r="A387" s="49" t="s">
        <v>1743</v>
      </c>
      <c r="B387" s="49" t="s">
        <v>1744</v>
      </c>
      <c r="C387" s="50" t="s">
        <v>166</v>
      </c>
      <c r="D387" s="49" t="s">
        <v>167</v>
      </c>
      <c r="E387" s="49" t="s">
        <v>1745</v>
      </c>
      <c r="F387" s="49" t="s">
        <v>1483</v>
      </c>
      <c r="G387" s="49" t="s">
        <v>1477</v>
      </c>
      <c r="H387" s="49" t="s">
        <v>1478</v>
      </c>
      <c r="I387" s="51" t="s">
        <v>1744</v>
      </c>
      <c r="J387" s="49">
        <v>7</v>
      </c>
      <c r="K387" s="49">
        <v>1000</v>
      </c>
      <c r="L387" s="49">
        <f t="shared" si="41"/>
        <v>-3768</v>
      </c>
      <c r="N387" s="52" t="s">
        <v>173</v>
      </c>
      <c r="P387" s="49">
        <v>65675</v>
      </c>
      <c r="Q387" s="49">
        <v>0</v>
      </c>
      <c r="R387" s="49">
        <v>0</v>
      </c>
      <c r="S387" s="77">
        <f t="shared" si="42"/>
        <v>65675</v>
      </c>
      <c r="T387" s="77">
        <f t="shared" si="43"/>
        <v>65675</v>
      </c>
      <c r="U387" s="49">
        <v>4768</v>
      </c>
      <c r="V387" s="49">
        <v>4470</v>
      </c>
      <c r="W387" s="49">
        <v>4470</v>
      </c>
      <c r="X387" s="49">
        <f t="shared" si="40"/>
        <v>56437</v>
      </c>
      <c r="Y387" s="49" t="s">
        <v>190</v>
      </c>
      <c r="Z387" s="53">
        <v>0.34699999999999998</v>
      </c>
      <c r="AB387" s="53">
        <f t="shared" si="44"/>
        <v>-0.34699999999999998</v>
      </c>
      <c r="AM387" s="49" t="s">
        <v>85</v>
      </c>
      <c r="AN387" s="49" t="s">
        <v>1479</v>
      </c>
    </row>
    <row r="388" spans="1:40" hidden="1" x14ac:dyDescent="0.2">
      <c r="A388" s="49" t="s">
        <v>1746</v>
      </c>
      <c r="B388" s="49" t="s">
        <v>1747</v>
      </c>
      <c r="C388" s="50" t="s">
        <v>166</v>
      </c>
      <c r="D388" s="49" t="s">
        <v>167</v>
      </c>
      <c r="E388" s="49" t="s">
        <v>1748</v>
      </c>
      <c r="F388" s="49" t="s">
        <v>1483</v>
      </c>
      <c r="G388" s="49" t="s">
        <v>1477</v>
      </c>
      <c r="H388" s="49" t="s">
        <v>1478</v>
      </c>
      <c r="I388" s="51" t="s">
        <v>1747</v>
      </c>
      <c r="J388" s="49">
        <v>7</v>
      </c>
      <c r="K388" s="49">
        <v>1000</v>
      </c>
      <c r="L388" s="49">
        <f t="shared" si="41"/>
        <v>-6635</v>
      </c>
      <c r="N388" s="52" t="s">
        <v>173</v>
      </c>
      <c r="P388" s="49">
        <v>4575</v>
      </c>
      <c r="Q388" s="49">
        <v>0</v>
      </c>
      <c r="R388" s="49">
        <v>0</v>
      </c>
      <c r="S388" s="77">
        <f t="shared" si="42"/>
        <v>4575</v>
      </c>
      <c r="T388" s="77">
        <f t="shared" si="43"/>
        <v>4575</v>
      </c>
      <c r="U388" s="49">
        <v>7635</v>
      </c>
      <c r="V388" s="49">
        <v>3735</v>
      </c>
      <c r="W388" s="49">
        <v>3735</v>
      </c>
      <c r="X388" s="49">
        <f t="shared" si="40"/>
        <v>-6795</v>
      </c>
      <c r="Y388" s="49" t="s">
        <v>181</v>
      </c>
      <c r="Z388" s="53">
        <v>1.075</v>
      </c>
      <c r="AB388" s="53">
        <f t="shared" si="44"/>
        <v>-1.075</v>
      </c>
      <c r="AM388" s="49" t="s">
        <v>85</v>
      </c>
      <c r="AN388" s="49" t="s">
        <v>1479</v>
      </c>
    </row>
    <row r="389" spans="1:40" hidden="1" x14ac:dyDescent="0.2">
      <c r="A389" s="49" t="s">
        <v>1749</v>
      </c>
      <c r="B389" s="49" t="s">
        <v>1750</v>
      </c>
      <c r="C389" s="50" t="s">
        <v>166</v>
      </c>
      <c r="D389" s="49" t="s">
        <v>228</v>
      </c>
      <c r="E389" s="49" t="s">
        <v>1751</v>
      </c>
      <c r="F389" s="49" t="s">
        <v>1483</v>
      </c>
      <c r="G389" s="49" t="s">
        <v>1477</v>
      </c>
      <c r="H389" s="49" t="s">
        <v>1478</v>
      </c>
      <c r="I389" s="51" t="s">
        <v>1750</v>
      </c>
      <c r="J389" s="49">
        <v>7</v>
      </c>
      <c r="K389" s="49">
        <v>1000</v>
      </c>
      <c r="L389" s="49">
        <f t="shared" si="41"/>
        <v>1000</v>
      </c>
      <c r="M389" s="49">
        <f>L389*Z389</f>
        <v>1077</v>
      </c>
      <c r="N389" s="52" t="s">
        <v>173</v>
      </c>
      <c r="P389" s="49">
        <v>0</v>
      </c>
      <c r="Q389" s="49">
        <v>0</v>
      </c>
      <c r="R389" s="49">
        <v>0</v>
      </c>
      <c r="S389" s="77">
        <f t="shared" si="42"/>
        <v>0</v>
      </c>
      <c r="T389" s="77">
        <f t="shared" si="43"/>
        <v>0</v>
      </c>
      <c r="U389" s="49">
        <v>0</v>
      </c>
      <c r="V389" s="49">
        <v>0</v>
      </c>
      <c r="W389" s="49">
        <v>0</v>
      </c>
      <c r="X389" s="49">
        <f t="shared" si="40"/>
        <v>0</v>
      </c>
      <c r="Y389" s="49" t="s">
        <v>174</v>
      </c>
      <c r="Z389" s="53">
        <v>1.077</v>
      </c>
      <c r="AB389" s="53">
        <f t="shared" si="44"/>
        <v>-1.077</v>
      </c>
      <c r="AM389" s="49" t="s">
        <v>85</v>
      </c>
      <c r="AN389" s="49" t="s">
        <v>1479</v>
      </c>
    </row>
    <row r="390" spans="1:40" hidden="1" x14ac:dyDescent="0.2">
      <c r="A390" s="49" t="s">
        <v>1752</v>
      </c>
      <c r="B390" s="49" t="s">
        <v>1753</v>
      </c>
      <c r="C390" s="50" t="s">
        <v>166</v>
      </c>
      <c r="D390" s="49" t="s">
        <v>167</v>
      </c>
      <c r="E390" s="49" t="s">
        <v>1754</v>
      </c>
      <c r="F390" s="49" t="s">
        <v>1483</v>
      </c>
      <c r="G390" s="49" t="s">
        <v>1477</v>
      </c>
      <c r="H390" s="49" t="s">
        <v>1478</v>
      </c>
      <c r="I390" s="51" t="s">
        <v>1753</v>
      </c>
      <c r="J390" s="49">
        <v>7</v>
      </c>
      <c r="K390" s="49">
        <v>1000</v>
      </c>
      <c r="L390" s="49">
        <f t="shared" si="41"/>
        <v>-9990</v>
      </c>
      <c r="N390" s="52" t="s">
        <v>173</v>
      </c>
      <c r="P390" s="49">
        <v>9163</v>
      </c>
      <c r="Q390" s="49">
        <v>0</v>
      </c>
      <c r="R390" s="49">
        <v>0</v>
      </c>
      <c r="S390" s="77">
        <f t="shared" si="42"/>
        <v>9163</v>
      </c>
      <c r="T390" s="77">
        <f t="shared" si="43"/>
        <v>9163</v>
      </c>
      <c r="U390" s="49">
        <v>10990</v>
      </c>
      <c r="V390" s="49">
        <v>6730</v>
      </c>
      <c r="W390" s="49">
        <v>6849</v>
      </c>
      <c r="X390" s="49">
        <f t="shared" si="40"/>
        <v>-8557</v>
      </c>
      <c r="Y390" s="49" t="s">
        <v>181</v>
      </c>
      <c r="Z390" s="53">
        <v>1.454</v>
      </c>
      <c r="AB390" s="53">
        <f t="shared" si="44"/>
        <v>-1.454</v>
      </c>
      <c r="AM390" s="49" t="s">
        <v>85</v>
      </c>
      <c r="AN390" s="49" t="s">
        <v>1479</v>
      </c>
    </row>
    <row r="391" spans="1:40" hidden="1" x14ac:dyDescent="0.2">
      <c r="A391" s="49" t="s">
        <v>1755</v>
      </c>
      <c r="B391" s="49" t="s">
        <v>1756</v>
      </c>
      <c r="C391" s="50" t="s">
        <v>166</v>
      </c>
      <c r="D391" s="49" t="s">
        <v>167</v>
      </c>
      <c r="E391" s="49" t="s">
        <v>1757</v>
      </c>
      <c r="F391" s="49" t="s">
        <v>1483</v>
      </c>
      <c r="G391" s="49" t="s">
        <v>1477</v>
      </c>
      <c r="H391" s="49" t="s">
        <v>1478</v>
      </c>
      <c r="I391" s="51" t="s">
        <v>1756</v>
      </c>
      <c r="J391" s="49">
        <v>7</v>
      </c>
      <c r="K391" s="49">
        <v>5000</v>
      </c>
      <c r="L391" s="49">
        <f t="shared" si="41"/>
        <v>-27646</v>
      </c>
      <c r="N391" s="52" t="s">
        <v>173</v>
      </c>
      <c r="P391" s="49">
        <v>15612</v>
      </c>
      <c r="Q391" s="49">
        <v>0</v>
      </c>
      <c r="R391" s="49">
        <v>0</v>
      </c>
      <c r="S391" s="77">
        <f t="shared" si="42"/>
        <v>15612</v>
      </c>
      <c r="T391" s="77">
        <f t="shared" si="43"/>
        <v>15612</v>
      </c>
      <c r="U391" s="49">
        <v>32646</v>
      </c>
      <c r="V391" s="49">
        <v>14694</v>
      </c>
      <c r="W391" s="49">
        <v>3534</v>
      </c>
      <c r="X391" s="49">
        <f t="shared" si="40"/>
        <v>-31728</v>
      </c>
      <c r="Y391" s="49" t="s">
        <v>181</v>
      </c>
      <c r="Z391" s="53">
        <v>1.3089999999999999</v>
      </c>
      <c r="AB391" s="53">
        <f t="shared" si="44"/>
        <v>-1.3089999999999999</v>
      </c>
      <c r="AM391" s="49" t="s">
        <v>85</v>
      </c>
      <c r="AN391" s="49" t="s">
        <v>1479</v>
      </c>
    </row>
    <row r="392" spans="1:40" hidden="1" x14ac:dyDescent="0.2">
      <c r="A392" s="49" t="s">
        <v>1758</v>
      </c>
      <c r="B392" s="49" t="s">
        <v>1759</v>
      </c>
      <c r="C392" s="50" t="s">
        <v>166</v>
      </c>
      <c r="D392" s="49" t="s">
        <v>167</v>
      </c>
      <c r="E392" s="49" t="s">
        <v>1760</v>
      </c>
      <c r="F392" s="49" t="s">
        <v>1483</v>
      </c>
      <c r="G392" s="49" t="s">
        <v>1477</v>
      </c>
      <c r="H392" s="49" t="s">
        <v>1478</v>
      </c>
      <c r="I392" s="51" t="s">
        <v>1759</v>
      </c>
      <c r="J392" s="49">
        <v>7</v>
      </c>
      <c r="K392" s="49">
        <v>1000</v>
      </c>
      <c r="L392" s="49">
        <f t="shared" si="41"/>
        <v>783</v>
      </c>
      <c r="M392" s="49">
        <f>L392*Z392</f>
        <v>2404.5930000000003</v>
      </c>
      <c r="N392" s="52" t="s">
        <v>173</v>
      </c>
      <c r="P392" s="49">
        <v>4502</v>
      </c>
      <c r="Q392" s="49">
        <v>0</v>
      </c>
      <c r="R392" s="49">
        <v>0</v>
      </c>
      <c r="S392" s="77">
        <f t="shared" si="42"/>
        <v>4502</v>
      </c>
      <c r="T392" s="77">
        <f t="shared" si="43"/>
        <v>4502</v>
      </c>
      <c r="U392" s="49">
        <v>217</v>
      </c>
      <c r="V392" s="49">
        <v>240</v>
      </c>
      <c r="W392" s="49">
        <v>240</v>
      </c>
      <c r="X392" s="49">
        <f t="shared" si="40"/>
        <v>4045</v>
      </c>
      <c r="Y392" s="49" t="s">
        <v>190</v>
      </c>
      <c r="Z392" s="53">
        <v>3.0710000000000002</v>
      </c>
      <c r="AB392" s="53">
        <f t="shared" si="44"/>
        <v>-3.0710000000000002</v>
      </c>
      <c r="AM392" s="49" t="s">
        <v>85</v>
      </c>
      <c r="AN392" s="49" t="s">
        <v>1479</v>
      </c>
    </row>
    <row r="393" spans="1:40" hidden="1" x14ac:dyDescent="0.2">
      <c r="A393" s="49" t="s">
        <v>1761</v>
      </c>
      <c r="B393" s="49" t="s">
        <v>1762</v>
      </c>
      <c r="C393" s="50" t="s">
        <v>166</v>
      </c>
      <c r="D393" s="49" t="s">
        <v>167</v>
      </c>
      <c r="E393" s="49" t="s">
        <v>1763</v>
      </c>
      <c r="F393" s="49" t="s">
        <v>1764</v>
      </c>
      <c r="G393" s="49" t="s">
        <v>1477</v>
      </c>
      <c r="H393" s="49" t="s">
        <v>1478</v>
      </c>
      <c r="I393" s="51" t="s">
        <v>1762</v>
      </c>
      <c r="J393" s="49">
        <v>7</v>
      </c>
      <c r="K393" s="49">
        <v>1000</v>
      </c>
      <c r="L393" s="49">
        <f t="shared" si="41"/>
        <v>783</v>
      </c>
      <c r="M393" s="49">
        <f>L393*Z393</f>
        <v>185.571</v>
      </c>
      <c r="N393" s="52" t="s">
        <v>173</v>
      </c>
      <c r="P393" s="49">
        <v>6536</v>
      </c>
      <c r="Q393" s="49">
        <v>0</v>
      </c>
      <c r="R393" s="49">
        <v>0</v>
      </c>
      <c r="S393" s="77">
        <f t="shared" si="42"/>
        <v>6536</v>
      </c>
      <c r="T393" s="77">
        <f t="shared" si="43"/>
        <v>6536</v>
      </c>
      <c r="U393" s="49">
        <v>217</v>
      </c>
      <c r="V393" s="49">
        <v>240</v>
      </c>
      <c r="W393" s="49">
        <v>240</v>
      </c>
      <c r="X393" s="49">
        <f t="shared" si="40"/>
        <v>6079</v>
      </c>
      <c r="Y393" s="49" t="s">
        <v>190</v>
      </c>
      <c r="Z393" s="53">
        <v>0.23699999999999999</v>
      </c>
      <c r="AB393" s="53">
        <f t="shared" si="44"/>
        <v>-0.23699999999999999</v>
      </c>
      <c r="AM393" s="49" t="s">
        <v>85</v>
      </c>
      <c r="AN393" s="49" t="s">
        <v>1479</v>
      </c>
    </row>
    <row r="394" spans="1:40" hidden="1" x14ac:dyDescent="0.2">
      <c r="A394" s="49" t="s">
        <v>1765</v>
      </c>
      <c r="B394" s="49" t="s">
        <v>1766</v>
      </c>
      <c r="C394" s="50" t="s">
        <v>166</v>
      </c>
      <c r="D394" s="49" t="s">
        <v>167</v>
      </c>
      <c r="E394" s="49" t="s">
        <v>1767</v>
      </c>
      <c r="F394" s="49" t="s">
        <v>1764</v>
      </c>
      <c r="G394" s="49" t="s">
        <v>1477</v>
      </c>
      <c r="H394" s="49" t="s">
        <v>1478</v>
      </c>
      <c r="I394" s="51" t="s">
        <v>1766</v>
      </c>
      <c r="J394" s="49">
        <v>7</v>
      </c>
      <c r="K394" s="49">
        <v>1000</v>
      </c>
      <c r="L394" s="49">
        <f t="shared" si="41"/>
        <v>783</v>
      </c>
      <c r="M394" s="49">
        <f>L394*Z394</f>
        <v>184.78799999999998</v>
      </c>
      <c r="N394" s="52" t="s">
        <v>173</v>
      </c>
      <c r="P394" s="49">
        <v>6315</v>
      </c>
      <c r="Q394" s="49">
        <v>0</v>
      </c>
      <c r="R394" s="49">
        <v>0</v>
      </c>
      <c r="S394" s="77">
        <f t="shared" si="42"/>
        <v>6315</v>
      </c>
      <c r="T394" s="77">
        <f t="shared" si="43"/>
        <v>6315</v>
      </c>
      <c r="U394" s="49">
        <v>217</v>
      </c>
      <c r="V394" s="49">
        <v>240</v>
      </c>
      <c r="W394" s="49">
        <v>240</v>
      </c>
      <c r="X394" s="49">
        <f t="shared" si="40"/>
        <v>5858</v>
      </c>
      <c r="Y394" s="49" t="s">
        <v>190</v>
      </c>
      <c r="Z394" s="53">
        <v>0.23599999999999999</v>
      </c>
      <c r="AB394" s="53">
        <f t="shared" si="44"/>
        <v>-0.23599999999999999</v>
      </c>
      <c r="AM394" s="49" t="s">
        <v>85</v>
      </c>
      <c r="AN394" s="49" t="s">
        <v>1479</v>
      </c>
    </row>
    <row r="395" spans="1:40" hidden="1" x14ac:dyDescent="0.2">
      <c r="A395" s="49" t="s">
        <v>1768</v>
      </c>
      <c r="B395" s="49" t="s">
        <v>1769</v>
      </c>
      <c r="C395" s="50" t="s">
        <v>166</v>
      </c>
      <c r="D395" s="49" t="s">
        <v>167</v>
      </c>
      <c r="E395" s="49" t="s">
        <v>1770</v>
      </c>
      <c r="F395" s="49" t="s">
        <v>1483</v>
      </c>
      <c r="G395" s="49" t="s">
        <v>1477</v>
      </c>
      <c r="H395" s="49" t="s">
        <v>1478</v>
      </c>
      <c r="I395" s="51" t="s">
        <v>1769</v>
      </c>
      <c r="J395" s="49">
        <v>7</v>
      </c>
      <c r="K395" s="49">
        <v>2000</v>
      </c>
      <c r="L395" s="49">
        <f t="shared" si="41"/>
        <v>-11351</v>
      </c>
      <c r="N395" s="52" t="s">
        <v>173</v>
      </c>
      <c r="P395" s="49">
        <v>10710</v>
      </c>
      <c r="Q395" s="49">
        <v>0</v>
      </c>
      <c r="R395" s="49">
        <v>0</v>
      </c>
      <c r="S395" s="77">
        <f t="shared" si="42"/>
        <v>10710</v>
      </c>
      <c r="T395" s="77">
        <f t="shared" si="43"/>
        <v>10710</v>
      </c>
      <c r="U395" s="49">
        <v>13351</v>
      </c>
      <c r="V395" s="49">
        <v>8935</v>
      </c>
      <c r="W395" s="49">
        <v>9109</v>
      </c>
      <c r="X395" s="49">
        <f t="shared" si="40"/>
        <v>-11576</v>
      </c>
      <c r="Y395" s="49" t="s">
        <v>181</v>
      </c>
      <c r="Z395" s="53">
        <v>0.36499999999999999</v>
      </c>
      <c r="AB395" s="53">
        <f t="shared" si="44"/>
        <v>-0.36499999999999999</v>
      </c>
      <c r="AM395" s="49" t="s">
        <v>85</v>
      </c>
      <c r="AN395" s="49" t="s">
        <v>1479</v>
      </c>
    </row>
    <row r="396" spans="1:40" hidden="1" x14ac:dyDescent="0.2">
      <c r="A396" s="49" t="s">
        <v>1771</v>
      </c>
      <c r="B396" s="49" t="s">
        <v>1772</v>
      </c>
      <c r="C396" s="50" t="s">
        <v>166</v>
      </c>
      <c r="D396" s="49" t="s">
        <v>167</v>
      </c>
      <c r="E396" s="49" t="s">
        <v>1773</v>
      </c>
      <c r="F396" s="49" t="s">
        <v>1764</v>
      </c>
      <c r="G396" s="49" t="s">
        <v>1723</v>
      </c>
      <c r="H396" s="49" t="s">
        <v>1583</v>
      </c>
      <c r="I396" s="51" t="s">
        <v>1772</v>
      </c>
      <c r="J396" s="49">
        <v>10</v>
      </c>
      <c r="K396" s="49">
        <v>10000</v>
      </c>
      <c r="L396" s="49">
        <f t="shared" si="41"/>
        <v>-11336</v>
      </c>
      <c r="N396" s="52" t="s">
        <v>173</v>
      </c>
      <c r="P396" s="49">
        <v>29263</v>
      </c>
      <c r="Q396" s="49">
        <v>0</v>
      </c>
      <c r="R396" s="49">
        <v>0</v>
      </c>
      <c r="S396" s="77">
        <f t="shared" si="42"/>
        <v>29263</v>
      </c>
      <c r="T396" s="77">
        <f t="shared" si="43"/>
        <v>29263</v>
      </c>
      <c r="U396" s="49">
        <v>21336</v>
      </c>
      <c r="V396" s="49">
        <v>4896</v>
      </c>
      <c r="W396" s="49">
        <v>4848</v>
      </c>
      <c r="X396" s="49">
        <f t="shared" si="40"/>
        <v>3031</v>
      </c>
      <c r="Y396" s="49" t="s">
        <v>190</v>
      </c>
      <c r="Z396" s="53">
        <v>0.35</v>
      </c>
      <c r="AB396" s="53">
        <f t="shared" si="44"/>
        <v>-0.35</v>
      </c>
      <c r="AM396" s="49" t="s">
        <v>85</v>
      </c>
      <c r="AN396" s="49" t="s">
        <v>1479</v>
      </c>
    </row>
    <row r="397" spans="1:40" hidden="1" x14ac:dyDescent="0.2">
      <c r="A397" s="49" t="s">
        <v>1774</v>
      </c>
      <c r="B397" s="49" t="s">
        <v>1775</v>
      </c>
      <c r="C397" s="50" t="s">
        <v>166</v>
      </c>
      <c r="D397" s="49" t="s">
        <v>167</v>
      </c>
      <c r="E397" s="49" t="s">
        <v>1776</v>
      </c>
      <c r="F397" s="49" t="s">
        <v>1483</v>
      </c>
      <c r="G397" s="49" t="s">
        <v>1477</v>
      </c>
      <c r="H397" s="49" t="s">
        <v>1478</v>
      </c>
      <c r="I397" s="51" t="s">
        <v>1775</v>
      </c>
      <c r="J397" s="49">
        <v>7</v>
      </c>
      <c r="K397" s="49">
        <v>1000</v>
      </c>
      <c r="L397" s="49">
        <f t="shared" si="41"/>
        <v>-5794</v>
      </c>
      <c r="N397" s="52" t="s">
        <v>173</v>
      </c>
      <c r="P397" s="49">
        <v>1789</v>
      </c>
      <c r="Q397" s="49">
        <v>0</v>
      </c>
      <c r="R397" s="49">
        <v>0</v>
      </c>
      <c r="S397" s="77">
        <f t="shared" si="42"/>
        <v>1789</v>
      </c>
      <c r="T397" s="77">
        <f t="shared" si="43"/>
        <v>1789</v>
      </c>
      <c r="U397" s="49">
        <v>6794</v>
      </c>
      <c r="V397" s="49">
        <v>3510</v>
      </c>
      <c r="W397" s="49">
        <v>3620</v>
      </c>
      <c r="X397" s="49">
        <f t="shared" si="40"/>
        <v>-8515</v>
      </c>
      <c r="Y397" s="49" t="s">
        <v>181</v>
      </c>
      <c r="Z397" s="53">
        <v>1.085</v>
      </c>
      <c r="AB397" s="53">
        <f t="shared" si="44"/>
        <v>-1.085</v>
      </c>
      <c r="AM397" s="49" t="s">
        <v>85</v>
      </c>
      <c r="AN397" s="49" t="s">
        <v>1479</v>
      </c>
    </row>
    <row r="398" spans="1:40" hidden="1" x14ac:dyDescent="0.2">
      <c r="A398" s="49" t="s">
        <v>1777</v>
      </c>
      <c r="B398" s="49" t="s">
        <v>1778</v>
      </c>
      <c r="C398" s="50" t="s">
        <v>166</v>
      </c>
      <c r="D398" s="49" t="s">
        <v>167</v>
      </c>
      <c r="E398" s="49" t="s">
        <v>1779</v>
      </c>
      <c r="F398" s="49" t="s">
        <v>169</v>
      </c>
      <c r="G398" s="49" t="s">
        <v>1477</v>
      </c>
      <c r="H398" s="49" t="s">
        <v>1478</v>
      </c>
      <c r="I398" s="51" t="s">
        <v>1778</v>
      </c>
      <c r="J398" s="49">
        <v>7</v>
      </c>
      <c r="K398" s="49">
        <v>1000</v>
      </c>
      <c r="L398" s="49">
        <f t="shared" si="41"/>
        <v>-3169</v>
      </c>
      <c r="N398" s="52" t="s">
        <v>173</v>
      </c>
      <c r="P398" s="49">
        <v>1923</v>
      </c>
      <c r="Q398" s="49">
        <v>0</v>
      </c>
      <c r="R398" s="49">
        <v>1000</v>
      </c>
      <c r="S398" s="77">
        <f t="shared" si="42"/>
        <v>1923</v>
      </c>
      <c r="T398" s="77">
        <f t="shared" si="43"/>
        <v>2923</v>
      </c>
      <c r="U398" s="49">
        <v>4169</v>
      </c>
      <c r="V398" s="49">
        <v>2448</v>
      </c>
      <c r="W398" s="49">
        <v>2448</v>
      </c>
      <c r="X398" s="49">
        <f t="shared" si="40"/>
        <v>-3694</v>
      </c>
      <c r="Y398" s="49" t="s">
        <v>181</v>
      </c>
      <c r="Z398" s="53">
        <v>2.59</v>
      </c>
      <c r="AB398" s="53">
        <f t="shared" si="44"/>
        <v>-2.59</v>
      </c>
      <c r="AM398" s="49" t="s">
        <v>85</v>
      </c>
      <c r="AN398" s="49" t="s">
        <v>1479</v>
      </c>
    </row>
    <row r="399" spans="1:40" hidden="1" x14ac:dyDescent="0.2">
      <c r="A399" s="49" t="s">
        <v>1780</v>
      </c>
      <c r="B399" s="49" t="s">
        <v>1781</v>
      </c>
      <c r="C399" s="50" t="s">
        <v>166</v>
      </c>
      <c r="D399" s="49" t="s">
        <v>228</v>
      </c>
      <c r="E399" s="49" t="s">
        <v>1782</v>
      </c>
      <c r="F399" s="49" t="s">
        <v>1483</v>
      </c>
      <c r="G399" s="49" t="s">
        <v>1477</v>
      </c>
      <c r="H399" s="49" t="s">
        <v>1478</v>
      </c>
      <c r="I399" s="51" t="s">
        <v>1781</v>
      </c>
      <c r="J399" s="49">
        <v>7</v>
      </c>
      <c r="K399" s="49">
        <v>1000</v>
      </c>
      <c r="L399" s="49">
        <f t="shared" si="41"/>
        <v>440</v>
      </c>
      <c r="M399" s="49">
        <f>L399*Z399</f>
        <v>398.64</v>
      </c>
      <c r="N399" s="52" t="s">
        <v>173</v>
      </c>
      <c r="P399" s="49">
        <v>0</v>
      </c>
      <c r="Q399" s="49">
        <v>0</v>
      </c>
      <c r="R399" s="49">
        <v>1000</v>
      </c>
      <c r="S399" s="77">
        <f t="shared" si="42"/>
        <v>0</v>
      </c>
      <c r="T399" s="77">
        <f t="shared" si="43"/>
        <v>1000</v>
      </c>
      <c r="U399" s="49">
        <v>560</v>
      </c>
      <c r="V399" s="49">
        <v>0</v>
      </c>
      <c r="W399" s="49">
        <v>0</v>
      </c>
      <c r="X399" s="49">
        <f t="shared" si="40"/>
        <v>440</v>
      </c>
      <c r="Y399" s="49" t="s">
        <v>190</v>
      </c>
      <c r="Z399" s="53">
        <v>0.90600000000000003</v>
      </c>
      <c r="AB399" s="53">
        <f t="shared" si="44"/>
        <v>-0.90600000000000003</v>
      </c>
      <c r="AM399" s="49" t="s">
        <v>85</v>
      </c>
      <c r="AN399" s="49" t="s">
        <v>1479</v>
      </c>
    </row>
    <row r="400" spans="1:40" hidden="1" x14ac:dyDescent="0.2">
      <c r="A400" s="49" t="s">
        <v>1783</v>
      </c>
      <c r="B400" s="49" t="s">
        <v>1784</v>
      </c>
      <c r="C400" s="50" t="s">
        <v>166</v>
      </c>
      <c r="D400" s="49" t="s">
        <v>228</v>
      </c>
      <c r="E400" s="49" t="s">
        <v>1785</v>
      </c>
      <c r="F400" s="49" t="s">
        <v>1483</v>
      </c>
      <c r="G400" s="49" t="s">
        <v>1477</v>
      </c>
      <c r="H400" s="49" t="s">
        <v>1478</v>
      </c>
      <c r="I400" s="51" t="s">
        <v>1784</v>
      </c>
      <c r="J400" s="49">
        <v>7</v>
      </c>
      <c r="K400" s="49">
        <v>1000</v>
      </c>
      <c r="L400" s="49">
        <f t="shared" si="41"/>
        <v>440</v>
      </c>
      <c r="M400" s="49">
        <f>L400*Z400</f>
        <v>403.04</v>
      </c>
      <c r="N400" s="52" t="s">
        <v>173</v>
      </c>
      <c r="P400" s="49">
        <v>0</v>
      </c>
      <c r="Q400" s="49">
        <v>0</v>
      </c>
      <c r="R400" s="49">
        <v>3000</v>
      </c>
      <c r="S400" s="77">
        <f t="shared" si="42"/>
        <v>0</v>
      </c>
      <c r="T400" s="77">
        <f t="shared" si="43"/>
        <v>3000</v>
      </c>
      <c r="U400" s="49">
        <v>560</v>
      </c>
      <c r="V400" s="49">
        <v>0</v>
      </c>
      <c r="W400" s="49">
        <v>0</v>
      </c>
      <c r="X400" s="49">
        <f t="shared" si="40"/>
        <v>2440</v>
      </c>
      <c r="Y400" s="49" t="s">
        <v>190</v>
      </c>
      <c r="Z400" s="53">
        <v>0.91600000000000004</v>
      </c>
      <c r="AB400" s="53">
        <f t="shared" si="44"/>
        <v>-0.91600000000000004</v>
      </c>
      <c r="AM400" s="49" t="s">
        <v>85</v>
      </c>
      <c r="AN400" s="49" t="s">
        <v>1479</v>
      </c>
    </row>
    <row r="401" spans="1:40" hidden="1" x14ac:dyDescent="0.2">
      <c r="A401" s="49" t="s">
        <v>1786</v>
      </c>
      <c r="B401" s="49" t="s">
        <v>1787</v>
      </c>
      <c r="C401" s="50" t="s">
        <v>166</v>
      </c>
      <c r="D401" s="49" t="s">
        <v>167</v>
      </c>
      <c r="E401" s="49" t="s">
        <v>1788</v>
      </c>
      <c r="F401" s="49" t="s">
        <v>1483</v>
      </c>
      <c r="G401" s="49" t="s">
        <v>1477</v>
      </c>
      <c r="H401" s="49" t="s">
        <v>1478</v>
      </c>
      <c r="I401" s="51" t="s">
        <v>1787</v>
      </c>
      <c r="J401" s="49">
        <v>7</v>
      </c>
      <c r="K401" s="49">
        <v>1000</v>
      </c>
      <c r="L401" s="49">
        <f t="shared" si="41"/>
        <v>809</v>
      </c>
      <c r="M401" s="49">
        <f>L401*Z401</f>
        <v>917.40599999999995</v>
      </c>
      <c r="N401" s="52" t="s">
        <v>173</v>
      </c>
      <c r="P401" s="49">
        <v>787</v>
      </c>
      <c r="Q401" s="49">
        <v>0</v>
      </c>
      <c r="R401" s="49">
        <v>0</v>
      </c>
      <c r="S401" s="77">
        <f t="shared" si="42"/>
        <v>787</v>
      </c>
      <c r="T401" s="77">
        <f t="shared" si="43"/>
        <v>787</v>
      </c>
      <c r="U401" s="49">
        <v>191</v>
      </c>
      <c r="V401" s="49">
        <v>60</v>
      </c>
      <c r="W401" s="49">
        <v>60</v>
      </c>
      <c r="X401" s="49">
        <f t="shared" si="40"/>
        <v>536</v>
      </c>
      <c r="Y401" s="49" t="s">
        <v>190</v>
      </c>
      <c r="Z401" s="53">
        <v>1.1339999999999999</v>
      </c>
      <c r="AB401" s="53">
        <f t="shared" si="44"/>
        <v>-1.1339999999999999</v>
      </c>
      <c r="AM401" s="49" t="s">
        <v>85</v>
      </c>
      <c r="AN401" s="49" t="s">
        <v>1479</v>
      </c>
    </row>
    <row r="402" spans="1:40" hidden="1" x14ac:dyDescent="0.2">
      <c r="A402" s="49" t="s">
        <v>1789</v>
      </c>
      <c r="B402" s="49" t="s">
        <v>1790</v>
      </c>
      <c r="C402" s="50" t="s">
        <v>166</v>
      </c>
      <c r="D402" s="49" t="s">
        <v>167</v>
      </c>
      <c r="E402" s="49" t="s">
        <v>1791</v>
      </c>
      <c r="F402" s="49" t="s">
        <v>169</v>
      </c>
      <c r="G402" s="49" t="s">
        <v>1477</v>
      </c>
      <c r="H402" s="49" t="s">
        <v>1478</v>
      </c>
      <c r="I402" s="51" t="s">
        <v>1790</v>
      </c>
      <c r="J402" s="49">
        <v>7</v>
      </c>
      <c r="K402" s="49">
        <v>1000</v>
      </c>
      <c r="L402" s="49">
        <f t="shared" si="41"/>
        <v>809</v>
      </c>
      <c r="M402" s="49">
        <f>L402*Z402</f>
        <v>469.21999999999997</v>
      </c>
      <c r="N402" s="52" t="s">
        <v>173</v>
      </c>
      <c r="P402" s="49">
        <v>688</v>
      </c>
      <c r="Q402" s="49">
        <v>0</v>
      </c>
      <c r="R402" s="49">
        <v>0</v>
      </c>
      <c r="S402" s="77">
        <f t="shared" si="42"/>
        <v>688</v>
      </c>
      <c r="T402" s="77">
        <f t="shared" si="43"/>
        <v>688</v>
      </c>
      <c r="U402" s="49">
        <v>191</v>
      </c>
      <c r="V402" s="49">
        <v>60</v>
      </c>
      <c r="W402" s="49">
        <v>60</v>
      </c>
      <c r="X402" s="49">
        <f t="shared" si="40"/>
        <v>437</v>
      </c>
      <c r="Y402" s="49" t="s">
        <v>190</v>
      </c>
      <c r="Z402" s="53">
        <v>0.57999999999999996</v>
      </c>
      <c r="AB402" s="53">
        <f t="shared" si="44"/>
        <v>-0.57999999999999996</v>
      </c>
      <c r="AM402" s="49" t="s">
        <v>85</v>
      </c>
      <c r="AN402" s="49" t="s">
        <v>1479</v>
      </c>
    </row>
    <row r="403" spans="1:40" hidden="1" x14ac:dyDescent="0.2">
      <c r="A403" s="49" t="s">
        <v>1792</v>
      </c>
      <c r="B403" s="49" t="s">
        <v>1793</v>
      </c>
      <c r="C403" s="50" t="s">
        <v>166</v>
      </c>
      <c r="D403" s="49" t="s">
        <v>167</v>
      </c>
      <c r="E403" s="49" t="s">
        <v>1794</v>
      </c>
      <c r="F403" s="49" t="s">
        <v>169</v>
      </c>
      <c r="G403" s="49" t="s">
        <v>1477</v>
      </c>
      <c r="H403" s="49" t="s">
        <v>1478</v>
      </c>
      <c r="I403" s="51" t="s">
        <v>1793</v>
      </c>
      <c r="J403" s="49">
        <v>7</v>
      </c>
      <c r="K403" s="49">
        <v>1000</v>
      </c>
      <c r="L403" s="49">
        <f t="shared" si="41"/>
        <v>809</v>
      </c>
      <c r="M403" s="82"/>
      <c r="N403" s="52" t="s">
        <v>173</v>
      </c>
      <c r="P403" s="49">
        <v>159</v>
      </c>
      <c r="Q403" s="49">
        <v>0</v>
      </c>
      <c r="R403" s="49">
        <v>0</v>
      </c>
      <c r="S403" s="77">
        <f t="shared" si="42"/>
        <v>159</v>
      </c>
      <c r="T403" s="77">
        <f t="shared" si="43"/>
        <v>159</v>
      </c>
      <c r="U403" s="49">
        <v>191</v>
      </c>
      <c r="V403" s="49">
        <v>60</v>
      </c>
      <c r="W403" s="49">
        <v>60</v>
      </c>
      <c r="X403" s="49">
        <f t="shared" si="40"/>
        <v>-92</v>
      </c>
      <c r="Y403" s="49" t="s">
        <v>181</v>
      </c>
      <c r="Z403" s="53">
        <v>0.60799999999999998</v>
      </c>
      <c r="AB403" s="53">
        <f t="shared" si="44"/>
        <v>-0.60799999999999998</v>
      </c>
      <c r="AM403" s="49" t="s">
        <v>85</v>
      </c>
      <c r="AN403" s="49" t="s">
        <v>1479</v>
      </c>
    </row>
    <row r="404" spans="1:40" hidden="1" x14ac:dyDescent="0.2">
      <c r="A404" s="49" t="s">
        <v>1795</v>
      </c>
      <c r="B404" s="49" t="s">
        <v>1796</v>
      </c>
      <c r="C404" s="50" t="s">
        <v>166</v>
      </c>
      <c r="D404" s="49" t="s">
        <v>228</v>
      </c>
      <c r="E404" s="49" t="s">
        <v>1797</v>
      </c>
      <c r="F404" s="49" t="s">
        <v>1483</v>
      </c>
      <c r="G404" s="49" t="s">
        <v>1531</v>
      </c>
      <c r="H404" s="49" t="s">
        <v>1532</v>
      </c>
      <c r="I404" s="51" t="s">
        <v>1796</v>
      </c>
      <c r="J404" s="49">
        <v>7</v>
      </c>
      <c r="K404" s="49">
        <v>100</v>
      </c>
      <c r="L404" s="49">
        <f t="shared" si="41"/>
        <v>-10</v>
      </c>
      <c r="N404" s="52" t="s">
        <v>173</v>
      </c>
      <c r="P404" s="49">
        <v>10</v>
      </c>
      <c r="Q404" s="49">
        <v>0</v>
      </c>
      <c r="R404" s="49">
        <v>0</v>
      </c>
      <c r="S404" s="77">
        <f t="shared" si="42"/>
        <v>10</v>
      </c>
      <c r="T404" s="77">
        <f t="shared" si="43"/>
        <v>10</v>
      </c>
      <c r="U404" s="49">
        <v>110</v>
      </c>
      <c r="V404" s="49">
        <v>0</v>
      </c>
      <c r="W404" s="49">
        <v>0</v>
      </c>
      <c r="X404" s="49">
        <f t="shared" si="40"/>
        <v>-100</v>
      </c>
      <c r="Y404" s="49" t="s">
        <v>181</v>
      </c>
      <c r="Z404" s="53">
        <v>11.59</v>
      </c>
      <c r="AB404" s="53">
        <f t="shared" si="44"/>
        <v>-11.59</v>
      </c>
      <c r="AM404" s="49" t="s">
        <v>85</v>
      </c>
      <c r="AN404" s="49" t="s">
        <v>1479</v>
      </c>
    </row>
    <row r="405" spans="1:40" ht="45" hidden="1" x14ac:dyDescent="0.2">
      <c r="A405" s="49" t="s">
        <v>1798</v>
      </c>
      <c r="B405" s="49" t="s">
        <v>1799</v>
      </c>
      <c r="C405" s="50" t="s">
        <v>166</v>
      </c>
      <c r="D405" s="49" t="s">
        <v>228</v>
      </c>
      <c r="E405" s="49" t="s">
        <v>1800</v>
      </c>
      <c r="F405" s="49" t="s">
        <v>1483</v>
      </c>
      <c r="G405" s="49" t="s">
        <v>1582</v>
      </c>
      <c r="H405" s="49" t="s">
        <v>1583</v>
      </c>
      <c r="I405" s="51" t="s">
        <v>1799</v>
      </c>
      <c r="J405" s="49">
        <v>9</v>
      </c>
      <c r="K405" s="49">
        <v>3000</v>
      </c>
      <c r="L405" s="49">
        <f t="shared" si="41"/>
        <v>1880</v>
      </c>
      <c r="M405" s="82"/>
      <c r="N405" s="52" t="s">
        <v>173</v>
      </c>
      <c r="O405" s="52" t="s">
        <v>1590</v>
      </c>
      <c r="P405" s="49">
        <v>0</v>
      </c>
      <c r="Q405" s="49">
        <v>0</v>
      </c>
      <c r="R405" s="49">
        <v>0</v>
      </c>
      <c r="S405" s="77">
        <f t="shared" si="42"/>
        <v>0</v>
      </c>
      <c r="T405" s="77">
        <f t="shared" si="43"/>
        <v>0</v>
      </c>
      <c r="U405" s="49">
        <v>1120</v>
      </c>
      <c r="V405" s="49">
        <v>0</v>
      </c>
      <c r="W405" s="49">
        <v>0</v>
      </c>
      <c r="X405" s="49">
        <f t="shared" si="40"/>
        <v>-1120</v>
      </c>
      <c r="Y405" s="49" t="s">
        <v>181</v>
      </c>
      <c r="Z405" s="78">
        <v>1.35</v>
      </c>
      <c r="AB405" s="53">
        <f t="shared" si="44"/>
        <v>-1.35</v>
      </c>
      <c r="AC405" s="79"/>
      <c r="AM405" s="49" t="s">
        <v>85</v>
      </c>
      <c r="AN405" s="49" t="s">
        <v>1479</v>
      </c>
    </row>
    <row r="406" spans="1:40" hidden="1" x14ac:dyDescent="0.2">
      <c r="A406" s="49" t="s">
        <v>1801</v>
      </c>
      <c r="B406" s="49" t="s">
        <v>1802</v>
      </c>
      <c r="C406" s="50" t="s">
        <v>166</v>
      </c>
      <c r="D406" s="49" t="s">
        <v>167</v>
      </c>
      <c r="E406" s="49" t="s">
        <v>1803</v>
      </c>
      <c r="F406" s="49" t="s">
        <v>1764</v>
      </c>
      <c r="G406" s="49" t="s">
        <v>1477</v>
      </c>
      <c r="H406" s="49" t="s">
        <v>1478</v>
      </c>
      <c r="I406" s="51" t="s">
        <v>1802</v>
      </c>
      <c r="J406" s="49">
        <v>7</v>
      </c>
      <c r="K406" s="49">
        <v>1000</v>
      </c>
      <c r="L406" s="49">
        <f t="shared" si="41"/>
        <v>809</v>
      </c>
      <c r="M406" s="49">
        <f>L406*Z406</f>
        <v>1181.9490000000001</v>
      </c>
      <c r="N406" s="52" t="s">
        <v>173</v>
      </c>
      <c r="P406" s="49">
        <v>957</v>
      </c>
      <c r="Q406" s="49">
        <v>0</v>
      </c>
      <c r="R406" s="49">
        <v>0</v>
      </c>
      <c r="S406" s="77">
        <f t="shared" si="42"/>
        <v>957</v>
      </c>
      <c r="T406" s="77">
        <f t="shared" si="43"/>
        <v>957</v>
      </c>
      <c r="U406" s="49">
        <v>191</v>
      </c>
      <c r="V406" s="49">
        <v>60</v>
      </c>
      <c r="W406" s="49">
        <v>60</v>
      </c>
      <c r="X406" s="49">
        <f t="shared" si="40"/>
        <v>706</v>
      </c>
      <c r="Y406" s="49" t="s">
        <v>190</v>
      </c>
      <c r="Z406" s="53">
        <v>1.4610000000000001</v>
      </c>
      <c r="AB406" s="53">
        <f t="shared" si="44"/>
        <v>-1.4610000000000001</v>
      </c>
      <c r="AM406" s="49" t="s">
        <v>85</v>
      </c>
      <c r="AN406" s="49" t="s">
        <v>1479</v>
      </c>
    </row>
    <row r="407" spans="1:40" hidden="1" x14ac:dyDescent="0.2">
      <c r="A407" s="49" t="s">
        <v>1804</v>
      </c>
      <c r="B407" s="49" t="s">
        <v>1805</v>
      </c>
      <c r="C407" s="50" t="s">
        <v>166</v>
      </c>
      <c r="D407" s="49" t="s">
        <v>228</v>
      </c>
      <c r="E407" s="49" t="s">
        <v>1806</v>
      </c>
      <c r="F407" s="49" t="s">
        <v>1483</v>
      </c>
      <c r="G407" s="49" t="s">
        <v>1582</v>
      </c>
      <c r="H407" s="49" t="s">
        <v>1583</v>
      </c>
      <c r="I407" s="51" t="s">
        <v>1805</v>
      </c>
      <c r="J407" s="49">
        <v>9</v>
      </c>
      <c r="K407" s="49">
        <v>3000</v>
      </c>
      <c r="L407" s="49">
        <f t="shared" si="41"/>
        <v>1584</v>
      </c>
      <c r="M407" s="82"/>
      <c r="N407" s="52" t="s">
        <v>173</v>
      </c>
      <c r="P407" s="49">
        <v>0</v>
      </c>
      <c r="Q407" s="49">
        <v>0</v>
      </c>
      <c r="R407" s="49">
        <v>0</v>
      </c>
      <c r="S407" s="77">
        <f t="shared" si="42"/>
        <v>0</v>
      </c>
      <c r="T407" s="77">
        <f t="shared" si="43"/>
        <v>0</v>
      </c>
      <c r="U407" s="49">
        <v>1416</v>
      </c>
      <c r="V407" s="49">
        <v>0</v>
      </c>
      <c r="W407" s="49">
        <v>0</v>
      </c>
      <c r="X407" s="49">
        <f t="shared" si="40"/>
        <v>-1416</v>
      </c>
      <c r="Y407" s="49" t="s">
        <v>181</v>
      </c>
      <c r="Z407" s="53">
        <v>1.39</v>
      </c>
      <c r="AB407" s="53">
        <f t="shared" si="44"/>
        <v>-1.39</v>
      </c>
      <c r="AM407" s="49" t="s">
        <v>85</v>
      </c>
      <c r="AN407" s="49" t="s">
        <v>1479</v>
      </c>
    </row>
    <row r="408" spans="1:40" ht="45" hidden="1" x14ac:dyDescent="0.2">
      <c r="A408" s="49" t="s">
        <v>1807</v>
      </c>
      <c r="B408" s="49" t="s">
        <v>1808</v>
      </c>
      <c r="C408" s="50" t="s">
        <v>166</v>
      </c>
      <c r="D408" s="49" t="s">
        <v>228</v>
      </c>
      <c r="E408" s="49" t="s">
        <v>1809</v>
      </c>
      <c r="F408" s="49" t="s">
        <v>1483</v>
      </c>
      <c r="G408" s="49" t="s">
        <v>1641</v>
      </c>
      <c r="H408" s="49" t="s">
        <v>1478</v>
      </c>
      <c r="I408" s="51" t="s">
        <v>1808</v>
      </c>
      <c r="J408" s="49">
        <v>7</v>
      </c>
      <c r="K408" s="49">
        <v>5000</v>
      </c>
      <c r="L408" s="49">
        <f t="shared" si="41"/>
        <v>1112</v>
      </c>
      <c r="M408" s="82"/>
      <c r="N408" s="52" t="s">
        <v>173</v>
      </c>
      <c r="O408" s="52" t="s">
        <v>1590</v>
      </c>
      <c r="P408" s="49">
        <v>0</v>
      </c>
      <c r="Q408" s="49">
        <v>0</v>
      </c>
      <c r="R408" s="49">
        <v>0</v>
      </c>
      <c r="S408" s="77">
        <f t="shared" si="42"/>
        <v>0</v>
      </c>
      <c r="T408" s="77">
        <f t="shared" si="43"/>
        <v>0</v>
      </c>
      <c r="U408" s="49">
        <v>3888</v>
      </c>
      <c r="V408" s="49">
        <v>0</v>
      </c>
      <c r="W408" s="49">
        <v>0</v>
      </c>
      <c r="X408" s="49">
        <f t="shared" si="40"/>
        <v>-3888</v>
      </c>
      <c r="Y408" s="49" t="s">
        <v>181</v>
      </c>
      <c r="Z408" s="78">
        <v>0.53500000000000003</v>
      </c>
      <c r="AB408" s="53">
        <f t="shared" si="44"/>
        <v>-0.53500000000000003</v>
      </c>
      <c r="AC408" s="79"/>
      <c r="AM408" s="49" t="s">
        <v>85</v>
      </c>
      <c r="AN408" s="49" t="s">
        <v>1479</v>
      </c>
    </row>
    <row r="409" spans="1:40" hidden="1" x14ac:dyDescent="0.2">
      <c r="A409" s="81" t="s">
        <v>1810</v>
      </c>
      <c r="B409" s="81" t="s">
        <v>1811</v>
      </c>
      <c r="C409" s="50" t="s">
        <v>166</v>
      </c>
      <c r="D409" s="49" t="s">
        <v>377</v>
      </c>
      <c r="E409" s="49" t="s">
        <v>1809</v>
      </c>
      <c r="F409" s="49" t="s">
        <v>169</v>
      </c>
      <c r="G409" s="49" t="s">
        <v>1812</v>
      </c>
      <c r="H409" s="49" t="s">
        <v>1812</v>
      </c>
      <c r="I409" s="51" t="s">
        <v>1811</v>
      </c>
      <c r="L409" s="49">
        <f t="shared" si="41"/>
        <v>0</v>
      </c>
      <c r="N409" s="52" t="s">
        <v>173</v>
      </c>
      <c r="O409" s="52" t="s">
        <v>278</v>
      </c>
      <c r="P409" s="49">
        <v>0</v>
      </c>
      <c r="Q409" s="49">
        <v>0</v>
      </c>
      <c r="R409" s="49">
        <v>0</v>
      </c>
      <c r="S409" s="77">
        <f t="shared" si="42"/>
        <v>0</v>
      </c>
      <c r="T409" s="77">
        <f t="shared" si="43"/>
        <v>0</v>
      </c>
      <c r="U409" s="49">
        <v>0</v>
      </c>
      <c r="V409" s="49">
        <v>0</v>
      </c>
      <c r="W409" s="49">
        <v>0</v>
      </c>
      <c r="X409" s="49">
        <f t="shared" si="40"/>
        <v>0</v>
      </c>
      <c r="Y409" s="49" t="s">
        <v>279</v>
      </c>
      <c r="Z409" s="53">
        <v>0.53500000000000003</v>
      </c>
      <c r="AB409" s="53">
        <f t="shared" si="44"/>
        <v>-0.53500000000000003</v>
      </c>
      <c r="AM409" s="49" t="s">
        <v>85</v>
      </c>
      <c r="AN409" s="49" t="s">
        <v>1479</v>
      </c>
    </row>
    <row r="410" spans="1:40" hidden="1" x14ac:dyDescent="0.2">
      <c r="A410" s="49" t="s">
        <v>1813</v>
      </c>
      <c r="B410" s="49" t="s">
        <v>1814</v>
      </c>
      <c r="C410" s="50" t="s">
        <v>166</v>
      </c>
      <c r="D410" s="49" t="s">
        <v>167</v>
      </c>
      <c r="E410" s="49" t="s">
        <v>1815</v>
      </c>
      <c r="F410" s="49" t="s">
        <v>1483</v>
      </c>
      <c r="G410" s="49" t="s">
        <v>1582</v>
      </c>
      <c r="H410" s="49" t="s">
        <v>1583</v>
      </c>
      <c r="I410" s="51" t="s">
        <v>1814</v>
      </c>
      <c r="J410" s="49">
        <v>9</v>
      </c>
      <c r="K410" s="49">
        <v>1000</v>
      </c>
      <c r="L410" s="49">
        <f t="shared" si="41"/>
        <v>-2957</v>
      </c>
      <c r="N410" s="52" t="s">
        <v>173</v>
      </c>
      <c r="P410" s="49">
        <v>3740</v>
      </c>
      <c r="Q410" s="49">
        <v>1000</v>
      </c>
      <c r="R410" s="49">
        <v>2000</v>
      </c>
      <c r="S410" s="77">
        <f t="shared" si="42"/>
        <v>4740</v>
      </c>
      <c r="T410" s="77">
        <f t="shared" si="43"/>
        <v>6740</v>
      </c>
      <c r="U410" s="49">
        <v>3957</v>
      </c>
      <c r="V410" s="49">
        <v>2145</v>
      </c>
      <c r="W410" s="49">
        <v>2145</v>
      </c>
      <c r="X410" s="49">
        <f t="shared" si="40"/>
        <v>638</v>
      </c>
      <c r="Y410" s="49" t="s">
        <v>190</v>
      </c>
      <c r="Z410" s="53">
        <v>0.22989999999999999</v>
      </c>
      <c r="AB410" s="53">
        <f t="shared" si="44"/>
        <v>-0.22989999999999999</v>
      </c>
      <c r="AM410" s="49" t="s">
        <v>85</v>
      </c>
      <c r="AN410" s="49" t="s">
        <v>1479</v>
      </c>
    </row>
    <row r="411" spans="1:40" hidden="1" x14ac:dyDescent="0.2">
      <c r="A411" s="49" t="s">
        <v>1816</v>
      </c>
      <c r="B411" s="49" t="s">
        <v>1817</v>
      </c>
      <c r="C411" s="50" t="s">
        <v>166</v>
      </c>
      <c r="D411" s="49" t="s">
        <v>167</v>
      </c>
      <c r="E411" s="49" t="s">
        <v>1818</v>
      </c>
      <c r="F411" s="49" t="s">
        <v>1483</v>
      </c>
      <c r="G411" s="49" t="s">
        <v>1477</v>
      </c>
      <c r="H411" s="49" t="s">
        <v>1478</v>
      </c>
      <c r="I411" s="51" t="s">
        <v>1817</v>
      </c>
      <c r="J411" s="49">
        <v>7</v>
      </c>
      <c r="K411" s="49">
        <v>1000</v>
      </c>
      <c r="L411" s="49">
        <f t="shared" si="41"/>
        <v>919</v>
      </c>
      <c r="M411" s="49">
        <f>L411*Z411</f>
        <v>240.66772</v>
      </c>
      <c r="N411" s="52" t="s">
        <v>173</v>
      </c>
      <c r="P411" s="49">
        <v>322</v>
      </c>
      <c r="Q411" s="49">
        <v>0</v>
      </c>
      <c r="R411" s="49">
        <v>0</v>
      </c>
      <c r="S411" s="77">
        <f t="shared" si="42"/>
        <v>322</v>
      </c>
      <c r="T411" s="77">
        <f t="shared" si="43"/>
        <v>322</v>
      </c>
      <c r="U411" s="49">
        <v>81</v>
      </c>
      <c r="V411" s="49">
        <v>36</v>
      </c>
      <c r="W411" s="49">
        <v>24</v>
      </c>
      <c r="X411" s="49">
        <f t="shared" si="40"/>
        <v>205</v>
      </c>
      <c r="Y411" s="49" t="s">
        <v>190</v>
      </c>
      <c r="Z411" s="53">
        <v>0.26188</v>
      </c>
      <c r="AB411" s="53">
        <f t="shared" si="44"/>
        <v>-0.26188</v>
      </c>
      <c r="AM411" s="49" t="s">
        <v>85</v>
      </c>
      <c r="AN411" s="49" t="s">
        <v>1479</v>
      </c>
    </row>
    <row r="412" spans="1:40" hidden="1" x14ac:dyDescent="0.2">
      <c r="A412" s="49" t="s">
        <v>1819</v>
      </c>
      <c r="B412" s="49" t="s">
        <v>1820</v>
      </c>
      <c r="C412" s="50" t="s">
        <v>166</v>
      </c>
      <c r="D412" s="49" t="s">
        <v>167</v>
      </c>
      <c r="E412" s="49" t="s">
        <v>1821</v>
      </c>
      <c r="F412" s="49" t="s">
        <v>1483</v>
      </c>
      <c r="G412" s="49" t="s">
        <v>1477</v>
      </c>
      <c r="H412" s="49" t="s">
        <v>1478</v>
      </c>
      <c r="I412" s="51" t="s">
        <v>1820</v>
      </c>
      <c r="J412" s="49">
        <v>7</v>
      </c>
      <c r="K412" s="49">
        <v>1000</v>
      </c>
      <c r="L412" s="49">
        <f t="shared" si="41"/>
        <v>-2889</v>
      </c>
      <c r="N412" s="52" t="s">
        <v>173</v>
      </c>
      <c r="P412" s="49">
        <v>1960</v>
      </c>
      <c r="Q412" s="49">
        <v>0</v>
      </c>
      <c r="R412" s="49">
        <v>1000</v>
      </c>
      <c r="S412" s="77">
        <f t="shared" si="42"/>
        <v>1960</v>
      </c>
      <c r="T412" s="77">
        <f t="shared" si="43"/>
        <v>2960</v>
      </c>
      <c r="U412" s="49">
        <v>3889</v>
      </c>
      <c r="V412" s="49">
        <v>2058</v>
      </c>
      <c r="W412" s="49">
        <v>2058</v>
      </c>
      <c r="X412" s="49">
        <f t="shared" si="40"/>
        <v>-2987</v>
      </c>
      <c r="Y412" s="49" t="s">
        <v>181</v>
      </c>
      <c r="Z412" s="53">
        <v>1.3520000000000001</v>
      </c>
      <c r="AB412" s="53">
        <f t="shared" si="44"/>
        <v>-1.3520000000000001</v>
      </c>
      <c r="AM412" s="49" t="s">
        <v>85</v>
      </c>
      <c r="AN412" s="49" t="s">
        <v>1479</v>
      </c>
    </row>
    <row r="413" spans="1:40" hidden="1" x14ac:dyDescent="0.2">
      <c r="A413" s="49" t="s">
        <v>1822</v>
      </c>
      <c r="B413" s="49" t="s">
        <v>1823</v>
      </c>
      <c r="C413" s="50" t="s">
        <v>166</v>
      </c>
      <c r="D413" s="49" t="s">
        <v>167</v>
      </c>
      <c r="E413" s="49" t="s">
        <v>1824</v>
      </c>
      <c r="F413" s="49" t="s">
        <v>1483</v>
      </c>
      <c r="G413" s="49" t="s">
        <v>1477</v>
      </c>
      <c r="H413" s="49" t="s">
        <v>1478</v>
      </c>
      <c r="I413" s="51" t="s">
        <v>1823</v>
      </c>
      <c r="J413" s="49">
        <v>7</v>
      </c>
      <c r="K413" s="49">
        <v>1000</v>
      </c>
      <c r="L413" s="49">
        <f t="shared" si="41"/>
        <v>676</v>
      </c>
      <c r="M413" s="49">
        <f>L413*Z413</f>
        <v>200.3664</v>
      </c>
      <c r="N413" s="52" t="s">
        <v>173</v>
      </c>
      <c r="P413" s="49">
        <v>760</v>
      </c>
      <c r="Q413" s="49">
        <v>0</v>
      </c>
      <c r="R413" s="49">
        <v>0</v>
      </c>
      <c r="S413" s="77">
        <f t="shared" si="42"/>
        <v>760</v>
      </c>
      <c r="T413" s="77">
        <f t="shared" si="43"/>
        <v>760</v>
      </c>
      <c r="U413" s="49">
        <v>324</v>
      </c>
      <c r="V413" s="49">
        <v>144</v>
      </c>
      <c r="W413" s="49">
        <v>96</v>
      </c>
      <c r="X413" s="49">
        <f t="shared" si="40"/>
        <v>292</v>
      </c>
      <c r="Y413" s="49" t="s">
        <v>190</v>
      </c>
      <c r="Z413" s="53">
        <v>0.2964</v>
      </c>
      <c r="AB413" s="53">
        <f t="shared" si="44"/>
        <v>-0.2964</v>
      </c>
      <c r="AM413" s="49" t="s">
        <v>85</v>
      </c>
      <c r="AN413" s="49" t="s">
        <v>1479</v>
      </c>
    </row>
    <row r="414" spans="1:40" hidden="1" x14ac:dyDescent="0.2">
      <c r="A414" s="49" t="s">
        <v>1825</v>
      </c>
      <c r="B414" s="49" t="s">
        <v>1826</v>
      </c>
      <c r="C414" s="50" t="s">
        <v>166</v>
      </c>
      <c r="D414" s="49" t="s">
        <v>167</v>
      </c>
      <c r="E414" s="49" t="s">
        <v>1827</v>
      </c>
      <c r="F414" s="49" t="s">
        <v>1483</v>
      </c>
      <c r="G414" s="49" t="s">
        <v>1582</v>
      </c>
      <c r="H414" s="49" t="s">
        <v>1583</v>
      </c>
      <c r="I414" s="51" t="s">
        <v>1826</v>
      </c>
      <c r="J414" s="49">
        <v>9</v>
      </c>
      <c r="K414" s="49">
        <v>1000</v>
      </c>
      <c r="L414" s="49">
        <f t="shared" si="41"/>
        <v>-152</v>
      </c>
      <c r="N414" s="52" t="s">
        <v>173</v>
      </c>
      <c r="P414" s="49">
        <v>540</v>
      </c>
      <c r="Q414" s="49">
        <v>0</v>
      </c>
      <c r="R414" s="49">
        <v>1000</v>
      </c>
      <c r="S414" s="77">
        <f t="shared" si="42"/>
        <v>540</v>
      </c>
      <c r="T414" s="77">
        <f t="shared" si="43"/>
        <v>1540</v>
      </c>
      <c r="U414" s="49">
        <v>1152</v>
      </c>
      <c r="V414" s="49">
        <v>738</v>
      </c>
      <c r="W414" s="49">
        <v>738</v>
      </c>
      <c r="X414" s="49">
        <f t="shared" si="40"/>
        <v>-350</v>
      </c>
      <c r="Y414" s="49" t="s">
        <v>181</v>
      </c>
      <c r="Z414" s="53">
        <v>0.27243000000000001</v>
      </c>
      <c r="AB414" s="53">
        <f t="shared" si="44"/>
        <v>-0.27243000000000001</v>
      </c>
      <c r="AM414" s="49" t="s">
        <v>85</v>
      </c>
      <c r="AN414" s="49" t="s">
        <v>1479</v>
      </c>
    </row>
    <row r="415" spans="1:40" hidden="1" x14ac:dyDescent="0.2">
      <c r="A415" s="49" t="s">
        <v>1828</v>
      </c>
      <c r="B415" s="49" t="s">
        <v>1829</v>
      </c>
      <c r="C415" s="50" t="s">
        <v>166</v>
      </c>
      <c r="D415" s="49" t="s">
        <v>167</v>
      </c>
      <c r="E415" s="49" t="s">
        <v>1830</v>
      </c>
      <c r="F415" s="49" t="s">
        <v>169</v>
      </c>
      <c r="G415" s="49" t="s">
        <v>1582</v>
      </c>
      <c r="H415" s="49" t="s">
        <v>1583</v>
      </c>
      <c r="I415" s="51" t="s">
        <v>1829</v>
      </c>
      <c r="J415" s="49">
        <v>9</v>
      </c>
      <c r="K415" s="49">
        <v>1000</v>
      </c>
      <c r="L415" s="49">
        <f t="shared" si="41"/>
        <v>-3423</v>
      </c>
      <c r="N415" s="52" t="s">
        <v>173</v>
      </c>
      <c r="P415" s="49">
        <v>5731</v>
      </c>
      <c r="Q415" s="49">
        <v>0</v>
      </c>
      <c r="R415" s="49">
        <v>0</v>
      </c>
      <c r="S415" s="77">
        <f t="shared" si="42"/>
        <v>5731</v>
      </c>
      <c r="T415" s="77">
        <f t="shared" si="43"/>
        <v>5731</v>
      </c>
      <c r="U415" s="49">
        <v>4423</v>
      </c>
      <c r="V415" s="49">
        <v>2520</v>
      </c>
      <c r="W415" s="49">
        <v>2520</v>
      </c>
      <c r="X415" s="49">
        <f t="shared" si="40"/>
        <v>-1212</v>
      </c>
      <c r="Y415" s="49" t="s">
        <v>181</v>
      </c>
      <c r="Z415" s="53">
        <v>0.31559999999999999</v>
      </c>
      <c r="AB415" s="53">
        <f t="shared" si="44"/>
        <v>-0.31559999999999999</v>
      </c>
      <c r="AM415" s="49" t="s">
        <v>85</v>
      </c>
      <c r="AN415" s="49" t="s">
        <v>1479</v>
      </c>
    </row>
    <row r="416" spans="1:40" hidden="1" x14ac:dyDescent="0.2">
      <c r="A416" s="49" t="s">
        <v>1831</v>
      </c>
      <c r="B416" s="49" t="s">
        <v>1832</v>
      </c>
      <c r="C416" s="50" t="s">
        <v>166</v>
      </c>
      <c r="D416" s="49" t="s">
        <v>167</v>
      </c>
      <c r="E416" s="49" t="s">
        <v>1833</v>
      </c>
      <c r="F416" s="49" t="s">
        <v>1483</v>
      </c>
      <c r="G416" s="49" t="s">
        <v>1582</v>
      </c>
      <c r="H416" s="49" t="s">
        <v>1583</v>
      </c>
      <c r="I416" s="51" t="s">
        <v>1832</v>
      </c>
      <c r="J416" s="49">
        <v>9</v>
      </c>
      <c r="K416" s="49">
        <v>1000</v>
      </c>
      <c r="L416" s="49">
        <f t="shared" si="41"/>
        <v>-6025</v>
      </c>
      <c r="N416" s="52" t="s">
        <v>173</v>
      </c>
      <c r="P416" s="49">
        <v>4305</v>
      </c>
      <c r="Q416" s="49">
        <v>0</v>
      </c>
      <c r="R416" s="49">
        <v>2909</v>
      </c>
      <c r="S416" s="77">
        <f t="shared" si="42"/>
        <v>4305</v>
      </c>
      <c r="T416" s="77">
        <f t="shared" si="43"/>
        <v>7214</v>
      </c>
      <c r="U416" s="49">
        <v>7025</v>
      </c>
      <c r="V416" s="49">
        <v>4356</v>
      </c>
      <c r="W416" s="49">
        <v>4566</v>
      </c>
      <c r="X416" s="49">
        <f t="shared" si="40"/>
        <v>-4167</v>
      </c>
      <c r="Y416" s="49" t="s">
        <v>181</v>
      </c>
      <c r="Z416" s="53">
        <v>0.33210000000000001</v>
      </c>
      <c r="AB416" s="53">
        <f t="shared" si="44"/>
        <v>-0.33210000000000001</v>
      </c>
      <c r="AM416" s="49" t="s">
        <v>85</v>
      </c>
      <c r="AN416" s="49" t="s">
        <v>1479</v>
      </c>
    </row>
    <row r="417" spans="1:40" hidden="1" x14ac:dyDescent="0.2">
      <c r="A417" s="49" t="s">
        <v>1834</v>
      </c>
      <c r="B417" s="49" t="s">
        <v>1835</v>
      </c>
      <c r="C417" s="50" t="s">
        <v>166</v>
      </c>
      <c r="D417" s="49" t="s">
        <v>167</v>
      </c>
      <c r="E417" s="49" t="s">
        <v>1836</v>
      </c>
      <c r="F417" s="49" t="s">
        <v>1483</v>
      </c>
      <c r="G417" s="49" t="s">
        <v>1582</v>
      </c>
      <c r="H417" s="49" t="s">
        <v>1583</v>
      </c>
      <c r="I417" s="51" t="s">
        <v>1835</v>
      </c>
      <c r="J417" s="49">
        <v>9</v>
      </c>
      <c r="K417" s="49">
        <v>1000</v>
      </c>
      <c r="L417" s="49">
        <f t="shared" si="41"/>
        <v>-6025</v>
      </c>
      <c r="N417" s="52" t="s">
        <v>173</v>
      </c>
      <c r="P417" s="49">
        <v>2149</v>
      </c>
      <c r="Q417" s="49">
        <v>0</v>
      </c>
      <c r="R417" s="49">
        <v>5000</v>
      </c>
      <c r="S417" s="77">
        <f t="shared" si="42"/>
        <v>2149</v>
      </c>
      <c r="T417" s="77">
        <f t="shared" si="43"/>
        <v>7149</v>
      </c>
      <c r="U417" s="49">
        <v>7025</v>
      </c>
      <c r="V417" s="49">
        <v>4356</v>
      </c>
      <c r="W417" s="49">
        <v>4566</v>
      </c>
      <c r="X417" s="49">
        <f t="shared" si="40"/>
        <v>-4232</v>
      </c>
      <c r="Y417" s="49" t="s">
        <v>181</v>
      </c>
      <c r="Z417" s="53">
        <v>0.33439999999999998</v>
      </c>
      <c r="AB417" s="53">
        <f t="shared" si="44"/>
        <v>-0.33439999999999998</v>
      </c>
      <c r="AM417" s="49" t="s">
        <v>85</v>
      </c>
      <c r="AN417" s="49" t="s">
        <v>1479</v>
      </c>
    </row>
    <row r="418" spans="1:40" hidden="1" x14ac:dyDescent="0.2">
      <c r="A418" s="49" t="s">
        <v>1837</v>
      </c>
      <c r="B418" s="49" t="s">
        <v>1838</v>
      </c>
      <c r="C418" s="50" t="s">
        <v>166</v>
      </c>
      <c r="D418" s="49" t="s">
        <v>228</v>
      </c>
      <c r="E418" s="49" t="s">
        <v>1839</v>
      </c>
      <c r="F418" s="49" t="s">
        <v>1483</v>
      </c>
      <c r="G418" s="49" t="s">
        <v>1582</v>
      </c>
      <c r="H418" s="49" t="s">
        <v>1583</v>
      </c>
      <c r="I418" s="51" t="s">
        <v>1838</v>
      </c>
      <c r="J418" s="49">
        <v>9</v>
      </c>
      <c r="K418" s="49">
        <v>1000</v>
      </c>
      <c r="L418" s="49">
        <f t="shared" si="41"/>
        <v>-1240</v>
      </c>
      <c r="N418" s="52" t="s">
        <v>173</v>
      </c>
      <c r="P418" s="49">
        <v>0</v>
      </c>
      <c r="Q418" s="49">
        <v>0</v>
      </c>
      <c r="R418" s="49">
        <v>4000</v>
      </c>
      <c r="S418" s="77">
        <f t="shared" si="42"/>
        <v>0</v>
      </c>
      <c r="T418" s="77">
        <f t="shared" si="43"/>
        <v>4000</v>
      </c>
      <c r="U418" s="49">
        <v>2240</v>
      </c>
      <c r="V418" s="49">
        <v>0</v>
      </c>
      <c r="W418" s="49">
        <v>0</v>
      </c>
      <c r="X418" s="49">
        <f t="shared" si="40"/>
        <v>1760</v>
      </c>
      <c r="Y418" s="49" t="s">
        <v>190</v>
      </c>
      <c r="Z418" s="53">
        <v>0.20508000000000001</v>
      </c>
      <c r="AB418" s="53">
        <f t="shared" si="44"/>
        <v>-0.20508000000000001</v>
      </c>
      <c r="AM418" s="49" t="s">
        <v>85</v>
      </c>
      <c r="AN418" s="49" t="s">
        <v>1479</v>
      </c>
    </row>
    <row r="419" spans="1:40" ht="45" hidden="1" x14ac:dyDescent="0.2">
      <c r="A419" s="49" t="s">
        <v>1840</v>
      </c>
      <c r="B419" s="49" t="s">
        <v>1841</v>
      </c>
      <c r="C419" s="50" t="s">
        <v>166</v>
      </c>
      <c r="D419" s="49" t="s">
        <v>228</v>
      </c>
      <c r="E419" s="49" t="s">
        <v>1842</v>
      </c>
      <c r="F419" s="49" t="s">
        <v>1483</v>
      </c>
      <c r="G419" s="49" t="s">
        <v>1582</v>
      </c>
      <c r="H419" s="49" t="s">
        <v>1583</v>
      </c>
      <c r="I419" s="51" t="s">
        <v>1841</v>
      </c>
      <c r="J419" s="49">
        <v>9</v>
      </c>
      <c r="K419" s="49">
        <v>1000</v>
      </c>
      <c r="L419" s="49">
        <f t="shared" si="41"/>
        <v>-1240</v>
      </c>
      <c r="N419" s="52" t="s">
        <v>173</v>
      </c>
      <c r="O419" s="52" t="s">
        <v>1590</v>
      </c>
      <c r="P419" s="49">
        <v>0</v>
      </c>
      <c r="Q419" s="49">
        <v>0</v>
      </c>
      <c r="R419" s="49">
        <v>0</v>
      </c>
      <c r="S419" s="77">
        <f t="shared" si="42"/>
        <v>0</v>
      </c>
      <c r="T419" s="77">
        <f t="shared" si="43"/>
        <v>0</v>
      </c>
      <c r="U419" s="49">
        <v>2240</v>
      </c>
      <c r="V419" s="49">
        <v>0</v>
      </c>
      <c r="W419" s="49">
        <v>0</v>
      </c>
      <c r="X419" s="49">
        <f t="shared" si="40"/>
        <v>-2240</v>
      </c>
      <c r="Y419" s="49" t="s">
        <v>181</v>
      </c>
      <c r="Z419" s="78">
        <v>0.21461</v>
      </c>
      <c r="AB419" s="53">
        <f t="shared" si="44"/>
        <v>-0.21461</v>
      </c>
      <c r="AC419" s="79"/>
      <c r="AM419" s="49" t="s">
        <v>85</v>
      </c>
      <c r="AN419" s="49" t="s">
        <v>1479</v>
      </c>
    </row>
    <row r="420" spans="1:40" hidden="1" x14ac:dyDescent="0.2">
      <c r="A420" s="49" t="s">
        <v>1843</v>
      </c>
      <c r="B420" s="49" t="s">
        <v>1844</v>
      </c>
      <c r="C420" s="50" t="s">
        <v>166</v>
      </c>
      <c r="D420" s="49" t="s">
        <v>167</v>
      </c>
      <c r="E420" s="49" t="s">
        <v>1845</v>
      </c>
      <c r="F420" s="49" t="s">
        <v>1483</v>
      </c>
      <c r="G420" s="49" t="s">
        <v>1582</v>
      </c>
      <c r="H420" s="49" t="s">
        <v>1583</v>
      </c>
      <c r="I420" s="51" t="s">
        <v>1844</v>
      </c>
      <c r="J420" s="49">
        <v>9</v>
      </c>
      <c r="K420" s="49">
        <v>5000</v>
      </c>
      <c r="L420" s="49">
        <f t="shared" si="41"/>
        <v>-59676</v>
      </c>
      <c r="N420" s="52" t="s">
        <v>173</v>
      </c>
      <c r="P420" s="49">
        <v>46803</v>
      </c>
      <c r="Q420" s="49">
        <v>0</v>
      </c>
      <c r="R420" s="49">
        <v>0</v>
      </c>
      <c r="S420" s="77">
        <f t="shared" si="42"/>
        <v>46803</v>
      </c>
      <c r="T420" s="77">
        <f t="shared" si="43"/>
        <v>46803</v>
      </c>
      <c r="U420" s="49">
        <v>64676</v>
      </c>
      <c r="V420" s="49">
        <v>25708</v>
      </c>
      <c r="W420" s="49">
        <v>31988</v>
      </c>
      <c r="X420" s="49">
        <f t="shared" si="40"/>
        <v>-43581</v>
      </c>
      <c r="Y420" s="49" t="s">
        <v>181</v>
      </c>
      <c r="Z420" s="53">
        <v>0.41699999999999998</v>
      </c>
      <c r="AB420" s="53">
        <f t="shared" si="44"/>
        <v>-0.41699999999999998</v>
      </c>
      <c r="AM420" s="49" t="s">
        <v>85</v>
      </c>
      <c r="AN420" s="49" t="s">
        <v>1479</v>
      </c>
    </row>
    <row r="421" spans="1:40" hidden="1" x14ac:dyDescent="0.2">
      <c r="A421" s="49" t="s">
        <v>1846</v>
      </c>
      <c r="B421" s="49" t="s">
        <v>1847</v>
      </c>
      <c r="C421" s="50" t="s">
        <v>166</v>
      </c>
      <c r="D421" s="49" t="s">
        <v>228</v>
      </c>
      <c r="E421" s="49" t="s">
        <v>1848</v>
      </c>
      <c r="F421" s="49" t="s">
        <v>1483</v>
      </c>
      <c r="G421" s="49" t="s">
        <v>1582</v>
      </c>
      <c r="H421" s="49" t="s">
        <v>1583</v>
      </c>
      <c r="I421" s="51" t="s">
        <v>1847</v>
      </c>
      <c r="J421" s="49">
        <v>9</v>
      </c>
      <c r="K421" s="49">
        <v>1000</v>
      </c>
      <c r="L421" s="49">
        <f t="shared" si="41"/>
        <v>-101</v>
      </c>
      <c r="N421" s="52" t="s">
        <v>173</v>
      </c>
      <c r="P421" s="49">
        <v>1838</v>
      </c>
      <c r="Q421" s="49">
        <v>0</v>
      </c>
      <c r="R421" s="49">
        <v>0</v>
      </c>
      <c r="S421" s="77">
        <f t="shared" si="42"/>
        <v>1838</v>
      </c>
      <c r="T421" s="77">
        <f t="shared" si="43"/>
        <v>1838</v>
      </c>
      <c r="U421" s="49">
        <v>1101</v>
      </c>
      <c r="V421" s="49">
        <v>579</v>
      </c>
      <c r="W421" s="49">
        <v>579</v>
      </c>
      <c r="X421" s="49">
        <f t="shared" si="40"/>
        <v>158</v>
      </c>
      <c r="Y421" s="49" t="s">
        <v>190</v>
      </c>
      <c r="Z421" s="53">
        <v>0.24740999999999999</v>
      </c>
      <c r="AB421" s="53">
        <f t="shared" si="44"/>
        <v>-0.24740999999999999</v>
      </c>
      <c r="AM421" s="49" t="s">
        <v>85</v>
      </c>
      <c r="AN421" s="49" t="s">
        <v>1479</v>
      </c>
    </row>
    <row r="422" spans="1:40" hidden="1" x14ac:dyDescent="0.2">
      <c r="A422" s="49" t="s">
        <v>1849</v>
      </c>
      <c r="B422" s="49" t="s">
        <v>1850</v>
      </c>
      <c r="C422" s="50" t="s">
        <v>166</v>
      </c>
      <c r="D422" s="49" t="s">
        <v>228</v>
      </c>
      <c r="E422" s="49" t="s">
        <v>1851</v>
      </c>
      <c r="F422" s="49" t="s">
        <v>1483</v>
      </c>
      <c r="G422" s="49" t="s">
        <v>1582</v>
      </c>
      <c r="H422" s="49" t="s">
        <v>1583</v>
      </c>
      <c r="I422" s="51" t="s">
        <v>1850</v>
      </c>
      <c r="J422" s="49">
        <v>9</v>
      </c>
      <c r="K422" s="49">
        <v>1000</v>
      </c>
      <c r="L422" s="49">
        <f t="shared" si="41"/>
        <v>-226</v>
      </c>
      <c r="N422" s="52" t="s">
        <v>173</v>
      </c>
      <c r="P422" s="49">
        <v>1000</v>
      </c>
      <c r="Q422" s="49">
        <v>0</v>
      </c>
      <c r="R422" s="49">
        <v>0</v>
      </c>
      <c r="S422" s="77">
        <f t="shared" si="42"/>
        <v>1000</v>
      </c>
      <c r="T422" s="77">
        <f t="shared" si="43"/>
        <v>1000</v>
      </c>
      <c r="U422" s="49">
        <v>1226</v>
      </c>
      <c r="V422" s="49">
        <v>837</v>
      </c>
      <c r="W422" s="49">
        <v>837</v>
      </c>
      <c r="X422" s="49">
        <f t="shared" si="40"/>
        <v>-1063</v>
      </c>
      <c r="Y422" s="49" t="s">
        <v>181</v>
      </c>
      <c r="Z422" s="53">
        <v>0.25141000000000002</v>
      </c>
      <c r="AB422" s="53">
        <f t="shared" si="44"/>
        <v>-0.25141000000000002</v>
      </c>
      <c r="AM422" s="49" t="s">
        <v>85</v>
      </c>
      <c r="AN422" s="49" t="s">
        <v>1479</v>
      </c>
    </row>
    <row r="423" spans="1:40" hidden="1" x14ac:dyDescent="0.2">
      <c r="A423" s="49" t="s">
        <v>1852</v>
      </c>
      <c r="B423" s="49" t="s">
        <v>1853</v>
      </c>
      <c r="C423" s="50" t="s">
        <v>166</v>
      </c>
      <c r="D423" s="49" t="s">
        <v>167</v>
      </c>
      <c r="E423" s="49" t="s">
        <v>1854</v>
      </c>
      <c r="F423" s="49" t="s">
        <v>1483</v>
      </c>
      <c r="G423" s="49" t="s">
        <v>1582</v>
      </c>
      <c r="H423" s="49" t="s">
        <v>1583</v>
      </c>
      <c r="I423" s="51" t="s">
        <v>1853</v>
      </c>
      <c r="J423" s="49">
        <v>9</v>
      </c>
      <c r="K423" s="49">
        <v>1000</v>
      </c>
      <c r="L423" s="49">
        <f t="shared" si="41"/>
        <v>-331</v>
      </c>
      <c r="N423" s="52" t="s">
        <v>173</v>
      </c>
      <c r="P423" s="49">
        <v>1564</v>
      </c>
      <c r="Q423" s="49">
        <v>1000</v>
      </c>
      <c r="R423" s="49">
        <v>0</v>
      </c>
      <c r="S423" s="77">
        <f t="shared" si="42"/>
        <v>2564</v>
      </c>
      <c r="T423" s="77">
        <f t="shared" si="43"/>
        <v>2564</v>
      </c>
      <c r="U423" s="49">
        <v>1331</v>
      </c>
      <c r="V423" s="49">
        <v>1050</v>
      </c>
      <c r="W423" s="49">
        <v>1050</v>
      </c>
      <c r="X423" s="49">
        <f t="shared" si="40"/>
        <v>183</v>
      </c>
      <c r="Y423" s="49" t="s">
        <v>190</v>
      </c>
      <c r="Z423" s="53">
        <v>0.30397999999999997</v>
      </c>
      <c r="AB423" s="53">
        <f t="shared" si="44"/>
        <v>-0.30397999999999997</v>
      </c>
      <c r="AM423" s="49" t="s">
        <v>85</v>
      </c>
      <c r="AN423" s="49" t="s">
        <v>1479</v>
      </c>
    </row>
    <row r="424" spans="1:40" hidden="1" x14ac:dyDescent="0.2">
      <c r="A424" s="49" t="s">
        <v>1855</v>
      </c>
      <c r="B424" s="49" t="s">
        <v>1856</v>
      </c>
      <c r="C424" s="50" t="s">
        <v>166</v>
      </c>
      <c r="D424" s="49" t="s">
        <v>167</v>
      </c>
      <c r="E424" s="49" t="s">
        <v>1857</v>
      </c>
      <c r="F424" s="49" t="s">
        <v>1483</v>
      </c>
      <c r="G424" s="49" t="s">
        <v>1582</v>
      </c>
      <c r="H424" s="49" t="s">
        <v>1583</v>
      </c>
      <c r="I424" s="51" t="s">
        <v>1856</v>
      </c>
      <c r="J424" s="49">
        <v>9</v>
      </c>
      <c r="K424" s="49">
        <v>1000</v>
      </c>
      <c r="L424" s="49">
        <f t="shared" si="41"/>
        <v>-11</v>
      </c>
      <c r="N424" s="52" t="s">
        <v>173</v>
      </c>
      <c r="P424" s="49">
        <v>1824</v>
      </c>
      <c r="Q424" s="49">
        <v>0</v>
      </c>
      <c r="R424" s="49">
        <v>0</v>
      </c>
      <c r="S424" s="77">
        <f t="shared" si="42"/>
        <v>1824</v>
      </c>
      <c r="T424" s="77">
        <f t="shared" si="43"/>
        <v>1824</v>
      </c>
      <c r="U424" s="49">
        <v>1011</v>
      </c>
      <c r="V424" s="49">
        <v>300</v>
      </c>
      <c r="W424" s="49">
        <v>300</v>
      </c>
      <c r="X424" s="49">
        <f t="shared" si="40"/>
        <v>513</v>
      </c>
      <c r="Y424" s="49" t="s">
        <v>190</v>
      </c>
      <c r="Z424" s="53">
        <v>0.30609999999999998</v>
      </c>
      <c r="AB424" s="53">
        <f t="shared" si="44"/>
        <v>-0.30609999999999998</v>
      </c>
      <c r="AM424" s="49" t="s">
        <v>85</v>
      </c>
      <c r="AN424" s="49" t="s">
        <v>1479</v>
      </c>
    </row>
    <row r="425" spans="1:40" hidden="1" x14ac:dyDescent="0.2">
      <c r="A425" s="49" t="s">
        <v>1858</v>
      </c>
      <c r="B425" s="49" t="s">
        <v>1859</v>
      </c>
      <c r="C425" s="50" t="s">
        <v>166</v>
      </c>
      <c r="D425" s="49" t="s">
        <v>228</v>
      </c>
      <c r="E425" s="49" t="s">
        <v>1860</v>
      </c>
      <c r="F425" s="49" t="s">
        <v>1483</v>
      </c>
      <c r="G425" s="49" t="s">
        <v>1582</v>
      </c>
      <c r="H425" s="49" t="s">
        <v>1583</v>
      </c>
      <c r="I425" s="51" t="s">
        <v>1859</v>
      </c>
      <c r="J425" s="49">
        <v>9</v>
      </c>
      <c r="K425" s="49">
        <v>1000</v>
      </c>
      <c r="L425" s="49">
        <f t="shared" si="41"/>
        <v>-2552</v>
      </c>
      <c r="N425" s="52" t="s">
        <v>173</v>
      </c>
      <c r="P425" s="49">
        <v>3712</v>
      </c>
      <c r="Q425" s="49">
        <v>0</v>
      </c>
      <c r="R425" s="49">
        <v>0</v>
      </c>
      <c r="S425" s="77">
        <f t="shared" si="42"/>
        <v>3712</v>
      </c>
      <c r="T425" s="77">
        <f t="shared" si="43"/>
        <v>3712</v>
      </c>
      <c r="U425" s="49">
        <v>3552</v>
      </c>
      <c r="V425" s="49">
        <v>1200</v>
      </c>
      <c r="W425" s="49">
        <v>1200</v>
      </c>
      <c r="X425" s="49">
        <f t="shared" si="40"/>
        <v>-1040</v>
      </c>
      <c r="Y425" s="49" t="s">
        <v>181</v>
      </c>
      <c r="Z425" s="53">
        <v>0.33100000000000002</v>
      </c>
      <c r="AB425" s="53">
        <f t="shared" si="44"/>
        <v>-0.33100000000000002</v>
      </c>
      <c r="AM425" s="49" t="s">
        <v>85</v>
      </c>
      <c r="AN425" s="49" t="s">
        <v>1479</v>
      </c>
    </row>
    <row r="426" spans="1:40" hidden="1" x14ac:dyDescent="0.2">
      <c r="A426" s="49" t="s">
        <v>1861</v>
      </c>
      <c r="B426" s="49" t="s">
        <v>1862</v>
      </c>
      <c r="C426" s="50" t="s">
        <v>166</v>
      </c>
      <c r="D426" s="49" t="s">
        <v>167</v>
      </c>
      <c r="E426" s="49" t="s">
        <v>1863</v>
      </c>
      <c r="F426" s="49" t="s">
        <v>169</v>
      </c>
      <c r="G426" s="49" t="s">
        <v>1582</v>
      </c>
      <c r="H426" s="49" t="s">
        <v>1583</v>
      </c>
      <c r="I426" s="51" t="s">
        <v>1862</v>
      </c>
      <c r="J426" s="49">
        <v>9</v>
      </c>
      <c r="K426" s="49">
        <v>1000</v>
      </c>
      <c r="L426" s="49">
        <f t="shared" si="41"/>
        <v>-3187</v>
      </c>
      <c r="N426" s="52" t="s">
        <v>173</v>
      </c>
      <c r="P426" s="49">
        <v>2632</v>
      </c>
      <c r="Q426" s="49">
        <v>0</v>
      </c>
      <c r="R426" s="49">
        <v>2000</v>
      </c>
      <c r="S426" s="77">
        <f t="shared" si="42"/>
        <v>2632</v>
      </c>
      <c r="T426" s="77">
        <f t="shared" si="43"/>
        <v>4632</v>
      </c>
      <c r="U426" s="49">
        <v>4187</v>
      </c>
      <c r="V426" s="49">
        <v>2520</v>
      </c>
      <c r="W426" s="49">
        <v>2520</v>
      </c>
      <c r="X426" s="49">
        <f t="shared" si="40"/>
        <v>-2075</v>
      </c>
      <c r="Y426" s="49" t="s">
        <v>181</v>
      </c>
      <c r="Z426" s="53">
        <v>0.32251000000000002</v>
      </c>
      <c r="AB426" s="53">
        <f t="shared" si="44"/>
        <v>-0.32251000000000002</v>
      </c>
      <c r="AM426" s="49" t="s">
        <v>85</v>
      </c>
      <c r="AN426" s="49" t="s">
        <v>1479</v>
      </c>
    </row>
    <row r="427" spans="1:40" hidden="1" x14ac:dyDescent="0.2">
      <c r="A427" s="49" t="s">
        <v>1864</v>
      </c>
      <c r="B427" s="49" t="s">
        <v>1865</v>
      </c>
      <c r="C427" s="50" t="s">
        <v>166</v>
      </c>
      <c r="D427" s="49" t="s">
        <v>228</v>
      </c>
      <c r="E427" s="49" t="s">
        <v>1866</v>
      </c>
      <c r="F427" s="49" t="s">
        <v>169</v>
      </c>
      <c r="G427" s="49" t="s">
        <v>1582</v>
      </c>
      <c r="H427" s="49" t="s">
        <v>1583</v>
      </c>
      <c r="I427" s="51" t="s">
        <v>1865</v>
      </c>
      <c r="J427" s="49">
        <v>7</v>
      </c>
      <c r="K427" s="49">
        <v>500</v>
      </c>
      <c r="L427" s="49">
        <f t="shared" si="41"/>
        <v>-1126</v>
      </c>
      <c r="N427" s="52" t="s">
        <v>173</v>
      </c>
      <c r="P427" s="49">
        <v>482</v>
      </c>
      <c r="Q427" s="49">
        <v>0</v>
      </c>
      <c r="R427" s="49">
        <v>0</v>
      </c>
      <c r="S427" s="77">
        <f t="shared" si="42"/>
        <v>482</v>
      </c>
      <c r="T427" s="77">
        <f t="shared" si="43"/>
        <v>482</v>
      </c>
      <c r="U427" s="49">
        <v>1626</v>
      </c>
      <c r="V427" s="49">
        <v>1368</v>
      </c>
      <c r="W427" s="49">
        <v>1368</v>
      </c>
      <c r="X427" s="49">
        <f t="shared" si="40"/>
        <v>-2512</v>
      </c>
      <c r="Y427" s="49" t="s">
        <v>181</v>
      </c>
      <c r="Z427" s="53">
        <v>0.23480000000000001</v>
      </c>
      <c r="AB427" s="53">
        <f t="shared" si="44"/>
        <v>-0.23480000000000001</v>
      </c>
      <c r="AM427" s="49" t="s">
        <v>85</v>
      </c>
      <c r="AN427" s="49" t="s">
        <v>1479</v>
      </c>
    </row>
    <row r="428" spans="1:40" hidden="1" x14ac:dyDescent="0.2">
      <c r="A428" s="49" t="s">
        <v>1867</v>
      </c>
      <c r="B428" s="49" t="s">
        <v>1868</v>
      </c>
      <c r="C428" s="50" t="s">
        <v>166</v>
      </c>
      <c r="D428" s="49" t="s">
        <v>228</v>
      </c>
      <c r="E428" s="49" t="s">
        <v>1869</v>
      </c>
      <c r="F428" s="49" t="s">
        <v>169</v>
      </c>
      <c r="G428" s="49" t="s">
        <v>1582</v>
      </c>
      <c r="H428" s="49" t="s">
        <v>1583</v>
      </c>
      <c r="I428" s="51" t="s">
        <v>1868</v>
      </c>
      <c r="J428" s="49">
        <v>7</v>
      </c>
      <c r="K428" s="49">
        <v>500</v>
      </c>
      <c r="L428" s="49">
        <f t="shared" si="41"/>
        <v>-435</v>
      </c>
      <c r="N428" s="52" t="s">
        <v>173</v>
      </c>
      <c r="P428" s="49">
        <v>491</v>
      </c>
      <c r="Q428" s="49">
        <v>0</v>
      </c>
      <c r="R428" s="49">
        <v>0</v>
      </c>
      <c r="S428" s="77">
        <f t="shared" si="42"/>
        <v>491</v>
      </c>
      <c r="T428" s="77">
        <f t="shared" si="43"/>
        <v>491</v>
      </c>
      <c r="U428" s="49">
        <v>935</v>
      </c>
      <c r="V428" s="49">
        <v>840</v>
      </c>
      <c r="W428" s="49">
        <v>864</v>
      </c>
      <c r="X428" s="49">
        <f t="shared" si="40"/>
        <v>-1284</v>
      </c>
      <c r="Y428" s="49" t="s">
        <v>181</v>
      </c>
      <c r="Z428" s="53">
        <v>0.17780000000000001</v>
      </c>
      <c r="AB428" s="53">
        <f t="shared" si="44"/>
        <v>-0.17780000000000001</v>
      </c>
      <c r="AM428" s="49" t="s">
        <v>85</v>
      </c>
      <c r="AN428" s="49" t="s">
        <v>1479</v>
      </c>
    </row>
    <row r="429" spans="1:40" hidden="1" x14ac:dyDescent="0.2">
      <c r="A429" s="49" t="s">
        <v>1870</v>
      </c>
      <c r="B429" s="49" t="s">
        <v>1871</v>
      </c>
      <c r="C429" s="50" t="s">
        <v>166</v>
      </c>
      <c r="D429" s="49" t="s">
        <v>228</v>
      </c>
      <c r="E429" s="49" t="s">
        <v>1872</v>
      </c>
      <c r="F429" s="49" t="s">
        <v>169</v>
      </c>
      <c r="G429" s="49" t="s">
        <v>1582</v>
      </c>
      <c r="H429" s="49" t="s">
        <v>1583</v>
      </c>
      <c r="I429" s="51" t="s">
        <v>1871</v>
      </c>
      <c r="J429" s="49">
        <v>6</v>
      </c>
      <c r="K429" s="49">
        <v>500</v>
      </c>
      <c r="L429" s="49">
        <f t="shared" si="41"/>
        <v>428</v>
      </c>
      <c r="M429" s="49">
        <f>L429*Z429</f>
        <v>88.467600000000004</v>
      </c>
      <c r="N429" s="52" t="s">
        <v>173</v>
      </c>
      <c r="P429" s="49">
        <v>500</v>
      </c>
      <c r="Q429" s="49">
        <v>0</v>
      </c>
      <c r="R429" s="49">
        <v>0</v>
      </c>
      <c r="S429" s="77">
        <f t="shared" si="42"/>
        <v>500</v>
      </c>
      <c r="T429" s="77">
        <f t="shared" si="43"/>
        <v>500</v>
      </c>
      <c r="U429" s="49">
        <v>72</v>
      </c>
      <c r="V429" s="49">
        <v>18</v>
      </c>
      <c r="W429" s="49">
        <v>18</v>
      </c>
      <c r="X429" s="49">
        <f t="shared" si="40"/>
        <v>410</v>
      </c>
      <c r="Y429" s="49" t="s">
        <v>190</v>
      </c>
      <c r="Z429" s="53">
        <v>0.20669999999999999</v>
      </c>
      <c r="AB429" s="53">
        <f t="shared" si="44"/>
        <v>-0.20669999999999999</v>
      </c>
      <c r="AM429" s="49" t="s">
        <v>85</v>
      </c>
      <c r="AN429" s="49" t="s">
        <v>1479</v>
      </c>
    </row>
    <row r="430" spans="1:40" hidden="1" x14ac:dyDescent="0.2">
      <c r="A430" s="49" t="s">
        <v>1873</v>
      </c>
      <c r="B430" s="49" t="s">
        <v>1874</v>
      </c>
      <c r="C430" s="50" t="s">
        <v>166</v>
      </c>
      <c r="D430" s="49" t="s">
        <v>228</v>
      </c>
      <c r="E430" s="49" t="s">
        <v>1875</v>
      </c>
      <c r="F430" s="49" t="s">
        <v>169</v>
      </c>
      <c r="G430" s="49" t="s">
        <v>1582</v>
      </c>
      <c r="H430" s="49" t="s">
        <v>1583</v>
      </c>
      <c r="I430" s="51" t="s">
        <v>1874</v>
      </c>
      <c r="J430" s="49">
        <v>6</v>
      </c>
      <c r="K430" s="49">
        <v>500</v>
      </c>
      <c r="L430" s="49">
        <f t="shared" si="41"/>
        <v>428</v>
      </c>
      <c r="M430" s="49">
        <f>L430*Z430</f>
        <v>68.009200000000007</v>
      </c>
      <c r="N430" s="52" t="s">
        <v>173</v>
      </c>
      <c r="P430" s="49">
        <v>500</v>
      </c>
      <c r="Q430" s="49">
        <v>0</v>
      </c>
      <c r="R430" s="49">
        <v>0</v>
      </c>
      <c r="S430" s="77">
        <f t="shared" si="42"/>
        <v>500</v>
      </c>
      <c r="T430" s="77">
        <f t="shared" si="43"/>
        <v>500</v>
      </c>
      <c r="U430" s="49">
        <v>72</v>
      </c>
      <c r="V430" s="49">
        <v>18</v>
      </c>
      <c r="W430" s="49">
        <v>18</v>
      </c>
      <c r="X430" s="49">
        <f t="shared" si="40"/>
        <v>410</v>
      </c>
      <c r="Y430" s="49" t="s">
        <v>190</v>
      </c>
      <c r="Z430" s="53">
        <v>0.15890000000000001</v>
      </c>
      <c r="AB430" s="53">
        <f t="shared" si="44"/>
        <v>-0.15890000000000001</v>
      </c>
      <c r="AM430" s="49" t="s">
        <v>85</v>
      </c>
      <c r="AN430" s="49" t="s">
        <v>1479</v>
      </c>
    </row>
    <row r="431" spans="1:40" hidden="1" x14ac:dyDescent="0.2">
      <c r="A431" s="49" t="s">
        <v>1876</v>
      </c>
      <c r="B431" s="49" t="s">
        <v>1877</v>
      </c>
      <c r="C431" s="50" t="s">
        <v>166</v>
      </c>
      <c r="D431" s="49" t="s">
        <v>228</v>
      </c>
      <c r="E431" s="49" t="s">
        <v>1878</v>
      </c>
      <c r="F431" s="49" t="s">
        <v>169</v>
      </c>
      <c r="G431" s="49" t="s">
        <v>1582</v>
      </c>
      <c r="H431" s="49" t="s">
        <v>1583</v>
      </c>
      <c r="I431" s="51" t="s">
        <v>1877</v>
      </c>
      <c r="J431" s="49">
        <v>7</v>
      </c>
      <c r="K431" s="49">
        <v>500</v>
      </c>
      <c r="L431" s="49">
        <f t="shared" si="41"/>
        <v>-2795</v>
      </c>
      <c r="N431" s="52" t="s">
        <v>173</v>
      </c>
      <c r="P431" s="49">
        <v>455</v>
      </c>
      <c r="Q431" s="49">
        <v>0</v>
      </c>
      <c r="R431" s="49">
        <v>0</v>
      </c>
      <c r="S431" s="77">
        <f t="shared" si="42"/>
        <v>455</v>
      </c>
      <c r="T431" s="77">
        <f t="shared" si="43"/>
        <v>455</v>
      </c>
      <c r="U431" s="49">
        <v>3295</v>
      </c>
      <c r="V431" s="49">
        <v>3030</v>
      </c>
      <c r="W431" s="49">
        <v>3150</v>
      </c>
      <c r="X431" s="49">
        <f t="shared" ref="X431:X494" si="45">T431-(U431+V431)</f>
        <v>-5870</v>
      </c>
      <c r="Y431" s="49" t="s">
        <v>181</v>
      </c>
      <c r="Z431" s="53">
        <v>0.1905</v>
      </c>
      <c r="AB431" s="53">
        <f t="shared" si="44"/>
        <v>-0.1905</v>
      </c>
      <c r="AM431" s="49" t="s">
        <v>85</v>
      </c>
      <c r="AN431" s="49" t="s">
        <v>1479</v>
      </c>
    </row>
    <row r="432" spans="1:40" hidden="1" x14ac:dyDescent="0.2">
      <c r="A432" s="49" t="s">
        <v>1879</v>
      </c>
      <c r="B432" s="49" t="s">
        <v>1880</v>
      </c>
      <c r="C432" s="50" t="s">
        <v>166</v>
      </c>
      <c r="D432" s="49" t="s">
        <v>228</v>
      </c>
      <c r="E432" s="49" t="s">
        <v>1881</v>
      </c>
      <c r="F432" s="49" t="s">
        <v>1483</v>
      </c>
      <c r="G432" s="49" t="s">
        <v>1477</v>
      </c>
      <c r="H432" s="49" t="s">
        <v>1478</v>
      </c>
      <c r="I432" s="51" t="s">
        <v>1880</v>
      </c>
      <c r="J432" s="49">
        <v>7</v>
      </c>
      <c r="K432" s="49">
        <v>1000</v>
      </c>
      <c r="L432" s="49">
        <f t="shared" si="41"/>
        <v>1000</v>
      </c>
      <c r="M432" s="49">
        <f>L432*Z432</f>
        <v>526</v>
      </c>
      <c r="N432" s="52" t="s">
        <v>173</v>
      </c>
      <c r="P432" s="49">
        <v>0</v>
      </c>
      <c r="Q432" s="49">
        <v>0</v>
      </c>
      <c r="R432" s="49">
        <v>0</v>
      </c>
      <c r="S432" s="77">
        <f t="shared" si="42"/>
        <v>0</v>
      </c>
      <c r="T432" s="77">
        <f t="shared" si="43"/>
        <v>0</v>
      </c>
      <c r="U432" s="49">
        <v>0</v>
      </c>
      <c r="V432" s="49">
        <v>0</v>
      </c>
      <c r="W432" s="49">
        <v>0</v>
      </c>
      <c r="X432" s="49">
        <f t="shared" si="45"/>
        <v>0</v>
      </c>
      <c r="Y432" s="49" t="s">
        <v>174</v>
      </c>
      <c r="Z432" s="53">
        <v>0.52600000000000002</v>
      </c>
      <c r="AB432" s="53">
        <f t="shared" si="44"/>
        <v>-0.52600000000000002</v>
      </c>
      <c r="AM432" s="49" t="s">
        <v>85</v>
      </c>
      <c r="AN432" s="49" t="s">
        <v>1479</v>
      </c>
    </row>
    <row r="433" spans="1:40" hidden="1" x14ac:dyDescent="0.2">
      <c r="A433" s="49" t="s">
        <v>1882</v>
      </c>
      <c r="B433" s="49" t="s">
        <v>1883</v>
      </c>
      <c r="C433" s="50" t="s">
        <v>166</v>
      </c>
      <c r="D433" s="49" t="s">
        <v>228</v>
      </c>
      <c r="E433" s="49" t="s">
        <v>1884</v>
      </c>
      <c r="F433" s="49" t="s">
        <v>1483</v>
      </c>
      <c r="G433" s="49" t="s">
        <v>1477</v>
      </c>
      <c r="H433" s="49" t="s">
        <v>1478</v>
      </c>
      <c r="I433" s="51" t="s">
        <v>1883</v>
      </c>
      <c r="J433" s="49">
        <v>6</v>
      </c>
      <c r="K433" s="49">
        <v>1000</v>
      </c>
      <c r="L433" s="49">
        <f t="shared" si="41"/>
        <v>1000</v>
      </c>
      <c r="M433" s="49">
        <f>L433*Z433</f>
        <v>531</v>
      </c>
      <c r="N433" s="52" t="s">
        <v>173</v>
      </c>
      <c r="P433" s="49">
        <v>0</v>
      </c>
      <c r="Q433" s="49">
        <v>0</v>
      </c>
      <c r="R433" s="49">
        <v>0</v>
      </c>
      <c r="S433" s="77">
        <f t="shared" si="42"/>
        <v>0</v>
      </c>
      <c r="T433" s="77">
        <f t="shared" si="43"/>
        <v>0</v>
      </c>
      <c r="U433" s="49">
        <v>0</v>
      </c>
      <c r="V433" s="49">
        <v>0</v>
      </c>
      <c r="W433" s="49">
        <v>0</v>
      </c>
      <c r="X433" s="49">
        <f t="shared" si="45"/>
        <v>0</v>
      </c>
      <c r="Y433" s="49" t="s">
        <v>174</v>
      </c>
      <c r="Z433" s="53">
        <v>0.53100000000000003</v>
      </c>
      <c r="AB433" s="53">
        <f t="shared" si="44"/>
        <v>-0.53100000000000003</v>
      </c>
      <c r="AM433" s="49" t="s">
        <v>85</v>
      </c>
      <c r="AN433" s="49" t="s">
        <v>1479</v>
      </c>
    </row>
    <row r="434" spans="1:40" hidden="1" x14ac:dyDescent="0.2">
      <c r="A434" s="49" t="s">
        <v>1885</v>
      </c>
      <c r="B434" s="49" t="s">
        <v>1886</v>
      </c>
      <c r="C434" s="50" t="s">
        <v>166</v>
      </c>
      <c r="D434" s="49" t="s">
        <v>228</v>
      </c>
      <c r="E434" s="49" t="s">
        <v>1887</v>
      </c>
      <c r="F434" s="49" t="s">
        <v>1483</v>
      </c>
      <c r="G434" s="49" t="s">
        <v>1477</v>
      </c>
      <c r="H434" s="49" t="s">
        <v>1478</v>
      </c>
      <c r="I434" s="51" t="s">
        <v>1886</v>
      </c>
      <c r="J434" s="49">
        <v>7</v>
      </c>
      <c r="K434" s="49">
        <v>1000</v>
      </c>
      <c r="L434" s="49">
        <f t="shared" si="41"/>
        <v>1000</v>
      </c>
      <c r="M434" s="49">
        <f>L434*Z434</f>
        <v>531</v>
      </c>
      <c r="N434" s="52" t="s">
        <v>173</v>
      </c>
      <c r="P434" s="49">
        <v>0</v>
      </c>
      <c r="Q434" s="49">
        <v>0</v>
      </c>
      <c r="R434" s="49">
        <v>0</v>
      </c>
      <c r="S434" s="77">
        <f t="shared" si="42"/>
        <v>0</v>
      </c>
      <c r="T434" s="77">
        <f t="shared" si="43"/>
        <v>0</v>
      </c>
      <c r="U434" s="49">
        <v>0</v>
      </c>
      <c r="V434" s="49">
        <v>0</v>
      </c>
      <c r="W434" s="49">
        <v>0</v>
      </c>
      <c r="X434" s="49">
        <f t="shared" si="45"/>
        <v>0</v>
      </c>
      <c r="Y434" s="49" t="s">
        <v>174</v>
      </c>
      <c r="Z434" s="53">
        <v>0.53100000000000003</v>
      </c>
      <c r="AB434" s="53">
        <f t="shared" si="44"/>
        <v>-0.53100000000000003</v>
      </c>
      <c r="AM434" s="49" t="s">
        <v>85</v>
      </c>
      <c r="AN434" s="49" t="s">
        <v>1479</v>
      </c>
    </row>
    <row r="435" spans="1:40" hidden="1" x14ac:dyDescent="0.2">
      <c r="A435" s="49" t="s">
        <v>1888</v>
      </c>
      <c r="B435" s="49" t="s">
        <v>1889</v>
      </c>
      <c r="C435" s="50" t="s">
        <v>166</v>
      </c>
      <c r="D435" s="49" t="s">
        <v>228</v>
      </c>
      <c r="E435" s="49" t="s">
        <v>1890</v>
      </c>
      <c r="F435" s="49" t="s">
        <v>1483</v>
      </c>
      <c r="G435" s="49" t="s">
        <v>1477</v>
      </c>
      <c r="H435" s="49" t="s">
        <v>1478</v>
      </c>
      <c r="I435" s="51" t="s">
        <v>1889</v>
      </c>
      <c r="J435" s="49">
        <v>7</v>
      </c>
      <c r="K435" s="49">
        <v>1000</v>
      </c>
      <c r="L435" s="49">
        <f t="shared" si="41"/>
        <v>1000</v>
      </c>
      <c r="M435" s="49">
        <f>L435*Z435</f>
        <v>580</v>
      </c>
      <c r="N435" s="52" t="s">
        <v>173</v>
      </c>
      <c r="P435" s="49">
        <v>0</v>
      </c>
      <c r="Q435" s="49">
        <v>0</v>
      </c>
      <c r="R435" s="49">
        <v>0</v>
      </c>
      <c r="S435" s="77">
        <f t="shared" si="42"/>
        <v>0</v>
      </c>
      <c r="T435" s="77">
        <f t="shared" si="43"/>
        <v>0</v>
      </c>
      <c r="U435" s="49">
        <v>0</v>
      </c>
      <c r="V435" s="49">
        <v>0</v>
      </c>
      <c r="W435" s="49">
        <v>0</v>
      </c>
      <c r="X435" s="49">
        <f t="shared" si="45"/>
        <v>0</v>
      </c>
      <c r="Y435" s="49" t="s">
        <v>174</v>
      </c>
      <c r="Z435" s="53">
        <v>0.57999999999999996</v>
      </c>
      <c r="AB435" s="53">
        <f t="shared" si="44"/>
        <v>-0.57999999999999996</v>
      </c>
      <c r="AM435" s="49" t="s">
        <v>85</v>
      </c>
      <c r="AN435" s="49" t="s">
        <v>1479</v>
      </c>
    </row>
    <row r="436" spans="1:40" hidden="1" x14ac:dyDescent="0.2">
      <c r="A436" s="49" t="s">
        <v>1891</v>
      </c>
      <c r="B436" s="49" t="s">
        <v>1892</v>
      </c>
      <c r="C436" s="50" t="s">
        <v>166</v>
      </c>
      <c r="D436" s="49" t="s">
        <v>228</v>
      </c>
      <c r="E436" s="49" t="s">
        <v>1893</v>
      </c>
      <c r="F436" s="49" t="s">
        <v>169</v>
      </c>
      <c r="G436" s="49" t="s">
        <v>1582</v>
      </c>
      <c r="H436" s="49" t="s">
        <v>1583</v>
      </c>
      <c r="I436" s="51" t="s">
        <v>1892</v>
      </c>
      <c r="J436" s="49">
        <v>7</v>
      </c>
      <c r="K436" s="49">
        <v>500</v>
      </c>
      <c r="L436" s="49">
        <f t="shared" si="41"/>
        <v>-548</v>
      </c>
      <c r="N436" s="52" t="s">
        <v>173</v>
      </c>
      <c r="P436" s="49">
        <v>477</v>
      </c>
      <c r="Q436" s="49">
        <v>0</v>
      </c>
      <c r="R436" s="49">
        <v>0</v>
      </c>
      <c r="S436" s="77">
        <f t="shared" si="42"/>
        <v>477</v>
      </c>
      <c r="T436" s="77">
        <f t="shared" si="43"/>
        <v>477</v>
      </c>
      <c r="U436" s="49">
        <v>1048</v>
      </c>
      <c r="V436" s="49">
        <v>606</v>
      </c>
      <c r="W436" s="49">
        <v>630</v>
      </c>
      <c r="X436" s="49">
        <f t="shared" si="45"/>
        <v>-1177</v>
      </c>
      <c r="Y436" s="49" t="s">
        <v>181</v>
      </c>
      <c r="Z436" s="53">
        <v>0.46839999999999998</v>
      </c>
      <c r="AB436" s="53">
        <f t="shared" si="44"/>
        <v>-0.46839999999999998</v>
      </c>
      <c r="AM436" s="49" t="s">
        <v>85</v>
      </c>
      <c r="AN436" s="49" t="s">
        <v>1479</v>
      </c>
    </row>
    <row r="437" spans="1:40" hidden="1" x14ac:dyDescent="0.2">
      <c r="A437" s="49" t="s">
        <v>1894</v>
      </c>
      <c r="B437" s="49" t="s">
        <v>1895</v>
      </c>
      <c r="C437" s="50" t="s">
        <v>166</v>
      </c>
      <c r="D437" s="49" t="s">
        <v>228</v>
      </c>
      <c r="E437" s="49" t="s">
        <v>1896</v>
      </c>
      <c r="F437" s="49" t="s">
        <v>169</v>
      </c>
      <c r="G437" s="49" t="s">
        <v>1582</v>
      </c>
      <c r="H437" s="49" t="s">
        <v>1583</v>
      </c>
      <c r="I437" s="51" t="s">
        <v>1895</v>
      </c>
      <c r="J437" s="49">
        <v>7</v>
      </c>
      <c r="K437" s="49">
        <v>500</v>
      </c>
      <c r="L437" s="49">
        <f t="shared" si="41"/>
        <v>-71</v>
      </c>
      <c r="N437" s="52" t="s">
        <v>173</v>
      </c>
      <c r="P437" s="49">
        <v>477</v>
      </c>
      <c r="Q437" s="49">
        <v>0</v>
      </c>
      <c r="R437" s="49">
        <v>0</v>
      </c>
      <c r="S437" s="77">
        <f t="shared" si="42"/>
        <v>477</v>
      </c>
      <c r="T437" s="77">
        <f t="shared" si="43"/>
        <v>477</v>
      </c>
      <c r="U437" s="49">
        <v>571</v>
      </c>
      <c r="V437" s="49">
        <v>606</v>
      </c>
      <c r="W437" s="49">
        <v>630</v>
      </c>
      <c r="X437" s="49">
        <f t="shared" si="45"/>
        <v>-700</v>
      </c>
      <c r="Y437" s="49" t="s">
        <v>181</v>
      </c>
      <c r="Z437" s="53">
        <v>0.46660000000000001</v>
      </c>
      <c r="AB437" s="53">
        <f t="shared" si="44"/>
        <v>-0.46660000000000001</v>
      </c>
      <c r="AM437" s="49" t="s">
        <v>85</v>
      </c>
      <c r="AN437" s="49" t="s">
        <v>1479</v>
      </c>
    </row>
    <row r="438" spans="1:40" hidden="1" x14ac:dyDescent="0.2">
      <c r="A438" s="49" t="s">
        <v>1897</v>
      </c>
      <c r="B438" s="49" t="s">
        <v>1898</v>
      </c>
      <c r="C438" s="50" t="s">
        <v>166</v>
      </c>
      <c r="D438" s="49" t="s">
        <v>228</v>
      </c>
      <c r="E438" s="49" t="s">
        <v>1899</v>
      </c>
      <c r="F438" s="49" t="s">
        <v>169</v>
      </c>
      <c r="G438" s="49" t="s">
        <v>1900</v>
      </c>
      <c r="H438" s="49" t="s">
        <v>1901</v>
      </c>
      <c r="I438" s="51" t="s">
        <v>1898</v>
      </c>
      <c r="J438" s="49">
        <v>9</v>
      </c>
      <c r="K438" s="49">
        <v>100</v>
      </c>
      <c r="L438" s="49">
        <f t="shared" si="41"/>
        <v>39</v>
      </c>
      <c r="M438" s="82"/>
      <c r="N438" s="52" t="s">
        <v>173</v>
      </c>
      <c r="P438" s="49">
        <v>100</v>
      </c>
      <c r="Q438" s="49">
        <v>0</v>
      </c>
      <c r="R438" s="49">
        <v>0</v>
      </c>
      <c r="S438" s="77">
        <f t="shared" si="42"/>
        <v>100</v>
      </c>
      <c r="T438" s="77">
        <f t="shared" si="43"/>
        <v>100</v>
      </c>
      <c r="U438" s="49">
        <v>61</v>
      </c>
      <c r="V438" s="49">
        <v>117</v>
      </c>
      <c r="W438" s="49">
        <v>180</v>
      </c>
      <c r="X438" s="49">
        <f t="shared" si="45"/>
        <v>-78</v>
      </c>
      <c r="Y438" s="49" t="s">
        <v>181</v>
      </c>
      <c r="Z438" s="53">
        <v>7.38</v>
      </c>
      <c r="AB438" s="53">
        <f t="shared" si="44"/>
        <v>-7.38</v>
      </c>
      <c r="AM438" s="49" t="s">
        <v>85</v>
      </c>
      <c r="AN438" s="49" t="s">
        <v>1479</v>
      </c>
    </row>
    <row r="439" spans="1:40" hidden="1" x14ac:dyDescent="0.2">
      <c r="A439" s="49" t="s">
        <v>1902</v>
      </c>
      <c r="B439" s="49" t="s">
        <v>1903</v>
      </c>
      <c r="C439" s="50" t="s">
        <v>166</v>
      </c>
      <c r="D439" s="49" t="s">
        <v>228</v>
      </c>
      <c r="E439" s="49" t="s">
        <v>1904</v>
      </c>
      <c r="F439" s="49" t="s">
        <v>1483</v>
      </c>
      <c r="G439" s="49" t="s">
        <v>1582</v>
      </c>
      <c r="H439" s="49" t="s">
        <v>1583</v>
      </c>
      <c r="I439" s="51" t="s">
        <v>1903</v>
      </c>
      <c r="J439" s="49">
        <v>9</v>
      </c>
      <c r="K439" s="49">
        <v>500</v>
      </c>
      <c r="L439" s="49">
        <f t="shared" si="41"/>
        <v>300</v>
      </c>
      <c r="M439" s="49">
        <f>L439*Z439</f>
        <v>112.38</v>
      </c>
      <c r="N439" s="52" t="s">
        <v>173</v>
      </c>
      <c r="P439" s="49">
        <v>500</v>
      </c>
      <c r="Q439" s="49">
        <v>0</v>
      </c>
      <c r="R439" s="49">
        <v>0</v>
      </c>
      <c r="S439" s="77">
        <f t="shared" si="42"/>
        <v>500</v>
      </c>
      <c r="T439" s="77">
        <f t="shared" si="43"/>
        <v>500</v>
      </c>
      <c r="U439" s="49">
        <v>200</v>
      </c>
      <c r="V439" s="49">
        <v>48</v>
      </c>
      <c r="W439" s="49">
        <v>36</v>
      </c>
      <c r="X439" s="49">
        <f t="shared" si="45"/>
        <v>252</v>
      </c>
      <c r="Y439" s="49" t="s">
        <v>190</v>
      </c>
      <c r="Z439" s="53">
        <v>0.37459999999999999</v>
      </c>
      <c r="AB439" s="53">
        <f t="shared" si="44"/>
        <v>-0.37459999999999999</v>
      </c>
      <c r="AM439" s="49" t="s">
        <v>85</v>
      </c>
      <c r="AN439" s="49" t="s">
        <v>1479</v>
      </c>
    </row>
    <row r="440" spans="1:40" hidden="1" x14ac:dyDescent="0.2">
      <c r="A440" s="49" t="s">
        <v>1905</v>
      </c>
      <c r="B440" s="49" t="s">
        <v>1906</v>
      </c>
      <c r="C440" s="50" t="s">
        <v>166</v>
      </c>
      <c r="D440" s="49" t="s">
        <v>228</v>
      </c>
      <c r="E440" s="49" t="s">
        <v>1907</v>
      </c>
      <c r="F440" s="49" t="s">
        <v>1483</v>
      </c>
      <c r="G440" s="49" t="s">
        <v>1477</v>
      </c>
      <c r="H440" s="49" t="s">
        <v>1478</v>
      </c>
      <c r="I440" s="51" t="s">
        <v>1906</v>
      </c>
      <c r="J440" s="49">
        <v>7</v>
      </c>
      <c r="K440" s="49">
        <v>1000</v>
      </c>
      <c r="L440" s="49">
        <f t="shared" si="41"/>
        <v>1000</v>
      </c>
      <c r="M440" s="49">
        <f>L440*Z440</f>
        <v>690</v>
      </c>
      <c r="N440" s="52" t="s">
        <v>173</v>
      </c>
      <c r="P440" s="49">
        <v>0</v>
      </c>
      <c r="Q440" s="49">
        <v>0</v>
      </c>
      <c r="R440" s="49">
        <v>0</v>
      </c>
      <c r="S440" s="77">
        <f t="shared" si="42"/>
        <v>0</v>
      </c>
      <c r="T440" s="77">
        <f t="shared" si="43"/>
        <v>0</v>
      </c>
      <c r="U440" s="49">
        <v>0</v>
      </c>
      <c r="V440" s="49">
        <v>0</v>
      </c>
      <c r="W440" s="49">
        <v>0</v>
      </c>
      <c r="X440" s="49">
        <f t="shared" si="45"/>
        <v>0</v>
      </c>
      <c r="Y440" s="49" t="s">
        <v>174</v>
      </c>
      <c r="Z440" s="53">
        <v>0.69</v>
      </c>
      <c r="AB440" s="53">
        <f t="shared" si="44"/>
        <v>-0.69</v>
      </c>
      <c r="AM440" s="49" t="s">
        <v>85</v>
      </c>
      <c r="AN440" s="49" t="s">
        <v>1479</v>
      </c>
    </row>
    <row r="441" spans="1:40" hidden="1" x14ac:dyDescent="0.2">
      <c r="A441" s="49" t="s">
        <v>1908</v>
      </c>
      <c r="B441" s="49" t="s">
        <v>1909</v>
      </c>
      <c r="C441" s="50" t="s">
        <v>166</v>
      </c>
      <c r="D441" s="49" t="s">
        <v>228</v>
      </c>
      <c r="E441" s="49" t="s">
        <v>1910</v>
      </c>
      <c r="F441" s="49" t="s">
        <v>1483</v>
      </c>
      <c r="G441" s="49" t="s">
        <v>1911</v>
      </c>
      <c r="H441" s="49" t="s">
        <v>1583</v>
      </c>
      <c r="I441" s="51" t="s">
        <v>1909</v>
      </c>
      <c r="J441" s="49">
        <v>7</v>
      </c>
      <c r="K441" s="49">
        <v>1000</v>
      </c>
      <c r="L441" s="49">
        <f t="shared" si="41"/>
        <v>725</v>
      </c>
      <c r="M441" s="49">
        <f>L441*Z441</f>
        <v>203.00000000000003</v>
      </c>
      <c r="N441" s="52" t="s">
        <v>173</v>
      </c>
      <c r="P441" s="49">
        <v>0</v>
      </c>
      <c r="Q441" s="49">
        <v>0</v>
      </c>
      <c r="R441" s="49">
        <v>1000</v>
      </c>
      <c r="S441" s="77">
        <f t="shared" si="42"/>
        <v>0</v>
      </c>
      <c r="T441" s="77">
        <f t="shared" si="43"/>
        <v>1000</v>
      </c>
      <c r="U441" s="49">
        <v>275</v>
      </c>
      <c r="V441" s="49">
        <v>420</v>
      </c>
      <c r="W441" s="49">
        <v>630</v>
      </c>
      <c r="X441" s="49">
        <f t="shared" si="45"/>
        <v>305</v>
      </c>
      <c r="Y441" s="49" t="s">
        <v>190</v>
      </c>
      <c r="Z441" s="53">
        <v>0.28000000000000003</v>
      </c>
      <c r="AB441" s="53">
        <f t="shared" si="44"/>
        <v>-0.28000000000000003</v>
      </c>
      <c r="AM441" s="49" t="s">
        <v>85</v>
      </c>
      <c r="AN441" s="49" t="s">
        <v>1479</v>
      </c>
    </row>
    <row r="442" spans="1:40" hidden="1" x14ac:dyDescent="0.2">
      <c r="A442" s="83" t="s">
        <v>1912</v>
      </c>
      <c r="B442" s="83" t="s">
        <v>1913</v>
      </c>
      <c r="C442" s="50" t="s">
        <v>166</v>
      </c>
      <c r="D442" s="49" t="s">
        <v>228</v>
      </c>
      <c r="E442" s="49" t="s">
        <v>1914</v>
      </c>
      <c r="F442" s="49" t="s">
        <v>169</v>
      </c>
      <c r="G442" s="49" t="s">
        <v>1915</v>
      </c>
      <c r="H442" s="49" t="s">
        <v>1915</v>
      </c>
      <c r="I442" s="51" t="s">
        <v>1913</v>
      </c>
      <c r="L442" s="49">
        <f t="shared" si="41"/>
        <v>0</v>
      </c>
      <c r="N442" s="52" t="s">
        <v>173</v>
      </c>
      <c r="O442" s="52" t="s">
        <v>278</v>
      </c>
      <c r="P442" s="49">
        <v>0</v>
      </c>
      <c r="Q442" s="49">
        <v>0</v>
      </c>
      <c r="R442" s="49">
        <v>0</v>
      </c>
      <c r="S442" s="77">
        <f t="shared" si="42"/>
        <v>0</v>
      </c>
      <c r="T442" s="77">
        <f t="shared" si="43"/>
        <v>0</v>
      </c>
      <c r="U442" s="49">
        <v>0</v>
      </c>
      <c r="V442" s="49">
        <v>0</v>
      </c>
      <c r="W442" s="49">
        <v>0</v>
      </c>
      <c r="X442" s="49">
        <f t="shared" si="45"/>
        <v>0</v>
      </c>
      <c r="Y442" s="49" t="s">
        <v>279</v>
      </c>
      <c r="AB442" s="53">
        <f t="shared" si="44"/>
        <v>0</v>
      </c>
      <c r="AC442" s="49" t="s">
        <v>1435</v>
      </c>
      <c r="AK442" s="49" t="s">
        <v>1436</v>
      </c>
      <c r="AM442" s="84" t="s">
        <v>85</v>
      </c>
      <c r="AN442" s="84" t="s">
        <v>1479</v>
      </c>
    </row>
    <row r="443" spans="1:40" hidden="1" x14ac:dyDescent="0.2">
      <c r="A443" s="49" t="s">
        <v>1916</v>
      </c>
      <c r="B443" s="49" t="s">
        <v>1917</v>
      </c>
      <c r="C443" s="50" t="s">
        <v>166</v>
      </c>
      <c r="D443" s="49" t="s">
        <v>228</v>
      </c>
      <c r="E443" s="49" t="s">
        <v>1918</v>
      </c>
      <c r="F443" s="49" t="s">
        <v>1483</v>
      </c>
      <c r="G443" s="49" t="s">
        <v>1582</v>
      </c>
      <c r="H443" s="49" t="s">
        <v>1583</v>
      </c>
      <c r="I443" s="51" t="s">
        <v>1917</v>
      </c>
      <c r="J443" s="49">
        <v>9</v>
      </c>
      <c r="K443" s="49">
        <v>10000</v>
      </c>
      <c r="L443" s="49">
        <f t="shared" si="41"/>
        <v>-4856</v>
      </c>
      <c r="N443" s="52" t="s">
        <v>173</v>
      </c>
      <c r="P443" s="49">
        <v>8466</v>
      </c>
      <c r="Q443" s="49">
        <v>0</v>
      </c>
      <c r="R443" s="49">
        <v>0</v>
      </c>
      <c r="S443" s="77">
        <f t="shared" si="42"/>
        <v>8466</v>
      </c>
      <c r="T443" s="77">
        <f t="shared" si="43"/>
        <v>8466</v>
      </c>
      <c r="U443" s="49">
        <v>14856</v>
      </c>
      <c r="V443" s="49">
        <v>10392</v>
      </c>
      <c r="W443" s="49">
        <v>10344</v>
      </c>
      <c r="X443" s="49">
        <f t="shared" si="45"/>
        <v>-16782</v>
      </c>
      <c r="Y443" s="49" t="s">
        <v>181</v>
      </c>
      <c r="Z443" s="53">
        <v>0.33950000000000002</v>
      </c>
      <c r="AB443" s="53">
        <f t="shared" si="44"/>
        <v>-0.33950000000000002</v>
      </c>
      <c r="AM443" s="49" t="s">
        <v>85</v>
      </c>
      <c r="AN443" s="49" t="s">
        <v>1479</v>
      </c>
    </row>
    <row r="444" spans="1:40" hidden="1" x14ac:dyDescent="0.2">
      <c r="A444" s="83" t="s">
        <v>1919</v>
      </c>
      <c r="B444" s="83" t="s">
        <v>1920</v>
      </c>
      <c r="C444" s="50" t="s">
        <v>166</v>
      </c>
      <c r="D444" s="49" t="s">
        <v>228</v>
      </c>
      <c r="E444" s="49" t="s">
        <v>1921</v>
      </c>
      <c r="F444" s="49" t="s">
        <v>169</v>
      </c>
      <c r="G444" s="49" t="s">
        <v>1922</v>
      </c>
      <c r="H444" s="49" t="s">
        <v>1922</v>
      </c>
      <c r="I444" s="51" t="s">
        <v>1920</v>
      </c>
      <c r="J444" s="49">
        <v>8</v>
      </c>
      <c r="K444" s="49">
        <v>3000</v>
      </c>
      <c r="L444" s="49">
        <f t="shared" si="41"/>
        <v>3000</v>
      </c>
      <c r="M444" s="49">
        <f>L444*Z444</f>
        <v>0</v>
      </c>
      <c r="N444" s="52" t="s">
        <v>173</v>
      </c>
      <c r="O444" s="52" t="s">
        <v>278</v>
      </c>
      <c r="P444" s="49">
        <v>0</v>
      </c>
      <c r="Q444" s="49">
        <v>0</v>
      </c>
      <c r="R444" s="49">
        <v>0</v>
      </c>
      <c r="S444" s="77">
        <f t="shared" si="42"/>
        <v>0</v>
      </c>
      <c r="T444" s="77">
        <f t="shared" si="43"/>
        <v>0</v>
      </c>
      <c r="U444" s="49">
        <v>0</v>
      </c>
      <c r="V444" s="49">
        <v>0</v>
      </c>
      <c r="W444" s="49">
        <v>0</v>
      </c>
      <c r="X444" s="49">
        <f t="shared" si="45"/>
        <v>0</v>
      </c>
      <c r="Y444" s="49" t="s">
        <v>279</v>
      </c>
      <c r="AB444" s="53">
        <f t="shared" si="44"/>
        <v>0</v>
      </c>
      <c r="AC444" s="49" t="s">
        <v>1435</v>
      </c>
      <c r="AK444" s="49" t="s">
        <v>1436</v>
      </c>
      <c r="AM444" s="84" t="s">
        <v>85</v>
      </c>
      <c r="AN444" s="84" t="s">
        <v>1479</v>
      </c>
    </row>
    <row r="445" spans="1:40" hidden="1" x14ac:dyDescent="0.2">
      <c r="A445" s="49" t="s">
        <v>1923</v>
      </c>
      <c r="B445" s="49" t="s">
        <v>1924</v>
      </c>
      <c r="C445" s="50" t="s">
        <v>166</v>
      </c>
      <c r="D445" s="49" t="s">
        <v>228</v>
      </c>
      <c r="E445" s="49" t="s">
        <v>1925</v>
      </c>
      <c r="F445" s="49" t="s">
        <v>169</v>
      </c>
      <c r="G445" s="49" t="s">
        <v>1545</v>
      </c>
      <c r="H445" s="49" t="s">
        <v>552</v>
      </c>
      <c r="I445" s="51" t="s">
        <v>1924</v>
      </c>
      <c r="J445" s="49">
        <v>17</v>
      </c>
      <c r="K445" s="49">
        <v>500</v>
      </c>
      <c r="L445" s="49">
        <f t="shared" si="41"/>
        <v>-5609</v>
      </c>
      <c r="N445" s="52" t="s">
        <v>173</v>
      </c>
      <c r="P445" s="49">
        <v>4880</v>
      </c>
      <c r="Q445" s="49">
        <v>0</v>
      </c>
      <c r="R445" s="49">
        <v>2500</v>
      </c>
      <c r="S445" s="77">
        <f t="shared" si="42"/>
        <v>4880</v>
      </c>
      <c r="T445" s="77">
        <f t="shared" si="43"/>
        <v>7380</v>
      </c>
      <c r="U445" s="49">
        <v>6109</v>
      </c>
      <c r="V445" s="49">
        <v>2936</v>
      </c>
      <c r="W445" s="49">
        <v>1884</v>
      </c>
      <c r="X445" s="49">
        <f t="shared" si="45"/>
        <v>-1665</v>
      </c>
      <c r="Y445" s="49" t="s">
        <v>181</v>
      </c>
      <c r="Z445" s="53">
        <v>0.6613</v>
      </c>
      <c r="AB445" s="53">
        <f t="shared" si="44"/>
        <v>-0.6613</v>
      </c>
      <c r="AM445" s="49" t="s">
        <v>85</v>
      </c>
      <c r="AN445" s="49" t="s">
        <v>1926</v>
      </c>
    </row>
    <row r="446" spans="1:40" hidden="1" x14ac:dyDescent="0.2">
      <c r="A446" s="49" t="s">
        <v>1927</v>
      </c>
      <c r="B446" s="49" t="s">
        <v>1928</v>
      </c>
      <c r="C446" s="50" t="s">
        <v>166</v>
      </c>
      <c r="D446" s="49" t="s">
        <v>228</v>
      </c>
      <c r="E446" s="49" t="s">
        <v>1929</v>
      </c>
      <c r="F446" s="49" t="s">
        <v>169</v>
      </c>
      <c r="G446" s="49" t="s">
        <v>1545</v>
      </c>
      <c r="H446" s="49" t="s">
        <v>552</v>
      </c>
      <c r="I446" s="51" t="s">
        <v>1928</v>
      </c>
      <c r="J446" s="49">
        <v>23</v>
      </c>
      <c r="K446" s="49">
        <v>100</v>
      </c>
      <c r="L446" s="49">
        <f t="shared" si="41"/>
        <v>100</v>
      </c>
      <c r="M446" s="49">
        <f t="shared" ref="M446:M451" si="46">L446*Z446</f>
        <v>10893.630000000001</v>
      </c>
      <c r="N446" s="52" t="s">
        <v>173</v>
      </c>
      <c r="P446" s="49">
        <v>0</v>
      </c>
      <c r="Q446" s="49">
        <v>0</v>
      </c>
      <c r="R446" s="49">
        <v>0</v>
      </c>
      <c r="S446" s="77">
        <f t="shared" si="42"/>
        <v>0</v>
      </c>
      <c r="T446" s="77">
        <f t="shared" si="43"/>
        <v>0</v>
      </c>
      <c r="U446" s="49">
        <v>0</v>
      </c>
      <c r="V446" s="49">
        <v>0</v>
      </c>
      <c r="W446" s="49">
        <v>0</v>
      </c>
      <c r="X446" s="49">
        <f t="shared" si="45"/>
        <v>0</v>
      </c>
      <c r="Y446" s="49" t="s">
        <v>174</v>
      </c>
      <c r="Z446" s="53">
        <v>108.9363</v>
      </c>
      <c r="AB446" s="53">
        <f t="shared" si="44"/>
        <v>-108.9363</v>
      </c>
      <c r="AM446" s="49" t="s">
        <v>85</v>
      </c>
      <c r="AN446" s="49" t="s">
        <v>1926</v>
      </c>
    </row>
    <row r="447" spans="1:40" hidden="1" x14ac:dyDescent="0.2">
      <c r="A447" s="49" t="s">
        <v>1930</v>
      </c>
      <c r="B447" s="49" t="s">
        <v>1931</v>
      </c>
      <c r="C447" s="50" t="s">
        <v>166</v>
      </c>
      <c r="D447" s="49" t="s">
        <v>228</v>
      </c>
      <c r="E447" s="49" t="s">
        <v>1932</v>
      </c>
      <c r="F447" s="49" t="s">
        <v>169</v>
      </c>
      <c r="G447" s="49" t="s">
        <v>1545</v>
      </c>
      <c r="H447" s="49" t="s">
        <v>552</v>
      </c>
      <c r="I447" s="51" t="s">
        <v>1931</v>
      </c>
      <c r="J447" s="49">
        <v>23</v>
      </c>
      <c r="K447" s="49">
        <v>230</v>
      </c>
      <c r="L447" s="49">
        <f t="shared" si="41"/>
        <v>230</v>
      </c>
      <c r="M447" s="49">
        <f t="shared" si="46"/>
        <v>44904.854999999996</v>
      </c>
      <c r="N447" s="52" t="s">
        <v>173</v>
      </c>
      <c r="P447" s="49">
        <v>0</v>
      </c>
      <c r="Q447" s="49">
        <v>0</v>
      </c>
      <c r="R447" s="49">
        <v>0</v>
      </c>
      <c r="S447" s="77">
        <f t="shared" si="42"/>
        <v>0</v>
      </c>
      <c r="T447" s="77">
        <f t="shared" si="43"/>
        <v>0</v>
      </c>
      <c r="U447" s="49">
        <v>0</v>
      </c>
      <c r="V447" s="49">
        <v>0</v>
      </c>
      <c r="W447" s="49">
        <v>0</v>
      </c>
      <c r="X447" s="49">
        <f t="shared" si="45"/>
        <v>0</v>
      </c>
      <c r="Y447" s="49" t="s">
        <v>174</v>
      </c>
      <c r="Z447" s="53">
        <v>195.23849999999999</v>
      </c>
      <c r="AB447" s="53">
        <f t="shared" si="44"/>
        <v>-195.23849999999999</v>
      </c>
      <c r="AM447" s="49" t="s">
        <v>85</v>
      </c>
      <c r="AN447" s="49" t="s">
        <v>1926</v>
      </c>
    </row>
    <row r="448" spans="1:40" hidden="1" x14ac:dyDescent="0.2">
      <c r="A448" s="49" t="s">
        <v>1933</v>
      </c>
      <c r="B448" s="49" t="s">
        <v>1934</v>
      </c>
      <c r="C448" s="50" t="s">
        <v>166</v>
      </c>
      <c r="D448" s="49" t="s">
        <v>167</v>
      </c>
      <c r="E448" s="49" t="s">
        <v>1935</v>
      </c>
      <c r="F448" s="49" t="s">
        <v>1936</v>
      </c>
      <c r="G448" s="49" t="s">
        <v>1636</v>
      </c>
      <c r="H448" s="49" t="s">
        <v>1637</v>
      </c>
      <c r="I448" s="51" t="s">
        <v>1934</v>
      </c>
      <c r="J448" s="49">
        <v>13</v>
      </c>
      <c r="K448" s="49">
        <v>1000</v>
      </c>
      <c r="L448" s="49">
        <f t="shared" si="41"/>
        <v>277</v>
      </c>
      <c r="M448" s="49">
        <f t="shared" si="46"/>
        <v>602.75200000000007</v>
      </c>
      <c r="N448" s="52" t="s">
        <v>173</v>
      </c>
      <c r="P448" s="49">
        <v>2032</v>
      </c>
      <c r="Q448" s="49">
        <v>0</v>
      </c>
      <c r="R448" s="49">
        <v>0</v>
      </c>
      <c r="S448" s="77">
        <f t="shared" si="42"/>
        <v>2032</v>
      </c>
      <c r="T448" s="77">
        <f t="shared" si="43"/>
        <v>2032</v>
      </c>
      <c r="U448" s="49">
        <v>723</v>
      </c>
      <c r="V448" s="49">
        <v>657</v>
      </c>
      <c r="W448" s="49">
        <v>657</v>
      </c>
      <c r="X448" s="49">
        <f t="shared" si="45"/>
        <v>652</v>
      </c>
      <c r="Y448" s="49" t="s">
        <v>190</v>
      </c>
      <c r="Z448" s="53">
        <v>2.1760000000000002</v>
      </c>
      <c r="AB448" s="53">
        <f t="shared" si="44"/>
        <v>-2.1760000000000002</v>
      </c>
      <c r="AM448" s="49" t="s">
        <v>85</v>
      </c>
      <c r="AN448" s="49" t="s">
        <v>1926</v>
      </c>
    </row>
    <row r="449" spans="1:40" hidden="1" x14ac:dyDescent="0.2">
      <c r="A449" s="49" t="s">
        <v>1937</v>
      </c>
      <c r="B449" s="49" t="s">
        <v>1938</v>
      </c>
      <c r="C449" s="50" t="s">
        <v>166</v>
      </c>
      <c r="D449" s="49" t="s">
        <v>167</v>
      </c>
      <c r="E449" s="49" t="s">
        <v>1939</v>
      </c>
      <c r="F449" s="49" t="s">
        <v>1940</v>
      </c>
      <c r="G449" s="49" t="s">
        <v>1941</v>
      </c>
      <c r="H449" s="49" t="s">
        <v>1942</v>
      </c>
      <c r="I449" s="51" t="s">
        <v>1938</v>
      </c>
      <c r="J449" s="49">
        <v>9</v>
      </c>
      <c r="K449" s="49">
        <v>2500</v>
      </c>
      <c r="L449" s="49">
        <f t="shared" si="41"/>
        <v>2500</v>
      </c>
      <c r="M449" s="49">
        <f t="shared" si="46"/>
        <v>24750</v>
      </c>
      <c r="N449" s="52" t="s">
        <v>173</v>
      </c>
      <c r="P449" s="49">
        <v>0</v>
      </c>
      <c r="Q449" s="49">
        <v>0</v>
      </c>
      <c r="R449" s="49">
        <v>0</v>
      </c>
      <c r="S449" s="77">
        <f t="shared" si="42"/>
        <v>0</v>
      </c>
      <c r="T449" s="77">
        <f t="shared" si="43"/>
        <v>0</v>
      </c>
      <c r="U449" s="49">
        <v>0</v>
      </c>
      <c r="V449" s="49">
        <v>0</v>
      </c>
      <c r="W449" s="49">
        <v>0</v>
      </c>
      <c r="X449" s="49">
        <f t="shared" si="45"/>
        <v>0</v>
      </c>
      <c r="Y449" s="49" t="s">
        <v>174</v>
      </c>
      <c r="Z449" s="53">
        <v>9.9</v>
      </c>
      <c r="AB449" s="53">
        <f t="shared" si="44"/>
        <v>-9.9</v>
      </c>
      <c r="AM449" s="49" t="s">
        <v>85</v>
      </c>
      <c r="AN449" s="49" t="s">
        <v>1926</v>
      </c>
    </row>
    <row r="450" spans="1:40" hidden="1" x14ac:dyDescent="0.2">
      <c r="A450" s="49" t="s">
        <v>1943</v>
      </c>
      <c r="B450" s="49" t="s">
        <v>1944</v>
      </c>
      <c r="C450" s="50" t="s">
        <v>166</v>
      </c>
      <c r="D450" s="49" t="s">
        <v>228</v>
      </c>
      <c r="E450" s="49" t="s">
        <v>1945</v>
      </c>
      <c r="F450" s="49" t="s">
        <v>169</v>
      </c>
      <c r="G450" s="49" t="s">
        <v>1545</v>
      </c>
      <c r="H450" s="49" t="s">
        <v>552</v>
      </c>
      <c r="I450" s="51" t="s">
        <v>1944</v>
      </c>
      <c r="J450" s="49">
        <v>23</v>
      </c>
      <c r="K450" s="49">
        <v>500</v>
      </c>
      <c r="L450" s="49">
        <f t="shared" ref="L450:L513" si="47">K450-U450</f>
        <v>495</v>
      </c>
      <c r="M450" s="49">
        <f t="shared" si="46"/>
        <v>16963.4025</v>
      </c>
      <c r="N450" s="52" t="s">
        <v>173</v>
      </c>
      <c r="P450" s="49">
        <v>13</v>
      </c>
      <c r="Q450" s="49">
        <v>0</v>
      </c>
      <c r="R450" s="49">
        <v>0</v>
      </c>
      <c r="S450" s="77">
        <f t="shared" ref="S450:S513" si="48">P450+Q450</f>
        <v>13</v>
      </c>
      <c r="T450" s="77">
        <f t="shared" ref="T450:T513" si="49">P450+Q450+R450</f>
        <v>13</v>
      </c>
      <c r="U450" s="49">
        <v>5</v>
      </c>
      <c r="V450" s="49">
        <v>0</v>
      </c>
      <c r="W450" s="49">
        <v>0</v>
      </c>
      <c r="X450" s="49">
        <f t="shared" si="45"/>
        <v>8</v>
      </c>
      <c r="Y450" s="49" t="s">
        <v>190</v>
      </c>
      <c r="Z450" s="53">
        <v>34.269500000000001</v>
      </c>
      <c r="AB450" s="53">
        <f t="shared" ref="AB450:AB513" si="50">AA450-Z450</f>
        <v>-34.269500000000001</v>
      </c>
      <c r="AM450" s="49" t="s">
        <v>85</v>
      </c>
      <c r="AN450" s="49" t="s">
        <v>1926</v>
      </c>
    </row>
    <row r="451" spans="1:40" hidden="1" x14ac:dyDescent="0.2">
      <c r="A451" s="49" t="s">
        <v>1946</v>
      </c>
      <c r="B451" s="49" t="s">
        <v>1947</v>
      </c>
      <c r="C451" s="50" t="s">
        <v>166</v>
      </c>
      <c r="D451" s="49" t="s">
        <v>228</v>
      </c>
      <c r="E451" s="49" t="s">
        <v>1948</v>
      </c>
      <c r="F451" s="49" t="s">
        <v>169</v>
      </c>
      <c r="G451" s="49" t="s">
        <v>1545</v>
      </c>
      <c r="H451" s="49" t="s">
        <v>552</v>
      </c>
      <c r="I451" s="51" t="s">
        <v>1947</v>
      </c>
      <c r="J451" s="49">
        <v>17</v>
      </c>
      <c r="K451" s="49">
        <v>500</v>
      </c>
      <c r="L451" s="49">
        <f t="shared" si="47"/>
        <v>495</v>
      </c>
      <c r="M451" s="49">
        <f t="shared" si="46"/>
        <v>2271.8519999999999</v>
      </c>
      <c r="N451" s="52" t="s">
        <v>173</v>
      </c>
      <c r="P451" s="49">
        <v>436</v>
      </c>
      <c r="Q451" s="49">
        <v>0</v>
      </c>
      <c r="R451" s="49">
        <v>0</v>
      </c>
      <c r="S451" s="77">
        <f t="shared" si="48"/>
        <v>436</v>
      </c>
      <c r="T451" s="77">
        <f t="shared" si="49"/>
        <v>436</v>
      </c>
      <c r="U451" s="49">
        <v>5</v>
      </c>
      <c r="V451" s="49">
        <v>0</v>
      </c>
      <c r="W451" s="49">
        <v>0</v>
      </c>
      <c r="X451" s="49">
        <f t="shared" si="45"/>
        <v>431</v>
      </c>
      <c r="Y451" s="49" t="s">
        <v>190</v>
      </c>
      <c r="Z451" s="53">
        <v>4.5895999999999999</v>
      </c>
      <c r="AB451" s="53">
        <f t="shared" si="50"/>
        <v>-4.5895999999999999</v>
      </c>
      <c r="AM451" s="49" t="s">
        <v>85</v>
      </c>
      <c r="AN451" s="49" t="s">
        <v>1926</v>
      </c>
    </row>
    <row r="452" spans="1:40" hidden="1" x14ac:dyDescent="0.2">
      <c r="A452" s="49" t="s">
        <v>1949</v>
      </c>
      <c r="B452" s="49" t="s">
        <v>1950</v>
      </c>
      <c r="C452" s="50" t="s">
        <v>166</v>
      </c>
      <c r="D452" s="49" t="s">
        <v>228</v>
      </c>
      <c r="E452" s="49" t="s">
        <v>1951</v>
      </c>
      <c r="F452" s="49" t="s">
        <v>169</v>
      </c>
      <c r="G452" s="49" t="s">
        <v>1545</v>
      </c>
      <c r="H452" s="49" t="s">
        <v>552</v>
      </c>
      <c r="I452" s="51" t="s">
        <v>1950</v>
      </c>
      <c r="J452" s="49">
        <v>17</v>
      </c>
      <c r="K452" s="49">
        <v>100</v>
      </c>
      <c r="L452" s="49">
        <f t="shared" si="47"/>
        <v>-376</v>
      </c>
      <c r="N452" s="52" t="s">
        <v>173</v>
      </c>
      <c r="P452" s="49">
        <v>510</v>
      </c>
      <c r="Q452" s="49">
        <v>0</v>
      </c>
      <c r="R452" s="49">
        <v>0</v>
      </c>
      <c r="S452" s="77">
        <f t="shared" si="48"/>
        <v>510</v>
      </c>
      <c r="T452" s="77">
        <f t="shared" si="49"/>
        <v>510</v>
      </c>
      <c r="U452" s="49">
        <v>476</v>
      </c>
      <c r="V452" s="49">
        <v>0</v>
      </c>
      <c r="W452" s="49">
        <v>0</v>
      </c>
      <c r="X452" s="49">
        <f t="shared" si="45"/>
        <v>34</v>
      </c>
      <c r="Y452" s="49" t="s">
        <v>190</v>
      </c>
      <c r="Z452" s="53">
        <v>5</v>
      </c>
      <c r="AB452" s="53">
        <f t="shared" si="50"/>
        <v>-5</v>
      </c>
      <c r="AM452" s="49" t="s">
        <v>85</v>
      </c>
      <c r="AN452" s="49" t="s">
        <v>1926</v>
      </c>
    </row>
    <row r="453" spans="1:40" hidden="1" x14ac:dyDescent="0.2">
      <c r="A453" s="49" t="s">
        <v>1952</v>
      </c>
      <c r="B453" s="49" t="s">
        <v>1953</v>
      </c>
      <c r="C453" s="50" t="s">
        <v>166</v>
      </c>
      <c r="D453" s="49" t="s">
        <v>228</v>
      </c>
      <c r="E453" s="49" t="s">
        <v>1954</v>
      </c>
      <c r="F453" s="49" t="s">
        <v>169</v>
      </c>
      <c r="G453" s="49" t="s">
        <v>1545</v>
      </c>
      <c r="H453" s="49" t="s">
        <v>552</v>
      </c>
      <c r="I453" s="51" t="s">
        <v>1953</v>
      </c>
      <c r="J453" s="49">
        <v>17</v>
      </c>
      <c r="K453" s="49">
        <v>200</v>
      </c>
      <c r="L453" s="49">
        <f t="shared" si="47"/>
        <v>-10</v>
      </c>
      <c r="N453" s="52" t="s">
        <v>173</v>
      </c>
      <c r="P453" s="49">
        <v>6424</v>
      </c>
      <c r="Q453" s="49">
        <v>0</v>
      </c>
      <c r="R453" s="49">
        <v>0</v>
      </c>
      <c r="S453" s="77">
        <f t="shared" si="48"/>
        <v>6424</v>
      </c>
      <c r="T453" s="77">
        <f t="shared" si="49"/>
        <v>6424</v>
      </c>
      <c r="U453" s="49">
        <v>210</v>
      </c>
      <c r="V453" s="49">
        <v>66</v>
      </c>
      <c r="W453" s="49">
        <v>66</v>
      </c>
      <c r="X453" s="49">
        <f t="shared" si="45"/>
        <v>6148</v>
      </c>
      <c r="Y453" s="49" t="s">
        <v>190</v>
      </c>
      <c r="Z453" s="53">
        <v>8.8157999999999994</v>
      </c>
      <c r="AB453" s="53">
        <f t="shared" si="50"/>
        <v>-8.8157999999999994</v>
      </c>
      <c r="AM453" s="49" t="s">
        <v>85</v>
      </c>
      <c r="AN453" s="49" t="s">
        <v>1926</v>
      </c>
    </row>
    <row r="454" spans="1:40" hidden="1" x14ac:dyDescent="0.2">
      <c r="A454" s="49" t="s">
        <v>1955</v>
      </c>
      <c r="B454" s="49" t="s">
        <v>1956</v>
      </c>
      <c r="C454" s="50" t="s">
        <v>166</v>
      </c>
      <c r="D454" s="49" t="s">
        <v>228</v>
      </c>
      <c r="E454" s="49" t="s">
        <v>1957</v>
      </c>
      <c r="F454" s="49" t="s">
        <v>169</v>
      </c>
      <c r="G454" s="49" t="s">
        <v>1545</v>
      </c>
      <c r="H454" s="49" t="s">
        <v>552</v>
      </c>
      <c r="I454" s="51" t="s">
        <v>1956</v>
      </c>
      <c r="J454" s="49">
        <v>17</v>
      </c>
      <c r="K454" s="49">
        <v>1000</v>
      </c>
      <c r="L454" s="49">
        <f t="shared" si="47"/>
        <v>792</v>
      </c>
      <c r="M454" s="49">
        <f>L454*Z454</f>
        <v>1244.7072000000001</v>
      </c>
      <c r="N454" s="52" t="s">
        <v>173</v>
      </c>
      <c r="P454" s="49">
        <v>0</v>
      </c>
      <c r="Q454" s="49">
        <v>0</v>
      </c>
      <c r="R454" s="49">
        <v>400</v>
      </c>
      <c r="S454" s="77">
        <f t="shared" si="48"/>
        <v>0</v>
      </c>
      <c r="T454" s="77">
        <f t="shared" si="49"/>
        <v>400</v>
      </c>
      <c r="U454" s="49">
        <v>208</v>
      </c>
      <c r="V454" s="49">
        <v>66</v>
      </c>
      <c r="W454" s="49">
        <v>66</v>
      </c>
      <c r="X454" s="49">
        <f t="shared" si="45"/>
        <v>126</v>
      </c>
      <c r="Y454" s="49" t="s">
        <v>190</v>
      </c>
      <c r="Z454" s="53">
        <v>1.5716000000000001</v>
      </c>
      <c r="AB454" s="53">
        <f t="shared" si="50"/>
        <v>-1.5716000000000001</v>
      </c>
      <c r="AM454" s="49" t="s">
        <v>85</v>
      </c>
      <c r="AN454" s="49" t="s">
        <v>1926</v>
      </c>
    </row>
    <row r="455" spans="1:40" hidden="1" x14ac:dyDescent="0.2">
      <c r="A455" s="49" t="s">
        <v>1958</v>
      </c>
      <c r="B455" s="49" t="s">
        <v>1959</v>
      </c>
      <c r="C455" s="50" t="s">
        <v>166</v>
      </c>
      <c r="D455" s="49" t="s">
        <v>228</v>
      </c>
      <c r="E455" s="49" t="s">
        <v>1960</v>
      </c>
      <c r="F455" s="49" t="s">
        <v>169</v>
      </c>
      <c r="G455" s="49" t="s">
        <v>1545</v>
      </c>
      <c r="H455" s="49" t="s">
        <v>552</v>
      </c>
      <c r="I455" s="51" t="s">
        <v>1959</v>
      </c>
      <c r="J455" s="49">
        <v>23</v>
      </c>
      <c r="K455" s="49">
        <v>200</v>
      </c>
      <c r="L455" s="49">
        <f t="shared" si="47"/>
        <v>139</v>
      </c>
      <c r="M455" s="49">
        <f>L455*Z455</f>
        <v>3958.6505000000002</v>
      </c>
      <c r="N455" s="52" t="s">
        <v>173</v>
      </c>
      <c r="P455" s="49">
        <v>577</v>
      </c>
      <c r="Q455" s="49">
        <v>0</v>
      </c>
      <c r="R455" s="49">
        <v>0</v>
      </c>
      <c r="S455" s="77">
        <f t="shared" si="48"/>
        <v>577</v>
      </c>
      <c r="T455" s="77">
        <f t="shared" si="49"/>
        <v>577</v>
      </c>
      <c r="U455" s="49">
        <v>61</v>
      </c>
      <c r="V455" s="49">
        <v>57</v>
      </c>
      <c r="W455" s="49">
        <v>63</v>
      </c>
      <c r="X455" s="49">
        <f t="shared" si="45"/>
        <v>459</v>
      </c>
      <c r="Y455" s="49" t="s">
        <v>190</v>
      </c>
      <c r="Z455" s="53">
        <v>28.479500000000002</v>
      </c>
      <c r="AB455" s="53">
        <f t="shared" si="50"/>
        <v>-28.479500000000002</v>
      </c>
      <c r="AM455" s="49" t="s">
        <v>85</v>
      </c>
      <c r="AN455" s="49" t="s">
        <v>1926</v>
      </c>
    </row>
    <row r="456" spans="1:40" hidden="1" x14ac:dyDescent="0.2">
      <c r="A456" s="49" t="s">
        <v>1961</v>
      </c>
      <c r="B456" s="49" t="s">
        <v>1962</v>
      </c>
      <c r="C456" s="50" t="s">
        <v>166</v>
      </c>
      <c r="D456" s="49" t="s">
        <v>228</v>
      </c>
      <c r="E456" s="49" t="s">
        <v>1963</v>
      </c>
      <c r="F456" s="49" t="s">
        <v>169</v>
      </c>
      <c r="G456" s="49" t="s">
        <v>1545</v>
      </c>
      <c r="H456" s="49" t="s">
        <v>552</v>
      </c>
      <c r="I456" s="51" t="s">
        <v>1962</v>
      </c>
      <c r="J456" s="49">
        <v>17</v>
      </c>
      <c r="K456" s="49">
        <v>500</v>
      </c>
      <c r="L456" s="49">
        <f t="shared" si="47"/>
        <v>487</v>
      </c>
      <c r="M456" s="49">
        <f>L456*Z456</f>
        <v>1029.0797</v>
      </c>
      <c r="N456" s="52" t="s">
        <v>173</v>
      </c>
      <c r="P456" s="49">
        <v>322</v>
      </c>
      <c r="Q456" s="49">
        <v>0</v>
      </c>
      <c r="R456" s="49">
        <v>0</v>
      </c>
      <c r="S456" s="77">
        <f t="shared" si="48"/>
        <v>322</v>
      </c>
      <c r="T456" s="77">
        <f t="shared" si="49"/>
        <v>322</v>
      </c>
      <c r="U456" s="49">
        <v>13</v>
      </c>
      <c r="V456" s="49">
        <v>0</v>
      </c>
      <c r="W456" s="49">
        <v>6</v>
      </c>
      <c r="X456" s="49">
        <f t="shared" si="45"/>
        <v>309</v>
      </c>
      <c r="Y456" s="49" t="s">
        <v>190</v>
      </c>
      <c r="Z456" s="53">
        <v>2.1131000000000002</v>
      </c>
      <c r="AB456" s="53">
        <f t="shared" si="50"/>
        <v>-2.1131000000000002</v>
      </c>
      <c r="AM456" s="49" t="s">
        <v>85</v>
      </c>
      <c r="AN456" s="49" t="s">
        <v>1926</v>
      </c>
    </row>
    <row r="457" spans="1:40" hidden="1" x14ac:dyDescent="0.2">
      <c r="A457" s="49" t="s">
        <v>1964</v>
      </c>
      <c r="B457" s="49" t="s">
        <v>1965</v>
      </c>
      <c r="C457" s="50" t="s">
        <v>166</v>
      </c>
      <c r="D457" s="49" t="s">
        <v>228</v>
      </c>
      <c r="E457" s="49" t="s">
        <v>1966</v>
      </c>
      <c r="F457" s="49" t="s">
        <v>169</v>
      </c>
      <c r="G457" s="49" t="s">
        <v>1545</v>
      </c>
      <c r="H457" s="49" t="s">
        <v>552</v>
      </c>
      <c r="I457" s="51" t="s">
        <v>1965</v>
      </c>
      <c r="J457" s="49">
        <v>17</v>
      </c>
      <c r="K457" s="49">
        <v>1000</v>
      </c>
      <c r="L457" s="49">
        <f t="shared" si="47"/>
        <v>892</v>
      </c>
      <c r="M457" s="49">
        <f>L457*Z457</f>
        <v>1023.9268</v>
      </c>
      <c r="N457" s="52" t="s">
        <v>173</v>
      </c>
      <c r="P457" s="49">
        <v>413</v>
      </c>
      <c r="Q457" s="49">
        <v>0</v>
      </c>
      <c r="R457" s="49">
        <v>0</v>
      </c>
      <c r="S457" s="77">
        <f t="shared" si="48"/>
        <v>413</v>
      </c>
      <c r="T457" s="77">
        <f t="shared" si="49"/>
        <v>413</v>
      </c>
      <c r="U457" s="49">
        <v>108</v>
      </c>
      <c r="V457" s="49">
        <v>76</v>
      </c>
      <c r="W457" s="49">
        <v>66</v>
      </c>
      <c r="X457" s="49">
        <f t="shared" si="45"/>
        <v>229</v>
      </c>
      <c r="Y457" s="49" t="s">
        <v>190</v>
      </c>
      <c r="Z457" s="53">
        <v>1.1478999999999999</v>
      </c>
      <c r="AB457" s="53">
        <f t="shared" si="50"/>
        <v>-1.1478999999999999</v>
      </c>
      <c r="AM457" s="49" t="s">
        <v>85</v>
      </c>
      <c r="AN457" s="49" t="s">
        <v>1926</v>
      </c>
    </row>
    <row r="458" spans="1:40" hidden="1" x14ac:dyDescent="0.2">
      <c r="A458" s="49" t="s">
        <v>1967</v>
      </c>
      <c r="B458" s="49" t="s">
        <v>1968</v>
      </c>
      <c r="C458" s="50" t="s">
        <v>166</v>
      </c>
      <c r="D458" s="49" t="s">
        <v>228</v>
      </c>
      <c r="E458" s="49" t="s">
        <v>1969</v>
      </c>
      <c r="F458" s="49" t="s">
        <v>169</v>
      </c>
      <c r="G458" s="49" t="s">
        <v>1545</v>
      </c>
      <c r="H458" s="49" t="s">
        <v>552</v>
      </c>
      <c r="I458" s="51" t="s">
        <v>1968</v>
      </c>
      <c r="J458" s="49">
        <v>25</v>
      </c>
      <c r="K458" s="49">
        <v>100</v>
      </c>
      <c r="L458" s="49">
        <f t="shared" si="47"/>
        <v>100</v>
      </c>
      <c r="M458" s="49">
        <f>L458*Z458</f>
        <v>16865.649999999998</v>
      </c>
      <c r="N458" s="52" t="s">
        <v>173</v>
      </c>
      <c r="P458" s="49">
        <v>0</v>
      </c>
      <c r="Q458" s="49">
        <v>0</v>
      </c>
      <c r="R458" s="49">
        <v>0</v>
      </c>
      <c r="S458" s="77">
        <f t="shared" si="48"/>
        <v>0</v>
      </c>
      <c r="T458" s="77">
        <f t="shared" si="49"/>
        <v>0</v>
      </c>
      <c r="U458" s="49">
        <v>0</v>
      </c>
      <c r="V458" s="49">
        <v>0</v>
      </c>
      <c r="W458" s="49">
        <v>0</v>
      </c>
      <c r="X458" s="49">
        <f t="shared" si="45"/>
        <v>0</v>
      </c>
      <c r="Y458" s="49" t="s">
        <v>174</v>
      </c>
      <c r="Z458" s="53">
        <v>168.65649999999999</v>
      </c>
      <c r="AB458" s="53">
        <f t="shared" si="50"/>
        <v>-168.65649999999999</v>
      </c>
      <c r="AM458" s="49" t="s">
        <v>85</v>
      </c>
      <c r="AN458" s="49" t="s">
        <v>1926</v>
      </c>
    </row>
    <row r="459" spans="1:40" hidden="1" x14ac:dyDescent="0.2">
      <c r="A459" s="49" t="s">
        <v>1970</v>
      </c>
      <c r="B459" s="49" t="s">
        <v>1971</v>
      </c>
      <c r="C459" s="50" t="s">
        <v>166</v>
      </c>
      <c r="D459" s="49" t="s">
        <v>167</v>
      </c>
      <c r="E459" s="49" t="s">
        <v>1972</v>
      </c>
      <c r="F459" s="49" t="s">
        <v>1940</v>
      </c>
      <c r="G459" s="49" t="s">
        <v>1941</v>
      </c>
      <c r="H459" s="49" t="s">
        <v>1942</v>
      </c>
      <c r="I459" s="51" t="s">
        <v>1971</v>
      </c>
      <c r="J459" s="49">
        <v>9</v>
      </c>
      <c r="K459" s="49">
        <v>1000</v>
      </c>
      <c r="L459" s="49">
        <f t="shared" si="47"/>
        <v>-4170</v>
      </c>
      <c r="N459" s="52" t="s">
        <v>173</v>
      </c>
      <c r="P459" s="49">
        <v>2916</v>
      </c>
      <c r="Q459" s="49">
        <v>0</v>
      </c>
      <c r="R459" s="49">
        <v>2800</v>
      </c>
      <c r="S459" s="77">
        <f t="shared" si="48"/>
        <v>2916</v>
      </c>
      <c r="T459" s="77">
        <f t="shared" si="49"/>
        <v>5716</v>
      </c>
      <c r="U459" s="49">
        <v>5170</v>
      </c>
      <c r="V459" s="49">
        <v>338</v>
      </c>
      <c r="W459" s="49">
        <v>138</v>
      </c>
      <c r="X459" s="49">
        <f t="shared" si="45"/>
        <v>208</v>
      </c>
      <c r="Y459" s="49" t="s">
        <v>190</v>
      </c>
      <c r="Z459" s="53">
        <v>1.78</v>
      </c>
      <c r="AB459" s="53">
        <f t="shared" si="50"/>
        <v>-1.78</v>
      </c>
      <c r="AM459" s="49" t="s">
        <v>85</v>
      </c>
      <c r="AN459" s="49" t="s">
        <v>1926</v>
      </c>
    </row>
    <row r="460" spans="1:40" hidden="1" x14ac:dyDescent="0.2">
      <c r="A460" s="49" t="s">
        <v>1973</v>
      </c>
      <c r="B460" s="49" t="s">
        <v>1974</v>
      </c>
      <c r="C460" s="50" t="s">
        <v>166</v>
      </c>
      <c r="D460" s="49" t="s">
        <v>228</v>
      </c>
      <c r="E460" s="49" t="s">
        <v>1975</v>
      </c>
      <c r="F460" s="49" t="s">
        <v>169</v>
      </c>
      <c r="G460" s="49" t="s">
        <v>1545</v>
      </c>
      <c r="H460" s="49" t="s">
        <v>552</v>
      </c>
      <c r="I460" s="51" t="s">
        <v>1974</v>
      </c>
      <c r="J460" s="49">
        <v>10</v>
      </c>
      <c r="K460" s="49">
        <v>250</v>
      </c>
      <c r="L460" s="49">
        <f t="shared" si="47"/>
        <v>-226</v>
      </c>
      <c r="N460" s="52" t="s">
        <v>173</v>
      </c>
      <c r="P460" s="49">
        <v>671</v>
      </c>
      <c r="Q460" s="49">
        <v>0</v>
      </c>
      <c r="R460" s="49">
        <v>0</v>
      </c>
      <c r="S460" s="77">
        <f t="shared" si="48"/>
        <v>671</v>
      </c>
      <c r="T460" s="77">
        <f t="shared" si="49"/>
        <v>671</v>
      </c>
      <c r="U460" s="49">
        <v>476</v>
      </c>
      <c r="V460" s="49">
        <v>0</v>
      </c>
      <c r="W460" s="49">
        <v>0</v>
      </c>
      <c r="X460" s="49">
        <f t="shared" si="45"/>
        <v>195</v>
      </c>
      <c r="Y460" s="49" t="s">
        <v>190</v>
      </c>
      <c r="Z460" s="53">
        <v>32.752899999999997</v>
      </c>
      <c r="AB460" s="53">
        <f t="shared" si="50"/>
        <v>-32.752899999999997</v>
      </c>
      <c r="AM460" s="49" t="s">
        <v>85</v>
      </c>
      <c r="AN460" s="49" t="s">
        <v>1926</v>
      </c>
    </row>
    <row r="461" spans="1:40" hidden="1" x14ac:dyDescent="0.2">
      <c r="A461" s="49" t="s">
        <v>1976</v>
      </c>
      <c r="B461" s="49" t="s">
        <v>1977</v>
      </c>
      <c r="C461" s="50" t="s">
        <v>166</v>
      </c>
      <c r="D461" s="49" t="s">
        <v>228</v>
      </c>
      <c r="E461" s="49" t="s">
        <v>1978</v>
      </c>
      <c r="F461" s="49" t="s">
        <v>169</v>
      </c>
      <c r="G461" s="49" t="s">
        <v>1545</v>
      </c>
      <c r="H461" s="49" t="s">
        <v>552</v>
      </c>
      <c r="I461" s="51" t="s">
        <v>1977</v>
      </c>
      <c r="J461" s="49">
        <v>24</v>
      </c>
      <c r="K461" s="49">
        <v>500</v>
      </c>
      <c r="L461" s="49">
        <f t="shared" si="47"/>
        <v>500</v>
      </c>
      <c r="M461" s="49">
        <f t="shared" ref="M461:M468" si="51">L461*Z461</f>
        <v>56832.9</v>
      </c>
      <c r="N461" s="52" t="s">
        <v>173</v>
      </c>
      <c r="P461" s="49">
        <v>0</v>
      </c>
      <c r="Q461" s="49">
        <v>0</v>
      </c>
      <c r="R461" s="49">
        <v>0</v>
      </c>
      <c r="S461" s="77">
        <f t="shared" si="48"/>
        <v>0</v>
      </c>
      <c r="T461" s="77">
        <f t="shared" si="49"/>
        <v>0</v>
      </c>
      <c r="U461" s="49">
        <v>0</v>
      </c>
      <c r="V461" s="49">
        <v>0</v>
      </c>
      <c r="W461" s="49">
        <v>0</v>
      </c>
      <c r="X461" s="49">
        <f t="shared" si="45"/>
        <v>0</v>
      </c>
      <c r="Y461" s="49" t="s">
        <v>174</v>
      </c>
      <c r="Z461" s="53">
        <v>113.6658</v>
      </c>
      <c r="AB461" s="53">
        <f t="shared" si="50"/>
        <v>-113.6658</v>
      </c>
      <c r="AM461" s="49" t="s">
        <v>85</v>
      </c>
      <c r="AN461" s="49" t="s">
        <v>1926</v>
      </c>
    </row>
    <row r="462" spans="1:40" hidden="1" x14ac:dyDescent="0.2">
      <c r="A462" s="49" t="s">
        <v>1979</v>
      </c>
      <c r="B462" s="49" t="s">
        <v>1980</v>
      </c>
      <c r="C462" s="50" t="s">
        <v>166</v>
      </c>
      <c r="D462" s="49" t="s">
        <v>228</v>
      </c>
      <c r="E462" s="49" t="s">
        <v>1981</v>
      </c>
      <c r="F462" s="49" t="s">
        <v>169</v>
      </c>
      <c r="G462" s="49" t="s">
        <v>1545</v>
      </c>
      <c r="H462" s="49" t="s">
        <v>552</v>
      </c>
      <c r="I462" s="51" t="s">
        <v>1980</v>
      </c>
      <c r="J462" s="49">
        <v>16</v>
      </c>
      <c r="K462" s="49">
        <v>250</v>
      </c>
      <c r="L462" s="49">
        <f t="shared" si="47"/>
        <v>250</v>
      </c>
      <c r="M462" s="49">
        <f t="shared" si="51"/>
        <v>7434.9250000000002</v>
      </c>
      <c r="N462" s="52" t="s">
        <v>173</v>
      </c>
      <c r="P462" s="49">
        <v>0</v>
      </c>
      <c r="Q462" s="49">
        <v>0</v>
      </c>
      <c r="R462" s="49">
        <v>0</v>
      </c>
      <c r="S462" s="77">
        <f t="shared" si="48"/>
        <v>0</v>
      </c>
      <c r="T462" s="77">
        <f t="shared" si="49"/>
        <v>0</v>
      </c>
      <c r="U462" s="49">
        <v>0</v>
      </c>
      <c r="V462" s="49">
        <v>0</v>
      </c>
      <c r="W462" s="49">
        <v>0</v>
      </c>
      <c r="X462" s="49">
        <f t="shared" si="45"/>
        <v>0</v>
      </c>
      <c r="Y462" s="49" t="s">
        <v>174</v>
      </c>
      <c r="Z462" s="53">
        <v>29.739699999999999</v>
      </c>
      <c r="AB462" s="53">
        <f t="shared" si="50"/>
        <v>-29.739699999999999</v>
      </c>
      <c r="AM462" s="49" t="s">
        <v>85</v>
      </c>
      <c r="AN462" s="49" t="s">
        <v>1926</v>
      </c>
    </row>
    <row r="463" spans="1:40" hidden="1" x14ac:dyDescent="0.2">
      <c r="A463" s="49" t="s">
        <v>1982</v>
      </c>
      <c r="B463" s="49" t="s">
        <v>1983</v>
      </c>
      <c r="C463" s="50" t="s">
        <v>166</v>
      </c>
      <c r="D463" s="49" t="s">
        <v>228</v>
      </c>
      <c r="E463" s="49" t="s">
        <v>1984</v>
      </c>
      <c r="F463" s="49" t="s">
        <v>169</v>
      </c>
      <c r="G463" s="49" t="s">
        <v>1545</v>
      </c>
      <c r="H463" s="49" t="s">
        <v>552</v>
      </c>
      <c r="I463" s="51" t="s">
        <v>1983</v>
      </c>
      <c r="J463" s="49">
        <v>17</v>
      </c>
      <c r="K463" s="49">
        <v>100</v>
      </c>
      <c r="L463" s="49">
        <f t="shared" si="47"/>
        <v>100</v>
      </c>
      <c r="M463" s="49">
        <f t="shared" si="51"/>
        <v>645.25</v>
      </c>
      <c r="N463" s="52" t="s">
        <v>173</v>
      </c>
      <c r="P463" s="49">
        <v>0</v>
      </c>
      <c r="Q463" s="49">
        <v>0</v>
      </c>
      <c r="R463" s="49">
        <v>0</v>
      </c>
      <c r="S463" s="77">
        <f t="shared" si="48"/>
        <v>0</v>
      </c>
      <c r="T463" s="77">
        <f t="shared" si="49"/>
        <v>0</v>
      </c>
      <c r="U463" s="49">
        <v>0</v>
      </c>
      <c r="V463" s="49">
        <v>0</v>
      </c>
      <c r="W463" s="49">
        <v>0</v>
      </c>
      <c r="X463" s="49">
        <f t="shared" si="45"/>
        <v>0</v>
      </c>
      <c r="Y463" s="49" t="s">
        <v>174</v>
      </c>
      <c r="Z463" s="53">
        <v>6.4524999999999997</v>
      </c>
      <c r="AB463" s="53">
        <f t="shared" si="50"/>
        <v>-6.4524999999999997</v>
      </c>
      <c r="AM463" s="49" t="s">
        <v>85</v>
      </c>
      <c r="AN463" s="49" t="s">
        <v>1926</v>
      </c>
    </row>
    <row r="464" spans="1:40" hidden="1" x14ac:dyDescent="0.2">
      <c r="A464" s="49" t="s">
        <v>1985</v>
      </c>
      <c r="B464" s="49" t="s">
        <v>1986</v>
      </c>
      <c r="C464" s="50" t="s">
        <v>166</v>
      </c>
      <c r="D464" s="49" t="s">
        <v>228</v>
      </c>
      <c r="E464" s="49" t="s">
        <v>1987</v>
      </c>
      <c r="F464" s="49" t="s">
        <v>169</v>
      </c>
      <c r="G464" s="49" t="s">
        <v>1545</v>
      </c>
      <c r="H464" s="49" t="s">
        <v>552</v>
      </c>
      <c r="I464" s="51" t="s">
        <v>1986</v>
      </c>
      <c r="J464" s="49">
        <v>17</v>
      </c>
      <c r="K464" s="49">
        <v>100</v>
      </c>
      <c r="L464" s="49">
        <f t="shared" si="47"/>
        <v>100</v>
      </c>
      <c r="M464" s="49">
        <f t="shared" si="51"/>
        <v>668.92</v>
      </c>
      <c r="N464" s="52" t="s">
        <v>173</v>
      </c>
      <c r="P464" s="49">
        <v>145</v>
      </c>
      <c r="Q464" s="49">
        <v>0</v>
      </c>
      <c r="R464" s="49">
        <v>0</v>
      </c>
      <c r="S464" s="77">
        <f t="shared" si="48"/>
        <v>145</v>
      </c>
      <c r="T464" s="77">
        <f t="shared" si="49"/>
        <v>145</v>
      </c>
      <c r="U464" s="49">
        <v>0</v>
      </c>
      <c r="V464" s="49">
        <v>0</v>
      </c>
      <c r="W464" s="49">
        <v>0</v>
      </c>
      <c r="X464" s="49">
        <f t="shared" si="45"/>
        <v>145</v>
      </c>
      <c r="Y464" s="49" t="s">
        <v>190</v>
      </c>
      <c r="Z464" s="53">
        <v>6.6891999999999996</v>
      </c>
      <c r="AB464" s="53">
        <f t="shared" si="50"/>
        <v>-6.6891999999999996</v>
      </c>
      <c r="AM464" s="49" t="s">
        <v>85</v>
      </c>
      <c r="AN464" s="49" t="s">
        <v>1926</v>
      </c>
    </row>
    <row r="465" spans="1:40" hidden="1" x14ac:dyDescent="0.2">
      <c r="A465" s="49" t="s">
        <v>1988</v>
      </c>
      <c r="B465" s="49" t="s">
        <v>1989</v>
      </c>
      <c r="C465" s="50" t="s">
        <v>166</v>
      </c>
      <c r="D465" s="49" t="s">
        <v>228</v>
      </c>
      <c r="E465" s="49" t="s">
        <v>1990</v>
      </c>
      <c r="F465" s="49" t="s">
        <v>169</v>
      </c>
      <c r="G465" s="49" t="s">
        <v>1545</v>
      </c>
      <c r="H465" s="49" t="s">
        <v>552</v>
      </c>
      <c r="I465" s="51" t="s">
        <v>1989</v>
      </c>
      <c r="J465" s="49">
        <v>21</v>
      </c>
      <c r="K465" s="49">
        <v>100</v>
      </c>
      <c r="L465" s="49">
        <f t="shared" si="47"/>
        <v>100</v>
      </c>
      <c r="M465" s="49">
        <f t="shared" si="51"/>
        <v>801.23</v>
      </c>
      <c r="N465" s="52" t="s">
        <v>173</v>
      </c>
      <c r="P465" s="49">
        <v>82</v>
      </c>
      <c r="Q465" s="49">
        <v>0</v>
      </c>
      <c r="R465" s="49">
        <v>0</v>
      </c>
      <c r="S465" s="77">
        <f t="shared" si="48"/>
        <v>82</v>
      </c>
      <c r="T465" s="77">
        <f t="shared" si="49"/>
        <v>82</v>
      </c>
      <c r="U465" s="49">
        <v>0</v>
      </c>
      <c r="V465" s="49">
        <v>0</v>
      </c>
      <c r="W465" s="49">
        <v>0</v>
      </c>
      <c r="X465" s="49">
        <f t="shared" si="45"/>
        <v>82</v>
      </c>
      <c r="Y465" s="49" t="s">
        <v>190</v>
      </c>
      <c r="Z465" s="53">
        <v>8.0122999999999998</v>
      </c>
      <c r="AB465" s="53">
        <f t="shared" si="50"/>
        <v>-8.0122999999999998</v>
      </c>
      <c r="AM465" s="49" t="s">
        <v>85</v>
      </c>
      <c r="AN465" s="49" t="s">
        <v>1926</v>
      </c>
    </row>
    <row r="466" spans="1:40" hidden="1" x14ac:dyDescent="0.2">
      <c r="A466" s="49" t="s">
        <v>1991</v>
      </c>
      <c r="B466" s="49" t="s">
        <v>1992</v>
      </c>
      <c r="C466" s="50" t="s">
        <v>166</v>
      </c>
      <c r="D466" s="49" t="s">
        <v>167</v>
      </c>
      <c r="E466" s="49" t="s">
        <v>1993</v>
      </c>
      <c r="F466" s="49" t="s">
        <v>1940</v>
      </c>
      <c r="G466" s="49" t="s">
        <v>1941</v>
      </c>
      <c r="H466" s="49" t="s">
        <v>1942</v>
      </c>
      <c r="I466" s="51" t="s">
        <v>1992</v>
      </c>
      <c r="J466" s="49">
        <v>9</v>
      </c>
      <c r="K466" s="49">
        <v>2500</v>
      </c>
      <c r="L466" s="49">
        <f t="shared" si="47"/>
        <v>1042</v>
      </c>
      <c r="M466" s="49">
        <f t="shared" si="51"/>
        <v>4741.0999999999995</v>
      </c>
      <c r="N466" s="52" t="s">
        <v>173</v>
      </c>
      <c r="P466" s="49">
        <v>1682</v>
      </c>
      <c r="Q466" s="49">
        <v>0</v>
      </c>
      <c r="R466" s="49">
        <v>0</v>
      </c>
      <c r="S466" s="77">
        <f t="shared" si="48"/>
        <v>1682</v>
      </c>
      <c r="T466" s="77">
        <f t="shared" si="49"/>
        <v>1682</v>
      </c>
      <c r="U466" s="49">
        <v>1458</v>
      </c>
      <c r="V466" s="49">
        <v>0</v>
      </c>
      <c r="W466" s="49">
        <v>0</v>
      </c>
      <c r="X466" s="49">
        <f t="shared" si="45"/>
        <v>224</v>
      </c>
      <c r="Y466" s="49" t="s">
        <v>190</v>
      </c>
      <c r="Z466" s="53">
        <v>4.55</v>
      </c>
      <c r="AB466" s="53">
        <f t="shared" si="50"/>
        <v>-4.55</v>
      </c>
      <c r="AM466" s="49" t="s">
        <v>85</v>
      </c>
      <c r="AN466" s="49" t="s">
        <v>1926</v>
      </c>
    </row>
    <row r="467" spans="1:40" hidden="1" x14ac:dyDescent="0.2">
      <c r="A467" s="49" t="s">
        <v>1994</v>
      </c>
      <c r="B467" s="49" t="s">
        <v>1995</v>
      </c>
      <c r="C467" s="50" t="s">
        <v>166</v>
      </c>
      <c r="D467" s="49" t="s">
        <v>228</v>
      </c>
      <c r="E467" s="49" t="s">
        <v>1996</v>
      </c>
      <c r="F467" s="49" t="s">
        <v>169</v>
      </c>
      <c r="G467" s="49" t="s">
        <v>1545</v>
      </c>
      <c r="H467" s="49" t="s">
        <v>552</v>
      </c>
      <c r="I467" s="51" t="s">
        <v>1995</v>
      </c>
      <c r="J467" s="49">
        <v>17</v>
      </c>
      <c r="K467" s="49">
        <v>500</v>
      </c>
      <c r="L467" s="49">
        <f t="shared" si="47"/>
        <v>500</v>
      </c>
      <c r="M467" s="49">
        <f t="shared" si="51"/>
        <v>2005.7</v>
      </c>
      <c r="N467" s="52" t="s">
        <v>173</v>
      </c>
      <c r="P467" s="49">
        <v>4908</v>
      </c>
      <c r="Q467" s="49">
        <v>0</v>
      </c>
      <c r="R467" s="49">
        <v>0</v>
      </c>
      <c r="S467" s="77">
        <f t="shared" si="48"/>
        <v>4908</v>
      </c>
      <c r="T467" s="77">
        <f t="shared" si="49"/>
        <v>4908</v>
      </c>
      <c r="U467" s="49">
        <v>0</v>
      </c>
      <c r="V467" s="49">
        <v>0</v>
      </c>
      <c r="W467" s="49">
        <v>0</v>
      </c>
      <c r="X467" s="49">
        <f t="shared" si="45"/>
        <v>4908</v>
      </c>
      <c r="Y467" s="49" t="s">
        <v>190</v>
      </c>
      <c r="Z467" s="53">
        <v>4.0114000000000001</v>
      </c>
      <c r="AB467" s="53">
        <f t="shared" si="50"/>
        <v>-4.0114000000000001</v>
      </c>
      <c r="AM467" s="49" t="s">
        <v>85</v>
      </c>
      <c r="AN467" s="49" t="s">
        <v>1926</v>
      </c>
    </row>
    <row r="468" spans="1:40" hidden="1" x14ac:dyDescent="0.2">
      <c r="A468" s="49" t="s">
        <v>1997</v>
      </c>
      <c r="B468" s="49" t="s">
        <v>1998</v>
      </c>
      <c r="C468" s="50" t="s">
        <v>166</v>
      </c>
      <c r="D468" s="49" t="s">
        <v>228</v>
      </c>
      <c r="E468" s="49" t="s">
        <v>1999</v>
      </c>
      <c r="F468" s="49" t="s">
        <v>169</v>
      </c>
      <c r="G468" s="49" t="s">
        <v>1545</v>
      </c>
      <c r="H468" s="49" t="s">
        <v>552</v>
      </c>
      <c r="I468" s="51" t="s">
        <v>1998</v>
      </c>
      <c r="J468" s="49">
        <v>23</v>
      </c>
      <c r="K468" s="49">
        <v>500</v>
      </c>
      <c r="L468" s="49">
        <f t="shared" si="47"/>
        <v>500</v>
      </c>
      <c r="M468" s="49">
        <f t="shared" si="51"/>
        <v>1776.1499999999999</v>
      </c>
      <c r="N468" s="52" t="s">
        <v>173</v>
      </c>
      <c r="P468" s="49">
        <v>0</v>
      </c>
      <c r="Q468" s="49">
        <v>0</v>
      </c>
      <c r="R468" s="49">
        <v>0</v>
      </c>
      <c r="S468" s="77">
        <f t="shared" si="48"/>
        <v>0</v>
      </c>
      <c r="T468" s="77">
        <f t="shared" si="49"/>
        <v>0</v>
      </c>
      <c r="U468" s="49">
        <v>0</v>
      </c>
      <c r="V468" s="49">
        <v>0</v>
      </c>
      <c r="W468" s="49">
        <v>0</v>
      </c>
      <c r="X468" s="49">
        <f t="shared" si="45"/>
        <v>0</v>
      </c>
      <c r="Y468" s="49" t="s">
        <v>174</v>
      </c>
      <c r="Z468" s="53">
        <v>3.5522999999999998</v>
      </c>
      <c r="AB468" s="53">
        <f t="shared" si="50"/>
        <v>-3.5522999999999998</v>
      </c>
      <c r="AM468" s="49" t="s">
        <v>85</v>
      </c>
      <c r="AN468" s="49" t="s">
        <v>1926</v>
      </c>
    </row>
    <row r="469" spans="1:40" hidden="1" x14ac:dyDescent="0.2">
      <c r="A469" s="49" t="s">
        <v>2000</v>
      </c>
      <c r="B469" s="49" t="s">
        <v>2001</v>
      </c>
      <c r="C469" s="50" t="s">
        <v>166</v>
      </c>
      <c r="D469" s="49" t="s">
        <v>167</v>
      </c>
      <c r="E469" s="49" t="s">
        <v>2002</v>
      </c>
      <c r="F469" s="49" t="s">
        <v>1940</v>
      </c>
      <c r="G469" s="49" t="s">
        <v>1941</v>
      </c>
      <c r="H469" s="49" t="s">
        <v>1942</v>
      </c>
      <c r="I469" s="51" t="s">
        <v>2001</v>
      </c>
      <c r="J469" s="49">
        <v>9</v>
      </c>
      <c r="K469" s="49">
        <v>1000</v>
      </c>
      <c r="L469" s="49">
        <f t="shared" si="47"/>
        <v>-693</v>
      </c>
      <c r="N469" s="52" t="s">
        <v>173</v>
      </c>
      <c r="P469" s="49">
        <v>1019</v>
      </c>
      <c r="Q469" s="49">
        <v>0</v>
      </c>
      <c r="R469" s="49">
        <v>1000</v>
      </c>
      <c r="S469" s="77">
        <f t="shared" si="48"/>
        <v>1019</v>
      </c>
      <c r="T469" s="77">
        <f t="shared" si="49"/>
        <v>2019</v>
      </c>
      <c r="U469" s="49">
        <v>1693</v>
      </c>
      <c r="V469" s="49">
        <v>0</v>
      </c>
      <c r="W469" s="49">
        <v>0</v>
      </c>
      <c r="X469" s="49">
        <f t="shared" si="45"/>
        <v>326</v>
      </c>
      <c r="Y469" s="49" t="s">
        <v>190</v>
      </c>
      <c r="Z469" s="53">
        <v>33.06</v>
      </c>
      <c r="AB469" s="53">
        <f t="shared" si="50"/>
        <v>-33.06</v>
      </c>
      <c r="AM469" s="49" t="s">
        <v>85</v>
      </c>
      <c r="AN469" s="49" t="s">
        <v>1926</v>
      </c>
    </row>
    <row r="470" spans="1:40" hidden="1" x14ac:dyDescent="0.2">
      <c r="A470" s="49" t="s">
        <v>2003</v>
      </c>
      <c r="B470" s="49" t="s">
        <v>2004</v>
      </c>
      <c r="C470" s="50" t="s">
        <v>166</v>
      </c>
      <c r="D470" s="49" t="s">
        <v>167</v>
      </c>
      <c r="E470" s="49" t="s">
        <v>2005</v>
      </c>
      <c r="F470" s="49" t="s">
        <v>1940</v>
      </c>
      <c r="G470" s="49" t="s">
        <v>1941</v>
      </c>
      <c r="H470" s="49" t="s">
        <v>1942</v>
      </c>
      <c r="I470" s="51" t="s">
        <v>2004</v>
      </c>
      <c r="J470" s="49">
        <v>9</v>
      </c>
      <c r="K470" s="49">
        <v>500</v>
      </c>
      <c r="L470" s="49">
        <f t="shared" si="47"/>
        <v>224</v>
      </c>
      <c r="M470" s="49">
        <f t="shared" ref="M470:M476" si="52">L470*Z470</f>
        <v>582.4</v>
      </c>
      <c r="N470" s="52" t="s">
        <v>173</v>
      </c>
      <c r="P470" s="49">
        <v>1015</v>
      </c>
      <c r="Q470" s="49">
        <v>0</v>
      </c>
      <c r="R470" s="49">
        <v>0</v>
      </c>
      <c r="S470" s="77">
        <f t="shared" si="48"/>
        <v>1015</v>
      </c>
      <c r="T470" s="77">
        <f t="shared" si="49"/>
        <v>1015</v>
      </c>
      <c r="U470" s="49">
        <v>276</v>
      </c>
      <c r="V470" s="49">
        <v>174</v>
      </c>
      <c r="W470" s="49">
        <v>174</v>
      </c>
      <c r="X470" s="49">
        <f t="shared" si="45"/>
        <v>565</v>
      </c>
      <c r="Y470" s="49" t="s">
        <v>190</v>
      </c>
      <c r="Z470" s="53">
        <v>2.6</v>
      </c>
      <c r="AB470" s="53">
        <f t="shared" si="50"/>
        <v>-2.6</v>
      </c>
      <c r="AM470" s="49" t="s">
        <v>85</v>
      </c>
      <c r="AN470" s="49" t="s">
        <v>1926</v>
      </c>
    </row>
    <row r="471" spans="1:40" hidden="1" x14ac:dyDescent="0.2">
      <c r="A471" s="49" t="s">
        <v>2006</v>
      </c>
      <c r="B471" s="49" t="s">
        <v>2007</v>
      </c>
      <c r="C471" s="50" t="s">
        <v>166</v>
      </c>
      <c r="D471" s="49" t="s">
        <v>228</v>
      </c>
      <c r="E471" s="49" t="s">
        <v>2008</v>
      </c>
      <c r="F471" s="49" t="s">
        <v>169</v>
      </c>
      <c r="G471" s="49" t="s">
        <v>1545</v>
      </c>
      <c r="H471" s="49" t="s">
        <v>552</v>
      </c>
      <c r="I471" s="51" t="s">
        <v>2007</v>
      </c>
      <c r="J471" s="49">
        <v>17</v>
      </c>
      <c r="K471" s="49">
        <v>100</v>
      </c>
      <c r="L471" s="49">
        <f t="shared" si="47"/>
        <v>85</v>
      </c>
      <c r="M471" s="49">
        <f t="shared" si="52"/>
        <v>1232.0835</v>
      </c>
      <c r="N471" s="52" t="s">
        <v>173</v>
      </c>
      <c r="P471" s="49">
        <v>51</v>
      </c>
      <c r="Q471" s="49">
        <v>0</v>
      </c>
      <c r="R471" s="49">
        <v>0</v>
      </c>
      <c r="S471" s="77">
        <f t="shared" si="48"/>
        <v>51</v>
      </c>
      <c r="T471" s="77">
        <f t="shared" si="49"/>
        <v>51</v>
      </c>
      <c r="U471" s="49">
        <v>15</v>
      </c>
      <c r="V471" s="49">
        <v>0</v>
      </c>
      <c r="W471" s="49">
        <v>0</v>
      </c>
      <c r="X471" s="49">
        <f t="shared" si="45"/>
        <v>36</v>
      </c>
      <c r="Y471" s="49" t="s">
        <v>190</v>
      </c>
      <c r="Z471" s="53">
        <v>14.495100000000001</v>
      </c>
      <c r="AB471" s="53">
        <f t="shared" si="50"/>
        <v>-14.495100000000001</v>
      </c>
      <c r="AM471" s="49" t="s">
        <v>85</v>
      </c>
      <c r="AN471" s="49" t="s">
        <v>1926</v>
      </c>
    </row>
    <row r="472" spans="1:40" hidden="1" x14ac:dyDescent="0.2">
      <c r="A472" s="49" t="s">
        <v>2009</v>
      </c>
      <c r="B472" s="49" t="s">
        <v>2010</v>
      </c>
      <c r="C472" s="50" t="s">
        <v>166</v>
      </c>
      <c r="D472" s="49" t="s">
        <v>228</v>
      </c>
      <c r="E472" s="49" t="s">
        <v>2011</v>
      </c>
      <c r="F472" s="49" t="s">
        <v>169</v>
      </c>
      <c r="G472" s="49" t="s">
        <v>1545</v>
      </c>
      <c r="H472" s="49" t="s">
        <v>552</v>
      </c>
      <c r="I472" s="51" t="s">
        <v>2010</v>
      </c>
      <c r="J472" s="49">
        <v>23</v>
      </c>
      <c r="K472" s="49">
        <v>100</v>
      </c>
      <c r="L472" s="49">
        <f t="shared" si="47"/>
        <v>100</v>
      </c>
      <c r="M472" s="49">
        <f t="shared" si="52"/>
        <v>1274.3600000000001</v>
      </c>
      <c r="N472" s="52" t="s">
        <v>173</v>
      </c>
      <c r="P472" s="49">
        <v>0</v>
      </c>
      <c r="Q472" s="49">
        <v>0</v>
      </c>
      <c r="R472" s="49">
        <v>0</v>
      </c>
      <c r="S472" s="77">
        <f t="shared" si="48"/>
        <v>0</v>
      </c>
      <c r="T472" s="77">
        <f t="shared" si="49"/>
        <v>0</v>
      </c>
      <c r="U472" s="49">
        <v>0</v>
      </c>
      <c r="V472" s="49">
        <v>0</v>
      </c>
      <c r="W472" s="49">
        <v>0</v>
      </c>
      <c r="X472" s="49">
        <f t="shared" si="45"/>
        <v>0</v>
      </c>
      <c r="Y472" s="49" t="s">
        <v>174</v>
      </c>
      <c r="Z472" s="53">
        <v>12.743600000000001</v>
      </c>
      <c r="AB472" s="53">
        <f t="shared" si="50"/>
        <v>-12.743600000000001</v>
      </c>
      <c r="AM472" s="49" t="s">
        <v>85</v>
      </c>
      <c r="AN472" s="49" t="s">
        <v>1926</v>
      </c>
    </row>
    <row r="473" spans="1:40" hidden="1" x14ac:dyDescent="0.2">
      <c r="A473" s="49" t="s">
        <v>2012</v>
      </c>
      <c r="B473" s="49" t="s">
        <v>2013</v>
      </c>
      <c r="C473" s="50" t="s">
        <v>166</v>
      </c>
      <c r="D473" s="49" t="s">
        <v>228</v>
      </c>
      <c r="E473" s="49" t="s">
        <v>2014</v>
      </c>
      <c r="F473" s="49" t="s">
        <v>169</v>
      </c>
      <c r="G473" s="49" t="s">
        <v>1545</v>
      </c>
      <c r="H473" s="49" t="s">
        <v>552</v>
      </c>
      <c r="I473" s="51" t="s">
        <v>2013</v>
      </c>
      <c r="J473" s="49">
        <v>15</v>
      </c>
      <c r="K473" s="49">
        <v>200</v>
      </c>
      <c r="L473" s="49">
        <f t="shared" si="47"/>
        <v>139</v>
      </c>
      <c r="M473" s="49">
        <f t="shared" si="52"/>
        <v>494.75659999999999</v>
      </c>
      <c r="N473" s="52" t="s">
        <v>173</v>
      </c>
      <c r="P473" s="49">
        <v>631</v>
      </c>
      <c r="Q473" s="49">
        <v>0</v>
      </c>
      <c r="R473" s="49">
        <v>0</v>
      </c>
      <c r="S473" s="77">
        <f t="shared" si="48"/>
        <v>631</v>
      </c>
      <c r="T473" s="77">
        <f t="shared" si="49"/>
        <v>631</v>
      </c>
      <c r="U473" s="49">
        <v>61</v>
      </c>
      <c r="V473" s="49">
        <v>57</v>
      </c>
      <c r="W473" s="49">
        <v>63</v>
      </c>
      <c r="X473" s="49">
        <f t="shared" si="45"/>
        <v>513</v>
      </c>
      <c r="Y473" s="49" t="s">
        <v>190</v>
      </c>
      <c r="Z473" s="53">
        <v>3.5594000000000001</v>
      </c>
      <c r="AB473" s="53">
        <f t="shared" si="50"/>
        <v>-3.5594000000000001</v>
      </c>
      <c r="AM473" s="49" t="s">
        <v>85</v>
      </c>
      <c r="AN473" s="49" t="s">
        <v>1926</v>
      </c>
    </row>
    <row r="474" spans="1:40" hidden="1" x14ac:dyDescent="0.2">
      <c r="A474" s="49" t="s">
        <v>2015</v>
      </c>
      <c r="B474" s="49" t="s">
        <v>2016</v>
      </c>
      <c r="C474" s="50" t="s">
        <v>166</v>
      </c>
      <c r="D474" s="49" t="s">
        <v>228</v>
      </c>
      <c r="E474" s="49" t="s">
        <v>2017</v>
      </c>
      <c r="F474" s="49" t="s">
        <v>169</v>
      </c>
      <c r="G474" s="49" t="s">
        <v>1545</v>
      </c>
      <c r="H474" s="49" t="s">
        <v>2018</v>
      </c>
      <c r="I474" s="51" t="s">
        <v>2016</v>
      </c>
      <c r="J474" s="49">
        <v>17</v>
      </c>
      <c r="K474" s="49">
        <v>100</v>
      </c>
      <c r="L474" s="49">
        <f t="shared" si="47"/>
        <v>100</v>
      </c>
      <c r="M474" s="49">
        <f t="shared" si="52"/>
        <v>1033.92</v>
      </c>
      <c r="N474" s="52" t="s">
        <v>173</v>
      </c>
      <c r="P474" s="49">
        <v>0</v>
      </c>
      <c r="Q474" s="49">
        <v>0</v>
      </c>
      <c r="R474" s="49">
        <v>0</v>
      </c>
      <c r="S474" s="77">
        <f t="shared" si="48"/>
        <v>0</v>
      </c>
      <c r="T474" s="77">
        <f t="shared" si="49"/>
        <v>0</v>
      </c>
      <c r="U474" s="49">
        <v>0</v>
      </c>
      <c r="V474" s="49">
        <v>0</v>
      </c>
      <c r="W474" s="49">
        <v>0</v>
      </c>
      <c r="X474" s="49">
        <f t="shared" si="45"/>
        <v>0</v>
      </c>
      <c r="Y474" s="49" t="s">
        <v>174</v>
      </c>
      <c r="Z474" s="53">
        <v>10.3392</v>
      </c>
      <c r="AB474" s="53">
        <f t="shared" si="50"/>
        <v>-10.3392</v>
      </c>
      <c r="AM474" s="49" t="s">
        <v>85</v>
      </c>
      <c r="AN474" s="49" t="s">
        <v>1926</v>
      </c>
    </row>
    <row r="475" spans="1:40" hidden="1" x14ac:dyDescent="0.2">
      <c r="A475" s="49" t="s">
        <v>2019</v>
      </c>
      <c r="B475" s="49" t="s">
        <v>2020</v>
      </c>
      <c r="C475" s="50" t="s">
        <v>166</v>
      </c>
      <c r="D475" s="49" t="s">
        <v>228</v>
      </c>
      <c r="E475" s="49" t="s">
        <v>2021</v>
      </c>
      <c r="F475" s="49" t="s">
        <v>169</v>
      </c>
      <c r="G475" s="49" t="s">
        <v>1545</v>
      </c>
      <c r="H475" s="49" t="s">
        <v>552</v>
      </c>
      <c r="I475" s="51" t="s">
        <v>2020</v>
      </c>
      <c r="J475" s="49">
        <v>23</v>
      </c>
      <c r="K475" s="49">
        <v>100</v>
      </c>
      <c r="L475" s="49">
        <f t="shared" si="47"/>
        <v>100</v>
      </c>
      <c r="M475" s="49">
        <f t="shared" si="52"/>
        <v>8764.3539999999994</v>
      </c>
      <c r="N475" s="52" t="s">
        <v>173</v>
      </c>
      <c r="P475" s="49">
        <v>0</v>
      </c>
      <c r="Q475" s="49">
        <v>0</v>
      </c>
      <c r="R475" s="49">
        <v>0</v>
      </c>
      <c r="S475" s="77">
        <f t="shared" si="48"/>
        <v>0</v>
      </c>
      <c r="T475" s="77">
        <f t="shared" si="49"/>
        <v>0</v>
      </c>
      <c r="U475" s="49">
        <v>0</v>
      </c>
      <c r="V475" s="49">
        <v>0</v>
      </c>
      <c r="W475" s="49">
        <v>0</v>
      </c>
      <c r="X475" s="49">
        <f t="shared" si="45"/>
        <v>0</v>
      </c>
      <c r="Y475" s="49" t="s">
        <v>174</v>
      </c>
      <c r="Z475" s="53">
        <v>87.643540000000002</v>
      </c>
      <c r="AB475" s="53">
        <f t="shared" si="50"/>
        <v>-87.643540000000002</v>
      </c>
      <c r="AM475" s="49" t="s">
        <v>85</v>
      </c>
      <c r="AN475" s="49" t="s">
        <v>1926</v>
      </c>
    </row>
    <row r="476" spans="1:40" hidden="1" x14ac:dyDescent="0.2">
      <c r="A476" s="49" t="s">
        <v>2022</v>
      </c>
      <c r="B476" s="49" t="s">
        <v>2023</v>
      </c>
      <c r="C476" s="50" t="s">
        <v>166</v>
      </c>
      <c r="D476" s="49" t="s">
        <v>167</v>
      </c>
      <c r="E476" s="49" t="s">
        <v>2024</v>
      </c>
      <c r="F476" s="49" t="s">
        <v>2025</v>
      </c>
      <c r="G476" s="49" t="s">
        <v>1941</v>
      </c>
      <c r="H476" s="49" t="s">
        <v>1942</v>
      </c>
      <c r="I476" s="51" t="s">
        <v>2023</v>
      </c>
      <c r="J476" s="49">
        <v>9</v>
      </c>
      <c r="K476" s="49">
        <v>1000</v>
      </c>
      <c r="L476" s="49">
        <f t="shared" si="47"/>
        <v>1000</v>
      </c>
      <c r="M476" s="49">
        <f t="shared" si="52"/>
        <v>1850</v>
      </c>
      <c r="N476" s="52" t="s">
        <v>173</v>
      </c>
      <c r="P476" s="49">
        <v>9</v>
      </c>
      <c r="Q476" s="49">
        <v>0</v>
      </c>
      <c r="R476" s="49">
        <v>0</v>
      </c>
      <c r="S476" s="77">
        <f t="shared" si="48"/>
        <v>9</v>
      </c>
      <c r="T476" s="77">
        <f t="shared" si="49"/>
        <v>9</v>
      </c>
      <c r="U476" s="49">
        <v>0</v>
      </c>
      <c r="V476" s="49">
        <v>0</v>
      </c>
      <c r="W476" s="49">
        <v>0</v>
      </c>
      <c r="X476" s="49">
        <f t="shared" si="45"/>
        <v>9</v>
      </c>
      <c r="Y476" s="49" t="s">
        <v>190</v>
      </c>
      <c r="Z476" s="53">
        <v>1.85</v>
      </c>
      <c r="AB476" s="53">
        <f t="shared" si="50"/>
        <v>-1.85</v>
      </c>
      <c r="AM476" s="49" t="s">
        <v>85</v>
      </c>
      <c r="AN476" s="49" t="s">
        <v>1926</v>
      </c>
    </row>
    <row r="477" spans="1:40" hidden="1" x14ac:dyDescent="0.2">
      <c r="A477" s="49" t="s">
        <v>2026</v>
      </c>
      <c r="B477" s="49" t="s">
        <v>2027</v>
      </c>
      <c r="C477" s="50" t="s">
        <v>166</v>
      </c>
      <c r="D477" s="49" t="s">
        <v>167</v>
      </c>
      <c r="E477" s="49" t="s">
        <v>2028</v>
      </c>
      <c r="F477" s="49" t="s">
        <v>2025</v>
      </c>
      <c r="G477" s="49" t="s">
        <v>1941</v>
      </c>
      <c r="H477" s="49" t="s">
        <v>1942</v>
      </c>
      <c r="I477" s="51" t="s">
        <v>2027</v>
      </c>
      <c r="J477" s="49">
        <v>9</v>
      </c>
      <c r="K477" s="49">
        <v>2500</v>
      </c>
      <c r="L477" s="49">
        <f t="shared" si="47"/>
        <v>-1545</v>
      </c>
      <c r="N477" s="52" t="s">
        <v>173</v>
      </c>
      <c r="P477" s="49">
        <v>3280</v>
      </c>
      <c r="Q477" s="49">
        <v>0</v>
      </c>
      <c r="R477" s="49">
        <v>0</v>
      </c>
      <c r="S477" s="77">
        <f t="shared" si="48"/>
        <v>3280</v>
      </c>
      <c r="T477" s="77">
        <f t="shared" si="49"/>
        <v>3280</v>
      </c>
      <c r="U477" s="49">
        <v>4045</v>
      </c>
      <c r="V477" s="49">
        <v>2046</v>
      </c>
      <c r="W477" s="49">
        <v>2046</v>
      </c>
      <c r="X477" s="49">
        <f t="shared" si="45"/>
        <v>-2811</v>
      </c>
      <c r="Y477" s="49" t="s">
        <v>181</v>
      </c>
      <c r="Z477" s="53">
        <v>1.78</v>
      </c>
      <c r="AB477" s="53">
        <f t="shared" si="50"/>
        <v>-1.78</v>
      </c>
      <c r="AM477" s="49" t="s">
        <v>85</v>
      </c>
      <c r="AN477" s="49" t="s">
        <v>1926</v>
      </c>
    </row>
    <row r="478" spans="1:40" hidden="1" x14ac:dyDescent="0.2">
      <c r="A478" s="49" t="s">
        <v>2029</v>
      </c>
      <c r="B478" s="49" t="s">
        <v>2030</v>
      </c>
      <c r="C478" s="50" t="s">
        <v>166</v>
      </c>
      <c r="D478" s="49" t="s">
        <v>228</v>
      </c>
      <c r="E478" s="49" t="s">
        <v>2031</v>
      </c>
      <c r="F478" s="49" t="s">
        <v>169</v>
      </c>
      <c r="G478" s="49" t="s">
        <v>1545</v>
      </c>
      <c r="H478" s="49" t="s">
        <v>552</v>
      </c>
      <c r="I478" s="51" t="s">
        <v>2030</v>
      </c>
      <c r="J478" s="49">
        <v>23</v>
      </c>
      <c r="K478" s="49">
        <v>100</v>
      </c>
      <c r="L478" s="49">
        <f t="shared" si="47"/>
        <v>-40</v>
      </c>
      <c r="N478" s="52" t="s">
        <v>173</v>
      </c>
      <c r="P478" s="49">
        <v>2</v>
      </c>
      <c r="Q478" s="49">
        <v>0</v>
      </c>
      <c r="R478" s="49">
        <v>200</v>
      </c>
      <c r="S478" s="77">
        <f t="shared" si="48"/>
        <v>2</v>
      </c>
      <c r="T478" s="77">
        <f t="shared" si="49"/>
        <v>202</v>
      </c>
      <c r="U478" s="49">
        <v>140</v>
      </c>
      <c r="V478" s="49">
        <v>21</v>
      </c>
      <c r="W478" s="49">
        <v>21</v>
      </c>
      <c r="X478" s="49">
        <f t="shared" si="45"/>
        <v>41</v>
      </c>
      <c r="Y478" s="49" t="s">
        <v>190</v>
      </c>
      <c r="Z478" s="53">
        <v>41.7727</v>
      </c>
      <c r="AB478" s="53">
        <f t="shared" si="50"/>
        <v>-41.7727</v>
      </c>
      <c r="AM478" s="49" t="s">
        <v>85</v>
      </c>
      <c r="AN478" s="49" t="s">
        <v>1926</v>
      </c>
    </row>
    <row r="479" spans="1:40" hidden="1" x14ac:dyDescent="0.2">
      <c r="A479" s="49" t="s">
        <v>2032</v>
      </c>
      <c r="B479" s="49" t="s">
        <v>2033</v>
      </c>
      <c r="C479" s="50" t="s">
        <v>166</v>
      </c>
      <c r="D479" s="49" t="s">
        <v>228</v>
      </c>
      <c r="E479" s="49" t="s">
        <v>2034</v>
      </c>
      <c r="F479" s="49" t="s">
        <v>169</v>
      </c>
      <c r="G479" s="49" t="s">
        <v>1545</v>
      </c>
      <c r="H479" s="49" t="s">
        <v>552</v>
      </c>
      <c r="I479" s="51" t="s">
        <v>2033</v>
      </c>
      <c r="J479" s="49">
        <v>23</v>
      </c>
      <c r="K479" s="49">
        <v>100</v>
      </c>
      <c r="L479" s="49">
        <f t="shared" si="47"/>
        <v>78</v>
      </c>
      <c r="M479" s="49">
        <f>L479*Z479</f>
        <v>5159.7467999999999</v>
      </c>
      <c r="N479" s="52" t="s">
        <v>173</v>
      </c>
      <c r="P479" s="49">
        <v>0</v>
      </c>
      <c r="Q479" s="49">
        <v>0</v>
      </c>
      <c r="R479" s="49">
        <v>50</v>
      </c>
      <c r="S479" s="77">
        <f t="shared" si="48"/>
        <v>0</v>
      </c>
      <c r="T479" s="77">
        <f t="shared" si="49"/>
        <v>50</v>
      </c>
      <c r="U479" s="49">
        <v>22</v>
      </c>
      <c r="V479" s="49">
        <v>0</v>
      </c>
      <c r="W479" s="49">
        <v>0</v>
      </c>
      <c r="X479" s="49">
        <f t="shared" si="45"/>
        <v>28</v>
      </c>
      <c r="Y479" s="49" t="s">
        <v>190</v>
      </c>
      <c r="Z479" s="53">
        <v>66.150599999999997</v>
      </c>
      <c r="AB479" s="53">
        <f t="shared" si="50"/>
        <v>-66.150599999999997</v>
      </c>
      <c r="AM479" s="49" t="s">
        <v>85</v>
      </c>
      <c r="AN479" s="49" t="s">
        <v>1926</v>
      </c>
    </row>
    <row r="480" spans="1:40" hidden="1" x14ac:dyDescent="0.2">
      <c r="A480" s="49" t="s">
        <v>2035</v>
      </c>
      <c r="B480" s="49" t="s">
        <v>2036</v>
      </c>
      <c r="C480" s="50" t="s">
        <v>166</v>
      </c>
      <c r="D480" s="49" t="s">
        <v>167</v>
      </c>
      <c r="E480" s="49" t="s">
        <v>2037</v>
      </c>
      <c r="F480" s="49" t="s">
        <v>1940</v>
      </c>
      <c r="G480" s="49" t="s">
        <v>1941</v>
      </c>
      <c r="H480" s="49" t="s">
        <v>1942</v>
      </c>
      <c r="I480" s="51" t="s">
        <v>2036</v>
      </c>
      <c r="J480" s="49">
        <v>9</v>
      </c>
      <c r="K480" s="49">
        <v>2500</v>
      </c>
      <c r="L480" s="49">
        <f t="shared" si="47"/>
        <v>-3258</v>
      </c>
      <c r="N480" s="52" t="s">
        <v>173</v>
      </c>
      <c r="P480" s="49">
        <v>2577</v>
      </c>
      <c r="Q480" s="49">
        <v>0</v>
      </c>
      <c r="R480" s="49">
        <v>2500</v>
      </c>
      <c r="S480" s="77">
        <f t="shared" si="48"/>
        <v>2577</v>
      </c>
      <c r="T480" s="77">
        <f t="shared" si="49"/>
        <v>5077</v>
      </c>
      <c r="U480" s="49">
        <v>5758</v>
      </c>
      <c r="V480" s="49">
        <v>4257</v>
      </c>
      <c r="W480" s="49">
        <v>4057</v>
      </c>
      <c r="X480" s="49">
        <f t="shared" si="45"/>
        <v>-4938</v>
      </c>
      <c r="Y480" s="49" t="s">
        <v>181</v>
      </c>
      <c r="Z480" s="53">
        <v>1.78</v>
      </c>
      <c r="AB480" s="53">
        <f t="shared" si="50"/>
        <v>-1.78</v>
      </c>
      <c r="AM480" s="49" t="s">
        <v>85</v>
      </c>
      <c r="AN480" s="49" t="s">
        <v>1926</v>
      </c>
    </row>
    <row r="481" spans="1:40" hidden="1" x14ac:dyDescent="0.2">
      <c r="A481" s="49" t="s">
        <v>2038</v>
      </c>
      <c r="B481" s="49" t="s">
        <v>2039</v>
      </c>
      <c r="C481" s="50" t="s">
        <v>166</v>
      </c>
      <c r="D481" s="49" t="s">
        <v>228</v>
      </c>
      <c r="E481" s="49" t="s">
        <v>2040</v>
      </c>
      <c r="F481" s="49" t="s">
        <v>169</v>
      </c>
      <c r="G481" s="49" t="s">
        <v>1545</v>
      </c>
      <c r="H481" s="49" t="s">
        <v>2018</v>
      </c>
      <c r="I481" s="51" t="s">
        <v>2039</v>
      </c>
      <c r="J481" s="49">
        <v>12</v>
      </c>
      <c r="K481" s="49">
        <v>100</v>
      </c>
      <c r="L481" s="49">
        <f t="shared" si="47"/>
        <v>54</v>
      </c>
      <c r="M481" s="49">
        <f>L481*Z481</f>
        <v>3307.5540000000001</v>
      </c>
      <c r="N481" s="52" t="s">
        <v>173</v>
      </c>
      <c r="P481" s="49">
        <v>0</v>
      </c>
      <c r="Q481" s="49">
        <v>0</v>
      </c>
      <c r="R481" s="49">
        <v>100</v>
      </c>
      <c r="S481" s="77">
        <f t="shared" si="48"/>
        <v>0</v>
      </c>
      <c r="T481" s="77">
        <f t="shared" si="49"/>
        <v>100</v>
      </c>
      <c r="U481" s="49">
        <v>46</v>
      </c>
      <c r="V481" s="49">
        <v>45</v>
      </c>
      <c r="W481" s="49">
        <v>45</v>
      </c>
      <c r="X481" s="49">
        <f t="shared" si="45"/>
        <v>9</v>
      </c>
      <c r="Y481" s="49" t="s">
        <v>190</v>
      </c>
      <c r="Z481" s="53">
        <v>61.250999999999998</v>
      </c>
      <c r="AB481" s="53">
        <f t="shared" si="50"/>
        <v>-61.250999999999998</v>
      </c>
      <c r="AM481" s="49" t="s">
        <v>85</v>
      </c>
      <c r="AN481" s="49" t="s">
        <v>1926</v>
      </c>
    </row>
    <row r="482" spans="1:40" hidden="1" x14ac:dyDescent="0.2">
      <c r="A482" s="49" t="s">
        <v>2041</v>
      </c>
      <c r="B482" s="49" t="s">
        <v>2042</v>
      </c>
      <c r="C482" s="50" t="s">
        <v>166</v>
      </c>
      <c r="D482" s="49" t="s">
        <v>228</v>
      </c>
      <c r="E482" s="49" t="s">
        <v>2043</v>
      </c>
      <c r="F482" s="49" t="s">
        <v>169</v>
      </c>
      <c r="G482" s="49" t="s">
        <v>1545</v>
      </c>
      <c r="H482" s="49" t="s">
        <v>552</v>
      </c>
      <c r="I482" s="51" t="s">
        <v>2042</v>
      </c>
      <c r="J482" s="49">
        <v>23</v>
      </c>
      <c r="K482" s="49">
        <v>200</v>
      </c>
      <c r="L482" s="49">
        <f t="shared" si="47"/>
        <v>84</v>
      </c>
      <c r="M482" s="49">
        <f>L482*Z482</f>
        <v>3342.8051999999998</v>
      </c>
      <c r="N482" s="52" t="s">
        <v>173</v>
      </c>
      <c r="P482" s="49">
        <v>814</v>
      </c>
      <c r="Q482" s="49">
        <v>0</v>
      </c>
      <c r="R482" s="49">
        <v>0</v>
      </c>
      <c r="S482" s="77">
        <f t="shared" si="48"/>
        <v>814</v>
      </c>
      <c r="T482" s="77">
        <f t="shared" si="49"/>
        <v>814</v>
      </c>
      <c r="U482" s="49">
        <v>116</v>
      </c>
      <c r="V482" s="49">
        <v>30</v>
      </c>
      <c r="W482" s="49">
        <v>30</v>
      </c>
      <c r="X482" s="49">
        <f t="shared" si="45"/>
        <v>668</v>
      </c>
      <c r="Y482" s="49" t="s">
        <v>190</v>
      </c>
      <c r="Z482" s="53">
        <v>39.795299999999997</v>
      </c>
      <c r="AB482" s="53">
        <f t="shared" si="50"/>
        <v>-39.795299999999997</v>
      </c>
      <c r="AM482" s="49" t="s">
        <v>85</v>
      </c>
      <c r="AN482" s="49" t="s">
        <v>1926</v>
      </c>
    </row>
    <row r="483" spans="1:40" hidden="1" x14ac:dyDescent="0.2">
      <c r="A483" s="49" t="s">
        <v>2044</v>
      </c>
      <c r="B483" s="49" t="s">
        <v>2045</v>
      </c>
      <c r="C483" s="50" t="s">
        <v>166</v>
      </c>
      <c r="D483" s="49" t="s">
        <v>228</v>
      </c>
      <c r="E483" s="49" t="s">
        <v>2046</v>
      </c>
      <c r="F483" s="49" t="s">
        <v>169</v>
      </c>
      <c r="G483" s="49" t="s">
        <v>1545</v>
      </c>
      <c r="H483" s="49" t="s">
        <v>552</v>
      </c>
      <c r="I483" s="51" t="s">
        <v>2045</v>
      </c>
      <c r="J483" s="49">
        <v>17</v>
      </c>
      <c r="K483" s="49">
        <v>200</v>
      </c>
      <c r="L483" s="49">
        <f t="shared" si="47"/>
        <v>84</v>
      </c>
      <c r="M483" s="49">
        <f>L483*Z483</f>
        <v>402.108</v>
      </c>
      <c r="N483" s="52" t="s">
        <v>173</v>
      </c>
      <c r="P483" s="49">
        <v>216</v>
      </c>
      <c r="Q483" s="49">
        <v>0</v>
      </c>
      <c r="R483" s="49">
        <v>200</v>
      </c>
      <c r="S483" s="77">
        <f t="shared" si="48"/>
        <v>216</v>
      </c>
      <c r="T483" s="77">
        <f t="shared" si="49"/>
        <v>416</v>
      </c>
      <c r="U483" s="49">
        <v>116</v>
      </c>
      <c r="V483" s="49">
        <v>30</v>
      </c>
      <c r="W483" s="49">
        <v>30</v>
      </c>
      <c r="X483" s="49">
        <f t="shared" si="45"/>
        <v>270</v>
      </c>
      <c r="Y483" s="49" t="s">
        <v>190</v>
      </c>
      <c r="Z483" s="53">
        <v>4.7869999999999999</v>
      </c>
      <c r="AB483" s="53">
        <f t="shared" si="50"/>
        <v>-4.7869999999999999</v>
      </c>
      <c r="AM483" s="49" t="s">
        <v>85</v>
      </c>
      <c r="AN483" s="49" t="s">
        <v>1926</v>
      </c>
    </row>
    <row r="484" spans="1:40" hidden="1" x14ac:dyDescent="0.2">
      <c r="A484" s="49" t="s">
        <v>2047</v>
      </c>
      <c r="B484" s="49" t="s">
        <v>2048</v>
      </c>
      <c r="C484" s="50" t="s">
        <v>166</v>
      </c>
      <c r="D484" s="49" t="s">
        <v>167</v>
      </c>
      <c r="E484" s="49" t="s">
        <v>2049</v>
      </c>
      <c r="F484" s="49" t="s">
        <v>1940</v>
      </c>
      <c r="G484" s="49" t="s">
        <v>1941</v>
      </c>
      <c r="H484" s="49" t="s">
        <v>1942</v>
      </c>
      <c r="I484" s="51" t="s">
        <v>2048</v>
      </c>
      <c r="J484" s="49">
        <v>9</v>
      </c>
      <c r="K484" s="49">
        <v>5000</v>
      </c>
      <c r="L484" s="49">
        <f t="shared" si="47"/>
        <v>-10381</v>
      </c>
      <c r="N484" s="52" t="s">
        <v>173</v>
      </c>
      <c r="P484" s="49">
        <v>7043</v>
      </c>
      <c r="Q484" s="49">
        <v>0</v>
      </c>
      <c r="R484" s="49">
        <v>10000</v>
      </c>
      <c r="S484" s="77">
        <f t="shared" si="48"/>
        <v>7043</v>
      </c>
      <c r="T484" s="77">
        <f t="shared" si="49"/>
        <v>17043</v>
      </c>
      <c r="U484" s="49">
        <v>15381</v>
      </c>
      <c r="V484" s="49">
        <v>8128</v>
      </c>
      <c r="W484" s="49">
        <v>8323</v>
      </c>
      <c r="X484" s="49">
        <f t="shared" si="45"/>
        <v>-6466</v>
      </c>
      <c r="Y484" s="49" t="s">
        <v>181</v>
      </c>
      <c r="Z484" s="53">
        <v>1.82</v>
      </c>
      <c r="AB484" s="53">
        <f t="shared" si="50"/>
        <v>-1.82</v>
      </c>
      <c r="AM484" s="49" t="s">
        <v>85</v>
      </c>
      <c r="AN484" s="49" t="s">
        <v>1926</v>
      </c>
    </row>
    <row r="485" spans="1:40" hidden="1" x14ac:dyDescent="0.2">
      <c r="A485" s="49" t="s">
        <v>2050</v>
      </c>
      <c r="B485" s="49" t="s">
        <v>2051</v>
      </c>
      <c r="C485" s="50" t="s">
        <v>166</v>
      </c>
      <c r="D485" s="49" t="s">
        <v>228</v>
      </c>
      <c r="E485" s="49" t="s">
        <v>2052</v>
      </c>
      <c r="F485" s="49" t="s">
        <v>169</v>
      </c>
      <c r="G485" s="49" t="s">
        <v>1545</v>
      </c>
      <c r="H485" s="49" t="s">
        <v>552</v>
      </c>
      <c r="I485" s="51" t="s">
        <v>2051</v>
      </c>
      <c r="J485" s="49">
        <v>16</v>
      </c>
      <c r="K485" s="49">
        <v>100</v>
      </c>
      <c r="L485" s="49">
        <f t="shared" si="47"/>
        <v>-623</v>
      </c>
      <c r="N485" s="52" t="s">
        <v>173</v>
      </c>
      <c r="P485" s="49">
        <v>853</v>
      </c>
      <c r="Q485" s="49">
        <v>662</v>
      </c>
      <c r="R485" s="49">
        <v>0</v>
      </c>
      <c r="S485" s="77">
        <f t="shared" si="48"/>
        <v>1515</v>
      </c>
      <c r="T485" s="77">
        <f t="shared" si="49"/>
        <v>1515</v>
      </c>
      <c r="U485" s="49">
        <v>723</v>
      </c>
      <c r="V485" s="49">
        <v>657</v>
      </c>
      <c r="W485" s="49">
        <v>657</v>
      </c>
      <c r="X485" s="49">
        <f t="shared" si="45"/>
        <v>135</v>
      </c>
      <c r="Y485" s="49" t="s">
        <v>190</v>
      </c>
      <c r="Z485" s="53">
        <v>132.59100000000001</v>
      </c>
      <c r="AB485" s="53">
        <f t="shared" si="50"/>
        <v>-132.59100000000001</v>
      </c>
      <c r="AM485" s="49" t="s">
        <v>85</v>
      </c>
      <c r="AN485" s="49" t="s">
        <v>1926</v>
      </c>
    </row>
    <row r="486" spans="1:40" hidden="1" x14ac:dyDescent="0.2">
      <c r="A486" s="49" t="s">
        <v>2053</v>
      </c>
      <c r="B486" s="49" t="s">
        <v>2054</v>
      </c>
      <c r="C486" s="50" t="s">
        <v>166</v>
      </c>
      <c r="D486" s="49" t="s">
        <v>228</v>
      </c>
      <c r="E486" s="49" t="s">
        <v>2055</v>
      </c>
      <c r="F486" s="49" t="s">
        <v>169</v>
      </c>
      <c r="G486" s="49" t="s">
        <v>1545</v>
      </c>
      <c r="H486" s="49" t="s">
        <v>552</v>
      </c>
      <c r="I486" s="51" t="s">
        <v>2054</v>
      </c>
      <c r="J486" s="49">
        <v>24</v>
      </c>
      <c r="K486" s="49">
        <v>500</v>
      </c>
      <c r="L486" s="49">
        <f t="shared" si="47"/>
        <v>498</v>
      </c>
      <c r="M486" s="49">
        <f>L486*Z486</f>
        <v>24497.416799999999</v>
      </c>
      <c r="N486" s="52" t="s">
        <v>173</v>
      </c>
      <c r="P486" s="49">
        <v>3737</v>
      </c>
      <c r="Q486" s="49">
        <v>0</v>
      </c>
      <c r="R486" s="49">
        <v>0</v>
      </c>
      <c r="S486" s="77">
        <f t="shared" si="48"/>
        <v>3737</v>
      </c>
      <c r="T486" s="77">
        <f t="shared" si="49"/>
        <v>3737</v>
      </c>
      <c r="U486" s="49">
        <v>2</v>
      </c>
      <c r="V486" s="49">
        <v>0</v>
      </c>
      <c r="W486" s="49">
        <v>0</v>
      </c>
      <c r="X486" s="49">
        <f t="shared" si="45"/>
        <v>3735</v>
      </c>
      <c r="Y486" s="49" t="s">
        <v>190</v>
      </c>
      <c r="Z486" s="53">
        <v>49.191600000000001</v>
      </c>
      <c r="AB486" s="53">
        <f t="shared" si="50"/>
        <v>-49.191600000000001</v>
      </c>
      <c r="AM486" s="49" t="s">
        <v>85</v>
      </c>
      <c r="AN486" s="49" t="s">
        <v>1926</v>
      </c>
    </row>
    <row r="487" spans="1:40" hidden="1" x14ac:dyDescent="0.2">
      <c r="A487" s="49" t="s">
        <v>2056</v>
      </c>
      <c r="B487" s="49" t="s">
        <v>2057</v>
      </c>
      <c r="C487" s="50" t="s">
        <v>166</v>
      </c>
      <c r="D487" s="49" t="s">
        <v>228</v>
      </c>
      <c r="E487" s="49" t="s">
        <v>2058</v>
      </c>
      <c r="F487" s="49" t="s">
        <v>169</v>
      </c>
      <c r="G487" s="49" t="s">
        <v>1545</v>
      </c>
      <c r="H487" s="49" t="s">
        <v>2018</v>
      </c>
      <c r="I487" s="51" t="s">
        <v>2057</v>
      </c>
      <c r="J487" s="49">
        <v>16</v>
      </c>
      <c r="K487" s="49">
        <v>2000</v>
      </c>
      <c r="L487" s="49">
        <f t="shared" si="47"/>
        <v>-2121</v>
      </c>
      <c r="N487" s="52" t="s">
        <v>173</v>
      </c>
      <c r="P487" s="49">
        <v>1521</v>
      </c>
      <c r="Q487" s="49">
        <v>2000</v>
      </c>
      <c r="R487" s="49">
        <v>2588</v>
      </c>
      <c r="S487" s="77">
        <f t="shared" si="48"/>
        <v>3521</v>
      </c>
      <c r="T487" s="77">
        <f t="shared" si="49"/>
        <v>6109</v>
      </c>
      <c r="U487" s="49">
        <v>4121</v>
      </c>
      <c r="V487" s="49">
        <v>1929</v>
      </c>
      <c r="W487" s="49">
        <v>1679</v>
      </c>
      <c r="X487" s="49">
        <f t="shared" si="45"/>
        <v>59</v>
      </c>
      <c r="Y487" s="49" t="s">
        <v>190</v>
      </c>
      <c r="Z487" s="53">
        <v>76.582899999999995</v>
      </c>
      <c r="AB487" s="53">
        <f t="shared" si="50"/>
        <v>-76.582899999999995</v>
      </c>
      <c r="AM487" s="49" t="s">
        <v>85</v>
      </c>
      <c r="AN487" s="49" t="s">
        <v>1926</v>
      </c>
    </row>
    <row r="488" spans="1:40" hidden="1" x14ac:dyDescent="0.2">
      <c r="A488" s="49" t="s">
        <v>2059</v>
      </c>
      <c r="B488" s="49" t="s">
        <v>2060</v>
      </c>
      <c r="C488" s="50" t="s">
        <v>166</v>
      </c>
      <c r="D488" s="49" t="s">
        <v>167</v>
      </c>
      <c r="E488" s="49" t="s">
        <v>2061</v>
      </c>
      <c r="F488" s="49" t="s">
        <v>1940</v>
      </c>
      <c r="G488" s="49" t="s">
        <v>1636</v>
      </c>
      <c r="H488" s="49" t="s">
        <v>1637</v>
      </c>
      <c r="I488" s="51" t="s">
        <v>2062</v>
      </c>
      <c r="J488" s="49">
        <v>10</v>
      </c>
      <c r="K488" s="49">
        <v>1000</v>
      </c>
      <c r="L488" s="49">
        <f t="shared" si="47"/>
        <v>-9788</v>
      </c>
      <c r="N488" s="52" t="s">
        <v>173</v>
      </c>
      <c r="P488" s="49">
        <v>6322</v>
      </c>
      <c r="Q488" s="49">
        <v>0</v>
      </c>
      <c r="R488" s="49">
        <v>5000</v>
      </c>
      <c r="S488" s="77">
        <f t="shared" si="48"/>
        <v>6322</v>
      </c>
      <c r="T488" s="77">
        <f t="shared" si="49"/>
        <v>11322</v>
      </c>
      <c r="U488" s="49">
        <v>10788</v>
      </c>
      <c r="V488" s="49">
        <v>5802</v>
      </c>
      <c r="W488" s="49">
        <v>5302</v>
      </c>
      <c r="X488" s="49">
        <f t="shared" si="45"/>
        <v>-5268</v>
      </c>
      <c r="Y488" s="49" t="s">
        <v>181</v>
      </c>
      <c r="Z488" s="53">
        <v>2.1920000000000002</v>
      </c>
      <c r="AB488" s="53">
        <f t="shared" si="50"/>
        <v>-2.1920000000000002</v>
      </c>
      <c r="AM488" s="49" t="s">
        <v>85</v>
      </c>
      <c r="AN488" s="49" t="s">
        <v>1926</v>
      </c>
    </row>
    <row r="489" spans="1:40" ht="60" hidden="1" x14ac:dyDescent="0.2">
      <c r="A489" s="49" t="s">
        <v>2063</v>
      </c>
      <c r="B489" s="49" t="s">
        <v>2064</v>
      </c>
      <c r="C489" s="50" t="s">
        <v>166</v>
      </c>
      <c r="D489" s="49" t="s">
        <v>228</v>
      </c>
      <c r="E489" s="49" t="s">
        <v>2065</v>
      </c>
      <c r="F489" s="49" t="s">
        <v>169</v>
      </c>
      <c r="G489" s="49" t="s">
        <v>1545</v>
      </c>
      <c r="H489" s="49" t="s">
        <v>552</v>
      </c>
      <c r="I489" s="51" t="s">
        <v>2064</v>
      </c>
      <c r="J489" s="49">
        <v>23</v>
      </c>
      <c r="K489" s="49">
        <v>100</v>
      </c>
      <c r="L489" s="49">
        <f t="shared" si="47"/>
        <v>100</v>
      </c>
      <c r="M489" s="49">
        <f>L489*Z489</f>
        <v>1159.8000000000002</v>
      </c>
      <c r="N489" s="52" t="s">
        <v>173</v>
      </c>
      <c r="O489" s="52" t="s">
        <v>504</v>
      </c>
      <c r="P489" s="49">
        <v>5760</v>
      </c>
      <c r="Q489" s="49">
        <v>0</v>
      </c>
      <c r="R489" s="49">
        <v>0</v>
      </c>
      <c r="S489" s="77">
        <f t="shared" si="48"/>
        <v>5760</v>
      </c>
      <c r="T489" s="77">
        <f t="shared" si="49"/>
        <v>5760</v>
      </c>
      <c r="U489" s="49">
        <v>0</v>
      </c>
      <c r="V489" s="49">
        <v>0</v>
      </c>
      <c r="W489" s="49">
        <v>0</v>
      </c>
      <c r="X489" s="49">
        <f t="shared" si="45"/>
        <v>5760</v>
      </c>
      <c r="Y489" s="49" t="s">
        <v>190</v>
      </c>
      <c r="Z489" s="53">
        <v>11.598000000000001</v>
      </c>
      <c r="AB489" s="53">
        <f t="shared" si="50"/>
        <v>-11.598000000000001</v>
      </c>
      <c r="AM489" s="49" t="s">
        <v>85</v>
      </c>
      <c r="AN489" s="49" t="s">
        <v>1926</v>
      </c>
    </row>
    <row r="490" spans="1:40" hidden="1" x14ac:dyDescent="0.2">
      <c r="A490" s="49" t="s">
        <v>2066</v>
      </c>
      <c r="B490" s="49" t="s">
        <v>2067</v>
      </c>
      <c r="C490" s="50" t="s">
        <v>166</v>
      </c>
      <c r="D490" s="49" t="s">
        <v>228</v>
      </c>
      <c r="E490" s="49" t="s">
        <v>2068</v>
      </c>
      <c r="F490" s="49" t="s">
        <v>169</v>
      </c>
      <c r="G490" s="49" t="s">
        <v>1545</v>
      </c>
      <c r="H490" s="49" t="s">
        <v>552</v>
      </c>
      <c r="I490" s="51" t="s">
        <v>2067</v>
      </c>
      <c r="J490" s="49">
        <v>23</v>
      </c>
      <c r="K490" s="49">
        <v>50</v>
      </c>
      <c r="L490" s="49">
        <f t="shared" si="47"/>
        <v>35</v>
      </c>
      <c r="M490" s="49">
        <f>L490*Z490</f>
        <v>550.928</v>
      </c>
      <c r="N490" s="52" t="s">
        <v>173</v>
      </c>
      <c r="P490" s="49">
        <v>46</v>
      </c>
      <c r="Q490" s="49">
        <v>0</v>
      </c>
      <c r="R490" s="49">
        <v>50</v>
      </c>
      <c r="S490" s="77">
        <f t="shared" si="48"/>
        <v>46</v>
      </c>
      <c r="T490" s="77">
        <f t="shared" si="49"/>
        <v>96</v>
      </c>
      <c r="U490" s="49">
        <v>15</v>
      </c>
      <c r="V490" s="49">
        <v>0</v>
      </c>
      <c r="W490" s="49">
        <v>0</v>
      </c>
      <c r="X490" s="49">
        <f t="shared" si="45"/>
        <v>81</v>
      </c>
      <c r="Y490" s="49" t="s">
        <v>190</v>
      </c>
      <c r="Z490" s="53">
        <v>15.7408</v>
      </c>
      <c r="AB490" s="53">
        <f t="shared" si="50"/>
        <v>-15.7408</v>
      </c>
      <c r="AM490" s="49" t="s">
        <v>85</v>
      </c>
      <c r="AN490" s="49" t="s">
        <v>1926</v>
      </c>
    </row>
    <row r="491" spans="1:40" hidden="1" x14ac:dyDescent="0.2">
      <c r="A491" s="49" t="s">
        <v>2069</v>
      </c>
      <c r="B491" s="49" t="s">
        <v>2070</v>
      </c>
      <c r="C491" s="50" t="s">
        <v>166</v>
      </c>
      <c r="D491" s="49" t="s">
        <v>228</v>
      </c>
      <c r="E491" s="49" t="s">
        <v>2071</v>
      </c>
      <c r="F491" s="49" t="s">
        <v>169</v>
      </c>
      <c r="G491" s="49" t="s">
        <v>1545</v>
      </c>
      <c r="H491" s="49" t="s">
        <v>552</v>
      </c>
      <c r="I491" s="51" t="s">
        <v>2070</v>
      </c>
      <c r="J491" s="49">
        <v>25</v>
      </c>
      <c r="K491" s="49">
        <v>500</v>
      </c>
      <c r="L491" s="49">
        <f t="shared" si="47"/>
        <v>500</v>
      </c>
      <c r="M491" s="49">
        <f>L491*Z491</f>
        <v>47391.199999999997</v>
      </c>
      <c r="N491" s="52" t="s">
        <v>173</v>
      </c>
      <c r="P491" s="49">
        <v>1706</v>
      </c>
      <c r="Q491" s="49">
        <v>0</v>
      </c>
      <c r="R491" s="49">
        <v>0</v>
      </c>
      <c r="S491" s="77">
        <f t="shared" si="48"/>
        <v>1706</v>
      </c>
      <c r="T491" s="77">
        <f t="shared" si="49"/>
        <v>1706</v>
      </c>
      <c r="U491" s="49">
        <v>0</v>
      </c>
      <c r="V491" s="49">
        <v>0</v>
      </c>
      <c r="W491" s="49">
        <v>0</v>
      </c>
      <c r="X491" s="49">
        <f t="shared" si="45"/>
        <v>1706</v>
      </c>
      <c r="Y491" s="49" t="s">
        <v>190</v>
      </c>
      <c r="Z491" s="53">
        <v>94.782399999999996</v>
      </c>
      <c r="AB491" s="53">
        <f t="shared" si="50"/>
        <v>-94.782399999999996</v>
      </c>
      <c r="AM491" s="49" t="s">
        <v>85</v>
      </c>
      <c r="AN491" s="49" t="s">
        <v>1926</v>
      </c>
    </row>
    <row r="492" spans="1:40" hidden="1" x14ac:dyDescent="0.2">
      <c r="A492" s="49" t="s">
        <v>2072</v>
      </c>
      <c r="B492" s="49" t="s">
        <v>2073</v>
      </c>
      <c r="C492" s="50" t="s">
        <v>166</v>
      </c>
      <c r="D492" s="49" t="s">
        <v>228</v>
      </c>
      <c r="E492" s="49" t="s">
        <v>2074</v>
      </c>
      <c r="F492" s="49" t="s">
        <v>169</v>
      </c>
      <c r="G492" s="49" t="s">
        <v>1545</v>
      </c>
      <c r="H492" s="49" t="s">
        <v>552</v>
      </c>
      <c r="I492" s="51" t="s">
        <v>2073</v>
      </c>
      <c r="J492" s="49">
        <v>25</v>
      </c>
      <c r="K492" s="49">
        <v>100</v>
      </c>
      <c r="L492" s="49">
        <f t="shared" si="47"/>
        <v>85</v>
      </c>
      <c r="M492" s="49">
        <f>L492*Z492</f>
        <v>12667.771000000001</v>
      </c>
      <c r="N492" s="52" t="s">
        <v>173</v>
      </c>
      <c r="P492" s="49">
        <v>85</v>
      </c>
      <c r="Q492" s="49">
        <v>0</v>
      </c>
      <c r="R492" s="49">
        <v>0</v>
      </c>
      <c r="S492" s="77">
        <f t="shared" si="48"/>
        <v>85</v>
      </c>
      <c r="T492" s="77">
        <f t="shared" si="49"/>
        <v>85</v>
      </c>
      <c r="U492" s="49">
        <v>15</v>
      </c>
      <c r="V492" s="49">
        <v>0</v>
      </c>
      <c r="W492" s="49">
        <v>0</v>
      </c>
      <c r="X492" s="49">
        <f t="shared" si="45"/>
        <v>70</v>
      </c>
      <c r="Y492" s="49" t="s">
        <v>190</v>
      </c>
      <c r="Z492" s="53">
        <v>149.0326</v>
      </c>
      <c r="AB492" s="53">
        <f t="shared" si="50"/>
        <v>-149.0326</v>
      </c>
      <c r="AM492" s="49" t="s">
        <v>85</v>
      </c>
      <c r="AN492" s="49" t="s">
        <v>1926</v>
      </c>
    </row>
    <row r="493" spans="1:40" hidden="1" x14ac:dyDescent="0.2">
      <c r="A493" s="49" t="s">
        <v>2075</v>
      </c>
      <c r="B493" s="49" t="s">
        <v>2076</v>
      </c>
      <c r="C493" s="50" t="s">
        <v>166</v>
      </c>
      <c r="D493" s="49" t="s">
        <v>167</v>
      </c>
      <c r="E493" s="49" t="s">
        <v>2077</v>
      </c>
      <c r="F493" s="49" t="s">
        <v>1940</v>
      </c>
      <c r="G493" s="49" t="s">
        <v>1636</v>
      </c>
      <c r="H493" s="49" t="s">
        <v>1637</v>
      </c>
      <c r="I493" s="51" t="s">
        <v>2078</v>
      </c>
      <c r="J493" s="49">
        <v>9</v>
      </c>
      <c r="K493" s="49">
        <v>1000</v>
      </c>
      <c r="L493" s="49">
        <f t="shared" si="47"/>
        <v>304</v>
      </c>
      <c r="M493" s="49">
        <f>L493*Z493</f>
        <v>668.80000000000007</v>
      </c>
      <c r="N493" s="52" t="s">
        <v>173</v>
      </c>
      <c r="P493" s="49">
        <v>34134</v>
      </c>
      <c r="Q493" s="49">
        <v>0</v>
      </c>
      <c r="R493" s="49">
        <v>0</v>
      </c>
      <c r="S493" s="77">
        <f t="shared" si="48"/>
        <v>34134</v>
      </c>
      <c r="T493" s="77">
        <f t="shared" si="49"/>
        <v>34134</v>
      </c>
      <c r="U493" s="49">
        <v>696</v>
      </c>
      <c r="V493" s="49">
        <v>180</v>
      </c>
      <c r="W493" s="49">
        <v>180</v>
      </c>
      <c r="X493" s="49">
        <f t="shared" si="45"/>
        <v>33258</v>
      </c>
      <c r="Y493" s="49" t="s">
        <v>190</v>
      </c>
      <c r="Z493" s="53">
        <v>2.2000000000000002</v>
      </c>
      <c r="AB493" s="53">
        <f t="shared" si="50"/>
        <v>-2.2000000000000002</v>
      </c>
      <c r="AM493" s="49" t="s">
        <v>85</v>
      </c>
      <c r="AN493" s="49" t="s">
        <v>1926</v>
      </c>
    </row>
    <row r="494" spans="1:40" hidden="1" x14ac:dyDescent="0.2">
      <c r="A494" s="49" t="s">
        <v>2079</v>
      </c>
      <c r="B494" s="49" t="s">
        <v>2080</v>
      </c>
      <c r="C494" s="50" t="s">
        <v>166</v>
      </c>
      <c r="D494" s="49" t="s">
        <v>228</v>
      </c>
      <c r="E494" s="49" t="s">
        <v>2081</v>
      </c>
      <c r="F494" s="49" t="s">
        <v>169</v>
      </c>
      <c r="G494" s="49" t="s">
        <v>1545</v>
      </c>
      <c r="H494" s="49" t="s">
        <v>552</v>
      </c>
      <c r="I494" s="51" t="s">
        <v>2080</v>
      </c>
      <c r="J494" s="49">
        <v>16</v>
      </c>
      <c r="K494" s="49">
        <v>500</v>
      </c>
      <c r="L494" s="49">
        <f t="shared" si="47"/>
        <v>-890</v>
      </c>
      <c r="N494" s="52" t="s">
        <v>173</v>
      </c>
      <c r="P494" s="49">
        <v>1145</v>
      </c>
      <c r="Q494" s="49">
        <v>0</v>
      </c>
      <c r="R494" s="49">
        <v>500</v>
      </c>
      <c r="S494" s="77">
        <f t="shared" si="48"/>
        <v>1145</v>
      </c>
      <c r="T494" s="77">
        <f t="shared" si="49"/>
        <v>1645</v>
      </c>
      <c r="U494" s="49">
        <v>1390</v>
      </c>
      <c r="V494" s="49">
        <v>606</v>
      </c>
      <c r="W494" s="49">
        <v>606</v>
      </c>
      <c r="X494" s="49">
        <f t="shared" si="45"/>
        <v>-351</v>
      </c>
      <c r="Y494" s="49" t="s">
        <v>181</v>
      </c>
      <c r="Z494" s="53">
        <v>30.742999999999999</v>
      </c>
      <c r="AB494" s="53">
        <f t="shared" si="50"/>
        <v>-30.742999999999999</v>
      </c>
      <c r="AM494" s="49" t="s">
        <v>85</v>
      </c>
      <c r="AN494" s="49" t="s">
        <v>1926</v>
      </c>
    </row>
    <row r="495" spans="1:40" hidden="1" x14ac:dyDescent="0.2">
      <c r="A495" s="49" t="s">
        <v>2082</v>
      </c>
      <c r="B495" s="49" t="s">
        <v>2083</v>
      </c>
      <c r="C495" s="50" t="s">
        <v>166</v>
      </c>
      <c r="D495" s="49" t="s">
        <v>228</v>
      </c>
      <c r="E495" s="49" t="s">
        <v>2084</v>
      </c>
      <c r="F495" s="49" t="s">
        <v>169</v>
      </c>
      <c r="G495" s="49" t="s">
        <v>1545</v>
      </c>
      <c r="H495" s="49" t="s">
        <v>552</v>
      </c>
      <c r="I495" s="51" t="s">
        <v>2083</v>
      </c>
      <c r="J495" s="49">
        <v>17</v>
      </c>
      <c r="K495" s="49">
        <v>1000</v>
      </c>
      <c r="L495" s="49">
        <f t="shared" si="47"/>
        <v>-390</v>
      </c>
      <c r="N495" s="52" t="s">
        <v>173</v>
      </c>
      <c r="P495" s="49">
        <v>1364</v>
      </c>
      <c r="Q495" s="49">
        <v>0</v>
      </c>
      <c r="R495" s="49">
        <v>1024</v>
      </c>
      <c r="S495" s="77">
        <f t="shared" si="48"/>
        <v>1364</v>
      </c>
      <c r="T495" s="77">
        <f t="shared" si="49"/>
        <v>2388</v>
      </c>
      <c r="U495" s="49">
        <v>1390</v>
      </c>
      <c r="V495" s="49">
        <v>606</v>
      </c>
      <c r="W495" s="49">
        <v>606</v>
      </c>
      <c r="X495" s="49">
        <f t="shared" ref="X495:X558" si="53">T495-(U495+V495)</f>
        <v>392</v>
      </c>
      <c r="Y495" s="49" t="s">
        <v>190</v>
      </c>
      <c r="Z495" s="53">
        <v>5.1936</v>
      </c>
      <c r="AB495" s="53">
        <f t="shared" si="50"/>
        <v>-5.1936</v>
      </c>
      <c r="AM495" s="49" t="s">
        <v>85</v>
      </c>
      <c r="AN495" s="49" t="s">
        <v>1926</v>
      </c>
    </row>
    <row r="496" spans="1:40" hidden="1" x14ac:dyDescent="0.2">
      <c r="A496" s="49" t="s">
        <v>2085</v>
      </c>
      <c r="B496" s="49" t="s">
        <v>2086</v>
      </c>
      <c r="C496" s="50" t="s">
        <v>166</v>
      </c>
      <c r="D496" s="49" t="s">
        <v>167</v>
      </c>
      <c r="E496" s="49" t="s">
        <v>2087</v>
      </c>
      <c r="F496" s="49" t="s">
        <v>1940</v>
      </c>
      <c r="G496" s="49" t="s">
        <v>1941</v>
      </c>
      <c r="H496" s="49" t="s">
        <v>1942</v>
      </c>
      <c r="I496" s="51" t="s">
        <v>2086</v>
      </c>
      <c r="J496" s="49">
        <v>9</v>
      </c>
      <c r="K496" s="49">
        <v>1000</v>
      </c>
      <c r="L496" s="49">
        <f t="shared" si="47"/>
        <v>1000</v>
      </c>
      <c r="M496" s="49">
        <f>L496*Z496</f>
        <v>1050</v>
      </c>
      <c r="N496" s="52" t="s">
        <v>173</v>
      </c>
      <c r="P496" s="49">
        <v>0</v>
      </c>
      <c r="Q496" s="49">
        <v>0</v>
      </c>
      <c r="R496" s="49">
        <v>0</v>
      </c>
      <c r="S496" s="77">
        <f t="shared" si="48"/>
        <v>0</v>
      </c>
      <c r="T496" s="77">
        <f t="shared" si="49"/>
        <v>0</v>
      </c>
      <c r="U496" s="49">
        <v>0</v>
      </c>
      <c r="V496" s="49">
        <v>0</v>
      </c>
      <c r="W496" s="49">
        <v>0</v>
      </c>
      <c r="X496" s="49">
        <f t="shared" si="53"/>
        <v>0</v>
      </c>
      <c r="Y496" s="49" t="s">
        <v>174</v>
      </c>
      <c r="Z496" s="53">
        <v>1.05</v>
      </c>
      <c r="AB496" s="53">
        <f t="shared" si="50"/>
        <v>-1.05</v>
      </c>
      <c r="AM496" s="49" t="s">
        <v>85</v>
      </c>
      <c r="AN496" s="49" t="s">
        <v>1926</v>
      </c>
    </row>
    <row r="497" spans="1:40" hidden="1" x14ac:dyDescent="0.2">
      <c r="A497" s="49" t="s">
        <v>2088</v>
      </c>
      <c r="B497" s="49" t="s">
        <v>2089</v>
      </c>
      <c r="C497" s="50" t="s">
        <v>166</v>
      </c>
      <c r="D497" s="49" t="s">
        <v>228</v>
      </c>
      <c r="E497" s="49" t="s">
        <v>2090</v>
      </c>
      <c r="F497" s="49" t="s">
        <v>169</v>
      </c>
      <c r="G497" s="49" t="s">
        <v>1545</v>
      </c>
      <c r="H497" s="49" t="s">
        <v>552</v>
      </c>
      <c r="I497" s="51" t="s">
        <v>2089</v>
      </c>
      <c r="J497" s="49">
        <v>25</v>
      </c>
      <c r="K497" s="49">
        <v>50</v>
      </c>
      <c r="L497" s="49">
        <f t="shared" si="47"/>
        <v>-147</v>
      </c>
      <c r="N497" s="52" t="s">
        <v>173</v>
      </c>
      <c r="P497" s="49">
        <v>109</v>
      </c>
      <c r="Q497" s="49">
        <v>50</v>
      </c>
      <c r="R497" s="49">
        <v>100</v>
      </c>
      <c r="S497" s="77">
        <f t="shared" si="48"/>
        <v>159</v>
      </c>
      <c r="T497" s="77">
        <f t="shared" si="49"/>
        <v>259</v>
      </c>
      <c r="U497" s="49">
        <v>197</v>
      </c>
      <c r="V497" s="49">
        <v>60</v>
      </c>
      <c r="W497" s="49">
        <v>60</v>
      </c>
      <c r="X497" s="49">
        <f t="shared" si="53"/>
        <v>2</v>
      </c>
      <c r="Y497" s="49" t="s">
        <v>190</v>
      </c>
      <c r="Z497" s="53">
        <v>66.057599999999994</v>
      </c>
      <c r="AB497" s="53">
        <f t="shared" si="50"/>
        <v>-66.057599999999994</v>
      </c>
      <c r="AM497" s="49" t="s">
        <v>85</v>
      </c>
      <c r="AN497" s="49" t="s">
        <v>1926</v>
      </c>
    </row>
    <row r="498" spans="1:40" hidden="1" x14ac:dyDescent="0.2">
      <c r="A498" s="49" t="s">
        <v>2091</v>
      </c>
      <c r="B498" s="49" t="s">
        <v>2092</v>
      </c>
      <c r="C498" s="50" t="s">
        <v>166</v>
      </c>
      <c r="D498" s="49" t="s">
        <v>228</v>
      </c>
      <c r="E498" s="49" t="s">
        <v>2093</v>
      </c>
      <c r="F498" s="49" t="s">
        <v>169</v>
      </c>
      <c r="G498" s="49" t="s">
        <v>1545</v>
      </c>
      <c r="H498" s="49" t="s">
        <v>552</v>
      </c>
      <c r="I498" s="51" t="s">
        <v>2092</v>
      </c>
      <c r="J498" s="49">
        <v>17</v>
      </c>
      <c r="K498" s="49">
        <v>50</v>
      </c>
      <c r="L498" s="49">
        <f t="shared" si="47"/>
        <v>-147</v>
      </c>
      <c r="N498" s="52" t="s">
        <v>173</v>
      </c>
      <c r="P498" s="49">
        <v>207</v>
      </c>
      <c r="Q498" s="49">
        <v>0</v>
      </c>
      <c r="R498" s="49">
        <v>50</v>
      </c>
      <c r="S498" s="77">
        <f t="shared" si="48"/>
        <v>207</v>
      </c>
      <c r="T498" s="77">
        <f t="shared" si="49"/>
        <v>257</v>
      </c>
      <c r="U498" s="49">
        <v>197</v>
      </c>
      <c r="V498" s="49">
        <v>60</v>
      </c>
      <c r="W498" s="49">
        <v>60</v>
      </c>
      <c r="X498" s="49">
        <f t="shared" si="53"/>
        <v>0</v>
      </c>
      <c r="Y498" s="49" t="s">
        <v>190</v>
      </c>
      <c r="Z498" s="53">
        <v>11.1539</v>
      </c>
      <c r="AB498" s="53">
        <f t="shared" si="50"/>
        <v>-11.1539</v>
      </c>
      <c r="AM498" s="49" t="s">
        <v>85</v>
      </c>
      <c r="AN498" s="49" t="s">
        <v>1926</v>
      </c>
    </row>
    <row r="499" spans="1:40" hidden="1" x14ac:dyDescent="0.2">
      <c r="A499" s="49" t="s">
        <v>2094</v>
      </c>
      <c r="B499" s="49" t="s">
        <v>2095</v>
      </c>
      <c r="C499" s="50" t="s">
        <v>166</v>
      </c>
      <c r="D499" s="49" t="s">
        <v>228</v>
      </c>
      <c r="E499" s="49" t="s">
        <v>2096</v>
      </c>
      <c r="F499" s="49" t="s">
        <v>169</v>
      </c>
      <c r="G499" s="49" t="s">
        <v>1545</v>
      </c>
      <c r="H499" s="49" t="s">
        <v>552</v>
      </c>
      <c r="I499" s="51" t="s">
        <v>2095</v>
      </c>
      <c r="J499" s="49">
        <v>23</v>
      </c>
      <c r="K499" s="49">
        <v>100</v>
      </c>
      <c r="L499" s="49">
        <f t="shared" si="47"/>
        <v>-22</v>
      </c>
      <c r="N499" s="52" t="s">
        <v>173</v>
      </c>
      <c r="P499" s="49">
        <v>409</v>
      </c>
      <c r="Q499" s="49">
        <v>0</v>
      </c>
      <c r="R499" s="49">
        <v>0</v>
      </c>
      <c r="S499" s="77">
        <f t="shared" si="48"/>
        <v>409</v>
      </c>
      <c r="T499" s="77">
        <f t="shared" si="49"/>
        <v>409</v>
      </c>
      <c r="U499" s="49">
        <v>122</v>
      </c>
      <c r="V499" s="49">
        <v>60</v>
      </c>
      <c r="W499" s="49">
        <v>60</v>
      </c>
      <c r="X499" s="49">
        <f t="shared" si="53"/>
        <v>227</v>
      </c>
      <c r="Y499" s="49" t="s">
        <v>190</v>
      </c>
      <c r="Z499" s="53">
        <v>72.789299999999997</v>
      </c>
      <c r="AB499" s="53">
        <f t="shared" si="50"/>
        <v>-72.789299999999997</v>
      </c>
      <c r="AM499" s="49" t="s">
        <v>85</v>
      </c>
      <c r="AN499" s="49" t="s">
        <v>1926</v>
      </c>
    </row>
    <row r="500" spans="1:40" hidden="1" x14ac:dyDescent="0.2">
      <c r="A500" s="49" t="s">
        <v>2097</v>
      </c>
      <c r="B500" s="49" t="s">
        <v>2098</v>
      </c>
      <c r="C500" s="50" t="s">
        <v>166</v>
      </c>
      <c r="D500" s="49" t="s">
        <v>228</v>
      </c>
      <c r="E500" s="49" t="s">
        <v>2099</v>
      </c>
      <c r="F500" s="49" t="s">
        <v>169</v>
      </c>
      <c r="G500" s="49" t="s">
        <v>1545</v>
      </c>
      <c r="H500" s="49" t="s">
        <v>552</v>
      </c>
      <c r="I500" s="51" t="s">
        <v>2098</v>
      </c>
      <c r="J500" s="49">
        <v>17</v>
      </c>
      <c r="K500" s="49">
        <v>50</v>
      </c>
      <c r="L500" s="49">
        <f t="shared" si="47"/>
        <v>-72</v>
      </c>
      <c r="N500" s="52" t="s">
        <v>173</v>
      </c>
      <c r="P500" s="49">
        <v>220</v>
      </c>
      <c r="Q500" s="49">
        <v>0</v>
      </c>
      <c r="R500" s="49">
        <v>0</v>
      </c>
      <c r="S500" s="77">
        <f t="shared" si="48"/>
        <v>220</v>
      </c>
      <c r="T500" s="77">
        <f t="shared" si="49"/>
        <v>220</v>
      </c>
      <c r="U500" s="49">
        <v>122</v>
      </c>
      <c r="V500" s="49">
        <v>60</v>
      </c>
      <c r="W500" s="49">
        <v>60</v>
      </c>
      <c r="X500" s="49">
        <f t="shared" si="53"/>
        <v>38</v>
      </c>
      <c r="Y500" s="49" t="s">
        <v>190</v>
      </c>
      <c r="Z500" s="53">
        <v>14.232200000000001</v>
      </c>
      <c r="AB500" s="53">
        <f t="shared" si="50"/>
        <v>-14.232200000000001</v>
      </c>
      <c r="AM500" s="49" t="s">
        <v>85</v>
      </c>
      <c r="AN500" s="49" t="s">
        <v>1926</v>
      </c>
    </row>
    <row r="501" spans="1:40" hidden="1" x14ac:dyDescent="0.2">
      <c r="A501" s="49" t="s">
        <v>2100</v>
      </c>
      <c r="B501" s="49" t="s">
        <v>2101</v>
      </c>
      <c r="C501" s="50" t="s">
        <v>166</v>
      </c>
      <c r="D501" s="49" t="s">
        <v>167</v>
      </c>
      <c r="E501" s="49" t="s">
        <v>2102</v>
      </c>
      <c r="F501" s="49" t="s">
        <v>1940</v>
      </c>
      <c r="G501" s="49" t="s">
        <v>1941</v>
      </c>
      <c r="H501" s="49" t="s">
        <v>2103</v>
      </c>
      <c r="I501" s="51" t="s">
        <v>2101</v>
      </c>
      <c r="J501" s="49">
        <v>9</v>
      </c>
      <c r="K501" s="49">
        <v>1000</v>
      </c>
      <c r="L501" s="49">
        <f t="shared" si="47"/>
        <v>1000</v>
      </c>
      <c r="M501" s="49">
        <f>L501*Z501</f>
        <v>2600</v>
      </c>
      <c r="N501" s="52" t="s">
        <v>173</v>
      </c>
      <c r="P501" s="49">
        <v>0</v>
      </c>
      <c r="Q501" s="49">
        <v>0</v>
      </c>
      <c r="R501" s="49">
        <v>0</v>
      </c>
      <c r="S501" s="77">
        <f t="shared" si="48"/>
        <v>0</v>
      </c>
      <c r="T501" s="77">
        <f t="shared" si="49"/>
        <v>0</v>
      </c>
      <c r="U501" s="49">
        <v>0</v>
      </c>
      <c r="V501" s="49">
        <v>0</v>
      </c>
      <c r="W501" s="49">
        <v>0</v>
      </c>
      <c r="X501" s="49">
        <f t="shared" si="53"/>
        <v>0</v>
      </c>
      <c r="Y501" s="49" t="s">
        <v>174</v>
      </c>
      <c r="Z501" s="53">
        <v>2.6</v>
      </c>
      <c r="AB501" s="53">
        <f t="shared" si="50"/>
        <v>-2.6</v>
      </c>
      <c r="AM501" s="49" t="s">
        <v>85</v>
      </c>
      <c r="AN501" s="49" t="s">
        <v>1926</v>
      </c>
    </row>
    <row r="502" spans="1:40" hidden="1" x14ac:dyDescent="0.2">
      <c r="A502" s="49" t="s">
        <v>2104</v>
      </c>
      <c r="B502" s="49" t="s">
        <v>2105</v>
      </c>
      <c r="C502" s="50" t="s">
        <v>166</v>
      </c>
      <c r="D502" s="49" t="s">
        <v>167</v>
      </c>
      <c r="E502" s="49" t="s">
        <v>2106</v>
      </c>
      <c r="F502" s="49" t="s">
        <v>1940</v>
      </c>
      <c r="G502" s="49" t="s">
        <v>1900</v>
      </c>
      <c r="H502" s="49" t="s">
        <v>2103</v>
      </c>
      <c r="I502" s="51" t="s">
        <v>2105</v>
      </c>
      <c r="J502" s="49">
        <v>5</v>
      </c>
      <c r="K502" s="49">
        <v>100</v>
      </c>
      <c r="L502" s="49">
        <f t="shared" si="47"/>
        <v>-2516</v>
      </c>
      <c r="N502" s="52" t="s">
        <v>173</v>
      </c>
      <c r="P502" s="49">
        <v>3120</v>
      </c>
      <c r="Q502" s="49">
        <v>0</v>
      </c>
      <c r="R502" s="49">
        <v>0</v>
      </c>
      <c r="S502" s="77">
        <f t="shared" si="48"/>
        <v>3120</v>
      </c>
      <c r="T502" s="77">
        <f t="shared" si="49"/>
        <v>3120</v>
      </c>
      <c r="U502" s="49">
        <v>2616</v>
      </c>
      <c r="V502" s="49">
        <v>1183</v>
      </c>
      <c r="W502" s="49">
        <v>1129</v>
      </c>
      <c r="X502" s="49">
        <f t="shared" si="53"/>
        <v>-679</v>
      </c>
      <c r="Y502" s="49" t="s">
        <v>181</v>
      </c>
      <c r="Z502" s="53">
        <v>2.65</v>
      </c>
      <c r="AB502" s="53">
        <f t="shared" si="50"/>
        <v>-2.65</v>
      </c>
      <c r="AM502" s="49" t="s">
        <v>85</v>
      </c>
      <c r="AN502" s="49" t="s">
        <v>1926</v>
      </c>
    </row>
    <row r="503" spans="1:40" hidden="1" x14ac:dyDescent="0.2">
      <c r="A503" s="49" t="s">
        <v>2107</v>
      </c>
      <c r="B503" s="49" t="s">
        <v>2108</v>
      </c>
      <c r="C503" s="50" t="s">
        <v>166</v>
      </c>
      <c r="D503" s="49" t="s">
        <v>228</v>
      </c>
      <c r="E503" s="49" t="s">
        <v>2109</v>
      </c>
      <c r="F503" s="49" t="s">
        <v>169</v>
      </c>
      <c r="G503" s="49" t="s">
        <v>1545</v>
      </c>
      <c r="H503" s="49" t="s">
        <v>552</v>
      </c>
      <c r="I503" s="51" t="s">
        <v>2108</v>
      </c>
      <c r="J503" s="49">
        <v>17</v>
      </c>
      <c r="K503" s="49">
        <v>500</v>
      </c>
      <c r="L503" s="49">
        <f t="shared" si="47"/>
        <v>439</v>
      </c>
      <c r="M503" s="49">
        <f>L503*Z503</f>
        <v>805.30160000000001</v>
      </c>
      <c r="N503" s="52" t="s">
        <v>173</v>
      </c>
      <c r="P503" s="49">
        <v>349</v>
      </c>
      <c r="Q503" s="49">
        <v>0</v>
      </c>
      <c r="R503" s="49">
        <v>0</v>
      </c>
      <c r="S503" s="77">
        <f t="shared" si="48"/>
        <v>349</v>
      </c>
      <c r="T503" s="77">
        <f t="shared" si="49"/>
        <v>349</v>
      </c>
      <c r="U503" s="49">
        <v>61</v>
      </c>
      <c r="V503" s="49">
        <v>57</v>
      </c>
      <c r="W503" s="49">
        <v>63</v>
      </c>
      <c r="X503" s="49">
        <f t="shared" si="53"/>
        <v>231</v>
      </c>
      <c r="Y503" s="49" t="s">
        <v>190</v>
      </c>
      <c r="Z503" s="53">
        <v>1.8344</v>
      </c>
      <c r="AB503" s="53">
        <f t="shared" si="50"/>
        <v>-1.8344</v>
      </c>
      <c r="AM503" s="49" t="s">
        <v>85</v>
      </c>
      <c r="AN503" s="49" t="s">
        <v>1926</v>
      </c>
    </row>
    <row r="504" spans="1:40" hidden="1" x14ac:dyDescent="0.2">
      <c r="A504" s="49" t="s">
        <v>2110</v>
      </c>
      <c r="B504" s="49" t="s">
        <v>2111</v>
      </c>
      <c r="C504" s="50" t="s">
        <v>166</v>
      </c>
      <c r="D504" s="49" t="s">
        <v>228</v>
      </c>
      <c r="E504" s="49" t="s">
        <v>2112</v>
      </c>
      <c r="F504" s="49" t="s">
        <v>169</v>
      </c>
      <c r="G504" s="49" t="s">
        <v>1545</v>
      </c>
      <c r="H504" s="49" t="s">
        <v>552</v>
      </c>
      <c r="I504" s="51" t="s">
        <v>2111</v>
      </c>
      <c r="J504" s="49">
        <v>17</v>
      </c>
      <c r="K504" s="49">
        <v>2000</v>
      </c>
      <c r="L504" s="49">
        <f t="shared" si="47"/>
        <v>-2389</v>
      </c>
      <c r="N504" s="52" t="s">
        <v>173</v>
      </c>
      <c r="P504" s="49">
        <v>2502</v>
      </c>
      <c r="Q504" s="49">
        <v>2000</v>
      </c>
      <c r="R504" s="49">
        <v>2000</v>
      </c>
      <c r="S504" s="77">
        <f t="shared" si="48"/>
        <v>4502</v>
      </c>
      <c r="T504" s="77">
        <f t="shared" si="49"/>
        <v>6502</v>
      </c>
      <c r="U504" s="49">
        <v>4389</v>
      </c>
      <c r="V504" s="49">
        <v>1529</v>
      </c>
      <c r="W504" s="49">
        <v>477</v>
      </c>
      <c r="X504" s="49">
        <f t="shared" si="53"/>
        <v>584</v>
      </c>
      <c r="Y504" s="49" t="s">
        <v>190</v>
      </c>
      <c r="Z504" s="53">
        <v>1.44</v>
      </c>
      <c r="AB504" s="53">
        <f t="shared" si="50"/>
        <v>-1.44</v>
      </c>
      <c r="AM504" s="49" t="s">
        <v>85</v>
      </c>
      <c r="AN504" s="49" t="s">
        <v>1926</v>
      </c>
    </row>
    <row r="505" spans="1:40" hidden="1" x14ac:dyDescent="0.2">
      <c r="A505" s="49" t="s">
        <v>2113</v>
      </c>
      <c r="B505" s="49" t="s">
        <v>2114</v>
      </c>
      <c r="C505" s="50" t="s">
        <v>166</v>
      </c>
      <c r="D505" s="49" t="s">
        <v>167</v>
      </c>
      <c r="E505" s="49" t="s">
        <v>2115</v>
      </c>
      <c r="F505" s="49" t="s">
        <v>1940</v>
      </c>
      <c r="G505" s="49" t="s">
        <v>1636</v>
      </c>
      <c r="H505" s="49" t="s">
        <v>1637</v>
      </c>
      <c r="I505" s="51" t="s">
        <v>2116</v>
      </c>
      <c r="J505" s="49">
        <v>13</v>
      </c>
      <c r="K505" s="49">
        <v>2500</v>
      </c>
      <c r="L505" s="49">
        <f t="shared" si="47"/>
        <v>1514</v>
      </c>
      <c r="M505" s="49">
        <f>L505*Z505</f>
        <v>3482.2</v>
      </c>
      <c r="N505" s="52" t="s">
        <v>173</v>
      </c>
      <c r="P505" s="49">
        <v>5485</v>
      </c>
      <c r="Q505" s="49">
        <v>0</v>
      </c>
      <c r="R505" s="49">
        <v>0</v>
      </c>
      <c r="S505" s="77">
        <f t="shared" si="48"/>
        <v>5485</v>
      </c>
      <c r="T505" s="77">
        <f t="shared" si="49"/>
        <v>5485</v>
      </c>
      <c r="U505" s="49">
        <v>986</v>
      </c>
      <c r="V505" s="49">
        <v>258</v>
      </c>
      <c r="W505" s="49">
        <v>258</v>
      </c>
      <c r="X505" s="49">
        <f t="shared" si="53"/>
        <v>4241</v>
      </c>
      <c r="Y505" s="49" t="s">
        <v>190</v>
      </c>
      <c r="Z505" s="53">
        <v>2.2999999999999998</v>
      </c>
      <c r="AB505" s="53">
        <f t="shared" si="50"/>
        <v>-2.2999999999999998</v>
      </c>
      <c r="AM505" s="49" t="s">
        <v>85</v>
      </c>
      <c r="AN505" s="49" t="s">
        <v>1926</v>
      </c>
    </row>
    <row r="506" spans="1:40" hidden="1" x14ac:dyDescent="0.2">
      <c r="A506" s="49" t="s">
        <v>2117</v>
      </c>
      <c r="B506" s="49" t="s">
        <v>2118</v>
      </c>
      <c r="C506" s="50" t="s">
        <v>166</v>
      </c>
      <c r="D506" s="49" t="s">
        <v>167</v>
      </c>
      <c r="E506" s="49" t="s">
        <v>2119</v>
      </c>
      <c r="F506" s="49" t="s">
        <v>1936</v>
      </c>
      <c r="G506" s="49" t="s">
        <v>1941</v>
      </c>
      <c r="H506" s="49" t="s">
        <v>2103</v>
      </c>
      <c r="I506" s="51" t="s">
        <v>2118</v>
      </c>
      <c r="J506" s="49">
        <v>9</v>
      </c>
      <c r="K506" s="49">
        <v>1000</v>
      </c>
      <c r="L506" s="49">
        <f t="shared" si="47"/>
        <v>845</v>
      </c>
      <c r="M506" s="49">
        <f>L506*Z506</f>
        <v>2112.5</v>
      </c>
      <c r="N506" s="52" t="s">
        <v>173</v>
      </c>
      <c r="P506" s="49">
        <v>276</v>
      </c>
      <c r="Q506" s="49">
        <v>0</v>
      </c>
      <c r="R506" s="49">
        <v>0</v>
      </c>
      <c r="S506" s="77">
        <f t="shared" si="48"/>
        <v>276</v>
      </c>
      <c r="T506" s="77">
        <f t="shared" si="49"/>
        <v>276</v>
      </c>
      <c r="U506" s="49">
        <v>155</v>
      </c>
      <c r="V506" s="49">
        <v>0</v>
      </c>
      <c r="W506" s="49">
        <v>0</v>
      </c>
      <c r="X506" s="49">
        <f t="shared" si="53"/>
        <v>121</v>
      </c>
      <c r="Y506" s="49" t="s">
        <v>190</v>
      </c>
      <c r="Z506" s="53">
        <v>2.5</v>
      </c>
      <c r="AB506" s="53">
        <f t="shared" si="50"/>
        <v>-2.5</v>
      </c>
      <c r="AM506" s="49" t="s">
        <v>85</v>
      </c>
      <c r="AN506" s="49" t="s">
        <v>1926</v>
      </c>
    </row>
    <row r="507" spans="1:40" hidden="1" x14ac:dyDescent="0.2">
      <c r="A507" s="49" t="s">
        <v>2120</v>
      </c>
      <c r="B507" s="49" t="s">
        <v>2121</v>
      </c>
      <c r="C507" s="50" t="s">
        <v>166</v>
      </c>
      <c r="D507" s="49" t="s">
        <v>167</v>
      </c>
      <c r="E507" s="49" t="s">
        <v>2096</v>
      </c>
      <c r="F507" s="49" t="s">
        <v>1940</v>
      </c>
      <c r="G507" s="49" t="s">
        <v>1941</v>
      </c>
      <c r="H507" s="49" t="s">
        <v>2103</v>
      </c>
      <c r="I507" s="51" t="s">
        <v>2121</v>
      </c>
      <c r="J507" s="49">
        <v>9</v>
      </c>
      <c r="K507" s="49">
        <v>1000</v>
      </c>
      <c r="L507" s="49">
        <f t="shared" si="47"/>
        <v>540</v>
      </c>
      <c r="M507" s="82"/>
      <c r="N507" s="52" t="s">
        <v>173</v>
      </c>
      <c r="P507" s="49">
        <v>488</v>
      </c>
      <c r="Q507" s="49">
        <v>0</v>
      </c>
      <c r="R507" s="49">
        <v>0</v>
      </c>
      <c r="S507" s="77">
        <f t="shared" si="48"/>
        <v>488</v>
      </c>
      <c r="T507" s="77">
        <f t="shared" si="49"/>
        <v>488</v>
      </c>
      <c r="U507" s="49">
        <v>460</v>
      </c>
      <c r="V507" s="49">
        <v>146</v>
      </c>
      <c r="W507" s="49">
        <v>159</v>
      </c>
      <c r="X507" s="49">
        <f t="shared" si="53"/>
        <v>-118</v>
      </c>
      <c r="Y507" s="49" t="s">
        <v>181</v>
      </c>
      <c r="Z507" s="53">
        <v>1.75</v>
      </c>
      <c r="AB507" s="53">
        <f t="shared" si="50"/>
        <v>-1.75</v>
      </c>
      <c r="AM507" s="49" t="s">
        <v>85</v>
      </c>
      <c r="AN507" s="49" t="s">
        <v>1926</v>
      </c>
    </row>
    <row r="508" spans="1:40" hidden="1" x14ac:dyDescent="0.2">
      <c r="A508" s="49" t="s">
        <v>2122</v>
      </c>
      <c r="B508" s="49" t="s">
        <v>2123</v>
      </c>
      <c r="C508" s="50" t="s">
        <v>166</v>
      </c>
      <c r="D508" s="49" t="s">
        <v>167</v>
      </c>
      <c r="E508" s="49" t="s">
        <v>2124</v>
      </c>
      <c r="F508" s="49" t="s">
        <v>1940</v>
      </c>
      <c r="G508" s="49" t="s">
        <v>1636</v>
      </c>
      <c r="H508" s="49" t="s">
        <v>1637</v>
      </c>
      <c r="I508" s="51" t="s">
        <v>2125</v>
      </c>
      <c r="J508" s="49">
        <v>13</v>
      </c>
      <c r="K508" s="49">
        <v>2500</v>
      </c>
      <c r="L508" s="49">
        <f t="shared" si="47"/>
        <v>-20917</v>
      </c>
      <c r="N508" s="52" t="s">
        <v>173</v>
      </c>
      <c r="P508" s="49">
        <v>7215</v>
      </c>
      <c r="Q508" s="49">
        <v>0</v>
      </c>
      <c r="R508" s="49">
        <v>17500</v>
      </c>
      <c r="S508" s="77">
        <f t="shared" si="48"/>
        <v>7215</v>
      </c>
      <c r="T508" s="77">
        <f t="shared" si="49"/>
        <v>24715</v>
      </c>
      <c r="U508" s="49">
        <v>23417</v>
      </c>
      <c r="V508" s="49">
        <v>8407</v>
      </c>
      <c r="W508" s="49">
        <v>4251</v>
      </c>
      <c r="X508" s="49">
        <f t="shared" si="53"/>
        <v>-7109</v>
      </c>
      <c r="Y508" s="49" t="s">
        <v>181</v>
      </c>
      <c r="Z508" s="53">
        <v>2.173</v>
      </c>
      <c r="AB508" s="53">
        <f t="shared" si="50"/>
        <v>-2.173</v>
      </c>
      <c r="AM508" s="49" t="s">
        <v>85</v>
      </c>
      <c r="AN508" s="49" t="s">
        <v>1926</v>
      </c>
    </row>
    <row r="509" spans="1:40" ht="60" hidden="1" x14ac:dyDescent="0.2">
      <c r="A509" s="49" t="s">
        <v>2126</v>
      </c>
      <c r="B509" s="49" t="s">
        <v>2127</v>
      </c>
      <c r="C509" s="50" t="s">
        <v>166</v>
      </c>
      <c r="D509" s="49" t="s">
        <v>228</v>
      </c>
      <c r="E509" s="49" t="s">
        <v>2128</v>
      </c>
      <c r="F509" s="49" t="s">
        <v>169</v>
      </c>
      <c r="G509" s="49" t="s">
        <v>1545</v>
      </c>
      <c r="H509" s="49" t="s">
        <v>552</v>
      </c>
      <c r="I509" s="51" t="s">
        <v>2127</v>
      </c>
      <c r="J509" s="49">
        <v>23</v>
      </c>
      <c r="K509" s="49">
        <v>50</v>
      </c>
      <c r="L509" s="49">
        <f t="shared" si="47"/>
        <v>50</v>
      </c>
      <c r="M509" s="49">
        <f>L509*Z509</f>
        <v>7702.5499999999993</v>
      </c>
      <c r="N509" s="52" t="s">
        <v>173</v>
      </c>
      <c r="O509" s="52" t="s">
        <v>504</v>
      </c>
      <c r="P509" s="49">
        <v>0</v>
      </c>
      <c r="Q509" s="49">
        <v>0</v>
      </c>
      <c r="R509" s="49">
        <v>0</v>
      </c>
      <c r="S509" s="77">
        <f t="shared" si="48"/>
        <v>0</v>
      </c>
      <c r="T509" s="77">
        <f t="shared" si="49"/>
        <v>0</v>
      </c>
      <c r="U509" s="49">
        <v>0</v>
      </c>
      <c r="V509" s="49">
        <v>0</v>
      </c>
      <c r="W509" s="49">
        <v>0</v>
      </c>
      <c r="X509" s="49">
        <f t="shared" si="53"/>
        <v>0</v>
      </c>
      <c r="Y509" s="49" t="s">
        <v>174</v>
      </c>
      <c r="Z509" s="53">
        <v>154.05099999999999</v>
      </c>
      <c r="AB509" s="53">
        <f t="shared" si="50"/>
        <v>-154.05099999999999</v>
      </c>
      <c r="AM509" s="49" t="s">
        <v>85</v>
      </c>
      <c r="AN509" s="49" t="s">
        <v>1926</v>
      </c>
    </row>
    <row r="510" spans="1:40" ht="60" hidden="1" x14ac:dyDescent="0.2">
      <c r="A510" s="49" t="s">
        <v>2129</v>
      </c>
      <c r="B510" s="49" t="s">
        <v>2130</v>
      </c>
      <c r="C510" s="50" t="s">
        <v>166</v>
      </c>
      <c r="D510" s="49" t="s">
        <v>228</v>
      </c>
      <c r="E510" s="49" t="s">
        <v>2131</v>
      </c>
      <c r="F510" s="49" t="s">
        <v>169</v>
      </c>
      <c r="G510" s="49" t="s">
        <v>1545</v>
      </c>
      <c r="H510" s="49" t="s">
        <v>552</v>
      </c>
      <c r="I510" s="51" t="s">
        <v>2130</v>
      </c>
      <c r="J510" s="49">
        <v>17</v>
      </c>
      <c r="K510" s="49">
        <v>50</v>
      </c>
      <c r="L510" s="49">
        <f t="shared" si="47"/>
        <v>50</v>
      </c>
      <c r="M510" s="49">
        <f>L510*Z510</f>
        <v>899</v>
      </c>
      <c r="N510" s="52" t="s">
        <v>173</v>
      </c>
      <c r="O510" s="52" t="s">
        <v>504</v>
      </c>
      <c r="P510" s="49">
        <v>39</v>
      </c>
      <c r="Q510" s="49">
        <v>0</v>
      </c>
      <c r="R510" s="49">
        <v>0</v>
      </c>
      <c r="S510" s="77">
        <f t="shared" si="48"/>
        <v>39</v>
      </c>
      <c r="T510" s="77">
        <f t="shared" si="49"/>
        <v>39</v>
      </c>
      <c r="U510" s="49">
        <v>0</v>
      </c>
      <c r="V510" s="49">
        <v>0</v>
      </c>
      <c r="W510" s="49">
        <v>0</v>
      </c>
      <c r="X510" s="49">
        <f t="shared" si="53"/>
        <v>39</v>
      </c>
      <c r="Y510" s="49" t="s">
        <v>190</v>
      </c>
      <c r="Z510" s="53">
        <v>17.98</v>
      </c>
      <c r="AB510" s="53">
        <f t="shared" si="50"/>
        <v>-17.98</v>
      </c>
      <c r="AM510" s="49" t="s">
        <v>85</v>
      </c>
      <c r="AN510" s="49" t="s">
        <v>1926</v>
      </c>
    </row>
    <row r="511" spans="1:40" hidden="1" x14ac:dyDescent="0.2">
      <c r="A511" s="49" t="s">
        <v>2132</v>
      </c>
      <c r="B511" s="49" t="s">
        <v>2133</v>
      </c>
      <c r="C511" s="50" t="s">
        <v>166</v>
      </c>
      <c r="D511" s="49" t="s">
        <v>228</v>
      </c>
      <c r="E511" s="49" t="s">
        <v>2134</v>
      </c>
      <c r="F511" s="49" t="s">
        <v>169</v>
      </c>
      <c r="G511" s="49" t="s">
        <v>1545</v>
      </c>
      <c r="H511" s="49" t="s">
        <v>552</v>
      </c>
      <c r="I511" s="51" t="s">
        <v>2133</v>
      </c>
      <c r="J511" s="49">
        <v>16</v>
      </c>
      <c r="K511" s="49">
        <v>100</v>
      </c>
      <c r="L511" s="49">
        <f t="shared" si="47"/>
        <v>-55</v>
      </c>
      <c r="N511" s="52" t="s">
        <v>173</v>
      </c>
      <c r="P511" s="49">
        <v>141</v>
      </c>
      <c r="Q511" s="49">
        <v>0</v>
      </c>
      <c r="R511" s="49">
        <v>112</v>
      </c>
      <c r="S511" s="77">
        <f t="shared" si="48"/>
        <v>141</v>
      </c>
      <c r="T511" s="77">
        <f t="shared" si="49"/>
        <v>253</v>
      </c>
      <c r="U511" s="49">
        <v>155</v>
      </c>
      <c r="V511" s="49">
        <v>0</v>
      </c>
      <c r="W511" s="49">
        <v>0</v>
      </c>
      <c r="X511" s="49">
        <f t="shared" si="53"/>
        <v>98</v>
      </c>
      <c r="Y511" s="49" t="s">
        <v>190</v>
      </c>
      <c r="Z511" s="53">
        <v>231.90119999999999</v>
      </c>
      <c r="AB511" s="53">
        <f t="shared" si="50"/>
        <v>-231.90119999999999</v>
      </c>
      <c r="AM511" s="49" t="s">
        <v>85</v>
      </c>
      <c r="AN511" s="49" t="s">
        <v>1926</v>
      </c>
    </row>
    <row r="512" spans="1:40" hidden="1" x14ac:dyDescent="0.2">
      <c r="A512" s="49" t="s">
        <v>2135</v>
      </c>
      <c r="B512" s="49" t="s">
        <v>2136</v>
      </c>
      <c r="C512" s="50" t="s">
        <v>166</v>
      </c>
      <c r="D512" s="49" t="s">
        <v>167</v>
      </c>
      <c r="E512" s="49" t="s">
        <v>2137</v>
      </c>
      <c r="F512" s="49" t="s">
        <v>2025</v>
      </c>
      <c r="G512" s="49" t="s">
        <v>1941</v>
      </c>
      <c r="H512" s="49" t="s">
        <v>2103</v>
      </c>
      <c r="I512" s="51" t="s">
        <v>2136</v>
      </c>
      <c r="J512" s="49">
        <v>9</v>
      </c>
      <c r="K512" s="49">
        <v>2500</v>
      </c>
      <c r="L512" s="49">
        <f t="shared" si="47"/>
        <v>2448</v>
      </c>
      <c r="M512" s="49">
        <f>L512*Z512</f>
        <v>5140.8</v>
      </c>
      <c r="N512" s="52" t="s">
        <v>173</v>
      </c>
      <c r="P512" s="49">
        <v>1891</v>
      </c>
      <c r="Q512" s="49">
        <v>0</v>
      </c>
      <c r="R512" s="49">
        <v>0</v>
      </c>
      <c r="S512" s="77">
        <f t="shared" si="48"/>
        <v>1891</v>
      </c>
      <c r="T512" s="77">
        <f t="shared" si="49"/>
        <v>1891</v>
      </c>
      <c r="U512" s="49">
        <v>52</v>
      </c>
      <c r="V512" s="49">
        <v>17</v>
      </c>
      <c r="W512" s="49">
        <v>30</v>
      </c>
      <c r="X512" s="49">
        <f t="shared" si="53"/>
        <v>1822</v>
      </c>
      <c r="Y512" s="49" t="s">
        <v>190</v>
      </c>
      <c r="Z512" s="53">
        <v>2.1</v>
      </c>
      <c r="AB512" s="53">
        <f t="shared" si="50"/>
        <v>-2.1</v>
      </c>
      <c r="AM512" s="49" t="s">
        <v>85</v>
      </c>
      <c r="AN512" s="49" t="s">
        <v>1926</v>
      </c>
    </row>
    <row r="513" spans="1:40" hidden="1" x14ac:dyDescent="0.2">
      <c r="A513" s="49" t="s">
        <v>2138</v>
      </c>
      <c r="B513" s="49" t="s">
        <v>2139</v>
      </c>
      <c r="C513" s="50" t="s">
        <v>166</v>
      </c>
      <c r="D513" s="49" t="s">
        <v>228</v>
      </c>
      <c r="E513" s="49" t="s">
        <v>2140</v>
      </c>
      <c r="F513" s="49" t="s">
        <v>169</v>
      </c>
      <c r="G513" s="49" t="s">
        <v>1545</v>
      </c>
      <c r="H513" s="49" t="s">
        <v>552</v>
      </c>
      <c r="I513" s="51" t="s">
        <v>2139</v>
      </c>
      <c r="J513" s="49">
        <v>23</v>
      </c>
      <c r="K513" s="49">
        <v>50</v>
      </c>
      <c r="L513" s="49">
        <f t="shared" si="47"/>
        <v>50</v>
      </c>
      <c r="M513" s="49">
        <f>L513*Z513</f>
        <v>2680.9349999999999</v>
      </c>
      <c r="N513" s="52" t="s">
        <v>173</v>
      </c>
      <c r="P513" s="49">
        <v>0</v>
      </c>
      <c r="Q513" s="49">
        <v>0</v>
      </c>
      <c r="R513" s="49">
        <v>0</v>
      </c>
      <c r="S513" s="77">
        <f t="shared" si="48"/>
        <v>0</v>
      </c>
      <c r="T513" s="77">
        <f t="shared" si="49"/>
        <v>0</v>
      </c>
      <c r="U513" s="49">
        <v>0</v>
      </c>
      <c r="V513" s="49">
        <v>0</v>
      </c>
      <c r="W513" s="49">
        <v>0</v>
      </c>
      <c r="X513" s="49">
        <f t="shared" si="53"/>
        <v>0</v>
      </c>
      <c r="Y513" s="49" t="s">
        <v>174</v>
      </c>
      <c r="Z513" s="53">
        <v>53.618699999999997</v>
      </c>
      <c r="AB513" s="53">
        <f t="shared" si="50"/>
        <v>-53.618699999999997</v>
      </c>
      <c r="AM513" s="49" t="s">
        <v>85</v>
      </c>
      <c r="AN513" s="49" t="s">
        <v>1926</v>
      </c>
    </row>
    <row r="514" spans="1:40" hidden="1" x14ac:dyDescent="0.2">
      <c r="A514" s="49" t="s">
        <v>2141</v>
      </c>
      <c r="B514" s="49" t="s">
        <v>2142</v>
      </c>
      <c r="C514" s="50" t="s">
        <v>166</v>
      </c>
      <c r="D514" s="49" t="s">
        <v>228</v>
      </c>
      <c r="E514" s="49" t="s">
        <v>2143</v>
      </c>
      <c r="F514" s="49" t="s">
        <v>169</v>
      </c>
      <c r="G514" s="49" t="s">
        <v>1545</v>
      </c>
      <c r="H514" s="49" t="s">
        <v>552</v>
      </c>
      <c r="I514" s="51" t="s">
        <v>2142</v>
      </c>
      <c r="J514" s="49">
        <v>17</v>
      </c>
      <c r="K514" s="49">
        <v>100</v>
      </c>
      <c r="L514" s="49">
        <f t="shared" ref="L514:L577" si="54">K514-U514</f>
        <v>100</v>
      </c>
      <c r="M514" s="49">
        <f>L514*Z514</f>
        <v>1519.94</v>
      </c>
      <c r="N514" s="52" t="s">
        <v>173</v>
      </c>
      <c r="P514" s="49">
        <v>0</v>
      </c>
      <c r="Q514" s="49">
        <v>0</v>
      </c>
      <c r="R514" s="49">
        <v>0</v>
      </c>
      <c r="S514" s="77">
        <f t="shared" ref="S514:S577" si="55">P514+Q514</f>
        <v>0</v>
      </c>
      <c r="T514" s="77">
        <f t="shared" ref="T514:T577" si="56">P514+Q514+R514</f>
        <v>0</v>
      </c>
      <c r="U514" s="49">
        <v>0</v>
      </c>
      <c r="V514" s="49">
        <v>0</v>
      </c>
      <c r="W514" s="49">
        <v>0</v>
      </c>
      <c r="X514" s="49">
        <f t="shared" si="53"/>
        <v>0</v>
      </c>
      <c r="Y514" s="49" t="s">
        <v>174</v>
      </c>
      <c r="Z514" s="53">
        <v>15.199400000000001</v>
      </c>
      <c r="AB514" s="53">
        <f t="shared" ref="AB514:AB577" si="57">AA514-Z514</f>
        <v>-15.199400000000001</v>
      </c>
      <c r="AM514" s="49" t="s">
        <v>85</v>
      </c>
      <c r="AN514" s="49" t="s">
        <v>1926</v>
      </c>
    </row>
    <row r="515" spans="1:40" hidden="1" x14ac:dyDescent="0.2">
      <c r="A515" s="49" t="s">
        <v>2144</v>
      </c>
      <c r="B515" s="49" t="s">
        <v>2145</v>
      </c>
      <c r="C515" s="50" t="s">
        <v>166</v>
      </c>
      <c r="D515" s="49" t="s">
        <v>228</v>
      </c>
      <c r="E515" s="49" t="s">
        <v>2146</v>
      </c>
      <c r="F515" s="49" t="s">
        <v>169</v>
      </c>
      <c r="G515" s="49" t="s">
        <v>1545</v>
      </c>
      <c r="H515" s="49" t="s">
        <v>552</v>
      </c>
      <c r="I515" s="51" t="s">
        <v>2145</v>
      </c>
      <c r="J515" s="49">
        <v>17</v>
      </c>
      <c r="K515" s="49">
        <v>100</v>
      </c>
      <c r="L515" s="49">
        <f t="shared" si="54"/>
        <v>100</v>
      </c>
      <c r="M515" s="49">
        <f>L515*Z515</f>
        <v>579</v>
      </c>
      <c r="N515" s="52" t="s">
        <v>173</v>
      </c>
      <c r="P515" s="49">
        <v>0</v>
      </c>
      <c r="Q515" s="49">
        <v>0</v>
      </c>
      <c r="R515" s="49">
        <v>0</v>
      </c>
      <c r="S515" s="77">
        <f t="shared" si="55"/>
        <v>0</v>
      </c>
      <c r="T515" s="77">
        <f t="shared" si="56"/>
        <v>0</v>
      </c>
      <c r="U515" s="49">
        <v>0</v>
      </c>
      <c r="V515" s="49">
        <v>0</v>
      </c>
      <c r="W515" s="49">
        <v>0</v>
      </c>
      <c r="X515" s="49">
        <f t="shared" si="53"/>
        <v>0</v>
      </c>
      <c r="Y515" s="49" t="s">
        <v>174</v>
      </c>
      <c r="Z515" s="53">
        <v>5.79</v>
      </c>
      <c r="AB515" s="53">
        <f t="shared" si="57"/>
        <v>-5.79</v>
      </c>
      <c r="AM515" s="49" t="s">
        <v>85</v>
      </c>
      <c r="AN515" s="49" t="s">
        <v>1926</v>
      </c>
    </row>
    <row r="516" spans="1:40" hidden="1" x14ac:dyDescent="0.2">
      <c r="A516" s="49" t="s">
        <v>2147</v>
      </c>
      <c r="B516" s="49" t="s">
        <v>2148</v>
      </c>
      <c r="C516" s="50" t="s">
        <v>166</v>
      </c>
      <c r="D516" s="49" t="s">
        <v>228</v>
      </c>
      <c r="E516" s="49" t="s">
        <v>2149</v>
      </c>
      <c r="F516" s="49" t="s">
        <v>169</v>
      </c>
      <c r="G516" s="49" t="s">
        <v>1545</v>
      </c>
      <c r="H516" s="49" t="s">
        <v>552</v>
      </c>
      <c r="I516" s="51" t="s">
        <v>2148</v>
      </c>
      <c r="J516" s="49">
        <v>23</v>
      </c>
      <c r="K516" s="49">
        <v>500</v>
      </c>
      <c r="L516" s="49">
        <f t="shared" si="54"/>
        <v>-1597</v>
      </c>
      <c r="N516" s="52" t="s">
        <v>173</v>
      </c>
      <c r="P516" s="49">
        <v>1016</v>
      </c>
      <c r="Q516" s="49">
        <v>500</v>
      </c>
      <c r="R516" s="49">
        <v>1000</v>
      </c>
      <c r="S516" s="77">
        <f t="shared" si="55"/>
        <v>1516</v>
      </c>
      <c r="T516" s="77">
        <f t="shared" si="56"/>
        <v>2516</v>
      </c>
      <c r="U516" s="49">
        <v>2097</v>
      </c>
      <c r="V516" s="49">
        <v>666</v>
      </c>
      <c r="W516" s="49">
        <v>234</v>
      </c>
      <c r="X516" s="49">
        <f t="shared" si="53"/>
        <v>-247</v>
      </c>
      <c r="Y516" s="49" t="s">
        <v>181</v>
      </c>
      <c r="Z516" s="53">
        <v>53.140900000000002</v>
      </c>
      <c r="AB516" s="53">
        <f t="shared" si="57"/>
        <v>-53.140900000000002</v>
      </c>
      <c r="AM516" s="49" t="s">
        <v>85</v>
      </c>
      <c r="AN516" s="49" t="s">
        <v>1926</v>
      </c>
    </row>
    <row r="517" spans="1:40" hidden="1" x14ac:dyDescent="0.2">
      <c r="A517" s="49" t="s">
        <v>2150</v>
      </c>
      <c r="B517" s="49" t="s">
        <v>2151</v>
      </c>
      <c r="C517" s="50" t="s">
        <v>166</v>
      </c>
      <c r="D517" s="49" t="s">
        <v>228</v>
      </c>
      <c r="E517" s="49" t="s">
        <v>2152</v>
      </c>
      <c r="F517" s="49" t="s">
        <v>169</v>
      </c>
      <c r="G517" s="49" t="s">
        <v>1545</v>
      </c>
      <c r="H517" s="49" t="s">
        <v>552</v>
      </c>
      <c r="I517" s="51" t="s">
        <v>2151</v>
      </c>
      <c r="J517" s="49">
        <v>16</v>
      </c>
      <c r="K517" s="49">
        <v>500</v>
      </c>
      <c r="L517" s="49">
        <f t="shared" si="54"/>
        <v>-1597</v>
      </c>
      <c r="N517" s="52" t="s">
        <v>173</v>
      </c>
      <c r="P517" s="49">
        <v>1815</v>
      </c>
      <c r="Q517" s="49">
        <v>0</v>
      </c>
      <c r="R517" s="49">
        <v>600</v>
      </c>
      <c r="S517" s="77">
        <f t="shared" si="55"/>
        <v>1815</v>
      </c>
      <c r="T517" s="77">
        <f t="shared" si="56"/>
        <v>2415</v>
      </c>
      <c r="U517" s="49">
        <v>2097</v>
      </c>
      <c r="V517" s="49">
        <v>666</v>
      </c>
      <c r="W517" s="49">
        <v>234</v>
      </c>
      <c r="X517" s="49">
        <f t="shared" si="53"/>
        <v>-348</v>
      </c>
      <c r="Y517" s="49" t="s">
        <v>181</v>
      </c>
      <c r="Z517" s="53">
        <v>14.2849</v>
      </c>
      <c r="AB517" s="53">
        <f t="shared" si="57"/>
        <v>-14.2849</v>
      </c>
      <c r="AM517" s="49" t="s">
        <v>85</v>
      </c>
      <c r="AN517" s="49" t="s">
        <v>1926</v>
      </c>
    </row>
    <row r="518" spans="1:40" hidden="1" x14ac:dyDescent="0.2">
      <c r="A518" s="49" t="s">
        <v>2153</v>
      </c>
      <c r="B518" s="49" t="s">
        <v>2154</v>
      </c>
      <c r="C518" s="50" t="s">
        <v>166</v>
      </c>
      <c r="D518" s="49" t="s">
        <v>167</v>
      </c>
      <c r="E518" s="49" t="s">
        <v>2155</v>
      </c>
      <c r="F518" s="49" t="s">
        <v>1940</v>
      </c>
      <c r="G518" s="49" t="s">
        <v>1636</v>
      </c>
      <c r="H518" s="49" t="s">
        <v>1637</v>
      </c>
      <c r="I518" s="51" t="s">
        <v>2154</v>
      </c>
      <c r="J518" s="49">
        <v>13</v>
      </c>
      <c r="K518" s="49">
        <v>2500</v>
      </c>
      <c r="L518" s="49">
        <f t="shared" si="54"/>
        <v>-11336</v>
      </c>
      <c r="N518" s="52" t="s">
        <v>173</v>
      </c>
      <c r="P518" s="49">
        <v>9379</v>
      </c>
      <c r="Q518" s="49">
        <v>0</v>
      </c>
      <c r="R518" s="49">
        <v>2515</v>
      </c>
      <c r="S518" s="77">
        <f t="shared" si="55"/>
        <v>9379</v>
      </c>
      <c r="T518" s="77">
        <f t="shared" si="56"/>
        <v>11894</v>
      </c>
      <c r="U518" s="49">
        <v>13836</v>
      </c>
      <c r="V518" s="49">
        <v>8328</v>
      </c>
      <c r="W518" s="49">
        <v>7659</v>
      </c>
      <c r="X518" s="49">
        <f t="shared" si="53"/>
        <v>-10270</v>
      </c>
      <c r="Y518" s="49" t="s">
        <v>181</v>
      </c>
      <c r="Z518" s="53">
        <v>2.3199999999999998</v>
      </c>
      <c r="AB518" s="53">
        <f t="shared" si="57"/>
        <v>-2.3199999999999998</v>
      </c>
      <c r="AM518" s="49" t="s">
        <v>85</v>
      </c>
      <c r="AN518" s="49" t="s">
        <v>1926</v>
      </c>
    </row>
    <row r="519" spans="1:40" hidden="1" x14ac:dyDescent="0.2">
      <c r="A519" s="49" t="s">
        <v>2156</v>
      </c>
      <c r="B519" s="49" t="s">
        <v>2157</v>
      </c>
      <c r="C519" s="50" t="s">
        <v>166</v>
      </c>
      <c r="D519" s="49" t="s">
        <v>167</v>
      </c>
      <c r="E519" s="49" t="s">
        <v>2158</v>
      </c>
      <c r="F519" s="49" t="s">
        <v>1940</v>
      </c>
      <c r="G519" s="49" t="s">
        <v>1636</v>
      </c>
      <c r="H519" s="49" t="s">
        <v>1637</v>
      </c>
      <c r="I519" s="51" t="s">
        <v>2159</v>
      </c>
      <c r="J519" s="49">
        <v>13</v>
      </c>
      <c r="K519" s="49">
        <v>1000</v>
      </c>
      <c r="L519" s="49">
        <f t="shared" si="54"/>
        <v>774</v>
      </c>
      <c r="M519" s="49">
        <f>L519*Z519</f>
        <v>1664.1</v>
      </c>
      <c r="N519" s="52" t="s">
        <v>173</v>
      </c>
      <c r="P519" s="49">
        <v>1344</v>
      </c>
      <c r="Q519" s="49">
        <v>0</v>
      </c>
      <c r="R519" s="49">
        <v>0</v>
      </c>
      <c r="S519" s="77">
        <f t="shared" si="55"/>
        <v>1344</v>
      </c>
      <c r="T519" s="77">
        <f t="shared" si="56"/>
        <v>1344</v>
      </c>
      <c r="U519" s="49">
        <v>226</v>
      </c>
      <c r="V519" s="49">
        <v>60</v>
      </c>
      <c r="W519" s="49">
        <v>60</v>
      </c>
      <c r="X519" s="49">
        <f t="shared" si="53"/>
        <v>1058</v>
      </c>
      <c r="Y519" s="49" t="s">
        <v>190</v>
      </c>
      <c r="Z519" s="53">
        <v>2.15</v>
      </c>
      <c r="AB519" s="53">
        <f t="shared" si="57"/>
        <v>-2.15</v>
      </c>
      <c r="AM519" s="49" t="s">
        <v>85</v>
      </c>
      <c r="AN519" s="49" t="s">
        <v>1926</v>
      </c>
    </row>
    <row r="520" spans="1:40" hidden="1" x14ac:dyDescent="0.2">
      <c r="A520" s="49" t="s">
        <v>2160</v>
      </c>
      <c r="B520" s="49" t="s">
        <v>2161</v>
      </c>
      <c r="C520" s="50" t="s">
        <v>166</v>
      </c>
      <c r="D520" s="49" t="s">
        <v>167</v>
      </c>
      <c r="E520" s="49" t="s">
        <v>2162</v>
      </c>
      <c r="F520" s="49" t="s">
        <v>1940</v>
      </c>
      <c r="G520" s="49" t="s">
        <v>1941</v>
      </c>
      <c r="H520" s="49" t="s">
        <v>2103</v>
      </c>
      <c r="I520" s="51" t="s">
        <v>2161</v>
      </c>
      <c r="J520" s="49">
        <v>9</v>
      </c>
      <c r="K520" s="49">
        <v>1000</v>
      </c>
      <c r="L520" s="49">
        <f t="shared" si="54"/>
        <v>1000</v>
      </c>
      <c r="M520" s="49">
        <f>L520*Z520</f>
        <v>2200</v>
      </c>
      <c r="N520" s="52" t="s">
        <v>173</v>
      </c>
      <c r="P520" s="49">
        <v>0</v>
      </c>
      <c r="Q520" s="49">
        <v>0</v>
      </c>
      <c r="R520" s="49">
        <v>0</v>
      </c>
      <c r="S520" s="77">
        <f t="shared" si="55"/>
        <v>0</v>
      </c>
      <c r="T520" s="77">
        <f t="shared" si="56"/>
        <v>0</v>
      </c>
      <c r="U520" s="49">
        <v>0</v>
      </c>
      <c r="V520" s="49">
        <v>0</v>
      </c>
      <c r="W520" s="49">
        <v>0</v>
      </c>
      <c r="X520" s="49">
        <f t="shared" si="53"/>
        <v>0</v>
      </c>
      <c r="Y520" s="49" t="s">
        <v>174</v>
      </c>
      <c r="Z520" s="53">
        <v>2.2000000000000002</v>
      </c>
      <c r="AB520" s="53">
        <f t="shared" si="57"/>
        <v>-2.2000000000000002</v>
      </c>
      <c r="AM520" s="49" t="s">
        <v>85</v>
      </c>
      <c r="AN520" s="49" t="s">
        <v>1926</v>
      </c>
    </row>
    <row r="521" spans="1:40" hidden="1" x14ac:dyDescent="0.2">
      <c r="A521" s="49" t="s">
        <v>2163</v>
      </c>
      <c r="B521" s="49" t="s">
        <v>2164</v>
      </c>
      <c r="C521" s="50" t="s">
        <v>166</v>
      </c>
      <c r="D521" s="49" t="s">
        <v>228</v>
      </c>
      <c r="E521" s="49" t="s">
        <v>2165</v>
      </c>
      <c r="F521" s="49" t="s">
        <v>169</v>
      </c>
      <c r="G521" s="49" t="s">
        <v>1545</v>
      </c>
      <c r="H521" s="49" t="s">
        <v>552</v>
      </c>
      <c r="I521" s="51" t="s">
        <v>2164</v>
      </c>
      <c r="J521" s="49">
        <v>23</v>
      </c>
      <c r="K521" s="49">
        <v>250</v>
      </c>
      <c r="L521" s="49">
        <f t="shared" si="54"/>
        <v>250</v>
      </c>
      <c r="M521" s="49">
        <f>L521*Z521</f>
        <v>20986.375</v>
      </c>
      <c r="N521" s="52" t="s">
        <v>173</v>
      </c>
      <c r="P521" s="49">
        <v>0</v>
      </c>
      <c r="Q521" s="49">
        <v>0</v>
      </c>
      <c r="R521" s="49">
        <v>0</v>
      </c>
      <c r="S521" s="77">
        <f t="shared" si="55"/>
        <v>0</v>
      </c>
      <c r="T521" s="77">
        <f t="shared" si="56"/>
        <v>0</v>
      </c>
      <c r="U521" s="49">
        <v>0</v>
      </c>
      <c r="V521" s="49">
        <v>0</v>
      </c>
      <c r="W521" s="49">
        <v>0</v>
      </c>
      <c r="X521" s="49">
        <f t="shared" si="53"/>
        <v>0</v>
      </c>
      <c r="Y521" s="49" t="s">
        <v>174</v>
      </c>
      <c r="Z521" s="53">
        <v>83.945499999999996</v>
      </c>
      <c r="AB521" s="53">
        <f t="shared" si="57"/>
        <v>-83.945499999999996</v>
      </c>
      <c r="AM521" s="49" t="s">
        <v>85</v>
      </c>
      <c r="AN521" s="49" t="s">
        <v>1926</v>
      </c>
    </row>
    <row r="522" spans="1:40" hidden="1" x14ac:dyDescent="0.2">
      <c r="A522" s="49" t="s">
        <v>2166</v>
      </c>
      <c r="B522" s="49" t="s">
        <v>2167</v>
      </c>
      <c r="C522" s="50" t="s">
        <v>166</v>
      </c>
      <c r="D522" s="49" t="s">
        <v>167</v>
      </c>
      <c r="E522" s="49" t="s">
        <v>2168</v>
      </c>
      <c r="F522" s="49" t="s">
        <v>1940</v>
      </c>
      <c r="G522" s="49" t="s">
        <v>1636</v>
      </c>
      <c r="H522" s="49" t="s">
        <v>1637</v>
      </c>
      <c r="I522" s="51" t="s">
        <v>2167</v>
      </c>
      <c r="J522" s="49">
        <v>13</v>
      </c>
      <c r="K522" s="49">
        <v>1000</v>
      </c>
      <c r="L522" s="49">
        <f t="shared" si="54"/>
        <v>783</v>
      </c>
      <c r="M522" s="49">
        <f>L522*Z522</f>
        <v>1786.806</v>
      </c>
      <c r="N522" s="52" t="s">
        <v>173</v>
      </c>
      <c r="P522" s="49">
        <v>3628</v>
      </c>
      <c r="Q522" s="49">
        <v>0</v>
      </c>
      <c r="R522" s="49">
        <v>0</v>
      </c>
      <c r="S522" s="77">
        <f t="shared" si="55"/>
        <v>3628</v>
      </c>
      <c r="T522" s="77">
        <f t="shared" si="56"/>
        <v>3628</v>
      </c>
      <c r="U522" s="49">
        <v>217</v>
      </c>
      <c r="V522" s="49">
        <v>240</v>
      </c>
      <c r="W522" s="49">
        <v>240</v>
      </c>
      <c r="X522" s="49">
        <f t="shared" si="53"/>
        <v>3171</v>
      </c>
      <c r="Y522" s="49" t="s">
        <v>190</v>
      </c>
      <c r="Z522" s="53">
        <v>2.282</v>
      </c>
      <c r="AB522" s="53">
        <f t="shared" si="57"/>
        <v>-2.282</v>
      </c>
      <c r="AM522" s="49" t="s">
        <v>85</v>
      </c>
      <c r="AN522" s="49" t="s">
        <v>1926</v>
      </c>
    </row>
    <row r="523" spans="1:40" hidden="1" x14ac:dyDescent="0.2">
      <c r="A523" s="49" t="s">
        <v>2169</v>
      </c>
      <c r="B523" s="49" t="s">
        <v>2170</v>
      </c>
      <c r="C523" s="50" t="s">
        <v>166</v>
      </c>
      <c r="D523" s="49" t="s">
        <v>167</v>
      </c>
      <c r="E523" s="49" t="s">
        <v>2171</v>
      </c>
      <c r="F523" s="49" t="s">
        <v>1940</v>
      </c>
      <c r="G523" s="49" t="s">
        <v>1941</v>
      </c>
      <c r="H523" s="49" t="s">
        <v>1942</v>
      </c>
      <c r="I523" s="51" t="s">
        <v>2170</v>
      </c>
      <c r="J523" s="49">
        <v>9</v>
      </c>
      <c r="K523" s="49">
        <v>1000</v>
      </c>
      <c r="L523" s="49">
        <f t="shared" si="54"/>
        <v>-2649</v>
      </c>
      <c r="N523" s="52" t="s">
        <v>173</v>
      </c>
      <c r="P523" s="49">
        <v>4517</v>
      </c>
      <c r="Q523" s="49">
        <v>0</v>
      </c>
      <c r="R523" s="49">
        <v>0</v>
      </c>
      <c r="S523" s="77">
        <f t="shared" si="55"/>
        <v>4517</v>
      </c>
      <c r="T523" s="77">
        <f t="shared" si="56"/>
        <v>4517</v>
      </c>
      <c r="U523" s="49">
        <v>3649</v>
      </c>
      <c r="V523" s="49">
        <v>1473</v>
      </c>
      <c r="W523" s="49">
        <v>1675</v>
      </c>
      <c r="X523" s="49">
        <f t="shared" si="53"/>
        <v>-605</v>
      </c>
      <c r="Y523" s="49" t="s">
        <v>181</v>
      </c>
      <c r="Z523" s="53">
        <v>2.15</v>
      </c>
      <c r="AB523" s="53">
        <f t="shared" si="57"/>
        <v>-2.15</v>
      </c>
      <c r="AM523" s="49" t="s">
        <v>85</v>
      </c>
      <c r="AN523" s="49" t="s">
        <v>1926</v>
      </c>
    </row>
    <row r="524" spans="1:40" hidden="1" x14ac:dyDescent="0.2">
      <c r="A524" s="49" t="s">
        <v>2172</v>
      </c>
      <c r="B524" s="49" t="s">
        <v>2173</v>
      </c>
      <c r="C524" s="50" t="s">
        <v>166</v>
      </c>
      <c r="D524" s="49" t="s">
        <v>228</v>
      </c>
      <c r="E524" s="49" t="s">
        <v>2174</v>
      </c>
      <c r="F524" s="49" t="s">
        <v>169</v>
      </c>
      <c r="G524" s="49" t="s">
        <v>1545</v>
      </c>
      <c r="H524" s="49" t="s">
        <v>552</v>
      </c>
      <c r="I524" s="51" t="s">
        <v>2173</v>
      </c>
      <c r="J524" s="49">
        <v>17</v>
      </c>
      <c r="K524" s="49">
        <v>200</v>
      </c>
      <c r="L524" s="49">
        <f t="shared" si="54"/>
        <v>-1131</v>
      </c>
      <c r="N524" s="52" t="s">
        <v>173</v>
      </c>
      <c r="P524" s="49">
        <v>1372</v>
      </c>
      <c r="Q524" s="49">
        <v>200</v>
      </c>
      <c r="R524" s="49">
        <v>400</v>
      </c>
      <c r="S524" s="77">
        <f t="shared" si="55"/>
        <v>1572</v>
      </c>
      <c r="T524" s="77">
        <f t="shared" si="56"/>
        <v>1972</v>
      </c>
      <c r="U524" s="49">
        <v>1331</v>
      </c>
      <c r="V524" s="49">
        <v>683</v>
      </c>
      <c r="W524" s="49">
        <v>63</v>
      </c>
      <c r="X524" s="49">
        <f t="shared" si="53"/>
        <v>-42</v>
      </c>
      <c r="Y524" s="49" t="s">
        <v>181</v>
      </c>
      <c r="Z524" s="53">
        <v>15.050599999999999</v>
      </c>
      <c r="AB524" s="53">
        <f t="shared" si="57"/>
        <v>-15.050599999999999</v>
      </c>
      <c r="AM524" s="49" t="s">
        <v>85</v>
      </c>
      <c r="AN524" s="49" t="s">
        <v>1926</v>
      </c>
    </row>
    <row r="525" spans="1:40" hidden="1" x14ac:dyDescent="0.2">
      <c r="A525" s="49" t="s">
        <v>2175</v>
      </c>
      <c r="B525" s="49" t="s">
        <v>2176</v>
      </c>
      <c r="C525" s="50" t="s">
        <v>166</v>
      </c>
      <c r="D525" s="49" t="s">
        <v>228</v>
      </c>
      <c r="E525" s="49" t="s">
        <v>2177</v>
      </c>
      <c r="F525" s="49" t="s">
        <v>169</v>
      </c>
      <c r="G525" s="49" t="s">
        <v>1545</v>
      </c>
      <c r="H525" s="49" t="s">
        <v>552</v>
      </c>
      <c r="I525" s="51" t="s">
        <v>2176</v>
      </c>
      <c r="J525" s="49">
        <v>16</v>
      </c>
      <c r="K525" s="49">
        <v>500</v>
      </c>
      <c r="L525" s="49">
        <f t="shared" si="54"/>
        <v>-831</v>
      </c>
      <c r="N525" s="52" t="s">
        <v>173</v>
      </c>
      <c r="P525" s="49">
        <v>500</v>
      </c>
      <c r="Q525" s="49">
        <v>500</v>
      </c>
      <c r="R525" s="49">
        <v>1000</v>
      </c>
      <c r="S525" s="77">
        <f t="shared" si="55"/>
        <v>1000</v>
      </c>
      <c r="T525" s="77">
        <f t="shared" si="56"/>
        <v>2000</v>
      </c>
      <c r="U525" s="49">
        <v>1331</v>
      </c>
      <c r="V525" s="49">
        <v>683</v>
      </c>
      <c r="W525" s="49">
        <v>63</v>
      </c>
      <c r="X525" s="49">
        <f t="shared" si="53"/>
        <v>-14</v>
      </c>
      <c r="Y525" s="49" t="s">
        <v>181</v>
      </c>
      <c r="Z525" s="53">
        <v>53.4133</v>
      </c>
      <c r="AB525" s="53">
        <f t="shared" si="57"/>
        <v>-53.4133</v>
      </c>
      <c r="AM525" s="49" t="s">
        <v>85</v>
      </c>
      <c r="AN525" s="49" t="s">
        <v>1926</v>
      </c>
    </row>
    <row r="526" spans="1:40" hidden="1" x14ac:dyDescent="0.2">
      <c r="A526" s="49" t="s">
        <v>2178</v>
      </c>
      <c r="B526" s="49" t="s">
        <v>2179</v>
      </c>
      <c r="C526" s="50" t="s">
        <v>166</v>
      </c>
      <c r="D526" s="49" t="s">
        <v>228</v>
      </c>
      <c r="E526" s="49" t="s">
        <v>2180</v>
      </c>
      <c r="F526" s="49" t="s">
        <v>169</v>
      </c>
      <c r="G526" s="49" t="s">
        <v>1545</v>
      </c>
      <c r="H526" s="49" t="s">
        <v>552</v>
      </c>
      <c r="I526" s="51" t="s">
        <v>2179</v>
      </c>
      <c r="J526" s="49">
        <v>18</v>
      </c>
      <c r="K526" s="49">
        <v>100</v>
      </c>
      <c r="L526" s="49">
        <f t="shared" si="54"/>
        <v>53</v>
      </c>
      <c r="M526" s="49">
        <f>L526*Z526</f>
        <v>3693.252</v>
      </c>
      <c r="N526" s="52" t="s">
        <v>173</v>
      </c>
      <c r="P526" s="49">
        <v>108</v>
      </c>
      <c r="Q526" s="49">
        <v>0</v>
      </c>
      <c r="R526" s="49">
        <v>0</v>
      </c>
      <c r="S526" s="77">
        <f t="shared" si="55"/>
        <v>108</v>
      </c>
      <c r="T526" s="77">
        <f t="shared" si="56"/>
        <v>108</v>
      </c>
      <c r="U526" s="49">
        <v>47</v>
      </c>
      <c r="V526" s="49">
        <v>19</v>
      </c>
      <c r="W526" s="49">
        <v>3</v>
      </c>
      <c r="X526" s="49">
        <f t="shared" si="53"/>
        <v>42</v>
      </c>
      <c r="Y526" s="49" t="s">
        <v>190</v>
      </c>
      <c r="Z526" s="53">
        <v>69.683999999999997</v>
      </c>
      <c r="AB526" s="53">
        <f t="shared" si="57"/>
        <v>-69.683999999999997</v>
      </c>
      <c r="AM526" s="49" t="s">
        <v>85</v>
      </c>
      <c r="AN526" s="49" t="s">
        <v>1926</v>
      </c>
    </row>
    <row r="527" spans="1:40" hidden="1" x14ac:dyDescent="0.2">
      <c r="A527" s="49" t="s">
        <v>2181</v>
      </c>
      <c r="B527" s="49" t="s">
        <v>2182</v>
      </c>
      <c r="C527" s="50" t="s">
        <v>166</v>
      </c>
      <c r="D527" s="49" t="s">
        <v>228</v>
      </c>
      <c r="E527" s="49" t="s">
        <v>2183</v>
      </c>
      <c r="F527" s="49" t="s">
        <v>169</v>
      </c>
      <c r="G527" s="49" t="s">
        <v>1545</v>
      </c>
      <c r="H527" s="49" t="s">
        <v>552</v>
      </c>
      <c r="I527" s="51" t="s">
        <v>2182</v>
      </c>
      <c r="J527" s="49">
        <v>12</v>
      </c>
      <c r="K527" s="49">
        <v>100</v>
      </c>
      <c r="L527" s="49">
        <f t="shared" si="54"/>
        <v>53</v>
      </c>
      <c r="M527" s="82"/>
      <c r="N527" s="52" t="s">
        <v>173</v>
      </c>
      <c r="P527" s="49">
        <v>50</v>
      </c>
      <c r="Q527" s="49">
        <v>0</v>
      </c>
      <c r="R527" s="49">
        <v>0</v>
      </c>
      <c r="S527" s="77">
        <f t="shared" si="55"/>
        <v>50</v>
      </c>
      <c r="T527" s="77">
        <f t="shared" si="56"/>
        <v>50</v>
      </c>
      <c r="U527" s="49">
        <v>47</v>
      </c>
      <c r="V527" s="49">
        <v>19</v>
      </c>
      <c r="W527" s="49">
        <v>3</v>
      </c>
      <c r="X527" s="49">
        <f t="shared" si="53"/>
        <v>-16</v>
      </c>
      <c r="Y527" s="49" t="s">
        <v>181</v>
      </c>
      <c r="Z527" s="53">
        <v>25.218</v>
      </c>
      <c r="AB527" s="53">
        <f t="shared" si="57"/>
        <v>-25.218</v>
      </c>
      <c r="AM527" s="49" t="s">
        <v>85</v>
      </c>
      <c r="AN527" s="49" t="s">
        <v>1926</v>
      </c>
    </row>
    <row r="528" spans="1:40" hidden="1" x14ac:dyDescent="0.2">
      <c r="A528" s="49" t="s">
        <v>2184</v>
      </c>
      <c r="B528" s="49" t="s">
        <v>2185</v>
      </c>
      <c r="C528" s="50" t="s">
        <v>166</v>
      </c>
      <c r="D528" s="49" t="s">
        <v>228</v>
      </c>
      <c r="E528" s="49" t="s">
        <v>2186</v>
      </c>
      <c r="F528" s="49" t="s">
        <v>169</v>
      </c>
      <c r="G528" s="49" t="s">
        <v>1545</v>
      </c>
      <c r="H528" s="49" t="s">
        <v>552</v>
      </c>
      <c r="I528" s="51" t="s">
        <v>2185</v>
      </c>
      <c r="J528" s="49">
        <v>17</v>
      </c>
      <c r="K528" s="49">
        <v>100</v>
      </c>
      <c r="L528" s="49">
        <f t="shared" si="54"/>
        <v>55</v>
      </c>
      <c r="M528" s="49">
        <f>L528*Z528</f>
        <v>852.85199999999998</v>
      </c>
      <c r="N528" s="52" t="s">
        <v>173</v>
      </c>
      <c r="P528" s="49">
        <v>151</v>
      </c>
      <c r="Q528" s="49">
        <v>0</v>
      </c>
      <c r="R528" s="49">
        <v>0</v>
      </c>
      <c r="S528" s="77">
        <f t="shared" si="55"/>
        <v>151</v>
      </c>
      <c r="T528" s="77">
        <f t="shared" si="56"/>
        <v>151</v>
      </c>
      <c r="U528" s="49">
        <v>45</v>
      </c>
      <c r="V528" s="49">
        <v>30</v>
      </c>
      <c r="W528" s="49">
        <v>30</v>
      </c>
      <c r="X528" s="49">
        <f t="shared" si="53"/>
        <v>76</v>
      </c>
      <c r="Y528" s="49" t="s">
        <v>190</v>
      </c>
      <c r="Z528" s="53">
        <v>15.506399999999999</v>
      </c>
      <c r="AB528" s="53">
        <f t="shared" si="57"/>
        <v>-15.506399999999999</v>
      </c>
      <c r="AM528" s="49" t="s">
        <v>85</v>
      </c>
      <c r="AN528" s="49" t="s">
        <v>1926</v>
      </c>
    </row>
    <row r="529" spans="1:40" hidden="1" x14ac:dyDescent="0.2">
      <c r="A529" s="49" t="s">
        <v>2187</v>
      </c>
      <c r="B529" s="49" t="s">
        <v>2188</v>
      </c>
      <c r="C529" s="50" t="s">
        <v>166</v>
      </c>
      <c r="D529" s="49" t="s">
        <v>228</v>
      </c>
      <c r="E529" s="49" t="s">
        <v>2189</v>
      </c>
      <c r="F529" s="49" t="s">
        <v>169</v>
      </c>
      <c r="G529" s="49" t="s">
        <v>1545</v>
      </c>
      <c r="H529" s="49" t="s">
        <v>552</v>
      </c>
      <c r="I529" s="51" t="s">
        <v>2188</v>
      </c>
      <c r="J529" s="49">
        <v>24</v>
      </c>
      <c r="K529" s="49">
        <v>100</v>
      </c>
      <c r="L529" s="49">
        <f t="shared" si="54"/>
        <v>55</v>
      </c>
      <c r="M529" s="49">
        <f>L529*Z529</f>
        <v>4524.3010999999997</v>
      </c>
      <c r="N529" s="52" t="s">
        <v>173</v>
      </c>
      <c r="P529" s="49">
        <v>221</v>
      </c>
      <c r="Q529" s="49">
        <v>0</v>
      </c>
      <c r="R529" s="49">
        <v>0</v>
      </c>
      <c r="S529" s="77">
        <f t="shared" si="55"/>
        <v>221</v>
      </c>
      <c r="T529" s="77">
        <f t="shared" si="56"/>
        <v>221</v>
      </c>
      <c r="U529" s="49">
        <v>45</v>
      </c>
      <c r="V529" s="49">
        <v>30</v>
      </c>
      <c r="W529" s="49">
        <v>30</v>
      </c>
      <c r="X529" s="49">
        <f t="shared" si="53"/>
        <v>146</v>
      </c>
      <c r="Y529" s="49" t="s">
        <v>190</v>
      </c>
      <c r="Z529" s="53">
        <v>82.260019999999997</v>
      </c>
      <c r="AB529" s="53">
        <f t="shared" si="57"/>
        <v>-82.260019999999997</v>
      </c>
      <c r="AM529" s="49" t="s">
        <v>85</v>
      </c>
      <c r="AN529" s="49" t="s">
        <v>1926</v>
      </c>
    </row>
    <row r="530" spans="1:40" hidden="1" x14ac:dyDescent="0.2">
      <c r="A530" s="49" t="s">
        <v>2190</v>
      </c>
      <c r="B530" s="49" t="s">
        <v>2191</v>
      </c>
      <c r="C530" s="50" t="s">
        <v>166</v>
      </c>
      <c r="D530" s="49" t="s">
        <v>167</v>
      </c>
      <c r="E530" s="49" t="s">
        <v>2192</v>
      </c>
      <c r="F530" s="49" t="s">
        <v>1940</v>
      </c>
      <c r="G530" s="49" t="s">
        <v>1941</v>
      </c>
      <c r="H530" s="49" t="s">
        <v>2103</v>
      </c>
      <c r="I530" s="51" t="s">
        <v>2191</v>
      </c>
      <c r="J530" s="49">
        <v>9</v>
      </c>
      <c r="K530" s="49">
        <v>1000</v>
      </c>
      <c r="L530" s="49">
        <f t="shared" si="54"/>
        <v>491</v>
      </c>
      <c r="M530" s="49">
        <f>L530*Z530</f>
        <v>1350.25</v>
      </c>
      <c r="N530" s="52" t="s">
        <v>173</v>
      </c>
      <c r="P530" s="49">
        <v>840</v>
      </c>
      <c r="Q530" s="49">
        <v>0</v>
      </c>
      <c r="R530" s="49">
        <v>0</v>
      </c>
      <c r="S530" s="77">
        <f t="shared" si="55"/>
        <v>840</v>
      </c>
      <c r="T530" s="77">
        <f t="shared" si="56"/>
        <v>840</v>
      </c>
      <c r="U530" s="49">
        <v>509</v>
      </c>
      <c r="V530" s="49">
        <v>249</v>
      </c>
      <c r="W530" s="49">
        <v>249</v>
      </c>
      <c r="X530" s="49">
        <f t="shared" si="53"/>
        <v>82</v>
      </c>
      <c r="Y530" s="49" t="s">
        <v>190</v>
      </c>
      <c r="Z530" s="53">
        <v>2.75</v>
      </c>
      <c r="AB530" s="53">
        <f t="shared" si="57"/>
        <v>-2.75</v>
      </c>
      <c r="AM530" s="49" t="s">
        <v>85</v>
      </c>
      <c r="AN530" s="49" t="s">
        <v>1926</v>
      </c>
    </row>
    <row r="531" spans="1:40" hidden="1" x14ac:dyDescent="0.2">
      <c r="A531" s="49" t="s">
        <v>2193</v>
      </c>
      <c r="B531" s="49" t="s">
        <v>2194</v>
      </c>
      <c r="C531" s="50" t="s">
        <v>166</v>
      </c>
      <c r="D531" s="49" t="s">
        <v>228</v>
      </c>
      <c r="E531" s="49" t="s">
        <v>2195</v>
      </c>
      <c r="F531" s="49" t="s">
        <v>169</v>
      </c>
      <c r="G531" s="49" t="s">
        <v>1545</v>
      </c>
      <c r="H531" s="49" t="s">
        <v>2018</v>
      </c>
      <c r="I531" s="51" t="s">
        <v>2194</v>
      </c>
      <c r="J531" s="49">
        <v>11</v>
      </c>
      <c r="K531" s="49">
        <v>200</v>
      </c>
      <c r="L531" s="49">
        <f t="shared" si="54"/>
        <v>-347</v>
      </c>
      <c r="N531" s="52" t="s">
        <v>173</v>
      </c>
      <c r="P531" s="49">
        <v>100</v>
      </c>
      <c r="Q531" s="49">
        <v>800</v>
      </c>
      <c r="R531" s="49">
        <v>0</v>
      </c>
      <c r="S531" s="77">
        <f t="shared" si="55"/>
        <v>900</v>
      </c>
      <c r="T531" s="77">
        <f t="shared" si="56"/>
        <v>900</v>
      </c>
      <c r="U531" s="49">
        <v>547</v>
      </c>
      <c r="V531" s="49">
        <v>504</v>
      </c>
      <c r="W531" s="49">
        <v>504</v>
      </c>
      <c r="X531" s="49">
        <f t="shared" si="53"/>
        <v>-151</v>
      </c>
      <c r="Y531" s="49" t="s">
        <v>181</v>
      </c>
      <c r="Z531" s="53">
        <v>94.102000000000004</v>
      </c>
      <c r="AB531" s="53">
        <f t="shared" si="57"/>
        <v>-94.102000000000004</v>
      </c>
      <c r="AM531" s="49" t="s">
        <v>85</v>
      </c>
      <c r="AN531" s="49" t="s">
        <v>1926</v>
      </c>
    </row>
    <row r="532" spans="1:40" hidden="1" x14ac:dyDescent="0.2">
      <c r="A532" s="49" t="s">
        <v>2196</v>
      </c>
      <c r="B532" s="49" t="s">
        <v>2197</v>
      </c>
      <c r="C532" s="50" t="s">
        <v>166</v>
      </c>
      <c r="D532" s="49" t="s">
        <v>228</v>
      </c>
      <c r="E532" s="49" t="s">
        <v>2198</v>
      </c>
      <c r="F532" s="49" t="s">
        <v>169</v>
      </c>
      <c r="G532" s="49" t="s">
        <v>1545</v>
      </c>
      <c r="H532" s="49" t="s">
        <v>2018</v>
      </c>
      <c r="I532" s="51" t="s">
        <v>2197</v>
      </c>
      <c r="J532" s="49">
        <v>16</v>
      </c>
      <c r="K532" s="49">
        <v>500</v>
      </c>
      <c r="L532" s="49">
        <f t="shared" si="54"/>
        <v>-603</v>
      </c>
      <c r="N532" s="52" t="s">
        <v>173</v>
      </c>
      <c r="P532" s="49">
        <v>240</v>
      </c>
      <c r="Q532" s="49">
        <v>1500</v>
      </c>
      <c r="R532" s="49">
        <v>0</v>
      </c>
      <c r="S532" s="77">
        <f t="shared" si="55"/>
        <v>1740</v>
      </c>
      <c r="T532" s="77">
        <f t="shared" si="56"/>
        <v>1740</v>
      </c>
      <c r="U532" s="49">
        <v>1103</v>
      </c>
      <c r="V532" s="49">
        <v>972</v>
      </c>
      <c r="W532" s="49">
        <v>972</v>
      </c>
      <c r="X532" s="49">
        <f t="shared" si="53"/>
        <v>-335</v>
      </c>
      <c r="Y532" s="49" t="s">
        <v>181</v>
      </c>
      <c r="Z532" s="53">
        <v>177.72</v>
      </c>
      <c r="AB532" s="53">
        <f t="shared" si="57"/>
        <v>-177.72</v>
      </c>
      <c r="AM532" s="49" t="s">
        <v>85</v>
      </c>
      <c r="AN532" s="49" t="s">
        <v>1926</v>
      </c>
    </row>
    <row r="533" spans="1:40" hidden="1" x14ac:dyDescent="0.2">
      <c r="A533" s="49" t="s">
        <v>2199</v>
      </c>
      <c r="B533" s="49" t="s">
        <v>2200</v>
      </c>
      <c r="C533" s="50" t="s">
        <v>166</v>
      </c>
      <c r="D533" s="49" t="s">
        <v>167</v>
      </c>
      <c r="E533" s="49" t="s">
        <v>2201</v>
      </c>
      <c r="F533" s="49" t="s">
        <v>1940</v>
      </c>
      <c r="G533" s="49" t="s">
        <v>1900</v>
      </c>
      <c r="H533" s="49" t="s">
        <v>1901</v>
      </c>
      <c r="I533" s="51" t="s">
        <v>2200</v>
      </c>
      <c r="J533" s="49">
        <v>9</v>
      </c>
      <c r="K533" s="49">
        <v>250</v>
      </c>
      <c r="L533" s="49">
        <f t="shared" si="54"/>
        <v>-297</v>
      </c>
      <c r="N533" s="52" t="s">
        <v>173</v>
      </c>
      <c r="P533" s="49">
        <v>943</v>
      </c>
      <c r="Q533" s="49">
        <v>0</v>
      </c>
      <c r="R533" s="49">
        <v>250</v>
      </c>
      <c r="S533" s="77">
        <f t="shared" si="55"/>
        <v>943</v>
      </c>
      <c r="T533" s="77">
        <f t="shared" si="56"/>
        <v>1193</v>
      </c>
      <c r="U533" s="49">
        <v>547</v>
      </c>
      <c r="V533" s="49">
        <v>504</v>
      </c>
      <c r="W533" s="49">
        <v>504</v>
      </c>
      <c r="X533" s="49">
        <f t="shared" si="53"/>
        <v>142</v>
      </c>
      <c r="Y533" s="49" t="s">
        <v>190</v>
      </c>
      <c r="Z533" s="53">
        <v>2.7149999999999999</v>
      </c>
      <c r="AB533" s="53">
        <f t="shared" si="57"/>
        <v>-2.7149999999999999</v>
      </c>
      <c r="AM533" s="49" t="s">
        <v>85</v>
      </c>
      <c r="AN533" s="49" t="s">
        <v>1926</v>
      </c>
    </row>
    <row r="534" spans="1:40" hidden="1" x14ac:dyDescent="0.2">
      <c r="A534" s="49" t="s">
        <v>2202</v>
      </c>
      <c r="B534" s="49" t="s">
        <v>2203</v>
      </c>
      <c r="C534" s="50" t="s">
        <v>166</v>
      </c>
      <c r="D534" s="49" t="s">
        <v>228</v>
      </c>
      <c r="E534" s="49" t="s">
        <v>2204</v>
      </c>
      <c r="F534" s="49" t="s">
        <v>169</v>
      </c>
      <c r="G534" s="49" t="s">
        <v>1531</v>
      </c>
      <c r="H534" s="49" t="s">
        <v>1532</v>
      </c>
      <c r="I534" s="51" t="s">
        <v>2203</v>
      </c>
      <c r="J534" s="49">
        <v>13</v>
      </c>
      <c r="K534" s="49">
        <v>100</v>
      </c>
      <c r="L534" s="49">
        <f t="shared" si="54"/>
        <v>45</v>
      </c>
      <c r="M534" s="82"/>
      <c r="N534" s="52" t="s">
        <v>173</v>
      </c>
      <c r="P534" s="49">
        <v>5</v>
      </c>
      <c r="Q534" s="49">
        <v>0</v>
      </c>
      <c r="R534" s="49">
        <v>0</v>
      </c>
      <c r="S534" s="77">
        <f t="shared" si="55"/>
        <v>5</v>
      </c>
      <c r="T534" s="77">
        <f t="shared" si="56"/>
        <v>5</v>
      </c>
      <c r="U534" s="49">
        <v>55</v>
      </c>
      <c r="V534" s="49">
        <v>0</v>
      </c>
      <c r="W534" s="49">
        <v>0</v>
      </c>
      <c r="X534" s="49">
        <f t="shared" si="53"/>
        <v>-50</v>
      </c>
      <c r="Y534" s="49" t="s">
        <v>181</v>
      </c>
      <c r="Z534" s="53">
        <v>27.55</v>
      </c>
      <c r="AB534" s="53">
        <f t="shared" si="57"/>
        <v>-27.55</v>
      </c>
      <c r="AM534" s="49" t="s">
        <v>85</v>
      </c>
      <c r="AN534" s="49" t="s">
        <v>1926</v>
      </c>
    </row>
    <row r="535" spans="1:40" hidden="1" x14ac:dyDescent="0.2">
      <c r="A535" s="49" t="s">
        <v>2205</v>
      </c>
      <c r="B535" s="49" t="s">
        <v>2206</v>
      </c>
      <c r="C535" s="50" t="s">
        <v>166</v>
      </c>
      <c r="D535" s="49" t="s">
        <v>228</v>
      </c>
      <c r="E535" s="49" t="s">
        <v>2207</v>
      </c>
      <c r="F535" s="49" t="s">
        <v>169</v>
      </c>
      <c r="G535" s="49" t="s">
        <v>1900</v>
      </c>
      <c r="H535" s="49" t="s">
        <v>1901</v>
      </c>
      <c r="I535" s="51" t="s">
        <v>2206</v>
      </c>
      <c r="J535" s="49">
        <v>9</v>
      </c>
      <c r="K535" s="49">
        <v>500</v>
      </c>
      <c r="L535" s="49">
        <f t="shared" si="54"/>
        <v>-60</v>
      </c>
      <c r="N535" s="52" t="s">
        <v>173</v>
      </c>
      <c r="P535" s="49">
        <v>0</v>
      </c>
      <c r="Q535" s="49">
        <v>0</v>
      </c>
      <c r="R535" s="49">
        <v>1000</v>
      </c>
      <c r="S535" s="77">
        <f t="shared" si="55"/>
        <v>0</v>
      </c>
      <c r="T535" s="77">
        <f t="shared" si="56"/>
        <v>1000</v>
      </c>
      <c r="U535" s="49">
        <v>560</v>
      </c>
      <c r="V535" s="49">
        <v>0</v>
      </c>
      <c r="W535" s="49">
        <v>0</v>
      </c>
      <c r="X535" s="49">
        <f t="shared" si="53"/>
        <v>440</v>
      </c>
      <c r="Y535" s="49" t="s">
        <v>190</v>
      </c>
      <c r="Z535" s="53">
        <v>3.64</v>
      </c>
      <c r="AB535" s="53">
        <f t="shared" si="57"/>
        <v>-3.64</v>
      </c>
      <c r="AM535" s="49" t="s">
        <v>85</v>
      </c>
      <c r="AN535" s="49" t="s">
        <v>1926</v>
      </c>
    </row>
    <row r="536" spans="1:40" hidden="1" x14ac:dyDescent="0.2">
      <c r="A536" s="49" t="s">
        <v>2208</v>
      </c>
      <c r="B536" s="49" t="s">
        <v>2209</v>
      </c>
      <c r="C536" s="50" t="s">
        <v>166</v>
      </c>
      <c r="D536" s="49" t="s">
        <v>167</v>
      </c>
      <c r="E536" s="49" t="s">
        <v>2210</v>
      </c>
      <c r="F536" s="49" t="s">
        <v>1940</v>
      </c>
      <c r="G536" s="49" t="s">
        <v>1900</v>
      </c>
      <c r="H536" s="49" t="s">
        <v>1901</v>
      </c>
      <c r="I536" s="51" t="s">
        <v>2209</v>
      </c>
      <c r="J536" s="49">
        <v>5</v>
      </c>
      <c r="K536" s="49">
        <v>5000</v>
      </c>
      <c r="L536" s="49">
        <f t="shared" si="54"/>
        <v>3101</v>
      </c>
      <c r="M536" s="49">
        <f>L536*Z536</f>
        <v>9892.19</v>
      </c>
      <c r="N536" s="52" t="s">
        <v>173</v>
      </c>
      <c r="P536" s="49">
        <v>3769</v>
      </c>
      <c r="Q536" s="49">
        <v>0</v>
      </c>
      <c r="R536" s="49">
        <v>0</v>
      </c>
      <c r="S536" s="77">
        <f t="shared" si="55"/>
        <v>3769</v>
      </c>
      <c r="T536" s="77">
        <f t="shared" si="56"/>
        <v>3769</v>
      </c>
      <c r="U536" s="49">
        <v>1899</v>
      </c>
      <c r="V536" s="49">
        <v>614</v>
      </c>
      <c r="W536" s="49">
        <v>823</v>
      </c>
      <c r="X536" s="49">
        <f t="shared" si="53"/>
        <v>1256</v>
      </c>
      <c r="Y536" s="49" t="s">
        <v>190</v>
      </c>
      <c r="Z536" s="53">
        <v>3.19</v>
      </c>
      <c r="AB536" s="53">
        <f t="shared" si="57"/>
        <v>-3.19</v>
      </c>
      <c r="AM536" s="49" t="s">
        <v>85</v>
      </c>
      <c r="AN536" s="49" t="s">
        <v>1926</v>
      </c>
    </row>
    <row r="537" spans="1:40" hidden="1" x14ac:dyDescent="0.2">
      <c r="A537" s="49" t="s">
        <v>2211</v>
      </c>
      <c r="B537" s="49" t="s">
        <v>2212</v>
      </c>
      <c r="C537" s="50" t="s">
        <v>166</v>
      </c>
      <c r="D537" s="49" t="s">
        <v>228</v>
      </c>
      <c r="E537" s="49" t="s">
        <v>2213</v>
      </c>
      <c r="F537" s="49" t="s">
        <v>169</v>
      </c>
      <c r="G537" s="49" t="s">
        <v>1531</v>
      </c>
      <c r="H537" s="49" t="s">
        <v>1532</v>
      </c>
      <c r="I537" s="51" t="s">
        <v>2212</v>
      </c>
      <c r="J537" s="49">
        <v>13</v>
      </c>
      <c r="K537" s="49">
        <v>100</v>
      </c>
      <c r="L537" s="49">
        <f t="shared" si="54"/>
        <v>45</v>
      </c>
      <c r="M537" s="80">
        <f>L537*Z537</f>
        <v>13119.300000000001</v>
      </c>
      <c r="N537" s="52" t="s">
        <v>173</v>
      </c>
      <c r="P537" s="49">
        <v>5</v>
      </c>
      <c r="Q537" s="49">
        <v>0</v>
      </c>
      <c r="R537" s="49">
        <v>0</v>
      </c>
      <c r="S537" s="77">
        <f t="shared" si="55"/>
        <v>5</v>
      </c>
      <c r="T537" s="77">
        <f t="shared" si="56"/>
        <v>5</v>
      </c>
      <c r="U537" s="49">
        <v>55</v>
      </c>
      <c r="V537" s="49">
        <v>0</v>
      </c>
      <c r="W537" s="49">
        <v>0</v>
      </c>
      <c r="X537" s="49">
        <f t="shared" si="53"/>
        <v>-50</v>
      </c>
      <c r="Y537" s="49" t="s">
        <v>181</v>
      </c>
      <c r="Z537" s="53">
        <v>291.54000000000002</v>
      </c>
      <c r="AB537" s="53">
        <f t="shared" si="57"/>
        <v>-291.54000000000002</v>
      </c>
      <c r="AM537" s="49" t="s">
        <v>85</v>
      </c>
      <c r="AN537" s="49" t="s">
        <v>1926</v>
      </c>
    </row>
    <row r="538" spans="1:40" hidden="1" x14ac:dyDescent="0.2">
      <c r="A538" s="49" t="s">
        <v>2214</v>
      </c>
      <c r="B538" s="49" t="s">
        <v>2215</v>
      </c>
      <c r="C538" s="50" t="s">
        <v>166</v>
      </c>
      <c r="D538" s="49" t="s">
        <v>167</v>
      </c>
      <c r="E538" s="49" t="s">
        <v>2216</v>
      </c>
      <c r="F538" s="49" t="s">
        <v>169</v>
      </c>
      <c r="G538" s="49" t="s">
        <v>1545</v>
      </c>
      <c r="H538" s="49" t="s">
        <v>2018</v>
      </c>
      <c r="I538" s="51" t="s">
        <v>2215</v>
      </c>
      <c r="J538" s="49">
        <v>14</v>
      </c>
      <c r="K538" s="49">
        <v>500</v>
      </c>
      <c r="L538" s="49">
        <f t="shared" si="54"/>
        <v>500</v>
      </c>
      <c r="M538" s="49">
        <f>L538*Z538</f>
        <v>46687.3</v>
      </c>
      <c r="N538" s="52" t="s">
        <v>173</v>
      </c>
      <c r="P538" s="49">
        <v>0</v>
      </c>
      <c r="Q538" s="49">
        <v>0</v>
      </c>
      <c r="R538" s="49">
        <v>0</v>
      </c>
      <c r="S538" s="77">
        <f t="shared" si="55"/>
        <v>0</v>
      </c>
      <c r="T538" s="77">
        <f t="shared" si="56"/>
        <v>0</v>
      </c>
      <c r="U538" s="49">
        <v>0</v>
      </c>
      <c r="V538" s="49">
        <v>0</v>
      </c>
      <c r="W538" s="49">
        <v>0</v>
      </c>
      <c r="X538" s="49">
        <f t="shared" si="53"/>
        <v>0</v>
      </c>
      <c r="Y538" s="49" t="s">
        <v>174</v>
      </c>
      <c r="Z538" s="53">
        <v>93.374600000000001</v>
      </c>
      <c r="AB538" s="53">
        <f t="shared" si="57"/>
        <v>-93.374600000000001</v>
      </c>
      <c r="AM538" s="49" t="s">
        <v>85</v>
      </c>
      <c r="AN538" s="49" t="s">
        <v>1926</v>
      </c>
    </row>
    <row r="539" spans="1:40" hidden="1" x14ac:dyDescent="0.2">
      <c r="A539" s="49" t="s">
        <v>2217</v>
      </c>
      <c r="B539" s="49" t="s">
        <v>2218</v>
      </c>
      <c r="C539" s="50" t="s">
        <v>166</v>
      </c>
      <c r="D539" s="49" t="s">
        <v>167</v>
      </c>
      <c r="E539" s="49" t="s">
        <v>2219</v>
      </c>
      <c r="F539" s="49" t="s">
        <v>1940</v>
      </c>
      <c r="G539" s="49" t="s">
        <v>1900</v>
      </c>
      <c r="H539" s="49" t="s">
        <v>1901</v>
      </c>
      <c r="I539" s="51" t="s">
        <v>2218</v>
      </c>
      <c r="J539" s="49">
        <v>5</v>
      </c>
      <c r="K539" s="49">
        <v>1000</v>
      </c>
      <c r="L539" s="49">
        <f t="shared" si="54"/>
        <v>-6358</v>
      </c>
      <c r="N539" s="52" t="s">
        <v>173</v>
      </c>
      <c r="P539" s="49">
        <v>3589</v>
      </c>
      <c r="Q539" s="49">
        <v>0</v>
      </c>
      <c r="R539" s="49">
        <v>2000</v>
      </c>
      <c r="S539" s="77">
        <f t="shared" si="55"/>
        <v>3589</v>
      </c>
      <c r="T539" s="77">
        <f t="shared" si="56"/>
        <v>5589</v>
      </c>
      <c r="U539" s="49">
        <v>7358</v>
      </c>
      <c r="V539" s="49">
        <v>4506</v>
      </c>
      <c r="W539" s="49">
        <v>4716</v>
      </c>
      <c r="X539" s="49">
        <f t="shared" si="53"/>
        <v>-6275</v>
      </c>
      <c r="Y539" s="49" t="s">
        <v>181</v>
      </c>
      <c r="Z539" s="53">
        <v>3.26</v>
      </c>
      <c r="AB539" s="53">
        <f t="shared" si="57"/>
        <v>-3.26</v>
      </c>
      <c r="AM539" s="49" t="s">
        <v>85</v>
      </c>
      <c r="AN539" s="49" t="s">
        <v>1926</v>
      </c>
    </row>
    <row r="540" spans="1:40" hidden="1" x14ac:dyDescent="0.2">
      <c r="A540" s="51" t="s">
        <v>2220</v>
      </c>
      <c r="B540" s="49" t="s">
        <v>2221</v>
      </c>
      <c r="C540" s="50" t="s">
        <v>166</v>
      </c>
      <c r="D540" s="49" t="s">
        <v>167</v>
      </c>
      <c r="E540" s="51" t="s">
        <v>2222</v>
      </c>
      <c r="F540" s="49" t="s">
        <v>1940</v>
      </c>
      <c r="G540" s="49" t="s">
        <v>1900</v>
      </c>
      <c r="H540" s="49" t="s">
        <v>1901</v>
      </c>
      <c r="I540" s="51" t="s">
        <v>2221</v>
      </c>
      <c r="J540" s="49">
        <v>5</v>
      </c>
      <c r="K540" s="49">
        <v>250</v>
      </c>
      <c r="L540" s="49">
        <f t="shared" si="54"/>
        <v>-1607</v>
      </c>
      <c r="N540" s="52" t="s">
        <v>173</v>
      </c>
      <c r="P540" s="49">
        <v>815</v>
      </c>
      <c r="Q540" s="49">
        <v>0</v>
      </c>
      <c r="R540" s="49">
        <v>750</v>
      </c>
      <c r="S540" s="77">
        <f t="shared" si="55"/>
        <v>815</v>
      </c>
      <c r="T540" s="77">
        <f t="shared" si="56"/>
        <v>1565</v>
      </c>
      <c r="U540" s="49">
        <v>1857</v>
      </c>
      <c r="V540" s="49">
        <v>1530</v>
      </c>
      <c r="W540" s="49">
        <v>1530</v>
      </c>
      <c r="X540" s="49">
        <f t="shared" si="53"/>
        <v>-1822</v>
      </c>
      <c r="Y540" s="49" t="s">
        <v>181</v>
      </c>
      <c r="Z540" s="53">
        <v>5.29</v>
      </c>
      <c r="AB540" s="53">
        <f t="shared" si="57"/>
        <v>-5.29</v>
      </c>
      <c r="AM540" s="49" t="s">
        <v>85</v>
      </c>
      <c r="AN540" s="49" t="s">
        <v>1926</v>
      </c>
    </row>
    <row r="541" spans="1:40" hidden="1" x14ac:dyDescent="0.2">
      <c r="A541" s="49" t="s">
        <v>2223</v>
      </c>
      <c r="B541" s="49" t="s">
        <v>2224</v>
      </c>
      <c r="C541" s="50" t="s">
        <v>166</v>
      </c>
      <c r="D541" s="49" t="s">
        <v>228</v>
      </c>
      <c r="E541" s="49" t="s">
        <v>2225</v>
      </c>
      <c r="F541" s="49" t="s">
        <v>169</v>
      </c>
      <c r="G541" s="49" t="s">
        <v>1545</v>
      </c>
      <c r="H541" s="49" t="s">
        <v>2018</v>
      </c>
      <c r="I541" s="51" t="s">
        <v>2224</v>
      </c>
      <c r="J541" s="49">
        <v>14</v>
      </c>
      <c r="K541" s="49">
        <v>200</v>
      </c>
      <c r="L541" s="49">
        <f t="shared" si="54"/>
        <v>8</v>
      </c>
      <c r="M541" s="82"/>
      <c r="N541" s="52" t="s">
        <v>173</v>
      </c>
      <c r="P541" s="49">
        <v>12</v>
      </c>
      <c r="Q541" s="49">
        <v>0</v>
      </c>
      <c r="R541" s="49">
        <v>0</v>
      </c>
      <c r="S541" s="77">
        <f t="shared" si="55"/>
        <v>12</v>
      </c>
      <c r="T541" s="77">
        <f t="shared" si="56"/>
        <v>12</v>
      </c>
      <c r="U541" s="49">
        <v>192</v>
      </c>
      <c r="V541" s="49">
        <v>123</v>
      </c>
      <c r="W541" s="49">
        <v>123</v>
      </c>
      <c r="X541" s="49">
        <f t="shared" si="53"/>
        <v>-303</v>
      </c>
      <c r="Y541" s="49" t="s">
        <v>181</v>
      </c>
      <c r="Z541" s="53">
        <v>16.2347</v>
      </c>
      <c r="AB541" s="53">
        <f t="shared" si="57"/>
        <v>-16.2347</v>
      </c>
      <c r="AM541" s="49" t="s">
        <v>85</v>
      </c>
      <c r="AN541" s="49" t="s">
        <v>1926</v>
      </c>
    </row>
    <row r="542" spans="1:40" hidden="1" x14ac:dyDescent="0.2">
      <c r="A542" s="49" t="s">
        <v>2226</v>
      </c>
      <c r="B542" s="49" t="s">
        <v>2227</v>
      </c>
      <c r="C542" s="50" t="s">
        <v>166</v>
      </c>
      <c r="D542" s="49" t="s">
        <v>228</v>
      </c>
      <c r="E542" s="49" t="s">
        <v>2228</v>
      </c>
      <c r="F542" s="49" t="s">
        <v>169</v>
      </c>
      <c r="G542" s="49" t="s">
        <v>1545</v>
      </c>
      <c r="H542" s="49" t="s">
        <v>2018</v>
      </c>
      <c r="I542" s="51" t="s">
        <v>2227</v>
      </c>
      <c r="J542" s="49">
        <v>18</v>
      </c>
      <c r="K542" s="49">
        <v>50</v>
      </c>
      <c r="L542" s="49">
        <f t="shared" si="54"/>
        <v>-1615</v>
      </c>
      <c r="N542" s="52" t="s">
        <v>173</v>
      </c>
      <c r="P542" s="49">
        <v>305</v>
      </c>
      <c r="Q542" s="49">
        <v>0</v>
      </c>
      <c r="R542" s="49">
        <v>1000</v>
      </c>
      <c r="S542" s="77">
        <f t="shared" si="55"/>
        <v>305</v>
      </c>
      <c r="T542" s="77">
        <f t="shared" si="56"/>
        <v>1305</v>
      </c>
      <c r="U542" s="49">
        <v>1665</v>
      </c>
      <c r="V542" s="49">
        <v>1407</v>
      </c>
      <c r="W542" s="49">
        <v>1407</v>
      </c>
      <c r="X542" s="49">
        <f t="shared" si="53"/>
        <v>-1767</v>
      </c>
      <c r="Y542" s="49" t="s">
        <v>181</v>
      </c>
      <c r="Z542" s="53">
        <v>17.62</v>
      </c>
      <c r="AB542" s="53">
        <f t="shared" si="57"/>
        <v>-17.62</v>
      </c>
      <c r="AM542" s="49" t="s">
        <v>85</v>
      </c>
      <c r="AN542" s="49" t="s">
        <v>1926</v>
      </c>
    </row>
    <row r="543" spans="1:40" hidden="1" x14ac:dyDescent="0.2">
      <c r="A543" s="49" t="s">
        <v>2229</v>
      </c>
      <c r="B543" s="49" t="s">
        <v>2230</v>
      </c>
      <c r="C543" s="50" t="s">
        <v>166</v>
      </c>
      <c r="D543" s="49" t="s">
        <v>228</v>
      </c>
      <c r="E543" s="49" t="s">
        <v>2231</v>
      </c>
      <c r="F543" s="49" t="s">
        <v>169</v>
      </c>
      <c r="G543" s="49" t="s">
        <v>1545</v>
      </c>
      <c r="H543" s="49" t="s">
        <v>2018</v>
      </c>
      <c r="I543" s="51" t="s">
        <v>2230</v>
      </c>
      <c r="J543" s="49">
        <v>21</v>
      </c>
      <c r="K543" s="49">
        <v>200</v>
      </c>
      <c r="L543" s="49">
        <f t="shared" si="54"/>
        <v>200</v>
      </c>
      <c r="M543" s="49">
        <f>L543*Z543</f>
        <v>36969.199999999997</v>
      </c>
      <c r="N543" s="52" t="s">
        <v>173</v>
      </c>
      <c r="P543" s="49">
        <v>0</v>
      </c>
      <c r="Q543" s="49">
        <v>0</v>
      </c>
      <c r="R543" s="49">
        <v>0</v>
      </c>
      <c r="S543" s="77">
        <f t="shared" si="55"/>
        <v>0</v>
      </c>
      <c r="T543" s="77">
        <f t="shared" si="56"/>
        <v>0</v>
      </c>
      <c r="U543" s="49">
        <v>0</v>
      </c>
      <c r="V543" s="49">
        <v>0</v>
      </c>
      <c r="W543" s="49">
        <v>0</v>
      </c>
      <c r="X543" s="49">
        <f t="shared" si="53"/>
        <v>0</v>
      </c>
      <c r="Y543" s="49" t="s">
        <v>174</v>
      </c>
      <c r="Z543" s="53">
        <v>184.846</v>
      </c>
      <c r="AB543" s="53">
        <f t="shared" si="57"/>
        <v>-184.846</v>
      </c>
      <c r="AM543" s="49" t="s">
        <v>85</v>
      </c>
      <c r="AN543" s="49" t="s">
        <v>1926</v>
      </c>
    </row>
    <row r="544" spans="1:40" hidden="1" x14ac:dyDescent="0.2">
      <c r="A544" s="49" t="s">
        <v>2232</v>
      </c>
      <c r="B544" s="49" t="s">
        <v>2233</v>
      </c>
      <c r="C544" s="50" t="s">
        <v>166</v>
      </c>
      <c r="D544" s="49" t="s">
        <v>167</v>
      </c>
      <c r="E544" s="49" t="s">
        <v>2234</v>
      </c>
      <c r="F544" s="49" t="s">
        <v>1940</v>
      </c>
      <c r="G544" s="49" t="s">
        <v>1900</v>
      </c>
      <c r="H544" s="49" t="s">
        <v>1901</v>
      </c>
      <c r="I544" s="51" t="s">
        <v>2233</v>
      </c>
      <c r="J544" s="49">
        <v>6</v>
      </c>
      <c r="K544" s="49">
        <v>1000</v>
      </c>
      <c r="L544" s="49">
        <f t="shared" si="54"/>
        <v>-11</v>
      </c>
      <c r="N544" s="52" t="s">
        <v>173</v>
      </c>
      <c r="P544" s="49">
        <v>1863</v>
      </c>
      <c r="Q544" s="49">
        <v>0</v>
      </c>
      <c r="R544" s="49">
        <v>0</v>
      </c>
      <c r="S544" s="77">
        <f t="shared" si="55"/>
        <v>1863</v>
      </c>
      <c r="T544" s="77">
        <f t="shared" si="56"/>
        <v>1863</v>
      </c>
      <c r="U544" s="49">
        <v>1011</v>
      </c>
      <c r="V544" s="49">
        <v>300</v>
      </c>
      <c r="W544" s="49">
        <v>300</v>
      </c>
      <c r="X544" s="49">
        <f t="shared" si="53"/>
        <v>552</v>
      </c>
      <c r="Y544" s="49" t="s">
        <v>190</v>
      </c>
      <c r="Z544" s="53">
        <v>23.99</v>
      </c>
      <c r="AB544" s="53">
        <f t="shared" si="57"/>
        <v>-23.99</v>
      </c>
      <c r="AM544" s="49" t="s">
        <v>85</v>
      </c>
      <c r="AN544" s="49" t="s">
        <v>1926</v>
      </c>
    </row>
    <row r="545" spans="1:40" hidden="1" x14ac:dyDescent="0.2">
      <c r="A545" s="49" t="s">
        <v>2235</v>
      </c>
      <c r="B545" s="49" t="s">
        <v>2236</v>
      </c>
      <c r="C545" s="50" t="s">
        <v>166</v>
      </c>
      <c r="D545" s="49" t="s">
        <v>228</v>
      </c>
      <c r="E545" s="49" t="s">
        <v>2237</v>
      </c>
      <c r="F545" s="49" t="s">
        <v>169</v>
      </c>
      <c r="G545" s="49" t="s">
        <v>1545</v>
      </c>
      <c r="H545" s="49" t="s">
        <v>2018</v>
      </c>
      <c r="I545" s="51" t="s">
        <v>2236</v>
      </c>
      <c r="J545" s="49">
        <v>12</v>
      </c>
      <c r="K545" s="49">
        <v>500</v>
      </c>
      <c r="L545" s="49">
        <f t="shared" si="54"/>
        <v>-973</v>
      </c>
      <c r="N545" s="52" t="s">
        <v>173</v>
      </c>
      <c r="P545" s="49">
        <v>380</v>
      </c>
      <c r="Q545" s="49">
        <v>1500</v>
      </c>
      <c r="R545" s="49">
        <v>0</v>
      </c>
      <c r="S545" s="77">
        <f t="shared" si="55"/>
        <v>1880</v>
      </c>
      <c r="T545" s="77">
        <f t="shared" si="56"/>
        <v>1880</v>
      </c>
      <c r="U545" s="49">
        <v>1473</v>
      </c>
      <c r="V545" s="49">
        <v>1284</v>
      </c>
      <c r="W545" s="49">
        <v>1284</v>
      </c>
      <c r="X545" s="49">
        <f t="shared" si="53"/>
        <v>-877</v>
      </c>
      <c r="Y545" s="49" t="s">
        <v>181</v>
      </c>
      <c r="Z545" s="53">
        <v>15.3996</v>
      </c>
      <c r="AB545" s="53">
        <f t="shared" si="57"/>
        <v>-15.3996</v>
      </c>
      <c r="AM545" s="49" t="s">
        <v>85</v>
      </c>
      <c r="AN545" s="49" t="s">
        <v>1926</v>
      </c>
    </row>
    <row r="546" spans="1:40" hidden="1" x14ac:dyDescent="0.2">
      <c r="A546" s="49" t="s">
        <v>2238</v>
      </c>
      <c r="B546" s="49" t="s">
        <v>2239</v>
      </c>
      <c r="C546" s="50" t="s">
        <v>166</v>
      </c>
      <c r="D546" s="49" t="s">
        <v>228</v>
      </c>
      <c r="E546" s="49" t="s">
        <v>2240</v>
      </c>
      <c r="F546" s="49" t="s">
        <v>169</v>
      </c>
      <c r="G546" s="49" t="s">
        <v>1545</v>
      </c>
      <c r="H546" s="49" t="s">
        <v>2018</v>
      </c>
      <c r="I546" s="51" t="s">
        <v>2239</v>
      </c>
      <c r="J546" s="49">
        <v>14</v>
      </c>
      <c r="K546" s="49">
        <v>500</v>
      </c>
      <c r="L546" s="49">
        <f t="shared" si="54"/>
        <v>-973</v>
      </c>
      <c r="N546" s="52" t="s">
        <v>173</v>
      </c>
      <c r="P546" s="49">
        <v>370</v>
      </c>
      <c r="Q546" s="49">
        <v>1500</v>
      </c>
      <c r="R546" s="49">
        <v>70</v>
      </c>
      <c r="S546" s="77">
        <f t="shared" si="55"/>
        <v>1870</v>
      </c>
      <c r="T546" s="77">
        <f t="shared" si="56"/>
        <v>1940</v>
      </c>
      <c r="U546" s="49">
        <v>1473</v>
      </c>
      <c r="V546" s="49">
        <v>1284</v>
      </c>
      <c r="W546" s="49">
        <v>1284</v>
      </c>
      <c r="X546" s="49">
        <f t="shared" si="53"/>
        <v>-817</v>
      </c>
      <c r="Y546" s="49" t="s">
        <v>181</v>
      </c>
      <c r="Z546" s="53">
        <v>150.1541</v>
      </c>
      <c r="AB546" s="53">
        <f t="shared" si="57"/>
        <v>-150.1541</v>
      </c>
      <c r="AM546" s="49" t="s">
        <v>85</v>
      </c>
      <c r="AN546" s="49" t="s">
        <v>1926</v>
      </c>
    </row>
    <row r="547" spans="1:40" hidden="1" x14ac:dyDescent="0.2">
      <c r="A547" s="49" t="s">
        <v>2241</v>
      </c>
      <c r="B547" s="49" t="s">
        <v>2242</v>
      </c>
      <c r="C547" s="50" t="s">
        <v>166</v>
      </c>
      <c r="D547" s="49" t="s">
        <v>167</v>
      </c>
      <c r="E547" s="49" t="s">
        <v>2243</v>
      </c>
      <c r="F547" s="49" t="s">
        <v>1940</v>
      </c>
      <c r="G547" s="49" t="s">
        <v>1900</v>
      </c>
      <c r="H547" s="49" t="s">
        <v>1901</v>
      </c>
      <c r="I547" s="51" t="s">
        <v>2242</v>
      </c>
      <c r="J547" s="49">
        <v>5</v>
      </c>
      <c r="K547" s="49">
        <v>500</v>
      </c>
      <c r="L547" s="49">
        <f t="shared" si="54"/>
        <v>-3923</v>
      </c>
      <c r="N547" s="52" t="s">
        <v>173</v>
      </c>
      <c r="P547" s="49">
        <v>2470</v>
      </c>
      <c r="Q547" s="49">
        <v>0</v>
      </c>
      <c r="R547" s="49">
        <v>1000</v>
      </c>
      <c r="S547" s="77">
        <f t="shared" si="55"/>
        <v>2470</v>
      </c>
      <c r="T547" s="77">
        <f t="shared" si="56"/>
        <v>3470</v>
      </c>
      <c r="U547" s="49">
        <v>4423</v>
      </c>
      <c r="V547" s="49">
        <v>2520</v>
      </c>
      <c r="W547" s="49">
        <v>2520</v>
      </c>
      <c r="X547" s="49">
        <f t="shared" si="53"/>
        <v>-3473</v>
      </c>
      <c r="Y547" s="49" t="s">
        <v>181</v>
      </c>
      <c r="Z547" s="53">
        <v>2.48</v>
      </c>
      <c r="AB547" s="53">
        <f t="shared" si="57"/>
        <v>-2.48</v>
      </c>
      <c r="AM547" s="49" t="s">
        <v>85</v>
      </c>
      <c r="AN547" s="49" t="s">
        <v>1926</v>
      </c>
    </row>
    <row r="548" spans="1:40" hidden="1" x14ac:dyDescent="0.2">
      <c r="A548" s="49" t="s">
        <v>2244</v>
      </c>
      <c r="B548" s="49" t="s">
        <v>2245</v>
      </c>
      <c r="C548" s="50" t="s">
        <v>166</v>
      </c>
      <c r="D548" s="49" t="s">
        <v>228</v>
      </c>
      <c r="E548" s="49" t="s">
        <v>2246</v>
      </c>
      <c r="F548" s="49" t="s">
        <v>1940</v>
      </c>
      <c r="G548" s="49" t="s">
        <v>1900</v>
      </c>
      <c r="H548" s="49" t="s">
        <v>1901</v>
      </c>
      <c r="I548" s="51" t="s">
        <v>2245</v>
      </c>
      <c r="J548" s="49">
        <v>7</v>
      </c>
      <c r="K548" s="49">
        <v>100</v>
      </c>
      <c r="L548" s="49">
        <f t="shared" si="54"/>
        <v>-1001</v>
      </c>
      <c r="N548" s="52" t="s">
        <v>173</v>
      </c>
      <c r="P548" s="49">
        <v>612</v>
      </c>
      <c r="Q548" s="49">
        <v>0</v>
      </c>
      <c r="R548" s="49">
        <v>600</v>
      </c>
      <c r="S548" s="77">
        <f t="shared" si="55"/>
        <v>612</v>
      </c>
      <c r="T548" s="77">
        <f t="shared" si="56"/>
        <v>1212</v>
      </c>
      <c r="U548" s="49">
        <v>1101</v>
      </c>
      <c r="V548" s="49">
        <v>579</v>
      </c>
      <c r="W548" s="49">
        <v>579</v>
      </c>
      <c r="X548" s="49">
        <f t="shared" si="53"/>
        <v>-468</v>
      </c>
      <c r="Y548" s="49" t="s">
        <v>181</v>
      </c>
      <c r="Z548" s="53">
        <v>36</v>
      </c>
      <c r="AB548" s="53">
        <f t="shared" si="57"/>
        <v>-36</v>
      </c>
      <c r="AM548" s="49" t="s">
        <v>85</v>
      </c>
      <c r="AN548" s="49" t="s">
        <v>1926</v>
      </c>
    </row>
    <row r="549" spans="1:40" hidden="1" x14ac:dyDescent="0.2">
      <c r="A549" s="49" t="s">
        <v>2247</v>
      </c>
      <c r="B549" s="49" t="s">
        <v>2248</v>
      </c>
      <c r="C549" s="50" t="s">
        <v>166</v>
      </c>
      <c r="D549" s="49" t="s">
        <v>228</v>
      </c>
      <c r="E549" s="49" t="s">
        <v>2249</v>
      </c>
      <c r="F549" s="49" t="s">
        <v>169</v>
      </c>
      <c r="G549" s="49" t="s">
        <v>1545</v>
      </c>
      <c r="H549" s="49" t="s">
        <v>2018</v>
      </c>
      <c r="I549" s="51" t="s">
        <v>2248</v>
      </c>
      <c r="J549" s="49">
        <v>12</v>
      </c>
      <c r="K549" s="49">
        <v>50</v>
      </c>
      <c r="L549" s="49">
        <f t="shared" si="54"/>
        <v>50</v>
      </c>
      <c r="M549" s="49">
        <f>L549*Z549</f>
        <v>2838.5</v>
      </c>
      <c r="N549" s="52" t="s">
        <v>173</v>
      </c>
      <c r="P549" s="49">
        <v>0</v>
      </c>
      <c r="Q549" s="49">
        <v>0</v>
      </c>
      <c r="R549" s="49">
        <v>0</v>
      </c>
      <c r="S549" s="77">
        <f t="shared" si="55"/>
        <v>0</v>
      </c>
      <c r="T549" s="77">
        <f t="shared" si="56"/>
        <v>0</v>
      </c>
      <c r="U549" s="49">
        <v>0</v>
      </c>
      <c r="V549" s="49">
        <v>0</v>
      </c>
      <c r="W549" s="49">
        <v>0</v>
      </c>
      <c r="X549" s="49">
        <f t="shared" si="53"/>
        <v>0</v>
      </c>
      <c r="Y549" s="49" t="s">
        <v>174</v>
      </c>
      <c r="Z549" s="53">
        <v>56.77</v>
      </c>
      <c r="AB549" s="53">
        <f t="shared" si="57"/>
        <v>-56.77</v>
      </c>
      <c r="AM549" s="49" t="s">
        <v>85</v>
      </c>
      <c r="AN549" s="49" t="s">
        <v>1926</v>
      </c>
    </row>
    <row r="550" spans="1:40" hidden="1" x14ac:dyDescent="0.2">
      <c r="A550" s="49" t="s">
        <v>2250</v>
      </c>
      <c r="B550" s="49" t="s">
        <v>2251</v>
      </c>
      <c r="C550" s="50" t="s">
        <v>166</v>
      </c>
      <c r="D550" s="49" t="s">
        <v>228</v>
      </c>
      <c r="E550" s="49" t="s">
        <v>2252</v>
      </c>
      <c r="F550" s="49" t="s">
        <v>169</v>
      </c>
      <c r="G550" s="49" t="s">
        <v>1545</v>
      </c>
      <c r="H550" s="49" t="s">
        <v>2018</v>
      </c>
      <c r="I550" s="51" t="s">
        <v>2251</v>
      </c>
      <c r="J550" s="49">
        <v>12</v>
      </c>
      <c r="K550" s="49">
        <v>50</v>
      </c>
      <c r="L550" s="49">
        <f t="shared" si="54"/>
        <v>50</v>
      </c>
      <c r="M550" s="49">
        <f>L550*Z550</f>
        <v>2790.5</v>
      </c>
      <c r="N550" s="52" t="s">
        <v>173</v>
      </c>
      <c r="P550" s="49">
        <v>0</v>
      </c>
      <c r="Q550" s="49">
        <v>0</v>
      </c>
      <c r="R550" s="49">
        <v>0</v>
      </c>
      <c r="S550" s="77">
        <f t="shared" si="55"/>
        <v>0</v>
      </c>
      <c r="T550" s="77">
        <f t="shared" si="56"/>
        <v>0</v>
      </c>
      <c r="U550" s="49">
        <v>0</v>
      </c>
      <c r="V550" s="49">
        <v>0</v>
      </c>
      <c r="W550" s="49">
        <v>0</v>
      </c>
      <c r="X550" s="49">
        <f t="shared" si="53"/>
        <v>0</v>
      </c>
      <c r="Y550" s="49" t="s">
        <v>174</v>
      </c>
      <c r="Z550" s="53">
        <v>55.81</v>
      </c>
      <c r="AB550" s="53">
        <f t="shared" si="57"/>
        <v>-55.81</v>
      </c>
      <c r="AM550" s="49" t="s">
        <v>85</v>
      </c>
      <c r="AN550" s="49" t="s">
        <v>1926</v>
      </c>
    </row>
    <row r="551" spans="1:40" hidden="1" x14ac:dyDescent="0.2">
      <c r="A551" s="51" t="s">
        <v>2253</v>
      </c>
      <c r="B551" s="49" t="s">
        <v>2254</v>
      </c>
      <c r="C551" s="50" t="s">
        <v>166</v>
      </c>
      <c r="D551" s="49" t="s">
        <v>228</v>
      </c>
      <c r="E551" s="51" t="s">
        <v>2255</v>
      </c>
      <c r="F551" s="49" t="s">
        <v>169</v>
      </c>
      <c r="G551" s="49" t="s">
        <v>1545</v>
      </c>
      <c r="H551" s="49" t="s">
        <v>2018</v>
      </c>
      <c r="I551" s="51" t="s">
        <v>2254</v>
      </c>
      <c r="J551" s="49">
        <v>12</v>
      </c>
      <c r="K551" s="49">
        <v>25</v>
      </c>
      <c r="L551" s="49">
        <f t="shared" si="54"/>
        <v>25</v>
      </c>
      <c r="M551" s="49">
        <f>L551*Z551</f>
        <v>2011.25</v>
      </c>
      <c r="N551" s="52" t="s">
        <v>173</v>
      </c>
      <c r="P551" s="49">
        <v>0</v>
      </c>
      <c r="Q551" s="49">
        <v>0</v>
      </c>
      <c r="R551" s="49">
        <v>0</v>
      </c>
      <c r="S551" s="77">
        <f t="shared" si="55"/>
        <v>0</v>
      </c>
      <c r="T551" s="77">
        <f t="shared" si="56"/>
        <v>0</v>
      </c>
      <c r="U551" s="49">
        <v>0</v>
      </c>
      <c r="V551" s="49">
        <v>0</v>
      </c>
      <c r="W551" s="49">
        <v>0</v>
      </c>
      <c r="X551" s="49">
        <f t="shared" si="53"/>
        <v>0</v>
      </c>
      <c r="Y551" s="49" t="s">
        <v>174</v>
      </c>
      <c r="Z551" s="53">
        <v>80.45</v>
      </c>
      <c r="AB551" s="53">
        <f t="shared" si="57"/>
        <v>-80.45</v>
      </c>
      <c r="AM551" s="49" t="s">
        <v>85</v>
      </c>
      <c r="AN551" s="49" t="s">
        <v>1926</v>
      </c>
    </row>
    <row r="552" spans="1:40" hidden="1" x14ac:dyDescent="0.2">
      <c r="A552" s="49" t="s">
        <v>2256</v>
      </c>
      <c r="B552" s="49" t="s">
        <v>2257</v>
      </c>
      <c r="C552" s="50" t="s">
        <v>166</v>
      </c>
      <c r="D552" s="49" t="s">
        <v>228</v>
      </c>
      <c r="E552" s="49" t="s">
        <v>2258</v>
      </c>
      <c r="F552" s="49" t="s">
        <v>169</v>
      </c>
      <c r="G552" s="49" t="s">
        <v>1545</v>
      </c>
      <c r="H552" s="49" t="s">
        <v>2018</v>
      </c>
      <c r="I552" s="51" t="s">
        <v>2257</v>
      </c>
      <c r="J552" s="49">
        <v>12</v>
      </c>
      <c r="K552" s="49">
        <v>20</v>
      </c>
      <c r="L552" s="49">
        <f t="shared" si="54"/>
        <v>20</v>
      </c>
      <c r="M552" s="49">
        <f>L552*Z552</f>
        <v>1459</v>
      </c>
      <c r="N552" s="52" t="s">
        <v>173</v>
      </c>
      <c r="P552" s="49">
        <v>0</v>
      </c>
      <c r="Q552" s="49">
        <v>0</v>
      </c>
      <c r="R552" s="49">
        <v>0</v>
      </c>
      <c r="S552" s="77">
        <f t="shared" si="55"/>
        <v>0</v>
      </c>
      <c r="T552" s="77">
        <f t="shared" si="56"/>
        <v>0</v>
      </c>
      <c r="U552" s="49">
        <v>0</v>
      </c>
      <c r="V552" s="49">
        <v>0</v>
      </c>
      <c r="W552" s="49">
        <v>0</v>
      </c>
      <c r="X552" s="49">
        <f t="shared" si="53"/>
        <v>0</v>
      </c>
      <c r="Y552" s="49" t="s">
        <v>174</v>
      </c>
      <c r="Z552" s="53">
        <v>72.95</v>
      </c>
      <c r="AB552" s="53">
        <f t="shared" si="57"/>
        <v>-72.95</v>
      </c>
      <c r="AM552" s="49" t="s">
        <v>85</v>
      </c>
      <c r="AN552" s="49" t="s">
        <v>1926</v>
      </c>
    </row>
    <row r="553" spans="1:40" hidden="1" x14ac:dyDescent="0.2">
      <c r="A553" s="49" t="s">
        <v>2259</v>
      </c>
      <c r="B553" s="49" t="s">
        <v>2260</v>
      </c>
      <c r="C553" s="50" t="s">
        <v>166</v>
      </c>
      <c r="D553" s="49" t="s">
        <v>228</v>
      </c>
      <c r="E553" s="49" t="s">
        <v>2261</v>
      </c>
      <c r="F553" s="49" t="s">
        <v>169</v>
      </c>
      <c r="G553" s="49" t="s">
        <v>1636</v>
      </c>
      <c r="H553" s="49" t="s">
        <v>1637</v>
      </c>
      <c r="I553" s="51" t="s">
        <v>2260</v>
      </c>
      <c r="J553" s="49">
        <v>9</v>
      </c>
      <c r="K553" s="49">
        <v>250</v>
      </c>
      <c r="L553" s="49">
        <f t="shared" si="54"/>
        <v>-1166</v>
      </c>
      <c r="N553" s="52" t="s">
        <v>173</v>
      </c>
      <c r="P553" s="49">
        <v>0</v>
      </c>
      <c r="Q553" s="49">
        <v>0</v>
      </c>
      <c r="R553" s="49">
        <v>0</v>
      </c>
      <c r="S553" s="77">
        <f t="shared" si="55"/>
        <v>0</v>
      </c>
      <c r="T553" s="77">
        <f t="shared" si="56"/>
        <v>0</v>
      </c>
      <c r="U553" s="49">
        <v>1416</v>
      </c>
      <c r="V553" s="49">
        <v>0</v>
      </c>
      <c r="W553" s="49">
        <v>0</v>
      </c>
      <c r="X553" s="49">
        <f t="shared" si="53"/>
        <v>-1416</v>
      </c>
      <c r="Y553" s="49" t="s">
        <v>181</v>
      </c>
      <c r="Z553" s="53">
        <v>5.5129999999999999</v>
      </c>
      <c r="AB553" s="53">
        <f t="shared" si="57"/>
        <v>-5.5129999999999999</v>
      </c>
      <c r="AM553" s="49" t="s">
        <v>85</v>
      </c>
      <c r="AN553" s="49" t="s">
        <v>1926</v>
      </c>
    </row>
    <row r="554" spans="1:40" hidden="1" x14ac:dyDescent="0.2">
      <c r="A554" s="49" t="s">
        <v>2262</v>
      </c>
      <c r="B554" s="49" t="s">
        <v>2263</v>
      </c>
      <c r="C554" s="50" t="s">
        <v>166</v>
      </c>
      <c r="D554" s="49" t="s">
        <v>228</v>
      </c>
      <c r="E554" s="49" t="s">
        <v>2264</v>
      </c>
      <c r="F554" s="49" t="s">
        <v>169</v>
      </c>
      <c r="G554" s="49" t="s">
        <v>1545</v>
      </c>
      <c r="H554" s="49" t="s">
        <v>2018</v>
      </c>
      <c r="I554" s="51" t="s">
        <v>2263</v>
      </c>
      <c r="J554" s="49">
        <v>36</v>
      </c>
      <c r="K554" s="49">
        <v>100</v>
      </c>
      <c r="L554" s="49">
        <f t="shared" si="54"/>
        <v>70</v>
      </c>
      <c r="M554" s="80">
        <f>L554*Z554</f>
        <v>15087.562</v>
      </c>
      <c r="N554" s="52" t="s">
        <v>173</v>
      </c>
      <c r="P554" s="49">
        <v>18</v>
      </c>
      <c r="Q554" s="49">
        <v>0</v>
      </c>
      <c r="R554" s="49">
        <v>0</v>
      </c>
      <c r="S554" s="77">
        <f t="shared" si="55"/>
        <v>18</v>
      </c>
      <c r="T554" s="77">
        <f t="shared" si="56"/>
        <v>18</v>
      </c>
      <c r="U554" s="49">
        <v>30</v>
      </c>
      <c r="V554" s="49">
        <v>0</v>
      </c>
      <c r="W554" s="49">
        <v>0</v>
      </c>
      <c r="X554" s="49">
        <f t="shared" si="53"/>
        <v>-12</v>
      </c>
      <c r="Y554" s="49" t="s">
        <v>181</v>
      </c>
      <c r="Z554" s="53">
        <v>215.53659999999999</v>
      </c>
      <c r="AB554" s="53">
        <f t="shared" si="57"/>
        <v>-215.53659999999999</v>
      </c>
      <c r="AM554" s="49" t="s">
        <v>85</v>
      </c>
      <c r="AN554" s="49" t="s">
        <v>1926</v>
      </c>
    </row>
    <row r="555" spans="1:40" hidden="1" x14ac:dyDescent="0.2">
      <c r="A555" s="51" t="s">
        <v>2265</v>
      </c>
      <c r="B555" s="49" t="s">
        <v>2266</v>
      </c>
      <c r="C555" s="50" t="s">
        <v>166</v>
      </c>
      <c r="D555" s="49" t="s">
        <v>2267</v>
      </c>
      <c r="E555" s="51" t="s">
        <v>2268</v>
      </c>
      <c r="F555" s="49" t="s">
        <v>169</v>
      </c>
      <c r="G555" s="49" t="s">
        <v>1545</v>
      </c>
      <c r="H555" s="49" t="s">
        <v>2018</v>
      </c>
      <c r="I555" s="51" t="s">
        <v>2266</v>
      </c>
      <c r="J555" s="49">
        <v>12</v>
      </c>
      <c r="K555" s="49">
        <v>80</v>
      </c>
      <c r="L555" s="49">
        <f t="shared" si="54"/>
        <v>80</v>
      </c>
      <c r="M555" s="49">
        <f>L555*Z555</f>
        <v>454.4</v>
      </c>
      <c r="N555" s="52" t="s">
        <v>173</v>
      </c>
      <c r="P555" s="49">
        <v>0</v>
      </c>
      <c r="Q555" s="49">
        <v>0</v>
      </c>
      <c r="R555" s="49">
        <v>0</v>
      </c>
      <c r="S555" s="77">
        <f t="shared" si="55"/>
        <v>0</v>
      </c>
      <c r="T555" s="77">
        <f t="shared" si="56"/>
        <v>0</v>
      </c>
      <c r="U555" s="49">
        <v>0</v>
      </c>
      <c r="V555" s="49">
        <v>0</v>
      </c>
      <c r="W555" s="49">
        <v>0</v>
      </c>
      <c r="X555" s="49">
        <f t="shared" si="53"/>
        <v>0</v>
      </c>
      <c r="Y555" s="49" t="s">
        <v>174</v>
      </c>
      <c r="Z555" s="53">
        <v>5.68</v>
      </c>
      <c r="AB555" s="53">
        <f t="shared" si="57"/>
        <v>-5.68</v>
      </c>
      <c r="AM555" s="49" t="s">
        <v>85</v>
      </c>
      <c r="AN555" s="49" t="s">
        <v>1926</v>
      </c>
    </row>
    <row r="556" spans="1:40" hidden="1" x14ac:dyDescent="0.2">
      <c r="A556" s="49" t="s">
        <v>2269</v>
      </c>
      <c r="B556" s="49" t="s">
        <v>2270</v>
      </c>
      <c r="C556" s="50" t="s">
        <v>166</v>
      </c>
      <c r="D556" s="49" t="s">
        <v>228</v>
      </c>
      <c r="E556" s="49" t="s">
        <v>2271</v>
      </c>
      <c r="F556" s="49" t="s">
        <v>169</v>
      </c>
      <c r="G556" s="49" t="s">
        <v>1545</v>
      </c>
      <c r="H556" s="49" t="s">
        <v>2018</v>
      </c>
      <c r="I556" s="51" t="s">
        <v>2270</v>
      </c>
      <c r="J556" s="49">
        <v>6</v>
      </c>
      <c r="K556" s="49">
        <v>50</v>
      </c>
      <c r="L556" s="49">
        <f t="shared" si="54"/>
        <v>50</v>
      </c>
      <c r="M556" s="49">
        <f>L556*Z556</f>
        <v>298</v>
      </c>
      <c r="N556" s="52" t="s">
        <v>173</v>
      </c>
      <c r="P556" s="49">
        <v>0</v>
      </c>
      <c r="Q556" s="49">
        <v>0</v>
      </c>
      <c r="R556" s="49">
        <v>0</v>
      </c>
      <c r="S556" s="77">
        <f t="shared" si="55"/>
        <v>0</v>
      </c>
      <c r="T556" s="77">
        <f t="shared" si="56"/>
        <v>0</v>
      </c>
      <c r="U556" s="49">
        <v>0</v>
      </c>
      <c r="V556" s="49">
        <v>0</v>
      </c>
      <c r="W556" s="49">
        <v>0</v>
      </c>
      <c r="X556" s="49">
        <f t="shared" si="53"/>
        <v>0</v>
      </c>
      <c r="Y556" s="49" t="s">
        <v>174</v>
      </c>
      <c r="Z556" s="53">
        <v>5.96</v>
      </c>
      <c r="AB556" s="53">
        <f t="shared" si="57"/>
        <v>-5.96</v>
      </c>
      <c r="AM556" s="49" t="s">
        <v>85</v>
      </c>
      <c r="AN556" s="49" t="s">
        <v>1926</v>
      </c>
    </row>
    <row r="557" spans="1:40" hidden="1" x14ac:dyDescent="0.2">
      <c r="A557" s="49" t="s">
        <v>2272</v>
      </c>
      <c r="B557" s="49" t="s">
        <v>2273</v>
      </c>
      <c r="C557" s="50" t="s">
        <v>166</v>
      </c>
      <c r="D557" s="49" t="s">
        <v>228</v>
      </c>
      <c r="E557" s="49" t="s">
        <v>2274</v>
      </c>
      <c r="F557" s="49" t="s">
        <v>169</v>
      </c>
      <c r="G557" s="49" t="s">
        <v>1545</v>
      </c>
      <c r="H557" s="49" t="s">
        <v>2018</v>
      </c>
      <c r="I557" s="51" t="s">
        <v>2273</v>
      </c>
      <c r="J557" s="49">
        <v>7</v>
      </c>
      <c r="K557" s="49">
        <v>25</v>
      </c>
      <c r="L557" s="49">
        <f t="shared" si="54"/>
        <v>25</v>
      </c>
      <c r="M557" s="49">
        <f>L557*Z557</f>
        <v>240.49999999999997</v>
      </c>
      <c r="N557" s="52" t="s">
        <v>173</v>
      </c>
      <c r="P557" s="49">
        <v>0</v>
      </c>
      <c r="Q557" s="49">
        <v>0</v>
      </c>
      <c r="R557" s="49">
        <v>0</v>
      </c>
      <c r="S557" s="77">
        <f t="shared" si="55"/>
        <v>0</v>
      </c>
      <c r="T557" s="77">
        <f t="shared" si="56"/>
        <v>0</v>
      </c>
      <c r="U557" s="49">
        <v>0</v>
      </c>
      <c r="V557" s="49">
        <v>0</v>
      </c>
      <c r="W557" s="49">
        <v>0</v>
      </c>
      <c r="X557" s="49">
        <f t="shared" si="53"/>
        <v>0</v>
      </c>
      <c r="Y557" s="49" t="s">
        <v>174</v>
      </c>
      <c r="Z557" s="53">
        <v>9.6199999999999992</v>
      </c>
      <c r="AB557" s="53">
        <f t="shared" si="57"/>
        <v>-9.6199999999999992</v>
      </c>
      <c r="AM557" s="49" t="s">
        <v>85</v>
      </c>
      <c r="AN557" s="49" t="s">
        <v>1926</v>
      </c>
    </row>
    <row r="558" spans="1:40" hidden="1" x14ac:dyDescent="0.2">
      <c r="A558" s="49" t="s">
        <v>2275</v>
      </c>
      <c r="B558" s="49" t="s">
        <v>2276</v>
      </c>
      <c r="C558" s="50" t="s">
        <v>166</v>
      </c>
      <c r="D558" s="49" t="s">
        <v>377</v>
      </c>
      <c r="E558" s="49" t="s">
        <v>2277</v>
      </c>
      <c r="F558" s="49" t="s">
        <v>169</v>
      </c>
      <c r="L558" s="49">
        <f t="shared" si="54"/>
        <v>0</v>
      </c>
      <c r="N558" s="52" t="s">
        <v>173</v>
      </c>
      <c r="O558" s="52" t="s">
        <v>278</v>
      </c>
      <c r="P558" s="49">
        <v>0</v>
      </c>
      <c r="Q558" s="49">
        <v>0</v>
      </c>
      <c r="R558" s="49">
        <v>0</v>
      </c>
      <c r="S558" s="77">
        <f t="shared" si="55"/>
        <v>0</v>
      </c>
      <c r="T558" s="77">
        <f t="shared" si="56"/>
        <v>0</v>
      </c>
      <c r="U558" s="49">
        <v>0</v>
      </c>
      <c r="V558" s="49">
        <v>0</v>
      </c>
      <c r="W558" s="49">
        <v>0</v>
      </c>
      <c r="X558" s="49">
        <f t="shared" si="53"/>
        <v>0</v>
      </c>
      <c r="Y558" s="49" t="s">
        <v>279</v>
      </c>
      <c r="Z558" s="53">
        <v>7.0273000000000003</v>
      </c>
      <c r="AB558" s="53">
        <f t="shared" si="57"/>
        <v>-7.0273000000000003</v>
      </c>
      <c r="AM558" s="49" t="s">
        <v>85</v>
      </c>
      <c r="AN558" s="49" t="s">
        <v>1926</v>
      </c>
    </row>
    <row r="559" spans="1:40" hidden="1" x14ac:dyDescent="0.2">
      <c r="A559" s="81" t="s">
        <v>2278</v>
      </c>
      <c r="B559" s="81" t="s">
        <v>2279</v>
      </c>
      <c r="C559" s="50" t="s">
        <v>166</v>
      </c>
      <c r="D559" s="49" t="s">
        <v>228</v>
      </c>
      <c r="E559" s="49" t="s">
        <v>2280</v>
      </c>
      <c r="F559" s="49" t="s">
        <v>169</v>
      </c>
      <c r="G559" s="49" t="s">
        <v>1545</v>
      </c>
      <c r="H559" s="49" t="s">
        <v>1545</v>
      </c>
      <c r="I559" s="51" t="s">
        <v>2279</v>
      </c>
      <c r="J559" s="49">
        <v>14</v>
      </c>
      <c r="K559" s="49">
        <v>1000</v>
      </c>
      <c r="L559" s="49">
        <f t="shared" si="54"/>
        <v>1000</v>
      </c>
      <c r="M559" s="49" t="e">
        <f>L559*Z559</f>
        <v>#VALUE!</v>
      </c>
      <c r="N559" s="52" t="s">
        <v>173</v>
      </c>
      <c r="O559" s="52" t="s">
        <v>278</v>
      </c>
      <c r="P559" s="49">
        <v>0</v>
      </c>
      <c r="Q559" s="49">
        <v>0</v>
      </c>
      <c r="R559" s="49">
        <v>0</v>
      </c>
      <c r="S559" s="77">
        <f t="shared" si="55"/>
        <v>0</v>
      </c>
      <c r="T559" s="77">
        <f t="shared" si="56"/>
        <v>0</v>
      </c>
      <c r="U559" s="49">
        <v>0</v>
      </c>
      <c r="V559" s="49">
        <v>0</v>
      </c>
      <c r="W559" s="49">
        <v>0</v>
      </c>
      <c r="X559" s="49">
        <f t="shared" ref="X559:X581" si="58">T559-(U559+V559)</f>
        <v>0</v>
      </c>
      <c r="Y559" s="49" t="s">
        <v>279</v>
      </c>
      <c r="Z559" s="53" t="s">
        <v>2281</v>
      </c>
      <c r="AB559" s="53" t="e">
        <f t="shared" si="57"/>
        <v>#VALUE!</v>
      </c>
      <c r="AM559" s="49" t="s">
        <v>85</v>
      </c>
      <c r="AN559" s="49" t="s">
        <v>1926</v>
      </c>
    </row>
    <row r="560" spans="1:40" hidden="1" x14ac:dyDescent="0.2">
      <c r="A560" s="49" t="s">
        <v>2282</v>
      </c>
      <c r="B560" s="49" t="s">
        <v>2283</v>
      </c>
      <c r="C560" s="50" t="s">
        <v>166</v>
      </c>
      <c r="D560" s="49" t="s">
        <v>228</v>
      </c>
      <c r="E560" s="49" t="s">
        <v>2284</v>
      </c>
      <c r="F560" s="49" t="s">
        <v>169</v>
      </c>
      <c r="G560" s="49" t="s">
        <v>1900</v>
      </c>
      <c r="H560" s="49" t="s">
        <v>1901</v>
      </c>
      <c r="I560" s="51" t="s">
        <v>2283</v>
      </c>
      <c r="J560" s="49">
        <v>7</v>
      </c>
      <c r="K560" s="49">
        <v>100</v>
      </c>
      <c r="L560" s="49">
        <f t="shared" si="54"/>
        <v>-424</v>
      </c>
      <c r="N560" s="52" t="s">
        <v>173</v>
      </c>
      <c r="P560" s="49">
        <v>272</v>
      </c>
      <c r="Q560" s="49">
        <v>0</v>
      </c>
      <c r="R560" s="49">
        <v>0</v>
      </c>
      <c r="S560" s="77">
        <f t="shared" si="55"/>
        <v>272</v>
      </c>
      <c r="T560" s="77">
        <f t="shared" si="56"/>
        <v>272</v>
      </c>
      <c r="U560" s="49">
        <v>524</v>
      </c>
      <c r="V560" s="49">
        <v>303</v>
      </c>
      <c r="W560" s="49">
        <v>315</v>
      </c>
      <c r="X560" s="49">
        <f t="shared" si="58"/>
        <v>-555</v>
      </c>
      <c r="Y560" s="49" t="s">
        <v>181</v>
      </c>
      <c r="Z560" s="53">
        <v>1.7</v>
      </c>
      <c r="AB560" s="53">
        <f t="shared" si="57"/>
        <v>-1.7</v>
      </c>
      <c r="AM560" s="49" t="s">
        <v>85</v>
      </c>
      <c r="AN560" s="49" t="s">
        <v>1926</v>
      </c>
    </row>
    <row r="561" spans="1:40" hidden="1" x14ac:dyDescent="0.2">
      <c r="A561" s="49" t="s">
        <v>2285</v>
      </c>
      <c r="B561" s="49" t="s">
        <v>2286</v>
      </c>
      <c r="C561" s="50" t="s">
        <v>166</v>
      </c>
      <c r="D561" s="49" t="s">
        <v>228</v>
      </c>
      <c r="E561" s="49" t="s">
        <v>2287</v>
      </c>
      <c r="F561" s="49" t="s">
        <v>169</v>
      </c>
      <c r="G561" s="49" t="s">
        <v>1545</v>
      </c>
      <c r="H561" s="49" t="s">
        <v>2018</v>
      </c>
      <c r="I561" s="51" t="s">
        <v>2286</v>
      </c>
      <c r="J561" s="49">
        <v>7</v>
      </c>
      <c r="K561" s="49">
        <v>30</v>
      </c>
      <c r="L561" s="49">
        <f t="shared" si="54"/>
        <v>30</v>
      </c>
      <c r="M561" s="49">
        <f>L561*Z561</f>
        <v>450</v>
      </c>
      <c r="N561" s="52" t="s">
        <v>173</v>
      </c>
      <c r="P561" s="49">
        <v>0</v>
      </c>
      <c r="Q561" s="49">
        <v>0</v>
      </c>
      <c r="R561" s="49">
        <v>0</v>
      </c>
      <c r="S561" s="77">
        <f t="shared" si="55"/>
        <v>0</v>
      </c>
      <c r="T561" s="77">
        <f t="shared" si="56"/>
        <v>0</v>
      </c>
      <c r="U561" s="49">
        <v>0</v>
      </c>
      <c r="V561" s="49">
        <v>0</v>
      </c>
      <c r="W561" s="49">
        <v>0</v>
      </c>
      <c r="X561" s="49">
        <f t="shared" si="58"/>
        <v>0</v>
      </c>
      <c r="Y561" s="49" t="s">
        <v>174</v>
      </c>
      <c r="Z561" s="53">
        <v>15</v>
      </c>
      <c r="AB561" s="53">
        <f t="shared" si="57"/>
        <v>-15</v>
      </c>
      <c r="AM561" s="49" t="s">
        <v>85</v>
      </c>
      <c r="AN561" s="49" t="s">
        <v>1926</v>
      </c>
    </row>
    <row r="562" spans="1:40" hidden="1" x14ac:dyDescent="0.2">
      <c r="A562" s="49" t="s">
        <v>2288</v>
      </c>
      <c r="B562" s="49" t="s">
        <v>2289</v>
      </c>
      <c r="C562" s="50" t="s">
        <v>166</v>
      </c>
      <c r="D562" s="49" t="s">
        <v>228</v>
      </c>
      <c r="E562" s="49" t="s">
        <v>2290</v>
      </c>
      <c r="F562" s="49" t="s">
        <v>169</v>
      </c>
      <c r="G562" s="51" t="s">
        <v>1545</v>
      </c>
      <c r="H562" s="51" t="s">
        <v>2291</v>
      </c>
      <c r="I562" s="51" t="s">
        <v>2289</v>
      </c>
      <c r="J562" s="49">
        <v>10</v>
      </c>
      <c r="K562" s="49">
        <v>50</v>
      </c>
      <c r="L562" s="49">
        <f t="shared" si="54"/>
        <v>50</v>
      </c>
      <c r="M562" s="49">
        <f>L562*Z562</f>
        <v>12500</v>
      </c>
      <c r="N562" s="52" t="s">
        <v>173</v>
      </c>
      <c r="P562" s="49">
        <v>0</v>
      </c>
      <c r="Q562" s="49">
        <v>0</v>
      </c>
      <c r="R562" s="49">
        <v>0</v>
      </c>
      <c r="S562" s="77">
        <f t="shared" si="55"/>
        <v>0</v>
      </c>
      <c r="T562" s="77">
        <f t="shared" si="56"/>
        <v>0</v>
      </c>
      <c r="U562" s="49">
        <v>0</v>
      </c>
      <c r="V562" s="49">
        <v>0</v>
      </c>
      <c r="W562" s="49">
        <v>0</v>
      </c>
      <c r="X562" s="49">
        <f t="shared" si="58"/>
        <v>0</v>
      </c>
      <c r="Y562" s="49" t="s">
        <v>174</v>
      </c>
      <c r="Z562" s="53">
        <v>250</v>
      </c>
      <c r="AB562" s="53">
        <f t="shared" si="57"/>
        <v>-250</v>
      </c>
      <c r="AM562" s="49" t="s">
        <v>85</v>
      </c>
      <c r="AN562" s="49" t="s">
        <v>1926</v>
      </c>
    </row>
    <row r="563" spans="1:40" hidden="1" x14ac:dyDescent="0.2">
      <c r="A563" s="49" t="s">
        <v>2292</v>
      </c>
      <c r="B563" s="49" t="s">
        <v>2293</v>
      </c>
      <c r="C563" s="50" t="s">
        <v>166</v>
      </c>
      <c r="D563" s="49" t="s">
        <v>228</v>
      </c>
      <c r="E563" s="49" t="s">
        <v>2294</v>
      </c>
      <c r="F563" s="49" t="s">
        <v>169</v>
      </c>
      <c r="G563" s="49" t="s">
        <v>1900</v>
      </c>
      <c r="H563" s="49" t="s">
        <v>1901</v>
      </c>
      <c r="I563" s="51" t="s">
        <v>2293</v>
      </c>
      <c r="J563" s="49">
        <v>5</v>
      </c>
      <c r="K563" s="49">
        <v>1000</v>
      </c>
      <c r="L563" s="49">
        <f t="shared" si="54"/>
        <v>-1452</v>
      </c>
      <c r="N563" s="52" t="s">
        <v>173</v>
      </c>
      <c r="P563" s="49">
        <v>640</v>
      </c>
      <c r="Q563" s="49">
        <v>0</v>
      </c>
      <c r="R563" s="49">
        <v>0</v>
      </c>
      <c r="S563" s="77">
        <f t="shared" si="55"/>
        <v>640</v>
      </c>
      <c r="T563" s="77">
        <f t="shared" si="56"/>
        <v>640</v>
      </c>
      <c r="U563" s="49">
        <v>2452</v>
      </c>
      <c r="V563" s="49">
        <v>1674</v>
      </c>
      <c r="W563" s="49">
        <v>1674</v>
      </c>
      <c r="X563" s="49">
        <f t="shared" si="58"/>
        <v>-3486</v>
      </c>
      <c r="Y563" s="49" t="s">
        <v>181</v>
      </c>
      <c r="Z563" s="53">
        <v>13.27</v>
      </c>
      <c r="AB563" s="53">
        <f t="shared" si="57"/>
        <v>-13.27</v>
      </c>
      <c r="AM563" s="49" t="s">
        <v>85</v>
      </c>
      <c r="AN563" s="49" t="s">
        <v>1926</v>
      </c>
    </row>
    <row r="564" spans="1:40" ht="45" hidden="1" x14ac:dyDescent="0.2">
      <c r="A564" s="83" t="s">
        <v>2295</v>
      </c>
      <c r="B564" s="83" t="s">
        <v>2296</v>
      </c>
      <c r="C564" s="50" t="s">
        <v>166</v>
      </c>
      <c r="D564" s="49" t="s">
        <v>228</v>
      </c>
      <c r="E564" s="49" t="s">
        <v>2294</v>
      </c>
      <c r="F564" s="49" t="s">
        <v>169</v>
      </c>
      <c r="G564" s="49" t="s">
        <v>2297</v>
      </c>
      <c r="H564" s="49" t="s">
        <v>2297</v>
      </c>
      <c r="I564" s="51" t="s">
        <v>2296</v>
      </c>
      <c r="J564" s="49">
        <v>4</v>
      </c>
      <c r="K564" s="49">
        <v>500</v>
      </c>
      <c r="L564" s="49">
        <f t="shared" si="54"/>
        <v>-264</v>
      </c>
      <c r="N564" s="52" t="s">
        <v>173</v>
      </c>
      <c r="O564" s="52" t="s">
        <v>2298</v>
      </c>
      <c r="P564" s="49">
        <v>0</v>
      </c>
      <c r="Q564" s="49">
        <v>500</v>
      </c>
      <c r="R564" s="49">
        <v>0</v>
      </c>
      <c r="S564" s="77">
        <f t="shared" si="55"/>
        <v>500</v>
      </c>
      <c r="T564" s="77">
        <f t="shared" si="56"/>
        <v>500</v>
      </c>
      <c r="U564" s="49">
        <v>764</v>
      </c>
      <c r="V564" s="49">
        <v>1674</v>
      </c>
      <c r="W564" s="49">
        <v>1674</v>
      </c>
      <c r="X564" s="49">
        <f t="shared" si="58"/>
        <v>-1938</v>
      </c>
      <c r="Y564" s="49" t="s">
        <v>181</v>
      </c>
      <c r="Z564" s="78">
        <v>7.04</v>
      </c>
      <c r="AB564" s="53">
        <f t="shared" si="57"/>
        <v>-7.04</v>
      </c>
      <c r="AC564" s="49" t="s">
        <v>1435</v>
      </c>
      <c r="AK564" s="49" t="s">
        <v>1436</v>
      </c>
      <c r="AM564" s="84" t="s">
        <v>85</v>
      </c>
      <c r="AN564" s="84" t="s">
        <v>1926</v>
      </c>
    </row>
    <row r="565" spans="1:40" hidden="1" x14ac:dyDescent="0.2">
      <c r="A565" s="49" t="s">
        <v>2299</v>
      </c>
      <c r="B565" s="49" t="s">
        <v>2300</v>
      </c>
      <c r="C565" s="50" t="s">
        <v>166</v>
      </c>
      <c r="D565" s="49" t="s">
        <v>228</v>
      </c>
      <c r="E565" s="49" t="s">
        <v>2301</v>
      </c>
      <c r="F565" s="49" t="s">
        <v>169</v>
      </c>
      <c r="G565" s="49" t="s">
        <v>1545</v>
      </c>
      <c r="H565" s="49" t="s">
        <v>552</v>
      </c>
      <c r="I565" s="51" t="s">
        <v>2300</v>
      </c>
      <c r="J565" s="49">
        <v>6</v>
      </c>
      <c r="K565" s="49">
        <v>250</v>
      </c>
      <c r="L565" s="49">
        <f t="shared" si="54"/>
        <v>195</v>
      </c>
      <c r="M565" s="80">
        <f>L565*Z565</f>
        <v>18661.5</v>
      </c>
      <c r="N565" s="52" t="s">
        <v>173</v>
      </c>
      <c r="P565" s="49">
        <v>25</v>
      </c>
      <c r="Q565" s="49">
        <v>0</v>
      </c>
      <c r="R565" s="49">
        <v>0</v>
      </c>
      <c r="S565" s="77">
        <f t="shared" si="55"/>
        <v>25</v>
      </c>
      <c r="T565" s="77">
        <f t="shared" si="56"/>
        <v>25</v>
      </c>
      <c r="U565" s="49">
        <v>55</v>
      </c>
      <c r="V565" s="49">
        <v>0</v>
      </c>
      <c r="W565" s="49">
        <v>0</v>
      </c>
      <c r="X565" s="49">
        <f t="shared" si="58"/>
        <v>-30</v>
      </c>
      <c r="Y565" s="49" t="s">
        <v>181</v>
      </c>
      <c r="Z565" s="53">
        <v>95.7</v>
      </c>
      <c r="AB565" s="53">
        <f t="shared" si="57"/>
        <v>-95.7</v>
      </c>
      <c r="AM565" s="49" t="s">
        <v>85</v>
      </c>
      <c r="AN565" s="49" t="s">
        <v>1926</v>
      </c>
    </row>
    <row r="566" spans="1:40" hidden="1" x14ac:dyDescent="0.2">
      <c r="A566" s="49" t="s">
        <v>2302</v>
      </c>
      <c r="B566" s="49" t="s">
        <v>2303</v>
      </c>
      <c r="C566" s="50" t="s">
        <v>166</v>
      </c>
      <c r="D566" s="49" t="s">
        <v>228</v>
      </c>
      <c r="E566" s="49" t="s">
        <v>2304</v>
      </c>
      <c r="F566" s="49" t="s">
        <v>169</v>
      </c>
      <c r="G566" s="49" t="s">
        <v>1545</v>
      </c>
      <c r="H566" s="49" t="s">
        <v>2018</v>
      </c>
      <c r="I566" s="51" t="s">
        <v>2303</v>
      </c>
      <c r="J566" s="49">
        <v>7</v>
      </c>
      <c r="K566" s="49">
        <v>20</v>
      </c>
      <c r="L566" s="49">
        <f t="shared" si="54"/>
        <v>20</v>
      </c>
      <c r="M566" s="49">
        <f>L566*Z566</f>
        <v>1113.8</v>
      </c>
      <c r="N566" s="52" t="s">
        <v>173</v>
      </c>
      <c r="P566" s="49">
        <v>0</v>
      </c>
      <c r="Q566" s="49">
        <v>0</v>
      </c>
      <c r="R566" s="49">
        <v>0</v>
      </c>
      <c r="S566" s="77">
        <f t="shared" si="55"/>
        <v>0</v>
      </c>
      <c r="T566" s="77">
        <f t="shared" si="56"/>
        <v>0</v>
      </c>
      <c r="U566" s="49">
        <v>0</v>
      </c>
      <c r="V566" s="49">
        <v>0</v>
      </c>
      <c r="W566" s="49">
        <v>0</v>
      </c>
      <c r="X566" s="49">
        <f t="shared" si="58"/>
        <v>0</v>
      </c>
      <c r="Y566" s="49" t="s">
        <v>174</v>
      </c>
      <c r="Z566" s="53">
        <v>55.69</v>
      </c>
      <c r="AB566" s="53">
        <f t="shared" si="57"/>
        <v>-55.69</v>
      </c>
      <c r="AM566" s="49" t="s">
        <v>85</v>
      </c>
      <c r="AN566" s="49" t="s">
        <v>1926</v>
      </c>
    </row>
    <row r="567" spans="1:40" hidden="1" x14ac:dyDescent="0.2">
      <c r="A567" s="49" t="s">
        <v>2305</v>
      </c>
      <c r="B567" s="49" t="s">
        <v>2306</v>
      </c>
      <c r="C567" s="50" t="s">
        <v>166</v>
      </c>
      <c r="D567" s="49" t="s">
        <v>228</v>
      </c>
      <c r="E567" s="49" t="s">
        <v>2307</v>
      </c>
      <c r="F567" s="49" t="s">
        <v>169</v>
      </c>
      <c r="G567" s="49" t="s">
        <v>1545</v>
      </c>
      <c r="H567" s="49" t="s">
        <v>2018</v>
      </c>
      <c r="I567" s="51" t="s">
        <v>2306</v>
      </c>
      <c r="J567" s="49">
        <v>7</v>
      </c>
      <c r="K567" s="49">
        <v>30</v>
      </c>
      <c r="L567" s="49">
        <f t="shared" si="54"/>
        <v>30</v>
      </c>
      <c r="M567" s="49">
        <f>L567*Z567</f>
        <v>1704.3000000000002</v>
      </c>
      <c r="N567" s="52" t="s">
        <v>173</v>
      </c>
      <c r="P567" s="49">
        <v>0</v>
      </c>
      <c r="Q567" s="49">
        <v>0</v>
      </c>
      <c r="R567" s="49">
        <v>0</v>
      </c>
      <c r="S567" s="77">
        <f t="shared" si="55"/>
        <v>0</v>
      </c>
      <c r="T567" s="77">
        <f t="shared" si="56"/>
        <v>0</v>
      </c>
      <c r="U567" s="49">
        <v>0</v>
      </c>
      <c r="V567" s="49">
        <v>0</v>
      </c>
      <c r="W567" s="49">
        <v>0</v>
      </c>
      <c r="X567" s="49">
        <f t="shared" si="58"/>
        <v>0</v>
      </c>
      <c r="Y567" s="49" t="s">
        <v>174</v>
      </c>
      <c r="Z567" s="53">
        <v>56.81</v>
      </c>
      <c r="AB567" s="53">
        <f t="shared" si="57"/>
        <v>-56.81</v>
      </c>
      <c r="AM567" s="49" t="s">
        <v>85</v>
      </c>
      <c r="AN567" s="49" t="s">
        <v>1926</v>
      </c>
    </row>
    <row r="568" spans="1:40" hidden="1" x14ac:dyDescent="0.2">
      <c r="A568" s="49" t="s">
        <v>2308</v>
      </c>
      <c r="B568" s="49" t="s">
        <v>2309</v>
      </c>
      <c r="C568" s="50" t="s">
        <v>166</v>
      </c>
      <c r="D568" s="49" t="s">
        <v>2310</v>
      </c>
      <c r="E568" s="49" t="s">
        <v>2311</v>
      </c>
      <c r="F568" s="49" t="s">
        <v>2312</v>
      </c>
      <c r="G568" s="49" t="s">
        <v>2313</v>
      </c>
      <c r="H568" s="49" t="s">
        <v>2314</v>
      </c>
      <c r="I568" s="51" t="s">
        <v>2315</v>
      </c>
      <c r="J568" s="49">
        <v>11</v>
      </c>
      <c r="K568" s="49">
        <v>5000</v>
      </c>
      <c r="L568" s="49">
        <f t="shared" si="54"/>
        <v>-46913</v>
      </c>
      <c r="N568" s="52" t="s">
        <v>173</v>
      </c>
      <c r="P568" s="49">
        <v>30391</v>
      </c>
      <c r="Q568" s="49">
        <v>0</v>
      </c>
      <c r="R568" s="49">
        <v>11750</v>
      </c>
      <c r="S568" s="77">
        <f t="shared" si="55"/>
        <v>30391</v>
      </c>
      <c r="T568" s="77">
        <f t="shared" si="56"/>
        <v>42141</v>
      </c>
      <c r="U568" s="49">
        <v>51913</v>
      </c>
      <c r="V568" s="49">
        <v>24456</v>
      </c>
      <c r="W568" s="49">
        <v>24379</v>
      </c>
      <c r="X568" s="49">
        <f t="shared" si="58"/>
        <v>-34228</v>
      </c>
      <c r="Y568" s="49" t="s">
        <v>181</v>
      </c>
      <c r="Z568" s="53">
        <v>0.88</v>
      </c>
      <c r="AB568" s="53">
        <f t="shared" si="57"/>
        <v>-0.88</v>
      </c>
      <c r="AM568" s="49" t="s">
        <v>85</v>
      </c>
      <c r="AN568" s="49" t="s">
        <v>1926</v>
      </c>
    </row>
    <row r="569" spans="1:40" hidden="1" x14ac:dyDescent="0.2">
      <c r="A569" s="49" t="s">
        <v>2316</v>
      </c>
      <c r="B569" s="49" t="s">
        <v>2317</v>
      </c>
      <c r="C569" s="50" t="s">
        <v>166</v>
      </c>
      <c r="D569" s="49" t="s">
        <v>2310</v>
      </c>
      <c r="E569" s="49" t="s">
        <v>2318</v>
      </c>
      <c r="F569" s="49" t="s">
        <v>2312</v>
      </c>
      <c r="G569" s="49" t="s">
        <v>2313</v>
      </c>
      <c r="H569" s="49" t="s">
        <v>2314</v>
      </c>
      <c r="I569" s="51" t="s">
        <v>2319</v>
      </c>
      <c r="J569" s="49">
        <v>8</v>
      </c>
      <c r="K569" s="49">
        <v>5000</v>
      </c>
      <c r="L569" s="49">
        <f t="shared" si="54"/>
        <v>-46334</v>
      </c>
      <c r="N569" s="52" t="s">
        <v>173</v>
      </c>
      <c r="P569" s="49">
        <v>27218</v>
      </c>
      <c r="Q569" s="49">
        <v>0</v>
      </c>
      <c r="R569" s="49">
        <v>15000</v>
      </c>
      <c r="S569" s="77">
        <f t="shared" si="55"/>
        <v>27218</v>
      </c>
      <c r="T569" s="77">
        <f t="shared" si="56"/>
        <v>42218</v>
      </c>
      <c r="U569" s="49">
        <v>51334</v>
      </c>
      <c r="V569" s="49">
        <v>23949</v>
      </c>
      <c r="W569" s="49">
        <v>23854</v>
      </c>
      <c r="X569" s="49">
        <f t="shared" si="58"/>
        <v>-33065</v>
      </c>
      <c r="Y569" s="49" t="s">
        <v>181</v>
      </c>
      <c r="Z569" s="53">
        <v>0.89</v>
      </c>
      <c r="AB569" s="53">
        <f t="shared" si="57"/>
        <v>-0.89</v>
      </c>
      <c r="AM569" s="49" t="s">
        <v>85</v>
      </c>
      <c r="AN569" s="49" t="s">
        <v>1926</v>
      </c>
    </row>
    <row r="570" spans="1:40" hidden="1" x14ac:dyDescent="0.2">
      <c r="A570" s="49" t="s">
        <v>2320</v>
      </c>
      <c r="B570" s="49" t="s">
        <v>2321</v>
      </c>
      <c r="C570" s="50" t="s">
        <v>166</v>
      </c>
      <c r="D570" s="49" t="s">
        <v>2310</v>
      </c>
      <c r="E570" s="49" t="s">
        <v>2322</v>
      </c>
      <c r="F570" s="49" t="s">
        <v>2312</v>
      </c>
      <c r="G570" s="49" t="s">
        <v>2323</v>
      </c>
      <c r="H570" s="49" t="s">
        <v>2324</v>
      </c>
      <c r="I570" s="51" t="s">
        <v>2325</v>
      </c>
      <c r="J570" s="49">
        <v>4</v>
      </c>
      <c r="K570" s="49">
        <v>1000</v>
      </c>
      <c r="L570" s="49">
        <f t="shared" si="54"/>
        <v>939</v>
      </c>
      <c r="M570" s="49">
        <f>L570*Z570</f>
        <v>4957.92</v>
      </c>
      <c r="N570" s="52" t="s">
        <v>173</v>
      </c>
      <c r="P570" s="49">
        <v>518</v>
      </c>
      <c r="Q570" s="49">
        <v>0</v>
      </c>
      <c r="R570" s="49">
        <v>0</v>
      </c>
      <c r="S570" s="77">
        <f t="shared" si="55"/>
        <v>518</v>
      </c>
      <c r="T570" s="77">
        <f t="shared" si="56"/>
        <v>518</v>
      </c>
      <c r="U570" s="49">
        <v>61</v>
      </c>
      <c r="V570" s="49">
        <v>57</v>
      </c>
      <c r="W570" s="49">
        <v>63</v>
      </c>
      <c r="X570" s="49">
        <f t="shared" si="58"/>
        <v>400</v>
      </c>
      <c r="Y570" s="49" t="s">
        <v>190</v>
      </c>
      <c r="Z570" s="53">
        <v>5.28</v>
      </c>
      <c r="AB570" s="53">
        <f t="shared" si="57"/>
        <v>-5.28</v>
      </c>
      <c r="AM570" s="49" t="s">
        <v>85</v>
      </c>
      <c r="AN570" s="49" t="s">
        <v>1926</v>
      </c>
    </row>
    <row r="571" spans="1:40" hidden="1" x14ac:dyDescent="0.2">
      <c r="A571" s="49" t="s">
        <v>2326</v>
      </c>
      <c r="B571" s="49" t="s">
        <v>2327</v>
      </c>
      <c r="C571" s="50" t="s">
        <v>166</v>
      </c>
      <c r="D571" s="49" t="s">
        <v>2310</v>
      </c>
      <c r="E571" s="49" t="s">
        <v>2328</v>
      </c>
      <c r="F571" s="49" t="s">
        <v>2312</v>
      </c>
      <c r="G571" s="49" t="s">
        <v>2329</v>
      </c>
      <c r="H571" s="49" t="s">
        <v>2330</v>
      </c>
      <c r="I571" s="51" t="s">
        <v>2331</v>
      </c>
      <c r="J571" s="49">
        <v>13</v>
      </c>
      <c r="K571" s="49">
        <v>1050</v>
      </c>
      <c r="L571" s="49">
        <f t="shared" si="54"/>
        <v>-92476</v>
      </c>
      <c r="N571" s="52" t="s">
        <v>173</v>
      </c>
      <c r="P571" s="49">
        <v>33244</v>
      </c>
      <c r="Q571" s="49">
        <v>0</v>
      </c>
      <c r="R571" s="49">
        <v>59325</v>
      </c>
      <c r="S571" s="77">
        <f t="shared" si="55"/>
        <v>33244</v>
      </c>
      <c r="T571" s="77">
        <f t="shared" si="56"/>
        <v>92569</v>
      </c>
      <c r="U571" s="49">
        <v>93526</v>
      </c>
      <c r="V571" s="49">
        <v>44040</v>
      </c>
      <c r="W571" s="49">
        <v>43276</v>
      </c>
      <c r="X571" s="49">
        <f t="shared" si="58"/>
        <v>-44997</v>
      </c>
      <c r="Y571" s="49" t="s">
        <v>181</v>
      </c>
      <c r="Z571" s="53">
        <v>1.8380000000000001</v>
      </c>
      <c r="AB571" s="53">
        <f t="shared" si="57"/>
        <v>-1.8380000000000001</v>
      </c>
      <c r="AM571" s="49" t="s">
        <v>85</v>
      </c>
      <c r="AN571" s="49" t="s">
        <v>1926</v>
      </c>
    </row>
    <row r="572" spans="1:40" hidden="1" x14ac:dyDescent="0.2">
      <c r="A572" s="49" t="s">
        <v>2332</v>
      </c>
      <c r="B572" s="49" t="s">
        <v>2333</v>
      </c>
      <c r="C572" s="50" t="s">
        <v>166</v>
      </c>
      <c r="D572" s="49" t="s">
        <v>2310</v>
      </c>
      <c r="E572" s="49" t="s">
        <v>2334</v>
      </c>
      <c r="F572" s="49" t="s">
        <v>2312</v>
      </c>
      <c r="G572" s="49" t="s">
        <v>2329</v>
      </c>
      <c r="H572" s="49" t="s">
        <v>2330</v>
      </c>
      <c r="I572" s="51" t="s">
        <v>2333</v>
      </c>
      <c r="J572" s="49">
        <v>13</v>
      </c>
      <c r="K572" s="49">
        <v>500</v>
      </c>
      <c r="L572" s="49">
        <f t="shared" si="54"/>
        <v>-652</v>
      </c>
      <c r="N572" s="52" t="s">
        <v>173</v>
      </c>
      <c r="P572" s="49">
        <v>6062</v>
      </c>
      <c r="Q572" s="49">
        <v>0</v>
      </c>
      <c r="R572" s="49">
        <v>0</v>
      </c>
      <c r="S572" s="77">
        <f t="shared" si="55"/>
        <v>6062</v>
      </c>
      <c r="T572" s="77">
        <f t="shared" si="56"/>
        <v>6062</v>
      </c>
      <c r="U572" s="49">
        <v>1152</v>
      </c>
      <c r="V572" s="49">
        <v>292</v>
      </c>
      <c r="W572" s="49">
        <v>318</v>
      </c>
      <c r="X572" s="49">
        <f t="shared" si="58"/>
        <v>4618</v>
      </c>
      <c r="Y572" s="49" t="s">
        <v>190</v>
      </c>
      <c r="Z572" s="53">
        <v>4.3899999999999997</v>
      </c>
      <c r="AB572" s="53">
        <f t="shared" si="57"/>
        <v>-4.3899999999999997</v>
      </c>
      <c r="AM572" s="49" t="s">
        <v>85</v>
      </c>
      <c r="AN572" s="49" t="s">
        <v>1926</v>
      </c>
    </row>
    <row r="573" spans="1:40" hidden="1" x14ac:dyDescent="0.2">
      <c r="A573" s="49" t="s">
        <v>2335</v>
      </c>
      <c r="B573" s="49" t="s">
        <v>2336</v>
      </c>
      <c r="C573" s="50" t="s">
        <v>166</v>
      </c>
      <c r="D573" s="49" t="s">
        <v>2310</v>
      </c>
      <c r="E573" s="49" t="s">
        <v>2337</v>
      </c>
      <c r="F573" s="49" t="s">
        <v>2312</v>
      </c>
      <c r="G573" s="49" t="s">
        <v>551</v>
      </c>
      <c r="H573" s="49" t="s">
        <v>551</v>
      </c>
      <c r="I573" s="51" t="s">
        <v>2338</v>
      </c>
      <c r="J573" s="49">
        <v>14</v>
      </c>
      <c r="K573" s="49">
        <v>2500</v>
      </c>
      <c r="L573" s="49">
        <f t="shared" si="54"/>
        <v>-9016</v>
      </c>
      <c r="N573" s="52" t="s">
        <v>173</v>
      </c>
      <c r="P573" s="49">
        <v>11967</v>
      </c>
      <c r="Q573" s="49">
        <v>0</v>
      </c>
      <c r="R573" s="49">
        <v>0</v>
      </c>
      <c r="S573" s="77">
        <f t="shared" si="55"/>
        <v>11967</v>
      </c>
      <c r="T573" s="77">
        <f t="shared" si="56"/>
        <v>11967</v>
      </c>
      <c r="U573" s="49">
        <v>11516</v>
      </c>
      <c r="V573" s="49">
        <v>8514</v>
      </c>
      <c r="W573" s="49">
        <v>8114</v>
      </c>
      <c r="X573" s="49">
        <f t="shared" si="58"/>
        <v>-8063</v>
      </c>
      <c r="Y573" s="49" t="s">
        <v>181</v>
      </c>
      <c r="Z573" s="53">
        <v>1.33</v>
      </c>
      <c r="AB573" s="53">
        <f t="shared" si="57"/>
        <v>-1.33</v>
      </c>
      <c r="AM573" s="49" t="s">
        <v>85</v>
      </c>
      <c r="AN573" s="49" t="s">
        <v>1926</v>
      </c>
    </row>
    <row r="574" spans="1:40" hidden="1" x14ac:dyDescent="0.2">
      <c r="A574" s="49" t="s">
        <v>2339</v>
      </c>
      <c r="B574" s="49" t="s">
        <v>2340</v>
      </c>
      <c r="C574" s="50" t="s">
        <v>166</v>
      </c>
      <c r="D574" s="49" t="s">
        <v>437</v>
      </c>
      <c r="E574" s="49" t="s">
        <v>2341</v>
      </c>
      <c r="F574" s="49" t="s">
        <v>2312</v>
      </c>
      <c r="G574" s="49" t="s">
        <v>551</v>
      </c>
      <c r="H574" s="49" t="s">
        <v>552</v>
      </c>
      <c r="I574" s="51" t="s">
        <v>2342</v>
      </c>
      <c r="J574" s="49">
        <v>8</v>
      </c>
      <c r="K574" s="49">
        <v>2700</v>
      </c>
      <c r="L574" s="49">
        <f t="shared" si="54"/>
        <v>-8414</v>
      </c>
      <c r="N574" s="52" t="s">
        <v>173</v>
      </c>
      <c r="P574" s="49">
        <v>10490</v>
      </c>
      <c r="Q574" s="49">
        <v>0</v>
      </c>
      <c r="R574" s="49">
        <v>10600</v>
      </c>
      <c r="S574" s="77">
        <f t="shared" si="55"/>
        <v>10490</v>
      </c>
      <c r="T574" s="77">
        <f t="shared" si="56"/>
        <v>21090</v>
      </c>
      <c r="U574" s="49">
        <v>11114</v>
      </c>
      <c r="V574" s="49">
        <v>8478</v>
      </c>
      <c r="W574" s="49">
        <v>8078</v>
      </c>
      <c r="X574" s="49">
        <f t="shared" si="58"/>
        <v>1498</v>
      </c>
      <c r="Y574" s="49" t="s">
        <v>190</v>
      </c>
      <c r="Z574" s="53">
        <v>4.9800000000000004</v>
      </c>
      <c r="AB574" s="53">
        <f t="shared" si="57"/>
        <v>-4.9800000000000004</v>
      </c>
      <c r="AM574" s="49" t="s">
        <v>85</v>
      </c>
      <c r="AN574" s="49" t="s">
        <v>1926</v>
      </c>
    </row>
    <row r="575" spans="1:40" hidden="1" x14ac:dyDescent="0.2">
      <c r="A575" s="49" t="s">
        <v>2343</v>
      </c>
      <c r="B575" s="49" t="s">
        <v>2344</v>
      </c>
      <c r="C575" s="50" t="s">
        <v>166</v>
      </c>
      <c r="D575" s="49" t="s">
        <v>2310</v>
      </c>
      <c r="E575" s="49" t="s">
        <v>2345</v>
      </c>
      <c r="F575" s="49" t="s">
        <v>2312</v>
      </c>
      <c r="G575" s="49" t="s">
        <v>2346</v>
      </c>
      <c r="H575" s="49" t="s">
        <v>2347</v>
      </c>
      <c r="I575" s="51" t="s">
        <v>2344</v>
      </c>
      <c r="J575" s="49">
        <v>4</v>
      </c>
      <c r="K575" s="49">
        <v>100</v>
      </c>
      <c r="L575" s="49">
        <f t="shared" si="54"/>
        <v>-302</v>
      </c>
      <c r="N575" s="52" t="s">
        <v>173</v>
      </c>
      <c r="P575" s="49">
        <v>508</v>
      </c>
      <c r="Q575" s="49">
        <v>0</v>
      </c>
      <c r="R575" s="49">
        <v>0</v>
      </c>
      <c r="S575" s="77">
        <f t="shared" si="55"/>
        <v>508</v>
      </c>
      <c r="T575" s="77">
        <f t="shared" si="56"/>
        <v>508</v>
      </c>
      <c r="U575" s="49">
        <v>402</v>
      </c>
      <c r="V575" s="49">
        <v>36</v>
      </c>
      <c r="W575" s="49">
        <v>36</v>
      </c>
      <c r="X575" s="49">
        <f t="shared" si="58"/>
        <v>70</v>
      </c>
      <c r="Y575" s="49" t="s">
        <v>190</v>
      </c>
      <c r="Z575" s="53">
        <v>4</v>
      </c>
      <c r="AB575" s="53">
        <f t="shared" si="57"/>
        <v>-4</v>
      </c>
      <c r="AM575" s="49" t="s">
        <v>85</v>
      </c>
      <c r="AN575" s="49" t="s">
        <v>1926</v>
      </c>
    </row>
    <row r="576" spans="1:40" hidden="1" x14ac:dyDescent="0.2">
      <c r="A576" s="49" t="s">
        <v>2348</v>
      </c>
      <c r="B576" s="49" t="s">
        <v>2349</v>
      </c>
      <c r="C576" s="50" t="s">
        <v>166</v>
      </c>
      <c r="D576" s="49" t="s">
        <v>2310</v>
      </c>
      <c r="E576" s="49" t="s">
        <v>2350</v>
      </c>
      <c r="F576" s="49" t="s">
        <v>2312</v>
      </c>
      <c r="G576" s="49" t="s">
        <v>628</v>
      </c>
      <c r="H576" s="49" t="s">
        <v>440</v>
      </c>
      <c r="I576" s="51" t="s">
        <v>2351</v>
      </c>
      <c r="J576" s="49">
        <v>10</v>
      </c>
      <c r="K576" s="49">
        <v>108</v>
      </c>
      <c r="L576" s="49">
        <f t="shared" si="54"/>
        <v>-294</v>
      </c>
      <c r="N576" s="52" t="s">
        <v>173</v>
      </c>
      <c r="P576" s="49">
        <v>252</v>
      </c>
      <c r="Q576" s="49">
        <v>0</v>
      </c>
      <c r="R576" s="49">
        <v>108</v>
      </c>
      <c r="S576" s="77">
        <f t="shared" si="55"/>
        <v>252</v>
      </c>
      <c r="T576" s="77">
        <f t="shared" si="56"/>
        <v>360</v>
      </c>
      <c r="U576" s="49">
        <v>402</v>
      </c>
      <c r="V576" s="49">
        <v>36</v>
      </c>
      <c r="W576" s="49">
        <v>36</v>
      </c>
      <c r="X576" s="49">
        <f t="shared" si="58"/>
        <v>-78</v>
      </c>
      <c r="Y576" s="49" t="s">
        <v>181</v>
      </c>
      <c r="Z576" s="53">
        <v>4.75</v>
      </c>
      <c r="AB576" s="53">
        <f t="shared" si="57"/>
        <v>-4.75</v>
      </c>
      <c r="AM576" s="49" t="s">
        <v>85</v>
      </c>
      <c r="AN576" s="49" t="s">
        <v>1926</v>
      </c>
    </row>
    <row r="577" spans="1:40" hidden="1" x14ac:dyDescent="0.2">
      <c r="A577" s="49" t="s">
        <v>2352</v>
      </c>
      <c r="B577" s="49" t="s">
        <v>2353</v>
      </c>
      <c r="C577" s="50" t="s">
        <v>166</v>
      </c>
      <c r="D577" s="49" t="s">
        <v>2310</v>
      </c>
      <c r="E577" s="49" t="s">
        <v>2354</v>
      </c>
      <c r="F577" s="49" t="s">
        <v>2312</v>
      </c>
      <c r="G577" s="49" t="s">
        <v>430</v>
      </c>
      <c r="H577" s="49" t="s">
        <v>431</v>
      </c>
      <c r="I577" s="51" t="s">
        <v>2353</v>
      </c>
      <c r="J577" s="49">
        <v>7</v>
      </c>
      <c r="K577" s="49">
        <v>500</v>
      </c>
      <c r="L577" s="49">
        <f t="shared" si="54"/>
        <v>-2540</v>
      </c>
      <c r="N577" s="52" t="s">
        <v>173</v>
      </c>
      <c r="P577" s="49">
        <v>2010</v>
      </c>
      <c r="Q577" s="49">
        <v>0</v>
      </c>
      <c r="R577" s="49">
        <v>500</v>
      </c>
      <c r="S577" s="77">
        <f t="shared" si="55"/>
        <v>2010</v>
      </c>
      <c r="T577" s="77">
        <f t="shared" si="56"/>
        <v>2510</v>
      </c>
      <c r="U577" s="49">
        <v>3040</v>
      </c>
      <c r="V577" s="49">
        <v>1098</v>
      </c>
      <c r="W577" s="49">
        <v>1098</v>
      </c>
      <c r="X577" s="49">
        <f t="shared" si="58"/>
        <v>-1628</v>
      </c>
      <c r="Y577" s="49" t="s">
        <v>181</v>
      </c>
      <c r="Z577" s="53">
        <v>2.6379999999999999</v>
      </c>
      <c r="AB577" s="53">
        <f t="shared" si="57"/>
        <v>-2.6379999999999999</v>
      </c>
      <c r="AM577" s="49" t="s">
        <v>85</v>
      </c>
      <c r="AN577" s="49" t="s">
        <v>1926</v>
      </c>
    </row>
    <row r="578" spans="1:40" hidden="1" x14ac:dyDescent="0.2">
      <c r="A578" s="49" t="s">
        <v>2355</v>
      </c>
      <c r="B578" s="49" t="s">
        <v>2356</v>
      </c>
      <c r="C578" s="50" t="s">
        <v>166</v>
      </c>
      <c r="D578" s="49" t="s">
        <v>2310</v>
      </c>
      <c r="E578" s="49" t="s">
        <v>2357</v>
      </c>
      <c r="F578" s="49" t="s">
        <v>2312</v>
      </c>
      <c r="G578" s="49" t="s">
        <v>2323</v>
      </c>
      <c r="H578" s="49" t="s">
        <v>2324</v>
      </c>
      <c r="I578" s="51" t="s">
        <v>2358</v>
      </c>
      <c r="J578" s="49">
        <v>4</v>
      </c>
      <c r="K578" s="49">
        <v>2000</v>
      </c>
      <c r="L578" s="49">
        <f t="shared" ref="L578:L641" si="59">K578-U578</f>
        <v>1783</v>
      </c>
      <c r="M578" s="49">
        <f>L578*Z578</f>
        <v>6418.8</v>
      </c>
      <c r="N578" s="52" t="s">
        <v>173</v>
      </c>
      <c r="P578" s="49">
        <v>3092</v>
      </c>
      <c r="Q578" s="49">
        <v>0</v>
      </c>
      <c r="R578" s="49">
        <v>0</v>
      </c>
      <c r="S578" s="77">
        <f t="shared" ref="S578:S641" si="60">P578+Q578</f>
        <v>3092</v>
      </c>
      <c r="T578" s="77">
        <f t="shared" ref="T578:T641" si="61">P578+Q578+R578</f>
        <v>3092</v>
      </c>
      <c r="U578" s="49">
        <v>217</v>
      </c>
      <c r="V578" s="49">
        <v>240</v>
      </c>
      <c r="W578" s="49">
        <v>240</v>
      </c>
      <c r="X578" s="49">
        <f t="shared" si="58"/>
        <v>2635</v>
      </c>
      <c r="Y578" s="49" t="s">
        <v>190</v>
      </c>
      <c r="Z578" s="53">
        <v>3.6</v>
      </c>
      <c r="AB578" s="53">
        <f t="shared" ref="AB578:AB641" si="62">AA578-Z578</f>
        <v>-3.6</v>
      </c>
      <c r="AM578" s="49" t="s">
        <v>85</v>
      </c>
      <c r="AN578" s="49" t="s">
        <v>1926</v>
      </c>
    </row>
    <row r="579" spans="1:40" hidden="1" x14ac:dyDescent="0.2">
      <c r="A579" s="49" t="s">
        <v>2359</v>
      </c>
      <c r="B579" s="49" t="s">
        <v>2360</v>
      </c>
      <c r="C579" s="50" t="s">
        <v>166</v>
      </c>
      <c r="D579" s="49" t="s">
        <v>2310</v>
      </c>
      <c r="E579" s="49" t="s">
        <v>2361</v>
      </c>
      <c r="F579" s="49" t="s">
        <v>2312</v>
      </c>
      <c r="G579" s="49" t="s">
        <v>2346</v>
      </c>
      <c r="H579" s="49" t="s">
        <v>2347</v>
      </c>
      <c r="I579" s="51" t="s">
        <v>2360</v>
      </c>
      <c r="J579" s="49">
        <v>5</v>
      </c>
      <c r="K579" s="49">
        <v>1000</v>
      </c>
      <c r="L579" s="49">
        <f t="shared" si="59"/>
        <v>783</v>
      </c>
      <c r="M579" s="49">
        <f>L579*Z579</f>
        <v>6091.74</v>
      </c>
      <c r="N579" s="52" t="s">
        <v>173</v>
      </c>
      <c r="P579" s="49">
        <v>2924</v>
      </c>
      <c r="Q579" s="49">
        <v>0</v>
      </c>
      <c r="R579" s="49">
        <v>0</v>
      </c>
      <c r="S579" s="77">
        <f t="shared" si="60"/>
        <v>2924</v>
      </c>
      <c r="T579" s="77">
        <f t="shared" si="61"/>
        <v>2924</v>
      </c>
      <c r="U579" s="49">
        <v>217</v>
      </c>
      <c r="V579" s="49">
        <v>240</v>
      </c>
      <c r="W579" s="49">
        <v>240</v>
      </c>
      <c r="X579" s="49">
        <f t="shared" si="58"/>
        <v>2467</v>
      </c>
      <c r="Y579" s="49" t="s">
        <v>190</v>
      </c>
      <c r="Z579" s="53">
        <v>7.78</v>
      </c>
      <c r="AB579" s="53">
        <f t="shared" si="62"/>
        <v>-7.78</v>
      </c>
      <c r="AM579" s="49" t="s">
        <v>85</v>
      </c>
      <c r="AN579" s="49" t="s">
        <v>1926</v>
      </c>
    </row>
    <row r="580" spans="1:40" hidden="1" x14ac:dyDescent="0.2">
      <c r="A580" s="49" t="s">
        <v>2362</v>
      </c>
      <c r="B580" s="49" t="s">
        <v>2363</v>
      </c>
      <c r="C580" s="50" t="s">
        <v>166</v>
      </c>
      <c r="D580" s="49" t="s">
        <v>2310</v>
      </c>
      <c r="E580" s="49" t="s">
        <v>2364</v>
      </c>
      <c r="F580" s="49" t="s">
        <v>2312</v>
      </c>
      <c r="G580" s="49" t="s">
        <v>2323</v>
      </c>
      <c r="H580" s="49" t="s">
        <v>2324</v>
      </c>
      <c r="I580" s="51" t="s">
        <v>2365</v>
      </c>
      <c r="J580" s="49">
        <v>6</v>
      </c>
      <c r="K580" s="49">
        <v>1000</v>
      </c>
      <c r="L580" s="49">
        <f t="shared" si="59"/>
        <v>39</v>
      </c>
      <c r="M580" s="82"/>
      <c r="N580" s="52" t="s">
        <v>173</v>
      </c>
      <c r="P580" s="49">
        <v>563</v>
      </c>
      <c r="Q580" s="49">
        <v>0</v>
      </c>
      <c r="R580" s="49">
        <v>0</v>
      </c>
      <c r="S580" s="77">
        <f t="shared" si="60"/>
        <v>563</v>
      </c>
      <c r="T580" s="77">
        <f t="shared" si="61"/>
        <v>563</v>
      </c>
      <c r="U580" s="49">
        <v>961</v>
      </c>
      <c r="V580" s="49">
        <v>105</v>
      </c>
      <c r="W580" s="49">
        <v>160</v>
      </c>
      <c r="X580" s="49">
        <f t="shared" si="58"/>
        <v>-503</v>
      </c>
      <c r="Y580" s="49" t="s">
        <v>181</v>
      </c>
      <c r="Z580" s="53">
        <v>3.87</v>
      </c>
      <c r="AB580" s="53">
        <f t="shared" si="62"/>
        <v>-3.87</v>
      </c>
      <c r="AM580" s="49" t="s">
        <v>85</v>
      </c>
      <c r="AN580" s="49" t="s">
        <v>1926</v>
      </c>
    </row>
    <row r="581" spans="1:40" hidden="1" x14ac:dyDescent="0.2">
      <c r="A581" s="49" t="s">
        <v>2366</v>
      </c>
      <c r="B581" s="49" t="s">
        <v>2367</v>
      </c>
      <c r="C581" s="50" t="s">
        <v>166</v>
      </c>
      <c r="D581" s="49" t="s">
        <v>2310</v>
      </c>
      <c r="E581" s="49" t="s">
        <v>2368</v>
      </c>
      <c r="F581" s="49" t="s">
        <v>2312</v>
      </c>
      <c r="G581" s="49" t="s">
        <v>2346</v>
      </c>
      <c r="H581" s="49" t="s">
        <v>2347</v>
      </c>
      <c r="I581" s="51" t="s">
        <v>2367</v>
      </c>
      <c r="J581" s="49">
        <v>5</v>
      </c>
      <c r="K581" s="49">
        <v>100</v>
      </c>
      <c r="L581" s="49">
        <f t="shared" si="59"/>
        <v>-91</v>
      </c>
      <c r="N581" s="52" t="s">
        <v>173</v>
      </c>
      <c r="P581" s="49">
        <v>148</v>
      </c>
      <c r="Q581" s="49">
        <v>0</v>
      </c>
      <c r="R581" s="49">
        <v>100</v>
      </c>
      <c r="S581" s="77">
        <f t="shared" si="60"/>
        <v>148</v>
      </c>
      <c r="T581" s="77">
        <f t="shared" si="61"/>
        <v>248</v>
      </c>
      <c r="U581" s="49">
        <v>191</v>
      </c>
      <c r="V581" s="49">
        <v>60</v>
      </c>
      <c r="W581" s="49">
        <v>60</v>
      </c>
      <c r="X581" s="49">
        <f t="shared" si="58"/>
        <v>-3</v>
      </c>
      <c r="Y581" s="49" t="s">
        <v>181</v>
      </c>
      <c r="Z581" s="53">
        <v>14.08</v>
      </c>
      <c r="AB581" s="53">
        <f t="shared" si="62"/>
        <v>-14.08</v>
      </c>
      <c r="AM581" s="49" t="s">
        <v>85</v>
      </c>
      <c r="AN581" s="49" t="s">
        <v>1926</v>
      </c>
    </row>
    <row r="582" spans="1:40" hidden="1" x14ac:dyDescent="0.2">
      <c r="A582" s="49" t="s">
        <v>2369</v>
      </c>
      <c r="B582" s="49" t="s">
        <v>2370</v>
      </c>
      <c r="C582" s="50" t="s">
        <v>166</v>
      </c>
      <c r="D582" s="49" t="s">
        <v>2310</v>
      </c>
      <c r="E582" s="49" t="s">
        <v>2371</v>
      </c>
      <c r="F582" s="49" t="s">
        <v>2312</v>
      </c>
      <c r="G582" s="49" t="s">
        <v>406</v>
      </c>
      <c r="H582" s="49" t="s">
        <v>407</v>
      </c>
      <c r="I582" s="51" t="s">
        <v>2372</v>
      </c>
      <c r="J582" s="49">
        <v>13</v>
      </c>
      <c r="K582" s="49">
        <v>2000</v>
      </c>
      <c r="L582" s="49">
        <f t="shared" si="59"/>
        <v>1809</v>
      </c>
      <c r="M582" s="82"/>
      <c r="N582" s="52" t="s">
        <v>243</v>
      </c>
      <c r="P582" s="49">
        <v>197</v>
      </c>
      <c r="Q582" s="49">
        <v>2000</v>
      </c>
      <c r="R582" s="49">
        <v>0</v>
      </c>
      <c r="S582" s="77">
        <f t="shared" si="60"/>
        <v>2197</v>
      </c>
      <c r="T582" s="77">
        <f t="shared" si="61"/>
        <v>2197</v>
      </c>
      <c r="U582" s="49">
        <v>191</v>
      </c>
      <c r="V582" s="49">
        <v>60</v>
      </c>
      <c r="W582" s="49">
        <v>60</v>
      </c>
      <c r="X582" s="49">
        <f>P582-(U582+V582)</f>
        <v>-54</v>
      </c>
      <c r="Y582" s="49" t="s">
        <v>181</v>
      </c>
      <c r="Z582" s="53">
        <v>1.85</v>
      </c>
      <c r="AB582" s="53">
        <f t="shared" si="62"/>
        <v>-1.85</v>
      </c>
      <c r="AM582" s="49" t="s">
        <v>85</v>
      </c>
      <c r="AN582" s="49" t="s">
        <v>1926</v>
      </c>
    </row>
    <row r="583" spans="1:40" hidden="1" x14ac:dyDescent="0.2">
      <c r="A583" s="49" t="s">
        <v>2373</v>
      </c>
      <c r="B583" s="49" t="s">
        <v>2374</v>
      </c>
      <c r="C583" s="50" t="s">
        <v>166</v>
      </c>
      <c r="D583" s="49" t="s">
        <v>377</v>
      </c>
      <c r="E583" s="49" t="s">
        <v>2375</v>
      </c>
      <c r="F583" s="49" t="s">
        <v>2312</v>
      </c>
      <c r="G583" s="49" t="s">
        <v>406</v>
      </c>
      <c r="H583" s="49" t="s">
        <v>407</v>
      </c>
      <c r="I583" s="51" t="s">
        <v>2376</v>
      </c>
      <c r="J583" s="49">
        <v>12</v>
      </c>
      <c r="K583" s="49">
        <v>1000</v>
      </c>
      <c r="L583" s="49">
        <f t="shared" si="59"/>
        <v>355</v>
      </c>
      <c r="M583" s="82"/>
      <c r="N583" s="52" t="s">
        <v>243</v>
      </c>
      <c r="P583" s="49">
        <v>1000</v>
      </c>
      <c r="Q583" s="49">
        <v>0</v>
      </c>
      <c r="R583" s="49">
        <v>0</v>
      </c>
      <c r="S583" s="77">
        <f t="shared" si="60"/>
        <v>1000</v>
      </c>
      <c r="T583" s="77">
        <f t="shared" si="61"/>
        <v>1000</v>
      </c>
      <c r="U583" s="49">
        <v>645</v>
      </c>
      <c r="V583" s="49">
        <v>429</v>
      </c>
      <c r="W583" s="49">
        <v>429</v>
      </c>
      <c r="X583" s="49">
        <f>P583-(U583+V583)</f>
        <v>-74</v>
      </c>
      <c r="Y583" s="49" t="s">
        <v>181</v>
      </c>
      <c r="Z583" s="53">
        <v>2.5</v>
      </c>
      <c r="AB583" s="53">
        <f t="shared" si="62"/>
        <v>-2.5</v>
      </c>
      <c r="AM583" s="49" t="s">
        <v>85</v>
      </c>
      <c r="AN583" s="49" t="s">
        <v>1926</v>
      </c>
    </row>
    <row r="584" spans="1:40" hidden="1" x14ac:dyDescent="0.2">
      <c r="A584" s="49" t="s">
        <v>2377</v>
      </c>
      <c r="B584" s="49" t="s">
        <v>2378</v>
      </c>
      <c r="C584" s="50" t="s">
        <v>166</v>
      </c>
      <c r="D584" s="49" t="s">
        <v>2310</v>
      </c>
      <c r="E584" s="49" t="s">
        <v>2379</v>
      </c>
      <c r="F584" s="49" t="s">
        <v>2312</v>
      </c>
      <c r="G584" s="49" t="s">
        <v>2380</v>
      </c>
      <c r="H584" s="49" t="s">
        <v>2381</v>
      </c>
      <c r="I584" s="51" t="s">
        <v>2378</v>
      </c>
      <c r="J584" s="49">
        <v>4</v>
      </c>
      <c r="K584" s="49">
        <v>250</v>
      </c>
      <c r="L584" s="49">
        <f t="shared" si="59"/>
        <v>240</v>
      </c>
      <c r="M584" s="49">
        <f>L584*Z584</f>
        <v>10200</v>
      </c>
      <c r="N584" s="52" t="s">
        <v>173</v>
      </c>
      <c r="P584" s="49">
        <v>393</v>
      </c>
      <c r="Q584" s="49">
        <v>0</v>
      </c>
      <c r="R584" s="49">
        <v>0</v>
      </c>
      <c r="S584" s="77">
        <f t="shared" si="60"/>
        <v>393</v>
      </c>
      <c r="T584" s="77">
        <f t="shared" si="61"/>
        <v>393</v>
      </c>
      <c r="U584" s="49">
        <v>10</v>
      </c>
      <c r="V584" s="49">
        <v>0</v>
      </c>
      <c r="W584" s="49">
        <v>0</v>
      </c>
      <c r="X584" s="49">
        <f>T584-(U584+V584)</f>
        <v>383</v>
      </c>
      <c r="Y584" s="49" t="s">
        <v>190</v>
      </c>
      <c r="Z584" s="53">
        <v>42.5</v>
      </c>
      <c r="AB584" s="53">
        <f t="shared" si="62"/>
        <v>-42.5</v>
      </c>
      <c r="AM584" s="49" t="s">
        <v>85</v>
      </c>
      <c r="AN584" s="49" t="s">
        <v>1926</v>
      </c>
    </row>
    <row r="585" spans="1:40" hidden="1" x14ac:dyDescent="0.2">
      <c r="A585" s="49" t="s">
        <v>2382</v>
      </c>
      <c r="B585" s="49" t="s">
        <v>2383</v>
      </c>
      <c r="C585" s="50" t="s">
        <v>166</v>
      </c>
      <c r="D585" s="49" t="s">
        <v>2310</v>
      </c>
      <c r="E585" s="49" t="s">
        <v>2384</v>
      </c>
      <c r="F585" s="49" t="s">
        <v>2312</v>
      </c>
      <c r="G585" s="49" t="s">
        <v>2380</v>
      </c>
      <c r="H585" s="49" t="s">
        <v>2381</v>
      </c>
      <c r="I585" s="51" t="s">
        <v>2383</v>
      </c>
      <c r="J585" s="49">
        <v>5</v>
      </c>
      <c r="K585" s="49">
        <v>250</v>
      </c>
      <c r="L585" s="49">
        <f t="shared" si="59"/>
        <v>69</v>
      </c>
      <c r="M585" s="49">
        <f>L585*Z585</f>
        <v>2932.5</v>
      </c>
      <c r="N585" s="52" t="s">
        <v>173</v>
      </c>
      <c r="P585" s="49">
        <v>9</v>
      </c>
      <c r="Q585" s="49">
        <v>0</v>
      </c>
      <c r="R585" s="49">
        <v>250</v>
      </c>
      <c r="S585" s="77">
        <f t="shared" si="60"/>
        <v>9</v>
      </c>
      <c r="T585" s="77">
        <f t="shared" si="61"/>
        <v>259</v>
      </c>
      <c r="U585" s="49">
        <v>181</v>
      </c>
      <c r="V585" s="49">
        <v>60</v>
      </c>
      <c r="W585" s="49">
        <v>60</v>
      </c>
      <c r="X585" s="49">
        <f>T585-(U585+V585)</f>
        <v>18</v>
      </c>
      <c r="Y585" s="49" t="s">
        <v>190</v>
      </c>
      <c r="Z585" s="53">
        <v>42.5</v>
      </c>
      <c r="AB585" s="53">
        <f t="shared" si="62"/>
        <v>-42.5</v>
      </c>
      <c r="AM585" s="49" t="s">
        <v>85</v>
      </c>
      <c r="AN585" s="49" t="s">
        <v>1926</v>
      </c>
    </row>
    <row r="586" spans="1:40" hidden="1" x14ac:dyDescent="0.2">
      <c r="A586" s="49" t="s">
        <v>2385</v>
      </c>
      <c r="B586" s="49" t="s">
        <v>2386</v>
      </c>
      <c r="C586" s="50" t="s">
        <v>166</v>
      </c>
      <c r="D586" s="49" t="s">
        <v>2310</v>
      </c>
      <c r="E586" s="49" t="s">
        <v>2387</v>
      </c>
      <c r="F586" s="49" t="s">
        <v>2312</v>
      </c>
      <c r="G586" s="49" t="s">
        <v>729</v>
      </c>
      <c r="H586" s="49" t="s">
        <v>407</v>
      </c>
      <c r="I586" s="51" t="s">
        <v>2388</v>
      </c>
      <c r="J586" s="49">
        <v>17</v>
      </c>
      <c r="K586" s="49">
        <v>5000</v>
      </c>
      <c r="L586" s="49">
        <f t="shared" si="59"/>
        <v>4433</v>
      </c>
      <c r="M586" s="80">
        <f>L586*Z586</f>
        <v>12944.36</v>
      </c>
      <c r="N586" s="52" t="s">
        <v>243</v>
      </c>
      <c r="P586" s="49">
        <v>712</v>
      </c>
      <c r="Q586" s="49">
        <v>0</v>
      </c>
      <c r="R586" s="49">
        <v>1000</v>
      </c>
      <c r="S586" s="77">
        <f t="shared" si="60"/>
        <v>712</v>
      </c>
      <c r="T586" s="77">
        <f t="shared" si="61"/>
        <v>1712</v>
      </c>
      <c r="U586" s="49">
        <v>567</v>
      </c>
      <c r="V586" s="49">
        <v>150</v>
      </c>
      <c r="W586" s="49">
        <v>150</v>
      </c>
      <c r="X586" s="49">
        <f>P586-(U586+V586)</f>
        <v>-5</v>
      </c>
      <c r="Y586" s="49" t="s">
        <v>181</v>
      </c>
      <c r="Z586" s="53">
        <v>2.92</v>
      </c>
      <c r="AB586" s="53">
        <f t="shared" si="62"/>
        <v>-2.92</v>
      </c>
      <c r="AM586" s="49" t="s">
        <v>85</v>
      </c>
      <c r="AN586" s="49" t="s">
        <v>1926</v>
      </c>
    </row>
    <row r="587" spans="1:40" hidden="1" x14ac:dyDescent="0.2">
      <c r="A587" s="49" t="s">
        <v>2389</v>
      </c>
      <c r="B587" s="49" t="s">
        <v>2390</v>
      </c>
      <c r="C587" s="50" t="s">
        <v>166</v>
      </c>
      <c r="D587" s="49" t="s">
        <v>2310</v>
      </c>
      <c r="E587" s="49" t="s">
        <v>2391</v>
      </c>
      <c r="F587" s="49" t="s">
        <v>2312</v>
      </c>
      <c r="G587" s="49" t="s">
        <v>729</v>
      </c>
      <c r="H587" s="49" t="s">
        <v>407</v>
      </c>
      <c r="I587" s="51" t="s">
        <v>2392</v>
      </c>
      <c r="J587" s="49">
        <v>17</v>
      </c>
      <c r="K587" s="49">
        <v>5000</v>
      </c>
      <c r="L587" s="49">
        <f t="shared" si="59"/>
        <v>4433</v>
      </c>
      <c r="M587" s="49">
        <f>L587*Z587</f>
        <v>12900.03</v>
      </c>
      <c r="N587" s="52" t="s">
        <v>243</v>
      </c>
      <c r="P587" s="49">
        <v>860</v>
      </c>
      <c r="Q587" s="49">
        <v>0</v>
      </c>
      <c r="R587" s="49">
        <v>0</v>
      </c>
      <c r="S587" s="77">
        <f t="shared" si="60"/>
        <v>860</v>
      </c>
      <c r="T587" s="77">
        <f t="shared" si="61"/>
        <v>860</v>
      </c>
      <c r="U587" s="49">
        <v>567</v>
      </c>
      <c r="V587" s="49">
        <v>150</v>
      </c>
      <c r="W587" s="49">
        <v>150</v>
      </c>
      <c r="X587" s="49">
        <f>P587-(U587+V587)</f>
        <v>143</v>
      </c>
      <c r="Y587" s="49" t="s">
        <v>190</v>
      </c>
      <c r="Z587" s="53">
        <v>2.91</v>
      </c>
      <c r="AB587" s="53">
        <f t="shared" si="62"/>
        <v>-2.91</v>
      </c>
      <c r="AM587" s="49" t="s">
        <v>85</v>
      </c>
      <c r="AN587" s="49" t="s">
        <v>1926</v>
      </c>
    </row>
    <row r="588" spans="1:40" hidden="1" x14ac:dyDescent="0.2">
      <c r="A588" s="49" t="s">
        <v>2393</v>
      </c>
      <c r="B588" s="49" t="s">
        <v>2394</v>
      </c>
      <c r="C588" s="50" t="s">
        <v>166</v>
      </c>
      <c r="D588" s="49" t="s">
        <v>2310</v>
      </c>
      <c r="E588" s="49" t="s">
        <v>2395</v>
      </c>
      <c r="F588" s="49" t="s">
        <v>2312</v>
      </c>
      <c r="G588" s="49" t="s">
        <v>406</v>
      </c>
      <c r="H588" s="49" t="s">
        <v>407</v>
      </c>
      <c r="I588" s="51" t="s">
        <v>2396</v>
      </c>
      <c r="J588" s="49">
        <v>17</v>
      </c>
      <c r="K588" s="49">
        <v>5000</v>
      </c>
      <c r="L588" s="49">
        <f t="shared" si="59"/>
        <v>3299</v>
      </c>
      <c r="M588" s="80">
        <f>L588*Z588</f>
        <v>8610.39</v>
      </c>
      <c r="N588" s="52" t="s">
        <v>243</v>
      </c>
      <c r="P588" s="49">
        <v>974</v>
      </c>
      <c r="Q588" s="49">
        <v>0</v>
      </c>
      <c r="R588" s="49">
        <v>5000</v>
      </c>
      <c r="S588" s="77">
        <f t="shared" si="60"/>
        <v>974</v>
      </c>
      <c r="T588" s="77">
        <f t="shared" si="61"/>
        <v>5974</v>
      </c>
      <c r="U588" s="49">
        <v>1701</v>
      </c>
      <c r="V588" s="49">
        <v>450</v>
      </c>
      <c r="W588" s="49">
        <v>450</v>
      </c>
      <c r="X588" s="49">
        <f>P588-(U588+V588)</f>
        <v>-1177</v>
      </c>
      <c r="Y588" s="49" t="s">
        <v>181</v>
      </c>
      <c r="Z588" s="53">
        <v>2.61</v>
      </c>
      <c r="AB588" s="53">
        <f t="shared" si="62"/>
        <v>-2.61</v>
      </c>
      <c r="AM588" s="49" t="s">
        <v>85</v>
      </c>
      <c r="AN588" s="49" t="s">
        <v>1926</v>
      </c>
    </row>
    <row r="589" spans="1:40" hidden="1" x14ac:dyDescent="0.2">
      <c r="A589" s="49" t="s">
        <v>2397</v>
      </c>
      <c r="B589" s="49" t="s">
        <v>2398</v>
      </c>
      <c r="C589" s="50" t="s">
        <v>166</v>
      </c>
      <c r="D589" s="49" t="s">
        <v>2310</v>
      </c>
      <c r="E589" s="49" t="s">
        <v>2399</v>
      </c>
      <c r="F589" s="49" t="s">
        <v>2312</v>
      </c>
      <c r="G589" s="49" t="s">
        <v>1054</v>
      </c>
      <c r="H589" s="49" t="s">
        <v>2400</v>
      </c>
      <c r="I589" s="51" t="s">
        <v>2401</v>
      </c>
      <c r="J589" s="49">
        <v>13</v>
      </c>
      <c r="K589" s="49">
        <v>100</v>
      </c>
      <c r="L589" s="49">
        <f t="shared" si="59"/>
        <v>-399</v>
      </c>
      <c r="N589" s="52" t="s">
        <v>173</v>
      </c>
      <c r="P589" s="49">
        <v>580</v>
      </c>
      <c r="Q589" s="49">
        <v>0</v>
      </c>
      <c r="R589" s="49">
        <v>0</v>
      </c>
      <c r="S589" s="77">
        <f t="shared" si="60"/>
        <v>580</v>
      </c>
      <c r="T589" s="77">
        <f t="shared" si="61"/>
        <v>580</v>
      </c>
      <c r="U589" s="49">
        <v>499</v>
      </c>
      <c r="V589" s="49">
        <v>429</v>
      </c>
      <c r="W589" s="49">
        <v>441</v>
      </c>
      <c r="X589" s="49">
        <f>T589-(U589+V589)</f>
        <v>-348</v>
      </c>
      <c r="Y589" s="49" t="s">
        <v>181</v>
      </c>
      <c r="Z589" s="53">
        <v>5.95</v>
      </c>
      <c r="AB589" s="53">
        <f t="shared" si="62"/>
        <v>-5.95</v>
      </c>
      <c r="AM589" s="49" t="s">
        <v>85</v>
      </c>
      <c r="AN589" s="49" t="s">
        <v>1926</v>
      </c>
    </row>
    <row r="590" spans="1:40" hidden="1" x14ac:dyDescent="0.2">
      <c r="A590" s="49" t="s">
        <v>2402</v>
      </c>
      <c r="B590" s="49" t="s">
        <v>2403</v>
      </c>
      <c r="C590" s="50" t="s">
        <v>166</v>
      </c>
      <c r="D590" s="49" t="s">
        <v>2310</v>
      </c>
      <c r="E590" s="49" t="s">
        <v>2334</v>
      </c>
      <c r="F590" s="49" t="s">
        <v>2312</v>
      </c>
      <c r="G590" s="49" t="s">
        <v>2329</v>
      </c>
      <c r="H590" s="49" t="s">
        <v>2330</v>
      </c>
      <c r="I590" s="51" t="s">
        <v>2403</v>
      </c>
      <c r="J590" s="49">
        <v>13</v>
      </c>
      <c r="K590" s="49">
        <v>1035</v>
      </c>
      <c r="L590" s="49">
        <f t="shared" si="59"/>
        <v>821</v>
      </c>
      <c r="M590" s="49">
        <f>L590*Z590</f>
        <v>3427.6749999999997</v>
      </c>
      <c r="N590" s="52" t="s">
        <v>173</v>
      </c>
      <c r="P590" s="49">
        <v>4146</v>
      </c>
      <c r="Q590" s="49">
        <v>0</v>
      </c>
      <c r="R590" s="49">
        <v>0</v>
      </c>
      <c r="S590" s="77">
        <f t="shared" si="60"/>
        <v>4146</v>
      </c>
      <c r="T590" s="77">
        <f t="shared" si="61"/>
        <v>4146</v>
      </c>
      <c r="U590" s="49">
        <v>214</v>
      </c>
      <c r="V590" s="49">
        <v>696</v>
      </c>
      <c r="W590" s="49">
        <v>642</v>
      </c>
      <c r="X590" s="49">
        <f>T590-(U590+V590)</f>
        <v>3236</v>
      </c>
      <c r="Y590" s="49" t="s">
        <v>190</v>
      </c>
      <c r="Z590" s="53">
        <v>4.1749999999999998</v>
      </c>
      <c r="AB590" s="53">
        <f t="shared" si="62"/>
        <v>-4.1749999999999998</v>
      </c>
      <c r="AM590" s="49" t="s">
        <v>85</v>
      </c>
      <c r="AN590" s="49" t="s">
        <v>1926</v>
      </c>
    </row>
    <row r="591" spans="1:40" hidden="1" x14ac:dyDescent="0.2">
      <c r="A591" s="49" t="s">
        <v>2404</v>
      </c>
      <c r="B591" s="49" t="s">
        <v>2405</v>
      </c>
      <c r="C591" s="50" t="s">
        <v>166</v>
      </c>
      <c r="D591" s="49" t="s">
        <v>2310</v>
      </c>
      <c r="E591" s="49" t="s">
        <v>2334</v>
      </c>
      <c r="F591" s="49" t="s">
        <v>2312</v>
      </c>
      <c r="G591" s="49" t="s">
        <v>2406</v>
      </c>
      <c r="H591" s="49" t="s">
        <v>2407</v>
      </c>
      <c r="I591" s="51" t="s">
        <v>2405</v>
      </c>
      <c r="J591" s="49">
        <v>9</v>
      </c>
      <c r="K591" s="49">
        <v>5000</v>
      </c>
      <c r="L591" s="49">
        <f t="shared" si="59"/>
        <v>1624</v>
      </c>
      <c r="M591" s="49">
        <f>L591*Z591</f>
        <v>5196.8</v>
      </c>
      <c r="N591" s="52" t="s">
        <v>173</v>
      </c>
      <c r="P591" s="49">
        <v>4488</v>
      </c>
      <c r="Q591" s="49">
        <v>0</v>
      </c>
      <c r="R591" s="49">
        <v>0</v>
      </c>
      <c r="S591" s="77">
        <f t="shared" si="60"/>
        <v>4488</v>
      </c>
      <c r="T591" s="77">
        <f t="shared" si="61"/>
        <v>4488</v>
      </c>
      <c r="U591" s="49">
        <v>3376</v>
      </c>
      <c r="V591" s="49">
        <v>1108</v>
      </c>
      <c r="W591" s="49">
        <v>1496</v>
      </c>
      <c r="X591" s="49">
        <f>T591-(U591+V591)</f>
        <v>4</v>
      </c>
      <c r="Y591" s="49" t="s">
        <v>190</v>
      </c>
      <c r="Z591" s="53">
        <v>3.2</v>
      </c>
      <c r="AB591" s="53">
        <f t="shared" si="62"/>
        <v>-3.2</v>
      </c>
      <c r="AM591" s="49" t="s">
        <v>85</v>
      </c>
      <c r="AN591" s="49" t="s">
        <v>1926</v>
      </c>
    </row>
    <row r="592" spans="1:40" hidden="1" x14ac:dyDescent="0.2">
      <c r="A592" s="49" t="s">
        <v>2408</v>
      </c>
      <c r="B592" s="49" t="s">
        <v>2409</v>
      </c>
      <c r="C592" s="50" t="s">
        <v>166</v>
      </c>
      <c r="D592" s="49" t="s">
        <v>377</v>
      </c>
      <c r="E592" s="49" t="s">
        <v>2410</v>
      </c>
      <c r="F592" s="49" t="s">
        <v>2312</v>
      </c>
      <c r="G592" s="49" t="s">
        <v>2411</v>
      </c>
      <c r="H592" s="49" t="s">
        <v>2412</v>
      </c>
      <c r="I592" s="51" t="s">
        <v>2413</v>
      </c>
      <c r="J592" s="49">
        <v>9</v>
      </c>
      <c r="K592" s="49">
        <v>100</v>
      </c>
      <c r="L592" s="49">
        <f t="shared" si="59"/>
        <v>39</v>
      </c>
      <c r="M592" s="82"/>
      <c r="N592" s="52" t="s">
        <v>173</v>
      </c>
      <c r="P592" s="49">
        <v>100</v>
      </c>
      <c r="Q592" s="49">
        <v>0</v>
      </c>
      <c r="R592" s="49">
        <v>0</v>
      </c>
      <c r="S592" s="77">
        <f t="shared" si="60"/>
        <v>100</v>
      </c>
      <c r="T592" s="77">
        <f t="shared" si="61"/>
        <v>100</v>
      </c>
      <c r="U592" s="49">
        <v>61</v>
      </c>
      <c r="V592" s="49">
        <v>78</v>
      </c>
      <c r="W592" s="49">
        <v>90</v>
      </c>
      <c r="X592" s="49">
        <f>T592-(U592+V592)</f>
        <v>-39</v>
      </c>
      <c r="Y592" s="49" t="s">
        <v>181</v>
      </c>
      <c r="Z592" s="53">
        <v>5.95</v>
      </c>
      <c r="AB592" s="53">
        <f t="shared" si="62"/>
        <v>-5.95</v>
      </c>
      <c r="AM592" s="49" t="s">
        <v>85</v>
      </c>
      <c r="AN592" s="49" t="s">
        <v>1926</v>
      </c>
    </row>
    <row r="593" spans="1:40" hidden="1" x14ac:dyDescent="0.2">
      <c r="A593" s="49" t="s">
        <v>2414</v>
      </c>
      <c r="B593" s="49" t="s">
        <v>2415</v>
      </c>
      <c r="C593" s="50" t="s">
        <v>166</v>
      </c>
      <c r="D593" s="49" t="s">
        <v>2310</v>
      </c>
      <c r="E593" s="49" t="s">
        <v>2416</v>
      </c>
      <c r="F593" s="49" t="s">
        <v>2312</v>
      </c>
      <c r="G593" s="49" t="s">
        <v>2417</v>
      </c>
      <c r="H593" s="49" t="s">
        <v>2418</v>
      </c>
      <c r="I593" s="51" t="s">
        <v>2419</v>
      </c>
      <c r="J593" s="49">
        <v>5</v>
      </c>
      <c r="K593" s="49">
        <v>1000</v>
      </c>
      <c r="L593" s="49">
        <f t="shared" si="59"/>
        <v>928</v>
      </c>
      <c r="M593" s="49">
        <f>L593*Z593</f>
        <v>3665.6000000000004</v>
      </c>
      <c r="N593" s="52" t="s">
        <v>243</v>
      </c>
      <c r="P593" s="49">
        <v>0</v>
      </c>
      <c r="Q593" s="49">
        <v>0</v>
      </c>
      <c r="R593" s="49">
        <v>1000</v>
      </c>
      <c r="S593" s="77">
        <f t="shared" si="60"/>
        <v>0</v>
      </c>
      <c r="T593" s="77">
        <f t="shared" si="61"/>
        <v>1000</v>
      </c>
      <c r="U593" s="49">
        <v>72</v>
      </c>
      <c r="V593" s="49">
        <v>18</v>
      </c>
      <c r="W593" s="49">
        <v>18</v>
      </c>
      <c r="X593" s="49">
        <f>P593-(U593+V593)</f>
        <v>-90</v>
      </c>
      <c r="Y593" s="49" t="s">
        <v>181</v>
      </c>
      <c r="Z593" s="53">
        <v>3.95</v>
      </c>
      <c r="AB593" s="53">
        <f t="shared" si="62"/>
        <v>-3.95</v>
      </c>
      <c r="AM593" s="49" t="s">
        <v>85</v>
      </c>
      <c r="AN593" s="49" t="s">
        <v>1926</v>
      </c>
    </row>
    <row r="594" spans="1:40" hidden="1" x14ac:dyDescent="0.2">
      <c r="A594" s="49" t="s">
        <v>2420</v>
      </c>
      <c r="B594" s="49" t="s">
        <v>2421</v>
      </c>
      <c r="C594" s="50" t="s">
        <v>166</v>
      </c>
      <c r="D594" s="49" t="s">
        <v>2310</v>
      </c>
      <c r="E594" s="49" t="s">
        <v>2422</v>
      </c>
      <c r="F594" s="49" t="s">
        <v>2312</v>
      </c>
      <c r="G594" s="49" t="s">
        <v>734</v>
      </c>
      <c r="H594" s="49" t="s">
        <v>735</v>
      </c>
      <c r="I594" s="51" t="s">
        <v>2423</v>
      </c>
      <c r="J594" s="49">
        <v>13</v>
      </c>
      <c r="K594" s="49">
        <v>100</v>
      </c>
      <c r="L594" s="49">
        <f t="shared" si="59"/>
        <v>50</v>
      </c>
      <c r="M594" s="49">
        <f>L594*Z594</f>
        <v>120</v>
      </c>
      <c r="N594" s="52" t="s">
        <v>243</v>
      </c>
      <c r="P594" s="49">
        <v>100</v>
      </c>
      <c r="Q594" s="49">
        <v>0</v>
      </c>
      <c r="R594" s="49">
        <v>100</v>
      </c>
      <c r="S594" s="77">
        <f t="shared" si="60"/>
        <v>100</v>
      </c>
      <c r="T594" s="77">
        <f t="shared" si="61"/>
        <v>200</v>
      </c>
      <c r="U594" s="49">
        <v>50</v>
      </c>
      <c r="V594" s="49">
        <v>12</v>
      </c>
      <c r="W594" s="49">
        <v>9</v>
      </c>
      <c r="X594" s="49">
        <f>P594-(U594+V594)</f>
        <v>38</v>
      </c>
      <c r="Y594" s="49" t="s">
        <v>190</v>
      </c>
      <c r="Z594" s="53">
        <v>2.4</v>
      </c>
      <c r="AB594" s="53">
        <f t="shared" si="62"/>
        <v>-2.4</v>
      </c>
      <c r="AM594" s="49" t="s">
        <v>85</v>
      </c>
      <c r="AN594" s="49" t="s">
        <v>1926</v>
      </c>
    </row>
    <row r="595" spans="1:40" hidden="1" x14ac:dyDescent="0.2">
      <c r="A595" s="49" t="s">
        <v>2424</v>
      </c>
      <c r="B595" s="49" t="s">
        <v>2425</v>
      </c>
      <c r="C595" s="50" t="s">
        <v>166</v>
      </c>
      <c r="D595" s="49" t="s">
        <v>167</v>
      </c>
      <c r="E595" s="49" t="s">
        <v>2426</v>
      </c>
      <c r="F595" s="49" t="s">
        <v>1940</v>
      </c>
      <c r="G595" s="49" t="s">
        <v>2427</v>
      </c>
      <c r="H595" s="49" t="s">
        <v>2428</v>
      </c>
      <c r="I595" s="51" t="s">
        <v>2429</v>
      </c>
      <c r="J595" s="49">
        <v>9</v>
      </c>
      <c r="K595" s="49">
        <v>1000</v>
      </c>
      <c r="L595" s="49">
        <f t="shared" si="59"/>
        <v>-766</v>
      </c>
      <c r="N595" s="52" t="s">
        <v>173</v>
      </c>
      <c r="P595" s="49">
        <v>921</v>
      </c>
      <c r="Q595" s="49">
        <v>0</v>
      </c>
      <c r="R595" s="49">
        <v>1000</v>
      </c>
      <c r="S595" s="77">
        <f t="shared" si="60"/>
        <v>921</v>
      </c>
      <c r="T595" s="77">
        <f t="shared" si="61"/>
        <v>1921</v>
      </c>
      <c r="U595" s="49">
        <v>1766</v>
      </c>
      <c r="V595" s="49">
        <v>1077</v>
      </c>
      <c r="W595" s="49">
        <v>1077</v>
      </c>
      <c r="X595" s="49">
        <f t="shared" ref="X595:X626" si="63">T595-(U595+V595)</f>
        <v>-922</v>
      </c>
      <c r="Y595" s="49" t="s">
        <v>181</v>
      </c>
      <c r="Z595" s="53">
        <v>0.92</v>
      </c>
      <c r="AB595" s="53">
        <f t="shared" si="62"/>
        <v>-0.92</v>
      </c>
      <c r="AM595" s="49" t="s">
        <v>85</v>
      </c>
      <c r="AN595" s="49" t="s">
        <v>1926</v>
      </c>
    </row>
    <row r="596" spans="1:40" hidden="1" x14ac:dyDescent="0.2">
      <c r="A596" s="49" t="s">
        <v>2430</v>
      </c>
      <c r="B596" s="49" t="s">
        <v>2431</v>
      </c>
      <c r="C596" s="50" t="s">
        <v>166</v>
      </c>
      <c r="D596" s="49" t="s">
        <v>167</v>
      </c>
      <c r="E596" s="49" t="s">
        <v>2432</v>
      </c>
      <c r="F596" s="49" t="s">
        <v>1940</v>
      </c>
      <c r="G596" s="49" t="s">
        <v>2433</v>
      </c>
      <c r="H596" s="49" t="s">
        <v>2434</v>
      </c>
      <c r="I596" s="51" t="s">
        <v>2435</v>
      </c>
      <c r="J596" s="49">
        <v>4</v>
      </c>
      <c r="K596" s="49">
        <v>10000</v>
      </c>
      <c r="L596" s="49">
        <f t="shared" si="59"/>
        <v>-14424</v>
      </c>
      <c r="N596" s="52" t="s">
        <v>173</v>
      </c>
      <c r="P596" s="49">
        <v>8435</v>
      </c>
      <c r="Q596" s="49">
        <v>0</v>
      </c>
      <c r="R596" s="49">
        <v>10005</v>
      </c>
      <c r="S596" s="77">
        <f t="shared" si="60"/>
        <v>8435</v>
      </c>
      <c r="T596" s="77">
        <f t="shared" si="61"/>
        <v>18440</v>
      </c>
      <c r="U596" s="49">
        <v>24424</v>
      </c>
      <c r="V596" s="49">
        <v>12440</v>
      </c>
      <c r="W596" s="49">
        <v>12408</v>
      </c>
      <c r="X596" s="49">
        <f t="shared" si="63"/>
        <v>-18424</v>
      </c>
      <c r="Y596" s="49" t="s">
        <v>181</v>
      </c>
      <c r="Z596" s="53">
        <v>0.68</v>
      </c>
      <c r="AB596" s="53">
        <f t="shared" si="62"/>
        <v>-0.68</v>
      </c>
      <c r="AM596" s="49" t="s">
        <v>85</v>
      </c>
      <c r="AN596" s="49" t="s">
        <v>1926</v>
      </c>
    </row>
    <row r="597" spans="1:40" hidden="1" x14ac:dyDescent="0.2">
      <c r="A597" s="49" t="s">
        <v>2436</v>
      </c>
      <c r="B597" s="49" t="s">
        <v>2437</v>
      </c>
      <c r="C597" s="50" t="s">
        <v>166</v>
      </c>
      <c r="D597" s="49" t="s">
        <v>167</v>
      </c>
      <c r="E597" s="49" t="s">
        <v>2438</v>
      </c>
      <c r="F597" s="49" t="s">
        <v>1940</v>
      </c>
      <c r="G597" s="49" t="s">
        <v>1941</v>
      </c>
      <c r="H597" s="49" t="s">
        <v>1942</v>
      </c>
      <c r="I597" s="51" t="s">
        <v>2439</v>
      </c>
      <c r="J597" s="49">
        <v>9</v>
      </c>
      <c r="K597" s="49">
        <v>1000</v>
      </c>
      <c r="L597" s="49">
        <f t="shared" si="59"/>
        <v>-254</v>
      </c>
      <c r="N597" s="52" t="s">
        <v>173</v>
      </c>
      <c r="P597" s="49">
        <v>1288</v>
      </c>
      <c r="Q597" s="49">
        <v>0</v>
      </c>
      <c r="R597" s="49">
        <v>0</v>
      </c>
      <c r="S597" s="77">
        <f t="shared" si="60"/>
        <v>1288</v>
      </c>
      <c r="T597" s="77">
        <f t="shared" si="61"/>
        <v>1288</v>
      </c>
      <c r="U597" s="49">
        <v>1254</v>
      </c>
      <c r="V597" s="49">
        <v>0</v>
      </c>
      <c r="W597" s="49">
        <v>0</v>
      </c>
      <c r="X597" s="49">
        <f t="shared" si="63"/>
        <v>34</v>
      </c>
      <c r="Y597" s="49" t="s">
        <v>190</v>
      </c>
      <c r="Z597" s="53">
        <v>1.1000000000000001</v>
      </c>
      <c r="AB597" s="53">
        <f t="shared" si="62"/>
        <v>-1.1000000000000001</v>
      </c>
      <c r="AM597" s="49" t="s">
        <v>85</v>
      </c>
      <c r="AN597" s="49" t="s">
        <v>1926</v>
      </c>
    </row>
    <row r="598" spans="1:40" hidden="1" x14ac:dyDescent="0.2">
      <c r="A598" s="49" t="s">
        <v>2440</v>
      </c>
      <c r="B598" s="49" t="s">
        <v>2441</v>
      </c>
      <c r="C598" s="50" t="s">
        <v>166</v>
      </c>
      <c r="D598" s="49" t="s">
        <v>167</v>
      </c>
      <c r="E598" s="49" t="s">
        <v>2442</v>
      </c>
      <c r="F598" s="49" t="s">
        <v>1940</v>
      </c>
      <c r="G598" s="49" t="s">
        <v>1941</v>
      </c>
      <c r="H598" s="49" t="s">
        <v>1942</v>
      </c>
      <c r="I598" s="51" t="s">
        <v>2443</v>
      </c>
      <c r="J598" s="49">
        <v>9</v>
      </c>
      <c r="K598" s="49">
        <v>1000</v>
      </c>
      <c r="L598" s="49">
        <f t="shared" si="59"/>
        <v>-254</v>
      </c>
      <c r="N598" s="52" t="s">
        <v>173</v>
      </c>
      <c r="P598" s="49">
        <v>1047</v>
      </c>
      <c r="Q598" s="49">
        <v>0</v>
      </c>
      <c r="R598" s="49">
        <v>0</v>
      </c>
      <c r="S598" s="77">
        <f t="shared" si="60"/>
        <v>1047</v>
      </c>
      <c r="T598" s="77">
        <f t="shared" si="61"/>
        <v>1047</v>
      </c>
      <c r="U598" s="49">
        <v>1254</v>
      </c>
      <c r="V598" s="49">
        <v>0</v>
      </c>
      <c r="W598" s="49">
        <v>0</v>
      </c>
      <c r="X598" s="49">
        <f t="shared" si="63"/>
        <v>-207</v>
      </c>
      <c r="Y598" s="49" t="s">
        <v>181</v>
      </c>
      <c r="Z598" s="53">
        <v>1.22</v>
      </c>
      <c r="AB598" s="53">
        <f t="shared" si="62"/>
        <v>-1.22</v>
      </c>
      <c r="AM598" s="49" t="s">
        <v>85</v>
      </c>
      <c r="AN598" s="49" t="s">
        <v>1926</v>
      </c>
    </row>
    <row r="599" spans="1:40" hidden="1" x14ac:dyDescent="0.2">
      <c r="A599" s="49" t="s">
        <v>2444</v>
      </c>
      <c r="B599" s="49" t="s">
        <v>2445</v>
      </c>
      <c r="C599" s="50" t="s">
        <v>166</v>
      </c>
      <c r="D599" s="49" t="s">
        <v>167</v>
      </c>
      <c r="E599" s="49" t="s">
        <v>2446</v>
      </c>
      <c r="F599" s="49" t="s">
        <v>1940</v>
      </c>
      <c r="G599" s="49" t="s">
        <v>1941</v>
      </c>
      <c r="H599" s="49" t="s">
        <v>1942</v>
      </c>
      <c r="I599" s="51" t="s">
        <v>2447</v>
      </c>
      <c r="J599" s="49">
        <v>9</v>
      </c>
      <c r="K599" s="49">
        <v>1000</v>
      </c>
      <c r="L599" s="49">
        <f t="shared" si="59"/>
        <v>358</v>
      </c>
      <c r="M599" s="82"/>
      <c r="N599" s="52" t="s">
        <v>173</v>
      </c>
      <c r="P599" s="49">
        <v>580</v>
      </c>
      <c r="Q599" s="49">
        <v>0</v>
      </c>
      <c r="R599" s="49">
        <v>0</v>
      </c>
      <c r="S599" s="77">
        <f t="shared" si="60"/>
        <v>580</v>
      </c>
      <c r="T599" s="77">
        <f t="shared" si="61"/>
        <v>580</v>
      </c>
      <c r="U599" s="49">
        <v>642</v>
      </c>
      <c r="V599" s="49">
        <v>114</v>
      </c>
      <c r="W599" s="49">
        <v>126</v>
      </c>
      <c r="X599" s="49">
        <f t="shared" si="63"/>
        <v>-176</v>
      </c>
      <c r="Y599" s="49" t="s">
        <v>181</v>
      </c>
      <c r="Z599" s="53">
        <v>0.95</v>
      </c>
      <c r="AB599" s="53">
        <f t="shared" si="62"/>
        <v>-0.95</v>
      </c>
      <c r="AM599" s="49" t="s">
        <v>85</v>
      </c>
      <c r="AN599" s="49" t="s">
        <v>1926</v>
      </c>
    </row>
    <row r="600" spans="1:40" hidden="1" x14ac:dyDescent="0.2">
      <c r="A600" s="49" t="s">
        <v>2448</v>
      </c>
      <c r="B600" s="49" t="s">
        <v>2449</v>
      </c>
      <c r="C600" s="50" t="s">
        <v>166</v>
      </c>
      <c r="D600" s="49" t="s">
        <v>167</v>
      </c>
      <c r="E600" s="49" t="s">
        <v>2450</v>
      </c>
      <c r="F600" s="49" t="s">
        <v>1940</v>
      </c>
      <c r="G600" s="49" t="s">
        <v>2433</v>
      </c>
      <c r="H600" s="49" t="s">
        <v>2434</v>
      </c>
      <c r="I600" s="51" t="s">
        <v>2451</v>
      </c>
      <c r="J600" s="49">
        <v>5</v>
      </c>
      <c r="K600" s="49">
        <v>500</v>
      </c>
      <c r="L600" s="49">
        <f t="shared" si="59"/>
        <v>500</v>
      </c>
      <c r="M600" s="49">
        <f>L600*Z600</f>
        <v>1740</v>
      </c>
      <c r="N600" s="52" t="s">
        <v>173</v>
      </c>
      <c r="P600" s="49">
        <v>0</v>
      </c>
      <c r="Q600" s="49">
        <v>0</v>
      </c>
      <c r="R600" s="49">
        <v>0</v>
      </c>
      <c r="S600" s="77">
        <f t="shared" si="60"/>
        <v>0</v>
      </c>
      <c r="T600" s="77">
        <f t="shared" si="61"/>
        <v>0</v>
      </c>
      <c r="U600" s="49">
        <v>0</v>
      </c>
      <c r="V600" s="49">
        <v>0</v>
      </c>
      <c r="W600" s="49">
        <v>0</v>
      </c>
      <c r="X600" s="49">
        <f t="shared" si="63"/>
        <v>0</v>
      </c>
      <c r="Y600" s="49" t="s">
        <v>174</v>
      </c>
      <c r="Z600" s="53">
        <v>3.48</v>
      </c>
      <c r="AB600" s="53">
        <f t="shared" si="62"/>
        <v>-3.48</v>
      </c>
      <c r="AM600" s="49" t="s">
        <v>85</v>
      </c>
      <c r="AN600" s="49" t="s">
        <v>1926</v>
      </c>
    </row>
    <row r="601" spans="1:40" hidden="1" x14ac:dyDescent="0.2">
      <c r="A601" s="49" t="s">
        <v>2452</v>
      </c>
      <c r="B601" s="49" t="s">
        <v>2453</v>
      </c>
      <c r="C601" s="50" t="s">
        <v>166</v>
      </c>
      <c r="D601" s="49" t="s">
        <v>167</v>
      </c>
      <c r="E601" s="49" t="s">
        <v>2454</v>
      </c>
      <c r="F601" s="49" t="s">
        <v>1940</v>
      </c>
      <c r="G601" s="49" t="s">
        <v>1636</v>
      </c>
      <c r="H601" s="49" t="s">
        <v>1637</v>
      </c>
      <c r="I601" s="51" t="s">
        <v>2455</v>
      </c>
      <c r="J601" s="49">
        <v>9</v>
      </c>
      <c r="K601" s="49">
        <v>2500</v>
      </c>
      <c r="L601" s="49">
        <f t="shared" si="59"/>
        <v>-2670</v>
      </c>
      <c r="N601" s="52" t="s">
        <v>173</v>
      </c>
      <c r="P601" s="49">
        <v>3818</v>
      </c>
      <c r="Q601" s="49">
        <v>0</v>
      </c>
      <c r="R601" s="49">
        <v>2500</v>
      </c>
      <c r="S601" s="77">
        <f t="shared" si="60"/>
        <v>3818</v>
      </c>
      <c r="T601" s="77">
        <f t="shared" si="61"/>
        <v>6318</v>
      </c>
      <c r="U601" s="49">
        <v>5170</v>
      </c>
      <c r="V601" s="49">
        <v>338</v>
      </c>
      <c r="W601" s="49">
        <v>138</v>
      </c>
      <c r="X601" s="49">
        <f t="shared" si="63"/>
        <v>810</v>
      </c>
      <c r="Y601" s="49" t="s">
        <v>190</v>
      </c>
      <c r="Z601" s="53">
        <v>18.11</v>
      </c>
      <c r="AB601" s="53">
        <f t="shared" si="62"/>
        <v>-18.11</v>
      </c>
      <c r="AM601" s="49" t="s">
        <v>85</v>
      </c>
      <c r="AN601" s="49" t="s">
        <v>1926</v>
      </c>
    </row>
    <row r="602" spans="1:40" hidden="1" x14ac:dyDescent="0.2">
      <c r="A602" s="49" t="s">
        <v>2456</v>
      </c>
      <c r="B602" s="49" t="s">
        <v>2457</v>
      </c>
      <c r="C602" s="50" t="s">
        <v>166</v>
      </c>
      <c r="D602" s="49" t="s">
        <v>167</v>
      </c>
      <c r="E602" s="49" t="s">
        <v>2458</v>
      </c>
      <c r="F602" s="49" t="s">
        <v>1940</v>
      </c>
      <c r="G602" s="49" t="s">
        <v>1941</v>
      </c>
      <c r="H602" s="49" t="s">
        <v>1942</v>
      </c>
      <c r="I602" s="51" t="s">
        <v>2457</v>
      </c>
      <c r="J602" s="49">
        <v>9</v>
      </c>
      <c r="K602" s="49">
        <v>1000</v>
      </c>
      <c r="L602" s="49">
        <f t="shared" si="59"/>
        <v>724</v>
      </c>
      <c r="M602" s="49">
        <f>L602*Z602</f>
        <v>13343.32</v>
      </c>
      <c r="N602" s="52" t="s">
        <v>173</v>
      </c>
      <c r="P602" s="49">
        <v>1072</v>
      </c>
      <c r="Q602" s="49">
        <v>0</v>
      </c>
      <c r="R602" s="49">
        <v>0</v>
      </c>
      <c r="S602" s="77">
        <f t="shared" si="60"/>
        <v>1072</v>
      </c>
      <c r="T602" s="77">
        <f t="shared" si="61"/>
        <v>1072</v>
      </c>
      <c r="U602" s="49">
        <v>276</v>
      </c>
      <c r="V602" s="49">
        <v>174</v>
      </c>
      <c r="W602" s="49">
        <v>174</v>
      </c>
      <c r="X602" s="49">
        <f t="shared" si="63"/>
        <v>622</v>
      </c>
      <c r="Y602" s="49" t="s">
        <v>190</v>
      </c>
      <c r="Z602" s="53">
        <v>18.43</v>
      </c>
      <c r="AB602" s="53">
        <f t="shared" si="62"/>
        <v>-18.43</v>
      </c>
      <c r="AM602" s="49" t="s">
        <v>85</v>
      </c>
      <c r="AN602" s="49" t="s">
        <v>1926</v>
      </c>
    </row>
    <row r="603" spans="1:40" hidden="1" x14ac:dyDescent="0.2">
      <c r="A603" s="49" t="s">
        <v>2459</v>
      </c>
      <c r="B603" s="49" t="s">
        <v>2460</v>
      </c>
      <c r="C603" s="50" t="s">
        <v>166</v>
      </c>
      <c r="D603" s="49" t="s">
        <v>167</v>
      </c>
      <c r="E603" s="49" t="s">
        <v>2461</v>
      </c>
      <c r="F603" s="49" t="s">
        <v>1940</v>
      </c>
      <c r="G603" s="49" t="s">
        <v>2433</v>
      </c>
      <c r="H603" s="49" t="s">
        <v>2434</v>
      </c>
      <c r="I603" s="51" t="s">
        <v>2462</v>
      </c>
      <c r="J603" s="49">
        <v>4</v>
      </c>
      <c r="K603" s="49">
        <v>1000</v>
      </c>
      <c r="L603" s="49">
        <f t="shared" si="59"/>
        <v>33</v>
      </c>
      <c r="M603" s="49">
        <f>L603*Z603</f>
        <v>40.26</v>
      </c>
      <c r="N603" s="52" t="s">
        <v>173</v>
      </c>
      <c r="P603" s="49">
        <v>1012</v>
      </c>
      <c r="Q603" s="49">
        <v>0</v>
      </c>
      <c r="R603" s="49">
        <v>0</v>
      </c>
      <c r="S603" s="77">
        <f t="shared" si="60"/>
        <v>1012</v>
      </c>
      <c r="T603" s="77">
        <f t="shared" si="61"/>
        <v>1012</v>
      </c>
      <c r="U603" s="49">
        <v>967</v>
      </c>
      <c r="V603" s="49">
        <v>0</v>
      </c>
      <c r="W603" s="49">
        <v>0</v>
      </c>
      <c r="X603" s="49">
        <f t="shared" si="63"/>
        <v>45</v>
      </c>
      <c r="Y603" s="49" t="s">
        <v>190</v>
      </c>
      <c r="Z603" s="53">
        <v>1.22</v>
      </c>
      <c r="AB603" s="53">
        <f t="shared" si="62"/>
        <v>-1.22</v>
      </c>
      <c r="AM603" s="49" t="s">
        <v>85</v>
      </c>
      <c r="AN603" s="49" t="s">
        <v>1926</v>
      </c>
    </row>
    <row r="604" spans="1:40" hidden="1" x14ac:dyDescent="0.2">
      <c r="A604" s="49" t="s">
        <v>2463</v>
      </c>
      <c r="B604" s="49" t="s">
        <v>2464</v>
      </c>
      <c r="C604" s="50" t="s">
        <v>166</v>
      </c>
      <c r="D604" s="49" t="s">
        <v>167</v>
      </c>
      <c r="E604" s="49" t="s">
        <v>2465</v>
      </c>
      <c r="F604" s="49" t="s">
        <v>1940</v>
      </c>
      <c r="G604" s="49" t="s">
        <v>1941</v>
      </c>
      <c r="H604" s="49" t="s">
        <v>1942</v>
      </c>
      <c r="I604" s="51" t="s">
        <v>2464</v>
      </c>
      <c r="J604" s="49">
        <v>9</v>
      </c>
      <c r="K604" s="49">
        <v>500</v>
      </c>
      <c r="L604" s="49">
        <f t="shared" si="59"/>
        <v>439</v>
      </c>
      <c r="M604" s="49">
        <f>L604*Z604</f>
        <v>1975.5</v>
      </c>
      <c r="N604" s="52" t="s">
        <v>173</v>
      </c>
      <c r="P604" s="49">
        <v>228</v>
      </c>
      <c r="Q604" s="49">
        <v>0</v>
      </c>
      <c r="R604" s="49">
        <v>0</v>
      </c>
      <c r="S604" s="77">
        <f t="shared" si="60"/>
        <v>228</v>
      </c>
      <c r="T604" s="77">
        <f t="shared" si="61"/>
        <v>228</v>
      </c>
      <c r="U604" s="49">
        <v>61</v>
      </c>
      <c r="V604" s="49">
        <v>57</v>
      </c>
      <c r="W604" s="49">
        <v>63</v>
      </c>
      <c r="X604" s="49">
        <f t="shared" si="63"/>
        <v>110</v>
      </c>
      <c r="Y604" s="49" t="s">
        <v>190</v>
      </c>
      <c r="Z604" s="53">
        <v>4.5</v>
      </c>
      <c r="AB604" s="53">
        <f t="shared" si="62"/>
        <v>-4.5</v>
      </c>
      <c r="AM604" s="49" t="s">
        <v>85</v>
      </c>
      <c r="AN604" s="49" t="s">
        <v>1926</v>
      </c>
    </row>
    <row r="605" spans="1:40" hidden="1" x14ac:dyDescent="0.2">
      <c r="A605" s="49" t="s">
        <v>2466</v>
      </c>
      <c r="B605" s="49" t="s">
        <v>2467</v>
      </c>
      <c r="C605" s="50" t="s">
        <v>166</v>
      </c>
      <c r="D605" s="49" t="s">
        <v>167</v>
      </c>
      <c r="E605" s="49" t="s">
        <v>2468</v>
      </c>
      <c r="F605" s="49" t="s">
        <v>1940</v>
      </c>
      <c r="G605" s="49" t="s">
        <v>1941</v>
      </c>
      <c r="H605" s="49" t="s">
        <v>1942</v>
      </c>
      <c r="I605" s="51" t="s">
        <v>2467</v>
      </c>
      <c r="J605" s="49">
        <v>9</v>
      </c>
      <c r="K605" s="49">
        <v>1000</v>
      </c>
      <c r="L605" s="49">
        <f t="shared" si="59"/>
        <v>479</v>
      </c>
      <c r="M605" s="49">
        <f>L605*Z605</f>
        <v>1149.5999999999999</v>
      </c>
      <c r="N605" s="52" t="s">
        <v>173</v>
      </c>
      <c r="P605" s="49">
        <v>28</v>
      </c>
      <c r="Q605" s="49">
        <v>0</v>
      </c>
      <c r="R605" s="49">
        <v>1000</v>
      </c>
      <c r="S605" s="77">
        <f t="shared" si="60"/>
        <v>28</v>
      </c>
      <c r="T605" s="77">
        <f t="shared" si="61"/>
        <v>1028</v>
      </c>
      <c r="U605" s="49">
        <v>521</v>
      </c>
      <c r="V605" s="49">
        <v>203</v>
      </c>
      <c r="W605" s="49">
        <v>222</v>
      </c>
      <c r="X605" s="49">
        <f t="shared" si="63"/>
        <v>304</v>
      </c>
      <c r="Y605" s="49" t="s">
        <v>190</v>
      </c>
      <c r="Z605" s="53">
        <v>2.4</v>
      </c>
      <c r="AB605" s="53">
        <f t="shared" si="62"/>
        <v>-2.4</v>
      </c>
      <c r="AM605" s="49" t="s">
        <v>85</v>
      </c>
      <c r="AN605" s="49" t="s">
        <v>1926</v>
      </c>
    </row>
    <row r="606" spans="1:40" hidden="1" x14ac:dyDescent="0.2">
      <c r="A606" s="49" t="s">
        <v>2469</v>
      </c>
      <c r="B606" s="49" t="s">
        <v>2470</v>
      </c>
      <c r="C606" s="50" t="s">
        <v>166</v>
      </c>
      <c r="D606" s="49" t="s">
        <v>167</v>
      </c>
      <c r="E606" s="49" t="s">
        <v>2471</v>
      </c>
      <c r="F606" s="49" t="s">
        <v>1940</v>
      </c>
      <c r="G606" s="49" t="s">
        <v>1941</v>
      </c>
      <c r="H606" s="49" t="s">
        <v>1942</v>
      </c>
      <c r="I606" s="51" t="s">
        <v>2470</v>
      </c>
      <c r="J606" s="49">
        <v>9</v>
      </c>
      <c r="K606" s="49">
        <v>100</v>
      </c>
      <c r="L606" s="49">
        <f t="shared" si="59"/>
        <v>-3945</v>
      </c>
      <c r="N606" s="52" t="s">
        <v>173</v>
      </c>
      <c r="P606" s="49">
        <v>2069</v>
      </c>
      <c r="Q606" s="49">
        <v>0</v>
      </c>
      <c r="R606" s="49">
        <v>800</v>
      </c>
      <c r="S606" s="77">
        <f t="shared" si="60"/>
        <v>2069</v>
      </c>
      <c r="T606" s="77">
        <f t="shared" si="61"/>
        <v>2869</v>
      </c>
      <c r="U606" s="49">
        <v>4045</v>
      </c>
      <c r="V606" s="49">
        <v>2046</v>
      </c>
      <c r="W606" s="49">
        <v>2046</v>
      </c>
      <c r="X606" s="49">
        <f t="shared" si="63"/>
        <v>-3222</v>
      </c>
      <c r="Y606" s="49" t="s">
        <v>181</v>
      </c>
      <c r="Z606" s="53">
        <v>18.239999999999998</v>
      </c>
      <c r="AB606" s="53">
        <f t="shared" si="62"/>
        <v>-18.239999999999998</v>
      </c>
      <c r="AM606" s="49" t="s">
        <v>85</v>
      </c>
      <c r="AN606" s="49" t="s">
        <v>1926</v>
      </c>
    </row>
    <row r="607" spans="1:40" hidden="1" x14ac:dyDescent="0.2">
      <c r="A607" s="49" t="s">
        <v>2472</v>
      </c>
      <c r="B607" s="49" t="s">
        <v>2473</v>
      </c>
      <c r="C607" s="50" t="s">
        <v>166</v>
      </c>
      <c r="D607" s="49" t="s">
        <v>167</v>
      </c>
      <c r="E607" s="49" t="s">
        <v>2474</v>
      </c>
      <c r="F607" s="49" t="s">
        <v>1940</v>
      </c>
      <c r="G607" s="49" t="s">
        <v>1941</v>
      </c>
      <c r="H607" s="49" t="s">
        <v>1942</v>
      </c>
      <c r="I607" s="51" t="s">
        <v>2473</v>
      </c>
      <c r="J607" s="49">
        <v>9</v>
      </c>
      <c r="K607" s="49">
        <v>1000</v>
      </c>
      <c r="L607" s="49">
        <f t="shared" si="59"/>
        <v>1000</v>
      </c>
      <c r="M607" s="49">
        <f>L607*Z607</f>
        <v>22970</v>
      </c>
      <c r="N607" s="52" t="s">
        <v>173</v>
      </c>
      <c r="P607" s="49">
        <v>0</v>
      </c>
      <c r="Q607" s="49">
        <v>0</v>
      </c>
      <c r="R607" s="49">
        <v>0</v>
      </c>
      <c r="S607" s="77">
        <f t="shared" si="60"/>
        <v>0</v>
      </c>
      <c r="T607" s="77">
        <f t="shared" si="61"/>
        <v>0</v>
      </c>
      <c r="U607" s="49">
        <v>0</v>
      </c>
      <c r="V607" s="49">
        <v>0</v>
      </c>
      <c r="W607" s="49">
        <v>0</v>
      </c>
      <c r="X607" s="49">
        <f t="shared" si="63"/>
        <v>0</v>
      </c>
      <c r="Y607" s="49" t="s">
        <v>174</v>
      </c>
      <c r="Z607" s="53">
        <v>22.97</v>
      </c>
      <c r="AB607" s="53">
        <f t="shared" si="62"/>
        <v>-22.97</v>
      </c>
      <c r="AM607" s="49" t="s">
        <v>85</v>
      </c>
      <c r="AN607" s="49" t="s">
        <v>1926</v>
      </c>
    </row>
    <row r="608" spans="1:40" ht="60" hidden="1" x14ac:dyDescent="0.2">
      <c r="A608" s="51" t="s">
        <v>2475</v>
      </c>
      <c r="B608" s="49" t="s">
        <v>2476</v>
      </c>
      <c r="C608" s="50" t="s">
        <v>166</v>
      </c>
      <c r="D608" s="49" t="s">
        <v>167</v>
      </c>
      <c r="E608" s="51" t="s">
        <v>2477</v>
      </c>
      <c r="F608" s="49" t="s">
        <v>1940</v>
      </c>
      <c r="G608" s="49" t="s">
        <v>646</v>
      </c>
      <c r="H608" s="49" t="s">
        <v>647</v>
      </c>
      <c r="I608" s="51" t="s">
        <v>2478</v>
      </c>
      <c r="J608" s="49">
        <v>10</v>
      </c>
      <c r="K608" s="49">
        <v>480</v>
      </c>
      <c r="L608" s="49">
        <f t="shared" si="59"/>
        <v>480</v>
      </c>
      <c r="M608" s="49">
        <f>L608*Z608</f>
        <v>9129.6</v>
      </c>
      <c r="N608" s="52" t="s">
        <v>173</v>
      </c>
      <c r="O608" s="52" t="s">
        <v>504</v>
      </c>
      <c r="P608" s="49">
        <v>889</v>
      </c>
      <c r="Q608" s="49">
        <v>0</v>
      </c>
      <c r="R608" s="49">
        <v>0</v>
      </c>
      <c r="S608" s="77">
        <f t="shared" si="60"/>
        <v>889</v>
      </c>
      <c r="T608" s="77">
        <f t="shared" si="61"/>
        <v>889</v>
      </c>
      <c r="U608" s="49">
        <v>0</v>
      </c>
      <c r="V608" s="49">
        <v>0</v>
      </c>
      <c r="W608" s="49">
        <v>0</v>
      </c>
      <c r="X608" s="49">
        <f t="shared" si="63"/>
        <v>889</v>
      </c>
      <c r="Y608" s="49" t="s">
        <v>190</v>
      </c>
      <c r="Z608" s="53">
        <v>19.02</v>
      </c>
      <c r="AB608" s="53">
        <f t="shared" si="62"/>
        <v>-19.02</v>
      </c>
      <c r="AM608" s="49" t="s">
        <v>85</v>
      </c>
      <c r="AN608" s="49" t="s">
        <v>1926</v>
      </c>
    </row>
    <row r="609" spans="1:40" ht="60" hidden="1" x14ac:dyDescent="0.2">
      <c r="A609" s="49" t="s">
        <v>2479</v>
      </c>
      <c r="B609" s="49" t="s">
        <v>2480</v>
      </c>
      <c r="C609" s="50" t="s">
        <v>166</v>
      </c>
      <c r="D609" s="49" t="s">
        <v>167</v>
      </c>
      <c r="E609" s="49" t="s">
        <v>2481</v>
      </c>
      <c r="F609" s="49" t="s">
        <v>1940</v>
      </c>
      <c r="G609" s="49" t="s">
        <v>646</v>
      </c>
      <c r="H609" s="49" t="s">
        <v>647</v>
      </c>
      <c r="I609" s="51" t="s">
        <v>2482</v>
      </c>
      <c r="J609" s="49">
        <v>10</v>
      </c>
      <c r="K609" s="49">
        <v>480</v>
      </c>
      <c r="L609" s="49">
        <f t="shared" si="59"/>
        <v>480</v>
      </c>
      <c r="M609" s="49">
        <f>L609*Z609</f>
        <v>3168</v>
      </c>
      <c r="N609" s="52" t="s">
        <v>173</v>
      </c>
      <c r="O609" s="52" t="s">
        <v>504</v>
      </c>
      <c r="P609" s="49">
        <v>692</v>
      </c>
      <c r="Q609" s="49">
        <v>0</v>
      </c>
      <c r="R609" s="49">
        <v>0</v>
      </c>
      <c r="S609" s="77">
        <f t="shared" si="60"/>
        <v>692</v>
      </c>
      <c r="T609" s="77">
        <f t="shared" si="61"/>
        <v>692</v>
      </c>
      <c r="U609" s="49">
        <v>0</v>
      </c>
      <c r="V609" s="49">
        <v>0</v>
      </c>
      <c r="W609" s="49">
        <v>0</v>
      </c>
      <c r="X609" s="49">
        <f t="shared" si="63"/>
        <v>692</v>
      </c>
      <c r="Y609" s="49" t="s">
        <v>190</v>
      </c>
      <c r="Z609" s="53">
        <v>6.6</v>
      </c>
      <c r="AB609" s="53">
        <f t="shared" si="62"/>
        <v>-6.6</v>
      </c>
      <c r="AM609" s="49" t="s">
        <v>85</v>
      </c>
      <c r="AN609" s="49" t="s">
        <v>1926</v>
      </c>
    </row>
    <row r="610" spans="1:40" hidden="1" x14ac:dyDescent="0.2">
      <c r="A610" s="49" t="s">
        <v>2483</v>
      </c>
      <c r="B610" s="49" t="s">
        <v>2484</v>
      </c>
      <c r="C610" s="50" t="s">
        <v>166</v>
      </c>
      <c r="D610" s="49" t="s">
        <v>167</v>
      </c>
      <c r="E610" s="49" t="s">
        <v>2485</v>
      </c>
      <c r="F610" s="49" t="s">
        <v>1940</v>
      </c>
      <c r="G610" s="49" t="s">
        <v>1941</v>
      </c>
      <c r="H610" s="49" t="s">
        <v>1942</v>
      </c>
      <c r="I610" s="51" t="s">
        <v>2484</v>
      </c>
      <c r="J610" s="49">
        <v>9</v>
      </c>
      <c r="K610" s="49">
        <v>10000</v>
      </c>
      <c r="L610" s="49">
        <f t="shared" si="59"/>
        <v>4242</v>
      </c>
      <c r="M610" s="80">
        <f>L610*Z610</f>
        <v>14634.900000000001</v>
      </c>
      <c r="N610" s="52" t="s">
        <v>173</v>
      </c>
      <c r="P610" s="49">
        <v>5720</v>
      </c>
      <c r="Q610" s="49">
        <v>0</v>
      </c>
      <c r="R610" s="49">
        <v>0</v>
      </c>
      <c r="S610" s="77">
        <f t="shared" si="60"/>
        <v>5720</v>
      </c>
      <c r="T610" s="77">
        <f t="shared" si="61"/>
        <v>5720</v>
      </c>
      <c r="U610" s="49">
        <v>5758</v>
      </c>
      <c r="V610" s="49">
        <v>4257</v>
      </c>
      <c r="W610" s="49">
        <v>4057</v>
      </c>
      <c r="X610" s="49">
        <f t="shared" si="63"/>
        <v>-4295</v>
      </c>
      <c r="Y610" s="49" t="s">
        <v>181</v>
      </c>
      <c r="Z610" s="53">
        <v>3.45</v>
      </c>
      <c r="AB610" s="53">
        <f t="shared" si="62"/>
        <v>-3.45</v>
      </c>
      <c r="AM610" s="49" t="s">
        <v>85</v>
      </c>
      <c r="AN610" s="49" t="s">
        <v>1926</v>
      </c>
    </row>
    <row r="611" spans="1:40" hidden="1" x14ac:dyDescent="0.2">
      <c r="A611" s="49" t="s">
        <v>2486</v>
      </c>
      <c r="B611" s="49" t="s">
        <v>2487</v>
      </c>
      <c r="C611" s="50" t="s">
        <v>166</v>
      </c>
      <c r="D611" s="49" t="s">
        <v>167</v>
      </c>
      <c r="E611" s="49" t="s">
        <v>2488</v>
      </c>
      <c r="F611" s="49" t="s">
        <v>1940</v>
      </c>
      <c r="G611" s="49" t="s">
        <v>1941</v>
      </c>
      <c r="H611" s="49" t="s">
        <v>1942</v>
      </c>
      <c r="I611" s="51" t="s">
        <v>2487</v>
      </c>
      <c r="J611" s="49">
        <v>9</v>
      </c>
      <c r="K611" s="49">
        <v>10000</v>
      </c>
      <c r="L611" s="49">
        <f t="shared" si="59"/>
        <v>-24548</v>
      </c>
      <c r="N611" s="52" t="s">
        <v>173</v>
      </c>
      <c r="P611" s="49">
        <v>14642</v>
      </c>
      <c r="Q611" s="49">
        <v>0</v>
      </c>
      <c r="R611" s="49">
        <v>20000</v>
      </c>
      <c r="S611" s="77">
        <f t="shared" si="60"/>
        <v>14642</v>
      </c>
      <c r="T611" s="77">
        <f t="shared" si="61"/>
        <v>34642</v>
      </c>
      <c r="U611" s="49">
        <v>34548</v>
      </c>
      <c r="V611" s="49">
        <v>25542</v>
      </c>
      <c r="W611" s="49">
        <v>24342</v>
      </c>
      <c r="X611" s="49">
        <f t="shared" si="63"/>
        <v>-25448</v>
      </c>
      <c r="Y611" s="49" t="s">
        <v>181</v>
      </c>
      <c r="Z611" s="53">
        <v>0.6</v>
      </c>
      <c r="AB611" s="53">
        <f t="shared" si="62"/>
        <v>-0.6</v>
      </c>
      <c r="AM611" s="49" t="s">
        <v>85</v>
      </c>
      <c r="AN611" s="49" t="s">
        <v>1926</v>
      </c>
    </row>
    <row r="612" spans="1:40" hidden="1" x14ac:dyDescent="0.2">
      <c r="A612" s="49" t="s">
        <v>2489</v>
      </c>
      <c r="B612" s="49" t="s">
        <v>2490</v>
      </c>
      <c r="C612" s="50" t="s">
        <v>166</v>
      </c>
      <c r="D612" s="49" t="s">
        <v>167</v>
      </c>
      <c r="E612" s="49" t="s">
        <v>2491</v>
      </c>
      <c r="F612" s="49" t="s">
        <v>1940</v>
      </c>
      <c r="G612" s="49" t="s">
        <v>1636</v>
      </c>
      <c r="H612" s="49" t="s">
        <v>1637</v>
      </c>
      <c r="I612" s="51" t="s">
        <v>2492</v>
      </c>
      <c r="J612" s="49">
        <v>9</v>
      </c>
      <c r="K612" s="49">
        <v>1000</v>
      </c>
      <c r="L612" s="49">
        <f t="shared" si="59"/>
        <v>408</v>
      </c>
      <c r="M612" s="49">
        <f>L612*Z612</f>
        <v>7242</v>
      </c>
      <c r="N612" s="52" t="s">
        <v>173</v>
      </c>
      <c r="P612" s="49">
        <v>1878</v>
      </c>
      <c r="Q612" s="49">
        <v>0</v>
      </c>
      <c r="R612" s="49">
        <v>0</v>
      </c>
      <c r="S612" s="77">
        <f t="shared" si="60"/>
        <v>1878</v>
      </c>
      <c r="T612" s="77">
        <f t="shared" si="61"/>
        <v>1878</v>
      </c>
      <c r="U612" s="49">
        <v>592</v>
      </c>
      <c r="V612" s="49">
        <v>210</v>
      </c>
      <c r="W612" s="49">
        <v>210</v>
      </c>
      <c r="X612" s="49">
        <f t="shared" si="63"/>
        <v>1076</v>
      </c>
      <c r="Y612" s="49" t="s">
        <v>190</v>
      </c>
      <c r="Z612" s="53">
        <v>17.75</v>
      </c>
      <c r="AB612" s="53">
        <f t="shared" si="62"/>
        <v>-17.75</v>
      </c>
      <c r="AM612" s="49" t="s">
        <v>85</v>
      </c>
      <c r="AN612" s="49" t="s">
        <v>1926</v>
      </c>
    </row>
    <row r="613" spans="1:40" hidden="1" x14ac:dyDescent="0.2">
      <c r="A613" s="49" t="s">
        <v>2493</v>
      </c>
      <c r="B613" s="49" t="s">
        <v>2494</v>
      </c>
      <c r="C613" s="50" t="s">
        <v>166</v>
      </c>
      <c r="D613" s="49" t="s">
        <v>167</v>
      </c>
      <c r="E613" s="49" t="s">
        <v>2495</v>
      </c>
      <c r="F613" s="49" t="s">
        <v>1940</v>
      </c>
      <c r="G613" s="49" t="s">
        <v>1636</v>
      </c>
      <c r="H613" s="49" t="s">
        <v>1637</v>
      </c>
      <c r="I613" s="51" t="s">
        <v>2496</v>
      </c>
      <c r="J613" s="49">
        <v>9</v>
      </c>
      <c r="K613" s="49">
        <v>5000</v>
      </c>
      <c r="L613" s="49">
        <f t="shared" si="59"/>
        <v>-7735</v>
      </c>
      <c r="N613" s="52" t="s">
        <v>173</v>
      </c>
      <c r="P613" s="49">
        <v>5185</v>
      </c>
      <c r="Q613" s="49">
        <v>0</v>
      </c>
      <c r="R613" s="49">
        <v>5000</v>
      </c>
      <c r="S613" s="77">
        <f t="shared" si="60"/>
        <v>5185</v>
      </c>
      <c r="T613" s="77">
        <f t="shared" si="61"/>
        <v>10185</v>
      </c>
      <c r="U613" s="49">
        <v>12735</v>
      </c>
      <c r="V613" s="49">
        <v>6118</v>
      </c>
      <c r="W613" s="49">
        <v>6103</v>
      </c>
      <c r="X613" s="49">
        <f t="shared" si="63"/>
        <v>-8668</v>
      </c>
      <c r="Y613" s="49" t="s">
        <v>181</v>
      </c>
      <c r="Z613" s="53">
        <v>21.72</v>
      </c>
      <c r="AB613" s="53">
        <f t="shared" si="62"/>
        <v>-21.72</v>
      </c>
      <c r="AM613" s="49" t="s">
        <v>85</v>
      </c>
      <c r="AN613" s="49" t="s">
        <v>1926</v>
      </c>
    </row>
    <row r="614" spans="1:40" hidden="1" x14ac:dyDescent="0.2">
      <c r="A614" s="49" t="s">
        <v>2497</v>
      </c>
      <c r="B614" s="49" t="s">
        <v>2498</v>
      </c>
      <c r="C614" s="50" t="s">
        <v>166</v>
      </c>
      <c r="D614" s="49" t="s">
        <v>167</v>
      </c>
      <c r="E614" s="49" t="s">
        <v>2499</v>
      </c>
      <c r="F614" s="49" t="s">
        <v>1940</v>
      </c>
      <c r="G614" s="49" t="s">
        <v>1941</v>
      </c>
      <c r="H614" s="49" t="s">
        <v>1942</v>
      </c>
      <c r="I614" s="51" t="s">
        <v>2498</v>
      </c>
      <c r="J614" s="49">
        <v>9</v>
      </c>
      <c r="K614" s="49">
        <v>5000</v>
      </c>
      <c r="L614" s="49">
        <f t="shared" si="59"/>
        <v>-22937</v>
      </c>
      <c r="N614" s="52" t="s">
        <v>173</v>
      </c>
      <c r="P614" s="49">
        <v>10568</v>
      </c>
      <c r="Q614" s="49">
        <v>0</v>
      </c>
      <c r="R614" s="49">
        <v>15000</v>
      </c>
      <c r="S614" s="77">
        <f t="shared" si="60"/>
        <v>10568</v>
      </c>
      <c r="T614" s="77">
        <f t="shared" si="61"/>
        <v>25568</v>
      </c>
      <c r="U614" s="49">
        <v>27937</v>
      </c>
      <c r="V614" s="49">
        <v>12848</v>
      </c>
      <c r="W614" s="49">
        <v>12594</v>
      </c>
      <c r="X614" s="49">
        <f t="shared" si="63"/>
        <v>-15217</v>
      </c>
      <c r="Y614" s="49" t="s">
        <v>181</v>
      </c>
      <c r="Z614" s="53">
        <v>5.75</v>
      </c>
      <c r="AB614" s="53">
        <f t="shared" si="62"/>
        <v>-5.75</v>
      </c>
      <c r="AM614" s="49" t="s">
        <v>85</v>
      </c>
      <c r="AN614" s="49" t="s">
        <v>1926</v>
      </c>
    </row>
    <row r="615" spans="1:40" hidden="1" x14ac:dyDescent="0.2">
      <c r="A615" s="49" t="s">
        <v>2500</v>
      </c>
      <c r="B615" s="49" t="s">
        <v>2501</v>
      </c>
      <c r="C615" s="50" t="s">
        <v>166</v>
      </c>
      <c r="D615" s="49" t="s">
        <v>167</v>
      </c>
      <c r="E615" s="49" t="s">
        <v>2502</v>
      </c>
      <c r="F615" s="49" t="s">
        <v>1940</v>
      </c>
      <c r="G615" s="49" t="s">
        <v>1941</v>
      </c>
      <c r="H615" s="49" t="s">
        <v>1637</v>
      </c>
      <c r="I615" s="51" t="s">
        <v>2501</v>
      </c>
      <c r="J615" s="49">
        <v>9</v>
      </c>
      <c r="K615" s="49">
        <v>1000</v>
      </c>
      <c r="L615" s="49">
        <f t="shared" si="59"/>
        <v>277</v>
      </c>
      <c r="M615" s="80">
        <f>L615*Z615</f>
        <v>5121.7299999999996</v>
      </c>
      <c r="N615" s="52" t="s">
        <v>173</v>
      </c>
      <c r="P615" s="49">
        <v>7</v>
      </c>
      <c r="Q615" s="49">
        <v>0</v>
      </c>
      <c r="R615" s="49">
        <v>1000</v>
      </c>
      <c r="S615" s="77">
        <f t="shared" si="60"/>
        <v>7</v>
      </c>
      <c r="T615" s="77">
        <f t="shared" si="61"/>
        <v>1007</v>
      </c>
      <c r="U615" s="49">
        <v>723</v>
      </c>
      <c r="V615" s="49">
        <v>657</v>
      </c>
      <c r="W615" s="49">
        <v>657</v>
      </c>
      <c r="X615" s="49">
        <f t="shared" si="63"/>
        <v>-373</v>
      </c>
      <c r="Y615" s="49" t="s">
        <v>181</v>
      </c>
      <c r="Z615" s="53">
        <v>18.489999999999998</v>
      </c>
      <c r="AB615" s="53">
        <f t="shared" si="62"/>
        <v>-18.489999999999998</v>
      </c>
      <c r="AM615" s="49" t="s">
        <v>85</v>
      </c>
      <c r="AN615" s="49" t="s">
        <v>1926</v>
      </c>
    </row>
    <row r="616" spans="1:40" hidden="1" x14ac:dyDescent="0.2">
      <c r="A616" s="49" t="s">
        <v>2503</v>
      </c>
      <c r="B616" s="49" t="s">
        <v>2504</v>
      </c>
      <c r="C616" s="50" t="s">
        <v>166</v>
      </c>
      <c r="D616" s="49" t="s">
        <v>167</v>
      </c>
      <c r="E616" s="49" t="s">
        <v>2505</v>
      </c>
      <c r="F616" s="49" t="s">
        <v>1940</v>
      </c>
      <c r="G616" s="49" t="s">
        <v>1941</v>
      </c>
      <c r="H616" s="49" t="s">
        <v>1942</v>
      </c>
      <c r="I616" s="51" t="s">
        <v>2504</v>
      </c>
      <c r="J616" s="49">
        <v>9</v>
      </c>
      <c r="K616" s="49">
        <v>1000</v>
      </c>
      <c r="L616" s="49">
        <f t="shared" si="59"/>
        <v>-7272</v>
      </c>
      <c r="N616" s="52" t="s">
        <v>173</v>
      </c>
      <c r="P616" s="49">
        <v>10322</v>
      </c>
      <c r="Q616" s="49">
        <v>0</v>
      </c>
      <c r="R616" s="49">
        <v>0</v>
      </c>
      <c r="S616" s="77">
        <f t="shared" si="60"/>
        <v>10322</v>
      </c>
      <c r="T616" s="77">
        <f t="shared" si="61"/>
        <v>10322</v>
      </c>
      <c r="U616" s="49">
        <v>8272</v>
      </c>
      <c r="V616" s="49">
        <v>3858</v>
      </c>
      <c r="W616" s="49">
        <v>3358</v>
      </c>
      <c r="X616" s="49">
        <f t="shared" si="63"/>
        <v>-1808</v>
      </c>
      <c r="Y616" s="49" t="s">
        <v>181</v>
      </c>
      <c r="Z616" s="53">
        <v>19.77</v>
      </c>
      <c r="AB616" s="53">
        <f t="shared" si="62"/>
        <v>-19.77</v>
      </c>
      <c r="AM616" s="49" t="s">
        <v>85</v>
      </c>
      <c r="AN616" s="49" t="s">
        <v>1926</v>
      </c>
    </row>
    <row r="617" spans="1:40" hidden="1" x14ac:dyDescent="0.2">
      <c r="A617" s="49" t="s">
        <v>2506</v>
      </c>
      <c r="B617" s="49" t="s">
        <v>2507</v>
      </c>
      <c r="C617" s="50" t="s">
        <v>166</v>
      </c>
      <c r="D617" s="49" t="s">
        <v>167</v>
      </c>
      <c r="E617" s="49" t="s">
        <v>2508</v>
      </c>
      <c r="F617" s="49" t="s">
        <v>1940</v>
      </c>
      <c r="G617" s="49" t="s">
        <v>1941</v>
      </c>
      <c r="H617" s="49" t="s">
        <v>1942</v>
      </c>
      <c r="I617" s="51" t="s">
        <v>2507</v>
      </c>
      <c r="J617" s="49">
        <v>9</v>
      </c>
      <c r="K617" s="49">
        <v>1000</v>
      </c>
      <c r="L617" s="49">
        <f t="shared" si="59"/>
        <v>-1620</v>
      </c>
      <c r="N617" s="52" t="s">
        <v>173</v>
      </c>
      <c r="P617" s="49">
        <v>2436</v>
      </c>
      <c r="Q617" s="49">
        <v>0</v>
      </c>
      <c r="R617" s="49">
        <v>7500</v>
      </c>
      <c r="S617" s="77">
        <f t="shared" si="60"/>
        <v>2436</v>
      </c>
      <c r="T617" s="77">
        <f t="shared" si="61"/>
        <v>9936</v>
      </c>
      <c r="U617" s="49">
        <v>2620</v>
      </c>
      <c r="V617" s="49">
        <v>1183</v>
      </c>
      <c r="W617" s="49">
        <v>1129</v>
      </c>
      <c r="X617" s="49">
        <f t="shared" si="63"/>
        <v>6133</v>
      </c>
      <c r="Y617" s="49" t="s">
        <v>190</v>
      </c>
      <c r="Z617" s="53">
        <v>20.13</v>
      </c>
      <c r="AB617" s="53">
        <f t="shared" si="62"/>
        <v>-20.13</v>
      </c>
      <c r="AM617" s="49" t="s">
        <v>85</v>
      </c>
      <c r="AN617" s="49" t="s">
        <v>1926</v>
      </c>
    </row>
    <row r="618" spans="1:40" ht="60" hidden="1" x14ac:dyDescent="0.2">
      <c r="A618" s="49" t="s">
        <v>2509</v>
      </c>
      <c r="B618" s="49" t="s">
        <v>2510</v>
      </c>
      <c r="C618" s="50" t="s">
        <v>166</v>
      </c>
      <c r="D618" s="49" t="s">
        <v>167</v>
      </c>
      <c r="E618" s="49" t="s">
        <v>2511</v>
      </c>
      <c r="F618" s="49" t="s">
        <v>1940</v>
      </c>
      <c r="G618" s="49" t="s">
        <v>1941</v>
      </c>
      <c r="H618" s="49" t="s">
        <v>1942</v>
      </c>
      <c r="I618" s="51" t="s">
        <v>2510</v>
      </c>
      <c r="J618" s="49">
        <v>9</v>
      </c>
      <c r="K618" s="49">
        <v>1000</v>
      </c>
      <c r="L618" s="49">
        <f t="shared" si="59"/>
        <v>1000</v>
      </c>
      <c r="M618" s="49">
        <f>L618*Z618</f>
        <v>20570</v>
      </c>
      <c r="N618" s="52" t="s">
        <v>173</v>
      </c>
      <c r="O618" s="52" t="s">
        <v>504</v>
      </c>
      <c r="P618" s="49">
        <v>1125</v>
      </c>
      <c r="Q618" s="49">
        <v>0</v>
      </c>
      <c r="R618" s="49">
        <v>0</v>
      </c>
      <c r="S618" s="77">
        <f t="shared" si="60"/>
        <v>1125</v>
      </c>
      <c r="T618" s="77">
        <f t="shared" si="61"/>
        <v>1125</v>
      </c>
      <c r="U618" s="49">
        <v>0</v>
      </c>
      <c r="V618" s="49">
        <v>0</v>
      </c>
      <c r="W618" s="49">
        <v>0</v>
      </c>
      <c r="X618" s="49">
        <f t="shared" si="63"/>
        <v>1125</v>
      </c>
      <c r="Y618" s="49" t="s">
        <v>190</v>
      </c>
      <c r="Z618" s="53">
        <v>20.57</v>
      </c>
      <c r="AB618" s="53">
        <f t="shared" si="62"/>
        <v>-20.57</v>
      </c>
      <c r="AM618" s="49" t="s">
        <v>85</v>
      </c>
      <c r="AN618" s="49" t="s">
        <v>1926</v>
      </c>
    </row>
    <row r="619" spans="1:40" hidden="1" x14ac:dyDescent="0.2">
      <c r="A619" s="49" t="s">
        <v>2512</v>
      </c>
      <c r="B619" s="49" t="s">
        <v>2513</v>
      </c>
      <c r="C619" s="50" t="s">
        <v>166</v>
      </c>
      <c r="D619" s="49" t="s">
        <v>167</v>
      </c>
      <c r="E619" s="49" t="s">
        <v>2514</v>
      </c>
      <c r="F619" s="49" t="s">
        <v>1940</v>
      </c>
      <c r="G619" s="49" t="s">
        <v>1941</v>
      </c>
      <c r="H619" s="49" t="s">
        <v>1942</v>
      </c>
      <c r="I619" s="51" t="s">
        <v>2513</v>
      </c>
      <c r="J619" s="49">
        <v>9</v>
      </c>
      <c r="K619" s="49">
        <v>500</v>
      </c>
      <c r="L619" s="49">
        <f t="shared" si="59"/>
        <v>500</v>
      </c>
      <c r="M619" s="49">
        <f>L619*Z619</f>
        <v>15475</v>
      </c>
      <c r="N619" s="52" t="s">
        <v>173</v>
      </c>
      <c r="P619" s="49">
        <v>0</v>
      </c>
      <c r="Q619" s="49">
        <v>0</v>
      </c>
      <c r="R619" s="49">
        <v>0</v>
      </c>
      <c r="S619" s="77">
        <f t="shared" si="60"/>
        <v>0</v>
      </c>
      <c r="T619" s="77">
        <f t="shared" si="61"/>
        <v>0</v>
      </c>
      <c r="U619" s="49">
        <v>0</v>
      </c>
      <c r="V619" s="49">
        <v>0</v>
      </c>
      <c r="W619" s="49">
        <v>0</v>
      </c>
      <c r="X619" s="49">
        <f t="shared" si="63"/>
        <v>0</v>
      </c>
      <c r="Y619" s="49" t="s">
        <v>174</v>
      </c>
      <c r="Z619" s="53">
        <v>30.95</v>
      </c>
      <c r="AB619" s="53">
        <f t="shared" si="62"/>
        <v>-30.95</v>
      </c>
      <c r="AM619" s="49" t="s">
        <v>85</v>
      </c>
      <c r="AN619" s="49" t="s">
        <v>1926</v>
      </c>
    </row>
    <row r="620" spans="1:40" hidden="1" x14ac:dyDescent="0.2">
      <c r="A620" s="49" t="s">
        <v>2515</v>
      </c>
      <c r="B620" s="49" t="s">
        <v>2516</v>
      </c>
      <c r="C620" s="50" t="s">
        <v>166</v>
      </c>
      <c r="D620" s="49" t="s">
        <v>167</v>
      </c>
      <c r="E620" s="49" t="s">
        <v>2517</v>
      </c>
      <c r="F620" s="49" t="s">
        <v>1940</v>
      </c>
      <c r="G620" s="49" t="s">
        <v>1636</v>
      </c>
      <c r="H620" s="49" t="s">
        <v>1637</v>
      </c>
      <c r="I620" s="51" t="s">
        <v>2518</v>
      </c>
      <c r="J620" s="49">
        <v>9</v>
      </c>
      <c r="K620" s="49">
        <v>2500</v>
      </c>
      <c r="L620" s="49">
        <f t="shared" si="59"/>
        <v>2267</v>
      </c>
      <c r="M620" s="49">
        <f>L620*Z620</f>
        <v>32871.5</v>
      </c>
      <c r="N620" s="52" t="s">
        <v>173</v>
      </c>
      <c r="P620" s="49">
        <v>1100</v>
      </c>
      <c r="Q620" s="49">
        <v>0</v>
      </c>
      <c r="R620" s="49">
        <v>0</v>
      </c>
      <c r="S620" s="77">
        <f t="shared" si="60"/>
        <v>1100</v>
      </c>
      <c r="T620" s="77">
        <f t="shared" si="61"/>
        <v>1100</v>
      </c>
      <c r="U620" s="49">
        <v>233</v>
      </c>
      <c r="V620" s="49">
        <v>60</v>
      </c>
      <c r="W620" s="49">
        <v>60</v>
      </c>
      <c r="X620" s="49">
        <f t="shared" si="63"/>
        <v>807</v>
      </c>
      <c r="Y620" s="49" t="s">
        <v>190</v>
      </c>
      <c r="Z620" s="53">
        <v>14.5</v>
      </c>
      <c r="AB620" s="53">
        <f t="shared" si="62"/>
        <v>-14.5</v>
      </c>
      <c r="AM620" s="49" t="s">
        <v>85</v>
      </c>
      <c r="AN620" s="49" t="s">
        <v>1926</v>
      </c>
    </row>
    <row r="621" spans="1:40" hidden="1" x14ac:dyDescent="0.2">
      <c r="A621" s="49" t="s">
        <v>2519</v>
      </c>
      <c r="B621" s="49" t="s">
        <v>2520</v>
      </c>
      <c r="C621" s="50" t="s">
        <v>166</v>
      </c>
      <c r="D621" s="49" t="s">
        <v>167</v>
      </c>
      <c r="E621" s="49" t="s">
        <v>2521</v>
      </c>
      <c r="F621" s="49" t="s">
        <v>1940</v>
      </c>
      <c r="G621" s="49" t="s">
        <v>1636</v>
      </c>
      <c r="H621" s="49" t="s">
        <v>1637</v>
      </c>
      <c r="I621" s="51" t="s">
        <v>2522</v>
      </c>
      <c r="J621" s="49">
        <v>9</v>
      </c>
      <c r="K621" s="49">
        <v>1000</v>
      </c>
      <c r="L621" s="49">
        <f t="shared" si="59"/>
        <v>-390</v>
      </c>
      <c r="N621" s="52" t="s">
        <v>173</v>
      </c>
      <c r="P621" s="49">
        <v>1545</v>
      </c>
      <c r="Q621" s="49">
        <v>0</v>
      </c>
      <c r="R621" s="49">
        <v>0</v>
      </c>
      <c r="S621" s="77">
        <f t="shared" si="60"/>
        <v>1545</v>
      </c>
      <c r="T621" s="77">
        <f t="shared" si="61"/>
        <v>1545</v>
      </c>
      <c r="U621" s="49">
        <v>1390</v>
      </c>
      <c r="V621" s="49">
        <v>606</v>
      </c>
      <c r="W621" s="49">
        <v>606</v>
      </c>
      <c r="X621" s="49">
        <f t="shared" si="63"/>
        <v>-451</v>
      </c>
      <c r="Y621" s="49" t="s">
        <v>181</v>
      </c>
      <c r="Z621" s="53">
        <v>7.85</v>
      </c>
      <c r="AB621" s="53">
        <f t="shared" si="62"/>
        <v>-7.85</v>
      </c>
      <c r="AM621" s="49" t="s">
        <v>85</v>
      </c>
      <c r="AN621" s="49" t="s">
        <v>1926</v>
      </c>
    </row>
    <row r="622" spans="1:40" hidden="1" x14ac:dyDescent="0.2">
      <c r="A622" s="49" t="s">
        <v>2523</v>
      </c>
      <c r="B622" s="49" t="s">
        <v>2524</v>
      </c>
      <c r="C622" s="50" t="s">
        <v>166</v>
      </c>
      <c r="D622" s="49" t="s">
        <v>167</v>
      </c>
      <c r="E622" s="49" t="s">
        <v>2525</v>
      </c>
      <c r="F622" s="49" t="s">
        <v>1940</v>
      </c>
      <c r="G622" s="49" t="s">
        <v>1941</v>
      </c>
      <c r="H622" s="49" t="s">
        <v>1942</v>
      </c>
      <c r="I622" s="51" t="s">
        <v>2524</v>
      </c>
      <c r="J622" s="49">
        <v>9</v>
      </c>
      <c r="K622" s="49">
        <v>1000</v>
      </c>
      <c r="L622" s="49">
        <f t="shared" si="59"/>
        <v>189</v>
      </c>
      <c r="M622" s="49">
        <f>L622*Z622</f>
        <v>2145.15</v>
      </c>
      <c r="N622" s="52" t="s">
        <v>173</v>
      </c>
      <c r="P622" s="49">
        <v>1476</v>
      </c>
      <c r="Q622" s="49">
        <v>0</v>
      </c>
      <c r="R622" s="49">
        <v>0</v>
      </c>
      <c r="S622" s="77">
        <f t="shared" si="60"/>
        <v>1476</v>
      </c>
      <c r="T622" s="77">
        <f t="shared" si="61"/>
        <v>1476</v>
      </c>
      <c r="U622" s="49">
        <v>811</v>
      </c>
      <c r="V622" s="49">
        <v>352</v>
      </c>
      <c r="W622" s="49">
        <v>420</v>
      </c>
      <c r="X622" s="49">
        <f t="shared" si="63"/>
        <v>313</v>
      </c>
      <c r="Y622" s="49" t="s">
        <v>190</v>
      </c>
      <c r="Z622" s="53">
        <v>11.35</v>
      </c>
      <c r="AB622" s="53">
        <f t="shared" si="62"/>
        <v>-11.35</v>
      </c>
      <c r="AM622" s="49" t="s">
        <v>85</v>
      </c>
      <c r="AN622" s="49" t="s">
        <v>1926</v>
      </c>
    </row>
    <row r="623" spans="1:40" hidden="1" x14ac:dyDescent="0.2">
      <c r="A623" s="49" t="s">
        <v>2526</v>
      </c>
      <c r="B623" s="49" t="s">
        <v>2527</v>
      </c>
      <c r="C623" s="50" t="s">
        <v>166</v>
      </c>
      <c r="D623" s="49" t="s">
        <v>167</v>
      </c>
      <c r="E623" s="49" t="s">
        <v>2528</v>
      </c>
      <c r="F623" s="49" t="s">
        <v>1940</v>
      </c>
      <c r="G623" s="49" t="s">
        <v>1941</v>
      </c>
      <c r="H623" s="49" t="s">
        <v>1942</v>
      </c>
      <c r="I623" s="51" t="s">
        <v>2527</v>
      </c>
      <c r="J623" s="49">
        <v>9</v>
      </c>
      <c r="K623" s="49">
        <v>100</v>
      </c>
      <c r="L623" s="49">
        <f t="shared" si="59"/>
        <v>-1353</v>
      </c>
      <c r="N623" s="52" t="s">
        <v>173</v>
      </c>
      <c r="P623" s="49">
        <v>3657</v>
      </c>
      <c r="Q623" s="49">
        <v>0</v>
      </c>
      <c r="R623" s="49">
        <v>0</v>
      </c>
      <c r="S623" s="77">
        <f t="shared" si="60"/>
        <v>3657</v>
      </c>
      <c r="T623" s="77">
        <f t="shared" si="61"/>
        <v>3657</v>
      </c>
      <c r="U623" s="49">
        <v>1453</v>
      </c>
      <c r="V623" s="49">
        <v>411</v>
      </c>
      <c r="W623" s="49">
        <v>411</v>
      </c>
      <c r="X623" s="49">
        <f t="shared" si="63"/>
        <v>1793</v>
      </c>
      <c r="Y623" s="49" t="s">
        <v>190</v>
      </c>
      <c r="Z623" s="53">
        <v>8.5500000000000007</v>
      </c>
      <c r="AB623" s="53">
        <f t="shared" si="62"/>
        <v>-8.5500000000000007</v>
      </c>
      <c r="AM623" s="49" t="s">
        <v>85</v>
      </c>
      <c r="AN623" s="49" t="s">
        <v>1926</v>
      </c>
    </row>
    <row r="624" spans="1:40" hidden="1" x14ac:dyDescent="0.2">
      <c r="A624" s="49" t="s">
        <v>2529</v>
      </c>
      <c r="B624" s="49" t="s">
        <v>2530</v>
      </c>
      <c r="C624" s="50" t="s">
        <v>166</v>
      </c>
      <c r="D624" s="49" t="s">
        <v>167</v>
      </c>
      <c r="E624" s="49" t="s">
        <v>2531</v>
      </c>
      <c r="F624" s="49" t="s">
        <v>1940</v>
      </c>
      <c r="G624" s="49" t="s">
        <v>1636</v>
      </c>
      <c r="H624" s="49" t="s">
        <v>1637</v>
      </c>
      <c r="I624" s="51" t="s">
        <v>2532</v>
      </c>
      <c r="J624" s="49">
        <v>9</v>
      </c>
      <c r="K624" s="49">
        <v>1000</v>
      </c>
      <c r="L624" s="49">
        <f t="shared" si="59"/>
        <v>652</v>
      </c>
      <c r="M624" s="49">
        <f>L624*Z624</f>
        <v>7850.079999999999</v>
      </c>
      <c r="N624" s="52" t="s">
        <v>173</v>
      </c>
      <c r="P624" s="49">
        <v>1090</v>
      </c>
      <c r="Q624" s="49">
        <v>0</v>
      </c>
      <c r="R624" s="49">
        <v>0</v>
      </c>
      <c r="S624" s="77">
        <f t="shared" si="60"/>
        <v>1090</v>
      </c>
      <c r="T624" s="77">
        <f t="shared" si="61"/>
        <v>1090</v>
      </c>
      <c r="U624" s="49">
        <v>348</v>
      </c>
      <c r="V624" s="49">
        <v>90</v>
      </c>
      <c r="W624" s="49">
        <v>90</v>
      </c>
      <c r="X624" s="49">
        <f t="shared" si="63"/>
        <v>652</v>
      </c>
      <c r="Y624" s="49" t="s">
        <v>190</v>
      </c>
      <c r="Z624" s="53">
        <v>12.04</v>
      </c>
      <c r="AB624" s="53">
        <f t="shared" si="62"/>
        <v>-12.04</v>
      </c>
      <c r="AM624" s="49" t="s">
        <v>85</v>
      </c>
      <c r="AN624" s="49" t="s">
        <v>1926</v>
      </c>
    </row>
    <row r="625" spans="1:40" hidden="1" x14ac:dyDescent="0.2">
      <c r="A625" s="49" t="s">
        <v>2533</v>
      </c>
      <c r="B625" s="49" t="s">
        <v>2534</v>
      </c>
      <c r="C625" s="50" t="s">
        <v>166</v>
      </c>
      <c r="D625" s="49" t="s">
        <v>167</v>
      </c>
      <c r="E625" s="49" t="s">
        <v>2535</v>
      </c>
      <c r="F625" s="49" t="s">
        <v>1940</v>
      </c>
      <c r="G625" s="49" t="s">
        <v>1941</v>
      </c>
      <c r="H625" s="49" t="s">
        <v>1942</v>
      </c>
      <c r="I625" s="51" t="s">
        <v>2534</v>
      </c>
      <c r="J625" s="49">
        <v>9</v>
      </c>
      <c r="K625" s="49">
        <v>1000</v>
      </c>
      <c r="L625" s="49">
        <f t="shared" si="59"/>
        <v>1000</v>
      </c>
      <c r="M625" s="49">
        <f>L625*Z625</f>
        <v>2900</v>
      </c>
      <c r="N625" s="52" t="s">
        <v>173</v>
      </c>
      <c r="P625" s="49">
        <v>6</v>
      </c>
      <c r="Q625" s="49">
        <v>0</v>
      </c>
      <c r="R625" s="49">
        <v>0</v>
      </c>
      <c r="S625" s="77">
        <f t="shared" si="60"/>
        <v>6</v>
      </c>
      <c r="T625" s="77">
        <f t="shared" si="61"/>
        <v>6</v>
      </c>
      <c r="U625" s="49">
        <v>0</v>
      </c>
      <c r="V625" s="49">
        <v>0</v>
      </c>
      <c r="W625" s="49">
        <v>0</v>
      </c>
      <c r="X625" s="49">
        <f t="shared" si="63"/>
        <v>6</v>
      </c>
      <c r="Y625" s="49" t="s">
        <v>190</v>
      </c>
      <c r="Z625" s="53">
        <v>2.9</v>
      </c>
      <c r="AB625" s="53">
        <f t="shared" si="62"/>
        <v>-2.9</v>
      </c>
      <c r="AM625" s="49" t="s">
        <v>85</v>
      </c>
      <c r="AN625" s="49" t="s">
        <v>1926</v>
      </c>
    </row>
    <row r="626" spans="1:40" hidden="1" x14ac:dyDescent="0.2">
      <c r="A626" s="49" t="s">
        <v>2536</v>
      </c>
      <c r="B626" s="49" t="s">
        <v>2537</v>
      </c>
      <c r="C626" s="50" t="s">
        <v>166</v>
      </c>
      <c r="D626" s="49" t="s">
        <v>167</v>
      </c>
      <c r="E626" s="49" t="s">
        <v>2538</v>
      </c>
      <c r="F626" s="49" t="s">
        <v>1940</v>
      </c>
      <c r="G626" s="49" t="s">
        <v>1941</v>
      </c>
      <c r="H626" s="49" t="s">
        <v>1942</v>
      </c>
      <c r="I626" s="51" t="s">
        <v>2537</v>
      </c>
      <c r="J626" s="49">
        <v>9</v>
      </c>
      <c r="K626" s="49">
        <v>1000</v>
      </c>
      <c r="L626" s="49">
        <f t="shared" si="59"/>
        <v>912</v>
      </c>
      <c r="M626" s="49">
        <f>L626*Z626</f>
        <v>4550.88</v>
      </c>
      <c r="N626" s="52" t="s">
        <v>173</v>
      </c>
      <c r="P626" s="49">
        <v>647</v>
      </c>
      <c r="Q626" s="49">
        <v>0</v>
      </c>
      <c r="R626" s="49">
        <v>0</v>
      </c>
      <c r="S626" s="77">
        <f t="shared" si="60"/>
        <v>647</v>
      </c>
      <c r="T626" s="77">
        <f t="shared" si="61"/>
        <v>647</v>
      </c>
      <c r="U626" s="49">
        <v>88</v>
      </c>
      <c r="V626" s="49">
        <v>150</v>
      </c>
      <c r="W626" s="49">
        <v>150</v>
      </c>
      <c r="X626" s="49">
        <f t="shared" si="63"/>
        <v>409</v>
      </c>
      <c r="Y626" s="49" t="s">
        <v>190</v>
      </c>
      <c r="Z626" s="53">
        <v>4.99</v>
      </c>
      <c r="AB626" s="53">
        <f t="shared" si="62"/>
        <v>-4.99</v>
      </c>
      <c r="AM626" s="49" t="s">
        <v>85</v>
      </c>
      <c r="AN626" s="49" t="s">
        <v>1926</v>
      </c>
    </row>
    <row r="627" spans="1:40" hidden="1" x14ac:dyDescent="0.2">
      <c r="A627" s="49" t="s">
        <v>2539</v>
      </c>
      <c r="B627" s="49" t="s">
        <v>2540</v>
      </c>
      <c r="C627" s="50" t="s">
        <v>166</v>
      </c>
      <c r="D627" s="49" t="s">
        <v>167</v>
      </c>
      <c r="E627" s="49" t="s">
        <v>2541</v>
      </c>
      <c r="F627" s="49" t="s">
        <v>1940</v>
      </c>
      <c r="G627" s="49" t="s">
        <v>2433</v>
      </c>
      <c r="H627" s="49" t="s">
        <v>2434</v>
      </c>
      <c r="I627" s="51" t="s">
        <v>2542</v>
      </c>
      <c r="J627" s="49">
        <v>4</v>
      </c>
      <c r="K627" s="49">
        <v>100</v>
      </c>
      <c r="L627" s="49">
        <f t="shared" si="59"/>
        <v>-3314</v>
      </c>
      <c r="N627" s="52" t="s">
        <v>173</v>
      </c>
      <c r="P627" s="49">
        <v>2496</v>
      </c>
      <c r="Q627" s="49">
        <v>0</v>
      </c>
      <c r="R627" s="49">
        <v>300</v>
      </c>
      <c r="S627" s="77">
        <f t="shared" si="60"/>
        <v>2496</v>
      </c>
      <c r="T627" s="77">
        <f t="shared" si="61"/>
        <v>2796</v>
      </c>
      <c r="U627" s="49">
        <v>3414</v>
      </c>
      <c r="V627" s="49">
        <v>884</v>
      </c>
      <c r="W627" s="49">
        <v>1053</v>
      </c>
      <c r="X627" s="49">
        <f t="shared" ref="X627:X658" si="64">T627-(U627+V627)</f>
        <v>-1502</v>
      </c>
      <c r="Y627" s="49" t="s">
        <v>181</v>
      </c>
      <c r="Z627" s="53">
        <v>2.6</v>
      </c>
      <c r="AB627" s="53">
        <f t="shared" si="62"/>
        <v>-2.6</v>
      </c>
      <c r="AM627" s="49" t="s">
        <v>85</v>
      </c>
      <c r="AN627" s="49" t="s">
        <v>1926</v>
      </c>
    </row>
    <row r="628" spans="1:40" hidden="1" x14ac:dyDescent="0.2">
      <c r="A628" s="49" t="s">
        <v>2543</v>
      </c>
      <c r="B628" s="49" t="s">
        <v>2544</v>
      </c>
      <c r="C628" s="50" t="s">
        <v>166</v>
      </c>
      <c r="D628" s="49" t="s">
        <v>167</v>
      </c>
      <c r="E628" s="49" t="s">
        <v>2545</v>
      </c>
      <c r="F628" s="49" t="s">
        <v>1940</v>
      </c>
      <c r="G628" s="49" t="s">
        <v>2433</v>
      </c>
      <c r="H628" s="49" t="s">
        <v>2434</v>
      </c>
      <c r="I628" s="51" t="s">
        <v>2546</v>
      </c>
      <c r="J628" s="49">
        <v>4</v>
      </c>
      <c r="K628" s="49">
        <v>1000</v>
      </c>
      <c r="L628" s="49">
        <f t="shared" si="59"/>
        <v>-390</v>
      </c>
      <c r="N628" s="52" t="s">
        <v>173</v>
      </c>
      <c r="P628" s="49">
        <v>978</v>
      </c>
      <c r="Q628" s="49">
        <v>0</v>
      </c>
      <c r="R628" s="49">
        <v>0</v>
      </c>
      <c r="S628" s="77">
        <f t="shared" si="60"/>
        <v>978</v>
      </c>
      <c r="T628" s="77">
        <f t="shared" si="61"/>
        <v>978</v>
      </c>
      <c r="U628" s="49">
        <v>1390</v>
      </c>
      <c r="V628" s="49">
        <v>606</v>
      </c>
      <c r="W628" s="49">
        <v>606</v>
      </c>
      <c r="X628" s="49">
        <f t="shared" si="64"/>
        <v>-1018</v>
      </c>
      <c r="Y628" s="49" t="s">
        <v>181</v>
      </c>
      <c r="Z628" s="53">
        <v>2.5</v>
      </c>
      <c r="AB628" s="53">
        <f t="shared" si="62"/>
        <v>-2.5</v>
      </c>
      <c r="AM628" s="49" t="s">
        <v>85</v>
      </c>
      <c r="AN628" s="49" t="s">
        <v>1926</v>
      </c>
    </row>
    <row r="629" spans="1:40" hidden="1" x14ac:dyDescent="0.2">
      <c r="A629" s="49" t="s">
        <v>2547</v>
      </c>
      <c r="B629" s="49" t="s">
        <v>2548</v>
      </c>
      <c r="C629" s="50" t="s">
        <v>166</v>
      </c>
      <c r="D629" s="49" t="s">
        <v>167</v>
      </c>
      <c r="E629" s="49" t="s">
        <v>2549</v>
      </c>
      <c r="F629" s="49" t="s">
        <v>1940</v>
      </c>
      <c r="G629" s="49" t="s">
        <v>1636</v>
      </c>
      <c r="H629" s="49" t="s">
        <v>1637</v>
      </c>
      <c r="I629" s="51" t="s">
        <v>2550</v>
      </c>
      <c r="J629" s="49">
        <v>9</v>
      </c>
      <c r="K629" s="49">
        <v>2500</v>
      </c>
      <c r="L629" s="49">
        <f t="shared" si="59"/>
        <v>1042</v>
      </c>
      <c r="M629" s="49">
        <f>L629*Z629</f>
        <v>4907.82</v>
      </c>
      <c r="N629" s="52" t="s">
        <v>173</v>
      </c>
      <c r="P629" s="49">
        <v>1587</v>
      </c>
      <c r="Q629" s="49">
        <v>0</v>
      </c>
      <c r="R629" s="49">
        <v>0</v>
      </c>
      <c r="S629" s="77">
        <f t="shared" si="60"/>
        <v>1587</v>
      </c>
      <c r="T629" s="77">
        <f t="shared" si="61"/>
        <v>1587</v>
      </c>
      <c r="U629" s="49">
        <v>1458</v>
      </c>
      <c r="V629" s="49">
        <v>0</v>
      </c>
      <c r="W629" s="49">
        <v>0</v>
      </c>
      <c r="X629" s="49">
        <f t="shared" si="64"/>
        <v>129</v>
      </c>
      <c r="Y629" s="49" t="s">
        <v>190</v>
      </c>
      <c r="Z629" s="53">
        <v>4.71</v>
      </c>
      <c r="AB629" s="53">
        <f t="shared" si="62"/>
        <v>-4.71</v>
      </c>
      <c r="AM629" s="49" t="s">
        <v>85</v>
      </c>
      <c r="AN629" s="49" t="s">
        <v>1926</v>
      </c>
    </row>
    <row r="630" spans="1:40" hidden="1" x14ac:dyDescent="0.2">
      <c r="A630" s="49" t="s">
        <v>2551</v>
      </c>
      <c r="B630" s="49" t="s">
        <v>2552</v>
      </c>
      <c r="C630" s="50" t="s">
        <v>166</v>
      </c>
      <c r="D630" s="49" t="s">
        <v>167</v>
      </c>
      <c r="E630" s="49" t="s">
        <v>2553</v>
      </c>
      <c r="F630" s="49" t="s">
        <v>1940</v>
      </c>
      <c r="G630" s="49" t="s">
        <v>1941</v>
      </c>
      <c r="H630" s="49" t="s">
        <v>1942</v>
      </c>
      <c r="I630" s="51" t="s">
        <v>2552</v>
      </c>
      <c r="J630" s="49">
        <v>9</v>
      </c>
      <c r="K630" s="49">
        <v>500</v>
      </c>
      <c r="L630" s="49">
        <f t="shared" si="59"/>
        <v>345</v>
      </c>
      <c r="M630" s="49">
        <f>L630*Z630</f>
        <v>3967.5</v>
      </c>
      <c r="N630" s="52" t="s">
        <v>173</v>
      </c>
      <c r="P630" s="49">
        <v>293</v>
      </c>
      <c r="Q630" s="49">
        <v>0</v>
      </c>
      <c r="R630" s="49">
        <v>0</v>
      </c>
      <c r="S630" s="77">
        <f t="shared" si="60"/>
        <v>293</v>
      </c>
      <c r="T630" s="77">
        <f t="shared" si="61"/>
        <v>293</v>
      </c>
      <c r="U630" s="49">
        <v>155</v>
      </c>
      <c r="V630" s="49">
        <v>0</v>
      </c>
      <c r="W630" s="49">
        <v>0</v>
      </c>
      <c r="X630" s="49">
        <f t="shared" si="64"/>
        <v>138</v>
      </c>
      <c r="Y630" s="49" t="s">
        <v>190</v>
      </c>
      <c r="Z630" s="53">
        <v>11.5</v>
      </c>
      <c r="AB630" s="53">
        <f t="shared" si="62"/>
        <v>-11.5</v>
      </c>
      <c r="AM630" s="49" t="s">
        <v>85</v>
      </c>
      <c r="AN630" s="49" t="s">
        <v>1926</v>
      </c>
    </row>
    <row r="631" spans="1:40" hidden="1" x14ac:dyDescent="0.2">
      <c r="A631" s="49" t="s">
        <v>2554</v>
      </c>
      <c r="B631" s="49" t="s">
        <v>2555</v>
      </c>
      <c r="C631" s="50" t="s">
        <v>166</v>
      </c>
      <c r="D631" s="49" t="s">
        <v>167</v>
      </c>
      <c r="E631" s="49" t="s">
        <v>2556</v>
      </c>
      <c r="F631" s="49" t="s">
        <v>1940</v>
      </c>
      <c r="G631" s="49" t="s">
        <v>2557</v>
      </c>
      <c r="H631" s="49" t="s">
        <v>2558</v>
      </c>
      <c r="I631" s="51" t="s">
        <v>2559</v>
      </c>
      <c r="J631" s="49">
        <v>8</v>
      </c>
      <c r="K631" s="49">
        <v>1000</v>
      </c>
      <c r="L631" s="49">
        <f t="shared" si="59"/>
        <v>-8216</v>
      </c>
      <c r="N631" s="52" t="s">
        <v>173</v>
      </c>
      <c r="P631" s="49">
        <v>7708</v>
      </c>
      <c r="Q631" s="49">
        <v>0</v>
      </c>
      <c r="R631" s="49">
        <v>1000</v>
      </c>
      <c r="S631" s="77">
        <f t="shared" si="60"/>
        <v>7708</v>
      </c>
      <c r="T631" s="77">
        <f t="shared" si="61"/>
        <v>8708</v>
      </c>
      <c r="U631" s="49">
        <v>9216</v>
      </c>
      <c r="V631" s="49">
        <v>1800</v>
      </c>
      <c r="W631" s="49">
        <v>1800</v>
      </c>
      <c r="X631" s="49">
        <f t="shared" si="64"/>
        <v>-2308</v>
      </c>
      <c r="Y631" s="49" t="s">
        <v>181</v>
      </c>
      <c r="Z631" s="53">
        <v>2.14</v>
      </c>
      <c r="AB631" s="53">
        <f t="shared" si="62"/>
        <v>-2.14</v>
      </c>
      <c r="AM631" s="49" t="s">
        <v>85</v>
      </c>
      <c r="AN631" s="49" t="s">
        <v>1926</v>
      </c>
    </row>
    <row r="632" spans="1:40" hidden="1" x14ac:dyDescent="0.2">
      <c r="A632" s="49" t="s">
        <v>2560</v>
      </c>
      <c r="B632" s="49" t="s">
        <v>2561</v>
      </c>
      <c r="C632" s="50" t="s">
        <v>166</v>
      </c>
      <c r="D632" s="49" t="s">
        <v>167</v>
      </c>
      <c r="E632" s="49" t="s">
        <v>2562</v>
      </c>
      <c r="F632" s="49" t="s">
        <v>1940</v>
      </c>
      <c r="G632" s="49" t="s">
        <v>1941</v>
      </c>
      <c r="H632" s="49" t="s">
        <v>1942</v>
      </c>
      <c r="I632" s="51" t="s">
        <v>2561</v>
      </c>
      <c r="J632" s="49">
        <v>9</v>
      </c>
      <c r="K632" s="49">
        <v>500</v>
      </c>
      <c r="L632" s="49">
        <f t="shared" si="59"/>
        <v>190</v>
      </c>
      <c r="M632" s="49">
        <f>L632*Z632</f>
        <v>4090.7000000000003</v>
      </c>
      <c r="N632" s="52" t="s">
        <v>173</v>
      </c>
      <c r="P632" s="49">
        <v>90</v>
      </c>
      <c r="Q632" s="49">
        <v>0</v>
      </c>
      <c r="R632" s="49">
        <v>250</v>
      </c>
      <c r="S632" s="77">
        <f t="shared" si="60"/>
        <v>90</v>
      </c>
      <c r="T632" s="77">
        <f t="shared" si="61"/>
        <v>340</v>
      </c>
      <c r="U632" s="49">
        <v>310</v>
      </c>
      <c r="V632" s="49">
        <v>0</v>
      </c>
      <c r="W632" s="49">
        <v>0</v>
      </c>
      <c r="X632" s="49">
        <f t="shared" si="64"/>
        <v>30</v>
      </c>
      <c r="Y632" s="49" t="s">
        <v>190</v>
      </c>
      <c r="Z632" s="53">
        <v>21.53</v>
      </c>
      <c r="AB632" s="53">
        <f t="shared" si="62"/>
        <v>-21.53</v>
      </c>
      <c r="AM632" s="49" t="s">
        <v>85</v>
      </c>
      <c r="AN632" s="49" t="s">
        <v>1926</v>
      </c>
    </row>
    <row r="633" spans="1:40" hidden="1" x14ac:dyDescent="0.2">
      <c r="A633" s="49" t="s">
        <v>2563</v>
      </c>
      <c r="B633" s="49" t="s">
        <v>2564</v>
      </c>
      <c r="C633" s="50" t="s">
        <v>166</v>
      </c>
      <c r="D633" s="49" t="s">
        <v>167</v>
      </c>
      <c r="E633" s="49" t="s">
        <v>2565</v>
      </c>
      <c r="F633" s="49" t="s">
        <v>1940</v>
      </c>
      <c r="G633" s="49" t="s">
        <v>1636</v>
      </c>
      <c r="H633" s="49" t="s">
        <v>1637</v>
      </c>
      <c r="I633" s="51" t="s">
        <v>2566</v>
      </c>
      <c r="J633" s="49">
        <v>9</v>
      </c>
      <c r="K633" s="49">
        <v>5000</v>
      </c>
      <c r="L633" s="49">
        <f t="shared" si="59"/>
        <v>-758</v>
      </c>
      <c r="N633" s="52" t="s">
        <v>173</v>
      </c>
      <c r="P633" s="49">
        <v>4881</v>
      </c>
      <c r="Q633" s="49">
        <v>0</v>
      </c>
      <c r="R633" s="49">
        <v>0</v>
      </c>
      <c r="S633" s="77">
        <f t="shared" si="60"/>
        <v>4881</v>
      </c>
      <c r="T633" s="77">
        <f t="shared" si="61"/>
        <v>4881</v>
      </c>
      <c r="U633" s="49">
        <v>5758</v>
      </c>
      <c r="V633" s="49">
        <v>4257</v>
      </c>
      <c r="W633" s="49">
        <v>4057</v>
      </c>
      <c r="X633" s="49">
        <f t="shared" si="64"/>
        <v>-5134</v>
      </c>
      <c r="Y633" s="49" t="s">
        <v>181</v>
      </c>
      <c r="Z633" s="53">
        <v>4.6399999999999997</v>
      </c>
      <c r="AB633" s="53">
        <f t="shared" si="62"/>
        <v>-4.6399999999999997</v>
      </c>
      <c r="AM633" s="49" t="s">
        <v>85</v>
      </c>
      <c r="AN633" s="49" t="s">
        <v>1926</v>
      </c>
    </row>
    <row r="634" spans="1:40" hidden="1" x14ac:dyDescent="0.2">
      <c r="A634" s="49" t="s">
        <v>2567</v>
      </c>
      <c r="B634" s="49" t="s">
        <v>2568</v>
      </c>
      <c r="C634" s="50" t="s">
        <v>166</v>
      </c>
      <c r="D634" s="49" t="s">
        <v>167</v>
      </c>
      <c r="E634" s="49" t="s">
        <v>2569</v>
      </c>
      <c r="F634" s="49" t="s">
        <v>1940</v>
      </c>
      <c r="G634" s="49" t="s">
        <v>1941</v>
      </c>
      <c r="H634" s="49" t="s">
        <v>1942</v>
      </c>
      <c r="I634" s="51" t="s">
        <v>2568</v>
      </c>
      <c r="J634" s="49">
        <v>9</v>
      </c>
      <c r="K634" s="49">
        <v>250</v>
      </c>
      <c r="L634" s="49">
        <f t="shared" si="59"/>
        <v>250</v>
      </c>
      <c r="M634" s="49">
        <f>L634*Z634</f>
        <v>3637.5</v>
      </c>
      <c r="N634" s="52" t="s">
        <v>173</v>
      </c>
      <c r="P634" s="49">
        <v>0</v>
      </c>
      <c r="Q634" s="49">
        <v>0</v>
      </c>
      <c r="R634" s="49">
        <v>0</v>
      </c>
      <c r="S634" s="77">
        <f t="shared" si="60"/>
        <v>0</v>
      </c>
      <c r="T634" s="77">
        <f t="shared" si="61"/>
        <v>0</v>
      </c>
      <c r="U634" s="49">
        <v>0</v>
      </c>
      <c r="V634" s="49">
        <v>0</v>
      </c>
      <c r="W634" s="49">
        <v>0</v>
      </c>
      <c r="X634" s="49">
        <f t="shared" si="64"/>
        <v>0</v>
      </c>
      <c r="Y634" s="49" t="s">
        <v>174</v>
      </c>
      <c r="Z634" s="53">
        <v>14.55</v>
      </c>
      <c r="AB634" s="53">
        <f t="shared" si="62"/>
        <v>-14.55</v>
      </c>
      <c r="AM634" s="49" t="s">
        <v>85</v>
      </c>
      <c r="AN634" s="49" t="s">
        <v>1926</v>
      </c>
    </row>
    <row r="635" spans="1:40" hidden="1" x14ac:dyDescent="0.2">
      <c r="A635" s="49" t="s">
        <v>2570</v>
      </c>
      <c r="B635" s="49" t="s">
        <v>2571</v>
      </c>
      <c r="C635" s="50" t="s">
        <v>166</v>
      </c>
      <c r="D635" s="49" t="s">
        <v>167</v>
      </c>
      <c r="E635" s="49" t="s">
        <v>2572</v>
      </c>
      <c r="F635" s="49" t="s">
        <v>1940</v>
      </c>
      <c r="G635" s="49" t="s">
        <v>1941</v>
      </c>
      <c r="H635" s="49" t="s">
        <v>1942</v>
      </c>
      <c r="I635" s="51" t="s">
        <v>2571</v>
      </c>
      <c r="J635" s="49">
        <v>9</v>
      </c>
      <c r="K635" s="49">
        <v>250</v>
      </c>
      <c r="L635" s="49">
        <f t="shared" si="59"/>
        <v>-210</v>
      </c>
      <c r="N635" s="52" t="s">
        <v>173</v>
      </c>
      <c r="P635" s="49">
        <v>103</v>
      </c>
      <c r="Q635" s="49">
        <v>0</v>
      </c>
      <c r="R635" s="49">
        <v>500</v>
      </c>
      <c r="S635" s="77">
        <f t="shared" si="60"/>
        <v>103</v>
      </c>
      <c r="T635" s="77">
        <f t="shared" si="61"/>
        <v>603</v>
      </c>
      <c r="U635" s="49">
        <v>460</v>
      </c>
      <c r="V635" s="49">
        <v>146</v>
      </c>
      <c r="W635" s="49">
        <v>159</v>
      </c>
      <c r="X635" s="49">
        <f t="shared" si="64"/>
        <v>-3</v>
      </c>
      <c r="Y635" s="49" t="s">
        <v>181</v>
      </c>
      <c r="Z635" s="53">
        <v>12.5</v>
      </c>
      <c r="AB635" s="53">
        <f t="shared" si="62"/>
        <v>-12.5</v>
      </c>
      <c r="AM635" s="49" t="s">
        <v>85</v>
      </c>
      <c r="AN635" s="49" t="s">
        <v>1926</v>
      </c>
    </row>
    <row r="636" spans="1:40" hidden="1" x14ac:dyDescent="0.2">
      <c r="A636" s="49" t="s">
        <v>2573</v>
      </c>
      <c r="B636" s="49" t="s">
        <v>2574</v>
      </c>
      <c r="C636" s="50" t="s">
        <v>166</v>
      </c>
      <c r="D636" s="49" t="s">
        <v>167</v>
      </c>
      <c r="E636" s="49" t="s">
        <v>2575</v>
      </c>
      <c r="F636" s="49" t="s">
        <v>1940</v>
      </c>
      <c r="G636" s="49" t="s">
        <v>1941</v>
      </c>
      <c r="H636" s="49" t="s">
        <v>1942</v>
      </c>
      <c r="I636" s="51" t="s">
        <v>2574</v>
      </c>
      <c r="J636" s="49">
        <v>9</v>
      </c>
      <c r="K636" s="49">
        <v>500</v>
      </c>
      <c r="L636" s="49">
        <f t="shared" si="59"/>
        <v>-482</v>
      </c>
      <c r="N636" s="52" t="s">
        <v>173</v>
      </c>
      <c r="P636" s="49">
        <v>992</v>
      </c>
      <c r="Q636" s="49">
        <v>0</v>
      </c>
      <c r="R636" s="49">
        <v>0</v>
      </c>
      <c r="S636" s="77">
        <f t="shared" si="60"/>
        <v>992</v>
      </c>
      <c r="T636" s="77">
        <f t="shared" si="61"/>
        <v>992</v>
      </c>
      <c r="U636" s="49">
        <v>982</v>
      </c>
      <c r="V636" s="49">
        <v>258</v>
      </c>
      <c r="W636" s="49">
        <v>258</v>
      </c>
      <c r="X636" s="49">
        <f t="shared" si="64"/>
        <v>-248</v>
      </c>
      <c r="Y636" s="49" t="s">
        <v>181</v>
      </c>
      <c r="Z636" s="53">
        <v>21.9</v>
      </c>
      <c r="AB636" s="53">
        <f t="shared" si="62"/>
        <v>-21.9</v>
      </c>
      <c r="AM636" s="49" t="s">
        <v>85</v>
      </c>
      <c r="AN636" s="49" t="s">
        <v>1926</v>
      </c>
    </row>
    <row r="637" spans="1:40" hidden="1" x14ac:dyDescent="0.2">
      <c r="A637" s="49" t="s">
        <v>2576</v>
      </c>
      <c r="B637" s="49" t="s">
        <v>2577</v>
      </c>
      <c r="C637" s="50" t="s">
        <v>166</v>
      </c>
      <c r="D637" s="49" t="s">
        <v>167</v>
      </c>
      <c r="E637" s="49" t="s">
        <v>2578</v>
      </c>
      <c r="F637" s="49" t="s">
        <v>1940</v>
      </c>
      <c r="G637" s="49" t="s">
        <v>1941</v>
      </c>
      <c r="H637" s="49" t="s">
        <v>1942</v>
      </c>
      <c r="I637" s="51" t="s">
        <v>2577</v>
      </c>
      <c r="J637" s="49">
        <v>9</v>
      </c>
      <c r="K637" s="49">
        <v>500</v>
      </c>
      <c r="L637" s="49">
        <f t="shared" si="59"/>
        <v>448</v>
      </c>
      <c r="M637" s="49">
        <f>L637*Z637</f>
        <v>14425.600000000002</v>
      </c>
      <c r="N637" s="52" t="s">
        <v>173</v>
      </c>
      <c r="P637" s="49">
        <v>179</v>
      </c>
      <c r="Q637" s="49">
        <v>0</v>
      </c>
      <c r="R637" s="49">
        <v>0</v>
      </c>
      <c r="S637" s="77">
        <f t="shared" si="60"/>
        <v>179</v>
      </c>
      <c r="T637" s="77">
        <f t="shared" si="61"/>
        <v>179</v>
      </c>
      <c r="U637" s="49">
        <v>52</v>
      </c>
      <c r="V637" s="49">
        <v>17</v>
      </c>
      <c r="W637" s="49">
        <v>30</v>
      </c>
      <c r="X637" s="49">
        <f t="shared" si="64"/>
        <v>110</v>
      </c>
      <c r="Y637" s="49" t="s">
        <v>190</v>
      </c>
      <c r="Z637" s="53">
        <v>32.200000000000003</v>
      </c>
      <c r="AB637" s="53">
        <f t="shared" si="62"/>
        <v>-32.200000000000003</v>
      </c>
      <c r="AM637" s="49" t="s">
        <v>85</v>
      </c>
      <c r="AN637" s="49" t="s">
        <v>1926</v>
      </c>
    </row>
    <row r="638" spans="1:40" hidden="1" x14ac:dyDescent="0.2">
      <c r="A638" s="49" t="s">
        <v>2579</v>
      </c>
      <c r="B638" s="49" t="s">
        <v>2580</v>
      </c>
      <c r="C638" s="50" t="s">
        <v>166</v>
      </c>
      <c r="D638" s="49" t="s">
        <v>167</v>
      </c>
      <c r="E638" s="49" t="s">
        <v>2581</v>
      </c>
      <c r="F638" s="49" t="s">
        <v>1940</v>
      </c>
      <c r="G638" s="49" t="s">
        <v>1941</v>
      </c>
      <c r="H638" s="49" t="s">
        <v>1942</v>
      </c>
      <c r="I638" s="51" t="s">
        <v>2580</v>
      </c>
      <c r="J638" s="49">
        <v>9</v>
      </c>
      <c r="K638" s="49">
        <v>500</v>
      </c>
      <c r="L638" s="49">
        <f t="shared" si="59"/>
        <v>-4068</v>
      </c>
      <c r="N638" s="52" t="s">
        <v>173</v>
      </c>
      <c r="P638" s="49">
        <v>2679</v>
      </c>
      <c r="Q638" s="49">
        <v>0</v>
      </c>
      <c r="R638" s="49">
        <v>1500</v>
      </c>
      <c r="S638" s="77">
        <f t="shared" si="60"/>
        <v>2679</v>
      </c>
      <c r="T638" s="77">
        <f t="shared" si="61"/>
        <v>4179</v>
      </c>
      <c r="U638" s="49">
        <v>4568</v>
      </c>
      <c r="V638" s="49">
        <v>1190</v>
      </c>
      <c r="W638" s="49">
        <v>1242</v>
      </c>
      <c r="X638" s="49">
        <f t="shared" si="64"/>
        <v>-1579</v>
      </c>
      <c r="Y638" s="49" t="s">
        <v>181</v>
      </c>
      <c r="Z638" s="53">
        <v>22.9</v>
      </c>
      <c r="AB638" s="53">
        <f t="shared" si="62"/>
        <v>-22.9</v>
      </c>
      <c r="AM638" s="49" t="s">
        <v>85</v>
      </c>
      <c r="AN638" s="49" t="s">
        <v>1926</v>
      </c>
    </row>
    <row r="639" spans="1:40" hidden="1" x14ac:dyDescent="0.2">
      <c r="A639" s="49" t="s">
        <v>2582</v>
      </c>
      <c r="B639" s="49" t="s">
        <v>2583</v>
      </c>
      <c r="C639" s="50" t="s">
        <v>166</v>
      </c>
      <c r="D639" s="49" t="s">
        <v>167</v>
      </c>
      <c r="E639" s="49" t="s">
        <v>2584</v>
      </c>
      <c r="F639" s="49" t="s">
        <v>1940</v>
      </c>
      <c r="G639" s="49" t="s">
        <v>1941</v>
      </c>
      <c r="H639" s="49" t="s">
        <v>1942</v>
      </c>
      <c r="I639" s="51" t="s">
        <v>2583</v>
      </c>
      <c r="J639" s="49">
        <v>9</v>
      </c>
      <c r="K639" s="49">
        <v>1000</v>
      </c>
      <c r="L639" s="49">
        <f t="shared" si="59"/>
        <v>-851</v>
      </c>
      <c r="N639" s="52" t="s">
        <v>173</v>
      </c>
      <c r="P639" s="49">
        <v>1168</v>
      </c>
      <c r="Q639" s="49">
        <v>0</v>
      </c>
      <c r="R639" s="49">
        <v>1000</v>
      </c>
      <c r="S639" s="77">
        <f t="shared" si="60"/>
        <v>1168</v>
      </c>
      <c r="T639" s="77">
        <f t="shared" si="61"/>
        <v>2168</v>
      </c>
      <c r="U639" s="49">
        <v>1851</v>
      </c>
      <c r="V639" s="49">
        <v>1149</v>
      </c>
      <c r="W639" s="49">
        <v>1149</v>
      </c>
      <c r="X639" s="49">
        <f t="shared" si="64"/>
        <v>-832</v>
      </c>
      <c r="Y639" s="49" t="s">
        <v>181</v>
      </c>
      <c r="Z639" s="53">
        <v>7.99</v>
      </c>
      <c r="AB639" s="53">
        <f t="shared" si="62"/>
        <v>-7.99</v>
      </c>
      <c r="AM639" s="49" t="s">
        <v>85</v>
      </c>
      <c r="AN639" s="49" t="s">
        <v>1926</v>
      </c>
    </row>
    <row r="640" spans="1:40" hidden="1" x14ac:dyDescent="0.2">
      <c r="A640" s="49" t="s">
        <v>2585</v>
      </c>
      <c r="B640" s="49" t="s">
        <v>2586</v>
      </c>
      <c r="C640" s="50" t="s">
        <v>166</v>
      </c>
      <c r="D640" s="49" t="s">
        <v>167</v>
      </c>
      <c r="E640" s="49" t="s">
        <v>2587</v>
      </c>
      <c r="F640" s="49" t="s">
        <v>1940</v>
      </c>
      <c r="G640" s="49" t="s">
        <v>1636</v>
      </c>
      <c r="H640" s="49" t="s">
        <v>1637</v>
      </c>
      <c r="I640" s="51" t="s">
        <v>2588</v>
      </c>
      <c r="J640" s="49">
        <v>9</v>
      </c>
      <c r="K640" s="49">
        <v>5000</v>
      </c>
      <c r="L640" s="49">
        <f t="shared" si="59"/>
        <v>4808</v>
      </c>
      <c r="M640" s="49">
        <f>L640*Z640</f>
        <v>15626</v>
      </c>
      <c r="N640" s="52" t="s">
        <v>173</v>
      </c>
      <c r="P640" s="49">
        <v>1156</v>
      </c>
      <c r="Q640" s="49">
        <v>0</v>
      </c>
      <c r="R640" s="49">
        <v>0</v>
      </c>
      <c r="S640" s="77">
        <f t="shared" si="60"/>
        <v>1156</v>
      </c>
      <c r="T640" s="77">
        <f t="shared" si="61"/>
        <v>1156</v>
      </c>
      <c r="U640" s="49">
        <v>192</v>
      </c>
      <c r="V640" s="49">
        <v>0</v>
      </c>
      <c r="W640" s="49">
        <v>0</v>
      </c>
      <c r="X640" s="49">
        <f t="shared" si="64"/>
        <v>964</v>
      </c>
      <c r="Y640" s="49" t="s">
        <v>190</v>
      </c>
      <c r="Z640" s="53">
        <v>3.25</v>
      </c>
      <c r="AB640" s="53">
        <f t="shared" si="62"/>
        <v>-3.25</v>
      </c>
      <c r="AM640" s="49" t="s">
        <v>85</v>
      </c>
      <c r="AN640" s="49" t="s">
        <v>1926</v>
      </c>
    </row>
    <row r="641" spans="1:40" hidden="1" x14ac:dyDescent="0.2">
      <c r="A641" s="49" t="s">
        <v>2589</v>
      </c>
      <c r="B641" s="49" t="s">
        <v>2590</v>
      </c>
      <c r="C641" s="50" t="s">
        <v>166</v>
      </c>
      <c r="D641" s="49" t="s">
        <v>167</v>
      </c>
      <c r="E641" s="49" t="s">
        <v>2591</v>
      </c>
      <c r="F641" s="49" t="s">
        <v>1940</v>
      </c>
      <c r="G641" s="49" t="s">
        <v>1636</v>
      </c>
      <c r="H641" s="49" t="s">
        <v>1637</v>
      </c>
      <c r="I641" s="51" t="s">
        <v>2592</v>
      </c>
      <c r="J641" s="49">
        <v>13</v>
      </c>
      <c r="K641" s="49">
        <v>5000</v>
      </c>
      <c r="L641" s="49">
        <f t="shared" si="59"/>
        <v>-8712</v>
      </c>
      <c r="N641" s="52" t="s">
        <v>173</v>
      </c>
      <c r="P641" s="49">
        <v>4892</v>
      </c>
      <c r="Q641" s="49">
        <v>0</v>
      </c>
      <c r="R641" s="49">
        <v>10000</v>
      </c>
      <c r="S641" s="77">
        <f t="shared" si="60"/>
        <v>4892</v>
      </c>
      <c r="T641" s="77">
        <f t="shared" si="61"/>
        <v>14892</v>
      </c>
      <c r="U641" s="49">
        <v>13712</v>
      </c>
      <c r="V641" s="49">
        <v>5396</v>
      </c>
      <c r="W641" s="49">
        <v>1188</v>
      </c>
      <c r="X641" s="49">
        <f t="shared" si="64"/>
        <v>-4216</v>
      </c>
      <c r="Y641" s="49" t="s">
        <v>181</v>
      </c>
      <c r="Z641" s="53">
        <v>12.59</v>
      </c>
      <c r="AB641" s="53">
        <f t="shared" si="62"/>
        <v>-12.59</v>
      </c>
      <c r="AM641" s="49" t="s">
        <v>85</v>
      </c>
      <c r="AN641" s="49" t="s">
        <v>1926</v>
      </c>
    </row>
    <row r="642" spans="1:40" hidden="1" x14ac:dyDescent="0.2">
      <c r="A642" s="49" t="s">
        <v>2593</v>
      </c>
      <c r="B642" s="49" t="s">
        <v>2594</v>
      </c>
      <c r="C642" s="50" t="s">
        <v>166</v>
      </c>
      <c r="D642" s="49" t="s">
        <v>167</v>
      </c>
      <c r="E642" s="49" t="s">
        <v>2595</v>
      </c>
      <c r="F642" s="49" t="s">
        <v>1940</v>
      </c>
      <c r="G642" s="49" t="s">
        <v>1636</v>
      </c>
      <c r="H642" s="49" t="s">
        <v>1637</v>
      </c>
      <c r="I642" s="51" t="s">
        <v>2596</v>
      </c>
      <c r="J642" s="49">
        <v>13</v>
      </c>
      <c r="K642" s="49">
        <v>5000</v>
      </c>
      <c r="L642" s="49">
        <f t="shared" ref="L642:L705" si="65">K642-U642</f>
        <v>4774</v>
      </c>
      <c r="M642" s="49">
        <f>L642*Z642</f>
        <v>38144.26</v>
      </c>
      <c r="N642" s="52" t="s">
        <v>173</v>
      </c>
      <c r="P642" s="49">
        <v>926</v>
      </c>
      <c r="Q642" s="49">
        <v>0</v>
      </c>
      <c r="R642" s="49">
        <v>0</v>
      </c>
      <c r="S642" s="77">
        <f t="shared" ref="S642:S705" si="66">P642+Q642</f>
        <v>926</v>
      </c>
      <c r="T642" s="77">
        <f t="shared" ref="T642:T705" si="67">P642+Q642+R642</f>
        <v>926</v>
      </c>
      <c r="U642" s="49">
        <v>226</v>
      </c>
      <c r="V642" s="49">
        <v>60</v>
      </c>
      <c r="W642" s="49">
        <v>60</v>
      </c>
      <c r="X642" s="49">
        <f t="shared" si="64"/>
        <v>640</v>
      </c>
      <c r="Y642" s="49" t="s">
        <v>190</v>
      </c>
      <c r="Z642" s="53">
        <v>7.99</v>
      </c>
      <c r="AB642" s="53">
        <f t="shared" ref="AB642:AB705" si="68">AA642-Z642</f>
        <v>-7.99</v>
      </c>
      <c r="AM642" s="49" t="s">
        <v>85</v>
      </c>
      <c r="AN642" s="49" t="s">
        <v>1926</v>
      </c>
    </row>
    <row r="643" spans="1:40" hidden="1" x14ac:dyDescent="0.2">
      <c r="A643" s="49" t="s">
        <v>2597</v>
      </c>
      <c r="B643" s="49" t="s">
        <v>2598</v>
      </c>
      <c r="C643" s="50" t="s">
        <v>166</v>
      </c>
      <c r="D643" s="49" t="s">
        <v>167</v>
      </c>
      <c r="E643" s="49" t="s">
        <v>2599</v>
      </c>
      <c r="F643" s="49" t="s">
        <v>1940</v>
      </c>
      <c r="G643" s="49" t="s">
        <v>2557</v>
      </c>
      <c r="H643" s="49" t="s">
        <v>2558</v>
      </c>
      <c r="I643" s="51" t="s">
        <v>2600</v>
      </c>
      <c r="J643" s="49">
        <v>8</v>
      </c>
      <c r="K643" s="49">
        <v>1000</v>
      </c>
      <c r="L643" s="49">
        <f t="shared" si="65"/>
        <v>-1544</v>
      </c>
      <c r="N643" s="52" t="s">
        <v>173</v>
      </c>
      <c r="P643" s="49">
        <v>2030</v>
      </c>
      <c r="Q643" s="49">
        <v>0</v>
      </c>
      <c r="R643" s="49">
        <v>0</v>
      </c>
      <c r="S643" s="77">
        <f t="shared" si="66"/>
        <v>2030</v>
      </c>
      <c r="T643" s="77">
        <f t="shared" si="67"/>
        <v>2030</v>
      </c>
      <c r="U643" s="49">
        <v>2544</v>
      </c>
      <c r="V643" s="49">
        <v>0</v>
      </c>
      <c r="W643" s="49">
        <v>0</v>
      </c>
      <c r="X643" s="49">
        <f t="shared" si="64"/>
        <v>-514</v>
      </c>
      <c r="Y643" s="49" t="s">
        <v>181</v>
      </c>
      <c r="Z643" s="53">
        <v>2.5</v>
      </c>
      <c r="AB643" s="53">
        <f t="shared" si="68"/>
        <v>-2.5</v>
      </c>
      <c r="AM643" s="49" t="s">
        <v>85</v>
      </c>
      <c r="AN643" s="49" t="s">
        <v>1926</v>
      </c>
    </row>
    <row r="644" spans="1:40" hidden="1" x14ac:dyDescent="0.2">
      <c r="A644" s="49" t="s">
        <v>2601</v>
      </c>
      <c r="B644" s="49" t="s">
        <v>2602</v>
      </c>
      <c r="C644" s="50" t="s">
        <v>166</v>
      </c>
      <c r="D644" s="49" t="s">
        <v>167</v>
      </c>
      <c r="E644" s="49" t="s">
        <v>2603</v>
      </c>
      <c r="F644" s="49" t="s">
        <v>1940</v>
      </c>
      <c r="G644" s="49" t="s">
        <v>1636</v>
      </c>
      <c r="H644" s="49" t="s">
        <v>1637</v>
      </c>
      <c r="I644" s="51" t="s">
        <v>2602</v>
      </c>
      <c r="J644" s="49">
        <v>10</v>
      </c>
      <c r="K644" s="49">
        <v>1000</v>
      </c>
      <c r="L644" s="49">
        <f t="shared" si="65"/>
        <v>-803</v>
      </c>
      <c r="N644" s="52" t="s">
        <v>173</v>
      </c>
      <c r="P644" s="49">
        <v>949</v>
      </c>
      <c r="Q644" s="49">
        <v>0</v>
      </c>
      <c r="R644" s="49">
        <v>1008</v>
      </c>
      <c r="S644" s="77">
        <f t="shared" si="66"/>
        <v>949</v>
      </c>
      <c r="T644" s="77">
        <f t="shared" si="67"/>
        <v>1957</v>
      </c>
      <c r="U644" s="49">
        <v>1803</v>
      </c>
      <c r="V644" s="49">
        <v>1324</v>
      </c>
      <c r="W644" s="49">
        <v>468</v>
      </c>
      <c r="X644" s="49">
        <f t="shared" si="64"/>
        <v>-1170</v>
      </c>
      <c r="Y644" s="49" t="s">
        <v>181</v>
      </c>
      <c r="Z644" s="53">
        <v>12.24</v>
      </c>
      <c r="AB644" s="53">
        <f t="shared" si="68"/>
        <v>-12.24</v>
      </c>
      <c r="AM644" s="49" t="s">
        <v>85</v>
      </c>
      <c r="AN644" s="49" t="s">
        <v>1926</v>
      </c>
    </row>
    <row r="645" spans="1:40" hidden="1" x14ac:dyDescent="0.2">
      <c r="A645" s="49" t="s">
        <v>2604</v>
      </c>
      <c r="B645" s="49" t="s">
        <v>2605</v>
      </c>
      <c r="C645" s="50" t="s">
        <v>166</v>
      </c>
      <c r="D645" s="49" t="s">
        <v>167</v>
      </c>
      <c r="E645" s="49" t="s">
        <v>2606</v>
      </c>
      <c r="F645" s="49" t="s">
        <v>1940</v>
      </c>
      <c r="G645" s="49" t="s">
        <v>1636</v>
      </c>
      <c r="H645" s="49" t="s">
        <v>1637</v>
      </c>
      <c r="I645" s="51" t="s">
        <v>2607</v>
      </c>
      <c r="J645" s="49">
        <v>9</v>
      </c>
      <c r="K645" s="49">
        <v>5000</v>
      </c>
      <c r="L645" s="49">
        <f t="shared" si="65"/>
        <v>-24931</v>
      </c>
      <c r="N645" s="52" t="s">
        <v>173</v>
      </c>
      <c r="P645" s="49">
        <v>16722</v>
      </c>
      <c r="Q645" s="49">
        <v>0</v>
      </c>
      <c r="R645" s="49">
        <v>12500</v>
      </c>
      <c r="S645" s="77">
        <f t="shared" si="66"/>
        <v>16722</v>
      </c>
      <c r="T645" s="77">
        <f t="shared" si="67"/>
        <v>29222</v>
      </c>
      <c r="U645" s="49">
        <v>29931</v>
      </c>
      <c r="V645" s="49">
        <v>15144</v>
      </c>
      <c r="W645" s="49">
        <v>3984</v>
      </c>
      <c r="X645" s="49">
        <f t="shared" si="64"/>
        <v>-15853</v>
      </c>
      <c r="Y645" s="49" t="s">
        <v>181</v>
      </c>
      <c r="Z645" s="53">
        <v>2.0539999999999998</v>
      </c>
      <c r="AB645" s="53">
        <f t="shared" si="68"/>
        <v>-2.0539999999999998</v>
      </c>
      <c r="AM645" s="49" t="s">
        <v>85</v>
      </c>
      <c r="AN645" s="49" t="s">
        <v>1926</v>
      </c>
    </row>
    <row r="646" spans="1:40" hidden="1" x14ac:dyDescent="0.2">
      <c r="A646" s="49" t="s">
        <v>2608</v>
      </c>
      <c r="B646" s="49" t="s">
        <v>2609</v>
      </c>
      <c r="C646" s="50" t="s">
        <v>166</v>
      </c>
      <c r="D646" s="49" t="s">
        <v>167</v>
      </c>
      <c r="E646" s="49" t="s">
        <v>2610</v>
      </c>
      <c r="F646" s="49" t="s">
        <v>1940</v>
      </c>
      <c r="G646" s="49" t="s">
        <v>1941</v>
      </c>
      <c r="H646" s="49" t="s">
        <v>1942</v>
      </c>
      <c r="I646" s="51" t="s">
        <v>2609</v>
      </c>
      <c r="J646" s="49">
        <v>9</v>
      </c>
      <c r="K646" s="49">
        <v>2500</v>
      </c>
      <c r="L646" s="49">
        <f t="shared" si="65"/>
        <v>2283</v>
      </c>
      <c r="M646" s="49">
        <f>L646*Z646</f>
        <v>74197.5</v>
      </c>
      <c r="N646" s="52" t="s">
        <v>173</v>
      </c>
      <c r="P646" s="49">
        <v>5042</v>
      </c>
      <c r="Q646" s="49">
        <v>0</v>
      </c>
      <c r="R646" s="49">
        <v>0</v>
      </c>
      <c r="S646" s="77">
        <f t="shared" si="66"/>
        <v>5042</v>
      </c>
      <c r="T646" s="77">
        <f t="shared" si="67"/>
        <v>5042</v>
      </c>
      <c r="U646" s="49">
        <v>217</v>
      </c>
      <c r="V646" s="49">
        <v>240</v>
      </c>
      <c r="W646" s="49">
        <v>240</v>
      </c>
      <c r="X646" s="49">
        <f t="shared" si="64"/>
        <v>4585</v>
      </c>
      <c r="Y646" s="49" t="s">
        <v>190</v>
      </c>
      <c r="Z646" s="53">
        <v>32.5</v>
      </c>
      <c r="AB646" s="53">
        <f t="shared" si="68"/>
        <v>-32.5</v>
      </c>
      <c r="AM646" s="49" t="s">
        <v>85</v>
      </c>
      <c r="AN646" s="49" t="s">
        <v>1926</v>
      </c>
    </row>
    <row r="647" spans="1:40" hidden="1" x14ac:dyDescent="0.2">
      <c r="A647" s="49" t="s">
        <v>2611</v>
      </c>
      <c r="B647" s="49" t="s">
        <v>2612</v>
      </c>
      <c r="C647" s="50" t="s">
        <v>166</v>
      </c>
      <c r="D647" s="49" t="s">
        <v>167</v>
      </c>
      <c r="E647" s="49" t="s">
        <v>2613</v>
      </c>
      <c r="F647" s="49" t="s">
        <v>1940</v>
      </c>
      <c r="G647" s="49" t="s">
        <v>1636</v>
      </c>
      <c r="H647" s="49" t="s">
        <v>1637</v>
      </c>
      <c r="I647" s="51" t="s">
        <v>2612</v>
      </c>
      <c r="J647" s="49">
        <v>10</v>
      </c>
      <c r="K647" s="49">
        <v>1000</v>
      </c>
      <c r="L647" s="49">
        <f t="shared" si="65"/>
        <v>-527</v>
      </c>
      <c r="N647" s="52" t="s">
        <v>173</v>
      </c>
      <c r="P647" s="49">
        <v>725</v>
      </c>
      <c r="Q647" s="49">
        <v>0</v>
      </c>
      <c r="R647" s="49">
        <v>1000</v>
      </c>
      <c r="S647" s="77">
        <f t="shared" si="66"/>
        <v>725</v>
      </c>
      <c r="T647" s="77">
        <f t="shared" si="67"/>
        <v>1725</v>
      </c>
      <c r="U647" s="49">
        <v>1527</v>
      </c>
      <c r="V647" s="49">
        <v>747</v>
      </c>
      <c r="W647" s="49">
        <v>747</v>
      </c>
      <c r="X647" s="49">
        <f t="shared" si="64"/>
        <v>-549</v>
      </c>
      <c r="Y647" s="49" t="s">
        <v>181</v>
      </c>
      <c r="Z647" s="53">
        <v>22.37</v>
      </c>
      <c r="AB647" s="53">
        <f t="shared" si="68"/>
        <v>-22.37</v>
      </c>
      <c r="AM647" s="49" t="s">
        <v>85</v>
      </c>
      <c r="AN647" s="49" t="s">
        <v>1926</v>
      </c>
    </row>
    <row r="648" spans="1:40" hidden="1" x14ac:dyDescent="0.2">
      <c r="A648" s="49" t="s">
        <v>2614</v>
      </c>
      <c r="B648" s="49" t="s">
        <v>2615</v>
      </c>
      <c r="C648" s="50" t="s">
        <v>166</v>
      </c>
      <c r="D648" s="49" t="s">
        <v>167</v>
      </c>
      <c r="E648" s="49" t="s">
        <v>2616</v>
      </c>
      <c r="F648" s="49" t="s">
        <v>1940</v>
      </c>
      <c r="G648" s="49" t="s">
        <v>1941</v>
      </c>
      <c r="H648" s="49" t="s">
        <v>1942</v>
      </c>
      <c r="I648" s="51" t="s">
        <v>2615</v>
      </c>
      <c r="J648" s="49">
        <v>9</v>
      </c>
      <c r="K648" s="49">
        <v>1000</v>
      </c>
      <c r="L648" s="49">
        <f t="shared" si="65"/>
        <v>491</v>
      </c>
      <c r="M648" s="80">
        <f>L648*Z648</f>
        <v>14101.519999999999</v>
      </c>
      <c r="N648" s="52" t="s">
        <v>173</v>
      </c>
      <c r="P648" s="49">
        <v>682</v>
      </c>
      <c r="Q648" s="49">
        <v>0</v>
      </c>
      <c r="R648" s="49">
        <v>0</v>
      </c>
      <c r="S648" s="77">
        <f t="shared" si="66"/>
        <v>682</v>
      </c>
      <c r="T648" s="77">
        <f t="shared" si="67"/>
        <v>682</v>
      </c>
      <c r="U648" s="49">
        <v>509</v>
      </c>
      <c r="V648" s="49">
        <v>249</v>
      </c>
      <c r="W648" s="49">
        <v>249</v>
      </c>
      <c r="X648" s="49">
        <f t="shared" si="64"/>
        <v>-76</v>
      </c>
      <c r="Y648" s="49" t="s">
        <v>181</v>
      </c>
      <c r="Z648" s="53">
        <v>28.72</v>
      </c>
      <c r="AB648" s="53">
        <f t="shared" si="68"/>
        <v>-28.72</v>
      </c>
      <c r="AM648" s="49" t="s">
        <v>85</v>
      </c>
      <c r="AN648" s="49" t="s">
        <v>1926</v>
      </c>
    </row>
    <row r="649" spans="1:40" hidden="1" x14ac:dyDescent="0.2">
      <c r="A649" s="49" t="s">
        <v>2617</v>
      </c>
      <c r="B649" s="49" t="s">
        <v>2618</v>
      </c>
      <c r="C649" s="50" t="s">
        <v>166</v>
      </c>
      <c r="D649" s="49" t="s">
        <v>167</v>
      </c>
      <c r="E649" s="49" t="s">
        <v>2619</v>
      </c>
      <c r="F649" s="49" t="s">
        <v>1940</v>
      </c>
      <c r="G649" s="49" t="s">
        <v>2620</v>
      </c>
      <c r="H649" s="49" t="s">
        <v>2621</v>
      </c>
      <c r="I649" s="51" t="s">
        <v>2622</v>
      </c>
      <c r="J649" s="49">
        <v>13</v>
      </c>
      <c r="K649" s="49">
        <v>1000</v>
      </c>
      <c r="L649" s="49">
        <f t="shared" si="65"/>
        <v>772</v>
      </c>
      <c r="M649" s="49">
        <f>L649*Z649</f>
        <v>9843</v>
      </c>
      <c r="N649" s="52" t="s">
        <v>173</v>
      </c>
      <c r="P649" s="49">
        <v>671</v>
      </c>
      <c r="Q649" s="49">
        <v>0</v>
      </c>
      <c r="R649" s="49">
        <v>0</v>
      </c>
      <c r="S649" s="77">
        <f t="shared" si="66"/>
        <v>671</v>
      </c>
      <c r="T649" s="77">
        <f t="shared" si="67"/>
        <v>671</v>
      </c>
      <c r="U649" s="49">
        <v>228</v>
      </c>
      <c r="V649" s="49">
        <v>180</v>
      </c>
      <c r="W649" s="49">
        <v>180</v>
      </c>
      <c r="X649" s="49">
        <f t="shared" si="64"/>
        <v>263</v>
      </c>
      <c r="Y649" s="49" t="s">
        <v>190</v>
      </c>
      <c r="Z649" s="53">
        <v>12.75</v>
      </c>
      <c r="AB649" s="53">
        <f t="shared" si="68"/>
        <v>-12.75</v>
      </c>
      <c r="AM649" s="49" t="s">
        <v>85</v>
      </c>
      <c r="AN649" s="49" t="s">
        <v>1926</v>
      </c>
    </row>
    <row r="650" spans="1:40" hidden="1" x14ac:dyDescent="0.2">
      <c r="A650" s="49" t="s">
        <v>2623</v>
      </c>
      <c r="B650" s="49" t="s">
        <v>2624</v>
      </c>
      <c r="C650" s="50" t="s">
        <v>166</v>
      </c>
      <c r="D650" s="49" t="s">
        <v>167</v>
      </c>
      <c r="E650" s="49" t="s">
        <v>2625</v>
      </c>
      <c r="F650" s="49" t="s">
        <v>1940</v>
      </c>
      <c r="G650" s="49" t="s">
        <v>1941</v>
      </c>
      <c r="H650" s="49" t="s">
        <v>1942</v>
      </c>
      <c r="I650" s="51" t="s">
        <v>2624</v>
      </c>
      <c r="J650" s="49">
        <v>9</v>
      </c>
      <c r="K650" s="49">
        <v>1000</v>
      </c>
      <c r="L650" s="49">
        <f t="shared" si="65"/>
        <v>-1985</v>
      </c>
      <c r="N650" s="52" t="s">
        <v>173</v>
      </c>
      <c r="P650" s="49">
        <v>3678</v>
      </c>
      <c r="Q650" s="49">
        <v>0</v>
      </c>
      <c r="R650" s="49">
        <v>0</v>
      </c>
      <c r="S650" s="77">
        <f t="shared" si="66"/>
        <v>3678</v>
      </c>
      <c r="T650" s="77">
        <f t="shared" si="67"/>
        <v>3678</v>
      </c>
      <c r="U650" s="49">
        <v>2985</v>
      </c>
      <c r="V650" s="49">
        <v>804</v>
      </c>
      <c r="W650" s="49">
        <v>804</v>
      </c>
      <c r="X650" s="49">
        <f t="shared" si="64"/>
        <v>-111</v>
      </c>
      <c r="Y650" s="49" t="s">
        <v>181</v>
      </c>
      <c r="Z650" s="53">
        <v>20.43</v>
      </c>
      <c r="AB650" s="53">
        <f t="shared" si="68"/>
        <v>-20.43</v>
      </c>
      <c r="AM650" s="49" t="s">
        <v>85</v>
      </c>
      <c r="AN650" s="49" t="s">
        <v>1926</v>
      </c>
    </row>
    <row r="651" spans="1:40" hidden="1" x14ac:dyDescent="0.2">
      <c r="A651" s="49" t="s">
        <v>2626</v>
      </c>
      <c r="B651" s="49" t="s">
        <v>2627</v>
      </c>
      <c r="C651" s="50" t="s">
        <v>166</v>
      </c>
      <c r="D651" s="49" t="s">
        <v>167</v>
      </c>
      <c r="E651" s="49" t="s">
        <v>2628</v>
      </c>
      <c r="F651" s="49" t="s">
        <v>1940</v>
      </c>
      <c r="G651" s="49" t="s">
        <v>1636</v>
      </c>
      <c r="H651" s="49" t="s">
        <v>1637</v>
      </c>
      <c r="I651" s="51" t="s">
        <v>2627</v>
      </c>
      <c r="J651" s="49">
        <v>9</v>
      </c>
      <c r="K651" s="49">
        <v>1000</v>
      </c>
      <c r="L651" s="49">
        <f t="shared" si="65"/>
        <v>568</v>
      </c>
      <c r="M651" s="49">
        <f>L651*Z651</f>
        <v>15790.4</v>
      </c>
      <c r="N651" s="52" t="s">
        <v>173</v>
      </c>
      <c r="P651" s="49">
        <v>1158</v>
      </c>
      <c r="Q651" s="49">
        <v>0</v>
      </c>
      <c r="R651" s="49">
        <v>0</v>
      </c>
      <c r="S651" s="77">
        <f t="shared" si="66"/>
        <v>1158</v>
      </c>
      <c r="T651" s="77">
        <f t="shared" si="67"/>
        <v>1158</v>
      </c>
      <c r="U651" s="49">
        <v>432</v>
      </c>
      <c r="V651" s="49">
        <v>210</v>
      </c>
      <c r="W651" s="49">
        <v>210</v>
      </c>
      <c r="X651" s="49">
        <f t="shared" si="64"/>
        <v>516</v>
      </c>
      <c r="Y651" s="49" t="s">
        <v>190</v>
      </c>
      <c r="Z651" s="53">
        <v>27.8</v>
      </c>
      <c r="AB651" s="53">
        <f t="shared" si="68"/>
        <v>-27.8</v>
      </c>
      <c r="AM651" s="49" t="s">
        <v>85</v>
      </c>
      <c r="AN651" s="49" t="s">
        <v>1926</v>
      </c>
    </row>
    <row r="652" spans="1:40" hidden="1" x14ac:dyDescent="0.2">
      <c r="A652" s="49" t="s">
        <v>2629</v>
      </c>
      <c r="B652" s="49" t="s">
        <v>2630</v>
      </c>
      <c r="C652" s="50" t="s">
        <v>166</v>
      </c>
      <c r="D652" s="49" t="s">
        <v>167</v>
      </c>
      <c r="E652" s="49" t="s">
        <v>2631</v>
      </c>
      <c r="F652" s="49" t="s">
        <v>1940</v>
      </c>
      <c r="G652" s="49" t="s">
        <v>1636</v>
      </c>
      <c r="H652" s="49" t="s">
        <v>1637</v>
      </c>
      <c r="I652" s="51" t="s">
        <v>2630</v>
      </c>
      <c r="J652" s="49">
        <v>9</v>
      </c>
      <c r="K652" s="49">
        <v>1000</v>
      </c>
      <c r="L652" s="49">
        <f t="shared" si="65"/>
        <v>852</v>
      </c>
      <c r="M652" s="49">
        <f>L652*Z652</f>
        <v>21921.96</v>
      </c>
      <c r="N652" s="52" t="s">
        <v>173</v>
      </c>
      <c r="P652" s="49">
        <v>564</v>
      </c>
      <c r="Q652" s="49">
        <v>0</v>
      </c>
      <c r="R652" s="49">
        <v>0</v>
      </c>
      <c r="S652" s="77">
        <f t="shared" si="66"/>
        <v>564</v>
      </c>
      <c r="T652" s="77">
        <f t="shared" si="67"/>
        <v>564</v>
      </c>
      <c r="U652" s="49">
        <v>148</v>
      </c>
      <c r="V652" s="49">
        <v>90</v>
      </c>
      <c r="W652" s="49">
        <v>90</v>
      </c>
      <c r="X652" s="49">
        <f t="shared" si="64"/>
        <v>326</v>
      </c>
      <c r="Y652" s="49" t="s">
        <v>190</v>
      </c>
      <c r="Z652" s="53">
        <v>25.73</v>
      </c>
      <c r="AB652" s="53">
        <f t="shared" si="68"/>
        <v>-25.73</v>
      </c>
      <c r="AM652" s="49" t="s">
        <v>85</v>
      </c>
      <c r="AN652" s="49" t="s">
        <v>1926</v>
      </c>
    </row>
    <row r="653" spans="1:40" hidden="1" x14ac:dyDescent="0.2">
      <c r="A653" s="49" t="s">
        <v>2632</v>
      </c>
      <c r="B653" s="49" t="s">
        <v>2633</v>
      </c>
      <c r="C653" s="50" t="s">
        <v>166</v>
      </c>
      <c r="D653" s="49" t="s">
        <v>228</v>
      </c>
      <c r="E653" s="49" t="s">
        <v>2634</v>
      </c>
      <c r="F653" s="49" t="s">
        <v>1940</v>
      </c>
      <c r="G653" s="49" t="s">
        <v>1636</v>
      </c>
      <c r="H653" s="49" t="s">
        <v>1637</v>
      </c>
      <c r="I653" s="51" t="s">
        <v>2633</v>
      </c>
      <c r="J653" s="49">
        <v>9</v>
      </c>
      <c r="K653" s="49">
        <v>5000</v>
      </c>
      <c r="L653" s="49">
        <f t="shared" si="65"/>
        <v>5000</v>
      </c>
      <c r="M653" s="49">
        <f>L653*Z653</f>
        <v>75100</v>
      </c>
      <c r="N653" s="52" t="s">
        <v>173</v>
      </c>
      <c r="P653" s="49">
        <v>2679</v>
      </c>
      <c r="Q653" s="49">
        <v>0</v>
      </c>
      <c r="R653" s="49">
        <v>0</v>
      </c>
      <c r="S653" s="77">
        <f t="shared" si="66"/>
        <v>2679</v>
      </c>
      <c r="T653" s="77">
        <f t="shared" si="67"/>
        <v>2679</v>
      </c>
      <c r="U653" s="49">
        <v>0</v>
      </c>
      <c r="V653" s="49">
        <v>0</v>
      </c>
      <c r="W653" s="49">
        <v>0</v>
      </c>
      <c r="X653" s="49">
        <f t="shared" si="64"/>
        <v>2679</v>
      </c>
      <c r="Y653" s="49" t="s">
        <v>190</v>
      </c>
      <c r="Z653" s="53">
        <v>15.02</v>
      </c>
      <c r="AB653" s="53">
        <f t="shared" si="68"/>
        <v>-15.02</v>
      </c>
      <c r="AM653" s="49" t="s">
        <v>85</v>
      </c>
      <c r="AN653" s="49" t="s">
        <v>1926</v>
      </c>
    </row>
    <row r="654" spans="1:40" hidden="1" x14ac:dyDescent="0.2">
      <c r="A654" s="49" t="s">
        <v>2635</v>
      </c>
      <c r="B654" s="49" t="s">
        <v>2636</v>
      </c>
      <c r="C654" s="50" t="s">
        <v>166</v>
      </c>
      <c r="D654" s="49" t="s">
        <v>167</v>
      </c>
      <c r="E654" s="49" t="s">
        <v>2634</v>
      </c>
      <c r="F654" s="49" t="s">
        <v>1940</v>
      </c>
      <c r="G654" s="49" t="s">
        <v>1636</v>
      </c>
      <c r="H654" s="49" t="s">
        <v>1637</v>
      </c>
      <c r="I654" s="51" t="s">
        <v>2636</v>
      </c>
      <c r="J654" s="49">
        <v>9</v>
      </c>
      <c r="K654" s="49">
        <v>2500</v>
      </c>
      <c r="L654" s="49">
        <f t="shared" si="65"/>
        <v>-6970</v>
      </c>
      <c r="N654" s="52" t="s">
        <v>173</v>
      </c>
      <c r="P654" s="49">
        <v>7642</v>
      </c>
      <c r="Q654" s="49">
        <v>0</v>
      </c>
      <c r="R654" s="49">
        <v>2500</v>
      </c>
      <c r="S654" s="77">
        <f t="shared" si="66"/>
        <v>7642</v>
      </c>
      <c r="T654" s="77">
        <f t="shared" si="67"/>
        <v>10142</v>
      </c>
      <c r="U654" s="49">
        <v>9470</v>
      </c>
      <c r="V654" s="49">
        <v>6181</v>
      </c>
      <c r="W654" s="49">
        <v>6300</v>
      </c>
      <c r="X654" s="49">
        <f t="shared" si="64"/>
        <v>-5509</v>
      </c>
      <c r="Y654" s="49" t="s">
        <v>181</v>
      </c>
      <c r="Z654" s="53">
        <v>12.238</v>
      </c>
      <c r="AB654" s="53">
        <f t="shared" si="68"/>
        <v>-12.238</v>
      </c>
      <c r="AM654" s="49" t="s">
        <v>85</v>
      </c>
      <c r="AN654" s="49" t="s">
        <v>1926</v>
      </c>
    </row>
    <row r="655" spans="1:40" hidden="1" x14ac:dyDescent="0.2">
      <c r="A655" s="49" t="s">
        <v>2637</v>
      </c>
      <c r="B655" s="49" t="s">
        <v>2638</v>
      </c>
      <c r="C655" s="50" t="s">
        <v>166</v>
      </c>
      <c r="D655" s="49" t="s">
        <v>167</v>
      </c>
      <c r="E655" s="49" t="s">
        <v>2639</v>
      </c>
      <c r="F655" s="49" t="s">
        <v>1940</v>
      </c>
      <c r="G655" s="49" t="s">
        <v>1636</v>
      </c>
      <c r="H655" s="49" t="s">
        <v>2103</v>
      </c>
      <c r="I655" s="51" t="s">
        <v>2638</v>
      </c>
      <c r="J655" s="49">
        <v>9</v>
      </c>
      <c r="K655" s="49">
        <v>250</v>
      </c>
      <c r="L655" s="49">
        <f t="shared" si="65"/>
        <v>-297</v>
      </c>
      <c r="N655" s="52" t="s">
        <v>173</v>
      </c>
      <c r="P655" s="49">
        <v>447</v>
      </c>
      <c r="Q655" s="49">
        <v>0</v>
      </c>
      <c r="R655" s="49">
        <v>250</v>
      </c>
      <c r="S655" s="77">
        <f t="shared" si="66"/>
        <v>447</v>
      </c>
      <c r="T655" s="77">
        <f t="shared" si="67"/>
        <v>697</v>
      </c>
      <c r="U655" s="49">
        <v>547</v>
      </c>
      <c r="V655" s="49">
        <v>504</v>
      </c>
      <c r="W655" s="49">
        <v>504</v>
      </c>
      <c r="X655" s="49">
        <f t="shared" si="64"/>
        <v>-354</v>
      </c>
      <c r="Y655" s="49" t="s">
        <v>181</v>
      </c>
      <c r="Z655" s="53">
        <v>32.783999999999999</v>
      </c>
      <c r="AB655" s="53">
        <f t="shared" si="68"/>
        <v>-32.783999999999999</v>
      </c>
      <c r="AM655" s="49" t="s">
        <v>85</v>
      </c>
      <c r="AN655" s="49" t="s">
        <v>1926</v>
      </c>
    </row>
    <row r="656" spans="1:40" hidden="1" x14ac:dyDescent="0.2">
      <c r="A656" s="49" t="s">
        <v>2640</v>
      </c>
      <c r="B656" s="49" t="s">
        <v>2641</v>
      </c>
      <c r="C656" s="50" t="s">
        <v>166</v>
      </c>
      <c r="D656" s="49" t="s">
        <v>167</v>
      </c>
      <c r="E656" s="49" t="s">
        <v>2642</v>
      </c>
      <c r="F656" s="49" t="s">
        <v>1940</v>
      </c>
      <c r="G656" s="49" t="s">
        <v>1941</v>
      </c>
      <c r="H656" s="49" t="s">
        <v>2103</v>
      </c>
      <c r="I656" s="51" t="s">
        <v>2641</v>
      </c>
      <c r="J656" s="49">
        <v>9</v>
      </c>
      <c r="K656" s="49">
        <v>1000</v>
      </c>
      <c r="L656" s="49">
        <f t="shared" si="65"/>
        <v>-939</v>
      </c>
      <c r="N656" s="52" t="s">
        <v>173</v>
      </c>
      <c r="P656" s="49">
        <v>1062</v>
      </c>
      <c r="Q656" s="49">
        <v>0</v>
      </c>
      <c r="R656" s="49">
        <v>1000</v>
      </c>
      <c r="S656" s="77">
        <f t="shared" si="66"/>
        <v>1062</v>
      </c>
      <c r="T656" s="77">
        <f t="shared" si="67"/>
        <v>2062</v>
      </c>
      <c r="U656" s="49">
        <v>1939</v>
      </c>
      <c r="V656" s="49">
        <v>1380</v>
      </c>
      <c r="W656" s="49">
        <v>1380</v>
      </c>
      <c r="X656" s="49">
        <f t="shared" si="64"/>
        <v>-1257</v>
      </c>
      <c r="Y656" s="49" t="s">
        <v>181</v>
      </c>
      <c r="Z656" s="53">
        <v>29.57</v>
      </c>
      <c r="AB656" s="53">
        <f t="shared" si="68"/>
        <v>-29.57</v>
      </c>
      <c r="AM656" s="49" t="s">
        <v>85</v>
      </c>
      <c r="AN656" s="49" t="s">
        <v>1926</v>
      </c>
    </row>
    <row r="657" spans="1:40" hidden="1" x14ac:dyDescent="0.2">
      <c r="A657" s="49" t="s">
        <v>2643</v>
      </c>
      <c r="B657" s="49" t="s">
        <v>2644</v>
      </c>
      <c r="C657" s="50" t="s">
        <v>166</v>
      </c>
      <c r="D657" s="49" t="s">
        <v>167</v>
      </c>
      <c r="E657" s="49" t="s">
        <v>2645</v>
      </c>
      <c r="F657" s="49" t="s">
        <v>1940</v>
      </c>
      <c r="G657" s="49" t="s">
        <v>1900</v>
      </c>
      <c r="H657" s="49" t="s">
        <v>1901</v>
      </c>
      <c r="I657" s="51" t="s">
        <v>2644</v>
      </c>
      <c r="J657" s="49">
        <v>5</v>
      </c>
      <c r="K657" s="49">
        <v>5000</v>
      </c>
      <c r="L657" s="49">
        <f t="shared" si="65"/>
        <v>-61639</v>
      </c>
      <c r="N657" s="52" t="s">
        <v>173</v>
      </c>
      <c r="P657" s="49">
        <v>51128</v>
      </c>
      <c r="Q657" s="49">
        <v>0</v>
      </c>
      <c r="R657" s="49">
        <v>0</v>
      </c>
      <c r="S657" s="77">
        <f t="shared" si="66"/>
        <v>51128</v>
      </c>
      <c r="T657" s="77">
        <f t="shared" si="67"/>
        <v>51128</v>
      </c>
      <c r="U657" s="49">
        <v>66639</v>
      </c>
      <c r="V657" s="49">
        <v>36274</v>
      </c>
      <c r="W657" s="49">
        <v>43814</v>
      </c>
      <c r="X657" s="49">
        <f t="shared" si="64"/>
        <v>-51785</v>
      </c>
      <c r="Y657" s="49" t="s">
        <v>181</v>
      </c>
      <c r="Z657" s="53">
        <v>1.38</v>
      </c>
      <c r="AB657" s="53">
        <f t="shared" si="68"/>
        <v>-1.38</v>
      </c>
      <c r="AM657" s="49" t="s">
        <v>85</v>
      </c>
      <c r="AN657" s="49" t="s">
        <v>1926</v>
      </c>
    </row>
    <row r="658" spans="1:40" hidden="1" x14ac:dyDescent="0.2">
      <c r="A658" s="49" t="s">
        <v>2646</v>
      </c>
      <c r="B658" s="49" t="s">
        <v>2647</v>
      </c>
      <c r="C658" s="50" t="s">
        <v>166</v>
      </c>
      <c r="D658" s="49" t="s">
        <v>167</v>
      </c>
      <c r="E658" s="49" t="s">
        <v>2648</v>
      </c>
      <c r="F658" s="49" t="s">
        <v>1940</v>
      </c>
      <c r="G658" s="49" t="s">
        <v>1941</v>
      </c>
      <c r="H658" s="49" t="s">
        <v>1942</v>
      </c>
      <c r="I658" s="51" t="s">
        <v>2647</v>
      </c>
      <c r="J658" s="49">
        <v>9</v>
      </c>
      <c r="K658" s="49">
        <v>2500</v>
      </c>
      <c r="L658" s="49">
        <f t="shared" si="65"/>
        <v>525</v>
      </c>
      <c r="M658" s="49">
        <f>L658*Z658</f>
        <v>6037.5</v>
      </c>
      <c r="N658" s="52" t="s">
        <v>173</v>
      </c>
      <c r="P658" s="49">
        <v>3697</v>
      </c>
      <c r="Q658" s="49">
        <v>0</v>
      </c>
      <c r="R658" s="49">
        <v>0</v>
      </c>
      <c r="S658" s="77">
        <f t="shared" si="66"/>
        <v>3697</v>
      </c>
      <c r="T658" s="77">
        <f t="shared" si="67"/>
        <v>3697</v>
      </c>
      <c r="U658" s="49">
        <v>1975</v>
      </c>
      <c r="V658" s="49">
        <v>868</v>
      </c>
      <c r="W658" s="49">
        <v>852</v>
      </c>
      <c r="X658" s="49">
        <f t="shared" si="64"/>
        <v>854</v>
      </c>
      <c r="Y658" s="49" t="s">
        <v>190</v>
      </c>
      <c r="Z658" s="53">
        <v>11.5</v>
      </c>
      <c r="AB658" s="53">
        <f t="shared" si="68"/>
        <v>-11.5</v>
      </c>
      <c r="AM658" s="49" t="s">
        <v>85</v>
      </c>
      <c r="AN658" s="49" t="s">
        <v>1926</v>
      </c>
    </row>
    <row r="659" spans="1:40" hidden="1" x14ac:dyDescent="0.2">
      <c r="A659" s="49" t="s">
        <v>2649</v>
      </c>
      <c r="B659" s="49" t="s">
        <v>2650</v>
      </c>
      <c r="C659" s="50" t="s">
        <v>166</v>
      </c>
      <c r="D659" s="49" t="s">
        <v>228</v>
      </c>
      <c r="E659" s="49" t="s">
        <v>2651</v>
      </c>
      <c r="F659" s="49" t="s">
        <v>1940</v>
      </c>
      <c r="G659" s="49" t="s">
        <v>1900</v>
      </c>
      <c r="H659" s="49" t="s">
        <v>1901</v>
      </c>
      <c r="I659" s="51" t="s">
        <v>2650</v>
      </c>
      <c r="J659" s="49">
        <v>5</v>
      </c>
      <c r="K659" s="49">
        <v>250</v>
      </c>
      <c r="L659" s="49">
        <f t="shared" si="65"/>
        <v>93</v>
      </c>
      <c r="M659" s="82"/>
      <c r="N659" s="52" t="s">
        <v>173</v>
      </c>
      <c r="P659" s="49">
        <v>0</v>
      </c>
      <c r="Q659" s="49">
        <v>0</v>
      </c>
      <c r="R659" s="49">
        <v>146</v>
      </c>
      <c r="S659" s="77">
        <f t="shared" si="66"/>
        <v>0</v>
      </c>
      <c r="T659" s="77">
        <f t="shared" si="67"/>
        <v>146</v>
      </c>
      <c r="U659" s="49">
        <v>157</v>
      </c>
      <c r="V659" s="49">
        <v>0</v>
      </c>
      <c r="W659" s="49">
        <v>0</v>
      </c>
      <c r="X659" s="49">
        <f t="shared" ref="X659:X690" si="69">T659-(U659+V659)</f>
        <v>-11</v>
      </c>
      <c r="Y659" s="49" t="s">
        <v>181</v>
      </c>
      <c r="Z659" s="53">
        <v>11.76</v>
      </c>
      <c r="AB659" s="53">
        <f t="shared" si="68"/>
        <v>-11.76</v>
      </c>
      <c r="AM659" s="49" t="s">
        <v>85</v>
      </c>
      <c r="AN659" s="49" t="s">
        <v>1926</v>
      </c>
    </row>
    <row r="660" spans="1:40" hidden="1" x14ac:dyDescent="0.2">
      <c r="A660" s="49" t="s">
        <v>2652</v>
      </c>
      <c r="B660" s="49" t="s">
        <v>2653</v>
      </c>
      <c r="C660" s="50" t="s">
        <v>166</v>
      </c>
      <c r="D660" s="49" t="s">
        <v>167</v>
      </c>
      <c r="E660" s="49" t="s">
        <v>2654</v>
      </c>
      <c r="F660" s="49" t="s">
        <v>1940</v>
      </c>
      <c r="G660" s="49" t="s">
        <v>1636</v>
      </c>
      <c r="H660" s="49" t="s">
        <v>1637</v>
      </c>
      <c r="I660" s="51" t="s">
        <v>2653</v>
      </c>
      <c r="J660" s="49">
        <v>6</v>
      </c>
      <c r="K660" s="49">
        <v>1000</v>
      </c>
      <c r="L660" s="49">
        <f t="shared" si="65"/>
        <v>1000</v>
      </c>
      <c r="M660" s="49">
        <f>L660*Z660</f>
        <v>26660</v>
      </c>
      <c r="N660" s="52" t="s">
        <v>173</v>
      </c>
      <c r="P660" s="49">
        <v>977</v>
      </c>
      <c r="Q660" s="49">
        <v>0</v>
      </c>
      <c r="R660" s="49">
        <v>0</v>
      </c>
      <c r="S660" s="77">
        <f t="shared" si="66"/>
        <v>977</v>
      </c>
      <c r="T660" s="77">
        <f t="shared" si="67"/>
        <v>977</v>
      </c>
      <c r="U660" s="49">
        <v>0</v>
      </c>
      <c r="V660" s="49">
        <v>0</v>
      </c>
      <c r="W660" s="49">
        <v>0</v>
      </c>
      <c r="X660" s="49">
        <f t="shared" si="69"/>
        <v>977</v>
      </c>
      <c r="Y660" s="49" t="s">
        <v>190</v>
      </c>
      <c r="Z660" s="53">
        <v>26.66</v>
      </c>
      <c r="AB660" s="53">
        <f t="shared" si="68"/>
        <v>-26.66</v>
      </c>
      <c r="AM660" s="49" t="s">
        <v>85</v>
      </c>
      <c r="AN660" s="49" t="s">
        <v>1926</v>
      </c>
    </row>
    <row r="661" spans="1:40" hidden="1" x14ac:dyDescent="0.2">
      <c r="A661" s="49" t="s">
        <v>2655</v>
      </c>
      <c r="B661" s="49" t="s">
        <v>2656</v>
      </c>
      <c r="C661" s="50" t="s">
        <v>166</v>
      </c>
      <c r="D661" s="49" t="s">
        <v>167</v>
      </c>
      <c r="E661" s="49" t="s">
        <v>2657</v>
      </c>
      <c r="F661" s="49" t="s">
        <v>1940</v>
      </c>
      <c r="G661" s="49" t="s">
        <v>1900</v>
      </c>
      <c r="H661" s="49" t="s">
        <v>1901</v>
      </c>
      <c r="I661" s="51" t="s">
        <v>2656</v>
      </c>
      <c r="J661" s="49">
        <v>7</v>
      </c>
      <c r="K661" s="49">
        <v>1000</v>
      </c>
      <c r="L661" s="49">
        <f t="shared" si="65"/>
        <v>-517</v>
      </c>
      <c r="N661" s="52" t="s">
        <v>173</v>
      </c>
      <c r="P661" s="49">
        <v>2469</v>
      </c>
      <c r="Q661" s="49">
        <v>0</v>
      </c>
      <c r="R661" s="49">
        <v>0</v>
      </c>
      <c r="S661" s="77">
        <f t="shared" si="66"/>
        <v>2469</v>
      </c>
      <c r="T661" s="77">
        <f t="shared" si="67"/>
        <v>2469</v>
      </c>
      <c r="U661" s="49">
        <v>1517</v>
      </c>
      <c r="V661" s="49">
        <v>605</v>
      </c>
      <c r="W661" s="49">
        <v>823</v>
      </c>
      <c r="X661" s="49">
        <f t="shared" si="69"/>
        <v>347</v>
      </c>
      <c r="Y661" s="49" t="s">
        <v>190</v>
      </c>
      <c r="Z661" s="53">
        <v>14.35</v>
      </c>
      <c r="AB661" s="53">
        <f t="shared" si="68"/>
        <v>-14.35</v>
      </c>
      <c r="AM661" s="49" t="s">
        <v>85</v>
      </c>
      <c r="AN661" s="49" t="s">
        <v>1926</v>
      </c>
    </row>
    <row r="662" spans="1:40" hidden="1" x14ac:dyDescent="0.2">
      <c r="A662" s="49" t="s">
        <v>2658</v>
      </c>
      <c r="B662" s="49" t="s">
        <v>2659</v>
      </c>
      <c r="C662" s="50" t="s">
        <v>166</v>
      </c>
      <c r="D662" s="49" t="s">
        <v>167</v>
      </c>
      <c r="E662" s="49" t="s">
        <v>2660</v>
      </c>
      <c r="F662" s="49" t="s">
        <v>1940</v>
      </c>
      <c r="G662" s="49" t="s">
        <v>1636</v>
      </c>
      <c r="H662" s="49" t="s">
        <v>1637</v>
      </c>
      <c r="I662" s="51" t="s">
        <v>2659</v>
      </c>
      <c r="J662" s="49">
        <v>9</v>
      </c>
      <c r="K662" s="49">
        <v>1000</v>
      </c>
      <c r="L662" s="49">
        <f t="shared" si="65"/>
        <v>-844</v>
      </c>
      <c r="N662" s="52" t="s">
        <v>173</v>
      </c>
      <c r="P662" s="49">
        <v>1874</v>
      </c>
      <c r="Q662" s="49">
        <v>0</v>
      </c>
      <c r="R662" s="49">
        <v>11</v>
      </c>
      <c r="S662" s="77">
        <f t="shared" si="66"/>
        <v>1874</v>
      </c>
      <c r="T662" s="77">
        <f t="shared" si="67"/>
        <v>1885</v>
      </c>
      <c r="U662" s="49">
        <v>1844</v>
      </c>
      <c r="V662" s="49">
        <v>0</v>
      </c>
      <c r="W662" s="49">
        <v>0</v>
      </c>
      <c r="X662" s="49">
        <f t="shared" si="69"/>
        <v>41</v>
      </c>
      <c r="Y662" s="49" t="s">
        <v>190</v>
      </c>
      <c r="Z662" s="53">
        <v>122.1</v>
      </c>
      <c r="AB662" s="53">
        <f t="shared" si="68"/>
        <v>-122.1</v>
      </c>
      <c r="AM662" s="49" t="s">
        <v>85</v>
      </c>
      <c r="AN662" s="49" t="s">
        <v>1926</v>
      </c>
    </row>
    <row r="663" spans="1:40" hidden="1" x14ac:dyDescent="0.2">
      <c r="A663" s="49" t="s">
        <v>2661</v>
      </c>
      <c r="B663" s="49" t="s">
        <v>2662</v>
      </c>
      <c r="C663" s="50" t="s">
        <v>166</v>
      </c>
      <c r="D663" s="49" t="s">
        <v>228</v>
      </c>
      <c r="E663" s="49" t="s">
        <v>2663</v>
      </c>
      <c r="F663" s="49" t="s">
        <v>1940</v>
      </c>
      <c r="G663" s="49" t="s">
        <v>1636</v>
      </c>
      <c r="H663" s="49" t="s">
        <v>1637</v>
      </c>
      <c r="I663" s="51" t="s">
        <v>2662</v>
      </c>
      <c r="J663" s="49">
        <v>9</v>
      </c>
      <c r="K663" s="49">
        <v>1000</v>
      </c>
      <c r="L663" s="49">
        <f t="shared" si="65"/>
        <v>-7808</v>
      </c>
      <c r="N663" s="52" t="s">
        <v>173</v>
      </c>
      <c r="P663" s="49">
        <v>3272</v>
      </c>
      <c r="Q663" s="49">
        <v>0</v>
      </c>
      <c r="R663" s="49">
        <v>5000</v>
      </c>
      <c r="S663" s="77">
        <f t="shared" si="66"/>
        <v>3272</v>
      </c>
      <c r="T663" s="77">
        <f t="shared" si="67"/>
        <v>8272</v>
      </c>
      <c r="U663" s="49">
        <v>8808</v>
      </c>
      <c r="V663" s="49">
        <v>4632</v>
      </c>
      <c r="W663" s="49">
        <v>4632</v>
      </c>
      <c r="X663" s="49">
        <f t="shared" si="69"/>
        <v>-5168</v>
      </c>
      <c r="Y663" s="49" t="s">
        <v>181</v>
      </c>
      <c r="Z663" s="53">
        <v>4.1500000000000004</v>
      </c>
      <c r="AB663" s="53">
        <f t="shared" si="68"/>
        <v>-4.1500000000000004</v>
      </c>
      <c r="AM663" s="49" t="s">
        <v>85</v>
      </c>
      <c r="AN663" s="49" t="s">
        <v>1926</v>
      </c>
    </row>
    <row r="664" spans="1:40" hidden="1" x14ac:dyDescent="0.2">
      <c r="A664" s="49" t="s">
        <v>2664</v>
      </c>
      <c r="B664" s="49" t="s">
        <v>2665</v>
      </c>
      <c r="C664" s="50" t="s">
        <v>166</v>
      </c>
      <c r="D664" s="49" t="s">
        <v>167</v>
      </c>
      <c r="E664" s="49" t="s">
        <v>2666</v>
      </c>
      <c r="F664" s="49" t="s">
        <v>1940</v>
      </c>
      <c r="G664" s="49" t="s">
        <v>1900</v>
      </c>
      <c r="H664" s="49" t="s">
        <v>1901</v>
      </c>
      <c r="I664" s="51" t="s">
        <v>2665</v>
      </c>
      <c r="J664" s="49">
        <v>5</v>
      </c>
      <c r="K664" s="49">
        <v>1000</v>
      </c>
      <c r="L664" s="49">
        <f t="shared" si="65"/>
        <v>-6358</v>
      </c>
      <c r="N664" s="52" t="s">
        <v>173</v>
      </c>
      <c r="P664" s="49">
        <v>4203</v>
      </c>
      <c r="Q664" s="49">
        <v>0</v>
      </c>
      <c r="R664" s="49">
        <v>2000</v>
      </c>
      <c r="S664" s="77">
        <f t="shared" si="66"/>
        <v>4203</v>
      </c>
      <c r="T664" s="77">
        <f t="shared" si="67"/>
        <v>6203</v>
      </c>
      <c r="U664" s="49">
        <v>7358</v>
      </c>
      <c r="V664" s="49">
        <v>4506</v>
      </c>
      <c r="W664" s="49">
        <v>4716</v>
      </c>
      <c r="X664" s="49">
        <f t="shared" si="69"/>
        <v>-5661</v>
      </c>
      <c r="Y664" s="49" t="s">
        <v>181</v>
      </c>
      <c r="Z664" s="53">
        <v>15.49</v>
      </c>
      <c r="AB664" s="53">
        <f t="shared" si="68"/>
        <v>-15.49</v>
      </c>
      <c r="AM664" s="49" t="s">
        <v>85</v>
      </c>
      <c r="AN664" s="49" t="s">
        <v>1926</v>
      </c>
    </row>
    <row r="665" spans="1:40" hidden="1" x14ac:dyDescent="0.2">
      <c r="A665" s="49" t="s">
        <v>2667</v>
      </c>
      <c r="B665" s="49" t="s">
        <v>2668</v>
      </c>
      <c r="C665" s="50" t="s">
        <v>166</v>
      </c>
      <c r="D665" s="49" t="s">
        <v>228</v>
      </c>
      <c r="E665" s="49" t="s">
        <v>2669</v>
      </c>
      <c r="F665" s="49" t="s">
        <v>1940</v>
      </c>
      <c r="G665" s="49" t="s">
        <v>1900</v>
      </c>
      <c r="H665" s="49" t="s">
        <v>1901</v>
      </c>
      <c r="I665" s="51" t="s">
        <v>2668</v>
      </c>
      <c r="J665" s="49">
        <v>5</v>
      </c>
      <c r="K665" s="49">
        <v>2500</v>
      </c>
      <c r="L665" s="49">
        <f t="shared" si="65"/>
        <v>-14738</v>
      </c>
      <c r="N665" s="52" t="s">
        <v>173</v>
      </c>
      <c r="P665" s="49">
        <v>280</v>
      </c>
      <c r="Q665" s="49">
        <v>0</v>
      </c>
      <c r="R665" s="49">
        <v>7500</v>
      </c>
      <c r="S665" s="77">
        <f t="shared" si="66"/>
        <v>280</v>
      </c>
      <c r="T665" s="77">
        <f t="shared" si="67"/>
        <v>7780</v>
      </c>
      <c r="U665" s="49">
        <v>17238</v>
      </c>
      <c r="V665" s="49">
        <v>7704</v>
      </c>
      <c r="W665" s="49">
        <v>7704</v>
      </c>
      <c r="X665" s="49">
        <f t="shared" si="69"/>
        <v>-17162</v>
      </c>
      <c r="Y665" s="49" t="s">
        <v>181</v>
      </c>
      <c r="Z665" s="53">
        <v>1.95</v>
      </c>
      <c r="AB665" s="53">
        <f t="shared" si="68"/>
        <v>-1.95</v>
      </c>
      <c r="AM665" s="49" t="s">
        <v>85</v>
      </c>
      <c r="AN665" s="49" t="s">
        <v>1926</v>
      </c>
    </row>
    <row r="666" spans="1:40" hidden="1" x14ac:dyDescent="0.2">
      <c r="A666" s="49" t="s">
        <v>2670</v>
      </c>
      <c r="B666" s="49" t="s">
        <v>2671</v>
      </c>
      <c r="C666" s="50" t="s">
        <v>166</v>
      </c>
      <c r="D666" s="49" t="s">
        <v>228</v>
      </c>
      <c r="E666" s="49" t="s">
        <v>2672</v>
      </c>
      <c r="F666" s="49" t="s">
        <v>1940</v>
      </c>
      <c r="G666" s="49" t="s">
        <v>1900</v>
      </c>
      <c r="H666" s="49" t="s">
        <v>1901</v>
      </c>
      <c r="I666" s="51" t="s">
        <v>2671</v>
      </c>
      <c r="J666" s="49">
        <v>9</v>
      </c>
      <c r="K666" s="49">
        <v>2000</v>
      </c>
      <c r="L666" s="49">
        <f t="shared" si="65"/>
        <v>880</v>
      </c>
      <c r="M666" s="49">
        <f>L666*Z666</f>
        <v>2534.4</v>
      </c>
      <c r="N666" s="52" t="s">
        <v>173</v>
      </c>
      <c r="P666" s="49">
        <v>0</v>
      </c>
      <c r="Q666" s="49">
        <v>0</v>
      </c>
      <c r="R666" s="49">
        <v>2000</v>
      </c>
      <c r="S666" s="77">
        <f t="shared" si="66"/>
        <v>0</v>
      </c>
      <c r="T666" s="77">
        <f t="shared" si="67"/>
        <v>2000</v>
      </c>
      <c r="U666" s="49">
        <v>1120</v>
      </c>
      <c r="V666" s="49">
        <v>0</v>
      </c>
      <c r="W666" s="49">
        <v>0</v>
      </c>
      <c r="X666" s="49">
        <f t="shared" si="69"/>
        <v>880</v>
      </c>
      <c r="Y666" s="49" t="s">
        <v>190</v>
      </c>
      <c r="Z666" s="53">
        <v>2.88</v>
      </c>
      <c r="AB666" s="53">
        <f t="shared" si="68"/>
        <v>-2.88</v>
      </c>
      <c r="AM666" s="49" t="s">
        <v>85</v>
      </c>
      <c r="AN666" s="49" t="s">
        <v>1926</v>
      </c>
    </row>
    <row r="667" spans="1:40" hidden="1" x14ac:dyDescent="0.2">
      <c r="A667" s="49" t="s">
        <v>2673</v>
      </c>
      <c r="B667" s="49" t="s">
        <v>2674</v>
      </c>
      <c r="C667" s="50" t="s">
        <v>166</v>
      </c>
      <c r="D667" s="49" t="s">
        <v>167</v>
      </c>
      <c r="E667" s="49" t="s">
        <v>2675</v>
      </c>
      <c r="F667" s="49" t="s">
        <v>1940</v>
      </c>
      <c r="G667" s="49" t="s">
        <v>1636</v>
      </c>
      <c r="H667" s="49" t="s">
        <v>1637</v>
      </c>
      <c r="I667" s="51" t="s">
        <v>2674</v>
      </c>
      <c r="J667" s="49">
        <v>9</v>
      </c>
      <c r="K667" s="49">
        <v>1000</v>
      </c>
      <c r="L667" s="49">
        <f t="shared" si="65"/>
        <v>-11</v>
      </c>
      <c r="N667" s="52" t="s">
        <v>173</v>
      </c>
      <c r="P667" s="49">
        <v>1870</v>
      </c>
      <c r="Q667" s="49">
        <v>0</v>
      </c>
      <c r="R667" s="49">
        <v>0</v>
      </c>
      <c r="S667" s="77">
        <f t="shared" si="66"/>
        <v>1870</v>
      </c>
      <c r="T667" s="77">
        <f t="shared" si="67"/>
        <v>1870</v>
      </c>
      <c r="U667" s="49">
        <v>1011</v>
      </c>
      <c r="V667" s="49">
        <v>300</v>
      </c>
      <c r="W667" s="49">
        <v>300</v>
      </c>
      <c r="X667" s="49">
        <f t="shared" si="69"/>
        <v>559</v>
      </c>
      <c r="Y667" s="49" t="s">
        <v>190</v>
      </c>
      <c r="Z667" s="53">
        <v>42.54</v>
      </c>
      <c r="AB667" s="53">
        <f t="shared" si="68"/>
        <v>-42.54</v>
      </c>
      <c r="AM667" s="49" t="s">
        <v>85</v>
      </c>
      <c r="AN667" s="49" t="s">
        <v>1926</v>
      </c>
    </row>
    <row r="668" spans="1:40" hidden="1" x14ac:dyDescent="0.2">
      <c r="A668" s="49" t="s">
        <v>2676</v>
      </c>
      <c r="B668" s="49" t="s">
        <v>2677</v>
      </c>
      <c r="C668" s="50" t="s">
        <v>166</v>
      </c>
      <c r="D668" s="49" t="s">
        <v>167</v>
      </c>
      <c r="E668" s="49" t="s">
        <v>2678</v>
      </c>
      <c r="F668" s="49" t="s">
        <v>1940</v>
      </c>
      <c r="G668" s="49" t="s">
        <v>1636</v>
      </c>
      <c r="H668" s="49" t="s">
        <v>2103</v>
      </c>
      <c r="I668" s="51" t="s">
        <v>2677</v>
      </c>
      <c r="J668" s="49">
        <v>5</v>
      </c>
      <c r="K668" s="49">
        <v>500</v>
      </c>
      <c r="L668" s="49">
        <f t="shared" si="65"/>
        <v>-603</v>
      </c>
      <c r="N668" s="52" t="s">
        <v>173</v>
      </c>
      <c r="P668" s="49">
        <v>725</v>
      </c>
      <c r="Q668" s="49">
        <v>0</v>
      </c>
      <c r="R668" s="49">
        <v>500</v>
      </c>
      <c r="S668" s="77">
        <f t="shared" si="66"/>
        <v>725</v>
      </c>
      <c r="T668" s="77">
        <f t="shared" si="67"/>
        <v>1225</v>
      </c>
      <c r="U668" s="49">
        <v>1103</v>
      </c>
      <c r="V668" s="49">
        <v>972</v>
      </c>
      <c r="W668" s="49">
        <v>972</v>
      </c>
      <c r="X668" s="49">
        <f t="shared" si="69"/>
        <v>-850</v>
      </c>
      <c r="Y668" s="49" t="s">
        <v>181</v>
      </c>
      <c r="Z668" s="53">
        <v>52.895000000000003</v>
      </c>
      <c r="AB668" s="53">
        <f t="shared" si="68"/>
        <v>-52.895000000000003</v>
      </c>
      <c r="AM668" s="49" t="s">
        <v>85</v>
      </c>
      <c r="AN668" s="49" t="s">
        <v>1926</v>
      </c>
    </row>
    <row r="669" spans="1:40" hidden="1" x14ac:dyDescent="0.2">
      <c r="A669" s="49" t="s">
        <v>2679</v>
      </c>
      <c r="B669" s="49" t="s">
        <v>2680</v>
      </c>
      <c r="C669" s="50" t="s">
        <v>166</v>
      </c>
      <c r="D669" s="49" t="s">
        <v>167</v>
      </c>
      <c r="E669" s="49" t="s">
        <v>2681</v>
      </c>
      <c r="F669" s="49" t="s">
        <v>1940</v>
      </c>
      <c r="G669" s="49" t="s">
        <v>1636</v>
      </c>
      <c r="H669" s="49" t="s">
        <v>2103</v>
      </c>
      <c r="I669" s="51" t="s">
        <v>2680</v>
      </c>
      <c r="J669" s="49">
        <v>9</v>
      </c>
      <c r="K669" s="49">
        <v>100</v>
      </c>
      <c r="L669" s="49">
        <f t="shared" si="65"/>
        <v>-1003</v>
      </c>
      <c r="N669" s="52" t="s">
        <v>173</v>
      </c>
      <c r="P669" s="49">
        <v>703</v>
      </c>
      <c r="Q669" s="49">
        <v>0</v>
      </c>
      <c r="R669" s="49">
        <v>500</v>
      </c>
      <c r="S669" s="77">
        <f t="shared" si="66"/>
        <v>703</v>
      </c>
      <c r="T669" s="77">
        <f t="shared" si="67"/>
        <v>1203</v>
      </c>
      <c r="U669" s="49">
        <v>1103</v>
      </c>
      <c r="V669" s="49">
        <v>972</v>
      </c>
      <c r="W669" s="49">
        <v>972</v>
      </c>
      <c r="X669" s="49">
        <f t="shared" si="69"/>
        <v>-872</v>
      </c>
      <c r="Y669" s="49" t="s">
        <v>181</v>
      </c>
      <c r="Z669" s="53">
        <v>52.895000000000003</v>
      </c>
      <c r="AB669" s="53">
        <f t="shared" si="68"/>
        <v>-52.895000000000003</v>
      </c>
      <c r="AM669" s="49" t="s">
        <v>85</v>
      </c>
      <c r="AN669" s="49" t="s">
        <v>1926</v>
      </c>
    </row>
    <row r="670" spans="1:40" hidden="1" x14ac:dyDescent="0.2">
      <c r="A670" s="49" t="s">
        <v>2682</v>
      </c>
      <c r="B670" s="49" t="s">
        <v>2683</v>
      </c>
      <c r="C670" s="50" t="s">
        <v>166</v>
      </c>
      <c r="D670" s="49" t="s">
        <v>228</v>
      </c>
      <c r="E670" s="49" t="s">
        <v>2684</v>
      </c>
      <c r="F670" s="49" t="s">
        <v>1940</v>
      </c>
      <c r="G670" s="49" t="s">
        <v>1900</v>
      </c>
      <c r="H670" s="49" t="s">
        <v>2297</v>
      </c>
      <c r="I670" s="51" t="s">
        <v>2683</v>
      </c>
      <c r="J670" s="49">
        <v>6</v>
      </c>
      <c r="K670" s="49">
        <v>100</v>
      </c>
      <c r="L670" s="49">
        <f t="shared" si="65"/>
        <v>100</v>
      </c>
      <c r="M670" s="49">
        <f>L670*Z670</f>
        <v>15250</v>
      </c>
      <c r="N670" s="52" t="s">
        <v>173</v>
      </c>
      <c r="P670" s="49">
        <v>0</v>
      </c>
      <c r="Q670" s="49">
        <v>0</v>
      </c>
      <c r="R670" s="49">
        <v>0</v>
      </c>
      <c r="S670" s="77">
        <f t="shared" si="66"/>
        <v>0</v>
      </c>
      <c r="T670" s="77">
        <f t="shared" si="67"/>
        <v>0</v>
      </c>
      <c r="U670" s="49">
        <v>0</v>
      </c>
      <c r="V670" s="49">
        <v>0</v>
      </c>
      <c r="W670" s="49">
        <v>0</v>
      </c>
      <c r="X670" s="49">
        <f t="shared" si="69"/>
        <v>0</v>
      </c>
      <c r="Y670" s="49" t="s">
        <v>174</v>
      </c>
      <c r="Z670" s="53">
        <v>152.5</v>
      </c>
      <c r="AB670" s="53">
        <f t="shared" si="68"/>
        <v>-152.5</v>
      </c>
      <c r="AM670" s="49" t="s">
        <v>85</v>
      </c>
      <c r="AN670" s="49" t="s">
        <v>1926</v>
      </c>
    </row>
    <row r="671" spans="1:40" hidden="1" x14ac:dyDescent="0.2">
      <c r="A671" s="49" t="s">
        <v>2685</v>
      </c>
      <c r="B671" s="49" t="s">
        <v>2686</v>
      </c>
      <c r="C671" s="50" t="s">
        <v>166</v>
      </c>
      <c r="D671" s="49" t="s">
        <v>167</v>
      </c>
      <c r="E671" s="49" t="s">
        <v>2687</v>
      </c>
      <c r="F671" s="49" t="s">
        <v>1940</v>
      </c>
      <c r="G671" s="49" t="s">
        <v>1900</v>
      </c>
      <c r="H671" s="49" t="s">
        <v>1901</v>
      </c>
      <c r="I671" s="51" t="s">
        <v>2686</v>
      </c>
      <c r="J671" s="49">
        <v>7</v>
      </c>
      <c r="K671" s="49">
        <v>1000</v>
      </c>
      <c r="L671" s="49">
        <f t="shared" si="65"/>
        <v>-3423</v>
      </c>
      <c r="N671" s="52" t="s">
        <v>173</v>
      </c>
      <c r="P671" s="49">
        <v>3290</v>
      </c>
      <c r="Q671" s="49">
        <v>0</v>
      </c>
      <c r="R671" s="49">
        <v>2000</v>
      </c>
      <c r="S671" s="77">
        <f t="shared" si="66"/>
        <v>3290</v>
      </c>
      <c r="T671" s="77">
        <f t="shared" si="67"/>
        <v>5290</v>
      </c>
      <c r="U671" s="49">
        <v>4423</v>
      </c>
      <c r="V671" s="49">
        <v>2520</v>
      </c>
      <c r="W671" s="49">
        <v>2520</v>
      </c>
      <c r="X671" s="49">
        <f t="shared" si="69"/>
        <v>-1653</v>
      </c>
      <c r="Y671" s="49" t="s">
        <v>181</v>
      </c>
      <c r="Z671" s="53">
        <v>32.17</v>
      </c>
      <c r="AB671" s="53">
        <f t="shared" si="68"/>
        <v>-32.17</v>
      </c>
      <c r="AM671" s="49" t="s">
        <v>85</v>
      </c>
      <c r="AN671" s="49" t="s">
        <v>1926</v>
      </c>
    </row>
    <row r="672" spans="1:40" hidden="1" x14ac:dyDescent="0.2">
      <c r="A672" s="49" t="s">
        <v>2688</v>
      </c>
      <c r="B672" s="49" t="s">
        <v>2689</v>
      </c>
      <c r="C672" s="50" t="s">
        <v>166</v>
      </c>
      <c r="D672" s="49" t="s">
        <v>167</v>
      </c>
      <c r="E672" s="49" t="s">
        <v>2690</v>
      </c>
      <c r="F672" s="49" t="s">
        <v>1940</v>
      </c>
      <c r="G672" s="51" t="s">
        <v>2297</v>
      </c>
      <c r="H672" s="51" t="s">
        <v>2297</v>
      </c>
      <c r="I672" s="51" t="s">
        <v>2689</v>
      </c>
      <c r="J672" s="49">
        <v>7</v>
      </c>
      <c r="K672" s="49">
        <v>250</v>
      </c>
      <c r="L672" s="49">
        <f t="shared" si="65"/>
        <v>250</v>
      </c>
      <c r="M672" s="49">
        <f>L672*Z672</f>
        <v>10462.5</v>
      </c>
      <c r="N672" s="52" t="s">
        <v>173</v>
      </c>
      <c r="P672" s="49">
        <v>0</v>
      </c>
      <c r="Q672" s="49">
        <v>0</v>
      </c>
      <c r="R672" s="49">
        <v>0</v>
      </c>
      <c r="S672" s="77">
        <f t="shared" si="66"/>
        <v>0</v>
      </c>
      <c r="T672" s="77">
        <f t="shared" si="67"/>
        <v>0</v>
      </c>
      <c r="U672" s="49">
        <v>0</v>
      </c>
      <c r="V672" s="49">
        <v>0</v>
      </c>
      <c r="W672" s="49">
        <v>0</v>
      </c>
      <c r="X672" s="49">
        <f t="shared" si="69"/>
        <v>0</v>
      </c>
      <c r="Y672" s="49" t="s">
        <v>174</v>
      </c>
      <c r="Z672" s="53">
        <v>41.85</v>
      </c>
      <c r="AB672" s="53">
        <f t="shared" si="68"/>
        <v>-41.85</v>
      </c>
      <c r="AM672" s="49" t="s">
        <v>85</v>
      </c>
      <c r="AN672" s="49" t="s">
        <v>1926</v>
      </c>
    </row>
    <row r="673" spans="1:40" hidden="1" x14ac:dyDescent="0.2">
      <c r="A673" s="49" t="s">
        <v>2691</v>
      </c>
      <c r="B673" s="49" t="s">
        <v>2692</v>
      </c>
      <c r="C673" s="50" t="s">
        <v>166</v>
      </c>
      <c r="D673" s="49" t="s">
        <v>228</v>
      </c>
      <c r="E673" s="49" t="s">
        <v>2693</v>
      </c>
      <c r="F673" s="49" t="s">
        <v>1940</v>
      </c>
      <c r="G673" s="49" t="s">
        <v>1900</v>
      </c>
      <c r="H673" s="49" t="s">
        <v>1901</v>
      </c>
      <c r="I673" s="51" t="s">
        <v>2692</v>
      </c>
      <c r="J673" s="49">
        <v>5</v>
      </c>
      <c r="K673" s="49">
        <v>250</v>
      </c>
      <c r="L673" s="49">
        <f t="shared" si="65"/>
        <v>-1223</v>
      </c>
      <c r="N673" s="52" t="s">
        <v>173</v>
      </c>
      <c r="P673" s="49">
        <v>85</v>
      </c>
      <c r="Q673" s="49">
        <v>0</v>
      </c>
      <c r="R673" s="49">
        <v>750</v>
      </c>
      <c r="S673" s="77">
        <f t="shared" si="66"/>
        <v>85</v>
      </c>
      <c r="T673" s="77">
        <f t="shared" si="67"/>
        <v>835</v>
      </c>
      <c r="U673" s="49">
        <v>1473</v>
      </c>
      <c r="V673" s="49">
        <v>1284</v>
      </c>
      <c r="W673" s="49">
        <v>1284</v>
      </c>
      <c r="X673" s="49">
        <f t="shared" si="69"/>
        <v>-1922</v>
      </c>
      <c r="Y673" s="49" t="s">
        <v>181</v>
      </c>
      <c r="Z673" s="53">
        <v>66.42</v>
      </c>
      <c r="AB673" s="53">
        <f t="shared" si="68"/>
        <v>-66.42</v>
      </c>
      <c r="AM673" s="49" t="s">
        <v>85</v>
      </c>
      <c r="AN673" s="49" t="s">
        <v>1926</v>
      </c>
    </row>
    <row r="674" spans="1:40" hidden="1" x14ac:dyDescent="0.2">
      <c r="A674" s="49" t="s">
        <v>2694</v>
      </c>
      <c r="B674" s="49" t="s">
        <v>2695</v>
      </c>
      <c r="C674" s="50" t="s">
        <v>166</v>
      </c>
      <c r="D674" s="49" t="s">
        <v>228</v>
      </c>
      <c r="E674" s="49" t="s">
        <v>2696</v>
      </c>
      <c r="F674" s="49" t="s">
        <v>1940</v>
      </c>
      <c r="G674" s="49" t="s">
        <v>1900</v>
      </c>
      <c r="H674" s="49" t="s">
        <v>1901</v>
      </c>
      <c r="I674" s="51" t="s">
        <v>2695</v>
      </c>
      <c r="J674" s="49">
        <v>5</v>
      </c>
      <c r="K674" s="49">
        <v>100</v>
      </c>
      <c r="L674" s="49">
        <f t="shared" si="65"/>
        <v>-460</v>
      </c>
      <c r="N674" s="52" t="s">
        <v>173</v>
      </c>
      <c r="P674" s="49">
        <v>0</v>
      </c>
      <c r="Q674" s="49">
        <v>0</v>
      </c>
      <c r="R674" s="49">
        <v>0</v>
      </c>
      <c r="S674" s="77">
        <f t="shared" si="66"/>
        <v>0</v>
      </c>
      <c r="T674" s="77">
        <f t="shared" si="67"/>
        <v>0</v>
      </c>
      <c r="U674" s="49">
        <v>560</v>
      </c>
      <c r="V674" s="49">
        <v>0</v>
      </c>
      <c r="W674" s="49">
        <v>0</v>
      </c>
      <c r="X674" s="49">
        <f t="shared" si="69"/>
        <v>-560</v>
      </c>
      <c r="Y674" s="49" t="s">
        <v>181</v>
      </c>
      <c r="Z674" s="53">
        <v>59.8</v>
      </c>
      <c r="AB674" s="53">
        <f t="shared" si="68"/>
        <v>-59.8</v>
      </c>
      <c r="AM674" s="49" t="s">
        <v>85</v>
      </c>
      <c r="AN674" s="49" t="s">
        <v>1926</v>
      </c>
    </row>
    <row r="675" spans="1:40" ht="45" hidden="1" x14ac:dyDescent="0.2">
      <c r="A675" s="83" t="s">
        <v>2697</v>
      </c>
      <c r="B675" s="83" t="s">
        <v>2698</v>
      </c>
      <c r="C675" s="50" t="s">
        <v>166</v>
      </c>
      <c r="D675" s="49" t="s">
        <v>228</v>
      </c>
      <c r="E675" s="49" t="s">
        <v>2696</v>
      </c>
      <c r="F675" s="49" t="s">
        <v>1940</v>
      </c>
      <c r="G675" s="49" t="s">
        <v>2297</v>
      </c>
      <c r="H675" s="49" t="s">
        <v>2297</v>
      </c>
      <c r="I675" s="51" t="s">
        <v>2698</v>
      </c>
      <c r="J675" s="49">
        <v>4</v>
      </c>
      <c r="K675" s="49">
        <v>100</v>
      </c>
      <c r="L675" s="49">
        <f t="shared" si="65"/>
        <v>-205</v>
      </c>
      <c r="N675" s="52" t="s">
        <v>173</v>
      </c>
      <c r="O675" s="52" t="s">
        <v>2298</v>
      </c>
      <c r="P675" s="49">
        <v>0</v>
      </c>
      <c r="Q675" s="49">
        <v>900</v>
      </c>
      <c r="R675" s="49">
        <v>0</v>
      </c>
      <c r="S675" s="77">
        <f t="shared" si="66"/>
        <v>900</v>
      </c>
      <c r="T675" s="77">
        <f t="shared" si="67"/>
        <v>900</v>
      </c>
      <c r="U675" s="49">
        <v>305</v>
      </c>
      <c r="V675" s="49">
        <v>0</v>
      </c>
      <c r="W675" s="49">
        <v>0</v>
      </c>
      <c r="X675" s="49">
        <f t="shared" si="69"/>
        <v>595</v>
      </c>
      <c r="Y675" s="49" t="s">
        <v>190</v>
      </c>
      <c r="Z675" s="78">
        <v>59.98</v>
      </c>
      <c r="AB675" s="53">
        <f t="shared" si="68"/>
        <v>-59.98</v>
      </c>
      <c r="AC675" s="49" t="s">
        <v>1435</v>
      </c>
      <c r="AK675" s="49" t="s">
        <v>1436</v>
      </c>
      <c r="AM675" s="84" t="s">
        <v>85</v>
      </c>
      <c r="AN675" s="84" t="s">
        <v>1926</v>
      </c>
    </row>
    <row r="676" spans="1:40" hidden="1" x14ac:dyDescent="0.2">
      <c r="A676" s="49" t="s">
        <v>2699</v>
      </c>
      <c r="B676" s="49" t="s">
        <v>2700</v>
      </c>
      <c r="C676" s="50" t="s">
        <v>166</v>
      </c>
      <c r="D676" s="49" t="s">
        <v>167</v>
      </c>
      <c r="E676" s="49" t="s">
        <v>2701</v>
      </c>
      <c r="F676" s="49" t="s">
        <v>1940</v>
      </c>
      <c r="G676" s="49" t="s">
        <v>1636</v>
      </c>
      <c r="H676" s="49" t="s">
        <v>1637</v>
      </c>
      <c r="I676" s="51" t="s">
        <v>2700</v>
      </c>
      <c r="J676" s="49">
        <v>9</v>
      </c>
      <c r="K676" s="49">
        <v>5000</v>
      </c>
      <c r="L676" s="49">
        <f t="shared" si="65"/>
        <v>-4470</v>
      </c>
      <c r="N676" s="52" t="s">
        <v>173</v>
      </c>
      <c r="P676" s="49">
        <v>5678</v>
      </c>
      <c r="Q676" s="49">
        <v>0</v>
      </c>
      <c r="R676" s="49">
        <v>5000</v>
      </c>
      <c r="S676" s="77">
        <f t="shared" si="66"/>
        <v>5678</v>
      </c>
      <c r="T676" s="77">
        <f t="shared" si="67"/>
        <v>10678</v>
      </c>
      <c r="U676" s="49">
        <v>9470</v>
      </c>
      <c r="V676" s="49">
        <v>6181</v>
      </c>
      <c r="W676" s="49">
        <v>6300</v>
      </c>
      <c r="X676" s="49">
        <f t="shared" si="69"/>
        <v>-4973</v>
      </c>
      <c r="Y676" s="49" t="s">
        <v>181</v>
      </c>
      <c r="Z676" s="53">
        <v>1.744</v>
      </c>
      <c r="AB676" s="53">
        <f t="shared" si="68"/>
        <v>-1.744</v>
      </c>
      <c r="AM676" s="49" t="s">
        <v>85</v>
      </c>
      <c r="AN676" s="49" t="s">
        <v>1926</v>
      </c>
    </row>
    <row r="677" spans="1:40" hidden="1" x14ac:dyDescent="0.2">
      <c r="A677" s="49" t="s">
        <v>2702</v>
      </c>
      <c r="B677" s="49" t="s">
        <v>2703</v>
      </c>
      <c r="C677" s="50" t="s">
        <v>166</v>
      </c>
      <c r="D677" s="49" t="s">
        <v>167</v>
      </c>
      <c r="E677" s="49" t="s">
        <v>2704</v>
      </c>
      <c r="F677" s="49" t="s">
        <v>1940</v>
      </c>
      <c r="G677" s="49" t="s">
        <v>1636</v>
      </c>
      <c r="H677" s="49" t="s">
        <v>1637</v>
      </c>
      <c r="I677" s="51" t="s">
        <v>2703</v>
      </c>
      <c r="J677" s="49">
        <v>9</v>
      </c>
      <c r="K677" s="49">
        <v>5000</v>
      </c>
      <c r="L677" s="49">
        <f t="shared" si="65"/>
        <v>-4470</v>
      </c>
      <c r="N677" s="52" t="s">
        <v>173</v>
      </c>
      <c r="P677" s="49">
        <v>7411</v>
      </c>
      <c r="Q677" s="49">
        <v>0</v>
      </c>
      <c r="R677" s="49">
        <v>5000</v>
      </c>
      <c r="S677" s="77">
        <f t="shared" si="66"/>
        <v>7411</v>
      </c>
      <c r="T677" s="77">
        <f t="shared" si="67"/>
        <v>12411</v>
      </c>
      <c r="U677" s="49">
        <v>9470</v>
      </c>
      <c r="V677" s="49">
        <v>6181</v>
      </c>
      <c r="W677" s="49">
        <v>6300</v>
      </c>
      <c r="X677" s="49">
        <f t="shared" si="69"/>
        <v>-3240</v>
      </c>
      <c r="Y677" s="49" t="s">
        <v>181</v>
      </c>
      <c r="Z677" s="53">
        <v>2.8980000000000001</v>
      </c>
      <c r="AB677" s="53">
        <f t="shared" si="68"/>
        <v>-2.8980000000000001</v>
      </c>
      <c r="AM677" s="49" t="s">
        <v>85</v>
      </c>
      <c r="AN677" s="49" t="s">
        <v>1926</v>
      </c>
    </row>
    <row r="678" spans="1:40" hidden="1" x14ac:dyDescent="0.2">
      <c r="A678" s="49" t="s">
        <v>2705</v>
      </c>
      <c r="B678" s="49" t="s">
        <v>2706</v>
      </c>
      <c r="C678" s="50" t="s">
        <v>166</v>
      </c>
      <c r="D678" s="49" t="s">
        <v>228</v>
      </c>
      <c r="E678" s="49" t="s">
        <v>2707</v>
      </c>
      <c r="F678" s="49" t="s">
        <v>1940</v>
      </c>
      <c r="G678" s="49" t="s">
        <v>1636</v>
      </c>
      <c r="H678" s="49" t="s">
        <v>1637</v>
      </c>
      <c r="I678" s="51" t="s">
        <v>2706</v>
      </c>
      <c r="J678" s="49">
        <v>9</v>
      </c>
      <c r="K678" s="49">
        <v>250</v>
      </c>
      <c r="L678" s="49">
        <f t="shared" si="65"/>
        <v>-310</v>
      </c>
      <c r="N678" s="52" t="s">
        <v>173</v>
      </c>
      <c r="P678" s="49">
        <v>0</v>
      </c>
      <c r="Q678" s="49">
        <v>0</v>
      </c>
      <c r="R678" s="49">
        <v>1000</v>
      </c>
      <c r="S678" s="77">
        <f t="shared" si="66"/>
        <v>0</v>
      </c>
      <c r="T678" s="77">
        <f t="shared" si="67"/>
        <v>1000</v>
      </c>
      <c r="U678" s="49">
        <v>560</v>
      </c>
      <c r="V678" s="49">
        <v>0</v>
      </c>
      <c r="W678" s="49">
        <v>0</v>
      </c>
      <c r="X678" s="49">
        <f t="shared" si="69"/>
        <v>440</v>
      </c>
      <c r="Y678" s="49" t="s">
        <v>190</v>
      </c>
      <c r="Z678" s="53">
        <v>3.0329999999999999</v>
      </c>
      <c r="AB678" s="53">
        <f t="shared" si="68"/>
        <v>-3.0329999999999999</v>
      </c>
      <c r="AM678" s="49" t="s">
        <v>85</v>
      </c>
      <c r="AN678" s="49" t="s">
        <v>1926</v>
      </c>
    </row>
    <row r="679" spans="1:40" hidden="1" x14ac:dyDescent="0.2">
      <c r="A679" s="49" t="s">
        <v>2708</v>
      </c>
      <c r="B679" s="49" t="s">
        <v>2709</v>
      </c>
      <c r="C679" s="50" t="s">
        <v>166</v>
      </c>
      <c r="D679" s="49" t="s">
        <v>228</v>
      </c>
      <c r="E679" s="49" t="s">
        <v>2710</v>
      </c>
      <c r="F679" s="49" t="s">
        <v>1940</v>
      </c>
      <c r="G679" s="49" t="s">
        <v>1636</v>
      </c>
      <c r="H679" s="49" t="s">
        <v>1637</v>
      </c>
      <c r="I679" s="51" t="s">
        <v>2709</v>
      </c>
      <c r="J679" s="49">
        <v>9</v>
      </c>
      <c r="K679" s="49">
        <v>1000</v>
      </c>
      <c r="L679" s="49">
        <f t="shared" si="65"/>
        <v>-400</v>
      </c>
      <c r="N679" s="52" t="s">
        <v>173</v>
      </c>
      <c r="P679" s="49">
        <v>0</v>
      </c>
      <c r="Q679" s="49">
        <v>0</v>
      </c>
      <c r="R679" s="49">
        <v>3000</v>
      </c>
      <c r="S679" s="77">
        <f t="shared" si="66"/>
        <v>0</v>
      </c>
      <c r="T679" s="77">
        <f t="shared" si="67"/>
        <v>3000</v>
      </c>
      <c r="U679" s="49">
        <v>1400</v>
      </c>
      <c r="V679" s="49">
        <v>0</v>
      </c>
      <c r="W679" s="49">
        <v>0</v>
      </c>
      <c r="X679" s="49">
        <f t="shared" si="69"/>
        <v>1600</v>
      </c>
      <c r="Y679" s="49" t="s">
        <v>190</v>
      </c>
      <c r="Z679" s="53">
        <v>2.8620000000000001</v>
      </c>
      <c r="AB679" s="53">
        <f t="shared" si="68"/>
        <v>-2.8620000000000001</v>
      </c>
      <c r="AM679" s="49" t="s">
        <v>85</v>
      </c>
      <c r="AN679" s="49" t="s">
        <v>1926</v>
      </c>
    </row>
    <row r="680" spans="1:40" hidden="1" x14ac:dyDescent="0.2">
      <c r="A680" s="49" t="s">
        <v>2711</v>
      </c>
      <c r="B680" s="49" t="s">
        <v>2712</v>
      </c>
      <c r="C680" s="50" t="s">
        <v>166</v>
      </c>
      <c r="D680" s="49" t="s">
        <v>228</v>
      </c>
      <c r="E680" s="49" t="s">
        <v>2713</v>
      </c>
      <c r="F680" s="49" t="s">
        <v>1940</v>
      </c>
      <c r="G680" s="49" t="s">
        <v>1636</v>
      </c>
      <c r="H680" s="49" t="s">
        <v>1637</v>
      </c>
      <c r="I680" s="51" t="s">
        <v>2712</v>
      </c>
      <c r="J680" s="49">
        <v>9</v>
      </c>
      <c r="K680" s="49">
        <v>2500</v>
      </c>
      <c r="L680" s="49">
        <f t="shared" si="65"/>
        <v>-300</v>
      </c>
      <c r="N680" s="52" t="s">
        <v>173</v>
      </c>
      <c r="P680" s="49">
        <v>0</v>
      </c>
      <c r="Q680" s="49">
        <v>0</v>
      </c>
      <c r="R680" s="49">
        <v>2500</v>
      </c>
      <c r="S680" s="77">
        <f t="shared" si="66"/>
        <v>0</v>
      </c>
      <c r="T680" s="77">
        <f t="shared" si="67"/>
        <v>2500</v>
      </c>
      <c r="U680" s="49">
        <v>2800</v>
      </c>
      <c r="V680" s="49">
        <v>0</v>
      </c>
      <c r="W680" s="49">
        <v>0</v>
      </c>
      <c r="X680" s="49">
        <f t="shared" si="69"/>
        <v>-300</v>
      </c>
      <c r="Y680" s="49" t="s">
        <v>181</v>
      </c>
      <c r="Z680" s="53">
        <v>2.23</v>
      </c>
      <c r="AB680" s="53">
        <f t="shared" si="68"/>
        <v>-2.23</v>
      </c>
      <c r="AM680" s="49" t="s">
        <v>85</v>
      </c>
      <c r="AN680" s="49" t="s">
        <v>1926</v>
      </c>
    </row>
    <row r="681" spans="1:40" hidden="1" x14ac:dyDescent="0.2">
      <c r="A681" s="49" t="s">
        <v>2714</v>
      </c>
      <c r="B681" s="49" t="s">
        <v>2715</v>
      </c>
      <c r="C681" s="50" t="s">
        <v>166</v>
      </c>
      <c r="D681" s="49" t="s">
        <v>167</v>
      </c>
      <c r="E681" s="49" t="s">
        <v>2716</v>
      </c>
      <c r="F681" s="49" t="s">
        <v>1940</v>
      </c>
      <c r="G681" s="49" t="s">
        <v>1900</v>
      </c>
      <c r="H681" s="49" t="s">
        <v>1901</v>
      </c>
      <c r="I681" s="51" t="s">
        <v>2715</v>
      </c>
      <c r="J681" s="49">
        <v>7</v>
      </c>
      <c r="K681" s="49">
        <v>100</v>
      </c>
      <c r="L681" s="49">
        <f t="shared" si="65"/>
        <v>-1360</v>
      </c>
      <c r="N681" s="52" t="s">
        <v>173</v>
      </c>
      <c r="P681" s="49">
        <v>1400</v>
      </c>
      <c r="Q681" s="49">
        <v>0</v>
      </c>
      <c r="R681" s="49">
        <v>0</v>
      </c>
      <c r="S681" s="77">
        <f t="shared" si="66"/>
        <v>1400</v>
      </c>
      <c r="T681" s="77">
        <f t="shared" si="67"/>
        <v>1400</v>
      </c>
      <c r="U681" s="49">
        <v>1460</v>
      </c>
      <c r="V681" s="49">
        <v>1461</v>
      </c>
      <c r="W681" s="49">
        <v>1533</v>
      </c>
      <c r="X681" s="49">
        <f t="shared" si="69"/>
        <v>-1521</v>
      </c>
      <c r="Y681" s="49" t="s">
        <v>181</v>
      </c>
      <c r="Z681" s="53">
        <v>2.93</v>
      </c>
      <c r="AB681" s="53">
        <f t="shared" si="68"/>
        <v>-2.93</v>
      </c>
      <c r="AM681" s="49" t="s">
        <v>85</v>
      </c>
      <c r="AN681" s="49" t="s">
        <v>1926</v>
      </c>
    </row>
    <row r="682" spans="1:40" ht="45" hidden="1" x14ac:dyDescent="0.2">
      <c r="A682" s="83" t="s">
        <v>2717</v>
      </c>
      <c r="B682" s="83" t="s">
        <v>2718</v>
      </c>
      <c r="C682" s="50" t="s">
        <v>166</v>
      </c>
      <c r="D682" s="49" t="s">
        <v>377</v>
      </c>
      <c r="E682" s="49" t="s">
        <v>2716</v>
      </c>
      <c r="F682" s="49" t="s">
        <v>1940</v>
      </c>
      <c r="G682" s="49" t="s">
        <v>2297</v>
      </c>
      <c r="H682" s="49" t="s">
        <v>2297</v>
      </c>
      <c r="I682" s="51" t="s">
        <v>2718</v>
      </c>
      <c r="J682" s="49">
        <v>8</v>
      </c>
      <c r="K682" s="49">
        <v>1000</v>
      </c>
      <c r="L682" s="49">
        <f t="shared" si="65"/>
        <v>727</v>
      </c>
      <c r="M682" s="82"/>
      <c r="N682" s="52" t="s">
        <v>173</v>
      </c>
      <c r="O682" s="52" t="s">
        <v>2298</v>
      </c>
      <c r="P682" s="49">
        <v>0</v>
      </c>
      <c r="Q682" s="49">
        <v>0</v>
      </c>
      <c r="R682" s="49">
        <v>0</v>
      </c>
      <c r="S682" s="77">
        <f t="shared" si="66"/>
        <v>0</v>
      </c>
      <c r="T682" s="77">
        <f t="shared" si="67"/>
        <v>0</v>
      </c>
      <c r="U682" s="49">
        <v>273</v>
      </c>
      <c r="V682" s="49">
        <v>1617</v>
      </c>
      <c r="W682" s="49">
        <v>1533</v>
      </c>
      <c r="X682" s="49">
        <f t="shared" si="69"/>
        <v>-1890</v>
      </c>
      <c r="Y682" s="49" t="s">
        <v>181</v>
      </c>
      <c r="Z682" s="78">
        <v>2.5</v>
      </c>
      <c r="AB682" s="53">
        <f t="shared" si="68"/>
        <v>-2.5</v>
      </c>
      <c r="AC682" s="49" t="s">
        <v>1435</v>
      </c>
      <c r="AK682" s="49" t="s">
        <v>1436</v>
      </c>
      <c r="AM682" s="84" t="s">
        <v>85</v>
      </c>
      <c r="AN682" s="84" t="s">
        <v>1926</v>
      </c>
    </row>
    <row r="683" spans="1:40" hidden="1" x14ac:dyDescent="0.2">
      <c r="A683" s="49" t="s">
        <v>2719</v>
      </c>
      <c r="B683" s="49" t="s">
        <v>2720</v>
      </c>
      <c r="C683" s="50" t="s">
        <v>166</v>
      </c>
      <c r="D683" s="49" t="s">
        <v>228</v>
      </c>
      <c r="E683" s="49" t="s">
        <v>2721</v>
      </c>
      <c r="F683" s="49" t="s">
        <v>1940</v>
      </c>
      <c r="G683" s="49" t="s">
        <v>1900</v>
      </c>
      <c r="H683" s="49" t="s">
        <v>1901</v>
      </c>
      <c r="I683" s="51" t="s">
        <v>2720</v>
      </c>
      <c r="J683" s="49">
        <v>7</v>
      </c>
      <c r="K683" s="49">
        <v>100</v>
      </c>
      <c r="L683" s="49">
        <f t="shared" si="65"/>
        <v>-424</v>
      </c>
      <c r="N683" s="52" t="s">
        <v>173</v>
      </c>
      <c r="P683" s="49">
        <v>272</v>
      </c>
      <c r="Q683" s="49">
        <v>0</v>
      </c>
      <c r="R683" s="49">
        <v>0</v>
      </c>
      <c r="S683" s="77">
        <f t="shared" si="66"/>
        <v>272</v>
      </c>
      <c r="T683" s="77">
        <f t="shared" si="67"/>
        <v>272</v>
      </c>
      <c r="U683" s="49">
        <v>524</v>
      </c>
      <c r="V683" s="49">
        <v>303</v>
      </c>
      <c r="W683" s="49">
        <v>315</v>
      </c>
      <c r="X683" s="49">
        <f t="shared" si="69"/>
        <v>-555</v>
      </c>
      <c r="Y683" s="49" t="s">
        <v>181</v>
      </c>
      <c r="Z683" s="53">
        <v>12.42</v>
      </c>
      <c r="AB683" s="53">
        <f t="shared" si="68"/>
        <v>-12.42</v>
      </c>
      <c r="AM683" s="49" t="s">
        <v>85</v>
      </c>
      <c r="AN683" s="49" t="s">
        <v>1926</v>
      </c>
    </row>
    <row r="684" spans="1:40" hidden="1" x14ac:dyDescent="0.2">
      <c r="A684" s="49" t="s">
        <v>2722</v>
      </c>
      <c r="B684" s="49" t="s">
        <v>2723</v>
      </c>
      <c r="C684" s="50" t="s">
        <v>166</v>
      </c>
      <c r="D684" s="49" t="s">
        <v>228</v>
      </c>
      <c r="E684" s="49" t="s">
        <v>2724</v>
      </c>
      <c r="F684" s="49" t="s">
        <v>1940</v>
      </c>
      <c r="G684" s="49" t="s">
        <v>1900</v>
      </c>
      <c r="H684" s="49" t="s">
        <v>1901</v>
      </c>
      <c r="I684" s="51" t="s">
        <v>2723</v>
      </c>
      <c r="J684" s="49">
        <v>7</v>
      </c>
      <c r="K684" s="49">
        <v>100</v>
      </c>
      <c r="L684" s="49">
        <f t="shared" si="65"/>
        <v>-948</v>
      </c>
      <c r="N684" s="52" t="s">
        <v>173</v>
      </c>
      <c r="P684" s="49">
        <v>277</v>
      </c>
      <c r="Q684" s="49">
        <v>0</v>
      </c>
      <c r="R684" s="49">
        <v>0</v>
      </c>
      <c r="S684" s="77">
        <f t="shared" si="66"/>
        <v>277</v>
      </c>
      <c r="T684" s="77">
        <f t="shared" si="67"/>
        <v>277</v>
      </c>
      <c r="U684" s="49">
        <v>1048</v>
      </c>
      <c r="V684" s="49">
        <v>606</v>
      </c>
      <c r="W684" s="49">
        <v>630</v>
      </c>
      <c r="X684" s="49">
        <f t="shared" si="69"/>
        <v>-1377</v>
      </c>
      <c r="Y684" s="49" t="s">
        <v>181</v>
      </c>
      <c r="Z684" s="53">
        <v>3.85</v>
      </c>
      <c r="AB684" s="53">
        <f t="shared" si="68"/>
        <v>-3.85</v>
      </c>
      <c r="AM684" s="49" t="s">
        <v>85</v>
      </c>
      <c r="AN684" s="49" t="s">
        <v>1926</v>
      </c>
    </row>
    <row r="685" spans="1:40" hidden="1" x14ac:dyDescent="0.2">
      <c r="A685" s="49" t="s">
        <v>2725</v>
      </c>
      <c r="B685" s="49" t="s">
        <v>2726</v>
      </c>
      <c r="C685" s="50" t="s">
        <v>166</v>
      </c>
      <c r="D685" s="49" t="s">
        <v>167</v>
      </c>
      <c r="E685" s="49" t="s">
        <v>2727</v>
      </c>
      <c r="F685" s="49" t="s">
        <v>1940</v>
      </c>
      <c r="G685" s="49" t="s">
        <v>1900</v>
      </c>
      <c r="H685" s="49" t="s">
        <v>1901</v>
      </c>
      <c r="I685" s="51" t="s">
        <v>2726</v>
      </c>
      <c r="J685" s="49">
        <v>7</v>
      </c>
      <c r="K685" s="49">
        <v>100</v>
      </c>
      <c r="L685" s="49">
        <f t="shared" si="65"/>
        <v>-363</v>
      </c>
      <c r="N685" s="52" t="s">
        <v>173</v>
      </c>
      <c r="P685" s="49">
        <v>380</v>
      </c>
      <c r="Q685" s="49">
        <v>0</v>
      </c>
      <c r="R685" s="49">
        <v>200</v>
      </c>
      <c r="S685" s="77">
        <f t="shared" si="66"/>
        <v>380</v>
      </c>
      <c r="T685" s="77">
        <f t="shared" si="67"/>
        <v>580</v>
      </c>
      <c r="U685" s="49">
        <v>463</v>
      </c>
      <c r="V685" s="49">
        <v>420</v>
      </c>
      <c r="W685" s="49">
        <v>432</v>
      </c>
      <c r="X685" s="49">
        <f t="shared" si="69"/>
        <v>-303</v>
      </c>
      <c r="Y685" s="49" t="s">
        <v>181</v>
      </c>
      <c r="Z685" s="53">
        <v>3.25</v>
      </c>
      <c r="AB685" s="53">
        <f t="shared" si="68"/>
        <v>-3.25</v>
      </c>
      <c r="AM685" s="49" t="s">
        <v>85</v>
      </c>
      <c r="AN685" s="49" t="s">
        <v>1926</v>
      </c>
    </row>
    <row r="686" spans="1:40" hidden="1" x14ac:dyDescent="0.2">
      <c r="A686" s="49" t="s">
        <v>2728</v>
      </c>
      <c r="B686" s="49" t="s">
        <v>2729</v>
      </c>
      <c r="C686" s="50" t="s">
        <v>166</v>
      </c>
      <c r="D686" s="49" t="s">
        <v>167</v>
      </c>
      <c r="E686" s="49" t="s">
        <v>2730</v>
      </c>
      <c r="F686" s="49" t="s">
        <v>1940</v>
      </c>
      <c r="G686" s="49" t="s">
        <v>1900</v>
      </c>
      <c r="H686" s="49" t="s">
        <v>1901</v>
      </c>
      <c r="I686" s="51" t="s">
        <v>2729</v>
      </c>
      <c r="J686" s="49">
        <v>7</v>
      </c>
      <c r="K686" s="49">
        <v>100</v>
      </c>
      <c r="L686" s="49">
        <f t="shared" si="65"/>
        <v>-363</v>
      </c>
      <c r="N686" s="52" t="s">
        <v>173</v>
      </c>
      <c r="P686" s="49">
        <v>376</v>
      </c>
      <c r="Q686" s="49">
        <v>0</v>
      </c>
      <c r="R686" s="49">
        <v>200</v>
      </c>
      <c r="S686" s="77">
        <f t="shared" si="66"/>
        <v>376</v>
      </c>
      <c r="T686" s="77">
        <f t="shared" si="67"/>
        <v>576</v>
      </c>
      <c r="U686" s="49">
        <v>463</v>
      </c>
      <c r="V686" s="49">
        <v>420</v>
      </c>
      <c r="W686" s="49">
        <v>432</v>
      </c>
      <c r="X686" s="49">
        <f t="shared" si="69"/>
        <v>-307</v>
      </c>
      <c r="Y686" s="49" t="s">
        <v>181</v>
      </c>
      <c r="Z686" s="53">
        <v>6.51</v>
      </c>
      <c r="AB686" s="53">
        <f t="shared" si="68"/>
        <v>-6.51</v>
      </c>
      <c r="AM686" s="49" t="s">
        <v>85</v>
      </c>
      <c r="AN686" s="49" t="s">
        <v>1926</v>
      </c>
    </row>
    <row r="687" spans="1:40" hidden="1" x14ac:dyDescent="0.2">
      <c r="A687" s="49" t="s">
        <v>2731</v>
      </c>
      <c r="B687" s="49" t="s">
        <v>2732</v>
      </c>
      <c r="C687" s="50" t="s">
        <v>166</v>
      </c>
      <c r="D687" s="49" t="s">
        <v>228</v>
      </c>
      <c r="E687" s="49" t="s">
        <v>2733</v>
      </c>
      <c r="F687" s="49" t="s">
        <v>1940</v>
      </c>
      <c r="G687" s="49" t="s">
        <v>1900</v>
      </c>
      <c r="H687" s="49" t="s">
        <v>1901</v>
      </c>
      <c r="I687" s="51" t="s">
        <v>2732</v>
      </c>
      <c r="J687" s="49">
        <v>6</v>
      </c>
      <c r="K687" s="49">
        <v>50</v>
      </c>
      <c r="L687" s="49">
        <f t="shared" si="65"/>
        <v>50</v>
      </c>
      <c r="M687" s="49">
        <f t="shared" ref="M687:M692" si="70">L687*Z687</f>
        <v>1350</v>
      </c>
      <c r="N687" s="52" t="s">
        <v>173</v>
      </c>
      <c r="P687" s="49">
        <v>0</v>
      </c>
      <c r="Q687" s="49">
        <v>0</v>
      </c>
      <c r="R687" s="49">
        <v>0</v>
      </c>
      <c r="S687" s="77">
        <f t="shared" si="66"/>
        <v>0</v>
      </c>
      <c r="T687" s="77">
        <f t="shared" si="67"/>
        <v>0</v>
      </c>
      <c r="U687" s="49">
        <v>0</v>
      </c>
      <c r="V687" s="49">
        <v>0</v>
      </c>
      <c r="W687" s="49">
        <v>0</v>
      </c>
      <c r="X687" s="49">
        <f t="shared" si="69"/>
        <v>0</v>
      </c>
      <c r="Y687" s="49" t="s">
        <v>174</v>
      </c>
      <c r="Z687" s="53">
        <v>27</v>
      </c>
      <c r="AB687" s="53">
        <f t="shared" si="68"/>
        <v>-27</v>
      </c>
      <c r="AM687" s="49" t="s">
        <v>85</v>
      </c>
      <c r="AN687" s="49" t="s">
        <v>1926</v>
      </c>
    </row>
    <row r="688" spans="1:40" hidden="1" x14ac:dyDescent="0.2">
      <c r="A688" s="49" t="s">
        <v>2734</v>
      </c>
      <c r="B688" s="49" t="s">
        <v>2735</v>
      </c>
      <c r="C688" s="50" t="s">
        <v>166</v>
      </c>
      <c r="D688" s="49" t="s">
        <v>228</v>
      </c>
      <c r="E688" s="49" t="s">
        <v>2736</v>
      </c>
      <c r="F688" s="49" t="s">
        <v>1940</v>
      </c>
      <c r="G688" s="49" t="s">
        <v>1900</v>
      </c>
      <c r="H688" s="49" t="s">
        <v>1901</v>
      </c>
      <c r="I688" s="51" t="s">
        <v>2735</v>
      </c>
      <c r="J688" s="49">
        <v>6</v>
      </c>
      <c r="K688" s="49">
        <v>50</v>
      </c>
      <c r="L688" s="49">
        <f t="shared" si="65"/>
        <v>50</v>
      </c>
      <c r="M688" s="49">
        <f t="shared" si="70"/>
        <v>2800</v>
      </c>
      <c r="N688" s="52" t="s">
        <v>173</v>
      </c>
      <c r="P688" s="49">
        <v>0</v>
      </c>
      <c r="Q688" s="49">
        <v>0</v>
      </c>
      <c r="R688" s="49">
        <v>0</v>
      </c>
      <c r="S688" s="77">
        <f t="shared" si="66"/>
        <v>0</v>
      </c>
      <c r="T688" s="77">
        <f t="shared" si="67"/>
        <v>0</v>
      </c>
      <c r="U688" s="49">
        <v>0</v>
      </c>
      <c r="V688" s="49">
        <v>0</v>
      </c>
      <c r="W688" s="49">
        <v>0</v>
      </c>
      <c r="X688" s="49">
        <f t="shared" si="69"/>
        <v>0</v>
      </c>
      <c r="Y688" s="49" t="s">
        <v>174</v>
      </c>
      <c r="Z688" s="53">
        <v>56</v>
      </c>
      <c r="AB688" s="53">
        <f t="shared" si="68"/>
        <v>-56</v>
      </c>
      <c r="AM688" s="49" t="s">
        <v>85</v>
      </c>
      <c r="AN688" s="49" t="s">
        <v>1926</v>
      </c>
    </row>
    <row r="689" spans="1:40" hidden="1" x14ac:dyDescent="0.2">
      <c r="A689" s="49" t="s">
        <v>2737</v>
      </c>
      <c r="B689" s="49" t="s">
        <v>2738</v>
      </c>
      <c r="C689" s="50" t="s">
        <v>166</v>
      </c>
      <c r="D689" s="49" t="s">
        <v>228</v>
      </c>
      <c r="E689" s="49" t="s">
        <v>2739</v>
      </c>
      <c r="F689" s="49" t="s">
        <v>1940</v>
      </c>
      <c r="G689" s="49" t="s">
        <v>1900</v>
      </c>
      <c r="H689" s="49" t="s">
        <v>1901</v>
      </c>
      <c r="I689" s="51" t="s">
        <v>2738</v>
      </c>
      <c r="J689" s="49">
        <v>6</v>
      </c>
      <c r="K689" s="49">
        <v>50</v>
      </c>
      <c r="L689" s="49">
        <f t="shared" si="65"/>
        <v>50</v>
      </c>
      <c r="M689" s="49">
        <f t="shared" si="70"/>
        <v>2800</v>
      </c>
      <c r="N689" s="52" t="s">
        <v>173</v>
      </c>
      <c r="P689" s="49">
        <v>0</v>
      </c>
      <c r="Q689" s="49">
        <v>0</v>
      </c>
      <c r="R689" s="49">
        <v>0</v>
      </c>
      <c r="S689" s="77">
        <f t="shared" si="66"/>
        <v>0</v>
      </c>
      <c r="T689" s="77">
        <f t="shared" si="67"/>
        <v>0</v>
      </c>
      <c r="U689" s="49">
        <v>0</v>
      </c>
      <c r="V689" s="49">
        <v>0</v>
      </c>
      <c r="W689" s="49">
        <v>0</v>
      </c>
      <c r="X689" s="49">
        <f t="shared" si="69"/>
        <v>0</v>
      </c>
      <c r="Y689" s="49" t="s">
        <v>174</v>
      </c>
      <c r="Z689" s="53">
        <v>56</v>
      </c>
      <c r="AB689" s="53">
        <f t="shared" si="68"/>
        <v>-56</v>
      </c>
      <c r="AM689" s="49" t="s">
        <v>85</v>
      </c>
      <c r="AN689" s="49" t="s">
        <v>1926</v>
      </c>
    </row>
    <row r="690" spans="1:40" hidden="1" x14ac:dyDescent="0.2">
      <c r="A690" s="49" t="s">
        <v>2740</v>
      </c>
      <c r="B690" s="49" t="s">
        <v>2741</v>
      </c>
      <c r="C690" s="50" t="s">
        <v>166</v>
      </c>
      <c r="D690" s="49" t="s">
        <v>228</v>
      </c>
      <c r="E690" s="49" t="s">
        <v>2742</v>
      </c>
      <c r="F690" s="49" t="s">
        <v>1940</v>
      </c>
      <c r="G690" s="49" t="s">
        <v>1900</v>
      </c>
      <c r="H690" s="49" t="s">
        <v>1901</v>
      </c>
      <c r="I690" s="51" t="s">
        <v>2741</v>
      </c>
      <c r="J690" s="49">
        <v>7</v>
      </c>
      <c r="K690" s="49">
        <v>50</v>
      </c>
      <c r="L690" s="49">
        <f t="shared" si="65"/>
        <v>50</v>
      </c>
      <c r="M690" s="49">
        <f t="shared" si="70"/>
        <v>3167.5</v>
      </c>
      <c r="N690" s="52" t="s">
        <v>173</v>
      </c>
      <c r="P690" s="49">
        <v>0</v>
      </c>
      <c r="Q690" s="49">
        <v>0</v>
      </c>
      <c r="R690" s="49">
        <v>0</v>
      </c>
      <c r="S690" s="77">
        <f t="shared" si="66"/>
        <v>0</v>
      </c>
      <c r="T690" s="77">
        <f t="shared" si="67"/>
        <v>0</v>
      </c>
      <c r="U690" s="49">
        <v>0</v>
      </c>
      <c r="V690" s="49">
        <v>0</v>
      </c>
      <c r="W690" s="49">
        <v>0</v>
      </c>
      <c r="X690" s="49">
        <f t="shared" si="69"/>
        <v>0</v>
      </c>
      <c r="Y690" s="49" t="s">
        <v>174</v>
      </c>
      <c r="Z690" s="53">
        <v>63.35</v>
      </c>
      <c r="AB690" s="53">
        <f t="shared" si="68"/>
        <v>-63.35</v>
      </c>
      <c r="AM690" s="49" t="s">
        <v>85</v>
      </c>
      <c r="AN690" s="49" t="s">
        <v>1926</v>
      </c>
    </row>
    <row r="691" spans="1:40" hidden="1" x14ac:dyDescent="0.2">
      <c r="A691" s="49" t="s">
        <v>2743</v>
      </c>
      <c r="B691" s="49" t="s">
        <v>2744</v>
      </c>
      <c r="C691" s="50" t="s">
        <v>166</v>
      </c>
      <c r="D691" s="49" t="s">
        <v>228</v>
      </c>
      <c r="E691" s="49" t="s">
        <v>2745</v>
      </c>
      <c r="F691" s="49" t="s">
        <v>1940</v>
      </c>
      <c r="G691" s="49" t="s">
        <v>1900</v>
      </c>
      <c r="H691" s="49" t="s">
        <v>1901</v>
      </c>
      <c r="I691" s="51" t="s">
        <v>2744</v>
      </c>
      <c r="J691" s="49">
        <v>7</v>
      </c>
      <c r="K691" s="49">
        <v>100</v>
      </c>
      <c r="L691" s="49">
        <f t="shared" si="65"/>
        <v>100</v>
      </c>
      <c r="M691" s="49">
        <f t="shared" si="70"/>
        <v>1800</v>
      </c>
      <c r="N691" s="52" t="s">
        <v>173</v>
      </c>
      <c r="P691" s="49">
        <v>0</v>
      </c>
      <c r="Q691" s="49">
        <v>0</v>
      </c>
      <c r="R691" s="49">
        <v>0</v>
      </c>
      <c r="S691" s="77">
        <f t="shared" si="66"/>
        <v>0</v>
      </c>
      <c r="T691" s="77">
        <f t="shared" si="67"/>
        <v>0</v>
      </c>
      <c r="U691" s="49">
        <v>0</v>
      </c>
      <c r="V691" s="49">
        <v>0</v>
      </c>
      <c r="W691" s="49">
        <v>0</v>
      </c>
      <c r="X691" s="49">
        <f t="shared" ref="X691:X722" si="71">T691-(U691+V691)</f>
        <v>0</v>
      </c>
      <c r="Y691" s="49" t="s">
        <v>174</v>
      </c>
      <c r="Z691" s="53">
        <v>18</v>
      </c>
      <c r="AB691" s="53">
        <f t="shared" si="68"/>
        <v>-18</v>
      </c>
      <c r="AM691" s="49" t="s">
        <v>85</v>
      </c>
      <c r="AN691" s="49" t="s">
        <v>1926</v>
      </c>
    </row>
    <row r="692" spans="1:40" hidden="1" x14ac:dyDescent="0.2">
      <c r="A692" s="49" t="s">
        <v>2746</v>
      </c>
      <c r="B692" s="49" t="s">
        <v>2747</v>
      </c>
      <c r="C692" s="50" t="s">
        <v>166</v>
      </c>
      <c r="D692" s="49" t="s">
        <v>228</v>
      </c>
      <c r="E692" s="49" t="s">
        <v>2748</v>
      </c>
      <c r="F692" s="49" t="s">
        <v>1940</v>
      </c>
      <c r="G692" s="49" t="s">
        <v>1900</v>
      </c>
      <c r="H692" s="49" t="s">
        <v>1901</v>
      </c>
      <c r="I692" s="51" t="s">
        <v>2747</v>
      </c>
      <c r="J692" s="49">
        <v>7</v>
      </c>
      <c r="K692" s="49">
        <v>50</v>
      </c>
      <c r="L692" s="49">
        <f t="shared" si="65"/>
        <v>50</v>
      </c>
      <c r="M692" s="49">
        <f t="shared" si="70"/>
        <v>750</v>
      </c>
      <c r="N692" s="52" t="s">
        <v>173</v>
      </c>
      <c r="P692" s="49">
        <v>0</v>
      </c>
      <c r="Q692" s="49">
        <v>0</v>
      </c>
      <c r="R692" s="49">
        <v>0</v>
      </c>
      <c r="S692" s="77">
        <f t="shared" si="66"/>
        <v>0</v>
      </c>
      <c r="T692" s="77">
        <f t="shared" si="67"/>
        <v>0</v>
      </c>
      <c r="U692" s="49">
        <v>0</v>
      </c>
      <c r="V692" s="49">
        <v>0</v>
      </c>
      <c r="W692" s="49">
        <v>0</v>
      </c>
      <c r="X692" s="49">
        <f t="shared" si="71"/>
        <v>0</v>
      </c>
      <c r="Y692" s="49" t="s">
        <v>174</v>
      </c>
      <c r="Z692" s="53">
        <v>15</v>
      </c>
      <c r="AB692" s="53">
        <f t="shared" si="68"/>
        <v>-15</v>
      </c>
      <c r="AM692" s="49" t="s">
        <v>85</v>
      </c>
      <c r="AN692" s="49" t="s">
        <v>1926</v>
      </c>
    </row>
    <row r="693" spans="1:40" hidden="1" x14ac:dyDescent="0.2">
      <c r="A693" s="49" t="s">
        <v>2749</v>
      </c>
      <c r="B693" s="49" t="s">
        <v>2750</v>
      </c>
      <c r="C693" s="50" t="s">
        <v>166</v>
      </c>
      <c r="D693" s="49" t="s">
        <v>228</v>
      </c>
      <c r="E693" s="49" t="s">
        <v>2751</v>
      </c>
      <c r="F693" s="49" t="s">
        <v>1940</v>
      </c>
      <c r="G693" s="49" t="s">
        <v>1636</v>
      </c>
      <c r="H693" s="49" t="s">
        <v>1637</v>
      </c>
      <c r="I693" s="51" t="s">
        <v>2750</v>
      </c>
      <c r="J693" s="49">
        <v>9</v>
      </c>
      <c r="K693" s="49">
        <v>250</v>
      </c>
      <c r="L693" s="49">
        <f t="shared" si="65"/>
        <v>-222</v>
      </c>
      <c r="N693" s="52" t="s">
        <v>173</v>
      </c>
      <c r="P693" s="49">
        <v>0</v>
      </c>
      <c r="Q693" s="49">
        <v>0</v>
      </c>
      <c r="R693" s="49">
        <v>0</v>
      </c>
      <c r="S693" s="77">
        <f t="shared" si="66"/>
        <v>0</v>
      </c>
      <c r="T693" s="77">
        <f t="shared" si="67"/>
        <v>0</v>
      </c>
      <c r="U693" s="49">
        <v>472</v>
      </c>
      <c r="V693" s="49">
        <v>0</v>
      </c>
      <c r="W693" s="49">
        <v>0</v>
      </c>
      <c r="X693" s="49">
        <f t="shared" si="71"/>
        <v>-472</v>
      </c>
      <c r="Y693" s="49" t="s">
        <v>181</v>
      </c>
      <c r="Z693" s="53">
        <v>25</v>
      </c>
      <c r="AB693" s="53">
        <f t="shared" si="68"/>
        <v>-25</v>
      </c>
      <c r="AM693" s="49" t="s">
        <v>85</v>
      </c>
      <c r="AN693" s="49" t="s">
        <v>1926</v>
      </c>
    </row>
    <row r="694" spans="1:40" hidden="1" x14ac:dyDescent="0.2">
      <c r="A694" s="83" t="s">
        <v>2752</v>
      </c>
      <c r="B694" s="83" t="s">
        <v>2753</v>
      </c>
      <c r="C694" s="50" t="s">
        <v>166</v>
      </c>
      <c r="D694" s="49" t="s">
        <v>228</v>
      </c>
      <c r="E694" s="49" t="s">
        <v>2751</v>
      </c>
      <c r="F694" s="49" t="s">
        <v>1940</v>
      </c>
      <c r="G694" s="49" t="s">
        <v>2297</v>
      </c>
      <c r="H694" s="49" t="s">
        <v>2297</v>
      </c>
      <c r="I694" s="51" t="s">
        <v>2753</v>
      </c>
      <c r="L694" s="49">
        <f t="shared" si="65"/>
        <v>0</v>
      </c>
      <c r="N694" s="52" t="s">
        <v>173</v>
      </c>
      <c r="O694" s="52" t="s">
        <v>278</v>
      </c>
      <c r="P694" s="49">
        <v>0</v>
      </c>
      <c r="Q694" s="49">
        <v>0</v>
      </c>
      <c r="R694" s="49">
        <v>0</v>
      </c>
      <c r="S694" s="77">
        <f t="shared" si="66"/>
        <v>0</v>
      </c>
      <c r="T694" s="77">
        <f t="shared" si="67"/>
        <v>0</v>
      </c>
      <c r="U694" s="49">
        <v>0</v>
      </c>
      <c r="V694" s="49">
        <v>0</v>
      </c>
      <c r="W694" s="49">
        <v>0</v>
      </c>
      <c r="X694" s="49">
        <f t="shared" si="71"/>
        <v>0</v>
      </c>
      <c r="Y694" s="49" t="s">
        <v>279</v>
      </c>
      <c r="AB694" s="53">
        <f t="shared" si="68"/>
        <v>0</v>
      </c>
      <c r="AC694" s="49" t="s">
        <v>1435</v>
      </c>
      <c r="AK694" s="49" t="s">
        <v>1436</v>
      </c>
      <c r="AM694" s="84" t="s">
        <v>85</v>
      </c>
      <c r="AN694" s="84" t="s">
        <v>1926</v>
      </c>
    </row>
    <row r="695" spans="1:40" hidden="1" x14ac:dyDescent="0.2">
      <c r="A695" s="49" t="s">
        <v>2754</v>
      </c>
      <c r="B695" s="49" t="s">
        <v>2755</v>
      </c>
      <c r="C695" s="50" t="s">
        <v>166</v>
      </c>
      <c r="D695" s="49" t="s">
        <v>228</v>
      </c>
      <c r="E695" s="49" t="s">
        <v>2756</v>
      </c>
      <c r="F695" s="49" t="s">
        <v>1940</v>
      </c>
      <c r="G695" s="49" t="s">
        <v>1636</v>
      </c>
      <c r="H695" s="49" t="s">
        <v>1637</v>
      </c>
      <c r="I695" s="51" t="s">
        <v>2755</v>
      </c>
      <c r="J695" s="49">
        <v>9</v>
      </c>
      <c r="K695" s="49">
        <v>250</v>
      </c>
      <c r="L695" s="49">
        <f t="shared" si="65"/>
        <v>-222</v>
      </c>
      <c r="N695" s="52" t="s">
        <v>173</v>
      </c>
      <c r="P695" s="49">
        <v>0</v>
      </c>
      <c r="Q695" s="49">
        <v>0</v>
      </c>
      <c r="R695" s="49">
        <v>0</v>
      </c>
      <c r="S695" s="77">
        <f t="shared" si="66"/>
        <v>0</v>
      </c>
      <c r="T695" s="77">
        <f t="shared" si="67"/>
        <v>0</v>
      </c>
      <c r="U695" s="49">
        <v>472</v>
      </c>
      <c r="V695" s="49">
        <v>0</v>
      </c>
      <c r="W695" s="49">
        <v>0</v>
      </c>
      <c r="X695" s="49">
        <f t="shared" si="71"/>
        <v>-472</v>
      </c>
      <c r="Y695" s="49" t="s">
        <v>181</v>
      </c>
      <c r="Z695" s="53">
        <v>23</v>
      </c>
      <c r="AB695" s="53">
        <f t="shared" si="68"/>
        <v>-23</v>
      </c>
      <c r="AM695" s="49" t="s">
        <v>85</v>
      </c>
      <c r="AN695" s="49" t="s">
        <v>1926</v>
      </c>
    </row>
    <row r="696" spans="1:40" hidden="1" x14ac:dyDescent="0.2">
      <c r="A696" s="83" t="s">
        <v>2757</v>
      </c>
      <c r="B696" s="83" t="s">
        <v>2758</v>
      </c>
      <c r="C696" s="50" t="s">
        <v>166</v>
      </c>
      <c r="D696" s="49" t="s">
        <v>228</v>
      </c>
      <c r="E696" s="49" t="s">
        <v>2759</v>
      </c>
      <c r="F696" s="49" t="s">
        <v>1940</v>
      </c>
      <c r="G696" s="49" t="s">
        <v>2297</v>
      </c>
      <c r="H696" s="49" t="s">
        <v>2297</v>
      </c>
      <c r="I696" s="51" t="s">
        <v>2758</v>
      </c>
      <c r="L696" s="49">
        <f t="shared" si="65"/>
        <v>0</v>
      </c>
      <c r="N696" s="52" t="s">
        <v>173</v>
      </c>
      <c r="O696" s="52" t="s">
        <v>278</v>
      </c>
      <c r="P696" s="49">
        <v>0</v>
      </c>
      <c r="Q696" s="49">
        <v>0</v>
      </c>
      <c r="R696" s="49">
        <v>0</v>
      </c>
      <c r="S696" s="77">
        <f t="shared" si="66"/>
        <v>0</v>
      </c>
      <c r="T696" s="77">
        <f t="shared" si="67"/>
        <v>0</v>
      </c>
      <c r="U696" s="49">
        <v>0</v>
      </c>
      <c r="V696" s="49">
        <v>0</v>
      </c>
      <c r="W696" s="49">
        <v>0</v>
      </c>
      <c r="X696" s="49">
        <f t="shared" si="71"/>
        <v>0</v>
      </c>
      <c r="Y696" s="49" t="s">
        <v>279</v>
      </c>
      <c r="AB696" s="53">
        <f t="shared" si="68"/>
        <v>0</v>
      </c>
      <c r="AC696" s="49" t="s">
        <v>1435</v>
      </c>
      <c r="AK696" s="49" t="s">
        <v>1436</v>
      </c>
      <c r="AM696" s="84" t="s">
        <v>85</v>
      </c>
      <c r="AN696" s="84" t="s">
        <v>1926</v>
      </c>
    </row>
    <row r="697" spans="1:40" hidden="1" x14ac:dyDescent="0.2">
      <c r="A697" s="49" t="s">
        <v>2760</v>
      </c>
      <c r="B697" s="49" t="s">
        <v>2761</v>
      </c>
      <c r="C697" s="50" t="s">
        <v>166</v>
      </c>
      <c r="D697" s="49" t="s">
        <v>228</v>
      </c>
      <c r="E697" s="49" t="s">
        <v>2762</v>
      </c>
      <c r="F697" s="49" t="s">
        <v>1940</v>
      </c>
      <c r="G697" s="49" t="s">
        <v>1636</v>
      </c>
      <c r="H697" s="49" t="s">
        <v>1637</v>
      </c>
      <c r="I697" s="51" t="s">
        <v>2761</v>
      </c>
      <c r="J697" s="49">
        <v>9</v>
      </c>
      <c r="K697" s="49">
        <v>250</v>
      </c>
      <c r="L697" s="49">
        <f t="shared" si="65"/>
        <v>-222</v>
      </c>
      <c r="N697" s="52" t="s">
        <v>173</v>
      </c>
      <c r="P697" s="49">
        <v>0</v>
      </c>
      <c r="Q697" s="49">
        <v>0</v>
      </c>
      <c r="R697" s="49">
        <v>0</v>
      </c>
      <c r="S697" s="77">
        <f t="shared" si="66"/>
        <v>0</v>
      </c>
      <c r="T697" s="77">
        <f t="shared" si="67"/>
        <v>0</v>
      </c>
      <c r="U697" s="49">
        <v>472</v>
      </c>
      <c r="V697" s="49">
        <v>0</v>
      </c>
      <c r="W697" s="49">
        <v>0</v>
      </c>
      <c r="X697" s="49">
        <f t="shared" si="71"/>
        <v>-472</v>
      </c>
      <c r="Y697" s="49" t="s">
        <v>181</v>
      </c>
      <c r="Z697" s="53">
        <v>23</v>
      </c>
      <c r="AB697" s="53">
        <f t="shared" si="68"/>
        <v>-23</v>
      </c>
      <c r="AM697" s="49" t="s">
        <v>85</v>
      </c>
      <c r="AN697" s="49" t="s">
        <v>1926</v>
      </c>
    </row>
    <row r="698" spans="1:40" hidden="1" x14ac:dyDescent="0.2">
      <c r="A698" s="83" t="s">
        <v>2763</v>
      </c>
      <c r="B698" s="83" t="s">
        <v>2764</v>
      </c>
      <c r="C698" s="50" t="s">
        <v>166</v>
      </c>
      <c r="D698" s="49" t="s">
        <v>228</v>
      </c>
      <c r="E698" s="49" t="s">
        <v>2765</v>
      </c>
      <c r="F698" s="49" t="s">
        <v>1940</v>
      </c>
      <c r="G698" s="49" t="s">
        <v>2297</v>
      </c>
      <c r="H698" s="49" t="s">
        <v>2297</v>
      </c>
      <c r="I698" s="51" t="s">
        <v>2764</v>
      </c>
      <c r="L698" s="49">
        <f t="shared" si="65"/>
        <v>0</v>
      </c>
      <c r="N698" s="52" t="s">
        <v>173</v>
      </c>
      <c r="O698" s="52" t="s">
        <v>278</v>
      </c>
      <c r="P698" s="49">
        <v>0</v>
      </c>
      <c r="Q698" s="49">
        <v>0</v>
      </c>
      <c r="R698" s="49">
        <v>0</v>
      </c>
      <c r="S698" s="77">
        <f t="shared" si="66"/>
        <v>0</v>
      </c>
      <c r="T698" s="77">
        <f t="shared" si="67"/>
        <v>0</v>
      </c>
      <c r="U698" s="49">
        <v>0</v>
      </c>
      <c r="V698" s="49">
        <v>0</v>
      </c>
      <c r="W698" s="49">
        <v>0</v>
      </c>
      <c r="X698" s="49">
        <f t="shared" si="71"/>
        <v>0</v>
      </c>
      <c r="Y698" s="49" t="s">
        <v>279</v>
      </c>
      <c r="AB698" s="53">
        <f t="shared" si="68"/>
        <v>0</v>
      </c>
      <c r="AC698" s="49" t="s">
        <v>1435</v>
      </c>
      <c r="AK698" s="49" t="s">
        <v>1436</v>
      </c>
      <c r="AM698" s="84" t="s">
        <v>85</v>
      </c>
      <c r="AN698" s="84" t="s">
        <v>1926</v>
      </c>
    </row>
    <row r="699" spans="1:40" hidden="1" x14ac:dyDescent="0.2">
      <c r="A699" s="49" t="s">
        <v>2766</v>
      </c>
      <c r="B699" s="49" t="s">
        <v>2767</v>
      </c>
      <c r="C699" s="50" t="s">
        <v>166</v>
      </c>
      <c r="D699" s="49" t="s">
        <v>228</v>
      </c>
      <c r="E699" s="49" t="s">
        <v>2768</v>
      </c>
      <c r="F699" s="49" t="s">
        <v>1940</v>
      </c>
      <c r="G699" s="49" t="s">
        <v>1900</v>
      </c>
      <c r="H699" s="49" t="s">
        <v>1901</v>
      </c>
      <c r="I699" s="51" t="s">
        <v>2767</v>
      </c>
      <c r="J699" s="49">
        <v>5</v>
      </c>
      <c r="K699" s="49">
        <v>500</v>
      </c>
      <c r="L699" s="49">
        <f t="shared" si="65"/>
        <v>-601</v>
      </c>
      <c r="N699" s="52" t="s">
        <v>173</v>
      </c>
      <c r="P699" s="49">
        <v>141</v>
      </c>
      <c r="Q699" s="49">
        <v>0</v>
      </c>
      <c r="R699" s="49">
        <v>900</v>
      </c>
      <c r="S699" s="77">
        <f t="shared" si="66"/>
        <v>141</v>
      </c>
      <c r="T699" s="77">
        <f t="shared" si="67"/>
        <v>1041</v>
      </c>
      <c r="U699" s="49">
        <v>1101</v>
      </c>
      <c r="V699" s="49">
        <v>579</v>
      </c>
      <c r="W699" s="49">
        <v>579</v>
      </c>
      <c r="X699" s="49">
        <f t="shared" si="71"/>
        <v>-639</v>
      </c>
      <c r="Y699" s="49" t="s">
        <v>181</v>
      </c>
      <c r="Z699" s="53">
        <v>42.802</v>
      </c>
      <c r="AB699" s="53">
        <f t="shared" si="68"/>
        <v>-42.802</v>
      </c>
      <c r="AM699" s="49" t="s">
        <v>85</v>
      </c>
      <c r="AN699" s="49" t="s">
        <v>1926</v>
      </c>
    </row>
    <row r="700" spans="1:40" hidden="1" x14ac:dyDescent="0.2">
      <c r="A700" s="49" t="s">
        <v>2769</v>
      </c>
      <c r="B700" s="49" t="s">
        <v>2770</v>
      </c>
      <c r="C700" s="50" t="s">
        <v>166</v>
      </c>
      <c r="D700" s="49" t="s">
        <v>228</v>
      </c>
      <c r="E700" s="49" t="s">
        <v>2771</v>
      </c>
      <c r="F700" s="49" t="s">
        <v>1940</v>
      </c>
      <c r="G700" s="49" t="s">
        <v>1900</v>
      </c>
      <c r="H700" s="49" t="s">
        <v>1901</v>
      </c>
      <c r="I700" s="51" t="s">
        <v>2770</v>
      </c>
      <c r="J700" s="49">
        <v>6</v>
      </c>
      <c r="K700" s="49">
        <v>100</v>
      </c>
      <c r="L700" s="49">
        <f t="shared" si="65"/>
        <v>-175</v>
      </c>
      <c r="N700" s="52" t="s">
        <v>173</v>
      </c>
      <c r="P700" s="49">
        <v>0</v>
      </c>
      <c r="Q700" s="49">
        <v>0</v>
      </c>
      <c r="R700" s="49">
        <v>400</v>
      </c>
      <c r="S700" s="77">
        <f t="shared" si="66"/>
        <v>0</v>
      </c>
      <c r="T700" s="77">
        <f t="shared" si="67"/>
        <v>400</v>
      </c>
      <c r="U700" s="49">
        <v>275</v>
      </c>
      <c r="V700" s="49">
        <v>420</v>
      </c>
      <c r="W700" s="49">
        <v>630</v>
      </c>
      <c r="X700" s="49">
        <f t="shared" si="71"/>
        <v>-295</v>
      </c>
      <c r="Y700" s="49" t="s">
        <v>181</v>
      </c>
      <c r="Z700" s="53">
        <v>41</v>
      </c>
      <c r="AB700" s="53">
        <f t="shared" si="68"/>
        <v>-41</v>
      </c>
      <c r="AM700" s="49" t="s">
        <v>85</v>
      </c>
      <c r="AN700" s="49" t="s">
        <v>1926</v>
      </c>
    </row>
    <row r="701" spans="1:40" hidden="1" x14ac:dyDescent="0.2">
      <c r="A701" s="49" t="s">
        <v>2772</v>
      </c>
      <c r="B701" s="49" t="s">
        <v>2773</v>
      </c>
      <c r="C701" s="50" t="s">
        <v>166</v>
      </c>
      <c r="D701" s="49" t="s">
        <v>228</v>
      </c>
      <c r="E701" s="49" t="s">
        <v>2774</v>
      </c>
      <c r="F701" s="49" t="s">
        <v>1940</v>
      </c>
      <c r="G701" s="49" t="s">
        <v>1900</v>
      </c>
      <c r="H701" s="49" t="s">
        <v>1901</v>
      </c>
      <c r="I701" s="51" t="s">
        <v>2773</v>
      </c>
      <c r="J701" s="49">
        <v>7</v>
      </c>
      <c r="K701" s="49">
        <v>50</v>
      </c>
      <c r="L701" s="49">
        <f t="shared" si="65"/>
        <v>50</v>
      </c>
      <c r="M701" s="49">
        <f>L701*Z701</f>
        <v>3047.5</v>
      </c>
      <c r="N701" s="52" t="s">
        <v>173</v>
      </c>
      <c r="P701" s="49">
        <v>0</v>
      </c>
      <c r="Q701" s="49">
        <v>0</v>
      </c>
      <c r="R701" s="49">
        <v>0</v>
      </c>
      <c r="S701" s="77">
        <f t="shared" si="66"/>
        <v>0</v>
      </c>
      <c r="T701" s="77">
        <f t="shared" si="67"/>
        <v>0</v>
      </c>
      <c r="U701" s="49">
        <v>0</v>
      </c>
      <c r="V701" s="49">
        <v>0</v>
      </c>
      <c r="W701" s="49">
        <v>0</v>
      </c>
      <c r="X701" s="49">
        <f t="shared" si="71"/>
        <v>0</v>
      </c>
      <c r="Y701" s="49" t="s">
        <v>174</v>
      </c>
      <c r="Z701" s="53">
        <v>60.95</v>
      </c>
      <c r="AB701" s="53">
        <f t="shared" si="68"/>
        <v>-60.95</v>
      </c>
      <c r="AM701" s="49" t="s">
        <v>85</v>
      </c>
      <c r="AN701" s="49" t="s">
        <v>1926</v>
      </c>
    </row>
    <row r="702" spans="1:40" hidden="1" x14ac:dyDescent="0.2">
      <c r="A702" s="49" t="s">
        <v>2775</v>
      </c>
      <c r="B702" s="49" t="s">
        <v>2776</v>
      </c>
      <c r="C702" s="50" t="s">
        <v>166</v>
      </c>
      <c r="D702" s="49" t="s">
        <v>228</v>
      </c>
      <c r="E702" s="49" t="s">
        <v>2777</v>
      </c>
      <c r="F702" s="49" t="s">
        <v>1940</v>
      </c>
      <c r="G702" s="49" t="s">
        <v>1900</v>
      </c>
      <c r="H702" s="49" t="s">
        <v>1901</v>
      </c>
      <c r="I702" s="51" t="s">
        <v>2776</v>
      </c>
      <c r="J702" s="49">
        <v>7</v>
      </c>
      <c r="K702" s="49">
        <v>50</v>
      </c>
      <c r="L702" s="49">
        <f t="shared" si="65"/>
        <v>50</v>
      </c>
      <c r="M702" s="49">
        <f>L702*Z702</f>
        <v>800</v>
      </c>
      <c r="N702" s="52" t="s">
        <v>173</v>
      </c>
      <c r="P702" s="49">
        <v>0</v>
      </c>
      <c r="Q702" s="49">
        <v>0</v>
      </c>
      <c r="R702" s="49">
        <v>0</v>
      </c>
      <c r="S702" s="77">
        <f t="shared" si="66"/>
        <v>0</v>
      </c>
      <c r="T702" s="77">
        <f t="shared" si="67"/>
        <v>0</v>
      </c>
      <c r="U702" s="49">
        <v>0</v>
      </c>
      <c r="V702" s="49">
        <v>0</v>
      </c>
      <c r="W702" s="49">
        <v>0</v>
      </c>
      <c r="X702" s="49">
        <f t="shared" si="71"/>
        <v>0</v>
      </c>
      <c r="Y702" s="49" t="s">
        <v>174</v>
      </c>
      <c r="Z702" s="53">
        <v>16</v>
      </c>
      <c r="AB702" s="53">
        <f t="shared" si="68"/>
        <v>-16</v>
      </c>
      <c r="AM702" s="49" t="s">
        <v>85</v>
      </c>
      <c r="AN702" s="49" t="s">
        <v>1926</v>
      </c>
    </row>
    <row r="703" spans="1:40" hidden="1" x14ac:dyDescent="0.2">
      <c r="A703" s="49" t="s">
        <v>2778</v>
      </c>
      <c r="B703" s="49" t="s">
        <v>2779</v>
      </c>
      <c r="C703" s="50" t="s">
        <v>166</v>
      </c>
      <c r="D703" s="49" t="s">
        <v>228</v>
      </c>
      <c r="E703" s="49" t="s">
        <v>2780</v>
      </c>
      <c r="F703" s="49" t="s">
        <v>1940</v>
      </c>
      <c r="G703" s="49" t="s">
        <v>1900</v>
      </c>
      <c r="H703" s="49" t="s">
        <v>1901</v>
      </c>
      <c r="I703" s="51" t="s">
        <v>2779</v>
      </c>
      <c r="J703" s="49">
        <v>7</v>
      </c>
      <c r="K703" s="49">
        <v>250</v>
      </c>
      <c r="L703" s="49">
        <f t="shared" si="65"/>
        <v>-134</v>
      </c>
      <c r="N703" s="52" t="s">
        <v>173</v>
      </c>
      <c r="P703" s="49">
        <v>180</v>
      </c>
      <c r="Q703" s="49">
        <v>0</v>
      </c>
      <c r="R703" s="49">
        <v>0</v>
      </c>
      <c r="S703" s="77">
        <f t="shared" si="66"/>
        <v>180</v>
      </c>
      <c r="T703" s="77">
        <f t="shared" si="67"/>
        <v>180</v>
      </c>
      <c r="U703" s="49">
        <v>384</v>
      </c>
      <c r="V703" s="49">
        <v>246</v>
      </c>
      <c r="W703" s="49">
        <v>246</v>
      </c>
      <c r="X703" s="49">
        <f t="shared" si="71"/>
        <v>-450</v>
      </c>
      <c r="Y703" s="49" t="s">
        <v>181</v>
      </c>
      <c r="Z703" s="53">
        <v>57.75</v>
      </c>
      <c r="AB703" s="53">
        <f t="shared" si="68"/>
        <v>-57.75</v>
      </c>
      <c r="AM703" s="49" t="s">
        <v>85</v>
      </c>
      <c r="AN703" s="49" t="s">
        <v>1926</v>
      </c>
    </row>
    <row r="704" spans="1:40" hidden="1" x14ac:dyDescent="0.2">
      <c r="A704" s="49" t="s">
        <v>2781</v>
      </c>
      <c r="B704" s="49" t="s">
        <v>2782</v>
      </c>
      <c r="C704" s="50" t="s">
        <v>166</v>
      </c>
      <c r="D704" s="49" t="s">
        <v>228</v>
      </c>
      <c r="E704" s="49" t="s">
        <v>2783</v>
      </c>
      <c r="F704" s="49" t="s">
        <v>1940</v>
      </c>
      <c r="G704" s="49" t="s">
        <v>1636</v>
      </c>
      <c r="H704" s="49" t="s">
        <v>1637</v>
      </c>
      <c r="I704" s="51" t="s">
        <v>2782</v>
      </c>
      <c r="J704" s="49">
        <v>9</v>
      </c>
      <c r="K704" s="49">
        <v>1000</v>
      </c>
      <c r="L704" s="49">
        <f t="shared" si="65"/>
        <v>482</v>
      </c>
      <c r="M704" s="80">
        <f>L704*Z704</f>
        <v>32776</v>
      </c>
      <c r="N704" s="52" t="s">
        <v>173</v>
      </c>
      <c r="P704" s="49">
        <v>104</v>
      </c>
      <c r="Q704" s="49">
        <v>0</v>
      </c>
      <c r="R704" s="49">
        <v>0</v>
      </c>
      <c r="S704" s="77">
        <f t="shared" si="66"/>
        <v>104</v>
      </c>
      <c r="T704" s="77">
        <f t="shared" si="67"/>
        <v>104</v>
      </c>
      <c r="U704" s="49">
        <v>518</v>
      </c>
      <c r="V704" s="49">
        <v>429</v>
      </c>
      <c r="W704" s="49">
        <v>429</v>
      </c>
      <c r="X704" s="49">
        <f t="shared" si="71"/>
        <v>-843</v>
      </c>
      <c r="Y704" s="49" t="s">
        <v>181</v>
      </c>
      <c r="Z704" s="53">
        <v>68</v>
      </c>
      <c r="AB704" s="53">
        <f t="shared" si="68"/>
        <v>-68</v>
      </c>
      <c r="AM704" s="49" t="s">
        <v>85</v>
      </c>
      <c r="AN704" s="49" t="s">
        <v>1926</v>
      </c>
    </row>
    <row r="705" spans="1:40" hidden="1" x14ac:dyDescent="0.2">
      <c r="A705" s="49" t="s">
        <v>2784</v>
      </c>
      <c r="B705" s="49" t="s">
        <v>2785</v>
      </c>
      <c r="C705" s="50" t="s">
        <v>166</v>
      </c>
      <c r="D705" s="49" t="s">
        <v>228</v>
      </c>
      <c r="E705" s="49" t="s">
        <v>2783</v>
      </c>
      <c r="F705" s="49" t="s">
        <v>1940</v>
      </c>
      <c r="G705" s="49" t="s">
        <v>1636</v>
      </c>
      <c r="H705" s="49" t="s">
        <v>1637</v>
      </c>
      <c r="I705" s="51" t="s">
        <v>2785</v>
      </c>
      <c r="J705" s="49">
        <v>9</v>
      </c>
      <c r="K705" s="49">
        <v>1000</v>
      </c>
      <c r="L705" s="49">
        <f t="shared" si="65"/>
        <v>482</v>
      </c>
      <c r="M705" s="80">
        <f>L705*Z705</f>
        <v>32776</v>
      </c>
      <c r="N705" s="52" t="s">
        <v>173</v>
      </c>
      <c r="P705" s="49">
        <v>104</v>
      </c>
      <c r="Q705" s="49">
        <v>0</v>
      </c>
      <c r="R705" s="49">
        <v>0</v>
      </c>
      <c r="S705" s="77">
        <f t="shared" si="66"/>
        <v>104</v>
      </c>
      <c r="T705" s="77">
        <f t="shared" si="67"/>
        <v>104</v>
      </c>
      <c r="U705" s="49">
        <v>518</v>
      </c>
      <c r="V705" s="49">
        <v>429</v>
      </c>
      <c r="W705" s="49">
        <v>429</v>
      </c>
      <c r="X705" s="49">
        <f t="shared" si="71"/>
        <v>-843</v>
      </c>
      <c r="Y705" s="49" t="s">
        <v>181</v>
      </c>
      <c r="Z705" s="53">
        <v>68</v>
      </c>
      <c r="AB705" s="53">
        <f t="shared" si="68"/>
        <v>-68</v>
      </c>
      <c r="AM705" s="49" t="s">
        <v>85</v>
      </c>
      <c r="AN705" s="49" t="s">
        <v>1926</v>
      </c>
    </row>
    <row r="706" spans="1:40" hidden="1" x14ac:dyDescent="0.2">
      <c r="A706" s="49" t="s">
        <v>2786</v>
      </c>
      <c r="B706" s="49" t="s">
        <v>2787</v>
      </c>
      <c r="C706" s="50" t="s">
        <v>166</v>
      </c>
      <c r="D706" s="49" t="s">
        <v>167</v>
      </c>
      <c r="E706" s="49" t="s">
        <v>2788</v>
      </c>
      <c r="F706" s="49" t="s">
        <v>1764</v>
      </c>
      <c r="G706" s="49" t="s">
        <v>1941</v>
      </c>
      <c r="H706" s="49" t="s">
        <v>1942</v>
      </c>
      <c r="I706" s="51" t="s">
        <v>2787</v>
      </c>
      <c r="J706" s="49">
        <v>9</v>
      </c>
      <c r="K706" s="49">
        <v>1000</v>
      </c>
      <c r="L706" s="49">
        <f t="shared" ref="L706:L769" si="72">K706-U706</f>
        <v>1000</v>
      </c>
      <c r="M706" s="49">
        <f>L706*Z706</f>
        <v>690</v>
      </c>
      <c r="N706" s="52" t="s">
        <v>173</v>
      </c>
      <c r="P706" s="49">
        <v>873</v>
      </c>
      <c r="Q706" s="49">
        <v>0</v>
      </c>
      <c r="R706" s="49">
        <v>0</v>
      </c>
      <c r="S706" s="77">
        <f t="shared" ref="S706:S769" si="73">P706+Q706</f>
        <v>873</v>
      </c>
      <c r="T706" s="77">
        <f t="shared" ref="T706:T769" si="74">P706+Q706+R706</f>
        <v>873</v>
      </c>
      <c r="U706" s="49">
        <v>0</v>
      </c>
      <c r="V706" s="49">
        <v>0</v>
      </c>
      <c r="W706" s="49">
        <v>0</v>
      </c>
      <c r="X706" s="49">
        <f t="shared" si="71"/>
        <v>873</v>
      </c>
      <c r="Y706" s="49" t="s">
        <v>190</v>
      </c>
      <c r="Z706" s="53">
        <v>0.69</v>
      </c>
      <c r="AB706" s="53">
        <f t="shared" ref="AB706:AB769" si="75">AA706-Z706</f>
        <v>-0.69</v>
      </c>
      <c r="AM706" s="49" t="s">
        <v>85</v>
      </c>
      <c r="AN706" s="49" t="s">
        <v>1926</v>
      </c>
    </row>
    <row r="707" spans="1:40" hidden="1" x14ac:dyDescent="0.2">
      <c r="A707" s="49" t="s">
        <v>2789</v>
      </c>
      <c r="B707" s="49" t="s">
        <v>2790</v>
      </c>
      <c r="C707" s="50" t="s">
        <v>166</v>
      </c>
      <c r="D707" s="49" t="s">
        <v>167</v>
      </c>
      <c r="E707" s="49" t="s">
        <v>2791</v>
      </c>
      <c r="F707" s="49" t="s">
        <v>169</v>
      </c>
      <c r="G707" s="49" t="s">
        <v>2792</v>
      </c>
      <c r="H707" s="49" t="s">
        <v>431</v>
      </c>
      <c r="I707" s="51" t="s">
        <v>2790</v>
      </c>
      <c r="J707" s="49">
        <v>13</v>
      </c>
      <c r="K707" s="49">
        <v>1000</v>
      </c>
      <c r="L707" s="49">
        <f t="shared" si="72"/>
        <v>934</v>
      </c>
      <c r="M707" s="49">
        <f>L707*Z707</f>
        <v>9368.0199999999986</v>
      </c>
      <c r="N707" s="52" t="s">
        <v>173</v>
      </c>
      <c r="P707" s="49">
        <v>1324</v>
      </c>
      <c r="Q707" s="49">
        <v>0</v>
      </c>
      <c r="R707" s="49">
        <v>0</v>
      </c>
      <c r="S707" s="77">
        <f t="shared" si="73"/>
        <v>1324</v>
      </c>
      <c r="T707" s="77">
        <f t="shared" si="74"/>
        <v>1324</v>
      </c>
      <c r="U707" s="49">
        <v>66</v>
      </c>
      <c r="V707" s="49">
        <v>0</v>
      </c>
      <c r="W707" s="49">
        <v>0</v>
      </c>
      <c r="X707" s="49">
        <f t="shared" si="71"/>
        <v>1258</v>
      </c>
      <c r="Y707" s="49" t="s">
        <v>190</v>
      </c>
      <c r="Z707" s="53">
        <v>10.029999999999999</v>
      </c>
      <c r="AB707" s="53">
        <f t="shared" si="75"/>
        <v>-10.029999999999999</v>
      </c>
      <c r="AM707" s="49" t="s">
        <v>85</v>
      </c>
      <c r="AN707" s="49" t="s">
        <v>1926</v>
      </c>
    </row>
    <row r="708" spans="1:40" hidden="1" x14ac:dyDescent="0.2">
      <c r="A708" s="51" t="s">
        <v>2793</v>
      </c>
      <c r="B708" s="49" t="s">
        <v>2794</v>
      </c>
      <c r="C708" s="50" t="s">
        <v>166</v>
      </c>
      <c r="D708" s="49" t="s">
        <v>167</v>
      </c>
      <c r="E708" s="51" t="s">
        <v>2795</v>
      </c>
      <c r="F708" s="49" t="s">
        <v>169</v>
      </c>
      <c r="G708" s="49" t="s">
        <v>2792</v>
      </c>
      <c r="H708" s="49" t="s">
        <v>431</v>
      </c>
      <c r="I708" s="51" t="s">
        <v>2794</v>
      </c>
      <c r="J708" s="49">
        <v>13</v>
      </c>
      <c r="K708" s="49">
        <v>1000</v>
      </c>
      <c r="L708" s="49">
        <f t="shared" si="72"/>
        <v>-116</v>
      </c>
      <c r="N708" s="52" t="s">
        <v>173</v>
      </c>
      <c r="P708" s="49">
        <v>507</v>
      </c>
      <c r="Q708" s="49">
        <v>0</v>
      </c>
      <c r="R708" s="49">
        <v>500</v>
      </c>
      <c r="S708" s="77">
        <f t="shared" si="73"/>
        <v>507</v>
      </c>
      <c r="T708" s="77">
        <f t="shared" si="74"/>
        <v>1007</v>
      </c>
      <c r="U708" s="49">
        <v>1116</v>
      </c>
      <c r="V708" s="49">
        <v>292</v>
      </c>
      <c r="W708" s="49">
        <v>318</v>
      </c>
      <c r="X708" s="49">
        <f t="shared" si="71"/>
        <v>-401</v>
      </c>
      <c r="Y708" s="49" t="s">
        <v>181</v>
      </c>
      <c r="Z708" s="53">
        <v>8.48</v>
      </c>
      <c r="AB708" s="53">
        <f t="shared" si="75"/>
        <v>-8.48</v>
      </c>
      <c r="AM708" s="49" t="s">
        <v>85</v>
      </c>
      <c r="AN708" s="49" t="s">
        <v>1926</v>
      </c>
    </row>
    <row r="709" spans="1:40" hidden="1" x14ac:dyDescent="0.2">
      <c r="A709" s="49" t="s">
        <v>2796</v>
      </c>
      <c r="B709" s="49" t="s">
        <v>2797</v>
      </c>
      <c r="C709" s="50" t="s">
        <v>166</v>
      </c>
      <c r="D709" s="49" t="s">
        <v>167</v>
      </c>
      <c r="E709" s="49" t="s">
        <v>2798</v>
      </c>
      <c r="F709" s="49" t="s">
        <v>169</v>
      </c>
      <c r="G709" s="49" t="s">
        <v>2799</v>
      </c>
      <c r="H709" s="49" t="s">
        <v>2800</v>
      </c>
      <c r="I709" s="51" t="s">
        <v>2797</v>
      </c>
      <c r="J709" s="49">
        <v>5</v>
      </c>
      <c r="K709" s="49">
        <v>100</v>
      </c>
      <c r="L709" s="49">
        <f t="shared" si="72"/>
        <v>100</v>
      </c>
      <c r="M709" s="49">
        <f>L709*Z709</f>
        <v>125</v>
      </c>
      <c r="N709" s="52" t="s">
        <v>173</v>
      </c>
      <c r="P709" s="49">
        <v>0</v>
      </c>
      <c r="Q709" s="49">
        <v>0</v>
      </c>
      <c r="R709" s="49">
        <v>0</v>
      </c>
      <c r="S709" s="77">
        <f t="shared" si="73"/>
        <v>0</v>
      </c>
      <c r="T709" s="77">
        <f t="shared" si="74"/>
        <v>0</v>
      </c>
      <c r="U709" s="49">
        <v>0</v>
      </c>
      <c r="V709" s="49">
        <v>0</v>
      </c>
      <c r="W709" s="49">
        <v>0</v>
      </c>
      <c r="X709" s="49">
        <f t="shared" si="71"/>
        <v>0</v>
      </c>
      <c r="Y709" s="49" t="s">
        <v>174</v>
      </c>
      <c r="Z709" s="53">
        <v>1.25</v>
      </c>
      <c r="AB709" s="53">
        <f t="shared" si="75"/>
        <v>-1.25</v>
      </c>
      <c r="AM709" s="49" t="s">
        <v>85</v>
      </c>
      <c r="AN709" s="49" t="s">
        <v>1926</v>
      </c>
    </row>
    <row r="710" spans="1:40" hidden="1" x14ac:dyDescent="0.2">
      <c r="A710" s="49" t="s">
        <v>2801</v>
      </c>
      <c r="B710" s="49" t="s">
        <v>2802</v>
      </c>
      <c r="C710" s="50" t="s">
        <v>166</v>
      </c>
      <c r="D710" s="49" t="s">
        <v>167</v>
      </c>
      <c r="E710" s="49" t="s">
        <v>2803</v>
      </c>
      <c r="F710" s="49" t="s">
        <v>169</v>
      </c>
      <c r="G710" s="49" t="s">
        <v>2804</v>
      </c>
      <c r="H710" s="49" t="s">
        <v>2805</v>
      </c>
      <c r="I710" s="51" t="s">
        <v>2806</v>
      </c>
      <c r="J710" s="49">
        <v>7</v>
      </c>
      <c r="K710" s="49">
        <v>100</v>
      </c>
      <c r="L710" s="49">
        <f t="shared" si="72"/>
        <v>-363</v>
      </c>
      <c r="N710" s="52" t="s">
        <v>173</v>
      </c>
      <c r="P710" s="49">
        <v>980</v>
      </c>
      <c r="Q710" s="49">
        <v>0</v>
      </c>
      <c r="R710" s="49">
        <v>0</v>
      </c>
      <c r="S710" s="77">
        <f t="shared" si="73"/>
        <v>980</v>
      </c>
      <c r="T710" s="77">
        <f t="shared" si="74"/>
        <v>980</v>
      </c>
      <c r="U710" s="49">
        <v>463</v>
      </c>
      <c r="V710" s="49">
        <v>420</v>
      </c>
      <c r="W710" s="49">
        <v>432</v>
      </c>
      <c r="X710" s="49">
        <f t="shared" si="71"/>
        <v>97</v>
      </c>
      <c r="Y710" s="49" t="s">
        <v>190</v>
      </c>
      <c r="Z710" s="53">
        <v>0.95</v>
      </c>
      <c r="AB710" s="53">
        <f t="shared" si="75"/>
        <v>-0.95</v>
      </c>
      <c r="AM710" s="49" t="s">
        <v>85</v>
      </c>
      <c r="AN710" s="49" t="s">
        <v>1926</v>
      </c>
    </row>
    <row r="711" spans="1:40" hidden="1" x14ac:dyDescent="0.2">
      <c r="A711" s="49" t="s">
        <v>2807</v>
      </c>
      <c r="B711" s="49" t="s">
        <v>2808</v>
      </c>
      <c r="C711" s="50" t="s">
        <v>166</v>
      </c>
      <c r="D711" s="49" t="s">
        <v>167</v>
      </c>
      <c r="E711" s="49" t="s">
        <v>2809</v>
      </c>
      <c r="F711" s="49" t="s">
        <v>169</v>
      </c>
      <c r="G711" s="49" t="s">
        <v>2804</v>
      </c>
      <c r="H711" s="49" t="s">
        <v>2805</v>
      </c>
      <c r="I711" s="51" t="s">
        <v>2810</v>
      </c>
      <c r="J711" s="49">
        <v>6</v>
      </c>
      <c r="K711" s="49">
        <v>100</v>
      </c>
      <c r="L711" s="49">
        <f t="shared" si="72"/>
        <v>-5740</v>
      </c>
      <c r="N711" s="52" t="s">
        <v>173</v>
      </c>
      <c r="P711" s="49">
        <v>10460</v>
      </c>
      <c r="Q711" s="49">
        <v>0</v>
      </c>
      <c r="R711" s="49">
        <v>0</v>
      </c>
      <c r="S711" s="77">
        <f t="shared" si="73"/>
        <v>10460</v>
      </c>
      <c r="T711" s="77">
        <f t="shared" si="74"/>
        <v>10460</v>
      </c>
      <c r="U711" s="49">
        <v>5840</v>
      </c>
      <c r="V711" s="49">
        <v>5844</v>
      </c>
      <c r="W711" s="49">
        <v>6132</v>
      </c>
      <c r="X711" s="49">
        <f t="shared" si="71"/>
        <v>-1224</v>
      </c>
      <c r="Y711" s="49" t="s">
        <v>181</v>
      </c>
      <c r="Z711" s="53">
        <v>0.31</v>
      </c>
      <c r="AB711" s="53">
        <f t="shared" si="75"/>
        <v>-0.31</v>
      </c>
      <c r="AM711" s="49" t="s">
        <v>85</v>
      </c>
      <c r="AN711" s="49" t="s">
        <v>1926</v>
      </c>
    </row>
    <row r="712" spans="1:40" hidden="1" x14ac:dyDescent="0.2">
      <c r="A712" s="49" t="s">
        <v>2811</v>
      </c>
      <c r="B712" s="49" t="s">
        <v>2812</v>
      </c>
      <c r="C712" s="50" t="s">
        <v>166</v>
      </c>
      <c r="D712" s="49" t="s">
        <v>228</v>
      </c>
      <c r="E712" s="49" t="s">
        <v>2813</v>
      </c>
      <c r="F712" s="49" t="s">
        <v>1936</v>
      </c>
      <c r="G712" s="49" t="s">
        <v>2804</v>
      </c>
      <c r="H712" s="49" t="s">
        <v>2805</v>
      </c>
      <c r="I712" s="51" t="s">
        <v>2814</v>
      </c>
      <c r="J712" s="49">
        <v>7</v>
      </c>
      <c r="K712" s="49">
        <v>400</v>
      </c>
      <c r="L712" s="49">
        <f t="shared" si="72"/>
        <v>328</v>
      </c>
      <c r="M712" s="49">
        <f>L712*Z712</f>
        <v>12.135999999999999</v>
      </c>
      <c r="N712" s="52" t="s">
        <v>173</v>
      </c>
      <c r="P712" s="49">
        <v>400</v>
      </c>
      <c r="Q712" s="49">
        <v>0</v>
      </c>
      <c r="R712" s="49">
        <v>0</v>
      </c>
      <c r="S712" s="77">
        <f t="shared" si="73"/>
        <v>400</v>
      </c>
      <c r="T712" s="77">
        <f t="shared" si="74"/>
        <v>400</v>
      </c>
      <c r="U712" s="49">
        <v>72</v>
      </c>
      <c r="V712" s="49">
        <v>18</v>
      </c>
      <c r="W712" s="49">
        <v>18</v>
      </c>
      <c r="X712" s="49">
        <f t="shared" si="71"/>
        <v>310</v>
      </c>
      <c r="Y712" s="49" t="s">
        <v>190</v>
      </c>
      <c r="Z712" s="53">
        <v>3.6999999999999998E-2</v>
      </c>
      <c r="AB712" s="53">
        <f t="shared" si="75"/>
        <v>-3.6999999999999998E-2</v>
      </c>
      <c r="AM712" s="49" t="s">
        <v>85</v>
      </c>
      <c r="AN712" s="49" t="s">
        <v>1926</v>
      </c>
    </row>
    <row r="713" spans="1:40" hidden="1" x14ac:dyDescent="0.2">
      <c r="A713" s="49" t="s">
        <v>2815</v>
      </c>
      <c r="B713" s="49" t="s">
        <v>2816</v>
      </c>
      <c r="C713" s="50" t="s">
        <v>166</v>
      </c>
      <c r="D713" s="49" t="s">
        <v>228</v>
      </c>
      <c r="E713" s="49" t="s">
        <v>2817</v>
      </c>
      <c r="F713" s="49" t="s">
        <v>169</v>
      </c>
      <c r="G713" s="49" t="s">
        <v>1900</v>
      </c>
      <c r="H713" s="49" t="s">
        <v>1901</v>
      </c>
      <c r="I713" s="51" t="s">
        <v>2816</v>
      </c>
      <c r="J713" s="49">
        <v>7</v>
      </c>
      <c r="K713" s="49">
        <v>250</v>
      </c>
      <c r="L713" s="49">
        <f t="shared" si="72"/>
        <v>-798</v>
      </c>
      <c r="N713" s="52" t="s">
        <v>173</v>
      </c>
      <c r="P713" s="49">
        <v>227</v>
      </c>
      <c r="Q713" s="49">
        <v>0</v>
      </c>
      <c r="R713" s="49">
        <v>0</v>
      </c>
      <c r="S713" s="77">
        <f t="shared" si="73"/>
        <v>227</v>
      </c>
      <c r="T713" s="77">
        <f t="shared" si="74"/>
        <v>227</v>
      </c>
      <c r="U713" s="49">
        <v>1048</v>
      </c>
      <c r="V713" s="49">
        <v>606</v>
      </c>
      <c r="W713" s="49">
        <v>630</v>
      </c>
      <c r="X713" s="49">
        <f t="shared" si="71"/>
        <v>-1427</v>
      </c>
      <c r="Y713" s="49" t="s">
        <v>181</v>
      </c>
      <c r="Z713" s="53">
        <v>0.26</v>
      </c>
      <c r="AB713" s="53">
        <f t="shared" si="75"/>
        <v>-0.26</v>
      </c>
      <c r="AM713" s="49" t="s">
        <v>85</v>
      </c>
      <c r="AN713" s="49" t="s">
        <v>1926</v>
      </c>
    </row>
    <row r="714" spans="1:40" hidden="1" x14ac:dyDescent="0.2">
      <c r="A714" s="49" t="s">
        <v>2818</v>
      </c>
      <c r="B714" s="49" t="s">
        <v>2819</v>
      </c>
      <c r="C714" s="50" t="s">
        <v>166</v>
      </c>
      <c r="D714" s="49" t="s">
        <v>167</v>
      </c>
      <c r="E714" s="49" t="s">
        <v>2820</v>
      </c>
      <c r="F714" s="49" t="s">
        <v>1936</v>
      </c>
      <c r="G714" s="49" t="s">
        <v>2804</v>
      </c>
      <c r="H714" s="49" t="s">
        <v>2805</v>
      </c>
      <c r="I714" s="51" t="s">
        <v>2821</v>
      </c>
      <c r="J714" s="49">
        <v>6</v>
      </c>
      <c r="K714" s="49">
        <v>150</v>
      </c>
      <c r="L714" s="49">
        <f t="shared" si="72"/>
        <v>37</v>
      </c>
      <c r="M714" s="82"/>
      <c r="N714" s="52" t="s">
        <v>173</v>
      </c>
      <c r="P714" s="49">
        <v>150</v>
      </c>
      <c r="Q714" s="49">
        <v>0</v>
      </c>
      <c r="R714" s="49">
        <v>0</v>
      </c>
      <c r="S714" s="77">
        <f t="shared" si="73"/>
        <v>150</v>
      </c>
      <c r="T714" s="77">
        <f t="shared" si="74"/>
        <v>150</v>
      </c>
      <c r="U714" s="49">
        <v>113</v>
      </c>
      <c r="V714" s="49">
        <v>87</v>
      </c>
      <c r="W714" s="49">
        <v>87</v>
      </c>
      <c r="X714" s="49">
        <f t="shared" si="71"/>
        <v>-50</v>
      </c>
      <c r="Y714" s="49" t="s">
        <v>181</v>
      </c>
      <c r="Z714" s="53">
        <v>0.57499999999999996</v>
      </c>
      <c r="AB714" s="53">
        <f t="shared" si="75"/>
        <v>-0.57499999999999996</v>
      </c>
      <c r="AM714" s="49" t="s">
        <v>85</v>
      </c>
      <c r="AN714" s="49" t="s">
        <v>1926</v>
      </c>
    </row>
    <row r="715" spans="1:40" hidden="1" x14ac:dyDescent="0.2">
      <c r="A715" s="49" t="s">
        <v>2822</v>
      </c>
      <c r="B715" s="49" t="s">
        <v>2823</v>
      </c>
      <c r="C715" s="50" t="s">
        <v>166</v>
      </c>
      <c r="D715" s="49" t="s">
        <v>167</v>
      </c>
      <c r="E715" s="49" t="s">
        <v>2824</v>
      </c>
      <c r="F715" s="49" t="s">
        <v>169</v>
      </c>
      <c r="G715" s="49" t="s">
        <v>1900</v>
      </c>
      <c r="H715" s="49" t="s">
        <v>1901</v>
      </c>
      <c r="I715" s="51" t="s">
        <v>2823</v>
      </c>
      <c r="J715" s="49">
        <v>5</v>
      </c>
      <c r="K715" s="49">
        <v>100</v>
      </c>
      <c r="L715" s="49">
        <f t="shared" si="72"/>
        <v>-2168</v>
      </c>
      <c r="N715" s="52" t="s">
        <v>173</v>
      </c>
      <c r="P715" s="49">
        <v>1752</v>
      </c>
      <c r="Q715" s="49">
        <v>0</v>
      </c>
      <c r="R715" s="49">
        <v>0</v>
      </c>
      <c r="S715" s="77">
        <f t="shared" si="73"/>
        <v>1752</v>
      </c>
      <c r="T715" s="77">
        <f t="shared" si="74"/>
        <v>1752</v>
      </c>
      <c r="U715" s="49">
        <v>2268</v>
      </c>
      <c r="V715" s="49">
        <v>600</v>
      </c>
      <c r="W715" s="49">
        <v>600</v>
      </c>
      <c r="X715" s="49">
        <f t="shared" si="71"/>
        <v>-1116</v>
      </c>
      <c r="Y715" s="49" t="s">
        <v>181</v>
      </c>
      <c r="Z715" s="53">
        <v>1.54</v>
      </c>
      <c r="AB715" s="53">
        <f t="shared" si="75"/>
        <v>-1.54</v>
      </c>
      <c r="AM715" s="49" t="s">
        <v>85</v>
      </c>
      <c r="AN715" s="49" t="s">
        <v>1926</v>
      </c>
    </row>
    <row r="716" spans="1:40" ht="60" hidden="1" x14ac:dyDescent="0.2">
      <c r="A716" s="49" t="s">
        <v>2825</v>
      </c>
      <c r="B716" s="49" t="s">
        <v>2826</v>
      </c>
      <c r="C716" s="50" t="s">
        <v>166</v>
      </c>
      <c r="D716" s="49" t="s">
        <v>228</v>
      </c>
      <c r="E716" s="49" t="s">
        <v>2827</v>
      </c>
      <c r="F716" s="49" t="s">
        <v>169</v>
      </c>
      <c r="G716" s="49" t="s">
        <v>1545</v>
      </c>
      <c r="H716" s="49" t="s">
        <v>552</v>
      </c>
      <c r="I716" s="51" t="s">
        <v>2826</v>
      </c>
      <c r="J716" s="49">
        <v>12</v>
      </c>
      <c r="K716" s="49">
        <v>500</v>
      </c>
      <c r="L716" s="49">
        <f t="shared" si="72"/>
        <v>290</v>
      </c>
      <c r="M716" s="49">
        <f>L716*Z716</f>
        <v>1045.537</v>
      </c>
      <c r="N716" s="52" t="s">
        <v>173</v>
      </c>
      <c r="O716" s="52" t="s">
        <v>504</v>
      </c>
      <c r="P716" s="49">
        <v>7845</v>
      </c>
      <c r="Q716" s="49">
        <v>0</v>
      </c>
      <c r="R716" s="49">
        <v>0</v>
      </c>
      <c r="S716" s="77">
        <f t="shared" si="73"/>
        <v>7845</v>
      </c>
      <c r="T716" s="77">
        <f t="shared" si="74"/>
        <v>7845</v>
      </c>
      <c r="U716" s="49">
        <v>210</v>
      </c>
      <c r="V716" s="49">
        <v>66</v>
      </c>
      <c r="W716" s="49">
        <v>66</v>
      </c>
      <c r="X716" s="49">
        <f t="shared" si="71"/>
        <v>7569</v>
      </c>
      <c r="Y716" s="49" t="s">
        <v>190</v>
      </c>
      <c r="Z716" s="53">
        <v>3.6053000000000002</v>
      </c>
      <c r="AB716" s="53">
        <f t="shared" si="75"/>
        <v>-3.6053000000000002</v>
      </c>
      <c r="AM716" s="49" t="s">
        <v>85</v>
      </c>
      <c r="AN716" s="49" t="s">
        <v>1926</v>
      </c>
    </row>
    <row r="717" spans="1:40" hidden="1" x14ac:dyDescent="0.2">
      <c r="A717" s="49" t="s">
        <v>2828</v>
      </c>
      <c r="B717" s="49" t="s">
        <v>2829</v>
      </c>
      <c r="C717" s="50" t="s">
        <v>166</v>
      </c>
      <c r="D717" s="49" t="s">
        <v>228</v>
      </c>
      <c r="E717" s="49" t="s">
        <v>2830</v>
      </c>
      <c r="F717" s="49" t="s">
        <v>169</v>
      </c>
      <c r="G717" s="49" t="s">
        <v>1545</v>
      </c>
      <c r="H717" s="49" t="s">
        <v>552</v>
      </c>
      <c r="I717" s="51" t="s">
        <v>2829</v>
      </c>
      <c r="J717" s="49">
        <v>12</v>
      </c>
      <c r="K717" s="49">
        <v>500</v>
      </c>
      <c r="L717" s="49">
        <f t="shared" si="72"/>
        <v>498</v>
      </c>
      <c r="M717" s="49">
        <f>L717*Z717</f>
        <v>407.11500000000001</v>
      </c>
      <c r="N717" s="52" t="s">
        <v>173</v>
      </c>
      <c r="P717" s="49">
        <v>8931</v>
      </c>
      <c r="Q717" s="49">
        <v>0</v>
      </c>
      <c r="R717" s="49">
        <v>0</v>
      </c>
      <c r="S717" s="77">
        <f t="shared" si="73"/>
        <v>8931</v>
      </c>
      <c r="T717" s="77">
        <f t="shared" si="74"/>
        <v>8931</v>
      </c>
      <c r="U717" s="49">
        <v>2</v>
      </c>
      <c r="V717" s="49">
        <v>0</v>
      </c>
      <c r="W717" s="49">
        <v>0</v>
      </c>
      <c r="X717" s="49">
        <f t="shared" si="71"/>
        <v>8929</v>
      </c>
      <c r="Y717" s="49" t="s">
        <v>190</v>
      </c>
      <c r="Z717" s="53">
        <v>0.8175</v>
      </c>
      <c r="AB717" s="53">
        <f t="shared" si="75"/>
        <v>-0.8175</v>
      </c>
      <c r="AM717" s="49" t="s">
        <v>85</v>
      </c>
      <c r="AN717" s="49" t="s">
        <v>1926</v>
      </c>
    </row>
    <row r="718" spans="1:40" hidden="1" x14ac:dyDescent="0.2">
      <c r="A718" s="49" t="s">
        <v>2831</v>
      </c>
      <c r="B718" s="49" t="s">
        <v>2832</v>
      </c>
      <c r="C718" s="50" t="s">
        <v>166</v>
      </c>
      <c r="D718" s="49" t="s">
        <v>228</v>
      </c>
      <c r="E718" s="49" t="s">
        <v>2833</v>
      </c>
      <c r="F718" s="49" t="s">
        <v>169</v>
      </c>
      <c r="G718" s="49" t="s">
        <v>1545</v>
      </c>
      <c r="H718" s="49" t="s">
        <v>2018</v>
      </c>
      <c r="I718" s="51" t="s">
        <v>2832</v>
      </c>
      <c r="J718" s="49">
        <v>9</v>
      </c>
      <c r="K718" s="49">
        <v>100</v>
      </c>
      <c r="L718" s="49">
        <f t="shared" si="72"/>
        <v>-1620</v>
      </c>
      <c r="N718" s="52" t="s">
        <v>173</v>
      </c>
      <c r="P718" s="49">
        <v>130</v>
      </c>
      <c r="Q718" s="49">
        <v>0</v>
      </c>
      <c r="R718" s="49">
        <v>1000</v>
      </c>
      <c r="S718" s="77">
        <f t="shared" si="73"/>
        <v>130</v>
      </c>
      <c r="T718" s="77">
        <f t="shared" si="74"/>
        <v>1130</v>
      </c>
      <c r="U718" s="49">
        <v>1720</v>
      </c>
      <c r="V718" s="49">
        <v>1407</v>
      </c>
      <c r="W718" s="49">
        <v>1407</v>
      </c>
      <c r="X718" s="49">
        <f t="shared" si="71"/>
        <v>-1997</v>
      </c>
      <c r="Y718" s="49" t="s">
        <v>181</v>
      </c>
      <c r="Z718" s="53">
        <v>6.6</v>
      </c>
      <c r="AB718" s="53">
        <f t="shared" si="75"/>
        <v>-6.6</v>
      </c>
      <c r="AM718" s="49" t="s">
        <v>85</v>
      </c>
      <c r="AN718" s="49" t="s">
        <v>1926</v>
      </c>
    </row>
    <row r="719" spans="1:40" hidden="1" x14ac:dyDescent="0.2">
      <c r="A719" s="49" t="s">
        <v>2834</v>
      </c>
      <c r="B719" s="49" t="s">
        <v>2835</v>
      </c>
      <c r="C719" s="50" t="s">
        <v>166</v>
      </c>
      <c r="D719" s="49" t="s">
        <v>228</v>
      </c>
      <c r="E719" s="49" t="s">
        <v>2836</v>
      </c>
      <c r="F719" s="49" t="s">
        <v>169</v>
      </c>
      <c r="G719" s="49" t="s">
        <v>1545</v>
      </c>
      <c r="H719" s="49" t="s">
        <v>2018</v>
      </c>
      <c r="I719" s="51" t="s">
        <v>2835</v>
      </c>
      <c r="J719" s="49">
        <v>6</v>
      </c>
      <c r="K719" s="49">
        <v>50</v>
      </c>
      <c r="L719" s="49">
        <f t="shared" si="72"/>
        <v>50</v>
      </c>
      <c r="M719" s="49">
        <f>L719*Z719</f>
        <v>557.5</v>
      </c>
      <c r="N719" s="52" t="s">
        <v>173</v>
      </c>
      <c r="P719" s="49">
        <v>0</v>
      </c>
      <c r="Q719" s="49">
        <v>0</v>
      </c>
      <c r="R719" s="49">
        <v>0</v>
      </c>
      <c r="S719" s="77">
        <f t="shared" si="73"/>
        <v>0</v>
      </c>
      <c r="T719" s="77">
        <f t="shared" si="74"/>
        <v>0</v>
      </c>
      <c r="U719" s="49">
        <v>0</v>
      </c>
      <c r="V719" s="49">
        <v>0</v>
      </c>
      <c r="W719" s="49">
        <v>0</v>
      </c>
      <c r="X719" s="49">
        <f t="shared" si="71"/>
        <v>0</v>
      </c>
      <c r="Y719" s="49" t="s">
        <v>174</v>
      </c>
      <c r="Z719" s="53">
        <v>11.15</v>
      </c>
      <c r="AB719" s="53">
        <f t="shared" si="75"/>
        <v>-11.15</v>
      </c>
      <c r="AM719" s="49" t="s">
        <v>85</v>
      </c>
      <c r="AN719" s="49" t="s">
        <v>1926</v>
      </c>
    </row>
    <row r="720" spans="1:40" hidden="1" x14ac:dyDescent="0.2">
      <c r="A720" s="49" t="s">
        <v>2837</v>
      </c>
      <c r="B720" s="49" t="s">
        <v>2838</v>
      </c>
      <c r="C720" s="50" t="s">
        <v>166</v>
      </c>
      <c r="D720" s="49" t="s">
        <v>2310</v>
      </c>
      <c r="E720" s="49" t="s">
        <v>2839</v>
      </c>
      <c r="F720" s="49" t="s">
        <v>2312</v>
      </c>
      <c r="G720" s="49" t="s">
        <v>2323</v>
      </c>
      <c r="H720" s="49" t="s">
        <v>2324</v>
      </c>
      <c r="I720" s="51" t="s">
        <v>2840</v>
      </c>
      <c r="J720" s="49">
        <v>4</v>
      </c>
      <c r="K720" s="49">
        <v>1000</v>
      </c>
      <c r="L720" s="49">
        <f t="shared" si="72"/>
        <v>-6599</v>
      </c>
      <c r="N720" s="52" t="s">
        <v>173</v>
      </c>
      <c r="P720" s="49">
        <v>4024</v>
      </c>
      <c r="Q720" s="49">
        <v>0</v>
      </c>
      <c r="R720" s="49">
        <v>0</v>
      </c>
      <c r="S720" s="77">
        <f t="shared" si="73"/>
        <v>4024</v>
      </c>
      <c r="T720" s="77">
        <f t="shared" si="74"/>
        <v>4024</v>
      </c>
      <c r="U720" s="49">
        <v>7599</v>
      </c>
      <c r="V720" s="49">
        <v>3000</v>
      </c>
      <c r="W720" s="49">
        <v>2976</v>
      </c>
      <c r="X720" s="49">
        <f t="shared" si="71"/>
        <v>-6575</v>
      </c>
      <c r="Y720" s="49" t="s">
        <v>181</v>
      </c>
      <c r="Z720" s="53">
        <v>2.5</v>
      </c>
      <c r="AB720" s="53">
        <f t="shared" si="75"/>
        <v>-2.5</v>
      </c>
      <c r="AM720" s="49" t="s">
        <v>85</v>
      </c>
      <c r="AN720" s="49" t="s">
        <v>2841</v>
      </c>
    </row>
    <row r="721" spans="1:40" hidden="1" x14ac:dyDescent="0.2">
      <c r="A721" s="49" t="s">
        <v>2842</v>
      </c>
      <c r="B721" s="49" t="s">
        <v>2843</v>
      </c>
      <c r="C721" s="50" t="s">
        <v>166</v>
      </c>
      <c r="D721" s="49" t="s">
        <v>2310</v>
      </c>
      <c r="E721" s="49" t="s">
        <v>2844</v>
      </c>
      <c r="F721" s="49" t="s">
        <v>2312</v>
      </c>
      <c r="G721" s="49" t="s">
        <v>2845</v>
      </c>
      <c r="H721" s="49" t="s">
        <v>2846</v>
      </c>
      <c r="I721" s="51" t="s">
        <v>2843</v>
      </c>
      <c r="J721" s="49">
        <v>13</v>
      </c>
      <c r="K721" s="49">
        <v>1000</v>
      </c>
      <c r="L721" s="49">
        <f t="shared" si="72"/>
        <v>-737</v>
      </c>
      <c r="N721" s="52" t="s">
        <v>173</v>
      </c>
      <c r="P721" s="49">
        <v>5559</v>
      </c>
      <c r="Q721" s="49">
        <v>0</v>
      </c>
      <c r="R721" s="49">
        <v>0</v>
      </c>
      <c r="S721" s="77">
        <f t="shared" si="73"/>
        <v>5559</v>
      </c>
      <c r="T721" s="77">
        <f t="shared" si="74"/>
        <v>5559</v>
      </c>
      <c r="U721" s="49">
        <v>1737</v>
      </c>
      <c r="V721" s="49">
        <v>789</v>
      </c>
      <c r="W721" s="49">
        <v>789</v>
      </c>
      <c r="X721" s="49">
        <f t="shared" si="71"/>
        <v>3033</v>
      </c>
      <c r="Y721" s="49" t="s">
        <v>190</v>
      </c>
      <c r="Z721" s="53">
        <v>7.7</v>
      </c>
      <c r="AB721" s="53">
        <f t="shared" si="75"/>
        <v>-7.7</v>
      </c>
      <c r="AM721" s="49" t="s">
        <v>85</v>
      </c>
      <c r="AN721" s="49" t="s">
        <v>2841</v>
      </c>
    </row>
    <row r="722" spans="1:40" hidden="1" x14ac:dyDescent="0.2">
      <c r="A722" s="49" t="s">
        <v>2847</v>
      </c>
      <c r="B722" s="49" t="s">
        <v>2848</v>
      </c>
      <c r="C722" s="50" t="s">
        <v>166</v>
      </c>
      <c r="D722" s="49" t="s">
        <v>2310</v>
      </c>
      <c r="E722" s="49" t="s">
        <v>2849</v>
      </c>
      <c r="F722" s="49" t="s">
        <v>2312</v>
      </c>
      <c r="G722" s="49" t="s">
        <v>2845</v>
      </c>
      <c r="H722" s="49" t="s">
        <v>2846</v>
      </c>
      <c r="I722" s="51" t="s">
        <v>2848</v>
      </c>
      <c r="J722" s="49">
        <v>7</v>
      </c>
      <c r="K722" s="49">
        <v>1000</v>
      </c>
      <c r="L722" s="49">
        <f t="shared" si="72"/>
        <v>-737</v>
      </c>
      <c r="N722" s="52" t="s">
        <v>173</v>
      </c>
      <c r="P722" s="49">
        <v>3179</v>
      </c>
      <c r="Q722" s="49">
        <v>0</v>
      </c>
      <c r="R722" s="49">
        <v>0</v>
      </c>
      <c r="S722" s="77">
        <f t="shared" si="73"/>
        <v>3179</v>
      </c>
      <c r="T722" s="77">
        <f t="shared" si="74"/>
        <v>3179</v>
      </c>
      <c r="U722" s="49">
        <v>1737</v>
      </c>
      <c r="V722" s="49">
        <v>789</v>
      </c>
      <c r="W722" s="49">
        <v>789</v>
      </c>
      <c r="X722" s="49">
        <f t="shared" si="71"/>
        <v>653</v>
      </c>
      <c r="Y722" s="49" t="s">
        <v>190</v>
      </c>
      <c r="Z722" s="53">
        <v>2.1</v>
      </c>
      <c r="AB722" s="53">
        <f t="shared" si="75"/>
        <v>-2.1</v>
      </c>
      <c r="AM722" s="49" t="s">
        <v>85</v>
      </c>
      <c r="AN722" s="49" t="s">
        <v>2841</v>
      </c>
    </row>
    <row r="723" spans="1:40" ht="60" hidden="1" x14ac:dyDescent="0.2">
      <c r="A723" s="49" t="s">
        <v>2850</v>
      </c>
      <c r="B723" s="49" t="s">
        <v>2851</v>
      </c>
      <c r="C723" s="50" t="s">
        <v>166</v>
      </c>
      <c r="D723" s="49" t="s">
        <v>2267</v>
      </c>
      <c r="E723" s="49" t="s">
        <v>2852</v>
      </c>
      <c r="F723" s="49" t="s">
        <v>2853</v>
      </c>
      <c r="G723" s="49" t="s">
        <v>2854</v>
      </c>
      <c r="H723" s="49" t="s">
        <v>2855</v>
      </c>
      <c r="I723" s="51" t="s">
        <v>2856</v>
      </c>
      <c r="J723" s="49">
        <v>9</v>
      </c>
      <c r="K723" s="49">
        <v>2016</v>
      </c>
      <c r="L723" s="49">
        <f t="shared" si="72"/>
        <v>2016</v>
      </c>
      <c r="M723" s="49">
        <f>L723*Z723</f>
        <v>2520</v>
      </c>
      <c r="N723" s="52" t="s">
        <v>243</v>
      </c>
      <c r="O723" s="52" t="s">
        <v>504</v>
      </c>
      <c r="P723" s="49">
        <v>504</v>
      </c>
      <c r="Q723" s="49">
        <v>0</v>
      </c>
      <c r="R723" s="49">
        <v>0</v>
      </c>
      <c r="S723" s="77">
        <f t="shared" si="73"/>
        <v>504</v>
      </c>
      <c r="T723" s="77">
        <f t="shared" si="74"/>
        <v>504</v>
      </c>
      <c r="U723" s="49">
        <v>0</v>
      </c>
      <c r="V723" s="49">
        <v>0</v>
      </c>
      <c r="W723" s="49">
        <v>0</v>
      </c>
      <c r="X723" s="49">
        <f t="shared" ref="X723:X754" si="76">P723-(U723+V723)</f>
        <v>504</v>
      </c>
      <c r="Y723" s="49" t="s">
        <v>190</v>
      </c>
      <c r="Z723" s="53">
        <v>1.25</v>
      </c>
      <c r="AB723" s="53">
        <f t="shared" si="75"/>
        <v>-1.25</v>
      </c>
      <c r="AM723" s="49" t="s">
        <v>85</v>
      </c>
      <c r="AN723" s="49" t="s">
        <v>2841</v>
      </c>
    </row>
    <row r="724" spans="1:40" hidden="1" x14ac:dyDescent="0.2">
      <c r="A724" s="49" t="s">
        <v>2857</v>
      </c>
      <c r="B724" s="49" t="s">
        <v>2858</v>
      </c>
      <c r="C724" s="50" t="s">
        <v>166</v>
      </c>
      <c r="D724" s="49" t="s">
        <v>2267</v>
      </c>
      <c r="E724" s="49" t="s">
        <v>2859</v>
      </c>
      <c r="F724" s="49" t="s">
        <v>2853</v>
      </c>
      <c r="G724" s="49" t="s">
        <v>2854</v>
      </c>
      <c r="H724" s="49" t="s">
        <v>2860</v>
      </c>
      <c r="I724" s="51" t="s">
        <v>2861</v>
      </c>
      <c r="J724" s="49">
        <v>10</v>
      </c>
      <c r="K724" s="49">
        <v>58</v>
      </c>
      <c r="L724" s="49">
        <f t="shared" si="72"/>
        <v>-616</v>
      </c>
      <c r="N724" s="52" t="s">
        <v>243</v>
      </c>
      <c r="P724" s="49">
        <v>414</v>
      </c>
      <c r="Q724" s="49">
        <v>0</v>
      </c>
      <c r="R724" s="49">
        <v>259</v>
      </c>
      <c r="S724" s="77">
        <f t="shared" si="73"/>
        <v>414</v>
      </c>
      <c r="T724" s="77">
        <f t="shared" si="74"/>
        <v>673</v>
      </c>
      <c r="U724" s="49">
        <v>674</v>
      </c>
      <c r="V724" s="49">
        <v>0</v>
      </c>
      <c r="W724" s="49">
        <v>0</v>
      </c>
      <c r="X724" s="49">
        <f t="shared" si="76"/>
        <v>-260</v>
      </c>
      <c r="Y724" s="49" t="s">
        <v>181</v>
      </c>
      <c r="Z724" s="53">
        <v>84</v>
      </c>
      <c r="AB724" s="53">
        <f t="shared" si="75"/>
        <v>-84</v>
      </c>
      <c r="AM724" s="49" t="s">
        <v>85</v>
      </c>
      <c r="AN724" s="49" t="s">
        <v>2841</v>
      </c>
    </row>
    <row r="725" spans="1:40" hidden="1" x14ac:dyDescent="0.2">
      <c r="A725" s="49" t="s">
        <v>2862</v>
      </c>
      <c r="B725" s="49" t="s">
        <v>2863</v>
      </c>
      <c r="C725" s="50" t="s">
        <v>166</v>
      </c>
      <c r="D725" s="49" t="s">
        <v>2267</v>
      </c>
      <c r="E725" s="49" t="s">
        <v>2864</v>
      </c>
      <c r="F725" s="49" t="s">
        <v>2853</v>
      </c>
      <c r="G725" s="49" t="s">
        <v>2854</v>
      </c>
      <c r="H725" s="49" t="s">
        <v>2860</v>
      </c>
      <c r="I725" s="51" t="s">
        <v>2865</v>
      </c>
      <c r="J725" s="49">
        <v>6</v>
      </c>
      <c r="K725" s="49">
        <v>55</v>
      </c>
      <c r="L725" s="49">
        <f t="shared" si="72"/>
        <v>-201</v>
      </c>
      <c r="N725" s="52" t="s">
        <v>243</v>
      </c>
      <c r="P725" s="49">
        <v>216</v>
      </c>
      <c r="Q725" s="49">
        <v>0</v>
      </c>
      <c r="R725" s="49">
        <v>0</v>
      </c>
      <c r="S725" s="77">
        <f t="shared" si="73"/>
        <v>216</v>
      </c>
      <c r="T725" s="77">
        <f t="shared" si="74"/>
        <v>216</v>
      </c>
      <c r="U725" s="49">
        <v>256</v>
      </c>
      <c r="V725" s="49">
        <v>0</v>
      </c>
      <c r="W725" s="49">
        <v>0</v>
      </c>
      <c r="X725" s="49">
        <f t="shared" si="76"/>
        <v>-40</v>
      </c>
      <c r="Y725" s="49" t="s">
        <v>181</v>
      </c>
      <c r="Z725" s="53">
        <v>105.54</v>
      </c>
      <c r="AB725" s="53">
        <f t="shared" si="75"/>
        <v>-105.54</v>
      </c>
      <c r="AM725" s="49" t="s">
        <v>85</v>
      </c>
      <c r="AN725" s="49" t="s">
        <v>2841</v>
      </c>
    </row>
    <row r="726" spans="1:40" hidden="1" x14ac:dyDescent="0.2">
      <c r="A726" s="49" t="s">
        <v>2866</v>
      </c>
      <c r="B726" s="49" t="s">
        <v>2867</v>
      </c>
      <c r="C726" s="50" t="s">
        <v>166</v>
      </c>
      <c r="D726" s="49" t="s">
        <v>2267</v>
      </c>
      <c r="E726" s="49" t="s">
        <v>2868</v>
      </c>
      <c r="F726" s="49" t="s">
        <v>2853</v>
      </c>
      <c r="G726" s="49" t="s">
        <v>2854</v>
      </c>
      <c r="H726" s="49" t="s">
        <v>2860</v>
      </c>
      <c r="I726" s="51" t="s">
        <v>2869</v>
      </c>
      <c r="J726" s="49">
        <v>6</v>
      </c>
      <c r="K726" s="49">
        <v>221</v>
      </c>
      <c r="L726" s="49">
        <f t="shared" si="72"/>
        <v>-1033</v>
      </c>
      <c r="N726" s="52" t="s">
        <v>243</v>
      </c>
      <c r="P726" s="49">
        <v>858</v>
      </c>
      <c r="Q726" s="49">
        <v>0</v>
      </c>
      <c r="R726" s="49">
        <v>379</v>
      </c>
      <c r="S726" s="77">
        <f t="shared" si="73"/>
        <v>858</v>
      </c>
      <c r="T726" s="77">
        <f t="shared" si="74"/>
        <v>1237</v>
      </c>
      <c r="U726" s="49">
        <v>1254</v>
      </c>
      <c r="V726" s="49">
        <v>0</v>
      </c>
      <c r="W726" s="49">
        <v>0</v>
      </c>
      <c r="X726" s="49">
        <f t="shared" si="76"/>
        <v>-396</v>
      </c>
      <c r="Y726" s="49" t="s">
        <v>181</v>
      </c>
      <c r="Z726" s="53">
        <v>12.56</v>
      </c>
      <c r="AB726" s="53">
        <f t="shared" si="75"/>
        <v>-12.56</v>
      </c>
      <c r="AM726" s="49" t="s">
        <v>85</v>
      </c>
      <c r="AN726" s="49" t="s">
        <v>2841</v>
      </c>
    </row>
    <row r="727" spans="1:40" hidden="1" x14ac:dyDescent="0.2">
      <c r="A727" s="49" t="s">
        <v>2870</v>
      </c>
      <c r="B727" s="49" t="s">
        <v>2871</v>
      </c>
      <c r="C727" s="50" t="s">
        <v>166</v>
      </c>
      <c r="D727" s="49" t="s">
        <v>2267</v>
      </c>
      <c r="E727" s="49" t="s">
        <v>2872</v>
      </c>
      <c r="F727" s="49" t="s">
        <v>2853</v>
      </c>
      <c r="G727" s="49" t="s">
        <v>2873</v>
      </c>
      <c r="H727" s="49" t="s">
        <v>2874</v>
      </c>
      <c r="I727" s="51" t="s">
        <v>2875</v>
      </c>
      <c r="J727" s="49">
        <v>11</v>
      </c>
      <c r="K727" s="49">
        <v>180</v>
      </c>
      <c r="L727" s="49">
        <f t="shared" si="72"/>
        <v>180</v>
      </c>
      <c r="M727" s="49">
        <f>L727*Z727</f>
        <v>16650</v>
      </c>
      <c r="N727" s="52" t="s">
        <v>243</v>
      </c>
      <c r="P727" s="49">
        <v>0</v>
      </c>
      <c r="Q727" s="49">
        <v>0</v>
      </c>
      <c r="R727" s="49">
        <v>0</v>
      </c>
      <c r="S727" s="77">
        <f t="shared" si="73"/>
        <v>0</v>
      </c>
      <c r="T727" s="77">
        <f t="shared" si="74"/>
        <v>0</v>
      </c>
      <c r="U727" s="49">
        <v>0</v>
      </c>
      <c r="V727" s="49">
        <v>0</v>
      </c>
      <c r="W727" s="49">
        <v>0</v>
      </c>
      <c r="X727" s="49">
        <f t="shared" si="76"/>
        <v>0</v>
      </c>
      <c r="Y727" s="49" t="s">
        <v>174</v>
      </c>
      <c r="Z727" s="53">
        <v>92.5</v>
      </c>
      <c r="AB727" s="53">
        <f t="shared" si="75"/>
        <v>-92.5</v>
      </c>
      <c r="AM727" s="49" t="s">
        <v>85</v>
      </c>
      <c r="AN727" s="49" t="s">
        <v>2841</v>
      </c>
    </row>
    <row r="728" spans="1:40" hidden="1" x14ac:dyDescent="0.2">
      <c r="A728" s="49" t="s">
        <v>2876</v>
      </c>
      <c r="B728" s="49" t="s">
        <v>2877</v>
      </c>
      <c r="C728" s="50" t="s">
        <v>166</v>
      </c>
      <c r="D728" s="49" t="s">
        <v>2267</v>
      </c>
      <c r="E728" s="49" t="s">
        <v>2878</v>
      </c>
      <c r="F728" s="49" t="s">
        <v>2853</v>
      </c>
      <c r="G728" s="49" t="s">
        <v>2854</v>
      </c>
      <c r="H728" s="49" t="s">
        <v>2855</v>
      </c>
      <c r="I728" s="51" t="s">
        <v>2879</v>
      </c>
      <c r="J728" s="49">
        <v>14</v>
      </c>
      <c r="K728" s="49">
        <v>1688</v>
      </c>
      <c r="L728" s="49">
        <f t="shared" si="72"/>
        <v>1566</v>
      </c>
      <c r="M728" s="82"/>
      <c r="N728" s="52" t="s">
        <v>243</v>
      </c>
      <c r="P728" s="49">
        <v>107</v>
      </c>
      <c r="Q728" s="49">
        <v>0</v>
      </c>
      <c r="R728" s="49">
        <v>15</v>
      </c>
      <c r="S728" s="77">
        <f t="shared" si="73"/>
        <v>107</v>
      </c>
      <c r="T728" s="77">
        <f t="shared" si="74"/>
        <v>122</v>
      </c>
      <c r="U728" s="49">
        <v>122</v>
      </c>
      <c r="V728" s="49">
        <v>0</v>
      </c>
      <c r="W728" s="49">
        <v>0</v>
      </c>
      <c r="X728" s="49">
        <f t="shared" si="76"/>
        <v>-15</v>
      </c>
      <c r="Y728" s="49" t="s">
        <v>181</v>
      </c>
      <c r="Z728" s="53">
        <v>1.45</v>
      </c>
      <c r="AB728" s="53">
        <f t="shared" si="75"/>
        <v>-1.45</v>
      </c>
      <c r="AM728" s="49" t="s">
        <v>85</v>
      </c>
      <c r="AN728" s="49" t="s">
        <v>2841</v>
      </c>
    </row>
    <row r="729" spans="1:40" hidden="1" x14ac:dyDescent="0.2">
      <c r="A729" s="49" t="s">
        <v>2880</v>
      </c>
      <c r="B729" s="49" t="s">
        <v>2881</v>
      </c>
      <c r="C729" s="50" t="s">
        <v>166</v>
      </c>
      <c r="D729" s="49" t="s">
        <v>2267</v>
      </c>
      <c r="E729" s="49" t="s">
        <v>2882</v>
      </c>
      <c r="F729" s="49" t="s">
        <v>2853</v>
      </c>
      <c r="G729" s="49" t="s">
        <v>2854</v>
      </c>
      <c r="H729" s="49" t="s">
        <v>2860</v>
      </c>
      <c r="I729" s="51" t="s">
        <v>2883</v>
      </c>
      <c r="J729" s="49">
        <v>14</v>
      </c>
      <c r="K729" s="49">
        <v>1746</v>
      </c>
      <c r="L729" s="49">
        <f t="shared" si="72"/>
        <v>1656</v>
      </c>
      <c r="M729" s="49">
        <f>L729*Z729</f>
        <v>2301.8399999999997</v>
      </c>
      <c r="N729" s="52" t="s">
        <v>243</v>
      </c>
      <c r="P729" s="49">
        <v>180</v>
      </c>
      <c r="Q729" s="49">
        <v>0</v>
      </c>
      <c r="R729" s="49">
        <v>0</v>
      </c>
      <c r="S729" s="77">
        <f t="shared" si="73"/>
        <v>180</v>
      </c>
      <c r="T729" s="77">
        <f t="shared" si="74"/>
        <v>180</v>
      </c>
      <c r="U729" s="49">
        <v>90</v>
      </c>
      <c r="V729" s="49">
        <v>0</v>
      </c>
      <c r="W729" s="49">
        <v>0</v>
      </c>
      <c r="X729" s="49">
        <f t="shared" si="76"/>
        <v>90</v>
      </c>
      <c r="Y729" s="49" t="s">
        <v>190</v>
      </c>
      <c r="Z729" s="53">
        <v>1.39</v>
      </c>
      <c r="AB729" s="53">
        <f t="shared" si="75"/>
        <v>-1.39</v>
      </c>
      <c r="AM729" s="49" t="s">
        <v>85</v>
      </c>
      <c r="AN729" s="49" t="s">
        <v>2841</v>
      </c>
    </row>
    <row r="730" spans="1:40" hidden="1" x14ac:dyDescent="0.2">
      <c r="A730" s="49" t="s">
        <v>2884</v>
      </c>
      <c r="B730" s="49" t="s">
        <v>2885</v>
      </c>
      <c r="C730" s="50" t="s">
        <v>166</v>
      </c>
      <c r="D730" s="49" t="s">
        <v>2267</v>
      </c>
      <c r="E730" s="49" t="s">
        <v>2886</v>
      </c>
      <c r="F730" s="49" t="s">
        <v>2853</v>
      </c>
      <c r="G730" s="49" t="s">
        <v>2887</v>
      </c>
      <c r="H730" s="49" t="s">
        <v>2888</v>
      </c>
      <c r="I730" s="51" t="s">
        <v>2889</v>
      </c>
      <c r="J730" s="49">
        <v>9</v>
      </c>
      <c r="K730" s="49">
        <v>90</v>
      </c>
      <c r="L730" s="49">
        <f t="shared" si="72"/>
        <v>90</v>
      </c>
      <c r="M730" s="49">
        <f>L730*Z730</f>
        <v>12796.919999999998</v>
      </c>
      <c r="N730" s="52" t="s">
        <v>243</v>
      </c>
      <c r="P730" s="49">
        <v>0</v>
      </c>
      <c r="Q730" s="49">
        <v>0</v>
      </c>
      <c r="R730" s="49">
        <v>0</v>
      </c>
      <c r="S730" s="77">
        <f t="shared" si="73"/>
        <v>0</v>
      </c>
      <c r="T730" s="77">
        <f t="shared" si="74"/>
        <v>0</v>
      </c>
      <c r="U730" s="49">
        <v>0</v>
      </c>
      <c r="V730" s="49">
        <v>0</v>
      </c>
      <c r="W730" s="49">
        <v>0</v>
      </c>
      <c r="X730" s="49">
        <f t="shared" si="76"/>
        <v>0</v>
      </c>
      <c r="Y730" s="49" t="s">
        <v>174</v>
      </c>
      <c r="Z730" s="53">
        <v>142.18799999999999</v>
      </c>
      <c r="AB730" s="53">
        <f t="shared" si="75"/>
        <v>-142.18799999999999</v>
      </c>
      <c r="AM730" s="49" t="s">
        <v>85</v>
      </c>
      <c r="AN730" s="49" t="s">
        <v>2841</v>
      </c>
    </row>
    <row r="731" spans="1:40" hidden="1" x14ac:dyDescent="0.2">
      <c r="A731" s="49" t="s">
        <v>2890</v>
      </c>
      <c r="B731" s="49" t="s">
        <v>2891</v>
      </c>
      <c r="C731" s="50" t="s">
        <v>166</v>
      </c>
      <c r="D731" s="49" t="s">
        <v>2267</v>
      </c>
      <c r="E731" s="49" t="s">
        <v>2892</v>
      </c>
      <c r="F731" s="49" t="s">
        <v>2853</v>
      </c>
      <c r="G731" s="49" t="s">
        <v>2887</v>
      </c>
      <c r="H731" s="49" t="s">
        <v>2888</v>
      </c>
      <c r="I731" s="51" t="s">
        <v>2893</v>
      </c>
      <c r="J731" s="49">
        <v>9</v>
      </c>
      <c r="K731" s="49">
        <v>30</v>
      </c>
      <c r="L731" s="49">
        <f t="shared" si="72"/>
        <v>28</v>
      </c>
      <c r="M731" s="49">
        <f>L731*Z731</f>
        <v>14515.199999999999</v>
      </c>
      <c r="N731" s="52" t="s">
        <v>243</v>
      </c>
      <c r="P731" s="49">
        <v>8</v>
      </c>
      <c r="Q731" s="49">
        <v>0</v>
      </c>
      <c r="R731" s="49">
        <v>0</v>
      </c>
      <c r="S731" s="77">
        <f t="shared" si="73"/>
        <v>8</v>
      </c>
      <c r="T731" s="77">
        <f t="shared" si="74"/>
        <v>8</v>
      </c>
      <c r="U731" s="49">
        <v>2</v>
      </c>
      <c r="V731" s="49">
        <v>0</v>
      </c>
      <c r="W731" s="49">
        <v>0</v>
      </c>
      <c r="X731" s="49">
        <f t="shared" si="76"/>
        <v>6</v>
      </c>
      <c r="Y731" s="49" t="s">
        <v>190</v>
      </c>
      <c r="Z731" s="53">
        <v>518.4</v>
      </c>
      <c r="AB731" s="53">
        <f t="shared" si="75"/>
        <v>-518.4</v>
      </c>
      <c r="AM731" s="49" t="s">
        <v>85</v>
      </c>
      <c r="AN731" s="49" t="s">
        <v>2841</v>
      </c>
    </row>
    <row r="732" spans="1:40" hidden="1" x14ac:dyDescent="0.2">
      <c r="A732" s="49" t="s">
        <v>2894</v>
      </c>
      <c r="B732" s="49" t="s">
        <v>2895</v>
      </c>
      <c r="C732" s="50" t="s">
        <v>166</v>
      </c>
      <c r="D732" s="49" t="s">
        <v>2267</v>
      </c>
      <c r="E732" s="49" t="s">
        <v>2896</v>
      </c>
      <c r="F732" s="49" t="s">
        <v>2853</v>
      </c>
      <c r="G732" s="49" t="s">
        <v>2854</v>
      </c>
      <c r="H732" s="49" t="s">
        <v>2860</v>
      </c>
      <c r="I732" s="51" t="s">
        <v>2897</v>
      </c>
      <c r="J732" s="49">
        <v>8</v>
      </c>
      <c r="K732" s="49">
        <v>75</v>
      </c>
      <c r="L732" s="49">
        <f t="shared" si="72"/>
        <v>-486</v>
      </c>
      <c r="N732" s="52" t="s">
        <v>243</v>
      </c>
      <c r="P732" s="49">
        <v>394</v>
      </c>
      <c r="Q732" s="49">
        <v>0</v>
      </c>
      <c r="R732" s="49">
        <v>173</v>
      </c>
      <c r="S732" s="77">
        <f t="shared" si="73"/>
        <v>394</v>
      </c>
      <c r="T732" s="77">
        <f t="shared" si="74"/>
        <v>567</v>
      </c>
      <c r="U732" s="49">
        <v>561</v>
      </c>
      <c r="V732" s="49">
        <v>0</v>
      </c>
      <c r="W732" s="49">
        <v>0</v>
      </c>
      <c r="X732" s="49">
        <f t="shared" si="76"/>
        <v>-167</v>
      </c>
      <c r="Y732" s="49" t="s">
        <v>181</v>
      </c>
      <c r="Z732" s="53">
        <v>94.55</v>
      </c>
      <c r="AB732" s="53">
        <f t="shared" si="75"/>
        <v>-94.55</v>
      </c>
      <c r="AM732" s="49" t="s">
        <v>85</v>
      </c>
      <c r="AN732" s="49" t="s">
        <v>2841</v>
      </c>
    </row>
    <row r="733" spans="1:40" hidden="1" x14ac:dyDescent="0.2">
      <c r="A733" s="49" t="s">
        <v>2898</v>
      </c>
      <c r="B733" s="49" t="s">
        <v>2899</v>
      </c>
      <c r="C733" s="50" t="s">
        <v>166</v>
      </c>
      <c r="D733" s="49" t="s">
        <v>2267</v>
      </c>
      <c r="E733" s="49" t="s">
        <v>2900</v>
      </c>
      <c r="F733" s="49" t="s">
        <v>2853</v>
      </c>
      <c r="G733" s="49" t="s">
        <v>2854</v>
      </c>
      <c r="H733" s="49" t="s">
        <v>2860</v>
      </c>
      <c r="I733" s="51" t="s">
        <v>2901</v>
      </c>
      <c r="J733" s="49">
        <v>8</v>
      </c>
      <c r="K733" s="49">
        <v>250</v>
      </c>
      <c r="L733" s="49">
        <f t="shared" si="72"/>
        <v>196</v>
      </c>
      <c r="M733" s="49">
        <f>L733*Z733</f>
        <v>6190.0720000000001</v>
      </c>
      <c r="N733" s="52" t="s">
        <v>243</v>
      </c>
      <c r="P733" s="49">
        <v>372</v>
      </c>
      <c r="Q733" s="49">
        <v>0</v>
      </c>
      <c r="R733" s="49">
        <v>0</v>
      </c>
      <c r="S733" s="77">
        <f t="shared" si="73"/>
        <v>372</v>
      </c>
      <c r="T733" s="77">
        <f t="shared" si="74"/>
        <v>372</v>
      </c>
      <c r="U733" s="49">
        <v>54</v>
      </c>
      <c r="V733" s="49">
        <v>57</v>
      </c>
      <c r="W733" s="49">
        <v>63</v>
      </c>
      <c r="X733" s="49">
        <f t="shared" si="76"/>
        <v>261</v>
      </c>
      <c r="Y733" s="49" t="s">
        <v>190</v>
      </c>
      <c r="Z733" s="53">
        <v>31.582000000000001</v>
      </c>
      <c r="AB733" s="53">
        <f t="shared" si="75"/>
        <v>-31.582000000000001</v>
      </c>
      <c r="AM733" s="49" t="s">
        <v>85</v>
      </c>
      <c r="AN733" s="49" t="s">
        <v>2841</v>
      </c>
    </row>
    <row r="734" spans="1:40" hidden="1" x14ac:dyDescent="0.2">
      <c r="A734" s="49" t="s">
        <v>2902</v>
      </c>
      <c r="B734" s="49" t="s">
        <v>2903</v>
      </c>
      <c r="C734" s="50" t="s">
        <v>166</v>
      </c>
      <c r="D734" s="49" t="s">
        <v>2267</v>
      </c>
      <c r="E734" s="49" t="s">
        <v>2904</v>
      </c>
      <c r="F734" s="49" t="s">
        <v>2853</v>
      </c>
      <c r="G734" s="49" t="s">
        <v>2854</v>
      </c>
      <c r="H734" s="49" t="s">
        <v>2860</v>
      </c>
      <c r="I734" s="51" t="s">
        <v>2905</v>
      </c>
      <c r="J734" s="49">
        <v>11</v>
      </c>
      <c r="K734" s="49">
        <v>51</v>
      </c>
      <c r="L734" s="49">
        <f t="shared" si="72"/>
        <v>-99</v>
      </c>
      <c r="N734" s="52" t="s">
        <v>243</v>
      </c>
      <c r="P734" s="49">
        <v>130</v>
      </c>
      <c r="Q734" s="49">
        <v>0</v>
      </c>
      <c r="R734" s="49">
        <v>51</v>
      </c>
      <c r="S734" s="77">
        <f t="shared" si="73"/>
        <v>130</v>
      </c>
      <c r="T734" s="77">
        <f t="shared" si="74"/>
        <v>181</v>
      </c>
      <c r="U734" s="49">
        <v>150</v>
      </c>
      <c r="V734" s="49">
        <v>99</v>
      </c>
      <c r="W734" s="49">
        <v>99</v>
      </c>
      <c r="X734" s="49">
        <f t="shared" si="76"/>
        <v>-119</v>
      </c>
      <c r="Y734" s="49" t="s">
        <v>181</v>
      </c>
      <c r="Z734" s="53">
        <v>110.58</v>
      </c>
      <c r="AB734" s="53">
        <f t="shared" si="75"/>
        <v>-110.58</v>
      </c>
      <c r="AM734" s="49" t="s">
        <v>85</v>
      </c>
      <c r="AN734" s="49" t="s">
        <v>2841</v>
      </c>
    </row>
    <row r="735" spans="1:40" hidden="1" x14ac:dyDescent="0.2">
      <c r="A735" s="49" t="s">
        <v>2906</v>
      </c>
      <c r="B735" s="49" t="s">
        <v>2907</v>
      </c>
      <c r="C735" s="50" t="s">
        <v>166</v>
      </c>
      <c r="D735" s="49" t="s">
        <v>2267</v>
      </c>
      <c r="E735" s="49" t="s">
        <v>2908</v>
      </c>
      <c r="F735" s="49" t="s">
        <v>2853</v>
      </c>
      <c r="G735" s="49" t="s">
        <v>2909</v>
      </c>
      <c r="H735" s="49" t="s">
        <v>2910</v>
      </c>
      <c r="I735" s="51" t="s">
        <v>2911</v>
      </c>
      <c r="J735" s="49">
        <v>11</v>
      </c>
      <c r="K735" s="49">
        <v>800</v>
      </c>
      <c r="L735" s="49">
        <f t="shared" si="72"/>
        <v>524</v>
      </c>
      <c r="M735" s="82"/>
      <c r="N735" s="52" t="s">
        <v>243</v>
      </c>
      <c r="P735" s="49">
        <v>266</v>
      </c>
      <c r="Q735" s="49">
        <v>0</v>
      </c>
      <c r="R735" s="49">
        <v>800</v>
      </c>
      <c r="S735" s="77">
        <f t="shared" si="73"/>
        <v>266</v>
      </c>
      <c r="T735" s="77">
        <f t="shared" si="74"/>
        <v>1066</v>
      </c>
      <c r="U735" s="49">
        <v>276</v>
      </c>
      <c r="V735" s="49">
        <v>174</v>
      </c>
      <c r="W735" s="49">
        <v>174</v>
      </c>
      <c r="X735" s="49">
        <f t="shared" si="76"/>
        <v>-184</v>
      </c>
      <c r="Y735" s="49" t="s">
        <v>181</v>
      </c>
      <c r="Z735" s="53">
        <v>1.31</v>
      </c>
      <c r="AB735" s="53">
        <f t="shared" si="75"/>
        <v>-1.31</v>
      </c>
      <c r="AM735" s="49" t="s">
        <v>85</v>
      </c>
      <c r="AN735" s="49" t="s">
        <v>2841</v>
      </c>
    </row>
    <row r="736" spans="1:40" hidden="1" x14ac:dyDescent="0.2">
      <c r="A736" s="49" t="s">
        <v>2912</v>
      </c>
      <c r="B736" s="49" t="s">
        <v>2913</v>
      </c>
      <c r="C736" s="50" t="s">
        <v>166</v>
      </c>
      <c r="D736" s="49" t="s">
        <v>2267</v>
      </c>
      <c r="E736" s="49" t="s">
        <v>2914</v>
      </c>
      <c r="F736" s="49" t="s">
        <v>2853</v>
      </c>
      <c r="G736" s="49" t="s">
        <v>2909</v>
      </c>
      <c r="H736" s="49" t="s">
        <v>2910</v>
      </c>
      <c r="I736" s="51" t="s">
        <v>2915</v>
      </c>
      <c r="J736" s="49">
        <v>11</v>
      </c>
      <c r="K736" s="49">
        <v>500</v>
      </c>
      <c r="L736" s="49">
        <f t="shared" si="72"/>
        <v>-286</v>
      </c>
      <c r="N736" s="52" t="s">
        <v>243</v>
      </c>
      <c r="P736" s="49">
        <v>454</v>
      </c>
      <c r="Q736" s="49">
        <v>0</v>
      </c>
      <c r="R736" s="49">
        <v>500</v>
      </c>
      <c r="S736" s="77">
        <f t="shared" si="73"/>
        <v>454</v>
      </c>
      <c r="T736" s="77">
        <f t="shared" si="74"/>
        <v>954</v>
      </c>
      <c r="U736" s="49">
        <v>786</v>
      </c>
      <c r="V736" s="49">
        <v>494</v>
      </c>
      <c r="W736" s="49">
        <v>507</v>
      </c>
      <c r="X736" s="49">
        <f t="shared" si="76"/>
        <v>-826</v>
      </c>
      <c r="Y736" s="49" t="s">
        <v>181</v>
      </c>
      <c r="Z736" s="53">
        <v>2.74</v>
      </c>
      <c r="AB736" s="53">
        <f t="shared" si="75"/>
        <v>-2.74</v>
      </c>
      <c r="AM736" s="49" t="s">
        <v>85</v>
      </c>
      <c r="AN736" s="49" t="s">
        <v>2841</v>
      </c>
    </row>
    <row r="737" spans="1:40" ht="60" hidden="1" x14ac:dyDescent="0.2">
      <c r="A737" s="49" t="s">
        <v>2916</v>
      </c>
      <c r="B737" s="49" t="s">
        <v>2917</v>
      </c>
      <c r="C737" s="50" t="s">
        <v>166</v>
      </c>
      <c r="D737" s="49" t="s">
        <v>2267</v>
      </c>
      <c r="E737" s="49" t="s">
        <v>2918</v>
      </c>
      <c r="F737" s="49" t="s">
        <v>2853</v>
      </c>
      <c r="G737" s="49" t="s">
        <v>2854</v>
      </c>
      <c r="H737" s="49" t="s">
        <v>2919</v>
      </c>
      <c r="I737" s="51" t="s">
        <v>2920</v>
      </c>
      <c r="J737" s="49">
        <v>9</v>
      </c>
      <c r="K737" s="49">
        <v>72</v>
      </c>
      <c r="L737" s="49">
        <f t="shared" si="72"/>
        <v>72</v>
      </c>
      <c r="M737" s="49">
        <f>L737*Z737</f>
        <v>3642.4800000000005</v>
      </c>
      <c r="N737" s="52" t="s">
        <v>243</v>
      </c>
      <c r="O737" s="52" t="s">
        <v>504</v>
      </c>
      <c r="P737" s="49">
        <v>0</v>
      </c>
      <c r="Q737" s="49">
        <v>0</v>
      </c>
      <c r="R737" s="49">
        <v>0</v>
      </c>
      <c r="S737" s="77">
        <f t="shared" si="73"/>
        <v>0</v>
      </c>
      <c r="T737" s="77">
        <f t="shared" si="74"/>
        <v>0</v>
      </c>
      <c r="U737" s="49">
        <v>0</v>
      </c>
      <c r="V737" s="49">
        <v>0</v>
      </c>
      <c r="W737" s="49">
        <v>0</v>
      </c>
      <c r="X737" s="49">
        <f t="shared" si="76"/>
        <v>0</v>
      </c>
      <c r="Y737" s="49" t="s">
        <v>174</v>
      </c>
      <c r="Z737" s="53">
        <v>50.59</v>
      </c>
      <c r="AB737" s="53">
        <f t="shared" si="75"/>
        <v>-50.59</v>
      </c>
      <c r="AM737" s="49" t="s">
        <v>85</v>
      </c>
      <c r="AN737" s="49" t="s">
        <v>2841</v>
      </c>
    </row>
    <row r="738" spans="1:40" hidden="1" x14ac:dyDescent="0.2">
      <c r="A738" s="49" t="s">
        <v>2921</v>
      </c>
      <c r="B738" s="49" t="s">
        <v>2922</v>
      </c>
      <c r="C738" s="50" t="s">
        <v>166</v>
      </c>
      <c r="D738" s="49" t="s">
        <v>2267</v>
      </c>
      <c r="E738" s="49" t="s">
        <v>2923</v>
      </c>
      <c r="F738" s="49" t="s">
        <v>2853</v>
      </c>
      <c r="G738" s="49" t="s">
        <v>2887</v>
      </c>
      <c r="H738" s="49" t="s">
        <v>2888</v>
      </c>
      <c r="I738" s="51" t="s">
        <v>2924</v>
      </c>
      <c r="J738" s="49">
        <v>9</v>
      </c>
      <c r="K738" s="49">
        <v>180</v>
      </c>
      <c r="L738" s="49">
        <f t="shared" si="72"/>
        <v>-280</v>
      </c>
      <c r="N738" s="52" t="s">
        <v>243</v>
      </c>
      <c r="P738" s="49">
        <v>0</v>
      </c>
      <c r="Q738" s="49">
        <v>0</v>
      </c>
      <c r="R738" s="49">
        <v>0</v>
      </c>
      <c r="S738" s="77">
        <f t="shared" si="73"/>
        <v>0</v>
      </c>
      <c r="T738" s="77">
        <f t="shared" si="74"/>
        <v>0</v>
      </c>
      <c r="U738" s="49">
        <v>460</v>
      </c>
      <c r="V738" s="49">
        <v>146</v>
      </c>
      <c r="W738" s="49">
        <v>159</v>
      </c>
      <c r="X738" s="49">
        <f t="shared" si="76"/>
        <v>-606</v>
      </c>
      <c r="Y738" s="49" t="s">
        <v>181</v>
      </c>
      <c r="Z738" s="53">
        <v>40.664000000000001</v>
      </c>
      <c r="AB738" s="53">
        <f t="shared" si="75"/>
        <v>-40.664000000000001</v>
      </c>
      <c r="AM738" s="49" t="s">
        <v>85</v>
      </c>
      <c r="AN738" s="49" t="s">
        <v>2841</v>
      </c>
    </row>
    <row r="739" spans="1:40" hidden="1" x14ac:dyDescent="0.2">
      <c r="A739" s="49" t="s">
        <v>2925</v>
      </c>
      <c r="B739" s="49" t="s">
        <v>2926</v>
      </c>
      <c r="C739" s="50" t="s">
        <v>166</v>
      </c>
      <c r="D739" s="49" t="s">
        <v>2267</v>
      </c>
      <c r="E739" s="49" t="s">
        <v>2927</v>
      </c>
      <c r="F739" s="49" t="s">
        <v>2853</v>
      </c>
      <c r="G739" s="49" t="s">
        <v>2854</v>
      </c>
      <c r="H739" s="49" t="s">
        <v>2860</v>
      </c>
      <c r="I739" s="51" t="s">
        <v>2928</v>
      </c>
      <c r="J739" s="49">
        <v>10</v>
      </c>
      <c r="K739" s="49">
        <v>60</v>
      </c>
      <c r="L739" s="49">
        <f t="shared" si="72"/>
        <v>-89</v>
      </c>
      <c r="N739" s="52" t="s">
        <v>243</v>
      </c>
      <c r="P739" s="49">
        <v>71</v>
      </c>
      <c r="Q739" s="49">
        <v>0</v>
      </c>
      <c r="R739" s="49">
        <v>60</v>
      </c>
      <c r="S739" s="77">
        <f t="shared" si="73"/>
        <v>71</v>
      </c>
      <c r="T739" s="77">
        <f t="shared" si="74"/>
        <v>131</v>
      </c>
      <c r="U739" s="49">
        <v>149</v>
      </c>
      <c r="V739" s="49">
        <v>99</v>
      </c>
      <c r="W739" s="49">
        <v>99</v>
      </c>
      <c r="X739" s="49">
        <f t="shared" si="76"/>
        <v>-177</v>
      </c>
      <c r="Y739" s="49" t="s">
        <v>181</v>
      </c>
      <c r="Z739" s="53">
        <v>59.1</v>
      </c>
      <c r="AB739" s="53">
        <f t="shared" si="75"/>
        <v>-59.1</v>
      </c>
      <c r="AM739" s="49" t="s">
        <v>85</v>
      </c>
      <c r="AN739" s="49" t="s">
        <v>2841</v>
      </c>
    </row>
    <row r="740" spans="1:40" hidden="1" x14ac:dyDescent="0.2">
      <c r="A740" s="49" t="s">
        <v>2929</v>
      </c>
      <c r="B740" s="49" t="s">
        <v>2930</v>
      </c>
      <c r="C740" s="50" t="s">
        <v>166</v>
      </c>
      <c r="D740" s="49" t="s">
        <v>2267</v>
      </c>
      <c r="E740" s="49" t="s">
        <v>2931</v>
      </c>
      <c r="F740" s="49" t="s">
        <v>2853</v>
      </c>
      <c r="G740" s="49" t="s">
        <v>2854</v>
      </c>
      <c r="H740" s="49" t="s">
        <v>2860</v>
      </c>
      <c r="I740" s="51" t="s">
        <v>2932</v>
      </c>
      <c r="J740" s="49">
        <v>7</v>
      </c>
      <c r="K740" s="49">
        <v>35</v>
      </c>
      <c r="L740" s="49">
        <f t="shared" si="72"/>
        <v>-105</v>
      </c>
      <c r="N740" s="52" t="s">
        <v>243</v>
      </c>
      <c r="P740" s="49">
        <v>35</v>
      </c>
      <c r="Q740" s="49">
        <v>0</v>
      </c>
      <c r="R740" s="49">
        <v>140</v>
      </c>
      <c r="S740" s="77">
        <f t="shared" si="73"/>
        <v>35</v>
      </c>
      <c r="T740" s="77">
        <f t="shared" si="74"/>
        <v>175</v>
      </c>
      <c r="U740" s="49">
        <v>140</v>
      </c>
      <c r="V740" s="49">
        <v>21</v>
      </c>
      <c r="W740" s="49">
        <v>21</v>
      </c>
      <c r="X740" s="49">
        <f t="shared" si="76"/>
        <v>-126</v>
      </c>
      <c r="Y740" s="49" t="s">
        <v>181</v>
      </c>
      <c r="Z740" s="53">
        <v>162.1</v>
      </c>
      <c r="AB740" s="53">
        <f t="shared" si="75"/>
        <v>-162.1</v>
      </c>
      <c r="AM740" s="49" t="s">
        <v>85</v>
      </c>
      <c r="AN740" s="49" t="s">
        <v>2841</v>
      </c>
    </row>
    <row r="741" spans="1:40" hidden="1" x14ac:dyDescent="0.2">
      <c r="A741" s="49" t="s">
        <v>2933</v>
      </c>
      <c r="B741" s="49" t="s">
        <v>2934</v>
      </c>
      <c r="C741" s="50" t="s">
        <v>166</v>
      </c>
      <c r="D741" s="49" t="s">
        <v>2267</v>
      </c>
      <c r="E741" s="49" t="s">
        <v>2935</v>
      </c>
      <c r="F741" s="49" t="s">
        <v>2853</v>
      </c>
      <c r="G741" s="49" t="s">
        <v>2854</v>
      </c>
      <c r="H741" s="49" t="s">
        <v>2860</v>
      </c>
      <c r="I741" s="51" t="s">
        <v>2936</v>
      </c>
      <c r="J741" s="49">
        <v>6</v>
      </c>
      <c r="K741" s="49">
        <v>52</v>
      </c>
      <c r="L741" s="49">
        <f t="shared" si="72"/>
        <v>30</v>
      </c>
      <c r="M741" s="80">
        <f>L741*Z741</f>
        <v>5365.2</v>
      </c>
      <c r="N741" s="52" t="s">
        <v>243</v>
      </c>
      <c r="P741" s="49">
        <v>0</v>
      </c>
      <c r="Q741" s="49">
        <v>0</v>
      </c>
      <c r="R741" s="49">
        <v>47</v>
      </c>
      <c r="S741" s="77">
        <f t="shared" si="73"/>
        <v>0</v>
      </c>
      <c r="T741" s="77">
        <f t="shared" si="74"/>
        <v>47</v>
      </c>
      <c r="U741" s="49">
        <v>22</v>
      </c>
      <c r="V741" s="49">
        <v>0</v>
      </c>
      <c r="W741" s="49">
        <v>0</v>
      </c>
      <c r="X741" s="49">
        <f t="shared" si="76"/>
        <v>-22</v>
      </c>
      <c r="Y741" s="49" t="s">
        <v>181</v>
      </c>
      <c r="Z741" s="53">
        <v>178.84</v>
      </c>
      <c r="AB741" s="53">
        <f t="shared" si="75"/>
        <v>-178.84</v>
      </c>
      <c r="AM741" s="49" t="s">
        <v>85</v>
      </c>
      <c r="AN741" s="49" t="s">
        <v>2841</v>
      </c>
    </row>
    <row r="742" spans="1:40" hidden="1" x14ac:dyDescent="0.2">
      <c r="A742" s="51" t="s">
        <v>2937</v>
      </c>
      <c r="B742" s="49" t="s">
        <v>2938</v>
      </c>
      <c r="C742" s="50" t="s">
        <v>166</v>
      </c>
      <c r="D742" s="49" t="s">
        <v>2267</v>
      </c>
      <c r="E742" s="51" t="s">
        <v>2939</v>
      </c>
      <c r="F742" s="49" t="s">
        <v>2853</v>
      </c>
      <c r="G742" s="49" t="s">
        <v>2854</v>
      </c>
      <c r="H742" s="49" t="s">
        <v>2855</v>
      </c>
      <c r="I742" s="51" t="s">
        <v>2940</v>
      </c>
      <c r="J742" s="49">
        <v>9</v>
      </c>
      <c r="K742" s="49">
        <v>50</v>
      </c>
      <c r="L742" s="49">
        <f t="shared" si="72"/>
        <v>50</v>
      </c>
      <c r="M742" s="49">
        <f>L742*Z742</f>
        <v>7414.5</v>
      </c>
      <c r="N742" s="52" t="s">
        <v>243</v>
      </c>
      <c r="P742" s="49">
        <v>0</v>
      </c>
      <c r="Q742" s="49">
        <v>0</v>
      </c>
      <c r="R742" s="49">
        <v>0</v>
      </c>
      <c r="S742" s="77">
        <f t="shared" si="73"/>
        <v>0</v>
      </c>
      <c r="T742" s="77">
        <f t="shared" si="74"/>
        <v>0</v>
      </c>
      <c r="U742" s="49">
        <v>0</v>
      </c>
      <c r="V742" s="49">
        <v>0</v>
      </c>
      <c r="W742" s="49">
        <v>0</v>
      </c>
      <c r="X742" s="49">
        <f t="shared" si="76"/>
        <v>0</v>
      </c>
      <c r="Y742" s="49" t="s">
        <v>174</v>
      </c>
      <c r="Z742" s="53">
        <v>148.29</v>
      </c>
      <c r="AB742" s="53">
        <f t="shared" si="75"/>
        <v>-148.29</v>
      </c>
      <c r="AM742" s="49" t="s">
        <v>85</v>
      </c>
      <c r="AN742" s="49" t="s">
        <v>2841</v>
      </c>
    </row>
    <row r="743" spans="1:40" hidden="1" x14ac:dyDescent="0.2">
      <c r="A743" s="49" t="s">
        <v>2941</v>
      </c>
      <c r="B743" s="49" t="s">
        <v>2942</v>
      </c>
      <c r="C743" s="50" t="s">
        <v>166</v>
      </c>
      <c r="D743" s="49" t="s">
        <v>2267</v>
      </c>
      <c r="E743" s="49" t="s">
        <v>2943</v>
      </c>
      <c r="F743" s="49" t="s">
        <v>2853</v>
      </c>
      <c r="G743" s="49" t="s">
        <v>2873</v>
      </c>
      <c r="H743" s="49" t="s">
        <v>2874</v>
      </c>
      <c r="I743" s="51" t="s">
        <v>2944</v>
      </c>
      <c r="J743" s="49">
        <v>12</v>
      </c>
      <c r="K743" s="49">
        <v>30</v>
      </c>
      <c r="L743" s="49">
        <f t="shared" si="72"/>
        <v>-404</v>
      </c>
      <c r="N743" s="52" t="s">
        <v>243</v>
      </c>
      <c r="P743" s="49">
        <v>446</v>
      </c>
      <c r="Q743" s="49">
        <v>0</v>
      </c>
      <c r="R743" s="49">
        <v>0</v>
      </c>
      <c r="S743" s="77">
        <f t="shared" si="73"/>
        <v>446</v>
      </c>
      <c r="T743" s="77">
        <f t="shared" si="74"/>
        <v>446</v>
      </c>
      <c r="U743" s="49">
        <v>434</v>
      </c>
      <c r="V743" s="49">
        <v>0</v>
      </c>
      <c r="W743" s="49">
        <v>0</v>
      </c>
      <c r="X743" s="49">
        <f t="shared" si="76"/>
        <v>12</v>
      </c>
      <c r="Y743" s="49" t="s">
        <v>190</v>
      </c>
      <c r="Z743" s="53">
        <v>585.5</v>
      </c>
      <c r="AB743" s="53">
        <f t="shared" si="75"/>
        <v>-585.5</v>
      </c>
      <c r="AM743" s="49" t="s">
        <v>85</v>
      </c>
      <c r="AN743" s="49" t="s">
        <v>2841</v>
      </c>
    </row>
    <row r="744" spans="1:40" hidden="1" x14ac:dyDescent="0.2">
      <c r="A744" s="49" t="s">
        <v>2945</v>
      </c>
      <c r="B744" s="49" t="s">
        <v>2946</v>
      </c>
      <c r="C744" s="50" t="s">
        <v>166</v>
      </c>
      <c r="D744" s="49" t="s">
        <v>2267</v>
      </c>
      <c r="E744" s="49" t="s">
        <v>2947</v>
      </c>
      <c r="F744" s="49" t="s">
        <v>2853</v>
      </c>
      <c r="G744" s="49" t="s">
        <v>2854</v>
      </c>
      <c r="H744" s="49" t="s">
        <v>2855</v>
      </c>
      <c r="I744" s="51" t="s">
        <v>2948</v>
      </c>
      <c r="J744" s="49">
        <v>9</v>
      </c>
      <c r="K744" s="49">
        <v>150</v>
      </c>
      <c r="L744" s="49">
        <f t="shared" si="72"/>
        <v>150</v>
      </c>
      <c r="M744" s="49">
        <f>L744*Z744</f>
        <v>9054</v>
      </c>
      <c r="N744" s="52" t="s">
        <v>243</v>
      </c>
      <c r="P744" s="49">
        <v>0</v>
      </c>
      <c r="Q744" s="49">
        <v>0</v>
      </c>
      <c r="R744" s="49">
        <v>0</v>
      </c>
      <c r="S744" s="77">
        <f t="shared" si="73"/>
        <v>0</v>
      </c>
      <c r="T744" s="77">
        <f t="shared" si="74"/>
        <v>0</v>
      </c>
      <c r="U744" s="49">
        <v>0</v>
      </c>
      <c r="V744" s="49">
        <v>0</v>
      </c>
      <c r="W744" s="49">
        <v>0</v>
      </c>
      <c r="X744" s="49">
        <f t="shared" si="76"/>
        <v>0</v>
      </c>
      <c r="Y744" s="49" t="s">
        <v>174</v>
      </c>
      <c r="Z744" s="53">
        <v>60.36</v>
      </c>
      <c r="AB744" s="53">
        <f t="shared" si="75"/>
        <v>-60.36</v>
      </c>
      <c r="AM744" s="49" t="s">
        <v>85</v>
      </c>
      <c r="AN744" s="49" t="s">
        <v>2841</v>
      </c>
    </row>
    <row r="745" spans="1:40" hidden="1" x14ac:dyDescent="0.2">
      <c r="A745" s="49" t="s">
        <v>2949</v>
      </c>
      <c r="B745" s="49" t="s">
        <v>2950</v>
      </c>
      <c r="C745" s="50" t="s">
        <v>166</v>
      </c>
      <c r="D745" s="49" t="s">
        <v>2267</v>
      </c>
      <c r="E745" s="49" t="s">
        <v>2951</v>
      </c>
      <c r="F745" s="49" t="s">
        <v>2853</v>
      </c>
      <c r="G745" s="49" t="s">
        <v>2887</v>
      </c>
      <c r="H745" s="49" t="s">
        <v>2888</v>
      </c>
      <c r="I745" s="51" t="s">
        <v>2952</v>
      </c>
      <c r="J745" s="49">
        <v>9</v>
      </c>
      <c r="K745" s="49">
        <v>90</v>
      </c>
      <c r="L745" s="49">
        <f t="shared" si="72"/>
        <v>-4633</v>
      </c>
      <c r="N745" s="52" t="s">
        <v>243</v>
      </c>
      <c r="P745" s="49">
        <v>5434</v>
      </c>
      <c r="Q745" s="49">
        <v>0</v>
      </c>
      <c r="R745" s="49">
        <v>85</v>
      </c>
      <c r="S745" s="77">
        <f t="shared" si="73"/>
        <v>5434</v>
      </c>
      <c r="T745" s="77">
        <f t="shared" si="74"/>
        <v>5519</v>
      </c>
      <c r="U745" s="49">
        <v>4723</v>
      </c>
      <c r="V745" s="49">
        <v>251</v>
      </c>
      <c r="W745" s="49">
        <v>51</v>
      </c>
      <c r="X745" s="49">
        <f t="shared" si="76"/>
        <v>460</v>
      </c>
      <c r="Y745" s="49" t="s">
        <v>190</v>
      </c>
      <c r="Z745" s="53">
        <v>93.343999999999994</v>
      </c>
      <c r="AB745" s="53">
        <f t="shared" si="75"/>
        <v>-93.343999999999994</v>
      </c>
      <c r="AM745" s="49" t="s">
        <v>85</v>
      </c>
      <c r="AN745" s="49" t="s">
        <v>2841</v>
      </c>
    </row>
    <row r="746" spans="1:40" hidden="1" x14ac:dyDescent="0.2">
      <c r="A746" s="51" t="s">
        <v>2953</v>
      </c>
      <c r="B746" s="49" t="s">
        <v>2954</v>
      </c>
      <c r="C746" s="50" t="s">
        <v>166</v>
      </c>
      <c r="D746" s="49" t="s">
        <v>2267</v>
      </c>
      <c r="E746" s="51" t="s">
        <v>2955</v>
      </c>
      <c r="F746" s="49" t="s">
        <v>2853</v>
      </c>
      <c r="G746" s="49" t="s">
        <v>2854</v>
      </c>
      <c r="H746" s="49" t="s">
        <v>2860</v>
      </c>
      <c r="I746" s="51" t="s">
        <v>2956</v>
      </c>
      <c r="J746" s="49">
        <v>9</v>
      </c>
      <c r="K746" s="49">
        <v>40</v>
      </c>
      <c r="L746" s="49">
        <f t="shared" si="72"/>
        <v>-6</v>
      </c>
      <c r="N746" s="52" t="s">
        <v>243</v>
      </c>
      <c r="P746" s="49">
        <v>0</v>
      </c>
      <c r="Q746" s="49">
        <v>0</v>
      </c>
      <c r="R746" s="49">
        <v>72</v>
      </c>
      <c r="S746" s="77">
        <f t="shared" si="73"/>
        <v>0</v>
      </c>
      <c r="T746" s="77">
        <f t="shared" si="74"/>
        <v>72</v>
      </c>
      <c r="U746" s="49">
        <v>46</v>
      </c>
      <c r="V746" s="49">
        <v>45</v>
      </c>
      <c r="W746" s="49">
        <v>45</v>
      </c>
      <c r="X746" s="49">
        <f t="shared" si="76"/>
        <v>-91</v>
      </c>
      <c r="Y746" s="49" t="s">
        <v>181</v>
      </c>
      <c r="Z746" s="53">
        <v>196.69</v>
      </c>
      <c r="AB746" s="53">
        <f t="shared" si="75"/>
        <v>-196.69</v>
      </c>
      <c r="AM746" s="49" t="s">
        <v>85</v>
      </c>
      <c r="AN746" s="49" t="s">
        <v>2841</v>
      </c>
    </row>
    <row r="747" spans="1:40" hidden="1" x14ac:dyDescent="0.2">
      <c r="A747" s="51" t="s">
        <v>2957</v>
      </c>
      <c r="B747" s="49" t="s">
        <v>2958</v>
      </c>
      <c r="C747" s="50" t="s">
        <v>166</v>
      </c>
      <c r="D747" s="49" t="s">
        <v>2267</v>
      </c>
      <c r="E747" s="51" t="s">
        <v>2959</v>
      </c>
      <c r="F747" s="49" t="s">
        <v>2853</v>
      </c>
      <c r="G747" s="49" t="s">
        <v>2854</v>
      </c>
      <c r="H747" s="49" t="s">
        <v>2860</v>
      </c>
      <c r="I747" s="51" t="s">
        <v>2960</v>
      </c>
      <c r="J747" s="49">
        <v>8</v>
      </c>
      <c r="K747" s="49">
        <v>300</v>
      </c>
      <c r="L747" s="49">
        <f t="shared" si="72"/>
        <v>-19040</v>
      </c>
      <c r="N747" s="52" t="s">
        <v>243</v>
      </c>
      <c r="P747" s="49">
        <v>11582</v>
      </c>
      <c r="Q747" s="49">
        <v>0</v>
      </c>
      <c r="R747" s="49">
        <v>1350</v>
      </c>
      <c r="S747" s="77">
        <f t="shared" si="73"/>
        <v>11582</v>
      </c>
      <c r="T747" s="77">
        <f t="shared" si="74"/>
        <v>12932</v>
      </c>
      <c r="U747" s="49">
        <v>19340</v>
      </c>
      <c r="V747" s="49">
        <v>9269</v>
      </c>
      <c r="W747" s="49">
        <v>8984</v>
      </c>
      <c r="X747" s="49">
        <f t="shared" si="76"/>
        <v>-17027</v>
      </c>
      <c r="Y747" s="49" t="s">
        <v>181</v>
      </c>
      <c r="Z747" s="53">
        <v>10.3</v>
      </c>
      <c r="AB747" s="53">
        <f t="shared" si="75"/>
        <v>-10.3</v>
      </c>
      <c r="AM747" s="49" t="s">
        <v>85</v>
      </c>
      <c r="AN747" s="49" t="s">
        <v>2841</v>
      </c>
    </row>
    <row r="748" spans="1:40" hidden="1" x14ac:dyDescent="0.2">
      <c r="A748" s="49" t="s">
        <v>2961</v>
      </c>
      <c r="B748" s="49" t="s">
        <v>2962</v>
      </c>
      <c r="C748" s="50" t="s">
        <v>166</v>
      </c>
      <c r="D748" s="49" t="s">
        <v>2267</v>
      </c>
      <c r="E748" s="49" t="s">
        <v>2963</v>
      </c>
      <c r="F748" s="49" t="s">
        <v>2853</v>
      </c>
      <c r="G748" s="49" t="s">
        <v>2887</v>
      </c>
      <c r="H748" s="49" t="s">
        <v>2888</v>
      </c>
      <c r="I748" s="51" t="s">
        <v>2964</v>
      </c>
      <c r="J748" s="49">
        <v>8</v>
      </c>
      <c r="K748" s="49">
        <v>90</v>
      </c>
      <c r="L748" s="49">
        <f t="shared" si="72"/>
        <v>-983</v>
      </c>
      <c r="N748" s="52" t="s">
        <v>243</v>
      </c>
      <c r="P748" s="49">
        <v>848</v>
      </c>
      <c r="Q748" s="49">
        <v>0</v>
      </c>
      <c r="R748" s="49">
        <v>70</v>
      </c>
      <c r="S748" s="77">
        <f t="shared" si="73"/>
        <v>848</v>
      </c>
      <c r="T748" s="77">
        <f t="shared" si="74"/>
        <v>918</v>
      </c>
      <c r="U748" s="49">
        <v>1073</v>
      </c>
      <c r="V748" s="49">
        <v>603</v>
      </c>
      <c r="W748" s="49">
        <v>603</v>
      </c>
      <c r="X748" s="49">
        <f t="shared" si="76"/>
        <v>-828</v>
      </c>
      <c r="Y748" s="49" t="s">
        <v>181</v>
      </c>
      <c r="Z748" s="53">
        <v>64.75</v>
      </c>
      <c r="AB748" s="53">
        <f t="shared" si="75"/>
        <v>-64.75</v>
      </c>
      <c r="AM748" s="49" t="s">
        <v>85</v>
      </c>
      <c r="AN748" s="49" t="s">
        <v>2841</v>
      </c>
    </row>
    <row r="749" spans="1:40" hidden="1" x14ac:dyDescent="0.2">
      <c r="A749" s="49" t="s">
        <v>2965</v>
      </c>
      <c r="B749" s="49" t="s">
        <v>2966</v>
      </c>
      <c r="C749" s="50" t="s">
        <v>166</v>
      </c>
      <c r="D749" s="49" t="s">
        <v>2267</v>
      </c>
      <c r="E749" s="49" t="s">
        <v>2967</v>
      </c>
      <c r="F749" s="49" t="s">
        <v>2853</v>
      </c>
      <c r="G749" s="49" t="s">
        <v>2909</v>
      </c>
      <c r="H749" s="49" t="s">
        <v>2910</v>
      </c>
      <c r="I749" s="51" t="s">
        <v>2968</v>
      </c>
      <c r="J749" s="49">
        <v>11</v>
      </c>
      <c r="K749" s="49">
        <v>250</v>
      </c>
      <c r="L749" s="49">
        <f t="shared" si="72"/>
        <v>-302</v>
      </c>
      <c r="N749" s="52" t="s">
        <v>243</v>
      </c>
      <c r="P749" s="49">
        <v>449</v>
      </c>
      <c r="Q749" s="49">
        <v>0</v>
      </c>
      <c r="R749" s="49">
        <v>526</v>
      </c>
      <c r="S749" s="77">
        <f t="shared" si="73"/>
        <v>449</v>
      </c>
      <c r="T749" s="77">
        <f t="shared" si="74"/>
        <v>975</v>
      </c>
      <c r="U749" s="49">
        <v>552</v>
      </c>
      <c r="V749" s="49">
        <v>348</v>
      </c>
      <c r="W749" s="49">
        <v>348</v>
      </c>
      <c r="X749" s="49">
        <f t="shared" si="76"/>
        <v>-451</v>
      </c>
      <c r="Y749" s="49" t="s">
        <v>181</v>
      </c>
      <c r="Z749" s="53">
        <v>4</v>
      </c>
      <c r="AB749" s="53">
        <f t="shared" si="75"/>
        <v>-4</v>
      </c>
      <c r="AM749" s="49" t="s">
        <v>85</v>
      </c>
      <c r="AN749" s="49" t="s">
        <v>2841</v>
      </c>
    </row>
    <row r="750" spans="1:40" hidden="1" x14ac:dyDescent="0.2">
      <c r="A750" s="49" t="s">
        <v>2969</v>
      </c>
      <c r="B750" s="49" t="s">
        <v>2970</v>
      </c>
      <c r="C750" s="50" t="s">
        <v>166</v>
      </c>
      <c r="D750" s="49" t="s">
        <v>2267</v>
      </c>
      <c r="E750" s="49" t="s">
        <v>2971</v>
      </c>
      <c r="F750" s="49" t="s">
        <v>2853</v>
      </c>
      <c r="G750" s="49" t="s">
        <v>2887</v>
      </c>
      <c r="H750" s="49" t="s">
        <v>2888</v>
      </c>
      <c r="I750" s="51" t="s">
        <v>2972</v>
      </c>
      <c r="J750" s="49">
        <v>9</v>
      </c>
      <c r="K750" s="49">
        <v>60</v>
      </c>
      <c r="L750" s="49">
        <f t="shared" si="72"/>
        <v>60</v>
      </c>
      <c r="M750" s="49">
        <f>L750*Z750</f>
        <v>14702.4</v>
      </c>
      <c r="N750" s="52" t="s">
        <v>243</v>
      </c>
      <c r="P750" s="49">
        <v>0</v>
      </c>
      <c r="Q750" s="49">
        <v>0</v>
      </c>
      <c r="R750" s="49">
        <v>0</v>
      </c>
      <c r="S750" s="77">
        <f t="shared" si="73"/>
        <v>0</v>
      </c>
      <c r="T750" s="77">
        <f t="shared" si="74"/>
        <v>0</v>
      </c>
      <c r="U750" s="49">
        <v>0</v>
      </c>
      <c r="V750" s="49">
        <v>0</v>
      </c>
      <c r="W750" s="49">
        <v>0</v>
      </c>
      <c r="X750" s="49">
        <f t="shared" si="76"/>
        <v>0</v>
      </c>
      <c r="Y750" s="49" t="s">
        <v>174</v>
      </c>
      <c r="Z750" s="53">
        <v>245.04</v>
      </c>
      <c r="AB750" s="53">
        <f t="shared" si="75"/>
        <v>-245.04</v>
      </c>
      <c r="AM750" s="49" t="s">
        <v>85</v>
      </c>
      <c r="AN750" s="49" t="s">
        <v>2841</v>
      </c>
    </row>
    <row r="751" spans="1:40" hidden="1" x14ac:dyDescent="0.2">
      <c r="A751" s="49" t="s">
        <v>2973</v>
      </c>
      <c r="B751" s="49" t="s">
        <v>2974</v>
      </c>
      <c r="C751" s="50" t="s">
        <v>166</v>
      </c>
      <c r="D751" s="49" t="s">
        <v>2267</v>
      </c>
      <c r="E751" s="49" t="s">
        <v>2975</v>
      </c>
      <c r="F751" s="49" t="s">
        <v>2853</v>
      </c>
      <c r="G751" s="49" t="s">
        <v>2887</v>
      </c>
      <c r="H751" s="49" t="s">
        <v>2888</v>
      </c>
      <c r="I751" s="51" t="s">
        <v>2976</v>
      </c>
      <c r="J751" s="49">
        <v>9</v>
      </c>
      <c r="K751" s="49">
        <v>150</v>
      </c>
      <c r="L751" s="49">
        <f t="shared" si="72"/>
        <v>-5604</v>
      </c>
      <c r="N751" s="52" t="s">
        <v>243</v>
      </c>
      <c r="P751" s="49">
        <v>2614</v>
      </c>
      <c r="Q751" s="49">
        <v>0</v>
      </c>
      <c r="R751" s="49">
        <v>1084</v>
      </c>
      <c r="S751" s="77">
        <f t="shared" si="73"/>
        <v>2614</v>
      </c>
      <c r="T751" s="77">
        <f t="shared" si="74"/>
        <v>3698</v>
      </c>
      <c r="U751" s="49">
        <v>5754</v>
      </c>
      <c r="V751" s="49">
        <v>4257</v>
      </c>
      <c r="W751" s="49">
        <v>4057</v>
      </c>
      <c r="X751" s="49">
        <f t="shared" si="76"/>
        <v>-7397</v>
      </c>
      <c r="Y751" s="49" t="s">
        <v>181</v>
      </c>
      <c r="Z751" s="53">
        <v>26.379000000000001</v>
      </c>
      <c r="AB751" s="53">
        <f t="shared" si="75"/>
        <v>-26.379000000000001</v>
      </c>
      <c r="AM751" s="49" t="s">
        <v>85</v>
      </c>
      <c r="AN751" s="49" t="s">
        <v>2841</v>
      </c>
    </row>
    <row r="752" spans="1:40" hidden="1" x14ac:dyDescent="0.2">
      <c r="A752" s="49" t="s">
        <v>2977</v>
      </c>
      <c r="B752" s="49" t="s">
        <v>2978</v>
      </c>
      <c r="C752" s="50" t="s">
        <v>166</v>
      </c>
      <c r="D752" s="49" t="s">
        <v>2267</v>
      </c>
      <c r="E752" s="49" t="s">
        <v>2979</v>
      </c>
      <c r="F752" s="49" t="s">
        <v>2853</v>
      </c>
      <c r="G752" s="49" t="s">
        <v>2873</v>
      </c>
      <c r="H752" s="49" t="s">
        <v>2874</v>
      </c>
      <c r="I752" s="51" t="s">
        <v>2980</v>
      </c>
      <c r="J752" s="49">
        <v>9</v>
      </c>
      <c r="K752" s="49">
        <v>30</v>
      </c>
      <c r="L752" s="49">
        <f t="shared" si="72"/>
        <v>30</v>
      </c>
      <c r="M752" s="49">
        <f>L752*Z752</f>
        <v>18300</v>
      </c>
      <c r="N752" s="52" t="s">
        <v>243</v>
      </c>
      <c r="P752" s="49">
        <v>0</v>
      </c>
      <c r="Q752" s="49">
        <v>0</v>
      </c>
      <c r="R752" s="49">
        <v>0</v>
      </c>
      <c r="S752" s="77">
        <f t="shared" si="73"/>
        <v>0</v>
      </c>
      <c r="T752" s="77">
        <f t="shared" si="74"/>
        <v>0</v>
      </c>
      <c r="U752" s="49">
        <v>0</v>
      </c>
      <c r="V752" s="49">
        <v>0</v>
      </c>
      <c r="W752" s="49">
        <v>0</v>
      </c>
      <c r="X752" s="49">
        <f t="shared" si="76"/>
        <v>0</v>
      </c>
      <c r="Y752" s="49" t="s">
        <v>174</v>
      </c>
      <c r="Z752" s="53">
        <v>610</v>
      </c>
      <c r="AB752" s="53">
        <f t="shared" si="75"/>
        <v>-610</v>
      </c>
      <c r="AM752" s="49" t="s">
        <v>85</v>
      </c>
      <c r="AN752" s="49" t="s">
        <v>2841</v>
      </c>
    </row>
    <row r="753" spans="1:40" hidden="1" x14ac:dyDescent="0.2">
      <c r="A753" s="49" t="s">
        <v>2981</v>
      </c>
      <c r="B753" s="49" t="s">
        <v>2982</v>
      </c>
      <c r="C753" s="50" t="s">
        <v>166</v>
      </c>
      <c r="D753" s="49" t="s">
        <v>2267</v>
      </c>
      <c r="E753" s="49" t="s">
        <v>2983</v>
      </c>
      <c r="F753" s="49" t="s">
        <v>2853</v>
      </c>
      <c r="G753" s="49" t="s">
        <v>2887</v>
      </c>
      <c r="H753" s="49" t="s">
        <v>2888</v>
      </c>
      <c r="I753" s="51" t="s">
        <v>2984</v>
      </c>
      <c r="J753" s="49">
        <v>8</v>
      </c>
      <c r="K753" s="49">
        <v>90</v>
      </c>
      <c r="L753" s="49">
        <f t="shared" si="72"/>
        <v>-1033</v>
      </c>
      <c r="N753" s="52" t="s">
        <v>243</v>
      </c>
      <c r="P753" s="49">
        <v>749</v>
      </c>
      <c r="Q753" s="49">
        <v>0</v>
      </c>
      <c r="R753" s="49">
        <v>0</v>
      </c>
      <c r="S753" s="77">
        <f t="shared" si="73"/>
        <v>749</v>
      </c>
      <c r="T753" s="77">
        <f t="shared" si="74"/>
        <v>749</v>
      </c>
      <c r="U753" s="49">
        <v>1123</v>
      </c>
      <c r="V753" s="49">
        <v>594</v>
      </c>
      <c r="W753" s="49">
        <v>594</v>
      </c>
      <c r="X753" s="49">
        <f t="shared" si="76"/>
        <v>-968</v>
      </c>
      <c r="Y753" s="49" t="s">
        <v>181</v>
      </c>
      <c r="Z753" s="53">
        <v>65.045000000000002</v>
      </c>
      <c r="AB753" s="53">
        <f t="shared" si="75"/>
        <v>-65.045000000000002</v>
      </c>
      <c r="AM753" s="49" t="s">
        <v>85</v>
      </c>
      <c r="AN753" s="49" t="s">
        <v>2841</v>
      </c>
    </row>
    <row r="754" spans="1:40" hidden="1" x14ac:dyDescent="0.2">
      <c r="A754" s="49" t="s">
        <v>2985</v>
      </c>
      <c r="B754" s="49" t="s">
        <v>2986</v>
      </c>
      <c r="C754" s="50" t="s">
        <v>166</v>
      </c>
      <c r="D754" s="49" t="s">
        <v>2267</v>
      </c>
      <c r="E754" s="49" t="s">
        <v>2987</v>
      </c>
      <c r="F754" s="49" t="s">
        <v>2853</v>
      </c>
      <c r="G754" s="49" t="s">
        <v>2854</v>
      </c>
      <c r="H754" s="49" t="s">
        <v>2860</v>
      </c>
      <c r="I754" s="51" t="s">
        <v>2988</v>
      </c>
      <c r="J754" s="49">
        <v>9</v>
      </c>
      <c r="K754" s="49">
        <v>51</v>
      </c>
      <c r="L754" s="49">
        <f t="shared" si="72"/>
        <v>-70</v>
      </c>
      <c r="N754" s="52" t="s">
        <v>243</v>
      </c>
      <c r="P754" s="49">
        <v>188</v>
      </c>
      <c r="Q754" s="49">
        <v>0</v>
      </c>
      <c r="R754" s="49">
        <v>0</v>
      </c>
      <c r="S754" s="77">
        <f t="shared" si="73"/>
        <v>188</v>
      </c>
      <c r="T754" s="77">
        <f t="shared" si="74"/>
        <v>188</v>
      </c>
      <c r="U754" s="49">
        <v>121</v>
      </c>
      <c r="V754" s="49">
        <v>75</v>
      </c>
      <c r="W754" s="49">
        <v>75</v>
      </c>
      <c r="X754" s="49">
        <f t="shared" si="76"/>
        <v>-8</v>
      </c>
      <c r="Y754" s="49" t="s">
        <v>181</v>
      </c>
      <c r="Z754" s="53">
        <v>109.2</v>
      </c>
      <c r="AB754" s="53">
        <f t="shared" si="75"/>
        <v>-109.2</v>
      </c>
      <c r="AM754" s="49" t="s">
        <v>85</v>
      </c>
      <c r="AN754" s="49" t="s">
        <v>2841</v>
      </c>
    </row>
    <row r="755" spans="1:40" hidden="1" x14ac:dyDescent="0.2">
      <c r="A755" s="49" t="s">
        <v>2989</v>
      </c>
      <c r="B755" s="49" t="s">
        <v>2990</v>
      </c>
      <c r="C755" s="50" t="s">
        <v>166</v>
      </c>
      <c r="D755" s="49" t="s">
        <v>2267</v>
      </c>
      <c r="E755" s="49" t="s">
        <v>2991</v>
      </c>
      <c r="F755" s="49" t="s">
        <v>2853</v>
      </c>
      <c r="G755" s="49" t="s">
        <v>2854</v>
      </c>
      <c r="H755" s="49" t="s">
        <v>2860</v>
      </c>
      <c r="I755" s="51" t="s">
        <v>2992</v>
      </c>
      <c r="J755" s="49">
        <v>9</v>
      </c>
      <c r="K755" s="49">
        <v>68</v>
      </c>
      <c r="L755" s="49">
        <f t="shared" si="72"/>
        <v>-52</v>
      </c>
      <c r="N755" s="52" t="s">
        <v>243</v>
      </c>
      <c r="P755" s="49">
        <v>234</v>
      </c>
      <c r="Q755" s="49">
        <v>0</v>
      </c>
      <c r="R755" s="49">
        <v>3</v>
      </c>
      <c r="S755" s="77">
        <f t="shared" si="73"/>
        <v>234</v>
      </c>
      <c r="T755" s="77">
        <f t="shared" si="74"/>
        <v>237</v>
      </c>
      <c r="U755" s="49">
        <v>120</v>
      </c>
      <c r="V755" s="49">
        <v>75</v>
      </c>
      <c r="W755" s="49">
        <v>75</v>
      </c>
      <c r="X755" s="49">
        <f t="shared" ref="X755:X786" si="77">P755-(U755+V755)</f>
        <v>39</v>
      </c>
      <c r="Y755" s="49" t="s">
        <v>190</v>
      </c>
      <c r="Z755" s="53">
        <v>81.400000000000006</v>
      </c>
      <c r="AB755" s="53">
        <f t="shared" si="75"/>
        <v>-81.400000000000006</v>
      </c>
      <c r="AM755" s="49" t="s">
        <v>85</v>
      </c>
      <c r="AN755" s="49" t="s">
        <v>2841</v>
      </c>
    </row>
    <row r="756" spans="1:40" hidden="1" x14ac:dyDescent="0.2">
      <c r="A756" s="49" t="s">
        <v>2993</v>
      </c>
      <c r="B756" s="49" t="s">
        <v>2994</v>
      </c>
      <c r="C756" s="50" t="s">
        <v>166</v>
      </c>
      <c r="D756" s="49" t="s">
        <v>2267</v>
      </c>
      <c r="E756" s="49" t="s">
        <v>2995</v>
      </c>
      <c r="F756" s="49" t="s">
        <v>2853</v>
      </c>
      <c r="G756" s="49" t="s">
        <v>2887</v>
      </c>
      <c r="H756" s="49" t="s">
        <v>2888</v>
      </c>
      <c r="I756" s="51" t="s">
        <v>2996</v>
      </c>
      <c r="J756" s="49">
        <v>9</v>
      </c>
      <c r="K756" s="49">
        <v>150</v>
      </c>
      <c r="L756" s="49">
        <f t="shared" si="72"/>
        <v>-3878</v>
      </c>
      <c r="N756" s="52" t="s">
        <v>243</v>
      </c>
      <c r="P756" s="49">
        <v>1785</v>
      </c>
      <c r="Q756" s="49">
        <v>0</v>
      </c>
      <c r="R756" s="49">
        <v>1950</v>
      </c>
      <c r="S756" s="77">
        <f t="shared" si="73"/>
        <v>1785</v>
      </c>
      <c r="T756" s="77">
        <f t="shared" si="74"/>
        <v>3735</v>
      </c>
      <c r="U756" s="49">
        <v>4028</v>
      </c>
      <c r="V756" s="49">
        <v>803</v>
      </c>
      <c r="W756" s="49">
        <v>0</v>
      </c>
      <c r="X756" s="49">
        <f t="shared" si="77"/>
        <v>-3046</v>
      </c>
      <c r="Y756" s="49" t="s">
        <v>181</v>
      </c>
      <c r="Z756" s="53">
        <v>269.10000000000002</v>
      </c>
      <c r="AB756" s="53">
        <f t="shared" si="75"/>
        <v>-269.10000000000002</v>
      </c>
      <c r="AM756" s="49" t="s">
        <v>85</v>
      </c>
      <c r="AN756" s="49" t="s">
        <v>2841</v>
      </c>
    </row>
    <row r="757" spans="1:40" hidden="1" x14ac:dyDescent="0.2">
      <c r="A757" s="49" t="s">
        <v>2997</v>
      </c>
      <c r="B757" s="49" t="s">
        <v>2998</v>
      </c>
      <c r="C757" s="50" t="s">
        <v>166</v>
      </c>
      <c r="D757" s="49" t="s">
        <v>2267</v>
      </c>
      <c r="E757" s="49" t="s">
        <v>2999</v>
      </c>
      <c r="F757" s="49" t="s">
        <v>2853</v>
      </c>
      <c r="G757" s="49" t="s">
        <v>2887</v>
      </c>
      <c r="H757" s="49" t="s">
        <v>2888</v>
      </c>
      <c r="I757" s="51" t="s">
        <v>3000</v>
      </c>
      <c r="J757" s="49">
        <v>9</v>
      </c>
      <c r="K757" s="49">
        <v>90</v>
      </c>
      <c r="L757" s="49">
        <f t="shared" si="72"/>
        <v>90</v>
      </c>
      <c r="M757" s="49">
        <f>L757*Z757</f>
        <v>22072.05</v>
      </c>
      <c r="N757" s="52" t="s">
        <v>243</v>
      </c>
      <c r="P757" s="49">
        <v>120</v>
      </c>
      <c r="Q757" s="49">
        <v>0</v>
      </c>
      <c r="R757" s="49">
        <v>90</v>
      </c>
      <c r="S757" s="77">
        <f t="shared" si="73"/>
        <v>120</v>
      </c>
      <c r="T757" s="77">
        <f t="shared" si="74"/>
        <v>210</v>
      </c>
      <c r="U757" s="49">
        <v>0</v>
      </c>
      <c r="V757" s="49">
        <v>0</v>
      </c>
      <c r="W757" s="49">
        <v>0</v>
      </c>
      <c r="X757" s="49">
        <f t="shared" si="77"/>
        <v>120</v>
      </c>
      <c r="Y757" s="49" t="s">
        <v>190</v>
      </c>
      <c r="Z757" s="53">
        <v>245.245</v>
      </c>
      <c r="AB757" s="53">
        <f t="shared" si="75"/>
        <v>-245.245</v>
      </c>
      <c r="AM757" s="49" t="s">
        <v>85</v>
      </c>
      <c r="AN757" s="49" t="s">
        <v>2841</v>
      </c>
    </row>
    <row r="758" spans="1:40" hidden="1" x14ac:dyDescent="0.2">
      <c r="A758" s="49" t="s">
        <v>3001</v>
      </c>
      <c r="B758" s="49" t="s">
        <v>3002</v>
      </c>
      <c r="C758" s="50" t="s">
        <v>166</v>
      </c>
      <c r="D758" s="49" t="s">
        <v>2267</v>
      </c>
      <c r="E758" s="49" t="s">
        <v>3003</v>
      </c>
      <c r="F758" s="49" t="s">
        <v>2853</v>
      </c>
      <c r="G758" s="49" t="s">
        <v>2887</v>
      </c>
      <c r="H758" s="49" t="s">
        <v>2888</v>
      </c>
      <c r="I758" s="51" t="s">
        <v>3004</v>
      </c>
      <c r="J758" s="49">
        <v>9</v>
      </c>
      <c r="K758" s="49">
        <v>200</v>
      </c>
      <c r="L758" s="49">
        <f t="shared" si="72"/>
        <v>-523</v>
      </c>
      <c r="N758" s="52" t="s">
        <v>243</v>
      </c>
      <c r="P758" s="49">
        <v>316</v>
      </c>
      <c r="Q758" s="49">
        <v>0</v>
      </c>
      <c r="R758" s="49">
        <v>360</v>
      </c>
      <c r="S758" s="77">
        <f t="shared" si="73"/>
        <v>316</v>
      </c>
      <c r="T758" s="77">
        <f t="shared" si="74"/>
        <v>676</v>
      </c>
      <c r="U758" s="49">
        <v>723</v>
      </c>
      <c r="V758" s="49">
        <v>657</v>
      </c>
      <c r="W758" s="49">
        <v>657</v>
      </c>
      <c r="X758" s="49">
        <f t="shared" si="77"/>
        <v>-1064</v>
      </c>
      <c r="Y758" s="49" t="s">
        <v>181</v>
      </c>
      <c r="Z758" s="53">
        <v>99.296000000000006</v>
      </c>
      <c r="AB758" s="53">
        <f t="shared" si="75"/>
        <v>-99.296000000000006</v>
      </c>
      <c r="AM758" s="49" t="s">
        <v>85</v>
      </c>
      <c r="AN758" s="49" t="s">
        <v>2841</v>
      </c>
    </row>
    <row r="759" spans="1:40" hidden="1" x14ac:dyDescent="0.2">
      <c r="A759" s="49" t="s">
        <v>3005</v>
      </c>
      <c r="B759" s="49" t="s">
        <v>3006</v>
      </c>
      <c r="C759" s="50" t="s">
        <v>166</v>
      </c>
      <c r="D759" s="49" t="s">
        <v>2267</v>
      </c>
      <c r="E759" s="49" t="s">
        <v>3007</v>
      </c>
      <c r="F759" s="49" t="s">
        <v>2853</v>
      </c>
      <c r="G759" s="49" t="s">
        <v>2887</v>
      </c>
      <c r="H759" s="49" t="s">
        <v>2888</v>
      </c>
      <c r="I759" s="51" t="s">
        <v>3008</v>
      </c>
      <c r="J759" s="49">
        <v>11</v>
      </c>
      <c r="K759" s="49">
        <v>50</v>
      </c>
      <c r="L759" s="49">
        <f t="shared" si="72"/>
        <v>-10878</v>
      </c>
      <c r="N759" s="52" t="s">
        <v>243</v>
      </c>
      <c r="P759" s="49">
        <v>5817</v>
      </c>
      <c r="Q759" s="49">
        <v>0</v>
      </c>
      <c r="R759" s="49">
        <v>1080</v>
      </c>
      <c r="S759" s="77">
        <f t="shared" si="73"/>
        <v>5817</v>
      </c>
      <c r="T759" s="77">
        <f t="shared" si="74"/>
        <v>6897</v>
      </c>
      <c r="U759" s="49">
        <v>10928</v>
      </c>
      <c r="V759" s="49">
        <v>6013</v>
      </c>
      <c r="W759" s="49">
        <v>5943</v>
      </c>
      <c r="X759" s="49">
        <f t="shared" si="77"/>
        <v>-11124</v>
      </c>
      <c r="Y759" s="49" t="s">
        <v>181</v>
      </c>
      <c r="Z759" s="53">
        <v>160</v>
      </c>
      <c r="AB759" s="53">
        <f t="shared" si="75"/>
        <v>-160</v>
      </c>
      <c r="AM759" s="49" t="s">
        <v>85</v>
      </c>
      <c r="AN759" s="49" t="s">
        <v>2841</v>
      </c>
    </row>
    <row r="760" spans="1:40" hidden="1" x14ac:dyDescent="0.2">
      <c r="A760" s="49" t="s">
        <v>3009</v>
      </c>
      <c r="B760" s="49" t="s">
        <v>3010</v>
      </c>
      <c r="C760" s="50" t="s">
        <v>166</v>
      </c>
      <c r="D760" s="49" t="s">
        <v>2267</v>
      </c>
      <c r="E760" s="49" t="s">
        <v>3011</v>
      </c>
      <c r="F760" s="49" t="s">
        <v>2853</v>
      </c>
      <c r="G760" s="49" t="s">
        <v>2887</v>
      </c>
      <c r="H760" s="49" t="s">
        <v>2860</v>
      </c>
      <c r="I760" s="51" t="s">
        <v>3012</v>
      </c>
      <c r="J760" s="49">
        <v>9</v>
      </c>
      <c r="K760" s="49">
        <v>30</v>
      </c>
      <c r="L760" s="49">
        <f t="shared" si="72"/>
        <v>-78</v>
      </c>
      <c r="N760" s="52" t="s">
        <v>243</v>
      </c>
      <c r="P760" s="49">
        <v>151</v>
      </c>
      <c r="Q760" s="49">
        <v>0</v>
      </c>
      <c r="R760" s="49">
        <v>150</v>
      </c>
      <c r="S760" s="77">
        <f t="shared" si="73"/>
        <v>151</v>
      </c>
      <c r="T760" s="77">
        <f t="shared" si="74"/>
        <v>301</v>
      </c>
      <c r="U760" s="49">
        <v>108</v>
      </c>
      <c r="V760" s="49">
        <v>30</v>
      </c>
      <c r="W760" s="49">
        <v>30</v>
      </c>
      <c r="X760" s="49">
        <f t="shared" si="77"/>
        <v>13</v>
      </c>
      <c r="Y760" s="49" t="s">
        <v>190</v>
      </c>
      <c r="Z760" s="53">
        <v>930.19</v>
      </c>
      <c r="AB760" s="53">
        <f t="shared" si="75"/>
        <v>-930.19</v>
      </c>
      <c r="AM760" s="49" t="s">
        <v>85</v>
      </c>
      <c r="AN760" s="49" t="s">
        <v>2841</v>
      </c>
    </row>
    <row r="761" spans="1:40" hidden="1" x14ac:dyDescent="0.2">
      <c r="A761" s="49" t="s">
        <v>3013</v>
      </c>
      <c r="B761" s="49" t="s">
        <v>3014</v>
      </c>
      <c r="C761" s="50" t="s">
        <v>166</v>
      </c>
      <c r="D761" s="49" t="s">
        <v>2267</v>
      </c>
      <c r="E761" s="49" t="s">
        <v>3015</v>
      </c>
      <c r="F761" s="49" t="s">
        <v>2853</v>
      </c>
      <c r="G761" s="49" t="s">
        <v>2854</v>
      </c>
      <c r="H761" s="49" t="s">
        <v>2860</v>
      </c>
      <c r="I761" s="51" t="s">
        <v>3016</v>
      </c>
      <c r="J761" s="49">
        <v>6</v>
      </c>
      <c r="K761" s="49">
        <v>235</v>
      </c>
      <c r="L761" s="49">
        <f t="shared" si="72"/>
        <v>-8077</v>
      </c>
      <c r="N761" s="52" t="s">
        <v>243</v>
      </c>
      <c r="P761" s="49">
        <v>2550</v>
      </c>
      <c r="Q761" s="49">
        <v>0</v>
      </c>
      <c r="R761" s="49">
        <v>3930</v>
      </c>
      <c r="S761" s="77">
        <f t="shared" si="73"/>
        <v>2550</v>
      </c>
      <c r="T761" s="77">
        <f t="shared" si="74"/>
        <v>6480</v>
      </c>
      <c r="U761" s="49">
        <v>8312</v>
      </c>
      <c r="V761" s="49">
        <v>3405</v>
      </c>
      <c r="W761" s="49">
        <v>3436</v>
      </c>
      <c r="X761" s="49">
        <f t="shared" si="77"/>
        <v>-9167</v>
      </c>
      <c r="Y761" s="49" t="s">
        <v>181</v>
      </c>
      <c r="Z761" s="53">
        <v>11.163</v>
      </c>
      <c r="AB761" s="53">
        <f t="shared" si="75"/>
        <v>-11.163</v>
      </c>
      <c r="AM761" s="49" t="s">
        <v>85</v>
      </c>
      <c r="AN761" s="49" t="s">
        <v>2841</v>
      </c>
    </row>
    <row r="762" spans="1:40" hidden="1" x14ac:dyDescent="0.2">
      <c r="A762" s="51" t="s">
        <v>3017</v>
      </c>
      <c r="B762" s="49" t="s">
        <v>3018</v>
      </c>
      <c r="C762" s="50" t="s">
        <v>166</v>
      </c>
      <c r="D762" s="49" t="s">
        <v>2267</v>
      </c>
      <c r="E762" s="51" t="s">
        <v>3019</v>
      </c>
      <c r="F762" s="49" t="s">
        <v>2853</v>
      </c>
      <c r="G762" s="49" t="s">
        <v>2854</v>
      </c>
      <c r="H762" s="49" t="s">
        <v>2860</v>
      </c>
      <c r="I762" s="51" t="s">
        <v>3020</v>
      </c>
      <c r="J762" s="49">
        <v>11</v>
      </c>
      <c r="K762" s="49">
        <v>1043</v>
      </c>
      <c r="L762" s="49">
        <f t="shared" si="72"/>
        <v>-8097</v>
      </c>
      <c r="N762" s="52" t="s">
        <v>243</v>
      </c>
      <c r="P762" s="49">
        <v>4014</v>
      </c>
      <c r="Q762" s="49">
        <v>0</v>
      </c>
      <c r="R762" s="49">
        <v>4301</v>
      </c>
      <c r="S762" s="77">
        <f t="shared" si="73"/>
        <v>4014</v>
      </c>
      <c r="T762" s="77">
        <f t="shared" si="74"/>
        <v>8315</v>
      </c>
      <c r="U762" s="49">
        <v>9140</v>
      </c>
      <c r="V762" s="49">
        <v>3405</v>
      </c>
      <c r="W762" s="49">
        <v>3436</v>
      </c>
      <c r="X762" s="49">
        <f t="shared" si="77"/>
        <v>-8531</v>
      </c>
      <c r="Y762" s="49" t="s">
        <v>181</v>
      </c>
      <c r="Z762" s="53">
        <v>2.33</v>
      </c>
      <c r="AB762" s="53">
        <f t="shared" si="75"/>
        <v>-2.33</v>
      </c>
      <c r="AM762" s="49" t="s">
        <v>85</v>
      </c>
      <c r="AN762" s="49" t="s">
        <v>2841</v>
      </c>
    </row>
    <row r="763" spans="1:40" hidden="1" x14ac:dyDescent="0.2">
      <c r="A763" s="49" t="s">
        <v>3021</v>
      </c>
      <c r="B763" s="49" t="s">
        <v>3022</v>
      </c>
      <c r="C763" s="50" t="s">
        <v>166</v>
      </c>
      <c r="D763" s="49" t="s">
        <v>2267</v>
      </c>
      <c r="E763" s="49" t="s">
        <v>3023</v>
      </c>
      <c r="F763" s="49" t="s">
        <v>2853</v>
      </c>
      <c r="G763" s="49" t="s">
        <v>2887</v>
      </c>
      <c r="H763" s="49" t="s">
        <v>2888</v>
      </c>
      <c r="I763" s="51" t="s">
        <v>3024</v>
      </c>
      <c r="J763" s="49">
        <v>9</v>
      </c>
      <c r="K763" s="49">
        <v>90</v>
      </c>
      <c r="L763" s="49">
        <f t="shared" si="72"/>
        <v>90</v>
      </c>
      <c r="M763" s="49">
        <f>L763*Z763</f>
        <v>21105</v>
      </c>
      <c r="N763" s="52" t="s">
        <v>243</v>
      </c>
      <c r="P763" s="49">
        <v>58</v>
      </c>
      <c r="Q763" s="49">
        <v>0</v>
      </c>
      <c r="R763" s="49">
        <v>0</v>
      </c>
      <c r="S763" s="77">
        <f t="shared" si="73"/>
        <v>58</v>
      </c>
      <c r="T763" s="77">
        <f t="shared" si="74"/>
        <v>58</v>
      </c>
      <c r="U763" s="49">
        <v>0</v>
      </c>
      <c r="V763" s="49">
        <v>0</v>
      </c>
      <c r="W763" s="49">
        <v>0</v>
      </c>
      <c r="X763" s="49">
        <f t="shared" si="77"/>
        <v>58</v>
      </c>
      <c r="Y763" s="49" t="s">
        <v>190</v>
      </c>
      <c r="Z763" s="53">
        <v>234.5</v>
      </c>
      <c r="AB763" s="53">
        <f t="shared" si="75"/>
        <v>-234.5</v>
      </c>
      <c r="AM763" s="49" t="s">
        <v>85</v>
      </c>
      <c r="AN763" s="49" t="s">
        <v>2841</v>
      </c>
    </row>
    <row r="764" spans="1:40" hidden="1" x14ac:dyDescent="0.2">
      <c r="A764" s="49" t="s">
        <v>3025</v>
      </c>
      <c r="B764" s="49" t="s">
        <v>3026</v>
      </c>
      <c r="C764" s="50" t="s">
        <v>166</v>
      </c>
      <c r="D764" s="49" t="s">
        <v>2267</v>
      </c>
      <c r="E764" s="49" t="s">
        <v>3027</v>
      </c>
      <c r="F764" s="49" t="s">
        <v>2853</v>
      </c>
      <c r="G764" s="49" t="s">
        <v>2887</v>
      </c>
      <c r="H764" s="49" t="s">
        <v>2888</v>
      </c>
      <c r="I764" s="51" t="s">
        <v>3028</v>
      </c>
      <c r="J764" s="49">
        <v>11</v>
      </c>
      <c r="K764" s="49">
        <v>90</v>
      </c>
      <c r="L764" s="49">
        <f t="shared" si="72"/>
        <v>57</v>
      </c>
      <c r="M764" s="49">
        <f>L764*Z764</f>
        <v>7597.53</v>
      </c>
      <c r="N764" s="52" t="s">
        <v>243</v>
      </c>
      <c r="P764" s="49">
        <v>75</v>
      </c>
      <c r="Q764" s="49">
        <v>0</v>
      </c>
      <c r="R764" s="49">
        <v>0</v>
      </c>
      <c r="S764" s="77">
        <f t="shared" si="73"/>
        <v>75</v>
      </c>
      <c r="T764" s="77">
        <f t="shared" si="74"/>
        <v>75</v>
      </c>
      <c r="U764" s="49">
        <v>33</v>
      </c>
      <c r="V764" s="49">
        <v>0</v>
      </c>
      <c r="W764" s="49">
        <v>0</v>
      </c>
      <c r="X764" s="49">
        <f t="shared" si="77"/>
        <v>42</v>
      </c>
      <c r="Y764" s="49" t="s">
        <v>190</v>
      </c>
      <c r="Z764" s="53">
        <v>133.29</v>
      </c>
      <c r="AB764" s="53">
        <f t="shared" si="75"/>
        <v>-133.29</v>
      </c>
      <c r="AM764" s="49" t="s">
        <v>85</v>
      </c>
      <c r="AN764" s="49" t="s">
        <v>2841</v>
      </c>
    </row>
    <row r="765" spans="1:40" hidden="1" x14ac:dyDescent="0.2">
      <c r="A765" s="49" t="s">
        <v>3029</v>
      </c>
      <c r="B765" s="49" t="s">
        <v>3030</v>
      </c>
      <c r="C765" s="50" t="s">
        <v>166</v>
      </c>
      <c r="D765" s="49" t="s">
        <v>2267</v>
      </c>
      <c r="E765" s="49" t="s">
        <v>3031</v>
      </c>
      <c r="F765" s="49" t="s">
        <v>2853</v>
      </c>
      <c r="G765" s="49" t="s">
        <v>2887</v>
      </c>
      <c r="H765" s="49" t="s">
        <v>2888</v>
      </c>
      <c r="I765" s="51" t="s">
        <v>3032</v>
      </c>
      <c r="J765" s="49">
        <v>11</v>
      </c>
      <c r="K765" s="49">
        <v>90</v>
      </c>
      <c r="L765" s="49">
        <f t="shared" si="72"/>
        <v>58</v>
      </c>
      <c r="M765" s="49">
        <f>L765*Z765</f>
        <v>10743.92</v>
      </c>
      <c r="N765" s="52" t="s">
        <v>243</v>
      </c>
      <c r="P765" s="49">
        <v>75</v>
      </c>
      <c r="Q765" s="49">
        <v>0</v>
      </c>
      <c r="R765" s="49">
        <v>0</v>
      </c>
      <c r="S765" s="77">
        <f t="shared" si="73"/>
        <v>75</v>
      </c>
      <c r="T765" s="77">
        <f t="shared" si="74"/>
        <v>75</v>
      </c>
      <c r="U765" s="49">
        <v>32</v>
      </c>
      <c r="V765" s="49">
        <v>0</v>
      </c>
      <c r="W765" s="49">
        <v>0</v>
      </c>
      <c r="X765" s="49">
        <f t="shared" si="77"/>
        <v>43</v>
      </c>
      <c r="Y765" s="49" t="s">
        <v>190</v>
      </c>
      <c r="Z765" s="53">
        <v>185.24</v>
      </c>
      <c r="AB765" s="53">
        <f t="shared" si="75"/>
        <v>-185.24</v>
      </c>
      <c r="AM765" s="49" t="s">
        <v>85</v>
      </c>
      <c r="AN765" s="49" t="s">
        <v>2841</v>
      </c>
    </row>
    <row r="766" spans="1:40" hidden="1" x14ac:dyDescent="0.2">
      <c r="A766" s="49" t="s">
        <v>3033</v>
      </c>
      <c r="B766" s="49" t="s">
        <v>3034</v>
      </c>
      <c r="C766" s="50" t="s">
        <v>166</v>
      </c>
      <c r="D766" s="49" t="s">
        <v>377</v>
      </c>
      <c r="E766" s="49" t="s">
        <v>3035</v>
      </c>
      <c r="F766" s="49" t="s">
        <v>2853</v>
      </c>
      <c r="G766" s="49" t="s">
        <v>3036</v>
      </c>
      <c r="H766" s="49" t="s">
        <v>3037</v>
      </c>
      <c r="I766" s="51" t="s">
        <v>3038</v>
      </c>
      <c r="J766" s="49">
        <v>7</v>
      </c>
      <c r="K766" s="49">
        <v>1</v>
      </c>
      <c r="L766" s="49">
        <f t="shared" si="72"/>
        <v>-60</v>
      </c>
      <c r="N766" s="52" t="s">
        <v>243</v>
      </c>
      <c r="P766" s="49">
        <v>176</v>
      </c>
      <c r="Q766" s="49">
        <v>0</v>
      </c>
      <c r="R766" s="49">
        <v>0</v>
      </c>
      <c r="S766" s="77">
        <f t="shared" si="73"/>
        <v>176</v>
      </c>
      <c r="T766" s="77">
        <f t="shared" si="74"/>
        <v>176</v>
      </c>
      <c r="U766" s="49">
        <v>61</v>
      </c>
      <c r="V766" s="49">
        <v>78</v>
      </c>
      <c r="W766" s="49">
        <v>90</v>
      </c>
      <c r="X766" s="49">
        <f t="shared" si="77"/>
        <v>37</v>
      </c>
      <c r="Y766" s="49" t="s">
        <v>190</v>
      </c>
      <c r="Z766" s="53">
        <v>7.36</v>
      </c>
      <c r="AB766" s="53">
        <f t="shared" si="75"/>
        <v>-7.36</v>
      </c>
      <c r="AM766" s="49" t="s">
        <v>85</v>
      </c>
      <c r="AN766" s="49" t="s">
        <v>2841</v>
      </c>
    </row>
    <row r="767" spans="1:40" ht="60" hidden="1" x14ac:dyDescent="0.2">
      <c r="A767" s="49" t="s">
        <v>3039</v>
      </c>
      <c r="B767" s="49" t="s">
        <v>3040</v>
      </c>
      <c r="C767" s="50" t="s">
        <v>166</v>
      </c>
      <c r="D767" s="49" t="s">
        <v>2267</v>
      </c>
      <c r="E767" s="49" t="s">
        <v>3041</v>
      </c>
      <c r="F767" s="49" t="s">
        <v>2853</v>
      </c>
      <c r="G767" s="49" t="s">
        <v>2887</v>
      </c>
      <c r="H767" s="49" t="s">
        <v>2888</v>
      </c>
      <c r="I767" s="51" t="s">
        <v>3042</v>
      </c>
      <c r="J767" s="49">
        <v>9</v>
      </c>
      <c r="K767" s="49">
        <v>180</v>
      </c>
      <c r="L767" s="49">
        <f t="shared" si="72"/>
        <v>180</v>
      </c>
      <c r="M767" s="49">
        <f>L767*Z767</f>
        <v>6822</v>
      </c>
      <c r="N767" s="52" t="s">
        <v>243</v>
      </c>
      <c r="O767" s="52" t="s">
        <v>504</v>
      </c>
      <c r="P767" s="49">
        <v>2770</v>
      </c>
      <c r="Q767" s="49">
        <v>0</v>
      </c>
      <c r="R767" s="49">
        <v>0</v>
      </c>
      <c r="S767" s="77">
        <f t="shared" si="73"/>
        <v>2770</v>
      </c>
      <c r="T767" s="77">
        <f t="shared" si="74"/>
        <v>2770</v>
      </c>
      <c r="U767" s="49">
        <v>0</v>
      </c>
      <c r="V767" s="49">
        <v>0</v>
      </c>
      <c r="W767" s="49">
        <v>0</v>
      </c>
      <c r="X767" s="49">
        <f t="shared" si="77"/>
        <v>2770</v>
      </c>
      <c r="Y767" s="49" t="s">
        <v>190</v>
      </c>
      <c r="Z767" s="53">
        <v>37.9</v>
      </c>
      <c r="AB767" s="53">
        <f t="shared" si="75"/>
        <v>-37.9</v>
      </c>
      <c r="AM767" s="49" t="s">
        <v>85</v>
      </c>
      <c r="AN767" s="49" t="s">
        <v>2841</v>
      </c>
    </row>
    <row r="768" spans="1:40" ht="60" hidden="1" x14ac:dyDescent="0.2">
      <c r="A768" s="49" t="s">
        <v>3043</v>
      </c>
      <c r="B768" s="49" t="s">
        <v>3044</v>
      </c>
      <c r="C768" s="50" t="s">
        <v>166</v>
      </c>
      <c r="D768" s="49" t="s">
        <v>2267</v>
      </c>
      <c r="E768" s="49" t="s">
        <v>3045</v>
      </c>
      <c r="F768" s="49" t="s">
        <v>2853</v>
      </c>
      <c r="G768" s="49" t="s">
        <v>2887</v>
      </c>
      <c r="H768" s="49" t="s">
        <v>2888</v>
      </c>
      <c r="I768" s="51" t="s">
        <v>3046</v>
      </c>
      <c r="J768" s="49">
        <v>9</v>
      </c>
      <c r="K768" s="49">
        <v>60</v>
      </c>
      <c r="L768" s="49">
        <f t="shared" si="72"/>
        <v>60</v>
      </c>
      <c r="M768" s="49">
        <f>L768*Z768</f>
        <v>11400</v>
      </c>
      <c r="N768" s="52" t="s">
        <v>243</v>
      </c>
      <c r="O768" s="52" t="s">
        <v>504</v>
      </c>
      <c r="P768" s="49">
        <v>3287</v>
      </c>
      <c r="Q768" s="49">
        <v>0</v>
      </c>
      <c r="R768" s="49">
        <v>0</v>
      </c>
      <c r="S768" s="77">
        <f t="shared" si="73"/>
        <v>3287</v>
      </c>
      <c r="T768" s="77">
        <f t="shared" si="74"/>
        <v>3287</v>
      </c>
      <c r="U768" s="49">
        <v>0</v>
      </c>
      <c r="V768" s="49">
        <v>0</v>
      </c>
      <c r="W768" s="49">
        <v>0</v>
      </c>
      <c r="X768" s="49">
        <f t="shared" si="77"/>
        <v>3287</v>
      </c>
      <c r="Y768" s="49" t="s">
        <v>190</v>
      </c>
      <c r="Z768" s="53">
        <v>190</v>
      </c>
      <c r="AB768" s="53">
        <f t="shared" si="75"/>
        <v>-190</v>
      </c>
      <c r="AM768" s="49" t="s">
        <v>85</v>
      </c>
      <c r="AN768" s="49" t="s">
        <v>2841</v>
      </c>
    </row>
    <row r="769" spans="1:40" hidden="1" x14ac:dyDescent="0.2">
      <c r="A769" s="49" t="s">
        <v>3047</v>
      </c>
      <c r="B769" s="49" t="s">
        <v>3048</v>
      </c>
      <c r="C769" s="50" t="s">
        <v>166</v>
      </c>
      <c r="D769" s="49" t="s">
        <v>2267</v>
      </c>
      <c r="E769" s="49" t="s">
        <v>3049</v>
      </c>
      <c r="F769" s="49" t="s">
        <v>2853</v>
      </c>
      <c r="G769" s="49" t="s">
        <v>2854</v>
      </c>
      <c r="H769" s="49" t="s">
        <v>2860</v>
      </c>
      <c r="I769" s="51" t="s">
        <v>3050</v>
      </c>
      <c r="J769" s="49">
        <v>9</v>
      </c>
      <c r="K769" s="49">
        <v>96</v>
      </c>
      <c r="L769" s="49">
        <f t="shared" si="72"/>
        <v>-1248</v>
      </c>
      <c r="N769" s="52" t="s">
        <v>243</v>
      </c>
      <c r="P769" s="49">
        <v>759</v>
      </c>
      <c r="Q769" s="49">
        <v>0</v>
      </c>
      <c r="R769" s="49">
        <v>306</v>
      </c>
      <c r="S769" s="77">
        <f t="shared" si="73"/>
        <v>759</v>
      </c>
      <c r="T769" s="77">
        <f t="shared" si="74"/>
        <v>1065</v>
      </c>
      <c r="U769" s="49">
        <v>1344</v>
      </c>
      <c r="V769" s="49">
        <v>606</v>
      </c>
      <c r="W769" s="49">
        <v>606</v>
      </c>
      <c r="X769" s="49">
        <f t="shared" si="77"/>
        <v>-1191</v>
      </c>
      <c r="Y769" s="49" t="s">
        <v>181</v>
      </c>
      <c r="Z769" s="53">
        <v>51.16</v>
      </c>
      <c r="AB769" s="53">
        <f t="shared" si="75"/>
        <v>-51.16</v>
      </c>
      <c r="AM769" s="49" t="s">
        <v>85</v>
      </c>
      <c r="AN769" s="49" t="s">
        <v>2841</v>
      </c>
    </row>
    <row r="770" spans="1:40" hidden="1" x14ac:dyDescent="0.2">
      <c r="A770" s="49" t="s">
        <v>3051</v>
      </c>
      <c r="B770" s="49" t="s">
        <v>3052</v>
      </c>
      <c r="C770" s="50" t="s">
        <v>166</v>
      </c>
      <c r="D770" s="49" t="s">
        <v>2267</v>
      </c>
      <c r="E770" s="49" t="s">
        <v>3053</v>
      </c>
      <c r="F770" s="49" t="s">
        <v>2853</v>
      </c>
      <c r="G770" s="49" t="s">
        <v>2854</v>
      </c>
      <c r="H770" s="49" t="s">
        <v>2855</v>
      </c>
      <c r="I770" s="51" t="s">
        <v>3054</v>
      </c>
      <c r="J770" s="49">
        <v>7</v>
      </c>
      <c r="K770" s="49">
        <v>1464</v>
      </c>
      <c r="L770" s="49">
        <f t="shared" ref="L770:L833" si="78">K770-U770</f>
        <v>873</v>
      </c>
      <c r="M770" s="49">
        <f>L770*Z770</f>
        <v>1492.83</v>
      </c>
      <c r="N770" s="52" t="s">
        <v>243</v>
      </c>
      <c r="P770" s="49">
        <v>1614</v>
      </c>
      <c r="Q770" s="49">
        <v>0</v>
      </c>
      <c r="R770" s="49">
        <v>0</v>
      </c>
      <c r="S770" s="77">
        <f t="shared" ref="S770:S833" si="79">P770+Q770</f>
        <v>1614</v>
      </c>
      <c r="T770" s="77">
        <f t="shared" ref="T770:T833" si="80">P770+Q770+R770</f>
        <v>1614</v>
      </c>
      <c r="U770" s="49">
        <v>591</v>
      </c>
      <c r="V770" s="49">
        <v>146</v>
      </c>
      <c r="W770" s="49">
        <v>159</v>
      </c>
      <c r="X770" s="49">
        <f t="shared" si="77"/>
        <v>877</v>
      </c>
      <c r="Y770" s="49" t="s">
        <v>190</v>
      </c>
      <c r="Z770" s="53">
        <v>1.71</v>
      </c>
      <c r="AB770" s="53">
        <f t="shared" ref="AB770:AB833" si="81">AA770-Z770</f>
        <v>-1.71</v>
      </c>
      <c r="AM770" s="49" t="s">
        <v>85</v>
      </c>
      <c r="AN770" s="49" t="s">
        <v>2841</v>
      </c>
    </row>
    <row r="771" spans="1:40" hidden="1" x14ac:dyDescent="0.2">
      <c r="A771" s="49" t="s">
        <v>3055</v>
      </c>
      <c r="B771" s="49" t="s">
        <v>3056</v>
      </c>
      <c r="C771" s="50" t="s">
        <v>166</v>
      </c>
      <c r="D771" s="49" t="s">
        <v>2267</v>
      </c>
      <c r="E771" s="49" t="s">
        <v>3057</v>
      </c>
      <c r="F771" s="49" t="s">
        <v>2853</v>
      </c>
      <c r="G771" s="49" t="s">
        <v>2887</v>
      </c>
      <c r="H771" s="49" t="s">
        <v>2888</v>
      </c>
      <c r="I771" s="51" t="s">
        <v>3058</v>
      </c>
      <c r="J771" s="49">
        <v>9</v>
      </c>
      <c r="K771" s="49">
        <v>60</v>
      </c>
      <c r="L771" s="49">
        <f t="shared" si="78"/>
        <v>60</v>
      </c>
      <c r="M771" s="49">
        <f>L771*Z771</f>
        <v>21170.399999999998</v>
      </c>
      <c r="N771" s="52" t="s">
        <v>243</v>
      </c>
      <c r="P771" s="49">
        <v>0</v>
      </c>
      <c r="Q771" s="49">
        <v>0</v>
      </c>
      <c r="R771" s="49">
        <v>0</v>
      </c>
      <c r="S771" s="77">
        <f t="shared" si="79"/>
        <v>0</v>
      </c>
      <c r="T771" s="77">
        <f t="shared" si="80"/>
        <v>0</v>
      </c>
      <c r="U771" s="49">
        <v>0</v>
      </c>
      <c r="V771" s="49">
        <v>0</v>
      </c>
      <c r="W771" s="49">
        <v>0</v>
      </c>
      <c r="X771" s="49">
        <f t="shared" si="77"/>
        <v>0</v>
      </c>
      <c r="Y771" s="49" t="s">
        <v>174</v>
      </c>
      <c r="Z771" s="53">
        <v>352.84</v>
      </c>
      <c r="AB771" s="53">
        <f t="shared" si="81"/>
        <v>-352.84</v>
      </c>
      <c r="AM771" s="49" t="s">
        <v>85</v>
      </c>
      <c r="AN771" s="49" t="s">
        <v>2841</v>
      </c>
    </row>
    <row r="772" spans="1:40" hidden="1" x14ac:dyDescent="0.2">
      <c r="A772" s="49" t="s">
        <v>3059</v>
      </c>
      <c r="B772" s="49" t="s">
        <v>3060</v>
      </c>
      <c r="C772" s="50" t="s">
        <v>166</v>
      </c>
      <c r="D772" s="49" t="s">
        <v>2267</v>
      </c>
      <c r="E772" s="49" t="s">
        <v>3061</v>
      </c>
      <c r="F772" s="49" t="s">
        <v>2853</v>
      </c>
      <c r="G772" s="49" t="s">
        <v>2887</v>
      </c>
      <c r="H772" s="49" t="s">
        <v>2888</v>
      </c>
      <c r="I772" s="51" t="s">
        <v>3062</v>
      </c>
      <c r="J772" s="49">
        <v>9</v>
      </c>
      <c r="K772" s="49">
        <v>30</v>
      </c>
      <c r="L772" s="49">
        <f t="shared" si="78"/>
        <v>30</v>
      </c>
      <c r="M772" s="49">
        <f>L772*Z772</f>
        <v>18711</v>
      </c>
      <c r="N772" s="52" t="s">
        <v>243</v>
      </c>
      <c r="P772" s="49">
        <v>0</v>
      </c>
      <c r="Q772" s="49">
        <v>0</v>
      </c>
      <c r="R772" s="49">
        <v>0</v>
      </c>
      <c r="S772" s="77">
        <f t="shared" si="79"/>
        <v>0</v>
      </c>
      <c r="T772" s="77">
        <f t="shared" si="80"/>
        <v>0</v>
      </c>
      <c r="U772" s="49">
        <v>0</v>
      </c>
      <c r="V772" s="49">
        <v>0</v>
      </c>
      <c r="W772" s="49">
        <v>0</v>
      </c>
      <c r="X772" s="49">
        <f t="shared" si="77"/>
        <v>0</v>
      </c>
      <c r="Y772" s="49" t="s">
        <v>174</v>
      </c>
      <c r="Z772" s="53">
        <v>623.70000000000005</v>
      </c>
      <c r="AB772" s="53">
        <f t="shared" si="81"/>
        <v>-623.70000000000005</v>
      </c>
      <c r="AM772" s="49" t="s">
        <v>85</v>
      </c>
      <c r="AN772" s="49" t="s">
        <v>2841</v>
      </c>
    </row>
    <row r="773" spans="1:40" hidden="1" x14ac:dyDescent="0.2">
      <c r="A773" s="49" t="s">
        <v>3063</v>
      </c>
      <c r="B773" s="49" t="s">
        <v>3064</v>
      </c>
      <c r="C773" s="50" t="s">
        <v>166</v>
      </c>
      <c r="D773" s="49" t="s">
        <v>2267</v>
      </c>
      <c r="E773" s="49" t="s">
        <v>3065</v>
      </c>
      <c r="F773" s="49" t="s">
        <v>2853</v>
      </c>
      <c r="G773" s="49" t="s">
        <v>2854</v>
      </c>
      <c r="H773" s="49" t="s">
        <v>2860</v>
      </c>
      <c r="I773" s="51" t="s">
        <v>3066</v>
      </c>
      <c r="J773" s="49">
        <v>8</v>
      </c>
      <c r="K773" s="49">
        <v>1406</v>
      </c>
      <c r="L773" s="49">
        <f t="shared" si="78"/>
        <v>-5099</v>
      </c>
      <c r="N773" s="52" t="s">
        <v>243</v>
      </c>
      <c r="P773" s="49">
        <v>1770</v>
      </c>
      <c r="Q773" s="49">
        <v>0</v>
      </c>
      <c r="R773" s="49">
        <v>2812</v>
      </c>
      <c r="S773" s="77">
        <f t="shared" si="79"/>
        <v>1770</v>
      </c>
      <c r="T773" s="77">
        <f t="shared" si="80"/>
        <v>4582</v>
      </c>
      <c r="U773" s="49">
        <v>6505</v>
      </c>
      <c r="V773" s="49">
        <v>3405</v>
      </c>
      <c r="W773" s="49">
        <v>3436</v>
      </c>
      <c r="X773" s="49">
        <f t="shared" si="77"/>
        <v>-8140</v>
      </c>
      <c r="Y773" s="49" t="s">
        <v>181</v>
      </c>
      <c r="Z773" s="53">
        <v>1.8049999999999999</v>
      </c>
      <c r="AB773" s="53">
        <f t="shared" si="81"/>
        <v>-1.8049999999999999</v>
      </c>
      <c r="AM773" s="49" t="s">
        <v>85</v>
      </c>
      <c r="AN773" s="49" t="s">
        <v>2841</v>
      </c>
    </row>
    <row r="774" spans="1:40" hidden="1" x14ac:dyDescent="0.2">
      <c r="A774" s="49" t="s">
        <v>3067</v>
      </c>
      <c r="B774" s="49" t="s">
        <v>3068</v>
      </c>
      <c r="C774" s="50" t="s">
        <v>166</v>
      </c>
      <c r="D774" s="49" t="s">
        <v>2267</v>
      </c>
      <c r="E774" s="49" t="s">
        <v>3069</v>
      </c>
      <c r="F774" s="49" t="s">
        <v>2853</v>
      </c>
      <c r="G774" s="49" t="s">
        <v>2887</v>
      </c>
      <c r="H774" s="49" t="s">
        <v>2888</v>
      </c>
      <c r="I774" s="51" t="s">
        <v>3070</v>
      </c>
      <c r="J774" s="49">
        <v>10</v>
      </c>
      <c r="K774" s="49">
        <v>60</v>
      </c>
      <c r="L774" s="49">
        <f t="shared" si="78"/>
        <v>55</v>
      </c>
      <c r="M774" s="49">
        <f>L774*Z774</f>
        <v>23087.35</v>
      </c>
      <c r="N774" s="52" t="s">
        <v>243</v>
      </c>
      <c r="P774" s="49">
        <v>21</v>
      </c>
      <c r="Q774" s="49">
        <v>0</v>
      </c>
      <c r="R774" s="49">
        <v>0</v>
      </c>
      <c r="S774" s="77">
        <f t="shared" si="79"/>
        <v>21</v>
      </c>
      <c r="T774" s="77">
        <f t="shared" si="80"/>
        <v>21</v>
      </c>
      <c r="U774" s="49">
        <v>5</v>
      </c>
      <c r="V774" s="49">
        <v>0</v>
      </c>
      <c r="W774" s="49">
        <v>0</v>
      </c>
      <c r="X774" s="49">
        <f t="shared" si="77"/>
        <v>16</v>
      </c>
      <c r="Y774" s="49" t="s">
        <v>190</v>
      </c>
      <c r="Z774" s="53">
        <v>419.77</v>
      </c>
      <c r="AB774" s="53">
        <f t="shared" si="81"/>
        <v>-419.77</v>
      </c>
      <c r="AM774" s="49" t="s">
        <v>85</v>
      </c>
      <c r="AN774" s="49" t="s">
        <v>2841</v>
      </c>
    </row>
    <row r="775" spans="1:40" hidden="1" x14ac:dyDescent="0.2">
      <c r="A775" s="49" t="s">
        <v>3071</v>
      </c>
      <c r="B775" s="49" t="s">
        <v>3072</v>
      </c>
      <c r="C775" s="50" t="s">
        <v>166</v>
      </c>
      <c r="D775" s="49" t="s">
        <v>2267</v>
      </c>
      <c r="E775" s="49" t="s">
        <v>3073</v>
      </c>
      <c r="F775" s="49" t="s">
        <v>2853</v>
      </c>
      <c r="G775" s="49" t="s">
        <v>2873</v>
      </c>
      <c r="H775" s="49" t="s">
        <v>2874</v>
      </c>
      <c r="I775" s="51" t="s">
        <v>3074</v>
      </c>
      <c r="J775" s="49">
        <v>11</v>
      </c>
      <c r="K775" s="49">
        <v>30</v>
      </c>
      <c r="L775" s="49">
        <f t="shared" si="78"/>
        <v>29</v>
      </c>
      <c r="M775" s="49">
        <f>L775*Z775</f>
        <v>24650</v>
      </c>
      <c r="N775" s="52" t="s">
        <v>243</v>
      </c>
      <c r="P775" s="49">
        <v>28</v>
      </c>
      <c r="Q775" s="49">
        <v>0</v>
      </c>
      <c r="R775" s="49">
        <v>0</v>
      </c>
      <c r="S775" s="77">
        <f t="shared" si="79"/>
        <v>28</v>
      </c>
      <c r="T775" s="77">
        <f t="shared" si="80"/>
        <v>28</v>
      </c>
      <c r="U775" s="49">
        <v>1</v>
      </c>
      <c r="V775" s="49">
        <v>0</v>
      </c>
      <c r="W775" s="49">
        <v>0</v>
      </c>
      <c r="X775" s="49">
        <f t="shared" si="77"/>
        <v>27</v>
      </c>
      <c r="Y775" s="49" t="s">
        <v>190</v>
      </c>
      <c r="Z775" s="53">
        <v>850</v>
      </c>
      <c r="AB775" s="53">
        <f t="shared" si="81"/>
        <v>-850</v>
      </c>
      <c r="AM775" s="49" t="s">
        <v>85</v>
      </c>
      <c r="AN775" s="49" t="s">
        <v>2841</v>
      </c>
    </row>
    <row r="776" spans="1:40" hidden="1" x14ac:dyDescent="0.2">
      <c r="A776" s="49" t="s">
        <v>3075</v>
      </c>
      <c r="B776" s="49" t="s">
        <v>3076</v>
      </c>
      <c r="C776" s="50" t="s">
        <v>166</v>
      </c>
      <c r="D776" s="49" t="s">
        <v>2267</v>
      </c>
      <c r="E776" s="49" t="s">
        <v>3077</v>
      </c>
      <c r="F776" s="49" t="s">
        <v>2853</v>
      </c>
      <c r="G776" s="49" t="s">
        <v>2873</v>
      </c>
      <c r="H776" s="49" t="s">
        <v>2874</v>
      </c>
      <c r="I776" s="51" t="s">
        <v>3078</v>
      </c>
      <c r="J776" s="49">
        <v>11</v>
      </c>
      <c r="K776" s="49">
        <v>90</v>
      </c>
      <c r="L776" s="49">
        <f t="shared" si="78"/>
        <v>-1385</v>
      </c>
      <c r="N776" s="52" t="s">
        <v>243</v>
      </c>
      <c r="P776" s="49">
        <v>192</v>
      </c>
      <c r="Q776" s="49">
        <v>0</v>
      </c>
      <c r="R776" s="49">
        <v>974</v>
      </c>
      <c r="S776" s="77">
        <f t="shared" si="79"/>
        <v>192</v>
      </c>
      <c r="T776" s="77">
        <f t="shared" si="80"/>
        <v>1166</v>
      </c>
      <c r="U776" s="49">
        <v>1475</v>
      </c>
      <c r="V776" s="49">
        <v>795</v>
      </c>
      <c r="W776" s="49">
        <v>771</v>
      </c>
      <c r="X776" s="49">
        <f t="shared" si="77"/>
        <v>-2078</v>
      </c>
      <c r="Y776" s="49" t="s">
        <v>181</v>
      </c>
      <c r="Z776" s="53">
        <v>137</v>
      </c>
      <c r="AB776" s="53">
        <f t="shared" si="81"/>
        <v>-137</v>
      </c>
      <c r="AM776" s="49" t="s">
        <v>85</v>
      </c>
      <c r="AN776" s="49" t="s">
        <v>2841</v>
      </c>
    </row>
    <row r="777" spans="1:40" hidden="1" x14ac:dyDescent="0.2">
      <c r="A777" s="49" t="s">
        <v>3079</v>
      </c>
      <c r="B777" s="49" t="s">
        <v>3080</v>
      </c>
      <c r="C777" s="50" t="s">
        <v>166</v>
      </c>
      <c r="D777" s="49" t="s">
        <v>2267</v>
      </c>
      <c r="E777" s="49" t="s">
        <v>3081</v>
      </c>
      <c r="F777" s="49" t="s">
        <v>2853</v>
      </c>
      <c r="G777" s="49" t="s">
        <v>2887</v>
      </c>
      <c r="H777" s="49" t="s">
        <v>2888</v>
      </c>
      <c r="I777" s="51" t="s">
        <v>3082</v>
      </c>
      <c r="J777" s="49">
        <v>11</v>
      </c>
      <c r="K777" s="49">
        <v>90</v>
      </c>
      <c r="L777" s="49">
        <f t="shared" si="78"/>
        <v>-317</v>
      </c>
      <c r="N777" s="52" t="s">
        <v>243</v>
      </c>
      <c r="P777" s="49">
        <v>394</v>
      </c>
      <c r="Q777" s="49">
        <v>0</v>
      </c>
      <c r="R777" s="49">
        <v>0</v>
      </c>
      <c r="S777" s="77">
        <f t="shared" si="79"/>
        <v>394</v>
      </c>
      <c r="T777" s="77">
        <f t="shared" si="80"/>
        <v>394</v>
      </c>
      <c r="U777" s="49">
        <v>407</v>
      </c>
      <c r="V777" s="49">
        <v>0</v>
      </c>
      <c r="W777" s="49">
        <v>0</v>
      </c>
      <c r="X777" s="49">
        <f t="shared" si="77"/>
        <v>-13</v>
      </c>
      <c r="Y777" s="49" t="s">
        <v>181</v>
      </c>
      <c r="Z777" s="53">
        <v>148.06800000000001</v>
      </c>
      <c r="AB777" s="53">
        <f t="shared" si="81"/>
        <v>-148.06800000000001</v>
      </c>
      <c r="AM777" s="49" t="s">
        <v>85</v>
      </c>
      <c r="AN777" s="49" t="s">
        <v>2841</v>
      </c>
    </row>
    <row r="778" spans="1:40" hidden="1" x14ac:dyDescent="0.2">
      <c r="A778" s="49" t="s">
        <v>3083</v>
      </c>
      <c r="B778" s="49" t="s">
        <v>3084</v>
      </c>
      <c r="C778" s="50" t="s">
        <v>166</v>
      </c>
      <c r="D778" s="49" t="s">
        <v>2267</v>
      </c>
      <c r="E778" s="49" t="s">
        <v>3085</v>
      </c>
      <c r="F778" s="49" t="s">
        <v>2853</v>
      </c>
      <c r="G778" s="49" t="s">
        <v>2887</v>
      </c>
      <c r="H778" s="49" t="s">
        <v>2888</v>
      </c>
      <c r="I778" s="51" t="s">
        <v>3086</v>
      </c>
      <c r="J778" s="49">
        <v>11</v>
      </c>
      <c r="K778" s="49">
        <v>30</v>
      </c>
      <c r="L778" s="49">
        <f t="shared" si="78"/>
        <v>-86</v>
      </c>
      <c r="N778" s="52" t="s">
        <v>243</v>
      </c>
      <c r="P778" s="49">
        <v>53</v>
      </c>
      <c r="Q778" s="49">
        <v>0</v>
      </c>
      <c r="R778" s="49">
        <v>30</v>
      </c>
      <c r="S778" s="77">
        <f t="shared" si="79"/>
        <v>53</v>
      </c>
      <c r="T778" s="77">
        <f t="shared" si="80"/>
        <v>83</v>
      </c>
      <c r="U778" s="49">
        <v>116</v>
      </c>
      <c r="V778" s="49">
        <v>60</v>
      </c>
      <c r="W778" s="49">
        <v>60</v>
      </c>
      <c r="X778" s="49">
        <f t="shared" si="77"/>
        <v>-123</v>
      </c>
      <c r="Y778" s="49" t="s">
        <v>181</v>
      </c>
      <c r="Z778" s="53">
        <v>656.46</v>
      </c>
      <c r="AB778" s="53">
        <f t="shared" si="81"/>
        <v>-656.46</v>
      </c>
      <c r="AM778" s="49" t="s">
        <v>85</v>
      </c>
      <c r="AN778" s="49" t="s">
        <v>2841</v>
      </c>
    </row>
    <row r="779" spans="1:40" hidden="1" x14ac:dyDescent="0.2">
      <c r="A779" s="49" t="s">
        <v>3087</v>
      </c>
      <c r="B779" s="49" t="s">
        <v>3088</v>
      </c>
      <c r="C779" s="50" t="s">
        <v>166</v>
      </c>
      <c r="D779" s="49" t="s">
        <v>2267</v>
      </c>
      <c r="E779" s="49" t="s">
        <v>3089</v>
      </c>
      <c r="F779" s="49" t="s">
        <v>2853</v>
      </c>
      <c r="G779" s="49" t="s">
        <v>2887</v>
      </c>
      <c r="H779" s="49" t="s">
        <v>2888</v>
      </c>
      <c r="I779" s="51" t="s">
        <v>3090</v>
      </c>
      <c r="J779" s="49">
        <v>9</v>
      </c>
      <c r="K779" s="49">
        <v>30</v>
      </c>
      <c r="L779" s="49">
        <f t="shared" si="78"/>
        <v>-149</v>
      </c>
      <c r="N779" s="52" t="s">
        <v>243</v>
      </c>
      <c r="P779" s="49">
        <v>162</v>
      </c>
      <c r="Q779" s="49">
        <v>0</v>
      </c>
      <c r="R779" s="49">
        <v>25</v>
      </c>
      <c r="S779" s="77">
        <f t="shared" si="79"/>
        <v>162</v>
      </c>
      <c r="T779" s="77">
        <f t="shared" si="80"/>
        <v>187</v>
      </c>
      <c r="U779" s="49">
        <v>179</v>
      </c>
      <c r="V779" s="49">
        <v>60</v>
      </c>
      <c r="W779" s="49">
        <v>60</v>
      </c>
      <c r="X779" s="49">
        <f t="shared" si="77"/>
        <v>-77</v>
      </c>
      <c r="Y779" s="49" t="s">
        <v>181</v>
      </c>
      <c r="Z779" s="53">
        <v>651.74</v>
      </c>
      <c r="AB779" s="53">
        <f t="shared" si="81"/>
        <v>-651.74</v>
      </c>
      <c r="AM779" s="49" t="s">
        <v>85</v>
      </c>
      <c r="AN779" s="49" t="s">
        <v>2841</v>
      </c>
    </row>
    <row r="780" spans="1:40" hidden="1" x14ac:dyDescent="0.2">
      <c r="A780" s="49" t="s">
        <v>3091</v>
      </c>
      <c r="B780" s="49" t="s">
        <v>3092</v>
      </c>
      <c r="C780" s="50" t="s">
        <v>166</v>
      </c>
      <c r="D780" s="49" t="s">
        <v>2267</v>
      </c>
      <c r="E780" s="49" t="s">
        <v>3093</v>
      </c>
      <c r="F780" s="49" t="s">
        <v>2853</v>
      </c>
      <c r="G780" s="49" t="s">
        <v>2887</v>
      </c>
      <c r="H780" s="49" t="s">
        <v>2888</v>
      </c>
      <c r="I780" s="51" t="s">
        <v>3094</v>
      </c>
      <c r="J780" s="49">
        <v>9</v>
      </c>
      <c r="K780" s="49">
        <v>30</v>
      </c>
      <c r="L780" s="49">
        <f t="shared" si="78"/>
        <v>-138</v>
      </c>
      <c r="N780" s="52" t="s">
        <v>243</v>
      </c>
      <c r="P780" s="49">
        <v>159</v>
      </c>
      <c r="Q780" s="49">
        <v>0</v>
      </c>
      <c r="R780" s="49">
        <v>0</v>
      </c>
      <c r="S780" s="77">
        <f t="shared" si="79"/>
        <v>159</v>
      </c>
      <c r="T780" s="77">
        <f t="shared" si="80"/>
        <v>159</v>
      </c>
      <c r="U780" s="49">
        <v>168</v>
      </c>
      <c r="V780" s="49">
        <v>164</v>
      </c>
      <c r="W780" s="49">
        <v>149</v>
      </c>
      <c r="X780" s="49">
        <f t="shared" si="77"/>
        <v>-173</v>
      </c>
      <c r="Y780" s="49" t="s">
        <v>181</v>
      </c>
      <c r="Z780" s="53">
        <v>349.76799999999997</v>
      </c>
      <c r="AB780" s="53">
        <f t="shared" si="81"/>
        <v>-349.76799999999997</v>
      </c>
      <c r="AM780" s="49" t="s">
        <v>85</v>
      </c>
      <c r="AN780" s="49" t="s">
        <v>2841</v>
      </c>
    </row>
    <row r="781" spans="1:40" hidden="1" x14ac:dyDescent="0.2">
      <c r="A781" s="49" t="s">
        <v>3095</v>
      </c>
      <c r="B781" s="49" t="s">
        <v>3096</v>
      </c>
      <c r="C781" s="50" t="s">
        <v>166</v>
      </c>
      <c r="D781" s="49" t="s">
        <v>2267</v>
      </c>
      <c r="E781" s="49" t="s">
        <v>3097</v>
      </c>
      <c r="F781" s="49" t="s">
        <v>2853</v>
      </c>
      <c r="G781" s="49" t="s">
        <v>2854</v>
      </c>
      <c r="H781" s="49" t="s">
        <v>2860</v>
      </c>
      <c r="I781" s="51" t="s">
        <v>3098</v>
      </c>
      <c r="J781" s="49">
        <v>11</v>
      </c>
      <c r="K781" s="49">
        <v>50</v>
      </c>
      <c r="L781" s="49">
        <f t="shared" si="78"/>
        <v>-404</v>
      </c>
      <c r="N781" s="52" t="s">
        <v>243</v>
      </c>
      <c r="P781" s="49">
        <v>73</v>
      </c>
      <c r="Q781" s="49">
        <v>0</v>
      </c>
      <c r="R781" s="49">
        <v>250</v>
      </c>
      <c r="S781" s="77">
        <f t="shared" si="79"/>
        <v>73</v>
      </c>
      <c r="T781" s="77">
        <f t="shared" si="80"/>
        <v>323</v>
      </c>
      <c r="U781" s="49">
        <v>454</v>
      </c>
      <c r="V781" s="49">
        <v>393</v>
      </c>
      <c r="W781" s="49">
        <v>393</v>
      </c>
      <c r="X781" s="49">
        <f t="shared" si="77"/>
        <v>-774</v>
      </c>
      <c r="Y781" s="49" t="s">
        <v>181</v>
      </c>
      <c r="Z781" s="53">
        <v>170</v>
      </c>
      <c r="AB781" s="53">
        <f t="shared" si="81"/>
        <v>-170</v>
      </c>
      <c r="AM781" s="49" t="s">
        <v>85</v>
      </c>
      <c r="AN781" s="49" t="s">
        <v>2841</v>
      </c>
    </row>
    <row r="782" spans="1:40" hidden="1" x14ac:dyDescent="0.2">
      <c r="A782" s="49" t="s">
        <v>3099</v>
      </c>
      <c r="B782" s="49" t="s">
        <v>3100</v>
      </c>
      <c r="C782" s="50" t="s">
        <v>166</v>
      </c>
      <c r="D782" s="49" t="s">
        <v>2267</v>
      </c>
      <c r="E782" s="49" t="s">
        <v>3101</v>
      </c>
      <c r="F782" s="49" t="s">
        <v>2853</v>
      </c>
      <c r="G782" s="49" t="s">
        <v>2854</v>
      </c>
      <c r="H782" s="49" t="s">
        <v>2860</v>
      </c>
      <c r="I782" s="51" t="s">
        <v>3102</v>
      </c>
      <c r="J782" s="49">
        <v>12</v>
      </c>
      <c r="K782" s="49">
        <v>120</v>
      </c>
      <c r="L782" s="49">
        <f t="shared" si="78"/>
        <v>-165</v>
      </c>
      <c r="N782" s="52" t="s">
        <v>243</v>
      </c>
      <c r="P782" s="49">
        <v>318</v>
      </c>
      <c r="Q782" s="49">
        <v>0</v>
      </c>
      <c r="R782" s="49">
        <v>0</v>
      </c>
      <c r="S782" s="77">
        <f t="shared" si="79"/>
        <v>318</v>
      </c>
      <c r="T782" s="77">
        <f t="shared" si="80"/>
        <v>318</v>
      </c>
      <c r="U782" s="49">
        <v>285</v>
      </c>
      <c r="V782" s="49">
        <v>174</v>
      </c>
      <c r="W782" s="49">
        <v>174</v>
      </c>
      <c r="X782" s="49">
        <f t="shared" si="77"/>
        <v>-141</v>
      </c>
      <c r="Y782" s="49" t="s">
        <v>181</v>
      </c>
      <c r="Z782" s="53">
        <v>22.33</v>
      </c>
      <c r="AB782" s="53">
        <f t="shared" si="81"/>
        <v>-22.33</v>
      </c>
      <c r="AM782" s="49" t="s">
        <v>85</v>
      </c>
      <c r="AN782" s="49" t="s">
        <v>2841</v>
      </c>
    </row>
    <row r="783" spans="1:40" hidden="1" x14ac:dyDescent="0.2">
      <c r="A783" s="49" t="s">
        <v>3103</v>
      </c>
      <c r="B783" s="49" t="s">
        <v>3104</v>
      </c>
      <c r="C783" s="50" t="s">
        <v>166</v>
      </c>
      <c r="D783" s="49" t="s">
        <v>2267</v>
      </c>
      <c r="E783" s="49" t="s">
        <v>3105</v>
      </c>
      <c r="F783" s="49" t="s">
        <v>2853</v>
      </c>
      <c r="G783" s="49" t="s">
        <v>2854</v>
      </c>
      <c r="H783" s="49" t="s">
        <v>2855</v>
      </c>
      <c r="I783" s="51" t="s">
        <v>3106</v>
      </c>
      <c r="J783" s="49">
        <v>9</v>
      </c>
      <c r="K783" s="49">
        <v>90</v>
      </c>
      <c r="L783" s="49">
        <f t="shared" si="78"/>
        <v>-676</v>
      </c>
      <c r="N783" s="52" t="s">
        <v>243</v>
      </c>
      <c r="P783" s="49">
        <v>216</v>
      </c>
      <c r="Q783" s="49">
        <v>0</v>
      </c>
      <c r="R783" s="49">
        <v>411</v>
      </c>
      <c r="S783" s="77">
        <f t="shared" si="79"/>
        <v>216</v>
      </c>
      <c r="T783" s="77">
        <f t="shared" si="80"/>
        <v>627</v>
      </c>
      <c r="U783" s="49">
        <v>766</v>
      </c>
      <c r="V783" s="49">
        <v>456</v>
      </c>
      <c r="W783" s="49">
        <v>456</v>
      </c>
      <c r="X783" s="49">
        <f t="shared" si="77"/>
        <v>-1006</v>
      </c>
      <c r="Y783" s="49" t="s">
        <v>181</v>
      </c>
      <c r="Z783" s="53">
        <v>104.973</v>
      </c>
      <c r="AB783" s="53">
        <f t="shared" si="81"/>
        <v>-104.973</v>
      </c>
      <c r="AM783" s="49" t="s">
        <v>85</v>
      </c>
      <c r="AN783" s="49" t="s">
        <v>2841</v>
      </c>
    </row>
    <row r="784" spans="1:40" hidden="1" x14ac:dyDescent="0.2">
      <c r="A784" s="49" t="s">
        <v>3107</v>
      </c>
      <c r="B784" s="49" t="s">
        <v>3108</v>
      </c>
      <c r="C784" s="50" t="s">
        <v>166</v>
      </c>
      <c r="D784" s="49" t="s">
        <v>2267</v>
      </c>
      <c r="E784" s="49" t="s">
        <v>3109</v>
      </c>
      <c r="F784" s="49" t="s">
        <v>2853</v>
      </c>
      <c r="G784" s="49" t="s">
        <v>2854</v>
      </c>
      <c r="H784" s="49" t="s">
        <v>2860</v>
      </c>
      <c r="I784" s="51" t="s">
        <v>3110</v>
      </c>
      <c r="J784" s="49">
        <v>11</v>
      </c>
      <c r="K784" s="49">
        <v>1260</v>
      </c>
      <c r="L784" s="49">
        <f t="shared" si="78"/>
        <v>-4553</v>
      </c>
      <c r="N784" s="52" t="s">
        <v>243</v>
      </c>
      <c r="P784" s="49">
        <v>2544</v>
      </c>
      <c r="Q784" s="49">
        <v>0</v>
      </c>
      <c r="R784" s="49">
        <v>2376</v>
      </c>
      <c r="S784" s="77">
        <f t="shared" si="79"/>
        <v>2544</v>
      </c>
      <c r="T784" s="77">
        <f t="shared" si="80"/>
        <v>4920</v>
      </c>
      <c r="U784" s="49">
        <v>5813</v>
      </c>
      <c r="V784" s="49">
        <v>3000</v>
      </c>
      <c r="W784" s="49">
        <v>2976</v>
      </c>
      <c r="X784" s="49">
        <f t="shared" si="77"/>
        <v>-6269</v>
      </c>
      <c r="Y784" s="49" t="s">
        <v>181</v>
      </c>
      <c r="Z784" s="53">
        <v>2.4</v>
      </c>
      <c r="AB784" s="53">
        <f t="shared" si="81"/>
        <v>-2.4</v>
      </c>
      <c r="AM784" s="49" t="s">
        <v>85</v>
      </c>
      <c r="AN784" s="49" t="s">
        <v>2841</v>
      </c>
    </row>
    <row r="785" spans="1:40" hidden="1" x14ac:dyDescent="0.2">
      <c r="A785" s="49" t="s">
        <v>3111</v>
      </c>
      <c r="B785" s="49" t="s">
        <v>3112</v>
      </c>
      <c r="C785" s="50" t="s">
        <v>166</v>
      </c>
      <c r="D785" s="49" t="s">
        <v>2267</v>
      </c>
      <c r="E785" s="49" t="s">
        <v>3113</v>
      </c>
      <c r="F785" s="49" t="s">
        <v>2853</v>
      </c>
      <c r="G785" s="49" t="s">
        <v>2887</v>
      </c>
      <c r="H785" s="49" t="s">
        <v>2888</v>
      </c>
      <c r="I785" s="51" t="s">
        <v>3114</v>
      </c>
      <c r="J785" s="49">
        <v>9</v>
      </c>
      <c r="K785" s="49">
        <v>60</v>
      </c>
      <c r="L785" s="49">
        <f t="shared" si="78"/>
        <v>-54</v>
      </c>
      <c r="N785" s="52" t="s">
        <v>243</v>
      </c>
      <c r="P785" s="49">
        <v>131</v>
      </c>
      <c r="Q785" s="49">
        <v>0</v>
      </c>
      <c r="R785" s="49">
        <v>73</v>
      </c>
      <c r="S785" s="77">
        <f t="shared" si="79"/>
        <v>131</v>
      </c>
      <c r="T785" s="77">
        <f t="shared" si="80"/>
        <v>204</v>
      </c>
      <c r="U785" s="49">
        <v>114</v>
      </c>
      <c r="V785" s="49">
        <v>0</v>
      </c>
      <c r="W785" s="49">
        <v>0</v>
      </c>
      <c r="X785" s="49">
        <f t="shared" si="77"/>
        <v>17</v>
      </c>
      <c r="Y785" s="49" t="s">
        <v>190</v>
      </c>
      <c r="Z785" s="53">
        <v>513.55499999999995</v>
      </c>
      <c r="AB785" s="53">
        <f t="shared" si="81"/>
        <v>-513.55499999999995</v>
      </c>
      <c r="AM785" s="49" t="s">
        <v>85</v>
      </c>
      <c r="AN785" s="49" t="s">
        <v>2841</v>
      </c>
    </row>
    <row r="786" spans="1:40" hidden="1" x14ac:dyDescent="0.2">
      <c r="A786" s="49" t="s">
        <v>3115</v>
      </c>
      <c r="B786" s="49" t="s">
        <v>3116</v>
      </c>
      <c r="C786" s="50" t="s">
        <v>166</v>
      </c>
      <c r="D786" s="49" t="s">
        <v>2267</v>
      </c>
      <c r="E786" s="49" t="s">
        <v>3117</v>
      </c>
      <c r="F786" s="49" t="s">
        <v>2853</v>
      </c>
      <c r="G786" s="49" t="s">
        <v>2873</v>
      </c>
      <c r="H786" s="49" t="s">
        <v>2874</v>
      </c>
      <c r="I786" s="51" t="s">
        <v>3118</v>
      </c>
      <c r="J786" s="49">
        <v>9</v>
      </c>
      <c r="K786" s="49">
        <v>30</v>
      </c>
      <c r="L786" s="49">
        <f t="shared" si="78"/>
        <v>30</v>
      </c>
      <c r="M786" s="49">
        <f>L786*Z786</f>
        <v>28650</v>
      </c>
      <c r="N786" s="52" t="s">
        <v>243</v>
      </c>
      <c r="P786" s="49">
        <v>0</v>
      </c>
      <c r="Q786" s="49">
        <v>0</v>
      </c>
      <c r="R786" s="49">
        <v>0</v>
      </c>
      <c r="S786" s="77">
        <f t="shared" si="79"/>
        <v>0</v>
      </c>
      <c r="T786" s="77">
        <f t="shared" si="80"/>
        <v>0</v>
      </c>
      <c r="U786" s="49">
        <v>0</v>
      </c>
      <c r="V786" s="49">
        <v>0</v>
      </c>
      <c r="W786" s="49">
        <v>0</v>
      </c>
      <c r="X786" s="49">
        <f t="shared" si="77"/>
        <v>0</v>
      </c>
      <c r="Y786" s="49" t="s">
        <v>174</v>
      </c>
      <c r="Z786" s="53">
        <v>955</v>
      </c>
      <c r="AB786" s="53">
        <f t="shared" si="81"/>
        <v>-955</v>
      </c>
      <c r="AM786" s="49" t="s">
        <v>85</v>
      </c>
      <c r="AN786" s="49" t="s">
        <v>2841</v>
      </c>
    </row>
    <row r="787" spans="1:40" hidden="1" x14ac:dyDescent="0.2">
      <c r="A787" s="49" t="s">
        <v>3119</v>
      </c>
      <c r="B787" s="49" t="s">
        <v>3120</v>
      </c>
      <c r="C787" s="50" t="s">
        <v>166</v>
      </c>
      <c r="D787" s="49" t="s">
        <v>2267</v>
      </c>
      <c r="E787" s="49" t="s">
        <v>3121</v>
      </c>
      <c r="F787" s="49" t="s">
        <v>2853</v>
      </c>
      <c r="G787" s="49" t="s">
        <v>2887</v>
      </c>
      <c r="H787" s="49" t="s">
        <v>2888</v>
      </c>
      <c r="I787" s="51" t="s">
        <v>3122</v>
      </c>
      <c r="J787" s="49">
        <v>9</v>
      </c>
      <c r="K787" s="49">
        <v>30</v>
      </c>
      <c r="L787" s="49">
        <f t="shared" si="78"/>
        <v>-21</v>
      </c>
      <c r="N787" s="52" t="s">
        <v>243</v>
      </c>
      <c r="P787" s="49">
        <v>162</v>
      </c>
      <c r="Q787" s="49">
        <v>0</v>
      </c>
      <c r="R787" s="49">
        <v>0</v>
      </c>
      <c r="S787" s="77">
        <f t="shared" si="79"/>
        <v>162</v>
      </c>
      <c r="T787" s="77">
        <f t="shared" si="80"/>
        <v>162</v>
      </c>
      <c r="U787" s="49">
        <v>51</v>
      </c>
      <c r="V787" s="49">
        <v>17</v>
      </c>
      <c r="W787" s="49">
        <v>30</v>
      </c>
      <c r="X787" s="49">
        <f t="shared" ref="X787:X818" si="82">P787-(U787+V787)</f>
        <v>94</v>
      </c>
      <c r="Y787" s="49" t="s">
        <v>190</v>
      </c>
      <c r="Z787" s="53">
        <v>726.4</v>
      </c>
      <c r="AB787" s="53">
        <f t="shared" si="81"/>
        <v>-726.4</v>
      </c>
      <c r="AM787" s="49" t="s">
        <v>85</v>
      </c>
      <c r="AN787" s="49" t="s">
        <v>2841</v>
      </c>
    </row>
    <row r="788" spans="1:40" hidden="1" x14ac:dyDescent="0.2">
      <c r="A788" s="49" t="s">
        <v>3123</v>
      </c>
      <c r="B788" s="49" t="s">
        <v>3124</v>
      </c>
      <c r="C788" s="50" t="s">
        <v>166</v>
      </c>
      <c r="D788" s="49" t="s">
        <v>2267</v>
      </c>
      <c r="E788" s="49" t="s">
        <v>3125</v>
      </c>
      <c r="F788" s="49" t="s">
        <v>2853</v>
      </c>
      <c r="G788" s="49" t="s">
        <v>2854</v>
      </c>
      <c r="H788" s="49" t="s">
        <v>2860</v>
      </c>
      <c r="I788" s="51" t="s">
        <v>3126</v>
      </c>
      <c r="J788" s="49">
        <v>9</v>
      </c>
      <c r="K788" s="49">
        <v>342</v>
      </c>
      <c r="L788" s="49">
        <f t="shared" si="78"/>
        <v>228</v>
      </c>
      <c r="M788" s="49">
        <f>L788*Z788</f>
        <v>1673.52</v>
      </c>
      <c r="N788" s="52" t="s">
        <v>243</v>
      </c>
      <c r="P788" s="49">
        <v>144</v>
      </c>
      <c r="Q788" s="49">
        <v>0</v>
      </c>
      <c r="R788" s="49">
        <v>0</v>
      </c>
      <c r="S788" s="77">
        <f t="shared" si="79"/>
        <v>144</v>
      </c>
      <c r="T788" s="77">
        <f t="shared" si="80"/>
        <v>144</v>
      </c>
      <c r="U788" s="49">
        <v>114</v>
      </c>
      <c r="V788" s="49">
        <v>0</v>
      </c>
      <c r="W788" s="49">
        <v>0</v>
      </c>
      <c r="X788" s="49">
        <f t="shared" si="82"/>
        <v>30</v>
      </c>
      <c r="Y788" s="49" t="s">
        <v>190</v>
      </c>
      <c r="Z788" s="53">
        <v>7.34</v>
      </c>
      <c r="AB788" s="53">
        <f t="shared" si="81"/>
        <v>-7.34</v>
      </c>
      <c r="AM788" s="49" t="s">
        <v>85</v>
      </c>
      <c r="AN788" s="49" t="s">
        <v>2841</v>
      </c>
    </row>
    <row r="789" spans="1:40" hidden="1" x14ac:dyDescent="0.2">
      <c r="A789" s="49" t="s">
        <v>3127</v>
      </c>
      <c r="B789" s="49" t="s">
        <v>3128</v>
      </c>
      <c r="C789" s="50" t="s">
        <v>166</v>
      </c>
      <c r="D789" s="49" t="s">
        <v>2267</v>
      </c>
      <c r="E789" s="49" t="s">
        <v>3129</v>
      </c>
      <c r="F789" s="49" t="s">
        <v>2853</v>
      </c>
      <c r="G789" s="49" t="s">
        <v>2854</v>
      </c>
      <c r="H789" s="49" t="s">
        <v>2860</v>
      </c>
      <c r="I789" s="51" t="s">
        <v>3130</v>
      </c>
      <c r="J789" s="49">
        <v>9</v>
      </c>
      <c r="K789" s="49">
        <v>500</v>
      </c>
      <c r="L789" s="49">
        <f t="shared" si="78"/>
        <v>-859</v>
      </c>
      <c r="N789" s="52" t="s">
        <v>243</v>
      </c>
      <c r="P789" s="49">
        <v>2448</v>
      </c>
      <c r="Q789" s="49">
        <v>0</v>
      </c>
      <c r="R789" s="49">
        <v>0</v>
      </c>
      <c r="S789" s="77">
        <f t="shared" si="79"/>
        <v>2448</v>
      </c>
      <c r="T789" s="77">
        <f t="shared" si="80"/>
        <v>2448</v>
      </c>
      <c r="U789" s="49">
        <v>1359</v>
      </c>
      <c r="V789" s="49">
        <v>789</v>
      </c>
      <c r="W789" s="49">
        <v>789</v>
      </c>
      <c r="X789" s="49">
        <f t="shared" si="82"/>
        <v>300</v>
      </c>
      <c r="Y789" s="49" t="s">
        <v>190</v>
      </c>
      <c r="Z789" s="53">
        <v>15.579000000000001</v>
      </c>
      <c r="AB789" s="53">
        <f t="shared" si="81"/>
        <v>-15.579000000000001</v>
      </c>
      <c r="AM789" s="49" t="s">
        <v>85</v>
      </c>
      <c r="AN789" s="49" t="s">
        <v>2841</v>
      </c>
    </row>
    <row r="790" spans="1:40" hidden="1" x14ac:dyDescent="0.2">
      <c r="A790" s="49" t="s">
        <v>3131</v>
      </c>
      <c r="B790" s="49" t="s">
        <v>3132</v>
      </c>
      <c r="C790" s="50" t="s">
        <v>166</v>
      </c>
      <c r="D790" s="49" t="s">
        <v>2267</v>
      </c>
      <c r="E790" s="49" t="s">
        <v>3133</v>
      </c>
      <c r="F790" s="49" t="s">
        <v>2853</v>
      </c>
      <c r="G790" s="49" t="s">
        <v>2887</v>
      </c>
      <c r="H790" s="49" t="s">
        <v>2888</v>
      </c>
      <c r="I790" s="51" t="s">
        <v>3134</v>
      </c>
      <c r="J790" s="49">
        <v>9</v>
      </c>
      <c r="K790" s="49">
        <v>60</v>
      </c>
      <c r="L790" s="49">
        <f t="shared" si="78"/>
        <v>-324</v>
      </c>
      <c r="N790" s="52" t="s">
        <v>243</v>
      </c>
      <c r="P790" s="49">
        <v>61</v>
      </c>
      <c r="Q790" s="49">
        <v>0</v>
      </c>
      <c r="R790" s="49">
        <v>360</v>
      </c>
      <c r="S790" s="77">
        <f t="shared" si="79"/>
        <v>61</v>
      </c>
      <c r="T790" s="77">
        <f t="shared" si="80"/>
        <v>421</v>
      </c>
      <c r="U790" s="49">
        <v>384</v>
      </c>
      <c r="V790" s="49">
        <v>75</v>
      </c>
      <c r="W790" s="49">
        <v>75</v>
      </c>
      <c r="X790" s="49">
        <f t="shared" si="82"/>
        <v>-398</v>
      </c>
      <c r="Y790" s="49" t="s">
        <v>181</v>
      </c>
      <c r="Z790" s="53">
        <v>409.9</v>
      </c>
      <c r="AB790" s="53">
        <f t="shared" si="81"/>
        <v>-409.9</v>
      </c>
      <c r="AM790" s="49" t="s">
        <v>85</v>
      </c>
      <c r="AN790" s="49" t="s">
        <v>2841</v>
      </c>
    </row>
    <row r="791" spans="1:40" ht="60" hidden="1" x14ac:dyDescent="0.2">
      <c r="A791" s="49" t="s">
        <v>3135</v>
      </c>
      <c r="B791" s="49" t="s">
        <v>3136</v>
      </c>
      <c r="C791" s="50" t="s">
        <v>166</v>
      </c>
      <c r="D791" s="49" t="s">
        <v>2267</v>
      </c>
      <c r="E791" s="49" t="s">
        <v>3137</v>
      </c>
      <c r="F791" s="49" t="s">
        <v>2853</v>
      </c>
      <c r="G791" s="49" t="s">
        <v>2854</v>
      </c>
      <c r="H791" s="49" t="s">
        <v>2860</v>
      </c>
      <c r="I791" s="51" t="s">
        <v>3138</v>
      </c>
      <c r="J791" s="49">
        <v>11</v>
      </c>
      <c r="K791" s="49">
        <v>342</v>
      </c>
      <c r="L791" s="49">
        <f t="shared" si="78"/>
        <v>342</v>
      </c>
      <c r="M791" s="49">
        <f>L791*Z791</f>
        <v>6480.9</v>
      </c>
      <c r="N791" s="52" t="s">
        <v>243</v>
      </c>
      <c r="O791" s="52" t="s">
        <v>504</v>
      </c>
      <c r="P791" s="49">
        <v>198</v>
      </c>
      <c r="Q791" s="49">
        <v>0</v>
      </c>
      <c r="R791" s="49">
        <v>0</v>
      </c>
      <c r="S791" s="77">
        <f t="shared" si="79"/>
        <v>198</v>
      </c>
      <c r="T791" s="77">
        <f t="shared" si="80"/>
        <v>198</v>
      </c>
      <c r="U791" s="49">
        <v>0</v>
      </c>
      <c r="V791" s="49">
        <v>0</v>
      </c>
      <c r="W791" s="49">
        <v>0</v>
      </c>
      <c r="X791" s="49">
        <f t="shared" si="82"/>
        <v>198</v>
      </c>
      <c r="Y791" s="49" t="s">
        <v>190</v>
      </c>
      <c r="Z791" s="53">
        <v>18.95</v>
      </c>
      <c r="AB791" s="53">
        <f t="shared" si="81"/>
        <v>-18.95</v>
      </c>
      <c r="AM791" s="49" t="s">
        <v>85</v>
      </c>
      <c r="AN791" s="49" t="s">
        <v>2841</v>
      </c>
    </row>
    <row r="792" spans="1:40" hidden="1" x14ac:dyDescent="0.2">
      <c r="A792" s="49" t="s">
        <v>3139</v>
      </c>
      <c r="B792" s="49" t="s">
        <v>3140</v>
      </c>
      <c r="C792" s="50" t="s">
        <v>166</v>
      </c>
      <c r="D792" s="49" t="s">
        <v>2267</v>
      </c>
      <c r="E792" s="49" t="s">
        <v>3141</v>
      </c>
      <c r="F792" s="49" t="s">
        <v>2853</v>
      </c>
      <c r="G792" s="49" t="s">
        <v>2887</v>
      </c>
      <c r="H792" s="49" t="s">
        <v>2888</v>
      </c>
      <c r="I792" s="51" t="s">
        <v>3142</v>
      </c>
      <c r="J792" s="49">
        <v>9</v>
      </c>
      <c r="K792" s="49">
        <v>60</v>
      </c>
      <c r="L792" s="49">
        <f t="shared" si="78"/>
        <v>6</v>
      </c>
      <c r="M792" s="49">
        <f>L792*Z792</f>
        <v>2715.672</v>
      </c>
      <c r="N792" s="52" t="s">
        <v>243</v>
      </c>
      <c r="P792" s="49">
        <v>116</v>
      </c>
      <c r="Q792" s="49">
        <v>0</v>
      </c>
      <c r="R792" s="49">
        <v>0</v>
      </c>
      <c r="S792" s="77">
        <f t="shared" si="79"/>
        <v>116</v>
      </c>
      <c r="T792" s="77">
        <f t="shared" si="80"/>
        <v>116</v>
      </c>
      <c r="U792" s="49">
        <v>54</v>
      </c>
      <c r="V792" s="49">
        <v>17</v>
      </c>
      <c r="W792" s="49">
        <v>30</v>
      </c>
      <c r="X792" s="49">
        <f t="shared" si="82"/>
        <v>45</v>
      </c>
      <c r="Y792" s="49" t="s">
        <v>190</v>
      </c>
      <c r="Z792" s="53">
        <v>452.61200000000002</v>
      </c>
      <c r="AB792" s="53">
        <f t="shared" si="81"/>
        <v>-452.61200000000002</v>
      </c>
      <c r="AM792" s="49" t="s">
        <v>85</v>
      </c>
      <c r="AN792" s="49" t="s">
        <v>2841</v>
      </c>
    </row>
    <row r="793" spans="1:40" ht="60" hidden="1" x14ac:dyDescent="0.2">
      <c r="A793" s="49" t="s">
        <v>3143</v>
      </c>
      <c r="B793" s="49" t="s">
        <v>3144</v>
      </c>
      <c r="C793" s="50" t="s">
        <v>166</v>
      </c>
      <c r="D793" s="49" t="s">
        <v>2267</v>
      </c>
      <c r="E793" s="49" t="s">
        <v>3145</v>
      </c>
      <c r="F793" s="49" t="s">
        <v>2853</v>
      </c>
      <c r="G793" s="49" t="s">
        <v>2873</v>
      </c>
      <c r="H793" s="49" t="s">
        <v>2874</v>
      </c>
      <c r="I793" s="51" t="s">
        <v>3146</v>
      </c>
      <c r="J793" s="49">
        <v>9</v>
      </c>
      <c r="K793" s="49">
        <v>90</v>
      </c>
      <c r="L793" s="49">
        <f t="shared" si="78"/>
        <v>90</v>
      </c>
      <c r="M793" s="49">
        <f>L793*Z793</f>
        <v>12733.650000000001</v>
      </c>
      <c r="N793" s="52" t="s">
        <v>243</v>
      </c>
      <c r="O793" s="52" t="s">
        <v>504</v>
      </c>
      <c r="P793" s="49">
        <v>0</v>
      </c>
      <c r="Q793" s="49">
        <v>0</v>
      </c>
      <c r="R793" s="49">
        <v>0</v>
      </c>
      <c r="S793" s="77">
        <f t="shared" si="79"/>
        <v>0</v>
      </c>
      <c r="T793" s="77">
        <f t="shared" si="80"/>
        <v>0</v>
      </c>
      <c r="U793" s="49">
        <v>0</v>
      </c>
      <c r="V793" s="49">
        <v>0</v>
      </c>
      <c r="W793" s="49">
        <v>0</v>
      </c>
      <c r="X793" s="49">
        <f t="shared" si="82"/>
        <v>0</v>
      </c>
      <c r="Y793" s="49" t="s">
        <v>174</v>
      </c>
      <c r="Z793" s="53">
        <v>141.48500000000001</v>
      </c>
      <c r="AB793" s="53">
        <f t="shared" si="81"/>
        <v>-141.48500000000001</v>
      </c>
      <c r="AM793" s="49" t="s">
        <v>85</v>
      </c>
      <c r="AN793" s="49" t="s">
        <v>2841</v>
      </c>
    </row>
    <row r="794" spans="1:40" hidden="1" x14ac:dyDescent="0.2">
      <c r="A794" s="49" t="s">
        <v>3147</v>
      </c>
      <c r="B794" s="49" t="s">
        <v>3148</v>
      </c>
      <c r="C794" s="50" t="s">
        <v>166</v>
      </c>
      <c r="D794" s="49" t="s">
        <v>2267</v>
      </c>
      <c r="E794" s="49" t="s">
        <v>3149</v>
      </c>
      <c r="F794" s="49" t="s">
        <v>2853</v>
      </c>
      <c r="G794" s="49" t="s">
        <v>2854</v>
      </c>
      <c r="H794" s="49" t="s">
        <v>2860</v>
      </c>
      <c r="I794" s="51" t="s">
        <v>3150</v>
      </c>
      <c r="J794" s="49">
        <v>7</v>
      </c>
      <c r="K794" s="49">
        <v>200</v>
      </c>
      <c r="L794" s="49">
        <f t="shared" si="78"/>
        <v>180</v>
      </c>
      <c r="M794" s="49">
        <f>L794*Z794</f>
        <v>6525.3600000000006</v>
      </c>
      <c r="N794" s="52" t="s">
        <v>243</v>
      </c>
      <c r="P794" s="49">
        <v>70</v>
      </c>
      <c r="Q794" s="49">
        <v>0</v>
      </c>
      <c r="R794" s="49">
        <v>0</v>
      </c>
      <c r="S794" s="77">
        <f t="shared" si="79"/>
        <v>70</v>
      </c>
      <c r="T794" s="77">
        <f t="shared" si="80"/>
        <v>70</v>
      </c>
      <c r="U794" s="49">
        <v>20</v>
      </c>
      <c r="V794" s="49">
        <v>0</v>
      </c>
      <c r="W794" s="49">
        <v>0</v>
      </c>
      <c r="X794" s="49">
        <f t="shared" si="82"/>
        <v>50</v>
      </c>
      <c r="Y794" s="49" t="s">
        <v>190</v>
      </c>
      <c r="Z794" s="53">
        <v>36.252000000000002</v>
      </c>
      <c r="AB794" s="53">
        <f t="shared" si="81"/>
        <v>-36.252000000000002</v>
      </c>
      <c r="AM794" s="49" t="s">
        <v>85</v>
      </c>
      <c r="AN794" s="49" t="s">
        <v>2841</v>
      </c>
    </row>
    <row r="795" spans="1:40" hidden="1" x14ac:dyDescent="0.2">
      <c r="A795" s="49" t="s">
        <v>3151</v>
      </c>
      <c r="B795" s="49" t="s">
        <v>3152</v>
      </c>
      <c r="C795" s="50" t="s">
        <v>166</v>
      </c>
      <c r="D795" s="49" t="s">
        <v>2267</v>
      </c>
      <c r="E795" s="49" t="s">
        <v>3153</v>
      </c>
      <c r="F795" s="49" t="s">
        <v>2853</v>
      </c>
      <c r="G795" s="49" t="s">
        <v>2887</v>
      </c>
      <c r="H795" s="49" t="s">
        <v>2888</v>
      </c>
      <c r="I795" s="51" t="s">
        <v>3154</v>
      </c>
      <c r="J795" s="49">
        <v>9</v>
      </c>
      <c r="K795" s="49">
        <v>30</v>
      </c>
      <c r="L795" s="49">
        <f t="shared" si="78"/>
        <v>-1833</v>
      </c>
      <c r="N795" s="52" t="s">
        <v>243</v>
      </c>
      <c r="P795" s="49">
        <v>435</v>
      </c>
      <c r="Q795" s="49">
        <v>0</v>
      </c>
      <c r="R795" s="49">
        <v>1290</v>
      </c>
      <c r="S795" s="77">
        <f t="shared" si="79"/>
        <v>435</v>
      </c>
      <c r="T795" s="77">
        <f t="shared" si="80"/>
        <v>1725</v>
      </c>
      <c r="U795" s="49">
        <v>1863</v>
      </c>
      <c r="V795" s="49">
        <v>666</v>
      </c>
      <c r="W795" s="49">
        <v>234</v>
      </c>
      <c r="X795" s="49">
        <f t="shared" si="82"/>
        <v>-2094</v>
      </c>
      <c r="Y795" s="49" t="s">
        <v>181</v>
      </c>
      <c r="Z795" s="53">
        <v>603.72900000000004</v>
      </c>
      <c r="AB795" s="53">
        <f t="shared" si="81"/>
        <v>-603.72900000000004</v>
      </c>
      <c r="AM795" s="49" t="s">
        <v>85</v>
      </c>
      <c r="AN795" s="49" t="s">
        <v>2841</v>
      </c>
    </row>
    <row r="796" spans="1:40" hidden="1" x14ac:dyDescent="0.2">
      <c r="A796" s="49" t="s">
        <v>3155</v>
      </c>
      <c r="B796" s="49" t="s">
        <v>3156</v>
      </c>
      <c r="C796" s="50" t="s">
        <v>166</v>
      </c>
      <c r="D796" s="49" t="s">
        <v>2267</v>
      </c>
      <c r="E796" s="49" t="s">
        <v>3157</v>
      </c>
      <c r="F796" s="49" t="s">
        <v>2853</v>
      </c>
      <c r="G796" s="49" t="s">
        <v>2887</v>
      </c>
      <c r="H796" s="49" t="s">
        <v>2888</v>
      </c>
      <c r="I796" s="51" t="s">
        <v>3158</v>
      </c>
      <c r="J796" s="49">
        <v>9</v>
      </c>
      <c r="K796" s="49">
        <v>90</v>
      </c>
      <c r="L796" s="49">
        <f t="shared" si="78"/>
        <v>-146</v>
      </c>
      <c r="N796" s="52" t="s">
        <v>243</v>
      </c>
      <c r="P796" s="49">
        <v>362</v>
      </c>
      <c r="Q796" s="49">
        <v>0</v>
      </c>
      <c r="R796" s="49">
        <v>0</v>
      </c>
      <c r="S796" s="77">
        <f t="shared" si="79"/>
        <v>362</v>
      </c>
      <c r="T796" s="77">
        <f t="shared" si="80"/>
        <v>362</v>
      </c>
      <c r="U796" s="49">
        <v>236</v>
      </c>
      <c r="V796" s="49">
        <v>0</v>
      </c>
      <c r="W796" s="49">
        <v>0</v>
      </c>
      <c r="X796" s="49">
        <f t="shared" si="82"/>
        <v>126</v>
      </c>
      <c r="Y796" s="49" t="s">
        <v>190</v>
      </c>
      <c r="Z796" s="53">
        <v>148</v>
      </c>
      <c r="AB796" s="53">
        <f t="shared" si="81"/>
        <v>-148</v>
      </c>
      <c r="AM796" s="49" t="s">
        <v>85</v>
      </c>
      <c r="AN796" s="49" t="s">
        <v>2841</v>
      </c>
    </row>
    <row r="797" spans="1:40" hidden="1" x14ac:dyDescent="0.2">
      <c r="A797" s="49" t="s">
        <v>3159</v>
      </c>
      <c r="B797" s="49" t="s">
        <v>3160</v>
      </c>
      <c r="C797" s="50" t="s">
        <v>166</v>
      </c>
      <c r="D797" s="49" t="s">
        <v>2267</v>
      </c>
      <c r="E797" s="49" t="s">
        <v>3161</v>
      </c>
      <c r="F797" s="49" t="s">
        <v>2853</v>
      </c>
      <c r="G797" s="49" t="s">
        <v>3162</v>
      </c>
      <c r="H797" s="49" t="s">
        <v>3037</v>
      </c>
      <c r="I797" s="51" t="s">
        <v>3163</v>
      </c>
      <c r="J797" s="49">
        <v>7</v>
      </c>
      <c r="K797" s="49">
        <v>80</v>
      </c>
      <c r="L797" s="49">
        <f t="shared" si="78"/>
        <v>-17</v>
      </c>
      <c r="N797" s="52" t="s">
        <v>243</v>
      </c>
      <c r="P797" s="49">
        <v>205</v>
      </c>
      <c r="Q797" s="49">
        <v>0</v>
      </c>
      <c r="R797" s="49">
        <v>0</v>
      </c>
      <c r="S797" s="77">
        <f t="shared" si="79"/>
        <v>205</v>
      </c>
      <c r="T797" s="77">
        <f t="shared" si="80"/>
        <v>205</v>
      </c>
      <c r="U797" s="49">
        <v>97</v>
      </c>
      <c r="V797" s="49">
        <v>0</v>
      </c>
      <c r="W797" s="49">
        <v>0</v>
      </c>
      <c r="X797" s="49">
        <f t="shared" si="82"/>
        <v>108</v>
      </c>
      <c r="Y797" s="49" t="s">
        <v>190</v>
      </c>
      <c r="Z797" s="53">
        <v>63.423999999999999</v>
      </c>
      <c r="AB797" s="53">
        <f t="shared" si="81"/>
        <v>-63.423999999999999</v>
      </c>
      <c r="AM797" s="49" t="s">
        <v>85</v>
      </c>
      <c r="AN797" s="49" t="s">
        <v>2841</v>
      </c>
    </row>
    <row r="798" spans="1:40" hidden="1" x14ac:dyDescent="0.2">
      <c r="A798" s="49" t="s">
        <v>3164</v>
      </c>
      <c r="B798" s="49" t="s">
        <v>3165</v>
      </c>
      <c r="C798" s="50" t="s">
        <v>166</v>
      </c>
      <c r="D798" s="49" t="s">
        <v>2267</v>
      </c>
      <c r="E798" s="49" t="s">
        <v>3166</v>
      </c>
      <c r="F798" s="49" t="s">
        <v>2853</v>
      </c>
      <c r="G798" s="49" t="s">
        <v>2887</v>
      </c>
      <c r="H798" s="49" t="s">
        <v>2888</v>
      </c>
      <c r="I798" s="51" t="s">
        <v>3167</v>
      </c>
      <c r="J798" s="49">
        <v>9</v>
      </c>
      <c r="K798" s="49">
        <v>30</v>
      </c>
      <c r="L798" s="49">
        <f t="shared" si="78"/>
        <v>30</v>
      </c>
      <c r="M798" s="49">
        <f>L798*Z798</f>
        <v>32250</v>
      </c>
      <c r="N798" s="52" t="s">
        <v>243</v>
      </c>
      <c r="P798" s="49">
        <v>0</v>
      </c>
      <c r="Q798" s="49">
        <v>0</v>
      </c>
      <c r="R798" s="49">
        <v>0</v>
      </c>
      <c r="S798" s="77">
        <f t="shared" si="79"/>
        <v>0</v>
      </c>
      <c r="T798" s="77">
        <f t="shared" si="80"/>
        <v>0</v>
      </c>
      <c r="U798" s="49">
        <v>0</v>
      </c>
      <c r="V798" s="49">
        <v>0</v>
      </c>
      <c r="W798" s="49">
        <v>0</v>
      </c>
      <c r="X798" s="49">
        <f t="shared" si="82"/>
        <v>0</v>
      </c>
      <c r="Y798" s="49" t="s">
        <v>174</v>
      </c>
      <c r="Z798" s="53">
        <v>1075</v>
      </c>
      <c r="AB798" s="53">
        <f t="shared" si="81"/>
        <v>-1075</v>
      </c>
      <c r="AM798" s="49" t="s">
        <v>85</v>
      </c>
      <c r="AN798" s="49" t="s">
        <v>2841</v>
      </c>
    </row>
    <row r="799" spans="1:40" hidden="1" x14ac:dyDescent="0.2">
      <c r="A799" s="49" t="s">
        <v>3168</v>
      </c>
      <c r="B799" s="49" t="s">
        <v>3169</v>
      </c>
      <c r="C799" s="50" t="s">
        <v>166</v>
      </c>
      <c r="D799" s="49" t="s">
        <v>2267</v>
      </c>
      <c r="E799" s="49" t="s">
        <v>3170</v>
      </c>
      <c r="F799" s="49" t="s">
        <v>2853</v>
      </c>
      <c r="G799" s="49" t="s">
        <v>2887</v>
      </c>
      <c r="H799" s="49" t="s">
        <v>2888</v>
      </c>
      <c r="I799" s="51" t="s">
        <v>3171</v>
      </c>
      <c r="J799" s="49">
        <v>9</v>
      </c>
      <c r="K799" s="49">
        <v>60</v>
      </c>
      <c r="L799" s="49">
        <f t="shared" si="78"/>
        <v>-1613</v>
      </c>
      <c r="N799" s="52" t="s">
        <v>243</v>
      </c>
      <c r="P799" s="49">
        <v>989</v>
      </c>
      <c r="Q799" s="49">
        <v>0</v>
      </c>
      <c r="R799" s="49">
        <v>449</v>
      </c>
      <c r="S799" s="77">
        <f t="shared" si="79"/>
        <v>989</v>
      </c>
      <c r="T799" s="77">
        <f t="shared" si="80"/>
        <v>1438</v>
      </c>
      <c r="U799" s="49">
        <v>1673</v>
      </c>
      <c r="V799" s="49">
        <v>486</v>
      </c>
      <c r="W799" s="49">
        <v>486</v>
      </c>
      <c r="X799" s="49">
        <f t="shared" si="82"/>
        <v>-1170</v>
      </c>
      <c r="Y799" s="49" t="s">
        <v>181</v>
      </c>
      <c r="Z799" s="53">
        <v>273.911</v>
      </c>
      <c r="AB799" s="53">
        <f t="shared" si="81"/>
        <v>-273.911</v>
      </c>
      <c r="AM799" s="49" t="s">
        <v>85</v>
      </c>
      <c r="AN799" s="49" t="s">
        <v>2841</v>
      </c>
    </row>
    <row r="800" spans="1:40" hidden="1" x14ac:dyDescent="0.2">
      <c r="A800" s="49" t="s">
        <v>3172</v>
      </c>
      <c r="B800" s="49" t="s">
        <v>3173</v>
      </c>
      <c r="C800" s="50" t="s">
        <v>166</v>
      </c>
      <c r="D800" s="49" t="s">
        <v>2267</v>
      </c>
      <c r="E800" s="49" t="s">
        <v>3174</v>
      </c>
      <c r="F800" s="49" t="s">
        <v>2853</v>
      </c>
      <c r="G800" s="49" t="s">
        <v>3036</v>
      </c>
      <c r="H800" s="49" t="s">
        <v>3037</v>
      </c>
      <c r="I800" s="51" t="s">
        <v>3175</v>
      </c>
      <c r="J800" s="49">
        <v>7</v>
      </c>
      <c r="K800" s="49">
        <v>500</v>
      </c>
      <c r="L800" s="49">
        <f t="shared" si="78"/>
        <v>500</v>
      </c>
      <c r="M800" s="49">
        <f>L800*Z800</f>
        <v>2070</v>
      </c>
      <c r="N800" s="52" t="s">
        <v>243</v>
      </c>
      <c r="P800" s="49">
        <v>692</v>
      </c>
      <c r="Q800" s="49">
        <v>0</v>
      </c>
      <c r="R800" s="49">
        <v>0</v>
      </c>
      <c r="S800" s="77">
        <f t="shared" si="79"/>
        <v>692</v>
      </c>
      <c r="T800" s="77">
        <f t="shared" si="80"/>
        <v>692</v>
      </c>
      <c r="U800" s="49">
        <v>0</v>
      </c>
      <c r="V800" s="49">
        <v>0</v>
      </c>
      <c r="W800" s="49">
        <v>0</v>
      </c>
      <c r="X800" s="49">
        <f t="shared" si="82"/>
        <v>692</v>
      </c>
      <c r="Y800" s="49" t="s">
        <v>190</v>
      </c>
      <c r="Z800" s="53">
        <v>4.1399999999999997</v>
      </c>
      <c r="AB800" s="53">
        <f t="shared" si="81"/>
        <v>-4.1399999999999997</v>
      </c>
      <c r="AM800" s="49" t="s">
        <v>85</v>
      </c>
      <c r="AN800" s="49" t="s">
        <v>2841</v>
      </c>
    </row>
    <row r="801" spans="1:40" hidden="1" x14ac:dyDescent="0.2">
      <c r="A801" s="49" t="s">
        <v>3176</v>
      </c>
      <c r="B801" s="49" t="s">
        <v>3177</v>
      </c>
      <c r="C801" s="50" t="s">
        <v>166</v>
      </c>
      <c r="D801" s="49" t="s">
        <v>2267</v>
      </c>
      <c r="E801" s="49" t="s">
        <v>3178</v>
      </c>
      <c r="F801" s="49" t="s">
        <v>2853</v>
      </c>
      <c r="G801" s="49" t="s">
        <v>2887</v>
      </c>
      <c r="H801" s="49" t="s">
        <v>2888</v>
      </c>
      <c r="I801" s="51" t="s">
        <v>3179</v>
      </c>
      <c r="J801" s="49">
        <v>9</v>
      </c>
      <c r="K801" s="49">
        <v>90</v>
      </c>
      <c r="L801" s="49">
        <f t="shared" si="78"/>
        <v>-55</v>
      </c>
      <c r="N801" s="52" t="s">
        <v>243</v>
      </c>
      <c r="P801" s="49">
        <v>3430</v>
      </c>
      <c r="Q801" s="49">
        <v>0</v>
      </c>
      <c r="R801" s="49">
        <v>0</v>
      </c>
      <c r="S801" s="77">
        <f t="shared" si="79"/>
        <v>3430</v>
      </c>
      <c r="T801" s="77">
        <f t="shared" si="80"/>
        <v>3430</v>
      </c>
      <c r="U801" s="49">
        <v>145</v>
      </c>
      <c r="V801" s="49">
        <v>165</v>
      </c>
      <c r="W801" s="49">
        <v>165</v>
      </c>
      <c r="X801" s="49">
        <f t="shared" si="82"/>
        <v>3120</v>
      </c>
      <c r="Y801" s="49" t="s">
        <v>190</v>
      </c>
      <c r="Z801" s="53">
        <v>280</v>
      </c>
      <c r="AB801" s="53">
        <f t="shared" si="81"/>
        <v>-280</v>
      </c>
      <c r="AM801" s="49" t="s">
        <v>85</v>
      </c>
      <c r="AN801" s="49" t="s">
        <v>2841</v>
      </c>
    </row>
    <row r="802" spans="1:40" hidden="1" x14ac:dyDescent="0.2">
      <c r="A802" s="49" t="s">
        <v>3180</v>
      </c>
      <c r="B802" s="49" t="s">
        <v>3181</v>
      </c>
      <c r="C802" s="50" t="s">
        <v>166</v>
      </c>
      <c r="D802" s="49" t="s">
        <v>2267</v>
      </c>
      <c r="E802" s="49" t="s">
        <v>3182</v>
      </c>
      <c r="F802" s="49" t="s">
        <v>2853</v>
      </c>
      <c r="G802" s="49" t="s">
        <v>2887</v>
      </c>
      <c r="H802" s="49" t="s">
        <v>2888</v>
      </c>
      <c r="I802" s="51" t="s">
        <v>3183</v>
      </c>
      <c r="J802" s="49">
        <v>9</v>
      </c>
      <c r="K802" s="49">
        <v>90</v>
      </c>
      <c r="L802" s="49">
        <f t="shared" si="78"/>
        <v>28</v>
      </c>
      <c r="M802" s="49">
        <f>L802*Z802</f>
        <v>7840</v>
      </c>
      <c r="N802" s="52" t="s">
        <v>243</v>
      </c>
      <c r="P802" s="49">
        <v>920</v>
      </c>
      <c r="Q802" s="49">
        <v>0</v>
      </c>
      <c r="R802" s="49">
        <v>0</v>
      </c>
      <c r="S802" s="77">
        <f t="shared" si="79"/>
        <v>920</v>
      </c>
      <c r="T802" s="77">
        <f t="shared" si="80"/>
        <v>920</v>
      </c>
      <c r="U802" s="49">
        <v>62</v>
      </c>
      <c r="V802" s="49">
        <v>75</v>
      </c>
      <c r="W802" s="49">
        <v>75</v>
      </c>
      <c r="X802" s="49">
        <f t="shared" si="82"/>
        <v>783</v>
      </c>
      <c r="Y802" s="49" t="s">
        <v>190</v>
      </c>
      <c r="Z802" s="53">
        <v>280</v>
      </c>
      <c r="AB802" s="53">
        <f t="shared" si="81"/>
        <v>-280</v>
      </c>
      <c r="AM802" s="49" t="s">
        <v>85</v>
      </c>
      <c r="AN802" s="49" t="s">
        <v>2841</v>
      </c>
    </row>
    <row r="803" spans="1:40" hidden="1" x14ac:dyDescent="0.2">
      <c r="A803" s="49" t="s">
        <v>3184</v>
      </c>
      <c r="B803" s="49" t="s">
        <v>3185</v>
      </c>
      <c r="C803" s="50" t="s">
        <v>166</v>
      </c>
      <c r="D803" s="49" t="s">
        <v>2267</v>
      </c>
      <c r="E803" s="49" t="s">
        <v>3186</v>
      </c>
      <c r="F803" s="49" t="s">
        <v>2853</v>
      </c>
      <c r="G803" s="49" t="s">
        <v>2887</v>
      </c>
      <c r="H803" s="49" t="s">
        <v>2888</v>
      </c>
      <c r="I803" s="51" t="s">
        <v>3187</v>
      </c>
      <c r="J803" s="49">
        <v>9</v>
      </c>
      <c r="K803" s="49">
        <v>30</v>
      </c>
      <c r="L803" s="49">
        <f t="shared" si="78"/>
        <v>-401</v>
      </c>
      <c r="N803" s="52" t="s">
        <v>243</v>
      </c>
      <c r="P803" s="49">
        <v>194</v>
      </c>
      <c r="Q803" s="49">
        <v>0</v>
      </c>
      <c r="R803" s="49">
        <v>120</v>
      </c>
      <c r="S803" s="77">
        <f t="shared" si="79"/>
        <v>194</v>
      </c>
      <c r="T803" s="77">
        <f t="shared" si="80"/>
        <v>314</v>
      </c>
      <c r="U803" s="49">
        <v>431</v>
      </c>
      <c r="V803" s="49">
        <v>219</v>
      </c>
      <c r="W803" s="49">
        <v>219</v>
      </c>
      <c r="X803" s="49">
        <f t="shared" si="82"/>
        <v>-456</v>
      </c>
      <c r="Y803" s="49" t="s">
        <v>181</v>
      </c>
      <c r="Z803" s="53">
        <v>459.89400000000001</v>
      </c>
      <c r="AB803" s="53">
        <f t="shared" si="81"/>
        <v>-459.89400000000001</v>
      </c>
      <c r="AM803" s="49" t="s">
        <v>85</v>
      </c>
      <c r="AN803" s="49" t="s">
        <v>2841</v>
      </c>
    </row>
    <row r="804" spans="1:40" hidden="1" x14ac:dyDescent="0.2">
      <c r="A804" s="49" t="s">
        <v>3188</v>
      </c>
      <c r="B804" s="49" t="s">
        <v>3189</v>
      </c>
      <c r="C804" s="50" t="s">
        <v>166</v>
      </c>
      <c r="D804" s="49" t="s">
        <v>2267</v>
      </c>
      <c r="E804" s="49" t="s">
        <v>3190</v>
      </c>
      <c r="F804" s="49" t="s">
        <v>2853</v>
      </c>
      <c r="G804" s="49" t="s">
        <v>3036</v>
      </c>
      <c r="H804" s="49" t="s">
        <v>3037</v>
      </c>
      <c r="I804" s="51" t="s">
        <v>3191</v>
      </c>
      <c r="J804" s="49">
        <v>9</v>
      </c>
      <c r="K804" s="49">
        <v>2500</v>
      </c>
      <c r="L804" s="49">
        <f t="shared" si="78"/>
        <v>1285</v>
      </c>
      <c r="M804" s="49">
        <f>L804*Z804</f>
        <v>1259.3</v>
      </c>
      <c r="N804" s="52" t="s">
        <v>243</v>
      </c>
      <c r="P804" s="49">
        <v>2962</v>
      </c>
      <c r="Q804" s="49">
        <v>0</v>
      </c>
      <c r="R804" s="49">
        <v>0</v>
      </c>
      <c r="S804" s="77">
        <f t="shared" si="79"/>
        <v>2962</v>
      </c>
      <c r="T804" s="77">
        <f t="shared" si="80"/>
        <v>2962</v>
      </c>
      <c r="U804" s="49">
        <v>1215</v>
      </c>
      <c r="V804" s="49">
        <v>789</v>
      </c>
      <c r="W804" s="49">
        <v>789</v>
      </c>
      <c r="X804" s="49">
        <f t="shared" si="82"/>
        <v>958</v>
      </c>
      <c r="Y804" s="49" t="s">
        <v>190</v>
      </c>
      <c r="Z804" s="53">
        <v>0.98</v>
      </c>
      <c r="AB804" s="53">
        <f t="shared" si="81"/>
        <v>-0.98</v>
      </c>
      <c r="AM804" s="49" t="s">
        <v>85</v>
      </c>
      <c r="AN804" s="49" t="s">
        <v>2841</v>
      </c>
    </row>
    <row r="805" spans="1:40" hidden="1" x14ac:dyDescent="0.2">
      <c r="A805" s="49" t="s">
        <v>3192</v>
      </c>
      <c r="B805" s="49" t="s">
        <v>3193</v>
      </c>
      <c r="C805" s="50" t="s">
        <v>166</v>
      </c>
      <c r="D805" s="49" t="s">
        <v>2267</v>
      </c>
      <c r="E805" s="49" t="s">
        <v>3194</v>
      </c>
      <c r="F805" s="49" t="s">
        <v>2853</v>
      </c>
      <c r="G805" s="49" t="s">
        <v>3162</v>
      </c>
      <c r="H805" s="49" t="s">
        <v>3037</v>
      </c>
      <c r="I805" s="51" t="s">
        <v>3195</v>
      </c>
      <c r="J805" s="49">
        <v>9</v>
      </c>
      <c r="K805" s="49">
        <v>850</v>
      </c>
      <c r="L805" s="49">
        <f t="shared" si="78"/>
        <v>805</v>
      </c>
      <c r="M805" s="49">
        <f>L805*Z805</f>
        <v>3429.2999999999997</v>
      </c>
      <c r="N805" s="52" t="s">
        <v>243</v>
      </c>
      <c r="P805" s="49">
        <v>3324</v>
      </c>
      <c r="Q805" s="49">
        <v>0</v>
      </c>
      <c r="R805" s="49">
        <v>0</v>
      </c>
      <c r="S805" s="77">
        <f t="shared" si="79"/>
        <v>3324</v>
      </c>
      <c r="T805" s="77">
        <f t="shared" si="80"/>
        <v>3324</v>
      </c>
      <c r="U805" s="49">
        <v>45</v>
      </c>
      <c r="V805" s="49">
        <v>240</v>
      </c>
      <c r="W805" s="49">
        <v>240</v>
      </c>
      <c r="X805" s="49">
        <f t="shared" si="82"/>
        <v>3039</v>
      </c>
      <c r="Y805" s="49" t="s">
        <v>190</v>
      </c>
      <c r="Z805" s="53">
        <v>4.26</v>
      </c>
      <c r="AB805" s="53">
        <f t="shared" si="81"/>
        <v>-4.26</v>
      </c>
      <c r="AM805" s="49" t="s">
        <v>85</v>
      </c>
      <c r="AN805" s="49" t="s">
        <v>2841</v>
      </c>
    </row>
    <row r="806" spans="1:40" hidden="1" x14ac:dyDescent="0.2">
      <c r="A806" s="49" t="s">
        <v>3196</v>
      </c>
      <c r="B806" s="49" t="s">
        <v>3197</v>
      </c>
      <c r="C806" s="50" t="s">
        <v>166</v>
      </c>
      <c r="D806" s="49" t="s">
        <v>2267</v>
      </c>
      <c r="E806" s="49" t="s">
        <v>3198</v>
      </c>
      <c r="F806" s="49" t="s">
        <v>2853</v>
      </c>
      <c r="G806" s="49" t="s">
        <v>2854</v>
      </c>
      <c r="H806" s="49" t="s">
        <v>2860</v>
      </c>
      <c r="I806" s="51" t="s">
        <v>3199</v>
      </c>
      <c r="J806" s="49">
        <v>8</v>
      </c>
      <c r="K806" s="49">
        <v>261</v>
      </c>
      <c r="L806" s="49">
        <f t="shared" si="78"/>
        <v>203</v>
      </c>
      <c r="M806" s="49">
        <f>L806*Z806</f>
        <v>1926.47</v>
      </c>
      <c r="N806" s="52" t="s">
        <v>243</v>
      </c>
      <c r="P806" s="49">
        <v>5134</v>
      </c>
      <c r="Q806" s="49">
        <v>0</v>
      </c>
      <c r="R806" s="49">
        <v>0</v>
      </c>
      <c r="S806" s="77">
        <f t="shared" si="79"/>
        <v>5134</v>
      </c>
      <c r="T806" s="77">
        <f t="shared" si="80"/>
        <v>5134</v>
      </c>
      <c r="U806" s="49">
        <v>58</v>
      </c>
      <c r="V806" s="49">
        <v>240</v>
      </c>
      <c r="W806" s="49">
        <v>240</v>
      </c>
      <c r="X806" s="49">
        <f t="shared" si="82"/>
        <v>4836</v>
      </c>
      <c r="Y806" s="49" t="s">
        <v>190</v>
      </c>
      <c r="Z806" s="53">
        <v>9.49</v>
      </c>
      <c r="AB806" s="53">
        <f t="shared" si="81"/>
        <v>-9.49</v>
      </c>
      <c r="AM806" s="49" t="s">
        <v>85</v>
      </c>
      <c r="AN806" s="49" t="s">
        <v>2841</v>
      </c>
    </row>
    <row r="807" spans="1:40" hidden="1" x14ac:dyDescent="0.2">
      <c r="A807" s="49" t="s">
        <v>3200</v>
      </c>
      <c r="B807" s="49" t="s">
        <v>3201</v>
      </c>
      <c r="C807" s="50" t="s">
        <v>166</v>
      </c>
      <c r="D807" s="49" t="s">
        <v>2267</v>
      </c>
      <c r="E807" s="49" t="s">
        <v>3202</v>
      </c>
      <c r="F807" s="49" t="s">
        <v>2853</v>
      </c>
      <c r="G807" s="49" t="s">
        <v>2873</v>
      </c>
      <c r="H807" s="49" t="s">
        <v>2874</v>
      </c>
      <c r="I807" s="51" t="s">
        <v>3203</v>
      </c>
      <c r="J807" s="49">
        <v>9</v>
      </c>
      <c r="K807" s="49">
        <v>30</v>
      </c>
      <c r="L807" s="49">
        <f t="shared" si="78"/>
        <v>-1299</v>
      </c>
      <c r="N807" s="52" t="s">
        <v>243</v>
      </c>
      <c r="P807" s="49">
        <v>1135</v>
      </c>
      <c r="Q807" s="49">
        <v>0</v>
      </c>
      <c r="R807" s="49">
        <v>510</v>
      </c>
      <c r="S807" s="77">
        <f t="shared" si="79"/>
        <v>1135</v>
      </c>
      <c r="T807" s="77">
        <f t="shared" si="80"/>
        <v>1645</v>
      </c>
      <c r="U807" s="49">
        <v>1329</v>
      </c>
      <c r="V807" s="49">
        <v>683</v>
      </c>
      <c r="W807" s="49">
        <v>63</v>
      </c>
      <c r="X807" s="49">
        <f t="shared" si="82"/>
        <v>-877</v>
      </c>
      <c r="Y807" s="49" t="s">
        <v>181</v>
      </c>
      <c r="Z807" s="53">
        <v>594.84</v>
      </c>
      <c r="AB807" s="53">
        <f t="shared" si="81"/>
        <v>-594.84</v>
      </c>
      <c r="AM807" s="49" t="s">
        <v>85</v>
      </c>
      <c r="AN807" s="49" t="s">
        <v>2841</v>
      </c>
    </row>
    <row r="808" spans="1:40" hidden="1" x14ac:dyDescent="0.2">
      <c r="A808" s="49" t="s">
        <v>3204</v>
      </c>
      <c r="B808" s="49" t="s">
        <v>3205</v>
      </c>
      <c r="C808" s="50" t="s">
        <v>166</v>
      </c>
      <c r="D808" s="49" t="s">
        <v>2267</v>
      </c>
      <c r="E808" s="49" t="s">
        <v>3206</v>
      </c>
      <c r="F808" s="49" t="s">
        <v>2853</v>
      </c>
      <c r="G808" s="49" t="s">
        <v>3036</v>
      </c>
      <c r="H808" s="49" t="s">
        <v>3037</v>
      </c>
      <c r="I808" s="51" t="s">
        <v>3207</v>
      </c>
      <c r="J808" s="49">
        <v>7</v>
      </c>
      <c r="K808" s="49">
        <v>500</v>
      </c>
      <c r="L808" s="49">
        <f t="shared" si="78"/>
        <v>-316</v>
      </c>
      <c r="N808" s="52" t="s">
        <v>243</v>
      </c>
      <c r="P808" s="49">
        <v>743</v>
      </c>
      <c r="Q808" s="49">
        <v>0</v>
      </c>
      <c r="R808" s="49">
        <v>0</v>
      </c>
      <c r="S808" s="77">
        <f t="shared" si="79"/>
        <v>743</v>
      </c>
      <c r="T808" s="77">
        <f t="shared" si="80"/>
        <v>743</v>
      </c>
      <c r="U808" s="49">
        <v>816</v>
      </c>
      <c r="V808" s="49">
        <v>498</v>
      </c>
      <c r="W808" s="49">
        <v>498</v>
      </c>
      <c r="X808" s="49">
        <f t="shared" si="82"/>
        <v>-571</v>
      </c>
      <c r="Y808" s="49" t="s">
        <v>181</v>
      </c>
      <c r="Z808" s="53">
        <v>1.38</v>
      </c>
      <c r="AB808" s="53">
        <f t="shared" si="81"/>
        <v>-1.38</v>
      </c>
      <c r="AM808" s="49" t="s">
        <v>85</v>
      </c>
      <c r="AN808" s="49" t="s">
        <v>2841</v>
      </c>
    </row>
    <row r="809" spans="1:40" hidden="1" x14ac:dyDescent="0.2">
      <c r="A809" s="49" t="s">
        <v>3208</v>
      </c>
      <c r="B809" s="49" t="s">
        <v>3209</v>
      </c>
      <c r="C809" s="50" t="s">
        <v>166</v>
      </c>
      <c r="D809" s="49" t="s">
        <v>2267</v>
      </c>
      <c r="E809" s="49" t="s">
        <v>3210</v>
      </c>
      <c r="F809" s="49" t="s">
        <v>2853</v>
      </c>
      <c r="G809" s="49" t="s">
        <v>2854</v>
      </c>
      <c r="H809" s="49" t="s">
        <v>2860</v>
      </c>
      <c r="I809" s="51" t="s">
        <v>3211</v>
      </c>
      <c r="J809" s="49">
        <v>7</v>
      </c>
      <c r="K809" s="49">
        <v>600</v>
      </c>
      <c r="L809" s="49">
        <f t="shared" si="78"/>
        <v>-707</v>
      </c>
      <c r="N809" s="52" t="s">
        <v>243</v>
      </c>
      <c r="P809" s="49">
        <v>795</v>
      </c>
      <c r="Q809" s="49">
        <v>0</v>
      </c>
      <c r="R809" s="49">
        <v>0</v>
      </c>
      <c r="S809" s="77">
        <f t="shared" si="79"/>
        <v>795</v>
      </c>
      <c r="T809" s="77">
        <f t="shared" si="80"/>
        <v>795</v>
      </c>
      <c r="U809" s="49">
        <v>1307</v>
      </c>
      <c r="V809" s="49">
        <v>549</v>
      </c>
      <c r="W809" s="49">
        <v>549</v>
      </c>
      <c r="X809" s="49">
        <f t="shared" si="82"/>
        <v>-1061</v>
      </c>
      <c r="Y809" s="49" t="s">
        <v>181</v>
      </c>
      <c r="Z809" s="53">
        <v>3.2</v>
      </c>
      <c r="AB809" s="53">
        <f t="shared" si="81"/>
        <v>-3.2</v>
      </c>
      <c r="AM809" s="49" t="s">
        <v>85</v>
      </c>
      <c r="AN809" s="49" t="s">
        <v>2841</v>
      </c>
    </row>
    <row r="810" spans="1:40" hidden="1" x14ac:dyDescent="0.2">
      <c r="A810" s="49" t="s">
        <v>3212</v>
      </c>
      <c r="B810" s="49" t="s">
        <v>3213</v>
      </c>
      <c r="C810" s="50" t="s">
        <v>166</v>
      </c>
      <c r="D810" s="49" t="s">
        <v>2267</v>
      </c>
      <c r="E810" s="49" t="s">
        <v>3214</v>
      </c>
      <c r="F810" s="49" t="s">
        <v>2853</v>
      </c>
      <c r="G810" s="49" t="s">
        <v>2887</v>
      </c>
      <c r="H810" s="49" t="s">
        <v>2888</v>
      </c>
      <c r="I810" s="51" t="s">
        <v>3215</v>
      </c>
      <c r="J810" s="49">
        <v>9</v>
      </c>
      <c r="K810" s="49">
        <v>30</v>
      </c>
      <c r="L810" s="49">
        <f t="shared" si="78"/>
        <v>-15</v>
      </c>
      <c r="N810" s="52" t="s">
        <v>243</v>
      </c>
      <c r="P810" s="49">
        <v>96</v>
      </c>
      <c r="Q810" s="49">
        <v>0</v>
      </c>
      <c r="R810" s="49">
        <v>0</v>
      </c>
      <c r="S810" s="77">
        <f t="shared" si="79"/>
        <v>96</v>
      </c>
      <c r="T810" s="77">
        <f t="shared" si="80"/>
        <v>96</v>
      </c>
      <c r="U810" s="49">
        <v>45</v>
      </c>
      <c r="V810" s="49">
        <v>30</v>
      </c>
      <c r="W810" s="49">
        <v>30</v>
      </c>
      <c r="X810" s="49">
        <f t="shared" si="82"/>
        <v>21</v>
      </c>
      <c r="Y810" s="49" t="s">
        <v>190</v>
      </c>
      <c r="Z810" s="53">
        <v>522.5</v>
      </c>
      <c r="AB810" s="53">
        <f t="shared" si="81"/>
        <v>-522.5</v>
      </c>
      <c r="AM810" s="49" t="s">
        <v>85</v>
      </c>
      <c r="AN810" s="49" t="s">
        <v>2841</v>
      </c>
    </row>
    <row r="811" spans="1:40" hidden="1" x14ac:dyDescent="0.2">
      <c r="A811" s="49" t="s">
        <v>3216</v>
      </c>
      <c r="B811" s="49" t="s">
        <v>3217</v>
      </c>
      <c r="C811" s="50" t="s">
        <v>166</v>
      </c>
      <c r="D811" s="49" t="s">
        <v>2267</v>
      </c>
      <c r="E811" s="49" t="s">
        <v>3218</v>
      </c>
      <c r="F811" s="49" t="s">
        <v>2853</v>
      </c>
      <c r="G811" s="49" t="s">
        <v>2854</v>
      </c>
      <c r="H811" s="49" t="s">
        <v>2860</v>
      </c>
      <c r="I811" s="51" t="s">
        <v>3219</v>
      </c>
      <c r="J811" s="49">
        <v>7</v>
      </c>
      <c r="K811" s="49">
        <v>200</v>
      </c>
      <c r="L811" s="49">
        <f t="shared" si="78"/>
        <v>154</v>
      </c>
      <c r="M811" s="49">
        <f>L811*Z811</f>
        <v>8580.11</v>
      </c>
      <c r="N811" s="52" t="s">
        <v>243</v>
      </c>
      <c r="P811" s="49">
        <v>196</v>
      </c>
      <c r="Q811" s="49">
        <v>0</v>
      </c>
      <c r="R811" s="49">
        <v>0</v>
      </c>
      <c r="S811" s="77">
        <f t="shared" si="79"/>
        <v>196</v>
      </c>
      <c r="T811" s="77">
        <f t="shared" si="80"/>
        <v>196</v>
      </c>
      <c r="U811" s="49">
        <v>46</v>
      </c>
      <c r="V811" s="49">
        <v>19</v>
      </c>
      <c r="W811" s="49">
        <v>3</v>
      </c>
      <c r="X811" s="49">
        <f t="shared" si="82"/>
        <v>131</v>
      </c>
      <c r="Y811" s="49" t="s">
        <v>190</v>
      </c>
      <c r="Z811" s="53">
        <v>55.715000000000003</v>
      </c>
      <c r="AB811" s="53">
        <f t="shared" si="81"/>
        <v>-55.715000000000003</v>
      </c>
      <c r="AM811" s="49" t="s">
        <v>85</v>
      </c>
      <c r="AN811" s="49" t="s">
        <v>2841</v>
      </c>
    </row>
    <row r="812" spans="1:40" hidden="1" x14ac:dyDescent="0.2">
      <c r="A812" s="49" t="s">
        <v>3220</v>
      </c>
      <c r="B812" s="49" t="s">
        <v>3221</v>
      </c>
      <c r="C812" s="50" t="s">
        <v>166</v>
      </c>
      <c r="D812" s="49" t="s">
        <v>2267</v>
      </c>
      <c r="E812" s="49" t="s">
        <v>3222</v>
      </c>
      <c r="F812" s="49" t="s">
        <v>2853</v>
      </c>
      <c r="G812" s="49" t="s">
        <v>2873</v>
      </c>
      <c r="H812" s="49" t="s">
        <v>2874</v>
      </c>
      <c r="I812" s="51" t="s">
        <v>3223</v>
      </c>
      <c r="J812" s="49">
        <v>10</v>
      </c>
      <c r="K812" s="49">
        <v>90</v>
      </c>
      <c r="L812" s="49">
        <f t="shared" si="78"/>
        <v>44</v>
      </c>
      <c r="M812" s="80">
        <f>L812*Z812</f>
        <v>5512.32</v>
      </c>
      <c r="N812" s="52" t="s">
        <v>243</v>
      </c>
      <c r="P812" s="49">
        <v>70</v>
      </c>
      <c r="Q812" s="49">
        <v>0</v>
      </c>
      <c r="R812" s="49">
        <v>100</v>
      </c>
      <c r="S812" s="77">
        <f t="shared" si="79"/>
        <v>70</v>
      </c>
      <c r="T812" s="77">
        <f t="shared" si="80"/>
        <v>170</v>
      </c>
      <c r="U812" s="49">
        <v>46</v>
      </c>
      <c r="V812" s="49">
        <v>60</v>
      </c>
      <c r="W812" s="49">
        <v>60</v>
      </c>
      <c r="X812" s="49">
        <f t="shared" si="82"/>
        <v>-36</v>
      </c>
      <c r="Y812" s="49" t="s">
        <v>181</v>
      </c>
      <c r="Z812" s="53">
        <v>125.28</v>
      </c>
      <c r="AB812" s="53">
        <f t="shared" si="81"/>
        <v>-125.28</v>
      </c>
      <c r="AM812" s="49" t="s">
        <v>85</v>
      </c>
      <c r="AN812" s="49" t="s">
        <v>2841</v>
      </c>
    </row>
    <row r="813" spans="1:40" hidden="1" x14ac:dyDescent="0.2">
      <c r="A813" s="49" t="s">
        <v>3224</v>
      </c>
      <c r="B813" s="49" t="s">
        <v>3225</v>
      </c>
      <c r="C813" s="50" t="s">
        <v>166</v>
      </c>
      <c r="D813" s="49" t="s">
        <v>2267</v>
      </c>
      <c r="E813" s="49" t="s">
        <v>3226</v>
      </c>
      <c r="F813" s="49" t="s">
        <v>2853</v>
      </c>
      <c r="G813" s="49" t="s">
        <v>2854</v>
      </c>
      <c r="H813" s="49" t="s">
        <v>2860</v>
      </c>
      <c r="I813" s="51" t="s">
        <v>3227</v>
      </c>
      <c r="J813" s="49">
        <v>7</v>
      </c>
      <c r="K813" s="49">
        <v>200</v>
      </c>
      <c r="L813" s="49">
        <f t="shared" si="78"/>
        <v>-1008</v>
      </c>
      <c r="N813" s="52" t="s">
        <v>243</v>
      </c>
      <c r="P813" s="49">
        <v>498</v>
      </c>
      <c r="Q813" s="49">
        <v>0</v>
      </c>
      <c r="R813" s="49">
        <v>400</v>
      </c>
      <c r="S813" s="77">
        <f t="shared" si="79"/>
        <v>498</v>
      </c>
      <c r="T813" s="77">
        <f t="shared" si="80"/>
        <v>898</v>
      </c>
      <c r="U813" s="49">
        <v>1208</v>
      </c>
      <c r="V813" s="49">
        <v>735</v>
      </c>
      <c r="W813" s="49">
        <v>735</v>
      </c>
      <c r="X813" s="49">
        <f t="shared" si="82"/>
        <v>-1445</v>
      </c>
      <c r="Y813" s="49" t="s">
        <v>181</v>
      </c>
      <c r="Z813" s="53">
        <v>37.847000000000001</v>
      </c>
      <c r="AB813" s="53">
        <f t="shared" si="81"/>
        <v>-37.847000000000001</v>
      </c>
      <c r="AM813" s="49" t="s">
        <v>85</v>
      </c>
      <c r="AN813" s="49" t="s">
        <v>2841</v>
      </c>
    </row>
    <row r="814" spans="1:40" hidden="1" x14ac:dyDescent="0.2">
      <c r="A814" s="49" t="s">
        <v>3228</v>
      </c>
      <c r="B814" s="49" t="s">
        <v>3229</v>
      </c>
      <c r="C814" s="50" t="s">
        <v>166</v>
      </c>
      <c r="D814" s="49" t="s">
        <v>2267</v>
      </c>
      <c r="E814" s="49" t="s">
        <v>3230</v>
      </c>
      <c r="F814" s="49" t="s">
        <v>2853</v>
      </c>
      <c r="G814" s="49" t="s">
        <v>2887</v>
      </c>
      <c r="H814" s="49" t="s">
        <v>2888</v>
      </c>
      <c r="I814" s="51" t="s">
        <v>3231</v>
      </c>
      <c r="J814" s="49">
        <v>9</v>
      </c>
      <c r="K814" s="49">
        <v>30</v>
      </c>
      <c r="L814" s="49">
        <f t="shared" si="78"/>
        <v>-339</v>
      </c>
      <c r="N814" s="52" t="s">
        <v>243</v>
      </c>
      <c r="P814" s="49">
        <v>107</v>
      </c>
      <c r="Q814" s="49">
        <v>0</v>
      </c>
      <c r="R814" s="49">
        <v>212</v>
      </c>
      <c r="S814" s="77">
        <f t="shared" si="79"/>
        <v>107</v>
      </c>
      <c r="T814" s="77">
        <f t="shared" si="80"/>
        <v>319</v>
      </c>
      <c r="U814" s="49">
        <v>369</v>
      </c>
      <c r="V814" s="49">
        <v>129</v>
      </c>
      <c r="W814" s="49">
        <v>129</v>
      </c>
      <c r="X814" s="49">
        <f t="shared" si="82"/>
        <v>-391</v>
      </c>
      <c r="Y814" s="49" t="s">
        <v>181</v>
      </c>
      <c r="Z814" s="53">
        <v>556.93799999999999</v>
      </c>
      <c r="AB814" s="53">
        <f t="shared" si="81"/>
        <v>-556.93799999999999</v>
      </c>
      <c r="AM814" s="49" t="s">
        <v>85</v>
      </c>
      <c r="AN814" s="49" t="s">
        <v>2841</v>
      </c>
    </row>
    <row r="815" spans="1:40" hidden="1" x14ac:dyDescent="0.2">
      <c r="A815" s="49" t="s">
        <v>3232</v>
      </c>
      <c r="B815" s="49" t="s">
        <v>3233</v>
      </c>
      <c r="C815" s="50" t="s">
        <v>166</v>
      </c>
      <c r="D815" s="49" t="s">
        <v>2267</v>
      </c>
      <c r="E815" s="49" t="s">
        <v>3234</v>
      </c>
      <c r="F815" s="49" t="s">
        <v>2853</v>
      </c>
      <c r="G815" s="49" t="s">
        <v>2887</v>
      </c>
      <c r="H815" s="49" t="s">
        <v>2888</v>
      </c>
      <c r="I815" s="51" t="s">
        <v>3235</v>
      </c>
      <c r="J815" s="49">
        <v>9</v>
      </c>
      <c r="K815" s="49">
        <v>30</v>
      </c>
      <c r="L815" s="49">
        <f t="shared" si="78"/>
        <v>-345</v>
      </c>
      <c r="N815" s="52" t="s">
        <v>243</v>
      </c>
      <c r="P815" s="49">
        <v>85</v>
      </c>
      <c r="Q815" s="49">
        <v>0</v>
      </c>
      <c r="R815" s="49">
        <v>240</v>
      </c>
      <c r="S815" s="77">
        <f t="shared" si="79"/>
        <v>85</v>
      </c>
      <c r="T815" s="77">
        <f t="shared" si="80"/>
        <v>325</v>
      </c>
      <c r="U815" s="49">
        <v>375</v>
      </c>
      <c r="V815" s="49">
        <v>129</v>
      </c>
      <c r="W815" s="49">
        <v>129</v>
      </c>
      <c r="X815" s="49">
        <f t="shared" si="82"/>
        <v>-419</v>
      </c>
      <c r="Y815" s="49" t="s">
        <v>181</v>
      </c>
      <c r="Z815" s="53">
        <v>707.82500000000005</v>
      </c>
      <c r="AB815" s="53">
        <f t="shared" si="81"/>
        <v>-707.82500000000005</v>
      </c>
      <c r="AM815" s="49" t="s">
        <v>85</v>
      </c>
      <c r="AN815" s="49" t="s">
        <v>2841</v>
      </c>
    </row>
    <row r="816" spans="1:40" hidden="1" x14ac:dyDescent="0.2">
      <c r="A816" s="49" t="s">
        <v>3236</v>
      </c>
      <c r="B816" s="49" t="s">
        <v>3237</v>
      </c>
      <c r="C816" s="50" t="s">
        <v>166</v>
      </c>
      <c r="D816" s="49" t="s">
        <v>2267</v>
      </c>
      <c r="E816" s="49" t="s">
        <v>3238</v>
      </c>
      <c r="F816" s="49" t="s">
        <v>2853</v>
      </c>
      <c r="G816" s="49" t="s">
        <v>2887</v>
      </c>
      <c r="H816" s="49" t="s">
        <v>2888</v>
      </c>
      <c r="I816" s="51" t="s">
        <v>3239</v>
      </c>
      <c r="J816" s="49">
        <v>9</v>
      </c>
      <c r="K816" s="49">
        <v>90</v>
      </c>
      <c r="L816" s="49">
        <f t="shared" si="78"/>
        <v>-557</v>
      </c>
      <c r="N816" s="52" t="s">
        <v>243</v>
      </c>
      <c r="P816" s="49">
        <v>0</v>
      </c>
      <c r="Q816" s="49">
        <v>0</v>
      </c>
      <c r="R816" s="49">
        <v>450</v>
      </c>
      <c r="S816" s="77">
        <f t="shared" si="79"/>
        <v>0</v>
      </c>
      <c r="T816" s="77">
        <f t="shared" si="80"/>
        <v>450</v>
      </c>
      <c r="U816" s="49">
        <v>647</v>
      </c>
      <c r="V816" s="49">
        <v>105</v>
      </c>
      <c r="W816" s="49">
        <v>160</v>
      </c>
      <c r="X816" s="49">
        <f t="shared" si="82"/>
        <v>-752</v>
      </c>
      <c r="Y816" s="49" t="s">
        <v>181</v>
      </c>
      <c r="Z816" s="53">
        <v>197.47499999999999</v>
      </c>
      <c r="AB816" s="53">
        <f t="shared" si="81"/>
        <v>-197.47499999999999</v>
      </c>
      <c r="AM816" s="49" t="s">
        <v>85</v>
      </c>
      <c r="AN816" s="49" t="s">
        <v>2841</v>
      </c>
    </row>
    <row r="817" spans="1:40" hidden="1" x14ac:dyDescent="0.2">
      <c r="A817" s="49" t="s">
        <v>3240</v>
      </c>
      <c r="B817" s="49" t="s">
        <v>3241</v>
      </c>
      <c r="C817" s="50" t="s">
        <v>166</v>
      </c>
      <c r="D817" s="49" t="s">
        <v>2267</v>
      </c>
      <c r="E817" s="49" t="s">
        <v>3242</v>
      </c>
      <c r="F817" s="49" t="s">
        <v>2853</v>
      </c>
      <c r="G817" s="49" t="s">
        <v>2854</v>
      </c>
      <c r="H817" s="49" t="s">
        <v>2860</v>
      </c>
      <c r="I817" s="51" t="s">
        <v>3243</v>
      </c>
      <c r="J817" s="49">
        <v>8</v>
      </c>
      <c r="K817" s="49">
        <v>200</v>
      </c>
      <c r="L817" s="49">
        <f t="shared" si="78"/>
        <v>-206</v>
      </c>
      <c r="N817" s="52" t="s">
        <v>243</v>
      </c>
      <c r="P817" s="49">
        <v>180</v>
      </c>
      <c r="Q817" s="49">
        <v>0</v>
      </c>
      <c r="R817" s="49">
        <v>0</v>
      </c>
      <c r="S817" s="77">
        <f t="shared" si="79"/>
        <v>180</v>
      </c>
      <c r="T817" s="77">
        <f t="shared" si="80"/>
        <v>180</v>
      </c>
      <c r="U817" s="49">
        <v>406</v>
      </c>
      <c r="V817" s="49">
        <v>414</v>
      </c>
      <c r="W817" s="49">
        <v>414</v>
      </c>
      <c r="X817" s="49">
        <f t="shared" si="82"/>
        <v>-640</v>
      </c>
      <c r="Y817" s="49" t="s">
        <v>181</v>
      </c>
      <c r="Z817" s="53">
        <v>67.555000000000007</v>
      </c>
      <c r="AB817" s="53">
        <f t="shared" si="81"/>
        <v>-67.555000000000007</v>
      </c>
      <c r="AM817" s="49" t="s">
        <v>85</v>
      </c>
      <c r="AN817" s="49" t="s">
        <v>2841</v>
      </c>
    </row>
    <row r="818" spans="1:40" hidden="1" x14ac:dyDescent="0.2">
      <c r="A818" s="49" t="s">
        <v>3244</v>
      </c>
      <c r="B818" s="49" t="s">
        <v>3245</v>
      </c>
      <c r="C818" s="50" t="s">
        <v>166</v>
      </c>
      <c r="D818" s="49" t="s">
        <v>2267</v>
      </c>
      <c r="E818" s="49" t="s">
        <v>3246</v>
      </c>
      <c r="F818" s="49" t="s">
        <v>2853</v>
      </c>
      <c r="G818" s="49" t="s">
        <v>3162</v>
      </c>
      <c r="H818" s="49" t="s">
        <v>3037</v>
      </c>
      <c r="I818" s="51" t="s">
        <v>3247</v>
      </c>
      <c r="J818" s="49">
        <v>9</v>
      </c>
      <c r="K818" s="49">
        <v>400</v>
      </c>
      <c r="L818" s="49">
        <f t="shared" si="78"/>
        <v>312</v>
      </c>
      <c r="M818" s="49">
        <f>L818*Z818</f>
        <v>5244.7199999999993</v>
      </c>
      <c r="N818" s="52" t="s">
        <v>243</v>
      </c>
      <c r="P818" s="49">
        <v>648</v>
      </c>
      <c r="Q818" s="49">
        <v>0</v>
      </c>
      <c r="R818" s="49">
        <v>0</v>
      </c>
      <c r="S818" s="77">
        <f t="shared" si="79"/>
        <v>648</v>
      </c>
      <c r="T818" s="77">
        <f t="shared" si="80"/>
        <v>648</v>
      </c>
      <c r="U818" s="49">
        <v>88</v>
      </c>
      <c r="V818" s="49">
        <v>150</v>
      </c>
      <c r="W818" s="49">
        <v>150</v>
      </c>
      <c r="X818" s="49">
        <f t="shared" si="82"/>
        <v>410</v>
      </c>
      <c r="Y818" s="49" t="s">
        <v>190</v>
      </c>
      <c r="Z818" s="53">
        <v>16.809999999999999</v>
      </c>
      <c r="AB818" s="53">
        <f t="shared" si="81"/>
        <v>-16.809999999999999</v>
      </c>
      <c r="AM818" s="49" t="s">
        <v>85</v>
      </c>
      <c r="AN818" s="49" t="s">
        <v>2841</v>
      </c>
    </row>
    <row r="819" spans="1:40" hidden="1" x14ac:dyDescent="0.2">
      <c r="A819" s="49" t="s">
        <v>3248</v>
      </c>
      <c r="B819" s="49" t="s">
        <v>3249</v>
      </c>
      <c r="C819" s="50" t="s">
        <v>166</v>
      </c>
      <c r="D819" s="49" t="s">
        <v>377</v>
      </c>
      <c r="E819" s="49" t="s">
        <v>3250</v>
      </c>
      <c r="F819" s="49" t="s">
        <v>2853</v>
      </c>
      <c r="G819" s="49" t="s">
        <v>3036</v>
      </c>
      <c r="H819" s="49" t="s">
        <v>2860</v>
      </c>
      <c r="I819" s="51" t="s">
        <v>3251</v>
      </c>
      <c r="J819" s="49">
        <v>8</v>
      </c>
      <c r="K819" s="49">
        <v>150</v>
      </c>
      <c r="L819" s="49">
        <f t="shared" si="78"/>
        <v>114</v>
      </c>
      <c r="M819" s="80">
        <f>L819*Z819</f>
        <v>13146.48</v>
      </c>
      <c r="N819" s="52" t="s">
        <v>243</v>
      </c>
      <c r="P819" s="49">
        <v>30</v>
      </c>
      <c r="Q819" s="49">
        <v>0</v>
      </c>
      <c r="R819" s="49">
        <v>0</v>
      </c>
      <c r="S819" s="77">
        <f t="shared" si="79"/>
        <v>30</v>
      </c>
      <c r="T819" s="77">
        <f t="shared" si="80"/>
        <v>30</v>
      </c>
      <c r="U819" s="49">
        <v>36</v>
      </c>
      <c r="V819" s="49">
        <v>9</v>
      </c>
      <c r="W819" s="49">
        <v>9</v>
      </c>
      <c r="X819" s="49">
        <f t="shared" ref="X819:X850" si="83">P819-(U819+V819)</f>
        <v>-15</v>
      </c>
      <c r="Y819" s="49" t="s">
        <v>181</v>
      </c>
      <c r="Z819" s="53">
        <v>115.32</v>
      </c>
      <c r="AB819" s="53">
        <f t="shared" si="81"/>
        <v>-115.32</v>
      </c>
      <c r="AM819" s="49" t="s">
        <v>85</v>
      </c>
      <c r="AN819" s="49" t="s">
        <v>2841</v>
      </c>
    </row>
    <row r="820" spans="1:40" hidden="1" x14ac:dyDescent="0.2">
      <c r="A820" s="49" t="s">
        <v>3252</v>
      </c>
      <c r="B820" s="49" t="s">
        <v>3253</v>
      </c>
      <c r="C820" s="50" t="s">
        <v>166</v>
      </c>
      <c r="D820" s="49" t="s">
        <v>377</v>
      </c>
      <c r="E820" s="49" t="s">
        <v>3254</v>
      </c>
      <c r="F820" s="49" t="s">
        <v>2853</v>
      </c>
      <c r="G820" s="49" t="s">
        <v>2887</v>
      </c>
      <c r="H820" s="49" t="s">
        <v>2888</v>
      </c>
      <c r="I820" s="51" t="s">
        <v>3255</v>
      </c>
      <c r="J820" s="49">
        <v>9</v>
      </c>
      <c r="K820" s="49">
        <v>30</v>
      </c>
      <c r="L820" s="49">
        <f t="shared" si="78"/>
        <v>30</v>
      </c>
      <c r="M820" s="49">
        <f>L820*Z820</f>
        <v>21000</v>
      </c>
      <c r="N820" s="52" t="s">
        <v>243</v>
      </c>
      <c r="P820" s="49">
        <v>0</v>
      </c>
      <c r="Q820" s="49">
        <v>0</v>
      </c>
      <c r="R820" s="49">
        <v>0</v>
      </c>
      <c r="S820" s="77">
        <f t="shared" si="79"/>
        <v>0</v>
      </c>
      <c r="T820" s="77">
        <f t="shared" si="80"/>
        <v>0</v>
      </c>
      <c r="U820" s="49">
        <v>0</v>
      </c>
      <c r="V820" s="49">
        <v>0</v>
      </c>
      <c r="W820" s="49">
        <v>0</v>
      </c>
      <c r="X820" s="49">
        <f t="shared" si="83"/>
        <v>0</v>
      </c>
      <c r="Y820" s="49" t="s">
        <v>174</v>
      </c>
      <c r="Z820" s="53">
        <v>700</v>
      </c>
      <c r="AB820" s="53">
        <f t="shared" si="81"/>
        <v>-700</v>
      </c>
      <c r="AM820" s="49" t="s">
        <v>85</v>
      </c>
      <c r="AN820" s="49" t="s">
        <v>2841</v>
      </c>
    </row>
    <row r="821" spans="1:40" hidden="1" x14ac:dyDescent="0.2">
      <c r="A821" s="49" t="s">
        <v>3256</v>
      </c>
      <c r="B821" s="49" t="s">
        <v>3257</v>
      </c>
      <c r="C821" s="50" t="s">
        <v>166</v>
      </c>
      <c r="D821" s="49" t="s">
        <v>2267</v>
      </c>
      <c r="E821" s="49" t="s">
        <v>3258</v>
      </c>
      <c r="F821" s="49" t="s">
        <v>2853</v>
      </c>
      <c r="G821" s="49" t="s">
        <v>2887</v>
      </c>
      <c r="H821" s="49" t="s">
        <v>2888</v>
      </c>
      <c r="I821" s="51" t="s">
        <v>3259</v>
      </c>
      <c r="J821" s="49">
        <v>9</v>
      </c>
      <c r="K821" s="49">
        <v>90</v>
      </c>
      <c r="L821" s="49">
        <f t="shared" si="78"/>
        <v>-37</v>
      </c>
      <c r="N821" s="52" t="s">
        <v>243</v>
      </c>
      <c r="P821" s="49">
        <v>52</v>
      </c>
      <c r="Q821" s="49">
        <v>0</v>
      </c>
      <c r="R821" s="49">
        <v>60</v>
      </c>
      <c r="S821" s="77">
        <f t="shared" si="79"/>
        <v>52</v>
      </c>
      <c r="T821" s="77">
        <f t="shared" si="80"/>
        <v>112</v>
      </c>
      <c r="U821" s="49">
        <v>127</v>
      </c>
      <c r="V821" s="49">
        <v>90</v>
      </c>
      <c r="W821" s="49">
        <v>90</v>
      </c>
      <c r="X821" s="49">
        <f t="shared" si="83"/>
        <v>-165</v>
      </c>
      <c r="Y821" s="49" t="s">
        <v>181</v>
      </c>
      <c r="Z821" s="53">
        <v>177.23699999999999</v>
      </c>
      <c r="AB821" s="53">
        <f t="shared" si="81"/>
        <v>-177.23699999999999</v>
      </c>
      <c r="AM821" s="49" t="s">
        <v>85</v>
      </c>
      <c r="AN821" s="49" t="s">
        <v>2841</v>
      </c>
    </row>
    <row r="822" spans="1:40" hidden="1" x14ac:dyDescent="0.2">
      <c r="A822" s="49" t="s">
        <v>3260</v>
      </c>
      <c r="B822" s="49" t="s">
        <v>3261</v>
      </c>
      <c r="C822" s="50" t="s">
        <v>166</v>
      </c>
      <c r="D822" s="49" t="s">
        <v>2267</v>
      </c>
      <c r="E822" s="49" t="s">
        <v>3262</v>
      </c>
      <c r="F822" s="49" t="s">
        <v>2853</v>
      </c>
      <c r="G822" s="49" t="s">
        <v>2887</v>
      </c>
      <c r="H822" s="49" t="s">
        <v>2888</v>
      </c>
      <c r="I822" s="51" t="s">
        <v>3263</v>
      </c>
      <c r="J822" s="49">
        <v>9</v>
      </c>
      <c r="K822" s="49">
        <v>90</v>
      </c>
      <c r="L822" s="49">
        <f t="shared" si="78"/>
        <v>-341</v>
      </c>
      <c r="N822" s="52" t="s">
        <v>243</v>
      </c>
      <c r="P822" s="49">
        <v>90</v>
      </c>
      <c r="Q822" s="49">
        <v>0</v>
      </c>
      <c r="R822" s="49">
        <v>320</v>
      </c>
      <c r="S822" s="77">
        <f t="shared" si="79"/>
        <v>90</v>
      </c>
      <c r="T822" s="77">
        <f t="shared" si="80"/>
        <v>410</v>
      </c>
      <c r="U822" s="49">
        <v>431</v>
      </c>
      <c r="V822" s="49">
        <v>210</v>
      </c>
      <c r="W822" s="49">
        <v>210</v>
      </c>
      <c r="X822" s="49">
        <f t="shared" si="83"/>
        <v>-551</v>
      </c>
      <c r="Y822" s="49" t="s">
        <v>181</v>
      </c>
      <c r="Z822" s="53">
        <v>349.11500000000001</v>
      </c>
      <c r="AB822" s="53">
        <f t="shared" si="81"/>
        <v>-349.11500000000001</v>
      </c>
      <c r="AM822" s="49" t="s">
        <v>85</v>
      </c>
      <c r="AN822" s="49" t="s">
        <v>2841</v>
      </c>
    </row>
    <row r="823" spans="1:40" hidden="1" x14ac:dyDescent="0.2">
      <c r="A823" s="49" t="s">
        <v>3264</v>
      </c>
      <c r="B823" s="49" t="s">
        <v>3265</v>
      </c>
      <c r="C823" s="50" t="s">
        <v>166</v>
      </c>
      <c r="D823" s="49" t="s">
        <v>2267</v>
      </c>
      <c r="E823" s="49" t="s">
        <v>3266</v>
      </c>
      <c r="F823" s="49" t="s">
        <v>2853</v>
      </c>
      <c r="G823" s="49" t="s">
        <v>3036</v>
      </c>
      <c r="H823" s="49" t="s">
        <v>3037</v>
      </c>
      <c r="I823" s="51" t="s">
        <v>3267</v>
      </c>
      <c r="J823" s="49">
        <v>9</v>
      </c>
      <c r="K823" s="49">
        <v>1200</v>
      </c>
      <c r="L823" s="49">
        <f t="shared" si="78"/>
        <v>876</v>
      </c>
      <c r="M823" s="49">
        <f>L823*Z823</f>
        <v>895.27200000000005</v>
      </c>
      <c r="N823" s="52" t="s">
        <v>243</v>
      </c>
      <c r="P823" s="49">
        <v>816</v>
      </c>
      <c r="Q823" s="49">
        <v>0</v>
      </c>
      <c r="R823" s="49">
        <v>0</v>
      </c>
      <c r="S823" s="77">
        <f t="shared" si="79"/>
        <v>816</v>
      </c>
      <c r="T823" s="77">
        <f t="shared" si="80"/>
        <v>816</v>
      </c>
      <c r="U823" s="49">
        <v>324</v>
      </c>
      <c r="V823" s="49">
        <v>210</v>
      </c>
      <c r="W823" s="49">
        <v>210</v>
      </c>
      <c r="X823" s="49">
        <f t="shared" si="83"/>
        <v>282</v>
      </c>
      <c r="Y823" s="49" t="s">
        <v>190</v>
      </c>
      <c r="Z823" s="53">
        <v>1.022</v>
      </c>
      <c r="AB823" s="53">
        <f t="shared" si="81"/>
        <v>-1.022</v>
      </c>
      <c r="AM823" s="49" t="s">
        <v>85</v>
      </c>
      <c r="AN823" s="49" t="s">
        <v>2841</v>
      </c>
    </row>
    <row r="824" spans="1:40" hidden="1" x14ac:dyDescent="0.2">
      <c r="A824" s="49" t="s">
        <v>3268</v>
      </c>
      <c r="B824" s="49" t="s">
        <v>3269</v>
      </c>
      <c r="C824" s="50" t="s">
        <v>166</v>
      </c>
      <c r="D824" s="49" t="s">
        <v>2267</v>
      </c>
      <c r="E824" s="49" t="s">
        <v>3270</v>
      </c>
      <c r="F824" s="49" t="s">
        <v>2853</v>
      </c>
      <c r="G824" s="49" t="s">
        <v>3036</v>
      </c>
      <c r="H824" s="49" t="s">
        <v>3037</v>
      </c>
      <c r="I824" s="51" t="s">
        <v>3271</v>
      </c>
      <c r="J824" s="49">
        <v>9</v>
      </c>
      <c r="K824" s="49">
        <v>1200</v>
      </c>
      <c r="L824" s="49">
        <f t="shared" si="78"/>
        <v>361</v>
      </c>
      <c r="M824" s="82"/>
      <c r="N824" s="52" t="s">
        <v>243</v>
      </c>
      <c r="P824" s="49">
        <v>426</v>
      </c>
      <c r="Q824" s="49">
        <v>0</v>
      </c>
      <c r="R824" s="49">
        <v>1200</v>
      </c>
      <c r="S824" s="77">
        <f t="shared" si="79"/>
        <v>426</v>
      </c>
      <c r="T824" s="77">
        <f t="shared" si="80"/>
        <v>1626</v>
      </c>
      <c r="U824" s="49">
        <v>839</v>
      </c>
      <c r="V824" s="49">
        <v>420</v>
      </c>
      <c r="W824" s="49">
        <v>420</v>
      </c>
      <c r="X824" s="49">
        <f t="shared" si="83"/>
        <v>-833</v>
      </c>
      <c r="Y824" s="49" t="s">
        <v>181</v>
      </c>
      <c r="Z824" s="53">
        <v>1.18</v>
      </c>
      <c r="AB824" s="53">
        <f t="shared" si="81"/>
        <v>-1.18</v>
      </c>
      <c r="AM824" s="49" t="s">
        <v>85</v>
      </c>
      <c r="AN824" s="49" t="s">
        <v>2841</v>
      </c>
    </row>
    <row r="825" spans="1:40" hidden="1" x14ac:dyDescent="0.2">
      <c r="A825" s="49" t="s">
        <v>3272</v>
      </c>
      <c r="B825" s="49" t="s">
        <v>3273</v>
      </c>
      <c r="C825" s="50" t="s">
        <v>166</v>
      </c>
      <c r="D825" s="49" t="s">
        <v>2267</v>
      </c>
      <c r="E825" s="49" t="s">
        <v>3274</v>
      </c>
      <c r="F825" s="49" t="s">
        <v>2853</v>
      </c>
      <c r="G825" s="49" t="s">
        <v>2887</v>
      </c>
      <c r="H825" s="49" t="s">
        <v>2888</v>
      </c>
      <c r="I825" s="51" t="s">
        <v>3275</v>
      </c>
      <c r="J825" s="49">
        <v>9</v>
      </c>
      <c r="K825" s="49">
        <v>90</v>
      </c>
      <c r="L825" s="49">
        <f t="shared" si="78"/>
        <v>-1011</v>
      </c>
      <c r="N825" s="52" t="s">
        <v>243</v>
      </c>
      <c r="P825" s="49">
        <v>41</v>
      </c>
      <c r="Q825" s="49">
        <v>0</v>
      </c>
      <c r="R825" s="49">
        <v>1050</v>
      </c>
      <c r="S825" s="77">
        <f t="shared" si="79"/>
        <v>41</v>
      </c>
      <c r="T825" s="77">
        <f t="shared" si="80"/>
        <v>1091</v>
      </c>
      <c r="U825" s="49">
        <v>1101</v>
      </c>
      <c r="V825" s="49">
        <v>972</v>
      </c>
      <c r="W825" s="49">
        <v>972</v>
      </c>
      <c r="X825" s="49">
        <f t="shared" si="83"/>
        <v>-2032</v>
      </c>
      <c r="Y825" s="49" t="s">
        <v>181</v>
      </c>
      <c r="Z825" s="53">
        <v>297.55599999999998</v>
      </c>
      <c r="AB825" s="53">
        <f t="shared" si="81"/>
        <v>-297.55599999999998</v>
      </c>
      <c r="AM825" s="49" t="s">
        <v>85</v>
      </c>
      <c r="AN825" s="49" t="s">
        <v>2841</v>
      </c>
    </row>
    <row r="826" spans="1:40" hidden="1" x14ac:dyDescent="0.2">
      <c r="A826" s="49" t="s">
        <v>3276</v>
      </c>
      <c r="B826" s="49" t="s">
        <v>3277</v>
      </c>
      <c r="C826" s="50" t="s">
        <v>166</v>
      </c>
      <c r="D826" s="49" t="s">
        <v>2267</v>
      </c>
      <c r="E826" s="49" t="s">
        <v>3278</v>
      </c>
      <c r="F826" s="49" t="s">
        <v>2853</v>
      </c>
      <c r="G826" s="49" t="s">
        <v>2873</v>
      </c>
      <c r="H826" s="49" t="s">
        <v>2874</v>
      </c>
      <c r="I826" s="51" t="s">
        <v>3279</v>
      </c>
      <c r="J826" s="49">
        <v>9</v>
      </c>
      <c r="K826" s="49">
        <v>180</v>
      </c>
      <c r="L826" s="49">
        <f t="shared" si="78"/>
        <v>-348</v>
      </c>
      <c r="N826" s="52" t="s">
        <v>243</v>
      </c>
      <c r="P826" s="49">
        <v>43</v>
      </c>
      <c r="Q826" s="49">
        <v>0</v>
      </c>
      <c r="R826" s="49">
        <v>660</v>
      </c>
      <c r="S826" s="77">
        <f t="shared" si="79"/>
        <v>43</v>
      </c>
      <c r="T826" s="77">
        <f t="shared" si="80"/>
        <v>703</v>
      </c>
      <c r="U826" s="49">
        <v>528</v>
      </c>
      <c r="V826" s="49">
        <v>504</v>
      </c>
      <c r="W826" s="49">
        <v>504</v>
      </c>
      <c r="X826" s="49">
        <f t="shared" si="83"/>
        <v>-989</v>
      </c>
      <c r="Y826" s="49" t="s">
        <v>181</v>
      </c>
      <c r="Z826" s="53">
        <v>88.649000000000001</v>
      </c>
      <c r="AB826" s="53">
        <f t="shared" si="81"/>
        <v>-88.649000000000001</v>
      </c>
      <c r="AM826" s="49" t="s">
        <v>85</v>
      </c>
      <c r="AN826" s="49" t="s">
        <v>2841</v>
      </c>
    </row>
    <row r="827" spans="1:40" hidden="1" x14ac:dyDescent="0.2">
      <c r="A827" s="49" t="s">
        <v>3280</v>
      </c>
      <c r="B827" s="49" t="s">
        <v>3281</v>
      </c>
      <c r="C827" s="50" t="s">
        <v>166</v>
      </c>
      <c r="D827" s="49" t="s">
        <v>2267</v>
      </c>
      <c r="E827" s="49" t="s">
        <v>3282</v>
      </c>
      <c r="F827" s="49" t="s">
        <v>2853</v>
      </c>
      <c r="G827" s="49" t="s">
        <v>2873</v>
      </c>
      <c r="H827" s="49" t="s">
        <v>2874</v>
      </c>
      <c r="I827" s="51" t="s">
        <v>3283</v>
      </c>
      <c r="J827" s="49">
        <v>9</v>
      </c>
      <c r="K827" s="49">
        <v>60</v>
      </c>
      <c r="L827" s="49">
        <f t="shared" si="78"/>
        <v>60</v>
      </c>
      <c r="M827" s="49">
        <f>L827*Z827</f>
        <v>24195</v>
      </c>
      <c r="N827" s="52" t="s">
        <v>243</v>
      </c>
      <c r="P827" s="49">
        <v>0</v>
      </c>
      <c r="Q827" s="49">
        <v>0</v>
      </c>
      <c r="R827" s="49">
        <v>0</v>
      </c>
      <c r="S827" s="77">
        <f t="shared" si="79"/>
        <v>0</v>
      </c>
      <c r="T827" s="77">
        <f t="shared" si="80"/>
        <v>0</v>
      </c>
      <c r="U827" s="49">
        <v>0</v>
      </c>
      <c r="V827" s="49">
        <v>0</v>
      </c>
      <c r="W827" s="49">
        <v>0</v>
      </c>
      <c r="X827" s="49">
        <f t="shared" si="83"/>
        <v>0</v>
      </c>
      <c r="Y827" s="49" t="s">
        <v>174</v>
      </c>
      <c r="Z827" s="53">
        <v>403.25</v>
      </c>
      <c r="AB827" s="53">
        <f t="shared" si="81"/>
        <v>-403.25</v>
      </c>
      <c r="AM827" s="49" t="s">
        <v>85</v>
      </c>
      <c r="AN827" s="49" t="s">
        <v>2841</v>
      </c>
    </row>
    <row r="828" spans="1:40" hidden="1" x14ac:dyDescent="0.2">
      <c r="A828" s="49" t="s">
        <v>3284</v>
      </c>
      <c r="B828" s="49" t="s">
        <v>3285</v>
      </c>
      <c r="C828" s="50" t="s">
        <v>166</v>
      </c>
      <c r="D828" s="49" t="s">
        <v>377</v>
      </c>
      <c r="E828" s="49" t="s">
        <v>3286</v>
      </c>
      <c r="F828" s="49" t="s">
        <v>2853</v>
      </c>
      <c r="G828" s="49" t="s">
        <v>2854</v>
      </c>
      <c r="H828" s="49" t="s">
        <v>2860</v>
      </c>
      <c r="I828" s="51" t="s">
        <v>3287</v>
      </c>
      <c r="J828" s="49">
        <v>8</v>
      </c>
      <c r="K828" s="49">
        <v>600</v>
      </c>
      <c r="L828" s="49">
        <f t="shared" si="78"/>
        <v>443</v>
      </c>
      <c r="M828" s="49">
        <f>L828*Z828</f>
        <v>10212.479000000001</v>
      </c>
      <c r="N828" s="52" t="s">
        <v>243</v>
      </c>
      <c r="P828" s="49">
        <v>176</v>
      </c>
      <c r="Q828" s="49">
        <v>0</v>
      </c>
      <c r="R828" s="49">
        <v>0</v>
      </c>
      <c r="S828" s="77">
        <f t="shared" si="79"/>
        <v>176</v>
      </c>
      <c r="T828" s="77">
        <f t="shared" si="80"/>
        <v>176</v>
      </c>
      <c r="U828" s="49">
        <v>157</v>
      </c>
      <c r="V828" s="49">
        <v>0</v>
      </c>
      <c r="W828" s="49">
        <v>0</v>
      </c>
      <c r="X828" s="49">
        <f t="shared" si="83"/>
        <v>19</v>
      </c>
      <c r="Y828" s="49" t="s">
        <v>190</v>
      </c>
      <c r="Z828" s="53">
        <v>23.053000000000001</v>
      </c>
      <c r="AB828" s="53">
        <f t="shared" si="81"/>
        <v>-23.053000000000001</v>
      </c>
      <c r="AM828" s="49" t="s">
        <v>85</v>
      </c>
      <c r="AN828" s="49" t="s">
        <v>2841</v>
      </c>
    </row>
    <row r="829" spans="1:40" hidden="1" x14ac:dyDescent="0.2">
      <c r="A829" s="49" t="s">
        <v>3288</v>
      </c>
      <c r="B829" s="49" t="s">
        <v>3289</v>
      </c>
      <c r="C829" s="50" t="s">
        <v>166</v>
      </c>
      <c r="D829" s="49" t="s">
        <v>377</v>
      </c>
      <c r="E829" s="49" t="s">
        <v>3290</v>
      </c>
      <c r="F829" s="49" t="s">
        <v>2853</v>
      </c>
      <c r="G829" s="49" t="s">
        <v>2854</v>
      </c>
      <c r="H829" s="49" t="s">
        <v>2860</v>
      </c>
      <c r="I829" s="51" t="s">
        <v>3291</v>
      </c>
      <c r="J829" s="49">
        <v>7</v>
      </c>
      <c r="K829" s="49">
        <v>600</v>
      </c>
      <c r="L829" s="49">
        <f t="shared" si="78"/>
        <v>443</v>
      </c>
      <c r="M829" s="80">
        <f>L829*Z829</f>
        <v>8232.7119999999995</v>
      </c>
      <c r="N829" s="52" t="s">
        <v>243</v>
      </c>
      <c r="P829" s="49">
        <v>0</v>
      </c>
      <c r="Q829" s="49">
        <v>0</v>
      </c>
      <c r="R829" s="49">
        <v>0</v>
      </c>
      <c r="S829" s="77">
        <f t="shared" si="79"/>
        <v>0</v>
      </c>
      <c r="T829" s="77">
        <f t="shared" si="80"/>
        <v>0</v>
      </c>
      <c r="U829" s="49">
        <v>157</v>
      </c>
      <c r="V829" s="49">
        <v>0</v>
      </c>
      <c r="W829" s="49">
        <v>0</v>
      </c>
      <c r="X829" s="49">
        <f t="shared" si="83"/>
        <v>-157</v>
      </c>
      <c r="Y829" s="49" t="s">
        <v>181</v>
      </c>
      <c r="Z829" s="53">
        <v>18.584</v>
      </c>
      <c r="AB829" s="53">
        <f t="shared" si="81"/>
        <v>-18.584</v>
      </c>
      <c r="AM829" s="49" t="s">
        <v>85</v>
      </c>
      <c r="AN829" s="49" t="s">
        <v>2841</v>
      </c>
    </row>
    <row r="830" spans="1:40" hidden="1" x14ac:dyDescent="0.2">
      <c r="A830" s="49" t="s">
        <v>3292</v>
      </c>
      <c r="B830" s="49" t="s">
        <v>3293</v>
      </c>
      <c r="C830" s="50" t="s">
        <v>166</v>
      </c>
      <c r="D830" s="49" t="s">
        <v>2267</v>
      </c>
      <c r="E830" s="49" t="s">
        <v>3294</v>
      </c>
      <c r="F830" s="49" t="s">
        <v>2853</v>
      </c>
      <c r="G830" s="49" t="s">
        <v>2854</v>
      </c>
      <c r="H830" s="49" t="s">
        <v>2860</v>
      </c>
      <c r="I830" s="51" t="s">
        <v>3295</v>
      </c>
      <c r="J830" s="49">
        <v>9</v>
      </c>
      <c r="K830" s="49">
        <v>76</v>
      </c>
      <c r="L830" s="49">
        <f t="shared" si="78"/>
        <v>76</v>
      </c>
      <c r="M830" s="49">
        <f>L830*Z830</f>
        <v>10355</v>
      </c>
      <c r="N830" s="52" t="s">
        <v>243</v>
      </c>
      <c r="P830" s="49">
        <v>0</v>
      </c>
      <c r="Q830" s="49">
        <v>0</v>
      </c>
      <c r="R830" s="49">
        <v>0</v>
      </c>
      <c r="S830" s="77">
        <f t="shared" si="79"/>
        <v>0</v>
      </c>
      <c r="T830" s="77">
        <f t="shared" si="80"/>
        <v>0</v>
      </c>
      <c r="U830" s="49">
        <v>0</v>
      </c>
      <c r="V830" s="49">
        <v>0</v>
      </c>
      <c r="W830" s="49">
        <v>0</v>
      </c>
      <c r="X830" s="49">
        <f t="shared" si="83"/>
        <v>0</v>
      </c>
      <c r="Y830" s="49" t="s">
        <v>174</v>
      </c>
      <c r="Z830" s="53">
        <v>136.25</v>
      </c>
      <c r="AB830" s="53">
        <f t="shared" si="81"/>
        <v>-136.25</v>
      </c>
      <c r="AM830" s="49" t="s">
        <v>85</v>
      </c>
      <c r="AN830" s="49" t="s">
        <v>2841</v>
      </c>
    </row>
    <row r="831" spans="1:40" hidden="1" x14ac:dyDescent="0.2">
      <c r="A831" s="49" t="s">
        <v>3296</v>
      </c>
      <c r="B831" s="49" t="s">
        <v>3297</v>
      </c>
      <c r="C831" s="50" t="s">
        <v>166</v>
      </c>
      <c r="D831" s="49" t="s">
        <v>377</v>
      </c>
      <c r="E831" s="49" t="s">
        <v>3298</v>
      </c>
      <c r="F831" s="49" t="s">
        <v>2853</v>
      </c>
      <c r="G831" s="49" t="s">
        <v>2887</v>
      </c>
      <c r="H831" s="49" t="s">
        <v>2888</v>
      </c>
      <c r="I831" s="51" t="s">
        <v>3299</v>
      </c>
      <c r="J831" s="49">
        <v>8</v>
      </c>
      <c r="K831" s="49">
        <v>60</v>
      </c>
      <c r="L831" s="49">
        <f t="shared" si="78"/>
        <v>-1077</v>
      </c>
      <c r="N831" s="52" t="s">
        <v>243</v>
      </c>
      <c r="P831" s="49">
        <v>114</v>
      </c>
      <c r="Q831" s="49">
        <v>0</v>
      </c>
      <c r="R831" s="49">
        <v>0</v>
      </c>
      <c r="S831" s="77">
        <f t="shared" si="79"/>
        <v>114</v>
      </c>
      <c r="T831" s="77">
        <f t="shared" si="80"/>
        <v>114</v>
      </c>
      <c r="U831" s="49">
        <v>1137</v>
      </c>
      <c r="V831" s="49">
        <v>858</v>
      </c>
      <c r="W831" s="49">
        <v>858</v>
      </c>
      <c r="X831" s="49">
        <f t="shared" si="83"/>
        <v>-1881</v>
      </c>
      <c r="Y831" s="49" t="s">
        <v>181</v>
      </c>
      <c r="Z831" s="53">
        <v>296.95299999999997</v>
      </c>
      <c r="AB831" s="53">
        <f t="shared" si="81"/>
        <v>-296.95299999999997</v>
      </c>
      <c r="AM831" s="49" t="s">
        <v>85</v>
      </c>
      <c r="AN831" s="49" t="s">
        <v>2841</v>
      </c>
    </row>
    <row r="832" spans="1:40" hidden="1" x14ac:dyDescent="0.2">
      <c r="A832" s="49" t="s">
        <v>3300</v>
      </c>
      <c r="B832" s="49" t="s">
        <v>3301</v>
      </c>
      <c r="C832" s="50" t="s">
        <v>166</v>
      </c>
      <c r="D832" s="49" t="s">
        <v>2267</v>
      </c>
      <c r="E832" s="49" t="s">
        <v>3302</v>
      </c>
      <c r="F832" s="49" t="s">
        <v>2853</v>
      </c>
      <c r="G832" s="49" t="s">
        <v>2887</v>
      </c>
      <c r="H832" s="49" t="s">
        <v>2888</v>
      </c>
      <c r="I832" s="51" t="s">
        <v>3303</v>
      </c>
      <c r="J832" s="49">
        <v>9</v>
      </c>
      <c r="K832" s="49">
        <v>100</v>
      </c>
      <c r="L832" s="49">
        <f t="shared" si="78"/>
        <v>-1381</v>
      </c>
      <c r="N832" s="52" t="s">
        <v>243</v>
      </c>
      <c r="P832" s="49">
        <v>1002</v>
      </c>
      <c r="Q832" s="49">
        <v>0</v>
      </c>
      <c r="R832" s="49">
        <v>0</v>
      </c>
      <c r="S832" s="77">
        <f t="shared" si="79"/>
        <v>1002</v>
      </c>
      <c r="T832" s="77">
        <f t="shared" si="80"/>
        <v>1002</v>
      </c>
      <c r="U832" s="49">
        <v>1481</v>
      </c>
      <c r="V832" s="49">
        <v>1230</v>
      </c>
      <c r="W832" s="49">
        <v>1230</v>
      </c>
      <c r="X832" s="49">
        <f t="shared" si="83"/>
        <v>-1709</v>
      </c>
      <c r="Y832" s="49" t="s">
        <v>181</v>
      </c>
      <c r="Z832" s="53">
        <v>115.88</v>
      </c>
      <c r="AB832" s="53">
        <f t="shared" si="81"/>
        <v>-115.88</v>
      </c>
      <c r="AM832" s="49" t="s">
        <v>85</v>
      </c>
      <c r="AN832" s="49" t="s">
        <v>2841</v>
      </c>
    </row>
    <row r="833" spans="1:40" hidden="1" x14ac:dyDescent="0.2">
      <c r="A833" s="49" t="s">
        <v>3304</v>
      </c>
      <c r="B833" s="49" t="s">
        <v>3305</v>
      </c>
      <c r="C833" s="50" t="s">
        <v>166</v>
      </c>
      <c r="D833" s="49" t="s">
        <v>2267</v>
      </c>
      <c r="E833" s="49" t="s">
        <v>3306</v>
      </c>
      <c r="F833" s="49" t="s">
        <v>2853</v>
      </c>
      <c r="G833" s="49" t="s">
        <v>3162</v>
      </c>
      <c r="H833" s="49" t="s">
        <v>3037</v>
      </c>
      <c r="I833" s="51" t="s">
        <v>3307</v>
      </c>
      <c r="J833" s="49">
        <v>9</v>
      </c>
      <c r="K833" s="49">
        <v>160</v>
      </c>
      <c r="L833" s="49">
        <f t="shared" si="78"/>
        <v>-11</v>
      </c>
      <c r="N833" s="52" t="s">
        <v>243</v>
      </c>
      <c r="P833" s="49">
        <v>93</v>
      </c>
      <c r="Q833" s="49">
        <v>0</v>
      </c>
      <c r="R833" s="49">
        <v>4</v>
      </c>
      <c r="S833" s="77">
        <f t="shared" si="79"/>
        <v>93</v>
      </c>
      <c r="T833" s="77">
        <f t="shared" si="80"/>
        <v>97</v>
      </c>
      <c r="U833" s="49">
        <v>171</v>
      </c>
      <c r="V833" s="49">
        <v>60</v>
      </c>
      <c r="W833" s="49">
        <v>60</v>
      </c>
      <c r="X833" s="49">
        <f t="shared" si="83"/>
        <v>-138</v>
      </c>
      <c r="Y833" s="49" t="s">
        <v>181</v>
      </c>
      <c r="Z833" s="53">
        <v>48.902999999999999</v>
      </c>
      <c r="AB833" s="53">
        <f t="shared" si="81"/>
        <v>-48.902999999999999</v>
      </c>
      <c r="AM833" s="49" t="s">
        <v>85</v>
      </c>
      <c r="AN833" s="49" t="s">
        <v>2841</v>
      </c>
    </row>
    <row r="834" spans="1:40" hidden="1" x14ac:dyDescent="0.2">
      <c r="A834" s="49" t="s">
        <v>3308</v>
      </c>
      <c r="B834" s="49" t="s">
        <v>3309</v>
      </c>
      <c r="C834" s="50" t="s">
        <v>166</v>
      </c>
      <c r="D834" s="49" t="s">
        <v>2267</v>
      </c>
      <c r="E834" s="49" t="s">
        <v>3310</v>
      </c>
      <c r="F834" s="49" t="s">
        <v>2853</v>
      </c>
      <c r="G834" s="49" t="s">
        <v>2887</v>
      </c>
      <c r="H834" s="49" t="s">
        <v>2888</v>
      </c>
      <c r="I834" s="51" t="s">
        <v>3311</v>
      </c>
      <c r="J834" s="49">
        <v>9</v>
      </c>
      <c r="K834" s="49">
        <v>30</v>
      </c>
      <c r="L834" s="49">
        <f t="shared" ref="L834:L897" si="84">K834-U834</f>
        <v>-780</v>
      </c>
      <c r="N834" s="52" t="s">
        <v>243</v>
      </c>
      <c r="P834" s="49">
        <v>0</v>
      </c>
      <c r="Q834" s="49">
        <v>0</v>
      </c>
      <c r="R834" s="49">
        <v>0</v>
      </c>
      <c r="S834" s="77">
        <f t="shared" ref="S834:S897" si="85">P834+Q834</f>
        <v>0</v>
      </c>
      <c r="T834" s="77">
        <f t="shared" ref="T834:T897" si="86">P834+Q834+R834</f>
        <v>0</v>
      </c>
      <c r="U834" s="49">
        <v>810</v>
      </c>
      <c r="V834" s="49">
        <v>0</v>
      </c>
      <c r="W834" s="49">
        <v>0</v>
      </c>
      <c r="X834" s="49">
        <f t="shared" si="83"/>
        <v>-810</v>
      </c>
      <c r="Y834" s="49" t="s">
        <v>181</v>
      </c>
      <c r="Z834" s="53">
        <v>535.495</v>
      </c>
      <c r="AB834" s="53">
        <f t="shared" ref="AB834:AB897" si="87">AA834-Z834</f>
        <v>-535.495</v>
      </c>
      <c r="AM834" s="49" t="s">
        <v>85</v>
      </c>
      <c r="AN834" s="49" t="s">
        <v>2841</v>
      </c>
    </row>
    <row r="835" spans="1:40" hidden="1" x14ac:dyDescent="0.2">
      <c r="A835" s="83" t="s">
        <v>3312</v>
      </c>
      <c r="B835" s="83" t="s">
        <v>3313</v>
      </c>
      <c r="C835" s="50" t="s">
        <v>166</v>
      </c>
      <c r="D835" s="49" t="s">
        <v>377</v>
      </c>
      <c r="E835" s="49" t="s">
        <v>3314</v>
      </c>
      <c r="F835" s="49" t="s">
        <v>2853</v>
      </c>
      <c r="G835" s="49" t="s">
        <v>3037</v>
      </c>
      <c r="H835" s="49" t="s">
        <v>3037</v>
      </c>
      <c r="I835" s="51" t="s">
        <v>3315</v>
      </c>
      <c r="J835" s="49">
        <v>8</v>
      </c>
      <c r="K835" s="49">
        <v>60</v>
      </c>
      <c r="L835" s="49">
        <f t="shared" si="84"/>
        <v>60</v>
      </c>
      <c r="M835" s="49">
        <f>L835*Z835</f>
        <v>0</v>
      </c>
      <c r="N835" s="52" t="s">
        <v>243</v>
      </c>
      <c r="O835" s="52" t="s">
        <v>278</v>
      </c>
      <c r="P835" s="49">
        <v>0</v>
      </c>
      <c r="Q835" s="49">
        <v>0</v>
      </c>
      <c r="R835" s="49">
        <v>0</v>
      </c>
      <c r="S835" s="77">
        <f t="shared" si="85"/>
        <v>0</v>
      </c>
      <c r="T835" s="77">
        <f t="shared" si="86"/>
        <v>0</v>
      </c>
      <c r="U835" s="49">
        <v>0</v>
      </c>
      <c r="V835" s="49">
        <v>0</v>
      </c>
      <c r="W835" s="49">
        <v>0</v>
      </c>
      <c r="X835" s="49">
        <f t="shared" si="83"/>
        <v>0</v>
      </c>
      <c r="Y835" s="49" t="s">
        <v>279</v>
      </c>
      <c r="AB835" s="53">
        <f t="shared" si="87"/>
        <v>0</v>
      </c>
      <c r="AC835" s="49" t="s">
        <v>1435</v>
      </c>
      <c r="AK835" s="49" t="s">
        <v>1436</v>
      </c>
      <c r="AM835" s="84" t="s">
        <v>85</v>
      </c>
      <c r="AN835" s="84" t="s">
        <v>2841</v>
      </c>
    </row>
    <row r="836" spans="1:40" hidden="1" x14ac:dyDescent="0.2">
      <c r="A836" s="49" t="s">
        <v>3316</v>
      </c>
      <c r="B836" s="49" t="s">
        <v>3317</v>
      </c>
      <c r="C836" s="50" t="s">
        <v>166</v>
      </c>
      <c r="D836" s="49" t="s">
        <v>377</v>
      </c>
      <c r="E836" s="49" t="s">
        <v>3318</v>
      </c>
      <c r="F836" s="49" t="s">
        <v>2853</v>
      </c>
      <c r="G836" s="49" t="s">
        <v>2887</v>
      </c>
      <c r="H836" s="49" t="s">
        <v>2888</v>
      </c>
      <c r="I836" s="51" t="s">
        <v>3319</v>
      </c>
      <c r="J836" s="49">
        <v>9</v>
      </c>
      <c r="K836" s="49">
        <v>60</v>
      </c>
      <c r="L836" s="49">
        <f t="shared" si="84"/>
        <v>-412</v>
      </c>
      <c r="N836" s="52" t="s">
        <v>243</v>
      </c>
      <c r="P836" s="49">
        <v>0</v>
      </c>
      <c r="Q836" s="49">
        <v>0</v>
      </c>
      <c r="R836" s="49">
        <v>0</v>
      </c>
      <c r="S836" s="77">
        <f t="shared" si="85"/>
        <v>0</v>
      </c>
      <c r="T836" s="77">
        <f t="shared" si="86"/>
        <v>0</v>
      </c>
      <c r="U836" s="49">
        <v>472</v>
      </c>
      <c r="V836" s="49">
        <v>0</v>
      </c>
      <c r="W836" s="49">
        <v>0</v>
      </c>
      <c r="X836" s="49">
        <f t="shared" si="83"/>
        <v>-472</v>
      </c>
      <c r="Y836" s="49" t="s">
        <v>181</v>
      </c>
      <c r="Z836" s="53">
        <v>544.25</v>
      </c>
      <c r="AB836" s="53">
        <f t="shared" si="87"/>
        <v>-544.25</v>
      </c>
      <c r="AM836" s="49" t="s">
        <v>85</v>
      </c>
      <c r="AN836" s="49" t="s">
        <v>2841</v>
      </c>
    </row>
    <row r="837" spans="1:40" hidden="1" x14ac:dyDescent="0.2">
      <c r="A837" s="49" t="s">
        <v>3320</v>
      </c>
      <c r="B837" s="49" t="s">
        <v>3321</v>
      </c>
      <c r="C837" s="50" t="s">
        <v>166</v>
      </c>
      <c r="D837" s="49" t="s">
        <v>2267</v>
      </c>
      <c r="E837" s="49" t="s">
        <v>3322</v>
      </c>
      <c r="F837" s="49" t="s">
        <v>2853</v>
      </c>
      <c r="G837" s="49" t="s">
        <v>2887</v>
      </c>
      <c r="H837" s="49" t="s">
        <v>2888</v>
      </c>
      <c r="I837" s="51" t="s">
        <v>3323</v>
      </c>
      <c r="J837" s="49">
        <v>9</v>
      </c>
      <c r="K837" s="49">
        <v>100</v>
      </c>
      <c r="L837" s="49">
        <f t="shared" si="84"/>
        <v>100</v>
      </c>
      <c r="M837" s="49">
        <f>L837*Z837</f>
        <v>22601.599999999999</v>
      </c>
      <c r="N837" s="52" t="s">
        <v>243</v>
      </c>
      <c r="P837" s="49">
        <v>428</v>
      </c>
      <c r="Q837" s="49">
        <v>0</v>
      </c>
      <c r="R837" s="49">
        <v>0</v>
      </c>
      <c r="S837" s="77">
        <f t="shared" si="85"/>
        <v>428</v>
      </c>
      <c r="T837" s="77">
        <f t="shared" si="86"/>
        <v>428</v>
      </c>
      <c r="U837" s="49">
        <v>0</v>
      </c>
      <c r="V837" s="49">
        <v>0</v>
      </c>
      <c r="W837" s="49">
        <v>0</v>
      </c>
      <c r="X837" s="49">
        <f t="shared" si="83"/>
        <v>428</v>
      </c>
      <c r="Y837" s="49" t="s">
        <v>190</v>
      </c>
      <c r="Z837" s="53">
        <v>226.01599999999999</v>
      </c>
      <c r="AB837" s="53">
        <f t="shared" si="87"/>
        <v>-226.01599999999999</v>
      </c>
      <c r="AM837" s="49" t="s">
        <v>85</v>
      </c>
      <c r="AN837" s="49" t="s">
        <v>2841</v>
      </c>
    </row>
    <row r="838" spans="1:40" hidden="1" x14ac:dyDescent="0.2">
      <c r="A838" s="49" t="s">
        <v>3324</v>
      </c>
      <c r="B838" s="49" t="s">
        <v>3325</v>
      </c>
      <c r="C838" s="50" t="s">
        <v>166</v>
      </c>
      <c r="D838" s="49" t="s">
        <v>2267</v>
      </c>
      <c r="E838" s="49" t="s">
        <v>3326</v>
      </c>
      <c r="F838" s="49" t="s">
        <v>2853</v>
      </c>
      <c r="G838" s="49" t="s">
        <v>3327</v>
      </c>
      <c r="H838" s="49" t="s">
        <v>2860</v>
      </c>
      <c r="I838" s="51" t="s">
        <v>3328</v>
      </c>
      <c r="J838" s="49">
        <v>7</v>
      </c>
      <c r="K838" s="49">
        <v>930</v>
      </c>
      <c r="L838" s="49">
        <f t="shared" si="84"/>
        <v>821</v>
      </c>
      <c r="M838" s="82"/>
      <c r="N838" s="52" t="s">
        <v>243</v>
      </c>
      <c r="P838" s="49">
        <v>54</v>
      </c>
      <c r="Q838" s="49">
        <v>0</v>
      </c>
      <c r="R838" s="49">
        <v>0</v>
      </c>
      <c r="S838" s="77">
        <f t="shared" si="85"/>
        <v>54</v>
      </c>
      <c r="T838" s="77">
        <f t="shared" si="86"/>
        <v>54</v>
      </c>
      <c r="U838" s="49">
        <v>109</v>
      </c>
      <c r="V838" s="49">
        <v>60</v>
      </c>
      <c r="W838" s="49">
        <v>60</v>
      </c>
      <c r="X838" s="49">
        <f t="shared" si="83"/>
        <v>-115</v>
      </c>
      <c r="Y838" s="49" t="s">
        <v>181</v>
      </c>
      <c r="Z838" s="53">
        <v>1.772</v>
      </c>
      <c r="AB838" s="53">
        <f t="shared" si="87"/>
        <v>-1.772</v>
      </c>
      <c r="AM838" s="49" t="s">
        <v>85</v>
      </c>
      <c r="AN838" s="49" t="s">
        <v>2841</v>
      </c>
    </row>
    <row r="839" spans="1:40" hidden="1" x14ac:dyDescent="0.2">
      <c r="A839" s="49" t="s">
        <v>3329</v>
      </c>
      <c r="B839" s="49" t="s">
        <v>3330</v>
      </c>
      <c r="C839" s="50" t="s">
        <v>166</v>
      </c>
      <c r="D839" s="49" t="s">
        <v>2267</v>
      </c>
      <c r="E839" s="49" t="s">
        <v>3331</v>
      </c>
      <c r="F839" s="49" t="s">
        <v>2853</v>
      </c>
      <c r="G839" s="49" t="s">
        <v>3162</v>
      </c>
      <c r="H839" s="49" t="s">
        <v>3037</v>
      </c>
      <c r="I839" s="51" t="s">
        <v>3332</v>
      </c>
      <c r="J839" s="49">
        <v>10</v>
      </c>
      <c r="K839" s="49">
        <v>700</v>
      </c>
      <c r="L839" s="49">
        <f t="shared" si="84"/>
        <v>-140</v>
      </c>
      <c r="N839" s="52" t="s">
        <v>243</v>
      </c>
      <c r="P839" s="49">
        <v>0</v>
      </c>
      <c r="Q839" s="49">
        <v>0</v>
      </c>
      <c r="R839" s="49">
        <v>1180</v>
      </c>
      <c r="S839" s="77">
        <f t="shared" si="85"/>
        <v>0</v>
      </c>
      <c r="T839" s="77">
        <f t="shared" si="86"/>
        <v>1180</v>
      </c>
      <c r="U839" s="49">
        <v>840</v>
      </c>
      <c r="V839" s="49">
        <v>0</v>
      </c>
      <c r="W839" s="49">
        <v>0</v>
      </c>
      <c r="X839" s="49">
        <f t="shared" si="83"/>
        <v>-840</v>
      </c>
      <c r="Y839" s="49" t="s">
        <v>181</v>
      </c>
      <c r="Z839" s="53">
        <v>23.96</v>
      </c>
      <c r="AB839" s="53">
        <f t="shared" si="87"/>
        <v>-23.96</v>
      </c>
      <c r="AM839" s="49" t="s">
        <v>85</v>
      </c>
      <c r="AN839" s="49" t="s">
        <v>2841</v>
      </c>
    </row>
    <row r="840" spans="1:40" hidden="1" x14ac:dyDescent="0.2">
      <c r="A840" s="49" t="s">
        <v>3333</v>
      </c>
      <c r="B840" s="49" t="s">
        <v>3334</v>
      </c>
      <c r="C840" s="50" t="s">
        <v>166</v>
      </c>
      <c r="D840" s="49" t="s">
        <v>2267</v>
      </c>
      <c r="E840" s="49" t="s">
        <v>3335</v>
      </c>
      <c r="F840" s="49" t="s">
        <v>2853</v>
      </c>
      <c r="G840" s="49" t="s">
        <v>2854</v>
      </c>
      <c r="H840" s="49" t="s">
        <v>2860</v>
      </c>
      <c r="I840" s="51" t="s">
        <v>3336</v>
      </c>
      <c r="J840" s="49">
        <v>7</v>
      </c>
      <c r="K840" s="49">
        <v>880</v>
      </c>
      <c r="L840" s="49">
        <f t="shared" si="84"/>
        <v>880</v>
      </c>
      <c r="M840" s="49">
        <f>L840*Z840</f>
        <v>1559.3600000000001</v>
      </c>
      <c r="N840" s="52" t="s">
        <v>243</v>
      </c>
      <c r="P840" s="49">
        <v>740</v>
      </c>
      <c r="Q840" s="49">
        <v>0</v>
      </c>
      <c r="R840" s="49">
        <v>0</v>
      </c>
      <c r="S840" s="77">
        <f t="shared" si="85"/>
        <v>740</v>
      </c>
      <c r="T840" s="77">
        <f t="shared" si="86"/>
        <v>740</v>
      </c>
      <c r="U840" s="49">
        <v>0</v>
      </c>
      <c r="V840" s="49">
        <v>0</v>
      </c>
      <c r="W840" s="49">
        <v>0</v>
      </c>
      <c r="X840" s="49">
        <f t="shared" si="83"/>
        <v>740</v>
      </c>
      <c r="Y840" s="49" t="s">
        <v>190</v>
      </c>
      <c r="Z840" s="53">
        <v>1.772</v>
      </c>
      <c r="AB840" s="53">
        <f t="shared" si="87"/>
        <v>-1.772</v>
      </c>
      <c r="AM840" s="49" t="s">
        <v>85</v>
      </c>
      <c r="AN840" s="49" t="s">
        <v>2841</v>
      </c>
    </row>
    <row r="841" spans="1:40" hidden="1" x14ac:dyDescent="0.2">
      <c r="A841" s="49" t="s">
        <v>3337</v>
      </c>
      <c r="B841" s="49" t="s">
        <v>3338</v>
      </c>
      <c r="C841" s="50" t="s">
        <v>166</v>
      </c>
      <c r="D841" s="49" t="s">
        <v>2267</v>
      </c>
      <c r="E841" s="49" t="s">
        <v>3339</v>
      </c>
      <c r="F841" s="49" t="s">
        <v>2853</v>
      </c>
      <c r="G841" s="49" t="s">
        <v>3340</v>
      </c>
      <c r="H841" s="49" t="s">
        <v>3341</v>
      </c>
      <c r="I841" s="51" t="s">
        <v>3342</v>
      </c>
      <c r="J841" s="49">
        <v>7</v>
      </c>
      <c r="K841" s="49">
        <v>1000</v>
      </c>
      <c r="L841" s="49">
        <f t="shared" si="84"/>
        <v>-494</v>
      </c>
      <c r="N841" s="52" t="s">
        <v>243</v>
      </c>
      <c r="P841" s="49">
        <v>582</v>
      </c>
      <c r="Q841" s="49">
        <v>0</v>
      </c>
      <c r="R841" s="49">
        <v>400</v>
      </c>
      <c r="S841" s="77">
        <f t="shared" si="85"/>
        <v>582</v>
      </c>
      <c r="T841" s="77">
        <f t="shared" si="86"/>
        <v>982</v>
      </c>
      <c r="U841" s="49">
        <v>1494</v>
      </c>
      <c r="V841" s="49">
        <v>600</v>
      </c>
      <c r="W841" s="49">
        <v>600</v>
      </c>
      <c r="X841" s="49">
        <f t="shared" si="83"/>
        <v>-1512</v>
      </c>
      <c r="Y841" s="49" t="s">
        <v>181</v>
      </c>
      <c r="Z841" s="53">
        <v>1.9590000000000001</v>
      </c>
      <c r="AB841" s="53">
        <f t="shared" si="87"/>
        <v>-1.9590000000000001</v>
      </c>
      <c r="AM841" s="49" t="s">
        <v>85</v>
      </c>
      <c r="AN841" s="49" t="s">
        <v>2841</v>
      </c>
    </row>
    <row r="842" spans="1:40" hidden="1" x14ac:dyDescent="0.2">
      <c r="A842" s="49" t="s">
        <v>3343</v>
      </c>
      <c r="B842" s="49" t="s">
        <v>3344</v>
      </c>
      <c r="C842" s="50" t="s">
        <v>166</v>
      </c>
      <c r="D842" s="49" t="s">
        <v>2267</v>
      </c>
      <c r="E842" s="49" t="s">
        <v>3345</v>
      </c>
      <c r="F842" s="49" t="s">
        <v>2853</v>
      </c>
      <c r="G842" s="49" t="s">
        <v>3036</v>
      </c>
      <c r="H842" s="49" t="s">
        <v>3037</v>
      </c>
      <c r="I842" s="51" t="s">
        <v>3346</v>
      </c>
      <c r="J842" s="49">
        <v>7</v>
      </c>
      <c r="K842" s="49">
        <v>1000</v>
      </c>
      <c r="L842" s="49">
        <f t="shared" si="84"/>
        <v>252</v>
      </c>
      <c r="M842" s="82"/>
      <c r="N842" s="52" t="s">
        <v>243</v>
      </c>
      <c r="P842" s="49">
        <v>648</v>
      </c>
      <c r="Q842" s="49">
        <v>0</v>
      </c>
      <c r="R842" s="49">
        <v>0</v>
      </c>
      <c r="S842" s="77">
        <f t="shared" si="85"/>
        <v>648</v>
      </c>
      <c r="T842" s="77">
        <f t="shared" si="86"/>
        <v>648</v>
      </c>
      <c r="U842" s="49">
        <v>748</v>
      </c>
      <c r="V842" s="49">
        <v>300</v>
      </c>
      <c r="W842" s="49">
        <v>300</v>
      </c>
      <c r="X842" s="49">
        <f t="shared" si="83"/>
        <v>-400</v>
      </c>
      <c r="Y842" s="49" t="s">
        <v>181</v>
      </c>
      <c r="Z842" s="53">
        <v>2</v>
      </c>
      <c r="AB842" s="53">
        <f t="shared" si="87"/>
        <v>-2</v>
      </c>
      <c r="AM842" s="49" t="s">
        <v>85</v>
      </c>
      <c r="AN842" s="49" t="s">
        <v>2841</v>
      </c>
    </row>
    <row r="843" spans="1:40" hidden="1" x14ac:dyDescent="0.2">
      <c r="A843" s="49" t="s">
        <v>3347</v>
      </c>
      <c r="B843" s="49" t="s">
        <v>3348</v>
      </c>
      <c r="C843" s="50" t="s">
        <v>166</v>
      </c>
      <c r="D843" s="49" t="s">
        <v>2267</v>
      </c>
      <c r="E843" s="49" t="s">
        <v>3349</v>
      </c>
      <c r="F843" s="49" t="s">
        <v>2853</v>
      </c>
      <c r="G843" s="49" t="s">
        <v>2873</v>
      </c>
      <c r="H843" s="49" t="s">
        <v>2874</v>
      </c>
      <c r="I843" s="51" t="s">
        <v>3350</v>
      </c>
      <c r="J843" s="49">
        <v>9</v>
      </c>
      <c r="K843" s="49">
        <v>60</v>
      </c>
      <c r="L843" s="49">
        <f t="shared" si="84"/>
        <v>-417</v>
      </c>
      <c r="N843" s="52" t="s">
        <v>243</v>
      </c>
      <c r="P843" s="49">
        <v>307</v>
      </c>
      <c r="Q843" s="49">
        <v>0</v>
      </c>
      <c r="R843" s="49">
        <v>80</v>
      </c>
      <c r="S843" s="77">
        <f t="shared" si="85"/>
        <v>307</v>
      </c>
      <c r="T843" s="77">
        <f t="shared" si="86"/>
        <v>387</v>
      </c>
      <c r="U843" s="49">
        <v>477</v>
      </c>
      <c r="V843" s="49">
        <v>150</v>
      </c>
      <c r="W843" s="49">
        <v>150</v>
      </c>
      <c r="X843" s="49">
        <f t="shared" si="83"/>
        <v>-320</v>
      </c>
      <c r="Y843" s="49" t="s">
        <v>181</v>
      </c>
      <c r="Z843" s="53">
        <v>405.43299999999999</v>
      </c>
      <c r="AB843" s="53">
        <f t="shared" si="87"/>
        <v>-405.43299999999999</v>
      </c>
      <c r="AM843" s="49" t="s">
        <v>85</v>
      </c>
      <c r="AN843" s="49" t="s">
        <v>2841</v>
      </c>
    </row>
    <row r="844" spans="1:40" hidden="1" x14ac:dyDescent="0.2">
      <c r="A844" s="49" t="s">
        <v>3351</v>
      </c>
      <c r="B844" s="49" t="s">
        <v>3352</v>
      </c>
      <c r="C844" s="50" t="s">
        <v>166</v>
      </c>
      <c r="D844" s="49" t="s">
        <v>2267</v>
      </c>
      <c r="E844" s="49" t="s">
        <v>3353</v>
      </c>
      <c r="F844" s="49" t="s">
        <v>2853</v>
      </c>
      <c r="G844" s="49" t="s">
        <v>2887</v>
      </c>
      <c r="H844" s="49" t="s">
        <v>2888</v>
      </c>
      <c r="I844" s="51" t="s">
        <v>3354</v>
      </c>
      <c r="J844" s="49">
        <v>9</v>
      </c>
      <c r="K844" s="49">
        <v>30</v>
      </c>
      <c r="L844" s="49">
        <f t="shared" si="84"/>
        <v>-1422</v>
      </c>
      <c r="N844" s="52" t="s">
        <v>243</v>
      </c>
      <c r="P844" s="49">
        <v>66</v>
      </c>
      <c r="Q844" s="49">
        <v>0</v>
      </c>
      <c r="R844" s="49">
        <v>1034</v>
      </c>
      <c r="S844" s="77">
        <f t="shared" si="85"/>
        <v>66</v>
      </c>
      <c r="T844" s="77">
        <f t="shared" si="86"/>
        <v>1100</v>
      </c>
      <c r="U844" s="49">
        <v>1452</v>
      </c>
      <c r="V844" s="49">
        <v>1284</v>
      </c>
      <c r="W844" s="49">
        <v>1284</v>
      </c>
      <c r="X844" s="49">
        <f t="shared" si="83"/>
        <v>-2670</v>
      </c>
      <c r="Y844" s="49" t="s">
        <v>181</v>
      </c>
      <c r="Z844" s="53">
        <v>841.72199999999998</v>
      </c>
      <c r="AB844" s="53">
        <f t="shared" si="87"/>
        <v>-841.72199999999998</v>
      </c>
      <c r="AM844" s="49" t="s">
        <v>85</v>
      </c>
      <c r="AN844" s="49" t="s">
        <v>2841</v>
      </c>
    </row>
    <row r="845" spans="1:40" hidden="1" x14ac:dyDescent="0.2">
      <c r="A845" s="49" t="s">
        <v>3355</v>
      </c>
      <c r="B845" s="49" t="s">
        <v>3356</v>
      </c>
      <c r="C845" s="50" t="s">
        <v>166</v>
      </c>
      <c r="D845" s="49" t="s">
        <v>377</v>
      </c>
      <c r="E845" s="49" t="s">
        <v>3357</v>
      </c>
      <c r="F845" s="49" t="s">
        <v>2853</v>
      </c>
      <c r="G845" s="49" t="s">
        <v>1477</v>
      </c>
      <c r="H845" s="49" t="s">
        <v>1478</v>
      </c>
      <c r="I845" s="51" t="s">
        <v>3358</v>
      </c>
      <c r="J845" s="49">
        <v>10</v>
      </c>
      <c r="K845" s="49">
        <v>25</v>
      </c>
      <c r="L845" s="49">
        <f t="shared" si="84"/>
        <v>-25</v>
      </c>
      <c r="N845" s="52" t="s">
        <v>243</v>
      </c>
      <c r="P845" s="49">
        <v>0</v>
      </c>
      <c r="Q845" s="49">
        <v>0</v>
      </c>
      <c r="R845" s="49">
        <v>50</v>
      </c>
      <c r="S845" s="77">
        <f t="shared" si="85"/>
        <v>0</v>
      </c>
      <c r="T845" s="77">
        <f t="shared" si="86"/>
        <v>50</v>
      </c>
      <c r="U845" s="49">
        <v>50</v>
      </c>
      <c r="V845" s="49">
        <v>0</v>
      </c>
      <c r="W845" s="49">
        <v>0</v>
      </c>
      <c r="X845" s="49">
        <f t="shared" si="83"/>
        <v>-50</v>
      </c>
      <c r="Y845" s="49" t="s">
        <v>181</v>
      </c>
      <c r="Z845" s="53">
        <v>580</v>
      </c>
      <c r="AB845" s="53">
        <f t="shared" si="87"/>
        <v>-580</v>
      </c>
      <c r="AM845" s="49" t="s">
        <v>85</v>
      </c>
      <c r="AN845" s="49" t="s">
        <v>2841</v>
      </c>
    </row>
    <row r="846" spans="1:40" hidden="1" x14ac:dyDescent="0.2">
      <c r="A846" s="49" t="s">
        <v>3359</v>
      </c>
      <c r="B846" s="49" t="s">
        <v>3360</v>
      </c>
      <c r="C846" s="50" t="s">
        <v>166</v>
      </c>
      <c r="D846" s="49" t="s">
        <v>2267</v>
      </c>
      <c r="E846" s="49" t="s">
        <v>3361</v>
      </c>
      <c r="F846" s="49" t="s">
        <v>2853</v>
      </c>
      <c r="G846" s="49" t="s">
        <v>3340</v>
      </c>
      <c r="H846" s="49" t="s">
        <v>3341</v>
      </c>
      <c r="I846" s="51" t="s">
        <v>3362</v>
      </c>
      <c r="J846" s="49">
        <v>7</v>
      </c>
      <c r="K846" s="49">
        <v>195</v>
      </c>
      <c r="L846" s="49">
        <f t="shared" si="84"/>
        <v>-7098</v>
      </c>
      <c r="N846" s="52" t="s">
        <v>243</v>
      </c>
      <c r="P846" s="49">
        <v>2281</v>
      </c>
      <c r="Q846" s="49">
        <v>0</v>
      </c>
      <c r="R846" s="49">
        <v>4095</v>
      </c>
      <c r="S846" s="77">
        <f t="shared" si="85"/>
        <v>2281</v>
      </c>
      <c r="T846" s="77">
        <f t="shared" si="86"/>
        <v>6376</v>
      </c>
      <c r="U846" s="49">
        <v>7293</v>
      </c>
      <c r="V846" s="49">
        <v>4506</v>
      </c>
      <c r="W846" s="49">
        <v>4716</v>
      </c>
      <c r="X846" s="49">
        <f t="shared" si="83"/>
        <v>-9518</v>
      </c>
      <c r="Y846" s="49" t="s">
        <v>181</v>
      </c>
      <c r="Z846" s="53">
        <v>13.103999999999999</v>
      </c>
      <c r="AB846" s="53">
        <f t="shared" si="87"/>
        <v>-13.103999999999999</v>
      </c>
      <c r="AM846" s="49" t="s">
        <v>85</v>
      </c>
      <c r="AN846" s="49" t="s">
        <v>2841</v>
      </c>
    </row>
    <row r="847" spans="1:40" hidden="1" x14ac:dyDescent="0.2">
      <c r="A847" s="49" t="s">
        <v>3363</v>
      </c>
      <c r="B847" s="49" t="s">
        <v>3364</v>
      </c>
      <c r="C847" s="50" t="s">
        <v>166</v>
      </c>
      <c r="D847" s="49" t="s">
        <v>377</v>
      </c>
      <c r="E847" s="49" t="s">
        <v>3365</v>
      </c>
      <c r="F847" s="49" t="s">
        <v>2853</v>
      </c>
      <c r="G847" s="49" t="s">
        <v>2873</v>
      </c>
      <c r="H847" s="49" t="s">
        <v>2874</v>
      </c>
      <c r="I847" s="51" t="s">
        <v>3366</v>
      </c>
      <c r="J847" s="49">
        <v>7</v>
      </c>
      <c r="K847" s="49">
        <v>1</v>
      </c>
      <c r="L847" s="49">
        <f t="shared" si="84"/>
        <v>-60</v>
      </c>
      <c r="N847" s="52" t="s">
        <v>243</v>
      </c>
      <c r="P847" s="49">
        <v>60</v>
      </c>
      <c r="Q847" s="49">
        <v>0</v>
      </c>
      <c r="R847" s="49">
        <v>0</v>
      </c>
      <c r="S847" s="77">
        <f t="shared" si="85"/>
        <v>60</v>
      </c>
      <c r="T847" s="77">
        <f t="shared" si="86"/>
        <v>60</v>
      </c>
      <c r="U847" s="49">
        <v>61</v>
      </c>
      <c r="V847" s="49">
        <v>78</v>
      </c>
      <c r="W847" s="49">
        <v>90</v>
      </c>
      <c r="X847" s="49">
        <f t="shared" si="83"/>
        <v>-79</v>
      </c>
      <c r="Y847" s="49" t="s">
        <v>181</v>
      </c>
      <c r="Z847" s="53">
        <v>108.6</v>
      </c>
      <c r="AB847" s="53">
        <f t="shared" si="87"/>
        <v>-108.6</v>
      </c>
      <c r="AM847" s="49" t="s">
        <v>85</v>
      </c>
      <c r="AN847" s="49" t="s">
        <v>2841</v>
      </c>
    </row>
    <row r="848" spans="1:40" hidden="1" x14ac:dyDescent="0.2">
      <c r="A848" s="49" t="s">
        <v>3367</v>
      </c>
      <c r="B848" s="49" t="s">
        <v>3368</v>
      </c>
      <c r="C848" s="50" t="s">
        <v>166</v>
      </c>
      <c r="D848" s="49" t="s">
        <v>2267</v>
      </c>
      <c r="E848" s="49" t="s">
        <v>3369</v>
      </c>
      <c r="F848" s="49" t="s">
        <v>2853</v>
      </c>
      <c r="G848" s="49" t="s">
        <v>2873</v>
      </c>
      <c r="H848" s="49" t="s">
        <v>2874</v>
      </c>
      <c r="I848" s="51" t="s">
        <v>3370</v>
      </c>
      <c r="J848" s="49">
        <v>9</v>
      </c>
      <c r="K848" s="49">
        <v>30</v>
      </c>
      <c r="L848" s="49">
        <f t="shared" si="84"/>
        <v>-152</v>
      </c>
      <c r="N848" s="52" t="s">
        <v>243</v>
      </c>
      <c r="P848" s="49">
        <v>110</v>
      </c>
      <c r="Q848" s="49">
        <v>0</v>
      </c>
      <c r="R848" s="49">
        <v>0</v>
      </c>
      <c r="S848" s="77">
        <f t="shared" si="85"/>
        <v>110</v>
      </c>
      <c r="T848" s="77">
        <f t="shared" si="86"/>
        <v>110</v>
      </c>
      <c r="U848" s="49">
        <v>182</v>
      </c>
      <c r="V848" s="49">
        <v>123</v>
      </c>
      <c r="W848" s="49">
        <v>123</v>
      </c>
      <c r="X848" s="49">
        <f t="shared" si="83"/>
        <v>-195</v>
      </c>
      <c r="Y848" s="49" t="s">
        <v>181</v>
      </c>
      <c r="Z848" s="53">
        <v>895.8</v>
      </c>
      <c r="AB848" s="53">
        <f t="shared" si="87"/>
        <v>-895.8</v>
      </c>
      <c r="AM848" s="49" t="s">
        <v>85</v>
      </c>
      <c r="AN848" s="49" t="s">
        <v>2841</v>
      </c>
    </row>
    <row r="849" spans="1:40" hidden="1" x14ac:dyDescent="0.2">
      <c r="A849" s="49" t="s">
        <v>3371</v>
      </c>
      <c r="B849" s="49" t="s">
        <v>3372</v>
      </c>
      <c r="C849" s="50" t="s">
        <v>166</v>
      </c>
      <c r="D849" s="49" t="s">
        <v>377</v>
      </c>
      <c r="E849" s="49" t="s">
        <v>3373</v>
      </c>
      <c r="F849" s="49" t="s">
        <v>2853</v>
      </c>
      <c r="G849" s="51" t="s">
        <v>2887</v>
      </c>
      <c r="H849" s="51" t="s">
        <v>3374</v>
      </c>
      <c r="I849" s="51" t="s">
        <v>3375</v>
      </c>
      <c r="J849" s="49">
        <v>9</v>
      </c>
      <c r="K849" s="49">
        <v>30</v>
      </c>
      <c r="L849" s="49">
        <f t="shared" si="84"/>
        <v>30</v>
      </c>
      <c r="M849" s="49">
        <f>L849*Z849</f>
        <v>29700</v>
      </c>
      <c r="N849" s="52" t="s">
        <v>243</v>
      </c>
      <c r="P849" s="49">
        <v>0</v>
      </c>
      <c r="Q849" s="49">
        <v>0</v>
      </c>
      <c r="R849" s="49">
        <v>0</v>
      </c>
      <c r="S849" s="77">
        <f t="shared" si="85"/>
        <v>0</v>
      </c>
      <c r="T849" s="77">
        <f t="shared" si="86"/>
        <v>0</v>
      </c>
      <c r="U849" s="49">
        <v>0</v>
      </c>
      <c r="V849" s="49">
        <v>0</v>
      </c>
      <c r="W849" s="49">
        <v>0</v>
      </c>
      <c r="X849" s="49">
        <f t="shared" si="83"/>
        <v>0</v>
      </c>
      <c r="Y849" s="49" t="s">
        <v>174</v>
      </c>
      <c r="Z849" s="53">
        <v>990</v>
      </c>
      <c r="AB849" s="53">
        <f t="shared" si="87"/>
        <v>-990</v>
      </c>
      <c r="AM849" s="49" t="s">
        <v>85</v>
      </c>
      <c r="AN849" s="49" t="s">
        <v>2841</v>
      </c>
    </row>
    <row r="850" spans="1:40" hidden="1" x14ac:dyDescent="0.2">
      <c r="A850" s="49" t="s">
        <v>3376</v>
      </c>
      <c r="B850" s="49" t="s">
        <v>3377</v>
      </c>
      <c r="C850" s="50" t="s">
        <v>166</v>
      </c>
      <c r="D850" s="49" t="s">
        <v>2267</v>
      </c>
      <c r="E850" s="49" t="s">
        <v>3378</v>
      </c>
      <c r="F850" s="49" t="s">
        <v>2853</v>
      </c>
      <c r="G850" s="49" t="s">
        <v>2887</v>
      </c>
      <c r="H850" s="49" t="s">
        <v>2888</v>
      </c>
      <c r="I850" s="51" t="s">
        <v>3379</v>
      </c>
      <c r="J850" s="49">
        <v>9</v>
      </c>
      <c r="K850" s="49">
        <v>30</v>
      </c>
      <c r="L850" s="49">
        <f t="shared" si="84"/>
        <v>-13</v>
      </c>
      <c r="N850" s="52" t="s">
        <v>243</v>
      </c>
      <c r="P850" s="49">
        <v>192</v>
      </c>
      <c r="Q850" s="49">
        <v>0</v>
      </c>
      <c r="R850" s="49">
        <v>0</v>
      </c>
      <c r="S850" s="77">
        <f t="shared" si="85"/>
        <v>192</v>
      </c>
      <c r="T850" s="77">
        <f t="shared" si="86"/>
        <v>192</v>
      </c>
      <c r="U850" s="49">
        <v>43</v>
      </c>
      <c r="V850" s="49">
        <v>30</v>
      </c>
      <c r="W850" s="49">
        <v>30</v>
      </c>
      <c r="X850" s="49">
        <f t="shared" si="83"/>
        <v>119</v>
      </c>
      <c r="Y850" s="49" t="s">
        <v>190</v>
      </c>
      <c r="Z850" s="53">
        <v>465.5</v>
      </c>
      <c r="AB850" s="53">
        <f t="shared" si="87"/>
        <v>-465.5</v>
      </c>
      <c r="AM850" s="49" t="s">
        <v>85</v>
      </c>
      <c r="AN850" s="49" t="s">
        <v>2841</v>
      </c>
    </row>
    <row r="851" spans="1:40" hidden="1" x14ac:dyDescent="0.2">
      <c r="A851" s="49" t="s">
        <v>3380</v>
      </c>
      <c r="B851" s="49" t="s">
        <v>3381</v>
      </c>
      <c r="C851" s="50" t="s">
        <v>166</v>
      </c>
      <c r="D851" s="49" t="s">
        <v>2267</v>
      </c>
      <c r="E851" s="49" t="s">
        <v>3382</v>
      </c>
      <c r="F851" s="49" t="s">
        <v>2853</v>
      </c>
      <c r="G851" s="49" t="s">
        <v>2854</v>
      </c>
      <c r="H851" s="49" t="s">
        <v>2860</v>
      </c>
      <c r="I851" s="51" t="s">
        <v>3383</v>
      </c>
      <c r="J851" s="49">
        <v>11</v>
      </c>
      <c r="K851" s="49">
        <v>52</v>
      </c>
      <c r="L851" s="49">
        <f t="shared" si="84"/>
        <v>-557</v>
      </c>
      <c r="N851" s="52" t="s">
        <v>243</v>
      </c>
      <c r="P851" s="49">
        <v>1</v>
      </c>
      <c r="Q851" s="49">
        <v>0</v>
      </c>
      <c r="R851" s="49">
        <v>720</v>
      </c>
      <c r="S851" s="77">
        <f t="shared" si="85"/>
        <v>1</v>
      </c>
      <c r="T851" s="77">
        <f t="shared" si="86"/>
        <v>721</v>
      </c>
      <c r="U851" s="49">
        <v>609</v>
      </c>
      <c r="V851" s="49">
        <v>351</v>
      </c>
      <c r="W851" s="49">
        <v>351</v>
      </c>
      <c r="X851" s="49">
        <f t="shared" ref="X851:X882" si="88">P851-(U851+V851)</f>
        <v>-959</v>
      </c>
      <c r="Y851" s="49" t="s">
        <v>181</v>
      </c>
      <c r="Z851" s="53">
        <v>205.316</v>
      </c>
      <c r="AB851" s="53">
        <f t="shared" si="87"/>
        <v>-205.316</v>
      </c>
      <c r="AM851" s="49" t="s">
        <v>85</v>
      </c>
      <c r="AN851" s="49" t="s">
        <v>2841</v>
      </c>
    </row>
    <row r="852" spans="1:40" hidden="1" x14ac:dyDescent="0.2">
      <c r="A852" s="49" t="s">
        <v>3384</v>
      </c>
      <c r="B852" s="49" t="s">
        <v>3385</v>
      </c>
      <c r="C852" s="50" t="s">
        <v>166</v>
      </c>
      <c r="D852" s="49" t="s">
        <v>2267</v>
      </c>
      <c r="E852" s="49" t="s">
        <v>3386</v>
      </c>
      <c r="F852" s="49" t="s">
        <v>2853</v>
      </c>
      <c r="G852" s="49" t="s">
        <v>3340</v>
      </c>
      <c r="H852" s="49" t="s">
        <v>3341</v>
      </c>
      <c r="I852" s="51" t="s">
        <v>3387</v>
      </c>
      <c r="J852" s="49">
        <v>9</v>
      </c>
      <c r="K852" s="49">
        <v>600</v>
      </c>
      <c r="L852" s="49">
        <f t="shared" si="84"/>
        <v>600</v>
      </c>
      <c r="M852" s="49">
        <f>L852*Z852</f>
        <v>10206.000000000002</v>
      </c>
      <c r="N852" s="52" t="s">
        <v>243</v>
      </c>
      <c r="P852" s="49">
        <v>106</v>
      </c>
      <c r="Q852" s="49">
        <v>0</v>
      </c>
      <c r="R852" s="49">
        <v>0</v>
      </c>
      <c r="S852" s="77">
        <f t="shared" si="85"/>
        <v>106</v>
      </c>
      <c r="T852" s="77">
        <f t="shared" si="86"/>
        <v>106</v>
      </c>
      <c r="U852" s="49">
        <v>0</v>
      </c>
      <c r="V852" s="49">
        <v>0</v>
      </c>
      <c r="W852" s="49">
        <v>5</v>
      </c>
      <c r="X852" s="49">
        <f t="shared" si="88"/>
        <v>106</v>
      </c>
      <c r="Y852" s="49" t="s">
        <v>190</v>
      </c>
      <c r="Z852" s="53">
        <v>17.010000000000002</v>
      </c>
      <c r="AB852" s="53">
        <f t="shared" si="87"/>
        <v>-17.010000000000002</v>
      </c>
      <c r="AM852" s="49" t="s">
        <v>85</v>
      </c>
      <c r="AN852" s="49" t="s">
        <v>2841</v>
      </c>
    </row>
    <row r="853" spans="1:40" hidden="1" x14ac:dyDescent="0.2">
      <c r="A853" s="49" t="s">
        <v>3388</v>
      </c>
      <c r="B853" s="49" t="s">
        <v>3389</v>
      </c>
      <c r="C853" s="50" t="s">
        <v>166</v>
      </c>
      <c r="D853" s="49" t="s">
        <v>2267</v>
      </c>
      <c r="E853" s="49" t="s">
        <v>3390</v>
      </c>
      <c r="F853" s="49" t="s">
        <v>2853</v>
      </c>
      <c r="G853" s="49" t="s">
        <v>2887</v>
      </c>
      <c r="H853" s="49" t="s">
        <v>2888</v>
      </c>
      <c r="I853" s="51" t="s">
        <v>3391</v>
      </c>
      <c r="J853" s="49">
        <v>9</v>
      </c>
      <c r="K853" s="49">
        <v>200</v>
      </c>
      <c r="L853" s="49">
        <f t="shared" si="84"/>
        <v>-1345</v>
      </c>
      <c r="N853" s="52" t="s">
        <v>243</v>
      </c>
      <c r="P853" s="49">
        <v>3620</v>
      </c>
      <c r="Q853" s="49">
        <v>0</v>
      </c>
      <c r="R853" s="49">
        <v>40</v>
      </c>
      <c r="S853" s="77">
        <f t="shared" si="85"/>
        <v>3620</v>
      </c>
      <c r="T853" s="77">
        <f t="shared" si="86"/>
        <v>3660</v>
      </c>
      <c r="U853" s="49">
        <v>1545</v>
      </c>
      <c r="V853" s="49">
        <v>614</v>
      </c>
      <c r="W853" s="49">
        <v>823</v>
      </c>
      <c r="X853" s="49">
        <f t="shared" si="88"/>
        <v>1461</v>
      </c>
      <c r="Y853" s="49" t="s">
        <v>190</v>
      </c>
      <c r="Z853" s="53">
        <v>69.183999999999997</v>
      </c>
      <c r="AB853" s="53">
        <f t="shared" si="87"/>
        <v>-69.183999999999997</v>
      </c>
      <c r="AM853" s="49" t="s">
        <v>85</v>
      </c>
      <c r="AN853" s="49" t="s">
        <v>2841</v>
      </c>
    </row>
    <row r="854" spans="1:40" hidden="1" x14ac:dyDescent="0.2">
      <c r="A854" s="49" t="s">
        <v>3392</v>
      </c>
      <c r="B854" s="49" t="s">
        <v>3393</v>
      </c>
      <c r="C854" s="50" t="s">
        <v>166</v>
      </c>
      <c r="D854" s="49" t="s">
        <v>2267</v>
      </c>
      <c r="E854" s="49" t="s">
        <v>3394</v>
      </c>
      <c r="F854" s="49" t="s">
        <v>2853</v>
      </c>
      <c r="G854" s="49" t="s">
        <v>2854</v>
      </c>
      <c r="H854" s="49" t="s">
        <v>2860</v>
      </c>
      <c r="I854" s="51" t="s">
        <v>3395</v>
      </c>
      <c r="J854" s="49">
        <v>8</v>
      </c>
      <c r="K854" s="49">
        <v>1000</v>
      </c>
      <c r="L854" s="49">
        <f t="shared" si="84"/>
        <v>-787</v>
      </c>
      <c r="N854" s="52" t="s">
        <v>243</v>
      </c>
      <c r="P854" s="49">
        <v>2374</v>
      </c>
      <c r="Q854" s="49">
        <v>0</v>
      </c>
      <c r="R854" s="49">
        <v>57</v>
      </c>
      <c r="S854" s="77">
        <f t="shared" si="85"/>
        <v>2374</v>
      </c>
      <c r="T854" s="77">
        <f t="shared" si="86"/>
        <v>2431</v>
      </c>
      <c r="U854" s="49">
        <v>1787</v>
      </c>
      <c r="V854" s="49">
        <v>614</v>
      </c>
      <c r="W854" s="49">
        <v>823</v>
      </c>
      <c r="X854" s="49">
        <f t="shared" si="88"/>
        <v>-27</v>
      </c>
      <c r="Y854" s="49" t="s">
        <v>181</v>
      </c>
      <c r="Z854" s="53">
        <v>6.0010000000000003</v>
      </c>
      <c r="AB854" s="53">
        <f t="shared" si="87"/>
        <v>-6.0010000000000003</v>
      </c>
      <c r="AM854" s="49" t="s">
        <v>85</v>
      </c>
      <c r="AN854" s="49" t="s">
        <v>2841</v>
      </c>
    </row>
    <row r="855" spans="1:40" hidden="1" x14ac:dyDescent="0.2">
      <c r="A855" s="49" t="s">
        <v>3396</v>
      </c>
      <c r="B855" s="49" t="s">
        <v>3397</v>
      </c>
      <c r="C855" s="50" t="s">
        <v>166</v>
      </c>
      <c r="D855" s="49" t="s">
        <v>2267</v>
      </c>
      <c r="E855" s="49" t="s">
        <v>3398</v>
      </c>
      <c r="F855" s="49" t="s">
        <v>2853</v>
      </c>
      <c r="G855" s="49" t="s">
        <v>2887</v>
      </c>
      <c r="H855" s="49" t="s">
        <v>2888</v>
      </c>
      <c r="I855" s="51" t="s">
        <v>3399</v>
      </c>
      <c r="J855" s="49">
        <v>9</v>
      </c>
      <c r="K855" s="49">
        <v>500</v>
      </c>
      <c r="L855" s="49">
        <f t="shared" si="84"/>
        <v>-11663</v>
      </c>
      <c r="N855" s="52" t="s">
        <v>243</v>
      </c>
      <c r="P855" s="49">
        <v>4168</v>
      </c>
      <c r="Q855" s="49">
        <v>0</v>
      </c>
      <c r="R855" s="49">
        <v>6720</v>
      </c>
      <c r="S855" s="77">
        <f t="shared" si="85"/>
        <v>4168</v>
      </c>
      <c r="T855" s="77">
        <f t="shared" si="86"/>
        <v>10888</v>
      </c>
      <c r="U855" s="49">
        <v>12163</v>
      </c>
      <c r="V855" s="49">
        <v>4700</v>
      </c>
      <c r="W855" s="49">
        <v>6059</v>
      </c>
      <c r="X855" s="49">
        <f t="shared" si="88"/>
        <v>-12695</v>
      </c>
      <c r="Y855" s="49" t="s">
        <v>181</v>
      </c>
      <c r="Z855" s="53">
        <v>18.187000000000001</v>
      </c>
      <c r="AB855" s="53">
        <f t="shared" si="87"/>
        <v>-18.187000000000001</v>
      </c>
      <c r="AM855" s="49" t="s">
        <v>85</v>
      </c>
      <c r="AN855" s="49" t="s">
        <v>2841</v>
      </c>
    </row>
    <row r="856" spans="1:40" hidden="1" x14ac:dyDescent="0.2">
      <c r="A856" s="49" t="s">
        <v>3400</v>
      </c>
      <c r="B856" s="49" t="s">
        <v>3401</v>
      </c>
      <c r="C856" s="50" t="s">
        <v>166</v>
      </c>
      <c r="D856" s="49" t="s">
        <v>2267</v>
      </c>
      <c r="E856" s="49" t="s">
        <v>3402</v>
      </c>
      <c r="F856" s="49" t="s">
        <v>2853</v>
      </c>
      <c r="G856" s="49" t="s">
        <v>3340</v>
      </c>
      <c r="H856" s="49" t="s">
        <v>3341</v>
      </c>
      <c r="I856" s="51" t="s">
        <v>3403</v>
      </c>
      <c r="J856" s="49">
        <v>7</v>
      </c>
      <c r="K856" s="49">
        <v>256</v>
      </c>
      <c r="L856" s="49">
        <f t="shared" si="84"/>
        <v>-1053</v>
      </c>
      <c r="N856" s="52" t="s">
        <v>243</v>
      </c>
      <c r="P856" s="49">
        <v>487</v>
      </c>
      <c r="Q856" s="49">
        <v>0</v>
      </c>
      <c r="R856" s="49">
        <v>1000</v>
      </c>
      <c r="S856" s="77">
        <f t="shared" si="85"/>
        <v>487</v>
      </c>
      <c r="T856" s="77">
        <f t="shared" si="86"/>
        <v>1487</v>
      </c>
      <c r="U856" s="49">
        <v>1309</v>
      </c>
      <c r="V856" s="49">
        <v>654</v>
      </c>
      <c r="W856" s="49">
        <v>823</v>
      </c>
      <c r="X856" s="49">
        <f t="shared" si="88"/>
        <v>-1476</v>
      </c>
      <c r="Y856" s="49" t="s">
        <v>181</v>
      </c>
      <c r="Z856" s="53">
        <v>18.234999999999999</v>
      </c>
      <c r="AB856" s="53">
        <f t="shared" si="87"/>
        <v>-18.234999999999999</v>
      </c>
      <c r="AM856" s="49" t="s">
        <v>85</v>
      </c>
      <c r="AN856" s="49" t="s">
        <v>2841</v>
      </c>
    </row>
    <row r="857" spans="1:40" hidden="1" x14ac:dyDescent="0.2">
      <c r="A857" s="49" t="s">
        <v>3404</v>
      </c>
      <c r="B857" s="49" t="s">
        <v>3405</v>
      </c>
      <c r="C857" s="50" t="s">
        <v>166</v>
      </c>
      <c r="D857" s="49" t="s">
        <v>2267</v>
      </c>
      <c r="E857" s="49" t="s">
        <v>3406</v>
      </c>
      <c r="F857" s="49" t="s">
        <v>2853</v>
      </c>
      <c r="G857" s="49" t="s">
        <v>2854</v>
      </c>
      <c r="H857" s="49" t="s">
        <v>2860</v>
      </c>
      <c r="I857" s="51" t="s">
        <v>3407</v>
      </c>
      <c r="J857" s="49">
        <v>7</v>
      </c>
      <c r="K857" s="49">
        <v>1310</v>
      </c>
      <c r="L857" s="49">
        <f t="shared" si="84"/>
        <v>-328</v>
      </c>
      <c r="N857" s="52" t="s">
        <v>243</v>
      </c>
      <c r="P857" s="49">
        <v>2479</v>
      </c>
      <c r="Q857" s="49">
        <v>0</v>
      </c>
      <c r="R857" s="49">
        <v>0</v>
      </c>
      <c r="S857" s="77">
        <f t="shared" si="85"/>
        <v>2479</v>
      </c>
      <c r="T857" s="77">
        <f t="shared" si="86"/>
        <v>2479</v>
      </c>
      <c r="U857" s="49">
        <v>1638</v>
      </c>
      <c r="V857" s="49">
        <v>614</v>
      </c>
      <c r="W857" s="49">
        <v>823</v>
      </c>
      <c r="X857" s="49">
        <f t="shared" si="88"/>
        <v>227</v>
      </c>
      <c r="Y857" s="49" t="s">
        <v>190</v>
      </c>
      <c r="Z857" s="53">
        <v>2.3479999999999999</v>
      </c>
      <c r="AB857" s="53">
        <f t="shared" si="87"/>
        <v>-2.3479999999999999</v>
      </c>
      <c r="AM857" s="49" t="s">
        <v>85</v>
      </c>
      <c r="AN857" s="49" t="s">
        <v>2841</v>
      </c>
    </row>
    <row r="858" spans="1:40" hidden="1" x14ac:dyDescent="0.2">
      <c r="A858" s="49" t="s">
        <v>3408</v>
      </c>
      <c r="B858" s="49" t="s">
        <v>3409</v>
      </c>
      <c r="C858" s="50" t="s">
        <v>166</v>
      </c>
      <c r="D858" s="49" t="s">
        <v>2267</v>
      </c>
      <c r="E858" s="49" t="s">
        <v>3410</v>
      </c>
      <c r="F858" s="49" t="s">
        <v>2853</v>
      </c>
      <c r="G858" s="49" t="s">
        <v>2854</v>
      </c>
      <c r="H858" s="49" t="s">
        <v>2860</v>
      </c>
      <c r="I858" s="51" t="s">
        <v>3411</v>
      </c>
      <c r="J858" s="49">
        <v>7</v>
      </c>
      <c r="K858" s="49">
        <v>200</v>
      </c>
      <c r="L858" s="49">
        <f t="shared" si="84"/>
        <v>-1358</v>
      </c>
      <c r="N858" s="52" t="s">
        <v>243</v>
      </c>
      <c r="P858" s="49">
        <v>2678</v>
      </c>
      <c r="Q858" s="49">
        <v>0</v>
      </c>
      <c r="R858" s="49">
        <v>0</v>
      </c>
      <c r="S858" s="77">
        <f t="shared" si="85"/>
        <v>2678</v>
      </c>
      <c r="T858" s="77">
        <f t="shared" si="86"/>
        <v>2678</v>
      </c>
      <c r="U858" s="49">
        <v>1558</v>
      </c>
      <c r="V858" s="49">
        <v>614</v>
      </c>
      <c r="W858" s="49">
        <v>823</v>
      </c>
      <c r="X858" s="49">
        <f t="shared" si="88"/>
        <v>506</v>
      </c>
      <c r="Y858" s="49" t="s">
        <v>190</v>
      </c>
      <c r="Z858" s="53">
        <v>22.446999999999999</v>
      </c>
      <c r="AB858" s="53">
        <f t="shared" si="87"/>
        <v>-22.446999999999999</v>
      </c>
      <c r="AM858" s="49" t="s">
        <v>85</v>
      </c>
      <c r="AN858" s="49" t="s">
        <v>2841</v>
      </c>
    </row>
    <row r="859" spans="1:40" hidden="1" x14ac:dyDescent="0.2">
      <c r="A859" s="49" t="s">
        <v>3412</v>
      </c>
      <c r="B859" s="49" t="s">
        <v>3413</v>
      </c>
      <c r="C859" s="50" t="s">
        <v>166</v>
      </c>
      <c r="D859" s="49" t="s">
        <v>377</v>
      </c>
      <c r="E859" s="49" t="s">
        <v>3414</v>
      </c>
      <c r="F859" s="49" t="s">
        <v>2853</v>
      </c>
      <c r="G859" s="49" t="s">
        <v>2873</v>
      </c>
      <c r="H859" s="49" t="s">
        <v>2874</v>
      </c>
      <c r="I859" s="51" t="s">
        <v>3415</v>
      </c>
      <c r="J859" s="49">
        <v>9</v>
      </c>
      <c r="K859" s="49">
        <v>30</v>
      </c>
      <c r="L859" s="49">
        <f t="shared" si="84"/>
        <v>-110</v>
      </c>
      <c r="N859" s="52" t="s">
        <v>243</v>
      </c>
      <c r="P859" s="49">
        <v>0</v>
      </c>
      <c r="Q859" s="49">
        <v>0</v>
      </c>
      <c r="R859" s="49">
        <v>0</v>
      </c>
      <c r="S859" s="77">
        <f t="shared" si="85"/>
        <v>0</v>
      </c>
      <c r="T859" s="77">
        <f t="shared" si="86"/>
        <v>0</v>
      </c>
      <c r="U859" s="49">
        <v>140</v>
      </c>
      <c r="V859" s="49">
        <v>0</v>
      </c>
      <c r="W859" s="49">
        <v>0</v>
      </c>
      <c r="X859" s="49">
        <f t="shared" si="88"/>
        <v>-140</v>
      </c>
      <c r="Y859" s="49" t="s">
        <v>181</v>
      </c>
      <c r="Z859" s="53">
        <v>561.5</v>
      </c>
      <c r="AB859" s="53">
        <f t="shared" si="87"/>
        <v>-561.5</v>
      </c>
      <c r="AM859" s="49" t="s">
        <v>85</v>
      </c>
      <c r="AN859" s="49" t="s">
        <v>2841</v>
      </c>
    </row>
    <row r="860" spans="1:40" hidden="1" x14ac:dyDescent="0.2">
      <c r="A860" s="49" t="s">
        <v>3416</v>
      </c>
      <c r="B860" s="49" t="s">
        <v>3417</v>
      </c>
      <c r="C860" s="50" t="s">
        <v>166</v>
      </c>
      <c r="D860" s="49" t="s">
        <v>377</v>
      </c>
      <c r="E860" s="49" t="s">
        <v>3418</v>
      </c>
      <c r="F860" s="49" t="s">
        <v>2853</v>
      </c>
      <c r="G860" s="49" t="s">
        <v>3340</v>
      </c>
      <c r="H860" s="49" t="s">
        <v>3341</v>
      </c>
      <c r="I860" s="51" t="s">
        <v>3419</v>
      </c>
      <c r="J860" s="49">
        <v>7</v>
      </c>
      <c r="K860" s="49">
        <v>800</v>
      </c>
      <c r="L860" s="49">
        <f t="shared" si="84"/>
        <v>800</v>
      </c>
      <c r="M860" s="80">
        <f>L860*Z860</f>
        <v>13956</v>
      </c>
      <c r="N860" s="52" t="s">
        <v>243</v>
      </c>
      <c r="P860" s="49">
        <v>0</v>
      </c>
      <c r="Q860" s="49">
        <v>0</v>
      </c>
      <c r="R860" s="49">
        <v>0</v>
      </c>
      <c r="S860" s="77">
        <f t="shared" si="85"/>
        <v>0</v>
      </c>
      <c r="T860" s="77">
        <f t="shared" si="86"/>
        <v>0</v>
      </c>
      <c r="U860" s="49">
        <v>0</v>
      </c>
      <c r="V860" s="49">
        <v>24</v>
      </c>
      <c r="W860" s="49">
        <v>12</v>
      </c>
      <c r="X860" s="49">
        <f t="shared" si="88"/>
        <v>-24</v>
      </c>
      <c r="Y860" s="49" t="s">
        <v>181</v>
      </c>
      <c r="Z860" s="53">
        <v>17.445</v>
      </c>
      <c r="AB860" s="53">
        <f t="shared" si="87"/>
        <v>-17.445</v>
      </c>
      <c r="AM860" s="49" t="s">
        <v>85</v>
      </c>
      <c r="AN860" s="49" t="s">
        <v>2841</v>
      </c>
    </row>
    <row r="861" spans="1:40" hidden="1" x14ac:dyDescent="0.2">
      <c r="A861" s="49" t="s">
        <v>3420</v>
      </c>
      <c r="B861" s="49" t="s">
        <v>3421</v>
      </c>
      <c r="C861" s="50" t="s">
        <v>166</v>
      </c>
      <c r="D861" s="49" t="s">
        <v>2267</v>
      </c>
      <c r="E861" s="49" t="s">
        <v>3422</v>
      </c>
      <c r="F861" s="49" t="s">
        <v>2853</v>
      </c>
      <c r="G861" s="49" t="s">
        <v>2887</v>
      </c>
      <c r="H861" s="49" t="s">
        <v>2888</v>
      </c>
      <c r="I861" s="51" t="s">
        <v>3423</v>
      </c>
      <c r="J861" s="49">
        <v>11</v>
      </c>
      <c r="K861" s="49">
        <v>60</v>
      </c>
      <c r="L861" s="49">
        <f t="shared" si="84"/>
        <v>-300</v>
      </c>
      <c r="N861" s="52" t="s">
        <v>243</v>
      </c>
      <c r="P861" s="49">
        <v>44</v>
      </c>
      <c r="Q861" s="49">
        <v>0</v>
      </c>
      <c r="R861" s="49">
        <v>360</v>
      </c>
      <c r="S861" s="77">
        <f t="shared" si="85"/>
        <v>44</v>
      </c>
      <c r="T861" s="77">
        <f t="shared" si="86"/>
        <v>404</v>
      </c>
      <c r="U861" s="49">
        <v>360</v>
      </c>
      <c r="V861" s="49">
        <v>150</v>
      </c>
      <c r="W861" s="49">
        <v>150</v>
      </c>
      <c r="X861" s="49">
        <f t="shared" si="88"/>
        <v>-466</v>
      </c>
      <c r="Y861" s="49" t="s">
        <v>181</v>
      </c>
      <c r="Z861" s="53">
        <v>491.85599999999999</v>
      </c>
      <c r="AB861" s="53">
        <f t="shared" si="87"/>
        <v>-491.85599999999999</v>
      </c>
      <c r="AM861" s="49" t="s">
        <v>85</v>
      </c>
      <c r="AN861" s="49" t="s">
        <v>2841</v>
      </c>
    </row>
    <row r="862" spans="1:40" hidden="1" x14ac:dyDescent="0.2">
      <c r="A862" s="49" t="s">
        <v>3424</v>
      </c>
      <c r="B862" s="49" t="s">
        <v>3425</v>
      </c>
      <c r="C862" s="50" t="s">
        <v>166</v>
      </c>
      <c r="D862" s="49" t="s">
        <v>377</v>
      </c>
      <c r="E862" s="49" t="s">
        <v>3426</v>
      </c>
      <c r="F862" s="49" t="s">
        <v>2853</v>
      </c>
      <c r="G862" s="49" t="s">
        <v>3340</v>
      </c>
      <c r="H862" s="49" t="s">
        <v>3341</v>
      </c>
      <c r="I862" s="51" t="s">
        <v>3427</v>
      </c>
      <c r="J862" s="49">
        <v>8</v>
      </c>
      <c r="K862" s="49">
        <v>326</v>
      </c>
      <c r="L862" s="49">
        <f t="shared" si="84"/>
        <v>46</v>
      </c>
      <c r="M862" s="82"/>
      <c r="N862" s="52" t="s">
        <v>243</v>
      </c>
      <c r="P862" s="49">
        <v>0</v>
      </c>
      <c r="Q862" s="49">
        <v>0</v>
      </c>
      <c r="R862" s="49">
        <v>0</v>
      </c>
      <c r="S862" s="77">
        <f t="shared" si="85"/>
        <v>0</v>
      </c>
      <c r="T862" s="77">
        <f t="shared" si="86"/>
        <v>0</v>
      </c>
      <c r="U862" s="49">
        <v>280</v>
      </c>
      <c r="V862" s="49">
        <v>0</v>
      </c>
      <c r="W862" s="49">
        <v>0</v>
      </c>
      <c r="X862" s="49">
        <f t="shared" si="88"/>
        <v>-280</v>
      </c>
      <c r="Y862" s="49" t="s">
        <v>181</v>
      </c>
      <c r="Z862" s="53">
        <v>22.73</v>
      </c>
      <c r="AB862" s="53">
        <f t="shared" si="87"/>
        <v>-22.73</v>
      </c>
      <c r="AM862" s="49" t="s">
        <v>85</v>
      </c>
      <c r="AN862" s="49" t="s">
        <v>2841</v>
      </c>
    </row>
    <row r="863" spans="1:40" hidden="1" x14ac:dyDescent="0.2">
      <c r="A863" s="49" t="s">
        <v>3428</v>
      </c>
      <c r="B863" s="49" t="s">
        <v>3429</v>
      </c>
      <c r="C863" s="50" t="s">
        <v>166</v>
      </c>
      <c r="D863" s="49" t="s">
        <v>2267</v>
      </c>
      <c r="E863" s="49" t="s">
        <v>3430</v>
      </c>
      <c r="F863" s="49" t="s">
        <v>2853</v>
      </c>
      <c r="G863" s="49" t="s">
        <v>3036</v>
      </c>
      <c r="H863" s="49" t="s">
        <v>3037</v>
      </c>
      <c r="I863" s="51" t="s">
        <v>3431</v>
      </c>
      <c r="J863" s="49">
        <v>7</v>
      </c>
      <c r="K863" s="49">
        <v>2000</v>
      </c>
      <c r="L863" s="49">
        <f t="shared" si="84"/>
        <v>1056</v>
      </c>
      <c r="M863" s="82"/>
      <c r="N863" s="52" t="s">
        <v>243</v>
      </c>
      <c r="P863" s="49">
        <v>0</v>
      </c>
      <c r="Q863" s="49">
        <v>0</v>
      </c>
      <c r="R863" s="49">
        <v>950</v>
      </c>
      <c r="S863" s="77">
        <f t="shared" si="85"/>
        <v>0</v>
      </c>
      <c r="T863" s="77">
        <f t="shared" si="86"/>
        <v>950</v>
      </c>
      <c r="U863" s="49">
        <v>944</v>
      </c>
      <c r="V863" s="49">
        <v>0</v>
      </c>
      <c r="W863" s="49">
        <v>0</v>
      </c>
      <c r="X863" s="49">
        <f t="shared" si="88"/>
        <v>-944</v>
      </c>
      <c r="Y863" s="49" t="s">
        <v>181</v>
      </c>
      <c r="Z863" s="53">
        <v>3.7349999999999999</v>
      </c>
      <c r="AB863" s="53">
        <f t="shared" si="87"/>
        <v>-3.7349999999999999</v>
      </c>
      <c r="AM863" s="49" t="s">
        <v>85</v>
      </c>
      <c r="AN863" s="49" t="s">
        <v>2841</v>
      </c>
    </row>
    <row r="864" spans="1:40" hidden="1" x14ac:dyDescent="0.2">
      <c r="A864" s="49" t="s">
        <v>3432</v>
      </c>
      <c r="B864" s="49" t="s">
        <v>3433</v>
      </c>
      <c r="C864" s="50" t="s">
        <v>166</v>
      </c>
      <c r="D864" s="49" t="s">
        <v>377</v>
      </c>
      <c r="E864" s="49" t="s">
        <v>3434</v>
      </c>
      <c r="F864" s="49" t="s">
        <v>2853</v>
      </c>
      <c r="G864" s="49" t="s">
        <v>2887</v>
      </c>
      <c r="H864" s="49" t="s">
        <v>2888</v>
      </c>
      <c r="I864" s="51" t="s">
        <v>3435</v>
      </c>
      <c r="J864" s="49">
        <v>9</v>
      </c>
      <c r="K864" s="49">
        <v>150</v>
      </c>
      <c r="L864" s="49">
        <f t="shared" si="84"/>
        <v>120</v>
      </c>
      <c r="M864" s="49">
        <f>L864*Z864</f>
        <v>29100</v>
      </c>
      <c r="N864" s="52" t="s">
        <v>243</v>
      </c>
      <c r="P864" s="49">
        <v>84</v>
      </c>
      <c r="Q864" s="49">
        <v>0</v>
      </c>
      <c r="R864" s="49">
        <v>0</v>
      </c>
      <c r="S864" s="77">
        <f t="shared" si="85"/>
        <v>84</v>
      </c>
      <c r="T864" s="77">
        <f t="shared" si="86"/>
        <v>84</v>
      </c>
      <c r="U864" s="49">
        <v>30</v>
      </c>
      <c r="V864" s="49">
        <v>0</v>
      </c>
      <c r="W864" s="49">
        <v>0</v>
      </c>
      <c r="X864" s="49">
        <f t="shared" si="88"/>
        <v>54</v>
      </c>
      <c r="Y864" s="49" t="s">
        <v>190</v>
      </c>
      <c r="Z864" s="53">
        <v>242.5</v>
      </c>
      <c r="AB864" s="53">
        <f t="shared" si="87"/>
        <v>-242.5</v>
      </c>
      <c r="AM864" s="49" t="s">
        <v>85</v>
      </c>
      <c r="AN864" s="49" t="s">
        <v>2841</v>
      </c>
    </row>
    <row r="865" spans="1:40" hidden="1" x14ac:dyDescent="0.2">
      <c r="A865" s="49" t="s">
        <v>3436</v>
      </c>
      <c r="B865" s="49" t="s">
        <v>3437</v>
      </c>
      <c r="C865" s="50" t="s">
        <v>166</v>
      </c>
      <c r="D865" s="49" t="s">
        <v>2267</v>
      </c>
      <c r="E865" s="49" t="s">
        <v>3438</v>
      </c>
      <c r="F865" s="49" t="s">
        <v>2853</v>
      </c>
      <c r="G865" s="49" t="s">
        <v>2887</v>
      </c>
      <c r="H865" s="49" t="s">
        <v>2888</v>
      </c>
      <c r="I865" s="51" t="s">
        <v>3439</v>
      </c>
      <c r="J865" s="49">
        <v>9</v>
      </c>
      <c r="K865" s="49">
        <v>90</v>
      </c>
      <c r="L865" s="49">
        <f t="shared" si="84"/>
        <v>-4097</v>
      </c>
      <c r="N865" s="52" t="s">
        <v>243</v>
      </c>
      <c r="P865" s="49">
        <v>2101</v>
      </c>
      <c r="Q865" s="49">
        <v>0</v>
      </c>
      <c r="R865" s="49">
        <v>1358</v>
      </c>
      <c r="S865" s="77">
        <f t="shared" si="85"/>
        <v>2101</v>
      </c>
      <c r="T865" s="77">
        <f t="shared" si="86"/>
        <v>3459</v>
      </c>
      <c r="U865" s="49">
        <v>4187</v>
      </c>
      <c r="V865" s="49">
        <v>2520</v>
      </c>
      <c r="W865" s="49">
        <v>2520</v>
      </c>
      <c r="X865" s="49">
        <f t="shared" si="88"/>
        <v>-4606</v>
      </c>
      <c r="Y865" s="49" t="s">
        <v>181</v>
      </c>
      <c r="Z865" s="53">
        <v>143.80000000000001</v>
      </c>
      <c r="AB865" s="53">
        <f t="shared" si="87"/>
        <v>-143.80000000000001</v>
      </c>
      <c r="AM865" s="49" t="s">
        <v>85</v>
      </c>
      <c r="AN865" s="49" t="s">
        <v>2841</v>
      </c>
    </row>
    <row r="866" spans="1:40" hidden="1" x14ac:dyDescent="0.2">
      <c r="A866" s="49" t="s">
        <v>3440</v>
      </c>
      <c r="B866" s="49" t="s">
        <v>3441</v>
      </c>
      <c r="C866" s="50" t="s">
        <v>166</v>
      </c>
      <c r="D866" s="49" t="s">
        <v>2267</v>
      </c>
      <c r="E866" s="49" t="s">
        <v>3442</v>
      </c>
      <c r="F866" s="49" t="s">
        <v>2853</v>
      </c>
      <c r="G866" s="49" t="s">
        <v>2854</v>
      </c>
      <c r="H866" s="49" t="s">
        <v>2860</v>
      </c>
      <c r="I866" s="51" t="s">
        <v>3443</v>
      </c>
      <c r="J866" s="49">
        <v>7</v>
      </c>
      <c r="K866" s="49">
        <v>1034</v>
      </c>
      <c r="L866" s="49">
        <f t="shared" si="84"/>
        <v>150</v>
      </c>
      <c r="M866" s="82"/>
      <c r="N866" s="52" t="s">
        <v>243</v>
      </c>
      <c r="P866" s="49">
        <v>671</v>
      </c>
      <c r="Q866" s="49">
        <v>0</v>
      </c>
      <c r="R866" s="49">
        <v>2458</v>
      </c>
      <c r="S866" s="77">
        <f t="shared" si="85"/>
        <v>671</v>
      </c>
      <c r="T866" s="77">
        <f t="shared" si="86"/>
        <v>3129</v>
      </c>
      <c r="U866" s="49">
        <v>884</v>
      </c>
      <c r="V866" s="49">
        <v>605</v>
      </c>
      <c r="W866" s="49">
        <v>823</v>
      </c>
      <c r="X866" s="49">
        <f t="shared" si="88"/>
        <v>-818</v>
      </c>
      <c r="Y866" s="49" t="s">
        <v>181</v>
      </c>
      <c r="Z866" s="53">
        <v>0.99399999999999999</v>
      </c>
      <c r="AB866" s="53">
        <f t="shared" si="87"/>
        <v>-0.99399999999999999</v>
      </c>
      <c r="AM866" s="49" t="s">
        <v>85</v>
      </c>
      <c r="AN866" s="49" t="s">
        <v>2841</v>
      </c>
    </row>
    <row r="867" spans="1:40" hidden="1" x14ac:dyDescent="0.2">
      <c r="A867" s="49" t="s">
        <v>3444</v>
      </c>
      <c r="B867" s="49" t="s">
        <v>3445</v>
      </c>
      <c r="C867" s="50" t="s">
        <v>166</v>
      </c>
      <c r="D867" s="49" t="s">
        <v>2267</v>
      </c>
      <c r="E867" s="49" t="s">
        <v>3446</v>
      </c>
      <c r="F867" s="49" t="s">
        <v>2853</v>
      </c>
      <c r="G867" s="49" t="s">
        <v>2873</v>
      </c>
      <c r="H867" s="49" t="s">
        <v>2874</v>
      </c>
      <c r="I867" s="51" t="s">
        <v>3447</v>
      </c>
      <c r="J867" s="49">
        <v>7</v>
      </c>
      <c r="K867" s="49">
        <v>250</v>
      </c>
      <c r="L867" s="49">
        <f t="shared" si="84"/>
        <v>-365</v>
      </c>
      <c r="N867" s="52" t="s">
        <v>243</v>
      </c>
      <c r="P867" s="49">
        <v>474</v>
      </c>
      <c r="Q867" s="49">
        <v>0</v>
      </c>
      <c r="R867" s="49">
        <v>0</v>
      </c>
      <c r="S867" s="77">
        <f t="shared" si="85"/>
        <v>474</v>
      </c>
      <c r="T867" s="77">
        <f t="shared" si="86"/>
        <v>474</v>
      </c>
      <c r="U867" s="49">
        <v>615</v>
      </c>
      <c r="V867" s="49">
        <v>429</v>
      </c>
      <c r="W867" s="49">
        <v>429</v>
      </c>
      <c r="X867" s="49">
        <f t="shared" si="88"/>
        <v>-570</v>
      </c>
      <c r="Y867" s="49" t="s">
        <v>181</v>
      </c>
      <c r="Z867" s="53">
        <v>1.62</v>
      </c>
      <c r="AB867" s="53">
        <f t="shared" si="87"/>
        <v>-1.62</v>
      </c>
      <c r="AM867" s="49" t="s">
        <v>85</v>
      </c>
      <c r="AN867" s="49" t="s">
        <v>2841</v>
      </c>
    </row>
    <row r="868" spans="1:40" hidden="1" x14ac:dyDescent="0.2">
      <c r="A868" s="49" t="s">
        <v>3448</v>
      </c>
      <c r="B868" s="49" t="s">
        <v>3449</v>
      </c>
      <c r="C868" s="50" t="s">
        <v>166</v>
      </c>
      <c r="D868" s="49" t="s">
        <v>2267</v>
      </c>
      <c r="E868" s="49" t="s">
        <v>3450</v>
      </c>
      <c r="F868" s="49" t="s">
        <v>2853</v>
      </c>
      <c r="G868" s="49" t="s">
        <v>2887</v>
      </c>
      <c r="H868" s="49" t="s">
        <v>2888</v>
      </c>
      <c r="I868" s="51" t="s">
        <v>3451</v>
      </c>
      <c r="J868" s="49">
        <v>10</v>
      </c>
      <c r="K868" s="49">
        <v>120</v>
      </c>
      <c r="L868" s="49">
        <f t="shared" si="84"/>
        <v>-2912</v>
      </c>
      <c r="N868" s="52" t="s">
        <v>243</v>
      </c>
      <c r="P868" s="49">
        <v>3070</v>
      </c>
      <c r="Q868" s="49">
        <v>0</v>
      </c>
      <c r="R868" s="49">
        <v>0</v>
      </c>
      <c r="S868" s="77">
        <f t="shared" si="85"/>
        <v>3070</v>
      </c>
      <c r="T868" s="77">
        <f t="shared" si="86"/>
        <v>3070</v>
      </c>
      <c r="U868" s="49">
        <v>3032</v>
      </c>
      <c r="V868" s="49">
        <v>3150</v>
      </c>
      <c r="W868" s="49">
        <v>3150</v>
      </c>
      <c r="X868" s="49">
        <f t="shared" si="88"/>
        <v>-3112</v>
      </c>
      <c r="Y868" s="49" t="s">
        <v>181</v>
      </c>
      <c r="Z868" s="53">
        <v>90.564999999999998</v>
      </c>
      <c r="AB868" s="53">
        <f t="shared" si="87"/>
        <v>-90.564999999999998</v>
      </c>
      <c r="AM868" s="49" t="s">
        <v>85</v>
      </c>
      <c r="AN868" s="49" t="s">
        <v>2841</v>
      </c>
    </row>
    <row r="869" spans="1:40" hidden="1" x14ac:dyDescent="0.2">
      <c r="A869" s="49" t="s">
        <v>3452</v>
      </c>
      <c r="B869" s="49" t="s">
        <v>3453</v>
      </c>
      <c r="C869" s="50" t="s">
        <v>166</v>
      </c>
      <c r="D869" s="49" t="s">
        <v>2267</v>
      </c>
      <c r="E869" s="49" t="s">
        <v>3454</v>
      </c>
      <c r="F869" s="49" t="s">
        <v>2853</v>
      </c>
      <c r="G869" s="49" t="s">
        <v>3340</v>
      </c>
      <c r="H869" s="49" t="s">
        <v>3341</v>
      </c>
      <c r="I869" s="51" t="s">
        <v>3455</v>
      </c>
      <c r="J869" s="49">
        <v>6</v>
      </c>
      <c r="K869" s="49">
        <v>1316</v>
      </c>
      <c r="L869" s="49">
        <f t="shared" si="84"/>
        <v>-430</v>
      </c>
      <c r="N869" s="52" t="s">
        <v>243</v>
      </c>
      <c r="P869" s="49">
        <v>1242</v>
      </c>
      <c r="Q869" s="49">
        <v>0</v>
      </c>
      <c r="R869" s="49">
        <v>0</v>
      </c>
      <c r="S869" s="77">
        <f t="shared" si="85"/>
        <v>1242</v>
      </c>
      <c r="T869" s="77">
        <f t="shared" si="86"/>
        <v>1242</v>
      </c>
      <c r="U869" s="49">
        <v>1746</v>
      </c>
      <c r="V869" s="49">
        <v>600</v>
      </c>
      <c r="W869" s="49">
        <v>600</v>
      </c>
      <c r="X869" s="49">
        <f t="shared" si="88"/>
        <v>-1104</v>
      </c>
      <c r="Y869" s="49" t="s">
        <v>181</v>
      </c>
      <c r="Z869" s="53">
        <v>1.87</v>
      </c>
      <c r="AB869" s="53">
        <f t="shared" si="87"/>
        <v>-1.87</v>
      </c>
      <c r="AM869" s="49" t="s">
        <v>85</v>
      </c>
      <c r="AN869" s="49" t="s">
        <v>2841</v>
      </c>
    </row>
    <row r="870" spans="1:40" hidden="1" x14ac:dyDescent="0.2">
      <c r="A870" s="49" t="s">
        <v>3456</v>
      </c>
      <c r="B870" s="49" t="s">
        <v>3457</v>
      </c>
      <c r="C870" s="50" t="s">
        <v>166</v>
      </c>
      <c r="D870" s="49" t="s">
        <v>2267</v>
      </c>
      <c r="E870" s="49" t="s">
        <v>3458</v>
      </c>
      <c r="F870" s="49" t="s">
        <v>2853</v>
      </c>
      <c r="G870" s="49" t="s">
        <v>2854</v>
      </c>
      <c r="H870" s="49" t="s">
        <v>2860</v>
      </c>
      <c r="I870" s="51" t="s">
        <v>3459</v>
      </c>
      <c r="J870" s="49">
        <v>7</v>
      </c>
      <c r="K870" s="49">
        <v>800</v>
      </c>
      <c r="L870" s="49">
        <f t="shared" si="84"/>
        <v>-7005</v>
      </c>
      <c r="N870" s="52" t="s">
        <v>243</v>
      </c>
      <c r="P870" s="49">
        <v>7282</v>
      </c>
      <c r="Q870" s="49">
        <v>0</v>
      </c>
      <c r="R870" s="49">
        <v>1600</v>
      </c>
      <c r="S870" s="77">
        <f t="shared" si="85"/>
        <v>7282</v>
      </c>
      <c r="T870" s="77">
        <f t="shared" si="86"/>
        <v>8882</v>
      </c>
      <c r="U870" s="49">
        <v>7805</v>
      </c>
      <c r="V870" s="49">
        <v>6181</v>
      </c>
      <c r="W870" s="49">
        <v>6300</v>
      </c>
      <c r="X870" s="49">
        <f t="shared" si="88"/>
        <v>-6704</v>
      </c>
      <c r="Y870" s="49" t="s">
        <v>181</v>
      </c>
      <c r="Z870" s="53">
        <v>4.875</v>
      </c>
      <c r="AB870" s="53">
        <f t="shared" si="87"/>
        <v>-4.875</v>
      </c>
      <c r="AM870" s="49" t="s">
        <v>85</v>
      </c>
      <c r="AN870" s="49" t="s">
        <v>2841</v>
      </c>
    </row>
    <row r="871" spans="1:40" hidden="1" x14ac:dyDescent="0.2">
      <c r="A871" s="49" t="s">
        <v>3460</v>
      </c>
      <c r="B871" s="49" t="s">
        <v>3461</v>
      </c>
      <c r="C871" s="50" t="s">
        <v>166</v>
      </c>
      <c r="D871" s="49" t="s">
        <v>2267</v>
      </c>
      <c r="E871" s="49" t="s">
        <v>3462</v>
      </c>
      <c r="F871" s="49" t="s">
        <v>2853</v>
      </c>
      <c r="G871" s="49" t="s">
        <v>3036</v>
      </c>
      <c r="H871" s="49" t="s">
        <v>3037</v>
      </c>
      <c r="I871" s="51" t="s">
        <v>3463</v>
      </c>
      <c r="J871" s="49">
        <v>7</v>
      </c>
      <c r="K871" s="49">
        <v>900</v>
      </c>
      <c r="L871" s="49">
        <f t="shared" si="84"/>
        <v>-8570</v>
      </c>
      <c r="N871" s="52" t="s">
        <v>243</v>
      </c>
      <c r="P871" s="49">
        <v>7803</v>
      </c>
      <c r="Q871" s="49">
        <v>0</v>
      </c>
      <c r="R871" s="49">
        <v>0</v>
      </c>
      <c r="S871" s="77">
        <f t="shared" si="85"/>
        <v>7803</v>
      </c>
      <c r="T871" s="77">
        <f t="shared" si="86"/>
        <v>7803</v>
      </c>
      <c r="U871" s="49">
        <v>9470</v>
      </c>
      <c r="V871" s="49">
        <v>6181</v>
      </c>
      <c r="W871" s="49">
        <v>6300</v>
      </c>
      <c r="X871" s="49">
        <f t="shared" si="88"/>
        <v>-7848</v>
      </c>
      <c r="Y871" s="49" t="s">
        <v>181</v>
      </c>
      <c r="Z871" s="53">
        <v>2.101</v>
      </c>
      <c r="AB871" s="53">
        <f t="shared" si="87"/>
        <v>-2.101</v>
      </c>
      <c r="AM871" s="49" t="s">
        <v>85</v>
      </c>
      <c r="AN871" s="49" t="s">
        <v>2841</v>
      </c>
    </row>
    <row r="872" spans="1:40" hidden="1" x14ac:dyDescent="0.2">
      <c r="A872" s="49" t="s">
        <v>3464</v>
      </c>
      <c r="B872" s="49" t="s">
        <v>3465</v>
      </c>
      <c r="C872" s="50" t="s">
        <v>166</v>
      </c>
      <c r="D872" s="49" t="s">
        <v>2267</v>
      </c>
      <c r="E872" s="49" t="s">
        <v>3466</v>
      </c>
      <c r="F872" s="49" t="s">
        <v>2853</v>
      </c>
      <c r="G872" s="49" t="s">
        <v>3036</v>
      </c>
      <c r="H872" s="49" t="s">
        <v>3037</v>
      </c>
      <c r="I872" s="51" t="s">
        <v>3467</v>
      </c>
      <c r="J872" s="49">
        <v>9</v>
      </c>
      <c r="K872" s="49">
        <v>1800</v>
      </c>
      <c r="L872" s="49">
        <f t="shared" si="84"/>
        <v>-4328</v>
      </c>
      <c r="N872" s="52" t="s">
        <v>243</v>
      </c>
      <c r="P872" s="49">
        <v>2986</v>
      </c>
      <c r="Q872" s="49">
        <v>0</v>
      </c>
      <c r="R872" s="49">
        <v>1800</v>
      </c>
      <c r="S872" s="77">
        <f t="shared" si="85"/>
        <v>2986</v>
      </c>
      <c r="T872" s="77">
        <f t="shared" si="86"/>
        <v>4786</v>
      </c>
      <c r="U872" s="49">
        <v>6128</v>
      </c>
      <c r="V872" s="49">
        <v>4356</v>
      </c>
      <c r="W872" s="49">
        <v>4566</v>
      </c>
      <c r="X872" s="49">
        <f t="shared" si="88"/>
        <v>-7498</v>
      </c>
      <c r="Y872" s="49" t="s">
        <v>181</v>
      </c>
      <c r="Z872" s="53">
        <v>1.06</v>
      </c>
      <c r="AB872" s="53">
        <f t="shared" si="87"/>
        <v>-1.06</v>
      </c>
      <c r="AM872" s="49" t="s">
        <v>85</v>
      </c>
      <c r="AN872" s="49" t="s">
        <v>2841</v>
      </c>
    </row>
    <row r="873" spans="1:40" hidden="1" x14ac:dyDescent="0.2">
      <c r="A873" s="49" t="s">
        <v>3468</v>
      </c>
      <c r="B873" s="49" t="s">
        <v>3469</v>
      </c>
      <c r="C873" s="50" t="s">
        <v>166</v>
      </c>
      <c r="D873" s="49" t="s">
        <v>2267</v>
      </c>
      <c r="E873" s="49" t="s">
        <v>3470</v>
      </c>
      <c r="F873" s="49" t="s">
        <v>2853</v>
      </c>
      <c r="G873" s="49" t="s">
        <v>3036</v>
      </c>
      <c r="H873" s="49" t="s">
        <v>3037</v>
      </c>
      <c r="I873" s="51" t="s">
        <v>3471</v>
      </c>
      <c r="J873" s="49">
        <v>9</v>
      </c>
      <c r="K873" s="49">
        <v>2000</v>
      </c>
      <c r="L873" s="49">
        <f t="shared" si="84"/>
        <v>-5025</v>
      </c>
      <c r="N873" s="52" t="s">
        <v>243</v>
      </c>
      <c r="P873" s="49">
        <v>4656</v>
      </c>
      <c r="Q873" s="49">
        <v>0</v>
      </c>
      <c r="R873" s="49">
        <v>2000</v>
      </c>
      <c r="S873" s="77">
        <f t="shared" si="85"/>
        <v>4656</v>
      </c>
      <c r="T873" s="77">
        <f t="shared" si="86"/>
        <v>6656</v>
      </c>
      <c r="U873" s="49">
        <v>7025</v>
      </c>
      <c r="V873" s="49">
        <v>4356</v>
      </c>
      <c r="W873" s="49">
        <v>4566</v>
      </c>
      <c r="X873" s="49">
        <f t="shared" si="88"/>
        <v>-6725</v>
      </c>
      <c r="Y873" s="49" t="s">
        <v>181</v>
      </c>
      <c r="Z873" s="53">
        <v>2.76</v>
      </c>
      <c r="AB873" s="53">
        <f t="shared" si="87"/>
        <v>-2.76</v>
      </c>
      <c r="AM873" s="49" t="s">
        <v>85</v>
      </c>
      <c r="AN873" s="49" t="s">
        <v>2841</v>
      </c>
    </row>
    <row r="874" spans="1:40" hidden="1" x14ac:dyDescent="0.2">
      <c r="A874" s="49" t="s">
        <v>3472</v>
      </c>
      <c r="B874" s="49" t="s">
        <v>3473</v>
      </c>
      <c r="C874" s="50" t="s">
        <v>166</v>
      </c>
      <c r="D874" s="49" t="s">
        <v>2267</v>
      </c>
      <c r="E874" s="49" t="s">
        <v>3474</v>
      </c>
      <c r="F874" s="49" t="s">
        <v>2853</v>
      </c>
      <c r="G874" s="49" t="s">
        <v>2887</v>
      </c>
      <c r="H874" s="49" t="s">
        <v>2888</v>
      </c>
      <c r="I874" s="51" t="s">
        <v>3475</v>
      </c>
      <c r="J874" s="49">
        <v>11</v>
      </c>
      <c r="K874" s="49">
        <v>150</v>
      </c>
      <c r="L874" s="49">
        <f t="shared" si="84"/>
        <v>-5840</v>
      </c>
      <c r="N874" s="52" t="s">
        <v>243</v>
      </c>
      <c r="P874" s="49">
        <v>2850</v>
      </c>
      <c r="Q874" s="49">
        <v>0</v>
      </c>
      <c r="R874" s="49">
        <v>3420</v>
      </c>
      <c r="S874" s="77">
        <f t="shared" si="85"/>
        <v>2850</v>
      </c>
      <c r="T874" s="77">
        <f t="shared" si="86"/>
        <v>6270</v>
      </c>
      <c r="U874" s="49">
        <v>5990</v>
      </c>
      <c r="V874" s="49">
        <v>3031</v>
      </c>
      <c r="W874" s="49">
        <v>3150</v>
      </c>
      <c r="X874" s="49">
        <f t="shared" si="88"/>
        <v>-6171</v>
      </c>
      <c r="Y874" s="49" t="s">
        <v>181</v>
      </c>
      <c r="Z874" s="53">
        <v>82.697000000000003</v>
      </c>
      <c r="AB874" s="53">
        <f t="shared" si="87"/>
        <v>-82.697000000000003</v>
      </c>
      <c r="AM874" s="49" t="s">
        <v>85</v>
      </c>
      <c r="AN874" s="49" t="s">
        <v>2841</v>
      </c>
    </row>
    <row r="875" spans="1:40" hidden="1" x14ac:dyDescent="0.2">
      <c r="A875" s="83" t="s">
        <v>3476</v>
      </c>
      <c r="B875" s="83" t="s">
        <v>3477</v>
      </c>
      <c r="C875" s="50" t="s">
        <v>166</v>
      </c>
      <c r="D875" s="49" t="s">
        <v>377</v>
      </c>
      <c r="E875" s="49" t="s">
        <v>3478</v>
      </c>
      <c r="F875" s="49" t="s">
        <v>2853</v>
      </c>
      <c r="G875" s="49" t="s">
        <v>2887</v>
      </c>
      <c r="H875" s="49" t="s">
        <v>2887</v>
      </c>
      <c r="I875" s="51" t="s">
        <v>3479</v>
      </c>
      <c r="J875" s="49">
        <v>8</v>
      </c>
      <c r="K875" s="49">
        <v>90</v>
      </c>
      <c r="L875" s="49">
        <f t="shared" si="84"/>
        <v>90</v>
      </c>
      <c r="M875" s="49">
        <f>L875*Z875</f>
        <v>0</v>
      </c>
      <c r="N875" s="52" t="s">
        <v>243</v>
      </c>
      <c r="O875" s="52" t="s">
        <v>278</v>
      </c>
      <c r="P875" s="49">
        <v>0</v>
      </c>
      <c r="Q875" s="49">
        <v>0</v>
      </c>
      <c r="R875" s="49">
        <v>0</v>
      </c>
      <c r="S875" s="77">
        <f t="shared" si="85"/>
        <v>0</v>
      </c>
      <c r="T875" s="77">
        <f t="shared" si="86"/>
        <v>0</v>
      </c>
      <c r="U875" s="49">
        <v>0</v>
      </c>
      <c r="V875" s="49">
        <v>0</v>
      </c>
      <c r="W875" s="49">
        <v>0</v>
      </c>
      <c r="X875" s="49">
        <f t="shared" si="88"/>
        <v>0</v>
      </c>
      <c r="Y875" s="49" t="s">
        <v>279</v>
      </c>
      <c r="AB875" s="53">
        <f t="shared" si="87"/>
        <v>0</v>
      </c>
      <c r="AC875" s="49" t="s">
        <v>1435</v>
      </c>
      <c r="AK875" s="49" t="s">
        <v>1436</v>
      </c>
      <c r="AM875" s="84" t="s">
        <v>85</v>
      </c>
      <c r="AN875" s="84" t="s">
        <v>2841</v>
      </c>
    </row>
    <row r="876" spans="1:40" hidden="1" x14ac:dyDescent="0.2">
      <c r="A876" s="49" t="s">
        <v>3480</v>
      </c>
      <c r="B876" s="49" t="s">
        <v>3481</v>
      </c>
      <c r="C876" s="50" t="s">
        <v>166</v>
      </c>
      <c r="D876" s="49" t="s">
        <v>377</v>
      </c>
      <c r="E876" s="49" t="s">
        <v>3482</v>
      </c>
      <c r="F876" s="49" t="s">
        <v>2853</v>
      </c>
      <c r="G876" s="49" t="s">
        <v>2854</v>
      </c>
      <c r="H876" s="49" t="s">
        <v>2860</v>
      </c>
      <c r="I876" s="51" t="s">
        <v>3483</v>
      </c>
      <c r="J876" s="49">
        <v>10</v>
      </c>
      <c r="K876" s="49">
        <v>100</v>
      </c>
      <c r="L876" s="49">
        <f t="shared" si="84"/>
        <v>100</v>
      </c>
      <c r="M876" s="49">
        <f>L876*Z876</f>
        <v>21232.6</v>
      </c>
      <c r="N876" s="52" t="s">
        <v>243</v>
      </c>
      <c r="P876" s="49">
        <v>0</v>
      </c>
      <c r="Q876" s="49">
        <v>0</v>
      </c>
      <c r="R876" s="49">
        <v>0</v>
      </c>
      <c r="S876" s="77">
        <f t="shared" si="85"/>
        <v>0</v>
      </c>
      <c r="T876" s="77">
        <f t="shared" si="86"/>
        <v>0</v>
      </c>
      <c r="U876" s="49">
        <v>0</v>
      </c>
      <c r="V876" s="49">
        <v>0</v>
      </c>
      <c r="W876" s="49">
        <v>0</v>
      </c>
      <c r="X876" s="49">
        <f t="shared" si="88"/>
        <v>0</v>
      </c>
      <c r="Y876" s="49" t="s">
        <v>174</v>
      </c>
      <c r="Z876" s="53">
        <v>212.32599999999999</v>
      </c>
      <c r="AB876" s="53">
        <f t="shared" si="87"/>
        <v>-212.32599999999999</v>
      </c>
      <c r="AM876" s="49" t="s">
        <v>85</v>
      </c>
      <c r="AN876" s="49" t="s">
        <v>2841</v>
      </c>
    </row>
    <row r="877" spans="1:40" ht="30" hidden="1" x14ac:dyDescent="0.2">
      <c r="A877" s="49" t="s">
        <v>3484</v>
      </c>
      <c r="B877" s="49" t="s">
        <v>3485</v>
      </c>
      <c r="C877" s="50" t="s">
        <v>166</v>
      </c>
      <c r="D877" s="49" t="s">
        <v>377</v>
      </c>
      <c r="E877" s="49" t="s">
        <v>3482</v>
      </c>
      <c r="F877" s="49" t="s">
        <v>2853</v>
      </c>
      <c r="G877" s="49" t="s">
        <v>2854</v>
      </c>
      <c r="H877" s="49" t="s">
        <v>2860</v>
      </c>
      <c r="I877" s="51" t="s">
        <v>3486</v>
      </c>
      <c r="J877" s="49">
        <v>8</v>
      </c>
      <c r="K877" s="49">
        <v>100</v>
      </c>
      <c r="L877" s="49">
        <f t="shared" si="84"/>
        <v>-361</v>
      </c>
      <c r="N877" s="52" t="s">
        <v>243</v>
      </c>
      <c r="O877" s="52" t="s">
        <v>1656</v>
      </c>
      <c r="P877" s="49">
        <v>52</v>
      </c>
      <c r="Q877" s="49">
        <v>0</v>
      </c>
      <c r="R877" s="49">
        <v>40</v>
      </c>
      <c r="S877" s="77">
        <f t="shared" si="85"/>
        <v>52</v>
      </c>
      <c r="T877" s="77">
        <f t="shared" si="86"/>
        <v>92</v>
      </c>
      <c r="U877" s="49">
        <v>461</v>
      </c>
      <c r="V877" s="49">
        <v>228</v>
      </c>
      <c r="W877" s="49">
        <v>228</v>
      </c>
      <c r="X877" s="49">
        <f t="shared" si="88"/>
        <v>-637</v>
      </c>
      <c r="Y877" s="49" t="s">
        <v>181</v>
      </c>
      <c r="Z877" s="78">
        <v>209.953</v>
      </c>
      <c r="AB877" s="53">
        <f t="shared" si="87"/>
        <v>-209.953</v>
      </c>
      <c r="AC877" s="79"/>
      <c r="AM877" s="49" t="s">
        <v>85</v>
      </c>
      <c r="AN877" s="49" t="s">
        <v>2841</v>
      </c>
    </row>
    <row r="878" spans="1:40" hidden="1" x14ac:dyDescent="0.2">
      <c r="A878" s="49" t="s">
        <v>3487</v>
      </c>
      <c r="B878" s="49" t="s">
        <v>3488</v>
      </c>
      <c r="C878" s="50" t="s">
        <v>166</v>
      </c>
      <c r="D878" s="49" t="s">
        <v>377</v>
      </c>
      <c r="E878" s="49" t="s">
        <v>3489</v>
      </c>
      <c r="F878" s="49" t="s">
        <v>2853</v>
      </c>
      <c r="G878" s="49" t="s">
        <v>3162</v>
      </c>
      <c r="H878" s="49" t="s">
        <v>3037</v>
      </c>
      <c r="I878" s="51" t="s">
        <v>3490</v>
      </c>
      <c r="J878" s="49">
        <v>7</v>
      </c>
      <c r="K878" s="49">
        <v>150</v>
      </c>
      <c r="L878" s="49">
        <f t="shared" si="84"/>
        <v>89</v>
      </c>
      <c r="M878" s="80">
        <f>L878*Z878</f>
        <v>8955.18</v>
      </c>
      <c r="N878" s="52" t="s">
        <v>243</v>
      </c>
      <c r="P878" s="49">
        <v>0</v>
      </c>
      <c r="Q878" s="49">
        <v>0</v>
      </c>
      <c r="R878" s="49">
        <v>0</v>
      </c>
      <c r="S878" s="77">
        <f t="shared" si="85"/>
        <v>0</v>
      </c>
      <c r="T878" s="77">
        <f t="shared" si="86"/>
        <v>0</v>
      </c>
      <c r="U878" s="49">
        <v>61</v>
      </c>
      <c r="V878" s="49">
        <v>78</v>
      </c>
      <c r="W878" s="49">
        <v>90</v>
      </c>
      <c r="X878" s="49">
        <f t="shared" si="88"/>
        <v>-139</v>
      </c>
      <c r="Y878" s="49" t="s">
        <v>181</v>
      </c>
      <c r="Z878" s="53">
        <v>100.62</v>
      </c>
      <c r="AB878" s="53">
        <f t="shared" si="87"/>
        <v>-100.62</v>
      </c>
      <c r="AM878" s="49" t="s">
        <v>85</v>
      </c>
      <c r="AN878" s="49" t="s">
        <v>2841</v>
      </c>
    </row>
    <row r="879" spans="1:40" hidden="1" x14ac:dyDescent="0.2">
      <c r="A879" s="49" t="s">
        <v>3491</v>
      </c>
      <c r="B879" s="49" t="s">
        <v>3492</v>
      </c>
      <c r="C879" s="50" t="s">
        <v>166</v>
      </c>
      <c r="D879" s="49" t="s">
        <v>377</v>
      </c>
      <c r="E879" s="49" t="s">
        <v>3493</v>
      </c>
      <c r="F879" s="49" t="s">
        <v>2853</v>
      </c>
      <c r="L879" s="49">
        <f t="shared" si="84"/>
        <v>0</v>
      </c>
      <c r="N879" s="52" t="s">
        <v>243</v>
      </c>
      <c r="O879" s="52" t="s">
        <v>278</v>
      </c>
      <c r="P879" s="49">
        <v>0</v>
      </c>
      <c r="Q879" s="49">
        <v>0</v>
      </c>
      <c r="R879" s="49">
        <v>0</v>
      </c>
      <c r="S879" s="77">
        <f t="shared" si="85"/>
        <v>0</v>
      </c>
      <c r="T879" s="77">
        <f t="shared" si="86"/>
        <v>0</v>
      </c>
      <c r="U879" s="49">
        <v>0</v>
      </c>
      <c r="V879" s="49">
        <v>0</v>
      </c>
      <c r="W879" s="49">
        <v>0</v>
      </c>
      <c r="X879" s="49">
        <f t="shared" si="88"/>
        <v>0</v>
      </c>
      <c r="Y879" s="49" t="s">
        <v>279</v>
      </c>
      <c r="Z879" s="53" t="s">
        <v>3494</v>
      </c>
      <c r="AB879" s="53" t="e">
        <f t="shared" si="87"/>
        <v>#VALUE!</v>
      </c>
      <c r="AM879" s="49" t="s">
        <v>85</v>
      </c>
      <c r="AN879" s="49" t="s">
        <v>2841</v>
      </c>
    </row>
    <row r="880" spans="1:40" hidden="1" x14ac:dyDescent="0.2">
      <c r="A880" s="49" t="s">
        <v>3495</v>
      </c>
      <c r="B880" s="49" t="s">
        <v>3496</v>
      </c>
      <c r="C880" s="50" t="s">
        <v>166</v>
      </c>
      <c r="D880" s="49" t="s">
        <v>377</v>
      </c>
      <c r="E880" s="49" t="s">
        <v>3497</v>
      </c>
      <c r="F880" s="49" t="s">
        <v>2853</v>
      </c>
      <c r="G880" s="49" t="s">
        <v>3498</v>
      </c>
      <c r="H880" s="49" t="s">
        <v>3499</v>
      </c>
      <c r="I880" s="51" t="s">
        <v>3500</v>
      </c>
      <c r="J880" s="49">
        <v>7</v>
      </c>
      <c r="K880" s="49">
        <v>25</v>
      </c>
      <c r="L880" s="49">
        <f t="shared" si="84"/>
        <v>25</v>
      </c>
      <c r="M880" s="49">
        <f>L880*Z880</f>
        <v>610.125</v>
      </c>
      <c r="N880" s="52" t="s">
        <v>243</v>
      </c>
      <c r="P880" s="49">
        <v>0</v>
      </c>
      <c r="Q880" s="49">
        <v>0</v>
      </c>
      <c r="R880" s="49">
        <v>0</v>
      </c>
      <c r="S880" s="77">
        <f t="shared" si="85"/>
        <v>0</v>
      </c>
      <c r="T880" s="77">
        <f t="shared" si="86"/>
        <v>0</v>
      </c>
      <c r="U880" s="49">
        <v>0</v>
      </c>
      <c r="V880" s="49">
        <v>0</v>
      </c>
      <c r="W880" s="49">
        <v>0</v>
      </c>
      <c r="X880" s="49">
        <f t="shared" si="88"/>
        <v>0</v>
      </c>
      <c r="Y880" s="49" t="s">
        <v>174</v>
      </c>
      <c r="Z880" s="53">
        <v>24.405000000000001</v>
      </c>
      <c r="AB880" s="53">
        <f t="shared" si="87"/>
        <v>-24.405000000000001</v>
      </c>
      <c r="AM880" s="49" t="s">
        <v>85</v>
      </c>
      <c r="AN880" s="49" t="s">
        <v>2841</v>
      </c>
    </row>
    <row r="881" spans="1:40" hidden="1" x14ac:dyDescent="0.2">
      <c r="A881" s="49" t="s">
        <v>3501</v>
      </c>
      <c r="B881" s="49" t="s">
        <v>3502</v>
      </c>
      <c r="C881" s="50" t="s">
        <v>166</v>
      </c>
      <c r="D881" s="49" t="s">
        <v>377</v>
      </c>
      <c r="E881" s="49" t="s">
        <v>3503</v>
      </c>
      <c r="F881" s="49" t="s">
        <v>2853</v>
      </c>
      <c r="G881" s="49" t="s">
        <v>3498</v>
      </c>
      <c r="H881" s="49" t="s">
        <v>3504</v>
      </c>
      <c r="I881" s="51" t="s">
        <v>3505</v>
      </c>
      <c r="J881" s="49">
        <v>7</v>
      </c>
      <c r="K881" s="49">
        <v>150</v>
      </c>
      <c r="L881" s="49">
        <f t="shared" si="84"/>
        <v>150</v>
      </c>
      <c r="M881" s="49">
        <f>L881*Z881</f>
        <v>6051.0000000000009</v>
      </c>
      <c r="N881" s="52" t="s">
        <v>243</v>
      </c>
      <c r="P881" s="49">
        <v>0</v>
      </c>
      <c r="Q881" s="49">
        <v>0</v>
      </c>
      <c r="R881" s="49">
        <v>0</v>
      </c>
      <c r="S881" s="77">
        <f t="shared" si="85"/>
        <v>0</v>
      </c>
      <c r="T881" s="77">
        <f t="shared" si="86"/>
        <v>0</v>
      </c>
      <c r="U881" s="49">
        <v>0</v>
      </c>
      <c r="V881" s="49">
        <v>0</v>
      </c>
      <c r="W881" s="49">
        <v>0</v>
      </c>
      <c r="X881" s="49">
        <f t="shared" si="88"/>
        <v>0</v>
      </c>
      <c r="Y881" s="49" t="s">
        <v>174</v>
      </c>
      <c r="Z881" s="53">
        <v>40.340000000000003</v>
      </c>
      <c r="AB881" s="53">
        <f t="shared" si="87"/>
        <v>-40.340000000000003</v>
      </c>
      <c r="AM881" s="49" t="s">
        <v>85</v>
      </c>
      <c r="AN881" s="49" t="s">
        <v>2841</v>
      </c>
    </row>
    <row r="882" spans="1:40" hidden="1" x14ac:dyDescent="0.2">
      <c r="A882" s="49" t="s">
        <v>3506</v>
      </c>
      <c r="B882" s="49" t="s">
        <v>3507</v>
      </c>
      <c r="C882" s="50" t="s">
        <v>166</v>
      </c>
      <c r="D882" s="49" t="s">
        <v>377</v>
      </c>
      <c r="E882" s="49" t="s">
        <v>3508</v>
      </c>
      <c r="F882" s="49" t="s">
        <v>2853</v>
      </c>
      <c r="G882" s="49" t="s">
        <v>3340</v>
      </c>
      <c r="H882" s="49" t="s">
        <v>3341</v>
      </c>
      <c r="I882" s="51" t="s">
        <v>3509</v>
      </c>
      <c r="J882" s="49">
        <v>7</v>
      </c>
      <c r="K882" s="49">
        <v>150</v>
      </c>
      <c r="L882" s="49">
        <f t="shared" si="84"/>
        <v>150</v>
      </c>
      <c r="M882" s="49">
        <f>L882*Z882</f>
        <v>6051.0000000000009</v>
      </c>
      <c r="N882" s="52" t="s">
        <v>243</v>
      </c>
      <c r="P882" s="49">
        <v>0</v>
      </c>
      <c r="Q882" s="49">
        <v>0</v>
      </c>
      <c r="R882" s="49">
        <v>0</v>
      </c>
      <c r="S882" s="77">
        <f t="shared" si="85"/>
        <v>0</v>
      </c>
      <c r="T882" s="77">
        <f t="shared" si="86"/>
        <v>0</v>
      </c>
      <c r="U882" s="49">
        <v>0</v>
      </c>
      <c r="V882" s="49">
        <v>0</v>
      </c>
      <c r="W882" s="49">
        <v>0</v>
      </c>
      <c r="X882" s="49">
        <f t="shared" si="88"/>
        <v>0</v>
      </c>
      <c r="Y882" s="49" t="s">
        <v>174</v>
      </c>
      <c r="Z882" s="53">
        <v>40.340000000000003</v>
      </c>
      <c r="AB882" s="53">
        <f t="shared" si="87"/>
        <v>-40.340000000000003</v>
      </c>
      <c r="AM882" s="49" t="s">
        <v>85</v>
      </c>
      <c r="AN882" s="49" t="s">
        <v>2841</v>
      </c>
    </row>
    <row r="883" spans="1:40" ht="60" hidden="1" x14ac:dyDescent="0.2">
      <c r="A883" s="49" t="s">
        <v>3510</v>
      </c>
      <c r="B883" s="85" t="s">
        <v>3511</v>
      </c>
      <c r="C883" s="50" t="s">
        <v>166</v>
      </c>
      <c r="D883" s="49" t="s">
        <v>377</v>
      </c>
      <c r="E883" s="85" t="s">
        <v>3512</v>
      </c>
      <c r="F883" s="49" t="s">
        <v>2853</v>
      </c>
      <c r="G883" s="49" t="s">
        <v>3513</v>
      </c>
      <c r="H883" s="49" t="s">
        <v>3514</v>
      </c>
      <c r="I883" s="51" t="s">
        <v>3515</v>
      </c>
      <c r="J883" s="49">
        <v>3</v>
      </c>
      <c r="K883" s="49">
        <v>100</v>
      </c>
      <c r="L883" s="49">
        <f t="shared" si="84"/>
        <v>100</v>
      </c>
      <c r="M883" s="49">
        <f>L883*Z883</f>
        <v>4167.2</v>
      </c>
      <c r="N883" s="52" t="s">
        <v>243</v>
      </c>
      <c r="P883" s="49">
        <v>0</v>
      </c>
      <c r="Q883" s="49">
        <v>0</v>
      </c>
      <c r="R883" s="49">
        <v>0</v>
      </c>
      <c r="S883" s="77">
        <f t="shared" si="85"/>
        <v>0</v>
      </c>
      <c r="T883" s="77">
        <f t="shared" si="86"/>
        <v>0</v>
      </c>
      <c r="U883" s="49">
        <v>0</v>
      </c>
      <c r="V883" s="49">
        <v>0</v>
      </c>
      <c r="W883" s="49">
        <v>0</v>
      </c>
      <c r="X883" s="49">
        <f t="shared" ref="X883:X910" si="89">P883-(U883+V883)</f>
        <v>0</v>
      </c>
      <c r="Y883" s="49" t="s">
        <v>174</v>
      </c>
      <c r="Z883" s="86">
        <v>41.671999999999997</v>
      </c>
      <c r="AB883" s="53">
        <f t="shared" si="87"/>
        <v>-41.671999999999997</v>
      </c>
      <c r="AC883" s="79"/>
      <c r="AK883" s="52" t="s">
        <v>3516</v>
      </c>
      <c r="AM883" s="49" t="s">
        <v>85</v>
      </c>
      <c r="AN883" s="49" t="s">
        <v>2841</v>
      </c>
    </row>
    <row r="884" spans="1:40" hidden="1" x14ac:dyDescent="0.2">
      <c r="A884" s="49" t="s">
        <v>3517</v>
      </c>
      <c r="B884" s="49" t="s">
        <v>3518</v>
      </c>
      <c r="C884" s="50" t="s">
        <v>166</v>
      </c>
      <c r="D884" s="49" t="s">
        <v>377</v>
      </c>
      <c r="E884" s="49" t="s">
        <v>3519</v>
      </c>
      <c r="F884" s="49" t="s">
        <v>2853</v>
      </c>
      <c r="G884" s="49" t="s">
        <v>2887</v>
      </c>
      <c r="H884" s="49" t="s">
        <v>2888</v>
      </c>
      <c r="I884" s="51" t="s">
        <v>3520</v>
      </c>
      <c r="J884" s="49">
        <v>9</v>
      </c>
      <c r="K884" s="49">
        <v>300</v>
      </c>
      <c r="L884" s="49">
        <f t="shared" si="84"/>
        <v>300</v>
      </c>
      <c r="M884" s="49">
        <f>L884*Z884</f>
        <v>11652.000000000002</v>
      </c>
      <c r="N884" s="52" t="s">
        <v>243</v>
      </c>
      <c r="P884" s="49">
        <v>0</v>
      </c>
      <c r="Q884" s="49">
        <v>0</v>
      </c>
      <c r="R884" s="49">
        <v>0</v>
      </c>
      <c r="S884" s="77">
        <f t="shared" si="85"/>
        <v>0</v>
      </c>
      <c r="T884" s="77">
        <f t="shared" si="86"/>
        <v>0</v>
      </c>
      <c r="U884" s="49">
        <v>0</v>
      </c>
      <c r="V884" s="49">
        <v>0</v>
      </c>
      <c r="W884" s="49">
        <v>0</v>
      </c>
      <c r="X884" s="49">
        <f t="shared" si="89"/>
        <v>0</v>
      </c>
      <c r="Y884" s="49" t="s">
        <v>174</v>
      </c>
      <c r="Z884" s="53">
        <v>38.840000000000003</v>
      </c>
      <c r="AB884" s="53">
        <f t="shared" si="87"/>
        <v>-38.840000000000003</v>
      </c>
      <c r="AM884" s="49" t="s">
        <v>85</v>
      </c>
      <c r="AN884" s="49" t="s">
        <v>2841</v>
      </c>
    </row>
    <row r="885" spans="1:40" ht="30" hidden="1" x14ac:dyDescent="0.2">
      <c r="A885" s="49" t="s">
        <v>3521</v>
      </c>
      <c r="B885" s="49" t="s">
        <v>3522</v>
      </c>
      <c r="C885" s="50" t="s">
        <v>166</v>
      </c>
      <c r="D885" s="49" t="s">
        <v>377</v>
      </c>
      <c r="E885" s="49" t="s">
        <v>3523</v>
      </c>
      <c r="F885" s="49" t="s">
        <v>2853</v>
      </c>
      <c r="L885" s="49">
        <f t="shared" si="84"/>
        <v>0</v>
      </c>
      <c r="N885" s="52" t="s">
        <v>243</v>
      </c>
      <c r="O885" s="52" t="s">
        <v>278</v>
      </c>
      <c r="P885" s="49">
        <v>0</v>
      </c>
      <c r="Q885" s="49">
        <v>0</v>
      </c>
      <c r="R885" s="49">
        <v>0</v>
      </c>
      <c r="S885" s="77">
        <f t="shared" si="85"/>
        <v>0</v>
      </c>
      <c r="T885" s="77">
        <f t="shared" si="86"/>
        <v>0</v>
      </c>
      <c r="U885" s="49">
        <v>0</v>
      </c>
      <c r="V885" s="49">
        <v>0</v>
      </c>
      <c r="W885" s="49">
        <v>0</v>
      </c>
      <c r="X885" s="49">
        <f t="shared" si="89"/>
        <v>0</v>
      </c>
      <c r="Y885" s="49" t="s">
        <v>279</v>
      </c>
      <c r="Z885" s="87" t="s">
        <v>3524</v>
      </c>
      <c r="AB885" s="53" t="e">
        <f t="shared" si="87"/>
        <v>#VALUE!</v>
      </c>
      <c r="AM885" s="49" t="s">
        <v>85</v>
      </c>
      <c r="AN885" s="49" t="s">
        <v>2841</v>
      </c>
    </row>
    <row r="886" spans="1:40" hidden="1" x14ac:dyDescent="0.2">
      <c r="A886" s="49" t="s">
        <v>3525</v>
      </c>
      <c r="B886" s="49" t="s">
        <v>3526</v>
      </c>
      <c r="C886" s="50" t="s">
        <v>166</v>
      </c>
      <c r="D886" s="49" t="s">
        <v>377</v>
      </c>
      <c r="E886" s="49" t="s">
        <v>3527</v>
      </c>
      <c r="F886" s="49" t="s">
        <v>2853</v>
      </c>
      <c r="L886" s="49">
        <f t="shared" si="84"/>
        <v>0</v>
      </c>
      <c r="N886" s="52" t="s">
        <v>243</v>
      </c>
      <c r="O886" s="52" t="s">
        <v>278</v>
      </c>
      <c r="P886" s="49">
        <v>0</v>
      </c>
      <c r="Q886" s="49">
        <v>0</v>
      </c>
      <c r="R886" s="49">
        <v>0</v>
      </c>
      <c r="S886" s="77">
        <f t="shared" si="85"/>
        <v>0</v>
      </c>
      <c r="T886" s="77">
        <f t="shared" si="86"/>
        <v>0</v>
      </c>
      <c r="U886" s="49">
        <v>0</v>
      </c>
      <c r="V886" s="49">
        <v>0</v>
      </c>
      <c r="W886" s="49">
        <v>0</v>
      </c>
      <c r="X886" s="49">
        <f t="shared" si="89"/>
        <v>0</v>
      </c>
      <c r="Y886" s="49" t="s">
        <v>279</v>
      </c>
      <c r="Z886" s="53" t="s">
        <v>3494</v>
      </c>
      <c r="AB886" s="53" t="e">
        <f t="shared" si="87"/>
        <v>#VALUE!</v>
      </c>
      <c r="AM886" s="49" t="s">
        <v>85</v>
      </c>
      <c r="AN886" s="49" t="s">
        <v>2841</v>
      </c>
    </row>
    <row r="887" spans="1:40" hidden="1" x14ac:dyDescent="0.2">
      <c r="A887" s="49" t="s">
        <v>3528</v>
      </c>
      <c r="B887" s="49" t="s">
        <v>3529</v>
      </c>
      <c r="C887" s="50" t="s">
        <v>166</v>
      </c>
      <c r="D887" s="49" t="s">
        <v>377</v>
      </c>
      <c r="E887" s="49" t="s">
        <v>3530</v>
      </c>
      <c r="F887" s="49" t="s">
        <v>2853</v>
      </c>
      <c r="L887" s="49">
        <f t="shared" si="84"/>
        <v>0</v>
      </c>
      <c r="N887" s="52" t="s">
        <v>243</v>
      </c>
      <c r="O887" s="52" t="s">
        <v>278</v>
      </c>
      <c r="P887" s="49">
        <v>0</v>
      </c>
      <c r="Q887" s="49">
        <v>0</v>
      </c>
      <c r="R887" s="49">
        <v>0</v>
      </c>
      <c r="S887" s="77">
        <f t="shared" si="85"/>
        <v>0</v>
      </c>
      <c r="T887" s="77">
        <f t="shared" si="86"/>
        <v>0</v>
      </c>
      <c r="U887" s="49">
        <v>0</v>
      </c>
      <c r="V887" s="49">
        <v>0</v>
      </c>
      <c r="W887" s="49">
        <v>0</v>
      </c>
      <c r="X887" s="49">
        <f t="shared" si="89"/>
        <v>0</v>
      </c>
      <c r="Y887" s="49" t="s">
        <v>279</v>
      </c>
      <c r="Z887" s="53" t="s">
        <v>3494</v>
      </c>
      <c r="AB887" s="53" t="e">
        <f t="shared" si="87"/>
        <v>#VALUE!</v>
      </c>
      <c r="AM887" s="49" t="s">
        <v>85</v>
      </c>
      <c r="AN887" s="49" t="s">
        <v>2841</v>
      </c>
    </row>
    <row r="888" spans="1:40" hidden="1" x14ac:dyDescent="0.2">
      <c r="A888" s="49" t="s">
        <v>3531</v>
      </c>
      <c r="B888" s="49" t="s">
        <v>3532</v>
      </c>
      <c r="C888" s="50" t="s">
        <v>166</v>
      </c>
      <c r="D888" s="49" t="s">
        <v>377</v>
      </c>
      <c r="E888" s="49" t="s">
        <v>3533</v>
      </c>
      <c r="F888" s="49" t="s">
        <v>2853</v>
      </c>
      <c r="G888" s="49" t="s">
        <v>2887</v>
      </c>
      <c r="H888" s="49" t="s">
        <v>2888</v>
      </c>
      <c r="I888" s="51" t="s">
        <v>3534</v>
      </c>
      <c r="J888" s="49">
        <v>9</v>
      </c>
      <c r="K888" s="49">
        <v>180</v>
      </c>
      <c r="L888" s="49">
        <f t="shared" si="84"/>
        <v>-73</v>
      </c>
      <c r="N888" s="52" t="s">
        <v>243</v>
      </c>
      <c r="P888" s="49">
        <v>149</v>
      </c>
      <c r="Q888" s="49">
        <v>0</v>
      </c>
      <c r="R888" s="49">
        <v>34</v>
      </c>
      <c r="S888" s="77">
        <f t="shared" si="85"/>
        <v>149</v>
      </c>
      <c r="T888" s="77">
        <f t="shared" si="86"/>
        <v>183</v>
      </c>
      <c r="U888" s="49">
        <v>253</v>
      </c>
      <c r="V888" s="49">
        <v>246</v>
      </c>
      <c r="W888" s="49">
        <v>246</v>
      </c>
      <c r="X888" s="49">
        <f t="shared" si="89"/>
        <v>-350</v>
      </c>
      <c r="Y888" s="49" t="s">
        <v>181</v>
      </c>
      <c r="Z888" s="53">
        <v>136.72</v>
      </c>
      <c r="AB888" s="53">
        <f t="shared" si="87"/>
        <v>-136.72</v>
      </c>
      <c r="AM888" s="49" t="s">
        <v>85</v>
      </c>
      <c r="AN888" s="49" t="s">
        <v>2841</v>
      </c>
    </row>
    <row r="889" spans="1:40" hidden="1" x14ac:dyDescent="0.2">
      <c r="A889" s="49" t="s">
        <v>3535</v>
      </c>
      <c r="B889" s="49" t="s">
        <v>3536</v>
      </c>
      <c r="C889" s="50" t="s">
        <v>166</v>
      </c>
      <c r="D889" s="49" t="s">
        <v>377</v>
      </c>
      <c r="E889" s="49" t="s">
        <v>3537</v>
      </c>
      <c r="F889" s="49" t="s">
        <v>2853</v>
      </c>
      <c r="G889" s="49" t="s">
        <v>2887</v>
      </c>
      <c r="H889" s="49" t="s">
        <v>2888</v>
      </c>
      <c r="I889" s="51" t="s">
        <v>3538</v>
      </c>
      <c r="J889" s="49">
        <v>9</v>
      </c>
      <c r="K889" s="49">
        <v>100</v>
      </c>
      <c r="L889" s="49">
        <f t="shared" si="84"/>
        <v>-481</v>
      </c>
      <c r="N889" s="52" t="s">
        <v>243</v>
      </c>
      <c r="P889" s="49">
        <v>30</v>
      </c>
      <c r="Q889" s="49">
        <v>0</v>
      </c>
      <c r="R889" s="49">
        <v>0</v>
      </c>
      <c r="S889" s="77">
        <f t="shared" si="85"/>
        <v>30</v>
      </c>
      <c r="T889" s="77">
        <f t="shared" si="86"/>
        <v>30</v>
      </c>
      <c r="U889" s="49">
        <v>581</v>
      </c>
      <c r="V889" s="49">
        <v>408</v>
      </c>
      <c r="W889" s="49">
        <v>408</v>
      </c>
      <c r="X889" s="49">
        <f t="shared" si="89"/>
        <v>-959</v>
      </c>
      <c r="Y889" s="49" t="s">
        <v>181</v>
      </c>
      <c r="Z889" s="53">
        <v>333.91300000000001</v>
      </c>
      <c r="AB889" s="53">
        <f t="shared" si="87"/>
        <v>-333.91300000000001</v>
      </c>
      <c r="AM889" s="49" t="s">
        <v>85</v>
      </c>
      <c r="AN889" s="49" t="s">
        <v>2841</v>
      </c>
    </row>
    <row r="890" spans="1:40" hidden="1" x14ac:dyDescent="0.2">
      <c r="A890" s="49" t="s">
        <v>3539</v>
      </c>
      <c r="B890" s="49" t="s">
        <v>3540</v>
      </c>
      <c r="C890" s="50" t="s">
        <v>166</v>
      </c>
      <c r="D890" s="49" t="s">
        <v>2267</v>
      </c>
      <c r="E890" s="49" t="s">
        <v>3541</v>
      </c>
      <c r="F890" s="49" t="s">
        <v>2853</v>
      </c>
      <c r="G890" s="49" t="s">
        <v>2854</v>
      </c>
      <c r="H890" s="49" t="s">
        <v>2860</v>
      </c>
      <c r="I890" s="51" t="s">
        <v>3542</v>
      </c>
      <c r="J890" s="49">
        <v>10</v>
      </c>
      <c r="K890" s="49">
        <v>100</v>
      </c>
      <c r="L890" s="49">
        <f t="shared" si="84"/>
        <v>-222</v>
      </c>
      <c r="N890" s="52" t="s">
        <v>243</v>
      </c>
      <c r="P890" s="49">
        <v>13</v>
      </c>
      <c r="Q890" s="49">
        <v>0</v>
      </c>
      <c r="R890" s="49">
        <v>400</v>
      </c>
      <c r="S890" s="77">
        <f t="shared" si="85"/>
        <v>13</v>
      </c>
      <c r="T890" s="77">
        <f t="shared" si="86"/>
        <v>413</v>
      </c>
      <c r="U890" s="49">
        <v>322</v>
      </c>
      <c r="V890" s="49">
        <v>150</v>
      </c>
      <c r="W890" s="49">
        <v>150</v>
      </c>
      <c r="X890" s="49">
        <f t="shared" si="89"/>
        <v>-459</v>
      </c>
      <c r="Y890" s="49" t="s">
        <v>181</v>
      </c>
      <c r="Z890" s="53">
        <v>188.893</v>
      </c>
      <c r="AB890" s="53">
        <f t="shared" si="87"/>
        <v>-188.893</v>
      </c>
      <c r="AM890" s="49" t="s">
        <v>85</v>
      </c>
      <c r="AN890" s="49" t="s">
        <v>2841</v>
      </c>
    </row>
    <row r="891" spans="1:40" hidden="1" x14ac:dyDescent="0.2">
      <c r="A891" s="83" t="s">
        <v>3543</v>
      </c>
      <c r="B891" s="84" t="s">
        <v>3544</v>
      </c>
      <c r="C891" s="50" t="s">
        <v>166</v>
      </c>
      <c r="D891" s="49" t="s">
        <v>377</v>
      </c>
      <c r="E891" s="49" t="s">
        <v>3545</v>
      </c>
      <c r="F891" s="49" t="s">
        <v>2853</v>
      </c>
      <c r="G891" s="49" t="s">
        <v>3546</v>
      </c>
      <c r="H891" s="49" t="s">
        <v>3546</v>
      </c>
      <c r="I891" s="51" t="s">
        <v>3544</v>
      </c>
      <c r="J891" s="49">
        <v>6</v>
      </c>
      <c r="K891" s="49">
        <v>60</v>
      </c>
      <c r="L891" s="49">
        <f t="shared" si="84"/>
        <v>60</v>
      </c>
      <c r="M891" s="49">
        <f>L891*Z891</f>
        <v>0</v>
      </c>
      <c r="N891" s="52" t="s">
        <v>243</v>
      </c>
      <c r="O891" s="52" t="s">
        <v>278</v>
      </c>
      <c r="P891" s="49">
        <v>0</v>
      </c>
      <c r="Q891" s="49">
        <v>0</v>
      </c>
      <c r="R891" s="49">
        <v>0</v>
      </c>
      <c r="S891" s="77">
        <f t="shared" si="85"/>
        <v>0</v>
      </c>
      <c r="T891" s="77">
        <f t="shared" si="86"/>
        <v>0</v>
      </c>
      <c r="U891" s="49">
        <v>0</v>
      </c>
      <c r="V891" s="49">
        <v>0</v>
      </c>
      <c r="W891" s="49">
        <v>0</v>
      </c>
      <c r="X891" s="49">
        <f t="shared" si="89"/>
        <v>0</v>
      </c>
      <c r="Y891" s="49" t="s">
        <v>279</v>
      </c>
      <c r="AB891" s="53">
        <f t="shared" si="87"/>
        <v>0</v>
      </c>
      <c r="AC891" s="49" t="s">
        <v>1435</v>
      </c>
      <c r="AK891" s="49" t="s">
        <v>1436</v>
      </c>
      <c r="AM891" s="84" t="s">
        <v>85</v>
      </c>
      <c r="AN891" s="84" t="s">
        <v>2841</v>
      </c>
    </row>
    <row r="892" spans="1:40" hidden="1" x14ac:dyDescent="0.2">
      <c r="A892" s="49" t="s">
        <v>3547</v>
      </c>
      <c r="B892" s="49" t="s">
        <v>3548</v>
      </c>
      <c r="C892" s="50" t="s">
        <v>166</v>
      </c>
      <c r="D892" s="49" t="s">
        <v>377</v>
      </c>
      <c r="E892" s="49" t="s">
        <v>3549</v>
      </c>
      <c r="F892" s="49" t="s">
        <v>2853</v>
      </c>
      <c r="G892" s="49" t="s">
        <v>2887</v>
      </c>
      <c r="H892" s="49" t="s">
        <v>2888</v>
      </c>
      <c r="I892" s="51" t="s">
        <v>3550</v>
      </c>
      <c r="J892" s="49">
        <v>10</v>
      </c>
      <c r="K892" s="49">
        <v>180</v>
      </c>
      <c r="L892" s="49">
        <f t="shared" si="84"/>
        <v>-344</v>
      </c>
      <c r="N892" s="52" t="s">
        <v>243</v>
      </c>
      <c r="P892" s="49">
        <v>159</v>
      </c>
      <c r="Q892" s="49">
        <v>0</v>
      </c>
      <c r="R892" s="49">
        <v>540</v>
      </c>
      <c r="S892" s="77">
        <f t="shared" si="85"/>
        <v>159</v>
      </c>
      <c r="T892" s="77">
        <f t="shared" si="86"/>
        <v>699</v>
      </c>
      <c r="U892" s="49">
        <v>524</v>
      </c>
      <c r="V892" s="49">
        <v>303</v>
      </c>
      <c r="W892" s="49">
        <v>315</v>
      </c>
      <c r="X892" s="49">
        <f t="shared" si="89"/>
        <v>-668</v>
      </c>
      <c r="Y892" s="49" t="s">
        <v>181</v>
      </c>
      <c r="Z892" s="53">
        <v>62.685000000000002</v>
      </c>
      <c r="AB892" s="53">
        <f t="shared" si="87"/>
        <v>-62.685000000000002</v>
      </c>
      <c r="AM892" s="49" t="s">
        <v>85</v>
      </c>
      <c r="AN892" s="49" t="s">
        <v>2841</v>
      </c>
    </row>
    <row r="893" spans="1:40" hidden="1" x14ac:dyDescent="0.2">
      <c r="A893" s="49" t="s">
        <v>3551</v>
      </c>
      <c r="B893" s="49" t="s">
        <v>3552</v>
      </c>
      <c r="C893" s="50" t="s">
        <v>166</v>
      </c>
      <c r="D893" s="49" t="s">
        <v>377</v>
      </c>
      <c r="E893" s="49" t="s">
        <v>3553</v>
      </c>
      <c r="F893" s="49" t="s">
        <v>2853</v>
      </c>
      <c r="G893" s="49" t="s">
        <v>3162</v>
      </c>
      <c r="H893" s="49" t="s">
        <v>3037</v>
      </c>
      <c r="I893" s="51" t="s">
        <v>3552</v>
      </c>
      <c r="J893" s="49">
        <v>7</v>
      </c>
      <c r="K893" s="49">
        <v>1300</v>
      </c>
      <c r="L893" s="49">
        <f t="shared" si="84"/>
        <v>1300</v>
      </c>
      <c r="M893" s="49">
        <f>L893*Z893</f>
        <v>15675.4</v>
      </c>
      <c r="N893" s="52" t="s">
        <v>243</v>
      </c>
      <c r="P893" s="49">
        <v>0</v>
      </c>
      <c r="Q893" s="49">
        <v>0</v>
      </c>
      <c r="R893" s="49">
        <v>0</v>
      </c>
      <c r="S893" s="77">
        <f t="shared" si="85"/>
        <v>0</v>
      </c>
      <c r="T893" s="77">
        <f t="shared" si="86"/>
        <v>0</v>
      </c>
      <c r="U893" s="49">
        <v>0</v>
      </c>
      <c r="V893" s="49">
        <v>0</v>
      </c>
      <c r="W893" s="49">
        <v>0</v>
      </c>
      <c r="X893" s="49">
        <f t="shared" si="89"/>
        <v>0</v>
      </c>
      <c r="Y893" s="49" t="s">
        <v>174</v>
      </c>
      <c r="Z893" s="53">
        <v>12.058</v>
      </c>
      <c r="AB893" s="53">
        <f t="shared" si="87"/>
        <v>-12.058</v>
      </c>
      <c r="AM893" s="49" t="s">
        <v>85</v>
      </c>
      <c r="AN893" s="49" t="s">
        <v>2841</v>
      </c>
    </row>
    <row r="894" spans="1:40" hidden="1" x14ac:dyDescent="0.2">
      <c r="A894" s="49" t="s">
        <v>3554</v>
      </c>
      <c r="B894" s="49" t="s">
        <v>3555</v>
      </c>
      <c r="C894" s="50" t="s">
        <v>166</v>
      </c>
      <c r="D894" s="49" t="s">
        <v>377</v>
      </c>
      <c r="E894" s="49" t="s">
        <v>3556</v>
      </c>
      <c r="F894" s="49" t="s">
        <v>2853</v>
      </c>
      <c r="G894" s="49" t="s">
        <v>3036</v>
      </c>
      <c r="H894" s="49" t="s">
        <v>3037</v>
      </c>
      <c r="I894" s="51" t="s">
        <v>3557</v>
      </c>
      <c r="J894" s="49">
        <v>6</v>
      </c>
      <c r="K894" s="49">
        <v>1824</v>
      </c>
      <c r="L894" s="49">
        <f t="shared" si="84"/>
        <v>1572</v>
      </c>
      <c r="M894" s="49">
        <f>L894*Z894</f>
        <v>1257.6000000000001</v>
      </c>
      <c r="N894" s="52" t="s">
        <v>243</v>
      </c>
      <c r="P894" s="49">
        <v>1962</v>
      </c>
      <c r="Q894" s="49">
        <v>0</v>
      </c>
      <c r="R894" s="49">
        <v>0</v>
      </c>
      <c r="S894" s="77">
        <f t="shared" si="85"/>
        <v>1962</v>
      </c>
      <c r="T894" s="77">
        <f t="shared" si="86"/>
        <v>1962</v>
      </c>
      <c r="U894" s="49">
        <v>252</v>
      </c>
      <c r="V894" s="49">
        <v>210</v>
      </c>
      <c r="W894" s="49">
        <v>234</v>
      </c>
      <c r="X894" s="49">
        <f t="shared" si="89"/>
        <v>1500</v>
      </c>
      <c r="Y894" s="49" t="s">
        <v>190</v>
      </c>
      <c r="Z894" s="53">
        <v>0.8</v>
      </c>
      <c r="AB894" s="53">
        <f t="shared" si="87"/>
        <v>-0.8</v>
      </c>
      <c r="AM894" s="49" t="s">
        <v>85</v>
      </c>
      <c r="AN894" s="49" t="s">
        <v>2841</v>
      </c>
    </row>
    <row r="895" spans="1:40" hidden="1" x14ac:dyDescent="0.2">
      <c r="A895" s="49" t="s">
        <v>3558</v>
      </c>
      <c r="B895" s="49" t="s">
        <v>3559</v>
      </c>
      <c r="C895" s="50" t="s">
        <v>166</v>
      </c>
      <c r="D895" s="49" t="s">
        <v>377</v>
      </c>
      <c r="E895" s="49" t="s">
        <v>3560</v>
      </c>
      <c r="F895" s="49" t="s">
        <v>2853</v>
      </c>
      <c r="G895" s="49" t="s">
        <v>2854</v>
      </c>
      <c r="H895" s="49" t="s">
        <v>2860</v>
      </c>
      <c r="I895" s="51" t="s">
        <v>3561</v>
      </c>
      <c r="J895" s="49">
        <v>9</v>
      </c>
      <c r="K895" s="49">
        <v>90</v>
      </c>
      <c r="L895" s="49">
        <f t="shared" si="84"/>
        <v>90</v>
      </c>
      <c r="M895" s="49">
        <f>L895*Z895</f>
        <v>10409.310000000001</v>
      </c>
      <c r="N895" s="52" t="s">
        <v>243</v>
      </c>
      <c r="P895" s="49">
        <v>0</v>
      </c>
      <c r="Q895" s="49">
        <v>0</v>
      </c>
      <c r="R895" s="49">
        <v>0</v>
      </c>
      <c r="S895" s="77">
        <f t="shared" si="85"/>
        <v>0</v>
      </c>
      <c r="T895" s="77">
        <f t="shared" si="86"/>
        <v>0</v>
      </c>
      <c r="U895" s="49">
        <v>0</v>
      </c>
      <c r="V895" s="49">
        <v>0</v>
      </c>
      <c r="W895" s="49">
        <v>0</v>
      </c>
      <c r="X895" s="49">
        <f t="shared" si="89"/>
        <v>0</v>
      </c>
      <c r="Y895" s="49" t="s">
        <v>174</v>
      </c>
      <c r="Z895" s="53">
        <v>115.65900000000001</v>
      </c>
      <c r="AB895" s="53">
        <f t="shared" si="87"/>
        <v>-115.65900000000001</v>
      </c>
      <c r="AM895" s="49" t="s">
        <v>85</v>
      </c>
      <c r="AN895" s="49" t="s">
        <v>2841</v>
      </c>
    </row>
    <row r="896" spans="1:40" hidden="1" x14ac:dyDescent="0.2">
      <c r="A896" s="49" t="s">
        <v>3562</v>
      </c>
      <c r="B896" s="49" t="s">
        <v>3563</v>
      </c>
      <c r="C896" s="50" t="s">
        <v>166</v>
      </c>
      <c r="D896" s="49" t="s">
        <v>377</v>
      </c>
      <c r="E896" s="49" t="s">
        <v>3564</v>
      </c>
      <c r="F896" s="49" t="s">
        <v>2853</v>
      </c>
      <c r="L896" s="49">
        <f t="shared" si="84"/>
        <v>0</v>
      </c>
      <c r="N896" s="52" t="s">
        <v>243</v>
      </c>
      <c r="O896" s="52" t="s">
        <v>278</v>
      </c>
      <c r="P896" s="49">
        <v>0</v>
      </c>
      <c r="Q896" s="49">
        <v>0</v>
      </c>
      <c r="R896" s="49">
        <v>0</v>
      </c>
      <c r="S896" s="77">
        <f t="shared" si="85"/>
        <v>0</v>
      </c>
      <c r="T896" s="77">
        <f t="shared" si="86"/>
        <v>0</v>
      </c>
      <c r="U896" s="49">
        <v>0</v>
      </c>
      <c r="V896" s="49">
        <v>0</v>
      </c>
      <c r="W896" s="49">
        <v>0</v>
      </c>
      <c r="X896" s="49">
        <f t="shared" si="89"/>
        <v>0</v>
      </c>
      <c r="Y896" s="49" t="s">
        <v>279</v>
      </c>
      <c r="Z896" s="53" t="s">
        <v>3494</v>
      </c>
      <c r="AB896" s="53" t="e">
        <f t="shared" si="87"/>
        <v>#VALUE!</v>
      </c>
      <c r="AM896" s="49" t="s">
        <v>85</v>
      </c>
      <c r="AN896" s="49" t="s">
        <v>2841</v>
      </c>
    </row>
    <row r="897" spans="1:40" hidden="1" x14ac:dyDescent="0.2">
      <c r="A897" s="49" t="s">
        <v>3565</v>
      </c>
      <c r="B897" s="49" t="s">
        <v>3566</v>
      </c>
      <c r="C897" s="50" t="s">
        <v>166</v>
      </c>
      <c r="D897" s="49" t="s">
        <v>377</v>
      </c>
      <c r="E897" s="49" t="s">
        <v>3567</v>
      </c>
      <c r="F897" s="49" t="s">
        <v>2853</v>
      </c>
      <c r="G897" s="49" t="s">
        <v>3162</v>
      </c>
      <c r="H897" s="49" t="s">
        <v>3037</v>
      </c>
      <c r="I897" s="51" t="s">
        <v>3568</v>
      </c>
      <c r="J897" s="49">
        <v>8</v>
      </c>
      <c r="K897" s="49">
        <v>150</v>
      </c>
      <c r="L897" s="49">
        <f t="shared" si="84"/>
        <v>150</v>
      </c>
      <c r="M897" s="49">
        <f>L897*Z897</f>
        <v>12310.499999999998</v>
      </c>
      <c r="N897" s="52" t="s">
        <v>243</v>
      </c>
      <c r="P897" s="49">
        <v>0</v>
      </c>
      <c r="Q897" s="49">
        <v>0</v>
      </c>
      <c r="R897" s="49">
        <v>0</v>
      </c>
      <c r="S897" s="77">
        <f t="shared" si="85"/>
        <v>0</v>
      </c>
      <c r="T897" s="77">
        <f t="shared" si="86"/>
        <v>0</v>
      </c>
      <c r="U897" s="49">
        <v>0</v>
      </c>
      <c r="V897" s="49">
        <v>0</v>
      </c>
      <c r="W897" s="49">
        <v>0</v>
      </c>
      <c r="X897" s="49">
        <f t="shared" si="89"/>
        <v>0</v>
      </c>
      <c r="Y897" s="49" t="s">
        <v>174</v>
      </c>
      <c r="Z897" s="53">
        <v>82.07</v>
      </c>
      <c r="AB897" s="53">
        <f t="shared" si="87"/>
        <v>-82.07</v>
      </c>
      <c r="AC897" s="79"/>
      <c r="AM897" s="49" t="s">
        <v>85</v>
      </c>
      <c r="AN897" s="49" t="s">
        <v>2841</v>
      </c>
    </row>
    <row r="898" spans="1:40" hidden="1" x14ac:dyDescent="0.2">
      <c r="A898" s="83" t="s">
        <v>3569</v>
      </c>
      <c r="B898" s="83" t="s">
        <v>3570</v>
      </c>
      <c r="C898" s="50" t="s">
        <v>166</v>
      </c>
      <c r="D898" s="49" t="s">
        <v>377</v>
      </c>
      <c r="E898" s="49" t="s">
        <v>3567</v>
      </c>
      <c r="F898" s="49" t="s">
        <v>2853</v>
      </c>
      <c r="G898" s="49" t="s">
        <v>3571</v>
      </c>
      <c r="H898" s="49" t="s">
        <v>3571</v>
      </c>
      <c r="I898" s="51" t="s">
        <v>3572</v>
      </c>
      <c r="J898" s="49">
        <v>6</v>
      </c>
      <c r="K898" s="49">
        <v>60</v>
      </c>
      <c r="L898" s="49">
        <f t="shared" ref="L898:L961" si="90">K898-U898</f>
        <v>60</v>
      </c>
      <c r="M898" s="49">
        <f>L898*Z898</f>
        <v>0</v>
      </c>
      <c r="N898" s="52" t="s">
        <v>243</v>
      </c>
      <c r="O898" s="52" t="s">
        <v>278</v>
      </c>
      <c r="P898" s="49">
        <v>0</v>
      </c>
      <c r="Q898" s="49">
        <v>0</v>
      </c>
      <c r="R898" s="49">
        <v>0</v>
      </c>
      <c r="S898" s="77">
        <f t="shared" ref="S898:S961" si="91">P898+Q898</f>
        <v>0</v>
      </c>
      <c r="T898" s="77">
        <f t="shared" ref="T898:T961" si="92">P898+Q898+R898</f>
        <v>0</v>
      </c>
      <c r="U898" s="49">
        <v>0</v>
      </c>
      <c r="V898" s="49">
        <v>0</v>
      </c>
      <c r="W898" s="49">
        <v>0</v>
      </c>
      <c r="X898" s="49">
        <f t="shared" si="89"/>
        <v>0</v>
      </c>
      <c r="Y898" s="49" t="s">
        <v>279</v>
      </c>
      <c r="AB898" s="53">
        <f t="shared" ref="AB898:AB961" si="93">AA898-Z898</f>
        <v>0</v>
      </c>
      <c r="AC898" s="49" t="s">
        <v>1435</v>
      </c>
      <c r="AK898" s="49" t="s">
        <v>1436</v>
      </c>
      <c r="AM898" s="84" t="s">
        <v>85</v>
      </c>
      <c r="AN898" s="84" t="s">
        <v>2841</v>
      </c>
    </row>
    <row r="899" spans="1:40" ht="60" hidden="1" x14ac:dyDescent="0.2">
      <c r="A899" s="49" t="s">
        <v>3573</v>
      </c>
      <c r="B899" s="85" t="s">
        <v>3574</v>
      </c>
      <c r="C899" s="50" t="s">
        <v>166</v>
      </c>
      <c r="D899" s="49" t="s">
        <v>377</v>
      </c>
      <c r="E899" s="85" t="s">
        <v>3575</v>
      </c>
      <c r="F899" s="49" t="s">
        <v>2853</v>
      </c>
      <c r="G899" s="51" t="s">
        <v>3498</v>
      </c>
      <c r="H899" s="51" t="s">
        <v>3504</v>
      </c>
      <c r="I899" s="51" t="s">
        <v>3576</v>
      </c>
      <c r="J899" s="49">
        <v>11</v>
      </c>
      <c r="K899" s="49">
        <v>60</v>
      </c>
      <c r="L899" s="49">
        <f t="shared" si="90"/>
        <v>60</v>
      </c>
      <c r="M899" s="49">
        <f>L899*Z899</f>
        <v>4123.2</v>
      </c>
      <c r="N899" s="52" t="s">
        <v>243</v>
      </c>
      <c r="P899" s="49">
        <v>0</v>
      </c>
      <c r="Q899" s="49">
        <v>0</v>
      </c>
      <c r="R899" s="49">
        <v>0</v>
      </c>
      <c r="S899" s="77">
        <f t="shared" si="91"/>
        <v>0</v>
      </c>
      <c r="T899" s="77">
        <f t="shared" si="92"/>
        <v>0</v>
      </c>
      <c r="U899" s="49">
        <v>0</v>
      </c>
      <c r="V899" s="49">
        <v>0</v>
      </c>
      <c r="W899" s="49">
        <v>0</v>
      </c>
      <c r="X899" s="49">
        <f t="shared" si="89"/>
        <v>0</v>
      </c>
      <c r="Y899" s="49" t="s">
        <v>174</v>
      </c>
      <c r="Z899" s="86">
        <v>68.72</v>
      </c>
      <c r="AB899" s="53">
        <f t="shared" si="93"/>
        <v>-68.72</v>
      </c>
      <c r="AC899" s="79"/>
      <c r="AK899" s="52" t="s">
        <v>3516</v>
      </c>
      <c r="AM899" s="49" t="s">
        <v>85</v>
      </c>
      <c r="AN899" s="49" t="s">
        <v>2841</v>
      </c>
    </row>
    <row r="900" spans="1:40" ht="60" hidden="1" x14ac:dyDescent="0.2">
      <c r="A900" s="49" t="s">
        <v>3577</v>
      </c>
      <c r="B900" s="85" t="s">
        <v>3578</v>
      </c>
      <c r="C900" s="50" t="s">
        <v>166</v>
      </c>
      <c r="D900" s="49" t="s">
        <v>377</v>
      </c>
      <c r="E900" s="85" t="s">
        <v>3579</v>
      </c>
      <c r="F900" s="49" t="s">
        <v>2853</v>
      </c>
      <c r="G900" s="49" t="s">
        <v>3340</v>
      </c>
      <c r="H900" s="49" t="s">
        <v>3341</v>
      </c>
      <c r="I900" s="51" t="s">
        <v>3580</v>
      </c>
      <c r="J900" s="49">
        <v>7</v>
      </c>
      <c r="K900" s="49">
        <v>1000</v>
      </c>
      <c r="L900" s="49">
        <f t="shared" si="90"/>
        <v>1000</v>
      </c>
      <c r="M900" s="49">
        <f>L900*Z900</f>
        <v>3207</v>
      </c>
      <c r="N900" s="52" t="s">
        <v>243</v>
      </c>
      <c r="P900" s="49">
        <v>0</v>
      </c>
      <c r="Q900" s="49">
        <v>0</v>
      </c>
      <c r="R900" s="49">
        <v>0</v>
      </c>
      <c r="S900" s="77">
        <f t="shared" si="91"/>
        <v>0</v>
      </c>
      <c r="T900" s="77">
        <f t="shared" si="92"/>
        <v>0</v>
      </c>
      <c r="U900" s="49">
        <v>0</v>
      </c>
      <c r="V900" s="49">
        <v>0</v>
      </c>
      <c r="W900" s="49">
        <v>0</v>
      </c>
      <c r="X900" s="49">
        <f t="shared" si="89"/>
        <v>0</v>
      </c>
      <c r="Y900" s="49" t="s">
        <v>174</v>
      </c>
      <c r="Z900" s="86">
        <v>3.2069999999999999</v>
      </c>
      <c r="AB900" s="53">
        <f t="shared" si="93"/>
        <v>-3.2069999999999999</v>
      </c>
      <c r="AC900" s="79"/>
      <c r="AK900" s="52" t="s">
        <v>3516</v>
      </c>
      <c r="AM900" s="49" t="s">
        <v>85</v>
      </c>
      <c r="AN900" s="49" t="s">
        <v>2841</v>
      </c>
    </row>
    <row r="901" spans="1:40" ht="60" hidden="1" x14ac:dyDescent="0.2">
      <c r="A901" s="49" t="s">
        <v>3581</v>
      </c>
      <c r="B901" s="85" t="s">
        <v>3582</v>
      </c>
      <c r="C901" s="50" t="s">
        <v>166</v>
      </c>
      <c r="D901" s="49" t="s">
        <v>377</v>
      </c>
      <c r="E901" s="85" t="s">
        <v>3583</v>
      </c>
      <c r="F901" s="49" t="s">
        <v>2853</v>
      </c>
      <c r="G901" s="49" t="s">
        <v>3340</v>
      </c>
      <c r="H901" s="49" t="s">
        <v>3341</v>
      </c>
      <c r="I901" s="51" t="s">
        <v>3584</v>
      </c>
      <c r="J901" s="49">
        <v>8</v>
      </c>
      <c r="K901" s="49">
        <v>1680</v>
      </c>
      <c r="L901" s="49">
        <f t="shared" si="90"/>
        <v>1680</v>
      </c>
      <c r="M901" s="49">
        <f>L901*Z901</f>
        <v>5144.16</v>
      </c>
      <c r="N901" s="52" t="s">
        <v>243</v>
      </c>
      <c r="P901" s="49">
        <v>0</v>
      </c>
      <c r="Q901" s="49">
        <v>0</v>
      </c>
      <c r="R901" s="49">
        <v>0</v>
      </c>
      <c r="S901" s="77">
        <f t="shared" si="91"/>
        <v>0</v>
      </c>
      <c r="T901" s="77">
        <f t="shared" si="92"/>
        <v>0</v>
      </c>
      <c r="U901" s="49">
        <v>0</v>
      </c>
      <c r="V901" s="49">
        <v>0</v>
      </c>
      <c r="W901" s="49">
        <v>0</v>
      </c>
      <c r="X901" s="49">
        <f t="shared" si="89"/>
        <v>0</v>
      </c>
      <c r="Y901" s="49" t="s">
        <v>174</v>
      </c>
      <c r="Z901" s="86">
        <v>3.0619999999999998</v>
      </c>
      <c r="AB901" s="53">
        <f t="shared" si="93"/>
        <v>-3.0619999999999998</v>
      </c>
      <c r="AC901" s="79"/>
      <c r="AK901" s="52" t="s">
        <v>3516</v>
      </c>
      <c r="AM901" s="49" t="s">
        <v>85</v>
      </c>
      <c r="AN901" s="49" t="s">
        <v>2841</v>
      </c>
    </row>
    <row r="902" spans="1:40" hidden="1" x14ac:dyDescent="0.2">
      <c r="A902" s="49" t="s">
        <v>3585</v>
      </c>
      <c r="B902" s="49" t="s">
        <v>3586</v>
      </c>
      <c r="C902" s="50" t="s">
        <v>166</v>
      </c>
      <c r="D902" s="49" t="s">
        <v>377</v>
      </c>
      <c r="E902" s="49" t="s">
        <v>3587</v>
      </c>
      <c r="F902" s="49" t="s">
        <v>2853</v>
      </c>
      <c r="L902" s="49">
        <f t="shared" si="90"/>
        <v>0</v>
      </c>
      <c r="N902" s="52" t="s">
        <v>243</v>
      </c>
      <c r="O902" s="52" t="s">
        <v>278</v>
      </c>
      <c r="P902" s="49">
        <v>0</v>
      </c>
      <c r="Q902" s="49">
        <v>0</v>
      </c>
      <c r="R902" s="49">
        <v>0</v>
      </c>
      <c r="S902" s="77">
        <f t="shared" si="91"/>
        <v>0</v>
      </c>
      <c r="T902" s="77">
        <f t="shared" si="92"/>
        <v>0</v>
      </c>
      <c r="U902" s="49">
        <v>0</v>
      </c>
      <c r="V902" s="49">
        <v>0</v>
      </c>
      <c r="W902" s="49">
        <v>0</v>
      </c>
      <c r="X902" s="49">
        <f t="shared" si="89"/>
        <v>0</v>
      </c>
      <c r="Y902" s="49" t="s">
        <v>279</v>
      </c>
      <c r="Z902" s="53" t="s">
        <v>3494</v>
      </c>
      <c r="AB902" s="53" t="e">
        <f t="shared" si="93"/>
        <v>#VALUE!</v>
      </c>
      <c r="AM902" s="49" t="s">
        <v>85</v>
      </c>
      <c r="AN902" s="49" t="s">
        <v>2841</v>
      </c>
    </row>
    <row r="903" spans="1:40" hidden="1" x14ac:dyDescent="0.2">
      <c r="A903" s="49" t="s">
        <v>3588</v>
      </c>
      <c r="B903" s="49" t="s">
        <v>3589</v>
      </c>
      <c r="C903" s="50" t="s">
        <v>166</v>
      </c>
      <c r="D903" s="49" t="s">
        <v>377</v>
      </c>
      <c r="E903" s="49" t="s">
        <v>3590</v>
      </c>
      <c r="F903" s="49" t="s">
        <v>2853</v>
      </c>
      <c r="G903" s="49" t="s">
        <v>2854</v>
      </c>
      <c r="H903" s="49" t="s">
        <v>2860</v>
      </c>
      <c r="I903" s="51" t="s">
        <v>3591</v>
      </c>
      <c r="J903" s="49">
        <v>6</v>
      </c>
      <c r="K903" s="49">
        <v>920</v>
      </c>
      <c r="L903" s="49">
        <f t="shared" si="90"/>
        <v>870</v>
      </c>
      <c r="M903" s="82"/>
      <c r="N903" s="52" t="s">
        <v>243</v>
      </c>
      <c r="P903" s="49">
        <v>25</v>
      </c>
      <c r="Q903" s="49">
        <v>0</v>
      </c>
      <c r="R903" s="49">
        <v>0</v>
      </c>
      <c r="S903" s="77">
        <f t="shared" si="91"/>
        <v>25</v>
      </c>
      <c r="T903" s="77">
        <f t="shared" si="92"/>
        <v>25</v>
      </c>
      <c r="U903" s="49">
        <v>50</v>
      </c>
      <c r="V903" s="49">
        <v>12</v>
      </c>
      <c r="W903" s="49">
        <v>9</v>
      </c>
      <c r="X903" s="49">
        <f t="shared" si="89"/>
        <v>-37</v>
      </c>
      <c r="Y903" s="49" t="s">
        <v>181</v>
      </c>
      <c r="Z903" s="53">
        <v>2.72</v>
      </c>
      <c r="AB903" s="53">
        <f t="shared" si="93"/>
        <v>-2.72</v>
      </c>
      <c r="AM903" s="49" t="s">
        <v>85</v>
      </c>
      <c r="AN903" s="49" t="s">
        <v>2841</v>
      </c>
    </row>
    <row r="904" spans="1:40" hidden="1" x14ac:dyDescent="0.2">
      <c r="A904" s="49" t="s">
        <v>3592</v>
      </c>
      <c r="B904" s="49" t="s">
        <v>3593</v>
      </c>
      <c r="C904" s="50" t="s">
        <v>166</v>
      </c>
      <c r="D904" s="49" t="s">
        <v>377</v>
      </c>
      <c r="E904" s="49" t="s">
        <v>3594</v>
      </c>
      <c r="F904" s="49" t="s">
        <v>2853</v>
      </c>
      <c r="G904" s="49" t="s">
        <v>2854</v>
      </c>
      <c r="H904" s="49" t="s">
        <v>2860</v>
      </c>
      <c r="I904" s="51" t="s">
        <v>3595</v>
      </c>
      <c r="J904" s="49">
        <v>7</v>
      </c>
      <c r="K904" s="49">
        <v>46</v>
      </c>
      <c r="L904" s="49">
        <f t="shared" si="90"/>
        <v>-67</v>
      </c>
      <c r="N904" s="52" t="s">
        <v>243</v>
      </c>
      <c r="P904" s="49">
        <v>0</v>
      </c>
      <c r="Q904" s="49">
        <v>0</v>
      </c>
      <c r="R904" s="49">
        <v>0</v>
      </c>
      <c r="S904" s="77">
        <f t="shared" si="91"/>
        <v>0</v>
      </c>
      <c r="T904" s="77">
        <f t="shared" si="92"/>
        <v>0</v>
      </c>
      <c r="U904" s="49">
        <v>113</v>
      </c>
      <c r="V904" s="49">
        <v>87</v>
      </c>
      <c r="W904" s="49">
        <v>87</v>
      </c>
      <c r="X904" s="49">
        <f t="shared" si="89"/>
        <v>-200</v>
      </c>
      <c r="Y904" s="49" t="s">
        <v>181</v>
      </c>
      <c r="Z904" s="53">
        <v>98.93</v>
      </c>
      <c r="AB904" s="53">
        <f t="shared" si="93"/>
        <v>-98.93</v>
      </c>
      <c r="AM904" s="49" t="s">
        <v>85</v>
      </c>
      <c r="AN904" s="49" t="s">
        <v>2841</v>
      </c>
    </row>
    <row r="905" spans="1:40" hidden="1" x14ac:dyDescent="0.2">
      <c r="A905" s="49" t="s">
        <v>3596</v>
      </c>
      <c r="B905" s="49" t="s">
        <v>3597</v>
      </c>
      <c r="C905" s="50" t="s">
        <v>166</v>
      </c>
      <c r="D905" s="49" t="s">
        <v>377</v>
      </c>
      <c r="E905" s="49" t="s">
        <v>3598</v>
      </c>
      <c r="F905" s="49" t="s">
        <v>2853</v>
      </c>
      <c r="G905" s="49" t="s">
        <v>3036</v>
      </c>
      <c r="H905" s="49" t="s">
        <v>3037</v>
      </c>
      <c r="I905" s="51" t="s">
        <v>3599</v>
      </c>
      <c r="J905" s="49">
        <v>8</v>
      </c>
      <c r="K905" s="49">
        <v>2640</v>
      </c>
      <c r="L905" s="49">
        <f t="shared" si="90"/>
        <v>2568</v>
      </c>
      <c r="M905" s="49">
        <f>L905*Z905</f>
        <v>3389.76</v>
      </c>
      <c r="N905" s="52" t="s">
        <v>243</v>
      </c>
      <c r="P905" s="49">
        <v>1056</v>
      </c>
      <c r="Q905" s="49">
        <v>0</v>
      </c>
      <c r="R905" s="49">
        <v>0</v>
      </c>
      <c r="S905" s="77">
        <f t="shared" si="91"/>
        <v>1056</v>
      </c>
      <c r="T905" s="77">
        <f t="shared" si="92"/>
        <v>1056</v>
      </c>
      <c r="U905" s="49">
        <v>72</v>
      </c>
      <c r="V905" s="49">
        <v>18</v>
      </c>
      <c r="W905" s="49">
        <v>18</v>
      </c>
      <c r="X905" s="49">
        <f t="shared" si="89"/>
        <v>966</v>
      </c>
      <c r="Y905" s="49" t="s">
        <v>190</v>
      </c>
      <c r="Z905" s="53">
        <v>1.32</v>
      </c>
      <c r="AB905" s="53">
        <f t="shared" si="93"/>
        <v>-1.32</v>
      </c>
      <c r="AM905" s="49" t="s">
        <v>85</v>
      </c>
      <c r="AN905" s="49" t="s">
        <v>2841</v>
      </c>
    </row>
    <row r="906" spans="1:40" hidden="1" x14ac:dyDescent="0.2">
      <c r="A906" s="49" t="s">
        <v>3600</v>
      </c>
      <c r="B906" s="49" t="s">
        <v>3601</v>
      </c>
      <c r="C906" s="50" t="s">
        <v>166</v>
      </c>
      <c r="D906" s="49" t="s">
        <v>377</v>
      </c>
      <c r="E906" s="49" t="s">
        <v>3602</v>
      </c>
      <c r="F906" s="49" t="s">
        <v>2853</v>
      </c>
      <c r="L906" s="49">
        <f t="shared" si="90"/>
        <v>0</v>
      </c>
      <c r="N906" s="52" t="s">
        <v>243</v>
      </c>
      <c r="O906" s="52" t="s">
        <v>278</v>
      </c>
      <c r="P906" s="49">
        <v>0</v>
      </c>
      <c r="Q906" s="49">
        <v>0</v>
      </c>
      <c r="R906" s="49">
        <v>0</v>
      </c>
      <c r="S906" s="77">
        <f t="shared" si="91"/>
        <v>0</v>
      </c>
      <c r="T906" s="77">
        <f t="shared" si="92"/>
        <v>0</v>
      </c>
      <c r="U906" s="49">
        <v>0</v>
      </c>
      <c r="V906" s="49">
        <v>0</v>
      </c>
      <c r="W906" s="49">
        <v>0</v>
      </c>
      <c r="X906" s="49">
        <f t="shared" si="89"/>
        <v>0</v>
      </c>
      <c r="Y906" s="49" t="s">
        <v>279</v>
      </c>
      <c r="Z906" s="53" t="s">
        <v>3494</v>
      </c>
      <c r="AB906" s="53" t="e">
        <f t="shared" si="93"/>
        <v>#VALUE!</v>
      </c>
      <c r="AM906" s="49" t="s">
        <v>85</v>
      </c>
      <c r="AN906" s="49" t="s">
        <v>2841</v>
      </c>
    </row>
    <row r="907" spans="1:40" hidden="1" x14ac:dyDescent="0.2">
      <c r="A907" s="83" t="s">
        <v>3603</v>
      </c>
      <c r="B907" s="83" t="s">
        <v>3604</v>
      </c>
      <c r="C907" s="50" t="s">
        <v>166</v>
      </c>
      <c r="D907" s="49" t="s">
        <v>377</v>
      </c>
      <c r="E907" s="49" t="s">
        <v>3605</v>
      </c>
      <c r="F907" s="49" t="s">
        <v>2853</v>
      </c>
      <c r="G907" s="49" t="s">
        <v>3571</v>
      </c>
      <c r="H907" s="49" t="s">
        <v>3571</v>
      </c>
      <c r="I907" s="51" t="s">
        <v>3606</v>
      </c>
      <c r="L907" s="49">
        <f t="shared" si="90"/>
        <v>0</v>
      </c>
      <c r="N907" s="52" t="s">
        <v>243</v>
      </c>
      <c r="O907" s="52" t="s">
        <v>278</v>
      </c>
      <c r="P907" s="49">
        <v>0</v>
      </c>
      <c r="Q907" s="49">
        <v>0</v>
      </c>
      <c r="R907" s="49">
        <v>0</v>
      </c>
      <c r="S907" s="77">
        <f t="shared" si="91"/>
        <v>0</v>
      </c>
      <c r="T907" s="77">
        <f t="shared" si="92"/>
        <v>0</v>
      </c>
      <c r="U907" s="49">
        <v>0</v>
      </c>
      <c r="V907" s="49">
        <v>0</v>
      </c>
      <c r="W907" s="49">
        <v>0</v>
      </c>
      <c r="X907" s="49">
        <f t="shared" si="89"/>
        <v>0</v>
      </c>
      <c r="Y907" s="49" t="s">
        <v>279</v>
      </c>
      <c r="AB907" s="53">
        <f t="shared" si="93"/>
        <v>0</v>
      </c>
      <c r="AC907" s="49" t="s">
        <v>1435</v>
      </c>
      <c r="AK907" s="49" t="s">
        <v>1436</v>
      </c>
      <c r="AM907" s="84" t="s">
        <v>85</v>
      </c>
      <c r="AN907" s="84" t="s">
        <v>2841</v>
      </c>
    </row>
    <row r="908" spans="1:40" hidden="1" x14ac:dyDescent="0.2">
      <c r="A908" s="49" t="s">
        <v>3607</v>
      </c>
      <c r="B908" s="49" t="s">
        <v>3608</v>
      </c>
      <c r="C908" s="50" t="s">
        <v>166</v>
      </c>
      <c r="D908" s="49" t="s">
        <v>417</v>
      </c>
      <c r="E908" s="49" t="s">
        <v>3609</v>
      </c>
      <c r="F908" s="49" t="s">
        <v>3610</v>
      </c>
      <c r="G908" s="49" t="s">
        <v>780</v>
      </c>
      <c r="H908" s="49" t="s">
        <v>3611</v>
      </c>
      <c r="I908" s="51" t="s">
        <v>3612</v>
      </c>
      <c r="J908" s="49">
        <v>29</v>
      </c>
      <c r="K908" s="49">
        <v>2500</v>
      </c>
      <c r="L908" s="49">
        <f t="shared" si="90"/>
        <v>1009</v>
      </c>
      <c r="M908" s="49">
        <f>L908*Z908</f>
        <v>208.863</v>
      </c>
      <c r="N908" s="52" t="s">
        <v>243</v>
      </c>
      <c r="P908" s="49">
        <v>3049</v>
      </c>
      <c r="Q908" s="49">
        <v>0</v>
      </c>
      <c r="R908" s="49">
        <v>0</v>
      </c>
      <c r="S908" s="77">
        <f t="shared" si="91"/>
        <v>3049</v>
      </c>
      <c r="T908" s="77">
        <f t="shared" si="92"/>
        <v>3049</v>
      </c>
      <c r="U908" s="49">
        <v>1491</v>
      </c>
      <c r="V908" s="49">
        <v>0</v>
      </c>
      <c r="W908" s="49">
        <v>0</v>
      </c>
      <c r="X908" s="49">
        <f t="shared" si="89"/>
        <v>1558</v>
      </c>
      <c r="Y908" s="49" t="s">
        <v>190</v>
      </c>
      <c r="Z908" s="53">
        <v>0.20699999999999999</v>
      </c>
      <c r="AB908" s="53">
        <f t="shared" si="93"/>
        <v>-0.20699999999999999</v>
      </c>
      <c r="AM908" s="49" t="s">
        <v>85</v>
      </c>
      <c r="AN908" s="49" t="s">
        <v>3613</v>
      </c>
    </row>
    <row r="909" spans="1:40" hidden="1" x14ac:dyDescent="0.2">
      <c r="A909" s="49" t="s">
        <v>3614</v>
      </c>
      <c r="B909" s="49" t="s">
        <v>3615</v>
      </c>
      <c r="C909" s="50" t="s">
        <v>166</v>
      </c>
      <c r="D909" s="49" t="s">
        <v>2310</v>
      </c>
      <c r="E909" s="49" t="s">
        <v>3616</v>
      </c>
      <c r="F909" s="49" t="s">
        <v>3610</v>
      </c>
      <c r="G909" s="49" t="s">
        <v>3617</v>
      </c>
      <c r="H909" s="49" t="s">
        <v>3618</v>
      </c>
      <c r="I909" s="51" t="s">
        <v>3619</v>
      </c>
      <c r="J909" s="49">
        <v>13</v>
      </c>
      <c r="K909" s="49">
        <v>5000</v>
      </c>
      <c r="L909" s="49">
        <f t="shared" si="90"/>
        <v>4476</v>
      </c>
      <c r="M909" s="49">
        <f>L909*Z909</f>
        <v>1253.2800000000002</v>
      </c>
      <c r="N909" s="52" t="s">
        <v>243</v>
      </c>
      <c r="P909" s="49">
        <v>5017</v>
      </c>
      <c r="Q909" s="49">
        <v>0</v>
      </c>
      <c r="R909" s="49">
        <v>0</v>
      </c>
      <c r="S909" s="77">
        <f t="shared" si="91"/>
        <v>5017</v>
      </c>
      <c r="T909" s="77">
        <f t="shared" si="92"/>
        <v>5017</v>
      </c>
      <c r="U909" s="49">
        <v>524</v>
      </c>
      <c r="V909" s="49">
        <v>303</v>
      </c>
      <c r="W909" s="49">
        <v>315</v>
      </c>
      <c r="X909" s="49">
        <f t="shared" si="89"/>
        <v>4190</v>
      </c>
      <c r="Y909" s="49" t="s">
        <v>190</v>
      </c>
      <c r="Z909" s="53">
        <v>0.28000000000000003</v>
      </c>
      <c r="AB909" s="53">
        <f t="shared" si="93"/>
        <v>-0.28000000000000003</v>
      </c>
      <c r="AM909" s="49" t="s">
        <v>85</v>
      </c>
      <c r="AN909" s="49" t="s">
        <v>3613</v>
      </c>
    </row>
    <row r="910" spans="1:40" hidden="1" x14ac:dyDescent="0.2">
      <c r="A910" s="49" t="s">
        <v>3620</v>
      </c>
      <c r="B910" s="49" t="s">
        <v>3621</v>
      </c>
      <c r="C910" s="50" t="s">
        <v>166</v>
      </c>
      <c r="D910" s="49" t="s">
        <v>403</v>
      </c>
      <c r="E910" s="49" t="s">
        <v>3622</v>
      </c>
      <c r="F910" s="49" t="s">
        <v>3610</v>
      </c>
      <c r="G910" s="49" t="s">
        <v>3623</v>
      </c>
      <c r="H910" s="49" t="s">
        <v>3624</v>
      </c>
      <c r="I910" s="51" t="s">
        <v>3625</v>
      </c>
      <c r="J910" s="49">
        <v>15</v>
      </c>
      <c r="K910" s="49">
        <v>250</v>
      </c>
      <c r="L910" s="49">
        <f t="shared" si="90"/>
        <v>-1004</v>
      </c>
      <c r="N910" s="52" t="s">
        <v>243</v>
      </c>
      <c r="P910" s="49">
        <v>745</v>
      </c>
      <c r="Q910" s="49">
        <v>0</v>
      </c>
      <c r="R910" s="49">
        <v>510</v>
      </c>
      <c r="S910" s="77">
        <f t="shared" si="91"/>
        <v>745</v>
      </c>
      <c r="T910" s="77">
        <f t="shared" si="92"/>
        <v>1255</v>
      </c>
      <c r="U910" s="49">
        <v>1254</v>
      </c>
      <c r="V910" s="49">
        <v>0</v>
      </c>
      <c r="W910" s="49">
        <v>0</v>
      </c>
      <c r="X910" s="49">
        <f t="shared" si="89"/>
        <v>-509</v>
      </c>
      <c r="Y910" s="49" t="s">
        <v>181</v>
      </c>
      <c r="Z910" s="53">
        <v>16.5</v>
      </c>
      <c r="AB910" s="53">
        <f t="shared" si="93"/>
        <v>-16.5</v>
      </c>
      <c r="AM910" s="49" t="s">
        <v>85</v>
      </c>
      <c r="AN910" s="49" t="s">
        <v>3613</v>
      </c>
    </row>
    <row r="911" spans="1:40" hidden="1" x14ac:dyDescent="0.2">
      <c r="A911" s="49" t="s">
        <v>3626</v>
      </c>
      <c r="B911" s="49" t="s">
        <v>3627</v>
      </c>
      <c r="C911" s="50" t="s">
        <v>166</v>
      </c>
      <c r="D911" s="49" t="s">
        <v>2310</v>
      </c>
      <c r="E911" s="49" t="s">
        <v>3628</v>
      </c>
      <c r="F911" s="49" t="s">
        <v>3610</v>
      </c>
      <c r="G911" s="49" t="s">
        <v>3629</v>
      </c>
      <c r="H911" s="49" t="s">
        <v>3630</v>
      </c>
      <c r="I911" s="51" t="s">
        <v>3631</v>
      </c>
      <c r="J911" s="49">
        <v>5</v>
      </c>
      <c r="K911" s="49">
        <v>500</v>
      </c>
      <c r="L911" s="49">
        <f t="shared" si="90"/>
        <v>-2008</v>
      </c>
      <c r="N911" s="52" t="s">
        <v>173</v>
      </c>
      <c r="P911" s="49">
        <v>1980</v>
      </c>
      <c r="Q911" s="49">
        <v>0</v>
      </c>
      <c r="R911" s="49">
        <v>500</v>
      </c>
      <c r="S911" s="77">
        <f t="shared" si="91"/>
        <v>1980</v>
      </c>
      <c r="T911" s="77">
        <f t="shared" si="92"/>
        <v>2480</v>
      </c>
      <c r="U911" s="49">
        <v>2508</v>
      </c>
      <c r="V911" s="49">
        <v>0</v>
      </c>
      <c r="W911" s="49">
        <v>0</v>
      </c>
      <c r="X911" s="49">
        <f>T911-(U911+V911)</f>
        <v>-28</v>
      </c>
      <c r="Y911" s="49" t="s">
        <v>181</v>
      </c>
      <c r="Z911" s="53">
        <v>27.5</v>
      </c>
      <c r="AB911" s="53">
        <f t="shared" si="93"/>
        <v>-27.5</v>
      </c>
      <c r="AM911" s="49" t="s">
        <v>85</v>
      </c>
      <c r="AN911" s="49" t="s">
        <v>3613</v>
      </c>
    </row>
    <row r="912" spans="1:40" hidden="1" x14ac:dyDescent="0.2">
      <c r="A912" s="49" t="s">
        <v>3632</v>
      </c>
      <c r="B912" s="49" t="s">
        <v>3633</v>
      </c>
      <c r="C912" s="50" t="s">
        <v>166</v>
      </c>
      <c r="D912" s="49" t="s">
        <v>2310</v>
      </c>
      <c r="E912" s="49" t="s">
        <v>3634</v>
      </c>
      <c r="F912" s="49" t="s">
        <v>3610</v>
      </c>
      <c r="G912" s="49" t="s">
        <v>3635</v>
      </c>
      <c r="H912" s="49" t="s">
        <v>3636</v>
      </c>
      <c r="I912" s="51" t="s">
        <v>3637</v>
      </c>
      <c r="J912" s="49">
        <v>13</v>
      </c>
      <c r="K912" s="49">
        <v>2000</v>
      </c>
      <c r="L912" s="49">
        <f t="shared" si="90"/>
        <v>-19024</v>
      </c>
      <c r="N912" s="52" t="s">
        <v>243</v>
      </c>
      <c r="P912" s="49">
        <v>23665</v>
      </c>
      <c r="Q912" s="49">
        <v>0</v>
      </c>
      <c r="R912" s="49">
        <v>2736</v>
      </c>
      <c r="S912" s="77">
        <f t="shared" si="91"/>
        <v>23665</v>
      </c>
      <c r="T912" s="77">
        <f t="shared" si="92"/>
        <v>26401</v>
      </c>
      <c r="U912" s="49">
        <v>21024</v>
      </c>
      <c r="V912" s="49">
        <v>0</v>
      </c>
      <c r="W912" s="49">
        <v>0</v>
      </c>
      <c r="X912" s="49">
        <f t="shared" ref="X912:X943" si="94">P912-(U912+V912)</f>
        <v>2641</v>
      </c>
      <c r="Y912" s="49" t="s">
        <v>190</v>
      </c>
      <c r="Z912" s="53">
        <v>2.2050000000000001</v>
      </c>
      <c r="AB912" s="53">
        <f t="shared" si="93"/>
        <v>-2.2050000000000001</v>
      </c>
      <c r="AM912" s="49" t="s">
        <v>85</v>
      </c>
      <c r="AN912" s="49" t="s">
        <v>3613</v>
      </c>
    </row>
    <row r="913" spans="1:40" hidden="1" x14ac:dyDescent="0.2">
      <c r="A913" s="49" t="s">
        <v>3638</v>
      </c>
      <c r="B913" s="49" t="s">
        <v>3639</v>
      </c>
      <c r="C913" s="50" t="s">
        <v>166</v>
      </c>
      <c r="D913" s="49" t="s">
        <v>417</v>
      </c>
      <c r="E913" s="49" t="s">
        <v>3640</v>
      </c>
      <c r="F913" s="49" t="s">
        <v>3610</v>
      </c>
      <c r="G913" s="49" t="s">
        <v>780</v>
      </c>
      <c r="H913" s="49" t="s">
        <v>3611</v>
      </c>
      <c r="I913" s="51" t="s">
        <v>3641</v>
      </c>
      <c r="J913" s="49">
        <v>19</v>
      </c>
      <c r="K913" s="49">
        <v>1000</v>
      </c>
      <c r="L913" s="49">
        <f t="shared" si="90"/>
        <v>-17768</v>
      </c>
      <c r="N913" s="52" t="s">
        <v>243</v>
      </c>
      <c r="P913" s="49">
        <v>7559</v>
      </c>
      <c r="Q913" s="49">
        <v>2000</v>
      </c>
      <c r="R913" s="49">
        <v>13000</v>
      </c>
      <c r="S913" s="77">
        <f t="shared" si="91"/>
        <v>9559</v>
      </c>
      <c r="T913" s="77">
        <f t="shared" si="92"/>
        <v>22559</v>
      </c>
      <c r="U913" s="49">
        <v>18768</v>
      </c>
      <c r="V913" s="49">
        <v>7864</v>
      </c>
      <c r="W913" s="49">
        <v>7584</v>
      </c>
      <c r="X913" s="49">
        <f t="shared" si="94"/>
        <v>-19073</v>
      </c>
      <c r="Y913" s="49" t="s">
        <v>181</v>
      </c>
      <c r="Z913" s="53">
        <v>0.65</v>
      </c>
      <c r="AB913" s="53">
        <f t="shared" si="93"/>
        <v>-0.65</v>
      </c>
      <c r="AM913" s="49" t="s">
        <v>85</v>
      </c>
      <c r="AN913" s="49" t="s">
        <v>3613</v>
      </c>
    </row>
    <row r="914" spans="1:40" ht="60" hidden="1" x14ac:dyDescent="0.2">
      <c r="A914" s="49" t="s">
        <v>3642</v>
      </c>
      <c r="B914" s="49" t="s">
        <v>3643</v>
      </c>
      <c r="C914" s="50" t="s">
        <v>166</v>
      </c>
      <c r="D914" s="49" t="s">
        <v>2310</v>
      </c>
      <c r="E914" s="49" t="s">
        <v>3644</v>
      </c>
      <c r="F914" s="49" t="s">
        <v>3610</v>
      </c>
      <c r="G914" s="49" t="s">
        <v>3645</v>
      </c>
      <c r="H914" s="49" t="s">
        <v>3646</v>
      </c>
      <c r="I914" s="51" t="s">
        <v>3647</v>
      </c>
      <c r="J914" s="49">
        <v>15</v>
      </c>
      <c r="K914" s="49">
        <v>200</v>
      </c>
      <c r="L914" s="49">
        <f t="shared" si="90"/>
        <v>200</v>
      </c>
      <c r="M914" s="49">
        <f>L914*Z914</f>
        <v>6600</v>
      </c>
      <c r="N914" s="52" t="s">
        <v>243</v>
      </c>
      <c r="O914" s="52" t="s">
        <v>504</v>
      </c>
      <c r="P914" s="49">
        <v>0</v>
      </c>
      <c r="Q914" s="49">
        <v>0</v>
      </c>
      <c r="R914" s="49">
        <v>0</v>
      </c>
      <c r="S914" s="77">
        <f t="shared" si="91"/>
        <v>0</v>
      </c>
      <c r="T914" s="77">
        <f t="shared" si="92"/>
        <v>0</v>
      </c>
      <c r="U914" s="49">
        <v>0</v>
      </c>
      <c r="V914" s="49">
        <v>0</v>
      </c>
      <c r="W914" s="49">
        <v>0</v>
      </c>
      <c r="X914" s="49">
        <f t="shared" si="94"/>
        <v>0</v>
      </c>
      <c r="Y914" s="49" t="s">
        <v>174</v>
      </c>
      <c r="Z914" s="53">
        <v>33</v>
      </c>
      <c r="AB914" s="53">
        <f t="shared" si="93"/>
        <v>-33</v>
      </c>
      <c r="AM914" s="49" t="s">
        <v>85</v>
      </c>
      <c r="AN914" s="49" t="s">
        <v>3613</v>
      </c>
    </row>
    <row r="915" spans="1:40" hidden="1" x14ac:dyDescent="0.2">
      <c r="A915" s="49" t="s">
        <v>3648</v>
      </c>
      <c r="B915" s="49" t="s">
        <v>3649</v>
      </c>
      <c r="C915" s="50" t="s">
        <v>166</v>
      </c>
      <c r="D915" s="49" t="s">
        <v>403</v>
      </c>
      <c r="E915" s="49" t="s">
        <v>3650</v>
      </c>
      <c r="F915" s="49" t="s">
        <v>3610</v>
      </c>
      <c r="G915" s="49" t="s">
        <v>3623</v>
      </c>
      <c r="H915" s="49" t="s">
        <v>3624</v>
      </c>
      <c r="I915" s="51" t="s">
        <v>3651</v>
      </c>
      <c r="J915" s="49">
        <v>13</v>
      </c>
      <c r="K915" s="49">
        <v>100</v>
      </c>
      <c r="L915" s="49">
        <f t="shared" si="90"/>
        <v>-6266</v>
      </c>
      <c r="N915" s="52" t="s">
        <v>243</v>
      </c>
      <c r="P915" s="49">
        <v>1695</v>
      </c>
      <c r="Q915" s="49">
        <v>200</v>
      </c>
      <c r="R915" s="49">
        <v>2325</v>
      </c>
      <c r="S915" s="77">
        <f t="shared" si="91"/>
        <v>1895</v>
      </c>
      <c r="T915" s="77">
        <f t="shared" si="92"/>
        <v>4220</v>
      </c>
      <c r="U915" s="49">
        <v>6366</v>
      </c>
      <c r="V915" s="49">
        <v>2206</v>
      </c>
      <c r="W915" s="49">
        <v>2025</v>
      </c>
      <c r="X915" s="49">
        <f t="shared" si="94"/>
        <v>-6877</v>
      </c>
      <c r="Y915" s="49" t="s">
        <v>181</v>
      </c>
      <c r="Z915" s="53">
        <v>22.875</v>
      </c>
      <c r="AB915" s="53">
        <f t="shared" si="93"/>
        <v>-22.875</v>
      </c>
      <c r="AM915" s="49" t="s">
        <v>85</v>
      </c>
      <c r="AN915" s="49" t="s">
        <v>3613</v>
      </c>
    </row>
    <row r="916" spans="1:40" hidden="1" x14ac:dyDescent="0.2">
      <c r="A916" s="49" t="s">
        <v>3652</v>
      </c>
      <c r="B916" s="49" t="s">
        <v>3653</v>
      </c>
      <c r="C916" s="50" t="s">
        <v>166</v>
      </c>
      <c r="D916" s="49" t="s">
        <v>2310</v>
      </c>
      <c r="E916" s="49" t="s">
        <v>3654</v>
      </c>
      <c r="F916" s="49" t="s">
        <v>3610</v>
      </c>
      <c r="G916" s="49" t="s">
        <v>3645</v>
      </c>
      <c r="H916" s="49" t="s">
        <v>3646</v>
      </c>
      <c r="I916" s="51" t="s">
        <v>3655</v>
      </c>
      <c r="J916" s="49">
        <v>17</v>
      </c>
      <c r="K916" s="49">
        <v>200</v>
      </c>
      <c r="L916" s="49">
        <f t="shared" si="90"/>
        <v>-842</v>
      </c>
      <c r="N916" s="52" t="s">
        <v>243</v>
      </c>
      <c r="P916" s="49">
        <v>451</v>
      </c>
      <c r="Q916" s="49">
        <v>0</v>
      </c>
      <c r="R916" s="49">
        <v>400</v>
      </c>
      <c r="S916" s="77">
        <f t="shared" si="91"/>
        <v>451</v>
      </c>
      <c r="T916" s="77">
        <f t="shared" si="92"/>
        <v>851</v>
      </c>
      <c r="U916" s="49">
        <v>1042</v>
      </c>
      <c r="V916" s="49">
        <v>406</v>
      </c>
      <c r="W916" s="49">
        <v>444</v>
      </c>
      <c r="X916" s="49">
        <f t="shared" si="94"/>
        <v>-997</v>
      </c>
      <c r="Y916" s="49" t="s">
        <v>181</v>
      </c>
      <c r="Z916" s="53">
        <v>50.2</v>
      </c>
      <c r="AB916" s="53">
        <f t="shared" si="93"/>
        <v>-50.2</v>
      </c>
      <c r="AM916" s="49" t="s">
        <v>85</v>
      </c>
      <c r="AN916" s="49" t="s">
        <v>3613</v>
      </c>
    </row>
    <row r="917" spans="1:40" hidden="1" x14ac:dyDescent="0.2">
      <c r="A917" s="49" t="s">
        <v>3656</v>
      </c>
      <c r="B917" s="49" t="s">
        <v>3657</v>
      </c>
      <c r="C917" s="50" t="s">
        <v>166</v>
      </c>
      <c r="D917" s="49" t="s">
        <v>2310</v>
      </c>
      <c r="E917" s="49" t="s">
        <v>3658</v>
      </c>
      <c r="F917" s="49" t="s">
        <v>3610</v>
      </c>
      <c r="G917" s="49" t="s">
        <v>3617</v>
      </c>
      <c r="H917" s="49" t="s">
        <v>3659</v>
      </c>
      <c r="I917" s="51" t="s">
        <v>3660</v>
      </c>
      <c r="J917" s="49">
        <v>13</v>
      </c>
      <c r="K917" s="49">
        <v>2000</v>
      </c>
      <c r="L917" s="49">
        <f t="shared" si="90"/>
        <v>-130984</v>
      </c>
      <c r="N917" s="52" t="s">
        <v>243</v>
      </c>
      <c r="P917" s="49">
        <v>122090</v>
      </c>
      <c r="Q917" s="49">
        <v>0</v>
      </c>
      <c r="R917" s="49">
        <v>34000</v>
      </c>
      <c r="S917" s="77">
        <f t="shared" si="91"/>
        <v>122090</v>
      </c>
      <c r="T917" s="77">
        <f t="shared" si="92"/>
        <v>156090</v>
      </c>
      <c r="U917" s="49">
        <v>132984</v>
      </c>
      <c r="V917" s="49">
        <v>93942</v>
      </c>
      <c r="W917" s="49">
        <v>93213</v>
      </c>
      <c r="X917" s="49">
        <f t="shared" si="94"/>
        <v>-104836</v>
      </c>
      <c r="Y917" s="49" t="s">
        <v>181</v>
      </c>
      <c r="Z917" s="53">
        <v>2.1880000000000002</v>
      </c>
      <c r="AB917" s="53">
        <f t="shared" si="93"/>
        <v>-2.1880000000000002</v>
      </c>
      <c r="AM917" s="49" t="s">
        <v>85</v>
      </c>
      <c r="AN917" s="49" t="s">
        <v>3613</v>
      </c>
    </row>
    <row r="918" spans="1:40" hidden="1" x14ac:dyDescent="0.2">
      <c r="A918" s="49" t="s">
        <v>3661</v>
      </c>
      <c r="B918" s="49" t="s">
        <v>3662</v>
      </c>
      <c r="C918" s="50" t="s">
        <v>166</v>
      </c>
      <c r="D918" s="49" t="s">
        <v>2310</v>
      </c>
      <c r="E918" s="49" t="s">
        <v>3663</v>
      </c>
      <c r="F918" s="49" t="s">
        <v>3610</v>
      </c>
      <c r="G918" s="49" t="s">
        <v>3623</v>
      </c>
      <c r="H918" s="49" t="s">
        <v>3624</v>
      </c>
      <c r="I918" s="51" t="s">
        <v>3664</v>
      </c>
      <c r="J918" s="49">
        <v>15</v>
      </c>
      <c r="K918" s="49">
        <v>500</v>
      </c>
      <c r="L918" s="49">
        <f t="shared" si="90"/>
        <v>-7216</v>
      </c>
      <c r="N918" s="52" t="s">
        <v>243</v>
      </c>
      <c r="P918" s="49">
        <v>4673</v>
      </c>
      <c r="Q918" s="49">
        <v>500</v>
      </c>
      <c r="R918" s="49">
        <v>3500</v>
      </c>
      <c r="S918" s="77">
        <f t="shared" si="91"/>
        <v>5173</v>
      </c>
      <c r="T918" s="77">
        <f t="shared" si="92"/>
        <v>8673</v>
      </c>
      <c r="U918" s="49">
        <v>7716</v>
      </c>
      <c r="V918" s="49">
        <v>1397</v>
      </c>
      <c r="W918" s="49">
        <v>1197</v>
      </c>
      <c r="X918" s="49">
        <f t="shared" si="94"/>
        <v>-4440</v>
      </c>
      <c r="Y918" s="49" t="s">
        <v>181</v>
      </c>
      <c r="Z918" s="53">
        <v>38</v>
      </c>
      <c r="AB918" s="53">
        <f t="shared" si="93"/>
        <v>-38</v>
      </c>
      <c r="AM918" s="49" t="s">
        <v>85</v>
      </c>
      <c r="AN918" s="49" t="s">
        <v>3613</v>
      </c>
    </row>
    <row r="919" spans="1:40" hidden="1" x14ac:dyDescent="0.2">
      <c r="A919" s="49" t="s">
        <v>3665</v>
      </c>
      <c r="B919" s="49" t="s">
        <v>3666</v>
      </c>
      <c r="C919" s="50" t="s">
        <v>166</v>
      </c>
      <c r="D919" s="49" t="s">
        <v>2310</v>
      </c>
      <c r="E919" s="49" t="s">
        <v>3667</v>
      </c>
      <c r="F919" s="49" t="s">
        <v>3610</v>
      </c>
      <c r="G919" s="49" t="s">
        <v>3668</v>
      </c>
      <c r="H919" s="49" t="s">
        <v>3669</v>
      </c>
      <c r="I919" s="51" t="s">
        <v>3670</v>
      </c>
      <c r="J919" s="49">
        <v>15</v>
      </c>
      <c r="K919" s="49">
        <v>100</v>
      </c>
      <c r="L919" s="49">
        <f t="shared" si="90"/>
        <v>-982</v>
      </c>
      <c r="N919" s="52" t="s">
        <v>243</v>
      </c>
      <c r="P919" s="49">
        <v>323</v>
      </c>
      <c r="Q919" s="49">
        <v>0</v>
      </c>
      <c r="R919" s="49">
        <v>800</v>
      </c>
      <c r="S919" s="77">
        <f t="shared" si="91"/>
        <v>323</v>
      </c>
      <c r="T919" s="77">
        <f t="shared" si="92"/>
        <v>1123</v>
      </c>
      <c r="U919" s="49">
        <v>1082</v>
      </c>
      <c r="V919" s="49">
        <v>369</v>
      </c>
      <c r="W919" s="49">
        <v>366</v>
      </c>
      <c r="X919" s="49">
        <f t="shared" si="94"/>
        <v>-1128</v>
      </c>
      <c r="Y919" s="49" t="s">
        <v>181</v>
      </c>
      <c r="Z919" s="53">
        <v>70.48</v>
      </c>
      <c r="AB919" s="53">
        <f t="shared" si="93"/>
        <v>-70.48</v>
      </c>
      <c r="AM919" s="49" t="s">
        <v>85</v>
      </c>
      <c r="AN919" s="49" t="s">
        <v>3613</v>
      </c>
    </row>
    <row r="920" spans="1:40" hidden="1" x14ac:dyDescent="0.2">
      <c r="A920" s="49" t="s">
        <v>3671</v>
      </c>
      <c r="B920" s="49" t="s">
        <v>3672</v>
      </c>
      <c r="C920" s="50" t="s">
        <v>166</v>
      </c>
      <c r="D920" s="49" t="s">
        <v>2310</v>
      </c>
      <c r="E920" s="49" t="s">
        <v>3673</v>
      </c>
      <c r="F920" s="49" t="s">
        <v>3610</v>
      </c>
      <c r="G920" s="49" t="s">
        <v>1641</v>
      </c>
      <c r="H920" s="49" t="s">
        <v>3674</v>
      </c>
      <c r="I920" s="51" t="s">
        <v>3675</v>
      </c>
      <c r="J920" s="49">
        <v>13</v>
      </c>
      <c r="K920" s="49">
        <v>100</v>
      </c>
      <c r="L920" s="49">
        <f t="shared" si="90"/>
        <v>43</v>
      </c>
      <c r="M920" s="49">
        <f>L920*Z920</f>
        <v>3944.3900000000003</v>
      </c>
      <c r="N920" s="52" t="s">
        <v>243</v>
      </c>
      <c r="P920" s="49">
        <v>139</v>
      </c>
      <c r="Q920" s="49">
        <v>0</v>
      </c>
      <c r="R920" s="49">
        <v>11</v>
      </c>
      <c r="S920" s="77">
        <f t="shared" si="91"/>
        <v>139</v>
      </c>
      <c r="T920" s="77">
        <f t="shared" si="92"/>
        <v>150</v>
      </c>
      <c r="U920" s="49">
        <v>57</v>
      </c>
      <c r="V920" s="49">
        <v>0</v>
      </c>
      <c r="W920" s="49">
        <v>6</v>
      </c>
      <c r="X920" s="49">
        <f t="shared" si="94"/>
        <v>82</v>
      </c>
      <c r="Y920" s="49" t="s">
        <v>190</v>
      </c>
      <c r="Z920" s="53">
        <v>91.73</v>
      </c>
      <c r="AB920" s="53">
        <f t="shared" si="93"/>
        <v>-91.73</v>
      </c>
      <c r="AM920" s="49" t="s">
        <v>85</v>
      </c>
      <c r="AN920" s="49" t="s">
        <v>3613</v>
      </c>
    </row>
    <row r="921" spans="1:40" hidden="1" x14ac:dyDescent="0.2">
      <c r="A921" s="49" t="s">
        <v>3676</v>
      </c>
      <c r="B921" s="49" t="s">
        <v>3677</v>
      </c>
      <c r="C921" s="50" t="s">
        <v>166</v>
      </c>
      <c r="D921" s="49" t="s">
        <v>2310</v>
      </c>
      <c r="E921" s="49" t="s">
        <v>3678</v>
      </c>
      <c r="F921" s="49" t="s">
        <v>3610</v>
      </c>
      <c r="G921" s="49" t="s">
        <v>3623</v>
      </c>
      <c r="H921" s="49" t="s">
        <v>3624</v>
      </c>
      <c r="I921" s="51" t="s">
        <v>3679</v>
      </c>
      <c r="J921" s="49">
        <v>15</v>
      </c>
      <c r="K921" s="49">
        <v>200</v>
      </c>
      <c r="L921" s="49">
        <f t="shared" si="90"/>
        <v>-1255</v>
      </c>
      <c r="N921" s="52" t="s">
        <v>243</v>
      </c>
      <c r="P921" s="49">
        <v>799</v>
      </c>
      <c r="Q921" s="49">
        <v>0</v>
      </c>
      <c r="R921" s="49">
        <v>600</v>
      </c>
      <c r="S921" s="77">
        <f t="shared" si="91"/>
        <v>799</v>
      </c>
      <c r="T921" s="77">
        <f t="shared" si="92"/>
        <v>1399</v>
      </c>
      <c r="U921" s="49">
        <v>1455</v>
      </c>
      <c r="V921" s="49">
        <v>849</v>
      </c>
      <c r="W921" s="49">
        <v>849</v>
      </c>
      <c r="X921" s="49">
        <f t="shared" si="94"/>
        <v>-1505</v>
      </c>
      <c r="Y921" s="49" t="s">
        <v>181</v>
      </c>
      <c r="Z921" s="53">
        <v>32</v>
      </c>
      <c r="AB921" s="53">
        <f t="shared" si="93"/>
        <v>-32</v>
      </c>
      <c r="AM921" s="49" t="s">
        <v>85</v>
      </c>
      <c r="AN921" s="49" t="s">
        <v>3613</v>
      </c>
    </row>
    <row r="922" spans="1:40" hidden="1" x14ac:dyDescent="0.2">
      <c r="A922" s="49" t="s">
        <v>3680</v>
      </c>
      <c r="B922" s="49" t="s">
        <v>3681</v>
      </c>
      <c r="C922" s="50" t="s">
        <v>166</v>
      </c>
      <c r="D922" s="49" t="s">
        <v>2310</v>
      </c>
      <c r="E922" s="49" t="s">
        <v>3682</v>
      </c>
      <c r="F922" s="49" t="s">
        <v>3610</v>
      </c>
      <c r="G922" s="49" t="s">
        <v>3617</v>
      </c>
      <c r="H922" s="49" t="s">
        <v>3659</v>
      </c>
      <c r="I922" s="51" t="s">
        <v>3683</v>
      </c>
      <c r="J922" s="49">
        <v>13</v>
      </c>
      <c r="K922" s="49">
        <v>1520</v>
      </c>
      <c r="L922" s="49">
        <f t="shared" si="90"/>
        <v>-34983</v>
      </c>
      <c r="N922" s="52" t="s">
        <v>243</v>
      </c>
      <c r="P922" s="49">
        <v>24738</v>
      </c>
      <c r="Q922" s="49">
        <v>9480</v>
      </c>
      <c r="R922" s="49">
        <v>22912</v>
      </c>
      <c r="S922" s="77">
        <f t="shared" si="91"/>
        <v>34218</v>
      </c>
      <c r="T922" s="77">
        <f t="shared" si="92"/>
        <v>57130</v>
      </c>
      <c r="U922" s="49">
        <v>36503</v>
      </c>
      <c r="V922" s="49">
        <v>21889</v>
      </c>
      <c r="W922" s="49">
        <v>21754</v>
      </c>
      <c r="X922" s="49">
        <f t="shared" si="94"/>
        <v>-33654</v>
      </c>
      <c r="Y922" s="49" t="s">
        <v>181</v>
      </c>
      <c r="Z922" s="53">
        <v>4.3410000000000002</v>
      </c>
      <c r="AB922" s="53">
        <f t="shared" si="93"/>
        <v>-4.3410000000000002</v>
      </c>
      <c r="AM922" s="49" t="s">
        <v>85</v>
      </c>
      <c r="AN922" s="49" t="s">
        <v>3613</v>
      </c>
    </row>
    <row r="923" spans="1:40" hidden="1" x14ac:dyDescent="0.2">
      <c r="A923" s="49" t="s">
        <v>3684</v>
      </c>
      <c r="B923" s="49" t="s">
        <v>3685</v>
      </c>
      <c r="C923" s="50" t="s">
        <v>166</v>
      </c>
      <c r="D923" s="49" t="s">
        <v>2310</v>
      </c>
      <c r="E923" s="49" t="s">
        <v>3686</v>
      </c>
      <c r="F923" s="49" t="s">
        <v>3610</v>
      </c>
      <c r="G923" s="49" t="s">
        <v>3617</v>
      </c>
      <c r="H923" s="49" t="s">
        <v>3659</v>
      </c>
      <c r="I923" s="51" t="s">
        <v>3687</v>
      </c>
      <c r="J923" s="49">
        <v>21</v>
      </c>
      <c r="K923" s="49">
        <v>2000</v>
      </c>
      <c r="L923" s="49">
        <f t="shared" si="90"/>
        <v>-192120</v>
      </c>
      <c r="N923" s="52" t="s">
        <v>243</v>
      </c>
      <c r="P923" s="49">
        <v>464898</v>
      </c>
      <c r="Q923" s="49">
        <v>0</v>
      </c>
      <c r="R923" s="49">
        <v>0</v>
      </c>
      <c r="S923" s="77">
        <f t="shared" si="91"/>
        <v>464898</v>
      </c>
      <c r="T923" s="77">
        <f t="shared" si="92"/>
        <v>464898</v>
      </c>
      <c r="U923" s="49">
        <v>194120</v>
      </c>
      <c r="V923" s="49">
        <v>78160</v>
      </c>
      <c r="W923" s="49">
        <v>44480</v>
      </c>
      <c r="X923" s="49">
        <f t="shared" si="94"/>
        <v>192618</v>
      </c>
      <c r="Y923" s="49" t="s">
        <v>190</v>
      </c>
      <c r="Z923" s="53">
        <v>7.585</v>
      </c>
      <c r="AB923" s="53">
        <f t="shared" si="93"/>
        <v>-7.585</v>
      </c>
      <c r="AM923" s="49" t="s">
        <v>85</v>
      </c>
      <c r="AN923" s="49" t="s">
        <v>3613</v>
      </c>
    </row>
    <row r="924" spans="1:40" hidden="1" x14ac:dyDescent="0.2">
      <c r="A924" s="49" t="s">
        <v>3688</v>
      </c>
      <c r="B924" s="49" t="s">
        <v>3689</v>
      </c>
      <c r="C924" s="50" t="s">
        <v>166</v>
      </c>
      <c r="D924" s="49" t="s">
        <v>2310</v>
      </c>
      <c r="E924" s="49" t="s">
        <v>3690</v>
      </c>
      <c r="F924" s="49" t="s">
        <v>3610</v>
      </c>
      <c r="G924" s="49" t="s">
        <v>3635</v>
      </c>
      <c r="H924" s="49" t="s">
        <v>3691</v>
      </c>
      <c r="I924" s="51" t="s">
        <v>3692</v>
      </c>
      <c r="J924" s="49">
        <v>11</v>
      </c>
      <c r="K924" s="49">
        <v>200</v>
      </c>
      <c r="L924" s="49">
        <f t="shared" si="90"/>
        <v>-20809</v>
      </c>
      <c r="N924" s="52" t="s">
        <v>243</v>
      </c>
      <c r="P924" s="49">
        <v>5600</v>
      </c>
      <c r="Q924" s="49">
        <v>0</v>
      </c>
      <c r="R924" s="49">
        <v>8428</v>
      </c>
      <c r="S924" s="77">
        <f t="shared" si="91"/>
        <v>5600</v>
      </c>
      <c r="T924" s="77">
        <f t="shared" si="92"/>
        <v>14028</v>
      </c>
      <c r="U924" s="49">
        <v>21009</v>
      </c>
      <c r="V924" s="49">
        <v>10299</v>
      </c>
      <c r="W924" s="49">
        <v>10248</v>
      </c>
      <c r="X924" s="49">
        <f t="shared" si="94"/>
        <v>-25708</v>
      </c>
      <c r="Y924" s="49" t="s">
        <v>181</v>
      </c>
      <c r="Z924" s="53">
        <v>57.1</v>
      </c>
      <c r="AB924" s="53">
        <f t="shared" si="93"/>
        <v>-57.1</v>
      </c>
      <c r="AM924" s="49" t="s">
        <v>85</v>
      </c>
      <c r="AN924" s="49" t="s">
        <v>3613</v>
      </c>
    </row>
    <row r="925" spans="1:40" hidden="1" x14ac:dyDescent="0.2">
      <c r="A925" s="49" t="s">
        <v>3693</v>
      </c>
      <c r="B925" s="49" t="s">
        <v>3694</v>
      </c>
      <c r="C925" s="50" t="s">
        <v>166</v>
      </c>
      <c r="D925" s="49" t="s">
        <v>403</v>
      </c>
      <c r="E925" s="49" t="s">
        <v>3695</v>
      </c>
      <c r="F925" s="49" t="s">
        <v>3610</v>
      </c>
      <c r="G925" s="49" t="s">
        <v>3696</v>
      </c>
      <c r="H925" s="49" t="s">
        <v>3697</v>
      </c>
      <c r="I925" s="51" t="s">
        <v>3698</v>
      </c>
      <c r="J925" s="49">
        <v>23</v>
      </c>
      <c r="K925" s="49">
        <v>1500</v>
      </c>
      <c r="L925" s="49">
        <f t="shared" si="90"/>
        <v>-17543</v>
      </c>
      <c r="N925" s="52" t="s">
        <v>243</v>
      </c>
      <c r="P925" s="49">
        <v>7648</v>
      </c>
      <c r="Q925" s="49">
        <v>3000</v>
      </c>
      <c r="R925" s="49">
        <v>12000</v>
      </c>
      <c r="S925" s="77">
        <f t="shared" si="91"/>
        <v>10648</v>
      </c>
      <c r="T925" s="77">
        <f t="shared" si="92"/>
        <v>22648</v>
      </c>
      <c r="U925" s="49">
        <v>19043</v>
      </c>
      <c r="V925" s="49">
        <v>9588</v>
      </c>
      <c r="W925" s="49">
        <v>9998</v>
      </c>
      <c r="X925" s="49">
        <f t="shared" si="94"/>
        <v>-20983</v>
      </c>
      <c r="Y925" s="49" t="s">
        <v>181</v>
      </c>
      <c r="Z925" s="53">
        <v>4.0098799999999999</v>
      </c>
      <c r="AB925" s="53">
        <f t="shared" si="93"/>
        <v>-4.0098799999999999</v>
      </c>
      <c r="AM925" s="49" t="s">
        <v>85</v>
      </c>
      <c r="AN925" s="49" t="s">
        <v>3613</v>
      </c>
    </row>
    <row r="926" spans="1:40" hidden="1" x14ac:dyDescent="0.2">
      <c r="A926" s="49" t="s">
        <v>3699</v>
      </c>
      <c r="B926" s="49" t="s">
        <v>3700</v>
      </c>
      <c r="C926" s="50" t="s">
        <v>166</v>
      </c>
      <c r="D926" s="49" t="s">
        <v>2310</v>
      </c>
      <c r="E926" s="49" t="s">
        <v>3701</v>
      </c>
      <c r="F926" s="49" t="s">
        <v>3610</v>
      </c>
      <c r="G926" s="49" t="s">
        <v>3635</v>
      </c>
      <c r="H926" s="49" t="s">
        <v>3691</v>
      </c>
      <c r="I926" s="51" t="s">
        <v>3702</v>
      </c>
      <c r="J926" s="49">
        <v>11</v>
      </c>
      <c r="K926" s="49">
        <v>100</v>
      </c>
      <c r="L926" s="49">
        <f t="shared" si="90"/>
        <v>-1430</v>
      </c>
      <c r="N926" s="52" t="s">
        <v>243</v>
      </c>
      <c r="P926" s="49">
        <v>394</v>
      </c>
      <c r="Q926" s="49">
        <v>0</v>
      </c>
      <c r="R926" s="49">
        <v>1200</v>
      </c>
      <c r="S926" s="77">
        <f t="shared" si="91"/>
        <v>394</v>
      </c>
      <c r="T926" s="77">
        <f t="shared" si="92"/>
        <v>1594</v>
      </c>
      <c r="U926" s="49">
        <v>1530</v>
      </c>
      <c r="V926" s="49">
        <v>606</v>
      </c>
      <c r="W926" s="49">
        <v>600</v>
      </c>
      <c r="X926" s="49">
        <f t="shared" si="94"/>
        <v>-1742</v>
      </c>
      <c r="Y926" s="49" t="s">
        <v>181</v>
      </c>
      <c r="Z926" s="53">
        <v>219.3</v>
      </c>
      <c r="AB926" s="53">
        <f t="shared" si="93"/>
        <v>-219.3</v>
      </c>
      <c r="AM926" s="49" t="s">
        <v>85</v>
      </c>
      <c r="AN926" s="49" t="s">
        <v>3613</v>
      </c>
    </row>
    <row r="927" spans="1:40" hidden="1" x14ac:dyDescent="0.2">
      <c r="A927" s="49" t="s">
        <v>3703</v>
      </c>
      <c r="B927" s="49" t="s">
        <v>3704</v>
      </c>
      <c r="C927" s="50" t="s">
        <v>166</v>
      </c>
      <c r="D927" s="49" t="s">
        <v>2310</v>
      </c>
      <c r="E927" s="49" t="s">
        <v>3705</v>
      </c>
      <c r="F927" s="49" t="s">
        <v>3610</v>
      </c>
      <c r="G927" s="49" t="s">
        <v>3635</v>
      </c>
      <c r="H927" s="49" t="s">
        <v>3706</v>
      </c>
      <c r="I927" s="51" t="s">
        <v>3707</v>
      </c>
      <c r="J927" s="49">
        <v>11</v>
      </c>
      <c r="K927" s="49">
        <v>1120</v>
      </c>
      <c r="L927" s="49">
        <f t="shared" si="90"/>
        <v>-9710</v>
      </c>
      <c r="N927" s="52" t="s">
        <v>243</v>
      </c>
      <c r="P927" s="49">
        <v>1600</v>
      </c>
      <c r="Q927" s="49">
        <v>0</v>
      </c>
      <c r="R927" s="49">
        <v>7040</v>
      </c>
      <c r="S927" s="77">
        <f t="shared" si="91"/>
        <v>1600</v>
      </c>
      <c r="T927" s="77">
        <f t="shared" si="92"/>
        <v>8640</v>
      </c>
      <c r="U927" s="49">
        <v>10830</v>
      </c>
      <c r="V927" s="49">
        <v>7254</v>
      </c>
      <c r="W927" s="49">
        <v>7254</v>
      </c>
      <c r="X927" s="49">
        <f t="shared" si="94"/>
        <v>-16484</v>
      </c>
      <c r="Y927" s="49" t="s">
        <v>181</v>
      </c>
      <c r="Z927" s="53">
        <v>2.35</v>
      </c>
      <c r="AB927" s="53">
        <f t="shared" si="93"/>
        <v>-2.35</v>
      </c>
      <c r="AM927" s="49" t="s">
        <v>85</v>
      </c>
      <c r="AN927" s="49" t="s">
        <v>3613</v>
      </c>
    </row>
    <row r="928" spans="1:40" hidden="1" x14ac:dyDescent="0.2">
      <c r="A928" s="49" t="s">
        <v>3708</v>
      </c>
      <c r="B928" s="49" t="s">
        <v>3709</v>
      </c>
      <c r="C928" s="50" t="s">
        <v>166</v>
      </c>
      <c r="D928" s="49" t="s">
        <v>2310</v>
      </c>
      <c r="E928" s="49" t="s">
        <v>3710</v>
      </c>
      <c r="F928" s="49" t="s">
        <v>3610</v>
      </c>
      <c r="G928" s="49" t="s">
        <v>3711</v>
      </c>
      <c r="H928" s="49" t="s">
        <v>3712</v>
      </c>
      <c r="I928" s="51" t="s">
        <v>3713</v>
      </c>
      <c r="J928" s="49">
        <v>4</v>
      </c>
      <c r="K928" s="49">
        <v>50</v>
      </c>
      <c r="L928" s="49">
        <f t="shared" si="90"/>
        <v>-4564</v>
      </c>
      <c r="N928" s="52" t="s">
        <v>243</v>
      </c>
      <c r="P928" s="49">
        <v>2685</v>
      </c>
      <c r="Q928" s="49">
        <v>0</v>
      </c>
      <c r="R928" s="49">
        <v>1263</v>
      </c>
      <c r="S928" s="77">
        <f t="shared" si="91"/>
        <v>2685</v>
      </c>
      <c r="T928" s="77">
        <f t="shared" si="92"/>
        <v>3948</v>
      </c>
      <c r="U928" s="49">
        <v>4614</v>
      </c>
      <c r="V928" s="49">
        <v>1786</v>
      </c>
      <c r="W928" s="49">
        <v>1722</v>
      </c>
      <c r="X928" s="49">
        <f t="shared" si="94"/>
        <v>-3715</v>
      </c>
      <c r="Y928" s="49" t="s">
        <v>181</v>
      </c>
      <c r="Z928" s="53">
        <v>82.1</v>
      </c>
      <c r="AB928" s="53">
        <f t="shared" si="93"/>
        <v>-82.1</v>
      </c>
      <c r="AM928" s="49" t="s">
        <v>85</v>
      </c>
      <c r="AN928" s="49" t="s">
        <v>3613</v>
      </c>
    </row>
    <row r="929" spans="1:40" hidden="1" x14ac:dyDescent="0.2">
      <c r="A929" s="49" t="s">
        <v>3714</v>
      </c>
      <c r="B929" s="49" t="s">
        <v>3715</v>
      </c>
      <c r="C929" s="50" t="s">
        <v>166</v>
      </c>
      <c r="D929" s="49" t="s">
        <v>2310</v>
      </c>
      <c r="E929" s="49" t="s">
        <v>3716</v>
      </c>
      <c r="F929" s="49" t="s">
        <v>3610</v>
      </c>
      <c r="G929" s="49" t="s">
        <v>3617</v>
      </c>
      <c r="H929" s="49" t="s">
        <v>3659</v>
      </c>
      <c r="I929" s="51" t="s">
        <v>3717</v>
      </c>
      <c r="J929" s="49">
        <v>20</v>
      </c>
      <c r="K929" s="49">
        <v>100</v>
      </c>
      <c r="L929" s="49">
        <f t="shared" si="90"/>
        <v>-1309</v>
      </c>
      <c r="N929" s="52" t="s">
        <v>243</v>
      </c>
      <c r="P929" s="49">
        <v>7384</v>
      </c>
      <c r="Q929" s="49">
        <v>0</v>
      </c>
      <c r="R929" s="49">
        <v>0</v>
      </c>
      <c r="S929" s="77">
        <f t="shared" si="91"/>
        <v>7384</v>
      </c>
      <c r="T929" s="77">
        <f t="shared" si="92"/>
        <v>7384</v>
      </c>
      <c r="U929" s="49">
        <v>1409</v>
      </c>
      <c r="V929" s="49">
        <v>600</v>
      </c>
      <c r="W929" s="49">
        <v>600</v>
      </c>
      <c r="X929" s="49">
        <f t="shared" si="94"/>
        <v>5375</v>
      </c>
      <c r="Y929" s="49" t="s">
        <v>190</v>
      </c>
      <c r="Z929" s="53">
        <v>107.75</v>
      </c>
      <c r="AB929" s="53">
        <f t="shared" si="93"/>
        <v>-107.75</v>
      </c>
      <c r="AM929" s="49" t="s">
        <v>85</v>
      </c>
      <c r="AN929" s="49" t="s">
        <v>3613</v>
      </c>
    </row>
    <row r="930" spans="1:40" hidden="1" x14ac:dyDescent="0.2">
      <c r="A930" s="49" t="s">
        <v>3718</v>
      </c>
      <c r="B930" s="49" t="s">
        <v>3719</v>
      </c>
      <c r="C930" s="50" t="s">
        <v>166</v>
      </c>
      <c r="D930" s="49" t="s">
        <v>417</v>
      </c>
      <c r="E930" s="49" t="s">
        <v>3720</v>
      </c>
      <c r="F930" s="49" t="s">
        <v>3610</v>
      </c>
      <c r="G930" s="49" t="s">
        <v>3617</v>
      </c>
      <c r="H930" s="49" t="s">
        <v>3618</v>
      </c>
      <c r="I930" s="51" t="s">
        <v>3721</v>
      </c>
      <c r="J930" s="49">
        <v>13</v>
      </c>
      <c r="K930" s="49">
        <v>4000</v>
      </c>
      <c r="L930" s="49">
        <f t="shared" si="90"/>
        <v>3537</v>
      </c>
      <c r="M930" s="82"/>
      <c r="N930" s="52" t="s">
        <v>243</v>
      </c>
      <c r="P930" s="49">
        <v>468</v>
      </c>
      <c r="Q930" s="49">
        <v>0</v>
      </c>
      <c r="R930" s="49">
        <v>901</v>
      </c>
      <c r="S930" s="77">
        <f t="shared" si="91"/>
        <v>468</v>
      </c>
      <c r="T930" s="77">
        <f t="shared" si="92"/>
        <v>1369</v>
      </c>
      <c r="U930" s="49">
        <v>463</v>
      </c>
      <c r="V930" s="49">
        <v>420</v>
      </c>
      <c r="W930" s="49">
        <v>432</v>
      </c>
      <c r="X930" s="49">
        <f t="shared" si="94"/>
        <v>-415</v>
      </c>
      <c r="Y930" s="49" t="s">
        <v>181</v>
      </c>
      <c r="Z930" s="53">
        <v>0.92</v>
      </c>
      <c r="AB930" s="53">
        <f t="shared" si="93"/>
        <v>-0.92</v>
      </c>
      <c r="AM930" s="49" t="s">
        <v>85</v>
      </c>
      <c r="AN930" s="49" t="s">
        <v>3613</v>
      </c>
    </row>
    <row r="931" spans="1:40" hidden="1" x14ac:dyDescent="0.2">
      <c r="A931" s="49" t="s">
        <v>3722</v>
      </c>
      <c r="B931" s="49" t="s">
        <v>3723</v>
      </c>
      <c r="C931" s="50" t="s">
        <v>166</v>
      </c>
      <c r="D931" s="49" t="s">
        <v>2310</v>
      </c>
      <c r="E931" s="49" t="s">
        <v>3724</v>
      </c>
      <c r="F931" s="49" t="s">
        <v>3610</v>
      </c>
      <c r="G931" s="49" t="s">
        <v>3623</v>
      </c>
      <c r="H931" s="49" t="s">
        <v>3624</v>
      </c>
      <c r="I931" s="51" t="s">
        <v>3725</v>
      </c>
      <c r="J931" s="49">
        <v>11</v>
      </c>
      <c r="K931" s="49">
        <v>50</v>
      </c>
      <c r="L931" s="49">
        <f t="shared" si="90"/>
        <v>-178</v>
      </c>
      <c r="N931" s="52" t="s">
        <v>243</v>
      </c>
      <c r="P931" s="49">
        <v>215</v>
      </c>
      <c r="Q931" s="49">
        <v>0</v>
      </c>
      <c r="R931" s="49">
        <v>0</v>
      </c>
      <c r="S931" s="77">
        <f t="shared" si="91"/>
        <v>215</v>
      </c>
      <c r="T931" s="77">
        <f t="shared" si="92"/>
        <v>215</v>
      </c>
      <c r="U931" s="49">
        <v>228</v>
      </c>
      <c r="V931" s="49">
        <v>79</v>
      </c>
      <c r="W931" s="49">
        <v>63</v>
      </c>
      <c r="X931" s="49">
        <f t="shared" si="94"/>
        <v>-92</v>
      </c>
      <c r="Y931" s="49" t="s">
        <v>181</v>
      </c>
      <c r="Z931" s="53">
        <v>41.58</v>
      </c>
      <c r="AB931" s="53">
        <f t="shared" si="93"/>
        <v>-41.58</v>
      </c>
      <c r="AM931" s="49" t="s">
        <v>85</v>
      </c>
      <c r="AN931" s="49" t="s">
        <v>3613</v>
      </c>
    </row>
    <row r="932" spans="1:40" hidden="1" x14ac:dyDescent="0.2">
      <c r="A932" s="49" t="s">
        <v>3726</v>
      </c>
      <c r="B932" s="49" t="s">
        <v>3727</v>
      </c>
      <c r="C932" s="50" t="s">
        <v>166</v>
      </c>
      <c r="D932" s="49" t="s">
        <v>2310</v>
      </c>
      <c r="E932" s="49" t="s">
        <v>3728</v>
      </c>
      <c r="F932" s="49" t="s">
        <v>3610</v>
      </c>
      <c r="G932" s="49" t="s">
        <v>3629</v>
      </c>
      <c r="H932" s="49" t="s">
        <v>3630</v>
      </c>
      <c r="I932" s="51" t="s">
        <v>3729</v>
      </c>
      <c r="J932" s="49">
        <v>11</v>
      </c>
      <c r="K932" s="49">
        <v>100</v>
      </c>
      <c r="L932" s="49">
        <f t="shared" si="90"/>
        <v>-1783</v>
      </c>
      <c r="N932" s="52" t="s">
        <v>243</v>
      </c>
      <c r="P932" s="49">
        <v>3917</v>
      </c>
      <c r="Q932" s="49">
        <v>0</v>
      </c>
      <c r="R932" s="49">
        <v>0</v>
      </c>
      <c r="S932" s="77">
        <f t="shared" si="91"/>
        <v>3917</v>
      </c>
      <c r="T932" s="77">
        <f t="shared" si="92"/>
        <v>3917</v>
      </c>
      <c r="U932" s="49">
        <v>1883</v>
      </c>
      <c r="V932" s="49">
        <v>969</v>
      </c>
      <c r="W932" s="49">
        <v>969</v>
      </c>
      <c r="X932" s="49">
        <f t="shared" si="94"/>
        <v>1065</v>
      </c>
      <c r="Y932" s="49" t="s">
        <v>190</v>
      </c>
      <c r="Z932" s="53">
        <v>37.25</v>
      </c>
      <c r="AB932" s="53">
        <f t="shared" si="93"/>
        <v>-37.25</v>
      </c>
      <c r="AM932" s="49" t="s">
        <v>85</v>
      </c>
      <c r="AN932" s="49" t="s">
        <v>3613</v>
      </c>
    </row>
    <row r="933" spans="1:40" hidden="1" x14ac:dyDescent="0.2">
      <c r="A933" s="49" t="s">
        <v>3730</v>
      </c>
      <c r="B933" s="49" t="s">
        <v>3731</v>
      </c>
      <c r="C933" s="50" t="s">
        <v>166</v>
      </c>
      <c r="D933" s="49" t="s">
        <v>2310</v>
      </c>
      <c r="E933" s="49" t="s">
        <v>3732</v>
      </c>
      <c r="F933" s="49" t="s">
        <v>3610</v>
      </c>
      <c r="G933" s="49" t="s">
        <v>3617</v>
      </c>
      <c r="H933" s="49" t="s">
        <v>3659</v>
      </c>
      <c r="I933" s="51" t="s">
        <v>3733</v>
      </c>
      <c r="J933" s="49">
        <v>13</v>
      </c>
      <c r="K933" s="49">
        <v>1920</v>
      </c>
      <c r="L933" s="49">
        <f t="shared" si="90"/>
        <v>-8072</v>
      </c>
      <c r="N933" s="52" t="s">
        <v>243</v>
      </c>
      <c r="P933" s="49">
        <v>12046</v>
      </c>
      <c r="Q933" s="49">
        <v>5141</v>
      </c>
      <c r="R933" s="49">
        <v>0</v>
      </c>
      <c r="S933" s="77">
        <f t="shared" si="91"/>
        <v>17187</v>
      </c>
      <c r="T933" s="77">
        <f t="shared" si="92"/>
        <v>17187</v>
      </c>
      <c r="U933" s="49">
        <v>9992</v>
      </c>
      <c r="V933" s="49">
        <v>6231</v>
      </c>
      <c r="W933" s="49">
        <v>6231</v>
      </c>
      <c r="X933" s="49">
        <f t="shared" si="94"/>
        <v>-4177</v>
      </c>
      <c r="Y933" s="49" t="s">
        <v>181</v>
      </c>
      <c r="Z933" s="53">
        <v>1.4</v>
      </c>
      <c r="AB933" s="53">
        <f t="shared" si="93"/>
        <v>-1.4</v>
      </c>
      <c r="AM933" s="49" t="s">
        <v>85</v>
      </c>
      <c r="AN933" s="49" t="s">
        <v>3613</v>
      </c>
    </row>
    <row r="934" spans="1:40" hidden="1" x14ac:dyDescent="0.2">
      <c r="A934" s="49" t="s">
        <v>3734</v>
      </c>
      <c r="B934" s="49" t="s">
        <v>3735</v>
      </c>
      <c r="C934" s="50" t="s">
        <v>166</v>
      </c>
      <c r="D934" s="49" t="s">
        <v>2310</v>
      </c>
      <c r="E934" s="49" t="s">
        <v>3736</v>
      </c>
      <c r="F934" s="49" t="s">
        <v>3610</v>
      </c>
      <c r="G934" s="49" t="s">
        <v>3737</v>
      </c>
      <c r="H934" s="49" t="s">
        <v>3738</v>
      </c>
      <c r="I934" s="51" t="s">
        <v>3739</v>
      </c>
      <c r="J934" s="49">
        <v>7</v>
      </c>
      <c r="K934" s="49">
        <v>60</v>
      </c>
      <c r="L934" s="49">
        <f t="shared" si="90"/>
        <v>-413</v>
      </c>
      <c r="N934" s="52" t="s">
        <v>243</v>
      </c>
      <c r="P934" s="49">
        <v>407</v>
      </c>
      <c r="Q934" s="49">
        <v>0</v>
      </c>
      <c r="R934" s="49">
        <v>400</v>
      </c>
      <c r="S934" s="77">
        <f t="shared" si="91"/>
        <v>407</v>
      </c>
      <c r="T934" s="77">
        <f t="shared" si="92"/>
        <v>807</v>
      </c>
      <c r="U934" s="49">
        <v>473</v>
      </c>
      <c r="V934" s="49">
        <v>420</v>
      </c>
      <c r="W934" s="49">
        <v>432</v>
      </c>
      <c r="X934" s="49">
        <f t="shared" si="94"/>
        <v>-486</v>
      </c>
      <c r="Y934" s="49" t="s">
        <v>181</v>
      </c>
      <c r="Z934" s="53">
        <v>54</v>
      </c>
      <c r="AB934" s="53">
        <f t="shared" si="93"/>
        <v>-54</v>
      </c>
      <c r="AM934" s="49" t="s">
        <v>85</v>
      </c>
      <c r="AN934" s="49" t="s">
        <v>3613</v>
      </c>
    </row>
    <row r="935" spans="1:40" hidden="1" x14ac:dyDescent="0.2">
      <c r="A935" s="49" t="s">
        <v>3740</v>
      </c>
      <c r="B935" s="49" t="s">
        <v>3741</v>
      </c>
      <c r="C935" s="50" t="s">
        <v>166</v>
      </c>
      <c r="D935" s="49" t="s">
        <v>2310</v>
      </c>
      <c r="E935" s="49" t="s">
        <v>3724</v>
      </c>
      <c r="F935" s="49" t="s">
        <v>3610</v>
      </c>
      <c r="G935" s="49" t="s">
        <v>3623</v>
      </c>
      <c r="H935" s="49" t="s">
        <v>3624</v>
      </c>
      <c r="I935" s="51" t="s">
        <v>3742</v>
      </c>
      <c r="J935" s="49">
        <v>11</v>
      </c>
      <c r="K935" s="49">
        <v>100</v>
      </c>
      <c r="L935" s="49">
        <f t="shared" si="90"/>
        <v>90</v>
      </c>
      <c r="M935" s="49">
        <f>L935*Z935</f>
        <v>3960</v>
      </c>
      <c r="N935" s="52" t="s">
        <v>243</v>
      </c>
      <c r="P935" s="49">
        <v>10</v>
      </c>
      <c r="Q935" s="49">
        <v>0</v>
      </c>
      <c r="R935" s="49">
        <v>0</v>
      </c>
      <c r="S935" s="77">
        <f t="shared" si="91"/>
        <v>10</v>
      </c>
      <c r="T935" s="77">
        <f t="shared" si="92"/>
        <v>10</v>
      </c>
      <c r="U935" s="49">
        <v>10</v>
      </c>
      <c r="V935" s="49">
        <v>0</v>
      </c>
      <c r="W935" s="49">
        <v>0</v>
      </c>
      <c r="X935" s="49">
        <f t="shared" si="94"/>
        <v>0</v>
      </c>
      <c r="Y935" s="49" t="s">
        <v>190</v>
      </c>
      <c r="Z935" s="53">
        <v>44</v>
      </c>
      <c r="AB935" s="53">
        <f t="shared" si="93"/>
        <v>-44</v>
      </c>
      <c r="AM935" s="49" t="s">
        <v>85</v>
      </c>
      <c r="AN935" s="49" t="s">
        <v>3613</v>
      </c>
    </row>
    <row r="936" spans="1:40" hidden="1" x14ac:dyDescent="0.2">
      <c r="A936" s="49" t="s">
        <v>3743</v>
      </c>
      <c r="B936" s="49" t="s">
        <v>3744</v>
      </c>
      <c r="C936" s="50" t="s">
        <v>166</v>
      </c>
      <c r="D936" s="49" t="s">
        <v>377</v>
      </c>
      <c r="E936" s="49" t="s">
        <v>3716</v>
      </c>
      <c r="F936" s="49" t="s">
        <v>3610</v>
      </c>
      <c r="G936" s="49" t="s">
        <v>3668</v>
      </c>
      <c r="H936" s="49" t="s">
        <v>3669</v>
      </c>
      <c r="I936" s="51" t="s">
        <v>3745</v>
      </c>
      <c r="J936" s="49">
        <v>9</v>
      </c>
      <c r="K936" s="49">
        <v>50</v>
      </c>
      <c r="L936" s="49">
        <f t="shared" si="90"/>
        <v>40</v>
      </c>
      <c r="M936" s="49">
        <f>L936*Z936</f>
        <v>5000</v>
      </c>
      <c r="N936" s="52" t="s">
        <v>243</v>
      </c>
      <c r="P936" s="49">
        <v>30</v>
      </c>
      <c r="Q936" s="49">
        <v>0</v>
      </c>
      <c r="R936" s="49">
        <v>0</v>
      </c>
      <c r="S936" s="77">
        <f t="shared" si="91"/>
        <v>30</v>
      </c>
      <c r="T936" s="77">
        <f t="shared" si="92"/>
        <v>30</v>
      </c>
      <c r="U936" s="49">
        <v>10</v>
      </c>
      <c r="V936" s="49">
        <v>0</v>
      </c>
      <c r="W936" s="49">
        <v>0</v>
      </c>
      <c r="X936" s="49">
        <f t="shared" si="94"/>
        <v>20</v>
      </c>
      <c r="Y936" s="49" t="s">
        <v>190</v>
      </c>
      <c r="Z936" s="53">
        <v>125</v>
      </c>
      <c r="AB936" s="53">
        <f t="shared" si="93"/>
        <v>-125</v>
      </c>
      <c r="AM936" s="49" t="s">
        <v>85</v>
      </c>
      <c r="AN936" s="49" t="s">
        <v>3613</v>
      </c>
    </row>
    <row r="937" spans="1:40" hidden="1" x14ac:dyDescent="0.2">
      <c r="A937" s="49" t="s">
        <v>3746</v>
      </c>
      <c r="B937" s="49" t="s">
        <v>3747</v>
      </c>
      <c r="C937" s="50" t="s">
        <v>166</v>
      </c>
      <c r="D937" s="49" t="s">
        <v>2310</v>
      </c>
      <c r="E937" s="49" t="s">
        <v>3748</v>
      </c>
      <c r="F937" s="49" t="s">
        <v>3610</v>
      </c>
      <c r="G937" s="49" t="s">
        <v>3749</v>
      </c>
      <c r="H937" s="49" t="s">
        <v>3750</v>
      </c>
      <c r="I937" s="51" t="s">
        <v>3751</v>
      </c>
      <c r="J937" s="49">
        <v>16</v>
      </c>
      <c r="K937" s="49">
        <v>4000</v>
      </c>
      <c r="L937" s="49">
        <f t="shared" si="90"/>
        <v>2488</v>
      </c>
      <c r="M937" s="82"/>
      <c r="N937" s="52" t="s">
        <v>243</v>
      </c>
      <c r="P937" s="49">
        <v>774</v>
      </c>
      <c r="Q937" s="49">
        <v>0</v>
      </c>
      <c r="R937" s="49">
        <v>4000</v>
      </c>
      <c r="S937" s="77">
        <f t="shared" si="91"/>
        <v>774</v>
      </c>
      <c r="T937" s="77">
        <f t="shared" si="92"/>
        <v>4774</v>
      </c>
      <c r="U937" s="49">
        <v>1512</v>
      </c>
      <c r="V937" s="49">
        <v>1284</v>
      </c>
      <c r="W937" s="49">
        <v>1284</v>
      </c>
      <c r="X937" s="49">
        <f t="shared" si="94"/>
        <v>-2022</v>
      </c>
      <c r="Y937" s="49" t="s">
        <v>181</v>
      </c>
      <c r="Z937" s="53">
        <v>0.15315000000000001</v>
      </c>
      <c r="AB937" s="53">
        <f t="shared" si="93"/>
        <v>-0.15315000000000001</v>
      </c>
      <c r="AM937" s="49" t="s">
        <v>85</v>
      </c>
      <c r="AN937" s="49" t="s">
        <v>3613</v>
      </c>
    </row>
    <row r="938" spans="1:40" hidden="1" x14ac:dyDescent="0.2">
      <c r="A938" s="49" t="s">
        <v>3752</v>
      </c>
      <c r="B938" s="49" t="s">
        <v>3753</v>
      </c>
      <c r="C938" s="50" t="s">
        <v>166</v>
      </c>
      <c r="D938" s="49" t="s">
        <v>2310</v>
      </c>
      <c r="E938" s="49" t="s">
        <v>3754</v>
      </c>
      <c r="F938" s="49" t="s">
        <v>3610</v>
      </c>
      <c r="G938" s="49" t="s">
        <v>3668</v>
      </c>
      <c r="H938" s="49" t="s">
        <v>3669</v>
      </c>
      <c r="I938" s="51" t="s">
        <v>3755</v>
      </c>
      <c r="J938" s="49">
        <v>11</v>
      </c>
      <c r="K938" s="49">
        <v>1000</v>
      </c>
      <c r="L938" s="49">
        <f t="shared" si="90"/>
        <v>-674</v>
      </c>
      <c r="N938" s="52" t="s">
        <v>243</v>
      </c>
      <c r="P938" s="49">
        <v>6321</v>
      </c>
      <c r="Q938" s="49">
        <v>0</v>
      </c>
      <c r="R938" s="49">
        <v>0</v>
      </c>
      <c r="S938" s="77">
        <f t="shared" si="91"/>
        <v>6321</v>
      </c>
      <c r="T938" s="77">
        <f t="shared" si="92"/>
        <v>6321</v>
      </c>
      <c r="U938" s="49">
        <v>1674</v>
      </c>
      <c r="V938" s="49">
        <v>605</v>
      </c>
      <c r="W938" s="49">
        <v>823</v>
      </c>
      <c r="X938" s="49">
        <f t="shared" si="94"/>
        <v>4042</v>
      </c>
      <c r="Y938" s="49" t="s">
        <v>190</v>
      </c>
      <c r="Z938" s="53">
        <v>109.82</v>
      </c>
      <c r="AB938" s="53">
        <f t="shared" si="93"/>
        <v>-109.82</v>
      </c>
      <c r="AM938" s="49" t="s">
        <v>85</v>
      </c>
      <c r="AN938" s="49" t="s">
        <v>3613</v>
      </c>
    </row>
    <row r="939" spans="1:40" hidden="1" x14ac:dyDescent="0.2">
      <c r="A939" s="49" t="s">
        <v>3756</v>
      </c>
      <c r="B939" s="49" t="s">
        <v>3757</v>
      </c>
      <c r="C939" s="50" t="s">
        <v>166</v>
      </c>
      <c r="D939" s="49" t="s">
        <v>2310</v>
      </c>
      <c r="E939" s="49" t="s">
        <v>3758</v>
      </c>
      <c r="F939" s="49" t="s">
        <v>3610</v>
      </c>
      <c r="G939" s="49" t="s">
        <v>1641</v>
      </c>
      <c r="H939" s="49" t="s">
        <v>3674</v>
      </c>
      <c r="I939" s="51" t="s">
        <v>3759</v>
      </c>
      <c r="J939" s="49">
        <v>11</v>
      </c>
      <c r="K939" s="49">
        <v>100</v>
      </c>
      <c r="L939" s="49">
        <f t="shared" si="90"/>
        <v>-2934</v>
      </c>
      <c r="N939" s="52" t="s">
        <v>243</v>
      </c>
      <c r="P939" s="49">
        <v>4522</v>
      </c>
      <c r="Q939" s="49">
        <v>0</v>
      </c>
      <c r="R939" s="49">
        <v>18</v>
      </c>
      <c r="S939" s="77">
        <f t="shared" si="91"/>
        <v>4522</v>
      </c>
      <c r="T939" s="77">
        <f t="shared" si="92"/>
        <v>4540</v>
      </c>
      <c r="U939" s="49">
        <v>3034</v>
      </c>
      <c r="V939" s="49">
        <v>1210</v>
      </c>
      <c r="W939" s="49">
        <v>1646</v>
      </c>
      <c r="X939" s="49">
        <f t="shared" si="94"/>
        <v>278</v>
      </c>
      <c r="Y939" s="49" t="s">
        <v>190</v>
      </c>
      <c r="Z939" s="53">
        <v>135.07499999999999</v>
      </c>
      <c r="AB939" s="53">
        <f t="shared" si="93"/>
        <v>-135.07499999999999</v>
      </c>
      <c r="AM939" s="49" t="s">
        <v>85</v>
      </c>
      <c r="AN939" s="49" t="s">
        <v>3613</v>
      </c>
    </row>
    <row r="940" spans="1:40" hidden="1" x14ac:dyDescent="0.2">
      <c r="A940" s="49" t="s">
        <v>3760</v>
      </c>
      <c r="B940" s="49" t="s">
        <v>3761</v>
      </c>
      <c r="C940" s="50" t="s">
        <v>166</v>
      </c>
      <c r="D940" s="49" t="s">
        <v>2310</v>
      </c>
      <c r="E940" s="49" t="s">
        <v>3762</v>
      </c>
      <c r="F940" s="49" t="s">
        <v>3610</v>
      </c>
      <c r="G940" s="49" t="s">
        <v>3623</v>
      </c>
      <c r="H940" s="49" t="s">
        <v>3624</v>
      </c>
      <c r="I940" s="51" t="s">
        <v>3763</v>
      </c>
      <c r="J940" s="49">
        <v>15</v>
      </c>
      <c r="K940" s="49">
        <v>100</v>
      </c>
      <c r="L940" s="49">
        <f t="shared" si="90"/>
        <v>-6752</v>
      </c>
      <c r="N940" s="52" t="s">
        <v>243</v>
      </c>
      <c r="P940" s="49">
        <v>4522</v>
      </c>
      <c r="Q940" s="49">
        <v>0</v>
      </c>
      <c r="R940" s="49">
        <v>1502</v>
      </c>
      <c r="S940" s="77">
        <f t="shared" si="91"/>
        <v>4522</v>
      </c>
      <c r="T940" s="77">
        <f t="shared" si="92"/>
        <v>6024</v>
      </c>
      <c r="U940" s="49">
        <v>6852</v>
      </c>
      <c r="V940" s="49">
        <v>4278</v>
      </c>
      <c r="W940" s="49">
        <v>4488</v>
      </c>
      <c r="X940" s="49">
        <f t="shared" si="94"/>
        <v>-6608</v>
      </c>
      <c r="Y940" s="49" t="s">
        <v>181</v>
      </c>
      <c r="Z940" s="53">
        <v>63.65</v>
      </c>
      <c r="AB940" s="53">
        <f t="shared" si="93"/>
        <v>-63.65</v>
      </c>
      <c r="AM940" s="49" t="s">
        <v>85</v>
      </c>
      <c r="AN940" s="49" t="s">
        <v>3613</v>
      </c>
    </row>
    <row r="941" spans="1:40" hidden="1" x14ac:dyDescent="0.2">
      <c r="A941" s="49" t="s">
        <v>3764</v>
      </c>
      <c r="B941" s="49" t="s">
        <v>3765</v>
      </c>
      <c r="C941" s="50" t="s">
        <v>166</v>
      </c>
      <c r="D941" s="49" t="s">
        <v>2310</v>
      </c>
      <c r="E941" s="49" t="s">
        <v>3766</v>
      </c>
      <c r="F941" s="49" t="s">
        <v>3610</v>
      </c>
      <c r="G941" s="49" t="s">
        <v>3737</v>
      </c>
      <c r="H941" s="49" t="s">
        <v>3738</v>
      </c>
      <c r="I941" s="51" t="s">
        <v>3767</v>
      </c>
      <c r="J941" s="49">
        <v>7</v>
      </c>
      <c r="K941" s="49">
        <v>100</v>
      </c>
      <c r="L941" s="49">
        <f t="shared" si="90"/>
        <v>-1240</v>
      </c>
      <c r="N941" s="52" t="s">
        <v>243</v>
      </c>
      <c r="P941" s="49">
        <v>964</v>
      </c>
      <c r="Q941" s="49">
        <v>0</v>
      </c>
      <c r="R941" s="49">
        <v>1000</v>
      </c>
      <c r="S941" s="77">
        <f t="shared" si="91"/>
        <v>964</v>
      </c>
      <c r="T941" s="77">
        <f t="shared" si="92"/>
        <v>1964</v>
      </c>
      <c r="U941" s="49">
        <v>1340</v>
      </c>
      <c r="V941" s="49">
        <v>1212</v>
      </c>
      <c r="W941" s="49">
        <v>1260</v>
      </c>
      <c r="X941" s="49">
        <f t="shared" si="94"/>
        <v>-1588</v>
      </c>
      <c r="Y941" s="49" t="s">
        <v>181</v>
      </c>
      <c r="Z941" s="53">
        <v>56</v>
      </c>
      <c r="AB941" s="53">
        <f t="shared" si="93"/>
        <v>-56</v>
      </c>
      <c r="AM941" s="49" t="s">
        <v>85</v>
      </c>
      <c r="AN941" s="49" t="s">
        <v>3613</v>
      </c>
    </row>
    <row r="942" spans="1:40" hidden="1" x14ac:dyDescent="0.2">
      <c r="A942" s="49" t="s">
        <v>3768</v>
      </c>
      <c r="B942" s="49" t="s">
        <v>3769</v>
      </c>
      <c r="C942" s="50" t="s">
        <v>166</v>
      </c>
      <c r="D942" s="49" t="s">
        <v>2310</v>
      </c>
      <c r="E942" s="49" t="s">
        <v>3770</v>
      </c>
      <c r="F942" s="49" t="s">
        <v>3610</v>
      </c>
      <c r="G942" s="49" t="s">
        <v>3617</v>
      </c>
      <c r="H942" s="49" t="s">
        <v>3611</v>
      </c>
      <c r="I942" s="51" t="s">
        <v>3771</v>
      </c>
      <c r="J942" s="49">
        <v>13</v>
      </c>
      <c r="K942" s="49">
        <v>44</v>
      </c>
      <c r="L942" s="49">
        <f t="shared" si="90"/>
        <v>-419</v>
      </c>
      <c r="N942" s="52" t="s">
        <v>243</v>
      </c>
      <c r="P942" s="49">
        <v>1189</v>
      </c>
      <c r="Q942" s="49">
        <v>0</v>
      </c>
      <c r="R942" s="49">
        <v>0</v>
      </c>
      <c r="S942" s="77">
        <f t="shared" si="91"/>
        <v>1189</v>
      </c>
      <c r="T942" s="77">
        <f t="shared" si="92"/>
        <v>1189</v>
      </c>
      <c r="U942" s="49">
        <v>463</v>
      </c>
      <c r="V942" s="49">
        <v>420</v>
      </c>
      <c r="W942" s="49">
        <v>432</v>
      </c>
      <c r="X942" s="49">
        <f t="shared" si="94"/>
        <v>306</v>
      </c>
      <c r="Y942" s="49" t="s">
        <v>190</v>
      </c>
      <c r="Z942" s="53">
        <v>4.09</v>
      </c>
      <c r="AB942" s="53">
        <f t="shared" si="93"/>
        <v>-4.09</v>
      </c>
      <c r="AM942" s="49" t="s">
        <v>85</v>
      </c>
      <c r="AN942" s="49" t="s">
        <v>3613</v>
      </c>
    </row>
    <row r="943" spans="1:40" hidden="1" x14ac:dyDescent="0.2">
      <c r="A943" s="49" t="s">
        <v>3772</v>
      </c>
      <c r="B943" s="49" t="s">
        <v>3773</v>
      </c>
      <c r="C943" s="50" t="s">
        <v>166</v>
      </c>
      <c r="D943" s="49" t="s">
        <v>2310</v>
      </c>
      <c r="E943" s="49" t="s">
        <v>3774</v>
      </c>
      <c r="F943" s="49" t="s">
        <v>3610</v>
      </c>
      <c r="G943" s="49" t="s">
        <v>3617</v>
      </c>
      <c r="H943" s="49" t="s">
        <v>3659</v>
      </c>
      <c r="I943" s="51" t="s">
        <v>3775</v>
      </c>
      <c r="J943" s="49">
        <v>13</v>
      </c>
      <c r="K943" s="49">
        <v>1122</v>
      </c>
      <c r="L943" s="49">
        <f t="shared" si="90"/>
        <v>598</v>
      </c>
      <c r="M943" s="49">
        <f>L943*Z943</f>
        <v>4927.5200000000004</v>
      </c>
      <c r="N943" s="52" t="s">
        <v>243</v>
      </c>
      <c r="P943" s="49">
        <v>899</v>
      </c>
      <c r="Q943" s="49">
        <v>0</v>
      </c>
      <c r="R943" s="49">
        <v>0</v>
      </c>
      <c r="S943" s="77">
        <f t="shared" si="91"/>
        <v>899</v>
      </c>
      <c r="T943" s="77">
        <f t="shared" si="92"/>
        <v>899</v>
      </c>
      <c r="U943" s="49">
        <v>524</v>
      </c>
      <c r="V943" s="49">
        <v>303</v>
      </c>
      <c r="W943" s="49">
        <v>315</v>
      </c>
      <c r="X943" s="49">
        <f t="shared" si="94"/>
        <v>72</v>
      </c>
      <c r="Y943" s="49" t="s">
        <v>190</v>
      </c>
      <c r="Z943" s="53">
        <v>8.24</v>
      </c>
      <c r="AB943" s="53">
        <f t="shared" si="93"/>
        <v>-8.24</v>
      </c>
      <c r="AM943" s="49" t="s">
        <v>85</v>
      </c>
      <c r="AN943" s="49" t="s">
        <v>3613</v>
      </c>
    </row>
    <row r="944" spans="1:40" hidden="1" x14ac:dyDescent="0.2">
      <c r="A944" s="49" t="s">
        <v>3776</v>
      </c>
      <c r="B944" s="49" t="s">
        <v>3777</v>
      </c>
      <c r="C944" s="50" t="s">
        <v>166</v>
      </c>
      <c r="D944" s="49" t="s">
        <v>2310</v>
      </c>
      <c r="E944" s="49" t="s">
        <v>3778</v>
      </c>
      <c r="F944" s="49" t="s">
        <v>3610</v>
      </c>
      <c r="G944" s="49" t="s">
        <v>3617</v>
      </c>
      <c r="H944" s="49" t="s">
        <v>3659</v>
      </c>
      <c r="I944" s="51" t="s">
        <v>3779</v>
      </c>
      <c r="J944" s="49">
        <v>29</v>
      </c>
      <c r="K944" s="49">
        <v>1368</v>
      </c>
      <c r="L944" s="49">
        <f t="shared" si="90"/>
        <v>59</v>
      </c>
      <c r="M944" s="49">
        <f>L944*Z944</f>
        <v>743.4</v>
      </c>
      <c r="N944" s="52" t="s">
        <v>243</v>
      </c>
      <c r="P944" s="49">
        <v>3716</v>
      </c>
      <c r="Q944" s="49">
        <v>0</v>
      </c>
      <c r="R944" s="49">
        <v>0</v>
      </c>
      <c r="S944" s="77">
        <f t="shared" si="91"/>
        <v>3716</v>
      </c>
      <c r="T944" s="77">
        <f t="shared" si="92"/>
        <v>3716</v>
      </c>
      <c r="U944" s="49">
        <v>1309</v>
      </c>
      <c r="V944" s="49">
        <v>654</v>
      </c>
      <c r="W944" s="49">
        <v>823</v>
      </c>
      <c r="X944" s="49">
        <f t="shared" ref="X944:X974" si="95">P944-(U944+V944)</f>
        <v>1753</v>
      </c>
      <c r="Y944" s="49" t="s">
        <v>190</v>
      </c>
      <c r="Z944" s="53">
        <v>12.6</v>
      </c>
      <c r="AB944" s="53">
        <f t="shared" si="93"/>
        <v>-12.6</v>
      </c>
      <c r="AM944" s="49" t="s">
        <v>85</v>
      </c>
      <c r="AN944" s="49" t="s">
        <v>3613</v>
      </c>
    </row>
    <row r="945" spans="1:40" hidden="1" x14ac:dyDescent="0.2">
      <c r="A945" s="49" t="s">
        <v>3780</v>
      </c>
      <c r="B945" s="49" t="s">
        <v>3781</v>
      </c>
      <c r="C945" s="50" t="s">
        <v>166</v>
      </c>
      <c r="D945" s="49" t="s">
        <v>2310</v>
      </c>
      <c r="E945" s="49" t="s">
        <v>3782</v>
      </c>
      <c r="F945" s="49" t="s">
        <v>3610</v>
      </c>
      <c r="G945" s="49" t="s">
        <v>3617</v>
      </c>
      <c r="H945" s="49" t="s">
        <v>3659</v>
      </c>
      <c r="I945" s="51" t="s">
        <v>3683</v>
      </c>
      <c r="J945" s="49">
        <v>15</v>
      </c>
      <c r="K945" s="49">
        <v>1520</v>
      </c>
      <c r="L945" s="49">
        <f t="shared" si="90"/>
        <v>211</v>
      </c>
      <c r="M945" s="49">
        <f>L945*Z945</f>
        <v>1147.8400000000001</v>
      </c>
      <c r="N945" s="52" t="s">
        <v>243</v>
      </c>
      <c r="P945" s="49">
        <v>9057</v>
      </c>
      <c r="Q945" s="49">
        <v>0</v>
      </c>
      <c r="R945" s="49">
        <v>0</v>
      </c>
      <c r="S945" s="77">
        <f t="shared" si="91"/>
        <v>9057</v>
      </c>
      <c r="T945" s="77">
        <f t="shared" si="92"/>
        <v>9057</v>
      </c>
      <c r="U945" s="49">
        <v>1309</v>
      </c>
      <c r="V945" s="49">
        <v>654</v>
      </c>
      <c r="W945" s="49">
        <v>823</v>
      </c>
      <c r="X945" s="49">
        <f t="shared" si="95"/>
        <v>7094</v>
      </c>
      <c r="Y945" s="49" t="s">
        <v>190</v>
      </c>
      <c r="Z945" s="53">
        <v>5.44</v>
      </c>
      <c r="AB945" s="53">
        <f t="shared" si="93"/>
        <v>-5.44</v>
      </c>
      <c r="AM945" s="49" t="s">
        <v>85</v>
      </c>
      <c r="AN945" s="49" t="s">
        <v>3613</v>
      </c>
    </row>
    <row r="946" spans="1:40" hidden="1" x14ac:dyDescent="0.2">
      <c r="A946" s="49" t="s">
        <v>3783</v>
      </c>
      <c r="B946" s="49" t="s">
        <v>3784</v>
      </c>
      <c r="C946" s="50" t="s">
        <v>166</v>
      </c>
      <c r="D946" s="49" t="s">
        <v>2310</v>
      </c>
      <c r="E946" s="49" t="s">
        <v>3785</v>
      </c>
      <c r="F946" s="49" t="s">
        <v>3610</v>
      </c>
      <c r="G946" s="49" t="s">
        <v>3623</v>
      </c>
      <c r="H946" s="49" t="s">
        <v>3624</v>
      </c>
      <c r="I946" s="51" t="s">
        <v>3786</v>
      </c>
      <c r="J946" s="49">
        <v>15</v>
      </c>
      <c r="K946" s="49">
        <v>760</v>
      </c>
      <c r="L946" s="49">
        <f t="shared" si="90"/>
        <v>-6876</v>
      </c>
      <c r="N946" s="52" t="s">
        <v>243</v>
      </c>
      <c r="P946" s="49">
        <v>6034</v>
      </c>
      <c r="Q946" s="49">
        <v>1520</v>
      </c>
      <c r="R946" s="49">
        <v>1520</v>
      </c>
      <c r="S946" s="77">
        <f t="shared" si="91"/>
        <v>7554</v>
      </c>
      <c r="T946" s="77">
        <f t="shared" si="92"/>
        <v>9074</v>
      </c>
      <c r="U946" s="49">
        <v>7636</v>
      </c>
      <c r="V946" s="49">
        <v>4506</v>
      </c>
      <c r="W946" s="49">
        <v>4716</v>
      </c>
      <c r="X946" s="49">
        <f t="shared" si="95"/>
        <v>-6108</v>
      </c>
      <c r="Y946" s="49" t="s">
        <v>181</v>
      </c>
      <c r="Z946" s="53">
        <v>6.26</v>
      </c>
      <c r="AB946" s="53">
        <f t="shared" si="93"/>
        <v>-6.26</v>
      </c>
      <c r="AM946" s="49" t="s">
        <v>85</v>
      </c>
      <c r="AN946" s="49" t="s">
        <v>3613</v>
      </c>
    </row>
    <row r="947" spans="1:40" hidden="1" x14ac:dyDescent="0.2">
      <c r="A947" s="49" t="s">
        <v>3787</v>
      </c>
      <c r="B947" s="49" t="s">
        <v>3788</v>
      </c>
      <c r="C947" s="50" t="s">
        <v>166</v>
      </c>
      <c r="D947" s="49" t="s">
        <v>2310</v>
      </c>
      <c r="E947" s="49" t="s">
        <v>3789</v>
      </c>
      <c r="F947" s="49" t="s">
        <v>3610</v>
      </c>
      <c r="G947" s="49" t="s">
        <v>3617</v>
      </c>
      <c r="H947" s="49" t="s">
        <v>3659</v>
      </c>
      <c r="I947" s="51" t="s">
        <v>3790</v>
      </c>
      <c r="J947" s="49">
        <v>13</v>
      </c>
      <c r="K947" s="49">
        <v>100</v>
      </c>
      <c r="L947" s="49">
        <f t="shared" si="90"/>
        <v>-612</v>
      </c>
      <c r="N947" s="52" t="s">
        <v>243</v>
      </c>
      <c r="P947" s="49">
        <v>189</v>
      </c>
      <c r="Q947" s="49">
        <v>0</v>
      </c>
      <c r="R947" s="49">
        <v>301</v>
      </c>
      <c r="S947" s="77">
        <f t="shared" si="91"/>
        <v>189</v>
      </c>
      <c r="T947" s="77">
        <f t="shared" si="92"/>
        <v>490</v>
      </c>
      <c r="U947" s="49">
        <v>712</v>
      </c>
      <c r="V947" s="49">
        <v>294</v>
      </c>
      <c r="W947" s="49">
        <v>294</v>
      </c>
      <c r="X947" s="49">
        <f t="shared" si="95"/>
        <v>-817</v>
      </c>
      <c r="Y947" s="49" t="s">
        <v>181</v>
      </c>
      <c r="Z947" s="53">
        <v>170.471</v>
      </c>
      <c r="AB947" s="53">
        <f t="shared" si="93"/>
        <v>-170.471</v>
      </c>
      <c r="AM947" s="49" t="s">
        <v>85</v>
      </c>
      <c r="AN947" s="49" t="s">
        <v>3613</v>
      </c>
    </row>
    <row r="948" spans="1:40" hidden="1" x14ac:dyDescent="0.2">
      <c r="A948" s="49" t="s">
        <v>3791</v>
      </c>
      <c r="B948" s="49" t="s">
        <v>3792</v>
      </c>
      <c r="C948" s="50" t="s">
        <v>166</v>
      </c>
      <c r="D948" s="49" t="s">
        <v>2310</v>
      </c>
      <c r="E948" s="49" t="s">
        <v>3793</v>
      </c>
      <c r="F948" s="49" t="s">
        <v>3610</v>
      </c>
      <c r="G948" s="49" t="s">
        <v>3617</v>
      </c>
      <c r="H948" s="49" t="s">
        <v>3618</v>
      </c>
      <c r="I948" s="51" t="s">
        <v>3794</v>
      </c>
      <c r="J948" s="49">
        <v>13</v>
      </c>
      <c r="K948" s="49">
        <v>3000</v>
      </c>
      <c r="L948" s="49">
        <f t="shared" si="90"/>
        <v>2476</v>
      </c>
      <c r="M948" s="49">
        <f>L948*Z948</f>
        <v>495.20000000000005</v>
      </c>
      <c r="N948" s="52" t="s">
        <v>243</v>
      </c>
      <c r="P948" s="49">
        <v>2968</v>
      </c>
      <c r="Q948" s="49">
        <v>0</v>
      </c>
      <c r="R948" s="49">
        <v>0</v>
      </c>
      <c r="S948" s="77">
        <f t="shared" si="91"/>
        <v>2968</v>
      </c>
      <c r="T948" s="77">
        <f t="shared" si="92"/>
        <v>2968</v>
      </c>
      <c r="U948" s="49">
        <v>524</v>
      </c>
      <c r="V948" s="49">
        <v>303</v>
      </c>
      <c r="W948" s="49">
        <v>315</v>
      </c>
      <c r="X948" s="49">
        <f t="shared" si="95"/>
        <v>2141</v>
      </c>
      <c r="Y948" s="49" t="s">
        <v>190</v>
      </c>
      <c r="Z948" s="53">
        <v>0.2</v>
      </c>
      <c r="AB948" s="53">
        <f t="shared" si="93"/>
        <v>-0.2</v>
      </c>
      <c r="AM948" s="49" t="s">
        <v>85</v>
      </c>
      <c r="AN948" s="49" t="s">
        <v>3613</v>
      </c>
    </row>
    <row r="949" spans="1:40" hidden="1" x14ac:dyDescent="0.2">
      <c r="A949" s="49" t="s">
        <v>3795</v>
      </c>
      <c r="B949" s="49" t="s">
        <v>3796</v>
      </c>
      <c r="C949" s="50" t="s">
        <v>166</v>
      </c>
      <c r="D949" s="49" t="s">
        <v>2310</v>
      </c>
      <c r="E949" s="49" t="s">
        <v>3797</v>
      </c>
      <c r="F949" s="49" t="s">
        <v>3610</v>
      </c>
      <c r="G949" s="49" t="s">
        <v>3617</v>
      </c>
      <c r="H949" s="49" t="s">
        <v>3618</v>
      </c>
      <c r="I949" s="51" t="s">
        <v>3798</v>
      </c>
      <c r="J949" s="49">
        <v>13</v>
      </c>
      <c r="K949" s="49">
        <v>5000</v>
      </c>
      <c r="L949" s="49">
        <f t="shared" si="90"/>
        <v>3902</v>
      </c>
      <c r="M949" s="49">
        <f>L949*Z949</f>
        <v>585.29999999999995</v>
      </c>
      <c r="N949" s="52" t="s">
        <v>243</v>
      </c>
      <c r="P949" s="49">
        <v>4945</v>
      </c>
      <c r="Q949" s="49">
        <v>0</v>
      </c>
      <c r="R949" s="49">
        <v>0</v>
      </c>
      <c r="S949" s="77">
        <f t="shared" si="91"/>
        <v>4945</v>
      </c>
      <c r="T949" s="77">
        <f t="shared" si="92"/>
        <v>4945</v>
      </c>
      <c r="U949" s="49">
        <v>1098</v>
      </c>
      <c r="V949" s="49">
        <v>813</v>
      </c>
      <c r="W949" s="49">
        <v>846</v>
      </c>
      <c r="X949" s="49">
        <f t="shared" si="95"/>
        <v>3034</v>
      </c>
      <c r="Y949" s="49" t="s">
        <v>190</v>
      </c>
      <c r="Z949" s="53">
        <v>0.15</v>
      </c>
      <c r="AB949" s="53">
        <f t="shared" si="93"/>
        <v>-0.15</v>
      </c>
      <c r="AM949" s="49" t="s">
        <v>85</v>
      </c>
      <c r="AN949" s="49" t="s">
        <v>3613</v>
      </c>
    </row>
    <row r="950" spans="1:40" hidden="1" x14ac:dyDescent="0.2">
      <c r="A950" s="49" t="s">
        <v>3799</v>
      </c>
      <c r="B950" s="49" t="s">
        <v>3800</v>
      </c>
      <c r="C950" s="50" t="s">
        <v>166</v>
      </c>
      <c r="D950" s="49" t="s">
        <v>2310</v>
      </c>
      <c r="E950" s="49" t="s">
        <v>3801</v>
      </c>
      <c r="F950" s="49" t="s">
        <v>3610</v>
      </c>
      <c r="G950" s="49" t="s">
        <v>3802</v>
      </c>
      <c r="H950" s="49" t="s">
        <v>3803</v>
      </c>
      <c r="I950" s="51" t="s">
        <v>3804</v>
      </c>
      <c r="J950" s="49">
        <v>9</v>
      </c>
      <c r="K950" s="49">
        <v>760</v>
      </c>
      <c r="L950" s="49">
        <f t="shared" si="90"/>
        <v>297</v>
      </c>
      <c r="M950" s="49">
        <f>L950*Z950</f>
        <v>1615.68</v>
      </c>
      <c r="N950" s="52" t="s">
        <v>243</v>
      </c>
      <c r="P950" s="49">
        <v>1477</v>
      </c>
      <c r="Q950" s="49">
        <v>0</v>
      </c>
      <c r="R950" s="49">
        <v>0</v>
      </c>
      <c r="S950" s="77">
        <f t="shared" si="91"/>
        <v>1477</v>
      </c>
      <c r="T950" s="77">
        <f t="shared" si="92"/>
        <v>1477</v>
      </c>
      <c r="U950" s="49">
        <v>463</v>
      </c>
      <c r="V950" s="49">
        <v>420</v>
      </c>
      <c r="W950" s="49">
        <v>432</v>
      </c>
      <c r="X950" s="49">
        <f t="shared" si="95"/>
        <v>594</v>
      </c>
      <c r="Y950" s="49" t="s">
        <v>190</v>
      </c>
      <c r="Z950" s="53">
        <v>5.44</v>
      </c>
      <c r="AB950" s="53">
        <f t="shared" si="93"/>
        <v>-5.44</v>
      </c>
      <c r="AM950" s="49" t="s">
        <v>85</v>
      </c>
      <c r="AN950" s="49" t="s">
        <v>3613</v>
      </c>
    </row>
    <row r="951" spans="1:40" hidden="1" x14ac:dyDescent="0.2">
      <c r="A951" s="49" t="s">
        <v>3805</v>
      </c>
      <c r="B951" s="49" t="s">
        <v>3806</v>
      </c>
      <c r="C951" s="50" t="s">
        <v>166</v>
      </c>
      <c r="D951" s="49" t="s">
        <v>2310</v>
      </c>
      <c r="E951" s="49" t="s">
        <v>3807</v>
      </c>
      <c r="F951" s="49" t="s">
        <v>3610</v>
      </c>
      <c r="G951" s="49" t="s">
        <v>3737</v>
      </c>
      <c r="H951" s="49" t="s">
        <v>3738</v>
      </c>
      <c r="I951" s="51" t="s">
        <v>3808</v>
      </c>
      <c r="J951" s="49">
        <v>7</v>
      </c>
      <c r="K951" s="49">
        <v>100</v>
      </c>
      <c r="L951" s="49">
        <f t="shared" si="90"/>
        <v>-733</v>
      </c>
      <c r="N951" s="52" t="s">
        <v>243</v>
      </c>
      <c r="P951" s="49">
        <v>482</v>
      </c>
      <c r="Q951" s="49">
        <v>0</v>
      </c>
      <c r="R951" s="49">
        <v>500</v>
      </c>
      <c r="S951" s="77">
        <f t="shared" si="91"/>
        <v>482</v>
      </c>
      <c r="T951" s="77">
        <f t="shared" si="92"/>
        <v>982</v>
      </c>
      <c r="U951" s="49">
        <v>833</v>
      </c>
      <c r="V951" s="49">
        <v>753</v>
      </c>
      <c r="W951" s="49">
        <v>777</v>
      </c>
      <c r="X951" s="49">
        <f t="shared" si="95"/>
        <v>-1104</v>
      </c>
      <c r="Y951" s="49" t="s">
        <v>181</v>
      </c>
      <c r="Z951" s="53">
        <v>25</v>
      </c>
      <c r="AB951" s="53">
        <f t="shared" si="93"/>
        <v>-25</v>
      </c>
      <c r="AM951" s="49" t="s">
        <v>85</v>
      </c>
      <c r="AN951" s="49" t="s">
        <v>3613</v>
      </c>
    </row>
    <row r="952" spans="1:40" hidden="1" x14ac:dyDescent="0.2">
      <c r="A952" s="49" t="s">
        <v>3809</v>
      </c>
      <c r="B952" s="49" t="s">
        <v>3810</v>
      </c>
      <c r="C952" s="50" t="s">
        <v>166</v>
      </c>
      <c r="D952" s="49" t="s">
        <v>2310</v>
      </c>
      <c r="E952" s="49" t="s">
        <v>3811</v>
      </c>
      <c r="F952" s="49" t="s">
        <v>3610</v>
      </c>
      <c r="G952" s="49" t="s">
        <v>3812</v>
      </c>
      <c r="H952" s="49" t="s">
        <v>3618</v>
      </c>
      <c r="I952" s="51" t="s">
        <v>3813</v>
      </c>
      <c r="J952" s="49">
        <v>21</v>
      </c>
      <c r="K952" s="49">
        <v>3300</v>
      </c>
      <c r="L952" s="49">
        <f t="shared" si="90"/>
        <v>3025</v>
      </c>
      <c r="M952" s="82"/>
      <c r="N952" s="52" t="s">
        <v>243</v>
      </c>
      <c r="P952" s="49">
        <v>0</v>
      </c>
      <c r="Q952" s="49">
        <v>0</v>
      </c>
      <c r="R952" s="49">
        <v>0</v>
      </c>
      <c r="S952" s="77">
        <f t="shared" si="91"/>
        <v>0</v>
      </c>
      <c r="T952" s="77">
        <f t="shared" si="92"/>
        <v>0</v>
      </c>
      <c r="U952" s="49">
        <v>275</v>
      </c>
      <c r="V952" s="49">
        <v>420</v>
      </c>
      <c r="W952" s="49">
        <v>630</v>
      </c>
      <c r="X952" s="49">
        <f t="shared" si="95"/>
        <v>-695</v>
      </c>
      <c r="Y952" s="49" t="s">
        <v>181</v>
      </c>
      <c r="Z952" s="53">
        <v>0.81</v>
      </c>
      <c r="AB952" s="53">
        <f t="shared" si="93"/>
        <v>-0.81</v>
      </c>
      <c r="AM952" s="49" t="s">
        <v>85</v>
      </c>
      <c r="AN952" s="49" t="s">
        <v>3613</v>
      </c>
    </row>
    <row r="953" spans="1:40" hidden="1" x14ac:dyDescent="0.2">
      <c r="A953" s="49" t="s">
        <v>3814</v>
      </c>
      <c r="B953" s="49" t="s">
        <v>3815</v>
      </c>
      <c r="C953" s="50" t="s">
        <v>166</v>
      </c>
      <c r="D953" s="49" t="s">
        <v>283</v>
      </c>
      <c r="E953" s="49" t="s">
        <v>3732</v>
      </c>
      <c r="F953" s="49" t="s">
        <v>3610</v>
      </c>
      <c r="G953" s="49" t="s">
        <v>3617</v>
      </c>
      <c r="H953" s="49" t="s">
        <v>3659</v>
      </c>
      <c r="I953" s="51" t="s">
        <v>3733</v>
      </c>
      <c r="J953" s="49">
        <v>13</v>
      </c>
      <c r="K953" s="49">
        <v>1920</v>
      </c>
      <c r="L953" s="49">
        <f t="shared" si="90"/>
        <v>1920</v>
      </c>
      <c r="M953" s="49">
        <f t="shared" ref="M953:M958" si="96">L953*Z953</f>
        <v>3436.8</v>
      </c>
      <c r="N953" s="52" t="s">
        <v>243</v>
      </c>
      <c r="P953" s="49">
        <v>0</v>
      </c>
      <c r="Q953" s="49">
        <v>0</v>
      </c>
      <c r="R953" s="49">
        <v>0</v>
      </c>
      <c r="S953" s="77">
        <f t="shared" si="91"/>
        <v>0</v>
      </c>
      <c r="T953" s="77">
        <f t="shared" si="92"/>
        <v>0</v>
      </c>
      <c r="U953" s="49">
        <v>0</v>
      </c>
      <c r="V953" s="49">
        <v>0</v>
      </c>
      <c r="W953" s="49">
        <v>0</v>
      </c>
      <c r="X953" s="49">
        <f t="shared" si="95"/>
        <v>0</v>
      </c>
      <c r="Y953" s="49" t="s">
        <v>174</v>
      </c>
      <c r="Z953" s="53">
        <v>1.79</v>
      </c>
      <c r="AB953" s="53">
        <f t="shared" si="93"/>
        <v>-1.79</v>
      </c>
      <c r="AM953" s="49" t="s">
        <v>85</v>
      </c>
      <c r="AN953" s="49" t="s">
        <v>3613</v>
      </c>
    </row>
    <row r="954" spans="1:40" hidden="1" x14ac:dyDescent="0.2">
      <c r="A954" s="49" t="s">
        <v>3816</v>
      </c>
      <c r="B954" s="49" t="s">
        <v>3817</v>
      </c>
      <c r="C954" s="50" t="s">
        <v>166</v>
      </c>
      <c r="D954" s="49" t="s">
        <v>377</v>
      </c>
      <c r="E954" s="49" t="s">
        <v>3818</v>
      </c>
      <c r="F954" s="49" t="s">
        <v>3610</v>
      </c>
      <c r="G954" s="49" t="s">
        <v>3645</v>
      </c>
      <c r="H954" s="49" t="s">
        <v>3646</v>
      </c>
      <c r="I954" s="51" t="s">
        <v>3819</v>
      </c>
      <c r="J954" s="49">
        <v>15</v>
      </c>
      <c r="K954" s="49">
        <v>25</v>
      </c>
      <c r="L954" s="49">
        <f t="shared" si="90"/>
        <v>25</v>
      </c>
      <c r="M954" s="49">
        <f t="shared" si="96"/>
        <v>925</v>
      </c>
      <c r="N954" s="52" t="s">
        <v>243</v>
      </c>
      <c r="P954" s="49">
        <v>0</v>
      </c>
      <c r="Q954" s="49">
        <v>0</v>
      </c>
      <c r="R954" s="49">
        <v>0</v>
      </c>
      <c r="S954" s="77">
        <f t="shared" si="91"/>
        <v>0</v>
      </c>
      <c r="T954" s="77">
        <f t="shared" si="92"/>
        <v>0</v>
      </c>
      <c r="U954" s="49">
        <v>0</v>
      </c>
      <c r="V954" s="49">
        <v>0</v>
      </c>
      <c r="W954" s="49">
        <v>0</v>
      </c>
      <c r="X954" s="49">
        <f t="shared" si="95"/>
        <v>0</v>
      </c>
      <c r="Y954" s="49" t="s">
        <v>174</v>
      </c>
      <c r="Z954" s="53">
        <v>37</v>
      </c>
      <c r="AB954" s="53">
        <f t="shared" si="93"/>
        <v>-37</v>
      </c>
      <c r="AM954" s="49" t="s">
        <v>85</v>
      </c>
      <c r="AN954" s="49" t="s">
        <v>3613</v>
      </c>
    </row>
    <row r="955" spans="1:40" hidden="1" x14ac:dyDescent="0.2">
      <c r="A955" s="49" t="s">
        <v>3820</v>
      </c>
      <c r="B955" s="49" t="s">
        <v>3821</v>
      </c>
      <c r="C955" s="50" t="s">
        <v>166</v>
      </c>
      <c r="D955" s="49" t="s">
        <v>2310</v>
      </c>
      <c r="E955" s="49" t="s">
        <v>3822</v>
      </c>
      <c r="F955" s="49" t="s">
        <v>3610</v>
      </c>
      <c r="G955" s="49" t="s">
        <v>3823</v>
      </c>
      <c r="H955" s="49" t="s">
        <v>3824</v>
      </c>
      <c r="I955" s="51" t="s">
        <v>3825</v>
      </c>
      <c r="J955" s="49">
        <v>14</v>
      </c>
      <c r="K955" s="49">
        <v>2000</v>
      </c>
      <c r="L955" s="49">
        <f t="shared" si="90"/>
        <v>1612</v>
      </c>
      <c r="M955" s="49">
        <f t="shared" si="96"/>
        <v>677.04</v>
      </c>
      <c r="N955" s="52" t="s">
        <v>243</v>
      </c>
      <c r="P955" s="49">
        <v>2028</v>
      </c>
      <c r="Q955" s="49">
        <v>0</v>
      </c>
      <c r="R955" s="49">
        <v>0</v>
      </c>
      <c r="S955" s="77">
        <f t="shared" si="91"/>
        <v>2028</v>
      </c>
      <c r="T955" s="77">
        <f t="shared" si="92"/>
        <v>2028</v>
      </c>
      <c r="U955" s="49">
        <v>388</v>
      </c>
      <c r="V955" s="49">
        <v>345</v>
      </c>
      <c r="W955" s="49">
        <v>357</v>
      </c>
      <c r="X955" s="49">
        <f t="shared" si="95"/>
        <v>1295</v>
      </c>
      <c r="Y955" s="49" t="s">
        <v>190</v>
      </c>
      <c r="Z955" s="53">
        <v>0.42</v>
      </c>
      <c r="AB955" s="53">
        <f t="shared" si="93"/>
        <v>-0.42</v>
      </c>
      <c r="AM955" s="49" t="s">
        <v>85</v>
      </c>
      <c r="AN955" s="49" t="s">
        <v>3613</v>
      </c>
    </row>
    <row r="956" spans="1:40" hidden="1" x14ac:dyDescent="0.2">
      <c r="A956" s="83" t="s">
        <v>3826</v>
      </c>
      <c r="B956" s="83" t="s">
        <v>3827</v>
      </c>
      <c r="C956" s="50" t="s">
        <v>166</v>
      </c>
      <c r="D956" s="49" t="s">
        <v>377</v>
      </c>
      <c r="E956" s="49" t="s">
        <v>3828</v>
      </c>
      <c r="F956" s="49" t="s">
        <v>3610</v>
      </c>
      <c r="G956" s="49" t="s">
        <v>1054</v>
      </c>
      <c r="H956" s="49" t="s">
        <v>1054</v>
      </c>
      <c r="I956" s="51" t="s">
        <v>3829</v>
      </c>
      <c r="J956" s="49">
        <v>14</v>
      </c>
      <c r="K956" s="49">
        <v>3000</v>
      </c>
      <c r="L956" s="49">
        <f t="shared" si="90"/>
        <v>3000</v>
      </c>
      <c r="M956" s="49">
        <f t="shared" si="96"/>
        <v>0</v>
      </c>
      <c r="N956" s="52" t="s">
        <v>243</v>
      </c>
      <c r="O956" s="52" t="s">
        <v>278</v>
      </c>
      <c r="P956" s="49">
        <v>0</v>
      </c>
      <c r="Q956" s="49">
        <v>0</v>
      </c>
      <c r="R956" s="49">
        <v>0</v>
      </c>
      <c r="S956" s="77">
        <f t="shared" si="91"/>
        <v>0</v>
      </c>
      <c r="T956" s="77">
        <f t="shared" si="92"/>
        <v>0</v>
      </c>
      <c r="U956" s="49">
        <v>0</v>
      </c>
      <c r="V956" s="49">
        <v>0</v>
      </c>
      <c r="W956" s="49">
        <v>0</v>
      </c>
      <c r="X956" s="49">
        <f t="shared" si="95"/>
        <v>0</v>
      </c>
      <c r="Y956" s="49" t="s">
        <v>279</v>
      </c>
      <c r="AB956" s="53">
        <f t="shared" si="93"/>
        <v>0</v>
      </c>
      <c r="AC956" s="49" t="s">
        <v>1435</v>
      </c>
      <c r="AK956" s="49" t="s">
        <v>1436</v>
      </c>
      <c r="AM956" s="84" t="s">
        <v>85</v>
      </c>
      <c r="AN956" s="84" t="s">
        <v>3613</v>
      </c>
    </row>
    <row r="957" spans="1:40" hidden="1" x14ac:dyDescent="0.2">
      <c r="A957" s="49" t="s">
        <v>3830</v>
      </c>
      <c r="B957" s="49" t="s">
        <v>3831</v>
      </c>
      <c r="C957" s="50" t="s">
        <v>166</v>
      </c>
      <c r="D957" s="49" t="s">
        <v>377</v>
      </c>
      <c r="E957" s="49" t="s">
        <v>3832</v>
      </c>
      <c r="F957" s="49" t="s">
        <v>3610</v>
      </c>
      <c r="G957" s="49" t="s">
        <v>3711</v>
      </c>
      <c r="H957" s="49" t="s">
        <v>3712</v>
      </c>
      <c r="I957" s="51" t="s">
        <v>3833</v>
      </c>
      <c r="J957" s="49">
        <v>5</v>
      </c>
      <c r="K957" s="49">
        <v>50</v>
      </c>
      <c r="L957" s="49">
        <f t="shared" si="90"/>
        <v>50</v>
      </c>
      <c r="M957" s="49">
        <f t="shared" si="96"/>
        <v>2850</v>
      </c>
      <c r="N957" s="52" t="s">
        <v>243</v>
      </c>
      <c r="P957" s="49">
        <v>0</v>
      </c>
      <c r="Q957" s="49">
        <v>0</v>
      </c>
      <c r="R957" s="49">
        <v>0</v>
      </c>
      <c r="S957" s="77">
        <f t="shared" si="91"/>
        <v>0</v>
      </c>
      <c r="T957" s="77">
        <f t="shared" si="92"/>
        <v>0</v>
      </c>
      <c r="U957" s="49">
        <v>0</v>
      </c>
      <c r="V957" s="49">
        <v>0</v>
      </c>
      <c r="W957" s="49">
        <v>0</v>
      </c>
      <c r="X957" s="49">
        <f t="shared" si="95"/>
        <v>0</v>
      </c>
      <c r="Y957" s="49" t="s">
        <v>174</v>
      </c>
      <c r="Z957" s="53">
        <v>57</v>
      </c>
      <c r="AB957" s="53">
        <f t="shared" si="93"/>
        <v>-57</v>
      </c>
      <c r="AM957" s="49" t="s">
        <v>85</v>
      </c>
      <c r="AN957" s="49" t="s">
        <v>3613</v>
      </c>
    </row>
    <row r="958" spans="1:40" hidden="1" x14ac:dyDescent="0.2">
      <c r="A958" s="49" t="s">
        <v>3834</v>
      </c>
      <c r="B958" s="49" t="s">
        <v>3835</v>
      </c>
      <c r="C958" s="50" t="s">
        <v>166</v>
      </c>
      <c r="D958" s="49" t="s">
        <v>377</v>
      </c>
      <c r="E958" s="49" t="s">
        <v>3789</v>
      </c>
      <c r="F958" s="49" t="s">
        <v>3610</v>
      </c>
      <c r="G958" s="49" t="s">
        <v>3617</v>
      </c>
      <c r="H958" s="49" t="s">
        <v>3659</v>
      </c>
      <c r="I958" s="51" t="s">
        <v>3836</v>
      </c>
      <c r="J958" s="49">
        <v>13</v>
      </c>
      <c r="K958" s="49">
        <v>1000</v>
      </c>
      <c r="L958" s="49">
        <f t="shared" si="90"/>
        <v>700</v>
      </c>
      <c r="M958" s="80">
        <f t="shared" si="96"/>
        <v>111384</v>
      </c>
      <c r="N958" s="52" t="s">
        <v>243</v>
      </c>
      <c r="P958" s="49">
        <v>0</v>
      </c>
      <c r="Q958" s="49">
        <v>0</v>
      </c>
      <c r="R958" s="49">
        <v>0</v>
      </c>
      <c r="S958" s="77">
        <f t="shared" si="91"/>
        <v>0</v>
      </c>
      <c r="T958" s="77">
        <f t="shared" si="92"/>
        <v>0</v>
      </c>
      <c r="U958" s="49">
        <v>300</v>
      </c>
      <c r="V958" s="49">
        <v>162</v>
      </c>
      <c r="W958" s="49">
        <v>162</v>
      </c>
      <c r="X958" s="49">
        <f t="shared" si="95"/>
        <v>-462</v>
      </c>
      <c r="Y958" s="49" t="s">
        <v>181</v>
      </c>
      <c r="Z958" s="53">
        <v>159.12</v>
      </c>
      <c r="AB958" s="53">
        <f t="shared" si="93"/>
        <v>-159.12</v>
      </c>
      <c r="AM958" s="49" t="s">
        <v>85</v>
      </c>
      <c r="AN958" s="49" t="s">
        <v>3613</v>
      </c>
    </row>
    <row r="959" spans="1:40" hidden="1" x14ac:dyDescent="0.2">
      <c r="A959" s="49" t="s">
        <v>3837</v>
      </c>
      <c r="B959" s="49" t="s">
        <v>3838</v>
      </c>
      <c r="C959" s="50" t="s">
        <v>166</v>
      </c>
      <c r="D959" s="49" t="s">
        <v>2310</v>
      </c>
      <c r="E959" s="49" t="s">
        <v>3839</v>
      </c>
      <c r="F959" s="49" t="s">
        <v>3610</v>
      </c>
      <c r="G959" s="49" t="s">
        <v>3823</v>
      </c>
      <c r="H959" s="49" t="s">
        <v>3824</v>
      </c>
      <c r="I959" s="51" t="s">
        <v>3840</v>
      </c>
      <c r="J959" s="49">
        <v>14</v>
      </c>
      <c r="K959" s="49">
        <v>2000</v>
      </c>
      <c r="L959" s="49">
        <f t="shared" si="90"/>
        <v>1476</v>
      </c>
      <c r="M959" s="82"/>
      <c r="N959" s="52" t="s">
        <v>243</v>
      </c>
      <c r="P959" s="49">
        <v>562</v>
      </c>
      <c r="Q959" s="49">
        <v>0</v>
      </c>
      <c r="R959" s="49">
        <v>0</v>
      </c>
      <c r="S959" s="77">
        <f t="shared" si="91"/>
        <v>562</v>
      </c>
      <c r="T959" s="77">
        <f t="shared" si="92"/>
        <v>562</v>
      </c>
      <c r="U959" s="49">
        <v>524</v>
      </c>
      <c r="V959" s="49">
        <v>303</v>
      </c>
      <c r="W959" s="49">
        <v>315</v>
      </c>
      <c r="X959" s="49">
        <f t="shared" si="95"/>
        <v>-265</v>
      </c>
      <c r="Y959" s="49" t="s">
        <v>181</v>
      </c>
      <c r="Z959" s="53">
        <v>0.44700000000000001</v>
      </c>
      <c r="AB959" s="53">
        <f t="shared" si="93"/>
        <v>-0.44700000000000001</v>
      </c>
      <c r="AM959" s="49" t="s">
        <v>85</v>
      </c>
      <c r="AN959" s="49" t="s">
        <v>3613</v>
      </c>
    </row>
    <row r="960" spans="1:40" hidden="1" x14ac:dyDescent="0.2">
      <c r="A960" s="49" t="s">
        <v>3841</v>
      </c>
      <c r="B960" s="49" t="s">
        <v>3842</v>
      </c>
      <c r="C960" s="50" t="s">
        <v>166</v>
      </c>
      <c r="D960" s="49" t="s">
        <v>403</v>
      </c>
      <c r="E960" s="49" t="s">
        <v>3843</v>
      </c>
      <c r="F960" s="49" t="s">
        <v>3610</v>
      </c>
      <c r="G960" s="49" t="s">
        <v>3844</v>
      </c>
      <c r="H960" s="49" t="s">
        <v>3750</v>
      </c>
      <c r="I960" s="51" t="s">
        <v>3845</v>
      </c>
      <c r="J960" s="49">
        <v>8</v>
      </c>
      <c r="K960" s="49">
        <v>2500</v>
      </c>
      <c r="L960" s="49">
        <f t="shared" si="90"/>
        <v>-59878</v>
      </c>
      <c r="N960" s="52" t="s">
        <v>243</v>
      </c>
      <c r="P960" s="49">
        <v>16503</v>
      </c>
      <c r="Q960" s="49">
        <v>0</v>
      </c>
      <c r="R960" s="49">
        <v>35000</v>
      </c>
      <c r="S960" s="77">
        <f t="shared" si="91"/>
        <v>16503</v>
      </c>
      <c r="T960" s="77">
        <f t="shared" si="92"/>
        <v>51503</v>
      </c>
      <c r="U960" s="49">
        <v>62378</v>
      </c>
      <c r="V960" s="49">
        <v>35978</v>
      </c>
      <c r="W960" s="49">
        <v>35588</v>
      </c>
      <c r="X960" s="49">
        <f t="shared" si="95"/>
        <v>-81853</v>
      </c>
      <c r="Y960" s="49" t="s">
        <v>181</v>
      </c>
      <c r="Z960" s="53">
        <v>4.4499999999999998E-2</v>
      </c>
      <c r="AB960" s="53">
        <f t="shared" si="93"/>
        <v>-4.4499999999999998E-2</v>
      </c>
      <c r="AM960" s="49" t="s">
        <v>3846</v>
      </c>
      <c r="AN960" s="49" t="s">
        <v>3847</v>
      </c>
    </row>
    <row r="961" spans="1:40" hidden="1" x14ac:dyDescent="0.2">
      <c r="A961" s="49" t="s">
        <v>3848</v>
      </c>
      <c r="B961" s="49" t="s">
        <v>3849</v>
      </c>
      <c r="C961" s="50" t="s">
        <v>166</v>
      </c>
      <c r="D961" s="49" t="s">
        <v>403</v>
      </c>
      <c r="E961" s="49" t="s">
        <v>3850</v>
      </c>
      <c r="F961" s="49" t="s">
        <v>3610</v>
      </c>
      <c r="G961" s="49" t="s">
        <v>3844</v>
      </c>
      <c r="H961" s="49" t="s">
        <v>3750</v>
      </c>
      <c r="I961" s="51" t="s">
        <v>3851</v>
      </c>
      <c r="J961" s="49">
        <v>9</v>
      </c>
      <c r="K961" s="49">
        <v>2500</v>
      </c>
      <c r="L961" s="49">
        <f t="shared" si="90"/>
        <v>-65006</v>
      </c>
      <c r="N961" s="52" t="s">
        <v>243</v>
      </c>
      <c r="P961" s="49">
        <v>36753</v>
      </c>
      <c r="Q961" s="49">
        <v>0</v>
      </c>
      <c r="R961" s="49">
        <v>24800</v>
      </c>
      <c r="S961" s="77">
        <f t="shared" si="91"/>
        <v>36753</v>
      </c>
      <c r="T961" s="77">
        <f t="shared" si="92"/>
        <v>61553</v>
      </c>
      <c r="U961" s="49">
        <v>67506</v>
      </c>
      <c r="V961" s="49">
        <v>31719</v>
      </c>
      <c r="W961" s="49">
        <v>31942</v>
      </c>
      <c r="X961" s="49">
        <f t="shared" si="95"/>
        <v>-62472</v>
      </c>
      <c r="Y961" s="49" t="s">
        <v>181</v>
      </c>
      <c r="Z961" s="53">
        <v>0.2</v>
      </c>
      <c r="AB961" s="53">
        <f t="shared" si="93"/>
        <v>-0.2</v>
      </c>
      <c r="AM961" s="49" t="s">
        <v>3846</v>
      </c>
      <c r="AN961" s="49" t="s">
        <v>3847</v>
      </c>
    </row>
    <row r="962" spans="1:40" hidden="1" x14ac:dyDescent="0.2">
      <c r="A962" s="49" t="s">
        <v>3852</v>
      </c>
      <c r="B962" s="49" t="s">
        <v>3853</v>
      </c>
      <c r="C962" s="50" t="s">
        <v>166</v>
      </c>
      <c r="D962" s="49" t="s">
        <v>403</v>
      </c>
      <c r="E962" s="49" t="s">
        <v>3854</v>
      </c>
      <c r="F962" s="49" t="s">
        <v>3610</v>
      </c>
      <c r="G962" s="49" t="s">
        <v>3617</v>
      </c>
      <c r="H962" s="49" t="s">
        <v>3659</v>
      </c>
      <c r="I962" s="51" t="s">
        <v>3855</v>
      </c>
      <c r="J962" s="49">
        <v>111</v>
      </c>
      <c r="K962" s="49">
        <v>1500</v>
      </c>
      <c r="L962" s="49">
        <f t="shared" ref="L962:L1025" si="97">K962-U962</f>
        <v>352</v>
      </c>
      <c r="M962" s="49">
        <f>L962*Z962</f>
        <v>102.08</v>
      </c>
      <c r="N962" s="52" t="s">
        <v>243</v>
      </c>
      <c r="P962" s="49">
        <v>1167</v>
      </c>
      <c r="Q962" s="49">
        <v>0</v>
      </c>
      <c r="R962" s="49">
        <v>0</v>
      </c>
      <c r="S962" s="77">
        <f t="shared" ref="S962:S1025" si="98">P962+Q962</f>
        <v>1167</v>
      </c>
      <c r="T962" s="77">
        <f t="shared" ref="T962:T1025" si="99">P962+Q962+R962</f>
        <v>1167</v>
      </c>
      <c r="U962" s="49">
        <v>1148</v>
      </c>
      <c r="V962" s="49">
        <v>0</v>
      </c>
      <c r="W962" s="49">
        <v>0</v>
      </c>
      <c r="X962" s="49">
        <f t="shared" si="95"/>
        <v>19</v>
      </c>
      <c r="Y962" s="49" t="s">
        <v>190</v>
      </c>
      <c r="Z962" s="53">
        <v>0.28999999999999998</v>
      </c>
      <c r="AB962" s="53">
        <f t="shared" ref="AB962:AB1025" si="100">AA962-Z962</f>
        <v>-0.28999999999999998</v>
      </c>
      <c r="AM962" s="49" t="s">
        <v>3846</v>
      </c>
      <c r="AN962" s="49" t="s">
        <v>3847</v>
      </c>
    </row>
    <row r="963" spans="1:40" hidden="1" x14ac:dyDescent="0.2">
      <c r="A963" s="49" t="s">
        <v>3856</v>
      </c>
      <c r="B963" s="49" t="s">
        <v>3857</v>
      </c>
      <c r="C963" s="50" t="s">
        <v>166</v>
      </c>
      <c r="D963" s="49" t="s">
        <v>403</v>
      </c>
      <c r="E963" s="49" t="s">
        <v>3858</v>
      </c>
      <c r="F963" s="49" t="s">
        <v>3610</v>
      </c>
      <c r="G963" s="49" t="s">
        <v>3844</v>
      </c>
      <c r="H963" s="49" t="s">
        <v>3618</v>
      </c>
      <c r="I963" s="51" t="s">
        <v>3859</v>
      </c>
      <c r="J963" s="49">
        <v>15</v>
      </c>
      <c r="K963" s="49">
        <v>4000</v>
      </c>
      <c r="L963" s="49">
        <f t="shared" si="97"/>
        <v>-5331</v>
      </c>
      <c r="N963" s="52" t="s">
        <v>243</v>
      </c>
      <c r="P963" s="49">
        <v>5357</v>
      </c>
      <c r="Q963" s="49">
        <v>4000</v>
      </c>
      <c r="R963" s="49">
        <v>8000</v>
      </c>
      <c r="S963" s="77">
        <f t="shared" si="98"/>
        <v>9357</v>
      </c>
      <c r="T963" s="77">
        <f t="shared" si="99"/>
        <v>17357</v>
      </c>
      <c r="U963" s="49">
        <v>9331</v>
      </c>
      <c r="V963" s="49">
        <v>4408</v>
      </c>
      <c r="W963" s="49">
        <v>3336</v>
      </c>
      <c r="X963" s="49">
        <f t="shared" si="95"/>
        <v>-8382</v>
      </c>
      <c r="Y963" s="49" t="s">
        <v>181</v>
      </c>
      <c r="Z963" s="53">
        <v>0.24</v>
      </c>
      <c r="AB963" s="53">
        <f t="shared" si="100"/>
        <v>-0.24</v>
      </c>
      <c r="AM963" s="49" t="s">
        <v>3846</v>
      </c>
      <c r="AN963" s="49" t="s">
        <v>3847</v>
      </c>
    </row>
    <row r="964" spans="1:40" ht="60" hidden="1" x14ac:dyDescent="0.2">
      <c r="A964" s="49" t="s">
        <v>3860</v>
      </c>
      <c r="B964" s="49" t="s">
        <v>3861</v>
      </c>
      <c r="C964" s="50" t="s">
        <v>166</v>
      </c>
      <c r="D964" s="49" t="s">
        <v>417</v>
      </c>
      <c r="E964" s="49" t="s">
        <v>3862</v>
      </c>
      <c r="F964" s="49" t="s">
        <v>3610</v>
      </c>
      <c r="G964" s="49" t="s">
        <v>3617</v>
      </c>
      <c r="H964" s="49" t="s">
        <v>3659</v>
      </c>
      <c r="I964" s="51" t="s">
        <v>3863</v>
      </c>
      <c r="J964" s="49">
        <v>111</v>
      </c>
      <c r="K964" s="49">
        <v>1000</v>
      </c>
      <c r="L964" s="49">
        <f t="shared" si="97"/>
        <v>1000</v>
      </c>
      <c r="M964" s="49">
        <f>L964*Z964</f>
        <v>1053.5</v>
      </c>
      <c r="N964" s="52" t="s">
        <v>243</v>
      </c>
      <c r="O964" s="52" t="s">
        <v>504</v>
      </c>
      <c r="P964" s="49">
        <v>28</v>
      </c>
      <c r="Q964" s="49">
        <v>0</v>
      </c>
      <c r="R964" s="49">
        <v>0</v>
      </c>
      <c r="S964" s="77">
        <f t="shared" si="98"/>
        <v>28</v>
      </c>
      <c r="T964" s="77">
        <f t="shared" si="99"/>
        <v>28</v>
      </c>
      <c r="U964" s="49">
        <v>0</v>
      </c>
      <c r="V964" s="49">
        <v>0</v>
      </c>
      <c r="W964" s="49">
        <v>0</v>
      </c>
      <c r="X964" s="49">
        <f t="shared" si="95"/>
        <v>28</v>
      </c>
      <c r="Y964" s="49" t="s">
        <v>190</v>
      </c>
      <c r="Z964" s="53">
        <v>1.0535000000000001</v>
      </c>
      <c r="AB964" s="53">
        <f t="shared" si="100"/>
        <v>-1.0535000000000001</v>
      </c>
      <c r="AM964" s="49" t="s">
        <v>3846</v>
      </c>
      <c r="AN964" s="49" t="s">
        <v>3847</v>
      </c>
    </row>
    <row r="965" spans="1:40" hidden="1" x14ac:dyDescent="0.2">
      <c r="A965" s="49" t="s">
        <v>3864</v>
      </c>
      <c r="B965" s="49" t="s">
        <v>3865</v>
      </c>
      <c r="C965" s="50" t="s">
        <v>166</v>
      </c>
      <c r="D965" s="49" t="s">
        <v>417</v>
      </c>
      <c r="E965" s="49" t="s">
        <v>3866</v>
      </c>
      <c r="F965" s="49" t="s">
        <v>3610</v>
      </c>
      <c r="G965" s="49" t="s">
        <v>780</v>
      </c>
      <c r="H965" s="49" t="s">
        <v>3611</v>
      </c>
      <c r="I965" s="51" t="s">
        <v>3867</v>
      </c>
      <c r="J965" s="49">
        <v>19</v>
      </c>
      <c r="K965" s="49">
        <v>4000</v>
      </c>
      <c r="L965" s="49">
        <f t="shared" si="97"/>
        <v>-7343</v>
      </c>
      <c r="N965" s="52" t="s">
        <v>243</v>
      </c>
      <c r="P965" s="49">
        <v>9714</v>
      </c>
      <c r="Q965" s="49">
        <v>4000</v>
      </c>
      <c r="R965" s="49">
        <v>0</v>
      </c>
      <c r="S965" s="77">
        <f t="shared" si="98"/>
        <v>13714</v>
      </c>
      <c r="T965" s="77">
        <f t="shared" si="99"/>
        <v>13714</v>
      </c>
      <c r="U965" s="49">
        <v>11343</v>
      </c>
      <c r="V965" s="49">
        <v>4784</v>
      </c>
      <c r="W965" s="49">
        <v>3719</v>
      </c>
      <c r="X965" s="49">
        <f t="shared" si="95"/>
        <v>-6413</v>
      </c>
      <c r="Y965" s="49" t="s">
        <v>181</v>
      </c>
      <c r="Z965" s="53">
        <v>0.84399999999999997</v>
      </c>
      <c r="AB965" s="53">
        <f t="shared" si="100"/>
        <v>-0.84399999999999997</v>
      </c>
      <c r="AM965" s="49" t="s">
        <v>3846</v>
      </c>
      <c r="AN965" s="49" t="s">
        <v>3847</v>
      </c>
    </row>
    <row r="966" spans="1:40" hidden="1" x14ac:dyDescent="0.2">
      <c r="A966" s="49" t="s">
        <v>3868</v>
      </c>
      <c r="B966" s="49" t="s">
        <v>3869</v>
      </c>
      <c r="C966" s="50" t="s">
        <v>166</v>
      </c>
      <c r="D966" s="49" t="s">
        <v>417</v>
      </c>
      <c r="E966" s="49" t="s">
        <v>3870</v>
      </c>
      <c r="F966" s="49" t="s">
        <v>3610</v>
      </c>
      <c r="G966" s="49" t="s">
        <v>780</v>
      </c>
      <c r="H966" s="49" t="s">
        <v>3611</v>
      </c>
      <c r="I966" s="51" t="s">
        <v>3867</v>
      </c>
      <c r="J966" s="49">
        <v>23</v>
      </c>
      <c r="K966" s="49">
        <v>4000</v>
      </c>
      <c r="L966" s="49">
        <f t="shared" si="97"/>
        <v>3980</v>
      </c>
      <c r="M966" s="49">
        <f>L966*Z966</f>
        <v>2786</v>
      </c>
      <c r="N966" s="52" t="s">
        <v>243</v>
      </c>
      <c r="P966" s="49">
        <v>856</v>
      </c>
      <c r="Q966" s="49">
        <v>0</v>
      </c>
      <c r="R966" s="49">
        <v>0</v>
      </c>
      <c r="S966" s="77">
        <f t="shared" si="98"/>
        <v>856</v>
      </c>
      <c r="T966" s="77">
        <f t="shared" si="99"/>
        <v>856</v>
      </c>
      <c r="U966" s="49">
        <v>20</v>
      </c>
      <c r="V966" s="49">
        <v>0</v>
      </c>
      <c r="W966" s="49">
        <v>0</v>
      </c>
      <c r="X966" s="49">
        <f t="shared" si="95"/>
        <v>836</v>
      </c>
      <c r="Y966" s="49" t="s">
        <v>190</v>
      </c>
      <c r="Z966" s="53">
        <v>0.7</v>
      </c>
      <c r="AB966" s="53">
        <f t="shared" si="100"/>
        <v>-0.7</v>
      </c>
      <c r="AM966" s="49" t="s">
        <v>3846</v>
      </c>
      <c r="AN966" s="49" t="s">
        <v>3847</v>
      </c>
    </row>
    <row r="967" spans="1:40" hidden="1" x14ac:dyDescent="0.2">
      <c r="A967" s="49" t="s">
        <v>3871</v>
      </c>
      <c r="B967" s="49" t="s">
        <v>3872</v>
      </c>
      <c r="C967" s="50" t="s">
        <v>166</v>
      </c>
      <c r="D967" s="49" t="s">
        <v>417</v>
      </c>
      <c r="E967" s="49" t="s">
        <v>3873</v>
      </c>
      <c r="F967" s="49" t="s">
        <v>3610</v>
      </c>
      <c r="G967" s="49" t="s">
        <v>780</v>
      </c>
      <c r="H967" s="49" t="s">
        <v>3874</v>
      </c>
      <c r="I967" s="51" t="s">
        <v>3875</v>
      </c>
      <c r="J967" s="49">
        <v>23</v>
      </c>
      <c r="K967" s="49">
        <v>5000</v>
      </c>
      <c r="L967" s="49">
        <f t="shared" si="97"/>
        <v>4793</v>
      </c>
      <c r="M967" s="49">
        <f>L967*Z967</f>
        <v>901.08399999999995</v>
      </c>
      <c r="N967" s="52" t="s">
        <v>243</v>
      </c>
      <c r="P967" s="49">
        <v>11521</v>
      </c>
      <c r="Q967" s="49">
        <v>0</v>
      </c>
      <c r="R967" s="49">
        <v>0</v>
      </c>
      <c r="S967" s="77">
        <f t="shared" si="98"/>
        <v>11521</v>
      </c>
      <c r="T967" s="77">
        <f t="shared" si="99"/>
        <v>11521</v>
      </c>
      <c r="U967" s="49">
        <v>207</v>
      </c>
      <c r="V967" s="49">
        <v>240</v>
      </c>
      <c r="W967" s="49">
        <v>240</v>
      </c>
      <c r="X967" s="49">
        <f t="shared" si="95"/>
        <v>11074</v>
      </c>
      <c r="Y967" s="49" t="s">
        <v>190</v>
      </c>
      <c r="Z967" s="53">
        <v>0.188</v>
      </c>
      <c r="AB967" s="53">
        <f t="shared" si="100"/>
        <v>-0.188</v>
      </c>
      <c r="AM967" s="49" t="s">
        <v>3846</v>
      </c>
      <c r="AN967" s="49" t="s">
        <v>3847</v>
      </c>
    </row>
    <row r="968" spans="1:40" hidden="1" x14ac:dyDescent="0.2">
      <c r="A968" s="49" t="s">
        <v>3876</v>
      </c>
      <c r="B968" s="49" t="s">
        <v>3877</v>
      </c>
      <c r="C968" s="50" t="s">
        <v>166</v>
      </c>
      <c r="D968" s="49" t="s">
        <v>417</v>
      </c>
      <c r="E968" s="49" t="s">
        <v>3878</v>
      </c>
      <c r="F968" s="49" t="s">
        <v>3610</v>
      </c>
      <c r="G968" s="49" t="s">
        <v>3617</v>
      </c>
      <c r="H968" s="49" t="s">
        <v>3659</v>
      </c>
      <c r="I968" s="51" t="s">
        <v>3879</v>
      </c>
      <c r="J968" s="49">
        <v>29</v>
      </c>
      <c r="K968" s="49">
        <v>1</v>
      </c>
      <c r="L968" s="49">
        <f t="shared" si="97"/>
        <v>-2839</v>
      </c>
      <c r="N968" s="52" t="s">
        <v>243</v>
      </c>
      <c r="P968" s="49">
        <v>5723</v>
      </c>
      <c r="Q968" s="49">
        <v>0</v>
      </c>
      <c r="R968" s="49">
        <v>0</v>
      </c>
      <c r="S968" s="77">
        <f t="shared" si="98"/>
        <v>5723</v>
      </c>
      <c r="T968" s="77">
        <f t="shared" si="99"/>
        <v>5723</v>
      </c>
      <c r="U968" s="49">
        <v>2840</v>
      </c>
      <c r="V968" s="49">
        <v>1124</v>
      </c>
      <c r="W968" s="49">
        <v>1333</v>
      </c>
      <c r="X968" s="49">
        <f t="shared" si="95"/>
        <v>1759</v>
      </c>
      <c r="Y968" s="49" t="s">
        <v>190</v>
      </c>
      <c r="Z968" s="53">
        <v>0.90500000000000003</v>
      </c>
      <c r="AB968" s="53">
        <f t="shared" si="100"/>
        <v>-0.90500000000000003</v>
      </c>
      <c r="AM968" s="49" t="s">
        <v>3846</v>
      </c>
      <c r="AN968" s="49" t="s">
        <v>3847</v>
      </c>
    </row>
    <row r="969" spans="1:40" ht="60" hidden="1" x14ac:dyDescent="0.2">
      <c r="A969" s="49" t="s">
        <v>3880</v>
      </c>
      <c r="B969" s="49" t="s">
        <v>3881</v>
      </c>
      <c r="C969" s="50" t="s">
        <v>166</v>
      </c>
      <c r="D969" s="49" t="s">
        <v>2310</v>
      </c>
      <c r="E969" s="49" t="s">
        <v>3882</v>
      </c>
      <c r="F969" s="49" t="s">
        <v>3610</v>
      </c>
      <c r="G969" s="49" t="s">
        <v>1054</v>
      </c>
      <c r="H969" s="49" t="s">
        <v>3611</v>
      </c>
      <c r="I969" s="51" t="s">
        <v>3883</v>
      </c>
      <c r="J969" s="49">
        <v>20</v>
      </c>
      <c r="K969" s="49">
        <v>570</v>
      </c>
      <c r="L969" s="49">
        <f t="shared" si="97"/>
        <v>570</v>
      </c>
      <c r="M969" s="49">
        <f>L969*Z969</f>
        <v>2109</v>
      </c>
      <c r="N969" s="52" t="s">
        <v>243</v>
      </c>
      <c r="O969" s="52" t="s">
        <v>504</v>
      </c>
      <c r="P969" s="49">
        <v>0</v>
      </c>
      <c r="Q969" s="49">
        <v>0</v>
      </c>
      <c r="R969" s="49">
        <v>0</v>
      </c>
      <c r="S969" s="77">
        <f t="shared" si="98"/>
        <v>0</v>
      </c>
      <c r="T969" s="77">
        <f t="shared" si="99"/>
        <v>0</v>
      </c>
      <c r="U969" s="49">
        <v>0</v>
      </c>
      <c r="V969" s="49">
        <v>0</v>
      </c>
      <c r="W969" s="49">
        <v>0</v>
      </c>
      <c r="X969" s="49">
        <f t="shared" si="95"/>
        <v>0</v>
      </c>
      <c r="Y969" s="49" t="s">
        <v>174</v>
      </c>
      <c r="Z969" s="53">
        <v>3.7</v>
      </c>
      <c r="AB969" s="53">
        <f t="shared" si="100"/>
        <v>-3.7</v>
      </c>
      <c r="AM969" s="49" t="s">
        <v>3846</v>
      </c>
      <c r="AN969" s="49" t="s">
        <v>3847</v>
      </c>
    </row>
    <row r="970" spans="1:40" ht="60" hidden="1" x14ac:dyDescent="0.2">
      <c r="A970" s="49" t="s">
        <v>3884</v>
      </c>
      <c r="B970" s="49" t="s">
        <v>3885</v>
      </c>
      <c r="C970" s="50" t="s">
        <v>166</v>
      </c>
      <c r="D970" s="49" t="s">
        <v>2310</v>
      </c>
      <c r="E970" s="49" t="s">
        <v>3811</v>
      </c>
      <c r="F970" s="49" t="s">
        <v>3610</v>
      </c>
      <c r="G970" s="49" t="s">
        <v>3886</v>
      </c>
      <c r="H970" s="49" t="s">
        <v>3887</v>
      </c>
      <c r="I970" s="51" t="s">
        <v>3888</v>
      </c>
      <c r="J970" s="49">
        <v>23</v>
      </c>
      <c r="K970" s="49">
        <v>3000</v>
      </c>
      <c r="L970" s="49">
        <f t="shared" si="97"/>
        <v>3000</v>
      </c>
      <c r="M970" s="49">
        <f>L970*Z970</f>
        <v>945</v>
      </c>
      <c r="N970" s="52" t="s">
        <v>243</v>
      </c>
      <c r="O970" s="52" t="s">
        <v>504</v>
      </c>
      <c r="P970" s="49">
        <v>1760</v>
      </c>
      <c r="Q970" s="49">
        <v>0</v>
      </c>
      <c r="R970" s="49">
        <v>0</v>
      </c>
      <c r="S970" s="77">
        <f t="shared" si="98"/>
        <v>1760</v>
      </c>
      <c r="T970" s="77">
        <f t="shared" si="99"/>
        <v>1760</v>
      </c>
      <c r="U970" s="49">
        <v>0</v>
      </c>
      <c r="V970" s="49">
        <v>0</v>
      </c>
      <c r="W970" s="49">
        <v>0</v>
      </c>
      <c r="X970" s="49">
        <f t="shared" si="95"/>
        <v>1760</v>
      </c>
      <c r="Y970" s="49" t="s">
        <v>190</v>
      </c>
      <c r="Z970" s="53">
        <v>0.315</v>
      </c>
      <c r="AB970" s="53">
        <f t="shared" si="100"/>
        <v>-0.315</v>
      </c>
      <c r="AM970" s="49" t="s">
        <v>3846</v>
      </c>
      <c r="AN970" s="49" t="s">
        <v>3847</v>
      </c>
    </row>
    <row r="971" spans="1:40" hidden="1" x14ac:dyDescent="0.2">
      <c r="A971" s="49" t="s">
        <v>3889</v>
      </c>
      <c r="B971" s="49" t="s">
        <v>3890</v>
      </c>
      <c r="C971" s="50" t="s">
        <v>166</v>
      </c>
      <c r="D971" s="49" t="s">
        <v>417</v>
      </c>
      <c r="E971" s="49" t="s">
        <v>3891</v>
      </c>
      <c r="F971" s="49" t="s">
        <v>3610</v>
      </c>
      <c r="G971" s="49" t="s">
        <v>780</v>
      </c>
      <c r="H971" s="49" t="s">
        <v>3611</v>
      </c>
      <c r="I971" s="51" t="s">
        <v>3892</v>
      </c>
      <c r="J971" s="49">
        <v>19</v>
      </c>
      <c r="K971" s="49">
        <v>4000</v>
      </c>
      <c r="L971" s="49">
        <f t="shared" si="97"/>
        <v>-33</v>
      </c>
      <c r="N971" s="52" t="s">
        <v>243</v>
      </c>
      <c r="P971" s="49">
        <v>9407</v>
      </c>
      <c r="Q971" s="49">
        <v>0</v>
      </c>
      <c r="R971" s="49">
        <v>0</v>
      </c>
      <c r="S971" s="77">
        <f t="shared" si="98"/>
        <v>9407</v>
      </c>
      <c r="T971" s="77">
        <f t="shared" si="99"/>
        <v>9407</v>
      </c>
      <c r="U971" s="49">
        <v>4033</v>
      </c>
      <c r="V971" s="49">
        <v>2178</v>
      </c>
      <c r="W971" s="49">
        <v>2347</v>
      </c>
      <c r="X971" s="49">
        <f t="shared" si="95"/>
        <v>3196</v>
      </c>
      <c r="Y971" s="49" t="s">
        <v>190</v>
      </c>
      <c r="Z971" s="53">
        <v>0.38</v>
      </c>
      <c r="AB971" s="53">
        <f t="shared" si="100"/>
        <v>-0.38</v>
      </c>
      <c r="AM971" s="49" t="s">
        <v>3846</v>
      </c>
      <c r="AN971" s="49" t="s">
        <v>3847</v>
      </c>
    </row>
    <row r="972" spans="1:40" hidden="1" x14ac:dyDescent="0.2">
      <c r="A972" s="49" t="s">
        <v>3893</v>
      </c>
      <c r="B972" s="49" t="s">
        <v>3894</v>
      </c>
      <c r="C972" s="50" t="s">
        <v>166</v>
      </c>
      <c r="D972" s="49" t="s">
        <v>417</v>
      </c>
      <c r="E972" s="49" t="s">
        <v>3895</v>
      </c>
      <c r="F972" s="49" t="s">
        <v>3610</v>
      </c>
      <c r="G972" s="49" t="s">
        <v>780</v>
      </c>
      <c r="H972" s="49" t="s">
        <v>3611</v>
      </c>
      <c r="I972" s="51" t="s">
        <v>3896</v>
      </c>
      <c r="J972" s="49">
        <v>19</v>
      </c>
      <c r="K972" s="49">
        <v>2000</v>
      </c>
      <c r="L972" s="49">
        <f t="shared" si="97"/>
        <v>1327</v>
      </c>
      <c r="M972" s="49">
        <f>L972*Z972</f>
        <v>451.18</v>
      </c>
      <c r="N972" s="52" t="s">
        <v>243</v>
      </c>
      <c r="P972" s="49">
        <v>1177</v>
      </c>
      <c r="Q972" s="49">
        <v>0</v>
      </c>
      <c r="R972" s="49">
        <v>0</v>
      </c>
      <c r="S972" s="77">
        <f t="shared" si="98"/>
        <v>1177</v>
      </c>
      <c r="T972" s="77">
        <f t="shared" si="99"/>
        <v>1177</v>
      </c>
      <c r="U972" s="49">
        <v>673</v>
      </c>
      <c r="V972" s="49">
        <v>504</v>
      </c>
      <c r="W972" s="49">
        <v>504</v>
      </c>
      <c r="X972" s="49">
        <f t="shared" si="95"/>
        <v>0</v>
      </c>
      <c r="Y972" s="49" t="s">
        <v>190</v>
      </c>
      <c r="Z972" s="53">
        <v>0.34</v>
      </c>
      <c r="AB972" s="53">
        <f t="shared" si="100"/>
        <v>-0.34</v>
      </c>
      <c r="AM972" s="49" t="s">
        <v>3846</v>
      </c>
      <c r="AN972" s="49" t="s">
        <v>3847</v>
      </c>
    </row>
    <row r="973" spans="1:40" hidden="1" x14ac:dyDescent="0.2">
      <c r="A973" s="49" t="s">
        <v>3897</v>
      </c>
      <c r="B973" s="49" t="s">
        <v>3898</v>
      </c>
      <c r="C973" s="50" t="s">
        <v>166</v>
      </c>
      <c r="D973" s="49" t="s">
        <v>417</v>
      </c>
      <c r="E973" s="49" t="s">
        <v>3899</v>
      </c>
      <c r="F973" s="49" t="s">
        <v>3610</v>
      </c>
      <c r="G973" s="49" t="s">
        <v>780</v>
      </c>
      <c r="H973" s="49" t="s">
        <v>3611</v>
      </c>
      <c r="I973" s="51" t="s">
        <v>3900</v>
      </c>
      <c r="J973" s="49">
        <v>19</v>
      </c>
      <c r="K973" s="49">
        <v>2000</v>
      </c>
      <c r="L973" s="49">
        <f t="shared" si="97"/>
        <v>-25533</v>
      </c>
      <c r="N973" s="52" t="s">
        <v>243</v>
      </c>
      <c r="P973" s="49">
        <v>61518</v>
      </c>
      <c r="Q973" s="49">
        <v>0</v>
      </c>
      <c r="R973" s="49">
        <v>0</v>
      </c>
      <c r="S973" s="77">
        <f t="shared" si="98"/>
        <v>61518</v>
      </c>
      <c r="T973" s="77">
        <f t="shared" si="99"/>
        <v>61518</v>
      </c>
      <c r="U973" s="49">
        <v>27533</v>
      </c>
      <c r="V973" s="49">
        <v>13487</v>
      </c>
      <c r="W973" s="49">
        <v>14901</v>
      </c>
      <c r="X973" s="49">
        <f t="shared" si="95"/>
        <v>20498</v>
      </c>
      <c r="Y973" s="49" t="s">
        <v>190</v>
      </c>
      <c r="Z973" s="53">
        <v>0.3</v>
      </c>
      <c r="AB973" s="53">
        <f t="shared" si="100"/>
        <v>-0.3</v>
      </c>
      <c r="AM973" s="49" t="s">
        <v>3846</v>
      </c>
      <c r="AN973" s="49" t="s">
        <v>3847</v>
      </c>
    </row>
    <row r="974" spans="1:40" hidden="1" x14ac:dyDescent="0.2">
      <c r="A974" s="49" t="s">
        <v>3901</v>
      </c>
      <c r="B974" s="49" t="s">
        <v>3902</v>
      </c>
      <c r="C974" s="50" t="s">
        <v>166</v>
      </c>
      <c r="D974" s="49" t="s">
        <v>2310</v>
      </c>
      <c r="E974" s="49" t="s">
        <v>3903</v>
      </c>
      <c r="F974" s="49" t="s">
        <v>3610</v>
      </c>
      <c r="G974" s="49" t="s">
        <v>3904</v>
      </c>
      <c r="H974" s="49" t="s">
        <v>3611</v>
      </c>
      <c r="I974" s="51" t="s">
        <v>3900</v>
      </c>
      <c r="J974" s="49">
        <v>19</v>
      </c>
      <c r="K974" s="49">
        <v>2000</v>
      </c>
      <c r="L974" s="49">
        <f t="shared" si="97"/>
        <v>-8906</v>
      </c>
      <c r="N974" s="52" t="s">
        <v>243</v>
      </c>
      <c r="P974" s="49">
        <v>6664</v>
      </c>
      <c r="Q974" s="49">
        <v>4000</v>
      </c>
      <c r="R974" s="49">
        <v>6000</v>
      </c>
      <c r="S974" s="77">
        <f t="shared" si="98"/>
        <v>10664</v>
      </c>
      <c r="T974" s="77">
        <f t="shared" si="99"/>
        <v>16664</v>
      </c>
      <c r="U974" s="49">
        <v>10906</v>
      </c>
      <c r="V974" s="49">
        <v>6895</v>
      </c>
      <c r="W974" s="49">
        <v>7427</v>
      </c>
      <c r="X974" s="49">
        <f t="shared" si="95"/>
        <v>-11137</v>
      </c>
      <c r="Y974" s="49" t="s">
        <v>181</v>
      </c>
      <c r="Z974" s="53">
        <v>0.29499999999999998</v>
      </c>
      <c r="AB974" s="53">
        <f t="shared" si="100"/>
        <v>-0.29499999999999998</v>
      </c>
      <c r="AM974" s="49" t="s">
        <v>3846</v>
      </c>
      <c r="AN974" s="49" t="s">
        <v>3847</v>
      </c>
    </row>
    <row r="975" spans="1:40" hidden="1" x14ac:dyDescent="0.2">
      <c r="A975" s="49" t="s">
        <v>3905</v>
      </c>
      <c r="B975" s="49" t="s">
        <v>3906</v>
      </c>
      <c r="C975" s="50" t="s">
        <v>166</v>
      </c>
      <c r="D975" s="49" t="s">
        <v>167</v>
      </c>
      <c r="E975" s="49" t="s">
        <v>3907</v>
      </c>
      <c r="F975" s="49" t="s">
        <v>1764</v>
      </c>
      <c r="G975" s="49" t="s">
        <v>3908</v>
      </c>
      <c r="H975" s="49" t="s">
        <v>3909</v>
      </c>
      <c r="I975" s="51" t="s">
        <v>3910</v>
      </c>
      <c r="J975" s="49">
        <v>9</v>
      </c>
      <c r="K975" s="49">
        <v>30000</v>
      </c>
      <c r="L975" s="49">
        <f t="shared" si="97"/>
        <v>26202</v>
      </c>
      <c r="M975" s="49">
        <f>L975*Z975</f>
        <v>655.05000000000007</v>
      </c>
      <c r="N975" s="52" t="s">
        <v>173</v>
      </c>
      <c r="P975" s="49">
        <v>8647</v>
      </c>
      <c r="Q975" s="49">
        <v>0</v>
      </c>
      <c r="R975" s="49">
        <v>0</v>
      </c>
      <c r="S975" s="77">
        <f t="shared" si="98"/>
        <v>8647</v>
      </c>
      <c r="T975" s="77">
        <f t="shared" si="99"/>
        <v>8647</v>
      </c>
      <c r="U975" s="49">
        <v>3798</v>
      </c>
      <c r="V975" s="49">
        <v>1228</v>
      </c>
      <c r="W975" s="49">
        <v>1646</v>
      </c>
      <c r="X975" s="49">
        <f>T975-(U975+V975)</f>
        <v>3621</v>
      </c>
      <c r="Y975" s="49" t="s">
        <v>190</v>
      </c>
      <c r="Z975" s="53">
        <v>2.5000000000000001E-2</v>
      </c>
      <c r="AB975" s="53">
        <f t="shared" si="100"/>
        <v>-2.5000000000000001E-2</v>
      </c>
      <c r="AM975" s="49" t="s">
        <v>3846</v>
      </c>
      <c r="AN975" s="49" t="s">
        <v>3911</v>
      </c>
    </row>
    <row r="976" spans="1:40" hidden="1" x14ac:dyDescent="0.2">
      <c r="A976" s="49" t="s">
        <v>3912</v>
      </c>
      <c r="B976" s="49" t="s">
        <v>3913</v>
      </c>
      <c r="C976" s="50" t="s">
        <v>166</v>
      </c>
      <c r="D976" s="49" t="s">
        <v>167</v>
      </c>
      <c r="E976" s="49" t="s">
        <v>3914</v>
      </c>
      <c r="F976" s="49" t="s">
        <v>1764</v>
      </c>
      <c r="G976" s="49" t="s">
        <v>3908</v>
      </c>
      <c r="H976" s="49" t="s">
        <v>3909</v>
      </c>
      <c r="I976" s="51" t="s">
        <v>3915</v>
      </c>
      <c r="J976" s="49">
        <v>9</v>
      </c>
      <c r="K976" s="49">
        <v>30000</v>
      </c>
      <c r="L976" s="49">
        <f t="shared" si="97"/>
        <v>26202</v>
      </c>
      <c r="M976" s="49">
        <f>L976*Z976</f>
        <v>209.61600000000001</v>
      </c>
      <c r="N976" s="52" t="s">
        <v>173</v>
      </c>
      <c r="P976" s="49">
        <v>7222</v>
      </c>
      <c r="Q976" s="49">
        <v>0</v>
      </c>
      <c r="R976" s="49">
        <v>0</v>
      </c>
      <c r="S976" s="77">
        <f t="shared" si="98"/>
        <v>7222</v>
      </c>
      <c r="T976" s="77">
        <f t="shared" si="99"/>
        <v>7222</v>
      </c>
      <c r="U976" s="49">
        <v>3798</v>
      </c>
      <c r="V976" s="49">
        <v>1228</v>
      </c>
      <c r="W976" s="49">
        <v>1646</v>
      </c>
      <c r="X976" s="49">
        <f>T976-(U976+V976)</f>
        <v>2196</v>
      </c>
      <c r="Y976" s="49" t="s">
        <v>190</v>
      </c>
      <c r="Z976" s="53">
        <v>8.0000000000000002E-3</v>
      </c>
      <c r="AB976" s="53">
        <f t="shared" si="100"/>
        <v>-8.0000000000000002E-3</v>
      </c>
      <c r="AM976" s="49" t="s">
        <v>3846</v>
      </c>
      <c r="AN976" s="49" t="s">
        <v>3911</v>
      </c>
    </row>
    <row r="977" spans="1:40" hidden="1" x14ac:dyDescent="0.2">
      <c r="A977" s="49" t="s">
        <v>3916</v>
      </c>
      <c r="B977" s="49" t="s">
        <v>3917</v>
      </c>
      <c r="C977" s="50" t="s">
        <v>166</v>
      </c>
      <c r="D977" s="49" t="s">
        <v>403</v>
      </c>
      <c r="E977" s="49" t="s">
        <v>3918</v>
      </c>
      <c r="F977" s="49" t="s">
        <v>3919</v>
      </c>
      <c r="G977" s="49" t="s">
        <v>3920</v>
      </c>
      <c r="H977" s="49" t="s">
        <v>3921</v>
      </c>
      <c r="I977" s="51" t="s">
        <v>3922</v>
      </c>
      <c r="J977" s="49">
        <v>7</v>
      </c>
      <c r="K977" s="49">
        <v>2500</v>
      </c>
      <c r="L977" s="49">
        <f t="shared" si="97"/>
        <v>-4227</v>
      </c>
      <c r="N977" s="52" t="s">
        <v>243</v>
      </c>
      <c r="P977" s="49">
        <v>3333</v>
      </c>
      <c r="Q977" s="49">
        <v>0</v>
      </c>
      <c r="R977" s="49">
        <v>5750</v>
      </c>
      <c r="S977" s="77">
        <f t="shared" si="98"/>
        <v>3333</v>
      </c>
      <c r="T977" s="77">
        <f t="shared" si="99"/>
        <v>9083</v>
      </c>
      <c r="U977" s="49">
        <v>6727</v>
      </c>
      <c r="V977" s="49">
        <v>1476</v>
      </c>
      <c r="W977" s="49">
        <v>1476</v>
      </c>
      <c r="X977" s="49">
        <f t="shared" ref="X977:X1008" si="101">P977-(U977+V977)</f>
        <v>-4870</v>
      </c>
      <c r="Y977" s="49" t="s">
        <v>181</v>
      </c>
      <c r="Z977" s="53">
        <v>0.33</v>
      </c>
      <c r="AB977" s="53">
        <f t="shared" si="100"/>
        <v>-0.33</v>
      </c>
      <c r="AM977" s="49" t="s">
        <v>3846</v>
      </c>
      <c r="AN977" s="49" t="s">
        <v>3923</v>
      </c>
    </row>
    <row r="978" spans="1:40" hidden="1" x14ac:dyDescent="0.2">
      <c r="A978" s="49" t="s">
        <v>3924</v>
      </c>
      <c r="B978" s="49" t="s">
        <v>3925</v>
      </c>
      <c r="C978" s="50" t="s">
        <v>166</v>
      </c>
      <c r="D978" s="49" t="s">
        <v>403</v>
      </c>
      <c r="E978" s="49" t="s">
        <v>3926</v>
      </c>
      <c r="F978" s="49" t="s">
        <v>3919</v>
      </c>
      <c r="G978" s="49" t="s">
        <v>3920</v>
      </c>
      <c r="H978" s="49" t="s">
        <v>3921</v>
      </c>
      <c r="I978" s="51" t="s">
        <v>3927</v>
      </c>
      <c r="J978" s="49">
        <v>17</v>
      </c>
      <c r="K978" s="49">
        <v>2000</v>
      </c>
      <c r="L978" s="49">
        <f t="shared" si="97"/>
        <v>-30559</v>
      </c>
      <c r="N978" s="52" t="s">
        <v>243</v>
      </c>
      <c r="P978" s="49">
        <v>31353</v>
      </c>
      <c r="Q978" s="49">
        <v>4500</v>
      </c>
      <c r="R978" s="49">
        <v>0</v>
      </c>
      <c r="S978" s="77">
        <f t="shared" si="98"/>
        <v>35853</v>
      </c>
      <c r="T978" s="77">
        <f t="shared" si="99"/>
        <v>35853</v>
      </c>
      <c r="U978" s="49">
        <v>32559</v>
      </c>
      <c r="V978" s="49">
        <v>16047</v>
      </c>
      <c r="W978" s="49">
        <v>15527</v>
      </c>
      <c r="X978" s="49">
        <f t="shared" si="101"/>
        <v>-17253</v>
      </c>
      <c r="Y978" s="49" t="s">
        <v>181</v>
      </c>
      <c r="Z978" s="53">
        <v>0.44</v>
      </c>
      <c r="AB978" s="53">
        <f t="shared" si="100"/>
        <v>-0.44</v>
      </c>
      <c r="AM978" s="49" t="s">
        <v>3846</v>
      </c>
      <c r="AN978" s="49" t="s">
        <v>3923</v>
      </c>
    </row>
    <row r="979" spans="1:40" hidden="1" x14ac:dyDescent="0.2">
      <c r="A979" s="49" t="s">
        <v>3928</v>
      </c>
      <c r="B979" s="49" t="s">
        <v>3929</v>
      </c>
      <c r="C979" s="50" t="s">
        <v>166</v>
      </c>
      <c r="D979" s="49" t="s">
        <v>437</v>
      </c>
      <c r="E979" s="49" t="s">
        <v>3930</v>
      </c>
      <c r="F979" s="49" t="s">
        <v>3931</v>
      </c>
      <c r="G979" s="49" t="s">
        <v>3920</v>
      </c>
      <c r="H979" s="49" t="s">
        <v>3921</v>
      </c>
      <c r="I979" s="51" t="s">
        <v>3932</v>
      </c>
      <c r="J979" s="49">
        <v>7</v>
      </c>
      <c r="K979" s="49">
        <v>2000</v>
      </c>
      <c r="L979" s="49">
        <f t="shared" si="97"/>
        <v>-4155</v>
      </c>
      <c r="N979" s="52" t="s">
        <v>243</v>
      </c>
      <c r="P979" s="49">
        <v>2779</v>
      </c>
      <c r="Q979" s="49">
        <v>2000</v>
      </c>
      <c r="R979" s="49">
        <v>4000</v>
      </c>
      <c r="S979" s="77">
        <f t="shared" si="98"/>
        <v>4779</v>
      </c>
      <c r="T979" s="77">
        <f t="shared" si="99"/>
        <v>8779</v>
      </c>
      <c r="U979" s="49">
        <v>6155</v>
      </c>
      <c r="V979" s="49">
        <v>2998</v>
      </c>
      <c r="W979" s="49">
        <v>2588</v>
      </c>
      <c r="X979" s="49">
        <f t="shared" si="101"/>
        <v>-6374</v>
      </c>
      <c r="Y979" s="49" t="s">
        <v>181</v>
      </c>
      <c r="Z979" s="53">
        <v>7.6999999999999999E-2</v>
      </c>
      <c r="AB979" s="53">
        <f t="shared" si="100"/>
        <v>-7.6999999999999999E-2</v>
      </c>
      <c r="AM979" s="49" t="s">
        <v>3846</v>
      </c>
      <c r="AN979" s="49" t="s">
        <v>3923</v>
      </c>
    </row>
    <row r="980" spans="1:40" hidden="1" x14ac:dyDescent="0.2">
      <c r="A980" s="49" t="s">
        <v>3933</v>
      </c>
      <c r="B980" s="49" t="s">
        <v>3934</v>
      </c>
      <c r="C980" s="50" t="s">
        <v>166</v>
      </c>
      <c r="D980" s="49" t="s">
        <v>403</v>
      </c>
      <c r="E980" s="49" t="s">
        <v>3935</v>
      </c>
      <c r="F980" s="49" t="s">
        <v>3931</v>
      </c>
      <c r="G980" s="49" t="s">
        <v>3920</v>
      </c>
      <c r="H980" s="49" t="s">
        <v>3921</v>
      </c>
      <c r="I980" s="51" t="s">
        <v>3936</v>
      </c>
      <c r="J980" s="49">
        <v>7</v>
      </c>
      <c r="K980" s="49">
        <v>2000</v>
      </c>
      <c r="L980" s="49">
        <f t="shared" si="97"/>
        <v>-728</v>
      </c>
      <c r="N980" s="52" t="s">
        <v>243</v>
      </c>
      <c r="P980" s="49">
        <v>1376</v>
      </c>
      <c r="Q980" s="49">
        <v>0</v>
      </c>
      <c r="R980" s="49">
        <v>2000</v>
      </c>
      <c r="S980" s="77">
        <f t="shared" si="98"/>
        <v>1376</v>
      </c>
      <c r="T980" s="77">
        <f t="shared" si="99"/>
        <v>3376</v>
      </c>
      <c r="U980" s="49">
        <v>2728</v>
      </c>
      <c r="V980" s="49">
        <v>1342</v>
      </c>
      <c r="W980" s="49">
        <v>1338</v>
      </c>
      <c r="X980" s="49">
        <f t="shared" si="101"/>
        <v>-2694</v>
      </c>
      <c r="Y980" s="49" t="s">
        <v>181</v>
      </c>
      <c r="Z980" s="53">
        <v>0.13300000000000001</v>
      </c>
      <c r="AB980" s="53">
        <f t="shared" si="100"/>
        <v>-0.13300000000000001</v>
      </c>
      <c r="AM980" s="49" t="s">
        <v>3846</v>
      </c>
      <c r="AN980" s="49" t="s">
        <v>3923</v>
      </c>
    </row>
    <row r="981" spans="1:40" hidden="1" x14ac:dyDescent="0.2">
      <c r="A981" s="49" t="s">
        <v>3937</v>
      </c>
      <c r="B981" s="49" t="s">
        <v>3938</v>
      </c>
      <c r="C981" s="50" t="s">
        <v>166</v>
      </c>
      <c r="D981" s="49" t="s">
        <v>403</v>
      </c>
      <c r="E981" s="49" t="s">
        <v>3939</v>
      </c>
      <c r="F981" s="49" t="s">
        <v>3940</v>
      </c>
      <c r="G981" s="49" t="s">
        <v>3920</v>
      </c>
      <c r="H981" s="49" t="s">
        <v>3921</v>
      </c>
      <c r="I981" s="51" t="s">
        <v>3941</v>
      </c>
      <c r="J981" s="49">
        <v>27</v>
      </c>
      <c r="K981" s="49">
        <v>1000</v>
      </c>
      <c r="L981" s="49">
        <f t="shared" si="97"/>
        <v>-21773</v>
      </c>
      <c r="N981" s="52" t="s">
        <v>243</v>
      </c>
      <c r="P981" s="49">
        <v>10220</v>
      </c>
      <c r="Q981" s="49">
        <v>8000</v>
      </c>
      <c r="R981" s="49">
        <v>14000</v>
      </c>
      <c r="S981" s="77">
        <f t="shared" si="98"/>
        <v>18220</v>
      </c>
      <c r="T981" s="77">
        <f t="shared" si="99"/>
        <v>32220</v>
      </c>
      <c r="U981" s="49">
        <v>22773</v>
      </c>
      <c r="V981" s="49">
        <v>9636</v>
      </c>
      <c r="W981" s="49">
        <v>6456</v>
      </c>
      <c r="X981" s="49">
        <f t="shared" si="101"/>
        <v>-22189</v>
      </c>
      <c r="Y981" s="49" t="s">
        <v>181</v>
      </c>
      <c r="Z981" s="53">
        <v>0.36799999999999999</v>
      </c>
      <c r="AB981" s="53">
        <f t="shared" si="100"/>
        <v>-0.36799999999999999</v>
      </c>
      <c r="AM981" s="49" t="s">
        <v>3846</v>
      </c>
      <c r="AN981" s="49" t="s">
        <v>3923</v>
      </c>
    </row>
    <row r="982" spans="1:40" hidden="1" x14ac:dyDescent="0.2">
      <c r="A982" s="49" t="s">
        <v>3942</v>
      </c>
      <c r="B982" s="49" t="s">
        <v>3943</v>
      </c>
      <c r="C982" s="50" t="s">
        <v>166</v>
      </c>
      <c r="D982" s="49" t="s">
        <v>437</v>
      </c>
      <c r="E982" s="49" t="s">
        <v>3944</v>
      </c>
      <c r="F982" s="49" t="s">
        <v>3945</v>
      </c>
      <c r="G982" s="49" t="s">
        <v>3617</v>
      </c>
      <c r="H982" s="49" t="s">
        <v>3921</v>
      </c>
      <c r="I982" s="51" t="s">
        <v>3946</v>
      </c>
      <c r="J982" s="49">
        <v>6</v>
      </c>
      <c r="K982" s="49">
        <v>2500</v>
      </c>
      <c r="L982" s="49">
        <f t="shared" si="97"/>
        <v>2500</v>
      </c>
      <c r="M982" s="49">
        <f>L982*Z982</f>
        <v>27.4</v>
      </c>
      <c r="N982" s="52" t="s">
        <v>243</v>
      </c>
      <c r="P982" s="49">
        <v>0</v>
      </c>
      <c r="Q982" s="49">
        <v>0</v>
      </c>
      <c r="R982" s="49">
        <v>0</v>
      </c>
      <c r="S982" s="77">
        <f t="shared" si="98"/>
        <v>0</v>
      </c>
      <c r="T982" s="77">
        <f t="shared" si="99"/>
        <v>0</v>
      </c>
      <c r="U982" s="49">
        <v>0</v>
      </c>
      <c r="V982" s="49">
        <v>0</v>
      </c>
      <c r="W982" s="49">
        <v>0</v>
      </c>
      <c r="X982" s="49">
        <f t="shared" si="101"/>
        <v>0</v>
      </c>
      <c r="Y982" s="49" t="s">
        <v>174</v>
      </c>
      <c r="Z982" s="53">
        <v>1.0959999999999999E-2</v>
      </c>
      <c r="AB982" s="53">
        <f t="shared" si="100"/>
        <v>-1.0959999999999999E-2</v>
      </c>
      <c r="AM982" s="49" t="s">
        <v>3846</v>
      </c>
      <c r="AN982" s="49" t="s">
        <v>3923</v>
      </c>
    </row>
    <row r="983" spans="1:40" hidden="1" x14ac:dyDescent="0.2">
      <c r="A983" s="49" t="s">
        <v>3947</v>
      </c>
      <c r="B983" s="49" t="s">
        <v>3948</v>
      </c>
      <c r="C983" s="50" t="s">
        <v>166</v>
      </c>
      <c r="D983" s="49" t="s">
        <v>437</v>
      </c>
      <c r="E983" s="49" t="s">
        <v>3949</v>
      </c>
      <c r="F983" s="49" t="s">
        <v>3931</v>
      </c>
      <c r="G983" s="49" t="s">
        <v>3617</v>
      </c>
      <c r="H983" s="49" t="s">
        <v>3921</v>
      </c>
      <c r="I983" s="51" t="s">
        <v>3950</v>
      </c>
      <c r="J983" s="49">
        <v>6</v>
      </c>
      <c r="K983" s="49">
        <v>2000</v>
      </c>
      <c r="L983" s="49">
        <f t="shared" si="97"/>
        <v>1762</v>
      </c>
      <c r="M983" s="49">
        <f>L983*Z983</f>
        <v>1807.5476999999998</v>
      </c>
      <c r="N983" s="52" t="s">
        <v>243</v>
      </c>
      <c r="P983" s="49">
        <v>13072</v>
      </c>
      <c r="Q983" s="49">
        <v>0</v>
      </c>
      <c r="R983" s="49">
        <v>0</v>
      </c>
      <c r="S983" s="77">
        <f t="shared" si="98"/>
        <v>13072</v>
      </c>
      <c r="T983" s="77">
        <f t="shared" si="99"/>
        <v>13072</v>
      </c>
      <c r="U983" s="49">
        <v>238</v>
      </c>
      <c r="V983" s="49">
        <v>66</v>
      </c>
      <c r="W983" s="49">
        <v>66</v>
      </c>
      <c r="X983" s="49">
        <f t="shared" si="101"/>
        <v>12768</v>
      </c>
      <c r="Y983" s="49" t="s">
        <v>190</v>
      </c>
      <c r="Z983" s="53">
        <v>1.0258499999999999</v>
      </c>
      <c r="AB983" s="53">
        <f t="shared" si="100"/>
        <v>-1.0258499999999999</v>
      </c>
      <c r="AM983" s="49" t="s">
        <v>3846</v>
      </c>
      <c r="AN983" s="49" t="s">
        <v>3923</v>
      </c>
    </row>
    <row r="984" spans="1:40" hidden="1" x14ac:dyDescent="0.2">
      <c r="A984" s="49" t="s">
        <v>3951</v>
      </c>
      <c r="B984" s="49" t="s">
        <v>3952</v>
      </c>
      <c r="C984" s="50" t="s">
        <v>166</v>
      </c>
      <c r="D984" s="49" t="s">
        <v>437</v>
      </c>
      <c r="E984" s="49" t="s">
        <v>3953</v>
      </c>
      <c r="F984" s="49" t="s">
        <v>3945</v>
      </c>
      <c r="G984" s="49" t="s">
        <v>3920</v>
      </c>
      <c r="H984" s="49" t="s">
        <v>3921</v>
      </c>
      <c r="I984" s="51" t="s">
        <v>3954</v>
      </c>
      <c r="J984" s="49">
        <v>13</v>
      </c>
      <c r="K984" s="49">
        <v>2500</v>
      </c>
      <c r="L984" s="49">
        <f t="shared" si="97"/>
        <v>-363</v>
      </c>
      <c r="N984" s="52" t="s">
        <v>243</v>
      </c>
      <c r="P984" s="49">
        <v>2383</v>
      </c>
      <c r="Q984" s="49">
        <v>0</v>
      </c>
      <c r="R984" s="49">
        <v>2500</v>
      </c>
      <c r="S984" s="77">
        <f t="shared" si="98"/>
        <v>2383</v>
      </c>
      <c r="T984" s="77">
        <f t="shared" si="99"/>
        <v>4883</v>
      </c>
      <c r="U984" s="49">
        <v>2863</v>
      </c>
      <c r="V984" s="49">
        <v>1279</v>
      </c>
      <c r="W984" s="49">
        <v>1432</v>
      </c>
      <c r="X984" s="49">
        <f t="shared" si="101"/>
        <v>-1759</v>
      </c>
      <c r="Y984" s="49" t="s">
        <v>181</v>
      </c>
      <c r="Z984" s="53">
        <v>0.19400000000000001</v>
      </c>
      <c r="AB984" s="53">
        <f t="shared" si="100"/>
        <v>-0.19400000000000001</v>
      </c>
      <c r="AM984" s="49" t="s">
        <v>3846</v>
      </c>
      <c r="AN984" s="49" t="s">
        <v>3923</v>
      </c>
    </row>
    <row r="985" spans="1:40" hidden="1" x14ac:dyDescent="0.2">
      <c r="A985" s="49" t="s">
        <v>3955</v>
      </c>
      <c r="B985" s="49" t="s">
        <v>3956</v>
      </c>
      <c r="C985" s="50" t="s">
        <v>166</v>
      </c>
      <c r="D985" s="49" t="s">
        <v>2310</v>
      </c>
      <c r="E985" s="49" t="s">
        <v>3957</v>
      </c>
      <c r="F985" s="49" t="s">
        <v>3931</v>
      </c>
      <c r="G985" s="49" t="s">
        <v>3617</v>
      </c>
      <c r="H985" s="49" t="s">
        <v>3921</v>
      </c>
      <c r="I985" s="51" t="s">
        <v>3958</v>
      </c>
      <c r="J985" s="49">
        <v>9</v>
      </c>
      <c r="K985" s="49">
        <v>3000</v>
      </c>
      <c r="L985" s="49">
        <f t="shared" si="97"/>
        <v>-545</v>
      </c>
      <c r="N985" s="52" t="s">
        <v>243</v>
      </c>
      <c r="P985" s="49">
        <v>14409</v>
      </c>
      <c r="Q985" s="49">
        <v>0</v>
      </c>
      <c r="R985" s="49">
        <v>0</v>
      </c>
      <c r="S985" s="77">
        <f t="shared" si="98"/>
        <v>14409</v>
      </c>
      <c r="T985" s="77">
        <f t="shared" si="99"/>
        <v>14409</v>
      </c>
      <c r="U985" s="49">
        <v>3545</v>
      </c>
      <c r="V985" s="49">
        <v>3330</v>
      </c>
      <c r="W985" s="49">
        <v>3330</v>
      </c>
      <c r="X985" s="49">
        <f t="shared" si="101"/>
        <v>7534</v>
      </c>
      <c r="Y985" s="49" t="s">
        <v>190</v>
      </c>
      <c r="Z985" s="53">
        <v>5.8999999999999997E-2</v>
      </c>
      <c r="AB985" s="53">
        <f t="shared" si="100"/>
        <v>-5.8999999999999997E-2</v>
      </c>
      <c r="AM985" s="49" t="s">
        <v>3846</v>
      </c>
      <c r="AN985" s="49" t="s">
        <v>3923</v>
      </c>
    </row>
    <row r="986" spans="1:40" hidden="1" x14ac:dyDescent="0.2">
      <c r="A986" s="49" t="s">
        <v>3959</v>
      </c>
      <c r="B986" s="49" t="s">
        <v>3960</v>
      </c>
      <c r="C986" s="50" t="s">
        <v>166</v>
      </c>
      <c r="D986" s="49" t="s">
        <v>403</v>
      </c>
      <c r="E986" s="49" t="s">
        <v>3961</v>
      </c>
      <c r="F986" s="49" t="s">
        <v>3931</v>
      </c>
      <c r="G986" s="49" t="s">
        <v>3962</v>
      </c>
      <c r="H986" s="49" t="s">
        <v>3963</v>
      </c>
      <c r="I986" s="51" t="s">
        <v>3964</v>
      </c>
      <c r="J986" s="49">
        <v>5</v>
      </c>
      <c r="K986" s="49">
        <v>15000</v>
      </c>
      <c r="L986" s="49">
        <f t="shared" si="97"/>
        <v>7211</v>
      </c>
      <c r="M986" s="49">
        <f>L986*Z986</f>
        <v>173.06399999999999</v>
      </c>
      <c r="N986" s="52" t="s">
        <v>243</v>
      </c>
      <c r="P986" s="49">
        <v>15204</v>
      </c>
      <c r="Q986" s="49">
        <v>0</v>
      </c>
      <c r="R986" s="49">
        <v>0</v>
      </c>
      <c r="S986" s="77">
        <f t="shared" si="98"/>
        <v>15204</v>
      </c>
      <c r="T986" s="77">
        <f t="shared" si="99"/>
        <v>15204</v>
      </c>
      <c r="U986" s="49">
        <v>7789</v>
      </c>
      <c r="V986" s="49">
        <v>3886</v>
      </c>
      <c r="W986" s="49">
        <v>3043</v>
      </c>
      <c r="X986" s="49">
        <f t="shared" si="101"/>
        <v>3529</v>
      </c>
      <c r="Y986" s="49" t="s">
        <v>190</v>
      </c>
      <c r="Z986" s="53">
        <v>2.4E-2</v>
      </c>
      <c r="AB986" s="53">
        <f t="shared" si="100"/>
        <v>-2.4E-2</v>
      </c>
      <c r="AM986" s="49" t="s">
        <v>3846</v>
      </c>
      <c r="AN986" s="49" t="s">
        <v>3923</v>
      </c>
    </row>
    <row r="987" spans="1:40" hidden="1" x14ac:dyDescent="0.2">
      <c r="A987" s="49" t="s">
        <v>3965</v>
      </c>
      <c r="B987" s="49" t="s">
        <v>3966</v>
      </c>
      <c r="C987" s="50" t="s">
        <v>166</v>
      </c>
      <c r="D987" s="49" t="s">
        <v>403</v>
      </c>
      <c r="E987" s="49" t="s">
        <v>3967</v>
      </c>
      <c r="F987" s="49" t="s">
        <v>3931</v>
      </c>
      <c r="G987" s="49" t="s">
        <v>3904</v>
      </c>
      <c r="H987" s="49" t="s">
        <v>3963</v>
      </c>
      <c r="I987" s="51" t="s">
        <v>3968</v>
      </c>
      <c r="J987" s="49">
        <v>17</v>
      </c>
      <c r="K987" s="49">
        <v>7500</v>
      </c>
      <c r="L987" s="49">
        <f t="shared" si="97"/>
        <v>-10402</v>
      </c>
      <c r="N987" s="52" t="s">
        <v>243</v>
      </c>
      <c r="P987" s="49">
        <v>9425</v>
      </c>
      <c r="Q987" s="49">
        <v>0</v>
      </c>
      <c r="R987" s="49">
        <v>15000</v>
      </c>
      <c r="S987" s="77">
        <f t="shared" si="98"/>
        <v>9425</v>
      </c>
      <c r="T987" s="77">
        <f t="shared" si="99"/>
        <v>24425</v>
      </c>
      <c r="U987" s="49">
        <v>17902</v>
      </c>
      <c r="V987" s="49">
        <v>7455</v>
      </c>
      <c r="W987" s="49">
        <v>6225</v>
      </c>
      <c r="X987" s="49">
        <f t="shared" si="101"/>
        <v>-15932</v>
      </c>
      <c r="Y987" s="49" t="s">
        <v>181</v>
      </c>
      <c r="Z987" s="53">
        <v>0.13500000000000001</v>
      </c>
      <c r="AB987" s="53">
        <f t="shared" si="100"/>
        <v>-0.13500000000000001</v>
      </c>
      <c r="AM987" s="49" t="s">
        <v>3846</v>
      </c>
      <c r="AN987" s="49" t="s">
        <v>3923</v>
      </c>
    </row>
    <row r="988" spans="1:40" hidden="1" x14ac:dyDescent="0.2">
      <c r="A988" s="49" t="s">
        <v>3969</v>
      </c>
      <c r="B988" s="49" t="s">
        <v>3970</v>
      </c>
      <c r="C988" s="50" t="s">
        <v>166</v>
      </c>
      <c r="D988" s="49" t="s">
        <v>437</v>
      </c>
      <c r="E988" s="49" t="s">
        <v>3971</v>
      </c>
      <c r="F988" s="49" t="s">
        <v>3972</v>
      </c>
      <c r="G988" s="49" t="s">
        <v>3920</v>
      </c>
      <c r="H988" s="49" t="s">
        <v>3921</v>
      </c>
      <c r="I988" s="51" t="s">
        <v>3973</v>
      </c>
      <c r="J988" s="49">
        <v>7</v>
      </c>
      <c r="K988" s="49">
        <v>2500</v>
      </c>
      <c r="L988" s="49">
        <f t="shared" si="97"/>
        <v>1246</v>
      </c>
      <c r="M988" s="49">
        <f>L988*Z988</f>
        <v>63.545999999999999</v>
      </c>
      <c r="N988" s="52" t="s">
        <v>243</v>
      </c>
      <c r="P988" s="49">
        <v>2960</v>
      </c>
      <c r="Q988" s="49">
        <v>0</v>
      </c>
      <c r="R988" s="49">
        <v>0</v>
      </c>
      <c r="S988" s="77">
        <f t="shared" si="98"/>
        <v>2960</v>
      </c>
      <c r="T988" s="77">
        <f t="shared" si="99"/>
        <v>2960</v>
      </c>
      <c r="U988" s="49">
        <v>1254</v>
      </c>
      <c r="V988" s="49">
        <v>0</v>
      </c>
      <c r="W988" s="49">
        <v>0</v>
      </c>
      <c r="X988" s="49">
        <f t="shared" si="101"/>
        <v>1706</v>
      </c>
      <c r="Y988" s="49" t="s">
        <v>190</v>
      </c>
      <c r="Z988" s="53">
        <v>5.0999999999999997E-2</v>
      </c>
      <c r="AB988" s="53">
        <f t="shared" si="100"/>
        <v>-5.0999999999999997E-2</v>
      </c>
      <c r="AM988" s="49" t="s">
        <v>3846</v>
      </c>
      <c r="AN988" s="49" t="s">
        <v>3923</v>
      </c>
    </row>
    <row r="989" spans="1:40" hidden="1" x14ac:dyDescent="0.2">
      <c r="A989" s="49" t="s">
        <v>3974</v>
      </c>
      <c r="B989" s="49" t="s">
        <v>3975</v>
      </c>
      <c r="C989" s="50" t="s">
        <v>166</v>
      </c>
      <c r="D989" s="49" t="s">
        <v>403</v>
      </c>
      <c r="E989" s="49" t="s">
        <v>3976</v>
      </c>
      <c r="F989" s="49" t="s">
        <v>3931</v>
      </c>
      <c r="G989" s="49" t="s">
        <v>3920</v>
      </c>
      <c r="H989" s="49" t="s">
        <v>3921</v>
      </c>
      <c r="I989" s="51" t="s">
        <v>3977</v>
      </c>
      <c r="J989" s="49">
        <v>7</v>
      </c>
      <c r="K989" s="49">
        <v>3000</v>
      </c>
      <c r="L989" s="49">
        <f t="shared" si="97"/>
        <v>-20800</v>
      </c>
      <c r="N989" s="52" t="s">
        <v>243</v>
      </c>
      <c r="P989" s="49">
        <v>7863</v>
      </c>
      <c r="Q989" s="49">
        <v>6000</v>
      </c>
      <c r="R989" s="49">
        <v>21000</v>
      </c>
      <c r="S989" s="77">
        <f t="shared" si="98"/>
        <v>13863</v>
      </c>
      <c r="T989" s="77">
        <f t="shared" si="99"/>
        <v>34863</v>
      </c>
      <c r="U989" s="49">
        <v>23800</v>
      </c>
      <c r="V989" s="49">
        <v>11532</v>
      </c>
      <c r="W989" s="49">
        <v>10837</v>
      </c>
      <c r="X989" s="49">
        <f t="shared" si="101"/>
        <v>-27469</v>
      </c>
      <c r="Y989" s="49" t="s">
        <v>181</v>
      </c>
      <c r="Z989" s="53">
        <v>0.23699999999999999</v>
      </c>
      <c r="AB989" s="53">
        <f t="shared" si="100"/>
        <v>-0.23699999999999999</v>
      </c>
      <c r="AM989" s="49" t="s">
        <v>3846</v>
      </c>
      <c r="AN989" s="49" t="s">
        <v>3923</v>
      </c>
    </row>
    <row r="990" spans="1:40" hidden="1" x14ac:dyDescent="0.2">
      <c r="A990" s="49" t="s">
        <v>3978</v>
      </c>
      <c r="B990" s="49" t="s">
        <v>3979</v>
      </c>
      <c r="C990" s="50" t="s">
        <v>166</v>
      </c>
      <c r="D990" s="49" t="s">
        <v>403</v>
      </c>
      <c r="E990" s="49" t="s">
        <v>3980</v>
      </c>
      <c r="F990" s="49" t="s">
        <v>3972</v>
      </c>
      <c r="G990" s="49" t="s">
        <v>3962</v>
      </c>
      <c r="H990" s="49" t="s">
        <v>3887</v>
      </c>
      <c r="I990" s="51" t="s">
        <v>3981</v>
      </c>
      <c r="J990" s="49">
        <v>14</v>
      </c>
      <c r="K990" s="49">
        <v>3000</v>
      </c>
      <c r="L990" s="49">
        <f t="shared" si="97"/>
        <v>-33411</v>
      </c>
      <c r="N990" s="52" t="s">
        <v>243</v>
      </c>
      <c r="P990" s="49">
        <v>27272</v>
      </c>
      <c r="Q990" s="49">
        <v>6000</v>
      </c>
      <c r="R990" s="49">
        <v>12000</v>
      </c>
      <c r="S990" s="77">
        <f t="shared" si="98"/>
        <v>33272</v>
      </c>
      <c r="T990" s="77">
        <f t="shared" si="99"/>
        <v>45272</v>
      </c>
      <c r="U990" s="49">
        <v>36411</v>
      </c>
      <c r="V990" s="49">
        <v>20099</v>
      </c>
      <c r="W990" s="49">
        <v>18971</v>
      </c>
      <c r="X990" s="49">
        <f t="shared" si="101"/>
        <v>-29238</v>
      </c>
      <c r="Y990" s="49" t="s">
        <v>181</v>
      </c>
      <c r="Z990" s="53">
        <v>0.16900000000000001</v>
      </c>
      <c r="AB990" s="53">
        <f t="shared" si="100"/>
        <v>-0.16900000000000001</v>
      </c>
      <c r="AM990" s="49" t="s">
        <v>3846</v>
      </c>
      <c r="AN990" s="49" t="s">
        <v>3923</v>
      </c>
    </row>
    <row r="991" spans="1:40" hidden="1" x14ac:dyDescent="0.2">
      <c r="A991" s="49" t="s">
        <v>3982</v>
      </c>
      <c r="B991" s="49" t="s">
        <v>3983</v>
      </c>
      <c r="C991" s="50" t="s">
        <v>166</v>
      </c>
      <c r="D991" s="49" t="s">
        <v>437</v>
      </c>
      <c r="E991" s="49" t="s">
        <v>3984</v>
      </c>
      <c r="F991" s="49" t="s">
        <v>3972</v>
      </c>
      <c r="G991" s="49" t="s">
        <v>3920</v>
      </c>
      <c r="H991" s="49" t="s">
        <v>3921</v>
      </c>
      <c r="I991" s="51" t="s">
        <v>3985</v>
      </c>
      <c r="J991" s="49">
        <v>13</v>
      </c>
      <c r="K991" s="49">
        <v>2000</v>
      </c>
      <c r="L991" s="49">
        <f t="shared" si="97"/>
        <v>-11607</v>
      </c>
      <c r="N991" s="52" t="s">
        <v>243</v>
      </c>
      <c r="P991" s="49">
        <v>5401</v>
      </c>
      <c r="Q991" s="49">
        <v>6000</v>
      </c>
      <c r="R991" s="49">
        <v>8000</v>
      </c>
      <c r="S991" s="77">
        <f t="shared" si="98"/>
        <v>11401</v>
      </c>
      <c r="T991" s="77">
        <f t="shared" si="99"/>
        <v>19401</v>
      </c>
      <c r="U991" s="49">
        <v>13607</v>
      </c>
      <c r="V991" s="49">
        <v>6606</v>
      </c>
      <c r="W991" s="49">
        <v>5776</v>
      </c>
      <c r="X991" s="49">
        <f t="shared" si="101"/>
        <v>-14812</v>
      </c>
      <c r="Y991" s="49" t="s">
        <v>181</v>
      </c>
      <c r="Z991" s="53">
        <v>1.1180000000000001</v>
      </c>
      <c r="AB991" s="53">
        <f t="shared" si="100"/>
        <v>-1.1180000000000001</v>
      </c>
      <c r="AM991" s="49" t="s">
        <v>3846</v>
      </c>
      <c r="AN991" s="49" t="s">
        <v>3923</v>
      </c>
    </row>
    <row r="992" spans="1:40" hidden="1" x14ac:dyDescent="0.2">
      <c r="A992" s="49" t="s">
        <v>3986</v>
      </c>
      <c r="B992" s="49" t="s">
        <v>3987</v>
      </c>
      <c r="C992" s="50" t="s">
        <v>166</v>
      </c>
      <c r="D992" s="49" t="s">
        <v>437</v>
      </c>
      <c r="E992" s="49" t="s">
        <v>3988</v>
      </c>
      <c r="F992" s="49" t="s">
        <v>3972</v>
      </c>
      <c r="G992" s="49" t="s">
        <v>3920</v>
      </c>
      <c r="H992" s="49" t="s">
        <v>3921</v>
      </c>
      <c r="I992" s="51" t="s">
        <v>3989</v>
      </c>
      <c r="J992" s="49">
        <v>9</v>
      </c>
      <c r="K992" s="49">
        <v>2000</v>
      </c>
      <c r="L992" s="49">
        <f t="shared" si="97"/>
        <v>-85608</v>
      </c>
      <c r="N992" s="52" t="s">
        <v>243</v>
      </c>
      <c r="P992" s="49">
        <v>27923</v>
      </c>
      <c r="Q992" s="49">
        <v>36000</v>
      </c>
      <c r="R992" s="49">
        <v>60000</v>
      </c>
      <c r="S992" s="77">
        <f t="shared" si="98"/>
        <v>63923</v>
      </c>
      <c r="T992" s="77">
        <f t="shared" si="99"/>
        <v>123923</v>
      </c>
      <c r="U992" s="49">
        <v>87608</v>
      </c>
      <c r="V992" s="49">
        <v>38280</v>
      </c>
      <c r="W992" s="49">
        <v>36119</v>
      </c>
      <c r="X992" s="49">
        <f t="shared" si="101"/>
        <v>-97965</v>
      </c>
      <c r="Y992" s="49" t="s">
        <v>181</v>
      </c>
      <c r="Z992" s="53">
        <v>2.91</v>
      </c>
      <c r="AB992" s="53">
        <f t="shared" si="100"/>
        <v>-2.91</v>
      </c>
      <c r="AM992" s="49" t="s">
        <v>3846</v>
      </c>
      <c r="AN992" s="49" t="s">
        <v>3923</v>
      </c>
    </row>
    <row r="993" spans="1:40" hidden="1" x14ac:dyDescent="0.2">
      <c r="A993" s="49" t="s">
        <v>3990</v>
      </c>
      <c r="B993" s="49" t="s">
        <v>3991</v>
      </c>
      <c r="C993" s="50" t="s">
        <v>166</v>
      </c>
      <c r="D993" s="49" t="s">
        <v>437</v>
      </c>
      <c r="E993" s="49" t="s">
        <v>3992</v>
      </c>
      <c r="F993" s="49" t="s">
        <v>3931</v>
      </c>
      <c r="G993" s="49" t="s">
        <v>3920</v>
      </c>
      <c r="H993" s="49" t="s">
        <v>3921</v>
      </c>
      <c r="I993" s="51" t="s">
        <v>3993</v>
      </c>
      <c r="J993" s="49">
        <v>7</v>
      </c>
      <c r="K993" s="49">
        <v>2000</v>
      </c>
      <c r="L993" s="49">
        <f t="shared" si="97"/>
        <v>632</v>
      </c>
      <c r="M993" s="49">
        <f>L993*Z993</f>
        <v>48.664000000000001</v>
      </c>
      <c r="N993" s="52" t="s">
        <v>243</v>
      </c>
      <c r="P993" s="49">
        <v>3632</v>
      </c>
      <c r="Q993" s="49">
        <v>0</v>
      </c>
      <c r="R993" s="49">
        <v>0</v>
      </c>
      <c r="S993" s="77">
        <f t="shared" si="98"/>
        <v>3632</v>
      </c>
      <c r="T993" s="77">
        <f t="shared" si="99"/>
        <v>3632</v>
      </c>
      <c r="U993" s="49">
        <v>1368</v>
      </c>
      <c r="V993" s="49">
        <v>801</v>
      </c>
      <c r="W993" s="49">
        <v>801</v>
      </c>
      <c r="X993" s="49">
        <f t="shared" si="101"/>
        <v>1463</v>
      </c>
      <c r="Y993" s="49" t="s">
        <v>190</v>
      </c>
      <c r="Z993" s="53">
        <v>7.6999999999999999E-2</v>
      </c>
      <c r="AB993" s="53">
        <f t="shared" si="100"/>
        <v>-7.6999999999999999E-2</v>
      </c>
      <c r="AM993" s="49" t="s">
        <v>3846</v>
      </c>
      <c r="AN993" s="49" t="s">
        <v>3923</v>
      </c>
    </row>
    <row r="994" spans="1:40" hidden="1" x14ac:dyDescent="0.2">
      <c r="A994" s="49" t="s">
        <v>3994</v>
      </c>
      <c r="B994" s="49" t="s">
        <v>3995</v>
      </c>
      <c r="C994" s="50" t="s">
        <v>166</v>
      </c>
      <c r="D994" s="49" t="s">
        <v>437</v>
      </c>
      <c r="E994" s="49" t="s">
        <v>3996</v>
      </c>
      <c r="F994" s="49" t="s">
        <v>3940</v>
      </c>
      <c r="G994" s="49" t="s">
        <v>3920</v>
      </c>
      <c r="H994" s="49" t="s">
        <v>3921</v>
      </c>
      <c r="I994" s="51" t="s">
        <v>3997</v>
      </c>
      <c r="J994" s="49">
        <v>21</v>
      </c>
      <c r="K994" s="49">
        <v>2500</v>
      </c>
      <c r="L994" s="49">
        <f t="shared" si="97"/>
        <v>-74822</v>
      </c>
      <c r="N994" s="52" t="s">
        <v>243</v>
      </c>
      <c r="P994" s="49">
        <v>33424</v>
      </c>
      <c r="Q994" s="49">
        <v>22500</v>
      </c>
      <c r="R994" s="49">
        <v>37500</v>
      </c>
      <c r="S994" s="77">
        <f t="shared" si="98"/>
        <v>55924</v>
      </c>
      <c r="T994" s="77">
        <f t="shared" si="99"/>
        <v>93424</v>
      </c>
      <c r="U994" s="49">
        <v>77322</v>
      </c>
      <c r="V994" s="49">
        <v>34474</v>
      </c>
      <c r="W994" s="49">
        <v>35132</v>
      </c>
      <c r="X994" s="49">
        <f t="shared" si="101"/>
        <v>-78372</v>
      </c>
      <c r="Y994" s="49" t="s">
        <v>181</v>
      </c>
      <c r="Z994" s="53">
        <v>0.47099999999999997</v>
      </c>
      <c r="AB994" s="53">
        <f t="shared" si="100"/>
        <v>-0.47099999999999997</v>
      </c>
      <c r="AM994" s="49" t="s">
        <v>3846</v>
      </c>
      <c r="AN994" s="49" t="s">
        <v>3923</v>
      </c>
    </row>
    <row r="995" spans="1:40" hidden="1" x14ac:dyDescent="0.2">
      <c r="A995" s="49" t="s">
        <v>3998</v>
      </c>
      <c r="B995" s="49" t="s">
        <v>3999</v>
      </c>
      <c r="C995" s="50" t="s">
        <v>166</v>
      </c>
      <c r="D995" s="49" t="s">
        <v>403</v>
      </c>
      <c r="E995" s="49" t="s">
        <v>4000</v>
      </c>
      <c r="F995" s="49" t="s">
        <v>3972</v>
      </c>
      <c r="G995" s="49" t="s">
        <v>3920</v>
      </c>
      <c r="H995" s="49" t="s">
        <v>3921</v>
      </c>
      <c r="I995" s="51" t="s">
        <v>4001</v>
      </c>
      <c r="J995" s="49">
        <v>9</v>
      </c>
      <c r="K995" s="49">
        <v>2000</v>
      </c>
      <c r="L995" s="49">
        <f t="shared" si="97"/>
        <v>-18568</v>
      </c>
      <c r="N995" s="52" t="s">
        <v>243</v>
      </c>
      <c r="P995" s="49">
        <v>8243</v>
      </c>
      <c r="Q995" s="49">
        <v>10000</v>
      </c>
      <c r="R995" s="49">
        <v>14000</v>
      </c>
      <c r="S995" s="77">
        <f t="shared" si="98"/>
        <v>18243</v>
      </c>
      <c r="T995" s="77">
        <f t="shared" si="99"/>
        <v>32243</v>
      </c>
      <c r="U995" s="49">
        <v>20568</v>
      </c>
      <c r="V995" s="49">
        <v>10022</v>
      </c>
      <c r="W995" s="49">
        <v>10218</v>
      </c>
      <c r="X995" s="49">
        <f t="shared" si="101"/>
        <v>-22347</v>
      </c>
      <c r="Y995" s="49" t="s">
        <v>181</v>
      </c>
      <c r="Z995" s="53">
        <v>4.7489999999999997</v>
      </c>
      <c r="AB995" s="53">
        <f t="shared" si="100"/>
        <v>-4.7489999999999997</v>
      </c>
      <c r="AM995" s="49" t="s">
        <v>3846</v>
      </c>
      <c r="AN995" s="49" t="s">
        <v>3923</v>
      </c>
    </row>
    <row r="996" spans="1:40" hidden="1" x14ac:dyDescent="0.2">
      <c r="A996" s="49" t="s">
        <v>4002</v>
      </c>
      <c r="B996" s="49" t="s">
        <v>4003</v>
      </c>
      <c r="C996" s="50" t="s">
        <v>166</v>
      </c>
      <c r="D996" s="49" t="s">
        <v>437</v>
      </c>
      <c r="E996" s="49" t="s">
        <v>4004</v>
      </c>
      <c r="F996" s="49" t="s">
        <v>3931</v>
      </c>
      <c r="G996" s="49" t="s">
        <v>3962</v>
      </c>
      <c r="H996" s="49" t="s">
        <v>3963</v>
      </c>
      <c r="I996" s="51" t="s">
        <v>4005</v>
      </c>
      <c r="J996" s="49">
        <v>5</v>
      </c>
      <c r="K996" s="49">
        <v>12000</v>
      </c>
      <c r="L996" s="49">
        <f t="shared" si="97"/>
        <v>-6546</v>
      </c>
      <c r="N996" s="52" t="s">
        <v>243</v>
      </c>
      <c r="P996" s="49">
        <v>11742</v>
      </c>
      <c r="Q996" s="49">
        <v>0</v>
      </c>
      <c r="R996" s="49">
        <v>0</v>
      </c>
      <c r="S996" s="77">
        <f t="shared" si="98"/>
        <v>11742</v>
      </c>
      <c r="T996" s="77">
        <f t="shared" si="99"/>
        <v>11742</v>
      </c>
      <c r="U996" s="49">
        <v>18546</v>
      </c>
      <c r="V996" s="49">
        <v>8382</v>
      </c>
      <c r="W996" s="49">
        <v>8629</v>
      </c>
      <c r="X996" s="49">
        <f t="shared" si="101"/>
        <v>-15186</v>
      </c>
      <c r="Y996" s="49" t="s">
        <v>181</v>
      </c>
      <c r="Z996" s="53">
        <v>2.4479999999999998E-2</v>
      </c>
      <c r="AB996" s="53">
        <f t="shared" si="100"/>
        <v>-2.4479999999999998E-2</v>
      </c>
      <c r="AM996" s="49" t="s">
        <v>3846</v>
      </c>
      <c r="AN996" s="49" t="s">
        <v>3923</v>
      </c>
    </row>
    <row r="997" spans="1:40" hidden="1" x14ac:dyDescent="0.2">
      <c r="A997" s="49" t="s">
        <v>4006</v>
      </c>
      <c r="B997" s="49" t="s">
        <v>4007</v>
      </c>
      <c r="C997" s="50" t="s">
        <v>166</v>
      </c>
      <c r="D997" s="49" t="s">
        <v>437</v>
      </c>
      <c r="E997" s="49" t="s">
        <v>4008</v>
      </c>
      <c r="F997" s="49" t="s">
        <v>3972</v>
      </c>
      <c r="G997" s="49" t="s">
        <v>3920</v>
      </c>
      <c r="H997" s="49" t="s">
        <v>3921</v>
      </c>
      <c r="I997" s="51" t="s">
        <v>4009</v>
      </c>
      <c r="J997" s="49">
        <v>9</v>
      </c>
      <c r="K997" s="49">
        <v>1000</v>
      </c>
      <c r="L997" s="49">
        <f t="shared" si="97"/>
        <v>-27797</v>
      </c>
      <c r="N997" s="52" t="s">
        <v>243</v>
      </c>
      <c r="P997" s="49">
        <v>112533</v>
      </c>
      <c r="Q997" s="49">
        <v>0</v>
      </c>
      <c r="R997" s="49">
        <v>0</v>
      </c>
      <c r="S997" s="77">
        <f t="shared" si="98"/>
        <v>112533</v>
      </c>
      <c r="T997" s="77">
        <f t="shared" si="99"/>
        <v>112533</v>
      </c>
      <c r="U997" s="49">
        <v>28797</v>
      </c>
      <c r="V997" s="49">
        <v>12667</v>
      </c>
      <c r="W997" s="49">
        <v>13848</v>
      </c>
      <c r="X997" s="49">
        <f t="shared" si="101"/>
        <v>71069</v>
      </c>
      <c r="Y997" s="49" t="s">
        <v>190</v>
      </c>
      <c r="Z997" s="53">
        <v>0.14877000000000001</v>
      </c>
      <c r="AB997" s="53">
        <f t="shared" si="100"/>
        <v>-0.14877000000000001</v>
      </c>
      <c r="AM997" s="49" t="s">
        <v>3846</v>
      </c>
      <c r="AN997" s="49" t="s">
        <v>3923</v>
      </c>
    </row>
    <row r="998" spans="1:40" hidden="1" x14ac:dyDescent="0.2">
      <c r="A998" s="49" t="s">
        <v>4010</v>
      </c>
      <c r="B998" s="49" t="s">
        <v>4011</v>
      </c>
      <c r="C998" s="50" t="s">
        <v>166</v>
      </c>
      <c r="D998" s="49" t="s">
        <v>403</v>
      </c>
      <c r="E998" s="49" t="s">
        <v>4012</v>
      </c>
      <c r="F998" s="49" t="s">
        <v>3931</v>
      </c>
      <c r="G998" s="49" t="s">
        <v>3920</v>
      </c>
      <c r="H998" s="49" t="s">
        <v>3921</v>
      </c>
      <c r="I998" s="51" t="s">
        <v>4013</v>
      </c>
      <c r="J998" s="49">
        <v>13</v>
      </c>
      <c r="K998" s="49">
        <v>1000</v>
      </c>
      <c r="L998" s="49">
        <f t="shared" si="97"/>
        <v>-1176</v>
      </c>
      <c r="N998" s="52" t="s">
        <v>243</v>
      </c>
      <c r="P998" s="49">
        <v>2287</v>
      </c>
      <c r="Q998" s="49">
        <v>0</v>
      </c>
      <c r="R998" s="49">
        <v>0</v>
      </c>
      <c r="S998" s="77">
        <f t="shared" si="98"/>
        <v>2287</v>
      </c>
      <c r="T998" s="77">
        <f t="shared" si="99"/>
        <v>2287</v>
      </c>
      <c r="U998" s="49">
        <v>2176</v>
      </c>
      <c r="V998" s="49">
        <v>0</v>
      </c>
      <c r="W998" s="49">
        <v>0</v>
      </c>
      <c r="X998" s="49">
        <f t="shared" si="101"/>
        <v>111</v>
      </c>
      <c r="Y998" s="49" t="s">
        <v>190</v>
      </c>
      <c r="Z998" s="53">
        <v>1.4973000000000001</v>
      </c>
      <c r="AB998" s="53">
        <f t="shared" si="100"/>
        <v>-1.4973000000000001</v>
      </c>
      <c r="AM998" s="49" t="s">
        <v>3846</v>
      </c>
      <c r="AN998" s="49" t="s">
        <v>3923</v>
      </c>
    </row>
    <row r="999" spans="1:40" hidden="1" x14ac:dyDescent="0.2">
      <c r="A999" s="49" t="s">
        <v>4014</v>
      </c>
      <c r="B999" s="49" t="s">
        <v>4015</v>
      </c>
      <c r="C999" s="50" t="s">
        <v>166</v>
      </c>
      <c r="D999" s="49" t="s">
        <v>403</v>
      </c>
      <c r="E999" s="49" t="s">
        <v>4016</v>
      </c>
      <c r="F999" s="49" t="s">
        <v>3919</v>
      </c>
      <c r="G999" s="49" t="s">
        <v>3920</v>
      </c>
      <c r="H999" s="49" t="s">
        <v>3921</v>
      </c>
      <c r="I999" s="51" t="s">
        <v>4017</v>
      </c>
      <c r="J999" s="49">
        <v>17</v>
      </c>
      <c r="K999" s="49">
        <v>2000</v>
      </c>
      <c r="L999" s="49">
        <f t="shared" si="97"/>
        <v>-10587</v>
      </c>
      <c r="N999" s="52" t="s">
        <v>243</v>
      </c>
      <c r="P999" s="49">
        <v>7960</v>
      </c>
      <c r="Q999" s="49">
        <v>2000</v>
      </c>
      <c r="R999" s="49">
        <v>6000</v>
      </c>
      <c r="S999" s="77">
        <f t="shared" si="98"/>
        <v>9960</v>
      </c>
      <c r="T999" s="77">
        <f t="shared" si="99"/>
        <v>15960</v>
      </c>
      <c r="U999" s="49">
        <v>12587</v>
      </c>
      <c r="V999" s="49">
        <v>3633</v>
      </c>
      <c r="W999" s="49">
        <v>1773</v>
      </c>
      <c r="X999" s="49">
        <f t="shared" si="101"/>
        <v>-8260</v>
      </c>
      <c r="Y999" s="49" t="s">
        <v>181</v>
      </c>
      <c r="Z999" s="53">
        <v>0.496</v>
      </c>
      <c r="AB999" s="53">
        <f t="shared" si="100"/>
        <v>-0.496</v>
      </c>
      <c r="AM999" s="49" t="s">
        <v>3846</v>
      </c>
      <c r="AN999" s="49" t="s">
        <v>3923</v>
      </c>
    </row>
    <row r="1000" spans="1:40" hidden="1" x14ac:dyDescent="0.2">
      <c r="A1000" s="49" t="s">
        <v>4018</v>
      </c>
      <c r="B1000" s="49" t="s">
        <v>4019</v>
      </c>
      <c r="C1000" s="50" t="s">
        <v>166</v>
      </c>
      <c r="D1000" s="49" t="s">
        <v>403</v>
      </c>
      <c r="E1000" s="49" t="s">
        <v>4020</v>
      </c>
      <c r="F1000" s="49" t="s">
        <v>3931</v>
      </c>
      <c r="G1000" s="49" t="s">
        <v>3920</v>
      </c>
      <c r="H1000" s="49" t="s">
        <v>3921</v>
      </c>
      <c r="I1000" s="51" t="s">
        <v>4021</v>
      </c>
      <c r="J1000" s="49">
        <v>13</v>
      </c>
      <c r="K1000" s="49">
        <v>2000</v>
      </c>
      <c r="L1000" s="49">
        <f t="shared" si="97"/>
        <v>-26215</v>
      </c>
      <c r="N1000" s="52" t="s">
        <v>243</v>
      </c>
      <c r="P1000" s="49">
        <v>19515</v>
      </c>
      <c r="Q1000" s="49">
        <v>0</v>
      </c>
      <c r="R1000" s="49">
        <v>12000</v>
      </c>
      <c r="S1000" s="77">
        <f t="shared" si="98"/>
        <v>19515</v>
      </c>
      <c r="T1000" s="77">
        <f t="shared" si="99"/>
        <v>31515</v>
      </c>
      <c r="U1000" s="49">
        <v>28215</v>
      </c>
      <c r="V1000" s="49">
        <v>13104</v>
      </c>
      <c r="W1000" s="49">
        <v>12863</v>
      </c>
      <c r="X1000" s="49">
        <f t="shared" si="101"/>
        <v>-21804</v>
      </c>
      <c r="Y1000" s="49" t="s">
        <v>181</v>
      </c>
      <c r="Z1000" s="53">
        <v>0.125</v>
      </c>
      <c r="AB1000" s="53">
        <f t="shared" si="100"/>
        <v>-0.125</v>
      </c>
      <c r="AM1000" s="49" t="s">
        <v>3846</v>
      </c>
      <c r="AN1000" s="49" t="s">
        <v>3923</v>
      </c>
    </row>
    <row r="1001" spans="1:40" hidden="1" x14ac:dyDescent="0.2">
      <c r="A1001" s="49" t="s">
        <v>4022</v>
      </c>
      <c r="B1001" s="49" t="s">
        <v>4023</v>
      </c>
      <c r="C1001" s="50" t="s">
        <v>166</v>
      </c>
      <c r="D1001" s="49" t="s">
        <v>403</v>
      </c>
      <c r="E1001" s="49" t="s">
        <v>4024</v>
      </c>
      <c r="F1001" s="49" t="s">
        <v>3945</v>
      </c>
      <c r="G1001" s="49" t="s">
        <v>3904</v>
      </c>
      <c r="H1001" s="49" t="s">
        <v>4025</v>
      </c>
      <c r="I1001" s="51" t="s">
        <v>4026</v>
      </c>
      <c r="J1001" s="49">
        <v>15</v>
      </c>
      <c r="K1001" s="49">
        <v>2000</v>
      </c>
      <c r="L1001" s="49">
        <f t="shared" si="97"/>
        <v>1946</v>
      </c>
      <c r="M1001" s="49">
        <f>L1001*Z1001</f>
        <v>5662.8600000000006</v>
      </c>
      <c r="N1001" s="52" t="s">
        <v>243</v>
      </c>
      <c r="P1001" s="49">
        <v>598</v>
      </c>
      <c r="Q1001" s="49">
        <v>0</v>
      </c>
      <c r="R1001" s="49">
        <v>0</v>
      </c>
      <c r="S1001" s="77">
        <f t="shared" si="98"/>
        <v>598</v>
      </c>
      <c r="T1001" s="77">
        <f t="shared" si="99"/>
        <v>598</v>
      </c>
      <c r="U1001" s="49">
        <v>54</v>
      </c>
      <c r="V1001" s="49">
        <v>57</v>
      </c>
      <c r="W1001" s="49">
        <v>63</v>
      </c>
      <c r="X1001" s="49">
        <f t="shared" si="101"/>
        <v>487</v>
      </c>
      <c r="Y1001" s="49" t="s">
        <v>190</v>
      </c>
      <c r="Z1001" s="53">
        <v>2.91</v>
      </c>
      <c r="AB1001" s="53">
        <f t="shared" si="100"/>
        <v>-2.91</v>
      </c>
      <c r="AM1001" s="49" t="s">
        <v>3846</v>
      </c>
      <c r="AN1001" s="49" t="s">
        <v>3923</v>
      </c>
    </row>
    <row r="1002" spans="1:40" hidden="1" x14ac:dyDescent="0.2">
      <c r="A1002" s="49" t="s">
        <v>4027</v>
      </c>
      <c r="B1002" s="49" t="s">
        <v>4028</v>
      </c>
      <c r="C1002" s="50" t="s">
        <v>166</v>
      </c>
      <c r="D1002" s="49" t="s">
        <v>437</v>
      </c>
      <c r="E1002" s="49" t="s">
        <v>4029</v>
      </c>
      <c r="F1002" s="49" t="s">
        <v>3931</v>
      </c>
      <c r="G1002" s="49" t="s">
        <v>3920</v>
      </c>
      <c r="H1002" s="49" t="s">
        <v>3921</v>
      </c>
      <c r="I1002" s="51" t="s">
        <v>4030</v>
      </c>
      <c r="J1002" s="49">
        <v>7</v>
      </c>
      <c r="K1002" s="49">
        <v>2000</v>
      </c>
      <c r="L1002" s="49">
        <f t="shared" si="97"/>
        <v>-1977</v>
      </c>
      <c r="N1002" s="52" t="s">
        <v>243</v>
      </c>
      <c r="P1002" s="49">
        <v>2940</v>
      </c>
      <c r="Q1002" s="49">
        <v>0</v>
      </c>
      <c r="R1002" s="49">
        <v>0</v>
      </c>
      <c r="S1002" s="77">
        <f t="shared" si="98"/>
        <v>2940</v>
      </c>
      <c r="T1002" s="77">
        <f t="shared" si="99"/>
        <v>2940</v>
      </c>
      <c r="U1002" s="49">
        <v>3977</v>
      </c>
      <c r="V1002" s="49">
        <v>1288</v>
      </c>
      <c r="W1002" s="49">
        <v>1278</v>
      </c>
      <c r="X1002" s="49">
        <f t="shared" si="101"/>
        <v>-2325</v>
      </c>
      <c r="Y1002" s="49" t="s">
        <v>181</v>
      </c>
      <c r="Z1002" s="53">
        <v>0.97699999999999998</v>
      </c>
      <c r="AB1002" s="53">
        <f t="shared" si="100"/>
        <v>-0.97699999999999998</v>
      </c>
      <c r="AM1002" s="49" t="s">
        <v>3846</v>
      </c>
      <c r="AN1002" s="49" t="s">
        <v>3923</v>
      </c>
    </row>
    <row r="1003" spans="1:40" hidden="1" x14ac:dyDescent="0.2">
      <c r="A1003" s="49" t="s">
        <v>4031</v>
      </c>
      <c r="B1003" s="49" t="s">
        <v>4032</v>
      </c>
      <c r="C1003" s="50" t="s">
        <v>166</v>
      </c>
      <c r="D1003" s="49" t="s">
        <v>403</v>
      </c>
      <c r="E1003" s="49" t="s">
        <v>4033</v>
      </c>
      <c r="F1003" s="49" t="s">
        <v>3919</v>
      </c>
      <c r="G1003" s="49" t="s">
        <v>3920</v>
      </c>
      <c r="H1003" s="49" t="s">
        <v>3921</v>
      </c>
      <c r="I1003" s="51" t="s">
        <v>4034</v>
      </c>
      <c r="J1003" s="49">
        <v>9</v>
      </c>
      <c r="K1003" s="49">
        <v>2000</v>
      </c>
      <c r="L1003" s="49">
        <f t="shared" si="97"/>
        <v>-3513</v>
      </c>
      <c r="N1003" s="52" t="s">
        <v>243</v>
      </c>
      <c r="P1003" s="49">
        <v>2681</v>
      </c>
      <c r="Q1003" s="49">
        <v>0</v>
      </c>
      <c r="R1003" s="49">
        <v>2000</v>
      </c>
      <c r="S1003" s="77">
        <f t="shared" si="98"/>
        <v>2681</v>
      </c>
      <c r="T1003" s="77">
        <f t="shared" si="99"/>
        <v>4681</v>
      </c>
      <c r="U1003" s="49">
        <v>5513</v>
      </c>
      <c r="V1003" s="49">
        <v>1800</v>
      </c>
      <c r="W1003" s="49">
        <v>1800</v>
      </c>
      <c r="X1003" s="49">
        <f t="shared" si="101"/>
        <v>-4632</v>
      </c>
      <c r="Y1003" s="49" t="s">
        <v>181</v>
      </c>
      <c r="Z1003" s="53">
        <v>8.3140000000000001</v>
      </c>
      <c r="AB1003" s="53">
        <f t="shared" si="100"/>
        <v>-8.3140000000000001</v>
      </c>
      <c r="AM1003" s="49" t="s">
        <v>3846</v>
      </c>
      <c r="AN1003" s="49" t="s">
        <v>3923</v>
      </c>
    </row>
    <row r="1004" spans="1:40" hidden="1" x14ac:dyDescent="0.2">
      <c r="A1004" s="49" t="s">
        <v>4035</v>
      </c>
      <c r="B1004" s="49" t="s">
        <v>4036</v>
      </c>
      <c r="C1004" s="50" t="s">
        <v>166</v>
      </c>
      <c r="D1004" s="49" t="s">
        <v>403</v>
      </c>
      <c r="E1004" s="49" t="s">
        <v>4037</v>
      </c>
      <c r="F1004" s="49" t="s">
        <v>3931</v>
      </c>
      <c r="G1004" s="49" t="s">
        <v>3962</v>
      </c>
      <c r="H1004" s="49" t="s">
        <v>3963</v>
      </c>
      <c r="I1004" s="51" t="s">
        <v>4038</v>
      </c>
      <c r="J1004" s="49">
        <v>5</v>
      </c>
      <c r="K1004" s="49">
        <v>18000</v>
      </c>
      <c r="L1004" s="49">
        <f t="shared" si="97"/>
        <v>-8856</v>
      </c>
      <c r="N1004" s="52" t="s">
        <v>243</v>
      </c>
      <c r="P1004" s="49">
        <v>38195</v>
      </c>
      <c r="Q1004" s="49">
        <v>0</v>
      </c>
      <c r="R1004" s="49">
        <v>0</v>
      </c>
      <c r="S1004" s="77">
        <f t="shared" si="98"/>
        <v>38195</v>
      </c>
      <c r="T1004" s="77">
        <f t="shared" si="99"/>
        <v>38195</v>
      </c>
      <c r="U1004" s="49">
        <v>26856</v>
      </c>
      <c r="V1004" s="49">
        <v>10896</v>
      </c>
      <c r="W1004" s="49">
        <v>12146</v>
      </c>
      <c r="X1004" s="49">
        <f t="shared" si="101"/>
        <v>443</v>
      </c>
      <c r="Y1004" s="49" t="s">
        <v>190</v>
      </c>
      <c r="Z1004" s="53">
        <v>1.7250000000000001E-2</v>
      </c>
      <c r="AB1004" s="53">
        <f t="shared" si="100"/>
        <v>-1.7250000000000001E-2</v>
      </c>
      <c r="AM1004" s="49" t="s">
        <v>3846</v>
      </c>
      <c r="AN1004" s="49" t="s">
        <v>3923</v>
      </c>
    </row>
    <row r="1005" spans="1:40" hidden="1" x14ac:dyDescent="0.2">
      <c r="A1005" s="49" t="s">
        <v>4039</v>
      </c>
      <c r="B1005" s="49" t="s">
        <v>4040</v>
      </c>
      <c r="C1005" s="50" t="s">
        <v>166</v>
      </c>
      <c r="D1005" s="49" t="s">
        <v>417</v>
      </c>
      <c r="E1005" s="49" t="s">
        <v>4041</v>
      </c>
      <c r="F1005" s="49" t="s">
        <v>3919</v>
      </c>
      <c r="G1005" s="49" t="s">
        <v>3617</v>
      </c>
      <c r="H1005" s="49" t="s">
        <v>4042</v>
      </c>
      <c r="I1005" s="51" t="s">
        <v>4043</v>
      </c>
      <c r="J1005" s="49">
        <v>8</v>
      </c>
      <c r="K1005" s="49">
        <v>3000</v>
      </c>
      <c r="L1005" s="49">
        <f t="shared" si="97"/>
        <v>2023</v>
      </c>
      <c r="M1005" s="82"/>
      <c r="N1005" s="52" t="s">
        <v>243</v>
      </c>
      <c r="P1005" s="49">
        <v>481</v>
      </c>
      <c r="Q1005" s="49">
        <v>0</v>
      </c>
      <c r="R1005" s="49">
        <v>3000</v>
      </c>
      <c r="S1005" s="77">
        <f t="shared" si="98"/>
        <v>481</v>
      </c>
      <c r="T1005" s="77">
        <f t="shared" si="99"/>
        <v>3481</v>
      </c>
      <c r="U1005" s="49">
        <v>977</v>
      </c>
      <c r="V1005" s="49">
        <v>623</v>
      </c>
      <c r="W1005" s="49">
        <v>654</v>
      </c>
      <c r="X1005" s="49">
        <f t="shared" si="101"/>
        <v>-1119</v>
      </c>
      <c r="Y1005" s="49" t="s">
        <v>181</v>
      </c>
      <c r="Z1005" s="53">
        <v>0.33</v>
      </c>
      <c r="AB1005" s="53">
        <f t="shared" si="100"/>
        <v>-0.33</v>
      </c>
      <c r="AM1005" s="49" t="s">
        <v>3846</v>
      </c>
      <c r="AN1005" s="49" t="s">
        <v>3923</v>
      </c>
    </row>
    <row r="1006" spans="1:40" hidden="1" x14ac:dyDescent="0.2">
      <c r="A1006" s="49" t="s">
        <v>4044</v>
      </c>
      <c r="B1006" s="49" t="s">
        <v>4045</v>
      </c>
      <c r="C1006" s="50" t="s">
        <v>166</v>
      </c>
      <c r="D1006" s="49" t="s">
        <v>417</v>
      </c>
      <c r="E1006" s="49" t="s">
        <v>4046</v>
      </c>
      <c r="F1006" s="49" t="s">
        <v>3919</v>
      </c>
      <c r="G1006" s="49" t="s">
        <v>3617</v>
      </c>
      <c r="H1006" s="49" t="s">
        <v>4047</v>
      </c>
      <c r="I1006" s="51" t="s">
        <v>4048</v>
      </c>
      <c r="J1006" s="49">
        <v>13</v>
      </c>
      <c r="K1006" s="49">
        <v>3000</v>
      </c>
      <c r="L1006" s="49">
        <f t="shared" si="97"/>
        <v>2486</v>
      </c>
      <c r="M1006" s="49">
        <f>L1006*Z1006</f>
        <v>812.92200000000003</v>
      </c>
      <c r="N1006" s="52" t="s">
        <v>243</v>
      </c>
      <c r="P1006" s="49">
        <v>2666</v>
      </c>
      <c r="Q1006" s="49">
        <v>0</v>
      </c>
      <c r="R1006" s="49">
        <v>0</v>
      </c>
      <c r="S1006" s="77">
        <f t="shared" si="98"/>
        <v>2666</v>
      </c>
      <c r="T1006" s="77">
        <f t="shared" si="99"/>
        <v>2666</v>
      </c>
      <c r="U1006" s="49">
        <v>514</v>
      </c>
      <c r="V1006" s="49">
        <v>203</v>
      </c>
      <c r="W1006" s="49">
        <v>222</v>
      </c>
      <c r="X1006" s="49">
        <f t="shared" si="101"/>
        <v>1949</v>
      </c>
      <c r="Y1006" s="49" t="s">
        <v>190</v>
      </c>
      <c r="Z1006" s="53">
        <v>0.32700000000000001</v>
      </c>
      <c r="AB1006" s="53">
        <f t="shared" si="100"/>
        <v>-0.32700000000000001</v>
      </c>
      <c r="AM1006" s="49" t="s">
        <v>3846</v>
      </c>
      <c r="AN1006" s="49" t="s">
        <v>3923</v>
      </c>
    </row>
    <row r="1007" spans="1:40" hidden="1" x14ac:dyDescent="0.2">
      <c r="A1007" s="51" t="s">
        <v>4049</v>
      </c>
      <c r="B1007" s="49" t="s">
        <v>4050</v>
      </c>
      <c r="C1007" s="50" t="s">
        <v>166</v>
      </c>
      <c r="D1007" s="49" t="s">
        <v>403</v>
      </c>
      <c r="E1007" s="51" t="s">
        <v>4051</v>
      </c>
      <c r="F1007" s="49" t="s">
        <v>3972</v>
      </c>
      <c r="G1007" s="49" t="s">
        <v>3920</v>
      </c>
      <c r="H1007" s="49" t="s">
        <v>3921</v>
      </c>
      <c r="I1007" s="51" t="s">
        <v>4052</v>
      </c>
      <c r="J1007" s="49">
        <v>17</v>
      </c>
      <c r="K1007" s="49">
        <v>1000</v>
      </c>
      <c r="L1007" s="49">
        <f t="shared" si="97"/>
        <v>-28</v>
      </c>
      <c r="N1007" s="52" t="s">
        <v>243</v>
      </c>
      <c r="P1007" s="49">
        <v>1542</v>
      </c>
      <c r="Q1007" s="49">
        <v>0</v>
      </c>
      <c r="R1007" s="49">
        <v>0</v>
      </c>
      <c r="S1007" s="77">
        <f t="shared" si="98"/>
        <v>1542</v>
      </c>
      <c r="T1007" s="77">
        <f t="shared" si="99"/>
        <v>1542</v>
      </c>
      <c r="U1007" s="49">
        <v>1028</v>
      </c>
      <c r="V1007" s="49">
        <v>406</v>
      </c>
      <c r="W1007" s="49">
        <v>444</v>
      </c>
      <c r="X1007" s="49">
        <f t="shared" si="101"/>
        <v>108</v>
      </c>
      <c r="Y1007" s="49" t="s">
        <v>190</v>
      </c>
      <c r="Z1007" s="53">
        <v>0.14699999999999999</v>
      </c>
      <c r="AB1007" s="53">
        <f t="shared" si="100"/>
        <v>-0.14699999999999999</v>
      </c>
      <c r="AM1007" s="49" t="s">
        <v>3846</v>
      </c>
      <c r="AN1007" s="49" t="s">
        <v>3923</v>
      </c>
    </row>
    <row r="1008" spans="1:40" hidden="1" x14ac:dyDescent="0.2">
      <c r="A1008" s="49" t="s">
        <v>4053</v>
      </c>
      <c r="B1008" s="49" t="s">
        <v>4054</v>
      </c>
      <c r="C1008" s="50" t="s">
        <v>166</v>
      </c>
      <c r="D1008" s="49" t="s">
        <v>403</v>
      </c>
      <c r="E1008" s="49" t="s">
        <v>4055</v>
      </c>
      <c r="F1008" s="49" t="s">
        <v>3931</v>
      </c>
      <c r="G1008" s="49" t="s">
        <v>3920</v>
      </c>
      <c r="H1008" s="49" t="s">
        <v>3921</v>
      </c>
      <c r="I1008" s="51" t="s">
        <v>4056</v>
      </c>
      <c r="J1008" s="49">
        <v>13</v>
      </c>
      <c r="K1008" s="49">
        <v>2000</v>
      </c>
      <c r="L1008" s="49">
        <f t="shared" si="97"/>
        <v>-62170</v>
      </c>
      <c r="N1008" s="52" t="s">
        <v>243</v>
      </c>
      <c r="P1008" s="49">
        <v>11798</v>
      </c>
      <c r="Q1008" s="49">
        <v>32000</v>
      </c>
      <c r="R1008" s="49">
        <v>62000</v>
      </c>
      <c r="S1008" s="77">
        <f t="shared" si="98"/>
        <v>43798</v>
      </c>
      <c r="T1008" s="77">
        <f t="shared" si="99"/>
        <v>105798</v>
      </c>
      <c r="U1008" s="49">
        <v>64170</v>
      </c>
      <c r="V1008" s="49">
        <v>35079</v>
      </c>
      <c r="W1008" s="49">
        <v>34575</v>
      </c>
      <c r="X1008" s="49">
        <f t="shared" si="101"/>
        <v>-87451</v>
      </c>
      <c r="Y1008" s="49" t="s">
        <v>181</v>
      </c>
      <c r="Z1008" s="53">
        <v>0.09</v>
      </c>
      <c r="AB1008" s="53">
        <f t="shared" si="100"/>
        <v>-0.09</v>
      </c>
      <c r="AM1008" s="49" t="s">
        <v>3846</v>
      </c>
      <c r="AN1008" s="49" t="s">
        <v>3923</v>
      </c>
    </row>
    <row r="1009" spans="1:40" hidden="1" x14ac:dyDescent="0.2">
      <c r="A1009" s="49" t="s">
        <v>4057</v>
      </c>
      <c r="B1009" s="49" t="s">
        <v>4058</v>
      </c>
      <c r="C1009" s="50" t="s">
        <v>166</v>
      </c>
      <c r="D1009" s="49" t="s">
        <v>403</v>
      </c>
      <c r="E1009" s="49" t="s">
        <v>4059</v>
      </c>
      <c r="F1009" s="49" t="s">
        <v>3931</v>
      </c>
      <c r="G1009" s="49" t="s">
        <v>3920</v>
      </c>
      <c r="H1009" s="49" t="s">
        <v>3921</v>
      </c>
      <c r="I1009" s="51" t="s">
        <v>4060</v>
      </c>
      <c r="J1009" s="49">
        <v>13</v>
      </c>
      <c r="K1009" s="49">
        <v>2000</v>
      </c>
      <c r="L1009" s="49">
        <f t="shared" si="97"/>
        <v>-13923</v>
      </c>
      <c r="N1009" s="52" t="s">
        <v>243</v>
      </c>
      <c r="P1009" s="49">
        <v>20209</v>
      </c>
      <c r="Q1009" s="49">
        <v>0</v>
      </c>
      <c r="R1009" s="49">
        <v>0</v>
      </c>
      <c r="S1009" s="77">
        <f t="shared" si="98"/>
        <v>20209</v>
      </c>
      <c r="T1009" s="77">
        <f t="shared" si="99"/>
        <v>20209</v>
      </c>
      <c r="U1009" s="49">
        <v>15923</v>
      </c>
      <c r="V1009" s="49">
        <v>6363</v>
      </c>
      <c r="W1009" s="49">
        <v>7937</v>
      </c>
      <c r="X1009" s="49">
        <f t="shared" ref="X1009:X1040" si="102">P1009-(U1009+V1009)</f>
        <v>-2077</v>
      </c>
      <c r="Y1009" s="49" t="s">
        <v>181</v>
      </c>
      <c r="Z1009" s="53">
        <v>0.12</v>
      </c>
      <c r="AB1009" s="53">
        <f t="shared" si="100"/>
        <v>-0.12</v>
      </c>
      <c r="AM1009" s="49" t="s">
        <v>3846</v>
      </c>
      <c r="AN1009" s="49" t="s">
        <v>3923</v>
      </c>
    </row>
    <row r="1010" spans="1:40" hidden="1" x14ac:dyDescent="0.2">
      <c r="A1010" s="49" t="s">
        <v>4061</v>
      </c>
      <c r="B1010" s="49" t="s">
        <v>4062</v>
      </c>
      <c r="C1010" s="50" t="s">
        <v>166</v>
      </c>
      <c r="D1010" s="49" t="s">
        <v>403</v>
      </c>
      <c r="E1010" s="49" t="s">
        <v>4063</v>
      </c>
      <c r="F1010" s="49" t="s">
        <v>3972</v>
      </c>
      <c r="G1010" s="49" t="s">
        <v>3844</v>
      </c>
      <c r="H1010" s="49" t="s">
        <v>4064</v>
      </c>
      <c r="I1010" s="51" t="s">
        <v>4065</v>
      </c>
      <c r="J1010" s="49">
        <v>11</v>
      </c>
      <c r="K1010" s="49">
        <v>6000</v>
      </c>
      <c r="L1010" s="49">
        <f t="shared" si="97"/>
        <v>1512</v>
      </c>
      <c r="M1010" s="82"/>
      <c r="N1010" s="52" t="s">
        <v>243</v>
      </c>
      <c r="P1010" s="49">
        <v>4842</v>
      </c>
      <c r="Q1010" s="49">
        <v>0</v>
      </c>
      <c r="R1010" s="49">
        <v>3300</v>
      </c>
      <c r="S1010" s="77">
        <f t="shared" si="98"/>
        <v>4842</v>
      </c>
      <c r="T1010" s="77">
        <f t="shared" si="99"/>
        <v>8142</v>
      </c>
      <c r="U1010" s="49">
        <v>4488</v>
      </c>
      <c r="V1010" s="49">
        <v>2235</v>
      </c>
      <c r="W1010" s="49">
        <v>1838</v>
      </c>
      <c r="X1010" s="49">
        <f t="shared" si="102"/>
        <v>-1881</v>
      </c>
      <c r="Y1010" s="49" t="s">
        <v>181</v>
      </c>
      <c r="Z1010" s="53">
        <v>0.64</v>
      </c>
      <c r="AB1010" s="53">
        <f t="shared" si="100"/>
        <v>-0.64</v>
      </c>
      <c r="AM1010" s="49" t="s">
        <v>3846</v>
      </c>
      <c r="AN1010" s="49" t="s">
        <v>3923</v>
      </c>
    </row>
    <row r="1011" spans="1:40" hidden="1" x14ac:dyDescent="0.2">
      <c r="A1011" s="49" t="s">
        <v>4066</v>
      </c>
      <c r="B1011" s="49" t="s">
        <v>4067</v>
      </c>
      <c r="C1011" s="50" t="s">
        <v>166</v>
      </c>
      <c r="D1011" s="49" t="s">
        <v>437</v>
      </c>
      <c r="E1011" s="49" t="s">
        <v>4068</v>
      </c>
      <c r="F1011" s="49" t="s">
        <v>3931</v>
      </c>
      <c r="G1011" s="49" t="s">
        <v>780</v>
      </c>
      <c r="H1011" s="49" t="s">
        <v>3963</v>
      </c>
      <c r="I1011" s="51" t="s">
        <v>4069</v>
      </c>
      <c r="J1011" s="49">
        <v>13</v>
      </c>
      <c r="K1011" s="49">
        <v>15000</v>
      </c>
      <c r="L1011" s="49">
        <f t="shared" si="97"/>
        <v>-2806</v>
      </c>
      <c r="N1011" s="52" t="s">
        <v>243</v>
      </c>
      <c r="P1011" s="49">
        <v>8627</v>
      </c>
      <c r="Q1011" s="49">
        <v>30000</v>
      </c>
      <c r="R1011" s="49">
        <v>0</v>
      </c>
      <c r="S1011" s="77">
        <f t="shared" si="98"/>
        <v>38627</v>
      </c>
      <c r="T1011" s="77">
        <f t="shared" si="99"/>
        <v>38627</v>
      </c>
      <c r="U1011" s="49">
        <v>17806</v>
      </c>
      <c r="V1011" s="49">
        <v>9117</v>
      </c>
      <c r="W1011" s="49">
        <v>5961</v>
      </c>
      <c r="X1011" s="49">
        <f t="shared" si="102"/>
        <v>-18296</v>
      </c>
      <c r="Y1011" s="49" t="s">
        <v>181</v>
      </c>
      <c r="Z1011" s="53">
        <v>5.5E-2</v>
      </c>
      <c r="AB1011" s="53">
        <f t="shared" si="100"/>
        <v>-5.5E-2</v>
      </c>
      <c r="AM1011" s="49" t="s">
        <v>3846</v>
      </c>
      <c r="AN1011" s="49" t="s">
        <v>3923</v>
      </c>
    </row>
    <row r="1012" spans="1:40" hidden="1" x14ac:dyDescent="0.2">
      <c r="A1012" s="49" t="s">
        <v>4070</v>
      </c>
      <c r="B1012" s="49" t="s">
        <v>4071</v>
      </c>
      <c r="C1012" s="50" t="s">
        <v>166</v>
      </c>
      <c r="D1012" s="49" t="s">
        <v>403</v>
      </c>
      <c r="E1012" s="49" t="s">
        <v>4072</v>
      </c>
      <c r="F1012" s="49" t="s">
        <v>3931</v>
      </c>
      <c r="G1012" s="49" t="s">
        <v>3920</v>
      </c>
      <c r="H1012" s="49" t="s">
        <v>3921</v>
      </c>
      <c r="I1012" s="51" t="s">
        <v>4073</v>
      </c>
      <c r="J1012" s="49">
        <v>13</v>
      </c>
      <c r="K1012" s="49">
        <v>2000</v>
      </c>
      <c r="L1012" s="49">
        <f t="shared" si="97"/>
        <v>-305739</v>
      </c>
      <c r="N1012" s="52" t="s">
        <v>243</v>
      </c>
      <c r="P1012" s="49">
        <v>93282</v>
      </c>
      <c r="Q1012" s="49">
        <v>0</v>
      </c>
      <c r="R1012" s="49">
        <v>211122</v>
      </c>
      <c r="S1012" s="77">
        <f t="shared" si="98"/>
        <v>93282</v>
      </c>
      <c r="T1012" s="77">
        <f t="shared" si="99"/>
        <v>304404</v>
      </c>
      <c r="U1012" s="49">
        <v>307739</v>
      </c>
      <c r="V1012" s="49">
        <v>153632</v>
      </c>
      <c r="W1012" s="49">
        <v>158896</v>
      </c>
      <c r="X1012" s="49">
        <f t="shared" si="102"/>
        <v>-368089</v>
      </c>
      <c r="Y1012" s="49" t="s">
        <v>181</v>
      </c>
      <c r="Z1012" s="53">
        <v>7.1999999999999995E-2</v>
      </c>
      <c r="AB1012" s="53">
        <f t="shared" si="100"/>
        <v>-7.1999999999999995E-2</v>
      </c>
      <c r="AM1012" s="49" t="s">
        <v>3846</v>
      </c>
      <c r="AN1012" s="49" t="s">
        <v>3923</v>
      </c>
    </row>
    <row r="1013" spans="1:40" hidden="1" x14ac:dyDescent="0.2">
      <c r="A1013" s="49" t="s">
        <v>4074</v>
      </c>
      <c r="B1013" s="49" t="s">
        <v>4075</v>
      </c>
      <c r="C1013" s="50" t="s">
        <v>166</v>
      </c>
      <c r="D1013" s="49" t="s">
        <v>403</v>
      </c>
      <c r="E1013" s="49" t="s">
        <v>4076</v>
      </c>
      <c r="F1013" s="49" t="s">
        <v>3931</v>
      </c>
      <c r="G1013" s="49" t="s">
        <v>3920</v>
      </c>
      <c r="H1013" s="49" t="s">
        <v>3921</v>
      </c>
      <c r="I1013" s="51" t="s">
        <v>4077</v>
      </c>
      <c r="J1013" s="49">
        <v>17</v>
      </c>
      <c r="K1013" s="49">
        <v>2000</v>
      </c>
      <c r="L1013" s="49">
        <f t="shared" si="97"/>
        <v>-30842</v>
      </c>
      <c r="N1013" s="52" t="s">
        <v>243</v>
      </c>
      <c r="P1013" s="49">
        <v>14417</v>
      </c>
      <c r="Q1013" s="49">
        <v>10000</v>
      </c>
      <c r="R1013" s="49">
        <v>14000</v>
      </c>
      <c r="S1013" s="77">
        <f t="shared" si="98"/>
        <v>24417</v>
      </c>
      <c r="T1013" s="77">
        <f t="shared" si="99"/>
        <v>38417</v>
      </c>
      <c r="U1013" s="49">
        <v>32842</v>
      </c>
      <c r="V1013" s="49">
        <v>15372</v>
      </c>
      <c r="W1013" s="49">
        <v>18049</v>
      </c>
      <c r="X1013" s="49">
        <f t="shared" si="102"/>
        <v>-33797</v>
      </c>
      <c r="Y1013" s="49" t="s">
        <v>181</v>
      </c>
      <c r="Z1013" s="53">
        <v>0.104</v>
      </c>
      <c r="AB1013" s="53">
        <f t="shared" si="100"/>
        <v>-0.104</v>
      </c>
      <c r="AM1013" s="49" t="s">
        <v>3846</v>
      </c>
      <c r="AN1013" s="49" t="s">
        <v>3923</v>
      </c>
    </row>
    <row r="1014" spans="1:40" hidden="1" x14ac:dyDescent="0.2">
      <c r="A1014" s="49" t="s">
        <v>4078</v>
      </c>
      <c r="B1014" s="49" t="s">
        <v>4079</v>
      </c>
      <c r="C1014" s="50" t="s">
        <v>166</v>
      </c>
      <c r="D1014" s="49" t="s">
        <v>2310</v>
      </c>
      <c r="E1014" s="49" t="s">
        <v>4080</v>
      </c>
      <c r="F1014" s="49" t="s">
        <v>3945</v>
      </c>
      <c r="G1014" s="49" t="s">
        <v>3617</v>
      </c>
      <c r="H1014" s="49" t="s">
        <v>4025</v>
      </c>
      <c r="I1014" s="51" t="s">
        <v>4081</v>
      </c>
      <c r="J1014" s="49">
        <v>11</v>
      </c>
      <c r="K1014" s="49">
        <v>2500</v>
      </c>
      <c r="L1014" s="49">
        <f t="shared" si="97"/>
        <v>2500</v>
      </c>
      <c r="M1014" s="49">
        <f>L1014*Z1014</f>
        <v>2750</v>
      </c>
      <c r="N1014" s="52" t="s">
        <v>243</v>
      </c>
      <c r="P1014" s="49">
        <v>0</v>
      </c>
      <c r="Q1014" s="49">
        <v>0</v>
      </c>
      <c r="R1014" s="49">
        <v>0</v>
      </c>
      <c r="S1014" s="77">
        <f t="shared" si="98"/>
        <v>0</v>
      </c>
      <c r="T1014" s="77">
        <f t="shared" si="99"/>
        <v>0</v>
      </c>
      <c r="U1014" s="49">
        <v>0</v>
      </c>
      <c r="V1014" s="49">
        <v>0</v>
      </c>
      <c r="W1014" s="49">
        <v>0</v>
      </c>
      <c r="X1014" s="49">
        <f t="shared" si="102"/>
        <v>0</v>
      </c>
      <c r="Y1014" s="49" t="s">
        <v>174</v>
      </c>
      <c r="Z1014" s="53">
        <v>1.1000000000000001</v>
      </c>
      <c r="AB1014" s="53">
        <f t="shared" si="100"/>
        <v>-1.1000000000000001</v>
      </c>
      <c r="AM1014" s="49" t="s">
        <v>3846</v>
      </c>
      <c r="AN1014" s="49" t="s">
        <v>3923</v>
      </c>
    </row>
    <row r="1015" spans="1:40" hidden="1" x14ac:dyDescent="0.2">
      <c r="A1015" s="49" t="s">
        <v>4082</v>
      </c>
      <c r="B1015" s="49" t="s">
        <v>4083</v>
      </c>
      <c r="C1015" s="50" t="s">
        <v>166</v>
      </c>
      <c r="D1015" s="49" t="s">
        <v>403</v>
      </c>
      <c r="E1015" s="49" t="s">
        <v>4084</v>
      </c>
      <c r="F1015" s="49" t="s">
        <v>3931</v>
      </c>
      <c r="G1015" s="49" t="s">
        <v>3962</v>
      </c>
      <c r="H1015" s="49" t="s">
        <v>3963</v>
      </c>
      <c r="I1015" s="51" t="s">
        <v>4085</v>
      </c>
      <c r="J1015" s="49">
        <v>5</v>
      </c>
      <c r="K1015" s="49">
        <v>7500</v>
      </c>
      <c r="L1015" s="49">
        <f t="shared" si="97"/>
        <v>-135000</v>
      </c>
      <c r="N1015" s="52" t="s">
        <v>243</v>
      </c>
      <c r="P1015" s="49">
        <v>60231</v>
      </c>
      <c r="Q1015" s="49">
        <v>0</v>
      </c>
      <c r="R1015" s="49">
        <v>42500</v>
      </c>
      <c r="S1015" s="77">
        <f t="shared" si="98"/>
        <v>60231</v>
      </c>
      <c r="T1015" s="77">
        <f t="shared" si="99"/>
        <v>102731</v>
      </c>
      <c r="U1015" s="49">
        <v>142500</v>
      </c>
      <c r="V1015" s="49">
        <v>69964</v>
      </c>
      <c r="W1015" s="49">
        <v>64959</v>
      </c>
      <c r="X1015" s="49">
        <f t="shared" si="102"/>
        <v>-152233</v>
      </c>
      <c r="Y1015" s="49" t="s">
        <v>181</v>
      </c>
      <c r="Z1015" s="53">
        <v>8.5000000000000006E-2</v>
      </c>
      <c r="AB1015" s="53">
        <f t="shared" si="100"/>
        <v>-8.5000000000000006E-2</v>
      </c>
      <c r="AM1015" s="49" t="s">
        <v>3846</v>
      </c>
      <c r="AN1015" s="49" t="s">
        <v>3923</v>
      </c>
    </row>
    <row r="1016" spans="1:40" hidden="1" x14ac:dyDescent="0.2">
      <c r="A1016" s="49" t="s">
        <v>4086</v>
      </c>
      <c r="B1016" s="49" t="s">
        <v>4087</v>
      </c>
      <c r="C1016" s="50" t="s">
        <v>166</v>
      </c>
      <c r="D1016" s="49" t="s">
        <v>403</v>
      </c>
      <c r="E1016" s="49" t="s">
        <v>4088</v>
      </c>
      <c r="F1016" s="49" t="s">
        <v>3931</v>
      </c>
      <c r="G1016" s="49" t="s">
        <v>3962</v>
      </c>
      <c r="H1016" s="49" t="s">
        <v>3963</v>
      </c>
      <c r="I1016" s="51" t="s">
        <v>4089</v>
      </c>
      <c r="J1016" s="49">
        <v>5</v>
      </c>
      <c r="K1016" s="49">
        <v>5000</v>
      </c>
      <c r="L1016" s="49">
        <f t="shared" si="97"/>
        <v>-60925</v>
      </c>
      <c r="N1016" s="52" t="s">
        <v>243</v>
      </c>
      <c r="P1016" s="49">
        <v>41506</v>
      </c>
      <c r="Q1016" s="49">
        <v>0</v>
      </c>
      <c r="R1016" s="49">
        <v>15000</v>
      </c>
      <c r="S1016" s="77">
        <f t="shared" si="98"/>
        <v>41506</v>
      </c>
      <c r="T1016" s="77">
        <f t="shared" si="99"/>
        <v>56506</v>
      </c>
      <c r="U1016" s="49">
        <v>65925</v>
      </c>
      <c r="V1016" s="49">
        <v>30713</v>
      </c>
      <c r="W1016" s="49">
        <v>34174</v>
      </c>
      <c r="X1016" s="49">
        <f t="shared" si="102"/>
        <v>-55132</v>
      </c>
      <c r="Y1016" s="49" t="s">
        <v>181</v>
      </c>
      <c r="Z1016" s="53">
        <v>8.4820000000000007E-2</v>
      </c>
      <c r="AB1016" s="53">
        <f t="shared" si="100"/>
        <v>-8.4820000000000007E-2</v>
      </c>
      <c r="AM1016" s="49" t="s">
        <v>3846</v>
      </c>
      <c r="AN1016" s="49" t="s">
        <v>3923</v>
      </c>
    </row>
    <row r="1017" spans="1:40" hidden="1" x14ac:dyDescent="0.2">
      <c r="A1017" s="49" t="s">
        <v>4090</v>
      </c>
      <c r="B1017" s="49" t="s">
        <v>4091</v>
      </c>
      <c r="C1017" s="50" t="s">
        <v>166</v>
      </c>
      <c r="D1017" s="49" t="s">
        <v>403</v>
      </c>
      <c r="E1017" s="49" t="s">
        <v>4092</v>
      </c>
      <c r="F1017" s="49" t="s">
        <v>3931</v>
      </c>
      <c r="G1017" s="49" t="s">
        <v>3920</v>
      </c>
      <c r="H1017" s="49" t="s">
        <v>3921</v>
      </c>
      <c r="I1017" s="51" t="s">
        <v>4093</v>
      </c>
      <c r="J1017" s="49">
        <v>7</v>
      </c>
      <c r="K1017" s="49">
        <v>3000</v>
      </c>
      <c r="L1017" s="49">
        <f t="shared" si="97"/>
        <v>-241134</v>
      </c>
      <c r="N1017" s="52" t="s">
        <v>243</v>
      </c>
      <c r="P1017" s="49">
        <v>45492</v>
      </c>
      <c r="Q1017" s="49">
        <v>0</v>
      </c>
      <c r="R1017" s="49">
        <v>145000</v>
      </c>
      <c r="S1017" s="77">
        <f t="shared" si="98"/>
        <v>45492</v>
      </c>
      <c r="T1017" s="77">
        <f t="shared" si="99"/>
        <v>190492</v>
      </c>
      <c r="U1017" s="49">
        <v>244134</v>
      </c>
      <c r="V1017" s="49">
        <v>105703</v>
      </c>
      <c r="W1017" s="49">
        <v>89535</v>
      </c>
      <c r="X1017" s="49">
        <f t="shared" si="102"/>
        <v>-304345</v>
      </c>
      <c r="Y1017" s="49" t="s">
        <v>181</v>
      </c>
      <c r="Z1017" s="53">
        <v>0.17</v>
      </c>
      <c r="AB1017" s="53">
        <f t="shared" si="100"/>
        <v>-0.17</v>
      </c>
      <c r="AM1017" s="49" t="s">
        <v>3846</v>
      </c>
      <c r="AN1017" s="49" t="s">
        <v>3923</v>
      </c>
    </row>
    <row r="1018" spans="1:40" hidden="1" x14ac:dyDescent="0.2">
      <c r="A1018" s="49" t="s">
        <v>4094</v>
      </c>
      <c r="B1018" s="49" t="s">
        <v>4095</v>
      </c>
      <c r="C1018" s="50" t="s">
        <v>166</v>
      </c>
      <c r="D1018" s="49" t="s">
        <v>403</v>
      </c>
      <c r="E1018" s="49" t="s">
        <v>4096</v>
      </c>
      <c r="F1018" s="49" t="s">
        <v>3931</v>
      </c>
      <c r="G1018" s="49" t="s">
        <v>3920</v>
      </c>
      <c r="H1018" s="49" t="s">
        <v>3921</v>
      </c>
      <c r="I1018" s="51" t="s">
        <v>4097</v>
      </c>
      <c r="J1018" s="49">
        <v>7</v>
      </c>
      <c r="K1018" s="49">
        <v>3000</v>
      </c>
      <c r="L1018" s="49">
        <f t="shared" si="97"/>
        <v>-225473</v>
      </c>
      <c r="N1018" s="52" t="s">
        <v>243</v>
      </c>
      <c r="P1018" s="49">
        <v>80208</v>
      </c>
      <c r="Q1018" s="49">
        <v>90000</v>
      </c>
      <c r="R1018" s="49">
        <v>159000</v>
      </c>
      <c r="S1018" s="77">
        <f t="shared" si="98"/>
        <v>170208</v>
      </c>
      <c r="T1018" s="77">
        <f t="shared" si="99"/>
        <v>329208</v>
      </c>
      <c r="U1018" s="49">
        <v>228473</v>
      </c>
      <c r="V1018" s="49">
        <v>102544</v>
      </c>
      <c r="W1018" s="49">
        <v>88017</v>
      </c>
      <c r="X1018" s="49">
        <f t="shared" si="102"/>
        <v>-250809</v>
      </c>
      <c r="Y1018" s="49" t="s">
        <v>181</v>
      </c>
      <c r="Z1018" s="53">
        <v>0.11</v>
      </c>
      <c r="AB1018" s="53">
        <f t="shared" si="100"/>
        <v>-0.11</v>
      </c>
      <c r="AM1018" s="49" t="s">
        <v>3846</v>
      </c>
      <c r="AN1018" s="49" t="s">
        <v>3923</v>
      </c>
    </row>
    <row r="1019" spans="1:40" hidden="1" x14ac:dyDescent="0.2">
      <c r="A1019" s="49" t="s">
        <v>4098</v>
      </c>
      <c r="B1019" s="49" t="s">
        <v>4099</v>
      </c>
      <c r="C1019" s="50" t="s">
        <v>166</v>
      </c>
      <c r="D1019" s="49" t="s">
        <v>403</v>
      </c>
      <c r="E1019" s="49" t="s">
        <v>4100</v>
      </c>
      <c r="F1019" s="49" t="s">
        <v>3931</v>
      </c>
      <c r="G1019" s="49" t="s">
        <v>3920</v>
      </c>
      <c r="H1019" s="49" t="s">
        <v>3921</v>
      </c>
      <c r="I1019" s="51" t="s">
        <v>4101</v>
      </c>
      <c r="J1019" s="49">
        <v>13</v>
      </c>
      <c r="K1019" s="49">
        <v>2500</v>
      </c>
      <c r="L1019" s="49">
        <f t="shared" si="97"/>
        <v>-22746</v>
      </c>
      <c r="N1019" s="52" t="s">
        <v>243</v>
      </c>
      <c r="P1019" s="49">
        <v>6520</v>
      </c>
      <c r="Q1019" s="49">
        <v>0</v>
      </c>
      <c r="R1019" s="49">
        <v>20000</v>
      </c>
      <c r="S1019" s="77">
        <f t="shared" si="98"/>
        <v>6520</v>
      </c>
      <c r="T1019" s="77">
        <f t="shared" si="99"/>
        <v>26520</v>
      </c>
      <c r="U1019" s="49">
        <v>25246</v>
      </c>
      <c r="V1019" s="49">
        <v>11417</v>
      </c>
      <c r="W1019" s="49">
        <v>8980</v>
      </c>
      <c r="X1019" s="49">
        <f t="shared" si="102"/>
        <v>-30143</v>
      </c>
      <c r="Y1019" s="49" t="s">
        <v>181</v>
      </c>
      <c r="Z1019" s="53">
        <v>1.4239999999999999</v>
      </c>
      <c r="AB1019" s="53">
        <f t="shared" si="100"/>
        <v>-1.4239999999999999</v>
      </c>
      <c r="AM1019" s="49" t="s">
        <v>3846</v>
      </c>
      <c r="AN1019" s="49" t="s">
        <v>3923</v>
      </c>
    </row>
    <row r="1020" spans="1:40" hidden="1" x14ac:dyDescent="0.2">
      <c r="A1020" s="49" t="s">
        <v>4102</v>
      </c>
      <c r="B1020" s="49" t="s">
        <v>4103</v>
      </c>
      <c r="C1020" s="50" t="s">
        <v>166</v>
      </c>
      <c r="D1020" s="49" t="s">
        <v>437</v>
      </c>
      <c r="E1020" s="49" t="s">
        <v>4104</v>
      </c>
      <c r="F1020" s="49" t="s">
        <v>3919</v>
      </c>
      <c r="G1020" s="49" t="s">
        <v>3920</v>
      </c>
      <c r="H1020" s="49" t="s">
        <v>3921</v>
      </c>
      <c r="I1020" s="51" t="s">
        <v>4105</v>
      </c>
      <c r="J1020" s="49">
        <v>7</v>
      </c>
      <c r="K1020" s="49">
        <v>2000</v>
      </c>
      <c r="L1020" s="49">
        <f t="shared" si="97"/>
        <v>1540</v>
      </c>
      <c r="M1020" s="49">
        <f>L1020*Z1020</f>
        <v>822.36</v>
      </c>
      <c r="N1020" s="52" t="s">
        <v>243</v>
      </c>
      <c r="P1020" s="49">
        <v>2047</v>
      </c>
      <c r="Q1020" s="49">
        <v>0</v>
      </c>
      <c r="R1020" s="49">
        <v>0</v>
      </c>
      <c r="S1020" s="77">
        <f t="shared" si="98"/>
        <v>2047</v>
      </c>
      <c r="T1020" s="77">
        <f t="shared" si="99"/>
        <v>2047</v>
      </c>
      <c r="U1020" s="49">
        <v>460</v>
      </c>
      <c r="V1020" s="49">
        <v>146</v>
      </c>
      <c r="W1020" s="49">
        <v>159</v>
      </c>
      <c r="X1020" s="49">
        <f t="shared" si="102"/>
        <v>1441</v>
      </c>
      <c r="Y1020" s="49" t="s">
        <v>190</v>
      </c>
      <c r="Z1020" s="53">
        <v>0.53400000000000003</v>
      </c>
      <c r="AB1020" s="53">
        <f t="shared" si="100"/>
        <v>-0.53400000000000003</v>
      </c>
      <c r="AM1020" s="49" t="s">
        <v>3846</v>
      </c>
      <c r="AN1020" s="49" t="s">
        <v>3923</v>
      </c>
    </row>
    <row r="1021" spans="1:40" hidden="1" x14ac:dyDescent="0.2">
      <c r="A1021" s="49" t="s">
        <v>4106</v>
      </c>
      <c r="B1021" s="49" t="s">
        <v>4107</v>
      </c>
      <c r="C1021" s="50" t="s">
        <v>166</v>
      </c>
      <c r="D1021" s="49" t="s">
        <v>437</v>
      </c>
      <c r="E1021" s="49" t="s">
        <v>4108</v>
      </c>
      <c r="F1021" s="49" t="s">
        <v>3931</v>
      </c>
      <c r="G1021" s="49" t="s">
        <v>3920</v>
      </c>
      <c r="H1021" s="49" t="s">
        <v>3921</v>
      </c>
      <c r="I1021" s="51" t="s">
        <v>4109</v>
      </c>
      <c r="J1021" s="49">
        <v>7</v>
      </c>
      <c r="K1021" s="49">
        <v>2000</v>
      </c>
      <c r="L1021" s="49">
        <f t="shared" si="97"/>
        <v>1486</v>
      </c>
      <c r="M1021" s="82"/>
      <c r="N1021" s="52" t="s">
        <v>243</v>
      </c>
      <c r="P1021" s="49">
        <v>648</v>
      </c>
      <c r="Q1021" s="49">
        <v>0</v>
      </c>
      <c r="R1021" s="49">
        <v>0</v>
      </c>
      <c r="S1021" s="77">
        <f t="shared" si="98"/>
        <v>648</v>
      </c>
      <c r="T1021" s="77">
        <f t="shared" si="99"/>
        <v>648</v>
      </c>
      <c r="U1021" s="49">
        <v>514</v>
      </c>
      <c r="V1021" s="49">
        <v>203</v>
      </c>
      <c r="W1021" s="49">
        <v>222</v>
      </c>
      <c r="X1021" s="49">
        <f t="shared" si="102"/>
        <v>-69</v>
      </c>
      <c r="Y1021" s="49" t="s">
        <v>181</v>
      </c>
      <c r="Z1021" s="53">
        <v>0.11600000000000001</v>
      </c>
      <c r="AB1021" s="53">
        <f t="shared" si="100"/>
        <v>-0.11600000000000001</v>
      </c>
      <c r="AM1021" s="49" t="s">
        <v>3846</v>
      </c>
      <c r="AN1021" s="49" t="s">
        <v>3923</v>
      </c>
    </row>
    <row r="1022" spans="1:40" hidden="1" x14ac:dyDescent="0.2">
      <c r="A1022" s="49" t="s">
        <v>4110</v>
      </c>
      <c r="B1022" s="49" t="s">
        <v>4111</v>
      </c>
      <c r="C1022" s="50" t="s">
        <v>166</v>
      </c>
      <c r="D1022" s="49" t="s">
        <v>403</v>
      </c>
      <c r="E1022" s="49" t="s">
        <v>4112</v>
      </c>
      <c r="F1022" s="49" t="s">
        <v>3919</v>
      </c>
      <c r="G1022" s="49" t="s">
        <v>3904</v>
      </c>
      <c r="H1022" s="49" t="s">
        <v>4064</v>
      </c>
      <c r="I1022" s="51" t="s">
        <v>4113</v>
      </c>
      <c r="J1022" s="49">
        <v>8</v>
      </c>
      <c r="K1022" s="49">
        <v>2500</v>
      </c>
      <c r="L1022" s="49">
        <f t="shared" si="97"/>
        <v>-9034</v>
      </c>
      <c r="N1022" s="52" t="s">
        <v>243</v>
      </c>
      <c r="P1022" s="49">
        <v>8172</v>
      </c>
      <c r="Q1022" s="49">
        <v>0</v>
      </c>
      <c r="R1022" s="49">
        <v>2500</v>
      </c>
      <c r="S1022" s="77">
        <f t="shared" si="98"/>
        <v>8172</v>
      </c>
      <c r="T1022" s="77">
        <f t="shared" si="99"/>
        <v>10672</v>
      </c>
      <c r="U1022" s="49">
        <v>11534</v>
      </c>
      <c r="V1022" s="49">
        <v>5127</v>
      </c>
      <c r="W1022" s="49">
        <v>5028</v>
      </c>
      <c r="X1022" s="49">
        <f t="shared" si="102"/>
        <v>-8489</v>
      </c>
      <c r="Y1022" s="49" t="s">
        <v>181</v>
      </c>
      <c r="Z1022" s="53">
        <v>0.27</v>
      </c>
      <c r="AB1022" s="53">
        <f t="shared" si="100"/>
        <v>-0.27</v>
      </c>
      <c r="AM1022" s="49" t="s">
        <v>3846</v>
      </c>
      <c r="AN1022" s="49" t="s">
        <v>3923</v>
      </c>
    </row>
    <row r="1023" spans="1:40" hidden="1" x14ac:dyDescent="0.2">
      <c r="A1023" s="51" t="s">
        <v>4114</v>
      </c>
      <c r="B1023" s="49" t="s">
        <v>4115</v>
      </c>
      <c r="C1023" s="50" t="s">
        <v>166</v>
      </c>
      <c r="D1023" s="49" t="s">
        <v>403</v>
      </c>
      <c r="E1023" s="51" t="s">
        <v>4116</v>
      </c>
      <c r="F1023" s="49" t="s">
        <v>3972</v>
      </c>
      <c r="G1023" s="49" t="s">
        <v>3920</v>
      </c>
      <c r="H1023" s="49" t="s">
        <v>3921</v>
      </c>
      <c r="I1023" s="51" t="s">
        <v>4117</v>
      </c>
      <c r="J1023" s="49">
        <v>27</v>
      </c>
      <c r="K1023" s="49">
        <v>2000</v>
      </c>
      <c r="L1023" s="49">
        <f t="shared" si="97"/>
        <v>-7619</v>
      </c>
      <c r="N1023" s="52" t="s">
        <v>243</v>
      </c>
      <c r="P1023" s="49">
        <v>6113</v>
      </c>
      <c r="Q1023" s="49">
        <v>0</v>
      </c>
      <c r="R1023" s="49">
        <v>4000</v>
      </c>
      <c r="S1023" s="77">
        <f t="shared" si="98"/>
        <v>6113</v>
      </c>
      <c r="T1023" s="77">
        <f t="shared" si="99"/>
        <v>10113</v>
      </c>
      <c r="U1023" s="49">
        <v>9619</v>
      </c>
      <c r="V1023" s="49">
        <v>652</v>
      </c>
      <c r="W1023" s="49">
        <v>252</v>
      </c>
      <c r="X1023" s="49">
        <f t="shared" si="102"/>
        <v>-4158</v>
      </c>
      <c r="Y1023" s="49" t="s">
        <v>181</v>
      </c>
      <c r="Z1023" s="53">
        <v>8.6449999999999996</v>
      </c>
      <c r="AB1023" s="53">
        <f t="shared" si="100"/>
        <v>-8.6449999999999996</v>
      </c>
      <c r="AM1023" s="49" t="s">
        <v>3846</v>
      </c>
      <c r="AN1023" s="49" t="s">
        <v>3923</v>
      </c>
    </row>
    <row r="1024" spans="1:40" hidden="1" x14ac:dyDescent="0.2">
      <c r="A1024" s="49" t="s">
        <v>4118</v>
      </c>
      <c r="B1024" s="49" t="s">
        <v>4119</v>
      </c>
      <c r="C1024" s="50" t="s">
        <v>166</v>
      </c>
      <c r="D1024" s="49" t="s">
        <v>437</v>
      </c>
      <c r="E1024" s="49" t="s">
        <v>4120</v>
      </c>
      <c r="F1024" s="49" t="s">
        <v>3919</v>
      </c>
      <c r="G1024" s="49" t="s">
        <v>3920</v>
      </c>
      <c r="H1024" s="49" t="s">
        <v>3921</v>
      </c>
      <c r="I1024" s="51" t="s">
        <v>4121</v>
      </c>
      <c r="J1024" s="49">
        <v>13</v>
      </c>
      <c r="K1024" s="49">
        <v>2000</v>
      </c>
      <c r="L1024" s="49">
        <f t="shared" si="97"/>
        <v>-11682</v>
      </c>
      <c r="N1024" s="52" t="s">
        <v>243</v>
      </c>
      <c r="P1024" s="49">
        <v>5491</v>
      </c>
      <c r="Q1024" s="49">
        <v>2000</v>
      </c>
      <c r="R1024" s="49">
        <v>10000</v>
      </c>
      <c r="S1024" s="77">
        <f t="shared" si="98"/>
        <v>7491</v>
      </c>
      <c r="T1024" s="77">
        <f t="shared" si="99"/>
        <v>17491</v>
      </c>
      <c r="U1024" s="49">
        <v>13682</v>
      </c>
      <c r="V1024" s="49">
        <v>3721</v>
      </c>
      <c r="W1024" s="49">
        <v>3321</v>
      </c>
      <c r="X1024" s="49">
        <f t="shared" si="102"/>
        <v>-11912</v>
      </c>
      <c r="Y1024" s="49" t="s">
        <v>181</v>
      </c>
      <c r="Z1024" s="53">
        <v>4.4000000000000004</v>
      </c>
      <c r="AB1024" s="53">
        <f t="shared" si="100"/>
        <v>-4.4000000000000004</v>
      </c>
      <c r="AM1024" s="49" t="s">
        <v>3846</v>
      </c>
      <c r="AN1024" s="49" t="s">
        <v>3923</v>
      </c>
    </row>
    <row r="1025" spans="1:40" hidden="1" x14ac:dyDescent="0.2">
      <c r="A1025" s="49" t="s">
        <v>4122</v>
      </c>
      <c r="B1025" s="49" t="s">
        <v>4123</v>
      </c>
      <c r="C1025" s="50" t="s">
        <v>166</v>
      </c>
      <c r="D1025" s="49" t="s">
        <v>403</v>
      </c>
      <c r="E1025" s="49" t="s">
        <v>4124</v>
      </c>
      <c r="F1025" s="49" t="s">
        <v>3931</v>
      </c>
      <c r="G1025" s="49" t="s">
        <v>3920</v>
      </c>
      <c r="H1025" s="49" t="s">
        <v>3921</v>
      </c>
      <c r="I1025" s="51" t="s">
        <v>4125</v>
      </c>
      <c r="J1025" s="49">
        <v>13</v>
      </c>
      <c r="K1025" s="49">
        <v>2000</v>
      </c>
      <c r="L1025" s="49">
        <f t="shared" si="97"/>
        <v>-27675</v>
      </c>
      <c r="N1025" s="52" t="s">
        <v>243</v>
      </c>
      <c r="P1025" s="49">
        <v>15067</v>
      </c>
      <c r="Q1025" s="49">
        <v>18000</v>
      </c>
      <c r="R1025" s="49">
        <v>20000</v>
      </c>
      <c r="S1025" s="77">
        <f t="shared" si="98"/>
        <v>33067</v>
      </c>
      <c r="T1025" s="77">
        <f t="shared" si="99"/>
        <v>53067</v>
      </c>
      <c r="U1025" s="49">
        <v>29675</v>
      </c>
      <c r="V1025" s="49">
        <v>17419</v>
      </c>
      <c r="W1025" s="49">
        <v>18033</v>
      </c>
      <c r="X1025" s="49">
        <f t="shared" si="102"/>
        <v>-32027</v>
      </c>
      <c r="Y1025" s="49" t="s">
        <v>181</v>
      </c>
      <c r="Z1025" s="53">
        <v>0.11799999999999999</v>
      </c>
      <c r="AB1025" s="53">
        <f t="shared" si="100"/>
        <v>-0.11799999999999999</v>
      </c>
      <c r="AM1025" s="49" t="s">
        <v>3846</v>
      </c>
      <c r="AN1025" s="49" t="s">
        <v>3923</v>
      </c>
    </row>
    <row r="1026" spans="1:40" hidden="1" x14ac:dyDescent="0.2">
      <c r="A1026" s="49" t="s">
        <v>4126</v>
      </c>
      <c r="B1026" s="49" t="s">
        <v>4127</v>
      </c>
      <c r="C1026" s="50" t="s">
        <v>166</v>
      </c>
      <c r="D1026" s="49" t="s">
        <v>403</v>
      </c>
      <c r="E1026" s="49" t="s">
        <v>4124</v>
      </c>
      <c r="F1026" s="49" t="s">
        <v>3931</v>
      </c>
      <c r="G1026" s="49" t="s">
        <v>3920</v>
      </c>
      <c r="H1026" s="49" t="s">
        <v>3921</v>
      </c>
      <c r="I1026" s="51" t="s">
        <v>4128</v>
      </c>
      <c r="J1026" s="49">
        <v>17</v>
      </c>
      <c r="K1026" s="49">
        <v>2000</v>
      </c>
      <c r="L1026" s="49">
        <f t="shared" ref="L1026:L1089" si="103">K1026-U1026</f>
        <v>-5472</v>
      </c>
      <c r="N1026" s="52" t="s">
        <v>243</v>
      </c>
      <c r="P1026" s="49">
        <v>2123</v>
      </c>
      <c r="Q1026" s="49">
        <v>4000</v>
      </c>
      <c r="R1026" s="49">
        <v>6000</v>
      </c>
      <c r="S1026" s="77">
        <f t="shared" ref="S1026:S1089" si="104">P1026+Q1026</f>
        <v>6123</v>
      </c>
      <c r="T1026" s="77">
        <f t="shared" ref="T1026:T1089" si="105">P1026+Q1026+R1026</f>
        <v>12123</v>
      </c>
      <c r="U1026" s="49">
        <v>7472</v>
      </c>
      <c r="V1026" s="49">
        <v>3471</v>
      </c>
      <c r="W1026" s="49">
        <v>2403</v>
      </c>
      <c r="X1026" s="49">
        <f t="shared" si="102"/>
        <v>-8820</v>
      </c>
      <c r="Y1026" s="49" t="s">
        <v>181</v>
      </c>
      <c r="Z1026" s="53">
        <v>0.14000000000000001</v>
      </c>
      <c r="AB1026" s="53">
        <f t="shared" ref="AB1026:AB1089" si="106">AA1026-Z1026</f>
        <v>-0.14000000000000001</v>
      </c>
      <c r="AM1026" s="49" t="s">
        <v>3846</v>
      </c>
      <c r="AN1026" s="49" t="s">
        <v>3923</v>
      </c>
    </row>
    <row r="1027" spans="1:40" hidden="1" x14ac:dyDescent="0.2">
      <c r="A1027" s="49" t="s">
        <v>4129</v>
      </c>
      <c r="B1027" s="49" t="s">
        <v>4130</v>
      </c>
      <c r="C1027" s="50" t="s">
        <v>166</v>
      </c>
      <c r="D1027" s="49" t="s">
        <v>403</v>
      </c>
      <c r="E1027" s="49" t="s">
        <v>4131</v>
      </c>
      <c r="F1027" s="49" t="s">
        <v>3972</v>
      </c>
      <c r="G1027" s="49" t="s">
        <v>3617</v>
      </c>
      <c r="H1027" s="49" t="s">
        <v>3921</v>
      </c>
      <c r="I1027" s="51" t="s">
        <v>4132</v>
      </c>
      <c r="J1027" s="49">
        <v>34</v>
      </c>
      <c r="K1027" s="49">
        <v>8000</v>
      </c>
      <c r="L1027" s="49">
        <f t="shared" si="103"/>
        <v>-12373</v>
      </c>
      <c r="N1027" s="52" t="s">
        <v>243</v>
      </c>
      <c r="P1027" s="49">
        <v>49762</v>
      </c>
      <c r="Q1027" s="49">
        <v>0</v>
      </c>
      <c r="R1027" s="49">
        <v>0</v>
      </c>
      <c r="S1027" s="77">
        <f t="shared" si="104"/>
        <v>49762</v>
      </c>
      <c r="T1027" s="77">
        <f t="shared" si="105"/>
        <v>49762</v>
      </c>
      <c r="U1027" s="49">
        <v>20373</v>
      </c>
      <c r="V1027" s="49">
        <v>13634</v>
      </c>
      <c r="W1027" s="49">
        <v>13653</v>
      </c>
      <c r="X1027" s="49">
        <f t="shared" si="102"/>
        <v>15755</v>
      </c>
      <c r="Y1027" s="49" t="s">
        <v>190</v>
      </c>
      <c r="Z1027" s="53">
        <v>4.5999999999999999E-2</v>
      </c>
      <c r="AB1027" s="53">
        <f t="shared" si="106"/>
        <v>-4.5999999999999999E-2</v>
      </c>
      <c r="AM1027" s="49" t="s">
        <v>3846</v>
      </c>
      <c r="AN1027" s="49" t="s">
        <v>3923</v>
      </c>
    </row>
    <row r="1028" spans="1:40" hidden="1" x14ac:dyDescent="0.2">
      <c r="A1028" s="49" t="s">
        <v>4133</v>
      </c>
      <c r="B1028" s="49" t="s">
        <v>4134</v>
      </c>
      <c r="C1028" s="50" t="s">
        <v>166</v>
      </c>
      <c r="D1028" s="49" t="s">
        <v>403</v>
      </c>
      <c r="E1028" s="49" t="s">
        <v>4135</v>
      </c>
      <c r="F1028" s="49" t="s">
        <v>3931</v>
      </c>
      <c r="G1028" s="49" t="s">
        <v>3920</v>
      </c>
      <c r="H1028" s="49" t="s">
        <v>3921</v>
      </c>
      <c r="I1028" s="51" t="s">
        <v>4136</v>
      </c>
      <c r="J1028" s="49">
        <v>17</v>
      </c>
      <c r="K1028" s="49">
        <v>3000</v>
      </c>
      <c r="L1028" s="49">
        <f t="shared" si="103"/>
        <v>-6318</v>
      </c>
      <c r="N1028" s="52" t="s">
        <v>243</v>
      </c>
      <c r="P1028" s="49">
        <v>2733</v>
      </c>
      <c r="Q1028" s="49">
        <v>3000</v>
      </c>
      <c r="R1028" s="49">
        <v>6000</v>
      </c>
      <c r="S1028" s="77">
        <f t="shared" si="104"/>
        <v>5733</v>
      </c>
      <c r="T1028" s="77">
        <f t="shared" si="105"/>
        <v>11733</v>
      </c>
      <c r="U1028" s="49">
        <v>9318</v>
      </c>
      <c r="V1028" s="49">
        <v>5472</v>
      </c>
      <c r="W1028" s="49">
        <v>5527</v>
      </c>
      <c r="X1028" s="49">
        <f t="shared" si="102"/>
        <v>-12057</v>
      </c>
      <c r="Y1028" s="49" t="s">
        <v>181</v>
      </c>
      <c r="Z1028" s="53">
        <v>0.23699999999999999</v>
      </c>
      <c r="AB1028" s="53">
        <f t="shared" si="106"/>
        <v>-0.23699999999999999</v>
      </c>
      <c r="AM1028" s="49" t="s">
        <v>3846</v>
      </c>
      <c r="AN1028" s="49" t="s">
        <v>3923</v>
      </c>
    </row>
    <row r="1029" spans="1:40" hidden="1" x14ac:dyDescent="0.2">
      <c r="A1029" s="49" t="s">
        <v>4137</v>
      </c>
      <c r="B1029" s="49" t="s">
        <v>4138</v>
      </c>
      <c r="C1029" s="50" t="s">
        <v>166</v>
      </c>
      <c r="D1029" s="49" t="s">
        <v>403</v>
      </c>
      <c r="E1029" s="49" t="s">
        <v>4139</v>
      </c>
      <c r="F1029" s="49" t="s">
        <v>3972</v>
      </c>
      <c r="G1029" s="49" t="s">
        <v>3962</v>
      </c>
      <c r="H1029" s="49" t="s">
        <v>3887</v>
      </c>
      <c r="I1029" s="51" t="s">
        <v>4140</v>
      </c>
      <c r="J1029" s="49">
        <v>14</v>
      </c>
      <c r="K1029" s="49">
        <v>3000</v>
      </c>
      <c r="L1029" s="49">
        <f t="shared" si="103"/>
        <v>-13459</v>
      </c>
      <c r="N1029" s="52" t="s">
        <v>243</v>
      </c>
      <c r="P1029" s="49">
        <v>5321</v>
      </c>
      <c r="Q1029" s="49">
        <v>0</v>
      </c>
      <c r="R1029" s="49">
        <v>6000</v>
      </c>
      <c r="S1029" s="77">
        <f t="shared" si="104"/>
        <v>5321</v>
      </c>
      <c r="T1029" s="77">
        <f t="shared" si="105"/>
        <v>11321</v>
      </c>
      <c r="U1029" s="49">
        <v>16459</v>
      </c>
      <c r="V1029" s="49">
        <v>9710</v>
      </c>
      <c r="W1029" s="49">
        <v>9819</v>
      </c>
      <c r="X1029" s="49">
        <f t="shared" si="102"/>
        <v>-20848</v>
      </c>
      <c r="Y1029" s="49" t="s">
        <v>181</v>
      </c>
      <c r="Z1029" s="53">
        <v>0.156</v>
      </c>
      <c r="AB1029" s="53">
        <f t="shared" si="106"/>
        <v>-0.156</v>
      </c>
      <c r="AM1029" s="49" t="s">
        <v>3846</v>
      </c>
      <c r="AN1029" s="49" t="s">
        <v>3923</v>
      </c>
    </row>
    <row r="1030" spans="1:40" hidden="1" x14ac:dyDescent="0.2">
      <c r="A1030" s="49" t="s">
        <v>4141</v>
      </c>
      <c r="B1030" s="49" t="s">
        <v>4142</v>
      </c>
      <c r="C1030" s="50" t="s">
        <v>166</v>
      </c>
      <c r="D1030" s="49" t="s">
        <v>403</v>
      </c>
      <c r="E1030" s="49" t="s">
        <v>4143</v>
      </c>
      <c r="F1030" s="49" t="s">
        <v>3972</v>
      </c>
      <c r="G1030" s="49" t="s">
        <v>3844</v>
      </c>
      <c r="H1030" s="49" t="s">
        <v>4144</v>
      </c>
      <c r="I1030" s="51" t="s">
        <v>4145</v>
      </c>
      <c r="J1030" s="49">
        <v>19</v>
      </c>
      <c r="K1030" s="49">
        <v>3000</v>
      </c>
      <c r="L1030" s="49">
        <f t="shared" si="103"/>
        <v>-26744</v>
      </c>
      <c r="N1030" s="52" t="s">
        <v>243</v>
      </c>
      <c r="P1030" s="49">
        <v>13602</v>
      </c>
      <c r="Q1030" s="49">
        <v>6000</v>
      </c>
      <c r="R1030" s="49">
        <v>25200</v>
      </c>
      <c r="S1030" s="77">
        <f t="shared" si="104"/>
        <v>19602</v>
      </c>
      <c r="T1030" s="77">
        <f t="shared" si="105"/>
        <v>44802</v>
      </c>
      <c r="U1030" s="49">
        <v>29744</v>
      </c>
      <c r="V1030" s="49">
        <v>16401</v>
      </c>
      <c r="W1030" s="49">
        <v>16729</v>
      </c>
      <c r="X1030" s="49">
        <f t="shared" si="102"/>
        <v>-32543</v>
      </c>
      <c r="Y1030" s="49" t="s">
        <v>181</v>
      </c>
      <c r="Z1030" s="53">
        <v>6.2E-2</v>
      </c>
      <c r="AB1030" s="53">
        <f t="shared" si="106"/>
        <v>-6.2E-2</v>
      </c>
      <c r="AM1030" s="49" t="s">
        <v>3846</v>
      </c>
      <c r="AN1030" s="49" t="s">
        <v>3923</v>
      </c>
    </row>
    <row r="1031" spans="1:40" ht="60" hidden="1" x14ac:dyDescent="0.2">
      <c r="A1031" s="49" t="s">
        <v>4146</v>
      </c>
      <c r="B1031" s="49" t="s">
        <v>4147</v>
      </c>
      <c r="C1031" s="50" t="s">
        <v>166</v>
      </c>
      <c r="D1031" s="49" t="s">
        <v>403</v>
      </c>
      <c r="E1031" s="49" t="s">
        <v>4148</v>
      </c>
      <c r="F1031" s="49" t="s">
        <v>3972</v>
      </c>
      <c r="G1031" s="49" t="s">
        <v>3617</v>
      </c>
      <c r="H1031" s="49" t="s">
        <v>3921</v>
      </c>
      <c r="I1031" s="51" t="s">
        <v>4149</v>
      </c>
      <c r="J1031" s="49">
        <v>12</v>
      </c>
      <c r="K1031" s="49">
        <v>3000</v>
      </c>
      <c r="L1031" s="49">
        <f t="shared" si="103"/>
        <v>3000</v>
      </c>
      <c r="M1031" s="49">
        <f>L1031*Z1031</f>
        <v>1620</v>
      </c>
      <c r="N1031" s="52" t="s">
        <v>243</v>
      </c>
      <c r="O1031" s="52" t="s">
        <v>504</v>
      </c>
      <c r="P1031" s="49">
        <v>422</v>
      </c>
      <c r="Q1031" s="49">
        <v>0</v>
      </c>
      <c r="R1031" s="49">
        <v>0</v>
      </c>
      <c r="S1031" s="77">
        <f t="shared" si="104"/>
        <v>422</v>
      </c>
      <c r="T1031" s="77">
        <f t="shared" si="105"/>
        <v>422</v>
      </c>
      <c r="U1031" s="49">
        <v>0</v>
      </c>
      <c r="V1031" s="49">
        <v>0</v>
      </c>
      <c r="W1031" s="49">
        <v>0</v>
      </c>
      <c r="X1031" s="49">
        <f t="shared" si="102"/>
        <v>422</v>
      </c>
      <c r="Y1031" s="49" t="s">
        <v>190</v>
      </c>
      <c r="Z1031" s="53">
        <v>0.54</v>
      </c>
      <c r="AB1031" s="53">
        <f t="shared" si="106"/>
        <v>-0.54</v>
      </c>
      <c r="AM1031" s="49" t="s">
        <v>3846</v>
      </c>
      <c r="AN1031" s="49" t="s">
        <v>3923</v>
      </c>
    </row>
    <row r="1032" spans="1:40" hidden="1" x14ac:dyDescent="0.2">
      <c r="A1032" s="49" t="s">
        <v>4150</v>
      </c>
      <c r="B1032" s="49" t="s">
        <v>4151</v>
      </c>
      <c r="C1032" s="50" t="s">
        <v>166</v>
      </c>
      <c r="D1032" s="49" t="s">
        <v>437</v>
      </c>
      <c r="E1032" s="49" t="s">
        <v>4152</v>
      </c>
      <c r="F1032" s="49" t="s">
        <v>3919</v>
      </c>
      <c r="G1032" s="49" t="s">
        <v>3920</v>
      </c>
      <c r="H1032" s="49" t="s">
        <v>3921</v>
      </c>
      <c r="I1032" s="51" t="s">
        <v>4153</v>
      </c>
      <c r="J1032" s="49">
        <v>7</v>
      </c>
      <c r="K1032" s="49">
        <v>2500</v>
      </c>
      <c r="L1032" s="49">
        <f t="shared" si="103"/>
        <v>-16472</v>
      </c>
      <c r="N1032" s="52" t="s">
        <v>243</v>
      </c>
      <c r="P1032" s="49">
        <v>10264</v>
      </c>
      <c r="Q1032" s="49">
        <v>15000</v>
      </c>
      <c r="R1032" s="49">
        <v>12500</v>
      </c>
      <c r="S1032" s="77">
        <f t="shared" si="104"/>
        <v>25264</v>
      </c>
      <c r="T1032" s="77">
        <f t="shared" si="105"/>
        <v>37764</v>
      </c>
      <c r="U1032" s="49">
        <v>18972</v>
      </c>
      <c r="V1032" s="49">
        <v>11140</v>
      </c>
      <c r="W1032" s="49">
        <v>11713</v>
      </c>
      <c r="X1032" s="49">
        <f t="shared" si="102"/>
        <v>-19848</v>
      </c>
      <c r="Y1032" s="49" t="s">
        <v>181</v>
      </c>
      <c r="Z1032" s="53">
        <v>0.28000000000000003</v>
      </c>
      <c r="AB1032" s="53">
        <f t="shared" si="106"/>
        <v>-0.28000000000000003</v>
      </c>
      <c r="AM1032" s="49" t="s">
        <v>3846</v>
      </c>
      <c r="AN1032" s="49" t="s">
        <v>3923</v>
      </c>
    </row>
    <row r="1033" spans="1:40" hidden="1" x14ac:dyDescent="0.2">
      <c r="A1033" s="49" t="s">
        <v>4154</v>
      </c>
      <c r="B1033" s="49" t="s">
        <v>4155</v>
      </c>
      <c r="C1033" s="50" t="s">
        <v>166</v>
      </c>
      <c r="D1033" s="49" t="s">
        <v>417</v>
      </c>
      <c r="E1033" s="49" t="s">
        <v>4156</v>
      </c>
      <c r="F1033" s="49" t="s">
        <v>3945</v>
      </c>
      <c r="G1033" s="49" t="s">
        <v>3617</v>
      </c>
      <c r="H1033" s="49" t="s">
        <v>4025</v>
      </c>
      <c r="I1033" s="51" t="s">
        <v>4157</v>
      </c>
      <c r="J1033" s="49">
        <v>15</v>
      </c>
      <c r="K1033" s="49">
        <v>3000</v>
      </c>
      <c r="L1033" s="49">
        <f t="shared" si="103"/>
        <v>2547</v>
      </c>
      <c r="M1033" s="49">
        <f>L1033*Z1033</f>
        <v>3311.1</v>
      </c>
      <c r="N1033" s="52" t="s">
        <v>243</v>
      </c>
      <c r="P1033" s="49">
        <v>1725</v>
      </c>
      <c r="Q1033" s="49">
        <v>0</v>
      </c>
      <c r="R1033" s="49">
        <v>0</v>
      </c>
      <c r="S1033" s="77">
        <f t="shared" si="104"/>
        <v>1725</v>
      </c>
      <c r="T1033" s="77">
        <f t="shared" si="105"/>
        <v>1725</v>
      </c>
      <c r="U1033" s="49">
        <v>453</v>
      </c>
      <c r="V1033" s="49">
        <v>214</v>
      </c>
      <c r="W1033" s="49">
        <v>240</v>
      </c>
      <c r="X1033" s="49">
        <f t="shared" si="102"/>
        <v>1058</v>
      </c>
      <c r="Y1033" s="49" t="s">
        <v>190</v>
      </c>
      <c r="Z1033" s="53">
        <v>1.3</v>
      </c>
      <c r="AB1033" s="53">
        <f t="shared" si="106"/>
        <v>-1.3</v>
      </c>
      <c r="AM1033" s="49" t="s">
        <v>3846</v>
      </c>
      <c r="AN1033" s="49" t="s">
        <v>3923</v>
      </c>
    </row>
    <row r="1034" spans="1:40" hidden="1" x14ac:dyDescent="0.2">
      <c r="A1034" s="49" t="s">
        <v>4158</v>
      </c>
      <c r="B1034" s="49" t="s">
        <v>4159</v>
      </c>
      <c r="C1034" s="50" t="s">
        <v>166</v>
      </c>
      <c r="D1034" s="49" t="s">
        <v>437</v>
      </c>
      <c r="E1034" s="49" t="s">
        <v>4160</v>
      </c>
      <c r="F1034" s="49" t="s">
        <v>3972</v>
      </c>
      <c r="G1034" s="49" t="s">
        <v>3920</v>
      </c>
      <c r="H1034" s="49" t="s">
        <v>3921</v>
      </c>
      <c r="I1034" s="51" t="s">
        <v>4161</v>
      </c>
      <c r="J1034" s="49">
        <v>13</v>
      </c>
      <c r="K1034" s="49">
        <v>3000</v>
      </c>
      <c r="L1034" s="49">
        <f t="shared" si="103"/>
        <v>-37127</v>
      </c>
      <c r="N1034" s="52" t="s">
        <v>243</v>
      </c>
      <c r="P1034" s="49">
        <v>27947</v>
      </c>
      <c r="Q1034" s="49">
        <v>27000</v>
      </c>
      <c r="R1034" s="49">
        <v>15000</v>
      </c>
      <c r="S1034" s="77">
        <f t="shared" si="104"/>
        <v>54947</v>
      </c>
      <c r="T1034" s="77">
        <f t="shared" si="105"/>
        <v>69947</v>
      </c>
      <c r="U1034" s="49">
        <v>40127</v>
      </c>
      <c r="V1034" s="49">
        <v>22638</v>
      </c>
      <c r="W1034" s="49">
        <v>24575</v>
      </c>
      <c r="X1034" s="49">
        <f t="shared" si="102"/>
        <v>-34818</v>
      </c>
      <c r="Y1034" s="49" t="s">
        <v>181</v>
      </c>
      <c r="Z1034" s="53">
        <v>1.214</v>
      </c>
      <c r="AB1034" s="53">
        <f t="shared" si="106"/>
        <v>-1.214</v>
      </c>
      <c r="AM1034" s="49" t="s">
        <v>3846</v>
      </c>
      <c r="AN1034" s="49" t="s">
        <v>3923</v>
      </c>
    </row>
    <row r="1035" spans="1:40" hidden="1" x14ac:dyDescent="0.2">
      <c r="A1035" s="49" t="s">
        <v>4162</v>
      </c>
      <c r="B1035" s="49" t="s">
        <v>4163</v>
      </c>
      <c r="C1035" s="50" t="s">
        <v>166</v>
      </c>
      <c r="D1035" s="49" t="s">
        <v>403</v>
      </c>
      <c r="E1035" s="49" t="s">
        <v>4164</v>
      </c>
      <c r="F1035" s="49" t="s">
        <v>3931</v>
      </c>
      <c r="G1035" s="49" t="s">
        <v>3920</v>
      </c>
      <c r="H1035" s="49" t="s">
        <v>3921</v>
      </c>
      <c r="I1035" s="51" t="s">
        <v>4165</v>
      </c>
      <c r="J1035" s="49">
        <v>7</v>
      </c>
      <c r="K1035" s="49">
        <v>3000</v>
      </c>
      <c r="L1035" s="49">
        <f t="shared" si="103"/>
        <v>1656</v>
      </c>
      <c r="M1035" s="49">
        <f>L1035*Z1035</f>
        <v>66.239999999999995</v>
      </c>
      <c r="N1035" s="52" t="s">
        <v>243</v>
      </c>
      <c r="P1035" s="49">
        <v>2562</v>
      </c>
      <c r="Q1035" s="49">
        <v>0</v>
      </c>
      <c r="R1035" s="49">
        <v>0</v>
      </c>
      <c r="S1035" s="77">
        <f t="shared" si="104"/>
        <v>2562</v>
      </c>
      <c r="T1035" s="77">
        <f t="shared" si="105"/>
        <v>2562</v>
      </c>
      <c r="U1035" s="49">
        <v>1344</v>
      </c>
      <c r="V1035" s="49">
        <v>606</v>
      </c>
      <c r="W1035" s="49">
        <v>606</v>
      </c>
      <c r="X1035" s="49">
        <f t="shared" si="102"/>
        <v>612</v>
      </c>
      <c r="Y1035" s="49" t="s">
        <v>190</v>
      </c>
      <c r="Z1035" s="53">
        <v>0.04</v>
      </c>
      <c r="AB1035" s="53">
        <f t="shared" si="106"/>
        <v>-0.04</v>
      </c>
      <c r="AM1035" s="49" t="s">
        <v>3846</v>
      </c>
      <c r="AN1035" s="49" t="s">
        <v>3923</v>
      </c>
    </row>
    <row r="1036" spans="1:40" hidden="1" x14ac:dyDescent="0.2">
      <c r="A1036" s="49" t="s">
        <v>4166</v>
      </c>
      <c r="B1036" s="49" t="s">
        <v>4167</v>
      </c>
      <c r="C1036" s="50" t="s">
        <v>166</v>
      </c>
      <c r="D1036" s="49" t="s">
        <v>403</v>
      </c>
      <c r="E1036" s="49" t="s">
        <v>4168</v>
      </c>
      <c r="F1036" s="49" t="s">
        <v>4169</v>
      </c>
      <c r="G1036" s="49" t="s">
        <v>3920</v>
      </c>
      <c r="H1036" s="49" t="s">
        <v>3921</v>
      </c>
      <c r="I1036" s="51" t="s">
        <v>4170</v>
      </c>
      <c r="J1036" s="49">
        <v>13</v>
      </c>
      <c r="K1036" s="49">
        <v>3000</v>
      </c>
      <c r="L1036" s="49">
        <f t="shared" si="103"/>
        <v>-129</v>
      </c>
      <c r="N1036" s="52" t="s">
        <v>243</v>
      </c>
      <c r="P1036" s="49">
        <v>2425</v>
      </c>
      <c r="Q1036" s="49">
        <v>0</v>
      </c>
      <c r="R1036" s="49">
        <v>3000</v>
      </c>
      <c r="S1036" s="77">
        <f t="shared" si="104"/>
        <v>2425</v>
      </c>
      <c r="T1036" s="77">
        <f t="shared" si="105"/>
        <v>5425</v>
      </c>
      <c r="U1036" s="49">
        <v>3129</v>
      </c>
      <c r="V1036" s="49">
        <v>1250</v>
      </c>
      <c r="W1036" s="49">
        <v>1218</v>
      </c>
      <c r="X1036" s="49">
        <f t="shared" si="102"/>
        <v>-1954</v>
      </c>
      <c r="Y1036" s="49" t="s">
        <v>181</v>
      </c>
      <c r="Z1036" s="53">
        <v>7.4200000000000002E-2</v>
      </c>
      <c r="AB1036" s="53">
        <f t="shared" si="106"/>
        <v>-7.4200000000000002E-2</v>
      </c>
      <c r="AM1036" s="49" t="s">
        <v>3846</v>
      </c>
      <c r="AN1036" s="49" t="s">
        <v>3923</v>
      </c>
    </row>
    <row r="1037" spans="1:40" hidden="1" x14ac:dyDescent="0.2">
      <c r="A1037" s="49" t="s">
        <v>4171</v>
      </c>
      <c r="B1037" s="49" t="s">
        <v>4172</v>
      </c>
      <c r="C1037" s="50" t="s">
        <v>166</v>
      </c>
      <c r="D1037" s="49" t="s">
        <v>437</v>
      </c>
      <c r="E1037" s="49" t="s">
        <v>4173</v>
      </c>
      <c r="F1037" s="49" t="s">
        <v>3931</v>
      </c>
      <c r="G1037" s="49" t="s">
        <v>3962</v>
      </c>
      <c r="H1037" s="49" t="s">
        <v>3963</v>
      </c>
      <c r="I1037" s="51" t="s">
        <v>4174</v>
      </c>
      <c r="J1037" s="49">
        <v>5</v>
      </c>
      <c r="K1037" s="49">
        <v>6000</v>
      </c>
      <c r="L1037" s="49">
        <f t="shared" si="103"/>
        <v>-7324</v>
      </c>
      <c r="N1037" s="52" t="s">
        <v>243</v>
      </c>
      <c r="P1037" s="49">
        <v>9382</v>
      </c>
      <c r="Q1037" s="49">
        <v>0</v>
      </c>
      <c r="R1037" s="49">
        <v>0</v>
      </c>
      <c r="S1037" s="77">
        <f t="shared" si="104"/>
        <v>9382</v>
      </c>
      <c r="T1037" s="77">
        <f t="shared" si="105"/>
        <v>9382</v>
      </c>
      <c r="U1037" s="49">
        <v>13324</v>
      </c>
      <c r="V1037" s="49">
        <v>7204</v>
      </c>
      <c r="W1037" s="49">
        <v>5100</v>
      </c>
      <c r="X1037" s="49">
        <f t="shared" si="102"/>
        <v>-11146</v>
      </c>
      <c r="Y1037" s="49" t="s">
        <v>181</v>
      </c>
      <c r="Z1037" s="53">
        <v>2.5559999999999999E-2</v>
      </c>
      <c r="AB1037" s="53">
        <f t="shared" si="106"/>
        <v>-2.5559999999999999E-2</v>
      </c>
      <c r="AM1037" s="49" t="s">
        <v>3846</v>
      </c>
      <c r="AN1037" s="49" t="s">
        <v>3923</v>
      </c>
    </row>
    <row r="1038" spans="1:40" hidden="1" x14ac:dyDescent="0.2">
      <c r="A1038" s="49" t="s">
        <v>4175</v>
      </c>
      <c r="B1038" s="49" t="s">
        <v>4176</v>
      </c>
      <c r="C1038" s="50" t="s">
        <v>166</v>
      </c>
      <c r="D1038" s="49" t="s">
        <v>403</v>
      </c>
      <c r="E1038" s="49" t="s">
        <v>4177</v>
      </c>
      <c r="F1038" s="49" t="s">
        <v>3945</v>
      </c>
      <c r="G1038" s="49" t="s">
        <v>3617</v>
      </c>
      <c r="H1038" s="49" t="s">
        <v>4025</v>
      </c>
      <c r="I1038" s="51" t="s">
        <v>4178</v>
      </c>
      <c r="J1038" s="49">
        <v>14</v>
      </c>
      <c r="K1038" s="49">
        <v>2500</v>
      </c>
      <c r="L1038" s="49">
        <f t="shared" si="103"/>
        <v>1492</v>
      </c>
      <c r="M1038" s="49">
        <f>L1038*Z1038</f>
        <v>5669.5999999999995</v>
      </c>
      <c r="N1038" s="52" t="s">
        <v>243</v>
      </c>
      <c r="P1038" s="49">
        <v>2046</v>
      </c>
      <c r="Q1038" s="49">
        <v>0</v>
      </c>
      <c r="R1038" s="49">
        <v>0</v>
      </c>
      <c r="S1038" s="77">
        <f t="shared" si="104"/>
        <v>2046</v>
      </c>
      <c r="T1038" s="77">
        <f t="shared" si="105"/>
        <v>2046</v>
      </c>
      <c r="U1038" s="49">
        <v>1008</v>
      </c>
      <c r="V1038" s="49">
        <v>0</v>
      </c>
      <c r="W1038" s="49">
        <v>0</v>
      </c>
      <c r="X1038" s="49">
        <f t="shared" si="102"/>
        <v>1038</v>
      </c>
      <c r="Y1038" s="49" t="s">
        <v>190</v>
      </c>
      <c r="Z1038" s="53">
        <v>3.8</v>
      </c>
      <c r="AB1038" s="53">
        <f t="shared" si="106"/>
        <v>-3.8</v>
      </c>
      <c r="AM1038" s="49" t="s">
        <v>3846</v>
      </c>
      <c r="AN1038" s="49" t="s">
        <v>3923</v>
      </c>
    </row>
    <row r="1039" spans="1:40" ht="60" hidden="1" x14ac:dyDescent="0.2">
      <c r="A1039" s="49" t="s">
        <v>4179</v>
      </c>
      <c r="B1039" s="49" t="s">
        <v>4180</v>
      </c>
      <c r="C1039" s="50" t="s">
        <v>166</v>
      </c>
      <c r="D1039" s="49" t="s">
        <v>2310</v>
      </c>
      <c r="E1039" s="49" t="s">
        <v>4181</v>
      </c>
      <c r="F1039" s="49" t="s">
        <v>3972</v>
      </c>
      <c r="G1039" s="49" t="s">
        <v>3617</v>
      </c>
      <c r="H1039" s="49" t="s">
        <v>3921</v>
      </c>
      <c r="I1039" s="51" t="s">
        <v>4182</v>
      </c>
      <c r="J1039" s="49">
        <v>7</v>
      </c>
      <c r="K1039" s="49">
        <v>3000</v>
      </c>
      <c r="L1039" s="49">
        <f t="shared" si="103"/>
        <v>3000</v>
      </c>
      <c r="M1039" s="49">
        <f>L1039*Z1039</f>
        <v>2550</v>
      </c>
      <c r="N1039" s="52" t="s">
        <v>243</v>
      </c>
      <c r="O1039" s="52" t="s">
        <v>504</v>
      </c>
      <c r="P1039" s="49">
        <v>423</v>
      </c>
      <c r="Q1039" s="49">
        <v>0</v>
      </c>
      <c r="R1039" s="49">
        <v>0</v>
      </c>
      <c r="S1039" s="77">
        <f t="shared" si="104"/>
        <v>423</v>
      </c>
      <c r="T1039" s="77">
        <f t="shared" si="105"/>
        <v>423</v>
      </c>
      <c r="U1039" s="49">
        <v>0</v>
      </c>
      <c r="V1039" s="49">
        <v>0</v>
      </c>
      <c r="W1039" s="49">
        <v>0</v>
      </c>
      <c r="X1039" s="49">
        <f t="shared" si="102"/>
        <v>423</v>
      </c>
      <c r="Y1039" s="49" t="s">
        <v>190</v>
      </c>
      <c r="Z1039" s="53">
        <v>0.85</v>
      </c>
      <c r="AB1039" s="53">
        <f t="shared" si="106"/>
        <v>-0.85</v>
      </c>
      <c r="AM1039" s="49" t="s">
        <v>3846</v>
      </c>
      <c r="AN1039" s="49" t="s">
        <v>3923</v>
      </c>
    </row>
    <row r="1040" spans="1:40" ht="60" hidden="1" x14ac:dyDescent="0.2">
      <c r="A1040" s="49" t="s">
        <v>4183</v>
      </c>
      <c r="B1040" s="49" t="s">
        <v>4184</v>
      </c>
      <c r="C1040" s="50" t="s">
        <v>166</v>
      </c>
      <c r="D1040" s="49" t="s">
        <v>2310</v>
      </c>
      <c r="E1040" s="49" t="s">
        <v>4185</v>
      </c>
      <c r="F1040" s="49" t="s">
        <v>3931</v>
      </c>
      <c r="G1040" s="49" t="s">
        <v>3617</v>
      </c>
      <c r="H1040" s="49" t="s">
        <v>3921</v>
      </c>
      <c r="I1040" s="51" t="s">
        <v>4186</v>
      </c>
      <c r="J1040" s="49">
        <v>9</v>
      </c>
      <c r="K1040" s="49">
        <v>3000</v>
      </c>
      <c r="L1040" s="49">
        <f t="shared" si="103"/>
        <v>3000</v>
      </c>
      <c r="M1040" s="49">
        <f>L1040*Z1040</f>
        <v>348</v>
      </c>
      <c r="N1040" s="52" t="s">
        <v>243</v>
      </c>
      <c r="O1040" s="52" t="s">
        <v>504</v>
      </c>
      <c r="P1040" s="49">
        <v>2818</v>
      </c>
      <c r="Q1040" s="49">
        <v>0</v>
      </c>
      <c r="R1040" s="49">
        <v>0</v>
      </c>
      <c r="S1040" s="77">
        <f t="shared" si="104"/>
        <v>2818</v>
      </c>
      <c r="T1040" s="77">
        <f t="shared" si="105"/>
        <v>2818</v>
      </c>
      <c r="U1040" s="49">
        <v>0</v>
      </c>
      <c r="V1040" s="49">
        <v>0</v>
      </c>
      <c r="W1040" s="49">
        <v>0</v>
      </c>
      <c r="X1040" s="49">
        <f t="shared" si="102"/>
        <v>2818</v>
      </c>
      <c r="Y1040" s="49" t="s">
        <v>190</v>
      </c>
      <c r="Z1040" s="53">
        <v>0.11600000000000001</v>
      </c>
      <c r="AB1040" s="53">
        <f t="shared" si="106"/>
        <v>-0.11600000000000001</v>
      </c>
      <c r="AM1040" s="49" t="s">
        <v>3846</v>
      </c>
      <c r="AN1040" s="49" t="s">
        <v>3923</v>
      </c>
    </row>
    <row r="1041" spans="1:40" hidden="1" x14ac:dyDescent="0.2">
      <c r="A1041" s="49" t="s">
        <v>4187</v>
      </c>
      <c r="B1041" s="49" t="s">
        <v>4188</v>
      </c>
      <c r="C1041" s="50" t="s">
        <v>166</v>
      </c>
      <c r="D1041" s="49" t="s">
        <v>2310</v>
      </c>
      <c r="E1041" s="49" t="s">
        <v>4189</v>
      </c>
      <c r="F1041" s="49" t="s">
        <v>3931</v>
      </c>
      <c r="G1041" s="49" t="s">
        <v>3617</v>
      </c>
      <c r="H1041" s="49" t="s">
        <v>3921</v>
      </c>
      <c r="I1041" s="51" t="s">
        <v>4190</v>
      </c>
      <c r="J1041" s="49">
        <v>9</v>
      </c>
      <c r="K1041" s="49">
        <v>3000</v>
      </c>
      <c r="L1041" s="49">
        <f t="shared" si="103"/>
        <v>3000</v>
      </c>
      <c r="M1041" s="49">
        <f>L1041*Z1041</f>
        <v>555</v>
      </c>
      <c r="N1041" s="52" t="s">
        <v>243</v>
      </c>
      <c r="P1041" s="49">
        <v>3544</v>
      </c>
      <c r="Q1041" s="49">
        <v>0</v>
      </c>
      <c r="R1041" s="49">
        <v>0</v>
      </c>
      <c r="S1041" s="77">
        <f t="shared" si="104"/>
        <v>3544</v>
      </c>
      <c r="T1041" s="77">
        <f t="shared" si="105"/>
        <v>3544</v>
      </c>
      <c r="U1041" s="49">
        <v>0</v>
      </c>
      <c r="V1041" s="49">
        <v>0</v>
      </c>
      <c r="W1041" s="49">
        <v>0</v>
      </c>
      <c r="X1041" s="49">
        <f t="shared" ref="X1041:X1061" si="107">P1041-(U1041+V1041)</f>
        <v>3544</v>
      </c>
      <c r="Y1041" s="49" t="s">
        <v>190</v>
      </c>
      <c r="Z1041" s="53">
        <v>0.185</v>
      </c>
      <c r="AB1041" s="53">
        <f t="shared" si="106"/>
        <v>-0.185</v>
      </c>
      <c r="AM1041" s="49" t="s">
        <v>3846</v>
      </c>
      <c r="AN1041" s="49" t="s">
        <v>3923</v>
      </c>
    </row>
    <row r="1042" spans="1:40" hidden="1" x14ac:dyDescent="0.2">
      <c r="A1042" s="49" t="s">
        <v>4191</v>
      </c>
      <c r="B1042" s="49" t="s">
        <v>4192</v>
      </c>
      <c r="C1042" s="50" t="s">
        <v>166</v>
      </c>
      <c r="D1042" s="49" t="s">
        <v>403</v>
      </c>
      <c r="E1042" s="49" t="s">
        <v>4193</v>
      </c>
      <c r="F1042" s="49" t="s">
        <v>3972</v>
      </c>
      <c r="G1042" s="49" t="s">
        <v>3920</v>
      </c>
      <c r="H1042" s="49" t="s">
        <v>3921</v>
      </c>
      <c r="I1042" s="51" t="s">
        <v>4194</v>
      </c>
      <c r="J1042" s="49">
        <v>7</v>
      </c>
      <c r="K1042" s="49">
        <v>3000</v>
      </c>
      <c r="L1042" s="49">
        <f t="shared" si="103"/>
        <v>-1240</v>
      </c>
      <c r="N1042" s="52" t="s">
        <v>243</v>
      </c>
      <c r="P1042" s="49">
        <v>18085</v>
      </c>
      <c r="Q1042" s="49">
        <v>0</v>
      </c>
      <c r="R1042" s="49">
        <v>0</v>
      </c>
      <c r="S1042" s="77">
        <f t="shared" si="104"/>
        <v>18085</v>
      </c>
      <c r="T1042" s="77">
        <f t="shared" si="105"/>
        <v>18085</v>
      </c>
      <c r="U1042" s="49">
        <v>4240</v>
      </c>
      <c r="V1042" s="49">
        <v>3261</v>
      </c>
      <c r="W1042" s="49">
        <v>3261</v>
      </c>
      <c r="X1042" s="49">
        <f t="shared" si="107"/>
        <v>10584</v>
      </c>
      <c r="Y1042" s="49" t="s">
        <v>190</v>
      </c>
      <c r="Z1042" s="53">
        <v>0.2</v>
      </c>
      <c r="AB1042" s="53">
        <f t="shared" si="106"/>
        <v>-0.2</v>
      </c>
      <c r="AM1042" s="49" t="s">
        <v>3846</v>
      </c>
      <c r="AN1042" s="49" t="s">
        <v>3923</v>
      </c>
    </row>
    <row r="1043" spans="1:40" hidden="1" x14ac:dyDescent="0.2">
      <c r="A1043" s="49" t="s">
        <v>4195</v>
      </c>
      <c r="B1043" s="49" t="s">
        <v>4196</v>
      </c>
      <c r="C1043" s="50" t="s">
        <v>166</v>
      </c>
      <c r="D1043" s="49" t="s">
        <v>403</v>
      </c>
      <c r="E1043" s="49" t="s">
        <v>4197</v>
      </c>
      <c r="F1043" s="49" t="s">
        <v>3931</v>
      </c>
      <c r="G1043" s="49" t="s">
        <v>3962</v>
      </c>
      <c r="H1043" s="49" t="s">
        <v>3887</v>
      </c>
      <c r="I1043" s="51" t="s">
        <v>4198</v>
      </c>
      <c r="J1043" s="49">
        <v>14</v>
      </c>
      <c r="K1043" s="49">
        <v>5000</v>
      </c>
      <c r="L1043" s="49">
        <f t="shared" si="103"/>
        <v>3544</v>
      </c>
      <c r="M1043" s="49">
        <f>L1043*Z1043</f>
        <v>283.52</v>
      </c>
      <c r="N1043" s="52" t="s">
        <v>243</v>
      </c>
      <c r="P1043" s="49">
        <v>5436</v>
      </c>
      <c r="Q1043" s="49">
        <v>0</v>
      </c>
      <c r="R1043" s="49">
        <v>0</v>
      </c>
      <c r="S1043" s="77">
        <f t="shared" si="104"/>
        <v>5436</v>
      </c>
      <c r="T1043" s="77">
        <f t="shared" si="105"/>
        <v>5436</v>
      </c>
      <c r="U1043" s="49">
        <v>1456</v>
      </c>
      <c r="V1043" s="49">
        <v>705</v>
      </c>
      <c r="W1043" s="49">
        <v>705</v>
      </c>
      <c r="X1043" s="49">
        <f t="shared" si="107"/>
        <v>3275</v>
      </c>
      <c r="Y1043" s="49" t="s">
        <v>190</v>
      </c>
      <c r="Z1043" s="53">
        <v>0.08</v>
      </c>
      <c r="AB1043" s="53">
        <f t="shared" si="106"/>
        <v>-0.08</v>
      </c>
      <c r="AM1043" s="49" t="s">
        <v>3846</v>
      </c>
      <c r="AN1043" s="49" t="s">
        <v>3923</v>
      </c>
    </row>
    <row r="1044" spans="1:40" hidden="1" x14ac:dyDescent="0.2">
      <c r="A1044" s="49" t="s">
        <v>4199</v>
      </c>
      <c r="B1044" s="49" t="s">
        <v>4200</v>
      </c>
      <c r="C1044" s="50" t="s">
        <v>166</v>
      </c>
      <c r="D1044" s="49" t="s">
        <v>403</v>
      </c>
      <c r="E1044" s="49" t="s">
        <v>4201</v>
      </c>
      <c r="F1044" s="49" t="s">
        <v>3919</v>
      </c>
      <c r="G1044" s="49" t="s">
        <v>3920</v>
      </c>
      <c r="H1044" s="49" t="s">
        <v>3921</v>
      </c>
      <c r="I1044" s="51" t="s">
        <v>4202</v>
      </c>
      <c r="J1044" s="49">
        <v>17</v>
      </c>
      <c r="K1044" s="49">
        <v>3000</v>
      </c>
      <c r="L1044" s="49">
        <f t="shared" si="103"/>
        <v>1785</v>
      </c>
      <c r="M1044" s="49">
        <f>L1044*Z1044</f>
        <v>835.38</v>
      </c>
      <c r="N1044" s="52" t="s">
        <v>243</v>
      </c>
      <c r="P1044" s="49">
        <v>4995</v>
      </c>
      <c r="Q1044" s="49">
        <v>0</v>
      </c>
      <c r="R1044" s="49">
        <v>0</v>
      </c>
      <c r="S1044" s="77">
        <f t="shared" si="104"/>
        <v>4995</v>
      </c>
      <c r="T1044" s="77">
        <f t="shared" si="105"/>
        <v>4995</v>
      </c>
      <c r="U1044" s="49">
        <v>1215</v>
      </c>
      <c r="V1044" s="49">
        <v>789</v>
      </c>
      <c r="W1044" s="49">
        <v>789</v>
      </c>
      <c r="X1044" s="49">
        <f t="shared" si="107"/>
        <v>2991</v>
      </c>
      <c r="Y1044" s="49" t="s">
        <v>190</v>
      </c>
      <c r="Z1044" s="53">
        <v>0.46800000000000003</v>
      </c>
      <c r="AB1044" s="53">
        <f t="shared" si="106"/>
        <v>-0.46800000000000003</v>
      </c>
      <c r="AM1044" s="49" t="s">
        <v>3846</v>
      </c>
      <c r="AN1044" s="49" t="s">
        <v>3923</v>
      </c>
    </row>
    <row r="1045" spans="1:40" hidden="1" x14ac:dyDescent="0.2">
      <c r="A1045" s="49" t="s">
        <v>4203</v>
      </c>
      <c r="B1045" s="49" t="s">
        <v>4204</v>
      </c>
      <c r="C1045" s="50" t="s">
        <v>166</v>
      </c>
      <c r="D1045" s="49" t="s">
        <v>403</v>
      </c>
      <c r="E1045" s="49" t="s">
        <v>4205</v>
      </c>
      <c r="F1045" s="49" t="s">
        <v>3919</v>
      </c>
      <c r="G1045" s="49" t="s">
        <v>3617</v>
      </c>
      <c r="H1045" s="49" t="s">
        <v>3921</v>
      </c>
      <c r="I1045" s="51" t="s">
        <v>4206</v>
      </c>
      <c r="J1045" s="49">
        <v>6</v>
      </c>
      <c r="K1045" s="49">
        <v>3000</v>
      </c>
      <c r="L1045" s="49">
        <f t="shared" si="103"/>
        <v>2873</v>
      </c>
      <c r="M1045" s="49">
        <f>L1045*Z1045</f>
        <v>453.93400000000003</v>
      </c>
      <c r="N1045" s="52" t="s">
        <v>243</v>
      </c>
      <c r="P1045" s="49">
        <v>2492</v>
      </c>
      <c r="Q1045" s="49">
        <v>0</v>
      </c>
      <c r="R1045" s="49">
        <v>0</v>
      </c>
      <c r="S1045" s="77">
        <f t="shared" si="104"/>
        <v>2492</v>
      </c>
      <c r="T1045" s="77">
        <f t="shared" si="105"/>
        <v>2492</v>
      </c>
      <c r="U1045" s="49">
        <v>127</v>
      </c>
      <c r="V1045" s="49">
        <v>90</v>
      </c>
      <c r="W1045" s="49">
        <v>90</v>
      </c>
      <c r="X1045" s="49">
        <f t="shared" si="107"/>
        <v>2275</v>
      </c>
      <c r="Y1045" s="49" t="s">
        <v>190</v>
      </c>
      <c r="Z1045" s="53">
        <v>0.158</v>
      </c>
      <c r="AB1045" s="53">
        <f t="shared" si="106"/>
        <v>-0.158</v>
      </c>
      <c r="AM1045" s="49" t="s">
        <v>3846</v>
      </c>
      <c r="AN1045" s="49" t="s">
        <v>3923</v>
      </c>
    </row>
    <row r="1046" spans="1:40" hidden="1" x14ac:dyDescent="0.2">
      <c r="A1046" s="49" t="s">
        <v>4207</v>
      </c>
      <c r="B1046" s="49" t="s">
        <v>4208</v>
      </c>
      <c r="C1046" s="50" t="s">
        <v>166</v>
      </c>
      <c r="D1046" s="49" t="s">
        <v>403</v>
      </c>
      <c r="E1046" s="49" t="s">
        <v>4209</v>
      </c>
      <c r="F1046" s="49" t="s">
        <v>285</v>
      </c>
      <c r="G1046" s="49" t="s">
        <v>3617</v>
      </c>
      <c r="H1046" s="49" t="s">
        <v>4210</v>
      </c>
      <c r="I1046" s="51" t="s">
        <v>4211</v>
      </c>
      <c r="J1046" s="49">
        <v>100</v>
      </c>
      <c r="K1046" s="49">
        <v>2500</v>
      </c>
      <c r="L1046" s="49">
        <f t="shared" si="103"/>
        <v>-8</v>
      </c>
      <c r="N1046" s="52" t="s">
        <v>243</v>
      </c>
      <c r="P1046" s="49">
        <v>2126</v>
      </c>
      <c r="Q1046" s="49">
        <v>0</v>
      </c>
      <c r="R1046" s="49">
        <v>0</v>
      </c>
      <c r="S1046" s="77">
        <f t="shared" si="104"/>
        <v>2126</v>
      </c>
      <c r="T1046" s="77">
        <f t="shared" si="105"/>
        <v>2126</v>
      </c>
      <c r="U1046" s="49">
        <v>2508</v>
      </c>
      <c r="V1046" s="49">
        <v>0</v>
      </c>
      <c r="W1046" s="49">
        <v>0</v>
      </c>
      <c r="X1046" s="49">
        <f t="shared" si="107"/>
        <v>-382</v>
      </c>
      <c r="Y1046" s="49" t="s">
        <v>181</v>
      </c>
      <c r="Z1046" s="53">
        <v>0.185</v>
      </c>
      <c r="AB1046" s="53">
        <f t="shared" si="106"/>
        <v>-0.185</v>
      </c>
      <c r="AM1046" s="49" t="s">
        <v>3846</v>
      </c>
      <c r="AN1046" s="49" t="s">
        <v>3923</v>
      </c>
    </row>
    <row r="1047" spans="1:40" hidden="1" x14ac:dyDescent="0.2">
      <c r="A1047" s="49" t="s">
        <v>4212</v>
      </c>
      <c r="B1047" s="49" t="s">
        <v>4213</v>
      </c>
      <c r="C1047" s="50" t="s">
        <v>166</v>
      </c>
      <c r="D1047" s="49" t="s">
        <v>403</v>
      </c>
      <c r="E1047" s="49" t="s">
        <v>4214</v>
      </c>
      <c r="F1047" s="49" t="s">
        <v>285</v>
      </c>
      <c r="G1047" s="49" t="s">
        <v>3920</v>
      </c>
      <c r="H1047" s="49" t="s">
        <v>3921</v>
      </c>
      <c r="I1047" s="51" t="s">
        <v>4215</v>
      </c>
      <c r="J1047" s="49">
        <v>9</v>
      </c>
      <c r="K1047" s="49">
        <v>2500</v>
      </c>
      <c r="L1047" s="49">
        <f t="shared" si="103"/>
        <v>-21027</v>
      </c>
      <c r="N1047" s="52" t="s">
        <v>243</v>
      </c>
      <c r="P1047" s="49">
        <v>13202</v>
      </c>
      <c r="Q1047" s="49">
        <v>0</v>
      </c>
      <c r="R1047" s="49">
        <v>7500</v>
      </c>
      <c r="S1047" s="77">
        <f t="shared" si="104"/>
        <v>13202</v>
      </c>
      <c r="T1047" s="77">
        <f t="shared" si="105"/>
        <v>20702</v>
      </c>
      <c r="U1047" s="49">
        <v>23527</v>
      </c>
      <c r="V1047" s="49">
        <v>10598</v>
      </c>
      <c r="W1047" s="49">
        <v>9944</v>
      </c>
      <c r="X1047" s="49">
        <f t="shared" si="107"/>
        <v>-20923</v>
      </c>
      <c r="Y1047" s="49" t="s">
        <v>181</v>
      </c>
      <c r="Z1047" s="53">
        <v>0.56399999999999995</v>
      </c>
      <c r="AB1047" s="53">
        <f t="shared" si="106"/>
        <v>-0.56399999999999995</v>
      </c>
      <c r="AM1047" s="49" t="s">
        <v>3846</v>
      </c>
      <c r="AN1047" s="49" t="s">
        <v>3923</v>
      </c>
    </row>
    <row r="1048" spans="1:40" hidden="1" x14ac:dyDescent="0.2">
      <c r="A1048" s="49" t="s">
        <v>4216</v>
      </c>
      <c r="B1048" s="49" t="s">
        <v>4217</v>
      </c>
      <c r="C1048" s="50" t="s">
        <v>166</v>
      </c>
      <c r="D1048" s="49" t="s">
        <v>437</v>
      </c>
      <c r="E1048" s="49" t="s">
        <v>4218</v>
      </c>
      <c r="F1048" s="49" t="s">
        <v>285</v>
      </c>
      <c r="G1048" s="49" t="s">
        <v>3920</v>
      </c>
      <c r="H1048" s="49" t="s">
        <v>3921</v>
      </c>
      <c r="I1048" s="51" t="s">
        <v>4219</v>
      </c>
      <c r="J1048" s="49">
        <v>9</v>
      </c>
      <c r="K1048" s="49">
        <v>2500</v>
      </c>
      <c r="L1048" s="49">
        <f t="shared" si="103"/>
        <v>-7668</v>
      </c>
      <c r="N1048" s="52" t="s">
        <v>243</v>
      </c>
      <c r="P1048" s="49">
        <v>15722</v>
      </c>
      <c r="Q1048" s="49">
        <v>0</v>
      </c>
      <c r="R1048" s="49">
        <v>0</v>
      </c>
      <c r="S1048" s="77">
        <f t="shared" si="104"/>
        <v>15722</v>
      </c>
      <c r="T1048" s="77">
        <f t="shared" si="105"/>
        <v>15722</v>
      </c>
      <c r="U1048" s="49">
        <v>10168</v>
      </c>
      <c r="V1048" s="49">
        <v>2122</v>
      </c>
      <c r="W1048" s="49">
        <v>2300</v>
      </c>
      <c r="X1048" s="49">
        <f t="shared" si="107"/>
        <v>3432</v>
      </c>
      <c r="Y1048" s="49" t="s">
        <v>190</v>
      </c>
      <c r="Z1048" s="53">
        <v>0.14699999999999999</v>
      </c>
      <c r="AB1048" s="53">
        <f t="shared" si="106"/>
        <v>-0.14699999999999999</v>
      </c>
      <c r="AM1048" s="49" t="s">
        <v>3846</v>
      </c>
      <c r="AN1048" s="49" t="s">
        <v>3923</v>
      </c>
    </row>
    <row r="1049" spans="1:40" ht="60" hidden="1" x14ac:dyDescent="0.2">
      <c r="A1049" s="49" t="s">
        <v>4220</v>
      </c>
      <c r="B1049" s="49" t="s">
        <v>4221</v>
      </c>
      <c r="C1049" s="50" t="s">
        <v>166</v>
      </c>
      <c r="D1049" s="49" t="s">
        <v>403</v>
      </c>
      <c r="E1049" s="49" t="s">
        <v>4222</v>
      </c>
      <c r="F1049" s="49" t="s">
        <v>285</v>
      </c>
      <c r="G1049" s="49" t="s">
        <v>3920</v>
      </c>
      <c r="H1049" s="49" t="s">
        <v>3921</v>
      </c>
      <c r="I1049" s="51" t="s">
        <v>4223</v>
      </c>
      <c r="J1049" s="49">
        <v>9</v>
      </c>
      <c r="K1049" s="49">
        <v>1000</v>
      </c>
      <c r="L1049" s="49">
        <f t="shared" si="103"/>
        <v>720</v>
      </c>
      <c r="M1049" s="49">
        <f>L1049*Z1049</f>
        <v>576</v>
      </c>
      <c r="N1049" s="52" t="s">
        <v>243</v>
      </c>
      <c r="O1049" s="52" t="s">
        <v>504</v>
      </c>
      <c r="P1049" s="49">
        <v>574</v>
      </c>
      <c r="Q1049" s="49">
        <v>0</v>
      </c>
      <c r="R1049" s="49">
        <v>0</v>
      </c>
      <c r="S1049" s="77">
        <f t="shared" si="104"/>
        <v>574</v>
      </c>
      <c r="T1049" s="77">
        <f t="shared" si="105"/>
        <v>574</v>
      </c>
      <c r="U1049" s="49">
        <v>280</v>
      </c>
      <c r="V1049" s="49">
        <v>42</v>
      </c>
      <c r="W1049" s="49">
        <v>42</v>
      </c>
      <c r="X1049" s="49">
        <f t="shared" si="107"/>
        <v>252</v>
      </c>
      <c r="Y1049" s="49" t="s">
        <v>190</v>
      </c>
      <c r="Z1049" s="53">
        <v>0.8</v>
      </c>
      <c r="AB1049" s="53">
        <f t="shared" si="106"/>
        <v>-0.8</v>
      </c>
      <c r="AM1049" s="49" t="s">
        <v>3846</v>
      </c>
      <c r="AN1049" s="49" t="s">
        <v>3923</v>
      </c>
    </row>
    <row r="1050" spans="1:40" hidden="1" x14ac:dyDescent="0.2">
      <c r="A1050" s="49" t="s">
        <v>4224</v>
      </c>
      <c r="B1050" s="49" t="s">
        <v>4225</v>
      </c>
      <c r="C1050" s="50" t="s">
        <v>166</v>
      </c>
      <c r="D1050" s="49" t="s">
        <v>403</v>
      </c>
      <c r="E1050" s="49" t="s">
        <v>4226</v>
      </c>
      <c r="F1050" s="49" t="s">
        <v>285</v>
      </c>
      <c r="G1050" s="49" t="s">
        <v>3920</v>
      </c>
      <c r="H1050" s="49" t="s">
        <v>3921</v>
      </c>
      <c r="I1050" s="51" t="s">
        <v>4227</v>
      </c>
      <c r="J1050" s="49">
        <v>27</v>
      </c>
      <c r="K1050" s="49">
        <v>3000</v>
      </c>
      <c r="L1050" s="49">
        <f t="shared" si="103"/>
        <v>-22923</v>
      </c>
      <c r="N1050" s="52" t="s">
        <v>243</v>
      </c>
      <c r="P1050" s="49">
        <v>10702</v>
      </c>
      <c r="Q1050" s="49">
        <v>12000</v>
      </c>
      <c r="R1050" s="49">
        <v>15000</v>
      </c>
      <c r="S1050" s="77">
        <f t="shared" si="104"/>
        <v>22702</v>
      </c>
      <c r="T1050" s="77">
        <f t="shared" si="105"/>
        <v>37702</v>
      </c>
      <c r="U1050" s="49">
        <v>25923</v>
      </c>
      <c r="V1050" s="49">
        <v>11899</v>
      </c>
      <c r="W1050" s="49">
        <v>9702</v>
      </c>
      <c r="X1050" s="49">
        <f t="shared" si="107"/>
        <v>-27120</v>
      </c>
      <c r="Y1050" s="49" t="s">
        <v>181</v>
      </c>
      <c r="Z1050" s="53">
        <v>1.2969999999999999</v>
      </c>
      <c r="AB1050" s="53">
        <f t="shared" si="106"/>
        <v>-1.2969999999999999</v>
      </c>
      <c r="AM1050" s="49" t="s">
        <v>3846</v>
      </c>
      <c r="AN1050" s="49" t="s">
        <v>3923</v>
      </c>
    </row>
    <row r="1051" spans="1:40" hidden="1" x14ac:dyDescent="0.2">
      <c r="A1051" s="49" t="s">
        <v>4228</v>
      </c>
      <c r="B1051" s="49" t="s">
        <v>4229</v>
      </c>
      <c r="C1051" s="50" t="s">
        <v>166</v>
      </c>
      <c r="D1051" s="49" t="s">
        <v>403</v>
      </c>
      <c r="E1051" s="49" t="s">
        <v>4230</v>
      </c>
      <c r="F1051" s="49" t="s">
        <v>285</v>
      </c>
      <c r="G1051" s="49" t="s">
        <v>3920</v>
      </c>
      <c r="H1051" s="49" t="s">
        <v>3921</v>
      </c>
      <c r="I1051" s="51" t="s">
        <v>4231</v>
      </c>
      <c r="J1051" s="49">
        <v>17</v>
      </c>
      <c r="K1051" s="49">
        <v>3000</v>
      </c>
      <c r="L1051" s="49">
        <f t="shared" si="103"/>
        <v>-11776</v>
      </c>
      <c r="N1051" s="52" t="s">
        <v>243</v>
      </c>
      <c r="P1051" s="49">
        <v>9061</v>
      </c>
      <c r="Q1051" s="49">
        <v>9000</v>
      </c>
      <c r="R1051" s="49">
        <v>13904</v>
      </c>
      <c r="S1051" s="77">
        <f t="shared" si="104"/>
        <v>18061</v>
      </c>
      <c r="T1051" s="77">
        <f t="shared" si="105"/>
        <v>31965</v>
      </c>
      <c r="U1051" s="49">
        <v>14776</v>
      </c>
      <c r="V1051" s="49">
        <v>10438</v>
      </c>
      <c r="W1051" s="49">
        <v>10357</v>
      </c>
      <c r="X1051" s="49">
        <f t="shared" si="107"/>
        <v>-16153</v>
      </c>
      <c r="Y1051" s="49" t="s">
        <v>181</v>
      </c>
      <c r="Z1051" s="53">
        <v>0.127</v>
      </c>
      <c r="AB1051" s="53">
        <f t="shared" si="106"/>
        <v>-0.127</v>
      </c>
      <c r="AM1051" s="49" t="s">
        <v>3846</v>
      </c>
      <c r="AN1051" s="49" t="s">
        <v>3923</v>
      </c>
    </row>
    <row r="1052" spans="1:40" hidden="1" x14ac:dyDescent="0.2">
      <c r="A1052" s="49" t="s">
        <v>4232</v>
      </c>
      <c r="B1052" s="49" t="s">
        <v>4233</v>
      </c>
      <c r="C1052" s="50" t="s">
        <v>166</v>
      </c>
      <c r="D1052" s="49" t="s">
        <v>437</v>
      </c>
      <c r="E1052" s="49" t="s">
        <v>4234</v>
      </c>
      <c r="F1052" s="49" t="s">
        <v>285</v>
      </c>
      <c r="G1052" s="49" t="s">
        <v>3920</v>
      </c>
      <c r="H1052" s="49" t="s">
        <v>3921</v>
      </c>
      <c r="I1052" s="51" t="s">
        <v>4235</v>
      </c>
      <c r="J1052" s="49">
        <v>9</v>
      </c>
      <c r="K1052" s="49">
        <v>3000</v>
      </c>
      <c r="L1052" s="49">
        <f t="shared" si="103"/>
        <v>-96748</v>
      </c>
      <c r="N1052" s="52" t="s">
        <v>243</v>
      </c>
      <c r="P1052" s="49">
        <v>34988</v>
      </c>
      <c r="Q1052" s="49">
        <v>36000</v>
      </c>
      <c r="R1052" s="49">
        <v>75000</v>
      </c>
      <c r="S1052" s="77">
        <f t="shared" si="104"/>
        <v>70988</v>
      </c>
      <c r="T1052" s="77">
        <f t="shared" si="105"/>
        <v>145988</v>
      </c>
      <c r="U1052" s="49">
        <v>99748</v>
      </c>
      <c r="V1052" s="49">
        <v>54375</v>
      </c>
      <c r="W1052" s="49">
        <v>49544</v>
      </c>
      <c r="X1052" s="49">
        <f t="shared" si="107"/>
        <v>-119135</v>
      </c>
      <c r="Y1052" s="49" t="s">
        <v>181</v>
      </c>
      <c r="Z1052" s="53">
        <v>0.36199999999999999</v>
      </c>
      <c r="AB1052" s="53">
        <f t="shared" si="106"/>
        <v>-0.36199999999999999</v>
      </c>
      <c r="AM1052" s="49" t="s">
        <v>3846</v>
      </c>
      <c r="AN1052" s="49" t="s">
        <v>3923</v>
      </c>
    </row>
    <row r="1053" spans="1:40" hidden="1" x14ac:dyDescent="0.2">
      <c r="A1053" s="49" t="s">
        <v>4236</v>
      </c>
      <c r="B1053" s="49" t="s">
        <v>4237</v>
      </c>
      <c r="C1053" s="50" t="s">
        <v>166</v>
      </c>
      <c r="D1053" s="49" t="s">
        <v>403</v>
      </c>
      <c r="E1053" s="49" t="s">
        <v>4238</v>
      </c>
      <c r="F1053" s="49" t="s">
        <v>285</v>
      </c>
      <c r="G1053" s="49" t="s">
        <v>3962</v>
      </c>
      <c r="H1053" s="49" t="s">
        <v>3887</v>
      </c>
      <c r="I1053" s="51" t="s">
        <v>4239</v>
      </c>
      <c r="J1053" s="49">
        <v>14</v>
      </c>
      <c r="K1053" s="49">
        <v>3000</v>
      </c>
      <c r="L1053" s="49">
        <f t="shared" si="103"/>
        <v>-5287</v>
      </c>
      <c r="N1053" s="52" t="s">
        <v>243</v>
      </c>
      <c r="P1053" s="49">
        <v>11870</v>
      </c>
      <c r="Q1053" s="49">
        <v>0</v>
      </c>
      <c r="R1053" s="49">
        <v>0</v>
      </c>
      <c r="S1053" s="77">
        <f t="shared" si="104"/>
        <v>11870</v>
      </c>
      <c r="T1053" s="77">
        <f t="shared" si="105"/>
        <v>11870</v>
      </c>
      <c r="U1053" s="49">
        <v>8287</v>
      </c>
      <c r="V1053" s="49">
        <v>4549</v>
      </c>
      <c r="W1053" s="49">
        <v>4750</v>
      </c>
      <c r="X1053" s="49">
        <f t="shared" si="107"/>
        <v>-966</v>
      </c>
      <c r="Y1053" s="49" t="s">
        <v>181</v>
      </c>
      <c r="Z1053" s="53">
        <v>0.23499999999999999</v>
      </c>
      <c r="AB1053" s="53">
        <f t="shared" si="106"/>
        <v>-0.23499999999999999</v>
      </c>
      <c r="AM1053" s="49" t="s">
        <v>3846</v>
      </c>
      <c r="AN1053" s="49" t="s">
        <v>3923</v>
      </c>
    </row>
    <row r="1054" spans="1:40" hidden="1" x14ac:dyDescent="0.2">
      <c r="A1054" s="49" t="s">
        <v>4240</v>
      </c>
      <c r="B1054" s="49" t="s">
        <v>4241</v>
      </c>
      <c r="C1054" s="50" t="s">
        <v>166</v>
      </c>
      <c r="D1054" s="49" t="s">
        <v>437</v>
      </c>
      <c r="E1054" s="49" t="s">
        <v>4242</v>
      </c>
      <c r="F1054" s="49" t="s">
        <v>285</v>
      </c>
      <c r="G1054" s="49" t="s">
        <v>3920</v>
      </c>
      <c r="H1054" s="49" t="s">
        <v>3921</v>
      </c>
      <c r="I1054" s="51" t="s">
        <v>4243</v>
      </c>
      <c r="J1054" s="49">
        <v>13</v>
      </c>
      <c r="K1054" s="49">
        <v>3000</v>
      </c>
      <c r="L1054" s="49">
        <f t="shared" si="103"/>
        <v>-17531</v>
      </c>
      <c r="N1054" s="52" t="s">
        <v>243</v>
      </c>
      <c r="P1054" s="49">
        <v>23167</v>
      </c>
      <c r="Q1054" s="49">
        <v>0</v>
      </c>
      <c r="R1054" s="49">
        <v>0</v>
      </c>
      <c r="S1054" s="77">
        <f t="shared" si="104"/>
        <v>23167</v>
      </c>
      <c r="T1054" s="77">
        <f t="shared" si="105"/>
        <v>23167</v>
      </c>
      <c r="U1054" s="49">
        <v>20531</v>
      </c>
      <c r="V1054" s="49">
        <v>11503</v>
      </c>
      <c r="W1054" s="49">
        <v>11942</v>
      </c>
      <c r="X1054" s="49">
        <f t="shared" si="107"/>
        <v>-8867</v>
      </c>
      <c r="Y1054" s="49" t="s">
        <v>181</v>
      </c>
      <c r="Z1054" s="53">
        <v>0.28599999999999998</v>
      </c>
      <c r="AB1054" s="53">
        <f t="shared" si="106"/>
        <v>-0.28599999999999998</v>
      </c>
      <c r="AM1054" s="49" t="s">
        <v>3846</v>
      </c>
      <c r="AN1054" s="49" t="s">
        <v>3923</v>
      </c>
    </row>
    <row r="1055" spans="1:40" hidden="1" x14ac:dyDescent="0.2">
      <c r="A1055" s="49" t="s">
        <v>4244</v>
      </c>
      <c r="B1055" s="49" t="s">
        <v>4245</v>
      </c>
      <c r="C1055" s="50" t="s">
        <v>166</v>
      </c>
      <c r="D1055" s="49" t="s">
        <v>437</v>
      </c>
      <c r="E1055" s="49" t="s">
        <v>4246</v>
      </c>
      <c r="F1055" s="49" t="s">
        <v>285</v>
      </c>
      <c r="G1055" s="49" t="s">
        <v>3920</v>
      </c>
      <c r="H1055" s="49" t="s">
        <v>3921</v>
      </c>
      <c r="I1055" s="51" t="s">
        <v>4247</v>
      </c>
      <c r="J1055" s="49">
        <v>13</v>
      </c>
      <c r="K1055" s="49">
        <v>3000</v>
      </c>
      <c r="L1055" s="49">
        <f t="shared" si="103"/>
        <v>360</v>
      </c>
      <c r="M1055" s="49">
        <f>L1055*Z1055</f>
        <v>280.8</v>
      </c>
      <c r="N1055" s="52" t="s">
        <v>243</v>
      </c>
      <c r="P1055" s="49">
        <v>5042</v>
      </c>
      <c r="Q1055" s="49">
        <v>0</v>
      </c>
      <c r="R1055" s="49">
        <v>0</v>
      </c>
      <c r="S1055" s="77">
        <f t="shared" si="104"/>
        <v>5042</v>
      </c>
      <c r="T1055" s="77">
        <f t="shared" si="105"/>
        <v>5042</v>
      </c>
      <c r="U1055" s="49">
        <v>2640</v>
      </c>
      <c r="V1055" s="49">
        <v>1119</v>
      </c>
      <c r="W1055" s="49">
        <v>1102</v>
      </c>
      <c r="X1055" s="49">
        <f t="shared" si="107"/>
        <v>1283</v>
      </c>
      <c r="Y1055" s="49" t="s">
        <v>190</v>
      </c>
      <c r="Z1055" s="53">
        <v>0.78</v>
      </c>
      <c r="AB1055" s="53">
        <f t="shared" si="106"/>
        <v>-0.78</v>
      </c>
      <c r="AM1055" s="49" t="s">
        <v>3846</v>
      </c>
      <c r="AN1055" s="49" t="s">
        <v>3923</v>
      </c>
    </row>
    <row r="1056" spans="1:40" hidden="1" x14ac:dyDescent="0.2">
      <c r="A1056" s="49" t="s">
        <v>4248</v>
      </c>
      <c r="B1056" s="49" t="s">
        <v>4249</v>
      </c>
      <c r="C1056" s="50" t="s">
        <v>166</v>
      </c>
      <c r="D1056" s="49" t="s">
        <v>437</v>
      </c>
      <c r="E1056" s="49" t="s">
        <v>4250</v>
      </c>
      <c r="F1056" s="49" t="s">
        <v>285</v>
      </c>
      <c r="G1056" s="49" t="s">
        <v>780</v>
      </c>
      <c r="H1056" s="49" t="s">
        <v>4251</v>
      </c>
      <c r="I1056" s="51" t="s">
        <v>4252</v>
      </c>
      <c r="J1056" s="49">
        <v>23</v>
      </c>
      <c r="K1056" s="49">
        <v>1500</v>
      </c>
      <c r="L1056" s="49">
        <f t="shared" si="103"/>
        <v>-10104</v>
      </c>
      <c r="N1056" s="52" t="s">
        <v>243</v>
      </c>
      <c r="P1056" s="49">
        <v>7325</v>
      </c>
      <c r="Q1056" s="49">
        <v>4500</v>
      </c>
      <c r="R1056" s="49">
        <v>4500</v>
      </c>
      <c r="S1056" s="77">
        <f t="shared" si="104"/>
        <v>11825</v>
      </c>
      <c r="T1056" s="77">
        <f t="shared" si="105"/>
        <v>16325</v>
      </c>
      <c r="U1056" s="49">
        <v>11604</v>
      </c>
      <c r="V1056" s="49">
        <v>5944</v>
      </c>
      <c r="W1056" s="49">
        <v>5944</v>
      </c>
      <c r="X1056" s="49">
        <f t="shared" si="107"/>
        <v>-10223</v>
      </c>
      <c r="Y1056" s="49" t="s">
        <v>181</v>
      </c>
      <c r="Z1056" s="53">
        <v>0.4</v>
      </c>
      <c r="AB1056" s="53">
        <f t="shared" si="106"/>
        <v>-0.4</v>
      </c>
      <c r="AM1056" s="49" t="s">
        <v>3846</v>
      </c>
      <c r="AN1056" s="49" t="s">
        <v>3923</v>
      </c>
    </row>
    <row r="1057" spans="1:40" hidden="1" x14ac:dyDescent="0.2">
      <c r="A1057" s="49" t="s">
        <v>4253</v>
      </c>
      <c r="B1057" s="49" t="s">
        <v>4254</v>
      </c>
      <c r="C1057" s="50" t="s">
        <v>166</v>
      </c>
      <c r="D1057" s="49" t="s">
        <v>437</v>
      </c>
      <c r="E1057" s="49" t="s">
        <v>4255</v>
      </c>
      <c r="F1057" s="49" t="s">
        <v>285</v>
      </c>
      <c r="G1057" s="49" t="s">
        <v>3920</v>
      </c>
      <c r="H1057" s="49" t="s">
        <v>3921</v>
      </c>
      <c r="I1057" s="51" t="s">
        <v>4256</v>
      </c>
      <c r="J1057" s="49">
        <v>9</v>
      </c>
      <c r="K1057" s="49">
        <v>3000</v>
      </c>
      <c r="L1057" s="49">
        <f t="shared" si="103"/>
        <v>-12890</v>
      </c>
      <c r="N1057" s="52" t="s">
        <v>243</v>
      </c>
      <c r="P1057" s="49">
        <v>10357</v>
      </c>
      <c r="Q1057" s="49">
        <v>0</v>
      </c>
      <c r="R1057" s="49">
        <v>6000</v>
      </c>
      <c r="S1057" s="77">
        <f t="shared" si="104"/>
        <v>10357</v>
      </c>
      <c r="T1057" s="77">
        <f t="shared" si="105"/>
        <v>16357</v>
      </c>
      <c r="U1057" s="49">
        <v>15890</v>
      </c>
      <c r="V1057" s="49">
        <v>8085</v>
      </c>
      <c r="W1057" s="49">
        <v>8326</v>
      </c>
      <c r="X1057" s="49">
        <f t="shared" si="107"/>
        <v>-13618</v>
      </c>
      <c r="Y1057" s="49" t="s">
        <v>181</v>
      </c>
      <c r="Z1057" s="53">
        <v>0.42199999999999999</v>
      </c>
      <c r="AB1057" s="53">
        <f t="shared" si="106"/>
        <v>-0.42199999999999999</v>
      </c>
      <c r="AM1057" s="49" t="s">
        <v>3846</v>
      </c>
      <c r="AN1057" s="49" t="s">
        <v>3923</v>
      </c>
    </row>
    <row r="1058" spans="1:40" ht="60" hidden="1" x14ac:dyDescent="0.2">
      <c r="A1058" s="49" t="s">
        <v>4257</v>
      </c>
      <c r="B1058" s="49" t="s">
        <v>4258</v>
      </c>
      <c r="C1058" s="50" t="s">
        <v>166</v>
      </c>
      <c r="D1058" s="49" t="s">
        <v>283</v>
      </c>
      <c r="E1058" s="49" t="s">
        <v>4259</v>
      </c>
      <c r="F1058" s="49" t="s">
        <v>285</v>
      </c>
      <c r="G1058" s="49" t="s">
        <v>3617</v>
      </c>
      <c r="H1058" s="49" t="s">
        <v>3921</v>
      </c>
      <c r="I1058" s="51" t="s">
        <v>4260</v>
      </c>
      <c r="J1058" s="49">
        <v>20</v>
      </c>
      <c r="K1058" s="49">
        <v>3000</v>
      </c>
      <c r="L1058" s="49">
        <f t="shared" si="103"/>
        <v>3000</v>
      </c>
      <c r="M1058" s="49">
        <f>L1058*Z1058</f>
        <v>13950.000000000002</v>
      </c>
      <c r="N1058" s="52" t="s">
        <v>243</v>
      </c>
      <c r="O1058" s="52" t="s">
        <v>504</v>
      </c>
      <c r="P1058" s="49">
        <v>2624</v>
      </c>
      <c r="Q1058" s="49">
        <v>0</v>
      </c>
      <c r="R1058" s="49">
        <v>0</v>
      </c>
      <c r="S1058" s="77">
        <f t="shared" si="104"/>
        <v>2624</v>
      </c>
      <c r="T1058" s="77">
        <f t="shared" si="105"/>
        <v>2624</v>
      </c>
      <c r="U1058" s="49">
        <v>0</v>
      </c>
      <c r="V1058" s="49">
        <v>0</v>
      </c>
      <c r="W1058" s="49">
        <v>0</v>
      </c>
      <c r="X1058" s="49">
        <f t="shared" si="107"/>
        <v>2624</v>
      </c>
      <c r="Y1058" s="49" t="s">
        <v>190</v>
      </c>
      <c r="Z1058" s="53">
        <v>4.6500000000000004</v>
      </c>
      <c r="AB1058" s="53">
        <f t="shared" si="106"/>
        <v>-4.6500000000000004</v>
      </c>
      <c r="AM1058" s="49" t="s">
        <v>3846</v>
      </c>
      <c r="AN1058" s="49" t="s">
        <v>3923</v>
      </c>
    </row>
    <row r="1059" spans="1:40" hidden="1" x14ac:dyDescent="0.2">
      <c r="A1059" s="49" t="s">
        <v>4261</v>
      </c>
      <c r="B1059" s="49" t="s">
        <v>4262</v>
      </c>
      <c r="C1059" s="50" t="s">
        <v>166</v>
      </c>
      <c r="D1059" s="49" t="s">
        <v>437</v>
      </c>
      <c r="E1059" s="49" t="s">
        <v>4263</v>
      </c>
      <c r="F1059" s="49" t="s">
        <v>285</v>
      </c>
      <c r="G1059" s="49" t="s">
        <v>3920</v>
      </c>
      <c r="H1059" s="49" t="s">
        <v>3921</v>
      </c>
      <c r="I1059" s="51" t="s">
        <v>4264</v>
      </c>
      <c r="J1059" s="49">
        <v>17</v>
      </c>
      <c r="K1059" s="49">
        <v>3000</v>
      </c>
      <c r="L1059" s="49">
        <f t="shared" si="103"/>
        <v>-12481</v>
      </c>
      <c r="N1059" s="52" t="s">
        <v>243</v>
      </c>
      <c r="P1059" s="49">
        <v>12148</v>
      </c>
      <c r="Q1059" s="49">
        <v>3000</v>
      </c>
      <c r="R1059" s="49">
        <v>8009</v>
      </c>
      <c r="S1059" s="77">
        <f t="shared" si="104"/>
        <v>15148</v>
      </c>
      <c r="T1059" s="77">
        <f t="shared" si="105"/>
        <v>23157</v>
      </c>
      <c r="U1059" s="49">
        <v>15481</v>
      </c>
      <c r="V1059" s="49">
        <v>10006</v>
      </c>
      <c r="W1059" s="49">
        <v>10125</v>
      </c>
      <c r="X1059" s="49">
        <f t="shared" si="107"/>
        <v>-13339</v>
      </c>
      <c r="Y1059" s="49" t="s">
        <v>181</v>
      </c>
      <c r="Z1059" s="53">
        <v>0.72</v>
      </c>
      <c r="AB1059" s="53">
        <f t="shared" si="106"/>
        <v>-0.72</v>
      </c>
      <c r="AM1059" s="49" t="s">
        <v>3846</v>
      </c>
      <c r="AN1059" s="49" t="s">
        <v>3923</v>
      </c>
    </row>
    <row r="1060" spans="1:40" hidden="1" x14ac:dyDescent="0.2">
      <c r="A1060" s="49" t="s">
        <v>4265</v>
      </c>
      <c r="B1060" s="49" t="s">
        <v>4266</v>
      </c>
      <c r="C1060" s="50" t="s">
        <v>166</v>
      </c>
      <c r="D1060" s="49" t="s">
        <v>2310</v>
      </c>
      <c r="E1060" s="49" t="s">
        <v>4267</v>
      </c>
      <c r="F1060" s="49" t="s">
        <v>4268</v>
      </c>
      <c r="G1060" s="49" t="s">
        <v>4269</v>
      </c>
      <c r="H1060" s="49" t="s">
        <v>4270</v>
      </c>
      <c r="I1060" s="51" t="s">
        <v>4271</v>
      </c>
      <c r="J1060" s="49">
        <v>16</v>
      </c>
      <c r="K1060" s="49">
        <v>1600</v>
      </c>
      <c r="L1060" s="49">
        <f t="shared" si="103"/>
        <v>-52795</v>
      </c>
      <c r="N1060" s="52" t="s">
        <v>243</v>
      </c>
      <c r="P1060" s="49">
        <v>21090</v>
      </c>
      <c r="Q1060" s="49">
        <v>12400</v>
      </c>
      <c r="R1060" s="49">
        <v>40800</v>
      </c>
      <c r="S1060" s="77">
        <f t="shared" si="104"/>
        <v>33490</v>
      </c>
      <c r="T1060" s="77">
        <f t="shared" si="105"/>
        <v>74290</v>
      </c>
      <c r="U1060" s="49">
        <v>54395</v>
      </c>
      <c r="V1060" s="49">
        <v>29655</v>
      </c>
      <c r="W1060" s="49">
        <v>29711</v>
      </c>
      <c r="X1060" s="49">
        <f t="shared" si="107"/>
        <v>-62960</v>
      </c>
      <c r="Y1060" s="49" t="s">
        <v>181</v>
      </c>
      <c r="Z1060" s="53">
        <v>0.13500000000000001</v>
      </c>
      <c r="AB1060" s="53">
        <f t="shared" si="106"/>
        <v>-0.13500000000000001</v>
      </c>
      <c r="AM1060" s="49" t="s">
        <v>3846</v>
      </c>
      <c r="AN1060" s="49" t="s">
        <v>4272</v>
      </c>
    </row>
    <row r="1061" spans="1:40" hidden="1" x14ac:dyDescent="0.2">
      <c r="A1061" s="49" t="s">
        <v>4273</v>
      </c>
      <c r="B1061" s="49" t="s">
        <v>4274</v>
      </c>
      <c r="C1061" s="50" t="s">
        <v>166</v>
      </c>
      <c r="D1061" s="49" t="s">
        <v>2310</v>
      </c>
      <c r="E1061" s="49" t="s">
        <v>4275</v>
      </c>
      <c r="F1061" s="49" t="s">
        <v>4268</v>
      </c>
      <c r="G1061" s="49" t="s">
        <v>4269</v>
      </c>
      <c r="H1061" s="49" t="s">
        <v>4270</v>
      </c>
      <c r="I1061" s="51" t="s">
        <v>4276</v>
      </c>
      <c r="J1061" s="49">
        <v>17</v>
      </c>
      <c r="K1061" s="49">
        <v>1200</v>
      </c>
      <c r="L1061" s="49">
        <f t="shared" si="103"/>
        <v>-1032</v>
      </c>
      <c r="N1061" s="52" t="s">
        <v>243</v>
      </c>
      <c r="P1061" s="49">
        <v>900</v>
      </c>
      <c r="Q1061" s="49">
        <v>0</v>
      </c>
      <c r="R1061" s="49">
        <v>2400</v>
      </c>
      <c r="S1061" s="77">
        <f t="shared" si="104"/>
        <v>900</v>
      </c>
      <c r="T1061" s="77">
        <f t="shared" si="105"/>
        <v>3300</v>
      </c>
      <c r="U1061" s="49">
        <v>2232</v>
      </c>
      <c r="V1061" s="49">
        <v>888</v>
      </c>
      <c r="W1061" s="49">
        <v>891</v>
      </c>
      <c r="X1061" s="49">
        <f t="shared" si="107"/>
        <v>-2220</v>
      </c>
      <c r="Y1061" s="49" t="s">
        <v>181</v>
      </c>
      <c r="Z1061" s="53">
        <v>0.44500000000000001</v>
      </c>
      <c r="AB1061" s="53">
        <f t="shared" si="106"/>
        <v>-0.44500000000000001</v>
      </c>
      <c r="AM1061" s="49" t="s">
        <v>3846</v>
      </c>
      <c r="AN1061" s="49" t="s">
        <v>4272</v>
      </c>
    </row>
    <row r="1062" spans="1:40" hidden="1" x14ac:dyDescent="0.2">
      <c r="A1062" s="49" t="s">
        <v>4277</v>
      </c>
      <c r="B1062" s="49" t="s">
        <v>4278</v>
      </c>
      <c r="C1062" s="50" t="s">
        <v>166</v>
      </c>
      <c r="D1062" s="49" t="s">
        <v>377</v>
      </c>
      <c r="E1062" s="49" t="s">
        <v>4279</v>
      </c>
      <c r="F1062" s="49" t="s">
        <v>4268</v>
      </c>
      <c r="G1062" s="49" t="s">
        <v>897</v>
      </c>
      <c r="H1062" s="49" t="s">
        <v>898</v>
      </c>
      <c r="I1062" s="51" t="s">
        <v>4280</v>
      </c>
      <c r="J1062" s="49">
        <v>11</v>
      </c>
      <c r="K1062" s="49">
        <v>2160</v>
      </c>
      <c r="L1062" s="49">
        <f t="shared" si="103"/>
        <v>2160</v>
      </c>
      <c r="M1062" s="49">
        <f>L1062*Z1062</f>
        <v>2786.4</v>
      </c>
      <c r="N1062" s="52" t="s">
        <v>173</v>
      </c>
      <c r="P1062" s="49">
        <v>20</v>
      </c>
      <c r="Q1062" s="49">
        <v>0</v>
      </c>
      <c r="R1062" s="49">
        <v>0</v>
      </c>
      <c r="S1062" s="77">
        <f t="shared" si="104"/>
        <v>20</v>
      </c>
      <c r="T1062" s="77">
        <f t="shared" si="105"/>
        <v>20</v>
      </c>
      <c r="U1062" s="49">
        <v>0</v>
      </c>
      <c r="V1062" s="49">
        <v>0</v>
      </c>
      <c r="W1062" s="49">
        <v>0</v>
      </c>
      <c r="X1062" s="49">
        <f>T1062-(U1062+V1062)</f>
        <v>20</v>
      </c>
      <c r="Y1062" s="49" t="s">
        <v>190</v>
      </c>
      <c r="Z1062" s="53">
        <v>1.29</v>
      </c>
      <c r="AB1062" s="53">
        <f t="shared" si="106"/>
        <v>-1.29</v>
      </c>
      <c r="AM1062" s="49" t="s">
        <v>3846</v>
      </c>
      <c r="AN1062" s="49" t="s">
        <v>4272</v>
      </c>
    </row>
    <row r="1063" spans="1:40" hidden="1" x14ac:dyDescent="0.2">
      <c r="A1063" s="49" t="s">
        <v>4281</v>
      </c>
      <c r="B1063" s="49" t="s">
        <v>4282</v>
      </c>
      <c r="C1063" s="50" t="s">
        <v>166</v>
      </c>
      <c r="D1063" s="49" t="s">
        <v>437</v>
      </c>
      <c r="E1063" s="49" t="s">
        <v>4283</v>
      </c>
      <c r="F1063" s="49" t="s">
        <v>4284</v>
      </c>
      <c r="G1063" s="49" t="s">
        <v>3962</v>
      </c>
      <c r="H1063" s="49" t="s">
        <v>4285</v>
      </c>
      <c r="I1063" s="51" t="s">
        <v>4286</v>
      </c>
      <c r="J1063" s="49">
        <v>11</v>
      </c>
      <c r="K1063" s="49">
        <v>10000</v>
      </c>
      <c r="L1063" s="49">
        <f t="shared" si="103"/>
        <v>-12678101</v>
      </c>
      <c r="N1063" s="52" t="s">
        <v>243</v>
      </c>
      <c r="P1063" s="49">
        <v>7755768</v>
      </c>
      <c r="Q1063" s="49">
        <v>1350000</v>
      </c>
      <c r="R1063" s="49">
        <v>3870000</v>
      </c>
      <c r="S1063" s="77">
        <f t="shared" si="104"/>
        <v>9105768</v>
      </c>
      <c r="T1063" s="77">
        <f t="shared" si="105"/>
        <v>12975768</v>
      </c>
      <c r="U1063" s="49">
        <v>12688101</v>
      </c>
      <c r="V1063" s="49">
        <v>6806836</v>
      </c>
      <c r="W1063" s="49">
        <v>6293154</v>
      </c>
      <c r="X1063" s="49">
        <f t="shared" ref="X1063:X1126" si="108">P1063-(U1063+V1063)</f>
        <v>-11739169</v>
      </c>
      <c r="Y1063" s="49" t="s">
        <v>181</v>
      </c>
      <c r="Z1063" s="53">
        <v>1.6000000000000001E-3</v>
      </c>
      <c r="AB1063" s="53">
        <f t="shared" si="106"/>
        <v>-1.6000000000000001E-3</v>
      </c>
      <c r="AM1063" s="49" t="s">
        <v>3846</v>
      </c>
      <c r="AN1063" s="49" t="s">
        <v>4272</v>
      </c>
    </row>
    <row r="1064" spans="1:40" hidden="1" x14ac:dyDescent="0.2">
      <c r="A1064" s="49" t="s">
        <v>4287</v>
      </c>
      <c r="B1064" s="49" t="s">
        <v>4288</v>
      </c>
      <c r="C1064" s="50" t="s">
        <v>166</v>
      </c>
      <c r="D1064" s="49" t="s">
        <v>437</v>
      </c>
      <c r="E1064" s="49" t="s">
        <v>4289</v>
      </c>
      <c r="F1064" s="49" t="s">
        <v>4284</v>
      </c>
      <c r="G1064" s="49" t="s">
        <v>3962</v>
      </c>
      <c r="H1064" s="49" t="s">
        <v>4285</v>
      </c>
      <c r="I1064" s="51" t="s">
        <v>4290</v>
      </c>
      <c r="J1064" s="49">
        <v>11</v>
      </c>
      <c r="K1064" s="49">
        <v>10000</v>
      </c>
      <c r="L1064" s="49">
        <f t="shared" si="103"/>
        <v>-951159</v>
      </c>
      <c r="N1064" s="52" t="s">
        <v>243</v>
      </c>
      <c r="P1064" s="49">
        <v>905334</v>
      </c>
      <c r="Q1064" s="49">
        <v>0</v>
      </c>
      <c r="R1064" s="49">
        <v>0</v>
      </c>
      <c r="S1064" s="77">
        <f t="shared" si="104"/>
        <v>905334</v>
      </c>
      <c r="T1064" s="77">
        <f t="shared" si="105"/>
        <v>905334</v>
      </c>
      <c r="U1064" s="49">
        <v>961159</v>
      </c>
      <c r="V1064" s="49">
        <v>369607</v>
      </c>
      <c r="W1064" s="49">
        <v>257853</v>
      </c>
      <c r="X1064" s="49">
        <f t="shared" si="108"/>
        <v>-425432</v>
      </c>
      <c r="Y1064" s="49" t="s">
        <v>181</v>
      </c>
      <c r="Z1064" s="53">
        <v>3.2000000000000002E-3</v>
      </c>
      <c r="AB1064" s="53">
        <f t="shared" si="106"/>
        <v>-3.2000000000000002E-3</v>
      </c>
      <c r="AM1064" s="49" t="s">
        <v>3846</v>
      </c>
      <c r="AN1064" s="49" t="s">
        <v>4272</v>
      </c>
    </row>
    <row r="1065" spans="1:40" hidden="1" x14ac:dyDescent="0.2">
      <c r="A1065" s="49" t="s">
        <v>4291</v>
      </c>
      <c r="B1065" s="49" t="s">
        <v>4292</v>
      </c>
      <c r="C1065" s="50" t="s">
        <v>166</v>
      </c>
      <c r="D1065" s="49" t="s">
        <v>437</v>
      </c>
      <c r="E1065" s="49" t="s">
        <v>4293</v>
      </c>
      <c r="F1065" s="49" t="s">
        <v>4284</v>
      </c>
      <c r="G1065" s="49" t="s">
        <v>3962</v>
      </c>
      <c r="H1065" s="49" t="s">
        <v>4294</v>
      </c>
      <c r="I1065" s="51" t="s">
        <v>4295</v>
      </c>
      <c r="J1065" s="49">
        <v>11</v>
      </c>
      <c r="K1065" s="49">
        <v>10000</v>
      </c>
      <c r="L1065" s="49">
        <f t="shared" si="103"/>
        <v>-3229609</v>
      </c>
      <c r="N1065" s="52" t="s">
        <v>243</v>
      </c>
      <c r="P1065" s="49">
        <v>5882433</v>
      </c>
      <c r="Q1065" s="49">
        <v>0</v>
      </c>
      <c r="R1065" s="49">
        <v>0</v>
      </c>
      <c r="S1065" s="77">
        <f t="shared" si="104"/>
        <v>5882433</v>
      </c>
      <c r="T1065" s="77">
        <f t="shared" si="105"/>
        <v>5882433</v>
      </c>
      <c r="U1065" s="49">
        <v>3239609</v>
      </c>
      <c r="V1065" s="49">
        <v>1509697</v>
      </c>
      <c r="W1065" s="49">
        <v>1342965</v>
      </c>
      <c r="X1065" s="49">
        <f t="shared" si="108"/>
        <v>1133127</v>
      </c>
      <c r="Y1065" s="49" t="s">
        <v>190</v>
      </c>
      <c r="Z1065" s="53">
        <v>3.98E-3</v>
      </c>
      <c r="AB1065" s="53">
        <f t="shared" si="106"/>
        <v>-3.98E-3</v>
      </c>
      <c r="AM1065" s="49" t="s">
        <v>3846</v>
      </c>
      <c r="AN1065" s="49" t="s">
        <v>4272</v>
      </c>
    </row>
    <row r="1066" spans="1:40" hidden="1" x14ac:dyDescent="0.2">
      <c r="A1066" s="49" t="s">
        <v>4296</v>
      </c>
      <c r="B1066" s="49" t="s">
        <v>4297</v>
      </c>
      <c r="C1066" s="50" t="s">
        <v>166</v>
      </c>
      <c r="D1066" s="49" t="s">
        <v>437</v>
      </c>
      <c r="E1066" s="49" t="s">
        <v>4298</v>
      </c>
      <c r="F1066" s="49" t="s">
        <v>4284</v>
      </c>
      <c r="G1066" s="49" t="s">
        <v>3962</v>
      </c>
      <c r="H1066" s="49" t="s">
        <v>4299</v>
      </c>
      <c r="I1066" s="51" t="s">
        <v>4300</v>
      </c>
      <c r="J1066" s="49">
        <v>13</v>
      </c>
      <c r="K1066" s="49">
        <v>10000</v>
      </c>
      <c r="L1066" s="49">
        <f t="shared" si="103"/>
        <v>-4477660</v>
      </c>
      <c r="N1066" s="52" t="s">
        <v>243</v>
      </c>
      <c r="P1066" s="49">
        <v>2931359</v>
      </c>
      <c r="Q1066" s="49">
        <v>1380000</v>
      </c>
      <c r="R1066" s="49">
        <v>1680000</v>
      </c>
      <c r="S1066" s="77">
        <f t="shared" si="104"/>
        <v>4311359</v>
      </c>
      <c r="T1066" s="77">
        <f t="shared" si="105"/>
        <v>5991359</v>
      </c>
      <c r="U1066" s="49">
        <v>4487660</v>
      </c>
      <c r="V1066" s="49">
        <v>2150775</v>
      </c>
      <c r="W1066" s="49">
        <v>1965120</v>
      </c>
      <c r="X1066" s="49">
        <f t="shared" si="108"/>
        <v>-3707076</v>
      </c>
      <c r="Y1066" s="49" t="s">
        <v>181</v>
      </c>
      <c r="Z1066" s="53">
        <v>1.6100000000000001E-3</v>
      </c>
      <c r="AB1066" s="53">
        <f t="shared" si="106"/>
        <v>-1.6100000000000001E-3</v>
      </c>
      <c r="AM1066" s="49" t="s">
        <v>3846</v>
      </c>
      <c r="AN1066" s="49" t="s">
        <v>4272</v>
      </c>
    </row>
    <row r="1067" spans="1:40" hidden="1" x14ac:dyDescent="0.2">
      <c r="A1067" s="49" t="s">
        <v>4301</v>
      </c>
      <c r="B1067" s="49" t="s">
        <v>4302</v>
      </c>
      <c r="C1067" s="50" t="s">
        <v>166</v>
      </c>
      <c r="D1067" s="49" t="s">
        <v>437</v>
      </c>
      <c r="E1067" s="49" t="s">
        <v>4303</v>
      </c>
      <c r="F1067" s="49" t="s">
        <v>4284</v>
      </c>
      <c r="G1067" s="49" t="s">
        <v>3962</v>
      </c>
      <c r="H1067" s="49" t="s">
        <v>4299</v>
      </c>
      <c r="I1067" s="51" t="s">
        <v>4304</v>
      </c>
      <c r="J1067" s="49">
        <v>23</v>
      </c>
      <c r="K1067" s="49">
        <v>10000</v>
      </c>
      <c r="L1067" s="49">
        <f t="shared" si="103"/>
        <v>-611969</v>
      </c>
      <c r="N1067" s="52" t="s">
        <v>243</v>
      </c>
      <c r="P1067" s="49">
        <v>196292</v>
      </c>
      <c r="Q1067" s="49">
        <v>390000</v>
      </c>
      <c r="R1067" s="49">
        <v>400000</v>
      </c>
      <c r="S1067" s="77">
        <f t="shared" si="104"/>
        <v>586292</v>
      </c>
      <c r="T1067" s="77">
        <f t="shared" si="105"/>
        <v>986292</v>
      </c>
      <c r="U1067" s="49">
        <v>621969</v>
      </c>
      <c r="V1067" s="49">
        <v>339785</v>
      </c>
      <c r="W1067" s="49">
        <v>336848</v>
      </c>
      <c r="X1067" s="49">
        <f t="shared" si="108"/>
        <v>-765462</v>
      </c>
      <c r="Y1067" s="49" t="s">
        <v>181</v>
      </c>
      <c r="Z1067" s="53">
        <v>2.16E-3</v>
      </c>
      <c r="AB1067" s="53">
        <f t="shared" si="106"/>
        <v>-2.16E-3</v>
      </c>
      <c r="AM1067" s="49" t="s">
        <v>3846</v>
      </c>
      <c r="AN1067" s="49" t="s">
        <v>4272</v>
      </c>
    </row>
    <row r="1068" spans="1:40" hidden="1" x14ac:dyDescent="0.2">
      <c r="A1068" s="49" t="s">
        <v>4305</v>
      </c>
      <c r="B1068" s="49" t="s">
        <v>4306</v>
      </c>
      <c r="C1068" s="50" t="s">
        <v>166</v>
      </c>
      <c r="D1068" s="49" t="s">
        <v>437</v>
      </c>
      <c r="E1068" s="49" t="s">
        <v>4307</v>
      </c>
      <c r="F1068" s="49" t="s">
        <v>4284</v>
      </c>
      <c r="G1068" s="49" t="s">
        <v>3962</v>
      </c>
      <c r="H1068" s="49" t="s">
        <v>4299</v>
      </c>
      <c r="I1068" s="51" t="s">
        <v>4308</v>
      </c>
      <c r="J1068" s="49">
        <v>23</v>
      </c>
      <c r="K1068" s="49">
        <v>10000</v>
      </c>
      <c r="L1068" s="49">
        <f t="shared" si="103"/>
        <v>-60909</v>
      </c>
      <c r="N1068" s="52" t="s">
        <v>243</v>
      </c>
      <c r="P1068" s="49">
        <v>76441</v>
      </c>
      <c r="Q1068" s="49">
        <v>40000</v>
      </c>
      <c r="R1068" s="49">
        <v>0</v>
      </c>
      <c r="S1068" s="77">
        <f t="shared" si="104"/>
        <v>116441</v>
      </c>
      <c r="T1068" s="77">
        <f t="shared" si="105"/>
        <v>116441</v>
      </c>
      <c r="U1068" s="49">
        <v>70909</v>
      </c>
      <c r="V1068" s="49">
        <v>33278</v>
      </c>
      <c r="W1068" s="49">
        <v>32172</v>
      </c>
      <c r="X1068" s="49">
        <f t="shared" si="108"/>
        <v>-27746</v>
      </c>
      <c r="Y1068" s="49" t="s">
        <v>181</v>
      </c>
      <c r="Z1068" s="53">
        <v>3.2000000000000002E-3</v>
      </c>
      <c r="AB1068" s="53">
        <f t="shared" si="106"/>
        <v>-3.2000000000000002E-3</v>
      </c>
      <c r="AM1068" s="49" t="s">
        <v>3846</v>
      </c>
      <c r="AN1068" s="49" t="s">
        <v>4272</v>
      </c>
    </row>
    <row r="1069" spans="1:40" hidden="1" x14ac:dyDescent="0.2">
      <c r="A1069" s="51" t="s">
        <v>4309</v>
      </c>
      <c r="B1069" s="49" t="s">
        <v>4310</v>
      </c>
      <c r="C1069" s="50" t="s">
        <v>166</v>
      </c>
      <c r="D1069" s="49" t="s">
        <v>437</v>
      </c>
      <c r="E1069" s="51" t="s">
        <v>4311</v>
      </c>
      <c r="F1069" s="49" t="s">
        <v>4284</v>
      </c>
      <c r="G1069" s="49" t="s">
        <v>3962</v>
      </c>
      <c r="H1069" s="49" t="s">
        <v>3706</v>
      </c>
      <c r="I1069" s="51" t="s">
        <v>4312</v>
      </c>
      <c r="J1069" s="49">
        <v>21</v>
      </c>
      <c r="K1069" s="49">
        <v>10000</v>
      </c>
      <c r="L1069" s="49">
        <f t="shared" si="103"/>
        <v>-4947885</v>
      </c>
      <c r="N1069" s="52" t="s">
        <v>243</v>
      </c>
      <c r="P1069" s="49">
        <v>2941895</v>
      </c>
      <c r="Q1069" s="49">
        <v>1088000</v>
      </c>
      <c r="R1069" s="49">
        <v>2518000</v>
      </c>
      <c r="S1069" s="77">
        <f t="shared" si="104"/>
        <v>4029895</v>
      </c>
      <c r="T1069" s="77">
        <f t="shared" si="105"/>
        <v>6547895</v>
      </c>
      <c r="U1069" s="49">
        <v>4957885</v>
      </c>
      <c r="V1069" s="49">
        <v>2320598</v>
      </c>
      <c r="W1069" s="49">
        <v>2198366</v>
      </c>
      <c r="X1069" s="49">
        <f t="shared" si="108"/>
        <v>-4336588</v>
      </c>
      <c r="Y1069" s="49" t="s">
        <v>181</v>
      </c>
      <c r="Z1069" s="53">
        <v>1.14E-2</v>
      </c>
      <c r="AB1069" s="53">
        <f t="shared" si="106"/>
        <v>-1.14E-2</v>
      </c>
      <c r="AM1069" s="49" t="s">
        <v>3846</v>
      </c>
      <c r="AN1069" s="49" t="s">
        <v>4272</v>
      </c>
    </row>
    <row r="1070" spans="1:40" hidden="1" x14ac:dyDescent="0.2">
      <c r="A1070" s="49" t="s">
        <v>4313</v>
      </c>
      <c r="B1070" s="49" t="s">
        <v>4314</v>
      </c>
      <c r="C1070" s="50" t="s">
        <v>166</v>
      </c>
      <c r="D1070" s="49" t="s">
        <v>437</v>
      </c>
      <c r="E1070" s="49" t="s">
        <v>4315</v>
      </c>
      <c r="F1070" s="49" t="s">
        <v>4284</v>
      </c>
      <c r="G1070" s="49" t="s">
        <v>3962</v>
      </c>
      <c r="H1070" s="49" t="s">
        <v>4285</v>
      </c>
      <c r="I1070" s="51" t="s">
        <v>4316</v>
      </c>
      <c r="J1070" s="49">
        <v>11</v>
      </c>
      <c r="K1070" s="49">
        <v>10000</v>
      </c>
      <c r="L1070" s="49">
        <f t="shared" si="103"/>
        <v>-1012264</v>
      </c>
      <c r="N1070" s="52" t="s">
        <v>243</v>
      </c>
      <c r="P1070" s="49">
        <v>564516</v>
      </c>
      <c r="Q1070" s="49">
        <v>0</v>
      </c>
      <c r="R1070" s="49">
        <v>440000</v>
      </c>
      <c r="S1070" s="77">
        <f t="shared" si="104"/>
        <v>564516</v>
      </c>
      <c r="T1070" s="77">
        <f t="shared" si="105"/>
        <v>1004516</v>
      </c>
      <c r="U1070" s="49">
        <v>1022264</v>
      </c>
      <c r="V1070" s="49">
        <v>383393</v>
      </c>
      <c r="W1070" s="49">
        <v>389092</v>
      </c>
      <c r="X1070" s="49">
        <f t="shared" si="108"/>
        <v>-841141</v>
      </c>
      <c r="Y1070" s="49" t="s">
        <v>181</v>
      </c>
      <c r="Z1070" s="53">
        <v>1.3799999999999999E-3</v>
      </c>
      <c r="AB1070" s="53">
        <f t="shared" si="106"/>
        <v>-1.3799999999999999E-3</v>
      </c>
      <c r="AM1070" s="49" t="s">
        <v>3846</v>
      </c>
      <c r="AN1070" s="49" t="s">
        <v>4272</v>
      </c>
    </row>
    <row r="1071" spans="1:40" hidden="1" x14ac:dyDescent="0.2">
      <c r="A1071" s="49" t="s">
        <v>4317</v>
      </c>
      <c r="B1071" s="49" t="s">
        <v>4318</v>
      </c>
      <c r="C1071" s="50" t="s">
        <v>166</v>
      </c>
      <c r="D1071" s="49" t="s">
        <v>437</v>
      </c>
      <c r="E1071" s="49" t="s">
        <v>4319</v>
      </c>
      <c r="F1071" s="49" t="s">
        <v>4284</v>
      </c>
      <c r="G1071" s="49" t="s">
        <v>3962</v>
      </c>
      <c r="H1071" s="49" t="s">
        <v>3706</v>
      </c>
      <c r="I1071" s="51" t="s">
        <v>4320</v>
      </c>
      <c r="J1071" s="49">
        <v>15</v>
      </c>
      <c r="K1071" s="49">
        <v>20000</v>
      </c>
      <c r="L1071" s="49">
        <f t="shared" si="103"/>
        <v>-1867245</v>
      </c>
      <c r="N1071" s="52" t="s">
        <v>243</v>
      </c>
      <c r="P1071" s="49">
        <v>846786</v>
      </c>
      <c r="Q1071" s="49">
        <v>876000</v>
      </c>
      <c r="R1071" s="49">
        <v>1064000</v>
      </c>
      <c r="S1071" s="77">
        <f t="shared" si="104"/>
        <v>1722786</v>
      </c>
      <c r="T1071" s="77">
        <f t="shared" si="105"/>
        <v>2786786</v>
      </c>
      <c r="U1071" s="49">
        <v>1887245</v>
      </c>
      <c r="V1071" s="49">
        <v>912306</v>
      </c>
      <c r="W1071" s="49">
        <v>903950</v>
      </c>
      <c r="X1071" s="49">
        <f t="shared" si="108"/>
        <v>-1952765</v>
      </c>
      <c r="Y1071" s="49" t="s">
        <v>181</v>
      </c>
      <c r="Z1071" s="53">
        <v>4.3800000000000002E-3</v>
      </c>
      <c r="AB1071" s="53">
        <f t="shared" si="106"/>
        <v>-4.3800000000000002E-3</v>
      </c>
      <c r="AM1071" s="49" t="s">
        <v>3846</v>
      </c>
      <c r="AN1071" s="49" t="s">
        <v>4272</v>
      </c>
    </row>
    <row r="1072" spans="1:40" hidden="1" x14ac:dyDescent="0.2">
      <c r="A1072" s="49" t="s">
        <v>4321</v>
      </c>
      <c r="B1072" s="49" t="s">
        <v>4322</v>
      </c>
      <c r="C1072" s="50" t="s">
        <v>166</v>
      </c>
      <c r="D1072" s="49" t="s">
        <v>437</v>
      </c>
      <c r="E1072" s="49" t="s">
        <v>4323</v>
      </c>
      <c r="F1072" s="49" t="s">
        <v>4284</v>
      </c>
      <c r="G1072" s="49" t="s">
        <v>3962</v>
      </c>
      <c r="H1072" s="49" t="s">
        <v>4299</v>
      </c>
      <c r="I1072" s="51" t="s">
        <v>4324</v>
      </c>
      <c r="J1072" s="49">
        <v>23</v>
      </c>
      <c r="K1072" s="49">
        <v>10000</v>
      </c>
      <c r="L1072" s="49">
        <f t="shared" si="103"/>
        <v>-4886743</v>
      </c>
      <c r="N1072" s="52" t="s">
        <v>243</v>
      </c>
      <c r="P1072" s="49">
        <v>3549551</v>
      </c>
      <c r="Q1072" s="49">
        <v>2490000</v>
      </c>
      <c r="R1072" s="49">
        <v>1060000</v>
      </c>
      <c r="S1072" s="77">
        <f t="shared" si="104"/>
        <v>6039551</v>
      </c>
      <c r="T1072" s="77">
        <f t="shared" si="105"/>
        <v>7099551</v>
      </c>
      <c r="U1072" s="49">
        <v>4896743</v>
      </c>
      <c r="V1072" s="49">
        <v>2233902</v>
      </c>
      <c r="W1072" s="49">
        <v>2002032</v>
      </c>
      <c r="X1072" s="49">
        <f t="shared" si="108"/>
        <v>-3581094</v>
      </c>
      <c r="Y1072" s="49" t="s">
        <v>181</v>
      </c>
      <c r="Z1072" s="53">
        <v>1.41E-3</v>
      </c>
      <c r="AB1072" s="53">
        <f t="shared" si="106"/>
        <v>-1.41E-3</v>
      </c>
      <c r="AM1072" s="49" t="s">
        <v>3846</v>
      </c>
      <c r="AN1072" s="49" t="s">
        <v>4272</v>
      </c>
    </row>
    <row r="1073" spans="1:40" hidden="1" x14ac:dyDescent="0.2">
      <c r="A1073" s="49" t="s">
        <v>4325</v>
      </c>
      <c r="B1073" s="49" t="s">
        <v>4326</v>
      </c>
      <c r="C1073" s="50" t="s">
        <v>166</v>
      </c>
      <c r="D1073" s="49" t="s">
        <v>437</v>
      </c>
      <c r="E1073" s="49" t="s">
        <v>4327</v>
      </c>
      <c r="F1073" s="49" t="s">
        <v>4284</v>
      </c>
      <c r="G1073" s="49" t="s">
        <v>3962</v>
      </c>
      <c r="H1073" s="49" t="s">
        <v>4299</v>
      </c>
      <c r="I1073" s="51" t="s">
        <v>4328</v>
      </c>
      <c r="J1073" s="49">
        <v>23</v>
      </c>
      <c r="K1073" s="49">
        <v>10000</v>
      </c>
      <c r="L1073" s="49">
        <f t="shared" si="103"/>
        <v>-11257</v>
      </c>
      <c r="N1073" s="52" t="s">
        <v>243</v>
      </c>
      <c r="P1073" s="49">
        <v>13171</v>
      </c>
      <c r="Q1073" s="49">
        <v>20000</v>
      </c>
      <c r="R1073" s="49">
        <v>10000</v>
      </c>
      <c r="S1073" s="77">
        <f t="shared" si="104"/>
        <v>33171</v>
      </c>
      <c r="T1073" s="77">
        <f t="shared" si="105"/>
        <v>43171</v>
      </c>
      <c r="U1073" s="49">
        <v>21257</v>
      </c>
      <c r="V1073" s="49">
        <v>9996</v>
      </c>
      <c r="W1073" s="49">
        <v>10769</v>
      </c>
      <c r="X1073" s="49">
        <f t="shared" si="108"/>
        <v>-18082</v>
      </c>
      <c r="Y1073" s="49" t="s">
        <v>181</v>
      </c>
      <c r="Z1073" s="53">
        <v>2.16E-3</v>
      </c>
      <c r="AB1073" s="53">
        <f t="shared" si="106"/>
        <v>-2.16E-3</v>
      </c>
      <c r="AM1073" s="49" t="s">
        <v>3846</v>
      </c>
      <c r="AN1073" s="49" t="s">
        <v>4272</v>
      </c>
    </row>
    <row r="1074" spans="1:40" hidden="1" x14ac:dyDescent="0.2">
      <c r="A1074" s="49" t="s">
        <v>4329</v>
      </c>
      <c r="B1074" s="49" t="s">
        <v>4330</v>
      </c>
      <c r="C1074" s="50" t="s">
        <v>166</v>
      </c>
      <c r="D1074" s="49" t="s">
        <v>437</v>
      </c>
      <c r="E1074" s="49" t="s">
        <v>4331</v>
      </c>
      <c r="F1074" s="49" t="s">
        <v>4284</v>
      </c>
      <c r="G1074" s="49" t="s">
        <v>3962</v>
      </c>
      <c r="H1074" s="49" t="s">
        <v>4285</v>
      </c>
      <c r="I1074" s="51" t="s">
        <v>4332</v>
      </c>
      <c r="J1074" s="49">
        <v>11</v>
      </c>
      <c r="K1074" s="49">
        <v>10000</v>
      </c>
      <c r="L1074" s="49">
        <f t="shared" si="103"/>
        <v>-588733</v>
      </c>
      <c r="N1074" s="52" t="s">
        <v>243</v>
      </c>
      <c r="P1074" s="49">
        <v>534718</v>
      </c>
      <c r="Q1074" s="49">
        <v>190000</v>
      </c>
      <c r="R1074" s="49">
        <v>190000</v>
      </c>
      <c r="S1074" s="77">
        <f t="shared" si="104"/>
        <v>724718</v>
      </c>
      <c r="T1074" s="77">
        <f t="shared" si="105"/>
        <v>914718</v>
      </c>
      <c r="U1074" s="49">
        <v>598733</v>
      </c>
      <c r="V1074" s="49">
        <v>300177</v>
      </c>
      <c r="W1074" s="49">
        <v>230968</v>
      </c>
      <c r="X1074" s="49">
        <f t="shared" si="108"/>
        <v>-364192</v>
      </c>
      <c r="Y1074" s="49" t="s">
        <v>181</v>
      </c>
      <c r="Z1074" s="53">
        <v>1.1999999999999999E-3</v>
      </c>
      <c r="AB1074" s="53">
        <f t="shared" si="106"/>
        <v>-1.1999999999999999E-3</v>
      </c>
      <c r="AM1074" s="49" t="s">
        <v>3846</v>
      </c>
      <c r="AN1074" s="49" t="s">
        <v>4272</v>
      </c>
    </row>
    <row r="1075" spans="1:40" hidden="1" x14ac:dyDescent="0.2">
      <c r="A1075" s="49" t="s">
        <v>4333</v>
      </c>
      <c r="B1075" s="49" t="s">
        <v>4334</v>
      </c>
      <c r="C1075" s="50" t="s">
        <v>166</v>
      </c>
      <c r="D1075" s="49" t="s">
        <v>437</v>
      </c>
      <c r="E1075" s="49" t="s">
        <v>4335</v>
      </c>
      <c r="F1075" s="49" t="s">
        <v>4284</v>
      </c>
      <c r="G1075" s="49" t="s">
        <v>3962</v>
      </c>
      <c r="H1075" s="49" t="s">
        <v>4299</v>
      </c>
      <c r="I1075" s="51" t="s">
        <v>4336</v>
      </c>
      <c r="J1075" s="49">
        <v>19</v>
      </c>
      <c r="K1075" s="49">
        <v>4000</v>
      </c>
      <c r="L1075" s="49">
        <f t="shared" si="103"/>
        <v>-51830</v>
      </c>
      <c r="N1075" s="52" t="s">
        <v>243</v>
      </c>
      <c r="P1075" s="49">
        <v>27074</v>
      </c>
      <c r="Q1075" s="49">
        <v>20000</v>
      </c>
      <c r="R1075" s="49">
        <v>20000</v>
      </c>
      <c r="S1075" s="77">
        <f t="shared" si="104"/>
        <v>47074</v>
      </c>
      <c r="T1075" s="77">
        <f t="shared" si="105"/>
        <v>67074</v>
      </c>
      <c r="U1075" s="49">
        <v>55830</v>
      </c>
      <c r="V1075" s="49">
        <v>9430</v>
      </c>
      <c r="W1075" s="49">
        <v>8916</v>
      </c>
      <c r="X1075" s="49">
        <f t="shared" si="108"/>
        <v>-38186</v>
      </c>
      <c r="Y1075" s="49" t="s">
        <v>181</v>
      </c>
      <c r="Z1075" s="53">
        <v>1.2919999999999999E-2</v>
      </c>
      <c r="AB1075" s="53">
        <f t="shared" si="106"/>
        <v>-1.2919999999999999E-2</v>
      </c>
      <c r="AM1075" s="49" t="s">
        <v>3846</v>
      </c>
      <c r="AN1075" s="49" t="s">
        <v>4272</v>
      </c>
    </row>
    <row r="1076" spans="1:40" hidden="1" x14ac:dyDescent="0.2">
      <c r="A1076" s="49" t="s">
        <v>4337</v>
      </c>
      <c r="B1076" s="49" t="s">
        <v>4338</v>
      </c>
      <c r="C1076" s="50" t="s">
        <v>166</v>
      </c>
      <c r="D1076" s="49" t="s">
        <v>437</v>
      </c>
      <c r="E1076" s="49" t="s">
        <v>4339</v>
      </c>
      <c r="F1076" s="49" t="s">
        <v>4284</v>
      </c>
      <c r="G1076" s="49" t="s">
        <v>3962</v>
      </c>
      <c r="H1076" s="49" t="s">
        <v>3706</v>
      </c>
      <c r="I1076" s="51" t="s">
        <v>4340</v>
      </c>
      <c r="J1076" s="49">
        <v>21</v>
      </c>
      <c r="K1076" s="49">
        <v>5000</v>
      </c>
      <c r="L1076" s="49">
        <f t="shared" si="103"/>
        <v>-183803</v>
      </c>
      <c r="N1076" s="52" t="s">
        <v>243</v>
      </c>
      <c r="P1076" s="49">
        <v>165841</v>
      </c>
      <c r="Q1076" s="49">
        <v>100000</v>
      </c>
      <c r="R1076" s="49">
        <v>46000</v>
      </c>
      <c r="S1076" s="77">
        <f t="shared" si="104"/>
        <v>265841</v>
      </c>
      <c r="T1076" s="77">
        <f t="shared" si="105"/>
        <v>311841</v>
      </c>
      <c r="U1076" s="49">
        <v>188803</v>
      </c>
      <c r="V1076" s="49">
        <v>102931</v>
      </c>
      <c r="W1076" s="49">
        <v>86589</v>
      </c>
      <c r="X1076" s="49">
        <f t="shared" si="108"/>
        <v>-125893</v>
      </c>
      <c r="Y1076" s="49" t="s">
        <v>181</v>
      </c>
      <c r="Z1076" s="53">
        <v>8.2799999999999999E-2</v>
      </c>
      <c r="AB1076" s="53">
        <f t="shared" si="106"/>
        <v>-8.2799999999999999E-2</v>
      </c>
      <c r="AM1076" s="49" t="s">
        <v>3846</v>
      </c>
      <c r="AN1076" s="49" t="s">
        <v>4272</v>
      </c>
    </row>
    <row r="1077" spans="1:40" hidden="1" x14ac:dyDescent="0.2">
      <c r="A1077" s="49" t="s">
        <v>4341</v>
      </c>
      <c r="B1077" s="49" t="s">
        <v>4342</v>
      </c>
      <c r="C1077" s="50" t="s">
        <v>166</v>
      </c>
      <c r="D1077" s="49" t="s">
        <v>437</v>
      </c>
      <c r="E1077" s="49" t="s">
        <v>4343</v>
      </c>
      <c r="F1077" s="49" t="s">
        <v>4284</v>
      </c>
      <c r="G1077" s="49" t="s">
        <v>3962</v>
      </c>
      <c r="H1077" s="49" t="s">
        <v>3706</v>
      </c>
      <c r="I1077" s="51" t="s">
        <v>4344</v>
      </c>
      <c r="J1077" s="49">
        <v>21</v>
      </c>
      <c r="K1077" s="49">
        <v>10000</v>
      </c>
      <c r="L1077" s="49">
        <f t="shared" si="103"/>
        <v>-397787</v>
      </c>
      <c r="N1077" s="52" t="s">
        <v>243</v>
      </c>
      <c r="P1077" s="49">
        <v>207649</v>
      </c>
      <c r="Q1077" s="49">
        <v>214000</v>
      </c>
      <c r="R1077" s="49">
        <v>236000</v>
      </c>
      <c r="S1077" s="77">
        <f t="shared" si="104"/>
        <v>421649</v>
      </c>
      <c r="T1077" s="77">
        <f t="shared" si="105"/>
        <v>657649</v>
      </c>
      <c r="U1077" s="49">
        <v>407787</v>
      </c>
      <c r="V1077" s="49">
        <v>217499</v>
      </c>
      <c r="W1077" s="49">
        <v>147215</v>
      </c>
      <c r="X1077" s="49">
        <f t="shared" si="108"/>
        <v>-417637</v>
      </c>
      <c r="Y1077" s="49" t="s">
        <v>181</v>
      </c>
      <c r="Z1077" s="53">
        <v>4.1000000000000002E-2</v>
      </c>
      <c r="AB1077" s="53">
        <f t="shared" si="106"/>
        <v>-4.1000000000000002E-2</v>
      </c>
      <c r="AM1077" s="49" t="s">
        <v>3846</v>
      </c>
      <c r="AN1077" s="49" t="s">
        <v>4272</v>
      </c>
    </row>
    <row r="1078" spans="1:40" hidden="1" x14ac:dyDescent="0.2">
      <c r="A1078" s="49" t="s">
        <v>4345</v>
      </c>
      <c r="B1078" s="49" t="s">
        <v>4346</v>
      </c>
      <c r="C1078" s="50" t="s">
        <v>166</v>
      </c>
      <c r="D1078" s="49" t="s">
        <v>437</v>
      </c>
      <c r="E1078" s="49" t="s">
        <v>4347</v>
      </c>
      <c r="F1078" s="49" t="s">
        <v>4284</v>
      </c>
      <c r="G1078" s="49" t="s">
        <v>3962</v>
      </c>
      <c r="H1078" s="49" t="s">
        <v>3706</v>
      </c>
      <c r="I1078" s="51" t="s">
        <v>4348</v>
      </c>
      <c r="J1078" s="49">
        <v>15</v>
      </c>
      <c r="K1078" s="49">
        <v>20000</v>
      </c>
      <c r="L1078" s="49">
        <f t="shared" si="103"/>
        <v>-2119782</v>
      </c>
      <c r="N1078" s="52" t="s">
        <v>243</v>
      </c>
      <c r="P1078" s="49">
        <v>1119408</v>
      </c>
      <c r="Q1078" s="49">
        <v>0</v>
      </c>
      <c r="R1078" s="49">
        <v>1468000</v>
      </c>
      <c r="S1078" s="77">
        <f t="shared" si="104"/>
        <v>1119408</v>
      </c>
      <c r="T1078" s="77">
        <f t="shared" si="105"/>
        <v>2587408</v>
      </c>
      <c r="U1078" s="49">
        <v>2139782</v>
      </c>
      <c r="V1078" s="49">
        <v>1366814</v>
      </c>
      <c r="W1078" s="49">
        <v>1401145</v>
      </c>
      <c r="X1078" s="49">
        <f t="shared" si="108"/>
        <v>-2387188</v>
      </c>
      <c r="Y1078" s="49" t="s">
        <v>181</v>
      </c>
      <c r="Z1078" s="53">
        <v>6.2080000000000003E-2</v>
      </c>
      <c r="AB1078" s="53">
        <f t="shared" si="106"/>
        <v>-6.2080000000000003E-2</v>
      </c>
      <c r="AM1078" s="49" t="s">
        <v>3846</v>
      </c>
      <c r="AN1078" s="49" t="s">
        <v>4272</v>
      </c>
    </row>
    <row r="1079" spans="1:40" hidden="1" x14ac:dyDescent="0.2">
      <c r="A1079" s="49" t="s">
        <v>4349</v>
      </c>
      <c r="B1079" s="49" t="s">
        <v>4350</v>
      </c>
      <c r="C1079" s="50" t="s">
        <v>166</v>
      </c>
      <c r="D1079" s="49" t="s">
        <v>437</v>
      </c>
      <c r="E1079" s="49" t="s">
        <v>4351</v>
      </c>
      <c r="F1079" s="49" t="s">
        <v>4284</v>
      </c>
      <c r="G1079" s="49" t="s">
        <v>3962</v>
      </c>
      <c r="H1079" s="49" t="s">
        <v>3706</v>
      </c>
      <c r="I1079" s="51" t="s">
        <v>4352</v>
      </c>
      <c r="J1079" s="49">
        <v>21</v>
      </c>
      <c r="K1079" s="49">
        <v>50000</v>
      </c>
      <c r="L1079" s="49">
        <f t="shared" si="103"/>
        <v>45061</v>
      </c>
      <c r="M1079" s="49">
        <f>L1079*Z1079</f>
        <v>97.331760000000003</v>
      </c>
      <c r="N1079" s="52" t="s">
        <v>243</v>
      </c>
      <c r="P1079" s="49">
        <v>9442</v>
      </c>
      <c r="Q1079" s="49">
        <v>0</v>
      </c>
      <c r="R1079" s="49">
        <v>0</v>
      </c>
      <c r="S1079" s="77">
        <f t="shared" si="104"/>
        <v>9442</v>
      </c>
      <c r="T1079" s="77">
        <f t="shared" si="105"/>
        <v>9442</v>
      </c>
      <c r="U1079" s="49">
        <v>4939</v>
      </c>
      <c r="V1079" s="49">
        <v>1380</v>
      </c>
      <c r="W1079" s="49">
        <v>1380</v>
      </c>
      <c r="X1079" s="49">
        <f t="shared" si="108"/>
        <v>3123</v>
      </c>
      <c r="Y1079" s="49" t="s">
        <v>190</v>
      </c>
      <c r="Z1079" s="53">
        <v>2.16E-3</v>
      </c>
      <c r="AB1079" s="53">
        <f t="shared" si="106"/>
        <v>-2.16E-3</v>
      </c>
      <c r="AM1079" s="49" t="s">
        <v>3846</v>
      </c>
      <c r="AN1079" s="49" t="s">
        <v>4272</v>
      </c>
    </row>
    <row r="1080" spans="1:40" hidden="1" x14ac:dyDescent="0.2">
      <c r="A1080" s="49" t="s">
        <v>4353</v>
      </c>
      <c r="B1080" s="49" t="s">
        <v>4354</v>
      </c>
      <c r="C1080" s="50" t="s">
        <v>166</v>
      </c>
      <c r="D1080" s="49" t="s">
        <v>437</v>
      </c>
      <c r="E1080" s="49" t="s">
        <v>4355</v>
      </c>
      <c r="F1080" s="49" t="s">
        <v>4284</v>
      </c>
      <c r="G1080" s="49" t="s">
        <v>3962</v>
      </c>
      <c r="H1080" s="49" t="s">
        <v>4299</v>
      </c>
      <c r="I1080" s="51" t="s">
        <v>4356</v>
      </c>
      <c r="J1080" s="49">
        <v>21</v>
      </c>
      <c r="K1080" s="49">
        <v>10000</v>
      </c>
      <c r="L1080" s="49">
        <f t="shared" si="103"/>
        <v>-1324</v>
      </c>
      <c r="N1080" s="52" t="s">
        <v>243</v>
      </c>
      <c r="P1080" s="49">
        <v>18658</v>
      </c>
      <c r="Q1080" s="49">
        <v>0</v>
      </c>
      <c r="R1080" s="49">
        <v>0</v>
      </c>
      <c r="S1080" s="77">
        <f t="shared" si="104"/>
        <v>18658</v>
      </c>
      <c r="T1080" s="77">
        <f t="shared" si="105"/>
        <v>18658</v>
      </c>
      <c r="U1080" s="49">
        <v>11324</v>
      </c>
      <c r="V1080" s="49">
        <v>4662</v>
      </c>
      <c r="W1080" s="49">
        <v>4462</v>
      </c>
      <c r="X1080" s="49">
        <f t="shared" si="108"/>
        <v>2672</v>
      </c>
      <c r="Y1080" s="49" t="s">
        <v>190</v>
      </c>
      <c r="Z1080" s="53">
        <v>3.7000000000000002E-3</v>
      </c>
      <c r="AB1080" s="53">
        <f t="shared" si="106"/>
        <v>-3.7000000000000002E-3</v>
      </c>
      <c r="AM1080" s="49" t="s">
        <v>3846</v>
      </c>
      <c r="AN1080" s="49" t="s">
        <v>4272</v>
      </c>
    </row>
    <row r="1081" spans="1:40" hidden="1" x14ac:dyDescent="0.2">
      <c r="A1081" s="49" t="s">
        <v>4357</v>
      </c>
      <c r="B1081" s="49" t="s">
        <v>4358</v>
      </c>
      <c r="C1081" s="50" t="s">
        <v>166</v>
      </c>
      <c r="D1081" s="49" t="s">
        <v>437</v>
      </c>
      <c r="E1081" s="49" t="s">
        <v>4359</v>
      </c>
      <c r="F1081" s="49" t="s">
        <v>4284</v>
      </c>
      <c r="G1081" s="49" t="s">
        <v>3962</v>
      </c>
      <c r="H1081" s="49" t="s">
        <v>4360</v>
      </c>
      <c r="I1081" s="51" t="s">
        <v>4361</v>
      </c>
      <c r="J1081" s="49">
        <v>31</v>
      </c>
      <c r="K1081" s="49">
        <v>4000</v>
      </c>
      <c r="L1081" s="49">
        <f t="shared" si="103"/>
        <v>-16342</v>
      </c>
      <c r="N1081" s="52" t="s">
        <v>243</v>
      </c>
      <c r="P1081" s="49">
        <v>14040</v>
      </c>
      <c r="Q1081" s="49">
        <v>0</v>
      </c>
      <c r="R1081" s="49">
        <v>12000</v>
      </c>
      <c r="S1081" s="77">
        <f t="shared" si="104"/>
        <v>14040</v>
      </c>
      <c r="T1081" s="77">
        <f t="shared" si="105"/>
        <v>26040</v>
      </c>
      <c r="U1081" s="49">
        <v>20342</v>
      </c>
      <c r="V1081" s="49">
        <v>3816</v>
      </c>
      <c r="W1081" s="49">
        <v>3657</v>
      </c>
      <c r="X1081" s="49">
        <f t="shared" si="108"/>
        <v>-10118</v>
      </c>
      <c r="Y1081" s="49" t="s">
        <v>181</v>
      </c>
      <c r="Z1081" s="53">
        <v>3.5999999999999999E-3</v>
      </c>
      <c r="AB1081" s="53">
        <f t="shared" si="106"/>
        <v>-3.5999999999999999E-3</v>
      </c>
      <c r="AM1081" s="49" t="s">
        <v>3846</v>
      </c>
      <c r="AN1081" s="49" t="s">
        <v>4272</v>
      </c>
    </row>
    <row r="1082" spans="1:40" hidden="1" x14ac:dyDescent="0.2">
      <c r="A1082" s="49" t="s">
        <v>4362</v>
      </c>
      <c r="B1082" s="49" t="s">
        <v>4363</v>
      </c>
      <c r="C1082" s="50" t="s">
        <v>166</v>
      </c>
      <c r="D1082" s="49" t="s">
        <v>437</v>
      </c>
      <c r="E1082" s="49" t="s">
        <v>4364</v>
      </c>
      <c r="F1082" s="49" t="s">
        <v>4284</v>
      </c>
      <c r="G1082" s="49" t="s">
        <v>3962</v>
      </c>
      <c r="H1082" s="49" t="s">
        <v>4299</v>
      </c>
      <c r="I1082" s="51" t="s">
        <v>4365</v>
      </c>
      <c r="J1082" s="49">
        <v>23</v>
      </c>
      <c r="K1082" s="49">
        <v>1000</v>
      </c>
      <c r="L1082" s="49">
        <f t="shared" si="103"/>
        <v>-988267</v>
      </c>
      <c r="N1082" s="52" t="s">
        <v>243</v>
      </c>
      <c r="P1082" s="49">
        <v>414418</v>
      </c>
      <c r="Q1082" s="49">
        <v>353000</v>
      </c>
      <c r="R1082" s="49">
        <v>566000</v>
      </c>
      <c r="S1082" s="77">
        <f t="shared" si="104"/>
        <v>767418</v>
      </c>
      <c r="T1082" s="77">
        <f t="shared" si="105"/>
        <v>1333418</v>
      </c>
      <c r="U1082" s="49">
        <v>989267</v>
      </c>
      <c r="V1082" s="49">
        <v>468246</v>
      </c>
      <c r="W1082" s="49">
        <v>362048</v>
      </c>
      <c r="X1082" s="49">
        <f t="shared" si="108"/>
        <v>-1043095</v>
      </c>
      <c r="Y1082" s="49" t="s">
        <v>181</v>
      </c>
      <c r="Z1082" s="53">
        <v>6.9860000000000005E-2</v>
      </c>
      <c r="AB1082" s="53">
        <f t="shared" si="106"/>
        <v>-6.9860000000000005E-2</v>
      </c>
      <c r="AM1082" s="49" t="s">
        <v>3846</v>
      </c>
      <c r="AN1082" s="49" t="s">
        <v>4272</v>
      </c>
    </row>
    <row r="1083" spans="1:40" hidden="1" x14ac:dyDescent="0.2">
      <c r="A1083" s="49" t="s">
        <v>4366</v>
      </c>
      <c r="B1083" s="49" t="s">
        <v>4367</v>
      </c>
      <c r="C1083" s="50" t="s">
        <v>166</v>
      </c>
      <c r="D1083" s="49" t="s">
        <v>437</v>
      </c>
      <c r="E1083" s="49" t="s">
        <v>4368</v>
      </c>
      <c r="F1083" s="49" t="s">
        <v>4284</v>
      </c>
      <c r="G1083" s="49" t="s">
        <v>3962</v>
      </c>
      <c r="H1083" s="49" t="s">
        <v>4299</v>
      </c>
      <c r="I1083" s="51" t="s">
        <v>4369</v>
      </c>
      <c r="J1083" s="49">
        <v>21</v>
      </c>
      <c r="K1083" s="49">
        <v>10000</v>
      </c>
      <c r="L1083" s="49">
        <f t="shared" si="103"/>
        <v>-1118093</v>
      </c>
      <c r="N1083" s="52" t="s">
        <v>243</v>
      </c>
      <c r="P1083" s="49">
        <v>1946473</v>
      </c>
      <c r="Q1083" s="49">
        <v>0</v>
      </c>
      <c r="R1083" s="49">
        <v>0</v>
      </c>
      <c r="S1083" s="77">
        <f t="shared" si="104"/>
        <v>1946473</v>
      </c>
      <c r="T1083" s="77">
        <f t="shared" si="105"/>
        <v>1946473</v>
      </c>
      <c r="U1083" s="49">
        <v>1128093</v>
      </c>
      <c r="V1083" s="49">
        <v>552716</v>
      </c>
      <c r="W1083" s="49">
        <v>444382</v>
      </c>
      <c r="X1083" s="49">
        <f t="shared" si="108"/>
        <v>265664</v>
      </c>
      <c r="Y1083" s="49" t="s">
        <v>190</v>
      </c>
      <c r="Z1083" s="53">
        <v>1.1000000000000001E-3</v>
      </c>
      <c r="AB1083" s="53">
        <f t="shared" si="106"/>
        <v>-1.1000000000000001E-3</v>
      </c>
      <c r="AM1083" s="49" t="s">
        <v>3846</v>
      </c>
      <c r="AN1083" s="49" t="s">
        <v>4272</v>
      </c>
    </row>
    <row r="1084" spans="1:40" hidden="1" x14ac:dyDescent="0.2">
      <c r="A1084" s="49" t="s">
        <v>4370</v>
      </c>
      <c r="B1084" s="49" t="s">
        <v>4371</v>
      </c>
      <c r="C1084" s="50" t="s">
        <v>166</v>
      </c>
      <c r="D1084" s="49" t="s">
        <v>437</v>
      </c>
      <c r="E1084" s="49" t="s">
        <v>4372</v>
      </c>
      <c r="F1084" s="49" t="s">
        <v>4284</v>
      </c>
      <c r="G1084" s="49" t="s">
        <v>3962</v>
      </c>
      <c r="H1084" s="49" t="s">
        <v>4360</v>
      </c>
      <c r="I1084" s="51" t="s">
        <v>4373</v>
      </c>
      <c r="J1084" s="49">
        <v>11</v>
      </c>
      <c r="K1084" s="49">
        <v>3000</v>
      </c>
      <c r="L1084" s="49">
        <f t="shared" si="103"/>
        <v>1746</v>
      </c>
      <c r="M1084" s="49">
        <f>L1084*Z1084</f>
        <v>26.34714</v>
      </c>
      <c r="N1084" s="52" t="s">
        <v>243</v>
      </c>
      <c r="P1084" s="49">
        <v>2908</v>
      </c>
      <c r="Q1084" s="49">
        <v>0</v>
      </c>
      <c r="R1084" s="49">
        <v>0</v>
      </c>
      <c r="S1084" s="77">
        <f t="shared" si="104"/>
        <v>2908</v>
      </c>
      <c r="T1084" s="77">
        <f t="shared" si="105"/>
        <v>2908</v>
      </c>
      <c r="U1084" s="49">
        <v>1254</v>
      </c>
      <c r="V1084" s="49">
        <v>0</v>
      </c>
      <c r="W1084" s="49">
        <v>0</v>
      </c>
      <c r="X1084" s="49">
        <f t="shared" si="108"/>
        <v>1654</v>
      </c>
      <c r="Y1084" s="49" t="s">
        <v>190</v>
      </c>
      <c r="Z1084" s="53">
        <v>1.5089999999999999E-2</v>
      </c>
      <c r="AB1084" s="53">
        <f t="shared" si="106"/>
        <v>-1.5089999999999999E-2</v>
      </c>
      <c r="AM1084" s="49" t="s">
        <v>3846</v>
      </c>
      <c r="AN1084" s="49" t="s">
        <v>4272</v>
      </c>
    </row>
    <row r="1085" spans="1:40" hidden="1" x14ac:dyDescent="0.2">
      <c r="A1085" s="49" t="s">
        <v>4374</v>
      </c>
      <c r="B1085" s="49" t="s">
        <v>4375</v>
      </c>
      <c r="C1085" s="50" t="s">
        <v>166</v>
      </c>
      <c r="D1085" s="49" t="s">
        <v>2310</v>
      </c>
      <c r="E1085" s="49" t="s">
        <v>4376</v>
      </c>
      <c r="F1085" s="49" t="s">
        <v>4284</v>
      </c>
      <c r="G1085" s="49" t="s">
        <v>3962</v>
      </c>
      <c r="H1085" s="49" t="s">
        <v>4377</v>
      </c>
      <c r="I1085" s="51" t="s">
        <v>4378</v>
      </c>
      <c r="J1085" s="49">
        <v>23</v>
      </c>
      <c r="K1085" s="49">
        <v>2500</v>
      </c>
      <c r="L1085" s="49">
        <f t="shared" si="103"/>
        <v>-546868</v>
      </c>
      <c r="N1085" s="52" t="s">
        <v>243</v>
      </c>
      <c r="P1085" s="49">
        <v>167665</v>
      </c>
      <c r="Q1085" s="49">
        <v>114000</v>
      </c>
      <c r="R1085" s="49">
        <v>246000</v>
      </c>
      <c r="S1085" s="77">
        <f t="shared" si="104"/>
        <v>281665</v>
      </c>
      <c r="T1085" s="77">
        <f t="shared" si="105"/>
        <v>527665</v>
      </c>
      <c r="U1085" s="49">
        <v>549368</v>
      </c>
      <c r="V1085" s="49">
        <v>278242</v>
      </c>
      <c r="W1085" s="49">
        <v>263120</v>
      </c>
      <c r="X1085" s="49">
        <f t="shared" si="108"/>
        <v>-659945</v>
      </c>
      <c r="Y1085" s="49" t="s">
        <v>181</v>
      </c>
      <c r="Z1085" s="53">
        <v>0.16439999999999999</v>
      </c>
      <c r="AB1085" s="53">
        <f t="shared" si="106"/>
        <v>-0.16439999999999999</v>
      </c>
      <c r="AM1085" s="49" t="s">
        <v>3846</v>
      </c>
      <c r="AN1085" s="49" t="s">
        <v>4272</v>
      </c>
    </row>
    <row r="1086" spans="1:40" hidden="1" x14ac:dyDescent="0.2">
      <c r="A1086" s="49" t="s">
        <v>4379</v>
      </c>
      <c r="B1086" s="49" t="s">
        <v>4380</v>
      </c>
      <c r="C1086" s="50" t="s">
        <v>166</v>
      </c>
      <c r="D1086" s="49" t="s">
        <v>437</v>
      </c>
      <c r="E1086" s="49" t="s">
        <v>4381</v>
      </c>
      <c r="F1086" s="49" t="s">
        <v>4284</v>
      </c>
      <c r="G1086" s="49" t="s">
        <v>3962</v>
      </c>
      <c r="H1086" s="49" t="s">
        <v>4285</v>
      </c>
      <c r="I1086" s="51" t="s">
        <v>4382</v>
      </c>
      <c r="J1086" s="49">
        <v>11</v>
      </c>
      <c r="K1086" s="49">
        <v>100000</v>
      </c>
      <c r="L1086" s="49">
        <f t="shared" si="103"/>
        <v>-60978</v>
      </c>
      <c r="N1086" s="52" t="s">
        <v>243</v>
      </c>
      <c r="P1086" s="49">
        <v>102214</v>
      </c>
      <c r="Q1086" s="49">
        <v>60000</v>
      </c>
      <c r="R1086" s="49">
        <v>50000</v>
      </c>
      <c r="S1086" s="77">
        <f t="shared" si="104"/>
        <v>162214</v>
      </c>
      <c r="T1086" s="77">
        <f t="shared" si="105"/>
        <v>212214</v>
      </c>
      <c r="U1086" s="49">
        <v>160978</v>
      </c>
      <c r="V1086" s="49">
        <v>48237</v>
      </c>
      <c r="W1086" s="49">
        <v>48003</v>
      </c>
      <c r="X1086" s="49">
        <f t="shared" si="108"/>
        <v>-107001</v>
      </c>
      <c r="Y1086" s="49" t="s">
        <v>181</v>
      </c>
      <c r="Z1086" s="53">
        <v>1.2999999999999999E-3</v>
      </c>
      <c r="AB1086" s="53">
        <f t="shared" si="106"/>
        <v>-1.2999999999999999E-3</v>
      </c>
      <c r="AM1086" s="49" t="s">
        <v>3846</v>
      </c>
      <c r="AN1086" s="49" t="s">
        <v>4272</v>
      </c>
    </row>
    <row r="1087" spans="1:40" hidden="1" x14ac:dyDescent="0.2">
      <c r="A1087" s="49" t="s">
        <v>4383</v>
      </c>
      <c r="B1087" s="49" t="s">
        <v>4384</v>
      </c>
      <c r="C1087" s="50" t="s">
        <v>166</v>
      </c>
      <c r="D1087" s="49" t="s">
        <v>2310</v>
      </c>
      <c r="E1087" s="49" t="s">
        <v>4385</v>
      </c>
      <c r="F1087" s="49" t="s">
        <v>4284</v>
      </c>
      <c r="G1087" s="49" t="s">
        <v>3962</v>
      </c>
      <c r="H1087" s="49" t="s">
        <v>4386</v>
      </c>
      <c r="I1087" s="51" t="s">
        <v>4387</v>
      </c>
      <c r="J1087" s="49">
        <v>12</v>
      </c>
      <c r="K1087" s="49">
        <v>500</v>
      </c>
      <c r="L1087" s="49">
        <f t="shared" si="103"/>
        <v>-6527</v>
      </c>
      <c r="N1087" s="52" t="s">
        <v>243</v>
      </c>
      <c r="P1087" s="49">
        <v>10600</v>
      </c>
      <c r="Q1087" s="49">
        <v>0</v>
      </c>
      <c r="R1087" s="49">
        <v>0</v>
      </c>
      <c r="S1087" s="77">
        <f t="shared" si="104"/>
        <v>10600</v>
      </c>
      <c r="T1087" s="77">
        <f t="shared" si="105"/>
        <v>10600</v>
      </c>
      <c r="U1087" s="49">
        <v>7027</v>
      </c>
      <c r="V1087" s="49">
        <v>3808</v>
      </c>
      <c r="W1087" s="49">
        <v>3801</v>
      </c>
      <c r="X1087" s="49">
        <f t="shared" si="108"/>
        <v>-235</v>
      </c>
      <c r="Y1087" s="49" t="s">
        <v>181</v>
      </c>
      <c r="Z1087" s="53">
        <v>0.23</v>
      </c>
      <c r="AB1087" s="53">
        <f t="shared" si="106"/>
        <v>-0.23</v>
      </c>
      <c r="AM1087" s="49" t="s">
        <v>3846</v>
      </c>
      <c r="AN1087" s="49" t="s">
        <v>4272</v>
      </c>
    </row>
    <row r="1088" spans="1:40" hidden="1" x14ac:dyDescent="0.2">
      <c r="A1088" s="49" t="s">
        <v>4388</v>
      </c>
      <c r="B1088" s="49" t="s">
        <v>4389</v>
      </c>
      <c r="C1088" s="50" t="s">
        <v>166</v>
      </c>
      <c r="D1088" s="49" t="s">
        <v>437</v>
      </c>
      <c r="E1088" s="49" t="s">
        <v>4390</v>
      </c>
      <c r="F1088" s="49" t="s">
        <v>4284</v>
      </c>
      <c r="G1088" s="49" t="s">
        <v>3962</v>
      </c>
      <c r="H1088" s="49" t="s">
        <v>4377</v>
      </c>
      <c r="I1088" s="51" t="s">
        <v>4391</v>
      </c>
      <c r="J1088" s="49">
        <v>17</v>
      </c>
      <c r="K1088" s="49">
        <v>1500</v>
      </c>
      <c r="L1088" s="49">
        <f t="shared" si="103"/>
        <v>-94248</v>
      </c>
      <c r="N1088" s="52" t="s">
        <v>243</v>
      </c>
      <c r="P1088" s="49">
        <v>42883</v>
      </c>
      <c r="Q1088" s="49">
        <v>8500</v>
      </c>
      <c r="R1088" s="49">
        <v>53000</v>
      </c>
      <c r="S1088" s="77">
        <f t="shared" si="104"/>
        <v>51383</v>
      </c>
      <c r="T1088" s="77">
        <f t="shared" si="105"/>
        <v>104383</v>
      </c>
      <c r="U1088" s="49">
        <v>95748</v>
      </c>
      <c r="V1088" s="49">
        <v>34348</v>
      </c>
      <c r="W1088" s="49">
        <v>34006</v>
      </c>
      <c r="X1088" s="49">
        <f t="shared" si="108"/>
        <v>-87213</v>
      </c>
      <c r="Y1088" s="49" t="s">
        <v>181</v>
      </c>
      <c r="Z1088" s="53">
        <v>0.27560000000000001</v>
      </c>
      <c r="AB1088" s="53">
        <f t="shared" si="106"/>
        <v>-0.27560000000000001</v>
      </c>
      <c r="AM1088" s="49" t="s">
        <v>3846</v>
      </c>
      <c r="AN1088" s="49" t="s">
        <v>4272</v>
      </c>
    </row>
    <row r="1089" spans="1:40" hidden="1" x14ac:dyDescent="0.2">
      <c r="A1089" s="49" t="s">
        <v>4392</v>
      </c>
      <c r="B1089" s="49" t="s">
        <v>4393</v>
      </c>
      <c r="C1089" s="50" t="s">
        <v>166</v>
      </c>
      <c r="D1089" s="49" t="s">
        <v>437</v>
      </c>
      <c r="E1089" s="49" t="s">
        <v>4394</v>
      </c>
      <c r="F1089" s="49" t="s">
        <v>4284</v>
      </c>
      <c r="G1089" s="49" t="s">
        <v>3962</v>
      </c>
      <c r="H1089" s="49" t="s">
        <v>4285</v>
      </c>
      <c r="I1089" s="51" t="s">
        <v>4395</v>
      </c>
      <c r="J1089" s="49">
        <v>11</v>
      </c>
      <c r="K1089" s="49">
        <v>10000</v>
      </c>
      <c r="L1089" s="49">
        <f t="shared" si="103"/>
        <v>-3233182</v>
      </c>
      <c r="N1089" s="52" t="s">
        <v>243</v>
      </c>
      <c r="P1089" s="49">
        <v>1251802</v>
      </c>
      <c r="Q1089" s="49">
        <v>0</v>
      </c>
      <c r="R1089" s="49">
        <v>2010000</v>
      </c>
      <c r="S1089" s="77">
        <f t="shared" si="104"/>
        <v>1251802</v>
      </c>
      <c r="T1089" s="77">
        <f t="shared" si="105"/>
        <v>3261802</v>
      </c>
      <c r="U1089" s="49">
        <v>3243182</v>
      </c>
      <c r="V1089" s="49">
        <v>1429390</v>
      </c>
      <c r="W1089" s="49">
        <v>1073154</v>
      </c>
      <c r="X1089" s="49">
        <f t="shared" si="108"/>
        <v>-3420770</v>
      </c>
      <c r="Y1089" s="49" t="s">
        <v>181</v>
      </c>
      <c r="Z1089" s="53">
        <v>3.0000000000000001E-3</v>
      </c>
      <c r="AB1089" s="53">
        <f t="shared" si="106"/>
        <v>-3.0000000000000001E-3</v>
      </c>
      <c r="AM1089" s="49" t="s">
        <v>3846</v>
      </c>
      <c r="AN1089" s="49" t="s">
        <v>4272</v>
      </c>
    </row>
    <row r="1090" spans="1:40" hidden="1" x14ac:dyDescent="0.2">
      <c r="A1090" s="49" t="s">
        <v>4396</v>
      </c>
      <c r="B1090" s="49" t="s">
        <v>4397</v>
      </c>
      <c r="C1090" s="50" t="s">
        <v>166</v>
      </c>
      <c r="D1090" s="49" t="s">
        <v>437</v>
      </c>
      <c r="E1090" s="49" t="s">
        <v>4398</v>
      </c>
      <c r="F1090" s="49" t="s">
        <v>4284</v>
      </c>
      <c r="G1090" s="49" t="s">
        <v>3962</v>
      </c>
      <c r="H1090" s="49" t="s">
        <v>4299</v>
      </c>
      <c r="I1090" s="51" t="s">
        <v>4399</v>
      </c>
      <c r="J1090" s="49">
        <v>11</v>
      </c>
      <c r="K1090" s="49">
        <v>15000</v>
      </c>
      <c r="L1090" s="49">
        <f t="shared" ref="L1090:L1153" si="109">K1090-U1090</f>
        <v>-590261</v>
      </c>
      <c r="N1090" s="52" t="s">
        <v>243</v>
      </c>
      <c r="P1090" s="49">
        <v>1220376</v>
      </c>
      <c r="Q1090" s="49">
        <v>0</v>
      </c>
      <c r="R1090" s="49">
        <v>0</v>
      </c>
      <c r="S1090" s="77">
        <f t="shared" ref="S1090:S1153" si="110">P1090+Q1090</f>
        <v>1220376</v>
      </c>
      <c r="T1090" s="77">
        <f t="shared" ref="T1090:T1153" si="111">P1090+Q1090+R1090</f>
        <v>1220376</v>
      </c>
      <c r="U1090" s="49">
        <v>605261</v>
      </c>
      <c r="V1090" s="49">
        <v>322339</v>
      </c>
      <c r="W1090" s="49">
        <v>307549</v>
      </c>
      <c r="X1090" s="49">
        <f t="shared" si="108"/>
        <v>292776</v>
      </c>
      <c r="Y1090" s="49" t="s">
        <v>190</v>
      </c>
      <c r="Z1090" s="53">
        <v>6.4999999999999997E-4</v>
      </c>
      <c r="AB1090" s="53">
        <f t="shared" ref="AB1090:AB1153" si="112">AA1090-Z1090</f>
        <v>-6.4999999999999997E-4</v>
      </c>
      <c r="AM1090" s="49" t="s">
        <v>3846</v>
      </c>
      <c r="AN1090" s="49" t="s">
        <v>4272</v>
      </c>
    </row>
    <row r="1091" spans="1:40" hidden="1" x14ac:dyDescent="0.2">
      <c r="A1091" s="49" t="s">
        <v>4400</v>
      </c>
      <c r="B1091" s="49" t="s">
        <v>4401</v>
      </c>
      <c r="C1091" s="50" t="s">
        <v>166</v>
      </c>
      <c r="D1091" s="49" t="s">
        <v>2310</v>
      </c>
      <c r="E1091" s="49" t="s">
        <v>4402</v>
      </c>
      <c r="F1091" s="49" t="s">
        <v>4284</v>
      </c>
      <c r="G1091" s="49" t="s">
        <v>3962</v>
      </c>
      <c r="H1091" s="49" t="s">
        <v>4299</v>
      </c>
      <c r="I1091" s="51" t="s">
        <v>4403</v>
      </c>
      <c r="J1091" s="49">
        <v>13</v>
      </c>
      <c r="K1091" s="49">
        <v>10000</v>
      </c>
      <c r="L1091" s="49">
        <f t="shared" si="109"/>
        <v>9993</v>
      </c>
      <c r="M1091" s="49">
        <f>L1091*Z1091</f>
        <v>19.286490000000001</v>
      </c>
      <c r="N1091" s="52" t="s">
        <v>243</v>
      </c>
      <c r="P1091" s="49">
        <v>10953</v>
      </c>
      <c r="Q1091" s="49">
        <v>0</v>
      </c>
      <c r="R1091" s="49">
        <v>0</v>
      </c>
      <c r="S1091" s="77">
        <f t="shared" si="110"/>
        <v>10953</v>
      </c>
      <c r="T1091" s="77">
        <f t="shared" si="111"/>
        <v>10953</v>
      </c>
      <c r="U1091" s="49">
        <v>7</v>
      </c>
      <c r="V1091" s="49">
        <v>0</v>
      </c>
      <c r="W1091" s="49">
        <v>0</v>
      </c>
      <c r="X1091" s="49">
        <f t="shared" si="108"/>
        <v>10946</v>
      </c>
      <c r="Y1091" s="49" t="s">
        <v>190</v>
      </c>
      <c r="Z1091" s="53">
        <v>1.9300000000000001E-3</v>
      </c>
      <c r="AB1091" s="53">
        <f t="shared" si="112"/>
        <v>-1.9300000000000001E-3</v>
      </c>
      <c r="AM1091" s="49" t="s">
        <v>3846</v>
      </c>
      <c r="AN1091" s="49" t="s">
        <v>4272</v>
      </c>
    </row>
    <row r="1092" spans="1:40" ht="60" hidden="1" x14ac:dyDescent="0.2">
      <c r="A1092" s="49" t="s">
        <v>4404</v>
      </c>
      <c r="B1092" s="49" t="s">
        <v>4405</v>
      </c>
      <c r="C1092" s="50" t="s">
        <v>166</v>
      </c>
      <c r="D1092" s="49" t="s">
        <v>2310</v>
      </c>
      <c r="E1092" s="49" t="s">
        <v>4406</v>
      </c>
      <c r="F1092" s="49" t="s">
        <v>4284</v>
      </c>
      <c r="G1092" s="49" t="s">
        <v>3962</v>
      </c>
      <c r="H1092" s="49" t="s">
        <v>4407</v>
      </c>
      <c r="I1092" s="51" t="s">
        <v>4408</v>
      </c>
      <c r="J1092" s="49">
        <v>9</v>
      </c>
      <c r="K1092" s="49">
        <v>1000</v>
      </c>
      <c r="L1092" s="49">
        <f t="shared" si="109"/>
        <v>1000</v>
      </c>
      <c r="M1092" s="49">
        <f>L1092*Z1092</f>
        <v>153</v>
      </c>
      <c r="N1092" s="52" t="s">
        <v>243</v>
      </c>
      <c r="O1092" s="52" t="s">
        <v>504</v>
      </c>
      <c r="P1092" s="49">
        <v>260</v>
      </c>
      <c r="Q1092" s="49">
        <v>0</v>
      </c>
      <c r="R1092" s="49">
        <v>0</v>
      </c>
      <c r="S1092" s="77">
        <f t="shared" si="110"/>
        <v>260</v>
      </c>
      <c r="T1092" s="77">
        <f t="shared" si="111"/>
        <v>260</v>
      </c>
      <c r="U1092" s="49">
        <v>0</v>
      </c>
      <c r="V1092" s="49">
        <v>0</v>
      </c>
      <c r="W1092" s="49">
        <v>0</v>
      </c>
      <c r="X1092" s="49">
        <f t="shared" si="108"/>
        <v>260</v>
      </c>
      <c r="Y1092" s="49" t="s">
        <v>190</v>
      </c>
      <c r="Z1092" s="53">
        <v>0.153</v>
      </c>
      <c r="AB1092" s="53">
        <f t="shared" si="112"/>
        <v>-0.153</v>
      </c>
      <c r="AM1092" s="49" t="s">
        <v>3846</v>
      </c>
      <c r="AN1092" s="49" t="s">
        <v>4272</v>
      </c>
    </row>
    <row r="1093" spans="1:40" hidden="1" x14ac:dyDescent="0.2">
      <c r="A1093" s="49" t="s">
        <v>4409</v>
      </c>
      <c r="B1093" s="49" t="s">
        <v>4410</v>
      </c>
      <c r="C1093" s="50" t="s">
        <v>166</v>
      </c>
      <c r="D1093" s="49" t="s">
        <v>2310</v>
      </c>
      <c r="E1093" s="49" t="s">
        <v>4411</v>
      </c>
      <c r="F1093" s="49" t="s">
        <v>4284</v>
      </c>
      <c r="G1093" s="49" t="s">
        <v>3962</v>
      </c>
      <c r="H1093" s="49" t="s">
        <v>3706</v>
      </c>
      <c r="I1093" s="51" t="s">
        <v>4412</v>
      </c>
      <c r="J1093" s="49">
        <v>33</v>
      </c>
      <c r="K1093" s="49">
        <v>10000</v>
      </c>
      <c r="L1093" s="49">
        <f t="shared" si="109"/>
        <v>3475</v>
      </c>
      <c r="M1093" s="49">
        <f>L1093*Z1093</f>
        <v>54.557499999999997</v>
      </c>
      <c r="N1093" s="52" t="s">
        <v>243</v>
      </c>
      <c r="P1093" s="49">
        <v>26261</v>
      </c>
      <c r="Q1093" s="49">
        <v>0</v>
      </c>
      <c r="R1093" s="49">
        <v>0</v>
      </c>
      <c r="S1093" s="77">
        <f t="shared" si="110"/>
        <v>26261</v>
      </c>
      <c r="T1093" s="77">
        <f t="shared" si="111"/>
        <v>26261</v>
      </c>
      <c r="U1093" s="49">
        <v>6525</v>
      </c>
      <c r="V1093" s="49">
        <v>3036</v>
      </c>
      <c r="W1093" s="49">
        <v>3484</v>
      </c>
      <c r="X1093" s="49">
        <f t="shared" si="108"/>
        <v>16700</v>
      </c>
      <c r="Y1093" s="49" t="s">
        <v>190</v>
      </c>
      <c r="Z1093" s="53">
        <v>1.5699999999999999E-2</v>
      </c>
      <c r="AB1093" s="53">
        <f t="shared" si="112"/>
        <v>-1.5699999999999999E-2</v>
      </c>
      <c r="AM1093" s="49" t="s">
        <v>3846</v>
      </c>
      <c r="AN1093" s="49" t="s">
        <v>4272</v>
      </c>
    </row>
    <row r="1094" spans="1:40" hidden="1" x14ac:dyDescent="0.2">
      <c r="A1094" s="49" t="s">
        <v>4413</v>
      </c>
      <c r="B1094" s="49" t="s">
        <v>4414</v>
      </c>
      <c r="C1094" s="50" t="s">
        <v>166</v>
      </c>
      <c r="D1094" s="49" t="s">
        <v>2310</v>
      </c>
      <c r="E1094" s="49" t="s">
        <v>4415</v>
      </c>
      <c r="F1094" s="49" t="s">
        <v>4284</v>
      </c>
      <c r="G1094" s="49" t="s">
        <v>3962</v>
      </c>
      <c r="H1094" s="49" t="s">
        <v>3706</v>
      </c>
      <c r="I1094" s="51" t="s">
        <v>4416</v>
      </c>
      <c r="J1094" s="49">
        <v>21</v>
      </c>
      <c r="K1094" s="49">
        <v>20000</v>
      </c>
      <c r="L1094" s="49">
        <f t="shared" si="109"/>
        <v>-71562</v>
      </c>
      <c r="N1094" s="52" t="s">
        <v>243</v>
      </c>
      <c r="P1094" s="49">
        <v>222808</v>
      </c>
      <c r="Q1094" s="49">
        <v>0</v>
      </c>
      <c r="R1094" s="49">
        <v>0</v>
      </c>
      <c r="S1094" s="77">
        <f t="shared" si="110"/>
        <v>222808</v>
      </c>
      <c r="T1094" s="77">
        <f t="shared" si="111"/>
        <v>222808</v>
      </c>
      <c r="U1094" s="49">
        <v>91562</v>
      </c>
      <c r="V1094" s="49">
        <v>85782</v>
      </c>
      <c r="W1094" s="49">
        <v>89382</v>
      </c>
      <c r="X1094" s="49">
        <f t="shared" si="108"/>
        <v>45464</v>
      </c>
      <c r="Y1094" s="49" t="s">
        <v>190</v>
      </c>
      <c r="Z1094" s="53">
        <v>7.7999999999999996E-3</v>
      </c>
      <c r="AB1094" s="53">
        <f t="shared" si="112"/>
        <v>-7.7999999999999996E-3</v>
      </c>
      <c r="AM1094" s="49" t="s">
        <v>3846</v>
      </c>
      <c r="AN1094" s="49" t="s">
        <v>4272</v>
      </c>
    </row>
    <row r="1095" spans="1:40" hidden="1" x14ac:dyDescent="0.2">
      <c r="A1095" s="49" t="s">
        <v>4417</v>
      </c>
      <c r="B1095" s="49" t="s">
        <v>4418</v>
      </c>
      <c r="C1095" s="50" t="s">
        <v>166</v>
      </c>
      <c r="D1095" s="49" t="s">
        <v>2310</v>
      </c>
      <c r="E1095" s="49" t="s">
        <v>4419</v>
      </c>
      <c r="F1095" s="49" t="s">
        <v>4284</v>
      </c>
      <c r="G1095" s="49" t="s">
        <v>3962</v>
      </c>
      <c r="H1095" s="49" t="s">
        <v>4299</v>
      </c>
      <c r="I1095" s="51" t="s">
        <v>4420</v>
      </c>
      <c r="J1095" s="49">
        <v>22</v>
      </c>
      <c r="K1095" s="49">
        <v>10000</v>
      </c>
      <c r="L1095" s="49">
        <f t="shared" si="109"/>
        <v>2056</v>
      </c>
      <c r="M1095" s="82"/>
      <c r="N1095" s="52" t="s">
        <v>243</v>
      </c>
      <c r="P1095" s="49">
        <v>5719</v>
      </c>
      <c r="Q1095" s="49">
        <v>0</v>
      </c>
      <c r="R1095" s="49">
        <v>0</v>
      </c>
      <c r="S1095" s="77">
        <f t="shared" si="110"/>
        <v>5719</v>
      </c>
      <c r="T1095" s="77">
        <f t="shared" si="111"/>
        <v>5719</v>
      </c>
      <c r="U1095" s="49">
        <v>7944</v>
      </c>
      <c r="V1095" s="49">
        <v>3045</v>
      </c>
      <c r="W1095" s="49">
        <v>3045</v>
      </c>
      <c r="X1095" s="49">
        <f t="shared" si="108"/>
        <v>-5270</v>
      </c>
      <c r="Y1095" s="49" t="s">
        <v>181</v>
      </c>
      <c r="Z1095" s="53">
        <v>4.7000000000000002E-3</v>
      </c>
      <c r="AB1095" s="53">
        <f t="shared" si="112"/>
        <v>-4.7000000000000002E-3</v>
      </c>
      <c r="AM1095" s="49" t="s">
        <v>3846</v>
      </c>
      <c r="AN1095" s="49" t="s">
        <v>4272</v>
      </c>
    </row>
    <row r="1096" spans="1:40" hidden="1" x14ac:dyDescent="0.2">
      <c r="A1096" s="49" t="s">
        <v>4421</v>
      </c>
      <c r="B1096" s="49" t="s">
        <v>4422</v>
      </c>
      <c r="C1096" s="50" t="s">
        <v>166</v>
      </c>
      <c r="D1096" s="49" t="s">
        <v>437</v>
      </c>
      <c r="E1096" s="49" t="s">
        <v>4423</v>
      </c>
      <c r="F1096" s="49" t="s">
        <v>4284</v>
      </c>
      <c r="G1096" s="49" t="s">
        <v>3962</v>
      </c>
      <c r="H1096" s="49" t="s">
        <v>4299</v>
      </c>
      <c r="I1096" s="51" t="s">
        <v>4424</v>
      </c>
      <c r="J1096" s="49">
        <v>23</v>
      </c>
      <c r="K1096" s="49">
        <v>10000</v>
      </c>
      <c r="L1096" s="49">
        <f t="shared" si="109"/>
        <v>-70657</v>
      </c>
      <c r="N1096" s="52" t="s">
        <v>243</v>
      </c>
      <c r="P1096" s="49">
        <v>96341</v>
      </c>
      <c r="Q1096" s="49">
        <v>0</v>
      </c>
      <c r="R1096" s="49">
        <v>10000</v>
      </c>
      <c r="S1096" s="77">
        <f t="shared" si="110"/>
        <v>96341</v>
      </c>
      <c r="T1096" s="77">
        <f t="shared" si="111"/>
        <v>106341</v>
      </c>
      <c r="U1096" s="49">
        <v>80657</v>
      </c>
      <c r="V1096" s="49">
        <v>35980</v>
      </c>
      <c r="W1096" s="49">
        <v>39901</v>
      </c>
      <c r="X1096" s="49">
        <f t="shared" si="108"/>
        <v>-20296</v>
      </c>
      <c r="Y1096" s="49" t="s">
        <v>181</v>
      </c>
      <c r="Z1096" s="53">
        <v>3.3999999999999998E-3</v>
      </c>
      <c r="AB1096" s="53">
        <f t="shared" si="112"/>
        <v>-3.3999999999999998E-3</v>
      </c>
      <c r="AM1096" s="49" t="s">
        <v>3846</v>
      </c>
      <c r="AN1096" s="49" t="s">
        <v>4272</v>
      </c>
    </row>
    <row r="1097" spans="1:40" hidden="1" x14ac:dyDescent="0.2">
      <c r="A1097" s="49" t="s">
        <v>4425</v>
      </c>
      <c r="B1097" s="49" t="s">
        <v>4426</v>
      </c>
      <c r="C1097" s="50" t="s">
        <v>166</v>
      </c>
      <c r="D1097" s="49" t="s">
        <v>2310</v>
      </c>
      <c r="E1097" s="49" t="s">
        <v>4427</v>
      </c>
      <c r="F1097" s="49" t="s">
        <v>4284</v>
      </c>
      <c r="G1097" s="49" t="s">
        <v>3962</v>
      </c>
      <c r="H1097" s="49" t="s">
        <v>4377</v>
      </c>
      <c r="I1097" s="51" t="s">
        <v>4428</v>
      </c>
      <c r="J1097" s="49">
        <v>41</v>
      </c>
      <c r="K1097" s="49">
        <v>30000</v>
      </c>
      <c r="L1097" s="49">
        <f t="shared" si="109"/>
        <v>-82365</v>
      </c>
      <c r="N1097" s="52" t="s">
        <v>243</v>
      </c>
      <c r="P1097" s="49">
        <v>108491</v>
      </c>
      <c r="Q1097" s="49">
        <v>0</v>
      </c>
      <c r="R1097" s="49">
        <v>0</v>
      </c>
      <c r="S1097" s="77">
        <f t="shared" si="110"/>
        <v>108491</v>
      </c>
      <c r="T1097" s="77">
        <f t="shared" si="111"/>
        <v>108491</v>
      </c>
      <c r="U1097" s="49">
        <v>112365</v>
      </c>
      <c r="V1097" s="49">
        <v>180</v>
      </c>
      <c r="W1097" s="49">
        <v>180</v>
      </c>
      <c r="X1097" s="49">
        <f t="shared" si="108"/>
        <v>-4054</v>
      </c>
      <c r="Y1097" s="49" t="s">
        <v>181</v>
      </c>
      <c r="Z1097" s="53">
        <v>5.7000000000000002E-3</v>
      </c>
      <c r="AB1097" s="53">
        <f t="shared" si="112"/>
        <v>-5.7000000000000002E-3</v>
      </c>
      <c r="AM1097" s="49" t="s">
        <v>3846</v>
      </c>
      <c r="AN1097" s="49" t="s">
        <v>4272</v>
      </c>
    </row>
    <row r="1098" spans="1:40" hidden="1" x14ac:dyDescent="0.2">
      <c r="A1098" s="49" t="s">
        <v>4429</v>
      </c>
      <c r="B1098" s="49" t="s">
        <v>4430</v>
      </c>
      <c r="C1098" s="50" t="s">
        <v>166</v>
      </c>
      <c r="D1098" s="49" t="s">
        <v>2310</v>
      </c>
      <c r="E1098" s="49" t="s">
        <v>4431</v>
      </c>
      <c r="F1098" s="49" t="s">
        <v>4284</v>
      </c>
      <c r="G1098" s="49" t="s">
        <v>3962</v>
      </c>
      <c r="H1098" s="49" t="s">
        <v>3706</v>
      </c>
      <c r="I1098" s="51" t="s">
        <v>4432</v>
      </c>
      <c r="J1098" s="49">
        <v>29</v>
      </c>
      <c r="K1098" s="49">
        <v>10000</v>
      </c>
      <c r="L1098" s="49">
        <f t="shared" si="109"/>
        <v>-725109</v>
      </c>
      <c r="N1098" s="52" t="s">
        <v>243</v>
      </c>
      <c r="P1098" s="49">
        <v>2602073</v>
      </c>
      <c r="Q1098" s="49">
        <v>0</v>
      </c>
      <c r="R1098" s="49">
        <v>0</v>
      </c>
      <c r="S1098" s="77">
        <f t="shared" si="110"/>
        <v>2602073</v>
      </c>
      <c r="T1098" s="77">
        <f t="shared" si="111"/>
        <v>2602073</v>
      </c>
      <c r="U1098" s="49">
        <v>735109</v>
      </c>
      <c r="V1098" s="49">
        <v>427535</v>
      </c>
      <c r="W1098" s="49">
        <v>453378</v>
      </c>
      <c r="X1098" s="49">
        <f t="shared" si="108"/>
        <v>1439429</v>
      </c>
      <c r="Y1098" s="49" t="s">
        <v>190</v>
      </c>
      <c r="Z1098" s="53">
        <v>1.0499999999999999E-3</v>
      </c>
      <c r="AB1098" s="53">
        <f t="shared" si="112"/>
        <v>-1.0499999999999999E-3</v>
      </c>
      <c r="AM1098" s="49" t="s">
        <v>3846</v>
      </c>
      <c r="AN1098" s="49" t="s">
        <v>4272</v>
      </c>
    </row>
    <row r="1099" spans="1:40" hidden="1" x14ac:dyDescent="0.2">
      <c r="A1099" s="49" t="s">
        <v>4433</v>
      </c>
      <c r="B1099" s="49" t="s">
        <v>4434</v>
      </c>
      <c r="C1099" s="50" t="s">
        <v>166</v>
      </c>
      <c r="D1099" s="49" t="s">
        <v>2310</v>
      </c>
      <c r="E1099" s="49" t="s">
        <v>4435</v>
      </c>
      <c r="F1099" s="49" t="s">
        <v>4284</v>
      </c>
      <c r="G1099" s="49" t="s">
        <v>3962</v>
      </c>
      <c r="H1099" s="49" t="s">
        <v>4270</v>
      </c>
      <c r="I1099" s="51" t="s">
        <v>4436</v>
      </c>
      <c r="J1099" s="49">
        <v>13</v>
      </c>
      <c r="K1099" s="49">
        <v>3000</v>
      </c>
      <c r="L1099" s="49">
        <f t="shared" si="109"/>
        <v>3000</v>
      </c>
      <c r="M1099" s="49">
        <f>L1099*Z1099</f>
        <v>819.00000000000011</v>
      </c>
      <c r="N1099" s="52" t="s">
        <v>243</v>
      </c>
      <c r="P1099" s="49">
        <v>12236</v>
      </c>
      <c r="Q1099" s="49">
        <v>0</v>
      </c>
      <c r="R1099" s="49">
        <v>0</v>
      </c>
      <c r="S1099" s="77">
        <f t="shared" si="110"/>
        <v>12236</v>
      </c>
      <c r="T1099" s="77">
        <f t="shared" si="111"/>
        <v>12236</v>
      </c>
      <c r="U1099" s="49">
        <v>0</v>
      </c>
      <c r="V1099" s="49">
        <v>0</v>
      </c>
      <c r="W1099" s="49">
        <v>0</v>
      </c>
      <c r="X1099" s="49">
        <f t="shared" si="108"/>
        <v>12236</v>
      </c>
      <c r="Y1099" s="49" t="s">
        <v>190</v>
      </c>
      <c r="Z1099" s="53">
        <v>0.27300000000000002</v>
      </c>
      <c r="AB1099" s="53">
        <f t="shared" si="112"/>
        <v>-0.27300000000000002</v>
      </c>
      <c r="AM1099" s="49" t="s">
        <v>3846</v>
      </c>
      <c r="AN1099" s="49" t="s">
        <v>4272</v>
      </c>
    </row>
    <row r="1100" spans="1:40" hidden="1" x14ac:dyDescent="0.2">
      <c r="A1100" s="49" t="s">
        <v>4437</v>
      </c>
      <c r="B1100" s="49" t="s">
        <v>4438</v>
      </c>
      <c r="C1100" s="50" t="s">
        <v>166</v>
      </c>
      <c r="D1100" s="49" t="s">
        <v>2310</v>
      </c>
      <c r="E1100" s="49" t="s">
        <v>4439</v>
      </c>
      <c r="F1100" s="49" t="s">
        <v>4284</v>
      </c>
      <c r="G1100" s="49" t="s">
        <v>3962</v>
      </c>
      <c r="H1100" s="49" t="s">
        <v>4299</v>
      </c>
      <c r="I1100" s="51" t="s">
        <v>4440</v>
      </c>
      <c r="J1100" s="49">
        <v>21</v>
      </c>
      <c r="K1100" s="49">
        <v>10000</v>
      </c>
      <c r="L1100" s="49">
        <f t="shared" si="109"/>
        <v>-1157828</v>
      </c>
      <c r="N1100" s="52" t="s">
        <v>243</v>
      </c>
      <c r="P1100" s="49">
        <v>621970</v>
      </c>
      <c r="Q1100" s="49">
        <v>0</v>
      </c>
      <c r="R1100" s="49">
        <v>940000</v>
      </c>
      <c r="S1100" s="77">
        <f t="shared" si="110"/>
        <v>621970</v>
      </c>
      <c r="T1100" s="77">
        <f t="shared" si="111"/>
        <v>1561970</v>
      </c>
      <c r="U1100" s="49">
        <v>1167828</v>
      </c>
      <c r="V1100" s="49">
        <v>614267</v>
      </c>
      <c r="W1100" s="49">
        <v>610902</v>
      </c>
      <c r="X1100" s="49">
        <f t="shared" si="108"/>
        <v>-1160125</v>
      </c>
      <c r="Y1100" s="49" t="s">
        <v>181</v>
      </c>
      <c r="Z1100" s="53">
        <v>2E-3</v>
      </c>
      <c r="AB1100" s="53">
        <f t="shared" si="112"/>
        <v>-2E-3</v>
      </c>
      <c r="AM1100" s="49" t="s">
        <v>3846</v>
      </c>
      <c r="AN1100" s="49" t="s">
        <v>4272</v>
      </c>
    </row>
    <row r="1101" spans="1:40" hidden="1" x14ac:dyDescent="0.2">
      <c r="A1101" s="49" t="s">
        <v>4441</v>
      </c>
      <c r="B1101" s="49" t="s">
        <v>4442</v>
      </c>
      <c r="C1101" s="50" t="s">
        <v>166</v>
      </c>
      <c r="D1101" s="49" t="s">
        <v>2310</v>
      </c>
      <c r="E1101" s="49" t="s">
        <v>4443</v>
      </c>
      <c r="F1101" s="49" t="s">
        <v>4284</v>
      </c>
      <c r="G1101" s="49" t="s">
        <v>3962</v>
      </c>
      <c r="H1101" s="49" t="s">
        <v>4360</v>
      </c>
      <c r="I1101" s="51" t="s">
        <v>4444</v>
      </c>
      <c r="J1101" s="49">
        <v>26</v>
      </c>
      <c r="K1101" s="49">
        <v>70000</v>
      </c>
      <c r="L1101" s="49">
        <f t="shared" si="109"/>
        <v>67730</v>
      </c>
      <c r="M1101" s="49">
        <f>L1101*Z1101</f>
        <v>372.51499999999999</v>
      </c>
      <c r="N1101" s="52" t="s">
        <v>243</v>
      </c>
      <c r="P1101" s="49">
        <v>5531</v>
      </c>
      <c r="Q1101" s="49">
        <v>0</v>
      </c>
      <c r="R1101" s="49">
        <v>0</v>
      </c>
      <c r="S1101" s="77">
        <f t="shared" si="110"/>
        <v>5531</v>
      </c>
      <c r="T1101" s="77">
        <f t="shared" si="111"/>
        <v>5531</v>
      </c>
      <c r="U1101" s="49">
        <v>2270</v>
      </c>
      <c r="V1101" s="49">
        <v>923</v>
      </c>
      <c r="W1101" s="49">
        <v>1132</v>
      </c>
      <c r="X1101" s="49">
        <f t="shared" si="108"/>
        <v>2338</v>
      </c>
      <c r="Y1101" s="49" t="s">
        <v>190</v>
      </c>
      <c r="Z1101" s="53">
        <v>5.4999999999999997E-3</v>
      </c>
      <c r="AB1101" s="53">
        <f t="shared" si="112"/>
        <v>-5.4999999999999997E-3</v>
      </c>
      <c r="AM1101" s="49" t="s">
        <v>3846</v>
      </c>
      <c r="AN1101" s="49" t="s">
        <v>4272</v>
      </c>
    </row>
    <row r="1102" spans="1:40" hidden="1" x14ac:dyDescent="0.2">
      <c r="A1102" s="49" t="s">
        <v>4445</v>
      </c>
      <c r="B1102" s="49" t="s">
        <v>4446</v>
      </c>
      <c r="C1102" s="50" t="s">
        <v>166</v>
      </c>
      <c r="D1102" s="49" t="s">
        <v>2310</v>
      </c>
      <c r="E1102" s="49" t="s">
        <v>4447</v>
      </c>
      <c r="F1102" s="49" t="s">
        <v>4284</v>
      </c>
      <c r="G1102" s="49" t="s">
        <v>3962</v>
      </c>
      <c r="H1102" s="49" t="s">
        <v>3706</v>
      </c>
      <c r="I1102" s="51" t="s">
        <v>4448</v>
      </c>
      <c r="J1102" s="49">
        <v>13</v>
      </c>
      <c r="K1102" s="49">
        <v>50000</v>
      </c>
      <c r="L1102" s="49">
        <f t="shared" si="109"/>
        <v>50000</v>
      </c>
      <c r="M1102" s="49">
        <f>L1102*Z1102</f>
        <v>160</v>
      </c>
      <c r="N1102" s="52" t="s">
        <v>243</v>
      </c>
      <c r="P1102" s="49">
        <v>0</v>
      </c>
      <c r="Q1102" s="49">
        <v>0</v>
      </c>
      <c r="R1102" s="49">
        <v>0</v>
      </c>
      <c r="S1102" s="77">
        <f t="shared" si="110"/>
        <v>0</v>
      </c>
      <c r="T1102" s="77">
        <f t="shared" si="111"/>
        <v>0</v>
      </c>
      <c r="U1102" s="49">
        <v>0</v>
      </c>
      <c r="V1102" s="49">
        <v>0</v>
      </c>
      <c r="W1102" s="49">
        <v>0</v>
      </c>
      <c r="X1102" s="49">
        <f t="shared" si="108"/>
        <v>0</v>
      </c>
      <c r="Y1102" s="49" t="s">
        <v>174</v>
      </c>
      <c r="Z1102" s="53">
        <v>3.2000000000000002E-3</v>
      </c>
      <c r="AB1102" s="53">
        <f t="shared" si="112"/>
        <v>-3.2000000000000002E-3</v>
      </c>
      <c r="AM1102" s="49" t="s">
        <v>3846</v>
      </c>
      <c r="AN1102" s="49" t="s">
        <v>4272</v>
      </c>
    </row>
    <row r="1103" spans="1:40" hidden="1" x14ac:dyDescent="0.2">
      <c r="A1103" s="49" t="s">
        <v>4449</v>
      </c>
      <c r="B1103" s="49" t="s">
        <v>4450</v>
      </c>
      <c r="C1103" s="50" t="s">
        <v>166</v>
      </c>
      <c r="D1103" s="49" t="s">
        <v>2310</v>
      </c>
      <c r="E1103" s="49" t="s">
        <v>4451</v>
      </c>
      <c r="F1103" s="49" t="s">
        <v>4284</v>
      </c>
      <c r="G1103" s="49" t="s">
        <v>3962</v>
      </c>
      <c r="H1103" s="49" t="s">
        <v>4285</v>
      </c>
      <c r="I1103" s="51" t="s">
        <v>4452</v>
      </c>
      <c r="J1103" s="49">
        <v>12</v>
      </c>
      <c r="K1103" s="49">
        <v>10000</v>
      </c>
      <c r="L1103" s="49">
        <f t="shared" si="109"/>
        <v>-1747</v>
      </c>
      <c r="N1103" s="52" t="s">
        <v>243</v>
      </c>
      <c r="P1103" s="49">
        <v>72694</v>
      </c>
      <c r="Q1103" s="49">
        <v>0</v>
      </c>
      <c r="R1103" s="49">
        <v>0</v>
      </c>
      <c r="S1103" s="77">
        <f t="shared" si="110"/>
        <v>72694</v>
      </c>
      <c r="T1103" s="77">
        <f t="shared" si="111"/>
        <v>72694</v>
      </c>
      <c r="U1103" s="49">
        <v>11747</v>
      </c>
      <c r="V1103" s="49">
        <v>7437</v>
      </c>
      <c r="W1103" s="49">
        <v>7437</v>
      </c>
      <c r="X1103" s="49">
        <f t="shared" si="108"/>
        <v>53510</v>
      </c>
      <c r="Y1103" s="49" t="s">
        <v>190</v>
      </c>
      <c r="Z1103" s="53">
        <v>1.0200000000000001E-3</v>
      </c>
      <c r="AB1103" s="53">
        <f t="shared" si="112"/>
        <v>-1.0200000000000001E-3</v>
      </c>
      <c r="AM1103" s="49" t="s">
        <v>3846</v>
      </c>
      <c r="AN1103" s="49" t="s">
        <v>4272</v>
      </c>
    </row>
    <row r="1104" spans="1:40" hidden="1" x14ac:dyDescent="0.2">
      <c r="A1104" s="49" t="s">
        <v>4453</v>
      </c>
      <c r="B1104" s="49" t="s">
        <v>4454</v>
      </c>
      <c r="C1104" s="50" t="s">
        <v>166</v>
      </c>
      <c r="D1104" s="49" t="s">
        <v>2310</v>
      </c>
      <c r="E1104" s="49" t="s">
        <v>4455</v>
      </c>
      <c r="F1104" s="49" t="s">
        <v>4284</v>
      </c>
      <c r="G1104" s="49" t="s">
        <v>3962</v>
      </c>
      <c r="H1104" s="49" t="s">
        <v>3706</v>
      </c>
      <c r="I1104" s="51" t="s">
        <v>4456</v>
      </c>
      <c r="J1104" s="49">
        <v>29</v>
      </c>
      <c r="K1104" s="49">
        <v>50000</v>
      </c>
      <c r="L1104" s="49">
        <f t="shared" si="109"/>
        <v>49559</v>
      </c>
      <c r="M1104" s="49">
        <f>L1104*Z1104</f>
        <v>121.41955</v>
      </c>
      <c r="N1104" s="52" t="s">
        <v>243</v>
      </c>
      <c r="P1104" s="49">
        <v>903</v>
      </c>
      <c r="Q1104" s="49">
        <v>0</v>
      </c>
      <c r="R1104" s="49">
        <v>0</v>
      </c>
      <c r="S1104" s="77">
        <f t="shared" si="110"/>
        <v>903</v>
      </c>
      <c r="T1104" s="77">
        <f t="shared" si="111"/>
        <v>903</v>
      </c>
      <c r="U1104" s="49">
        <v>441</v>
      </c>
      <c r="V1104" s="49">
        <v>0</v>
      </c>
      <c r="W1104" s="49">
        <v>0</v>
      </c>
      <c r="X1104" s="49">
        <f t="shared" si="108"/>
        <v>462</v>
      </c>
      <c r="Y1104" s="49" t="s">
        <v>190</v>
      </c>
      <c r="Z1104" s="53">
        <v>2.4499999999999999E-3</v>
      </c>
      <c r="AB1104" s="53">
        <f t="shared" si="112"/>
        <v>-2.4499999999999999E-3</v>
      </c>
      <c r="AM1104" s="49" t="s">
        <v>3846</v>
      </c>
      <c r="AN1104" s="49" t="s">
        <v>4272</v>
      </c>
    </row>
    <row r="1105" spans="1:40" hidden="1" x14ac:dyDescent="0.2">
      <c r="A1105" s="49" t="s">
        <v>4457</v>
      </c>
      <c r="B1105" s="49" t="s">
        <v>4458</v>
      </c>
      <c r="C1105" s="50" t="s">
        <v>166</v>
      </c>
      <c r="D1105" s="49" t="s">
        <v>2310</v>
      </c>
      <c r="E1105" s="49" t="s">
        <v>4459</v>
      </c>
      <c r="F1105" s="49" t="s">
        <v>4284</v>
      </c>
      <c r="G1105" s="49" t="s">
        <v>3962</v>
      </c>
      <c r="H1105" s="49" t="s">
        <v>4377</v>
      </c>
      <c r="I1105" s="51" t="s">
        <v>4460</v>
      </c>
      <c r="J1105" s="49">
        <v>17</v>
      </c>
      <c r="K1105" s="49">
        <v>30000</v>
      </c>
      <c r="L1105" s="49">
        <f t="shared" si="109"/>
        <v>26302</v>
      </c>
      <c r="M1105" s="49">
        <f>L1105*Z1105</f>
        <v>15.25516</v>
      </c>
      <c r="N1105" s="52" t="s">
        <v>243</v>
      </c>
      <c r="P1105" s="49">
        <v>14618</v>
      </c>
      <c r="Q1105" s="49">
        <v>0</v>
      </c>
      <c r="R1105" s="49">
        <v>0</v>
      </c>
      <c r="S1105" s="77">
        <f t="shared" si="110"/>
        <v>14618</v>
      </c>
      <c r="T1105" s="77">
        <f t="shared" si="111"/>
        <v>14618</v>
      </c>
      <c r="U1105" s="49">
        <v>3698</v>
      </c>
      <c r="V1105" s="49">
        <v>1587</v>
      </c>
      <c r="W1105" s="49">
        <v>1925</v>
      </c>
      <c r="X1105" s="49">
        <f t="shared" si="108"/>
        <v>9333</v>
      </c>
      <c r="Y1105" s="49" t="s">
        <v>190</v>
      </c>
      <c r="Z1105" s="53">
        <v>5.8E-4</v>
      </c>
      <c r="AB1105" s="53">
        <f t="shared" si="112"/>
        <v>-5.8E-4</v>
      </c>
      <c r="AM1105" s="49" t="s">
        <v>3846</v>
      </c>
      <c r="AN1105" s="49" t="s">
        <v>4272</v>
      </c>
    </row>
    <row r="1106" spans="1:40" ht="60" hidden="1" x14ac:dyDescent="0.2">
      <c r="A1106" s="49" t="s">
        <v>4461</v>
      </c>
      <c r="B1106" s="49" t="s">
        <v>4462</v>
      </c>
      <c r="C1106" s="50" t="s">
        <v>166</v>
      </c>
      <c r="D1106" s="49" t="s">
        <v>2310</v>
      </c>
      <c r="E1106" s="49" t="s">
        <v>4463</v>
      </c>
      <c r="F1106" s="49" t="s">
        <v>4284</v>
      </c>
      <c r="G1106" s="49" t="s">
        <v>3962</v>
      </c>
      <c r="H1106" s="49" t="s">
        <v>3706</v>
      </c>
      <c r="I1106" s="51" t="s">
        <v>4464</v>
      </c>
      <c r="J1106" s="49">
        <v>13</v>
      </c>
      <c r="K1106" s="49">
        <v>20000</v>
      </c>
      <c r="L1106" s="49">
        <f t="shared" si="109"/>
        <v>20000</v>
      </c>
      <c r="M1106" s="49">
        <f>L1106*Z1106</f>
        <v>368</v>
      </c>
      <c r="N1106" s="52" t="s">
        <v>243</v>
      </c>
      <c r="O1106" s="52" t="s">
        <v>504</v>
      </c>
      <c r="P1106" s="49">
        <v>2271</v>
      </c>
      <c r="Q1106" s="49">
        <v>0</v>
      </c>
      <c r="R1106" s="49">
        <v>0</v>
      </c>
      <c r="S1106" s="77">
        <f t="shared" si="110"/>
        <v>2271</v>
      </c>
      <c r="T1106" s="77">
        <f t="shared" si="111"/>
        <v>2271</v>
      </c>
      <c r="U1106" s="49">
        <v>0</v>
      </c>
      <c r="V1106" s="49">
        <v>0</v>
      </c>
      <c r="W1106" s="49">
        <v>0</v>
      </c>
      <c r="X1106" s="49">
        <f t="shared" si="108"/>
        <v>2271</v>
      </c>
      <c r="Y1106" s="49" t="s">
        <v>190</v>
      </c>
      <c r="Z1106" s="53">
        <v>1.84E-2</v>
      </c>
      <c r="AB1106" s="53">
        <f t="shared" si="112"/>
        <v>-1.84E-2</v>
      </c>
      <c r="AM1106" s="49" t="s">
        <v>3846</v>
      </c>
      <c r="AN1106" s="49" t="s">
        <v>4272</v>
      </c>
    </row>
    <row r="1107" spans="1:40" hidden="1" x14ac:dyDescent="0.2">
      <c r="A1107" s="49" t="s">
        <v>4465</v>
      </c>
      <c r="B1107" s="49" t="s">
        <v>4466</v>
      </c>
      <c r="C1107" s="50" t="s">
        <v>166</v>
      </c>
      <c r="D1107" s="49" t="s">
        <v>403</v>
      </c>
      <c r="E1107" s="49" t="s">
        <v>4467</v>
      </c>
      <c r="F1107" s="49" t="s">
        <v>4284</v>
      </c>
      <c r="G1107" s="49" t="s">
        <v>3962</v>
      </c>
      <c r="H1107" s="49" t="s">
        <v>4285</v>
      </c>
      <c r="I1107" s="51" t="s">
        <v>4468</v>
      </c>
      <c r="J1107" s="49">
        <v>13</v>
      </c>
      <c r="K1107" s="49">
        <v>10000</v>
      </c>
      <c r="L1107" s="49">
        <f t="shared" si="109"/>
        <v>8930</v>
      </c>
      <c r="M1107" s="82"/>
      <c r="N1107" s="52" t="s">
        <v>243</v>
      </c>
      <c r="P1107" s="49">
        <v>1289</v>
      </c>
      <c r="Q1107" s="49">
        <v>0</v>
      </c>
      <c r="R1107" s="49">
        <v>0</v>
      </c>
      <c r="S1107" s="77">
        <f t="shared" si="110"/>
        <v>1289</v>
      </c>
      <c r="T1107" s="77">
        <f t="shared" si="111"/>
        <v>1289</v>
      </c>
      <c r="U1107" s="49">
        <v>1070</v>
      </c>
      <c r="V1107" s="49">
        <v>579</v>
      </c>
      <c r="W1107" s="49">
        <v>579</v>
      </c>
      <c r="X1107" s="49">
        <f t="shared" si="108"/>
        <v>-360</v>
      </c>
      <c r="Y1107" s="49" t="s">
        <v>181</v>
      </c>
      <c r="Z1107" s="53">
        <v>9.2000000000000003E-4</v>
      </c>
      <c r="AB1107" s="53">
        <f t="shared" si="112"/>
        <v>-9.2000000000000003E-4</v>
      </c>
      <c r="AM1107" s="49" t="s">
        <v>3846</v>
      </c>
      <c r="AN1107" s="49" t="s">
        <v>4272</v>
      </c>
    </row>
    <row r="1108" spans="1:40" hidden="1" x14ac:dyDescent="0.2">
      <c r="A1108" s="49" t="s">
        <v>4469</v>
      </c>
      <c r="B1108" s="49" t="s">
        <v>4470</v>
      </c>
      <c r="C1108" s="50" t="s">
        <v>166</v>
      </c>
      <c r="D1108" s="49" t="s">
        <v>437</v>
      </c>
      <c r="E1108" s="49" t="s">
        <v>4471</v>
      </c>
      <c r="F1108" s="49" t="s">
        <v>4284</v>
      </c>
      <c r="G1108" s="49" t="s">
        <v>3962</v>
      </c>
      <c r="H1108" s="49" t="s">
        <v>4285</v>
      </c>
      <c r="I1108" s="51" t="s">
        <v>4472</v>
      </c>
      <c r="J1108" s="49">
        <v>13</v>
      </c>
      <c r="K1108" s="49">
        <v>10000</v>
      </c>
      <c r="L1108" s="49">
        <f t="shared" si="109"/>
        <v>-709880</v>
      </c>
      <c r="N1108" s="52" t="s">
        <v>243</v>
      </c>
      <c r="P1108" s="49">
        <v>362376</v>
      </c>
      <c r="Q1108" s="49">
        <v>0</v>
      </c>
      <c r="R1108" s="49">
        <v>400000</v>
      </c>
      <c r="S1108" s="77">
        <f t="shared" si="110"/>
        <v>362376</v>
      </c>
      <c r="T1108" s="77">
        <f t="shared" si="111"/>
        <v>762376</v>
      </c>
      <c r="U1108" s="49">
        <v>719880</v>
      </c>
      <c r="V1108" s="49">
        <v>470130</v>
      </c>
      <c r="W1108" s="49">
        <v>477070</v>
      </c>
      <c r="X1108" s="49">
        <f t="shared" si="108"/>
        <v>-827634</v>
      </c>
      <c r="Y1108" s="49" t="s">
        <v>181</v>
      </c>
      <c r="Z1108" s="53">
        <v>2.8E-3</v>
      </c>
      <c r="AB1108" s="53">
        <f t="shared" si="112"/>
        <v>-2.8E-3</v>
      </c>
      <c r="AM1108" s="49" t="s">
        <v>3846</v>
      </c>
      <c r="AN1108" s="49" t="s">
        <v>4272</v>
      </c>
    </row>
    <row r="1109" spans="1:40" hidden="1" x14ac:dyDescent="0.2">
      <c r="A1109" s="49" t="s">
        <v>4473</v>
      </c>
      <c r="B1109" s="49" t="s">
        <v>4474</v>
      </c>
      <c r="C1109" s="50" t="s">
        <v>166</v>
      </c>
      <c r="D1109" s="49" t="s">
        <v>2310</v>
      </c>
      <c r="E1109" s="49" t="s">
        <v>4475</v>
      </c>
      <c r="F1109" s="49" t="s">
        <v>4284</v>
      </c>
      <c r="G1109" s="49" t="s">
        <v>3962</v>
      </c>
      <c r="H1109" s="49" t="s">
        <v>4476</v>
      </c>
      <c r="I1109" s="51" t="s">
        <v>4477</v>
      </c>
      <c r="J1109" s="49">
        <v>13</v>
      </c>
      <c r="K1109" s="49">
        <v>2000</v>
      </c>
      <c r="L1109" s="49">
        <f t="shared" si="109"/>
        <v>1686</v>
      </c>
      <c r="M1109" s="49">
        <f>L1109*Z1109</f>
        <v>2702.6579999999999</v>
      </c>
      <c r="N1109" s="52" t="s">
        <v>243</v>
      </c>
      <c r="P1109" s="49">
        <v>500</v>
      </c>
      <c r="Q1109" s="49">
        <v>0</v>
      </c>
      <c r="R1109" s="49">
        <v>0</v>
      </c>
      <c r="S1109" s="77">
        <f t="shared" si="110"/>
        <v>500</v>
      </c>
      <c r="T1109" s="77">
        <f t="shared" si="111"/>
        <v>500</v>
      </c>
      <c r="U1109" s="49">
        <v>314</v>
      </c>
      <c r="V1109" s="49">
        <v>0</v>
      </c>
      <c r="W1109" s="49">
        <v>0</v>
      </c>
      <c r="X1109" s="49">
        <f t="shared" si="108"/>
        <v>186</v>
      </c>
      <c r="Y1109" s="49" t="s">
        <v>190</v>
      </c>
      <c r="Z1109" s="53">
        <v>1.603</v>
      </c>
      <c r="AB1109" s="53">
        <f t="shared" si="112"/>
        <v>-1.603</v>
      </c>
      <c r="AM1109" s="49" t="s">
        <v>3846</v>
      </c>
      <c r="AN1109" s="49" t="s">
        <v>4272</v>
      </c>
    </row>
    <row r="1110" spans="1:40" hidden="1" x14ac:dyDescent="0.2">
      <c r="A1110" s="49" t="s">
        <v>4478</v>
      </c>
      <c r="B1110" s="49" t="s">
        <v>4479</v>
      </c>
      <c r="C1110" s="50" t="s">
        <v>166</v>
      </c>
      <c r="D1110" s="49" t="s">
        <v>437</v>
      </c>
      <c r="E1110" s="49" t="s">
        <v>4480</v>
      </c>
      <c r="F1110" s="49" t="s">
        <v>4284</v>
      </c>
      <c r="G1110" s="49" t="s">
        <v>3962</v>
      </c>
      <c r="H1110" s="49" t="s">
        <v>4299</v>
      </c>
      <c r="I1110" s="51" t="s">
        <v>4481</v>
      </c>
      <c r="J1110" s="49">
        <v>23</v>
      </c>
      <c r="K1110" s="49">
        <v>10000</v>
      </c>
      <c r="L1110" s="49">
        <f t="shared" si="109"/>
        <v>-79383</v>
      </c>
      <c r="N1110" s="52" t="s">
        <v>243</v>
      </c>
      <c r="P1110" s="49">
        <v>135165</v>
      </c>
      <c r="Q1110" s="49">
        <v>0</v>
      </c>
      <c r="R1110" s="49">
        <v>0</v>
      </c>
      <c r="S1110" s="77">
        <f t="shared" si="110"/>
        <v>135165</v>
      </c>
      <c r="T1110" s="77">
        <f t="shared" si="111"/>
        <v>135165</v>
      </c>
      <c r="U1110" s="49">
        <v>89383</v>
      </c>
      <c r="V1110" s="49">
        <v>51677</v>
      </c>
      <c r="W1110" s="49">
        <v>49986</v>
      </c>
      <c r="X1110" s="49">
        <f t="shared" si="108"/>
        <v>-5895</v>
      </c>
      <c r="Y1110" s="49" t="s">
        <v>181</v>
      </c>
      <c r="Z1110" s="53">
        <v>2.16E-3</v>
      </c>
      <c r="AB1110" s="53">
        <f t="shared" si="112"/>
        <v>-2.16E-3</v>
      </c>
      <c r="AM1110" s="49" t="s">
        <v>3846</v>
      </c>
      <c r="AN1110" s="49" t="s">
        <v>4272</v>
      </c>
    </row>
    <row r="1111" spans="1:40" hidden="1" x14ac:dyDescent="0.2">
      <c r="A1111" s="49" t="s">
        <v>4482</v>
      </c>
      <c r="B1111" s="49" t="s">
        <v>4483</v>
      </c>
      <c r="C1111" s="50" t="s">
        <v>166</v>
      </c>
      <c r="D1111" s="49" t="s">
        <v>437</v>
      </c>
      <c r="E1111" s="49" t="s">
        <v>4484</v>
      </c>
      <c r="F1111" s="49" t="s">
        <v>4284</v>
      </c>
      <c r="G1111" s="49" t="s">
        <v>3962</v>
      </c>
      <c r="H1111" s="49" t="s">
        <v>4285</v>
      </c>
      <c r="I1111" s="51" t="s">
        <v>4485</v>
      </c>
      <c r="J1111" s="49">
        <v>13</v>
      </c>
      <c r="K1111" s="49">
        <v>10000</v>
      </c>
      <c r="L1111" s="49">
        <f t="shared" si="109"/>
        <v>-875773</v>
      </c>
      <c r="N1111" s="52" t="s">
        <v>243</v>
      </c>
      <c r="P1111" s="49">
        <v>446804</v>
      </c>
      <c r="Q1111" s="49">
        <v>110000</v>
      </c>
      <c r="R1111" s="49">
        <v>430000</v>
      </c>
      <c r="S1111" s="77">
        <f t="shared" si="110"/>
        <v>556804</v>
      </c>
      <c r="T1111" s="77">
        <f t="shared" si="111"/>
        <v>986804</v>
      </c>
      <c r="U1111" s="49">
        <v>885773</v>
      </c>
      <c r="V1111" s="49">
        <v>415226</v>
      </c>
      <c r="W1111" s="49">
        <v>403584</v>
      </c>
      <c r="X1111" s="49">
        <f t="shared" si="108"/>
        <v>-854195</v>
      </c>
      <c r="Y1111" s="49" t="s">
        <v>181</v>
      </c>
      <c r="Z1111" s="53">
        <v>1.1000000000000001E-3</v>
      </c>
      <c r="AB1111" s="53">
        <f t="shared" si="112"/>
        <v>-1.1000000000000001E-3</v>
      </c>
      <c r="AM1111" s="49" t="s">
        <v>3846</v>
      </c>
      <c r="AN1111" s="49" t="s">
        <v>4272</v>
      </c>
    </row>
    <row r="1112" spans="1:40" hidden="1" x14ac:dyDescent="0.2">
      <c r="A1112" s="49" t="s">
        <v>4486</v>
      </c>
      <c r="B1112" s="49" t="s">
        <v>4487</v>
      </c>
      <c r="C1112" s="50" t="s">
        <v>166</v>
      </c>
      <c r="D1112" s="49" t="s">
        <v>437</v>
      </c>
      <c r="E1112" s="49" t="s">
        <v>4488</v>
      </c>
      <c r="F1112" s="49" t="s">
        <v>4284</v>
      </c>
      <c r="G1112" s="49" t="s">
        <v>3962</v>
      </c>
      <c r="H1112" s="49" t="s">
        <v>3706</v>
      </c>
      <c r="I1112" s="51" t="s">
        <v>4489</v>
      </c>
      <c r="J1112" s="49">
        <v>15</v>
      </c>
      <c r="K1112" s="49">
        <v>10000</v>
      </c>
      <c r="L1112" s="49">
        <f t="shared" si="109"/>
        <v>-1499461</v>
      </c>
      <c r="N1112" s="52" t="s">
        <v>243</v>
      </c>
      <c r="P1112" s="49">
        <v>926128</v>
      </c>
      <c r="Q1112" s="49">
        <v>432000</v>
      </c>
      <c r="R1112" s="49">
        <v>582000</v>
      </c>
      <c r="S1112" s="77">
        <f t="shared" si="110"/>
        <v>1358128</v>
      </c>
      <c r="T1112" s="77">
        <f t="shared" si="111"/>
        <v>1940128</v>
      </c>
      <c r="U1112" s="49">
        <v>1509461</v>
      </c>
      <c r="V1112" s="49">
        <v>652641</v>
      </c>
      <c r="W1112" s="49">
        <v>623081</v>
      </c>
      <c r="X1112" s="49">
        <f t="shared" si="108"/>
        <v>-1235974</v>
      </c>
      <c r="Y1112" s="49" t="s">
        <v>181</v>
      </c>
      <c r="Z1112" s="53">
        <v>6.8999999999999999E-3</v>
      </c>
      <c r="AB1112" s="53">
        <f t="shared" si="112"/>
        <v>-6.8999999999999999E-3</v>
      </c>
      <c r="AM1112" s="49" t="s">
        <v>3846</v>
      </c>
      <c r="AN1112" s="49" t="s">
        <v>4272</v>
      </c>
    </row>
    <row r="1113" spans="1:40" hidden="1" x14ac:dyDescent="0.2">
      <c r="A1113" s="49" t="s">
        <v>4490</v>
      </c>
      <c r="B1113" s="49" t="s">
        <v>4491</v>
      </c>
      <c r="C1113" s="50" t="s">
        <v>166</v>
      </c>
      <c r="D1113" s="49" t="s">
        <v>437</v>
      </c>
      <c r="E1113" s="49" t="s">
        <v>4492</v>
      </c>
      <c r="F1113" s="49" t="s">
        <v>4284</v>
      </c>
      <c r="G1113" s="49" t="s">
        <v>3962</v>
      </c>
      <c r="H1113" s="49" t="s">
        <v>3706</v>
      </c>
      <c r="I1113" s="51" t="s">
        <v>4493</v>
      </c>
      <c r="J1113" s="49">
        <v>15</v>
      </c>
      <c r="K1113" s="49">
        <v>10000</v>
      </c>
      <c r="L1113" s="49">
        <f t="shared" si="109"/>
        <v>-768614</v>
      </c>
      <c r="N1113" s="52" t="s">
        <v>243</v>
      </c>
      <c r="P1113" s="49">
        <v>604921</v>
      </c>
      <c r="Q1113" s="49">
        <v>240000</v>
      </c>
      <c r="R1113" s="49">
        <v>153000</v>
      </c>
      <c r="S1113" s="77">
        <f t="shared" si="110"/>
        <v>844921</v>
      </c>
      <c r="T1113" s="77">
        <f t="shared" si="111"/>
        <v>997921</v>
      </c>
      <c r="U1113" s="49">
        <v>778614</v>
      </c>
      <c r="V1113" s="49">
        <v>321600</v>
      </c>
      <c r="W1113" s="49">
        <v>299378</v>
      </c>
      <c r="X1113" s="49">
        <f t="shared" si="108"/>
        <v>-495293</v>
      </c>
      <c r="Y1113" s="49" t="s">
        <v>181</v>
      </c>
      <c r="Z1113" s="53">
        <v>1.0200000000000001E-2</v>
      </c>
      <c r="AB1113" s="53">
        <f t="shared" si="112"/>
        <v>-1.0200000000000001E-2</v>
      </c>
      <c r="AM1113" s="49" t="s">
        <v>3846</v>
      </c>
      <c r="AN1113" s="49" t="s">
        <v>4272</v>
      </c>
    </row>
    <row r="1114" spans="1:40" hidden="1" x14ac:dyDescent="0.2">
      <c r="A1114" s="49" t="s">
        <v>4494</v>
      </c>
      <c r="B1114" s="49" t="s">
        <v>4495</v>
      </c>
      <c r="C1114" s="50" t="s">
        <v>166</v>
      </c>
      <c r="D1114" s="49" t="s">
        <v>437</v>
      </c>
      <c r="E1114" s="49" t="s">
        <v>4496</v>
      </c>
      <c r="F1114" s="49" t="s">
        <v>4284</v>
      </c>
      <c r="G1114" s="49" t="s">
        <v>3962</v>
      </c>
      <c r="H1114" s="49" t="s">
        <v>4299</v>
      </c>
      <c r="I1114" s="51" t="s">
        <v>4497</v>
      </c>
      <c r="J1114" s="49">
        <v>11</v>
      </c>
      <c r="K1114" s="49">
        <v>15000</v>
      </c>
      <c r="L1114" s="49">
        <f t="shared" si="109"/>
        <v>-69845</v>
      </c>
      <c r="N1114" s="52" t="s">
        <v>243</v>
      </c>
      <c r="P1114" s="49">
        <v>401444</v>
      </c>
      <c r="Q1114" s="49">
        <v>0</v>
      </c>
      <c r="R1114" s="49">
        <v>0</v>
      </c>
      <c r="S1114" s="77">
        <f t="shared" si="110"/>
        <v>401444</v>
      </c>
      <c r="T1114" s="77">
        <f t="shared" si="111"/>
        <v>401444</v>
      </c>
      <c r="U1114" s="49">
        <v>84845</v>
      </c>
      <c r="V1114" s="49">
        <v>43800</v>
      </c>
      <c r="W1114" s="49">
        <v>43878</v>
      </c>
      <c r="X1114" s="49">
        <f t="shared" si="108"/>
        <v>272799</v>
      </c>
      <c r="Y1114" s="49" t="s">
        <v>190</v>
      </c>
      <c r="Z1114" s="53">
        <v>1.6999999999999999E-3</v>
      </c>
      <c r="AB1114" s="53">
        <f t="shared" si="112"/>
        <v>-1.6999999999999999E-3</v>
      </c>
      <c r="AM1114" s="49" t="s">
        <v>3846</v>
      </c>
      <c r="AN1114" s="49" t="s">
        <v>4272</v>
      </c>
    </row>
    <row r="1115" spans="1:40" hidden="1" x14ac:dyDescent="0.2">
      <c r="A1115" s="49" t="s">
        <v>4498</v>
      </c>
      <c r="B1115" s="49" t="s">
        <v>4499</v>
      </c>
      <c r="C1115" s="50" t="s">
        <v>166</v>
      </c>
      <c r="D1115" s="49" t="s">
        <v>437</v>
      </c>
      <c r="E1115" s="49" t="s">
        <v>4500</v>
      </c>
      <c r="F1115" s="49" t="s">
        <v>4284</v>
      </c>
      <c r="G1115" s="49" t="s">
        <v>3962</v>
      </c>
      <c r="H1115" s="49" t="s">
        <v>4294</v>
      </c>
      <c r="I1115" s="51" t="s">
        <v>4501</v>
      </c>
      <c r="J1115" s="49">
        <v>9</v>
      </c>
      <c r="K1115" s="49">
        <v>15000</v>
      </c>
      <c r="L1115" s="49">
        <f t="shared" si="109"/>
        <v>-2601497</v>
      </c>
      <c r="N1115" s="52" t="s">
        <v>243</v>
      </c>
      <c r="P1115" s="49">
        <v>612378</v>
      </c>
      <c r="Q1115" s="49">
        <v>0</v>
      </c>
      <c r="R1115" s="49">
        <v>1995000</v>
      </c>
      <c r="S1115" s="77">
        <f t="shared" si="110"/>
        <v>612378</v>
      </c>
      <c r="T1115" s="77">
        <f t="shared" si="111"/>
        <v>2607378</v>
      </c>
      <c r="U1115" s="49">
        <v>2616497</v>
      </c>
      <c r="V1115" s="49">
        <v>1073286</v>
      </c>
      <c r="W1115" s="49">
        <v>588189</v>
      </c>
      <c r="X1115" s="49">
        <f t="shared" si="108"/>
        <v>-3077405</v>
      </c>
      <c r="Y1115" s="49" t="s">
        <v>181</v>
      </c>
      <c r="Z1115" s="53">
        <v>8.9999999999999998E-4</v>
      </c>
      <c r="AB1115" s="53">
        <f t="shared" si="112"/>
        <v>-8.9999999999999998E-4</v>
      </c>
      <c r="AM1115" s="49" t="s">
        <v>3846</v>
      </c>
      <c r="AN1115" s="49" t="s">
        <v>4272</v>
      </c>
    </row>
    <row r="1116" spans="1:40" hidden="1" x14ac:dyDescent="0.2">
      <c r="A1116" s="49" t="s">
        <v>4502</v>
      </c>
      <c r="B1116" s="49" t="s">
        <v>4503</v>
      </c>
      <c r="C1116" s="50" t="s">
        <v>166</v>
      </c>
      <c r="D1116" s="49" t="s">
        <v>437</v>
      </c>
      <c r="E1116" s="49" t="s">
        <v>4504</v>
      </c>
      <c r="F1116" s="49" t="s">
        <v>4284</v>
      </c>
      <c r="G1116" s="49" t="s">
        <v>3962</v>
      </c>
      <c r="H1116" s="49" t="s">
        <v>3706</v>
      </c>
      <c r="I1116" s="51" t="s">
        <v>4505</v>
      </c>
      <c r="J1116" s="49">
        <v>15</v>
      </c>
      <c r="K1116" s="49">
        <v>10000</v>
      </c>
      <c r="L1116" s="49">
        <f t="shared" si="109"/>
        <v>-11330</v>
      </c>
      <c r="N1116" s="52" t="s">
        <v>243</v>
      </c>
      <c r="P1116" s="49">
        <v>8793</v>
      </c>
      <c r="Q1116" s="49">
        <v>10000</v>
      </c>
      <c r="R1116" s="49">
        <v>12000</v>
      </c>
      <c r="S1116" s="77">
        <f t="shared" si="110"/>
        <v>18793</v>
      </c>
      <c r="T1116" s="77">
        <f t="shared" si="111"/>
        <v>30793</v>
      </c>
      <c r="U1116" s="49">
        <v>21330</v>
      </c>
      <c r="V1116" s="49">
        <v>9048</v>
      </c>
      <c r="W1116" s="49">
        <v>8997</v>
      </c>
      <c r="X1116" s="49">
        <f t="shared" si="108"/>
        <v>-21585</v>
      </c>
      <c r="Y1116" s="49" t="s">
        <v>181</v>
      </c>
      <c r="Z1116" s="53">
        <v>1.7330000000000002E-2</v>
      </c>
      <c r="AB1116" s="53">
        <f t="shared" si="112"/>
        <v>-1.7330000000000002E-2</v>
      </c>
      <c r="AM1116" s="49" t="s">
        <v>3846</v>
      </c>
      <c r="AN1116" s="49" t="s">
        <v>4272</v>
      </c>
    </row>
    <row r="1117" spans="1:40" hidden="1" x14ac:dyDescent="0.2">
      <c r="A1117" s="49" t="s">
        <v>4506</v>
      </c>
      <c r="B1117" s="49" t="s">
        <v>4507</v>
      </c>
      <c r="C1117" s="50" t="s">
        <v>166</v>
      </c>
      <c r="D1117" s="49" t="s">
        <v>437</v>
      </c>
      <c r="E1117" s="49" t="s">
        <v>4508</v>
      </c>
      <c r="F1117" s="49" t="s">
        <v>4284</v>
      </c>
      <c r="G1117" s="49" t="s">
        <v>3962</v>
      </c>
      <c r="H1117" s="49" t="s">
        <v>4299</v>
      </c>
      <c r="I1117" s="51" t="s">
        <v>4509</v>
      </c>
      <c r="J1117" s="49">
        <v>11</v>
      </c>
      <c r="K1117" s="49">
        <v>10000</v>
      </c>
      <c r="L1117" s="49">
        <f t="shared" si="109"/>
        <v>-4501538</v>
      </c>
      <c r="N1117" s="52" t="s">
        <v>243</v>
      </c>
      <c r="P1117" s="49">
        <v>2113044</v>
      </c>
      <c r="Q1117" s="49">
        <v>580000</v>
      </c>
      <c r="R1117" s="49">
        <v>2330000</v>
      </c>
      <c r="S1117" s="77">
        <f t="shared" si="110"/>
        <v>2693044</v>
      </c>
      <c r="T1117" s="77">
        <f t="shared" si="111"/>
        <v>5023044</v>
      </c>
      <c r="U1117" s="49">
        <v>4511538</v>
      </c>
      <c r="V1117" s="49">
        <v>2151918</v>
      </c>
      <c r="W1117" s="49">
        <v>1751214</v>
      </c>
      <c r="X1117" s="49">
        <f t="shared" si="108"/>
        <v>-4550412</v>
      </c>
      <c r="Y1117" s="49" t="s">
        <v>181</v>
      </c>
      <c r="Z1117" s="53">
        <v>1.1900000000000001E-3</v>
      </c>
      <c r="AB1117" s="53">
        <f t="shared" si="112"/>
        <v>-1.1900000000000001E-3</v>
      </c>
      <c r="AM1117" s="49" t="s">
        <v>3846</v>
      </c>
      <c r="AN1117" s="49" t="s">
        <v>4272</v>
      </c>
    </row>
    <row r="1118" spans="1:40" hidden="1" x14ac:dyDescent="0.2">
      <c r="A1118" s="49" t="s">
        <v>4510</v>
      </c>
      <c r="B1118" s="49" t="s">
        <v>4511</v>
      </c>
      <c r="C1118" s="50" t="s">
        <v>166</v>
      </c>
      <c r="D1118" s="49" t="s">
        <v>2310</v>
      </c>
      <c r="E1118" s="49" t="s">
        <v>4512</v>
      </c>
      <c r="F1118" s="49" t="s">
        <v>4284</v>
      </c>
      <c r="G1118" s="49" t="s">
        <v>3962</v>
      </c>
      <c r="H1118" s="49" t="s">
        <v>4299</v>
      </c>
      <c r="I1118" s="51" t="s">
        <v>4513</v>
      </c>
      <c r="J1118" s="49">
        <v>30</v>
      </c>
      <c r="K1118" s="49">
        <v>3000</v>
      </c>
      <c r="L1118" s="49">
        <f t="shared" si="109"/>
        <v>-942</v>
      </c>
      <c r="N1118" s="52" t="s">
        <v>243</v>
      </c>
      <c r="P1118" s="49">
        <v>21798</v>
      </c>
      <c r="Q1118" s="49">
        <v>0</v>
      </c>
      <c r="R1118" s="49">
        <v>0</v>
      </c>
      <c r="S1118" s="77">
        <f t="shared" si="110"/>
        <v>21798</v>
      </c>
      <c r="T1118" s="77">
        <f t="shared" si="111"/>
        <v>21798</v>
      </c>
      <c r="U1118" s="49">
        <v>3942</v>
      </c>
      <c r="V1118" s="49">
        <v>0</v>
      </c>
      <c r="W1118" s="49">
        <v>0</v>
      </c>
      <c r="X1118" s="49">
        <f t="shared" si="108"/>
        <v>17856</v>
      </c>
      <c r="Y1118" s="49" t="s">
        <v>190</v>
      </c>
      <c r="Z1118" s="53">
        <v>2.4109999999999999E-2</v>
      </c>
      <c r="AB1118" s="53">
        <f t="shared" si="112"/>
        <v>-2.4109999999999999E-2</v>
      </c>
      <c r="AM1118" s="49" t="s">
        <v>3846</v>
      </c>
      <c r="AN1118" s="49" t="s">
        <v>4272</v>
      </c>
    </row>
    <row r="1119" spans="1:40" hidden="1" x14ac:dyDescent="0.2">
      <c r="A1119" s="49" t="s">
        <v>4514</v>
      </c>
      <c r="B1119" s="49" t="s">
        <v>4515</v>
      </c>
      <c r="C1119" s="50" t="s">
        <v>166</v>
      </c>
      <c r="D1119" s="49" t="s">
        <v>437</v>
      </c>
      <c r="E1119" s="49" t="s">
        <v>4516</v>
      </c>
      <c r="F1119" s="49" t="s">
        <v>4284</v>
      </c>
      <c r="G1119" s="49" t="s">
        <v>3962</v>
      </c>
      <c r="H1119" s="49" t="s">
        <v>4285</v>
      </c>
      <c r="I1119" s="51" t="s">
        <v>4517</v>
      </c>
      <c r="J1119" s="49">
        <v>13</v>
      </c>
      <c r="K1119" s="49">
        <v>10000</v>
      </c>
      <c r="L1119" s="49">
        <f t="shared" si="109"/>
        <v>-349916</v>
      </c>
      <c r="N1119" s="52" t="s">
        <v>243</v>
      </c>
      <c r="P1119" s="49">
        <v>860063</v>
      </c>
      <c r="Q1119" s="49">
        <v>0</v>
      </c>
      <c r="R1119" s="49">
        <v>0</v>
      </c>
      <c r="S1119" s="77">
        <f t="shared" si="110"/>
        <v>860063</v>
      </c>
      <c r="T1119" s="77">
        <f t="shared" si="111"/>
        <v>860063</v>
      </c>
      <c r="U1119" s="49">
        <v>359916</v>
      </c>
      <c r="V1119" s="49">
        <v>175728</v>
      </c>
      <c r="W1119" s="49">
        <v>177707</v>
      </c>
      <c r="X1119" s="49">
        <f t="shared" si="108"/>
        <v>324419</v>
      </c>
      <c r="Y1119" s="49" t="s">
        <v>190</v>
      </c>
      <c r="Z1119" s="53">
        <v>1.2999999999999999E-3</v>
      </c>
      <c r="AB1119" s="53">
        <f t="shared" si="112"/>
        <v>-1.2999999999999999E-3</v>
      </c>
      <c r="AM1119" s="49" t="s">
        <v>3846</v>
      </c>
      <c r="AN1119" s="49" t="s">
        <v>4272</v>
      </c>
    </row>
    <row r="1120" spans="1:40" hidden="1" x14ac:dyDescent="0.2">
      <c r="A1120" s="49" t="s">
        <v>4518</v>
      </c>
      <c r="B1120" s="49" t="s">
        <v>4519</v>
      </c>
      <c r="C1120" s="50" t="s">
        <v>166</v>
      </c>
      <c r="D1120" s="49" t="s">
        <v>437</v>
      </c>
      <c r="E1120" s="49" t="s">
        <v>4520</v>
      </c>
      <c r="F1120" s="49" t="s">
        <v>4284</v>
      </c>
      <c r="G1120" s="49" t="s">
        <v>3962</v>
      </c>
      <c r="H1120" s="49" t="s">
        <v>4285</v>
      </c>
      <c r="I1120" s="51" t="s">
        <v>4521</v>
      </c>
      <c r="J1120" s="49">
        <v>11</v>
      </c>
      <c r="K1120" s="49">
        <v>10000</v>
      </c>
      <c r="L1120" s="49">
        <f t="shared" si="109"/>
        <v>-77808</v>
      </c>
      <c r="N1120" s="52" t="s">
        <v>243</v>
      </c>
      <c r="P1120" s="49">
        <v>74809</v>
      </c>
      <c r="Q1120" s="49">
        <v>20000</v>
      </c>
      <c r="R1120" s="49">
        <v>20000</v>
      </c>
      <c r="S1120" s="77">
        <f t="shared" si="110"/>
        <v>94809</v>
      </c>
      <c r="T1120" s="77">
        <f t="shared" si="111"/>
        <v>114809</v>
      </c>
      <c r="U1120" s="49">
        <v>87808</v>
      </c>
      <c r="V1120" s="49">
        <v>41296</v>
      </c>
      <c r="W1120" s="49">
        <v>35311</v>
      </c>
      <c r="X1120" s="49">
        <f t="shared" si="108"/>
        <v>-54295</v>
      </c>
      <c r="Y1120" s="49" t="s">
        <v>181</v>
      </c>
      <c r="Z1120" s="53">
        <v>9.7000000000000005E-4</v>
      </c>
      <c r="AB1120" s="53">
        <f t="shared" si="112"/>
        <v>-9.7000000000000005E-4</v>
      </c>
      <c r="AM1120" s="49" t="s">
        <v>3846</v>
      </c>
      <c r="AN1120" s="49" t="s">
        <v>4272</v>
      </c>
    </row>
    <row r="1121" spans="1:40" hidden="1" x14ac:dyDescent="0.2">
      <c r="A1121" s="49" t="s">
        <v>4522</v>
      </c>
      <c r="B1121" s="49" t="s">
        <v>4523</v>
      </c>
      <c r="C1121" s="50" t="s">
        <v>166</v>
      </c>
      <c r="D1121" s="49" t="s">
        <v>437</v>
      </c>
      <c r="E1121" s="49" t="s">
        <v>4524</v>
      </c>
      <c r="F1121" s="49" t="s">
        <v>4284</v>
      </c>
      <c r="G1121" s="49" t="s">
        <v>3962</v>
      </c>
      <c r="H1121" s="49" t="s">
        <v>4299</v>
      </c>
      <c r="I1121" s="51" t="s">
        <v>4525</v>
      </c>
      <c r="J1121" s="49">
        <v>11</v>
      </c>
      <c r="K1121" s="49">
        <v>15000</v>
      </c>
      <c r="L1121" s="49">
        <f t="shared" si="109"/>
        <v>-24291057</v>
      </c>
      <c r="N1121" s="52" t="s">
        <v>243</v>
      </c>
      <c r="P1121" s="49">
        <v>24670544</v>
      </c>
      <c r="Q1121" s="49">
        <v>0</v>
      </c>
      <c r="R1121" s="49">
        <v>0</v>
      </c>
      <c r="S1121" s="77">
        <f t="shared" si="110"/>
        <v>24670544</v>
      </c>
      <c r="T1121" s="77">
        <f t="shared" si="111"/>
        <v>24670544</v>
      </c>
      <c r="U1121" s="49">
        <v>24306057</v>
      </c>
      <c r="V1121" s="49">
        <v>10671342</v>
      </c>
      <c r="W1121" s="49">
        <v>9546916</v>
      </c>
      <c r="X1121" s="49">
        <f t="shared" si="108"/>
        <v>-10306855</v>
      </c>
      <c r="Y1121" s="49" t="s">
        <v>181</v>
      </c>
      <c r="Z1121" s="53">
        <v>2.5999999999999999E-3</v>
      </c>
      <c r="AB1121" s="53">
        <f t="shared" si="112"/>
        <v>-2.5999999999999999E-3</v>
      </c>
      <c r="AM1121" s="49" t="s">
        <v>3846</v>
      </c>
      <c r="AN1121" s="49" t="s">
        <v>4272</v>
      </c>
    </row>
    <row r="1122" spans="1:40" hidden="1" x14ac:dyDescent="0.2">
      <c r="A1122" s="49" t="s">
        <v>4526</v>
      </c>
      <c r="B1122" s="49" t="s">
        <v>4527</v>
      </c>
      <c r="C1122" s="50" t="s">
        <v>166</v>
      </c>
      <c r="D1122" s="49" t="s">
        <v>437</v>
      </c>
      <c r="E1122" s="49" t="s">
        <v>4528</v>
      </c>
      <c r="F1122" s="49" t="s">
        <v>4284</v>
      </c>
      <c r="G1122" s="49" t="s">
        <v>3962</v>
      </c>
      <c r="H1122" s="49" t="s">
        <v>4299</v>
      </c>
      <c r="I1122" s="51" t="s">
        <v>4529</v>
      </c>
      <c r="J1122" s="49">
        <v>11</v>
      </c>
      <c r="K1122" s="49">
        <v>15000</v>
      </c>
      <c r="L1122" s="49">
        <f t="shared" si="109"/>
        <v>-108835</v>
      </c>
      <c r="N1122" s="52" t="s">
        <v>243</v>
      </c>
      <c r="P1122" s="49">
        <v>215650</v>
      </c>
      <c r="Q1122" s="49">
        <v>0</v>
      </c>
      <c r="R1122" s="49">
        <v>0</v>
      </c>
      <c r="S1122" s="77">
        <f t="shared" si="110"/>
        <v>215650</v>
      </c>
      <c r="T1122" s="77">
        <f t="shared" si="111"/>
        <v>215650</v>
      </c>
      <c r="U1122" s="49">
        <v>123835</v>
      </c>
      <c r="V1122" s="49">
        <v>21828</v>
      </c>
      <c r="W1122" s="49">
        <v>21828</v>
      </c>
      <c r="X1122" s="49">
        <f t="shared" si="108"/>
        <v>69987</v>
      </c>
      <c r="Y1122" s="49" t="s">
        <v>190</v>
      </c>
      <c r="Z1122" s="53">
        <v>2E-3</v>
      </c>
      <c r="AB1122" s="53">
        <f t="shared" si="112"/>
        <v>-2E-3</v>
      </c>
      <c r="AM1122" s="49" t="s">
        <v>3846</v>
      </c>
      <c r="AN1122" s="49" t="s">
        <v>4272</v>
      </c>
    </row>
    <row r="1123" spans="1:40" hidden="1" x14ac:dyDescent="0.2">
      <c r="A1123" s="49" t="s">
        <v>4530</v>
      </c>
      <c r="B1123" s="49" t="s">
        <v>4531</v>
      </c>
      <c r="C1123" s="50" t="s">
        <v>166</v>
      </c>
      <c r="D1123" s="49" t="s">
        <v>437</v>
      </c>
      <c r="E1123" s="49" t="s">
        <v>4532</v>
      </c>
      <c r="F1123" s="49" t="s">
        <v>4284</v>
      </c>
      <c r="G1123" s="49" t="s">
        <v>3962</v>
      </c>
      <c r="H1123" s="49" t="s">
        <v>4270</v>
      </c>
      <c r="I1123" s="51" t="s">
        <v>4533</v>
      </c>
      <c r="J1123" s="49">
        <v>15</v>
      </c>
      <c r="K1123" s="49">
        <v>3500</v>
      </c>
      <c r="L1123" s="49">
        <f t="shared" si="109"/>
        <v>-657707</v>
      </c>
      <c r="N1123" s="52" t="s">
        <v>243</v>
      </c>
      <c r="P1123" s="49">
        <v>212506</v>
      </c>
      <c r="Q1123" s="49">
        <v>38500</v>
      </c>
      <c r="R1123" s="49">
        <v>451927</v>
      </c>
      <c r="S1123" s="77">
        <f t="shared" si="110"/>
        <v>251006</v>
      </c>
      <c r="T1123" s="77">
        <f t="shared" si="111"/>
        <v>702933</v>
      </c>
      <c r="U1123" s="49">
        <v>661207</v>
      </c>
      <c r="V1123" s="49">
        <v>305378</v>
      </c>
      <c r="W1123" s="49">
        <v>298803</v>
      </c>
      <c r="X1123" s="49">
        <f t="shared" si="108"/>
        <v>-754079</v>
      </c>
      <c r="Y1123" s="49" t="s">
        <v>181</v>
      </c>
      <c r="Z1123" s="53">
        <v>0.19700000000000001</v>
      </c>
      <c r="AB1123" s="53">
        <f t="shared" si="112"/>
        <v>-0.19700000000000001</v>
      </c>
      <c r="AM1123" s="49" t="s">
        <v>3846</v>
      </c>
      <c r="AN1123" s="49" t="s">
        <v>4272</v>
      </c>
    </row>
    <row r="1124" spans="1:40" hidden="1" x14ac:dyDescent="0.2">
      <c r="A1124" s="49" t="s">
        <v>4534</v>
      </c>
      <c r="B1124" s="49" t="s">
        <v>4535</v>
      </c>
      <c r="C1124" s="50" t="s">
        <v>166</v>
      </c>
      <c r="D1124" s="49" t="s">
        <v>437</v>
      </c>
      <c r="E1124" s="49" t="s">
        <v>4536</v>
      </c>
      <c r="F1124" s="49" t="s">
        <v>4284</v>
      </c>
      <c r="G1124" s="49" t="s">
        <v>3962</v>
      </c>
      <c r="H1124" s="49" t="s">
        <v>4285</v>
      </c>
      <c r="I1124" s="51" t="s">
        <v>4537</v>
      </c>
      <c r="J1124" s="49">
        <v>13</v>
      </c>
      <c r="K1124" s="49">
        <v>10000</v>
      </c>
      <c r="L1124" s="49">
        <f t="shared" si="109"/>
        <v>-274942</v>
      </c>
      <c r="N1124" s="52" t="s">
        <v>243</v>
      </c>
      <c r="P1124" s="49">
        <v>136180</v>
      </c>
      <c r="Q1124" s="49">
        <v>80000</v>
      </c>
      <c r="R1124" s="49">
        <v>160000</v>
      </c>
      <c r="S1124" s="77">
        <f t="shared" si="110"/>
        <v>216180</v>
      </c>
      <c r="T1124" s="77">
        <f t="shared" si="111"/>
        <v>376180</v>
      </c>
      <c r="U1124" s="49">
        <v>284942</v>
      </c>
      <c r="V1124" s="49">
        <v>135531</v>
      </c>
      <c r="W1124" s="49">
        <v>138021</v>
      </c>
      <c r="X1124" s="49">
        <f t="shared" si="108"/>
        <v>-284293</v>
      </c>
      <c r="Y1124" s="49" t="s">
        <v>181</v>
      </c>
      <c r="Z1124" s="53">
        <v>2.0999999999999999E-3</v>
      </c>
      <c r="AB1124" s="53">
        <f t="shared" si="112"/>
        <v>-2.0999999999999999E-3</v>
      </c>
      <c r="AM1124" s="49" t="s">
        <v>3846</v>
      </c>
      <c r="AN1124" s="49" t="s">
        <v>4272</v>
      </c>
    </row>
    <row r="1125" spans="1:40" hidden="1" x14ac:dyDescent="0.2">
      <c r="A1125" s="49" t="s">
        <v>4538</v>
      </c>
      <c r="B1125" s="49" t="s">
        <v>4539</v>
      </c>
      <c r="C1125" s="50" t="s">
        <v>166</v>
      </c>
      <c r="D1125" s="49" t="s">
        <v>437</v>
      </c>
      <c r="E1125" s="49" t="s">
        <v>4540</v>
      </c>
      <c r="F1125" s="49" t="s">
        <v>4284</v>
      </c>
      <c r="G1125" s="49" t="s">
        <v>3962</v>
      </c>
      <c r="H1125" s="49" t="s">
        <v>3706</v>
      </c>
      <c r="I1125" s="51" t="s">
        <v>4541</v>
      </c>
      <c r="J1125" s="49">
        <v>21</v>
      </c>
      <c r="K1125" s="49">
        <v>50000</v>
      </c>
      <c r="L1125" s="49">
        <f t="shared" si="109"/>
        <v>48330</v>
      </c>
      <c r="M1125" s="82"/>
      <c r="N1125" s="52" t="s">
        <v>243</v>
      </c>
      <c r="P1125" s="49">
        <v>1671</v>
      </c>
      <c r="Q1125" s="49">
        <v>0</v>
      </c>
      <c r="R1125" s="49">
        <v>0</v>
      </c>
      <c r="S1125" s="77">
        <f t="shared" si="110"/>
        <v>1671</v>
      </c>
      <c r="T1125" s="77">
        <f t="shared" si="111"/>
        <v>1671</v>
      </c>
      <c r="U1125" s="49">
        <v>1670</v>
      </c>
      <c r="V1125" s="49">
        <v>132</v>
      </c>
      <c r="W1125" s="49">
        <v>132</v>
      </c>
      <c r="X1125" s="49">
        <f t="shared" si="108"/>
        <v>-131</v>
      </c>
      <c r="Y1125" s="49" t="s">
        <v>181</v>
      </c>
      <c r="Z1125" s="53">
        <v>2.1000000000000001E-2</v>
      </c>
      <c r="AB1125" s="53">
        <f t="shared" si="112"/>
        <v>-2.1000000000000001E-2</v>
      </c>
      <c r="AM1125" s="49" t="s">
        <v>3846</v>
      </c>
      <c r="AN1125" s="49" t="s">
        <v>4272</v>
      </c>
    </row>
    <row r="1126" spans="1:40" hidden="1" x14ac:dyDescent="0.2">
      <c r="A1126" s="49" t="s">
        <v>4542</v>
      </c>
      <c r="B1126" s="49" t="s">
        <v>4543</v>
      </c>
      <c r="C1126" s="50" t="s">
        <v>166</v>
      </c>
      <c r="D1126" s="49" t="s">
        <v>437</v>
      </c>
      <c r="E1126" s="49" t="s">
        <v>4544</v>
      </c>
      <c r="F1126" s="49" t="s">
        <v>4284</v>
      </c>
      <c r="G1126" s="49" t="s">
        <v>3962</v>
      </c>
      <c r="H1126" s="49" t="s">
        <v>4285</v>
      </c>
      <c r="I1126" s="51" t="s">
        <v>4545</v>
      </c>
      <c r="J1126" s="49">
        <v>13</v>
      </c>
      <c r="K1126" s="49">
        <v>10000</v>
      </c>
      <c r="L1126" s="49">
        <f t="shared" si="109"/>
        <v>-61173</v>
      </c>
      <c r="N1126" s="52" t="s">
        <v>243</v>
      </c>
      <c r="P1126" s="49">
        <v>23670</v>
      </c>
      <c r="Q1126" s="49">
        <v>20000</v>
      </c>
      <c r="R1126" s="49">
        <v>60000</v>
      </c>
      <c r="S1126" s="77">
        <f t="shared" si="110"/>
        <v>43670</v>
      </c>
      <c r="T1126" s="77">
        <f t="shared" si="111"/>
        <v>103670</v>
      </c>
      <c r="U1126" s="49">
        <v>71173</v>
      </c>
      <c r="V1126" s="49">
        <v>37272</v>
      </c>
      <c r="W1126" s="49">
        <v>35726</v>
      </c>
      <c r="X1126" s="49">
        <f t="shared" si="108"/>
        <v>-84775</v>
      </c>
      <c r="Y1126" s="49" t="s">
        <v>181</v>
      </c>
      <c r="Z1126" s="53">
        <v>1.6299999999999999E-3</v>
      </c>
      <c r="AB1126" s="53">
        <f t="shared" si="112"/>
        <v>-1.6299999999999999E-3</v>
      </c>
      <c r="AM1126" s="49" t="s">
        <v>3846</v>
      </c>
      <c r="AN1126" s="49" t="s">
        <v>4272</v>
      </c>
    </row>
    <row r="1127" spans="1:40" hidden="1" x14ac:dyDescent="0.2">
      <c r="A1127" s="49" t="s">
        <v>4546</v>
      </c>
      <c r="B1127" s="49" t="s">
        <v>4547</v>
      </c>
      <c r="C1127" s="50" t="s">
        <v>166</v>
      </c>
      <c r="D1127" s="49" t="s">
        <v>437</v>
      </c>
      <c r="E1127" s="49" t="s">
        <v>4548</v>
      </c>
      <c r="F1127" s="49" t="s">
        <v>4284</v>
      </c>
      <c r="G1127" s="49" t="s">
        <v>3962</v>
      </c>
      <c r="H1127" s="49" t="s">
        <v>4299</v>
      </c>
      <c r="I1127" s="51" t="s">
        <v>4549</v>
      </c>
      <c r="J1127" s="49">
        <v>11</v>
      </c>
      <c r="K1127" s="49">
        <v>15000</v>
      </c>
      <c r="L1127" s="49">
        <f t="shared" si="109"/>
        <v>-71370</v>
      </c>
      <c r="N1127" s="52" t="s">
        <v>243</v>
      </c>
      <c r="P1127" s="49">
        <v>107706</v>
      </c>
      <c r="Q1127" s="49">
        <v>0</v>
      </c>
      <c r="R1127" s="49">
        <v>0</v>
      </c>
      <c r="S1127" s="77">
        <f t="shared" si="110"/>
        <v>107706</v>
      </c>
      <c r="T1127" s="77">
        <f t="shared" si="111"/>
        <v>107706</v>
      </c>
      <c r="U1127" s="49">
        <v>86370</v>
      </c>
      <c r="V1127" s="49">
        <v>19488</v>
      </c>
      <c r="W1127" s="49">
        <v>24480</v>
      </c>
      <c r="X1127" s="49">
        <f t="shared" ref="X1127:X1190" si="113">P1127-(U1127+V1127)</f>
        <v>1848</v>
      </c>
      <c r="Y1127" s="49" t="s">
        <v>190</v>
      </c>
      <c r="Z1127" s="53">
        <v>6.0999999999999997E-4</v>
      </c>
      <c r="AB1127" s="53">
        <f t="shared" si="112"/>
        <v>-6.0999999999999997E-4</v>
      </c>
      <c r="AM1127" s="49" t="s">
        <v>3846</v>
      </c>
      <c r="AN1127" s="49" t="s">
        <v>4272</v>
      </c>
    </row>
    <row r="1128" spans="1:40" hidden="1" x14ac:dyDescent="0.2">
      <c r="A1128" s="49" t="s">
        <v>4550</v>
      </c>
      <c r="B1128" s="49" t="s">
        <v>4551</v>
      </c>
      <c r="C1128" s="50" t="s">
        <v>166</v>
      </c>
      <c r="D1128" s="49" t="s">
        <v>437</v>
      </c>
      <c r="E1128" s="49" t="s">
        <v>4552</v>
      </c>
      <c r="F1128" s="49" t="s">
        <v>4284</v>
      </c>
      <c r="G1128" s="49" t="s">
        <v>3962</v>
      </c>
      <c r="H1128" s="49" t="s">
        <v>4377</v>
      </c>
      <c r="I1128" s="51" t="s">
        <v>4553</v>
      </c>
      <c r="J1128" s="49">
        <v>17</v>
      </c>
      <c r="K1128" s="49">
        <v>3000</v>
      </c>
      <c r="L1128" s="49">
        <f t="shared" si="109"/>
        <v>-50649</v>
      </c>
      <c r="N1128" s="52" t="s">
        <v>243</v>
      </c>
      <c r="P1128" s="49">
        <v>37473</v>
      </c>
      <c r="Q1128" s="49">
        <v>0</v>
      </c>
      <c r="R1128" s="49">
        <v>19000</v>
      </c>
      <c r="S1128" s="77">
        <f t="shared" si="110"/>
        <v>37473</v>
      </c>
      <c r="T1128" s="77">
        <f t="shared" si="111"/>
        <v>56473</v>
      </c>
      <c r="U1128" s="49">
        <v>53649</v>
      </c>
      <c r="V1128" s="49">
        <v>5225</v>
      </c>
      <c r="W1128" s="49">
        <v>3805</v>
      </c>
      <c r="X1128" s="49">
        <f t="shared" si="113"/>
        <v>-21401</v>
      </c>
      <c r="Y1128" s="49" t="s">
        <v>181</v>
      </c>
      <c r="Z1128" s="53">
        <v>0.1673</v>
      </c>
      <c r="AB1128" s="53">
        <f t="shared" si="112"/>
        <v>-0.1673</v>
      </c>
      <c r="AM1128" s="49" t="s">
        <v>3846</v>
      </c>
      <c r="AN1128" s="49" t="s">
        <v>4272</v>
      </c>
    </row>
    <row r="1129" spans="1:40" hidden="1" x14ac:dyDescent="0.2">
      <c r="A1129" s="49" t="s">
        <v>4554</v>
      </c>
      <c r="B1129" s="49" t="s">
        <v>4555</v>
      </c>
      <c r="C1129" s="50" t="s">
        <v>166</v>
      </c>
      <c r="D1129" s="49" t="s">
        <v>437</v>
      </c>
      <c r="E1129" s="49" t="s">
        <v>4556</v>
      </c>
      <c r="F1129" s="49" t="s">
        <v>4284</v>
      </c>
      <c r="G1129" s="49" t="s">
        <v>3962</v>
      </c>
      <c r="H1129" s="49" t="s">
        <v>4360</v>
      </c>
      <c r="I1129" s="51" t="s">
        <v>4557</v>
      </c>
      <c r="J1129" s="49">
        <v>33</v>
      </c>
      <c r="K1129" s="49">
        <v>2000</v>
      </c>
      <c r="L1129" s="49">
        <f t="shared" si="109"/>
        <v>-18228</v>
      </c>
      <c r="N1129" s="52" t="s">
        <v>243</v>
      </c>
      <c r="P1129" s="49">
        <v>12898</v>
      </c>
      <c r="Q1129" s="49">
        <v>25000</v>
      </c>
      <c r="R1129" s="49">
        <v>4831</v>
      </c>
      <c r="S1129" s="77">
        <f t="shared" si="110"/>
        <v>37898</v>
      </c>
      <c r="T1129" s="77">
        <f t="shared" si="111"/>
        <v>42729</v>
      </c>
      <c r="U1129" s="49">
        <v>20228</v>
      </c>
      <c r="V1129" s="49">
        <v>12005</v>
      </c>
      <c r="W1129" s="49">
        <v>11605</v>
      </c>
      <c r="X1129" s="49">
        <f t="shared" si="113"/>
        <v>-19335</v>
      </c>
      <c r="Y1129" s="49" t="s">
        <v>181</v>
      </c>
      <c r="Z1129" s="53">
        <v>0.06</v>
      </c>
      <c r="AB1129" s="53">
        <f t="shared" si="112"/>
        <v>-0.06</v>
      </c>
      <c r="AM1129" s="49" t="s">
        <v>3846</v>
      </c>
      <c r="AN1129" s="49" t="s">
        <v>4272</v>
      </c>
    </row>
    <row r="1130" spans="1:40" hidden="1" x14ac:dyDescent="0.2">
      <c r="A1130" s="49" t="s">
        <v>4558</v>
      </c>
      <c r="B1130" s="49" t="s">
        <v>4559</v>
      </c>
      <c r="C1130" s="50" t="s">
        <v>166</v>
      </c>
      <c r="D1130" s="49" t="s">
        <v>437</v>
      </c>
      <c r="E1130" s="49" t="s">
        <v>4560</v>
      </c>
      <c r="F1130" s="49" t="s">
        <v>4284</v>
      </c>
      <c r="G1130" s="49" t="s">
        <v>3962</v>
      </c>
      <c r="H1130" s="49" t="s">
        <v>3706</v>
      </c>
      <c r="I1130" s="51" t="s">
        <v>4561</v>
      </c>
      <c r="J1130" s="49">
        <v>15</v>
      </c>
      <c r="K1130" s="49">
        <v>10000</v>
      </c>
      <c r="L1130" s="49">
        <f t="shared" si="109"/>
        <v>44</v>
      </c>
      <c r="M1130" s="82"/>
      <c r="N1130" s="52" t="s">
        <v>243</v>
      </c>
      <c r="P1130" s="49">
        <v>8223</v>
      </c>
      <c r="Q1130" s="49">
        <v>10000</v>
      </c>
      <c r="R1130" s="49">
        <v>0</v>
      </c>
      <c r="S1130" s="77">
        <f t="shared" si="110"/>
        <v>18223</v>
      </c>
      <c r="T1130" s="77">
        <f t="shared" si="111"/>
        <v>18223</v>
      </c>
      <c r="U1130" s="49">
        <v>9956</v>
      </c>
      <c r="V1130" s="49">
        <v>285</v>
      </c>
      <c r="W1130" s="49">
        <v>315</v>
      </c>
      <c r="X1130" s="49">
        <f t="shared" si="113"/>
        <v>-2018</v>
      </c>
      <c r="Y1130" s="49" t="s">
        <v>181</v>
      </c>
      <c r="Z1130" s="53">
        <v>4.4999999999999997E-3</v>
      </c>
      <c r="AB1130" s="53">
        <f t="shared" si="112"/>
        <v>-4.4999999999999997E-3</v>
      </c>
      <c r="AM1130" s="49" t="s">
        <v>3846</v>
      </c>
      <c r="AN1130" s="49" t="s">
        <v>4272</v>
      </c>
    </row>
    <row r="1131" spans="1:40" hidden="1" x14ac:dyDescent="0.2">
      <c r="A1131" s="49" t="s">
        <v>4562</v>
      </c>
      <c r="B1131" s="49" t="s">
        <v>4563</v>
      </c>
      <c r="C1131" s="50" t="s">
        <v>166</v>
      </c>
      <c r="D1131" s="49" t="s">
        <v>437</v>
      </c>
      <c r="E1131" s="49" t="s">
        <v>4564</v>
      </c>
      <c r="F1131" s="49" t="s">
        <v>4284</v>
      </c>
      <c r="G1131" s="49" t="s">
        <v>3962</v>
      </c>
      <c r="H1131" s="49" t="s">
        <v>4285</v>
      </c>
      <c r="I1131" s="51" t="s">
        <v>4565</v>
      </c>
      <c r="J1131" s="49">
        <v>13</v>
      </c>
      <c r="K1131" s="49">
        <v>10000</v>
      </c>
      <c r="L1131" s="49">
        <f t="shared" si="109"/>
        <v>-107223</v>
      </c>
      <c r="N1131" s="52" t="s">
        <v>243</v>
      </c>
      <c r="P1131" s="49">
        <v>70494</v>
      </c>
      <c r="Q1131" s="49">
        <v>20000</v>
      </c>
      <c r="R1131" s="49">
        <v>50000</v>
      </c>
      <c r="S1131" s="77">
        <f t="shared" si="110"/>
        <v>90494</v>
      </c>
      <c r="T1131" s="77">
        <f t="shared" si="111"/>
        <v>140494</v>
      </c>
      <c r="U1131" s="49">
        <v>117223</v>
      </c>
      <c r="V1131" s="49">
        <v>62327</v>
      </c>
      <c r="W1131" s="49">
        <v>55126</v>
      </c>
      <c r="X1131" s="49">
        <f t="shared" si="113"/>
        <v>-109056</v>
      </c>
      <c r="Y1131" s="49" t="s">
        <v>181</v>
      </c>
      <c r="Z1131" s="53">
        <v>2.0899999999999998E-3</v>
      </c>
      <c r="AB1131" s="53">
        <f t="shared" si="112"/>
        <v>-2.0899999999999998E-3</v>
      </c>
      <c r="AM1131" s="49" t="s">
        <v>3846</v>
      </c>
      <c r="AN1131" s="49" t="s">
        <v>4272</v>
      </c>
    </row>
    <row r="1132" spans="1:40" hidden="1" x14ac:dyDescent="0.2">
      <c r="A1132" s="49" t="s">
        <v>4566</v>
      </c>
      <c r="B1132" s="49" t="s">
        <v>4567</v>
      </c>
      <c r="C1132" s="50" t="s">
        <v>166</v>
      </c>
      <c r="D1132" s="49" t="s">
        <v>437</v>
      </c>
      <c r="E1132" s="49" t="s">
        <v>4568</v>
      </c>
      <c r="F1132" s="49" t="s">
        <v>4284</v>
      </c>
      <c r="G1132" s="49" t="s">
        <v>3962</v>
      </c>
      <c r="H1132" s="49" t="s">
        <v>4299</v>
      </c>
      <c r="I1132" s="51" t="s">
        <v>4569</v>
      </c>
      <c r="J1132" s="49">
        <v>11</v>
      </c>
      <c r="K1132" s="49">
        <v>10000</v>
      </c>
      <c r="L1132" s="49">
        <f t="shared" si="109"/>
        <v>-2383238</v>
      </c>
      <c r="N1132" s="52" t="s">
        <v>243</v>
      </c>
      <c r="P1132" s="49">
        <v>1441041</v>
      </c>
      <c r="Q1132" s="49">
        <v>0</v>
      </c>
      <c r="R1132" s="49">
        <v>1060000</v>
      </c>
      <c r="S1132" s="77">
        <f t="shared" si="110"/>
        <v>1441041</v>
      </c>
      <c r="T1132" s="77">
        <f t="shared" si="111"/>
        <v>2501041</v>
      </c>
      <c r="U1132" s="49">
        <v>2393238</v>
      </c>
      <c r="V1132" s="49">
        <v>1048582</v>
      </c>
      <c r="W1132" s="49">
        <v>790521</v>
      </c>
      <c r="X1132" s="49">
        <f t="shared" si="113"/>
        <v>-2000779</v>
      </c>
      <c r="Y1132" s="49" t="s">
        <v>181</v>
      </c>
      <c r="Z1132" s="53">
        <v>2.2000000000000001E-3</v>
      </c>
      <c r="AB1132" s="53">
        <f t="shared" si="112"/>
        <v>-2.2000000000000001E-3</v>
      </c>
      <c r="AM1132" s="49" t="s">
        <v>3846</v>
      </c>
      <c r="AN1132" s="49" t="s">
        <v>4272</v>
      </c>
    </row>
    <row r="1133" spans="1:40" hidden="1" x14ac:dyDescent="0.2">
      <c r="A1133" s="49" t="s">
        <v>4570</v>
      </c>
      <c r="B1133" s="49" t="s">
        <v>4571</v>
      </c>
      <c r="C1133" s="50" t="s">
        <v>166</v>
      </c>
      <c r="D1133" s="49" t="s">
        <v>437</v>
      </c>
      <c r="E1133" s="49" t="s">
        <v>4572</v>
      </c>
      <c r="F1133" s="49" t="s">
        <v>4284</v>
      </c>
      <c r="G1133" s="49" t="s">
        <v>3962</v>
      </c>
      <c r="H1133" s="49" t="s">
        <v>4299</v>
      </c>
      <c r="I1133" s="51" t="s">
        <v>4573</v>
      </c>
      <c r="J1133" s="49">
        <v>23</v>
      </c>
      <c r="K1133" s="49">
        <v>10000</v>
      </c>
      <c r="L1133" s="49">
        <f t="shared" si="109"/>
        <v>-272239</v>
      </c>
      <c r="N1133" s="52" t="s">
        <v>243</v>
      </c>
      <c r="P1133" s="49">
        <v>265760</v>
      </c>
      <c r="Q1133" s="49">
        <v>130000</v>
      </c>
      <c r="R1133" s="49">
        <v>40000</v>
      </c>
      <c r="S1133" s="77">
        <f t="shared" si="110"/>
        <v>395760</v>
      </c>
      <c r="T1133" s="77">
        <f t="shared" si="111"/>
        <v>435760</v>
      </c>
      <c r="U1133" s="49">
        <v>282239</v>
      </c>
      <c r="V1133" s="49">
        <v>151567</v>
      </c>
      <c r="W1133" s="49">
        <v>148984</v>
      </c>
      <c r="X1133" s="49">
        <f t="shared" si="113"/>
        <v>-168046</v>
      </c>
      <c r="Y1133" s="49" t="s">
        <v>181</v>
      </c>
      <c r="Z1133" s="53">
        <v>2.16E-3</v>
      </c>
      <c r="AB1133" s="53">
        <f t="shared" si="112"/>
        <v>-2.16E-3</v>
      </c>
      <c r="AM1133" s="49" t="s">
        <v>3846</v>
      </c>
      <c r="AN1133" s="49" t="s">
        <v>4272</v>
      </c>
    </row>
    <row r="1134" spans="1:40" hidden="1" x14ac:dyDescent="0.2">
      <c r="A1134" s="49" t="s">
        <v>4574</v>
      </c>
      <c r="B1134" s="49" t="s">
        <v>4575</v>
      </c>
      <c r="C1134" s="50" t="s">
        <v>166</v>
      </c>
      <c r="D1134" s="49" t="s">
        <v>437</v>
      </c>
      <c r="E1134" s="49" t="s">
        <v>4576</v>
      </c>
      <c r="F1134" s="49" t="s">
        <v>4284</v>
      </c>
      <c r="G1134" s="49" t="s">
        <v>3962</v>
      </c>
      <c r="H1134" s="49" t="s">
        <v>4360</v>
      </c>
      <c r="I1134" s="51" t="s">
        <v>4577</v>
      </c>
      <c r="J1134" s="49">
        <v>11</v>
      </c>
      <c r="K1134" s="49">
        <v>10000</v>
      </c>
      <c r="L1134" s="49">
        <f t="shared" si="109"/>
        <v>-18286</v>
      </c>
      <c r="N1134" s="52" t="s">
        <v>243</v>
      </c>
      <c r="P1134" s="49">
        <v>55602</v>
      </c>
      <c r="Q1134" s="49">
        <v>0</v>
      </c>
      <c r="R1134" s="49">
        <v>0</v>
      </c>
      <c r="S1134" s="77">
        <f t="shared" si="110"/>
        <v>55602</v>
      </c>
      <c r="T1134" s="77">
        <f t="shared" si="111"/>
        <v>55602</v>
      </c>
      <c r="U1134" s="49">
        <v>28286</v>
      </c>
      <c r="V1134" s="49">
        <v>10965</v>
      </c>
      <c r="W1134" s="49">
        <v>8414</v>
      </c>
      <c r="X1134" s="49">
        <f t="shared" si="113"/>
        <v>16351</v>
      </c>
      <c r="Y1134" s="49" t="s">
        <v>190</v>
      </c>
      <c r="Z1134" s="53">
        <v>2.16E-3</v>
      </c>
      <c r="AB1134" s="53">
        <f t="shared" si="112"/>
        <v>-2.16E-3</v>
      </c>
      <c r="AM1134" s="49" t="s">
        <v>3846</v>
      </c>
      <c r="AN1134" s="49" t="s">
        <v>4272</v>
      </c>
    </row>
    <row r="1135" spans="1:40" hidden="1" x14ac:dyDescent="0.2">
      <c r="A1135" s="49" t="s">
        <v>4578</v>
      </c>
      <c r="B1135" s="49" t="s">
        <v>4579</v>
      </c>
      <c r="C1135" s="50" t="s">
        <v>166</v>
      </c>
      <c r="D1135" s="49" t="s">
        <v>437</v>
      </c>
      <c r="E1135" s="49" t="s">
        <v>4580</v>
      </c>
      <c r="F1135" s="49" t="s">
        <v>4284</v>
      </c>
      <c r="G1135" s="49" t="s">
        <v>3962</v>
      </c>
      <c r="H1135" s="49" t="s">
        <v>4299</v>
      </c>
      <c r="I1135" s="51" t="s">
        <v>4581</v>
      </c>
      <c r="J1135" s="49">
        <v>23</v>
      </c>
      <c r="K1135" s="49">
        <v>10000</v>
      </c>
      <c r="L1135" s="49">
        <f t="shared" si="109"/>
        <v>-34108</v>
      </c>
      <c r="N1135" s="52" t="s">
        <v>243</v>
      </c>
      <c r="P1135" s="49">
        <v>17656</v>
      </c>
      <c r="Q1135" s="49">
        <v>20000</v>
      </c>
      <c r="R1135" s="49">
        <v>30000</v>
      </c>
      <c r="S1135" s="77">
        <f t="shared" si="110"/>
        <v>37656</v>
      </c>
      <c r="T1135" s="77">
        <f t="shared" si="111"/>
        <v>67656</v>
      </c>
      <c r="U1135" s="49">
        <v>44108</v>
      </c>
      <c r="V1135" s="49">
        <v>24632</v>
      </c>
      <c r="W1135" s="49">
        <v>24852</v>
      </c>
      <c r="X1135" s="49">
        <f t="shared" si="113"/>
        <v>-51084</v>
      </c>
      <c r="Y1135" s="49" t="s">
        <v>181</v>
      </c>
      <c r="Z1135" s="53">
        <v>1.41E-3</v>
      </c>
      <c r="AB1135" s="53">
        <f t="shared" si="112"/>
        <v>-1.41E-3</v>
      </c>
      <c r="AM1135" s="49" t="s">
        <v>3846</v>
      </c>
      <c r="AN1135" s="49" t="s">
        <v>4272</v>
      </c>
    </row>
    <row r="1136" spans="1:40" hidden="1" x14ac:dyDescent="0.2">
      <c r="A1136" s="49" t="s">
        <v>4582</v>
      </c>
      <c r="B1136" s="49" t="s">
        <v>4583</v>
      </c>
      <c r="C1136" s="50" t="s">
        <v>166</v>
      </c>
      <c r="D1136" s="49" t="s">
        <v>437</v>
      </c>
      <c r="E1136" s="49" t="s">
        <v>4584</v>
      </c>
      <c r="F1136" s="49" t="s">
        <v>4284</v>
      </c>
      <c r="G1136" s="49" t="s">
        <v>3962</v>
      </c>
      <c r="H1136" s="49" t="s">
        <v>4285</v>
      </c>
      <c r="I1136" s="51" t="s">
        <v>4585</v>
      </c>
      <c r="J1136" s="49">
        <v>11</v>
      </c>
      <c r="K1136" s="49">
        <v>10000</v>
      </c>
      <c r="L1136" s="49">
        <f t="shared" si="109"/>
        <v>-150695</v>
      </c>
      <c r="N1136" s="52" t="s">
        <v>243</v>
      </c>
      <c r="P1136" s="49">
        <v>69265</v>
      </c>
      <c r="Q1136" s="49">
        <v>0</v>
      </c>
      <c r="R1136" s="49">
        <v>120000</v>
      </c>
      <c r="S1136" s="77">
        <f t="shared" si="110"/>
        <v>69265</v>
      </c>
      <c r="T1136" s="77">
        <f t="shared" si="111"/>
        <v>189265</v>
      </c>
      <c r="U1136" s="49">
        <v>160695</v>
      </c>
      <c r="V1136" s="49">
        <v>118561</v>
      </c>
      <c r="W1136" s="49">
        <v>123039</v>
      </c>
      <c r="X1136" s="49">
        <f t="shared" si="113"/>
        <v>-209991</v>
      </c>
      <c r="Y1136" s="49" t="s">
        <v>181</v>
      </c>
      <c r="Z1136" s="53">
        <v>1.1999999999999999E-3</v>
      </c>
      <c r="AB1136" s="53">
        <f t="shared" si="112"/>
        <v>-1.1999999999999999E-3</v>
      </c>
      <c r="AM1136" s="49" t="s">
        <v>3846</v>
      </c>
      <c r="AN1136" s="49" t="s">
        <v>4272</v>
      </c>
    </row>
    <row r="1137" spans="1:40" hidden="1" x14ac:dyDescent="0.2">
      <c r="A1137" s="49" t="s">
        <v>4586</v>
      </c>
      <c r="B1137" s="49" t="s">
        <v>4587</v>
      </c>
      <c r="C1137" s="50" t="s">
        <v>166</v>
      </c>
      <c r="D1137" s="49" t="s">
        <v>437</v>
      </c>
      <c r="E1137" s="49" t="s">
        <v>4588</v>
      </c>
      <c r="F1137" s="49" t="s">
        <v>4284</v>
      </c>
      <c r="G1137" s="49" t="s">
        <v>3962</v>
      </c>
      <c r="H1137" s="49" t="s">
        <v>4285</v>
      </c>
      <c r="I1137" s="51" t="s">
        <v>4589</v>
      </c>
      <c r="J1137" s="49">
        <v>11</v>
      </c>
      <c r="K1137" s="49">
        <v>10000</v>
      </c>
      <c r="L1137" s="49">
        <f t="shared" si="109"/>
        <v>-45513</v>
      </c>
      <c r="N1137" s="52" t="s">
        <v>243</v>
      </c>
      <c r="P1137" s="49">
        <v>15086</v>
      </c>
      <c r="Q1137" s="49">
        <v>20000</v>
      </c>
      <c r="R1137" s="49">
        <v>30000</v>
      </c>
      <c r="S1137" s="77">
        <f t="shared" si="110"/>
        <v>35086</v>
      </c>
      <c r="T1137" s="77">
        <f t="shared" si="111"/>
        <v>65086</v>
      </c>
      <c r="U1137" s="49">
        <v>55513</v>
      </c>
      <c r="V1137" s="49">
        <v>24450</v>
      </c>
      <c r="W1137" s="49">
        <v>26900</v>
      </c>
      <c r="X1137" s="49">
        <f t="shared" si="113"/>
        <v>-64877</v>
      </c>
      <c r="Y1137" s="49" t="s">
        <v>181</v>
      </c>
      <c r="Z1137" s="53">
        <v>4.7000000000000002E-3</v>
      </c>
      <c r="AB1137" s="53">
        <f t="shared" si="112"/>
        <v>-4.7000000000000002E-3</v>
      </c>
      <c r="AM1137" s="49" t="s">
        <v>3846</v>
      </c>
      <c r="AN1137" s="49" t="s">
        <v>4272</v>
      </c>
    </row>
    <row r="1138" spans="1:40" hidden="1" x14ac:dyDescent="0.2">
      <c r="A1138" s="49" t="s">
        <v>4590</v>
      </c>
      <c r="B1138" s="49" t="s">
        <v>4591</v>
      </c>
      <c r="C1138" s="50" t="s">
        <v>166</v>
      </c>
      <c r="D1138" s="49" t="s">
        <v>403</v>
      </c>
      <c r="E1138" s="49" t="s">
        <v>4592</v>
      </c>
      <c r="F1138" s="49" t="s">
        <v>4284</v>
      </c>
      <c r="G1138" s="49" t="s">
        <v>3962</v>
      </c>
      <c r="H1138" s="49" t="s">
        <v>4285</v>
      </c>
      <c r="I1138" s="51" t="s">
        <v>4593</v>
      </c>
      <c r="J1138" s="49">
        <v>13</v>
      </c>
      <c r="K1138" s="49">
        <v>10000</v>
      </c>
      <c r="L1138" s="49">
        <f t="shared" si="109"/>
        <v>-47681</v>
      </c>
      <c r="N1138" s="52" t="s">
        <v>243</v>
      </c>
      <c r="P1138" s="49">
        <v>46731</v>
      </c>
      <c r="Q1138" s="49">
        <v>0</v>
      </c>
      <c r="R1138" s="49">
        <v>20000</v>
      </c>
      <c r="S1138" s="77">
        <f t="shared" si="110"/>
        <v>46731</v>
      </c>
      <c r="T1138" s="77">
        <f t="shared" si="111"/>
        <v>66731</v>
      </c>
      <c r="U1138" s="49">
        <v>57681</v>
      </c>
      <c r="V1138" s="49">
        <v>39039</v>
      </c>
      <c r="W1138" s="49">
        <v>39681</v>
      </c>
      <c r="X1138" s="49">
        <f t="shared" si="113"/>
        <v>-49989</v>
      </c>
      <c r="Y1138" s="49" t="s">
        <v>181</v>
      </c>
      <c r="Z1138" s="53">
        <v>6.9999999999999999E-4</v>
      </c>
      <c r="AB1138" s="53">
        <f t="shared" si="112"/>
        <v>-6.9999999999999999E-4</v>
      </c>
      <c r="AM1138" s="49" t="s">
        <v>3846</v>
      </c>
      <c r="AN1138" s="49" t="s">
        <v>4272</v>
      </c>
    </row>
    <row r="1139" spans="1:40" hidden="1" x14ac:dyDescent="0.2">
      <c r="A1139" s="49" t="s">
        <v>4594</v>
      </c>
      <c r="B1139" s="49" t="s">
        <v>4595</v>
      </c>
      <c r="C1139" s="50" t="s">
        <v>166</v>
      </c>
      <c r="D1139" s="49" t="s">
        <v>2310</v>
      </c>
      <c r="E1139" s="49" t="s">
        <v>4596</v>
      </c>
      <c r="F1139" s="49" t="s">
        <v>4284</v>
      </c>
      <c r="G1139" s="49" t="s">
        <v>3962</v>
      </c>
      <c r="H1139" s="49" t="s">
        <v>4285</v>
      </c>
      <c r="I1139" s="51" t="s">
        <v>4597</v>
      </c>
      <c r="J1139" s="49">
        <v>11</v>
      </c>
      <c r="K1139" s="49">
        <v>10000</v>
      </c>
      <c r="L1139" s="49">
        <f t="shared" si="109"/>
        <v>9747</v>
      </c>
      <c r="M1139" s="49">
        <f>L1139*Z1139</f>
        <v>16.569900000000001</v>
      </c>
      <c r="N1139" s="52" t="s">
        <v>243</v>
      </c>
      <c r="P1139" s="49">
        <v>998</v>
      </c>
      <c r="Q1139" s="49">
        <v>0</v>
      </c>
      <c r="R1139" s="49">
        <v>0</v>
      </c>
      <c r="S1139" s="77">
        <f t="shared" si="110"/>
        <v>998</v>
      </c>
      <c r="T1139" s="77">
        <f t="shared" si="111"/>
        <v>998</v>
      </c>
      <c r="U1139" s="49">
        <v>253</v>
      </c>
      <c r="V1139" s="49">
        <v>246</v>
      </c>
      <c r="W1139" s="49">
        <v>246</v>
      </c>
      <c r="X1139" s="49">
        <f t="shared" si="113"/>
        <v>499</v>
      </c>
      <c r="Y1139" s="49" t="s">
        <v>190</v>
      </c>
      <c r="Z1139" s="53">
        <v>1.6999999999999999E-3</v>
      </c>
      <c r="AB1139" s="53">
        <f t="shared" si="112"/>
        <v>-1.6999999999999999E-3</v>
      </c>
      <c r="AM1139" s="49" t="s">
        <v>3846</v>
      </c>
      <c r="AN1139" s="49" t="s">
        <v>4272</v>
      </c>
    </row>
    <row r="1140" spans="1:40" hidden="1" x14ac:dyDescent="0.2">
      <c r="A1140" s="49" t="s">
        <v>4598</v>
      </c>
      <c r="B1140" s="49" t="s">
        <v>4599</v>
      </c>
      <c r="C1140" s="50" t="s">
        <v>166</v>
      </c>
      <c r="D1140" s="49" t="s">
        <v>437</v>
      </c>
      <c r="E1140" s="49" t="s">
        <v>4600</v>
      </c>
      <c r="F1140" s="49" t="s">
        <v>4284</v>
      </c>
      <c r="G1140" s="49" t="s">
        <v>3962</v>
      </c>
      <c r="H1140" s="49" t="s">
        <v>4299</v>
      </c>
      <c r="I1140" s="51" t="s">
        <v>4601</v>
      </c>
      <c r="J1140" s="49">
        <v>23</v>
      </c>
      <c r="K1140" s="49">
        <v>10000</v>
      </c>
      <c r="L1140" s="49">
        <f t="shared" si="109"/>
        <v>7489</v>
      </c>
      <c r="M1140" s="49">
        <f>L1140*Z1140</f>
        <v>27.409739999999999</v>
      </c>
      <c r="N1140" s="52" t="s">
        <v>243</v>
      </c>
      <c r="P1140" s="49">
        <v>7597</v>
      </c>
      <c r="Q1140" s="49">
        <v>0</v>
      </c>
      <c r="R1140" s="49">
        <v>0</v>
      </c>
      <c r="S1140" s="77">
        <f t="shared" si="110"/>
        <v>7597</v>
      </c>
      <c r="T1140" s="77">
        <f t="shared" si="111"/>
        <v>7597</v>
      </c>
      <c r="U1140" s="49">
        <v>2511</v>
      </c>
      <c r="V1140" s="49">
        <v>2418</v>
      </c>
      <c r="W1140" s="49">
        <v>2502</v>
      </c>
      <c r="X1140" s="49">
        <f t="shared" si="113"/>
        <v>2668</v>
      </c>
      <c r="Y1140" s="49" t="s">
        <v>190</v>
      </c>
      <c r="Z1140" s="53">
        <v>3.6600000000000001E-3</v>
      </c>
      <c r="AB1140" s="53">
        <f t="shared" si="112"/>
        <v>-3.6600000000000001E-3</v>
      </c>
      <c r="AM1140" s="49" t="s">
        <v>3846</v>
      </c>
      <c r="AN1140" s="49" t="s">
        <v>4272</v>
      </c>
    </row>
    <row r="1141" spans="1:40" hidden="1" x14ac:dyDescent="0.2">
      <c r="A1141" s="49" t="s">
        <v>4602</v>
      </c>
      <c r="B1141" s="49" t="s">
        <v>4603</v>
      </c>
      <c r="C1141" s="50" t="s">
        <v>166</v>
      </c>
      <c r="D1141" s="49" t="s">
        <v>437</v>
      </c>
      <c r="E1141" s="49" t="s">
        <v>4604</v>
      </c>
      <c r="F1141" s="49" t="s">
        <v>4284</v>
      </c>
      <c r="G1141" s="49" t="s">
        <v>3962</v>
      </c>
      <c r="H1141" s="49" t="s">
        <v>4285</v>
      </c>
      <c r="I1141" s="51" t="s">
        <v>4605</v>
      </c>
      <c r="J1141" s="49">
        <v>13</v>
      </c>
      <c r="K1141" s="49">
        <v>4000</v>
      </c>
      <c r="L1141" s="49">
        <f t="shared" si="109"/>
        <v>-1055985</v>
      </c>
      <c r="N1141" s="52" t="s">
        <v>243</v>
      </c>
      <c r="P1141" s="49">
        <v>499510</v>
      </c>
      <c r="Q1141" s="49">
        <v>0</v>
      </c>
      <c r="R1141" s="49">
        <v>600000</v>
      </c>
      <c r="S1141" s="77">
        <f t="shared" si="110"/>
        <v>499510</v>
      </c>
      <c r="T1141" s="77">
        <f t="shared" si="111"/>
        <v>1099510</v>
      </c>
      <c r="U1141" s="49">
        <v>1059985</v>
      </c>
      <c r="V1141" s="49">
        <v>471288</v>
      </c>
      <c r="W1141" s="49">
        <v>450490</v>
      </c>
      <c r="X1141" s="49">
        <f t="shared" si="113"/>
        <v>-1031763</v>
      </c>
      <c r="Y1141" s="49" t="s">
        <v>181</v>
      </c>
      <c r="Z1141" s="53">
        <v>4.1999999999999997E-3</v>
      </c>
      <c r="AB1141" s="53">
        <f t="shared" si="112"/>
        <v>-4.1999999999999997E-3</v>
      </c>
      <c r="AM1141" s="49" t="s">
        <v>3846</v>
      </c>
      <c r="AN1141" s="49" t="s">
        <v>4272</v>
      </c>
    </row>
    <row r="1142" spans="1:40" hidden="1" x14ac:dyDescent="0.2">
      <c r="A1142" s="49" t="s">
        <v>4606</v>
      </c>
      <c r="B1142" s="49" t="s">
        <v>4607</v>
      </c>
      <c r="C1142" s="50" t="s">
        <v>166</v>
      </c>
      <c r="D1142" s="49" t="s">
        <v>437</v>
      </c>
      <c r="E1142" s="49" t="s">
        <v>4293</v>
      </c>
      <c r="F1142" s="49" t="s">
        <v>4284</v>
      </c>
      <c r="G1142" s="49" t="s">
        <v>3962</v>
      </c>
      <c r="H1142" s="49" t="s">
        <v>4294</v>
      </c>
      <c r="I1142" s="51" t="s">
        <v>4295</v>
      </c>
      <c r="J1142" s="49">
        <v>29</v>
      </c>
      <c r="K1142" s="49">
        <v>10000</v>
      </c>
      <c r="L1142" s="49">
        <f t="shared" si="109"/>
        <v>-6709101</v>
      </c>
      <c r="N1142" s="52" t="s">
        <v>243</v>
      </c>
      <c r="P1142" s="49">
        <v>3793097</v>
      </c>
      <c r="Q1142" s="49">
        <v>790000</v>
      </c>
      <c r="R1142" s="49">
        <v>1950000</v>
      </c>
      <c r="S1142" s="77">
        <f t="shared" si="110"/>
        <v>4583097</v>
      </c>
      <c r="T1142" s="77">
        <f t="shared" si="111"/>
        <v>6533097</v>
      </c>
      <c r="U1142" s="49">
        <v>6719101</v>
      </c>
      <c r="V1142" s="49">
        <v>3626018</v>
      </c>
      <c r="W1142" s="49">
        <v>3466032</v>
      </c>
      <c r="X1142" s="49">
        <f t="shared" si="113"/>
        <v>-6552022</v>
      </c>
      <c r="Y1142" s="49" t="s">
        <v>181</v>
      </c>
      <c r="Z1142" s="53">
        <v>2.5000000000000001E-3</v>
      </c>
      <c r="AB1142" s="53">
        <f t="shared" si="112"/>
        <v>-2.5000000000000001E-3</v>
      </c>
      <c r="AM1142" s="49" t="s">
        <v>3846</v>
      </c>
      <c r="AN1142" s="49" t="s">
        <v>4272</v>
      </c>
    </row>
    <row r="1143" spans="1:40" hidden="1" x14ac:dyDescent="0.2">
      <c r="A1143" s="49" t="s">
        <v>4608</v>
      </c>
      <c r="B1143" s="49" t="s">
        <v>4609</v>
      </c>
      <c r="C1143" s="50" t="s">
        <v>166</v>
      </c>
      <c r="D1143" s="49" t="s">
        <v>437</v>
      </c>
      <c r="E1143" s="49" t="s">
        <v>4610</v>
      </c>
      <c r="F1143" s="49" t="s">
        <v>4284</v>
      </c>
      <c r="G1143" s="49" t="s">
        <v>3962</v>
      </c>
      <c r="H1143" s="49" t="s">
        <v>4299</v>
      </c>
      <c r="I1143" s="51" t="s">
        <v>4611</v>
      </c>
      <c r="J1143" s="49">
        <v>23</v>
      </c>
      <c r="K1143" s="49">
        <v>10000</v>
      </c>
      <c r="L1143" s="49">
        <f t="shared" si="109"/>
        <v>-2606722</v>
      </c>
      <c r="N1143" s="52" t="s">
        <v>243</v>
      </c>
      <c r="P1143" s="49">
        <v>2023438</v>
      </c>
      <c r="Q1143" s="49">
        <v>600000</v>
      </c>
      <c r="R1143" s="49">
        <v>1900000</v>
      </c>
      <c r="S1143" s="77">
        <f t="shared" si="110"/>
        <v>2623438</v>
      </c>
      <c r="T1143" s="77">
        <f t="shared" si="111"/>
        <v>4523438</v>
      </c>
      <c r="U1143" s="49">
        <v>2616722</v>
      </c>
      <c r="V1143" s="49">
        <v>1650533</v>
      </c>
      <c r="W1143" s="49">
        <v>1524172</v>
      </c>
      <c r="X1143" s="49">
        <f t="shared" si="113"/>
        <v>-2243817</v>
      </c>
      <c r="Y1143" s="49" t="s">
        <v>181</v>
      </c>
      <c r="Z1143" s="53">
        <v>2E-3</v>
      </c>
      <c r="AB1143" s="53">
        <f t="shared" si="112"/>
        <v>-2E-3</v>
      </c>
      <c r="AM1143" s="49" t="s">
        <v>3846</v>
      </c>
      <c r="AN1143" s="49" t="s">
        <v>4272</v>
      </c>
    </row>
    <row r="1144" spans="1:40" hidden="1" x14ac:dyDescent="0.2">
      <c r="A1144" s="49" t="s">
        <v>4612</v>
      </c>
      <c r="B1144" s="49" t="s">
        <v>4613</v>
      </c>
      <c r="C1144" s="50" t="s">
        <v>166</v>
      </c>
      <c r="D1144" s="49" t="s">
        <v>437</v>
      </c>
      <c r="E1144" s="49" t="s">
        <v>4614</v>
      </c>
      <c r="F1144" s="49" t="s">
        <v>4284</v>
      </c>
      <c r="G1144" s="49" t="s">
        <v>3962</v>
      </c>
      <c r="H1144" s="49" t="s">
        <v>4285</v>
      </c>
      <c r="I1144" s="51" t="s">
        <v>4615</v>
      </c>
      <c r="J1144" s="49">
        <v>13</v>
      </c>
      <c r="K1144" s="49">
        <v>10000</v>
      </c>
      <c r="L1144" s="49">
        <f t="shared" si="109"/>
        <v>-39606</v>
      </c>
      <c r="N1144" s="52" t="s">
        <v>243</v>
      </c>
      <c r="P1144" s="49">
        <v>14666</v>
      </c>
      <c r="Q1144" s="49">
        <v>0</v>
      </c>
      <c r="R1144" s="49">
        <v>40000</v>
      </c>
      <c r="S1144" s="77">
        <f t="shared" si="110"/>
        <v>14666</v>
      </c>
      <c r="T1144" s="77">
        <f t="shared" si="111"/>
        <v>54666</v>
      </c>
      <c r="U1144" s="49">
        <v>49606</v>
      </c>
      <c r="V1144" s="49">
        <v>21581</v>
      </c>
      <c r="W1144" s="49">
        <v>11795</v>
      </c>
      <c r="X1144" s="49">
        <f t="shared" si="113"/>
        <v>-56521</v>
      </c>
      <c r="Y1144" s="49" t="s">
        <v>181</v>
      </c>
      <c r="Z1144" s="53">
        <v>1.1999999999999999E-3</v>
      </c>
      <c r="AB1144" s="53">
        <f t="shared" si="112"/>
        <v>-1.1999999999999999E-3</v>
      </c>
      <c r="AM1144" s="49" t="s">
        <v>3846</v>
      </c>
      <c r="AN1144" s="49" t="s">
        <v>4272</v>
      </c>
    </row>
    <row r="1145" spans="1:40" hidden="1" x14ac:dyDescent="0.2">
      <c r="A1145" s="49" t="s">
        <v>4616</v>
      </c>
      <c r="B1145" s="49" t="s">
        <v>4617</v>
      </c>
      <c r="C1145" s="50" t="s">
        <v>166</v>
      </c>
      <c r="D1145" s="49" t="s">
        <v>437</v>
      </c>
      <c r="E1145" s="49" t="s">
        <v>4618</v>
      </c>
      <c r="F1145" s="49" t="s">
        <v>4284</v>
      </c>
      <c r="G1145" s="49" t="s">
        <v>3962</v>
      </c>
      <c r="H1145" s="49" t="s">
        <v>4360</v>
      </c>
      <c r="I1145" s="51" t="s">
        <v>4619</v>
      </c>
      <c r="J1145" s="49">
        <v>31</v>
      </c>
      <c r="K1145" s="49">
        <v>10000</v>
      </c>
      <c r="L1145" s="49">
        <f t="shared" si="109"/>
        <v>8062</v>
      </c>
      <c r="M1145" s="49">
        <f>L1145*Z1145</f>
        <v>33.376679999999993</v>
      </c>
      <c r="N1145" s="52" t="s">
        <v>243</v>
      </c>
      <c r="P1145" s="49">
        <v>123136</v>
      </c>
      <c r="Q1145" s="49">
        <v>0</v>
      </c>
      <c r="R1145" s="49">
        <v>0</v>
      </c>
      <c r="S1145" s="77">
        <f t="shared" si="110"/>
        <v>123136</v>
      </c>
      <c r="T1145" s="77">
        <f t="shared" si="111"/>
        <v>123136</v>
      </c>
      <c r="U1145" s="49">
        <v>1938</v>
      </c>
      <c r="V1145" s="49">
        <v>579</v>
      </c>
      <c r="W1145" s="49">
        <v>579</v>
      </c>
      <c r="X1145" s="49">
        <f t="shared" si="113"/>
        <v>120619</v>
      </c>
      <c r="Y1145" s="49" t="s">
        <v>190</v>
      </c>
      <c r="Z1145" s="53">
        <v>4.1399999999999996E-3</v>
      </c>
      <c r="AB1145" s="53">
        <f t="shared" si="112"/>
        <v>-4.1399999999999996E-3</v>
      </c>
      <c r="AM1145" s="49" t="s">
        <v>3846</v>
      </c>
      <c r="AN1145" s="49" t="s">
        <v>4272</v>
      </c>
    </row>
    <row r="1146" spans="1:40" hidden="1" x14ac:dyDescent="0.2">
      <c r="A1146" s="49" t="s">
        <v>4620</v>
      </c>
      <c r="B1146" s="49" t="s">
        <v>4621</v>
      </c>
      <c r="C1146" s="50" t="s">
        <v>166</v>
      </c>
      <c r="D1146" s="49" t="s">
        <v>437</v>
      </c>
      <c r="E1146" s="49" t="s">
        <v>4622</v>
      </c>
      <c r="F1146" s="49" t="s">
        <v>4284</v>
      </c>
      <c r="G1146" s="49" t="s">
        <v>3962</v>
      </c>
      <c r="H1146" s="49" t="s">
        <v>4299</v>
      </c>
      <c r="I1146" s="51" t="s">
        <v>4623</v>
      </c>
      <c r="J1146" s="49">
        <v>11</v>
      </c>
      <c r="K1146" s="49">
        <v>10000</v>
      </c>
      <c r="L1146" s="49">
        <f t="shared" si="109"/>
        <v>-2565331</v>
      </c>
      <c r="N1146" s="52" t="s">
        <v>243</v>
      </c>
      <c r="P1146" s="49">
        <v>2540217</v>
      </c>
      <c r="Q1146" s="49">
        <v>0</v>
      </c>
      <c r="R1146" s="49">
        <v>0</v>
      </c>
      <c r="S1146" s="77">
        <f t="shared" si="110"/>
        <v>2540217</v>
      </c>
      <c r="T1146" s="77">
        <f t="shared" si="111"/>
        <v>2540217</v>
      </c>
      <c r="U1146" s="49">
        <v>2575331</v>
      </c>
      <c r="V1146" s="49">
        <v>1341459</v>
      </c>
      <c r="W1146" s="49">
        <v>1242709</v>
      </c>
      <c r="X1146" s="49">
        <f t="shared" si="113"/>
        <v>-1376573</v>
      </c>
      <c r="Y1146" s="49" t="s">
        <v>181</v>
      </c>
      <c r="Z1146" s="53">
        <v>2.0999999999999999E-3</v>
      </c>
      <c r="AB1146" s="53">
        <f t="shared" si="112"/>
        <v>-2.0999999999999999E-3</v>
      </c>
      <c r="AM1146" s="49" t="s">
        <v>3846</v>
      </c>
      <c r="AN1146" s="49" t="s">
        <v>4272</v>
      </c>
    </row>
    <row r="1147" spans="1:40" ht="60" hidden="1" x14ac:dyDescent="0.2">
      <c r="A1147" s="49" t="s">
        <v>4624</v>
      </c>
      <c r="B1147" s="49" t="s">
        <v>4625</v>
      </c>
      <c r="C1147" s="50" t="s">
        <v>166</v>
      </c>
      <c r="D1147" s="49" t="s">
        <v>437</v>
      </c>
      <c r="E1147" s="49" t="s">
        <v>4626</v>
      </c>
      <c r="F1147" s="49" t="s">
        <v>4284</v>
      </c>
      <c r="G1147" s="49" t="s">
        <v>3962</v>
      </c>
      <c r="H1147" s="49" t="s">
        <v>4627</v>
      </c>
      <c r="I1147" s="51" t="s">
        <v>4628</v>
      </c>
      <c r="J1147" s="49">
        <v>30</v>
      </c>
      <c r="K1147" s="49">
        <v>10000</v>
      </c>
      <c r="L1147" s="49">
        <f t="shared" si="109"/>
        <v>10000</v>
      </c>
      <c r="M1147" s="49">
        <f>L1147*Z1147</f>
        <v>37.6</v>
      </c>
      <c r="N1147" s="52" t="s">
        <v>243</v>
      </c>
      <c r="O1147" s="52" t="s">
        <v>504</v>
      </c>
      <c r="P1147" s="49">
        <v>8819</v>
      </c>
      <c r="Q1147" s="49">
        <v>0</v>
      </c>
      <c r="R1147" s="49">
        <v>0</v>
      </c>
      <c r="S1147" s="77">
        <f t="shared" si="110"/>
        <v>8819</v>
      </c>
      <c r="T1147" s="77">
        <f t="shared" si="111"/>
        <v>8819</v>
      </c>
      <c r="U1147" s="49">
        <v>0</v>
      </c>
      <c r="V1147" s="49">
        <v>0</v>
      </c>
      <c r="W1147" s="49">
        <v>0</v>
      </c>
      <c r="X1147" s="49">
        <f t="shared" si="113"/>
        <v>8819</v>
      </c>
      <c r="Y1147" s="49" t="s">
        <v>190</v>
      </c>
      <c r="Z1147" s="53">
        <v>3.7599999999999999E-3</v>
      </c>
      <c r="AB1147" s="53">
        <f t="shared" si="112"/>
        <v>-3.7599999999999999E-3</v>
      </c>
      <c r="AM1147" s="49" t="s">
        <v>3846</v>
      </c>
      <c r="AN1147" s="49" t="s">
        <v>4272</v>
      </c>
    </row>
    <row r="1148" spans="1:40" hidden="1" x14ac:dyDescent="0.2">
      <c r="A1148" s="49" t="s">
        <v>4629</v>
      </c>
      <c r="B1148" s="49" t="s">
        <v>4630</v>
      </c>
      <c r="C1148" s="50" t="s">
        <v>166</v>
      </c>
      <c r="D1148" s="49" t="s">
        <v>437</v>
      </c>
      <c r="E1148" s="49" t="s">
        <v>4631</v>
      </c>
      <c r="F1148" s="49" t="s">
        <v>4284</v>
      </c>
      <c r="G1148" s="49" t="s">
        <v>3962</v>
      </c>
      <c r="H1148" s="49" t="s">
        <v>4360</v>
      </c>
      <c r="I1148" s="51" t="s">
        <v>4632</v>
      </c>
      <c r="J1148" s="49">
        <v>19</v>
      </c>
      <c r="K1148" s="49">
        <v>10000</v>
      </c>
      <c r="L1148" s="49">
        <f t="shared" si="109"/>
        <v>-17937</v>
      </c>
      <c r="N1148" s="52" t="s">
        <v>243</v>
      </c>
      <c r="P1148" s="49">
        <v>44927</v>
      </c>
      <c r="Q1148" s="49">
        <v>0</v>
      </c>
      <c r="R1148" s="49">
        <v>0</v>
      </c>
      <c r="S1148" s="77">
        <f t="shared" si="110"/>
        <v>44927</v>
      </c>
      <c r="T1148" s="77">
        <f t="shared" si="111"/>
        <v>44927</v>
      </c>
      <c r="U1148" s="49">
        <v>27937</v>
      </c>
      <c r="V1148" s="49">
        <v>12848</v>
      </c>
      <c r="W1148" s="49">
        <v>12594</v>
      </c>
      <c r="X1148" s="49">
        <f t="shared" si="113"/>
        <v>4142</v>
      </c>
      <c r="Y1148" s="49" t="s">
        <v>190</v>
      </c>
      <c r="Z1148" s="53">
        <v>6.62E-3</v>
      </c>
      <c r="AB1148" s="53">
        <f t="shared" si="112"/>
        <v>-6.62E-3</v>
      </c>
      <c r="AM1148" s="49" t="s">
        <v>3846</v>
      </c>
      <c r="AN1148" s="49" t="s">
        <v>4272</v>
      </c>
    </row>
    <row r="1149" spans="1:40" ht="60" hidden="1" x14ac:dyDescent="0.2">
      <c r="A1149" s="49" t="s">
        <v>4633</v>
      </c>
      <c r="B1149" s="49" t="s">
        <v>4634</v>
      </c>
      <c r="C1149" s="50" t="s">
        <v>166</v>
      </c>
      <c r="D1149" s="49" t="s">
        <v>437</v>
      </c>
      <c r="E1149" s="49" t="s">
        <v>4635</v>
      </c>
      <c r="F1149" s="49" t="s">
        <v>4284</v>
      </c>
      <c r="G1149" s="49" t="s">
        <v>3962</v>
      </c>
      <c r="H1149" s="49" t="s">
        <v>4299</v>
      </c>
      <c r="I1149" s="51" t="s">
        <v>4636</v>
      </c>
      <c r="J1149" s="49">
        <v>21</v>
      </c>
      <c r="K1149" s="49">
        <v>10000</v>
      </c>
      <c r="L1149" s="49">
        <f t="shared" si="109"/>
        <v>10000</v>
      </c>
      <c r="M1149" s="49">
        <f>L1149*Z1149</f>
        <v>185.1</v>
      </c>
      <c r="N1149" s="52" t="s">
        <v>243</v>
      </c>
      <c r="O1149" s="52" t="s">
        <v>504</v>
      </c>
      <c r="P1149" s="49">
        <v>5084</v>
      </c>
      <c r="Q1149" s="49">
        <v>0</v>
      </c>
      <c r="R1149" s="49">
        <v>0</v>
      </c>
      <c r="S1149" s="77">
        <f t="shared" si="110"/>
        <v>5084</v>
      </c>
      <c r="T1149" s="77">
        <f t="shared" si="111"/>
        <v>5084</v>
      </c>
      <c r="U1149" s="49">
        <v>0</v>
      </c>
      <c r="V1149" s="49">
        <v>0</v>
      </c>
      <c r="W1149" s="49">
        <v>0</v>
      </c>
      <c r="X1149" s="49">
        <f t="shared" si="113"/>
        <v>5084</v>
      </c>
      <c r="Y1149" s="49" t="s">
        <v>190</v>
      </c>
      <c r="Z1149" s="53">
        <v>1.8509999999999999E-2</v>
      </c>
      <c r="AB1149" s="53">
        <f t="shared" si="112"/>
        <v>-1.8509999999999999E-2</v>
      </c>
      <c r="AM1149" s="49" t="s">
        <v>3846</v>
      </c>
      <c r="AN1149" s="49" t="s">
        <v>4272</v>
      </c>
    </row>
    <row r="1150" spans="1:40" hidden="1" x14ac:dyDescent="0.2">
      <c r="A1150" s="49" t="s">
        <v>4637</v>
      </c>
      <c r="B1150" s="49" t="s">
        <v>4638</v>
      </c>
      <c r="C1150" s="50" t="s">
        <v>166</v>
      </c>
      <c r="D1150" s="49" t="s">
        <v>437</v>
      </c>
      <c r="E1150" s="49" t="s">
        <v>4639</v>
      </c>
      <c r="F1150" s="49" t="s">
        <v>4284</v>
      </c>
      <c r="G1150" s="49" t="s">
        <v>3962</v>
      </c>
      <c r="H1150" s="49" t="s">
        <v>4285</v>
      </c>
      <c r="I1150" s="51" t="s">
        <v>4640</v>
      </c>
      <c r="J1150" s="49">
        <v>13</v>
      </c>
      <c r="K1150" s="49">
        <v>10000</v>
      </c>
      <c r="L1150" s="49">
        <f t="shared" si="109"/>
        <v>6327</v>
      </c>
      <c r="M1150" s="49">
        <f>L1150*Z1150</f>
        <v>5.6943000000000001</v>
      </c>
      <c r="N1150" s="52" t="s">
        <v>243</v>
      </c>
      <c r="P1150" s="49">
        <v>5936</v>
      </c>
      <c r="Q1150" s="49">
        <v>0</v>
      </c>
      <c r="R1150" s="49">
        <v>0</v>
      </c>
      <c r="S1150" s="77">
        <f t="shared" si="110"/>
        <v>5936</v>
      </c>
      <c r="T1150" s="77">
        <f t="shared" si="111"/>
        <v>5936</v>
      </c>
      <c r="U1150" s="49">
        <v>3673</v>
      </c>
      <c r="V1150" s="49">
        <v>1978</v>
      </c>
      <c r="W1150" s="49">
        <v>1962</v>
      </c>
      <c r="X1150" s="49">
        <f t="shared" si="113"/>
        <v>285</v>
      </c>
      <c r="Y1150" s="49" t="s">
        <v>190</v>
      </c>
      <c r="Z1150" s="53">
        <v>8.9999999999999998E-4</v>
      </c>
      <c r="AB1150" s="53">
        <f t="shared" si="112"/>
        <v>-8.9999999999999998E-4</v>
      </c>
      <c r="AM1150" s="49" t="s">
        <v>3846</v>
      </c>
      <c r="AN1150" s="49" t="s">
        <v>4272</v>
      </c>
    </row>
    <row r="1151" spans="1:40" hidden="1" x14ac:dyDescent="0.2">
      <c r="A1151" s="49" t="s">
        <v>4641</v>
      </c>
      <c r="B1151" s="49" t="s">
        <v>4642</v>
      </c>
      <c r="C1151" s="50" t="s">
        <v>166</v>
      </c>
      <c r="D1151" s="49" t="s">
        <v>437</v>
      </c>
      <c r="E1151" s="49" t="s">
        <v>4643</v>
      </c>
      <c r="F1151" s="49" t="s">
        <v>4284</v>
      </c>
      <c r="G1151" s="49" t="s">
        <v>3962</v>
      </c>
      <c r="H1151" s="49" t="s">
        <v>3706</v>
      </c>
      <c r="I1151" s="51" t="s">
        <v>4644</v>
      </c>
      <c r="J1151" s="49">
        <v>21</v>
      </c>
      <c r="K1151" s="49">
        <v>5000</v>
      </c>
      <c r="L1151" s="49">
        <f t="shared" si="109"/>
        <v>-824740</v>
      </c>
      <c r="N1151" s="52" t="s">
        <v>243</v>
      </c>
      <c r="P1151" s="49">
        <v>645801</v>
      </c>
      <c r="Q1151" s="49">
        <v>179000</v>
      </c>
      <c r="R1151" s="49">
        <v>131000</v>
      </c>
      <c r="S1151" s="77">
        <f t="shared" si="110"/>
        <v>824801</v>
      </c>
      <c r="T1151" s="77">
        <f t="shared" si="111"/>
        <v>955801</v>
      </c>
      <c r="U1151" s="49">
        <v>829740</v>
      </c>
      <c r="V1151" s="49">
        <v>373384</v>
      </c>
      <c r="W1151" s="49">
        <v>364138</v>
      </c>
      <c r="X1151" s="49">
        <f t="shared" si="113"/>
        <v>-557323</v>
      </c>
      <c r="Y1151" s="49" t="s">
        <v>181</v>
      </c>
      <c r="Z1151" s="53">
        <v>0.08</v>
      </c>
      <c r="AB1151" s="53">
        <f t="shared" si="112"/>
        <v>-0.08</v>
      </c>
      <c r="AM1151" s="49" t="s">
        <v>3846</v>
      </c>
      <c r="AN1151" s="49" t="s">
        <v>4272</v>
      </c>
    </row>
    <row r="1152" spans="1:40" hidden="1" x14ac:dyDescent="0.2">
      <c r="A1152" s="49" t="s">
        <v>4645</v>
      </c>
      <c r="B1152" s="49" t="s">
        <v>4646</v>
      </c>
      <c r="C1152" s="50" t="s">
        <v>166</v>
      </c>
      <c r="D1152" s="49" t="s">
        <v>437</v>
      </c>
      <c r="E1152" s="49" t="s">
        <v>4647</v>
      </c>
      <c r="F1152" s="49" t="s">
        <v>4284</v>
      </c>
      <c r="G1152" s="49" t="s">
        <v>3962</v>
      </c>
      <c r="H1152" s="49" t="s">
        <v>4299</v>
      </c>
      <c r="I1152" s="51" t="s">
        <v>4648</v>
      </c>
      <c r="J1152" s="49">
        <v>23</v>
      </c>
      <c r="K1152" s="49">
        <v>10000</v>
      </c>
      <c r="L1152" s="49">
        <f t="shared" si="109"/>
        <v>-29032</v>
      </c>
      <c r="N1152" s="52" t="s">
        <v>243</v>
      </c>
      <c r="P1152" s="49">
        <v>28777</v>
      </c>
      <c r="Q1152" s="49">
        <v>0</v>
      </c>
      <c r="R1152" s="49">
        <v>50000</v>
      </c>
      <c r="S1152" s="77">
        <f t="shared" si="110"/>
        <v>28777</v>
      </c>
      <c r="T1152" s="77">
        <f t="shared" si="111"/>
        <v>78777</v>
      </c>
      <c r="U1152" s="49">
        <v>39032</v>
      </c>
      <c r="V1152" s="49">
        <v>15453</v>
      </c>
      <c r="W1152" s="49">
        <v>14908</v>
      </c>
      <c r="X1152" s="49">
        <f t="shared" si="113"/>
        <v>-25708</v>
      </c>
      <c r="Y1152" s="49" t="s">
        <v>181</v>
      </c>
      <c r="Z1152" s="53">
        <v>1.9E-3</v>
      </c>
      <c r="AB1152" s="53">
        <f t="shared" si="112"/>
        <v>-1.9E-3</v>
      </c>
      <c r="AM1152" s="49" t="s">
        <v>3846</v>
      </c>
      <c r="AN1152" s="49" t="s">
        <v>4272</v>
      </c>
    </row>
    <row r="1153" spans="1:40" hidden="1" x14ac:dyDescent="0.2">
      <c r="A1153" s="49" t="s">
        <v>4649</v>
      </c>
      <c r="B1153" s="49" t="s">
        <v>4650</v>
      </c>
      <c r="C1153" s="50" t="s">
        <v>166</v>
      </c>
      <c r="D1153" s="49" t="s">
        <v>437</v>
      </c>
      <c r="E1153" s="49" t="s">
        <v>4651</v>
      </c>
      <c r="F1153" s="49" t="s">
        <v>4284</v>
      </c>
      <c r="G1153" s="49" t="s">
        <v>3962</v>
      </c>
      <c r="H1153" s="49" t="s">
        <v>4285</v>
      </c>
      <c r="I1153" s="51" t="s">
        <v>4652</v>
      </c>
      <c r="J1153" s="49">
        <v>13</v>
      </c>
      <c r="K1153" s="49">
        <v>4000</v>
      </c>
      <c r="L1153" s="49">
        <f t="shared" si="109"/>
        <v>-531781</v>
      </c>
      <c r="N1153" s="52" t="s">
        <v>243</v>
      </c>
      <c r="P1153" s="49">
        <v>455677</v>
      </c>
      <c r="Q1153" s="49">
        <v>224000</v>
      </c>
      <c r="R1153" s="49">
        <v>72000</v>
      </c>
      <c r="S1153" s="77">
        <f t="shared" si="110"/>
        <v>679677</v>
      </c>
      <c r="T1153" s="77">
        <f t="shared" si="111"/>
        <v>751677</v>
      </c>
      <c r="U1153" s="49">
        <v>535781</v>
      </c>
      <c r="V1153" s="49">
        <v>262699</v>
      </c>
      <c r="W1153" s="49">
        <v>257228</v>
      </c>
      <c r="X1153" s="49">
        <f t="shared" si="113"/>
        <v>-342803</v>
      </c>
      <c r="Y1153" s="49" t="s">
        <v>181</v>
      </c>
      <c r="Z1153" s="53">
        <v>2.5899999999999999E-3</v>
      </c>
      <c r="AB1153" s="53">
        <f t="shared" si="112"/>
        <v>-2.5899999999999999E-3</v>
      </c>
      <c r="AM1153" s="49" t="s">
        <v>3846</v>
      </c>
      <c r="AN1153" s="49" t="s">
        <v>4272</v>
      </c>
    </row>
    <row r="1154" spans="1:40" hidden="1" x14ac:dyDescent="0.2">
      <c r="A1154" s="49" t="s">
        <v>4653</v>
      </c>
      <c r="B1154" s="49" t="s">
        <v>4654</v>
      </c>
      <c r="C1154" s="50" t="s">
        <v>166</v>
      </c>
      <c r="D1154" s="49" t="s">
        <v>437</v>
      </c>
      <c r="E1154" s="49" t="s">
        <v>4655</v>
      </c>
      <c r="F1154" s="49" t="s">
        <v>4284</v>
      </c>
      <c r="G1154" s="49" t="s">
        <v>3962</v>
      </c>
      <c r="H1154" s="49" t="s">
        <v>3706</v>
      </c>
      <c r="I1154" s="51" t="s">
        <v>4656</v>
      </c>
      <c r="J1154" s="49">
        <v>21</v>
      </c>
      <c r="K1154" s="49">
        <v>10000</v>
      </c>
      <c r="L1154" s="49">
        <f t="shared" ref="L1154:L1217" si="114">K1154-U1154</f>
        <v>-4377629</v>
      </c>
      <c r="N1154" s="52" t="s">
        <v>243</v>
      </c>
      <c r="P1154" s="49">
        <v>3963069</v>
      </c>
      <c r="Q1154" s="49">
        <v>1312000</v>
      </c>
      <c r="R1154" s="49">
        <v>658536</v>
      </c>
      <c r="S1154" s="77">
        <f t="shared" ref="S1154:S1217" si="115">P1154+Q1154</f>
        <v>5275069</v>
      </c>
      <c r="T1154" s="77">
        <f t="shared" ref="T1154:T1217" si="116">P1154+Q1154+R1154</f>
        <v>5933605</v>
      </c>
      <c r="U1154" s="49">
        <v>4387629</v>
      </c>
      <c r="V1154" s="49">
        <v>2017888</v>
      </c>
      <c r="W1154" s="49">
        <v>1457521</v>
      </c>
      <c r="X1154" s="49">
        <f t="shared" si="113"/>
        <v>-2442448</v>
      </c>
      <c r="Y1154" s="49" t="s">
        <v>181</v>
      </c>
      <c r="Z1154" s="53">
        <v>0.14000000000000001</v>
      </c>
      <c r="AB1154" s="53">
        <f t="shared" ref="AB1154:AB1217" si="117">AA1154-Z1154</f>
        <v>-0.14000000000000001</v>
      </c>
      <c r="AM1154" s="49" t="s">
        <v>3846</v>
      </c>
      <c r="AN1154" s="49" t="s">
        <v>4272</v>
      </c>
    </row>
    <row r="1155" spans="1:40" hidden="1" x14ac:dyDescent="0.2">
      <c r="A1155" s="49" t="s">
        <v>4657</v>
      </c>
      <c r="B1155" s="49" t="s">
        <v>4658</v>
      </c>
      <c r="C1155" s="50" t="s">
        <v>166</v>
      </c>
      <c r="D1155" s="49" t="s">
        <v>437</v>
      </c>
      <c r="E1155" s="49" t="s">
        <v>4659</v>
      </c>
      <c r="F1155" s="49" t="s">
        <v>4284</v>
      </c>
      <c r="G1155" s="49" t="s">
        <v>3962</v>
      </c>
      <c r="H1155" s="49" t="s">
        <v>4360</v>
      </c>
      <c r="I1155" s="51" t="s">
        <v>4660</v>
      </c>
      <c r="J1155" s="49">
        <v>31</v>
      </c>
      <c r="K1155" s="49">
        <v>4000</v>
      </c>
      <c r="L1155" s="49">
        <f t="shared" si="114"/>
        <v>2247</v>
      </c>
      <c r="M1155" s="49">
        <f>L1155*Z1155</f>
        <v>6.7410000000000005</v>
      </c>
      <c r="N1155" s="52" t="s">
        <v>243</v>
      </c>
      <c r="P1155" s="49">
        <v>22945</v>
      </c>
      <c r="Q1155" s="49">
        <v>0</v>
      </c>
      <c r="R1155" s="49">
        <v>0</v>
      </c>
      <c r="S1155" s="77">
        <f t="shared" si="115"/>
        <v>22945</v>
      </c>
      <c r="T1155" s="77">
        <f t="shared" si="116"/>
        <v>22945</v>
      </c>
      <c r="U1155" s="49">
        <v>1753</v>
      </c>
      <c r="V1155" s="49">
        <v>1164</v>
      </c>
      <c r="W1155" s="49">
        <v>1224</v>
      </c>
      <c r="X1155" s="49">
        <f t="shared" si="113"/>
        <v>20028</v>
      </c>
      <c r="Y1155" s="49" t="s">
        <v>190</v>
      </c>
      <c r="Z1155" s="53">
        <v>3.0000000000000001E-3</v>
      </c>
      <c r="AB1155" s="53">
        <f t="shared" si="117"/>
        <v>-3.0000000000000001E-3</v>
      </c>
      <c r="AM1155" s="49" t="s">
        <v>3846</v>
      </c>
      <c r="AN1155" s="49" t="s">
        <v>4272</v>
      </c>
    </row>
    <row r="1156" spans="1:40" hidden="1" x14ac:dyDescent="0.2">
      <c r="A1156" s="49" t="s">
        <v>4661</v>
      </c>
      <c r="B1156" s="49" t="s">
        <v>4662</v>
      </c>
      <c r="C1156" s="50" t="s">
        <v>166</v>
      </c>
      <c r="D1156" s="49" t="s">
        <v>437</v>
      </c>
      <c r="E1156" s="49" t="s">
        <v>4663</v>
      </c>
      <c r="F1156" s="49" t="s">
        <v>4284</v>
      </c>
      <c r="G1156" s="49" t="s">
        <v>3962</v>
      </c>
      <c r="H1156" s="49" t="s">
        <v>4285</v>
      </c>
      <c r="I1156" s="51" t="s">
        <v>4664</v>
      </c>
      <c r="J1156" s="49">
        <v>11</v>
      </c>
      <c r="K1156" s="49">
        <v>10000</v>
      </c>
      <c r="L1156" s="49">
        <f t="shared" si="114"/>
        <v>-14542025</v>
      </c>
      <c r="N1156" s="52" t="s">
        <v>243</v>
      </c>
      <c r="P1156" s="49">
        <v>17235352</v>
      </c>
      <c r="Q1156" s="49">
        <v>880000</v>
      </c>
      <c r="R1156" s="49">
        <v>0</v>
      </c>
      <c r="S1156" s="77">
        <f t="shared" si="115"/>
        <v>18115352</v>
      </c>
      <c r="T1156" s="77">
        <f t="shared" si="116"/>
        <v>18115352</v>
      </c>
      <c r="U1156" s="49">
        <v>14552025</v>
      </c>
      <c r="V1156" s="49">
        <v>7104197</v>
      </c>
      <c r="W1156" s="49">
        <v>6833861</v>
      </c>
      <c r="X1156" s="49">
        <f t="shared" si="113"/>
        <v>-4420870</v>
      </c>
      <c r="Y1156" s="49" t="s">
        <v>181</v>
      </c>
      <c r="Z1156" s="53">
        <v>1.2999999999999999E-3</v>
      </c>
      <c r="AB1156" s="53">
        <f t="shared" si="117"/>
        <v>-1.2999999999999999E-3</v>
      </c>
      <c r="AM1156" s="49" t="s">
        <v>3846</v>
      </c>
      <c r="AN1156" s="49" t="s">
        <v>4272</v>
      </c>
    </row>
    <row r="1157" spans="1:40" hidden="1" x14ac:dyDescent="0.2">
      <c r="A1157" s="49" t="s">
        <v>4665</v>
      </c>
      <c r="B1157" s="49" t="s">
        <v>4666</v>
      </c>
      <c r="C1157" s="50" t="s">
        <v>166</v>
      </c>
      <c r="D1157" s="49" t="s">
        <v>403</v>
      </c>
      <c r="E1157" s="49" t="s">
        <v>4667</v>
      </c>
      <c r="F1157" s="49" t="s">
        <v>4284</v>
      </c>
      <c r="G1157" s="49" t="s">
        <v>3962</v>
      </c>
      <c r="H1157" s="49" t="s">
        <v>4285</v>
      </c>
      <c r="I1157" s="51" t="s">
        <v>4668</v>
      </c>
      <c r="J1157" s="49">
        <v>13</v>
      </c>
      <c r="K1157" s="49">
        <v>4000</v>
      </c>
      <c r="L1157" s="49">
        <f t="shared" si="114"/>
        <v>3160</v>
      </c>
      <c r="M1157" s="49">
        <f>L1157*Z1157</f>
        <v>7.8368000000000002</v>
      </c>
      <c r="N1157" s="52" t="s">
        <v>243</v>
      </c>
      <c r="P1157" s="49">
        <v>2000</v>
      </c>
      <c r="Q1157" s="49">
        <v>0</v>
      </c>
      <c r="R1157" s="49">
        <v>0</v>
      </c>
      <c r="S1157" s="77">
        <f t="shared" si="115"/>
        <v>2000</v>
      </c>
      <c r="T1157" s="77">
        <f t="shared" si="116"/>
        <v>2000</v>
      </c>
      <c r="U1157" s="49">
        <v>840</v>
      </c>
      <c r="V1157" s="49">
        <v>0</v>
      </c>
      <c r="W1157" s="49">
        <v>0</v>
      </c>
      <c r="X1157" s="49">
        <f t="shared" si="113"/>
        <v>1160</v>
      </c>
      <c r="Y1157" s="49" t="s">
        <v>190</v>
      </c>
      <c r="Z1157" s="53">
        <v>2.48E-3</v>
      </c>
      <c r="AB1157" s="53">
        <f t="shared" si="117"/>
        <v>-2.48E-3</v>
      </c>
      <c r="AM1157" s="49" t="s">
        <v>3846</v>
      </c>
      <c r="AN1157" s="49" t="s">
        <v>4272</v>
      </c>
    </row>
    <row r="1158" spans="1:40" hidden="1" x14ac:dyDescent="0.2">
      <c r="A1158" s="49" t="s">
        <v>4669</v>
      </c>
      <c r="B1158" s="49" t="s">
        <v>4670</v>
      </c>
      <c r="C1158" s="50" t="s">
        <v>166</v>
      </c>
      <c r="D1158" s="49" t="s">
        <v>437</v>
      </c>
      <c r="E1158" s="49" t="s">
        <v>4671</v>
      </c>
      <c r="F1158" s="49" t="s">
        <v>4284</v>
      </c>
      <c r="G1158" s="49" t="s">
        <v>3962</v>
      </c>
      <c r="H1158" s="49" t="s">
        <v>4285</v>
      </c>
      <c r="I1158" s="51" t="s">
        <v>4672</v>
      </c>
      <c r="J1158" s="49">
        <v>11</v>
      </c>
      <c r="K1158" s="49">
        <v>10000</v>
      </c>
      <c r="L1158" s="49">
        <f t="shared" si="114"/>
        <v>-1771831</v>
      </c>
      <c r="N1158" s="52" t="s">
        <v>243</v>
      </c>
      <c r="P1158" s="49">
        <v>921420</v>
      </c>
      <c r="Q1158" s="49">
        <v>0</v>
      </c>
      <c r="R1158" s="49">
        <v>860000</v>
      </c>
      <c r="S1158" s="77">
        <f t="shared" si="115"/>
        <v>921420</v>
      </c>
      <c r="T1158" s="77">
        <f t="shared" si="116"/>
        <v>1781420</v>
      </c>
      <c r="U1158" s="49">
        <v>1781831</v>
      </c>
      <c r="V1158" s="49">
        <v>702736</v>
      </c>
      <c r="W1158" s="49">
        <v>375988</v>
      </c>
      <c r="X1158" s="49">
        <f t="shared" si="113"/>
        <v>-1563147</v>
      </c>
      <c r="Y1158" s="49" t="s">
        <v>181</v>
      </c>
      <c r="Z1158" s="53">
        <v>2.8999999999999998E-3</v>
      </c>
      <c r="AB1158" s="53">
        <f t="shared" si="117"/>
        <v>-2.8999999999999998E-3</v>
      </c>
      <c r="AM1158" s="49" t="s">
        <v>3846</v>
      </c>
      <c r="AN1158" s="49" t="s">
        <v>4272</v>
      </c>
    </row>
    <row r="1159" spans="1:40" hidden="1" x14ac:dyDescent="0.2">
      <c r="A1159" s="49" t="s">
        <v>4673</v>
      </c>
      <c r="B1159" s="49" t="s">
        <v>4674</v>
      </c>
      <c r="C1159" s="50" t="s">
        <v>166</v>
      </c>
      <c r="D1159" s="49" t="s">
        <v>437</v>
      </c>
      <c r="E1159" s="49" t="s">
        <v>4675</v>
      </c>
      <c r="F1159" s="49" t="s">
        <v>4284</v>
      </c>
      <c r="G1159" s="49" t="s">
        <v>3962</v>
      </c>
      <c r="H1159" s="49" t="s">
        <v>3706</v>
      </c>
      <c r="I1159" s="51" t="s">
        <v>4676</v>
      </c>
      <c r="J1159" s="49">
        <v>21</v>
      </c>
      <c r="K1159" s="49">
        <v>10000</v>
      </c>
      <c r="L1159" s="49">
        <f t="shared" si="114"/>
        <v>8746</v>
      </c>
      <c r="M1159" s="49">
        <f>L1159*Z1159</f>
        <v>244.36323999999999</v>
      </c>
      <c r="N1159" s="52" t="s">
        <v>243</v>
      </c>
      <c r="P1159" s="49">
        <v>10967</v>
      </c>
      <c r="Q1159" s="49">
        <v>0</v>
      </c>
      <c r="R1159" s="49">
        <v>0</v>
      </c>
      <c r="S1159" s="77">
        <f t="shared" si="115"/>
        <v>10967</v>
      </c>
      <c r="T1159" s="77">
        <f t="shared" si="116"/>
        <v>10967</v>
      </c>
      <c r="U1159" s="49">
        <v>1254</v>
      </c>
      <c r="V1159" s="49">
        <v>0</v>
      </c>
      <c r="W1159" s="49">
        <v>0</v>
      </c>
      <c r="X1159" s="49">
        <f t="shared" si="113"/>
        <v>9713</v>
      </c>
      <c r="Y1159" s="49" t="s">
        <v>190</v>
      </c>
      <c r="Z1159" s="53">
        <v>2.794E-2</v>
      </c>
      <c r="AB1159" s="53">
        <f t="shared" si="117"/>
        <v>-2.794E-2</v>
      </c>
      <c r="AM1159" s="49" t="s">
        <v>3846</v>
      </c>
      <c r="AN1159" s="49" t="s">
        <v>4272</v>
      </c>
    </row>
    <row r="1160" spans="1:40" hidden="1" x14ac:dyDescent="0.2">
      <c r="A1160" s="49" t="s">
        <v>4677</v>
      </c>
      <c r="B1160" s="49" t="s">
        <v>4678</v>
      </c>
      <c r="C1160" s="50" t="s">
        <v>166</v>
      </c>
      <c r="D1160" s="49" t="s">
        <v>437</v>
      </c>
      <c r="E1160" s="49" t="s">
        <v>4679</v>
      </c>
      <c r="F1160" s="49" t="s">
        <v>4284</v>
      </c>
      <c r="G1160" s="49" t="s">
        <v>3962</v>
      </c>
      <c r="H1160" s="49" t="s">
        <v>4285</v>
      </c>
      <c r="I1160" s="51" t="s">
        <v>4680</v>
      </c>
      <c r="J1160" s="49">
        <v>11</v>
      </c>
      <c r="K1160" s="49">
        <v>10000</v>
      </c>
      <c r="L1160" s="49">
        <f t="shared" si="114"/>
        <v>-35925</v>
      </c>
      <c r="N1160" s="52" t="s">
        <v>243</v>
      </c>
      <c r="P1160" s="49">
        <v>78155</v>
      </c>
      <c r="Q1160" s="49">
        <v>0</v>
      </c>
      <c r="R1160" s="49">
        <v>0</v>
      </c>
      <c r="S1160" s="77">
        <f t="shared" si="115"/>
        <v>78155</v>
      </c>
      <c r="T1160" s="77">
        <f t="shared" si="116"/>
        <v>78155</v>
      </c>
      <c r="U1160" s="49">
        <v>45925</v>
      </c>
      <c r="V1160" s="49">
        <v>22768</v>
      </c>
      <c r="W1160" s="49">
        <v>23314</v>
      </c>
      <c r="X1160" s="49">
        <f t="shared" si="113"/>
        <v>9462</v>
      </c>
      <c r="Y1160" s="49" t="s">
        <v>190</v>
      </c>
      <c r="Z1160" s="53">
        <v>2.5000000000000001E-3</v>
      </c>
      <c r="AB1160" s="53">
        <f t="shared" si="117"/>
        <v>-2.5000000000000001E-3</v>
      </c>
      <c r="AM1160" s="49" t="s">
        <v>3846</v>
      </c>
      <c r="AN1160" s="49" t="s">
        <v>4272</v>
      </c>
    </row>
    <row r="1161" spans="1:40" hidden="1" x14ac:dyDescent="0.2">
      <c r="A1161" s="49" t="s">
        <v>4681</v>
      </c>
      <c r="B1161" s="49" t="s">
        <v>4682</v>
      </c>
      <c r="C1161" s="50" t="s">
        <v>166</v>
      </c>
      <c r="D1161" s="49" t="s">
        <v>437</v>
      </c>
      <c r="E1161" s="49" t="s">
        <v>4683</v>
      </c>
      <c r="F1161" s="49" t="s">
        <v>4284</v>
      </c>
      <c r="G1161" s="49" t="s">
        <v>3962</v>
      </c>
      <c r="H1161" s="49" t="s">
        <v>4299</v>
      </c>
      <c r="I1161" s="51" t="s">
        <v>4684</v>
      </c>
      <c r="J1161" s="49">
        <v>19</v>
      </c>
      <c r="K1161" s="49">
        <v>4000</v>
      </c>
      <c r="L1161" s="49">
        <f t="shared" si="114"/>
        <v>3789</v>
      </c>
      <c r="M1161" s="49">
        <f>L1161*Z1161</f>
        <v>32.964299999999994</v>
      </c>
      <c r="N1161" s="52" t="s">
        <v>243</v>
      </c>
      <c r="P1161" s="49">
        <v>3561</v>
      </c>
      <c r="Q1161" s="49">
        <v>0</v>
      </c>
      <c r="R1161" s="49">
        <v>0</v>
      </c>
      <c r="S1161" s="77">
        <f t="shared" si="115"/>
        <v>3561</v>
      </c>
      <c r="T1161" s="77">
        <f t="shared" si="116"/>
        <v>3561</v>
      </c>
      <c r="U1161" s="49">
        <v>211</v>
      </c>
      <c r="V1161" s="49">
        <v>57</v>
      </c>
      <c r="W1161" s="49">
        <v>63</v>
      </c>
      <c r="X1161" s="49">
        <f t="shared" si="113"/>
        <v>3293</v>
      </c>
      <c r="Y1161" s="49" t="s">
        <v>190</v>
      </c>
      <c r="Z1161" s="53">
        <v>8.6999999999999994E-3</v>
      </c>
      <c r="AB1161" s="53">
        <f t="shared" si="117"/>
        <v>-8.6999999999999994E-3</v>
      </c>
      <c r="AM1161" s="49" t="s">
        <v>3846</v>
      </c>
      <c r="AN1161" s="49" t="s">
        <v>4272</v>
      </c>
    </row>
    <row r="1162" spans="1:40" hidden="1" x14ac:dyDescent="0.2">
      <c r="A1162" s="49" t="s">
        <v>4685</v>
      </c>
      <c r="B1162" s="49" t="s">
        <v>4686</v>
      </c>
      <c r="C1162" s="50" t="s">
        <v>166</v>
      </c>
      <c r="D1162" s="49" t="s">
        <v>437</v>
      </c>
      <c r="E1162" s="49" t="s">
        <v>4687</v>
      </c>
      <c r="F1162" s="49" t="s">
        <v>4284</v>
      </c>
      <c r="G1162" s="49" t="s">
        <v>3962</v>
      </c>
      <c r="H1162" s="49" t="s">
        <v>4285</v>
      </c>
      <c r="I1162" s="51" t="s">
        <v>4688</v>
      </c>
      <c r="J1162" s="49">
        <v>11</v>
      </c>
      <c r="K1162" s="49">
        <v>10000</v>
      </c>
      <c r="L1162" s="49">
        <f t="shared" si="114"/>
        <v>-308853</v>
      </c>
      <c r="N1162" s="52" t="s">
        <v>243</v>
      </c>
      <c r="P1162" s="49">
        <v>375333</v>
      </c>
      <c r="Q1162" s="49">
        <v>40000</v>
      </c>
      <c r="R1162" s="49">
        <v>6</v>
      </c>
      <c r="S1162" s="77">
        <f t="shared" si="115"/>
        <v>415333</v>
      </c>
      <c r="T1162" s="77">
        <f t="shared" si="116"/>
        <v>415339</v>
      </c>
      <c r="U1162" s="49">
        <v>318853</v>
      </c>
      <c r="V1162" s="49">
        <v>149606</v>
      </c>
      <c r="W1162" s="49">
        <v>152388</v>
      </c>
      <c r="X1162" s="49">
        <f t="shared" si="113"/>
        <v>-93126</v>
      </c>
      <c r="Y1162" s="49" t="s">
        <v>181</v>
      </c>
      <c r="Z1162" s="53">
        <v>8.8000000000000003E-4</v>
      </c>
      <c r="AB1162" s="53">
        <f t="shared" si="117"/>
        <v>-8.8000000000000003E-4</v>
      </c>
      <c r="AM1162" s="49" t="s">
        <v>3846</v>
      </c>
      <c r="AN1162" s="49" t="s">
        <v>4272</v>
      </c>
    </row>
    <row r="1163" spans="1:40" hidden="1" x14ac:dyDescent="0.2">
      <c r="A1163" s="49" t="s">
        <v>4689</v>
      </c>
      <c r="B1163" s="49" t="s">
        <v>4690</v>
      </c>
      <c r="C1163" s="50" t="s">
        <v>166</v>
      </c>
      <c r="D1163" s="49" t="s">
        <v>437</v>
      </c>
      <c r="E1163" s="49" t="s">
        <v>4691</v>
      </c>
      <c r="F1163" s="49" t="s">
        <v>4284</v>
      </c>
      <c r="G1163" s="49" t="s">
        <v>3962</v>
      </c>
      <c r="H1163" s="49" t="s">
        <v>4299</v>
      </c>
      <c r="I1163" s="51" t="s">
        <v>4692</v>
      </c>
      <c r="J1163" s="49">
        <v>11</v>
      </c>
      <c r="K1163" s="49">
        <v>10000</v>
      </c>
      <c r="L1163" s="49">
        <f t="shared" si="114"/>
        <v>-26380</v>
      </c>
      <c r="N1163" s="52" t="s">
        <v>243</v>
      </c>
      <c r="P1163" s="49">
        <v>73132</v>
      </c>
      <c r="Q1163" s="49">
        <v>0</v>
      </c>
      <c r="R1163" s="49">
        <v>0</v>
      </c>
      <c r="S1163" s="77">
        <f t="shared" si="115"/>
        <v>73132</v>
      </c>
      <c r="T1163" s="77">
        <f t="shared" si="116"/>
        <v>73132</v>
      </c>
      <c r="U1163" s="49">
        <v>36380</v>
      </c>
      <c r="V1163" s="49">
        <v>21186</v>
      </c>
      <c r="W1163" s="49">
        <v>16033</v>
      </c>
      <c r="X1163" s="49">
        <f t="shared" si="113"/>
        <v>15566</v>
      </c>
      <c r="Y1163" s="49" t="s">
        <v>190</v>
      </c>
      <c r="Z1163" s="53">
        <v>7.8899999999999994E-3</v>
      </c>
      <c r="AB1163" s="53">
        <f t="shared" si="117"/>
        <v>-7.8899999999999994E-3</v>
      </c>
      <c r="AM1163" s="49" t="s">
        <v>3846</v>
      </c>
      <c r="AN1163" s="49" t="s">
        <v>4272</v>
      </c>
    </row>
    <row r="1164" spans="1:40" hidden="1" x14ac:dyDescent="0.2">
      <c r="A1164" s="49" t="s">
        <v>4693</v>
      </c>
      <c r="B1164" s="49" t="s">
        <v>4694</v>
      </c>
      <c r="C1164" s="50" t="s">
        <v>166</v>
      </c>
      <c r="D1164" s="49" t="s">
        <v>437</v>
      </c>
      <c r="E1164" s="49" t="s">
        <v>4695</v>
      </c>
      <c r="F1164" s="49" t="s">
        <v>4284</v>
      </c>
      <c r="G1164" s="49" t="s">
        <v>3962</v>
      </c>
      <c r="H1164" s="49" t="s">
        <v>4696</v>
      </c>
      <c r="I1164" s="51" t="s">
        <v>4697</v>
      </c>
      <c r="J1164" s="49">
        <v>15</v>
      </c>
      <c r="K1164" s="49">
        <v>2000</v>
      </c>
      <c r="L1164" s="49">
        <f t="shared" si="114"/>
        <v>-96801</v>
      </c>
      <c r="N1164" s="52" t="s">
        <v>243</v>
      </c>
      <c r="P1164" s="49">
        <v>295974</v>
      </c>
      <c r="Q1164" s="49">
        <v>0</v>
      </c>
      <c r="R1164" s="49">
        <v>0</v>
      </c>
      <c r="S1164" s="77">
        <f t="shared" si="115"/>
        <v>295974</v>
      </c>
      <c r="T1164" s="77">
        <f t="shared" si="116"/>
        <v>295974</v>
      </c>
      <c r="U1164" s="49">
        <v>98801</v>
      </c>
      <c r="V1164" s="49">
        <v>47492</v>
      </c>
      <c r="W1164" s="49">
        <v>46867</v>
      </c>
      <c r="X1164" s="49">
        <f t="shared" si="113"/>
        <v>149681</v>
      </c>
      <c r="Y1164" s="49" t="s">
        <v>190</v>
      </c>
      <c r="Z1164" s="53">
        <v>6.7299999999999999E-2</v>
      </c>
      <c r="AB1164" s="53">
        <f t="shared" si="117"/>
        <v>-6.7299999999999999E-2</v>
      </c>
      <c r="AM1164" s="49" t="s">
        <v>3846</v>
      </c>
      <c r="AN1164" s="49" t="s">
        <v>4272</v>
      </c>
    </row>
    <row r="1165" spans="1:40" hidden="1" x14ac:dyDescent="0.2">
      <c r="A1165" s="49" t="s">
        <v>4698</v>
      </c>
      <c r="B1165" s="49" t="s">
        <v>4699</v>
      </c>
      <c r="C1165" s="50" t="s">
        <v>166</v>
      </c>
      <c r="D1165" s="49" t="s">
        <v>437</v>
      </c>
      <c r="E1165" s="49" t="s">
        <v>4700</v>
      </c>
      <c r="F1165" s="49" t="s">
        <v>4284</v>
      </c>
      <c r="G1165" s="49" t="s">
        <v>3962</v>
      </c>
      <c r="H1165" s="49" t="s">
        <v>4299</v>
      </c>
      <c r="I1165" s="51" t="s">
        <v>4701</v>
      </c>
      <c r="J1165" s="49">
        <v>11</v>
      </c>
      <c r="K1165" s="49">
        <v>10000</v>
      </c>
      <c r="L1165" s="49">
        <f t="shared" si="114"/>
        <v>-151254</v>
      </c>
      <c r="N1165" s="52" t="s">
        <v>243</v>
      </c>
      <c r="P1165" s="49">
        <v>87632</v>
      </c>
      <c r="Q1165" s="49">
        <v>30000</v>
      </c>
      <c r="R1165" s="49">
        <v>60000</v>
      </c>
      <c r="S1165" s="77">
        <f t="shared" si="115"/>
        <v>117632</v>
      </c>
      <c r="T1165" s="77">
        <f t="shared" si="116"/>
        <v>177632</v>
      </c>
      <c r="U1165" s="49">
        <v>161254</v>
      </c>
      <c r="V1165" s="49">
        <v>88393</v>
      </c>
      <c r="W1165" s="49">
        <v>87569</v>
      </c>
      <c r="X1165" s="49">
        <f t="shared" si="113"/>
        <v>-162015</v>
      </c>
      <c r="Y1165" s="49" t="s">
        <v>181</v>
      </c>
      <c r="Z1165" s="53">
        <v>4.1999999999999997E-3</v>
      </c>
      <c r="AB1165" s="53">
        <f t="shared" si="117"/>
        <v>-4.1999999999999997E-3</v>
      </c>
      <c r="AM1165" s="49" t="s">
        <v>3846</v>
      </c>
      <c r="AN1165" s="49" t="s">
        <v>4272</v>
      </c>
    </row>
    <row r="1166" spans="1:40" hidden="1" x14ac:dyDescent="0.2">
      <c r="A1166" s="49" t="s">
        <v>4702</v>
      </c>
      <c r="B1166" s="49" t="s">
        <v>4703</v>
      </c>
      <c r="C1166" s="50" t="s">
        <v>166</v>
      </c>
      <c r="D1166" s="49" t="s">
        <v>437</v>
      </c>
      <c r="E1166" s="49" t="s">
        <v>4704</v>
      </c>
      <c r="F1166" s="49" t="s">
        <v>4284</v>
      </c>
      <c r="G1166" s="49" t="s">
        <v>3962</v>
      </c>
      <c r="H1166" s="49" t="s">
        <v>4299</v>
      </c>
      <c r="I1166" s="51" t="s">
        <v>4705</v>
      </c>
      <c r="J1166" s="49">
        <v>11</v>
      </c>
      <c r="K1166" s="49">
        <v>10000</v>
      </c>
      <c r="L1166" s="49">
        <f t="shared" si="114"/>
        <v>947</v>
      </c>
      <c r="M1166" s="82"/>
      <c r="N1166" s="52" t="s">
        <v>243</v>
      </c>
      <c r="P1166" s="49">
        <v>5428</v>
      </c>
      <c r="Q1166" s="49">
        <v>0</v>
      </c>
      <c r="R1166" s="49">
        <v>10000</v>
      </c>
      <c r="S1166" s="77">
        <f t="shared" si="115"/>
        <v>5428</v>
      </c>
      <c r="T1166" s="77">
        <f t="shared" si="116"/>
        <v>15428</v>
      </c>
      <c r="U1166" s="49">
        <v>9053</v>
      </c>
      <c r="V1166" s="49">
        <v>1931</v>
      </c>
      <c r="W1166" s="49">
        <v>1786</v>
      </c>
      <c r="X1166" s="49">
        <f t="shared" si="113"/>
        <v>-5556</v>
      </c>
      <c r="Y1166" s="49" t="s">
        <v>181</v>
      </c>
      <c r="Z1166" s="53">
        <v>3.7000000000000002E-3</v>
      </c>
      <c r="AB1166" s="53">
        <f t="shared" si="117"/>
        <v>-3.7000000000000002E-3</v>
      </c>
      <c r="AM1166" s="49" t="s">
        <v>3846</v>
      </c>
      <c r="AN1166" s="49" t="s">
        <v>4272</v>
      </c>
    </row>
    <row r="1167" spans="1:40" hidden="1" x14ac:dyDescent="0.2">
      <c r="A1167" s="49" t="s">
        <v>4706</v>
      </c>
      <c r="B1167" s="49" t="s">
        <v>4707</v>
      </c>
      <c r="C1167" s="50" t="s">
        <v>166</v>
      </c>
      <c r="D1167" s="49" t="s">
        <v>437</v>
      </c>
      <c r="E1167" s="49" t="s">
        <v>4708</v>
      </c>
      <c r="F1167" s="49" t="s">
        <v>4284</v>
      </c>
      <c r="G1167" s="49" t="s">
        <v>3962</v>
      </c>
      <c r="H1167" s="49" t="s">
        <v>3706</v>
      </c>
      <c r="I1167" s="51" t="s">
        <v>4709</v>
      </c>
      <c r="J1167" s="49">
        <v>21</v>
      </c>
      <c r="K1167" s="49">
        <v>100000</v>
      </c>
      <c r="L1167" s="49">
        <f t="shared" si="114"/>
        <v>36544</v>
      </c>
      <c r="M1167" s="82"/>
      <c r="N1167" s="52" t="s">
        <v>243</v>
      </c>
      <c r="P1167" s="49">
        <v>68437</v>
      </c>
      <c r="Q1167" s="49">
        <v>0</v>
      </c>
      <c r="R1167" s="49">
        <v>0</v>
      </c>
      <c r="S1167" s="77">
        <f t="shared" si="115"/>
        <v>68437</v>
      </c>
      <c r="T1167" s="77">
        <f t="shared" si="116"/>
        <v>68437</v>
      </c>
      <c r="U1167" s="49">
        <v>63456</v>
      </c>
      <c r="V1167" s="49">
        <v>15253</v>
      </c>
      <c r="W1167" s="49">
        <v>13653</v>
      </c>
      <c r="X1167" s="49">
        <f t="shared" si="113"/>
        <v>-10272</v>
      </c>
      <c r="Y1167" s="49" t="s">
        <v>181</v>
      </c>
      <c r="Z1167" s="53">
        <v>5.5E-2</v>
      </c>
      <c r="AB1167" s="53">
        <f t="shared" si="117"/>
        <v>-5.5E-2</v>
      </c>
      <c r="AM1167" s="49" t="s">
        <v>3846</v>
      </c>
      <c r="AN1167" s="49" t="s">
        <v>4272</v>
      </c>
    </row>
    <row r="1168" spans="1:40" hidden="1" x14ac:dyDescent="0.2">
      <c r="A1168" s="49" t="s">
        <v>4710</v>
      </c>
      <c r="B1168" s="49" t="s">
        <v>4711</v>
      </c>
      <c r="C1168" s="50" t="s">
        <v>166</v>
      </c>
      <c r="D1168" s="49" t="s">
        <v>437</v>
      </c>
      <c r="E1168" s="49" t="s">
        <v>4712</v>
      </c>
      <c r="F1168" s="49" t="s">
        <v>4284</v>
      </c>
      <c r="G1168" s="49" t="s">
        <v>3962</v>
      </c>
      <c r="H1168" s="49" t="s">
        <v>4299</v>
      </c>
      <c r="I1168" s="51" t="s">
        <v>4713</v>
      </c>
      <c r="J1168" s="49">
        <v>17</v>
      </c>
      <c r="K1168" s="49">
        <v>3000</v>
      </c>
      <c r="L1168" s="49">
        <f t="shared" si="114"/>
        <v>-335232</v>
      </c>
      <c r="N1168" s="52" t="s">
        <v>243</v>
      </c>
      <c r="P1168" s="49">
        <v>76351</v>
      </c>
      <c r="Q1168" s="49">
        <v>66000</v>
      </c>
      <c r="R1168" s="49">
        <v>253609</v>
      </c>
      <c r="S1168" s="77">
        <f t="shared" si="115"/>
        <v>142351</v>
      </c>
      <c r="T1168" s="77">
        <f t="shared" si="116"/>
        <v>395960</v>
      </c>
      <c r="U1168" s="49">
        <v>338232</v>
      </c>
      <c r="V1168" s="49">
        <v>159662</v>
      </c>
      <c r="W1168" s="49">
        <v>107542</v>
      </c>
      <c r="X1168" s="49">
        <f t="shared" si="113"/>
        <v>-421543</v>
      </c>
      <c r="Y1168" s="49" t="s">
        <v>181</v>
      </c>
      <c r="Z1168" s="53">
        <v>7.1300000000000002E-2</v>
      </c>
      <c r="AB1168" s="53">
        <f t="shared" si="117"/>
        <v>-7.1300000000000002E-2</v>
      </c>
      <c r="AM1168" s="49" t="s">
        <v>3846</v>
      </c>
      <c r="AN1168" s="49" t="s">
        <v>4272</v>
      </c>
    </row>
    <row r="1169" spans="1:40" hidden="1" x14ac:dyDescent="0.2">
      <c r="A1169" s="49" t="s">
        <v>4714</v>
      </c>
      <c r="B1169" s="49" t="s">
        <v>4715</v>
      </c>
      <c r="C1169" s="50" t="s">
        <v>166</v>
      </c>
      <c r="D1169" s="49" t="s">
        <v>437</v>
      </c>
      <c r="E1169" s="49" t="s">
        <v>4716</v>
      </c>
      <c r="F1169" s="49" t="s">
        <v>4284</v>
      </c>
      <c r="G1169" s="49" t="s">
        <v>3962</v>
      </c>
      <c r="H1169" s="49" t="s">
        <v>3706</v>
      </c>
      <c r="I1169" s="51" t="s">
        <v>4717</v>
      </c>
      <c r="J1169" s="49">
        <v>21</v>
      </c>
      <c r="K1169" s="49">
        <v>20000</v>
      </c>
      <c r="L1169" s="49">
        <f t="shared" si="114"/>
        <v>-2046782</v>
      </c>
      <c r="N1169" s="52" t="s">
        <v>243</v>
      </c>
      <c r="P1169" s="49">
        <v>822772</v>
      </c>
      <c r="Q1169" s="49">
        <v>408000</v>
      </c>
      <c r="R1169" s="49">
        <v>1264304</v>
      </c>
      <c r="S1169" s="77">
        <f t="shared" si="115"/>
        <v>1230772</v>
      </c>
      <c r="T1169" s="77">
        <f t="shared" si="116"/>
        <v>2495076</v>
      </c>
      <c r="U1169" s="49">
        <v>2066782</v>
      </c>
      <c r="V1169" s="49">
        <v>1217460</v>
      </c>
      <c r="W1169" s="49">
        <v>1230796</v>
      </c>
      <c r="X1169" s="49">
        <f t="shared" si="113"/>
        <v>-2461470</v>
      </c>
      <c r="Y1169" s="49" t="s">
        <v>181</v>
      </c>
      <c r="Z1169" s="53">
        <v>1.4E-2</v>
      </c>
      <c r="AB1169" s="53">
        <f t="shared" si="117"/>
        <v>-1.4E-2</v>
      </c>
      <c r="AM1169" s="49" t="s">
        <v>3846</v>
      </c>
      <c r="AN1169" s="49" t="s">
        <v>4272</v>
      </c>
    </row>
    <row r="1170" spans="1:40" hidden="1" x14ac:dyDescent="0.2">
      <c r="A1170" s="49" t="s">
        <v>4718</v>
      </c>
      <c r="B1170" s="49" t="s">
        <v>4719</v>
      </c>
      <c r="C1170" s="50" t="s">
        <v>166</v>
      </c>
      <c r="D1170" s="49" t="s">
        <v>437</v>
      </c>
      <c r="E1170" s="49" t="s">
        <v>4720</v>
      </c>
      <c r="F1170" s="49" t="s">
        <v>4284</v>
      </c>
      <c r="G1170" s="49" t="s">
        <v>3962</v>
      </c>
      <c r="H1170" s="49" t="s">
        <v>3706</v>
      </c>
      <c r="I1170" s="51" t="s">
        <v>4721</v>
      </c>
      <c r="J1170" s="49">
        <v>21</v>
      </c>
      <c r="K1170" s="49">
        <v>50000</v>
      </c>
      <c r="L1170" s="49">
        <f t="shared" si="114"/>
        <v>16053</v>
      </c>
      <c r="M1170" s="49">
        <f>L1170*Z1170</f>
        <v>34.674480000000003</v>
      </c>
      <c r="N1170" s="52" t="s">
        <v>243</v>
      </c>
      <c r="P1170" s="49">
        <v>51957</v>
      </c>
      <c r="Q1170" s="49">
        <v>0</v>
      </c>
      <c r="R1170" s="49">
        <v>0</v>
      </c>
      <c r="S1170" s="77">
        <f t="shared" si="115"/>
        <v>51957</v>
      </c>
      <c r="T1170" s="77">
        <f t="shared" si="116"/>
        <v>51957</v>
      </c>
      <c r="U1170" s="49">
        <v>33947</v>
      </c>
      <c r="V1170" s="49">
        <v>15542</v>
      </c>
      <c r="W1170" s="49">
        <v>15609</v>
      </c>
      <c r="X1170" s="49">
        <f t="shared" si="113"/>
        <v>2468</v>
      </c>
      <c r="Y1170" s="49" t="s">
        <v>190</v>
      </c>
      <c r="Z1170" s="53">
        <v>2.16E-3</v>
      </c>
      <c r="AB1170" s="53">
        <f t="shared" si="117"/>
        <v>-2.16E-3</v>
      </c>
      <c r="AM1170" s="49" t="s">
        <v>3846</v>
      </c>
      <c r="AN1170" s="49" t="s">
        <v>4272</v>
      </c>
    </row>
    <row r="1171" spans="1:40" hidden="1" x14ac:dyDescent="0.2">
      <c r="A1171" s="49" t="s">
        <v>4722</v>
      </c>
      <c r="B1171" s="49" t="s">
        <v>4723</v>
      </c>
      <c r="C1171" s="50" t="s">
        <v>166</v>
      </c>
      <c r="D1171" s="49" t="s">
        <v>437</v>
      </c>
      <c r="E1171" s="49" t="s">
        <v>4724</v>
      </c>
      <c r="F1171" s="49" t="s">
        <v>4284</v>
      </c>
      <c r="G1171" s="49" t="s">
        <v>3962</v>
      </c>
      <c r="H1171" s="49" t="s">
        <v>4285</v>
      </c>
      <c r="I1171" s="51" t="s">
        <v>4725</v>
      </c>
      <c r="J1171" s="49">
        <v>11</v>
      </c>
      <c r="K1171" s="49">
        <v>10000</v>
      </c>
      <c r="L1171" s="49">
        <f t="shared" si="114"/>
        <v>-25867</v>
      </c>
      <c r="N1171" s="52" t="s">
        <v>243</v>
      </c>
      <c r="P1171" s="49">
        <v>37511</v>
      </c>
      <c r="Q1171" s="49">
        <v>10000</v>
      </c>
      <c r="R1171" s="49">
        <v>0</v>
      </c>
      <c r="S1171" s="77">
        <f t="shared" si="115"/>
        <v>47511</v>
      </c>
      <c r="T1171" s="77">
        <f t="shared" si="116"/>
        <v>47511</v>
      </c>
      <c r="U1171" s="49">
        <v>35867</v>
      </c>
      <c r="V1171" s="49">
        <v>16864</v>
      </c>
      <c r="W1171" s="49">
        <v>15916</v>
      </c>
      <c r="X1171" s="49">
        <f t="shared" si="113"/>
        <v>-15220</v>
      </c>
      <c r="Y1171" s="49" t="s">
        <v>181</v>
      </c>
      <c r="Z1171" s="53">
        <v>3.4199999999999999E-3</v>
      </c>
      <c r="AB1171" s="53">
        <f t="shared" si="117"/>
        <v>-3.4199999999999999E-3</v>
      </c>
      <c r="AM1171" s="49" t="s">
        <v>3846</v>
      </c>
      <c r="AN1171" s="49" t="s">
        <v>4272</v>
      </c>
    </row>
    <row r="1172" spans="1:40" hidden="1" x14ac:dyDescent="0.2">
      <c r="A1172" s="49" t="s">
        <v>4726</v>
      </c>
      <c r="B1172" s="49" t="s">
        <v>4727</v>
      </c>
      <c r="C1172" s="50" t="s">
        <v>166</v>
      </c>
      <c r="D1172" s="49" t="s">
        <v>437</v>
      </c>
      <c r="E1172" s="49" t="s">
        <v>4728</v>
      </c>
      <c r="F1172" s="49" t="s">
        <v>4284</v>
      </c>
      <c r="G1172" s="49" t="s">
        <v>3962</v>
      </c>
      <c r="H1172" s="49" t="s">
        <v>4627</v>
      </c>
      <c r="I1172" s="51" t="s">
        <v>4729</v>
      </c>
      <c r="J1172" s="49">
        <v>19</v>
      </c>
      <c r="K1172" s="49">
        <v>4000</v>
      </c>
      <c r="L1172" s="49">
        <f t="shared" si="114"/>
        <v>-202461</v>
      </c>
      <c r="N1172" s="52" t="s">
        <v>243</v>
      </c>
      <c r="P1172" s="49">
        <v>45087</v>
      </c>
      <c r="Q1172" s="49">
        <v>48000</v>
      </c>
      <c r="R1172" s="49">
        <v>157940</v>
      </c>
      <c r="S1172" s="77">
        <f t="shared" si="115"/>
        <v>93087</v>
      </c>
      <c r="T1172" s="77">
        <f t="shared" si="116"/>
        <v>251027</v>
      </c>
      <c r="U1172" s="49">
        <v>206461</v>
      </c>
      <c r="V1172" s="49">
        <v>85272</v>
      </c>
      <c r="W1172" s="49">
        <v>83669</v>
      </c>
      <c r="X1172" s="49">
        <f t="shared" si="113"/>
        <v>-246646</v>
      </c>
      <c r="Y1172" s="49" t="s">
        <v>181</v>
      </c>
      <c r="Z1172" s="53">
        <v>6.3400000000000001E-3</v>
      </c>
      <c r="AB1172" s="53">
        <f t="shared" si="117"/>
        <v>-6.3400000000000001E-3</v>
      </c>
      <c r="AM1172" s="49" t="s">
        <v>3846</v>
      </c>
      <c r="AN1172" s="49" t="s">
        <v>4272</v>
      </c>
    </row>
    <row r="1173" spans="1:40" hidden="1" x14ac:dyDescent="0.2">
      <c r="A1173" s="49" t="s">
        <v>4730</v>
      </c>
      <c r="B1173" s="49" t="s">
        <v>4731</v>
      </c>
      <c r="C1173" s="50" t="s">
        <v>166</v>
      </c>
      <c r="D1173" s="49" t="s">
        <v>437</v>
      </c>
      <c r="E1173" s="49" t="s">
        <v>4732</v>
      </c>
      <c r="F1173" s="49" t="s">
        <v>4284</v>
      </c>
      <c r="G1173" s="49" t="s">
        <v>3962</v>
      </c>
      <c r="H1173" s="49" t="s">
        <v>4299</v>
      </c>
      <c r="I1173" s="51" t="s">
        <v>4733</v>
      </c>
      <c r="J1173" s="49">
        <v>11</v>
      </c>
      <c r="K1173" s="49">
        <v>15000</v>
      </c>
      <c r="L1173" s="49">
        <f t="shared" si="114"/>
        <v>-9264728</v>
      </c>
      <c r="N1173" s="52" t="s">
        <v>243</v>
      </c>
      <c r="P1173" s="49">
        <v>4833108</v>
      </c>
      <c r="Q1173" s="49">
        <v>630000</v>
      </c>
      <c r="R1173" s="49">
        <v>3900000</v>
      </c>
      <c r="S1173" s="77">
        <f t="shared" si="115"/>
        <v>5463108</v>
      </c>
      <c r="T1173" s="77">
        <f t="shared" si="116"/>
        <v>9363108</v>
      </c>
      <c r="U1173" s="49">
        <v>9279728</v>
      </c>
      <c r="V1173" s="49">
        <v>4475527</v>
      </c>
      <c r="W1173" s="49">
        <v>3718175</v>
      </c>
      <c r="X1173" s="49">
        <f t="shared" si="113"/>
        <v>-8922147</v>
      </c>
      <c r="Y1173" s="49" t="s">
        <v>181</v>
      </c>
      <c r="Z1173" s="53">
        <v>3.7000000000000002E-3</v>
      </c>
      <c r="AB1173" s="53">
        <f t="shared" si="117"/>
        <v>-3.7000000000000002E-3</v>
      </c>
      <c r="AM1173" s="49" t="s">
        <v>3846</v>
      </c>
      <c r="AN1173" s="49" t="s">
        <v>4272</v>
      </c>
    </row>
    <row r="1174" spans="1:40" hidden="1" x14ac:dyDescent="0.2">
      <c r="A1174" s="49" t="s">
        <v>4734</v>
      </c>
      <c r="B1174" s="49" t="s">
        <v>4735</v>
      </c>
      <c r="C1174" s="50" t="s">
        <v>166</v>
      </c>
      <c r="D1174" s="49" t="s">
        <v>437</v>
      </c>
      <c r="E1174" s="49" t="s">
        <v>4736</v>
      </c>
      <c r="F1174" s="49" t="s">
        <v>4284</v>
      </c>
      <c r="G1174" s="49" t="s">
        <v>3962</v>
      </c>
      <c r="H1174" s="49" t="s">
        <v>4285</v>
      </c>
      <c r="I1174" s="51" t="s">
        <v>4737</v>
      </c>
      <c r="J1174" s="49">
        <v>13</v>
      </c>
      <c r="K1174" s="49">
        <v>15000</v>
      </c>
      <c r="L1174" s="49">
        <f t="shared" si="114"/>
        <v>-1358942</v>
      </c>
      <c r="N1174" s="52" t="s">
        <v>243</v>
      </c>
      <c r="P1174" s="49">
        <v>987072</v>
      </c>
      <c r="Q1174" s="49">
        <v>850000</v>
      </c>
      <c r="R1174" s="49">
        <v>0</v>
      </c>
      <c r="S1174" s="77">
        <f t="shared" si="115"/>
        <v>1837072</v>
      </c>
      <c r="T1174" s="77">
        <f t="shared" si="116"/>
        <v>1837072</v>
      </c>
      <c r="U1174" s="49">
        <v>1373942</v>
      </c>
      <c r="V1174" s="49">
        <v>508204</v>
      </c>
      <c r="W1174" s="49">
        <v>306556</v>
      </c>
      <c r="X1174" s="49">
        <f t="shared" si="113"/>
        <v>-895074</v>
      </c>
      <c r="Y1174" s="49" t="s">
        <v>181</v>
      </c>
      <c r="Z1174" s="53">
        <v>3.7100000000000002E-3</v>
      </c>
      <c r="AB1174" s="53">
        <f t="shared" si="117"/>
        <v>-3.7100000000000002E-3</v>
      </c>
      <c r="AM1174" s="49" t="s">
        <v>3846</v>
      </c>
      <c r="AN1174" s="49" t="s">
        <v>4272</v>
      </c>
    </row>
    <row r="1175" spans="1:40" hidden="1" x14ac:dyDescent="0.2">
      <c r="A1175" s="49" t="s">
        <v>4738</v>
      </c>
      <c r="B1175" s="49" t="s">
        <v>4739</v>
      </c>
      <c r="C1175" s="50" t="s">
        <v>166</v>
      </c>
      <c r="D1175" s="49" t="s">
        <v>437</v>
      </c>
      <c r="E1175" s="49" t="s">
        <v>4740</v>
      </c>
      <c r="F1175" s="49" t="s">
        <v>4284</v>
      </c>
      <c r="G1175" s="49" t="s">
        <v>3962</v>
      </c>
      <c r="H1175" s="49" t="s">
        <v>4299</v>
      </c>
      <c r="I1175" s="51" t="s">
        <v>4741</v>
      </c>
      <c r="J1175" s="49">
        <v>11</v>
      </c>
      <c r="K1175" s="49">
        <v>15000</v>
      </c>
      <c r="L1175" s="49">
        <f t="shared" si="114"/>
        <v>-1897642</v>
      </c>
      <c r="N1175" s="52" t="s">
        <v>243</v>
      </c>
      <c r="P1175" s="49">
        <v>1134025</v>
      </c>
      <c r="Q1175" s="49">
        <v>450000</v>
      </c>
      <c r="R1175" s="49">
        <v>585000</v>
      </c>
      <c r="S1175" s="77">
        <f t="shared" si="115"/>
        <v>1584025</v>
      </c>
      <c r="T1175" s="77">
        <f t="shared" si="116"/>
        <v>2169025</v>
      </c>
      <c r="U1175" s="49">
        <v>1912642</v>
      </c>
      <c r="V1175" s="49">
        <v>726012</v>
      </c>
      <c r="W1175" s="49">
        <v>406492</v>
      </c>
      <c r="X1175" s="49">
        <f t="shared" si="113"/>
        <v>-1504629</v>
      </c>
      <c r="Y1175" s="49" t="s">
        <v>181</v>
      </c>
      <c r="Z1175" s="53">
        <v>6.9999999999999999E-4</v>
      </c>
      <c r="AB1175" s="53">
        <f t="shared" si="117"/>
        <v>-6.9999999999999999E-4</v>
      </c>
      <c r="AM1175" s="49" t="s">
        <v>3846</v>
      </c>
      <c r="AN1175" s="49" t="s">
        <v>4272</v>
      </c>
    </row>
    <row r="1176" spans="1:40" hidden="1" x14ac:dyDescent="0.2">
      <c r="A1176" s="49" t="s">
        <v>4742</v>
      </c>
      <c r="B1176" s="49" t="s">
        <v>4743</v>
      </c>
      <c r="C1176" s="50" t="s">
        <v>166</v>
      </c>
      <c r="D1176" s="49" t="s">
        <v>377</v>
      </c>
      <c r="E1176" s="49" t="s">
        <v>4744</v>
      </c>
      <c r="F1176" s="49" t="s">
        <v>4284</v>
      </c>
      <c r="G1176" s="49" t="s">
        <v>3962</v>
      </c>
      <c r="H1176" s="49" t="s">
        <v>4377</v>
      </c>
      <c r="I1176" s="51" t="s">
        <v>4745</v>
      </c>
      <c r="J1176" s="49">
        <v>22</v>
      </c>
      <c r="K1176" s="49">
        <v>1500</v>
      </c>
      <c r="L1176" s="49">
        <f t="shared" si="114"/>
        <v>1500</v>
      </c>
      <c r="M1176" s="49">
        <f>L1176*Z1176</f>
        <v>1005.0000000000001</v>
      </c>
      <c r="N1176" s="52" t="s">
        <v>243</v>
      </c>
      <c r="P1176" s="49">
        <v>0</v>
      </c>
      <c r="Q1176" s="49">
        <v>0</v>
      </c>
      <c r="R1176" s="49">
        <v>0</v>
      </c>
      <c r="S1176" s="77">
        <f t="shared" si="115"/>
        <v>0</v>
      </c>
      <c r="T1176" s="77">
        <f t="shared" si="116"/>
        <v>0</v>
      </c>
      <c r="U1176" s="49">
        <v>0</v>
      </c>
      <c r="V1176" s="49">
        <v>0</v>
      </c>
      <c r="W1176" s="49">
        <v>0</v>
      </c>
      <c r="X1176" s="49">
        <f t="shared" si="113"/>
        <v>0</v>
      </c>
      <c r="Y1176" s="49" t="s">
        <v>174</v>
      </c>
      <c r="Z1176" s="53">
        <v>0.67</v>
      </c>
      <c r="AB1176" s="53">
        <f t="shared" si="117"/>
        <v>-0.67</v>
      </c>
      <c r="AM1176" s="49" t="s">
        <v>3846</v>
      </c>
      <c r="AN1176" s="49" t="s">
        <v>4272</v>
      </c>
    </row>
    <row r="1177" spans="1:40" hidden="1" x14ac:dyDescent="0.2">
      <c r="A1177" s="49" t="s">
        <v>4746</v>
      </c>
      <c r="B1177" s="49" t="s">
        <v>4747</v>
      </c>
      <c r="C1177" s="50" t="s">
        <v>166</v>
      </c>
      <c r="D1177" s="49" t="s">
        <v>437</v>
      </c>
      <c r="E1177" s="49" t="s">
        <v>4748</v>
      </c>
      <c r="F1177" s="49" t="s">
        <v>4284</v>
      </c>
      <c r="G1177" s="49" t="s">
        <v>3962</v>
      </c>
      <c r="H1177" s="49" t="s">
        <v>4377</v>
      </c>
      <c r="I1177" s="51" t="s">
        <v>4749</v>
      </c>
      <c r="J1177" s="49">
        <v>17</v>
      </c>
      <c r="K1177" s="49">
        <v>1500</v>
      </c>
      <c r="L1177" s="49">
        <f t="shared" si="114"/>
        <v>-12587</v>
      </c>
      <c r="N1177" s="52" t="s">
        <v>243</v>
      </c>
      <c r="P1177" s="49">
        <v>14163</v>
      </c>
      <c r="Q1177" s="49">
        <v>0</v>
      </c>
      <c r="R1177" s="49">
        <v>4500</v>
      </c>
      <c r="S1177" s="77">
        <f t="shared" si="115"/>
        <v>14163</v>
      </c>
      <c r="T1177" s="77">
        <f t="shared" si="116"/>
        <v>18663</v>
      </c>
      <c r="U1177" s="49">
        <v>14087</v>
      </c>
      <c r="V1177" s="49">
        <v>2448</v>
      </c>
      <c r="W1177" s="49">
        <v>2682</v>
      </c>
      <c r="X1177" s="49">
        <f t="shared" si="113"/>
        <v>-2372</v>
      </c>
      <c r="Y1177" s="49" t="s">
        <v>181</v>
      </c>
      <c r="Z1177" s="53">
        <v>0.45</v>
      </c>
      <c r="AB1177" s="53">
        <f t="shared" si="117"/>
        <v>-0.45</v>
      </c>
      <c r="AM1177" s="49" t="s">
        <v>3846</v>
      </c>
      <c r="AN1177" s="49" t="s">
        <v>4272</v>
      </c>
    </row>
    <row r="1178" spans="1:40" hidden="1" x14ac:dyDescent="0.2">
      <c r="A1178" s="49" t="s">
        <v>4750</v>
      </c>
      <c r="B1178" s="49" t="s">
        <v>4751</v>
      </c>
      <c r="C1178" s="50" t="s">
        <v>166</v>
      </c>
      <c r="D1178" s="49" t="s">
        <v>437</v>
      </c>
      <c r="E1178" s="49" t="s">
        <v>4752</v>
      </c>
      <c r="F1178" s="49" t="s">
        <v>4284</v>
      </c>
      <c r="G1178" s="49" t="s">
        <v>3962</v>
      </c>
      <c r="H1178" s="49" t="s">
        <v>4285</v>
      </c>
      <c r="I1178" s="51" t="s">
        <v>4316</v>
      </c>
      <c r="J1178" s="49">
        <v>11</v>
      </c>
      <c r="K1178" s="49">
        <v>10000</v>
      </c>
      <c r="L1178" s="49">
        <f t="shared" si="114"/>
        <v>-427472</v>
      </c>
      <c r="N1178" s="52" t="s">
        <v>243</v>
      </c>
      <c r="P1178" s="49">
        <v>169936</v>
      </c>
      <c r="Q1178" s="49">
        <v>0</v>
      </c>
      <c r="R1178" s="49">
        <v>310000</v>
      </c>
      <c r="S1178" s="77">
        <f t="shared" si="115"/>
        <v>169936</v>
      </c>
      <c r="T1178" s="77">
        <f t="shared" si="116"/>
        <v>479936</v>
      </c>
      <c r="U1178" s="49">
        <v>437472</v>
      </c>
      <c r="V1178" s="49">
        <v>213499</v>
      </c>
      <c r="W1178" s="49">
        <v>190486</v>
      </c>
      <c r="X1178" s="49">
        <f t="shared" si="113"/>
        <v>-481035</v>
      </c>
      <c r="Y1178" s="49" t="s">
        <v>181</v>
      </c>
      <c r="Z1178" s="53">
        <v>2.0999999999999999E-3</v>
      </c>
      <c r="AB1178" s="53">
        <f t="shared" si="117"/>
        <v>-2.0999999999999999E-3</v>
      </c>
      <c r="AM1178" s="49" t="s">
        <v>3846</v>
      </c>
      <c r="AN1178" s="49" t="s">
        <v>4272</v>
      </c>
    </row>
    <row r="1179" spans="1:40" hidden="1" x14ac:dyDescent="0.2">
      <c r="A1179" s="49" t="s">
        <v>4753</v>
      </c>
      <c r="B1179" s="49" t="s">
        <v>4754</v>
      </c>
      <c r="C1179" s="50" t="s">
        <v>166</v>
      </c>
      <c r="D1179" s="49" t="s">
        <v>437</v>
      </c>
      <c r="E1179" s="49" t="s">
        <v>4755</v>
      </c>
      <c r="F1179" s="49" t="s">
        <v>4284</v>
      </c>
      <c r="G1179" s="49" t="s">
        <v>3962</v>
      </c>
      <c r="H1179" s="49" t="s">
        <v>4360</v>
      </c>
      <c r="I1179" s="51" t="s">
        <v>4756</v>
      </c>
      <c r="J1179" s="49">
        <v>16</v>
      </c>
      <c r="K1179" s="49">
        <v>400</v>
      </c>
      <c r="L1179" s="49">
        <f t="shared" si="114"/>
        <v>168</v>
      </c>
      <c r="M1179" s="49">
        <f>L1179*Z1179</f>
        <v>174.93839999999997</v>
      </c>
      <c r="N1179" s="52" t="s">
        <v>243</v>
      </c>
      <c r="P1179" s="49">
        <v>5736</v>
      </c>
      <c r="Q1179" s="49">
        <v>0</v>
      </c>
      <c r="R1179" s="49">
        <v>0</v>
      </c>
      <c r="S1179" s="77">
        <f t="shared" si="115"/>
        <v>5736</v>
      </c>
      <c r="T1179" s="77">
        <f t="shared" si="116"/>
        <v>5736</v>
      </c>
      <c r="U1179" s="49">
        <v>232</v>
      </c>
      <c r="V1179" s="49">
        <v>120</v>
      </c>
      <c r="W1179" s="49">
        <v>120</v>
      </c>
      <c r="X1179" s="49">
        <f t="shared" si="113"/>
        <v>5384</v>
      </c>
      <c r="Y1179" s="49" t="s">
        <v>190</v>
      </c>
      <c r="Z1179" s="53">
        <v>1.0412999999999999</v>
      </c>
      <c r="AB1179" s="53">
        <f t="shared" si="117"/>
        <v>-1.0412999999999999</v>
      </c>
      <c r="AM1179" s="49" t="s">
        <v>3846</v>
      </c>
      <c r="AN1179" s="49" t="s">
        <v>4272</v>
      </c>
    </row>
    <row r="1180" spans="1:40" hidden="1" x14ac:dyDescent="0.2">
      <c r="A1180" s="49" t="s">
        <v>4757</v>
      </c>
      <c r="B1180" s="49" t="s">
        <v>4758</v>
      </c>
      <c r="C1180" s="50" t="s">
        <v>166</v>
      </c>
      <c r="D1180" s="49" t="s">
        <v>437</v>
      </c>
      <c r="E1180" s="49" t="s">
        <v>4759</v>
      </c>
      <c r="F1180" s="49" t="s">
        <v>4284</v>
      </c>
      <c r="G1180" s="49" t="s">
        <v>3962</v>
      </c>
      <c r="H1180" s="49" t="s">
        <v>4285</v>
      </c>
      <c r="I1180" s="51" t="s">
        <v>4760</v>
      </c>
      <c r="J1180" s="49">
        <v>11</v>
      </c>
      <c r="K1180" s="49">
        <v>10000</v>
      </c>
      <c r="L1180" s="49">
        <f t="shared" si="114"/>
        <v>-20445</v>
      </c>
      <c r="N1180" s="52" t="s">
        <v>243</v>
      </c>
      <c r="P1180" s="49">
        <v>24837</v>
      </c>
      <c r="Q1180" s="49">
        <v>10000</v>
      </c>
      <c r="R1180" s="49">
        <v>10000</v>
      </c>
      <c r="S1180" s="77">
        <f t="shared" si="115"/>
        <v>34837</v>
      </c>
      <c r="T1180" s="77">
        <f t="shared" si="116"/>
        <v>44837</v>
      </c>
      <c r="U1180" s="49">
        <v>30445</v>
      </c>
      <c r="V1180" s="49">
        <v>18732</v>
      </c>
      <c r="W1180" s="49">
        <v>19596</v>
      </c>
      <c r="X1180" s="49">
        <f t="shared" si="113"/>
        <v>-24340</v>
      </c>
      <c r="Y1180" s="49" t="s">
        <v>181</v>
      </c>
      <c r="Z1180" s="53">
        <v>8.3700000000000007E-3</v>
      </c>
      <c r="AB1180" s="53">
        <f t="shared" si="117"/>
        <v>-8.3700000000000007E-3</v>
      </c>
      <c r="AM1180" s="49" t="s">
        <v>3846</v>
      </c>
      <c r="AN1180" s="49" t="s">
        <v>4272</v>
      </c>
    </row>
    <row r="1181" spans="1:40" hidden="1" x14ac:dyDescent="0.2">
      <c r="A1181" s="49" t="s">
        <v>4761</v>
      </c>
      <c r="B1181" s="49" t="s">
        <v>4762</v>
      </c>
      <c r="C1181" s="50" t="s">
        <v>166</v>
      </c>
      <c r="D1181" s="49" t="s">
        <v>437</v>
      </c>
      <c r="E1181" s="49" t="s">
        <v>4763</v>
      </c>
      <c r="F1181" s="49" t="s">
        <v>4284</v>
      </c>
      <c r="G1181" s="49" t="s">
        <v>3962</v>
      </c>
      <c r="H1181" s="49" t="s">
        <v>4285</v>
      </c>
      <c r="I1181" s="51" t="s">
        <v>4764</v>
      </c>
      <c r="J1181" s="49">
        <v>11</v>
      </c>
      <c r="K1181" s="49">
        <v>4000</v>
      </c>
      <c r="L1181" s="49">
        <f t="shared" si="114"/>
        <v>-299239</v>
      </c>
      <c r="N1181" s="52" t="s">
        <v>243</v>
      </c>
      <c r="P1181" s="49">
        <v>169855</v>
      </c>
      <c r="Q1181" s="49">
        <v>0</v>
      </c>
      <c r="R1181" s="49">
        <v>159000</v>
      </c>
      <c r="S1181" s="77">
        <f t="shared" si="115"/>
        <v>169855</v>
      </c>
      <c r="T1181" s="77">
        <f t="shared" si="116"/>
        <v>328855</v>
      </c>
      <c r="U1181" s="49">
        <v>303239</v>
      </c>
      <c r="V1181" s="49">
        <v>121635</v>
      </c>
      <c r="W1181" s="49">
        <v>69118</v>
      </c>
      <c r="X1181" s="49">
        <f t="shared" si="113"/>
        <v>-255019</v>
      </c>
      <c r="Y1181" s="49" t="s">
        <v>181</v>
      </c>
      <c r="Z1181" s="53">
        <v>1.8E-3</v>
      </c>
      <c r="AB1181" s="53">
        <f t="shared" si="117"/>
        <v>-1.8E-3</v>
      </c>
      <c r="AM1181" s="49" t="s">
        <v>3846</v>
      </c>
      <c r="AN1181" s="49" t="s">
        <v>4272</v>
      </c>
    </row>
    <row r="1182" spans="1:40" hidden="1" x14ac:dyDescent="0.2">
      <c r="A1182" s="49" t="s">
        <v>4765</v>
      </c>
      <c r="B1182" s="49" t="s">
        <v>4766</v>
      </c>
      <c r="C1182" s="50" t="s">
        <v>166</v>
      </c>
      <c r="D1182" s="49" t="s">
        <v>437</v>
      </c>
      <c r="E1182" s="49" t="s">
        <v>4767</v>
      </c>
      <c r="F1182" s="49" t="s">
        <v>4284</v>
      </c>
      <c r="G1182" s="49" t="s">
        <v>3962</v>
      </c>
      <c r="H1182" s="49" t="s">
        <v>4285</v>
      </c>
      <c r="I1182" s="51" t="s">
        <v>4768</v>
      </c>
      <c r="J1182" s="49">
        <v>13</v>
      </c>
      <c r="K1182" s="49">
        <v>10000</v>
      </c>
      <c r="L1182" s="49">
        <f t="shared" si="114"/>
        <v>4797</v>
      </c>
      <c r="M1182" s="82"/>
      <c r="N1182" s="52" t="s">
        <v>243</v>
      </c>
      <c r="P1182" s="49">
        <v>2042</v>
      </c>
      <c r="Q1182" s="49">
        <v>0</v>
      </c>
      <c r="R1182" s="49">
        <v>10000</v>
      </c>
      <c r="S1182" s="77">
        <f t="shared" si="115"/>
        <v>2042</v>
      </c>
      <c r="T1182" s="77">
        <f t="shared" si="116"/>
        <v>12042</v>
      </c>
      <c r="U1182" s="49">
        <v>5203</v>
      </c>
      <c r="V1182" s="49">
        <v>1958</v>
      </c>
      <c r="W1182" s="49">
        <v>1926</v>
      </c>
      <c r="X1182" s="49">
        <f t="shared" si="113"/>
        <v>-5119</v>
      </c>
      <c r="Y1182" s="49" t="s">
        <v>181</v>
      </c>
      <c r="Z1182" s="53">
        <v>2.2599999999999999E-3</v>
      </c>
      <c r="AB1182" s="53">
        <f t="shared" si="117"/>
        <v>-2.2599999999999999E-3</v>
      </c>
      <c r="AM1182" s="49" t="s">
        <v>3846</v>
      </c>
      <c r="AN1182" s="49" t="s">
        <v>4272</v>
      </c>
    </row>
    <row r="1183" spans="1:40" hidden="1" x14ac:dyDescent="0.2">
      <c r="A1183" s="49" t="s">
        <v>4769</v>
      </c>
      <c r="B1183" s="49" t="s">
        <v>4770</v>
      </c>
      <c r="C1183" s="50" t="s">
        <v>166</v>
      </c>
      <c r="D1183" s="49" t="s">
        <v>437</v>
      </c>
      <c r="E1183" s="49" t="s">
        <v>4771</v>
      </c>
      <c r="F1183" s="49" t="s">
        <v>4284</v>
      </c>
      <c r="G1183" s="49" t="s">
        <v>3962</v>
      </c>
      <c r="H1183" s="49" t="s">
        <v>3706</v>
      </c>
      <c r="I1183" s="51" t="s">
        <v>4772</v>
      </c>
      <c r="J1183" s="49">
        <v>15</v>
      </c>
      <c r="K1183" s="49">
        <v>10000</v>
      </c>
      <c r="L1183" s="49">
        <f t="shared" si="114"/>
        <v>-1003209</v>
      </c>
      <c r="N1183" s="52" t="s">
        <v>243</v>
      </c>
      <c r="P1183" s="49">
        <v>510816</v>
      </c>
      <c r="Q1183" s="49">
        <v>262000</v>
      </c>
      <c r="R1183" s="49">
        <v>422000</v>
      </c>
      <c r="S1183" s="77">
        <f t="shared" si="115"/>
        <v>772816</v>
      </c>
      <c r="T1183" s="77">
        <f t="shared" si="116"/>
        <v>1194816</v>
      </c>
      <c r="U1183" s="49">
        <v>1013209</v>
      </c>
      <c r="V1183" s="49">
        <v>452116</v>
      </c>
      <c r="W1183" s="49">
        <v>402649</v>
      </c>
      <c r="X1183" s="49">
        <f t="shared" si="113"/>
        <v>-954509</v>
      </c>
      <c r="Y1183" s="49" t="s">
        <v>181</v>
      </c>
      <c r="Z1183" s="53">
        <v>2.1760000000000002E-2</v>
      </c>
      <c r="AB1183" s="53">
        <f t="shared" si="117"/>
        <v>-2.1760000000000002E-2</v>
      </c>
      <c r="AM1183" s="49" t="s">
        <v>3846</v>
      </c>
      <c r="AN1183" s="49" t="s">
        <v>4272</v>
      </c>
    </row>
    <row r="1184" spans="1:40" hidden="1" x14ac:dyDescent="0.2">
      <c r="A1184" s="49" t="s">
        <v>4773</v>
      </c>
      <c r="B1184" s="49" t="s">
        <v>4774</v>
      </c>
      <c r="C1184" s="50" t="s">
        <v>166</v>
      </c>
      <c r="D1184" s="49" t="s">
        <v>437</v>
      </c>
      <c r="E1184" s="49" t="s">
        <v>4775</v>
      </c>
      <c r="F1184" s="49" t="s">
        <v>4284</v>
      </c>
      <c r="G1184" s="49" t="s">
        <v>3962</v>
      </c>
      <c r="H1184" s="49" t="s">
        <v>4285</v>
      </c>
      <c r="I1184" s="51" t="s">
        <v>4776</v>
      </c>
      <c r="J1184" s="49">
        <v>11</v>
      </c>
      <c r="K1184" s="49">
        <v>4000</v>
      </c>
      <c r="L1184" s="49">
        <f t="shared" si="114"/>
        <v>-1372</v>
      </c>
      <c r="N1184" s="52" t="s">
        <v>243</v>
      </c>
      <c r="P1184" s="49">
        <v>6741</v>
      </c>
      <c r="Q1184" s="49">
        <v>0</v>
      </c>
      <c r="R1184" s="49">
        <v>20000</v>
      </c>
      <c r="S1184" s="77">
        <f t="shared" si="115"/>
        <v>6741</v>
      </c>
      <c r="T1184" s="77">
        <f t="shared" si="116"/>
        <v>26741</v>
      </c>
      <c r="U1184" s="49">
        <v>5372</v>
      </c>
      <c r="V1184" s="49">
        <v>3534</v>
      </c>
      <c r="W1184" s="49">
        <v>3585</v>
      </c>
      <c r="X1184" s="49">
        <f t="shared" si="113"/>
        <v>-2165</v>
      </c>
      <c r="Y1184" s="49" t="s">
        <v>181</v>
      </c>
      <c r="Z1184" s="53">
        <v>2.0999999999999999E-3</v>
      </c>
      <c r="AB1184" s="53">
        <f t="shared" si="117"/>
        <v>-2.0999999999999999E-3</v>
      </c>
      <c r="AM1184" s="49" t="s">
        <v>3846</v>
      </c>
      <c r="AN1184" s="49" t="s">
        <v>4272</v>
      </c>
    </row>
    <row r="1185" spans="1:40" hidden="1" x14ac:dyDescent="0.2">
      <c r="A1185" s="49" t="s">
        <v>4777</v>
      </c>
      <c r="B1185" s="49" t="s">
        <v>4778</v>
      </c>
      <c r="C1185" s="50" t="s">
        <v>166</v>
      </c>
      <c r="D1185" s="49" t="s">
        <v>437</v>
      </c>
      <c r="E1185" s="49" t="s">
        <v>4779</v>
      </c>
      <c r="F1185" s="49" t="s">
        <v>4284</v>
      </c>
      <c r="G1185" s="49" t="s">
        <v>3962</v>
      </c>
      <c r="H1185" s="49" t="s">
        <v>4270</v>
      </c>
      <c r="I1185" s="51" t="s">
        <v>4780</v>
      </c>
      <c r="J1185" s="49">
        <v>14</v>
      </c>
      <c r="K1185" s="49">
        <v>200</v>
      </c>
      <c r="L1185" s="49">
        <f t="shared" si="114"/>
        <v>-22342</v>
      </c>
      <c r="N1185" s="52" t="s">
        <v>243</v>
      </c>
      <c r="P1185" s="49">
        <v>9007</v>
      </c>
      <c r="Q1185" s="49">
        <v>0</v>
      </c>
      <c r="R1185" s="49">
        <v>15000</v>
      </c>
      <c r="S1185" s="77">
        <f t="shared" si="115"/>
        <v>9007</v>
      </c>
      <c r="T1185" s="77">
        <f t="shared" si="116"/>
        <v>24007</v>
      </c>
      <c r="U1185" s="49">
        <v>22542</v>
      </c>
      <c r="V1185" s="49">
        <v>9419</v>
      </c>
      <c r="W1185" s="49">
        <v>9323</v>
      </c>
      <c r="X1185" s="49">
        <f t="shared" si="113"/>
        <v>-22954</v>
      </c>
      <c r="Y1185" s="49" t="s">
        <v>181</v>
      </c>
      <c r="Z1185" s="53">
        <v>0.33200000000000002</v>
      </c>
      <c r="AB1185" s="53">
        <f t="shared" si="117"/>
        <v>-0.33200000000000002</v>
      </c>
      <c r="AM1185" s="49" t="s">
        <v>3846</v>
      </c>
      <c r="AN1185" s="49" t="s">
        <v>4272</v>
      </c>
    </row>
    <row r="1186" spans="1:40" hidden="1" x14ac:dyDescent="0.2">
      <c r="A1186" s="49" t="s">
        <v>4781</v>
      </c>
      <c r="B1186" s="49" t="s">
        <v>4782</v>
      </c>
      <c r="C1186" s="50" t="s">
        <v>166</v>
      </c>
      <c r="D1186" s="49" t="s">
        <v>437</v>
      </c>
      <c r="E1186" s="49" t="s">
        <v>4783</v>
      </c>
      <c r="F1186" s="49" t="s">
        <v>4284</v>
      </c>
      <c r="G1186" s="49" t="s">
        <v>3962</v>
      </c>
      <c r="H1186" s="49" t="s">
        <v>4299</v>
      </c>
      <c r="I1186" s="51" t="s">
        <v>4784</v>
      </c>
      <c r="J1186" s="49">
        <v>19</v>
      </c>
      <c r="K1186" s="49">
        <v>2000</v>
      </c>
      <c r="L1186" s="49">
        <f t="shared" si="114"/>
        <v>-79596</v>
      </c>
      <c r="N1186" s="52" t="s">
        <v>243</v>
      </c>
      <c r="P1186" s="49">
        <v>79874</v>
      </c>
      <c r="Q1186" s="49">
        <v>0</v>
      </c>
      <c r="R1186" s="49">
        <v>27685</v>
      </c>
      <c r="S1186" s="77">
        <f t="shared" si="115"/>
        <v>79874</v>
      </c>
      <c r="T1186" s="77">
        <f t="shared" si="116"/>
        <v>107559</v>
      </c>
      <c r="U1186" s="49">
        <v>81596</v>
      </c>
      <c r="V1186" s="49">
        <v>42197</v>
      </c>
      <c r="W1186" s="49">
        <v>44742</v>
      </c>
      <c r="X1186" s="49">
        <f t="shared" si="113"/>
        <v>-43919</v>
      </c>
      <c r="Y1186" s="49" t="s">
        <v>181</v>
      </c>
      <c r="Z1186" s="53">
        <v>0.11856</v>
      </c>
      <c r="AB1186" s="53">
        <f t="shared" si="117"/>
        <v>-0.11856</v>
      </c>
      <c r="AM1186" s="49" t="s">
        <v>3846</v>
      </c>
      <c r="AN1186" s="49" t="s">
        <v>4272</v>
      </c>
    </row>
    <row r="1187" spans="1:40" hidden="1" x14ac:dyDescent="0.2">
      <c r="A1187" s="49" t="s">
        <v>4785</v>
      </c>
      <c r="B1187" s="49" t="s">
        <v>4786</v>
      </c>
      <c r="C1187" s="50" t="s">
        <v>166</v>
      </c>
      <c r="D1187" s="49" t="s">
        <v>2310</v>
      </c>
      <c r="E1187" s="49" t="s">
        <v>4787</v>
      </c>
      <c r="F1187" s="49" t="s">
        <v>4284</v>
      </c>
      <c r="G1187" s="49" t="s">
        <v>3962</v>
      </c>
      <c r="H1187" s="49" t="s">
        <v>4360</v>
      </c>
      <c r="I1187" s="51" t="s">
        <v>4788</v>
      </c>
      <c r="J1187" s="49">
        <v>11</v>
      </c>
      <c r="K1187" s="49">
        <v>50000</v>
      </c>
      <c r="L1187" s="49">
        <f t="shared" si="114"/>
        <v>40849</v>
      </c>
      <c r="M1187" s="82"/>
      <c r="N1187" s="52" t="s">
        <v>243</v>
      </c>
      <c r="P1187" s="49">
        <v>5663</v>
      </c>
      <c r="Q1187" s="49">
        <v>0</v>
      </c>
      <c r="R1187" s="49">
        <v>15000</v>
      </c>
      <c r="S1187" s="77">
        <f t="shared" si="115"/>
        <v>5663</v>
      </c>
      <c r="T1187" s="77">
        <f t="shared" si="116"/>
        <v>20663</v>
      </c>
      <c r="U1187" s="49">
        <v>9151</v>
      </c>
      <c r="V1187" s="49">
        <v>4213</v>
      </c>
      <c r="W1187" s="49">
        <v>2164</v>
      </c>
      <c r="X1187" s="49">
        <f t="shared" si="113"/>
        <v>-7701</v>
      </c>
      <c r="Y1187" s="49" t="s">
        <v>181</v>
      </c>
      <c r="Z1187" s="53">
        <v>1.91E-3</v>
      </c>
      <c r="AB1187" s="53">
        <f t="shared" si="117"/>
        <v>-1.91E-3</v>
      </c>
      <c r="AM1187" s="49" t="s">
        <v>3846</v>
      </c>
      <c r="AN1187" s="49" t="s">
        <v>4272</v>
      </c>
    </row>
    <row r="1188" spans="1:40" hidden="1" x14ac:dyDescent="0.2">
      <c r="A1188" s="49" t="s">
        <v>4789</v>
      </c>
      <c r="B1188" s="49" t="s">
        <v>4790</v>
      </c>
      <c r="C1188" s="50" t="s">
        <v>166</v>
      </c>
      <c r="D1188" s="49" t="s">
        <v>437</v>
      </c>
      <c r="E1188" s="49" t="s">
        <v>4791</v>
      </c>
      <c r="F1188" s="49" t="s">
        <v>4284</v>
      </c>
      <c r="G1188" s="49" t="s">
        <v>3962</v>
      </c>
      <c r="H1188" s="49" t="s">
        <v>4299</v>
      </c>
      <c r="I1188" s="51" t="s">
        <v>4792</v>
      </c>
      <c r="J1188" s="49">
        <v>11</v>
      </c>
      <c r="K1188" s="49">
        <v>10000</v>
      </c>
      <c r="L1188" s="49">
        <f t="shared" si="114"/>
        <v>-909680</v>
      </c>
      <c r="N1188" s="52" t="s">
        <v>243</v>
      </c>
      <c r="P1188" s="49">
        <v>1066345</v>
      </c>
      <c r="Q1188" s="49">
        <v>0</v>
      </c>
      <c r="R1188" s="49">
        <v>0</v>
      </c>
      <c r="S1188" s="77">
        <f t="shared" si="115"/>
        <v>1066345</v>
      </c>
      <c r="T1188" s="77">
        <f t="shared" si="116"/>
        <v>1066345</v>
      </c>
      <c r="U1188" s="49">
        <v>919680</v>
      </c>
      <c r="V1188" s="49">
        <v>487690</v>
      </c>
      <c r="W1188" s="49">
        <v>320558</v>
      </c>
      <c r="X1188" s="49">
        <f t="shared" si="113"/>
        <v>-341025</v>
      </c>
      <c r="Y1188" s="49" t="s">
        <v>181</v>
      </c>
      <c r="Z1188" s="53">
        <v>7.92E-3</v>
      </c>
      <c r="AB1188" s="53">
        <f t="shared" si="117"/>
        <v>-7.92E-3</v>
      </c>
      <c r="AM1188" s="49" t="s">
        <v>3846</v>
      </c>
      <c r="AN1188" s="49" t="s">
        <v>4272</v>
      </c>
    </row>
    <row r="1189" spans="1:40" hidden="1" x14ac:dyDescent="0.2">
      <c r="A1189" s="49" t="s">
        <v>4793</v>
      </c>
      <c r="B1189" s="49" t="s">
        <v>4794</v>
      </c>
      <c r="C1189" s="50" t="s">
        <v>166</v>
      </c>
      <c r="D1189" s="49" t="s">
        <v>437</v>
      </c>
      <c r="E1189" s="49" t="s">
        <v>4795</v>
      </c>
      <c r="F1189" s="49" t="s">
        <v>4284</v>
      </c>
      <c r="G1189" s="49" t="s">
        <v>3962</v>
      </c>
      <c r="H1189" s="49" t="s">
        <v>3706</v>
      </c>
      <c r="I1189" s="51" t="s">
        <v>4796</v>
      </c>
      <c r="J1189" s="49">
        <v>21</v>
      </c>
      <c r="K1189" s="49">
        <v>10000</v>
      </c>
      <c r="L1189" s="49">
        <f t="shared" si="114"/>
        <v>-1002632</v>
      </c>
      <c r="N1189" s="52" t="s">
        <v>243</v>
      </c>
      <c r="P1189" s="49">
        <v>608753</v>
      </c>
      <c r="Q1189" s="49">
        <v>258000</v>
      </c>
      <c r="R1189" s="49">
        <v>387000</v>
      </c>
      <c r="S1189" s="77">
        <f t="shared" si="115"/>
        <v>866753</v>
      </c>
      <c r="T1189" s="77">
        <f t="shared" si="116"/>
        <v>1253753</v>
      </c>
      <c r="U1189" s="49">
        <v>1012632</v>
      </c>
      <c r="V1189" s="49">
        <v>568331</v>
      </c>
      <c r="W1189" s="49">
        <v>547353</v>
      </c>
      <c r="X1189" s="49">
        <f t="shared" si="113"/>
        <v>-972210</v>
      </c>
      <c r="Y1189" s="49" t="s">
        <v>181</v>
      </c>
      <c r="Z1189" s="53">
        <v>3.8899999999999997E-2</v>
      </c>
      <c r="AB1189" s="53">
        <f t="shared" si="117"/>
        <v>-3.8899999999999997E-2</v>
      </c>
      <c r="AM1189" s="49" t="s">
        <v>3846</v>
      </c>
      <c r="AN1189" s="49" t="s">
        <v>4272</v>
      </c>
    </row>
    <row r="1190" spans="1:40" hidden="1" x14ac:dyDescent="0.2">
      <c r="A1190" s="49" t="s">
        <v>4797</v>
      </c>
      <c r="B1190" s="49" t="s">
        <v>4798</v>
      </c>
      <c r="C1190" s="50" t="s">
        <v>166</v>
      </c>
      <c r="D1190" s="49" t="s">
        <v>437</v>
      </c>
      <c r="E1190" s="49" t="s">
        <v>4799</v>
      </c>
      <c r="F1190" s="49" t="s">
        <v>4284</v>
      </c>
      <c r="G1190" s="49" t="s">
        <v>3962</v>
      </c>
      <c r="H1190" s="49" t="s">
        <v>4299</v>
      </c>
      <c r="I1190" s="51" t="s">
        <v>4800</v>
      </c>
      <c r="J1190" s="49">
        <v>19</v>
      </c>
      <c r="K1190" s="49">
        <v>3000</v>
      </c>
      <c r="L1190" s="49">
        <f t="shared" si="114"/>
        <v>-120118</v>
      </c>
      <c r="N1190" s="52" t="s">
        <v>243</v>
      </c>
      <c r="P1190" s="49">
        <v>43118</v>
      </c>
      <c r="Q1190" s="49">
        <v>51000</v>
      </c>
      <c r="R1190" s="49">
        <v>72000</v>
      </c>
      <c r="S1190" s="77">
        <f t="shared" si="115"/>
        <v>94118</v>
      </c>
      <c r="T1190" s="77">
        <f t="shared" si="116"/>
        <v>166118</v>
      </c>
      <c r="U1190" s="49">
        <v>123118</v>
      </c>
      <c r="V1190" s="49">
        <v>90480</v>
      </c>
      <c r="W1190" s="49">
        <v>90480</v>
      </c>
      <c r="X1190" s="49">
        <f t="shared" si="113"/>
        <v>-170480</v>
      </c>
      <c r="Y1190" s="49" t="s">
        <v>181</v>
      </c>
      <c r="Z1190" s="53">
        <v>0.13</v>
      </c>
      <c r="AB1190" s="53">
        <f t="shared" si="117"/>
        <v>-0.13</v>
      </c>
      <c r="AM1190" s="49" t="s">
        <v>3846</v>
      </c>
      <c r="AN1190" s="49" t="s">
        <v>4272</v>
      </c>
    </row>
    <row r="1191" spans="1:40" hidden="1" x14ac:dyDescent="0.2">
      <c r="A1191" s="49" t="s">
        <v>4801</v>
      </c>
      <c r="B1191" s="49" t="s">
        <v>4802</v>
      </c>
      <c r="C1191" s="50" t="s">
        <v>166</v>
      </c>
      <c r="D1191" s="49" t="s">
        <v>437</v>
      </c>
      <c r="E1191" s="49" t="s">
        <v>4803</v>
      </c>
      <c r="F1191" s="49" t="s">
        <v>4284</v>
      </c>
      <c r="G1191" s="49" t="s">
        <v>3962</v>
      </c>
      <c r="H1191" s="49" t="s">
        <v>4299</v>
      </c>
      <c r="I1191" s="51" t="s">
        <v>4804</v>
      </c>
      <c r="J1191" s="49">
        <v>19</v>
      </c>
      <c r="K1191" s="49">
        <v>4000</v>
      </c>
      <c r="L1191" s="49">
        <f t="shared" si="114"/>
        <v>3206</v>
      </c>
      <c r="M1191" s="49">
        <f>L1191*Z1191</f>
        <v>21.800799999999999</v>
      </c>
      <c r="N1191" s="52" t="s">
        <v>243</v>
      </c>
      <c r="P1191" s="49">
        <v>3690</v>
      </c>
      <c r="Q1191" s="49">
        <v>0</v>
      </c>
      <c r="R1191" s="49">
        <v>0</v>
      </c>
      <c r="S1191" s="77">
        <f t="shared" si="115"/>
        <v>3690</v>
      </c>
      <c r="T1191" s="77">
        <f t="shared" si="116"/>
        <v>3690</v>
      </c>
      <c r="U1191" s="49">
        <v>794</v>
      </c>
      <c r="V1191" s="49">
        <v>245</v>
      </c>
      <c r="W1191" s="49">
        <v>264</v>
      </c>
      <c r="X1191" s="49">
        <f t="shared" ref="X1191:X1254" si="118">P1191-(U1191+V1191)</f>
        <v>2651</v>
      </c>
      <c r="Y1191" s="49" t="s">
        <v>190</v>
      </c>
      <c r="Z1191" s="53">
        <v>6.7999999999999996E-3</v>
      </c>
      <c r="AB1191" s="53">
        <f t="shared" si="117"/>
        <v>-6.7999999999999996E-3</v>
      </c>
      <c r="AM1191" s="49" t="s">
        <v>3846</v>
      </c>
      <c r="AN1191" s="49" t="s">
        <v>4272</v>
      </c>
    </row>
    <row r="1192" spans="1:40" hidden="1" x14ac:dyDescent="0.2">
      <c r="A1192" s="49" t="s">
        <v>4805</v>
      </c>
      <c r="B1192" s="49" t="s">
        <v>4806</v>
      </c>
      <c r="C1192" s="50" t="s">
        <v>166</v>
      </c>
      <c r="D1192" s="49" t="s">
        <v>2310</v>
      </c>
      <c r="E1192" s="49" t="s">
        <v>4807</v>
      </c>
      <c r="F1192" s="49" t="s">
        <v>4284</v>
      </c>
      <c r="G1192" s="49" t="s">
        <v>3962</v>
      </c>
      <c r="H1192" s="49" t="s">
        <v>4299</v>
      </c>
      <c r="I1192" s="51" t="s">
        <v>4808</v>
      </c>
      <c r="J1192" s="49">
        <v>20</v>
      </c>
      <c r="K1192" s="49">
        <v>10000</v>
      </c>
      <c r="L1192" s="49">
        <f t="shared" si="114"/>
        <v>-4672</v>
      </c>
      <c r="N1192" s="52" t="s">
        <v>243</v>
      </c>
      <c r="P1192" s="49">
        <v>19416</v>
      </c>
      <c r="Q1192" s="49">
        <v>0</v>
      </c>
      <c r="R1192" s="49">
        <v>0</v>
      </c>
      <c r="S1192" s="77">
        <f t="shared" si="115"/>
        <v>19416</v>
      </c>
      <c r="T1192" s="77">
        <f t="shared" si="116"/>
        <v>19416</v>
      </c>
      <c r="U1192" s="49">
        <v>14672</v>
      </c>
      <c r="V1192" s="49">
        <v>8484</v>
      </c>
      <c r="W1192" s="49">
        <v>8820</v>
      </c>
      <c r="X1192" s="49">
        <f t="shared" si="118"/>
        <v>-3740</v>
      </c>
      <c r="Y1192" s="49" t="s">
        <v>181</v>
      </c>
      <c r="Z1192" s="53">
        <v>4.9300000000000004E-3</v>
      </c>
      <c r="AB1192" s="53">
        <f t="shared" si="117"/>
        <v>-4.9300000000000004E-3</v>
      </c>
      <c r="AM1192" s="49" t="s">
        <v>3846</v>
      </c>
      <c r="AN1192" s="49" t="s">
        <v>4272</v>
      </c>
    </row>
    <row r="1193" spans="1:40" hidden="1" x14ac:dyDescent="0.2">
      <c r="A1193" s="49" t="s">
        <v>4809</v>
      </c>
      <c r="B1193" s="49" t="s">
        <v>4810</v>
      </c>
      <c r="C1193" s="50" t="s">
        <v>166</v>
      </c>
      <c r="D1193" s="49" t="s">
        <v>437</v>
      </c>
      <c r="E1193" s="49" t="s">
        <v>4811</v>
      </c>
      <c r="F1193" s="49" t="s">
        <v>4284</v>
      </c>
      <c r="G1193" s="49" t="s">
        <v>3962</v>
      </c>
      <c r="H1193" s="49" t="s">
        <v>4299</v>
      </c>
      <c r="I1193" s="51" t="s">
        <v>4812</v>
      </c>
      <c r="J1193" s="49">
        <v>11</v>
      </c>
      <c r="K1193" s="49">
        <v>4000</v>
      </c>
      <c r="L1193" s="49">
        <f t="shared" si="114"/>
        <v>-1002653</v>
      </c>
      <c r="N1193" s="52" t="s">
        <v>243</v>
      </c>
      <c r="P1193" s="49">
        <v>233073</v>
      </c>
      <c r="Q1193" s="49">
        <v>148000</v>
      </c>
      <c r="R1193" s="49">
        <v>704000</v>
      </c>
      <c r="S1193" s="77">
        <f t="shared" si="115"/>
        <v>381073</v>
      </c>
      <c r="T1193" s="77">
        <f t="shared" si="116"/>
        <v>1085073</v>
      </c>
      <c r="U1193" s="49">
        <v>1006653</v>
      </c>
      <c r="V1193" s="49">
        <v>436035</v>
      </c>
      <c r="W1193" s="49">
        <v>427599</v>
      </c>
      <c r="X1193" s="49">
        <f t="shared" si="118"/>
        <v>-1209615</v>
      </c>
      <c r="Y1193" s="49" t="s">
        <v>181</v>
      </c>
      <c r="Z1193" s="53">
        <v>7.0000000000000001E-3</v>
      </c>
      <c r="AB1193" s="53">
        <f t="shared" si="117"/>
        <v>-7.0000000000000001E-3</v>
      </c>
      <c r="AM1193" s="49" t="s">
        <v>3846</v>
      </c>
      <c r="AN1193" s="49" t="s">
        <v>4272</v>
      </c>
    </row>
    <row r="1194" spans="1:40" hidden="1" x14ac:dyDescent="0.2">
      <c r="A1194" s="49" t="s">
        <v>4813</v>
      </c>
      <c r="B1194" s="49" t="s">
        <v>4814</v>
      </c>
      <c r="C1194" s="50" t="s">
        <v>166</v>
      </c>
      <c r="D1194" s="49" t="s">
        <v>437</v>
      </c>
      <c r="E1194" s="49" t="s">
        <v>4815</v>
      </c>
      <c r="F1194" s="49" t="s">
        <v>4284</v>
      </c>
      <c r="G1194" s="49" t="s">
        <v>3962</v>
      </c>
      <c r="H1194" s="49" t="s">
        <v>4299</v>
      </c>
      <c r="I1194" s="51" t="s">
        <v>4816</v>
      </c>
      <c r="J1194" s="49">
        <v>11</v>
      </c>
      <c r="K1194" s="49">
        <v>15000</v>
      </c>
      <c r="L1194" s="49">
        <f t="shared" si="114"/>
        <v>11701</v>
      </c>
      <c r="M1194" s="49">
        <f>L1194*Z1194</f>
        <v>10.530899999999999</v>
      </c>
      <c r="N1194" s="52" t="s">
        <v>243</v>
      </c>
      <c r="P1194" s="49">
        <v>4658</v>
      </c>
      <c r="Q1194" s="49">
        <v>0</v>
      </c>
      <c r="R1194" s="49">
        <v>0</v>
      </c>
      <c r="S1194" s="77">
        <f t="shared" si="115"/>
        <v>4658</v>
      </c>
      <c r="T1194" s="77">
        <f t="shared" si="116"/>
        <v>4658</v>
      </c>
      <c r="U1194" s="49">
        <v>3299</v>
      </c>
      <c r="V1194" s="49">
        <v>1056</v>
      </c>
      <c r="W1194" s="49">
        <v>1134</v>
      </c>
      <c r="X1194" s="49">
        <f t="shared" si="118"/>
        <v>303</v>
      </c>
      <c r="Y1194" s="49" t="s">
        <v>190</v>
      </c>
      <c r="Z1194" s="53">
        <v>8.9999999999999998E-4</v>
      </c>
      <c r="AB1194" s="53">
        <f t="shared" si="117"/>
        <v>-8.9999999999999998E-4</v>
      </c>
      <c r="AM1194" s="49" t="s">
        <v>3846</v>
      </c>
      <c r="AN1194" s="49" t="s">
        <v>4272</v>
      </c>
    </row>
    <row r="1195" spans="1:40" hidden="1" x14ac:dyDescent="0.2">
      <c r="A1195" s="49" t="s">
        <v>4817</v>
      </c>
      <c r="B1195" s="49" t="s">
        <v>4818</v>
      </c>
      <c r="C1195" s="50" t="s">
        <v>166</v>
      </c>
      <c r="D1195" s="49" t="s">
        <v>437</v>
      </c>
      <c r="E1195" s="49" t="s">
        <v>4819</v>
      </c>
      <c r="F1195" s="49" t="s">
        <v>4284</v>
      </c>
      <c r="G1195" s="49" t="s">
        <v>3962</v>
      </c>
      <c r="H1195" s="49" t="s">
        <v>4299</v>
      </c>
      <c r="I1195" s="51" t="s">
        <v>4820</v>
      </c>
      <c r="J1195" s="49">
        <v>11</v>
      </c>
      <c r="K1195" s="49">
        <v>15000</v>
      </c>
      <c r="L1195" s="49">
        <f t="shared" si="114"/>
        <v>11701</v>
      </c>
      <c r="M1195" s="49">
        <f>L1195*Z1195</f>
        <v>11.58399</v>
      </c>
      <c r="N1195" s="52" t="s">
        <v>243</v>
      </c>
      <c r="P1195" s="49">
        <v>5691</v>
      </c>
      <c r="Q1195" s="49">
        <v>0</v>
      </c>
      <c r="R1195" s="49">
        <v>0</v>
      </c>
      <c r="S1195" s="77">
        <f t="shared" si="115"/>
        <v>5691</v>
      </c>
      <c r="T1195" s="77">
        <f t="shared" si="116"/>
        <v>5691</v>
      </c>
      <c r="U1195" s="49">
        <v>3299</v>
      </c>
      <c r="V1195" s="49">
        <v>1056</v>
      </c>
      <c r="W1195" s="49">
        <v>1134</v>
      </c>
      <c r="X1195" s="49">
        <f t="shared" si="118"/>
        <v>1336</v>
      </c>
      <c r="Y1195" s="49" t="s">
        <v>190</v>
      </c>
      <c r="Z1195" s="53">
        <v>9.8999999999999999E-4</v>
      </c>
      <c r="AB1195" s="53">
        <f t="shared" si="117"/>
        <v>-9.8999999999999999E-4</v>
      </c>
      <c r="AM1195" s="49" t="s">
        <v>3846</v>
      </c>
      <c r="AN1195" s="49" t="s">
        <v>4272</v>
      </c>
    </row>
    <row r="1196" spans="1:40" hidden="1" x14ac:dyDescent="0.2">
      <c r="A1196" s="49" t="s">
        <v>4821</v>
      </c>
      <c r="B1196" s="49" t="s">
        <v>4822</v>
      </c>
      <c r="C1196" s="50" t="s">
        <v>166</v>
      </c>
      <c r="D1196" s="49" t="s">
        <v>2310</v>
      </c>
      <c r="E1196" s="49" t="s">
        <v>4823</v>
      </c>
      <c r="F1196" s="49" t="s">
        <v>4284</v>
      </c>
      <c r="G1196" s="49" t="s">
        <v>3962</v>
      </c>
      <c r="H1196" s="49" t="s">
        <v>4377</v>
      </c>
      <c r="I1196" s="51" t="s">
        <v>4824</v>
      </c>
      <c r="J1196" s="49">
        <v>17</v>
      </c>
      <c r="K1196" s="49">
        <v>3000</v>
      </c>
      <c r="L1196" s="49">
        <f t="shared" si="114"/>
        <v>1371</v>
      </c>
      <c r="M1196" s="82"/>
      <c r="N1196" s="52" t="s">
        <v>243</v>
      </c>
      <c r="P1196" s="49">
        <v>2613</v>
      </c>
      <c r="Q1196" s="49">
        <v>0</v>
      </c>
      <c r="R1196" s="49">
        <v>20000</v>
      </c>
      <c r="S1196" s="77">
        <f t="shared" si="115"/>
        <v>2613</v>
      </c>
      <c r="T1196" s="77">
        <f t="shared" si="116"/>
        <v>22613</v>
      </c>
      <c r="U1196" s="49">
        <v>1629</v>
      </c>
      <c r="V1196" s="49">
        <v>1476</v>
      </c>
      <c r="W1196" s="49">
        <v>1476</v>
      </c>
      <c r="X1196" s="49">
        <f t="shared" si="118"/>
        <v>-492</v>
      </c>
      <c r="Y1196" s="49" t="s">
        <v>181</v>
      </c>
      <c r="Z1196" s="53">
        <v>8.2000000000000003E-2</v>
      </c>
      <c r="AB1196" s="53">
        <f t="shared" si="117"/>
        <v>-8.2000000000000003E-2</v>
      </c>
      <c r="AM1196" s="49" t="s">
        <v>3846</v>
      </c>
      <c r="AN1196" s="49" t="s">
        <v>4272</v>
      </c>
    </row>
    <row r="1197" spans="1:40" hidden="1" x14ac:dyDescent="0.2">
      <c r="A1197" s="49" t="s">
        <v>4825</v>
      </c>
      <c r="B1197" s="49" t="s">
        <v>4826</v>
      </c>
      <c r="C1197" s="50" t="s">
        <v>166</v>
      </c>
      <c r="D1197" s="49" t="s">
        <v>437</v>
      </c>
      <c r="E1197" s="49" t="s">
        <v>4827</v>
      </c>
      <c r="F1197" s="49" t="s">
        <v>4284</v>
      </c>
      <c r="G1197" s="49" t="s">
        <v>3962</v>
      </c>
      <c r="H1197" s="49" t="s">
        <v>4299</v>
      </c>
      <c r="I1197" s="51" t="s">
        <v>4828</v>
      </c>
      <c r="J1197" s="49">
        <v>13</v>
      </c>
      <c r="K1197" s="49">
        <v>15000</v>
      </c>
      <c r="L1197" s="49">
        <f t="shared" si="114"/>
        <v>15000</v>
      </c>
      <c r="M1197" s="49">
        <f>L1197*Z1197</f>
        <v>217.95</v>
      </c>
      <c r="N1197" s="52" t="s">
        <v>243</v>
      </c>
      <c r="P1197" s="49">
        <v>0</v>
      </c>
      <c r="Q1197" s="49">
        <v>0</v>
      </c>
      <c r="R1197" s="49">
        <v>0</v>
      </c>
      <c r="S1197" s="77">
        <f t="shared" si="115"/>
        <v>0</v>
      </c>
      <c r="T1197" s="77">
        <f t="shared" si="116"/>
        <v>0</v>
      </c>
      <c r="U1197" s="49">
        <v>0</v>
      </c>
      <c r="V1197" s="49">
        <v>0</v>
      </c>
      <c r="W1197" s="49">
        <v>0</v>
      </c>
      <c r="X1197" s="49">
        <f t="shared" si="118"/>
        <v>0</v>
      </c>
      <c r="Y1197" s="49" t="s">
        <v>174</v>
      </c>
      <c r="Z1197" s="53">
        <v>1.453E-2</v>
      </c>
      <c r="AB1197" s="53">
        <f t="shared" si="117"/>
        <v>-1.453E-2</v>
      </c>
      <c r="AM1197" s="49" t="s">
        <v>3846</v>
      </c>
      <c r="AN1197" s="49" t="s">
        <v>4272</v>
      </c>
    </row>
    <row r="1198" spans="1:40" hidden="1" x14ac:dyDescent="0.2">
      <c r="A1198" s="49" t="s">
        <v>4829</v>
      </c>
      <c r="B1198" s="49" t="s">
        <v>4830</v>
      </c>
      <c r="C1198" s="50" t="s">
        <v>166</v>
      </c>
      <c r="D1198" s="49" t="s">
        <v>2310</v>
      </c>
      <c r="E1198" s="49" t="s">
        <v>4831</v>
      </c>
      <c r="F1198" s="49" t="s">
        <v>4284</v>
      </c>
      <c r="G1198" s="49" t="s">
        <v>3962</v>
      </c>
      <c r="H1198" s="49" t="s">
        <v>4299</v>
      </c>
      <c r="I1198" s="51" t="s">
        <v>4832</v>
      </c>
      <c r="J1198" s="49">
        <v>20</v>
      </c>
      <c r="K1198" s="49">
        <v>10000</v>
      </c>
      <c r="L1198" s="49">
        <f t="shared" si="114"/>
        <v>-10315</v>
      </c>
      <c r="N1198" s="52" t="s">
        <v>243</v>
      </c>
      <c r="P1198" s="49">
        <v>12285</v>
      </c>
      <c r="Q1198" s="49">
        <v>10000</v>
      </c>
      <c r="R1198" s="49">
        <v>10000</v>
      </c>
      <c r="S1198" s="77">
        <f t="shared" si="115"/>
        <v>22285</v>
      </c>
      <c r="T1198" s="77">
        <f t="shared" si="116"/>
        <v>32285</v>
      </c>
      <c r="U1198" s="49">
        <v>20315</v>
      </c>
      <c r="V1198" s="49">
        <v>12702</v>
      </c>
      <c r="W1198" s="49">
        <v>13622</v>
      </c>
      <c r="X1198" s="49">
        <f t="shared" si="118"/>
        <v>-20732</v>
      </c>
      <c r="Y1198" s="49" t="s">
        <v>181</v>
      </c>
      <c r="Z1198" s="53">
        <v>2.97E-3</v>
      </c>
      <c r="AB1198" s="53">
        <f t="shared" si="117"/>
        <v>-2.97E-3</v>
      </c>
      <c r="AM1198" s="49" t="s">
        <v>3846</v>
      </c>
      <c r="AN1198" s="49" t="s">
        <v>4272</v>
      </c>
    </row>
    <row r="1199" spans="1:40" hidden="1" x14ac:dyDescent="0.2">
      <c r="A1199" s="49" t="s">
        <v>4833</v>
      </c>
      <c r="B1199" s="49" t="s">
        <v>4834</v>
      </c>
      <c r="C1199" s="50" t="s">
        <v>166</v>
      </c>
      <c r="D1199" s="49" t="s">
        <v>437</v>
      </c>
      <c r="E1199" s="49" t="s">
        <v>4835</v>
      </c>
      <c r="F1199" s="49" t="s">
        <v>4284</v>
      </c>
      <c r="G1199" s="49" t="s">
        <v>3962</v>
      </c>
      <c r="H1199" s="49" t="s">
        <v>4270</v>
      </c>
      <c r="I1199" s="51" t="s">
        <v>4836</v>
      </c>
      <c r="J1199" s="49">
        <v>15</v>
      </c>
      <c r="K1199" s="49">
        <v>3500</v>
      </c>
      <c r="L1199" s="49">
        <f t="shared" si="114"/>
        <v>-86398</v>
      </c>
      <c r="N1199" s="52" t="s">
        <v>243</v>
      </c>
      <c r="P1199" s="49">
        <v>38972</v>
      </c>
      <c r="Q1199" s="49">
        <v>0</v>
      </c>
      <c r="R1199" s="49">
        <v>42000</v>
      </c>
      <c r="S1199" s="77">
        <f t="shared" si="115"/>
        <v>38972</v>
      </c>
      <c r="T1199" s="77">
        <f t="shared" si="116"/>
        <v>80972</v>
      </c>
      <c r="U1199" s="49">
        <v>89898</v>
      </c>
      <c r="V1199" s="49">
        <v>55956</v>
      </c>
      <c r="W1199" s="49">
        <v>56034</v>
      </c>
      <c r="X1199" s="49">
        <f t="shared" si="118"/>
        <v>-106882</v>
      </c>
      <c r="Y1199" s="49" t="s">
        <v>181</v>
      </c>
      <c r="Z1199" s="53">
        <v>0.2079</v>
      </c>
      <c r="AB1199" s="53">
        <f t="shared" si="117"/>
        <v>-0.2079</v>
      </c>
      <c r="AM1199" s="49" t="s">
        <v>3846</v>
      </c>
      <c r="AN1199" s="49" t="s">
        <v>4272</v>
      </c>
    </row>
    <row r="1200" spans="1:40" hidden="1" x14ac:dyDescent="0.2">
      <c r="A1200" s="49" t="s">
        <v>4837</v>
      </c>
      <c r="B1200" s="49" t="s">
        <v>4838</v>
      </c>
      <c r="C1200" s="50" t="s">
        <v>166</v>
      </c>
      <c r="D1200" s="49" t="s">
        <v>437</v>
      </c>
      <c r="E1200" s="49" t="s">
        <v>4839</v>
      </c>
      <c r="F1200" s="49" t="s">
        <v>4284</v>
      </c>
      <c r="G1200" s="49" t="s">
        <v>3962</v>
      </c>
      <c r="H1200" s="49" t="s">
        <v>4285</v>
      </c>
      <c r="I1200" s="51" t="s">
        <v>4840</v>
      </c>
      <c r="J1200" s="49">
        <v>11</v>
      </c>
      <c r="K1200" s="49">
        <v>4000</v>
      </c>
      <c r="L1200" s="49">
        <f t="shared" si="114"/>
        <v>3387</v>
      </c>
      <c r="M1200" s="49">
        <f>L1200*Z1200</f>
        <v>67.062600000000003</v>
      </c>
      <c r="N1200" s="52" t="s">
        <v>243</v>
      </c>
      <c r="P1200" s="49">
        <v>1972</v>
      </c>
      <c r="Q1200" s="49">
        <v>0</v>
      </c>
      <c r="R1200" s="49">
        <v>0</v>
      </c>
      <c r="S1200" s="77">
        <f t="shared" si="115"/>
        <v>1972</v>
      </c>
      <c r="T1200" s="77">
        <f t="shared" si="116"/>
        <v>1972</v>
      </c>
      <c r="U1200" s="49">
        <v>613</v>
      </c>
      <c r="V1200" s="49">
        <v>282</v>
      </c>
      <c r="W1200" s="49">
        <v>282</v>
      </c>
      <c r="X1200" s="49">
        <f t="shared" si="118"/>
        <v>1077</v>
      </c>
      <c r="Y1200" s="49" t="s">
        <v>190</v>
      </c>
      <c r="Z1200" s="53">
        <v>1.9800000000000002E-2</v>
      </c>
      <c r="AB1200" s="53">
        <f t="shared" si="117"/>
        <v>-1.9800000000000002E-2</v>
      </c>
      <c r="AM1200" s="49" t="s">
        <v>3846</v>
      </c>
      <c r="AN1200" s="49" t="s">
        <v>4272</v>
      </c>
    </row>
    <row r="1201" spans="1:40" hidden="1" x14ac:dyDescent="0.2">
      <c r="A1201" s="49" t="s">
        <v>4841</v>
      </c>
      <c r="B1201" s="49" t="s">
        <v>4842</v>
      </c>
      <c r="C1201" s="50" t="s">
        <v>166</v>
      </c>
      <c r="D1201" s="49" t="s">
        <v>437</v>
      </c>
      <c r="E1201" s="49" t="s">
        <v>4843</v>
      </c>
      <c r="F1201" s="49" t="s">
        <v>4284</v>
      </c>
      <c r="G1201" s="49" t="s">
        <v>3962</v>
      </c>
      <c r="H1201" s="49" t="s">
        <v>4299</v>
      </c>
      <c r="I1201" s="51" t="s">
        <v>4844</v>
      </c>
      <c r="J1201" s="49">
        <v>17</v>
      </c>
      <c r="K1201" s="49">
        <v>15000</v>
      </c>
      <c r="L1201" s="49">
        <f t="shared" si="114"/>
        <v>-315316</v>
      </c>
      <c r="N1201" s="52" t="s">
        <v>243</v>
      </c>
      <c r="P1201" s="49">
        <v>829676</v>
      </c>
      <c r="Q1201" s="49">
        <v>0</v>
      </c>
      <c r="R1201" s="49">
        <v>0</v>
      </c>
      <c r="S1201" s="77">
        <f t="shared" si="115"/>
        <v>829676</v>
      </c>
      <c r="T1201" s="77">
        <f t="shared" si="116"/>
        <v>829676</v>
      </c>
      <c r="U1201" s="49">
        <v>330316</v>
      </c>
      <c r="V1201" s="49">
        <v>172102</v>
      </c>
      <c r="W1201" s="49">
        <v>171682</v>
      </c>
      <c r="X1201" s="49">
        <f t="shared" si="118"/>
        <v>327258</v>
      </c>
      <c r="Y1201" s="49" t="s">
        <v>190</v>
      </c>
      <c r="Z1201" s="53">
        <v>1.49E-3</v>
      </c>
      <c r="AB1201" s="53">
        <f t="shared" si="117"/>
        <v>-1.49E-3</v>
      </c>
      <c r="AM1201" s="49" t="s">
        <v>3846</v>
      </c>
      <c r="AN1201" s="49" t="s">
        <v>4272</v>
      </c>
    </row>
    <row r="1202" spans="1:40" hidden="1" x14ac:dyDescent="0.2">
      <c r="A1202" s="49" t="s">
        <v>4845</v>
      </c>
      <c r="B1202" s="49" t="s">
        <v>4846</v>
      </c>
      <c r="C1202" s="50" t="s">
        <v>166</v>
      </c>
      <c r="D1202" s="49" t="s">
        <v>403</v>
      </c>
      <c r="E1202" s="49" t="s">
        <v>4847</v>
      </c>
      <c r="F1202" s="49" t="s">
        <v>4284</v>
      </c>
      <c r="G1202" s="49" t="s">
        <v>3962</v>
      </c>
      <c r="H1202" s="49" t="s">
        <v>4285</v>
      </c>
      <c r="I1202" s="51" t="s">
        <v>4848</v>
      </c>
      <c r="J1202" s="49">
        <v>11</v>
      </c>
      <c r="K1202" s="49">
        <v>10000</v>
      </c>
      <c r="L1202" s="49">
        <f t="shared" si="114"/>
        <v>-117249</v>
      </c>
      <c r="N1202" s="52" t="s">
        <v>243</v>
      </c>
      <c r="P1202" s="49">
        <v>180901</v>
      </c>
      <c r="Q1202" s="49">
        <v>0</v>
      </c>
      <c r="R1202" s="49">
        <v>0</v>
      </c>
      <c r="S1202" s="77">
        <f t="shared" si="115"/>
        <v>180901</v>
      </c>
      <c r="T1202" s="77">
        <f t="shared" si="116"/>
        <v>180901</v>
      </c>
      <c r="U1202" s="49">
        <v>127249</v>
      </c>
      <c r="V1202" s="49">
        <v>56666</v>
      </c>
      <c r="W1202" s="49">
        <v>40698</v>
      </c>
      <c r="X1202" s="49">
        <f t="shared" si="118"/>
        <v>-3014</v>
      </c>
      <c r="Y1202" s="49" t="s">
        <v>181</v>
      </c>
      <c r="Z1202" s="53">
        <v>2.5999999999999999E-3</v>
      </c>
      <c r="AB1202" s="53">
        <f t="shared" si="117"/>
        <v>-2.5999999999999999E-3</v>
      </c>
      <c r="AM1202" s="49" t="s">
        <v>3846</v>
      </c>
      <c r="AN1202" s="49" t="s">
        <v>4272</v>
      </c>
    </row>
    <row r="1203" spans="1:40" hidden="1" x14ac:dyDescent="0.2">
      <c r="A1203" s="49" t="s">
        <v>4849</v>
      </c>
      <c r="B1203" s="49" t="s">
        <v>4850</v>
      </c>
      <c r="C1203" s="50" t="s">
        <v>166</v>
      </c>
      <c r="D1203" s="49" t="s">
        <v>437</v>
      </c>
      <c r="E1203" s="49" t="s">
        <v>4851</v>
      </c>
      <c r="F1203" s="49" t="s">
        <v>4284</v>
      </c>
      <c r="G1203" s="49" t="s">
        <v>3962</v>
      </c>
      <c r="H1203" s="49" t="s">
        <v>3706</v>
      </c>
      <c r="I1203" s="51" t="s">
        <v>4852</v>
      </c>
      <c r="J1203" s="49">
        <v>15</v>
      </c>
      <c r="K1203" s="49">
        <v>20000</v>
      </c>
      <c r="L1203" s="49">
        <f t="shared" si="114"/>
        <v>-121487</v>
      </c>
      <c r="N1203" s="52" t="s">
        <v>243</v>
      </c>
      <c r="P1203" s="49">
        <v>131438</v>
      </c>
      <c r="Q1203" s="49">
        <v>0</v>
      </c>
      <c r="R1203" s="49">
        <v>55429</v>
      </c>
      <c r="S1203" s="77">
        <f t="shared" si="115"/>
        <v>131438</v>
      </c>
      <c r="T1203" s="77">
        <f t="shared" si="116"/>
        <v>186867</v>
      </c>
      <c r="U1203" s="49">
        <v>141487</v>
      </c>
      <c r="V1203" s="49">
        <v>73471</v>
      </c>
      <c r="W1203" s="49">
        <v>70357</v>
      </c>
      <c r="X1203" s="49">
        <f t="shared" si="118"/>
        <v>-83520</v>
      </c>
      <c r="Y1203" s="49" t="s">
        <v>181</v>
      </c>
      <c r="Z1203" s="53">
        <v>4.0000000000000001E-3</v>
      </c>
      <c r="AB1203" s="53">
        <f t="shared" si="117"/>
        <v>-4.0000000000000001E-3</v>
      </c>
      <c r="AM1203" s="49" t="s">
        <v>3846</v>
      </c>
      <c r="AN1203" s="49" t="s">
        <v>4272</v>
      </c>
    </row>
    <row r="1204" spans="1:40" hidden="1" x14ac:dyDescent="0.2">
      <c r="A1204" s="49" t="s">
        <v>4853</v>
      </c>
      <c r="B1204" s="49" t="s">
        <v>4854</v>
      </c>
      <c r="C1204" s="50" t="s">
        <v>166</v>
      </c>
      <c r="D1204" s="49" t="s">
        <v>437</v>
      </c>
      <c r="E1204" s="49" t="s">
        <v>4855</v>
      </c>
      <c r="F1204" s="49" t="s">
        <v>4284</v>
      </c>
      <c r="G1204" s="49" t="s">
        <v>3962</v>
      </c>
      <c r="H1204" s="49" t="s">
        <v>3706</v>
      </c>
      <c r="I1204" s="51" t="s">
        <v>4856</v>
      </c>
      <c r="J1204" s="49">
        <v>15</v>
      </c>
      <c r="K1204" s="49">
        <v>50000</v>
      </c>
      <c r="L1204" s="49">
        <f t="shared" si="114"/>
        <v>-5839973</v>
      </c>
      <c r="N1204" s="52" t="s">
        <v>243</v>
      </c>
      <c r="P1204" s="49">
        <v>3235762</v>
      </c>
      <c r="Q1204" s="49">
        <v>1040000</v>
      </c>
      <c r="R1204" s="49">
        <v>4400000</v>
      </c>
      <c r="S1204" s="77">
        <f t="shared" si="115"/>
        <v>4275762</v>
      </c>
      <c r="T1204" s="77">
        <f t="shared" si="116"/>
        <v>8675762</v>
      </c>
      <c r="U1204" s="49">
        <v>5889973</v>
      </c>
      <c r="V1204" s="49">
        <v>3553167</v>
      </c>
      <c r="W1204" s="49">
        <v>3619319</v>
      </c>
      <c r="X1204" s="49">
        <f t="shared" si="118"/>
        <v>-6207378</v>
      </c>
      <c r="Y1204" s="49" t="s">
        <v>181</v>
      </c>
      <c r="Z1204" s="53">
        <v>3.0000000000000001E-3</v>
      </c>
      <c r="AB1204" s="53">
        <f t="shared" si="117"/>
        <v>-3.0000000000000001E-3</v>
      </c>
      <c r="AM1204" s="49" t="s">
        <v>3846</v>
      </c>
      <c r="AN1204" s="49" t="s">
        <v>4272</v>
      </c>
    </row>
    <row r="1205" spans="1:40" hidden="1" x14ac:dyDescent="0.2">
      <c r="A1205" s="49" t="s">
        <v>4857</v>
      </c>
      <c r="B1205" s="49" t="s">
        <v>4858</v>
      </c>
      <c r="C1205" s="50" t="s">
        <v>166</v>
      </c>
      <c r="D1205" s="49" t="s">
        <v>437</v>
      </c>
      <c r="E1205" s="49" t="s">
        <v>4859</v>
      </c>
      <c r="F1205" s="49" t="s">
        <v>4284</v>
      </c>
      <c r="G1205" s="49" t="s">
        <v>3962</v>
      </c>
      <c r="H1205" s="49" t="s">
        <v>4299</v>
      </c>
      <c r="I1205" s="51" t="s">
        <v>4860</v>
      </c>
      <c r="J1205" s="49">
        <v>11</v>
      </c>
      <c r="K1205" s="49">
        <v>10000</v>
      </c>
      <c r="L1205" s="49">
        <f t="shared" si="114"/>
        <v>-53634</v>
      </c>
      <c r="N1205" s="52" t="s">
        <v>243</v>
      </c>
      <c r="P1205" s="49">
        <v>146120</v>
      </c>
      <c r="Q1205" s="49">
        <v>0</v>
      </c>
      <c r="R1205" s="49">
        <v>0</v>
      </c>
      <c r="S1205" s="77">
        <f t="shared" si="115"/>
        <v>146120</v>
      </c>
      <c r="T1205" s="77">
        <f t="shared" si="116"/>
        <v>146120</v>
      </c>
      <c r="U1205" s="49">
        <v>63634</v>
      </c>
      <c r="V1205" s="49">
        <v>32484</v>
      </c>
      <c r="W1205" s="49">
        <v>27560</v>
      </c>
      <c r="X1205" s="49">
        <f t="shared" si="118"/>
        <v>50002</v>
      </c>
      <c r="Y1205" s="49" t="s">
        <v>190</v>
      </c>
      <c r="Z1205" s="53">
        <v>1.1000000000000001E-3</v>
      </c>
      <c r="AB1205" s="53">
        <f t="shared" si="117"/>
        <v>-1.1000000000000001E-3</v>
      </c>
      <c r="AM1205" s="49" t="s">
        <v>3846</v>
      </c>
      <c r="AN1205" s="49" t="s">
        <v>4272</v>
      </c>
    </row>
    <row r="1206" spans="1:40" hidden="1" x14ac:dyDescent="0.2">
      <c r="A1206" s="49" t="s">
        <v>4861</v>
      </c>
      <c r="B1206" s="49" t="s">
        <v>4862</v>
      </c>
      <c r="C1206" s="50" t="s">
        <v>166</v>
      </c>
      <c r="D1206" s="49" t="s">
        <v>437</v>
      </c>
      <c r="E1206" s="49" t="s">
        <v>4863</v>
      </c>
      <c r="F1206" s="49" t="s">
        <v>4284</v>
      </c>
      <c r="G1206" s="49" t="s">
        <v>3962</v>
      </c>
      <c r="H1206" s="49" t="s">
        <v>4377</v>
      </c>
      <c r="I1206" s="51" t="s">
        <v>4864</v>
      </c>
      <c r="J1206" s="49">
        <v>31</v>
      </c>
      <c r="K1206" s="49">
        <v>12000</v>
      </c>
      <c r="L1206" s="49">
        <f t="shared" si="114"/>
        <v>1018</v>
      </c>
      <c r="M1206" s="49">
        <f>L1206*Z1206</f>
        <v>3.6749800000000001</v>
      </c>
      <c r="N1206" s="52" t="s">
        <v>243</v>
      </c>
      <c r="P1206" s="49">
        <v>18768</v>
      </c>
      <c r="Q1206" s="49">
        <v>0</v>
      </c>
      <c r="R1206" s="49">
        <v>0</v>
      </c>
      <c r="S1206" s="77">
        <f t="shared" si="115"/>
        <v>18768</v>
      </c>
      <c r="T1206" s="77">
        <f t="shared" si="116"/>
        <v>18768</v>
      </c>
      <c r="U1206" s="49">
        <v>10982</v>
      </c>
      <c r="V1206" s="49">
        <v>6070</v>
      </c>
      <c r="W1206" s="49">
        <v>6006</v>
      </c>
      <c r="X1206" s="49">
        <f t="shared" si="118"/>
        <v>1716</v>
      </c>
      <c r="Y1206" s="49" t="s">
        <v>190</v>
      </c>
      <c r="Z1206" s="53">
        <v>3.6099999999999999E-3</v>
      </c>
      <c r="AB1206" s="53">
        <f t="shared" si="117"/>
        <v>-3.6099999999999999E-3</v>
      </c>
      <c r="AM1206" s="49" t="s">
        <v>3846</v>
      </c>
      <c r="AN1206" s="49" t="s">
        <v>4272</v>
      </c>
    </row>
    <row r="1207" spans="1:40" hidden="1" x14ac:dyDescent="0.2">
      <c r="A1207" s="49" t="s">
        <v>4865</v>
      </c>
      <c r="B1207" s="49" t="s">
        <v>4866</v>
      </c>
      <c r="C1207" s="50" t="s">
        <v>166</v>
      </c>
      <c r="D1207" s="49" t="s">
        <v>403</v>
      </c>
      <c r="E1207" s="49" t="s">
        <v>4867</v>
      </c>
      <c r="F1207" s="49" t="s">
        <v>4284</v>
      </c>
      <c r="G1207" s="49" t="s">
        <v>3962</v>
      </c>
      <c r="H1207" s="49" t="s">
        <v>4285</v>
      </c>
      <c r="I1207" s="51" t="s">
        <v>4868</v>
      </c>
      <c r="J1207" s="49">
        <v>13</v>
      </c>
      <c r="K1207" s="49">
        <v>10000</v>
      </c>
      <c r="L1207" s="49">
        <f t="shared" si="114"/>
        <v>8952</v>
      </c>
      <c r="M1207" s="49">
        <f>L1207*Z1207</f>
        <v>105.6336</v>
      </c>
      <c r="N1207" s="52" t="s">
        <v>243</v>
      </c>
      <c r="P1207" s="49">
        <v>9745</v>
      </c>
      <c r="Q1207" s="49">
        <v>0</v>
      </c>
      <c r="R1207" s="49">
        <v>0</v>
      </c>
      <c r="S1207" s="77">
        <f t="shared" si="115"/>
        <v>9745</v>
      </c>
      <c r="T1207" s="77">
        <f t="shared" si="116"/>
        <v>9745</v>
      </c>
      <c r="U1207" s="49">
        <v>1048</v>
      </c>
      <c r="V1207" s="49">
        <v>606</v>
      </c>
      <c r="W1207" s="49">
        <v>630</v>
      </c>
      <c r="X1207" s="49">
        <f t="shared" si="118"/>
        <v>8091</v>
      </c>
      <c r="Y1207" s="49" t="s">
        <v>190</v>
      </c>
      <c r="Z1207" s="53">
        <v>1.18E-2</v>
      </c>
      <c r="AB1207" s="53">
        <f t="shared" si="117"/>
        <v>-1.18E-2</v>
      </c>
      <c r="AM1207" s="49" t="s">
        <v>3846</v>
      </c>
      <c r="AN1207" s="49" t="s">
        <v>4272</v>
      </c>
    </row>
    <row r="1208" spans="1:40" hidden="1" x14ac:dyDescent="0.2">
      <c r="A1208" s="49" t="s">
        <v>4869</v>
      </c>
      <c r="B1208" s="49" t="s">
        <v>4870</v>
      </c>
      <c r="C1208" s="50" t="s">
        <v>166</v>
      </c>
      <c r="D1208" s="49" t="s">
        <v>2310</v>
      </c>
      <c r="E1208" s="49" t="s">
        <v>4871</v>
      </c>
      <c r="F1208" s="49" t="s">
        <v>4284</v>
      </c>
      <c r="G1208" s="49" t="s">
        <v>3962</v>
      </c>
      <c r="H1208" s="49" t="s">
        <v>4270</v>
      </c>
      <c r="I1208" s="51" t="s">
        <v>4872</v>
      </c>
      <c r="J1208" s="49">
        <v>15</v>
      </c>
      <c r="K1208" s="49">
        <v>3500</v>
      </c>
      <c r="L1208" s="49">
        <f t="shared" si="114"/>
        <v>1404</v>
      </c>
      <c r="M1208" s="49">
        <f>L1208*Z1208</f>
        <v>672.23519999999996</v>
      </c>
      <c r="N1208" s="52" t="s">
        <v>243</v>
      </c>
      <c r="P1208" s="49">
        <v>6899</v>
      </c>
      <c r="Q1208" s="49">
        <v>0</v>
      </c>
      <c r="R1208" s="49">
        <v>0</v>
      </c>
      <c r="S1208" s="77">
        <f t="shared" si="115"/>
        <v>6899</v>
      </c>
      <c r="T1208" s="77">
        <f t="shared" si="116"/>
        <v>6899</v>
      </c>
      <c r="U1208" s="49">
        <v>2096</v>
      </c>
      <c r="V1208" s="49">
        <v>1212</v>
      </c>
      <c r="W1208" s="49">
        <v>1260</v>
      </c>
      <c r="X1208" s="49">
        <f t="shared" si="118"/>
        <v>3591</v>
      </c>
      <c r="Y1208" s="49" t="s">
        <v>190</v>
      </c>
      <c r="Z1208" s="53">
        <v>0.4788</v>
      </c>
      <c r="AB1208" s="53">
        <f t="shared" si="117"/>
        <v>-0.4788</v>
      </c>
      <c r="AM1208" s="49" t="s">
        <v>3846</v>
      </c>
      <c r="AN1208" s="49" t="s">
        <v>4272</v>
      </c>
    </row>
    <row r="1209" spans="1:40" hidden="1" x14ac:dyDescent="0.2">
      <c r="A1209" s="49" t="s">
        <v>4873</v>
      </c>
      <c r="B1209" s="49" t="s">
        <v>4874</v>
      </c>
      <c r="C1209" s="50" t="s">
        <v>166</v>
      </c>
      <c r="D1209" s="49" t="s">
        <v>437</v>
      </c>
      <c r="E1209" s="49" t="s">
        <v>4875</v>
      </c>
      <c r="F1209" s="49" t="s">
        <v>4284</v>
      </c>
      <c r="G1209" s="49" t="s">
        <v>3962</v>
      </c>
      <c r="H1209" s="49" t="s">
        <v>3706</v>
      </c>
      <c r="I1209" s="51" t="s">
        <v>4876</v>
      </c>
      <c r="J1209" s="49">
        <v>21</v>
      </c>
      <c r="K1209" s="49">
        <v>20000</v>
      </c>
      <c r="L1209" s="49">
        <f t="shared" si="114"/>
        <v>11569</v>
      </c>
      <c r="M1209" s="49">
        <f>L1209*Z1209</f>
        <v>63.629499999999993</v>
      </c>
      <c r="N1209" s="52" t="s">
        <v>243</v>
      </c>
      <c r="P1209" s="49">
        <v>14884</v>
      </c>
      <c r="Q1209" s="49">
        <v>0</v>
      </c>
      <c r="R1209" s="49">
        <v>2124</v>
      </c>
      <c r="S1209" s="77">
        <f t="shared" si="115"/>
        <v>14884</v>
      </c>
      <c r="T1209" s="77">
        <f t="shared" si="116"/>
        <v>17008</v>
      </c>
      <c r="U1209" s="49">
        <v>8431</v>
      </c>
      <c r="V1209" s="49">
        <v>3560</v>
      </c>
      <c r="W1209" s="49">
        <v>3604</v>
      </c>
      <c r="X1209" s="49">
        <f t="shared" si="118"/>
        <v>2893</v>
      </c>
      <c r="Y1209" s="49" t="s">
        <v>190</v>
      </c>
      <c r="Z1209" s="53">
        <v>5.4999999999999997E-3</v>
      </c>
      <c r="AB1209" s="53">
        <f t="shared" si="117"/>
        <v>-5.4999999999999997E-3</v>
      </c>
      <c r="AM1209" s="49" t="s">
        <v>3846</v>
      </c>
      <c r="AN1209" s="49" t="s">
        <v>4272</v>
      </c>
    </row>
    <row r="1210" spans="1:40" hidden="1" x14ac:dyDescent="0.2">
      <c r="A1210" s="49" t="s">
        <v>4877</v>
      </c>
      <c r="B1210" s="49" t="s">
        <v>4878</v>
      </c>
      <c r="C1210" s="50" t="s">
        <v>166</v>
      </c>
      <c r="D1210" s="49" t="s">
        <v>437</v>
      </c>
      <c r="E1210" s="49" t="s">
        <v>4879</v>
      </c>
      <c r="F1210" s="49" t="s">
        <v>4284</v>
      </c>
      <c r="G1210" s="49" t="s">
        <v>3962</v>
      </c>
      <c r="H1210" s="49" t="s">
        <v>4285</v>
      </c>
      <c r="I1210" s="51" t="s">
        <v>4880</v>
      </c>
      <c r="J1210" s="49">
        <v>11</v>
      </c>
      <c r="K1210" s="49">
        <v>10000</v>
      </c>
      <c r="L1210" s="49">
        <f t="shared" si="114"/>
        <v>-2376847</v>
      </c>
      <c r="N1210" s="52" t="s">
        <v>243</v>
      </c>
      <c r="P1210" s="49">
        <v>1238367</v>
      </c>
      <c r="Q1210" s="49">
        <v>900000</v>
      </c>
      <c r="R1210" s="49">
        <v>1180000</v>
      </c>
      <c r="S1210" s="77">
        <f t="shared" si="115"/>
        <v>2138367</v>
      </c>
      <c r="T1210" s="77">
        <f t="shared" si="116"/>
        <v>3318367</v>
      </c>
      <c r="U1210" s="49">
        <v>2386847</v>
      </c>
      <c r="V1210" s="49">
        <v>1214722</v>
      </c>
      <c r="W1210" s="49">
        <v>1208479</v>
      </c>
      <c r="X1210" s="49">
        <f t="shared" si="118"/>
        <v>-2363202</v>
      </c>
      <c r="Y1210" s="49" t="s">
        <v>181</v>
      </c>
      <c r="Z1210" s="53">
        <v>6.0000000000000001E-3</v>
      </c>
      <c r="AB1210" s="53">
        <f t="shared" si="117"/>
        <v>-6.0000000000000001E-3</v>
      </c>
      <c r="AM1210" s="49" t="s">
        <v>3846</v>
      </c>
      <c r="AN1210" s="49" t="s">
        <v>4272</v>
      </c>
    </row>
    <row r="1211" spans="1:40" hidden="1" x14ac:dyDescent="0.2">
      <c r="A1211" s="49" t="s">
        <v>4881</v>
      </c>
      <c r="B1211" s="49" t="s">
        <v>4882</v>
      </c>
      <c r="C1211" s="50" t="s">
        <v>166</v>
      </c>
      <c r="D1211" s="49" t="s">
        <v>437</v>
      </c>
      <c r="E1211" s="49" t="s">
        <v>4883</v>
      </c>
      <c r="F1211" s="49" t="s">
        <v>4284</v>
      </c>
      <c r="G1211" s="49" t="s">
        <v>3962</v>
      </c>
      <c r="H1211" s="49" t="s">
        <v>4377</v>
      </c>
      <c r="I1211" s="51" t="s">
        <v>4884</v>
      </c>
      <c r="J1211" s="49">
        <v>15</v>
      </c>
      <c r="K1211" s="49">
        <v>7200</v>
      </c>
      <c r="L1211" s="49">
        <f t="shared" si="114"/>
        <v>7140</v>
      </c>
      <c r="M1211" s="49">
        <f>L1211*Z1211</f>
        <v>696.93540000000007</v>
      </c>
      <c r="N1211" s="52" t="s">
        <v>243</v>
      </c>
      <c r="P1211" s="49">
        <v>3927</v>
      </c>
      <c r="Q1211" s="49">
        <v>0</v>
      </c>
      <c r="R1211" s="49">
        <v>0</v>
      </c>
      <c r="S1211" s="77">
        <f t="shared" si="115"/>
        <v>3927</v>
      </c>
      <c r="T1211" s="77">
        <f t="shared" si="116"/>
        <v>3927</v>
      </c>
      <c r="U1211" s="49">
        <v>60</v>
      </c>
      <c r="V1211" s="49">
        <v>348</v>
      </c>
      <c r="W1211" s="49">
        <v>348</v>
      </c>
      <c r="X1211" s="49">
        <f t="shared" si="118"/>
        <v>3519</v>
      </c>
      <c r="Y1211" s="49" t="s">
        <v>190</v>
      </c>
      <c r="Z1211" s="53">
        <v>9.7610000000000002E-2</v>
      </c>
      <c r="AB1211" s="53">
        <f t="shared" si="117"/>
        <v>-9.7610000000000002E-2</v>
      </c>
      <c r="AM1211" s="49" t="s">
        <v>3846</v>
      </c>
      <c r="AN1211" s="49" t="s">
        <v>4272</v>
      </c>
    </row>
    <row r="1212" spans="1:40" hidden="1" x14ac:dyDescent="0.2">
      <c r="A1212" s="49" t="s">
        <v>4885</v>
      </c>
      <c r="B1212" s="49" t="s">
        <v>4886</v>
      </c>
      <c r="C1212" s="50" t="s">
        <v>166</v>
      </c>
      <c r="D1212" s="49" t="s">
        <v>2310</v>
      </c>
      <c r="E1212" s="49" t="s">
        <v>4887</v>
      </c>
      <c r="F1212" s="49" t="s">
        <v>4284</v>
      </c>
      <c r="G1212" s="49" t="s">
        <v>3962</v>
      </c>
      <c r="H1212" s="49" t="s">
        <v>4299</v>
      </c>
      <c r="I1212" s="51" t="s">
        <v>4888</v>
      </c>
      <c r="J1212" s="49">
        <v>15</v>
      </c>
      <c r="K1212" s="49">
        <v>50000</v>
      </c>
      <c r="L1212" s="49">
        <f t="shared" si="114"/>
        <v>49720</v>
      </c>
      <c r="M1212" s="82"/>
      <c r="N1212" s="52" t="s">
        <v>243</v>
      </c>
      <c r="P1212" s="49">
        <v>0</v>
      </c>
      <c r="Q1212" s="49">
        <v>350</v>
      </c>
      <c r="R1212" s="49">
        <v>0</v>
      </c>
      <c r="S1212" s="77">
        <f t="shared" si="115"/>
        <v>350</v>
      </c>
      <c r="T1212" s="77">
        <f t="shared" si="116"/>
        <v>350</v>
      </c>
      <c r="U1212" s="49">
        <v>280</v>
      </c>
      <c r="V1212" s="49">
        <v>0</v>
      </c>
      <c r="W1212" s="49">
        <v>0</v>
      </c>
      <c r="X1212" s="49">
        <f t="shared" si="118"/>
        <v>-280</v>
      </c>
      <c r="Y1212" s="49" t="s">
        <v>181</v>
      </c>
      <c r="Z1212" s="53">
        <v>1.1999999999999999E-3</v>
      </c>
      <c r="AB1212" s="53">
        <f t="shared" si="117"/>
        <v>-1.1999999999999999E-3</v>
      </c>
      <c r="AM1212" s="49" t="s">
        <v>3846</v>
      </c>
      <c r="AN1212" s="49" t="s">
        <v>4272</v>
      </c>
    </row>
    <row r="1213" spans="1:40" hidden="1" x14ac:dyDescent="0.2">
      <c r="A1213" s="49" t="s">
        <v>4889</v>
      </c>
      <c r="B1213" s="49" t="s">
        <v>4890</v>
      </c>
      <c r="C1213" s="50" t="s">
        <v>166</v>
      </c>
      <c r="D1213" s="49" t="s">
        <v>437</v>
      </c>
      <c r="E1213" s="49" t="s">
        <v>4891</v>
      </c>
      <c r="F1213" s="49" t="s">
        <v>4284</v>
      </c>
      <c r="G1213" s="49" t="s">
        <v>3962</v>
      </c>
      <c r="H1213" s="49" t="s">
        <v>4285</v>
      </c>
      <c r="I1213" s="51" t="s">
        <v>4892</v>
      </c>
      <c r="J1213" s="49">
        <v>11</v>
      </c>
      <c r="K1213" s="49">
        <v>4000</v>
      </c>
      <c r="L1213" s="49">
        <f t="shared" si="114"/>
        <v>2493</v>
      </c>
      <c r="M1213" s="49">
        <f>L1213*Z1213</f>
        <v>14.80842</v>
      </c>
      <c r="N1213" s="52" t="s">
        <v>243</v>
      </c>
      <c r="P1213" s="49">
        <v>2501</v>
      </c>
      <c r="Q1213" s="49">
        <v>0</v>
      </c>
      <c r="R1213" s="49">
        <v>0</v>
      </c>
      <c r="S1213" s="77">
        <f t="shared" si="115"/>
        <v>2501</v>
      </c>
      <c r="T1213" s="77">
        <f t="shared" si="116"/>
        <v>2501</v>
      </c>
      <c r="U1213" s="49">
        <v>1507</v>
      </c>
      <c r="V1213" s="49">
        <v>603</v>
      </c>
      <c r="W1213" s="49">
        <v>603</v>
      </c>
      <c r="X1213" s="49">
        <f t="shared" si="118"/>
        <v>391</v>
      </c>
      <c r="Y1213" s="49" t="s">
        <v>190</v>
      </c>
      <c r="Z1213" s="53">
        <v>5.94E-3</v>
      </c>
      <c r="AB1213" s="53">
        <f t="shared" si="117"/>
        <v>-5.94E-3</v>
      </c>
      <c r="AM1213" s="49" t="s">
        <v>3846</v>
      </c>
      <c r="AN1213" s="49" t="s">
        <v>4272</v>
      </c>
    </row>
    <row r="1214" spans="1:40" hidden="1" x14ac:dyDescent="0.2">
      <c r="A1214" s="49" t="s">
        <v>4893</v>
      </c>
      <c r="B1214" s="49" t="s">
        <v>4894</v>
      </c>
      <c r="C1214" s="50" t="s">
        <v>166</v>
      </c>
      <c r="D1214" s="49" t="s">
        <v>437</v>
      </c>
      <c r="E1214" s="49" t="s">
        <v>4895</v>
      </c>
      <c r="F1214" s="49" t="s">
        <v>4284</v>
      </c>
      <c r="G1214" s="49" t="s">
        <v>3962</v>
      </c>
      <c r="H1214" s="49" t="s">
        <v>4299</v>
      </c>
      <c r="I1214" s="51" t="s">
        <v>4896</v>
      </c>
      <c r="J1214" s="49">
        <v>11</v>
      </c>
      <c r="K1214" s="49">
        <v>10000</v>
      </c>
      <c r="L1214" s="49">
        <f t="shared" si="114"/>
        <v>-3337630</v>
      </c>
      <c r="N1214" s="52" t="s">
        <v>243</v>
      </c>
      <c r="P1214" s="49">
        <v>809000</v>
      </c>
      <c r="Q1214" s="49">
        <v>0</v>
      </c>
      <c r="R1214" s="49">
        <v>2460000</v>
      </c>
      <c r="S1214" s="77">
        <f t="shared" si="115"/>
        <v>809000</v>
      </c>
      <c r="T1214" s="77">
        <f t="shared" si="116"/>
        <v>3269000</v>
      </c>
      <c r="U1214" s="49">
        <v>3347630</v>
      </c>
      <c r="V1214" s="49">
        <v>1762492</v>
      </c>
      <c r="W1214" s="49">
        <v>1544710</v>
      </c>
      <c r="X1214" s="49">
        <f t="shared" si="118"/>
        <v>-4301122</v>
      </c>
      <c r="Y1214" s="49" t="s">
        <v>181</v>
      </c>
      <c r="Z1214" s="53">
        <v>1.2E-2</v>
      </c>
      <c r="AB1214" s="53">
        <f t="shared" si="117"/>
        <v>-1.2E-2</v>
      </c>
      <c r="AM1214" s="49" t="s">
        <v>3846</v>
      </c>
      <c r="AN1214" s="49" t="s">
        <v>4272</v>
      </c>
    </row>
    <row r="1215" spans="1:40" hidden="1" x14ac:dyDescent="0.2">
      <c r="A1215" s="49" t="s">
        <v>4897</v>
      </c>
      <c r="B1215" s="49" t="s">
        <v>4898</v>
      </c>
      <c r="C1215" s="50" t="s">
        <v>166</v>
      </c>
      <c r="D1215" s="49" t="s">
        <v>2310</v>
      </c>
      <c r="E1215" s="49" t="s">
        <v>4899</v>
      </c>
      <c r="F1215" s="49" t="s">
        <v>4284</v>
      </c>
      <c r="G1215" s="49" t="s">
        <v>3962</v>
      </c>
      <c r="H1215" s="49" t="s">
        <v>4299</v>
      </c>
      <c r="I1215" s="51" t="s">
        <v>4900</v>
      </c>
      <c r="J1215" s="49">
        <v>30</v>
      </c>
      <c r="K1215" s="49">
        <v>10000</v>
      </c>
      <c r="L1215" s="49">
        <f t="shared" si="114"/>
        <v>-2449</v>
      </c>
      <c r="N1215" s="52" t="s">
        <v>243</v>
      </c>
      <c r="P1215" s="49">
        <v>98292</v>
      </c>
      <c r="Q1215" s="49">
        <v>0</v>
      </c>
      <c r="R1215" s="49">
        <v>0</v>
      </c>
      <c r="S1215" s="77">
        <f t="shared" si="115"/>
        <v>98292</v>
      </c>
      <c r="T1215" s="77">
        <f t="shared" si="116"/>
        <v>98292</v>
      </c>
      <c r="U1215" s="49">
        <v>12449</v>
      </c>
      <c r="V1215" s="49">
        <v>6802</v>
      </c>
      <c r="W1215" s="49">
        <v>6732</v>
      </c>
      <c r="X1215" s="49">
        <f t="shared" si="118"/>
        <v>79041</v>
      </c>
      <c r="Y1215" s="49" t="s">
        <v>190</v>
      </c>
      <c r="Z1215" s="53">
        <v>1.7600000000000001E-3</v>
      </c>
      <c r="AB1215" s="53">
        <f t="shared" si="117"/>
        <v>-1.7600000000000001E-3</v>
      </c>
      <c r="AM1215" s="49" t="s">
        <v>3846</v>
      </c>
      <c r="AN1215" s="49" t="s">
        <v>4272</v>
      </c>
    </row>
    <row r="1216" spans="1:40" hidden="1" x14ac:dyDescent="0.2">
      <c r="A1216" s="49" t="s">
        <v>4901</v>
      </c>
      <c r="B1216" s="49" t="s">
        <v>4902</v>
      </c>
      <c r="C1216" s="50" t="s">
        <v>166</v>
      </c>
      <c r="D1216" s="49" t="s">
        <v>437</v>
      </c>
      <c r="E1216" s="49" t="s">
        <v>4903</v>
      </c>
      <c r="F1216" s="49" t="s">
        <v>4284</v>
      </c>
      <c r="G1216" s="49" t="s">
        <v>3962</v>
      </c>
      <c r="H1216" s="49" t="s">
        <v>4299</v>
      </c>
      <c r="I1216" s="51" t="s">
        <v>4904</v>
      </c>
      <c r="J1216" s="49">
        <v>11</v>
      </c>
      <c r="K1216" s="49">
        <v>15000</v>
      </c>
      <c r="L1216" s="49">
        <f t="shared" si="114"/>
        <v>-2738458</v>
      </c>
      <c r="N1216" s="52" t="s">
        <v>243</v>
      </c>
      <c r="P1216" s="49">
        <v>2048230</v>
      </c>
      <c r="Q1216" s="49">
        <v>0</v>
      </c>
      <c r="R1216" s="49">
        <v>2650000</v>
      </c>
      <c r="S1216" s="77">
        <f t="shared" si="115"/>
        <v>2048230</v>
      </c>
      <c r="T1216" s="77">
        <f t="shared" si="116"/>
        <v>4698230</v>
      </c>
      <c r="U1216" s="49">
        <v>2753458</v>
      </c>
      <c r="V1216" s="49">
        <v>1293263</v>
      </c>
      <c r="W1216" s="49">
        <v>1463023</v>
      </c>
      <c r="X1216" s="49">
        <f t="shared" si="118"/>
        <v>-1998491</v>
      </c>
      <c r="Y1216" s="49" t="s">
        <v>181</v>
      </c>
      <c r="Z1216" s="53">
        <v>9.8999999999999999E-4</v>
      </c>
      <c r="AB1216" s="53">
        <f t="shared" si="117"/>
        <v>-9.8999999999999999E-4</v>
      </c>
      <c r="AM1216" s="49" t="s">
        <v>3846</v>
      </c>
      <c r="AN1216" s="49" t="s">
        <v>4272</v>
      </c>
    </row>
    <row r="1217" spans="1:40" hidden="1" x14ac:dyDescent="0.2">
      <c r="A1217" s="49" t="s">
        <v>4905</v>
      </c>
      <c r="B1217" s="49" t="s">
        <v>4906</v>
      </c>
      <c r="C1217" s="50" t="s">
        <v>166</v>
      </c>
      <c r="D1217" s="49" t="s">
        <v>2310</v>
      </c>
      <c r="E1217" s="49" t="s">
        <v>4907</v>
      </c>
      <c r="F1217" s="49" t="s">
        <v>4284</v>
      </c>
      <c r="G1217" s="49" t="s">
        <v>3962</v>
      </c>
      <c r="H1217" s="49" t="s">
        <v>4908</v>
      </c>
      <c r="I1217" s="51" t="s">
        <v>4909</v>
      </c>
      <c r="J1217" s="49">
        <v>13</v>
      </c>
      <c r="K1217" s="49">
        <v>10000</v>
      </c>
      <c r="L1217" s="49">
        <f t="shared" si="114"/>
        <v>9862</v>
      </c>
      <c r="M1217" s="49">
        <f>L1217*Z1217</f>
        <v>292.90140000000002</v>
      </c>
      <c r="N1217" s="52" t="s">
        <v>243</v>
      </c>
      <c r="P1217" s="49">
        <v>1500</v>
      </c>
      <c r="Q1217" s="49">
        <v>0</v>
      </c>
      <c r="R1217" s="49">
        <v>0</v>
      </c>
      <c r="S1217" s="77">
        <f t="shared" si="115"/>
        <v>1500</v>
      </c>
      <c r="T1217" s="77">
        <f t="shared" si="116"/>
        <v>1500</v>
      </c>
      <c r="U1217" s="49">
        <v>138</v>
      </c>
      <c r="V1217" s="49">
        <v>135</v>
      </c>
      <c r="W1217" s="49">
        <v>135</v>
      </c>
      <c r="X1217" s="49">
        <f t="shared" si="118"/>
        <v>1227</v>
      </c>
      <c r="Y1217" s="49" t="s">
        <v>190</v>
      </c>
      <c r="Z1217" s="53">
        <v>2.9700000000000001E-2</v>
      </c>
      <c r="AB1217" s="53">
        <f t="shared" si="117"/>
        <v>-2.9700000000000001E-2</v>
      </c>
      <c r="AM1217" s="49" t="s">
        <v>3846</v>
      </c>
      <c r="AN1217" s="49" t="s">
        <v>4272</v>
      </c>
    </row>
    <row r="1218" spans="1:40" hidden="1" x14ac:dyDescent="0.2">
      <c r="A1218" s="49" t="s">
        <v>4910</v>
      </c>
      <c r="B1218" s="49" t="s">
        <v>4911</v>
      </c>
      <c r="C1218" s="50" t="s">
        <v>166</v>
      </c>
      <c r="D1218" s="49" t="s">
        <v>403</v>
      </c>
      <c r="E1218" s="49" t="s">
        <v>4912</v>
      </c>
      <c r="F1218" s="49" t="s">
        <v>4284</v>
      </c>
      <c r="G1218" s="49" t="s">
        <v>3962</v>
      </c>
      <c r="H1218" s="49" t="s">
        <v>3706</v>
      </c>
      <c r="I1218" s="51" t="s">
        <v>4913</v>
      </c>
      <c r="J1218" s="49">
        <v>21</v>
      </c>
      <c r="K1218" s="49">
        <v>20000</v>
      </c>
      <c r="L1218" s="49">
        <f t="shared" ref="L1218:L1281" si="119">K1218-U1218</f>
        <v>-25744</v>
      </c>
      <c r="N1218" s="52" t="s">
        <v>243</v>
      </c>
      <c r="P1218" s="49">
        <v>40369</v>
      </c>
      <c r="Q1218" s="49">
        <v>20000</v>
      </c>
      <c r="R1218" s="49">
        <v>60000</v>
      </c>
      <c r="S1218" s="77">
        <f t="shared" ref="S1218:S1281" si="120">P1218+Q1218</f>
        <v>60369</v>
      </c>
      <c r="T1218" s="77">
        <f t="shared" ref="T1218:T1281" si="121">P1218+Q1218+R1218</f>
        <v>120369</v>
      </c>
      <c r="U1218" s="49">
        <v>45744</v>
      </c>
      <c r="V1218" s="49">
        <v>34174</v>
      </c>
      <c r="W1218" s="49">
        <v>34650</v>
      </c>
      <c r="X1218" s="49">
        <f t="shared" si="118"/>
        <v>-39549</v>
      </c>
      <c r="Y1218" s="49" t="s">
        <v>181</v>
      </c>
      <c r="Z1218" s="53">
        <v>3.5000000000000001E-3</v>
      </c>
      <c r="AB1218" s="53">
        <f t="shared" ref="AB1218:AB1281" si="122">AA1218-Z1218</f>
        <v>-3.5000000000000001E-3</v>
      </c>
      <c r="AM1218" s="49" t="s">
        <v>3846</v>
      </c>
      <c r="AN1218" s="49" t="s">
        <v>4272</v>
      </c>
    </row>
    <row r="1219" spans="1:40" hidden="1" x14ac:dyDescent="0.2">
      <c r="A1219" s="49" t="s">
        <v>4914</v>
      </c>
      <c r="B1219" s="49" t="s">
        <v>4915</v>
      </c>
      <c r="C1219" s="50" t="s">
        <v>166</v>
      </c>
      <c r="D1219" s="49" t="s">
        <v>437</v>
      </c>
      <c r="E1219" s="49" t="s">
        <v>4916</v>
      </c>
      <c r="F1219" s="49" t="s">
        <v>4284</v>
      </c>
      <c r="G1219" s="49" t="s">
        <v>3962</v>
      </c>
      <c r="H1219" s="49" t="s">
        <v>4299</v>
      </c>
      <c r="I1219" s="51" t="s">
        <v>4917</v>
      </c>
      <c r="J1219" s="49">
        <v>23</v>
      </c>
      <c r="K1219" s="49">
        <v>10000</v>
      </c>
      <c r="L1219" s="49">
        <f t="shared" si="119"/>
        <v>-62049</v>
      </c>
      <c r="N1219" s="52" t="s">
        <v>243</v>
      </c>
      <c r="P1219" s="49">
        <v>167981</v>
      </c>
      <c r="Q1219" s="49">
        <v>0</v>
      </c>
      <c r="R1219" s="49">
        <v>0</v>
      </c>
      <c r="S1219" s="77">
        <f t="shared" si="120"/>
        <v>167981</v>
      </c>
      <c r="T1219" s="77">
        <f t="shared" si="121"/>
        <v>167981</v>
      </c>
      <c r="U1219" s="49">
        <v>72049</v>
      </c>
      <c r="V1219" s="49">
        <v>34964</v>
      </c>
      <c r="W1219" s="49">
        <v>36316</v>
      </c>
      <c r="X1219" s="49">
        <f t="shared" si="118"/>
        <v>60968</v>
      </c>
      <c r="Y1219" s="49" t="s">
        <v>190</v>
      </c>
      <c r="Z1219" s="53">
        <v>4.5999999999999999E-3</v>
      </c>
      <c r="AB1219" s="53">
        <f t="shared" si="122"/>
        <v>-4.5999999999999999E-3</v>
      </c>
      <c r="AM1219" s="49" t="s">
        <v>3846</v>
      </c>
      <c r="AN1219" s="49" t="s">
        <v>4272</v>
      </c>
    </row>
    <row r="1220" spans="1:40" hidden="1" x14ac:dyDescent="0.2">
      <c r="A1220" s="49" t="s">
        <v>4918</v>
      </c>
      <c r="B1220" s="49" t="s">
        <v>4919</v>
      </c>
      <c r="C1220" s="50" t="s">
        <v>166</v>
      </c>
      <c r="D1220" s="49" t="s">
        <v>403</v>
      </c>
      <c r="E1220" s="49" t="s">
        <v>4920</v>
      </c>
      <c r="F1220" s="49" t="s">
        <v>4284</v>
      </c>
      <c r="G1220" s="49" t="s">
        <v>3962</v>
      </c>
      <c r="H1220" s="49" t="s">
        <v>4285</v>
      </c>
      <c r="I1220" s="51" t="s">
        <v>4921</v>
      </c>
      <c r="J1220" s="49">
        <v>11</v>
      </c>
      <c r="K1220" s="49">
        <v>4000</v>
      </c>
      <c r="L1220" s="49">
        <f t="shared" si="119"/>
        <v>-723</v>
      </c>
      <c r="N1220" s="52" t="s">
        <v>243</v>
      </c>
      <c r="P1220" s="49">
        <v>6011</v>
      </c>
      <c r="Q1220" s="49">
        <v>0</v>
      </c>
      <c r="R1220" s="49">
        <v>0</v>
      </c>
      <c r="S1220" s="77">
        <f t="shared" si="120"/>
        <v>6011</v>
      </c>
      <c r="T1220" s="77">
        <f t="shared" si="121"/>
        <v>6011</v>
      </c>
      <c r="U1220" s="49">
        <v>4723</v>
      </c>
      <c r="V1220" s="49">
        <v>251</v>
      </c>
      <c r="W1220" s="49">
        <v>51</v>
      </c>
      <c r="X1220" s="49">
        <f t="shared" si="118"/>
        <v>1037</v>
      </c>
      <c r="Y1220" s="49" t="s">
        <v>190</v>
      </c>
      <c r="Z1220" s="53">
        <v>3.1E-2</v>
      </c>
      <c r="AB1220" s="53">
        <f t="shared" si="122"/>
        <v>-3.1E-2</v>
      </c>
      <c r="AM1220" s="49" t="s">
        <v>3846</v>
      </c>
      <c r="AN1220" s="49" t="s">
        <v>4272</v>
      </c>
    </row>
    <row r="1221" spans="1:40" hidden="1" x14ac:dyDescent="0.2">
      <c r="A1221" s="49" t="s">
        <v>4922</v>
      </c>
      <c r="B1221" s="49" t="s">
        <v>4923</v>
      </c>
      <c r="C1221" s="50" t="s">
        <v>166</v>
      </c>
      <c r="D1221" s="49" t="s">
        <v>403</v>
      </c>
      <c r="E1221" s="49" t="s">
        <v>4924</v>
      </c>
      <c r="F1221" s="49" t="s">
        <v>4284</v>
      </c>
      <c r="G1221" s="49" t="s">
        <v>3962</v>
      </c>
      <c r="H1221" s="49" t="s">
        <v>4270</v>
      </c>
      <c r="I1221" s="51" t="s">
        <v>4925</v>
      </c>
      <c r="J1221" s="49">
        <v>17</v>
      </c>
      <c r="K1221" s="49">
        <v>1500</v>
      </c>
      <c r="L1221" s="49">
        <f t="shared" si="119"/>
        <v>-233786</v>
      </c>
      <c r="N1221" s="52" t="s">
        <v>243</v>
      </c>
      <c r="P1221" s="49">
        <v>99470</v>
      </c>
      <c r="Q1221" s="49">
        <v>45000</v>
      </c>
      <c r="R1221" s="49">
        <v>117500</v>
      </c>
      <c r="S1221" s="77">
        <f t="shared" si="120"/>
        <v>144470</v>
      </c>
      <c r="T1221" s="77">
        <f t="shared" si="121"/>
        <v>261970</v>
      </c>
      <c r="U1221" s="49">
        <v>235286</v>
      </c>
      <c r="V1221" s="49">
        <v>132086</v>
      </c>
      <c r="W1221" s="49">
        <v>125933</v>
      </c>
      <c r="X1221" s="49">
        <f t="shared" si="118"/>
        <v>-267902</v>
      </c>
      <c r="Y1221" s="49" t="s">
        <v>181</v>
      </c>
      <c r="Z1221" s="53">
        <v>0.30520000000000003</v>
      </c>
      <c r="AB1221" s="53">
        <f t="shared" si="122"/>
        <v>-0.30520000000000003</v>
      </c>
      <c r="AM1221" s="49" t="s">
        <v>3846</v>
      </c>
      <c r="AN1221" s="49" t="s">
        <v>4272</v>
      </c>
    </row>
    <row r="1222" spans="1:40" hidden="1" x14ac:dyDescent="0.2">
      <c r="A1222" s="49" t="s">
        <v>4926</v>
      </c>
      <c r="B1222" s="49" t="s">
        <v>4927</v>
      </c>
      <c r="C1222" s="50" t="s">
        <v>166</v>
      </c>
      <c r="D1222" s="49" t="s">
        <v>561</v>
      </c>
      <c r="E1222" s="49" t="s">
        <v>4928</v>
      </c>
      <c r="F1222" s="49" t="s">
        <v>4284</v>
      </c>
      <c r="G1222" s="49" t="s">
        <v>3962</v>
      </c>
      <c r="H1222" s="49" t="s">
        <v>4299</v>
      </c>
      <c r="I1222" s="51" t="s">
        <v>4929</v>
      </c>
      <c r="J1222" s="49">
        <v>15</v>
      </c>
      <c r="K1222" s="49">
        <v>4000</v>
      </c>
      <c r="L1222" s="49">
        <f t="shared" si="119"/>
        <v>4000</v>
      </c>
      <c r="M1222" s="49">
        <f>L1222*Z1222</f>
        <v>120</v>
      </c>
      <c r="N1222" s="52" t="s">
        <v>243</v>
      </c>
      <c r="P1222" s="49">
        <v>0</v>
      </c>
      <c r="Q1222" s="49">
        <v>0</v>
      </c>
      <c r="R1222" s="49">
        <v>0</v>
      </c>
      <c r="S1222" s="77">
        <f t="shared" si="120"/>
        <v>0</v>
      </c>
      <c r="T1222" s="77">
        <f t="shared" si="121"/>
        <v>0</v>
      </c>
      <c r="U1222" s="49">
        <v>0</v>
      </c>
      <c r="V1222" s="49">
        <v>0</v>
      </c>
      <c r="W1222" s="49">
        <v>0</v>
      </c>
      <c r="X1222" s="49">
        <f t="shared" si="118"/>
        <v>0</v>
      </c>
      <c r="Y1222" s="49" t="s">
        <v>174</v>
      </c>
      <c r="Z1222" s="53">
        <v>0.03</v>
      </c>
      <c r="AB1222" s="53">
        <f t="shared" si="122"/>
        <v>-0.03</v>
      </c>
      <c r="AM1222" s="49" t="s">
        <v>3846</v>
      </c>
      <c r="AN1222" s="49" t="s">
        <v>4272</v>
      </c>
    </row>
    <row r="1223" spans="1:40" hidden="1" x14ac:dyDescent="0.2">
      <c r="A1223" s="49" t="s">
        <v>4930</v>
      </c>
      <c r="B1223" s="49" t="s">
        <v>4931</v>
      </c>
      <c r="C1223" s="50" t="s">
        <v>166</v>
      </c>
      <c r="D1223" s="49" t="s">
        <v>437</v>
      </c>
      <c r="E1223" s="49" t="s">
        <v>4932</v>
      </c>
      <c r="F1223" s="49" t="s">
        <v>4284</v>
      </c>
      <c r="G1223" s="49" t="s">
        <v>3962</v>
      </c>
      <c r="H1223" s="49" t="s">
        <v>4377</v>
      </c>
      <c r="I1223" s="51" t="s">
        <v>4933</v>
      </c>
      <c r="J1223" s="49">
        <v>17</v>
      </c>
      <c r="K1223" s="49">
        <v>1500</v>
      </c>
      <c r="L1223" s="49">
        <f t="shared" si="119"/>
        <v>-321497</v>
      </c>
      <c r="N1223" s="52" t="s">
        <v>243</v>
      </c>
      <c r="P1223" s="49">
        <v>987240</v>
      </c>
      <c r="Q1223" s="49">
        <v>0</v>
      </c>
      <c r="R1223" s="49">
        <v>0</v>
      </c>
      <c r="S1223" s="77">
        <f t="shared" si="120"/>
        <v>987240</v>
      </c>
      <c r="T1223" s="77">
        <f t="shared" si="121"/>
        <v>987240</v>
      </c>
      <c r="U1223" s="49">
        <v>322997</v>
      </c>
      <c r="V1223" s="49">
        <v>114328</v>
      </c>
      <c r="W1223" s="49">
        <v>144273</v>
      </c>
      <c r="X1223" s="49">
        <f t="shared" si="118"/>
        <v>549915</v>
      </c>
      <c r="Y1223" s="49" t="s">
        <v>190</v>
      </c>
      <c r="Z1223" s="53">
        <v>0.4249</v>
      </c>
      <c r="AB1223" s="53">
        <f t="shared" si="122"/>
        <v>-0.4249</v>
      </c>
      <c r="AM1223" s="49" t="s">
        <v>3846</v>
      </c>
      <c r="AN1223" s="49" t="s">
        <v>4272</v>
      </c>
    </row>
    <row r="1224" spans="1:40" hidden="1" x14ac:dyDescent="0.2">
      <c r="A1224" s="49" t="s">
        <v>4934</v>
      </c>
      <c r="B1224" s="49" t="s">
        <v>4935</v>
      </c>
      <c r="C1224" s="50" t="s">
        <v>166</v>
      </c>
      <c r="D1224" s="49" t="s">
        <v>403</v>
      </c>
      <c r="E1224" s="49" t="s">
        <v>4936</v>
      </c>
      <c r="F1224" s="49" t="s">
        <v>4284</v>
      </c>
      <c r="G1224" s="49" t="s">
        <v>3962</v>
      </c>
      <c r="H1224" s="49" t="s">
        <v>3706</v>
      </c>
      <c r="I1224" s="51" t="s">
        <v>4937</v>
      </c>
      <c r="J1224" s="49">
        <v>15</v>
      </c>
      <c r="K1224" s="49">
        <v>10000</v>
      </c>
      <c r="L1224" s="49">
        <f t="shared" si="119"/>
        <v>4010</v>
      </c>
      <c r="M1224" s="82"/>
      <c r="N1224" s="52" t="s">
        <v>243</v>
      </c>
      <c r="P1224" s="49">
        <v>6711</v>
      </c>
      <c r="Q1224" s="49">
        <v>0</v>
      </c>
      <c r="R1224" s="49">
        <v>0</v>
      </c>
      <c r="S1224" s="77">
        <f t="shared" si="120"/>
        <v>6711</v>
      </c>
      <c r="T1224" s="77">
        <f t="shared" si="121"/>
        <v>6711</v>
      </c>
      <c r="U1224" s="49">
        <v>5990</v>
      </c>
      <c r="V1224" s="49">
        <v>3031</v>
      </c>
      <c r="W1224" s="49">
        <v>3150</v>
      </c>
      <c r="X1224" s="49">
        <f t="shared" si="118"/>
        <v>-2310</v>
      </c>
      <c r="Y1224" s="49" t="s">
        <v>181</v>
      </c>
      <c r="Z1224" s="53">
        <v>1.7899999999999999E-2</v>
      </c>
      <c r="AB1224" s="53">
        <f t="shared" si="122"/>
        <v>-1.7899999999999999E-2</v>
      </c>
      <c r="AM1224" s="49" t="s">
        <v>3846</v>
      </c>
      <c r="AN1224" s="49" t="s">
        <v>4272</v>
      </c>
    </row>
    <row r="1225" spans="1:40" hidden="1" x14ac:dyDescent="0.2">
      <c r="A1225" s="49" t="s">
        <v>4938</v>
      </c>
      <c r="B1225" s="49" t="s">
        <v>4939</v>
      </c>
      <c r="C1225" s="50" t="s">
        <v>166</v>
      </c>
      <c r="D1225" s="49" t="s">
        <v>437</v>
      </c>
      <c r="E1225" s="49" t="s">
        <v>4940</v>
      </c>
      <c r="F1225" s="49" t="s">
        <v>4284</v>
      </c>
      <c r="G1225" s="49" t="s">
        <v>3962</v>
      </c>
      <c r="H1225" s="49" t="s">
        <v>3706</v>
      </c>
      <c r="I1225" s="51" t="s">
        <v>4941</v>
      </c>
      <c r="J1225" s="49">
        <v>15</v>
      </c>
      <c r="K1225" s="49">
        <v>20000</v>
      </c>
      <c r="L1225" s="49">
        <f t="shared" si="119"/>
        <v>-71387</v>
      </c>
      <c r="N1225" s="52" t="s">
        <v>243</v>
      </c>
      <c r="P1225" s="49">
        <v>39104</v>
      </c>
      <c r="Q1225" s="49">
        <v>0</v>
      </c>
      <c r="R1225" s="49">
        <v>80000</v>
      </c>
      <c r="S1225" s="77">
        <f t="shared" si="120"/>
        <v>39104</v>
      </c>
      <c r="T1225" s="77">
        <f t="shared" si="121"/>
        <v>119104</v>
      </c>
      <c r="U1225" s="49">
        <v>91387</v>
      </c>
      <c r="V1225" s="49">
        <v>49796</v>
      </c>
      <c r="W1225" s="49">
        <v>50450</v>
      </c>
      <c r="X1225" s="49">
        <f t="shared" si="118"/>
        <v>-102079</v>
      </c>
      <c r="Y1225" s="49" t="s">
        <v>181</v>
      </c>
      <c r="Z1225" s="53">
        <v>1.0999999999999999E-2</v>
      </c>
      <c r="AB1225" s="53">
        <f t="shared" si="122"/>
        <v>-1.0999999999999999E-2</v>
      </c>
      <c r="AM1225" s="49" t="s">
        <v>3846</v>
      </c>
      <c r="AN1225" s="49" t="s">
        <v>4272</v>
      </c>
    </row>
    <row r="1226" spans="1:40" hidden="1" x14ac:dyDescent="0.2">
      <c r="A1226" s="49" t="s">
        <v>4942</v>
      </c>
      <c r="B1226" s="49" t="s">
        <v>4943</v>
      </c>
      <c r="C1226" s="50" t="s">
        <v>166</v>
      </c>
      <c r="D1226" s="49" t="s">
        <v>437</v>
      </c>
      <c r="E1226" s="49" t="s">
        <v>4944</v>
      </c>
      <c r="F1226" s="49" t="s">
        <v>4284</v>
      </c>
      <c r="G1226" s="49" t="s">
        <v>3962</v>
      </c>
      <c r="H1226" s="49" t="s">
        <v>3706</v>
      </c>
      <c r="I1226" s="51" t="s">
        <v>4945</v>
      </c>
      <c r="J1226" s="49">
        <v>15</v>
      </c>
      <c r="K1226" s="49">
        <v>20000</v>
      </c>
      <c r="L1226" s="49">
        <f t="shared" si="119"/>
        <v>-962872</v>
      </c>
      <c r="N1226" s="52" t="s">
        <v>243</v>
      </c>
      <c r="P1226" s="49">
        <v>421933</v>
      </c>
      <c r="Q1226" s="49">
        <v>404000</v>
      </c>
      <c r="R1226" s="49">
        <v>668000</v>
      </c>
      <c r="S1226" s="77">
        <f t="shared" si="120"/>
        <v>825933</v>
      </c>
      <c r="T1226" s="77">
        <f t="shared" si="121"/>
        <v>1493933</v>
      </c>
      <c r="U1226" s="49">
        <v>982872</v>
      </c>
      <c r="V1226" s="49">
        <v>613310</v>
      </c>
      <c r="W1226" s="49">
        <v>618675</v>
      </c>
      <c r="X1226" s="49">
        <f t="shared" si="118"/>
        <v>-1174249</v>
      </c>
      <c r="Y1226" s="49" t="s">
        <v>181</v>
      </c>
      <c r="Z1226" s="53">
        <v>8.3300000000000006E-3</v>
      </c>
      <c r="AB1226" s="53">
        <f t="shared" si="122"/>
        <v>-8.3300000000000006E-3</v>
      </c>
      <c r="AM1226" s="49" t="s">
        <v>3846</v>
      </c>
      <c r="AN1226" s="49" t="s">
        <v>4272</v>
      </c>
    </row>
    <row r="1227" spans="1:40" hidden="1" x14ac:dyDescent="0.2">
      <c r="A1227" s="49" t="s">
        <v>4946</v>
      </c>
      <c r="B1227" s="49" t="s">
        <v>4947</v>
      </c>
      <c r="C1227" s="50" t="s">
        <v>166</v>
      </c>
      <c r="D1227" s="49" t="s">
        <v>437</v>
      </c>
      <c r="E1227" s="49" t="s">
        <v>4948</v>
      </c>
      <c r="F1227" s="49" t="s">
        <v>4284</v>
      </c>
      <c r="G1227" s="49" t="s">
        <v>3962</v>
      </c>
      <c r="H1227" s="49" t="s">
        <v>4270</v>
      </c>
      <c r="I1227" s="51" t="s">
        <v>4949</v>
      </c>
      <c r="J1227" s="49">
        <v>17</v>
      </c>
      <c r="K1227" s="49">
        <v>3000</v>
      </c>
      <c r="L1227" s="49">
        <f t="shared" si="119"/>
        <v>-200127</v>
      </c>
      <c r="N1227" s="52" t="s">
        <v>243</v>
      </c>
      <c r="P1227" s="49">
        <v>116036</v>
      </c>
      <c r="Q1227" s="49">
        <v>0</v>
      </c>
      <c r="R1227" s="49">
        <v>78000</v>
      </c>
      <c r="S1227" s="77">
        <f t="shared" si="120"/>
        <v>116036</v>
      </c>
      <c r="T1227" s="77">
        <f t="shared" si="121"/>
        <v>194036</v>
      </c>
      <c r="U1227" s="49">
        <v>203127</v>
      </c>
      <c r="V1227" s="49">
        <v>102757</v>
      </c>
      <c r="W1227" s="49">
        <v>84465</v>
      </c>
      <c r="X1227" s="49">
        <f t="shared" si="118"/>
        <v>-189848</v>
      </c>
      <c r="Y1227" s="49" t="s">
        <v>181</v>
      </c>
      <c r="Z1227" s="53">
        <v>0.25</v>
      </c>
      <c r="AB1227" s="53">
        <f t="shared" si="122"/>
        <v>-0.25</v>
      </c>
      <c r="AM1227" s="49" t="s">
        <v>3846</v>
      </c>
      <c r="AN1227" s="49" t="s">
        <v>4272</v>
      </c>
    </row>
    <row r="1228" spans="1:40" hidden="1" x14ac:dyDescent="0.2">
      <c r="A1228" s="49" t="s">
        <v>4950</v>
      </c>
      <c r="B1228" s="49" t="s">
        <v>4951</v>
      </c>
      <c r="C1228" s="50" t="s">
        <v>166</v>
      </c>
      <c r="D1228" s="49" t="s">
        <v>437</v>
      </c>
      <c r="E1228" s="49" t="s">
        <v>4952</v>
      </c>
      <c r="F1228" s="49" t="s">
        <v>4284</v>
      </c>
      <c r="G1228" s="49" t="s">
        <v>3962</v>
      </c>
      <c r="H1228" s="49" t="s">
        <v>4407</v>
      </c>
      <c r="I1228" s="51" t="s">
        <v>4953</v>
      </c>
      <c r="J1228" s="49">
        <v>17</v>
      </c>
      <c r="K1228" s="49">
        <v>10000</v>
      </c>
      <c r="L1228" s="49">
        <f t="shared" si="119"/>
        <v>-5332979</v>
      </c>
      <c r="N1228" s="52" t="s">
        <v>243</v>
      </c>
      <c r="P1228" s="49">
        <v>3980118</v>
      </c>
      <c r="Q1228" s="49">
        <v>1360000</v>
      </c>
      <c r="R1228" s="49">
        <v>1160000</v>
      </c>
      <c r="S1228" s="77">
        <f t="shared" si="120"/>
        <v>5340118</v>
      </c>
      <c r="T1228" s="77">
        <f t="shared" si="121"/>
        <v>6500118</v>
      </c>
      <c r="U1228" s="49">
        <v>5342979</v>
      </c>
      <c r="V1228" s="49">
        <v>2352462</v>
      </c>
      <c r="W1228" s="49">
        <v>1657217</v>
      </c>
      <c r="X1228" s="49">
        <f t="shared" si="118"/>
        <v>-3715323</v>
      </c>
      <c r="Y1228" s="49" t="s">
        <v>181</v>
      </c>
      <c r="Z1228" s="53">
        <v>4.0600000000000002E-3</v>
      </c>
      <c r="AB1228" s="53">
        <f t="shared" si="122"/>
        <v>-4.0600000000000002E-3</v>
      </c>
      <c r="AM1228" s="49" t="s">
        <v>3846</v>
      </c>
      <c r="AN1228" s="49" t="s">
        <v>4272</v>
      </c>
    </row>
    <row r="1229" spans="1:40" hidden="1" x14ac:dyDescent="0.2">
      <c r="A1229" s="49" t="s">
        <v>4954</v>
      </c>
      <c r="B1229" s="49" t="s">
        <v>4955</v>
      </c>
      <c r="C1229" s="50" t="s">
        <v>166</v>
      </c>
      <c r="D1229" s="49" t="s">
        <v>437</v>
      </c>
      <c r="E1229" s="49" t="s">
        <v>4956</v>
      </c>
      <c r="F1229" s="49" t="s">
        <v>4284</v>
      </c>
      <c r="G1229" s="49" t="s">
        <v>3962</v>
      </c>
      <c r="H1229" s="49" t="s">
        <v>3706</v>
      </c>
      <c r="I1229" s="51" t="s">
        <v>4957</v>
      </c>
      <c r="J1229" s="49">
        <v>15</v>
      </c>
      <c r="K1229" s="49">
        <v>10000</v>
      </c>
      <c r="L1229" s="49">
        <f t="shared" si="119"/>
        <v>-935084</v>
      </c>
      <c r="N1229" s="52" t="s">
        <v>243</v>
      </c>
      <c r="P1229" s="49">
        <v>522746</v>
      </c>
      <c r="Q1229" s="49">
        <v>368000</v>
      </c>
      <c r="R1229" s="49">
        <v>328000</v>
      </c>
      <c r="S1229" s="77">
        <f t="shared" si="120"/>
        <v>890746</v>
      </c>
      <c r="T1229" s="77">
        <f t="shared" si="121"/>
        <v>1218746</v>
      </c>
      <c r="U1229" s="49">
        <v>945084</v>
      </c>
      <c r="V1229" s="49">
        <v>455675</v>
      </c>
      <c r="W1229" s="49">
        <v>452732</v>
      </c>
      <c r="X1229" s="49">
        <f t="shared" si="118"/>
        <v>-878013</v>
      </c>
      <c r="Y1229" s="49" t="s">
        <v>181</v>
      </c>
      <c r="Z1229" s="53">
        <v>9.7000000000000003E-3</v>
      </c>
      <c r="AB1229" s="53">
        <f t="shared" si="122"/>
        <v>-9.7000000000000003E-3</v>
      </c>
      <c r="AM1229" s="49" t="s">
        <v>3846</v>
      </c>
      <c r="AN1229" s="49" t="s">
        <v>4272</v>
      </c>
    </row>
    <row r="1230" spans="1:40" hidden="1" x14ac:dyDescent="0.2">
      <c r="A1230" s="49" t="s">
        <v>4958</v>
      </c>
      <c r="B1230" s="49" t="s">
        <v>4959</v>
      </c>
      <c r="C1230" s="50" t="s">
        <v>166</v>
      </c>
      <c r="D1230" s="49" t="s">
        <v>2310</v>
      </c>
      <c r="E1230" s="49" t="s">
        <v>4960</v>
      </c>
      <c r="F1230" s="49" t="s">
        <v>4284</v>
      </c>
      <c r="G1230" s="49" t="s">
        <v>3962</v>
      </c>
      <c r="H1230" s="49" t="s">
        <v>4299</v>
      </c>
      <c r="I1230" s="51" t="s">
        <v>4961</v>
      </c>
      <c r="J1230" s="49">
        <v>31</v>
      </c>
      <c r="K1230" s="49">
        <v>10000</v>
      </c>
      <c r="L1230" s="49">
        <f t="shared" si="119"/>
        <v>-25306</v>
      </c>
      <c r="N1230" s="52" t="s">
        <v>243</v>
      </c>
      <c r="P1230" s="49">
        <v>43054</v>
      </c>
      <c r="Q1230" s="49">
        <v>0</v>
      </c>
      <c r="R1230" s="49">
        <v>30000</v>
      </c>
      <c r="S1230" s="77">
        <f t="shared" si="120"/>
        <v>43054</v>
      </c>
      <c r="T1230" s="77">
        <f t="shared" si="121"/>
        <v>73054</v>
      </c>
      <c r="U1230" s="49">
        <v>35306</v>
      </c>
      <c r="V1230" s="49">
        <v>25133</v>
      </c>
      <c r="W1230" s="49">
        <v>24771</v>
      </c>
      <c r="X1230" s="49">
        <f t="shared" si="118"/>
        <v>-17385</v>
      </c>
      <c r="Y1230" s="49" t="s">
        <v>181</v>
      </c>
      <c r="Z1230" s="53">
        <v>7.1500000000000001E-3</v>
      </c>
      <c r="AB1230" s="53">
        <f t="shared" si="122"/>
        <v>-7.1500000000000001E-3</v>
      </c>
      <c r="AM1230" s="49" t="s">
        <v>3846</v>
      </c>
      <c r="AN1230" s="49" t="s">
        <v>4272</v>
      </c>
    </row>
    <row r="1231" spans="1:40" hidden="1" x14ac:dyDescent="0.2">
      <c r="A1231" s="49" t="s">
        <v>4962</v>
      </c>
      <c r="B1231" s="49" t="s">
        <v>4963</v>
      </c>
      <c r="C1231" s="50" t="s">
        <v>166</v>
      </c>
      <c r="D1231" s="49" t="s">
        <v>2310</v>
      </c>
      <c r="E1231" s="49" t="s">
        <v>4964</v>
      </c>
      <c r="F1231" s="49" t="s">
        <v>4284</v>
      </c>
      <c r="G1231" s="49" t="s">
        <v>3962</v>
      </c>
      <c r="H1231" s="49" t="s">
        <v>3706</v>
      </c>
      <c r="I1231" s="51" t="s">
        <v>4965</v>
      </c>
      <c r="J1231" s="49">
        <v>16</v>
      </c>
      <c r="K1231" s="49">
        <v>50000</v>
      </c>
      <c r="L1231" s="49">
        <f t="shared" si="119"/>
        <v>28636</v>
      </c>
      <c r="M1231" s="82"/>
      <c r="N1231" s="52" t="s">
        <v>243</v>
      </c>
      <c r="P1231" s="49">
        <v>28547</v>
      </c>
      <c r="Q1231" s="49">
        <v>0</v>
      </c>
      <c r="R1231" s="49">
        <v>0</v>
      </c>
      <c r="S1231" s="77">
        <f t="shared" si="120"/>
        <v>28547</v>
      </c>
      <c r="T1231" s="77">
        <f t="shared" si="121"/>
        <v>28547</v>
      </c>
      <c r="U1231" s="49">
        <v>21364</v>
      </c>
      <c r="V1231" s="49">
        <v>12704</v>
      </c>
      <c r="W1231" s="49">
        <v>12649</v>
      </c>
      <c r="X1231" s="49">
        <f t="shared" si="118"/>
        <v>-5521</v>
      </c>
      <c r="Y1231" s="49" t="s">
        <v>181</v>
      </c>
      <c r="Z1231" s="53">
        <v>5.8E-4</v>
      </c>
      <c r="AB1231" s="53">
        <f t="shared" si="122"/>
        <v>-5.8E-4</v>
      </c>
      <c r="AM1231" s="49" t="s">
        <v>3846</v>
      </c>
      <c r="AN1231" s="49" t="s">
        <v>4272</v>
      </c>
    </row>
    <row r="1232" spans="1:40" hidden="1" x14ac:dyDescent="0.2">
      <c r="A1232" s="49" t="s">
        <v>4966</v>
      </c>
      <c r="B1232" s="49" t="s">
        <v>4967</v>
      </c>
      <c r="C1232" s="50" t="s">
        <v>166</v>
      </c>
      <c r="D1232" s="49" t="s">
        <v>437</v>
      </c>
      <c r="E1232" s="49" t="s">
        <v>4968</v>
      </c>
      <c r="F1232" s="49" t="s">
        <v>4284</v>
      </c>
      <c r="G1232" s="49" t="s">
        <v>3962</v>
      </c>
      <c r="H1232" s="49" t="s">
        <v>4285</v>
      </c>
      <c r="I1232" s="51" t="s">
        <v>4969</v>
      </c>
      <c r="J1232" s="49">
        <v>11</v>
      </c>
      <c r="K1232" s="49">
        <v>10000</v>
      </c>
      <c r="L1232" s="49">
        <f t="shared" si="119"/>
        <v>-14789</v>
      </c>
      <c r="N1232" s="52" t="s">
        <v>243</v>
      </c>
      <c r="P1232" s="49">
        <v>12936</v>
      </c>
      <c r="Q1232" s="49">
        <v>10000</v>
      </c>
      <c r="R1232" s="49">
        <v>20000</v>
      </c>
      <c r="S1232" s="77">
        <f t="shared" si="120"/>
        <v>22936</v>
      </c>
      <c r="T1232" s="77">
        <f t="shared" si="121"/>
        <v>42936</v>
      </c>
      <c r="U1232" s="49">
        <v>24789</v>
      </c>
      <c r="V1232" s="49">
        <v>16514</v>
      </c>
      <c r="W1232" s="49">
        <v>15694</v>
      </c>
      <c r="X1232" s="49">
        <f t="shared" si="118"/>
        <v>-28367</v>
      </c>
      <c r="Y1232" s="49" t="s">
        <v>181</v>
      </c>
      <c r="Z1232" s="53">
        <v>1.1000000000000001E-3</v>
      </c>
      <c r="AB1232" s="53">
        <f t="shared" si="122"/>
        <v>-1.1000000000000001E-3</v>
      </c>
      <c r="AM1232" s="49" t="s">
        <v>3846</v>
      </c>
      <c r="AN1232" s="49" t="s">
        <v>4272</v>
      </c>
    </row>
    <row r="1233" spans="1:40" hidden="1" x14ac:dyDescent="0.2">
      <c r="A1233" s="49" t="s">
        <v>4970</v>
      </c>
      <c r="B1233" s="49" t="s">
        <v>4971</v>
      </c>
      <c r="C1233" s="50" t="s">
        <v>166</v>
      </c>
      <c r="D1233" s="49" t="s">
        <v>2310</v>
      </c>
      <c r="E1233" s="49" t="s">
        <v>4390</v>
      </c>
      <c r="F1233" s="49" t="s">
        <v>4284</v>
      </c>
      <c r="G1233" s="49" t="s">
        <v>3962</v>
      </c>
      <c r="H1233" s="49" t="s">
        <v>4377</v>
      </c>
      <c r="I1233" s="51" t="s">
        <v>4972</v>
      </c>
      <c r="J1233" s="49">
        <v>22</v>
      </c>
      <c r="K1233" s="49">
        <v>500</v>
      </c>
      <c r="L1233" s="49">
        <f t="shared" si="119"/>
        <v>-36398</v>
      </c>
      <c r="N1233" s="52" t="s">
        <v>243</v>
      </c>
      <c r="P1233" s="49">
        <v>13468</v>
      </c>
      <c r="Q1233" s="49">
        <v>11500</v>
      </c>
      <c r="R1233" s="49">
        <v>25593</v>
      </c>
      <c r="S1233" s="77">
        <f t="shared" si="120"/>
        <v>24968</v>
      </c>
      <c r="T1233" s="77">
        <f t="shared" si="121"/>
        <v>50561</v>
      </c>
      <c r="U1233" s="49">
        <v>36898</v>
      </c>
      <c r="V1233" s="49">
        <v>20335</v>
      </c>
      <c r="W1233" s="49">
        <v>19067</v>
      </c>
      <c r="X1233" s="49">
        <f t="shared" si="118"/>
        <v>-43765</v>
      </c>
      <c r="Y1233" s="49" t="s">
        <v>181</v>
      </c>
      <c r="Z1233" s="53">
        <v>0.42</v>
      </c>
      <c r="AB1233" s="53">
        <f t="shared" si="122"/>
        <v>-0.42</v>
      </c>
      <c r="AM1233" s="49" t="s">
        <v>3846</v>
      </c>
      <c r="AN1233" s="49" t="s">
        <v>4272</v>
      </c>
    </row>
    <row r="1234" spans="1:40" hidden="1" x14ac:dyDescent="0.2">
      <c r="A1234" s="49" t="s">
        <v>4973</v>
      </c>
      <c r="B1234" s="49" t="s">
        <v>4974</v>
      </c>
      <c r="C1234" s="50" t="s">
        <v>166</v>
      </c>
      <c r="D1234" s="49" t="s">
        <v>2310</v>
      </c>
      <c r="E1234" s="49" t="s">
        <v>4975</v>
      </c>
      <c r="F1234" s="49" t="s">
        <v>4284</v>
      </c>
      <c r="G1234" s="49" t="s">
        <v>3962</v>
      </c>
      <c r="H1234" s="49" t="s">
        <v>4270</v>
      </c>
      <c r="I1234" s="51" t="s">
        <v>4976</v>
      </c>
      <c r="J1234" s="49">
        <v>14</v>
      </c>
      <c r="K1234" s="49">
        <v>3500</v>
      </c>
      <c r="L1234" s="49">
        <f t="shared" si="119"/>
        <v>-574674</v>
      </c>
      <c r="N1234" s="52" t="s">
        <v>243</v>
      </c>
      <c r="P1234" s="49">
        <v>233547</v>
      </c>
      <c r="Q1234" s="49">
        <v>0</v>
      </c>
      <c r="R1234" s="49">
        <v>322000</v>
      </c>
      <c r="S1234" s="77">
        <f t="shared" si="120"/>
        <v>233547</v>
      </c>
      <c r="T1234" s="77">
        <f t="shared" si="121"/>
        <v>555547</v>
      </c>
      <c r="U1234" s="49">
        <v>578174</v>
      </c>
      <c r="V1234" s="49">
        <v>266229</v>
      </c>
      <c r="W1234" s="49">
        <v>222747</v>
      </c>
      <c r="X1234" s="49">
        <f t="shared" si="118"/>
        <v>-610856</v>
      </c>
      <c r="Y1234" s="49" t="s">
        <v>181</v>
      </c>
      <c r="Z1234" s="53">
        <v>0.38</v>
      </c>
      <c r="AB1234" s="53">
        <f t="shared" si="122"/>
        <v>-0.38</v>
      </c>
      <c r="AM1234" s="49" t="s">
        <v>3846</v>
      </c>
      <c r="AN1234" s="49" t="s">
        <v>4272</v>
      </c>
    </row>
    <row r="1235" spans="1:40" hidden="1" x14ac:dyDescent="0.2">
      <c r="A1235" s="49" t="s">
        <v>4977</v>
      </c>
      <c r="B1235" s="49" t="s">
        <v>4978</v>
      </c>
      <c r="C1235" s="50" t="s">
        <v>166</v>
      </c>
      <c r="D1235" s="49" t="s">
        <v>2310</v>
      </c>
      <c r="E1235" s="49" t="s">
        <v>4979</v>
      </c>
      <c r="F1235" s="49" t="s">
        <v>4284</v>
      </c>
      <c r="G1235" s="49" t="s">
        <v>3962</v>
      </c>
      <c r="H1235" s="49" t="s">
        <v>4696</v>
      </c>
      <c r="I1235" s="51" t="s">
        <v>4980</v>
      </c>
      <c r="J1235" s="49">
        <v>21</v>
      </c>
      <c r="K1235" s="49">
        <v>2000</v>
      </c>
      <c r="L1235" s="49">
        <f t="shared" si="119"/>
        <v>-10840</v>
      </c>
      <c r="N1235" s="52" t="s">
        <v>243</v>
      </c>
      <c r="P1235" s="49">
        <v>16590</v>
      </c>
      <c r="Q1235" s="49">
        <v>2000</v>
      </c>
      <c r="R1235" s="49">
        <v>0</v>
      </c>
      <c r="S1235" s="77">
        <f t="shared" si="120"/>
        <v>18590</v>
      </c>
      <c r="T1235" s="77">
        <f t="shared" si="121"/>
        <v>18590</v>
      </c>
      <c r="U1235" s="49">
        <v>12840</v>
      </c>
      <c r="V1235" s="49">
        <v>7092</v>
      </c>
      <c r="W1235" s="49">
        <v>7050</v>
      </c>
      <c r="X1235" s="49">
        <f t="shared" si="118"/>
        <v>-3342</v>
      </c>
      <c r="Y1235" s="49" t="s">
        <v>181</v>
      </c>
      <c r="Z1235" s="53">
        <v>0.45</v>
      </c>
      <c r="AB1235" s="53">
        <f t="shared" si="122"/>
        <v>-0.45</v>
      </c>
      <c r="AM1235" s="49" t="s">
        <v>3846</v>
      </c>
      <c r="AN1235" s="49" t="s">
        <v>4272</v>
      </c>
    </row>
    <row r="1236" spans="1:40" hidden="1" x14ac:dyDescent="0.2">
      <c r="A1236" s="49" t="s">
        <v>4981</v>
      </c>
      <c r="B1236" s="49" t="s">
        <v>4982</v>
      </c>
      <c r="C1236" s="50" t="s">
        <v>166</v>
      </c>
      <c r="D1236" s="49" t="s">
        <v>437</v>
      </c>
      <c r="E1236" s="49" t="s">
        <v>4983</v>
      </c>
      <c r="F1236" s="49" t="s">
        <v>4284</v>
      </c>
      <c r="G1236" s="49" t="s">
        <v>3962</v>
      </c>
      <c r="H1236" s="49" t="s">
        <v>4270</v>
      </c>
      <c r="I1236" s="51" t="s">
        <v>4984</v>
      </c>
      <c r="J1236" s="49">
        <v>17</v>
      </c>
      <c r="K1236" s="49">
        <v>3000</v>
      </c>
      <c r="L1236" s="49">
        <f t="shared" si="119"/>
        <v>-178879</v>
      </c>
      <c r="N1236" s="52" t="s">
        <v>243</v>
      </c>
      <c r="P1236" s="49">
        <v>300810</v>
      </c>
      <c r="Q1236" s="49">
        <v>0</v>
      </c>
      <c r="R1236" s="49">
        <v>0</v>
      </c>
      <c r="S1236" s="77">
        <f t="shared" si="120"/>
        <v>300810</v>
      </c>
      <c r="T1236" s="77">
        <f t="shared" si="121"/>
        <v>300810</v>
      </c>
      <c r="U1236" s="49">
        <v>181879</v>
      </c>
      <c r="V1236" s="49">
        <v>86717</v>
      </c>
      <c r="W1236" s="49">
        <v>75419</v>
      </c>
      <c r="X1236" s="49">
        <f t="shared" si="118"/>
        <v>32214</v>
      </c>
      <c r="Y1236" s="49" t="s">
        <v>190</v>
      </c>
      <c r="Z1236" s="53">
        <v>0.28699999999999998</v>
      </c>
      <c r="AB1236" s="53">
        <f t="shared" si="122"/>
        <v>-0.28699999999999998</v>
      </c>
      <c r="AM1236" s="49" t="s">
        <v>3846</v>
      </c>
      <c r="AN1236" s="49" t="s">
        <v>4272</v>
      </c>
    </row>
    <row r="1237" spans="1:40" hidden="1" x14ac:dyDescent="0.2">
      <c r="A1237" s="49" t="s">
        <v>4985</v>
      </c>
      <c r="B1237" s="49" t="s">
        <v>4986</v>
      </c>
      <c r="C1237" s="50" t="s">
        <v>166</v>
      </c>
      <c r="D1237" s="49" t="s">
        <v>437</v>
      </c>
      <c r="E1237" s="49" t="s">
        <v>4987</v>
      </c>
      <c r="F1237" s="49" t="s">
        <v>4284</v>
      </c>
      <c r="G1237" s="49" t="s">
        <v>3962</v>
      </c>
      <c r="H1237" s="49" t="s">
        <v>4476</v>
      </c>
      <c r="I1237" s="51" t="s">
        <v>4988</v>
      </c>
      <c r="J1237" s="49">
        <v>15</v>
      </c>
      <c r="K1237" s="49">
        <v>2000</v>
      </c>
      <c r="L1237" s="49">
        <f t="shared" si="119"/>
        <v>-29969</v>
      </c>
      <c r="N1237" s="52" t="s">
        <v>243</v>
      </c>
      <c r="P1237" s="49">
        <v>19764</v>
      </c>
      <c r="Q1237" s="49">
        <v>8000</v>
      </c>
      <c r="R1237" s="49">
        <v>14000</v>
      </c>
      <c r="S1237" s="77">
        <f t="shared" si="120"/>
        <v>27764</v>
      </c>
      <c r="T1237" s="77">
        <f t="shared" si="121"/>
        <v>41764</v>
      </c>
      <c r="U1237" s="49">
        <v>31969</v>
      </c>
      <c r="V1237" s="49">
        <v>16311</v>
      </c>
      <c r="W1237" s="49">
        <v>14723</v>
      </c>
      <c r="X1237" s="49">
        <f t="shared" si="118"/>
        <v>-28516</v>
      </c>
      <c r="Y1237" s="49" t="s">
        <v>181</v>
      </c>
      <c r="Z1237" s="53">
        <v>0.13439999999999999</v>
      </c>
      <c r="AB1237" s="53">
        <f t="shared" si="122"/>
        <v>-0.13439999999999999</v>
      </c>
      <c r="AM1237" s="49" t="s">
        <v>3846</v>
      </c>
      <c r="AN1237" s="49" t="s">
        <v>4272</v>
      </c>
    </row>
    <row r="1238" spans="1:40" hidden="1" x14ac:dyDescent="0.2">
      <c r="A1238" s="49" t="s">
        <v>4989</v>
      </c>
      <c r="B1238" s="49" t="s">
        <v>4990</v>
      </c>
      <c r="C1238" s="50" t="s">
        <v>166</v>
      </c>
      <c r="D1238" s="49" t="s">
        <v>437</v>
      </c>
      <c r="E1238" s="49" t="s">
        <v>4991</v>
      </c>
      <c r="F1238" s="49" t="s">
        <v>4284</v>
      </c>
      <c r="G1238" s="49" t="s">
        <v>3962</v>
      </c>
      <c r="H1238" s="49" t="s">
        <v>4299</v>
      </c>
      <c r="I1238" s="51" t="s">
        <v>4992</v>
      </c>
      <c r="J1238" s="49">
        <v>11</v>
      </c>
      <c r="K1238" s="49">
        <v>10000</v>
      </c>
      <c r="L1238" s="49">
        <f t="shared" si="119"/>
        <v>-228200</v>
      </c>
      <c r="N1238" s="52" t="s">
        <v>243</v>
      </c>
      <c r="P1238" s="49">
        <v>81565</v>
      </c>
      <c r="Q1238" s="49">
        <v>0</v>
      </c>
      <c r="R1238" s="49">
        <v>150000</v>
      </c>
      <c r="S1238" s="77">
        <f t="shared" si="120"/>
        <v>81565</v>
      </c>
      <c r="T1238" s="77">
        <f t="shared" si="121"/>
        <v>231565</v>
      </c>
      <c r="U1238" s="49">
        <v>238200</v>
      </c>
      <c r="V1238" s="49">
        <v>100784</v>
      </c>
      <c r="W1238" s="49">
        <v>48156</v>
      </c>
      <c r="X1238" s="49">
        <f t="shared" si="118"/>
        <v>-257419</v>
      </c>
      <c r="Y1238" s="49" t="s">
        <v>181</v>
      </c>
      <c r="Z1238" s="53">
        <v>1.3299999999999999E-2</v>
      </c>
      <c r="AB1238" s="53">
        <f t="shared" si="122"/>
        <v>-1.3299999999999999E-2</v>
      </c>
      <c r="AM1238" s="49" t="s">
        <v>3846</v>
      </c>
      <c r="AN1238" s="49" t="s">
        <v>4272</v>
      </c>
    </row>
    <row r="1239" spans="1:40" hidden="1" x14ac:dyDescent="0.2">
      <c r="A1239" s="49" t="s">
        <v>4993</v>
      </c>
      <c r="B1239" s="49" t="s">
        <v>4994</v>
      </c>
      <c r="C1239" s="50" t="s">
        <v>166</v>
      </c>
      <c r="D1239" s="49" t="s">
        <v>437</v>
      </c>
      <c r="E1239" s="49" t="s">
        <v>4995</v>
      </c>
      <c r="F1239" s="49" t="s">
        <v>4284</v>
      </c>
      <c r="G1239" s="49" t="s">
        <v>3962</v>
      </c>
      <c r="H1239" s="49" t="s">
        <v>4299</v>
      </c>
      <c r="I1239" s="51" t="s">
        <v>4996</v>
      </c>
      <c r="J1239" s="49">
        <v>11</v>
      </c>
      <c r="K1239" s="49">
        <v>10000</v>
      </c>
      <c r="L1239" s="49">
        <f t="shared" si="119"/>
        <v>-1246487</v>
      </c>
      <c r="N1239" s="52" t="s">
        <v>243</v>
      </c>
      <c r="P1239" s="49">
        <v>1961532</v>
      </c>
      <c r="Q1239" s="49">
        <v>0</v>
      </c>
      <c r="R1239" s="49">
        <v>0</v>
      </c>
      <c r="S1239" s="77">
        <f t="shared" si="120"/>
        <v>1961532</v>
      </c>
      <c r="T1239" s="77">
        <f t="shared" si="121"/>
        <v>1961532</v>
      </c>
      <c r="U1239" s="49">
        <v>1256487</v>
      </c>
      <c r="V1239" s="49">
        <v>646245</v>
      </c>
      <c r="W1239" s="49">
        <v>562582</v>
      </c>
      <c r="X1239" s="49">
        <f t="shared" si="118"/>
        <v>58800</v>
      </c>
      <c r="Y1239" s="49" t="s">
        <v>190</v>
      </c>
      <c r="Z1239" s="53">
        <v>1.8749999999999999E-2</v>
      </c>
      <c r="AB1239" s="53">
        <f t="shared" si="122"/>
        <v>-1.8749999999999999E-2</v>
      </c>
      <c r="AM1239" s="49" t="s">
        <v>3846</v>
      </c>
      <c r="AN1239" s="49" t="s">
        <v>4272</v>
      </c>
    </row>
    <row r="1240" spans="1:40" hidden="1" x14ac:dyDescent="0.2">
      <c r="A1240" s="49" t="s">
        <v>4997</v>
      </c>
      <c r="B1240" s="49" t="s">
        <v>4998</v>
      </c>
      <c r="C1240" s="50" t="s">
        <v>166</v>
      </c>
      <c r="D1240" s="49" t="s">
        <v>437</v>
      </c>
      <c r="E1240" s="49" t="s">
        <v>4999</v>
      </c>
      <c r="F1240" s="49" t="s">
        <v>4284</v>
      </c>
      <c r="G1240" s="49" t="s">
        <v>3962</v>
      </c>
      <c r="H1240" s="49" t="s">
        <v>5000</v>
      </c>
      <c r="I1240" s="51" t="s">
        <v>5001</v>
      </c>
      <c r="J1240" s="49">
        <v>17</v>
      </c>
      <c r="K1240" s="49">
        <v>500</v>
      </c>
      <c r="L1240" s="49">
        <f t="shared" si="119"/>
        <v>-66687</v>
      </c>
      <c r="N1240" s="52" t="s">
        <v>243</v>
      </c>
      <c r="P1240" s="49">
        <v>46944</v>
      </c>
      <c r="Q1240" s="49">
        <v>0</v>
      </c>
      <c r="R1240" s="49">
        <v>9500</v>
      </c>
      <c r="S1240" s="77">
        <f t="shared" si="120"/>
        <v>46944</v>
      </c>
      <c r="T1240" s="77">
        <f t="shared" si="121"/>
        <v>56444</v>
      </c>
      <c r="U1240" s="49">
        <v>67187</v>
      </c>
      <c r="V1240" s="49">
        <v>33356</v>
      </c>
      <c r="W1240" s="49">
        <v>38744</v>
      </c>
      <c r="X1240" s="49">
        <f t="shared" si="118"/>
        <v>-53599</v>
      </c>
      <c r="Y1240" s="49" t="s">
        <v>181</v>
      </c>
      <c r="Z1240" s="53">
        <v>0.2</v>
      </c>
      <c r="AB1240" s="53">
        <f t="shared" si="122"/>
        <v>-0.2</v>
      </c>
      <c r="AM1240" s="49" t="s">
        <v>3846</v>
      </c>
      <c r="AN1240" s="49" t="s">
        <v>4272</v>
      </c>
    </row>
    <row r="1241" spans="1:40" hidden="1" x14ac:dyDescent="0.2">
      <c r="A1241" s="49" t="s">
        <v>5002</v>
      </c>
      <c r="B1241" s="49" t="s">
        <v>5003</v>
      </c>
      <c r="C1241" s="50" t="s">
        <v>166</v>
      </c>
      <c r="D1241" s="49" t="s">
        <v>2310</v>
      </c>
      <c r="E1241" s="49" t="s">
        <v>5004</v>
      </c>
      <c r="F1241" s="49" t="s">
        <v>4284</v>
      </c>
      <c r="G1241" s="49" t="s">
        <v>3962</v>
      </c>
      <c r="H1241" s="49" t="s">
        <v>3706</v>
      </c>
      <c r="I1241" s="51" t="s">
        <v>5005</v>
      </c>
      <c r="J1241" s="49">
        <v>29</v>
      </c>
      <c r="K1241" s="49">
        <v>10000</v>
      </c>
      <c r="L1241" s="49">
        <f t="shared" si="119"/>
        <v>-3529930</v>
      </c>
      <c r="N1241" s="52" t="s">
        <v>243</v>
      </c>
      <c r="P1241" s="49">
        <v>4571874</v>
      </c>
      <c r="Q1241" s="49">
        <v>2100000</v>
      </c>
      <c r="R1241" s="49">
        <v>0</v>
      </c>
      <c r="S1241" s="77">
        <f t="shared" si="120"/>
        <v>6671874</v>
      </c>
      <c r="T1241" s="77">
        <f t="shared" si="121"/>
        <v>6671874</v>
      </c>
      <c r="U1241" s="49">
        <v>3539930</v>
      </c>
      <c r="V1241" s="49">
        <v>2187762</v>
      </c>
      <c r="W1241" s="49">
        <v>2328583</v>
      </c>
      <c r="X1241" s="49">
        <f t="shared" si="118"/>
        <v>-1155818</v>
      </c>
      <c r="Y1241" s="49" t="s">
        <v>181</v>
      </c>
      <c r="Z1241" s="53">
        <v>9.1000000000000004E-3</v>
      </c>
      <c r="AB1241" s="53">
        <f t="shared" si="122"/>
        <v>-9.1000000000000004E-3</v>
      </c>
      <c r="AM1241" s="49" t="s">
        <v>3846</v>
      </c>
      <c r="AN1241" s="49" t="s">
        <v>4272</v>
      </c>
    </row>
    <row r="1242" spans="1:40" hidden="1" x14ac:dyDescent="0.2">
      <c r="A1242" s="49" t="s">
        <v>5006</v>
      </c>
      <c r="B1242" s="49" t="s">
        <v>5007</v>
      </c>
      <c r="C1242" s="50" t="s">
        <v>166</v>
      </c>
      <c r="D1242" s="49" t="s">
        <v>2310</v>
      </c>
      <c r="E1242" s="49" t="s">
        <v>5008</v>
      </c>
      <c r="F1242" s="49" t="s">
        <v>4284</v>
      </c>
      <c r="G1242" s="49" t="s">
        <v>3962</v>
      </c>
      <c r="H1242" s="49" t="s">
        <v>3706</v>
      </c>
      <c r="I1242" s="51" t="s">
        <v>5009</v>
      </c>
      <c r="J1242" s="49">
        <v>29</v>
      </c>
      <c r="K1242" s="49">
        <v>50000</v>
      </c>
      <c r="L1242" s="49">
        <f t="shared" si="119"/>
        <v>-3351615</v>
      </c>
      <c r="N1242" s="52" t="s">
        <v>243</v>
      </c>
      <c r="P1242" s="49">
        <v>2522911</v>
      </c>
      <c r="Q1242" s="49">
        <v>2310000</v>
      </c>
      <c r="R1242" s="49">
        <v>880000</v>
      </c>
      <c r="S1242" s="77">
        <f t="shared" si="120"/>
        <v>4832911</v>
      </c>
      <c r="T1242" s="77">
        <f t="shared" si="121"/>
        <v>5712911</v>
      </c>
      <c r="U1242" s="49">
        <v>3401615</v>
      </c>
      <c r="V1242" s="49">
        <v>2114397</v>
      </c>
      <c r="W1242" s="49">
        <v>2197500</v>
      </c>
      <c r="X1242" s="49">
        <f t="shared" si="118"/>
        <v>-2993101</v>
      </c>
      <c r="Y1242" s="49" t="s">
        <v>181</v>
      </c>
      <c r="Z1242" s="53">
        <v>1.7000000000000001E-2</v>
      </c>
      <c r="AB1242" s="53">
        <f t="shared" si="122"/>
        <v>-1.7000000000000001E-2</v>
      </c>
      <c r="AM1242" s="49" t="s">
        <v>3846</v>
      </c>
      <c r="AN1242" s="49" t="s">
        <v>4272</v>
      </c>
    </row>
    <row r="1243" spans="1:40" hidden="1" x14ac:dyDescent="0.2">
      <c r="A1243" s="49" t="s">
        <v>5010</v>
      </c>
      <c r="B1243" s="49" t="s">
        <v>5011</v>
      </c>
      <c r="C1243" s="50" t="s">
        <v>166</v>
      </c>
      <c r="D1243" s="49" t="s">
        <v>2310</v>
      </c>
      <c r="E1243" s="49" t="s">
        <v>5012</v>
      </c>
      <c r="F1243" s="49" t="s">
        <v>4284</v>
      </c>
      <c r="G1243" s="49" t="s">
        <v>3962</v>
      </c>
      <c r="H1243" s="49" t="s">
        <v>3706</v>
      </c>
      <c r="I1243" s="51" t="s">
        <v>5013</v>
      </c>
      <c r="J1243" s="49">
        <v>29</v>
      </c>
      <c r="K1243" s="49">
        <v>10000</v>
      </c>
      <c r="L1243" s="49">
        <f t="shared" si="119"/>
        <v>-7933</v>
      </c>
      <c r="N1243" s="52" t="s">
        <v>243</v>
      </c>
      <c r="P1243" s="49">
        <v>50415</v>
      </c>
      <c r="Q1243" s="49">
        <v>0</v>
      </c>
      <c r="R1243" s="49">
        <v>0</v>
      </c>
      <c r="S1243" s="77">
        <f t="shared" si="120"/>
        <v>50415</v>
      </c>
      <c r="T1243" s="77">
        <f t="shared" si="121"/>
        <v>50415</v>
      </c>
      <c r="U1243" s="49">
        <v>17933</v>
      </c>
      <c r="V1243" s="49">
        <v>8050</v>
      </c>
      <c r="W1243" s="49">
        <v>9722</v>
      </c>
      <c r="X1243" s="49">
        <f t="shared" si="118"/>
        <v>24432</v>
      </c>
      <c r="Y1243" s="49" t="s">
        <v>190</v>
      </c>
      <c r="Z1243" s="53">
        <v>5.0700000000000002E-2</v>
      </c>
      <c r="AB1243" s="53">
        <f t="shared" si="122"/>
        <v>-5.0700000000000002E-2</v>
      </c>
      <c r="AM1243" s="49" t="s">
        <v>3846</v>
      </c>
      <c r="AN1243" s="49" t="s">
        <v>4272</v>
      </c>
    </row>
    <row r="1244" spans="1:40" hidden="1" x14ac:dyDescent="0.2">
      <c r="A1244" s="49" t="s">
        <v>5014</v>
      </c>
      <c r="B1244" s="49" t="s">
        <v>5015</v>
      </c>
      <c r="C1244" s="50" t="s">
        <v>166</v>
      </c>
      <c r="D1244" s="49" t="s">
        <v>437</v>
      </c>
      <c r="E1244" s="49" t="s">
        <v>5016</v>
      </c>
      <c r="F1244" s="49" t="s">
        <v>4284</v>
      </c>
      <c r="G1244" s="49" t="s">
        <v>3962</v>
      </c>
      <c r="H1244" s="49" t="s">
        <v>4299</v>
      </c>
      <c r="I1244" s="51" t="s">
        <v>5017</v>
      </c>
      <c r="J1244" s="49">
        <v>19</v>
      </c>
      <c r="K1244" s="49">
        <v>4000</v>
      </c>
      <c r="L1244" s="49">
        <f t="shared" si="119"/>
        <v>-28784</v>
      </c>
      <c r="N1244" s="52" t="s">
        <v>243</v>
      </c>
      <c r="P1244" s="49">
        <v>24129</v>
      </c>
      <c r="Q1244" s="49">
        <v>8000</v>
      </c>
      <c r="R1244" s="49">
        <v>16000</v>
      </c>
      <c r="S1244" s="77">
        <f t="shared" si="120"/>
        <v>32129</v>
      </c>
      <c r="T1244" s="77">
        <f t="shared" si="121"/>
        <v>48129</v>
      </c>
      <c r="U1244" s="49">
        <v>32784</v>
      </c>
      <c r="V1244" s="49">
        <v>18039</v>
      </c>
      <c r="W1244" s="49">
        <v>17829</v>
      </c>
      <c r="X1244" s="49">
        <f t="shared" si="118"/>
        <v>-26694</v>
      </c>
      <c r="Y1244" s="49" t="s">
        <v>181</v>
      </c>
      <c r="Z1244" s="53">
        <v>6.7999999999999996E-3</v>
      </c>
      <c r="AB1244" s="53">
        <f t="shared" si="122"/>
        <v>-6.7999999999999996E-3</v>
      </c>
      <c r="AM1244" s="49" t="s">
        <v>3846</v>
      </c>
      <c r="AN1244" s="49" t="s">
        <v>4272</v>
      </c>
    </row>
    <row r="1245" spans="1:40" hidden="1" x14ac:dyDescent="0.2">
      <c r="A1245" s="49" t="s">
        <v>5018</v>
      </c>
      <c r="B1245" s="49" t="s">
        <v>5019</v>
      </c>
      <c r="C1245" s="50" t="s">
        <v>166</v>
      </c>
      <c r="D1245" s="49" t="s">
        <v>437</v>
      </c>
      <c r="E1245" s="49" t="s">
        <v>5020</v>
      </c>
      <c r="F1245" s="49" t="s">
        <v>4284</v>
      </c>
      <c r="G1245" s="49" t="s">
        <v>3962</v>
      </c>
      <c r="H1245" s="49" t="s">
        <v>4299</v>
      </c>
      <c r="I1245" s="51" t="s">
        <v>5021</v>
      </c>
      <c r="J1245" s="49">
        <v>11</v>
      </c>
      <c r="K1245" s="49">
        <v>3000</v>
      </c>
      <c r="L1245" s="49">
        <f t="shared" si="119"/>
        <v>-34490</v>
      </c>
      <c r="N1245" s="52" t="s">
        <v>243</v>
      </c>
      <c r="P1245" s="49">
        <v>16056</v>
      </c>
      <c r="Q1245" s="49">
        <v>0</v>
      </c>
      <c r="R1245" s="49">
        <v>18000</v>
      </c>
      <c r="S1245" s="77">
        <f t="shared" si="120"/>
        <v>16056</v>
      </c>
      <c r="T1245" s="77">
        <f t="shared" si="121"/>
        <v>34056</v>
      </c>
      <c r="U1245" s="49">
        <v>37490</v>
      </c>
      <c r="V1245" s="49">
        <v>14017</v>
      </c>
      <c r="W1245" s="49">
        <v>14233</v>
      </c>
      <c r="X1245" s="49">
        <f t="shared" si="118"/>
        <v>-35451</v>
      </c>
      <c r="Y1245" s="49" t="s">
        <v>181</v>
      </c>
      <c r="Z1245" s="53">
        <v>0.11700000000000001</v>
      </c>
      <c r="AB1245" s="53">
        <f t="shared" si="122"/>
        <v>-0.11700000000000001</v>
      </c>
      <c r="AM1245" s="49" t="s">
        <v>3846</v>
      </c>
      <c r="AN1245" s="49" t="s">
        <v>4272</v>
      </c>
    </row>
    <row r="1246" spans="1:40" hidden="1" x14ac:dyDescent="0.2">
      <c r="A1246" s="49" t="s">
        <v>5022</v>
      </c>
      <c r="B1246" s="49" t="s">
        <v>5023</v>
      </c>
      <c r="C1246" s="50" t="s">
        <v>166</v>
      </c>
      <c r="D1246" s="49" t="s">
        <v>437</v>
      </c>
      <c r="E1246" s="49" t="s">
        <v>5024</v>
      </c>
      <c r="F1246" s="49" t="s">
        <v>4284</v>
      </c>
      <c r="G1246" s="49" t="s">
        <v>3962</v>
      </c>
      <c r="H1246" s="49" t="s">
        <v>4696</v>
      </c>
      <c r="I1246" s="51" t="s">
        <v>5025</v>
      </c>
      <c r="J1246" s="49">
        <v>15</v>
      </c>
      <c r="K1246" s="49">
        <v>4000</v>
      </c>
      <c r="L1246" s="49">
        <f t="shared" si="119"/>
        <v>-186494</v>
      </c>
      <c r="N1246" s="52" t="s">
        <v>243</v>
      </c>
      <c r="P1246" s="49">
        <v>41197</v>
      </c>
      <c r="Q1246" s="49">
        <v>40000</v>
      </c>
      <c r="R1246" s="49">
        <v>152000</v>
      </c>
      <c r="S1246" s="77">
        <f t="shared" si="120"/>
        <v>81197</v>
      </c>
      <c r="T1246" s="77">
        <f t="shared" si="121"/>
        <v>233197</v>
      </c>
      <c r="U1246" s="49">
        <v>190494</v>
      </c>
      <c r="V1246" s="49">
        <v>96462</v>
      </c>
      <c r="W1246" s="49">
        <v>81936</v>
      </c>
      <c r="X1246" s="49">
        <f t="shared" si="118"/>
        <v>-245759</v>
      </c>
      <c r="Y1246" s="49" t="s">
        <v>181</v>
      </c>
      <c r="Z1246" s="53">
        <v>0.45400000000000001</v>
      </c>
      <c r="AB1246" s="53">
        <f t="shared" si="122"/>
        <v>-0.45400000000000001</v>
      </c>
      <c r="AM1246" s="49" t="s">
        <v>3846</v>
      </c>
      <c r="AN1246" s="49" t="s">
        <v>4272</v>
      </c>
    </row>
    <row r="1247" spans="1:40" hidden="1" x14ac:dyDescent="0.2">
      <c r="A1247" s="49" t="s">
        <v>5026</v>
      </c>
      <c r="B1247" s="49" t="s">
        <v>5027</v>
      </c>
      <c r="C1247" s="50" t="s">
        <v>166</v>
      </c>
      <c r="D1247" s="49" t="s">
        <v>2310</v>
      </c>
      <c r="E1247" s="49" t="s">
        <v>5028</v>
      </c>
      <c r="F1247" s="49" t="s">
        <v>4284</v>
      </c>
      <c r="G1247" s="49" t="s">
        <v>3962</v>
      </c>
      <c r="H1247" s="49" t="s">
        <v>4299</v>
      </c>
      <c r="I1247" s="51" t="s">
        <v>5029</v>
      </c>
      <c r="J1247" s="49">
        <v>12</v>
      </c>
      <c r="K1247" s="49">
        <v>10000</v>
      </c>
      <c r="L1247" s="49">
        <f t="shared" si="119"/>
        <v>9957</v>
      </c>
      <c r="M1247" s="49">
        <f>L1247*Z1247</f>
        <v>36.840900000000005</v>
      </c>
      <c r="N1247" s="52" t="s">
        <v>243</v>
      </c>
      <c r="P1247" s="49">
        <v>750</v>
      </c>
      <c r="Q1247" s="49">
        <v>0</v>
      </c>
      <c r="R1247" s="49">
        <v>0</v>
      </c>
      <c r="S1247" s="77">
        <f t="shared" si="120"/>
        <v>750</v>
      </c>
      <c r="T1247" s="77">
        <f t="shared" si="121"/>
        <v>750</v>
      </c>
      <c r="U1247" s="49">
        <v>43</v>
      </c>
      <c r="V1247" s="49">
        <v>30</v>
      </c>
      <c r="W1247" s="49">
        <v>30</v>
      </c>
      <c r="X1247" s="49">
        <f t="shared" si="118"/>
        <v>677</v>
      </c>
      <c r="Y1247" s="49" t="s">
        <v>190</v>
      </c>
      <c r="Z1247" s="53">
        <v>3.7000000000000002E-3</v>
      </c>
      <c r="AB1247" s="53">
        <f t="shared" si="122"/>
        <v>-3.7000000000000002E-3</v>
      </c>
      <c r="AM1247" s="49" t="s">
        <v>3846</v>
      </c>
      <c r="AN1247" s="49" t="s">
        <v>4272</v>
      </c>
    </row>
    <row r="1248" spans="1:40" hidden="1" x14ac:dyDescent="0.2">
      <c r="A1248" s="49" t="s">
        <v>5030</v>
      </c>
      <c r="B1248" s="49" t="s">
        <v>5031</v>
      </c>
      <c r="C1248" s="50" t="s">
        <v>166</v>
      </c>
      <c r="D1248" s="49" t="s">
        <v>437</v>
      </c>
      <c r="E1248" s="49" t="s">
        <v>5032</v>
      </c>
      <c r="F1248" s="49" t="s">
        <v>4284</v>
      </c>
      <c r="G1248" s="49" t="s">
        <v>3962</v>
      </c>
      <c r="H1248" s="49" t="s">
        <v>4270</v>
      </c>
      <c r="I1248" s="51" t="s">
        <v>5033</v>
      </c>
      <c r="J1248" s="49">
        <v>15</v>
      </c>
      <c r="K1248" s="49">
        <v>3500</v>
      </c>
      <c r="L1248" s="49">
        <f t="shared" si="119"/>
        <v>-704296</v>
      </c>
      <c r="N1248" s="52" t="s">
        <v>243</v>
      </c>
      <c r="P1248" s="49">
        <v>292575</v>
      </c>
      <c r="Q1248" s="49">
        <v>133000</v>
      </c>
      <c r="R1248" s="49">
        <v>360500</v>
      </c>
      <c r="S1248" s="77">
        <f t="shared" si="120"/>
        <v>425575</v>
      </c>
      <c r="T1248" s="77">
        <f t="shared" si="121"/>
        <v>786075</v>
      </c>
      <c r="U1248" s="49">
        <v>707796</v>
      </c>
      <c r="V1248" s="49">
        <v>422717</v>
      </c>
      <c r="W1248" s="49">
        <v>383946</v>
      </c>
      <c r="X1248" s="49">
        <f t="shared" si="118"/>
        <v>-837938</v>
      </c>
      <c r="Y1248" s="49" t="s">
        <v>181</v>
      </c>
      <c r="Z1248" s="53">
        <v>0.44240000000000002</v>
      </c>
      <c r="AB1248" s="53">
        <f t="shared" si="122"/>
        <v>-0.44240000000000002</v>
      </c>
      <c r="AM1248" s="49" t="s">
        <v>3846</v>
      </c>
      <c r="AN1248" s="49" t="s">
        <v>4272</v>
      </c>
    </row>
    <row r="1249" spans="1:40" ht="60" hidden="1" x14ac:dyDescent="0.2">
      <c r="A1249" s="49" t="s">
        <v>5034</v>
      </c>
      <c r="B1249" s="49" t="s">
        <v>5035</v>
      </c>
      <c r="C1249" s="50" t="s">
        <v>166</v>
      </c>
      <c r="D1249" s="49" t="s">
        <v>2310</v>
      </c>
      <c r="E1249" s="49" t="s">
        <v>5036</v>
      </c>
      <c r="F1249" s="49" t="s">
        <v>4284</v>
      </c>
      <c r="G1249" s="49" t="s">
        <v>3962</v>
      </c>
      <c r="H1249" s="49" t="s">
        <v>4270</v>
      </c>
      <c r="I1249" s="51" t="s">
        <v>5037</v>
      </c>
      <c r="J1249" s="49">
        <v>13</v>
      </c>
      <c r="K1249" s="49">
        <v>3500</v>
      </c>
      <c r="L1249" s="49">
        <f t="shared" si="119"/>
        <v>3500</v>
      </c>
      <c r="M1249" s="49">
        <f>L1249*Z1249</f>
        <v>1799</v>
      </c>
      <c r="N1249" s="52" t="s">
        <v>243</v>
      </c>
      <c r="O1249" s="52" t="s">
        <v>504</v>
      </c>
      <c r="P1249" s="49">
        <v>418</v>
      </c>
      <c r="Q1249" s="49">
        <v>0</v>
      </c>
      <c r="R1249" s="49">
        <v>0</v>
      </c>
      <c r="S1249" s="77">
        <f t="shared" si="120"/>
        <v>418</v>
      </c>
      <c r="T1249" s="77">
        <f t="shared" si="121"/>
        <v>418</v>
      </c>
      <c r="U1249" s="49">
        <v>0</v>
      </c>
      <c r="V1249" s="49">
        <v>0</v>
      </c>
      <c r="W1249" s="49">
        <v>0</v>
      </c>
      <c r="X1249" s="49">
        <f t="shared" si="118"/>
        <v>418</v>
      </c>
      <c r="Y1249" s="49" t="s">
        <v>190</v>
      </c>
      <c r="Z1249" s="53">
        <v>0.51400000000000001</v>
      </c>
      <c r="AB1249" s="53">
        <f t="shared" si="122"/>
        <v>-0.51400000000000001</v>
      </c>
      <c r="AM1249" s="49" t="s">
        <v>3846</v>
      </c>
      <c r="AN1249" s="49" t="s">
        <v>4272</v>
      </c>
    </row>
    <row r="1250" spans="1:40" hidden="1" x14ac:dyDescent="0.2">
      <c r="A1250" s="49" t="s">
        <v>5038</v>
      </c>
      <c r="B1250" s="49" t="s">
        <v>5039</v>
      </c>
      <c r="C1250" s="50" t="s">
        <v>166</v>
      </c>
      <c r="D1250" s="49" t="s">
        <v>2310</v>
      </c>
      <c r="E1250" s="49" t="s">
        <v>5040</v>
      </c>
      <c r="F1250" s="49" t="s">
        <v>4284</v>
      </c>
      <c r="G1250" s="49" t="s">
        <v>3962</v>
      </c>
      <c r="H1250" s="49" t="s">
        <v>3706</v>
      </c>
      <c r="I1250" s="51" t="s">
        <v>5041</v>
      </c>
      <c r="J1250" s="49">
        <v>29</v>
      </c>
      <c r="K1250" s="49">
        <v>5000</v>
      </c>
      <c r="L1250" s="49">
        <f t="shared" si="119"/>
        <v>-48802</v>
      </c>
      <c r="N1250" s="52" t="s">
        <v>243</v>
      </c>
      <c r="P1250" s="49">
        <v>65054</v>
      </c>
      <c r="Q1250" s="49">
        <v>30000</v>
      </c>
      <c r="R1250" s="49">
        <v>0</v>
      </c>
      <c r="S1250" s="77">
        <f t="shared" si="120"/>
        <v>95054</v>
      </c>
      <c r="T1250" s="77">
        <f t="shared" si="121"/>
        <v>95054</v>
      </c>
      <c r="U1250" s="49">
        <v>53802</v>
      </c>
      <c r="V1250" s="49">
        <v>19735</v>
      </c>
      <c r="W1250" s="49">
        <v>23072</v>
      </c>
      <c r="X1250" s="49">
        <f t="shared" si="118"/>
        <v>-8483</v>
      </c>
      <c r="Y1250" s="49" t="s">
        <v>181</v>
      </c>
      <c r="Z1250" s="53">
        <v>0.23529</v>
      </c>
      <c r="AB1250" s="53">
        <f t="shared" si="122"/>
        <v>-0.23529</v>
      </c>
      <c r="AM1250" s="49" t="s">
        <v>3846</v>
      </c>
      <c r="AN1250" s="49" t="s">
        <v>4272</v>
      </c>
    </row>
    <row r="1251" spans="1:40" hidden="1" x14ac:dyDescent="0.2">
      <c r="A1251" s="49" t="s">
        <v>5042</v>
      </c>
      <c r="B1251" s="49" t="s">
        <v>5043</v>
      </c>
      <c r="C1251" s="50" t="s">
        <v>166</v>
      </c>
      <c r="D1251" s="49" t="s">
        <v>2310</v>
      </c>
      <c r="E1251" s="49" t="s">
        <v>5044</v>
      </c>
      <c r="F1251" s="49" t="s">
        <v>4284</v>
      </c>
      <c r="G1251" s="49" t="s">
        <v>3962</v>
      </c>
      <c r="H1251" s="49" t="s">
        <v>4299</v>
      </c>
      <c r="I1251" s="51" t="s">
        <v>4705</v>
      </c>
      <c r="J1251" s="49">
        <v>21</v>
      </c>
      <c r="K1251" s="49">
        <v>10000</v>
      </c>
      <c r="L1251" s="49">
        <f t="shared" si="119"/>
        <v>-62547</v>
      </c>
      <c r="N1251" s="52" t="s">
        <v>243</v>
      </c>
      <c r="P1251" s="49">
        <v>60749</v>
      </c>
      <c r="Q1251" s="49">
        <v>0</v>
      </c>
      <c r="R1251" s="49">
        <v>40000</v>
      </c>
      <c r="S1251" s="77">
        <f t="shared" si="120"/>
        <v>60749</v>
      </c>
      <c r="T1251" s="77">
        <f t="shared" si="121"/>
        <v>100749</v>
      </c>
      <c r="U1251" s="49">
        <v>72547</v>
      </c>
      <c r="V1251" s="49">
        <v>42254</v>
      </c>
      <c r="W1251" s="49">
        <v>32977</v>
      </c>
      <c r="X1251" s="49">
        <f t="shared" si="118"/>
        <v>-54052</v>
      </c>
      <c r="Y1251" s="49" t="s">
        <v>181</v>
      </c>
      <c r="Z1251" s="53">
        <v>3.3300000000000001E-3</v>
      </c>
      <c r="AB1251" s="53">
        <f t="shared" si="122"/>
        <v>-3.3300000000000001E-3</v>
      </c>
      <c r="AM1251" s="49" t="s">
        <v>3846</v>
      </c>
      <c r="AN1251" s="49" t="s">
        <v>4272</v>
      </c>
    </row>
    <row r="1252" spans="1:40" hidden="1" x14ac:dyDescent="0.2">
      <c r="A1252" s="49" t="s">
        <v>5045</v>
      </c>
      <c r="B1252" s="49" t="s">
        <v>5046</v>
      </c>
      <c r="C1252" s="50" t="s">
        <v>166</v>
      </c>
      <c r="D1252" s="49" t="s">
        <v>2310</v>
      </c>
      <c r="E1252" s="49" t="s">
        <v>5047</v>
      </c>
      <c r="F1252" s="49" t="s">
        <v>4284</v>
      </c>
      <c r="G1252" s="49" t="s">
        <v>3962</v>
      </c>
      <c r="H1252" s="49" t="s">
        <v>4299</v>
      </c>
      <c r="I1252" s="51" t="s">
        <v>5048</v>
      </c>
      <c r="J1252" s="49">
        <v>21</v>
      </c>
      <c r="K1252" s="49">
        <v>10000</v>
      </c>
      <c r="L1252" s="49">
        <f t="shared" si="119"/>
        <v>-240873</v>
      </c>
      <c r="N1252" s="52" t="s">
        <v>243</v>
      </c>
      <c r="P1252" s="49">
        <v>123231</v>
      </c>
      <c r="Q1252" s="49">
        <v>100000</v>
      </c>
      <c r="R1252" s="49">
        <v>190000</v>
      </c>
      <c r="S1252" s="77">
        <f t="shared" si="120"/>
        <v>223231</v>
      </c>
      <c r="T1252" s="77">
        <f t="shared" si="121"/>
        <v>413231</v>
      </c>
      <c r="U1252" s="49">
        <v>250873</v>
      </c>
      <c r="V1252" s="49">
        <v>175968</v>
      </c>
      <c r="W1252" s="49">
        <v>157431</v>
      </c>
      <c r="X1252" s="49">
        <f t="shared" si="118"/>
        <v>-303610</v>
      </c>
      <c r="Y1252" s="49" t="s">
        <v>181</v>
      </c>
      <c r="Z1252" s="53">
        <v>2.5000000000000001E-3</v>
      </c>
      <c r="AB1252" s="53">
        <f t="shared" si="122"/>
        <v>-2.5000000000000001E-3</v>
      </c>
      <c r="AM1252" s="49" t="s">
        <v>3846</v>
      </c>
      <c r="AN1252" s="49" t="s">
        <v>4272</v>
      </c>
    </row>
    <row r="1253" spans="1:40" hidden="1" x14ac:dyDescent="0.2">
      <c r="A1253" s="49" t="s">
        <v>5049</v>
      </c>
      <c r="B1253" s="49" t="s">
        <v>5050</v>
      </c>
      <c r="C1253" s="50" t="s">
        <v>166</v>
      </c>
      <c r="D1253" s="49" t="s">
        <v>437</v>
      </c>
      <c r="E1253" s="49" t="s">
        <v>5051</v>
      </c>
      <c r="F1253" s="49" t="s">
        <v>4284</v>
      </c>
      <c r="G1253" s="49" t="s">
        <v>3962</v>
      </c>
      <c r="H1253" s="49" t="s">
        <v>4299</v>
      </c>
      <c r="I1253" s="51" t="s">
        <v>5052</v>
      </c>
      <c r="J1253" s="49">
        <v>17</v>
      </c>
      <c r="K1253" s="49">
        <v>4000</v>
      </c>
      <c r="L1253" s="49">
        <f t="shared" si="119"/>
        <v>-611736</v>
      </c>
      <c r="N1253" s="52" t="s">
        <v>243</v>
      </c>
      <c r="P1253" s="49">
        <v>238384</v>
      </c>
      <c r="Q1253" s="49">
        <v>164000</v>
      </c>
      <c r="R1253" s="49">
        <v>356000</v>
      </c>
      <c r="S1253" s="77">
        <f t="shared" si="120"/>
        <v>402384</v>
      </c>
      <c r="T1253" s="77">
        <f t="shared" si="121"/>
        <v>758384</v>
      </c>
      <c r="U1253" s="49">
        <v>615736</v>
      </c>
      <c r="V1253" s="49">
        <v>318940</v>
      </c>
      <c r="W1253" s="49">
        <v>271157</v>
      </c>
      <c r="X1253" s="49">
        <f t="shared" si="118"/>
        <v>-696292</v>
      </c>
      <c r="Y1253" s="49" t="s">
        <v>181</v>
      </c>
      <c r="Z1253" s="53">
        <v>1.7299999999999999E-2</v>
      </c>
      <c r="AB1253" s="53">
        <f t="shared" si="122"/>
        <v>-1.7299999999999999E-2</v>
      </c>
      <c r="AM1253" s="49" t="s">
        <v>3846</v>
      </c>
      <c r="AN1253" s="49" t="s">
        <v>4272</v>
      </c>
    </row>
    <row r="1254" spans="1:40" hidden="1" x14ac:dyDescent="0.2">
      <c r="A1254" s="49" t="s">
        <v>5053</v>
      </c>
      <c r="B1254" s="49" t="s">
        <v>5054</v>
      </c>
      <c r="C1254" s="50" t="s">
        <v>166</v>
      </c>
      <c r="D1254" s="49" t="s">
        <v>2310</v>
      </c>
      <c r="E1254" s="49" t="s">
        <v>5055</v>
      </c>
      <c r="F1254" s="49" t="s">
        <v>4284</v>
      </c>
      <c r="G1254" s="49" t="s">
        <v>3962</v>
      </c>
      <c r="H1254" s="49" t="s">
        <v>4377</v>
      </c>
      <c r="I1254" s="51" t="s">
        <v>5056</v>
      </c>
      <c r="J1254" s="49">
        <v>17</v>
      </c>
      <c r="K1254" s="49">
        <v>6000</v>
      </c>
      <c r="L1254" s="49">
        <f t="shared" si="119"/>
        <v>-6080</v>
      </c>
      <c r="N1254" s="52" t="s">
        <v>243</v>
      </c>
      <c r="P1254" s="49">
        <v>11689</v>
      </c>
      <c r="Q1254" s="49">
        <v>4000</v>
      </c>
      <c r="R1254" s="49">
        <v>2000</v>
      </c>
      <c r="S1254" s="77">
        <f t="shared" si="120"/>
        <v>15689</v>
      </c>
      <c r="T1254" s="77">
        <f t="shared" si="121"/>
        <v>17689</v>
      </c>
      <c r="U1254" s="49">
        <v>12080</v>
      </c>
      <c r="V1254" s="49">
        <v>8238</v>
      </c>
      <c r="W1254" s="49">
        <v>8546</v>
      </c>
      <c r="X1254" s="49">
        <f t="shared" si="118"/>
        <v>-8629</v>
      </c>
      <c r="Y1254" s="49" t="s">
        <v>181</v>
      </c>
      <c r="Z1254" s="53">
        <v>0.45</v>
      </c>
      <c r="AB1254" s="53">
        <f t="shared" si="122"/>
        <v>-0.45</v>
      </c>
      <c r="AM1254" s="49" t="s">
        <v>3846</v>
      </c>
      <c r="AN1254" s="49" t="s">
        <v>4272</v>
      </c>
    </row>
    <row r="1255" spans="1:40" hidden="1" x14ac:dyDescent="0.2">
      <c r="A1255" s="49" t="s">
        <v>5057</v>
      </c>
      <c r="B1255" s="49" t="s">
        <v>5058</v>
      </c>
      <c r="C1255" s="50" t="s">
        <v>166</v>
      </c>
      <c r="D1255" s="49" t="s">
        <v>437</v>
      </c>
      <c r="E1255" s="49" t="s">
        <v>5059</v>
      </c>
      <c r="F1255" s="49" t="s">
        <v>4284</v>
      </c>
      <c r="G1255" s="49" t="s">
        <v>3962</v>
      </c>
      <c r="H1255" s="49" t="s">
        <v>4270</v>
      </c>
      <c r="I1255" s="51" t="s">
        <v>5060</v>
      </c>
      <c r="J1255" s="49">
        <v>13</v>
      </c>
      <c r="K1255" s="49">
        <v>2000</v>
      </c>
      <c r="L1255" s="49">
        <f t="shared" si="119"/>
        <v>-60675</v>
      </c>
      <c r="N1255" s="52" t="s">
        <v>243</v>
      </c>
      <c r="P1255" s="49">
        <v>87121</v>
      </c>
      <c r="Q1255" s="49">
        <v>0</v>
      </c>
      <c r="R1255" s="49">
        <v>0</v>
      </c>
      <c r="S1255" s="77">
        <f t="shared" si="120"/>
        <v>87121</v>
      </c>
      <c r="T1255" s="77">
        <f t="shared" si="121"/>
        <v>87121</v>
      </c>
      <c r="U1255" s="49">
        <v>62675</v>
      </c>
      <c r="V1255" s="49">
        <v>50079</v>
      </c>
      <c r="W1255" s="49">
        <v>62679</v>
      </c>
      <c r="X1255" s="49">
        <f t="shared" ref="X1255:X1309" si="123">P1255-(U1255+V1255)</f>
        <v>-25633</v>
      </c>
      <c r="Y1255" s="49" t="s">
        <v>181</v>
      </c>
      <c r="Z1255" s="53">
        <v>0.35</v>
      </c>
      <c r="AB1255" s="53">
        <f t="shared" si="122"/>
        <v>-0.35</v>
      </c>
      <c r="AM1255" s="49" t="s">
        <v>3846</v>
      </c>
      <c r="AN1255" s="49" t="s">
        <v>4272</v>
      </c>
    </row>
    <row r="1256" spans="1:40" hidden="1" x14ac:dyDescent="0.2">
      <c r="A1256" s="49" t="s">
        <v>5061</v>
      </c>
      <c r="B1256" s="49" t="s">
        <v>5062</v>
      </c>
      <c r="C1256" s="50" t="s">
        <v>166</v>
      </c>
      <c r="D1256" s="49" t="s">
        <v>2310</v>
      </c>
      <c r="E1256" s="49" t="s">
        <v>5063</v>
      </c>
      <c r="F1256" s="49" t="s">
        <v>4284</v>
      </c>
      <c r="G1256" s="49" t="s">
        <v>3962</v>
      </c>
      <c r="H1256" s="49" t="s">
        <v>4299</v>
      </c>
      <c r="I1256" s="51" t="s">
        <v>5064</v>
      </c>
      <c r="J1256" s="49">
        <v>31</v>
      </c>
      <c r="K1256" s="49">
        <v>10000</v>
      </c>
      <c r="L1256" s="49">
        <f t="shared" si="119"/>
        <v>-12584</v>
      </c>
      <c r="N1256" s="52" t="s">
        <v>243</v>
      </c>
      <c r="P1256" s="49">
        <v>129970</v>
      </c>
      <c r="Q1256" s="49">
        <v>0</v>
      </c>
      <c r="R1256" s="49">
        <v>0</v>
      </c>
      <c r="S1256" s="77">
        <f t="shared" si="120"/>
        <v>129970</v>
      </c>
      <c r="T1256" s="77">
        <f t="shared" si="121"/>
        <v>129970</v>
      </c>
      <c r="U1256" s="49">
        <v>22584</v>
      </c>
      <c r="V1256" s="49">
        <v>10597</v>
      </c>
      <c r="W1256" s="49">
        <v>12224</v>
      </c>
      <c r="X1256" s="49">
        <f t="shared" si="123"/>
        <v>96789</v>
      </c>
      <c r="Y1256" s="49" t="s">
        <v>190</v>
      </c>
      <c r="Z1256" s="53">
        <v>1.15E-2</v>
      </c>
      <c r="AB1256" s="53">
        <f t="shared" si="122"/>
        <v>-1.15E-2</v>
      </c>
      <c r="AM1256" s="49" t="s">
        <v>3846</v>
      </c>
      <c r="AN1256" s="49" t="s">
        <v>4272</v>
      </c>
    </row>
    <row r="1257" spans="1:40" ht="60" hidden="1" x14ac:dyDescent="0.2">
      <c r="A1257" s="49" t="s">
        <v>5065</v>
      </c>
      <c r="B1257" s="49" t="s">
        <v>5066</v>
      </c>
      <c r="C1257" s="50" t="s">
        <v>166</v>
      </c>
      <c r="D1257" s="49" t="s">
        <v>2310</v>
      </c>
      <c r="E1257" s="49" t="s">
        <v>5067</v>
      </c>
      <c r="F1257" s="49" t="s">
        <v>4284</v>
      </c>
      <c r="G1257" s="49" t="s">
        <v>3962</v>
      </c>
      <c r="H1257" s="49" t="s">
        <v>4299</v>
      </c>
      <c r="I1257" s="51" t="s">
        <v>5068</v>
      </c>
      <c r="J1257" s="49">
        <v>16</v>
      </c>
      <c r="K1257" s="49">
        <v>1000</v>
      </c>
      <c r="L1257" s="49">
        <f t="shared" si="119"/>
        <v>1000</v>
      </c>
      <c r="M1257" s="49">
        <f>L1257*Z1257</f>
        <v>431</v>
      </c>
      <c r="N1257" s="52" t="s">
        <v>243</v>
      </c>
      <c r="O1257" s="52" t="s">
        <v>504</v>
      </c>
      <c r="P1257" s="49">
        <v>139000</v>
      </c>
      <c r="Q1257" s="49">
        <v>0</v>
      </c>
      <c r="R1257" s="49">
        <v>0</v>
      </c>
      <c r="S1257" s="77">
        <f t="shared" si="120"/>
        <v>139000</v>
      </c>
      <c r="T1257" s="77">
        <f t="shared" si="121"/>
        <v>139000</v>
      </c>
      <c r="U1257" s="49">
        <v>0</v>
      </c>
      <c r="V1257" s="49">
        <v>0</v>
      </c>
      <c r="W1257" s="49">
        <v>0</v>
      </c>
      <c r="X1257" s="49">
        <f t="shared" si="123"/>
        <v>139000</v>
      </c>
      <c r="Y1257" s="49" t="s">
        <v>190</v>
      </c>
      <c r="Z1257" s="53">
        <v>0.43099999999999999</v>
      </c>
      <c r="AB1257" s="53">
        <f t="shared" si="122"/>
        <v>-0.43099999999999999</v>
      </c>
      <c r="AM1257" s="49" t="s">
        <v>3846</v>
      </c>
      <c r="AN1257" s="49" t="s">
        <v>4272</v>
      </c>
    </row>
    <row r="1258" spans="1:40" hidden="1" x14ac:dyDescent="0.2">
      <c r="A1258" s="49" t="s">
        <v>5069</v>
      </c>
      <c r="B1258" s="49" t="s">
        <v>5070</v>
      </c>
      <c r="C1258" s="50" t="s">
        <v>166</v>
      </c>
      <c r="D1258" s="49" t="s">
        <v>437</v>
      </c>
      <c r="E1258" s="49" t="s">
        <v>5071</v>
      </c>
      <c r="F1258" s="49" t="s">
        <v>4284</v>
      </c>
      <c r="G1258" s="49" t="s">
        <v>3962</v>
      </c>
      <c r="H1258" s="49" t="s">
        <v>4360</v>
      </c>
      <c r="I1258" s="51" t="s">
        <v>5072</v>
      </c>
      <c r="J1258" s="49">
        <v>16</v>
      </c>
      <c r="K1258" s="49">
        <v>500</v>
      </c>
      <c r="L1258" s="49">
        <f t="shared" si="119"/>
        <v>-22140</v>
      </c>
      <c r="N1258" s="52" t="s">
        <v>243</v>
      </c>
      <c r="P1258" s="49">
        <v>26968</v>
      </c>
      <c r="Q1258" s="49">
        <v>0</v>
      </c>
      <c r="R1258" s="49">
        <v>0</v>
      </c>
      <c r="S1258" s="77">
        <f t="shared" si="120"/>
        <v>26968</v>
      </c>
      <c r="T1258" s="77">
        <f t="shared" si="121"/>
        <v>26968</v>
      </c>
      <c r="U1258" s="49">
        <v>22640</v>
      </c>
      <c r="V1258" s="49">
        <v>11830</v>
      </c>
      <c r="W1258" s="49">
        <v>11290</v>
      </c>
      <c r="X1258" s="49">
        <f t="shared" si="123"/>
        <v>-7502</v>
      </c>
      <c r="Y1258" s="49" t="s">
        <v>181</v>
      </c>
      <c r="Z1258" s="53">
        <v>0.22500000000000001</v>
      </c>
      <c r="AB1258" s="53">
        <f t="shared" si="122"/>
        <v>-0.22500000000000001</v>
      </c>
      <c r="AM1258" s="49" t="s">
        <v>3846</v>
      </c>
      <c r="AN1258" s="49" t="s">
        <v>4272</v>
      </c>
    </row>
    <row r="1259" spans="1:40" hidden="1" x14ac:dyDescent="0.2">
      <c r="A1259" s="49" t="s">
        <v>5073</v>
      </c>
      <c r="B1259" s="49" t="s">
        <v>5074</v>
      </c>
      <c r="C1259" s="50" t="s">
        <v>166</v>
      </c>
      <c r="D1259" s="49" t="s">
        <v>2310</v>
      </c>
      <c r="E1259" s="49" t="s">
        <v>5075</v>
      </c>
      <c r="F1259" s="49" t="s">
        <v>4284</v>
      </c>
      <c r="G1259" s="49" t="s">
        <v>3962</v>
      </c>
      <c r="H1259" s="49" t="s">
        <v>4360</v>
      </c>
      <c r="I1259" s="51" t="s">
        <v>5076</v>
      </c>
      <c r="J1259" s="49">
        <v>21</v>
      </c>
      <c r="K1259" s="49">
        <v>500</v>
      </c>
      <c r="L1259" s="49">
        <f t="shared" si="119"/>
        <v>-2496</v>
      </c>
      <c r="N1259" s="52" t="s">
        <v>243</v>
      </c>
      <c r="P1259" s="49">
        <v>1603</v>
      </c>
      <c r="Q1259" s="49">
        <v>1000</v>
      </c>
      <c r="R1259" s="49">
        <v>3000</v>
      </c>
      <c r="S1259" s="77">
        <f t="shared" si="120"/>
        <v>2603</v>
      </c>
      <c r="T1259" s="77">
        <f t="shared" si="121"/>
        <v>5603</v>
      </c>
      <c r="U1259" s="49">
        <v>2996</v>
      </c>
      <c r="V1259" s="49">
        <v>2304</v>
      </c>
      <c r="W1259" s="49">
        <v>2304</v>
      </c>
      <c r="X1259" s="49">
        <f t="shared" si="123"/>
        <v>-3697</v>
      </c>
      <c r="Y1259" s="49" t="s">
        <v>181</v>
      </c>
      <c r="Z1259" s="53">
        <v>0.73919999999999997</v>
      </c>
      <c r="AB1259" s="53">
        <f t="shared" si="122"/>
        <v>-0.73919999999999997</v>
      </c>
      <c r="AM1259" s="49" t="s">
        <v>3846</v>
      </c>
      <c r="AN1259" s="49" t="s">
        <v>4272</v>
      </c>
    </row>
    <row r="1260" spans="1:40" hidden="1" x14ac:dyDescent="0.2">
      <c r="A1260" s="49" t="s">
        <v>5077</v>
      </c>
      <c r="B1260" s="49" t="s">
        <v>5078</v>
      </c>
      <c r="C1260" s="50" t="s">
        <v>166</v>
      </c>
      <c r="D1260" s="49" t="s">
        <v>437</v>
      </c>
      <c r="E1260" s="49" t="s">
        <v>5079</v>
      </c>
      <c r="F1260" s="49" t="s">
        <v>4284</v>
      </c>
      <c r="G1260" s="49" t="s">
        <v>3962</v>
      </c>
      <c r="H1260" s="49" t="s">
        <v>4299</v>
      </c>
      <c r="I1260" s="51" t="s">
        <v>5080</v>
      </c>
      <c r="J1260" s="49">
        <v>11</v>
      </c>
      <c r="K1260" s="49">
        <v>4000</v>
      </c>
      <c r="L1260" s="49">
        <f t="shared" si="119"/>
        <v>-180464</v>
      </c>
      <c r="N1260" s="52" t="s">
        <v>243</v>
      </c>
      <c r="P1260" s="49">
        <v>81595</v>
      </c>
      <c r="Q1260" s="49">
        <v>0</v>
      </c>
      <c r="R1260" s="49">
        <v>120000</v>
      </c>
      <c r="S1260" s="77">
        <f t="shared" si="120"/>
        <v>81595</v>
      </c>
      <c r="T1260" s="77">
        <f t="shared" si="121"/>
        <v>201595</v>
      </c>
      <c r="U1260" s="49">
        <v>184464</v>
      </c>
      <c r="V1260" s="49">
        <v>70028</v>
      </c>
      <c r="W1260" s="49">
        <v>36390</v>
      </c>
      <c r="X1260" s="49">
        <f t="shared" si="123"/>
        <v>-172897</v>
      </c>
      <c r="Y1260" s="49" t="s">
        <v>181</v>
      </c>
      <c r="Z1260" s="53">
        <v>4.7469999999999998E-2</v>
      </c>
      <c r="AB1260" s="53">
        <f t="shared" si="122"/>
        <v>-4.7469999999999998E-2</v>
      </c>
      <c r="AM1260" s="49" t="s">
        <v>3846</v>
      </c>
      <c r="AN1260" s="49" t="s">
        <v>4272</v>
      </c>
    </row>
    <row r="1261" spans="1:40" hidden="1" x14ac:dyDescent="0.2">
      <c r="A1261" s="49" t="s">
        <v>5081</v>
      </c>
      <c r="B1261" s="49" t="s">
        <v>5082</v>
      </c>
      <c r="C1261" s="50" t="s">
        <v>166</v>
      </c>
      <c r="D1261" s="49" t="s">
        <v>2310</v>
      </c>
      <c r="E1261" s="49" t="s">
        <v>5083</v>
      </c>
      <c r="F1261" s="49" t="s">
        <v>4284</v>
      </c>
      <c r="G1261" s="49" t="s">
        <v>3962</v>
      </c>
      <c r="H1261" s="49" t="s">
        <v>4299</v>
      </c>
      <c r="I1261" s="51" t="s">
        <v>5084</v>
      </c>
      <c r="J1261" s="49">
        <v>20</v>
      </c>
      <c r="K1261" s="49">
        <v>10000</v>
      </c>
      <c r="L1261" s="49">
        <f t="shared" si="119"/>
        <v>-64857</v>
      </c>
      <c r="N1261" s="52" t="s">
        <v>243</v>
      </c>
      <c r="P1261" s="49">
        <v>40066</v>
      </c>
      <c r="Q1261" s="49">
        <v>20000</v>
      </c>
      <c r="R1261" s="49">
        <v>40000</v>
      </c>
      <c r="S1261" s="77">
        <f t="shared" si="120"/>
        <v>60066</v>
      </c>
      <c r="T1261" s="77">
        <f t="shared" si="121"/>
        <v>100066</v>
      </c>
      <c r="U1261" s="49">
        <v>74857</v>
      </c>
      <c r="V1261" s="49">
        <v>44074</v>
      </c>
      <c r="W1261" s="49">
        <v>44840</v>
      </c>
      <c r="X1261" s="49">
        <f t="shared" si="123"/>
        <v>-78865</v>
      </c>
      <c r="Y1261" s="49" t="s">
        <v>181</v>
      </c>
      <c r="Z1261" s="53">
        <v>5.0000000000000001E-3</v>
      </c>
      <c r="AB1261" s="53">
        <f t="shared" si="122"/>
        <v>-5.0000000000000001E-3</v>
      </c>
      <c r="AM1261" s="49" t="s">
        <v>3846</v>
      </c>
      <c r="AN1261" s="49" t="s">
        <v>4272</v>
      </c>
    </row>
    <row r="1262" spans="1:40" hidden="1" x14ac:dyDescent="0.2">
      <c r="A1262" s="49" t="s">
        <v>5085</v>
      </c>
      <c r="B1262" s="49" t="s">
        <v>5086</v>
      </c>
      <c r="C1262" s="50" t="s">
        <v>166</v>
      </c>
      <c r="D1262" s="49" t="s">
        <v>2310</v>
      </c>
      <c r="E1262" s="49" t="s">
        <v>5087</v>
      </c>
      <c r="F1262" s="49" t="s">
        <v>4284</v>
      </c>
      <c r="G1262" s="49" t="s">
        <v>3962</v>
      </c>
      <c r="H1262" s="49" t="s">
        <v>4299</v>
      </c>
      <c r="I1262" s="51" t="s">
        <v>5088</v>
      </c>
      <c r="J1262" s="49">
        <v>21</v>
      </c>
      <c r="K1262" s="49">
        <v>10000</v>
      </c>
      <c r="L1262" s="49">
        <f t="shared" si="119"/>
        <v>-154398</v>
      </c>
      <c r="N1262" s="52" t="s">
        <v>243</v>
      </c>
      <c r="P1262" s="49">
        <v>61115</v>
      </c>
      <c r="Q1262" s="49">
        <v>70000</v>
      </c>
      <c r="R1262" s="49">
        <v>110000</v>
      </c>
      <c r="S1262" s="77">
        <f t="shared" si="120"/>
        <v>131115</v>
      </c>
      <c r="T1262" s="77">
        <f t="shared" si="121"/>
        <v>241115</v>
      </c>
      <c r="U1262" s="49">
        <v>164398</v>
      </c>
      <c r="V1262" s="49">
        <v>87335</v>
      </c>
      <c r="W1262" s="49">
        <v>85569</v>
      </c>
      <c r="X1262" s="49">
        <f t="shared" si="123"/>
        <v>-190618</v>
      </c>
      <c r="Y1262" s="49" t="s">
        <v>181</v>
      </c>
      <c r="Z1262" s="53">
        <v>1.2500000000000001E-2</v>
      </c>
      <c r="AB1262" s="53">
        <f t="shared" si="122"/>
        <v>-1.2500000000000001E-2</v>
      </c>
      <c r="AM1262" s="49" t="s">
        <v>3846</v>
      </c>
      <c r="AN1262" s="49" t="s">
        <v>4272</v>
      </c>
    </row>
    <row r="1263" spans="1:40" hidden="1" x14ac:dyDescent="0.2">
      <c r="A1263" s="49" t="s">
        <v>5089</v>
      </c>
      <c r="B1263" s="49" t="s">
        <v>5090</v>
      </c>
      <c r="C1263" s="50" t="s">
        <v>166</v>
      </c>
      <c r="D1263" s="49" t="s">
        <v>2310</v>
      </c>
      <c r="E1263" s="49" t="s">
        <v>5091</v>
      </c>
      <c r="F1263" s="49" t="s">
        <v>4284</v>
      </c>
      <c r="G1263" s="49" t="s">
        <v>3962</v>
      </c>
      <c r="H1263" s="49" t="s">
        <v>4299</v>
      </c>
      <c r="I1263" s="51" t="s">
        <v>5092</v>
      </c>
      <c r="J1263" s="49">
        <v>21</v>
      </c>
      <c r="K1263" s="49">
        <v>10000</v>
      </c>
      <c r="L1263" s="49">
        <f t="shared" si="119"/>
        <v>-121199</v>
      </c>
      <c r="N1263" s="52" t="s">
        <v>243</v>
      </c>
      <c r="P1263" s="49">
        <v>121236</v>
      </c>
      <c r="Q1263" s="49">
        <v>0</v>
      </c>
      <c r="R1263" s="49">
        <v>60000</v>
      </c>
      <c r="S1263" s="77">
        <f t="shared" si="120"/>
        <v>121236</v>
      </c>
      <c r="T1263" s="77">
        <f t="shared" si="121"/>
        <v>181236</v>
      </c>
      <c r="U1263" s="49">
        <v>131199</v>
      </c>
      <c r="V1263" s="49">
        <v>71132</v>
      </c>
      <c r="W1263" s="49">
        <v>70733</v>
      </c>
      <c r="X1263" s="49">
        <f t="shared" si="123"/>
        <v>-81095</v>
      </c>
      <c r="Y1263" s="49" t="s">
        <v>181</v>
      </c>
      <c r="Z1263" s="53">
        <v>6.4999999999999997E-3</v>
      </c>
      <c r="AB1263" s="53">
        <f t="shared" si="122"/>
        <v>-6.4999999999999997E-3</v>
      </c>
      <c r="AM1263" s="49" t="s">
        <v>3846</v>
      </c>
      <c r="AN1263" s="49" t="s">
        <v>4272</v>
      </c>
    </row>
    <row r="1264" spans="1:40" hidden="1" x14ac:dyDescent="0.2">
      <c r="A1264" s="49" t="s">
        <v>5093</v>
      </c>
      <c r="B1264" s="49" t="s">
        <v>5094</v>
      </c>
      <c r="C1264" s="50" t="s">
        <v>166</v>
      </c>
      <c r="D1264" s="49" t="s">
        <v>2310</v>
      </c>
      <c r="E1264" s="49" t="s">
        <v>5095</v>
      </c>
      <c r="F1264" s="49" t="s">
        <v>4284</v>
      </c>
      <c r="G1264" s="49" t="s">
        <v>3962</v>
      </c>
      <c r="H1264" s="49" t="s">
        <v>4285</v>
      </c>
      <c r="I1264" s="51" t="s">
        <v>5096</v>
      </c>
      <c r="J1264" s="49">
        <v>32</v>
      </c>
      <c r="K1264" s="49">
        <v>10000</v>
      </c>
      <c r="L1264" s="49">
        <f t="shared" si="119"/>
        <v>10000</v>
      </c>
      <c r="M1264" s="49">
        <f>L1264*Z1264</f>
        <v>47</v>
      </c>
      <c r="N1264" s="52" t="s">
        <v>243</v>
      </c>
      <c r="P1264" s="49">
        <v>0</v>
      </c>
      <c r="Q1264" s="49">
        <v>0</v>
      </c>
      <c r="R1264" s="49">
        <v>0</v>
      </c>
      <c r="S1264" s="77">
        <f t="shared" si="120"/>
        <v>0</v>
      </c>
      <c r="T1264" s="77">
        <f t="shared" si="121"/>
        <v>0</v>
      </c>
      <c r="U1264" s="49">
        <v>0</v>
      </c>
      <c r="V1264" s="49">
        <v>0</v>
      </c>
      <c r="W1264" s="49">
        <v>0</v>
      </c>
      <c r="X1264" s="49">
        <f t="shared" si="123"/>
        <v>0</v>
      </c>
      <c r="Y1264" s="49" t="s">
        <v>174</v>
      </c>
      <c r="Z1264" s="53">
        <v>4.7000000000000002E-3</v>
      </c>
      <c r="AB1264" s="53">
        <f t="shared" si="122"/>
        <v>-4.7000000000000002E-3</v>
      </c>
      <c r="AM1264" s="49" t="s">
        <v>3846</v>
      </c>
      <c r="AN1264" s="49" t="s">
        <v>4272</v>
      </c>
    </row>
    <row r="1265" spans="1:40" hidden="1" x14ac:dyDescent="0.2">
      <c r="A1265" s="49" t="s">
        <v>5097</v>
      </c>
      <c r="B1265" s="49" t="s">
        <v>5098</v>
      </c>
      <c r="C1265" s="50" t="s">
        <v>166</v>
      </c>
      <c r="D1265" s="49" t="s">
        <v>437</v>
      </c>
      <c r="E1265" s="49" t="s">
        <v>5099</v>
      </c>
      <c r="F1265" s="49" t="s">
        <v>4284</v>
      </c>
      <c r="G1265" s="49" t="s">
        <v>3962</v>
      </c>
      <c r="H1265" s="49" t="s">
        <v>4299</v>
      </c>
      <c r="I1265" s="51" t="s">
        <v>5021</v>
      </c>
      <c r="J1265" s="49">
        <v>11</v>
      </c>
      <c r="K1265" s="49">
        <v>3000</v>
      </c>
      <c r="L1265" s="49">
        <f t="shared" si="119"/>
        <v>-13200</v>
      </c>
      <c r="N1265" s="52" t="s">
        <v>243</v>
      </c>
      <c r="P1265" s="49">
        <v>43415</v>
      </c>
      <c r="Q1265" s="49">
        <v>0</v>
      </c>
      <c r="R1265" s="49">
        <v>0</v>
      </c>
      <c r="S1265" s="77">
        <f t="shared" si="120"/>
        <v>43415</v>
      </c>
      <c r="T1265" s="77">
        <f t="shared" si="121"/>
        <v>43415</v>
      </c>
      <c r="U1265" s="49">
        <v>16200</v>
      </c>
      <c r="V1265" s="49">
        <v>4500</v>
      </c>
      <c r="W1265" s="49">
        <v>4500</v>
      </c>
      <c r="X1265" s="49">
        <f t="shared" si="123"/>
        <v>22715</v>
      </c>
      <c r="Y1265" s="49" t="s">
        <v>190</v>
      </c>
      <c r="Z1265" s="53">
        <v>0.27700000000000002</v>
      </c>
      <c r="AB1265" s="53">
        <f t="shared" si="122"/>
        <v>-0.27700000000000002</v>
      </c>
      <c r="AM1265" s="49" t="s">
        <v>3846</v>
      </c>
      <c r="AN1265" s="49" t="s">
        <v>4272</v>
      </c>
    </row>
    <row r="1266" spans="1:40" hidden="1" x14ac:dyDescent="0.2">
      <c r="A1266" s="49" t="s">
        <v>5100</v>
      </c>
      <c r="B1266" s="49" t="s">
        <v>5101</v>
      </c>
      <c r="C1266" s="50" t="s">
        <v>166</v>
      </c>
      <c r="D1266" s="49" t="s">
        <v>2310</v>
      </c>
      <c r="E1266" s="49" t="s">
        <v>5102</v>
      </c>
      <c r="F1266" s="49" t="s">
        <v>4284</v>
      </c>
      <c r="G1266" s="49" t="s">
        <v>3962</v>
      </c>
      <c r="H1266" s="49" t="s">
        <v>4377</v>
      </c>
      <c r="I1266" s="51" t="s">
        <v>5103</v>
      </c>
      <c r="J1266" s="49">
        <v>16</v>
      </c>
      <c r="K1266" s="49">
        <v>1500</v>
      </c>
      <c r="L1266" s="49">
        <f t="shared" si="119"/>
        <v>-11940</v>
      </c>
      <c r="N1266" s="52" t="s">
        <v>243</v>
      </c>
      <c r="P1266" s="49">
        <v>1500</v>
      </c>
      <c r="Q1266" s="49">
        <v>0</v>
      </c>
      <c r="R1266" s="49">
        <v>20000</v>
      </c>
      <c r="S1266" s="77">
        <f t="shared" si="120"/>
        <v>1500</v>
      </c>
      <c r="T1266" s="77">
        <f t="shared" si="121"/>
        <v>21500</v>
      </c>
      <c r="U1266" s="49">
        <v>13440</v>
      </c>
      <c r="V1266" s="49">
        <v>0</v>
      </c>
      <c r="W1266" s="49">
        <v>0</v>
      </c>
      <c r="X1266" s="49">
        <f t="shared" si="123"/>
        <v>-11940</v>
      </c>
      <c r="Y1266" s="49" t="s">
        <v>181</v>
      </c>
      <c r="Z1266" s="53">
        <v>2.5099999999999998</v>
      </c>
      <c r="AB1266" s="53">
        <f t="shared" si="122"/>
        <v>-2.5099999999999998</v>
      </c>
      <c r="AM1266" s="49" t="s">
        <v>3846</v>
      </c>
      <c r="AN1266" s="49" t="s">
        <v>4272</v>
      </c>
    </row>
    <row r="1267" spans="1:40" hidden="1" x14ac:dyDescent="0.2">
      <c r="A1267" s="49" t="s">
        <v>5104</v>
      </c>
      <c r="B1267" s="49" t="s">
        <v>5105</v>
      </c>
      <c r="C1267" s="50" t="s">
        <v>166</v>
      </c>
      <c r="D1267" s="49" t="s">
        <v>2310</v>
      </c>
      <c r="E1267" s="49" t="s">
        <v>5106</v>
      </c>
      <c r="F1267" s="49" t="s">
        <v>4284</v>
      </c>
      <c r="G1267" s="49" t="s">
        <v>3962</v>
      </c>
      <c r="H1267" s="49" t="s">
        <v>3706</v>
      </c>
      <c r="I1267" s="51" t="s">
        <v>5107</v>
      </c>
      <c r="J1267" s="49">
        <v>29</v>
      </c>
      <c r="K1267" s="49">
        <v>15000</v>
      </c>
      <c r="L1267" s="49">
        <f t="shared" si="119"/>
        <v>-962901</v>
      </c>
      <c r="N1267" s="52" t="s">
        <v>243</v>
      </c>
      <c r="P1267" s="49">
        <v>763771</v>
      </c>
      <c r="Q1267" s="49">
        <v>1005000</v>
      </c>
      <c r="R1267" s="49">
        <v>420000</v>
      </c>
      <c r="S1267" s="77">
        <f t="shared" si="120"/>
        <v>1768771</v>
      </c>
      <c r="T1267" s="77">
        <f t="shared" si="121"/>
        <v>2188771</v>
      </c>
      <c r="U1267" s="49">
        <v>977901</v>
      </c>
      <c r="V1267" s="49">
        <v>893272</v>
      </c>
      <c r="W1267" s="49">
        <v>1039278</v>
      </c>
      <c r="X1267" s="49">
        <f t="shared" si="123"/>
        <v>-1107402</v>
      </c>
      <c r="Y1267" s="49" t="s">
        <v>181</v>
      </c>
      <c r="Z1267" s="53">
        <v>2.8400000000000002E-2</v>
      </c>
      <c r="AB1267" s="53">
        <f t="shared" si="122"/>
        <v>-2.8400000000000002E-2</v>
      </c>
      <c r="AM1267" s="49" t="s">
        <v>3846</v>
      </c>
      <c r="AN1267" s="49" t="s">
        <v>4272</v>
      </c>
    </row>
    <row r="1268" spans="1:40" hidden="1" x14ac:dyDescent="0.2">
      <c r="A1268" s="49" t="s">
        <v>5108</v>
      </c>
      <c r="B1268" s="49" t="s">
        <v>5109</v>
      </c>
      <c r="C1268" s="50" t="s">
        <v>166</v>
      </c>
      <c r="D1268" s="49" t="s">
        <v>2310</v>
      </c>
      <c r="E1268" s="49" t="s">
        <v>5110</v>
      </c>
      <c r="F1268" s="49" t="s">
        <v>4284</v>
      </c>
      <c r="G1268" s="49" t="s">
        <v>3962</v>
      </c>
      <c r="H1268" s="49" t="s">
        <v>4476</v>
      </c>
      <c r="I1268" s="51" t="s">
        <v>5111</v>
      </c>
      <c r="J1268" s="49">
        <v>15</v>
      </c>
      <c r="K1268" s="49">
        <v>2000</v>
      </c>
      <c r="L1268" s="49">
        <f t="shared" si="119"/>
        <v>-19076</v>
      </c>
      <c r="N1268" s="52" t="s">
        <v>243</v>
      </c>
      <c r="P1268" s="49">
        <v>22893</v>
      </c>
      <c r="Q1268" s="49">
        <v>0</v>
      </c>
      <c r="R1268" s="49">
        <v>16000</v>
      </c>
      <c r="S1268" s="77">
        <f t="shared" si="120"/>
        <v>22893</v>
      </c>
      <c r="T1268" s="77">
        <f t="shared" si="121"/>
        <v>38893</v>
      </c>
      <c r="U1268" s="49">
        <v>21076</v>
      </c>
      <c r="V1268" s="49">
        <v>15512</v>
      </c>
      <c r="W1268" s="49">
        <v>15750</v>
      </c>
      <c r="X1268" s="49">
        <f t="shared" si="123"/>
        <v>-13695</v>
      </c>
      <c r="Y1268" s="49" t="s">
        <v>181</v>
      </c>
      <c r="Z1268" s="53">
        <v>7.0699999999999999E-2</v>
      </c>
      <c r="AB1268" s="53">
        <f t="shared" si="122"/>
        <v>-7.0699999999999999E-2</v>
      </c>
      <c r="AM1268" s="49" t="s">
        <v>3846</v>
      </c>
      <c r="AN1268" s="49" t="s">
        <v>4272</v>
      </c>
    </row>
    <row r="1269" spans="1:40" hidden="1" x14ac:dyDescent="0.2">
      <c r="A1269" s="49" t="s">
        <v>5112</v>
      </c>
      <c r="B1269" s="49" t="s">
        <v>5113</v>
      </c>
      <c r="C1269" s="50" t="s">
        <v>166</v>
      </c>
      <c r="D1269" s="49" t="s">
        <v>2310</v>
      </c>
      <c r="E1269" s="49" t="s">
        <v>5114</v>
      </c>
      <c r="F1269" s="49" t="s">
        <v>4284</v>
      </c>
      <c r="G1269" s="49" t="s">
        <v>3962</v>
      </c>
      <c r="H1269" s="49" t="s">
        <v>3706</v>
      </c>
      <c r="I1269" s="51" t="s">
        <v>5115</v>
      </c>
      <c r="J1269" s="49">
        <v>28</v>
      </c>
      <c r="K1269" s="49">
        <v>5000</v>
      </c>
      <c r="L1269" s="49">
        <f t="shared" si="119"/>
        <v>-56967</v>
      </c>
      <c r="N1269" s="52" t="s">
        <v>243</v>
      </c>
      <c r="P1269" s="49">
        <v>113611</v>
      </c>
      <c r="Q1269" s="49">
        <v>28000</v>
      </c>
      <c r="R1269" s="49">
        <v>36000</v>
      </c>
      <c r="S1269" s="77">
        <f t="shared" si="120"/>
        <v>141611</v>
      </c>
      <c r="T1269" s="77">
        <f t="shared" si="121"/>
        <v>177611</v>
      </c>
      <c r="U1269" s="49">
        <v>61967</v>
      </c>
      <c r="V1269" s="49">
        <v>43148</v>
      </c>
      <c r="W1269" s="49">
        <v>44100</v>
      </c>
      <c r="X1269" s="49">
        <f t="shared" si="123"/>
        <v>8496</v>
      </c>
      <c r="Y1269" s="49" t="s">
        <v>190</v>
      </c>
      <c r="Z1269" s="53">
        <v>0.14799999999999999</v>
      </c>
      <c r="AB1269" s="53">
        <f t="shared" si="122"/>
        <v>-0.14799999999999999</v>
      </c>
      <c r="AM1269" s="49" t="s">
        <v>3846</v>
      </c>
      <c r="AN1269" s="49" t="s">
        <v>4272</v>
      </c>
    </row>
    <row r="1270" spans="1:40" hidden="1" x14ac:dyDescent="0.2">
      <c r="A1270" s="49" t="s">
        <v>5116</v>
      </c>
      <c r="B1270" s="49" t="s">
        <v>5117</v>
      </c>
      <c r="C1270" s="50" t="s">
        <v>166</v>
      </c>
      <c r="D1270" s="49" t="s">
        <v>2310</v>
      </c>
      <c r="E1270" s="49" t="s">
        <v>5118</v>
      </c>
      <c r="F1270" s="49" t="s">
        <v>4284</v>
      </c>
      <c r="G1270" s="49" t="s">
        <v>3962</v>
      </c>
      <c r="H1270" s="49" t="s">
        <v>4360</v>
      </c>
      <c r="I1270" s="51" t="s">
        <v>5119</v>
      </c>
      <c r="J1270" s="49">
        <v>31</v>
      </c>
      <c r="K1270" s="49">
        <v>30000</v>
      </c>
      <c r="L1270" s="49">
        <f t="shared" si="119"/>
        <v>23624</v>
      </c>
      <c r="M1270" s="49">
        <f>L1270*Z1270</f>
        <v>163.00559999999999</v>
      </c>
      <c r="N1270" s="52" t="s">
        <v>243</v>
      </c>
      <c r="P1270" s="49">
        <v>14211</v>
      </c>
      <c r="Q1270" s="49">
        <v>0</v>
      </c>
      <c r="R1270" s="49">
        <v>20000</v>
      </c>
      <c r="S1270" s="77">
        <f t="shared" si="120"/>
        <v>14211</v>
      </c>
      <c r="T1270" s="77">
        <f t="shared" si="121"/>
        <v>34211</v>
      </c>
      <c r="U1270" s="49">
        <v>6376</v>
      </c>
      <c r="V1270" s="49">
        <v>4617</v>
      </c>
      <c r="W1270" s="49">
        <v>4785</v>
      </c>
      <c r="X1270" s="49">
        <f t="shared" si="123"/>
        <v>3218</v>
      </c>
      <c r="Y1270" s="49" t="s">
        <v>190</v>
      </c>
      <c r="Z1270" s="53">
        <v>6.8999999999999999E-3</v>
      </c>
      <c r="AB1270" s="53">
        <f t="shared" si="122"/>
        <v>-6.8999999999999999E-3</v>
      </c>
      <c r="AM1270" s="49" t="s">
        <v>3846</v>
      </c>
      <c r="AN1270" s="49" t="s">
        <v>4272</v>
      </c>
    </row>
    <row r="1271" spans="1:40" hidden="1" x14ac:dyDescent="0.2">
      <c r="A1271" s="49" t="s">
        <v>5120</v>
      </c>
      <c r="B1271" s="49" t="s">
        <v>5121</v>
      </c>
      <c r="C1271" s="50" t="s">
        <v>166</v>
      </c>
      <c r="D1271" s="49" t="s">
        <v>377</v>
      </c>
      <c r="E1271" s="49" t="s">
        <v>5122</v>
      </c>
      <c r="F1271" s="49" t="s">
        <v>4284</v>
      </c>
      <c r="G1271" s="49" t="s">
        <v>3962</v>
      </c>
      <c r="H1271" s="49" t="s">
        <v>4476</v>
      </c>
      <c r="I1271" s="51" t="s">
        <v>5123</v>
      </c>
      <c r="J1271" s="49">
        <v>15</v>
      </c>
      <c r="K1271" s="49">
        <v>2000</v>
      </c>
      <c r="L1271" s="49">
        <f t="shared" si="119"/>
        <v>2000</v>
      </c>
      <c r="M1271" s="49">
        <f>L1271*Z1271</f>
        <v>1284</v>
      </c>
      <c r="N1271" s="52" t="s">
        <v>243</v>
      </c>
      <c r="P1271" s="49">
        <v>0</v>
      </c>
      <c r="Q1271" s="49">
        <v>0</v>
      </c>
      <c r="R1271" s="49">
        <v>0</v>
      </c>
      <c r="S1271" s="77">
        <f t="shared" si="120"/>
        <v>0</v>
      </c>
      <c r="T1271" s="77">
        <f t="shared" si="121"/>
        <v>0</v>
      </c>
      <c r="U1271" s="49">
        <v>0</v>
      </c>
      <c r="V1271" s="49">
        <v>0</v>
      </c>
      <c r="W1271" s="49">
        <v>0</v>
      </c>
      <c r="X1271" s="49">
        <f t="shared" si="123"/>
        <v>0</v>
      </c>
      <c r="Y1271" s="49" t="s">
        <v>174</v>
      </c>
      <c r="Z1271" s="53">
        <v>0.64200000000000002</v>
      </c>
      <c r="AB1271" s="53">
        <f t="shared" si="122"/>
        <v>-0.64200000000000002</v>
      </c>
      <c r="AM1271" s="49" t="s">
        <v>3846</v>
      </c>
      <c r="AN1271" s="49" t="s">
        <v>4272</v>
      </c>
    </row>
    <row r="1272" spans="1:40" hidden="1" x14ac:dyDescent="0.2">
      <c r="A1272" s="49" t="s">
        <v>5124</v>
      </c>
      <c r="B1272" s="49" t="s">
        <v>5125</v>
      </c>
      <c r="C1272" s="50" t="s">
        <v>166</v>
      </c>
      <c r="D1272" s="49" t="s">
        <v>437</v>
      </c>
      <c r="E1272" s="49" t="s">
        <v>5126</v>
      </c>
      <c r="F1272" s="49" t="s">
        <v>4284</v>
      </c>
      <c r="G1272" s="49" t="s">
        <v>3962</v>
      </c>
      <c r="H1272" s="49" t="s">
        <v>4299</v>
      </c>
      <c r="I1272" s="51" t="s">
        <v>5127</v>
      </c>
      <c r="J1272" s="49">
        <v>19</v>
      </c>
      <c r="K1272" s="49">
        <v>3000</v>
      </c>
      <c r="L1272" s="49">
        <f t="shared" si="119"/>
        <v>-223217</v>
      </c>
      <c r="N1272" s="52" t="s">
        <v>243</v>
      </c>
      <c r="P1272" s="49">
        <v>882329</v>
      </c>
      <c r="Q1272" s="49">
        <v>0</v>
      </c>
      <c r="R1272" s="49">
        <v>0</v>
      </c>
      <c r="S1272" s="77">
        <f t="shared" si="120"/>
        <v>882329</v>
      </c>
      <c r="T1272" s="77">
        <f t="shared" si="121"/>
        <v>882329</v>
      </c>
      <c r="U1272" s="49">
        <v>226217</v>
      </c>
      <c r="V1272" s="49">
        <v>103930</v>
      </c>
      <c r="W1272" s="49">
        <v>115433</v>
      </c>
      <c r="X1272" s="49">
        <f t="shared" si="123"/>
        <v>552182</v>
      </c>
      <c r="Y1272" s="49" t="s">
        <v>190</v>
      </c>
      <c r="Z1272" s="53">
        <v>1.133E-2</v>
      </c>
      <c r="AB1272" s="53">
        <f t="shared" si="122"/>
        <v>-1.133E-2</v>
      </c>
      <c r="AM1272" s="49" t="s">
        <v>3846</v>
      </c>
      <c r="AN1272" s="49" t="s">
        <v>4272</v>
      </c>
    </row>
    <row r="1273" spans="1:40" hidden="1" x14ac:dyDescent="0.2">
      <c r="A1273" s="49" t="s">
        <v>5128</v>
      </c>
      <c r="B1273" s="49" t="s">
        <v>5129</v>
      </c>
      <c r="C1273" s="50" t="s">
        <v>166</v>
      </c>
      <c r="D1273" s="49" t="s">
        <v>2310</v>
      </c>
      <c r="E1273" s="49" t="s">
        <v>5130</v>
      </c>
      <c r="F1273" s="49" t="s">
        <v>4284</v>
      </c>
      <c r="G1273" s="49" t="s">
        <v>3962</v>
      </c>
      <c r="H1273" s="49" t="s">
        <v>3706</v>
      </c>
      <c r="I1273" s="51" t="s">
        <v>5131</v>
      </c>
      <c r="J1273" s="49">
        <v>21</v>
      </c>
      <c r="K1273" s="49">
        <v>15000</v>
      </c>
      <c r="L1273" s="49">
        <f t="shared" si="119"/>
        <v>-7311150</v>
      </c>
      <c r="N1273" s="52" t="s">
        <v>243</v>
      </c>
      <c r="P1273" s="49">
        <v>3404861</v>
      </c>
      <c r="Q1273" s="49">
        <v>3579000</v>
      </c>
      <c r="R1273" s="49">
        <v>2790000</v>
      </c>
      <c r="S1273" s="77">
        <f t="shared" si="120"/>
        <v>6983861</v>
      </c>
      <c r="T1273" s="77">
        <f t="shared" si="121"/>
        <v>9773861</v>
      </c>
      <c r="U1273" s="49">
        <v>7326150</v>
      </c>
      <c r="V1273" s="49">
        <v>4405665</v>
      </c>
      <c r="W1273" s="49">
        <v>4406301</v>
      </c>
      <c r="X1273" s="49">
        <f t="shared" si="123"/>
        <v>-8326954</v>
      </c>
      <c r="Y1273" s="49" t="s">
        <v>181</v>
      </c>
      <c r="Z1273" s="53">
        <v>1.4999999999999999E-2</v>
      </c>
      <c r="AB1273" s="53">
        <f t="shared" si="122"/>
        <v>-1.4999999999999999E-2</v>
      </c>
      <c r="AM1273" s="49" t="s">
        <v>3846</v>
      </c>
      <c r="AN1273" s="49" t="s">
        <v>4272</v>
      </c>
    </row>
    <row r="1274" spans="1:40" hidden="1" x14ac:dyDescent="0.2">
      <c r="A1274" s="49" t="s">
        <v>5132</v>
      </c>
      <c r="B1274" s="49" t="s">
        <v>5133</v>
      </c>
      <c r="C1274" s="50" t="s">
        <v>166</v>
      </c>
      <c r="D1274" s="49" t="s">
        <v>437</v>
      </c>
      <c r="E1274" s="49" t="s">
        <v>5134</v>
      </c>
      <c r="F1274" s="49" t="s">
        <v>4284</v>
      </c>
      <c r="G1274" s="49" t="s">
        <v>3962</v>
      </c>
      <c r="H1274" s="49" t="s">
        <v>4299</v>
      </c>
      <c r="I1274" s="51" t="s">
        <v>5135</v>
      </c>
      <c r="J1274" s="49">
        <v>11</v>
      </c>
      <c r="K1274" s="49">
        <v>3000</v>
      </c>
      <c r="L1274" s="49">
        <f t="shared" si="119"/>
        <v>-1241443</v>
      </c>
      <c r="N1274" s="52" t="s">
        <v>243</v>
      </c>
      <c r="P1274" s="49">
        <v>1053607</v>
      </c>
      <c r="Q1274" s="49">
        <v>0</v>
      </c>
      <c r="R1274" s="49">
        <v>600000</v>
      </c>
      <c r="S1274" s="77">
        <f t="shared" si="120"/>
        <v>1053607</v>
      </c>
      <c r="T1274" s="77">
        <f t="shared" si="121"/>
        <v>1653607</v>
      </c>
      <c r="U1274" s="49">
        <v>1244443</v>
      </c>
      <c r="V1274" s="49">
        <v>1023112</v>
      </c>
      <c r="W1274" s="49">
        <v>1101498</v>
      </c>
      <c r="X1274" s="49">
        <f t="shared" si="123"/>
        <v>-1213948</v>
      </c>
      <c r="Y1274" s="49" t="s">
        <v>181</v>
      </c>
      <c r="Z1274" s="53">
        <v>0.11700000000000001</v>
      </c>
      <c r="AB1274" s="53">
        <f t="shared" si="122"/>
        <v>-0.11700000000000001</v>
      </c>
      <c r="AM1274" s="49" t="s">
        <v>3846</v>
      </c>
      <c r="AN1274" s="49" t="s">
        <v>4272</v>
      </c>
    </row>
    <row r="1275" spans="1:40" hidden="1" x14ac:dyDescent="0.2">
      <c r="A1275" s="49" t="s">
        <v>5136</v>
      </c>
      <c r="B1275" s="49" t="s">
        <v>5137</v>
      </c>
      <c r="C1275" s="50" t="s">
        <v>166</v>
      </c>
      <c r="D1275" s="49" t="s">
        <v>437</v>
      </c>
      <c r="E1275" s="49" t="s">
        <v>5138</v>
      </c>
      <c r="F1275" s="49" t="s">
        <v>4284</v>
      </c>
      <c r="G1275" s="49" t="s">
        <v>3962</v>
      </c>
      <c r="H1275" s="49" t="s">
        <v>4270</v>
      </c>
      <c r="I1275" s="51" t="s">
        <v>5139</v>
      </c>
      <c r="J1275" s="49">
        <v>13</v>
      </c>
      <c r="K1275" s="49">
        <v>5000</v>
      </c>
      <c r="L1275" s="49">
        <f t="shared" si="119"/>
        <v>-56205</v>
      </c>
      <c r="N1275" s="52" t="s">
        <v>243</v>
      </c>
      <c r="P1275" s="49">
        <v>66554</v>
      </c>
      <c r="Q1275" s="49">
        <v>0</v>
      </c>
      <c r="R1275" s="49">
        <v>0</v>
      </c>
      <c r="S1275" s="77">
        <f t="shared" si="120"/>
        <v>66554</v>
      </c>
      <c r="T1275" s="77">
        <f t="shared" si="121"/>
        <v>66554</v>
      </c>
      <c r="U1275" s="49">
        <v>61205</v>
      </c>
      <c r="V1275" s="49">
        <v>22490</v>
      </c>
      <c r="W1275" s="49">
        <v>24580</v>
      </c>
      <c r="X1275" s="49">
        <f t="shared" si="123"/>
        <v>-17141</v>
      </c>
      <c r="Y1275" s="49" t="s">
        <v>181</v>
      </c>
      <c r="Z1275" s="53">
        <v>9.8199999999999996E-2</v>
      </c>
      <c r="AB1275" s="53">
        <f t="shared" si="122"/>
        <v>-9.8199999999999996E-2</v>
      </c>
      <c r="AM1275" s="49" t="s">
        <v>3846</v>
      </c>
      <c r="AN1275" s="49" t="s">
        <v>4272</v>
      </c>
    </row>
    <row r="1276" spans="1:40" hidden="1" x14ac:dyDescent="0.2">
      <c r="A1276" s="49" t="s">
        <v>5140</v>
      </c>
      <c r="B1276" s="49" t="s">
        <v>5141</v>
      </c>
      <c r="C1276" s="50" t="s">
        <v>166</v>
      </c>
      <c r="D1276" s="49" t="s">
        <v>2310</v>
      </c>
      <c r="E1276" s="49" t="s">
        <v>5142</v>
      </c>
      <c r="F1276" s="49" t="s">
        <v>4284</v>
      </c>
      <c r="G1276" s="49" t="s">
        <v>3962</v>
      </c>
      <c r="H1276" s="49" t="s">
        <v>4299</v>
      </c>
      <c r="I1276" s="51" t="s">
        <v>5143</v>
      </c>
      <c r="J1276" s="49">
        <v>29</v>
      </c>
      <c r="K1276" s="49">
        <v>15000</v>
      </c>
      <c r="L1276" s="49">
        <f t="shared" si="119"/>
        <v>-66882</v>
      </c>
      <c r="N1276" s="52" t="s">
        <v>243</v>
      </c>
      <c r="P1276" s="49">
        <v>160382</v>
      </c>
      <c r="Q1276" s="49">
        <v>0</v>
      </c>
      <c r="R1276" s="49">
        <v>0</v>
      </c>
      <c r="S1276" s="77">
        <f t="shared" si="120"/>
        <v>160382</v>
      </c>
      <c r="T1276" s="77">
        <f t="shared" si="121"/>
        <v>160382</v>
      </c>
      <c r="U1276" s="49">
        <v>81882</v>
      </c>
      <c r="V1276" s="49">
        <v>37463</v>
      </c>
      <c r="W1276" s="49">
        <v>41295</v>
      </c>
      <c r="X1276" s="49">
        <f t="shared" si="123"/>
        <v>41037</v>
      </c>
      <c r="Y1276" s="49" t="s">
        <v>190</v>
      </c>
      <c r="Z1276" s="53">
        <v>6.4530000000000004E-2</v>
      </c>
      <c r="AB1276" s="53">
        <f t="shared" si="122"/>
        <v>-6.4530000000000004E-2</v>
      </c>
      <c r="AM1276" s="49" t="s">
        <v>3846</v>
      </c>
      <c r="AN1276" s="49" t="s">
        <v>4272</v>
      </c>
    </row>
    <row r="1277" spans="1:40" hidden="1" x14ac:dyDescent="0.2">
      <c r="A1277" s="49" t="s">
        <v>5144</v>
      </c>
      <c r="B1277" s="49" t="s">
        <v>5145</v>
      </c>
      <c r="C1277" s="50" t="s">
        <v>166</v>
      </c>
      <c r="D1277" s="49" t="s">
        <v>2310</v>
      </c>
      <c r="E1277" s="49" t="s">
        <v>5146</v>
      </c>
      <c r="F1277" s="49" t="s">
        <v>4284</v>
      </c>
      <c r="G1277" s="49" t="s">
        <v>3962</v>
      </c>
      <c r="H1277" s="49" t="s">
        <v>4377</v>
      </c>
      <c r="I1277" s="51" t="s">
        <v>5147</v>
      </c>
      <c r="J1277" s="49">
        <v>24</v>
      </c>
      <c r="K1277" s="49">
        <v>500</v>
      </c>
      <c r="L1277" s="49">
        <f t="shared" si="119"/>
        <v>-6196</v>
      </c>
      <c r="N1277" s="52" t="s">
        <v>243</v>
      </c>
      <c r="P1277" s="49">
        <v>11927</v>
      </c>
      <c r="Q1277" s="49">
        <v>0</v>
      </c>
      <c r="R1277" s="49">
        <v>0</v>
      </c>
      <c r="S1277" s="77">
        <f t="shared" si="120"/>
        <v>11927</v>
      </c>
      <c r="T1277" s="77">
        <f t="shared" si="121"/>
        <v>11927</v>
      </c>
      <c r="U1277" s="49">
        <v>6696</v>
      </c>
      <c r="V1277" s="49">
        <v>2400</v>
      </c>
      <c r="W1277" s="49">
        <v>2400</v>
      </c>
      <c r="X1277" s="49">
        <f t="shared" si="123"/>
        <v>2831</v>
      </c>
      <c r="Y1277" s="49" t="s">
        <v>190</v>
      </c>
      <c r="Z1277" s="53">
        <v>2.4</v>
      </c>
      <c r="AB1277" s="53">
        <f t="shared" si="122"/>
        <v>-2.4</v>
      </c>
      <c r="AM1277" s="49" t="s">
        <v>3846</v>
      </c>
      <c r="AN1277" s="49" t="s">
        <v>4272</v>
      </c>
    </row>
    <row r="1278" spans="1:40" hidden="1" x14ac:dyDescent="0.2">
      <c r="A1278" s="49" t="s">
        <v>5148</v>
      </c>
      <c r="B1278" s="49" t="s">
        <v>5149</v>
      </c>
      <c r="C1278" s="50" t="s">
        <v>166</v>
      </c>
      <c r="D1278" s="49" t="s">
        <v>403</v>
      </c>
      <c r="E1278" s="49" t="s">
        <v>4979</v>
      </c>
      <c r="F1278" s="49" t="s">
        <v>4284</v>
      </c>
      <c r="G1278" s="49" t="s">
        <v>3962</v>
      </c>
      <c r="H1278" s="49" t="s">
        <v>4696</v>
      </c>
      <c r="I1278" s="51" t="s">
        <v>5150</v>
      </c>
      <c r="J1278" s="49">
        <v>17</v>
      </c>
      <c r="K1278" s="49">
        <v>3000</v>
      </c>
      <c r="L1278" s="49">
        <f t="shared" si="119"/>
        <v>-216580</v>
      </c>
      <c r="N1278" s="52" t="s">
        <v>243</v>
      </c>
      <c r="P1278" s="49">
        <v>128878</v>
      </c>
      <c r="Q1278" s="49">
        <v>60000</v>
      </c>
      <c r="R1278" s="49">
        <v>99000</v>
      </c>
      <c r="S1278" s="77">
        <f t="shared" si="120"/>
        <v>188878</v>
      </c>
      <c r="T1278" s="77">
        <f t="shared" si="121"/>
        <v>287878</v>
      </c>
      <c r="U1278" s="49">
        <v>219580</v>
      </c>
      <c r="V1278" s="49">
        <v>121846</v>
      </c>
      <c r="W1278" s="49">
        <v>122433</v>
      </c>
      <c r="X1278" s="49">
        <f t="shared" si="123"/>
        <v>-212548</v>
      </c>
      <c r="Y1278" s="49" t="s">
        <v>181</v>
      </c>
      <c r="Z1278" s="53">
        <v>0.21199999999999999</v>
      </c>
      <c r="AB1278" s="53">
        <f t="shared" si="122"/>
        <v>-0.21199999999999999</v>
      </c>
      <c r="AM1278" s="49" t="s">
        <v>3846</v>
      </c>
      <c r="AN1278" s="49" t="s">
        <v>4272</v>
      </c>
    </row>
    <row r="1279" spans="1:40" hidden="1" x14ac:dyDescent="0.2">
      <c r="A1279" s="49" t="s">
        <v>5151</v>
      </c>
      <c r="B1279" s="49" t="s">
        <v>5152</v>
      </c>
      <c r="C1279" s="50" t="s">
        <v>166</v>
      </c>
      <c r="D1279" s="49" t="s">
        <v>2310</v>
      </c>
      <c r="E1279" s="49" t="s">
        <v>5153</v>
      </c>
      <c r="F1279" s="49" t="s">
        <v>4284</v>
      </c>
      <c r="G1279" s="49" t="s">
        <v>3962</v>
      </c>
      <c r="H1279" s="49" t="s">
        <v>3706</v>
      </c>
      <c r="I1279" s="51" t="s">
        <v>5154</v>
      </c>
      <c r="J1279" s="49">
        <v>29</v>
      </c>
      <c r="K1279" s="49">
        <v>50000</v>
      </c>
      <c r="L1279" s="49">
        <f t="shared" si="119"/>
        <v>-459708</v>
      </c>
      <c r="N1279" s="52" t="s">
        <v>243</v>
      </c>
      <c r="P1279" s="49">
        <v>429320</v>
      </c>
      <c r="Q1279" s="49">
        <v>300000</v>
      </c>
      <c r="R1279" s="49">
        <v>260000</v>
      </c>
      <c r="S1279" s="77">
        <f t="shared" si="120"/>
        <v>729320</v>
      </c>
      <c r="T1279" s="77">
        <f t="shared" si="121"/>
        <v>989320</v>
      </c>
      <c r="U1279" s="49">
        <v>509708</v>
      </c>
      <c r="V1279" s="49">
        <v>342481</v>
      </c>
      <c r="W1279" s="49">
        <v>352232</v>
      </c>
      <c r="X1279" s="49">
        <f t="shared" si="123"/>
        <v>-422869</v>
      </c>
      <c r="Y1279" s="49" t="s">
        <v>181</v>
      </c>
      <c r="Z1279" s="53">
        <v>6.8199999999999997E-2</v>
      </c>
      <c r="AB1279" s="53">
        <f t="shared" si="122"/>
        <v>-6.8199999999999997E-2</v>
      </c>
      <c r="AM1279" s="49" t="s">
        <v>3846</v>
      </c>
      <c r="AN1279" s="49" t="s">
        <v>4272</v>
      </c>
    </row>
    <row r="1280" spans="1:40" hidden="1" x14ac:dyDescent="0.2">
      <c r="A1280" s="49" t="s">
        <v>5155</v>
      </c>
      <c r="B1280" s="49" t="s">
        <v>5156</v>
      </c>
      <c r="C1280" s="50" t="s">
        <v>166</v>
      </c>
      <c r="D1280" s="49" t="s">
        <v>2310</v>
      </c>
      <c r="E1280" s="49" t="s">
        <v>5157</v>
      </c>
      <c r="F1280" s="49" t="s">
        <v>4284</v>
      </c>
      <c r="G1280" s="49" t="s">
        <v>3962</v>
      </c>
      <c r="H1280" s="49" t="s">
        <v>4407</v>
      </c>
      <c r="I1280" s="51" t="s">
        <v>5158</v>
      </c>
      <c r="J1280" s="49">
        <v>17</v>
      </c>
      <c r="K1280" s="49">
        <v>10000</v>
      </c>
      <c r="L1280" s="49">
        <f t="shared" si="119"/>
        <v>-216447</v>
      </c>
      <c r="N1280" s="52" t="s">
        <v>243</v>
      </c>
      <c r="P1280" s="49">
        <v>1189699</v>
      </c>
      <c r="Q1280" s="49">
        <v>0</v>
      </c>
      <c r="R1280" s="49">
        <v>0</v>
      </c>
      <c r="S1280" s="77">
        <f t="shared" si="120"/>
        <v>1189699</v>
      </c>
      <c r="T1280" s="77">
        <f t="shared" si="121"/>
        <v>1189699</v>
      </c>
      <c r="U1280" s="49">
        <v>226447</v>
      </c>
      <c r="V1280" s="49">
        <v>92964</v>
      </c>
      <c r="W1280" s="49">
        <v>110512</v>
      </c>
      <c r="X1280" s="49">
        <f t="shared" si="123"/>
        <v>870288</v>
      </c>
      <c r="Y1280" s="49" t="s">
        <v>190</v>
      </c>
      <c r="Z1280" s="53">
        <v>1.9599999999999999E-2</v>
      </c>
      <c r="AB1280" s="53">
        <f t="shared" si="122"/>
        <v>-1.9599999999999999E-2</v>
      </c>
      <c r="AM1280" s="49" t="s">
        <v>3846</v>
      </c>
      <c r="AN1280" s="49" t="s">
        <v>4272</v>
      </c>
    </row>
    <row r="1281" spans="1:40" hidden="1" x14ac:dyDescent="0.2">
      <c r="A1281" s="49" t="s">
        <v>5159</v>
      </c>
      <c r="B1281" s="49" t="s">
        <v>5160</v>
      </c>
      <c r="C1281" s="50" t="s">
        <v>166</v>
      </c>
      <c r="D1281" s="49" t="s">
        <v>2310</v>
      </c>
      <c r="E1281" s="49" t="s">
        <v>5161</v>
      </c>
      <c r="F1281" s="49" t="s">
        <v>4284</v>
      </c>
      <c r="G1281" s="49" t="s">
        <v>3962</v>
      </c>
      <c r="H1281" s="49" t="s">
        <v>4696</v>
      </c>
      <c r="I1281" s="51" t="s">
        <v>5162</v>
      </c>
      <c r="J1281" s="49">
        <v>19</v>
      </c>
      <c r="K1281" s="49">
        <v>2000</v>
      </c>
      <c r="L1281" s="49">
        <f t="shared" si="119"/>
        <v>-110765</v>
      </c>
      <c r="N1281" s="52" t="s">
        <v>243</v>
      </c>
      <c r="P1281" s="49">
        <v>97646</v>
      </c>
      <c r="Q1281" s="49">
        <v>10000</v>
      </c>
      <c r="R1281" s="49">
        <v>68000</v>
      </c>
      <c r="S1281" s="77">
        <f t="shared" si="120"/>
        <v>107646</v>
      </c>
      <c r="T1281" s="77">
        <f t="shared" si="121"/>
        <v>175646</v>
      </c>
      <c r="U1281" s="49">
        <v>112765</v>
      </c>
      <c r="V1281" s="49">
        <v>60054</v>
      </c>
      <c r="W1281" s="49">
        <v>60054</v>
      </c>
      <c r="X1281" s="49">
        <f t="shared" si="123"/>
        <v>-75173</v>
      </c>
      <c r="Y1281" s="49" t="s">
        <v>181</v>
      </c>
      <c r="Z1281" s="53">
        <v>0.49</v>
      </c>
      <c r="AB1281" s="53">
        <f t="shared" si="122"/>
        <v>-0.49</v>
      </c>
      <c r="AM1281" s="49" t="s">
        <v>3846</v>
      </c>
      <c r="AN1281" s="49" t="s">
        <v>4272</v>
      </c>
    </row>
    <row r="1282" spans="1:40" hidden="1" x14ac:dyDescent="0.2">
      <c r="A1282" s="49" t="s">
        <v>5163</v>
      </c>
      <c r="B1282" s="49" t="s">
        <v>5164</v>
      </c>
      <c r="C1282" s="50" t="s">
        <v>166</v>
      </c>
      <c r="D1282" s="49" t="s">
        <v>2310</v>
      </c>
      <c r="E1282" s="49" t="s">
        <v>5165</v>
      </c>
      <c r="F1282" s="49" t="s">
        <v>4284</v>
      </c>
      <c r="G1282" s="49" t="s">
        <v>3962</v>
      </c>
      <c r="H1282" s="49" t="s">
        <v>4696</v>
      </c>
      <c r="I1282" s="51" t="s">
        <v>5166</v>
      </c>
      <c r="J1282" s="49">
        <v>23</v>
      </c>
      <c r="K1282" s="49">
        <v>4000</v>
      </c>
      <c r="L1282" s="49">
        <f t="shared" ref="L1282:L1345" si="124">K1282-U1282</f>
        <v>-17840</v>
      </c>
      <c r="N1282" s="52" t="s">
        <v>243</v>
      </c>
      <c r="P1282" s="49">
        <v>7625</v>
      </c>
      <c r="Q1282" s="49">
        <v>0</v>
      </c>
      <c r="R1282" s="49">
        <v>40000</v>
      </c>
      <c r="S1282" s="77">
        <f t="shared" ref="S1282:S1345" si="125">P1282+Q1282</f>
        <v>7625</v>
      </c>
      <c r="T1282" s="77">
        <f t="shared" ref="T1282:T1345" si="126">P1282+Q1282+R1282</f>
        <v>47625</v>
      </c>
      <c r="U1282" s="49">
        <v>21840</v>
      </c>
      <c r="V1282" s="49">
        <v>19584</v>
      </c>
      <c r="W1282" s="49">
        <v>19584</v>
      </c>
      <c r="X1282" s="49">
        <f t="shared" si="123"/>
        <v>-33799</v>
      </c>
      <c r="Y1282" s="49" t="s">
        <v>181</v>
      </c>
      <c r="Z1282" s="53">
        <v>0.15</v>
      </c>
      <c r="AB1282" s="53">
        <f t="shared" ref="AB1282:AB1345" si="127">AA1282-Z1282</f>
        <v>-0.15</v>
      </c>
      <c r="AM1282" s="49" t="s">
        <v>3846</v>
      </c>
      <c r="AN1282" s="49" t="s">
        <v>4272</v>
      </c>
    </row>
    <row r="1283" spans="1:40" hidden="1" x14ac:dyDescent="0.2">
      <c r="A1283" s="49" t="s">
        <v>5167</v>
      </c>
      <c r="B1283" s="49" t="s">
        <v>5168</v>
      </c>
      <c r="C1283" s="50" t="s">
        <v>166</v>
      </c>
      <c r="D1283" s="49" t="s">
        <v>2310</v>
      </c>
      <c r="E1283" s="49" t="s">
        <v>5169</v>
      </c>
      <c r="F1283" s="49" t="s">
        <v>4284</v>
      </c>
      <c r="G1283" s="49" t="s">
        <v>3962</v>
      </c>
      <c r="H1283" s="49" t="s">
        <v>4299</v>
      </c>
      <c r="I1283" s="51" t="s">
        <v>5170</v>
      </c>
      <c r="J1283" s="49">
        <v>10</v>
      </c>
      <c r="K1283" s="49">
        <v>10000</v>
      </c>
      <c r="L1283" s="49">
        <f t="shared" si="124"/>
        <v>728</v>
      </c>
      <c r="M1283" s="82"/>
      <c r="N1283" s="52" t="s">
        <v>243</v>
      </c>
      <c r="P1283" s="49">
        <v>10595</v>
      </c>
      <c r="Q1283" s="49">
        <v>0</v>
      </c>
      <c r="R1283" s="49">
        <v>0</v>
      </c>
      <c r="S1283" s="77">
        <f t="shared" si="125"/>
        <v>10595</v>
      </c>
      <c r="T1283" s="77">
        <f t="shared" si="126"/>
        <v>10595</v>
      </c>
      <c r="U1283" s="49">
        <v>9272</v>
      </c>
      <c r="V1283" s="49">
        <v>5340</v>
      </c>
      <c r="W1283" s="49">
        <v>5719</v>
      </c>
      <c r="X1283" s="49">
        <f t="shared" si="123"/>
        <v>-4017</v>
      </c>
      <c r="Y1283" s="49" t="s">
        <v>181</v>
      </c>
      <c r="Z1283" s="53">
        <v>5.8E-4</v>
      </c>
      <c r="AB1283" s="53">
        <f t="shared" si="127"/>
        <v>-5.8E-4</v>
      </c>
      <c r="AM1283" s="49" t="s">
        <v>3846</v>
      </c>
      <c r="AN1283" s="49" t="s">
        <v>4272</v>
      </c>
    </row>
    <row r="1284" spans="1:40" hidden="1" x14ac:dyDescent="0.2">
      <c r="A1284" s="49" t="s">
        <v>5171</v>
      </c>
      <c r="B1284" s="49" t="s">
        <v>5172</v>
      </c>
      <c r="C1284" s="50" t="s">
        <v>166</v>
      </c>
      <c r="D1284" s="49" t="s">
        <v>437</v>
      </c>
      <c r="E1284" s="49" t="s">
        <v>5173</v>
      </c>
      <c r="F1284" s="49" t="s">
        <v>4284</v>
      </c>
      <c r="G1284" s="49" t="s">
        <v>3962</v>
      </c>
      <c r="H1284" s="49" t="s">
        <v>4407</v>
      </c>
      <c r="I1284" s="51" t="s">
        <v>5174</v>
      </c>
      <c r="J1284" s="49">
        <v>80</v>
      </c>
      <c r="K1284" s="49">
        <v>1000</v>
      </c>
      <c r="L1284" s="49">
        <f t="shared" si="124"/>
        <v>-219584</v>
      </c>
      <c r="N1284" s="52" t="s">
        <v>243</v>
      </c>
      <c r="P1284" s="49">
        <v>203165</v>
      </c>
      <c r="Q1284" s="49">
        <v>0</v>
      </c>
      <c r="R1284" s="49">
        <v>0</v>
      </c>
      <c r="S1284" s="77">
        <f t="shared" si="125"/>
        <v>203165</v>
      </c>
      <c r="T1284" s="77">
        <f t="shared" si="126"/>
        <v>203165</v>
      </c>
      <c r="U1284" s="49">
        <v>220584</v>
      </c>
      <c r="V1284" s="49">
        <v>84600</v>
      </c>
      <c r="W1284" s="49">
        <v>109062</v>
      </c>
      <c r="X1284" s="49">
        <f t="shared" si="123"/>
        <v>-102019</v>
      </c>
      <c r="Y1284" s="49" t="s">
        <v>181</v>
      </c>
      <c r="Z1284" s="53">
        <v>0.26074999999999998</v>
      </c>
      <c r="AB1284" s="53">
        <f t="shared" si="127"/>
        <v>-0.26074999999999998</v>
      </c>
      <c r="AM1284" s="49" t="s">
        <v>3846</v>
      </c>
      <c r="AN1284" s="49" t="s">
        <v>4272</v>
      </c>
    </row>
    <row r="1285" spans="1:40" hidden="1" x14ac:dyDescent="0.2">
      <c r="A1285" s="49" t="s">
        <v>5175</v>
      </c>
      <c r="B1285" s="49" t="s">
        <v>5176</v>
      </c>
      <c r="C1285" s="50" t="s">
        <v>166</v>
      </c>
      <c r="D1285" s="49" t="s">
        <v>2310</v>
      </c>
      <c r="E1285" s="49" t="s">
        <v>5177</v>
      </c>
      <c r="F1285" s="49" t="s">
        <v>4284</v>
      </c>
      <c r="G1285" s="49" t="s">
        <v>3962</v>
      </c>
      <c r="H1285" s="49" t="s">
        <v>4407</v>
      </c>
      <c r="I1285" s="51" t="s">
        <v>5178</v>
      </c>
      <c r="J1285" s="49">
        <v>17</v>
      </c>
      <c r="K1285" s="49">
        <v>4000</v>
      </c>
      <c r="L1285" s="49">
        <f t="shared" si="124"/>
        <v>-1754</v>
      </c>
      <c r="N1285" s="52" t="s">
        <v>243</v>
      </c>
      <c r="P1285" s="49">
        <v>17150</v>
      </c>
      <c r="Q1285" s="49">
        <v>0</v>
      </c>
      <c r="R1285" s="49">
        <v>0</v>
      </c>
      <c r="S1285" s="77">
        <f t="shared" si="125"/>
        <v>17150</v>
      </c>
      <c r="T1285" s="77">
        <f t="shared" si="126"/>
        <v>17150</v>
      </c>
      <c r="U1285" s="49">
        <v>5754</v>
      </c>
      <c r="V1285" s="49">
        <v>4257</v>
      </c>
      <c r="W1285" s="49">
        <v>4057</v>
      </c>
      <c r="X1285" s="49">
        <f t="shared" si="123"/>
        <v>7139</v>
      </c>
      <c r="Y1285" s="49" t="s">
        <v>190</v>
      </c>
      <c r="Z1285" s="53">
        <v>0.1099</v>
      </c>
      <c r="AB1285" s="53">
        <f t="shared" si="127"/>
        <v>-0.1099</v>
      </c>
      <c r="AM1285" s="49" t="s">
        <v>3846</v>
      </c>
      <c r="AN1285" s="49" t="s">
        <v>4272</v>
      </c>
    </row>
    <row r="1286" spans="1:40" hidden="1" x14ac:dyDescent="0.2">
      <c r="A1286" s="49" t="s">
        <v>5179</v>
      </c>
      <c r="B1286" s="49" t="s">
        <v>5180</v>
      </c>
      <c r="C1286" s="50" t="s">
        <v>166</v>
      </c>
      <c r="D1286" s="49" t="s">
        <v>2310</v>
      </c>
      <c r="E1286" s="49" t="s">
        <v>5181</v>
      </c>
      <c r="F1286" s="49" t="s">
        <v>4284</v>
      </c>
      <c r="G1286" s="49" t="s">
        <v>3962</v>
      </c>
      <c r="H1286" s="49" t="s">
        <v>4299</v>
      </c>
      <c r="I1286" s="51" t="s">
        <v>5182</v>
      </c>
      <c r="J1286" s="49">
        <v>30</v>
      </c>
      <c r="K1286" s="49">
        <v>3000</v>
      </c>
      <c r="L1286" s="49">
        <f t="shared" si="124"/>
        <v>-1137</v>
      </c>
      <c r="N1286" s="52" t="s">
        <v>243</v>
      </c>
      <c r="P1286" s="49">
        <v>2217</v>
      </c>
      <c r="Q1286" s="49">
        <v>0</v>
      </c>
      <c r="R1286" s="49">
        <v>0</v>
      </c>
      <c r="S1286" s="77">
        <f t="shared" si="125"/>
        <v>2217</v>
      </c>
      <c r="T1286" s="77">
        <f t="shared" si="126"/>
        <v>2217</v>
      </c>
      <c r="U1286" s="49">
        <v>4137</v>
      </c>
      <c r="V1286" s="49">
        <v>828</v>
      </c>
      <c r="W1286" s="49">
        <v>828</v>
      </c>
      <c r="X1286" s="49">
        <f t="shared" si="123"/>
        <v>-2748</v>
      </c>
      <c r="Y1286" s="49" t="s">
        <v>181</v>
      </c>
      <c r="Z1286" s="53">
        <v>3.5999999999999997E-2</v>
      </c>
      <c r="AB1286" s="53">
        <f t="shared" si="127"/>
        <v>-3.5999999999999997E-2</v>
      </c>
      <c r="AM1286" s="49" t="s">
        <v>3846</v>
      </c>
      <c r="AN1286" s="49" t="s">
        <v>4272</v>
      </c>
    </row>
    <row r="1287" spans="1:40" hidden="1" x14ac:dyDescent="0.2">
      <c r="A1287" s="49" t="s">
        <v>5183</v>
      </c>
      <c r="B1287" s="49" t="s">
        <v>5184</v>
      </c>
      <c r="C1287" s="50" t="s">
        <v>166</v>
      </c>
      <c r="D1287" s="49" t="s">
        <v>2310</v>
      </c>
      <c r="E1287" s="49" t="s">
        <v>5185</v>
      </c>
      <c r="F1287" s="49" t="s">
        <v>4284</v>
      </c>
      <c r="G1287" s="49" t="s">
        <v>3962</v>
      </c>
      <c r="H1287" s="49" t="s">
        <v>3706</v>
      </c>
      <c r="I1287" s="51" t="s">
        <v>5186</v>
      </c>
      <c r="J1287" s="49">
        <v>21</v>
      </c>
      <c r="K1287" s="49">
        <v>50000</v>
      </c>
      <c r="L1287" s="49">
        <f t="shared" si="124"/>
        <v>-37703</v>
      </c>
      <c r="N1287" s="52" t="s">
        <v>243</v>
      </c>
      <c r="P1287" s="49">
        <v>293551</v>
      </c>
      <c r="Q1287" s="49">
        <v>0</v>
      </c>
      <c r="R1287" s="49">
        <v>0</v>
      </c>
      <c r="S1287" s="77">
        <f t="shared" si="125"/>
        <v>293551</v>
      </c>
      <c r="T1287" s="77">
        <f t="shared" si="126"/>
        <v>293551</v>
      </c>
      <c r="U1287" s="49">
        <v>87703</v>
      </c>
      <c r="V1287" s="49">
        <v>43818</v>
      </c>
      <c r="W1287" s="49">
        <v>55141</v>
      </c>
      <c r="X1287" s="49">
        <f t="shared" si="123"/>
        <v>162030</v>
      </c>
      <c r="Y1287" s="49" t="s">
        <v>190</v>
      </c>
      <c r="Z1287" s="53">
        <v>0.1</v>
      </c>
      <c r="AB1287" s="53">
        <f t="shared" si="127"/>
        <v>-0.1</v>
      </c>
      <c r="AM1287" s="49" t="s">
        <v>3846</v>
      </c>
      <c r="AN1287" s="49" t="s">
        <v>4272</v>
      </c>
    </row>
    <row r="1288" spans="1:40" hidden="1" x14ac:dyDescent="0.2">
      <c r="A1288" s="49" t="s">
        <v>5187</v>
      </c>
      <c r="B1288" s="49" t="s">
        <v>5188</v>
      </c>
      <c r="C1288" s="50" t="s">
        <v>166</v>
      </c>
      <c r="D1288" s="49" t="s">
        <v>2310</v>
      </c>
      <c r="E1288" s="49" t="s">
        <v>5189</v>
      </c>
      <c r="F1288" s="49" t="s">
        <v>4284</v>
      </c>
      <c r="G1288" s="49" t="s">
        <v>3962</v>
      </c>
      <c r="H1288" s="49" t="s">
        <v>4696</v>
      </c>
      <c r="I1288" s="51" t="s">
        <v>5190</v>
      </c>
      <c r="J1288" s="49">
        <v>17</v>
      </c>
      <c r="K1288" s="49">
        <v>2000</v>
      </c>
      <c r="L1288" s="49">
        <f t="shared" si="124"/>
        <v>2000</v>
      </c>
      <c r="M1288" s="49">
        <f>L1288*Z1288</f>
        <v>550</v>
      </c>
      <c r="N1288" s="52" t="s">
        <v>243</v>
      </c>
      <c r="P1288" s="49">
        <v>2542</v>
      </c>
      <c r="Q1288" s="49">
        <v>0</v>
      </c>
      <c r="R1288" s="49">
        <v>0</v>
      </c>
      <c r="S1288" s="77">
        <f t="shared" si="125"/>
        <v>2542</v>
      </c>
      <c r="T1288" s="77">
        <f t="shared" si="126"/>
        <v>2542</v>
      </c>
      <c r="U1288" s="49">
        <v>0</v>
      </c>
      <c r="V1288" s="49">
        <v>168</v>
      </c>
      <c r="W1288" s="49">
        <v>99</v>
      </c>
      <c r="X1288" s="49">
        <f t="shared" si="123"/>
        <v>2374</v>
      </c>
      <c r="Y1288" s="49" t="s">
        <v>190</v>
      </c>
      <c r="Z1288" s="53">
        <v>0.27500000000000002</v>
      </c>
      <c r="AB1288" s="53">
        <f t="shared" si="127"/>
        <v>-0.27500000000000002</v>
      </c>
      <c r="AM1288" s="49" t="s">
        <v>3846</v>
      </c>
      <c r="AN1288" s="49" t="s">
        <v>4272</v>
      </c>
    </row>
    <row r="1289" spans="1:40" hidden="1" x14ac:dyDescent="0.2">
      <c r="A1289" s="49" t="s">
        <v>5191</v>
      </c>
      <c r="B1289" s="49" t="s">
        <v>5192</v>
      </c>
      <c r="C1289" s="50" t="s">
        <v>166</v>
      </c>
      <c r="D1289" s="49" t="s">
        <v>2310</v>
      </c>
      <c r="E1289" s="49" t="s">
        <v>5193</v>
      </c>
      <c r="F1289" s="49" t="s">
        <v>4284</v>
      </c>
      <c r="G1289" s="49" t="s">
        <v>3962</v>
      </c>
      <c r="H1289" s="49" t="s">
        <v>4299</v>
      </c>
      <c r="I1289" s="51" t="s">
        <v>5194</v>
      </c>
      <c r="J1289" s="49">
        <v>17</v>
      </c>
      <c r="K1289" s="49">
        <v>4000</v>
      </c>
      <c r="L1289" s="49">
        <f t="shared" si="124"/>
        <v>-141636</v>
      </c>
      <c r="N1289" s="52" t="s">
        <v>243</v>
      </c>
      <c r="P1289" s="49">
        <v>105428</v>
      </c>
      <c r="Q1289" s="49">
        <v>0</v>
      </c>
      <c r="R1289" s="49">
        <v>56000</v>
      </c>
      <c r="S1289" s="77">
        <f t="shared" si="125"/>
        <v>105428</v>
      </c>
      <c r="T1289" s="77">
        <f t="shared" si="126"/>
        <v>161428</v>
      </c>
      <c r="U1289" s="49">
        <v>145636</v>
      </c>
      <c r="V1289" s="49">
        <v>33027</v>
      </c>
      <c r="W1289" s="49">
        <v>34335</v>
      </c>
      <c r="X1289" s="49">
        <f t="shared" si="123"/>
        <v>-73235</v>
      </c>
      <c r="Y1289" s="49" t="s">
        <v>181</v>
      </c>
      <c r="Z1289" s="53">
        <v>0.33</v>
      </c>
      <c r="AB1289" s="53">
        <f t="shared" si="127"/>
        <v>-0.33</v>
      </c>
      <c r="AM1289" s="49" t="s">
        <v>3846</v>
      </c>
      <c r="AN1289" s="49" t="s">
        <v>4272</v>
      </c>
    </row>
    <row r="1290" spans="1:40" hidden="1" x14ac:dyDescent="0.2">
      <c r="A1290" s="49" t="s">
        <v>5195</v>
      </c>
      <c r="B1290" s="49" t="s">
        <v>5196</v>
      </c>
      <c r="C1290" s="50" t="s">
        <v>166</v>
      </c>
      <c r="D1290" s="49" t="s">
        <v>2310</v>
      </c>
      <c r="E1290" s="49" t="s">
        <v>5197</v>
      </c>
      <c r="F1290" s="49" t="s">
        <v>4284</v>
      </c>
      <c r="G1290" s="49" t="s">
        <v>3962</v>
      </c>
      <c r="H1290" s="49" t="s">
        <v>3706</v>
      </c>
      <c r="I1290" s="51" t="s">
        <v>5198</v>
      </c>
      <c r="J1290" s="49">
        <v>29</v>
      </c>
      <c r="K1290" s="49">
        <v>10000</v>
      </c>
      <c r="L1290" s="49">
        <f t="shared" si="124"/>
        <v>-779500</v>
      </c>
      <c r="N1290" s="52" t="s">
        <v>243</v>
      </c>
      <c r="P1290" s="49">
        <v>834267</v>
      </c>
      <c r="Q1290" s="49">
        <v>492000</v>
      </c>
      <c r="R1290" s="49">
        <v>0</v>
      </c>
      <c r="S1290" s="77">
        <f t="shared" si="125"/>
        <v>1326267</v>
      </c>
      <c r="T1290" s="77">
        <f t="shared" si="126"/>
        <v>1326267</v>
      </c>
      <c r="U1290" s="49">
        <v>789500</v>
      </c>
      <c r="V1290" s="49">
        <v>411524</v>
      </c>
      <c r="W1290" s="49">
        <v>432777</v>
      </c>
      <c r="X1290" s="49">
        <f t="shared" si="123"/>
        <v>-366757</v>
      </c>
      <c r="Y1290" s="49" t="s">
        <v>181</v>
      </c>
      <c r="Z1290" s="53">
        <v>4.5780000000000001E-2</v>
      </c>
      <c r="AB1290" s="53">
        <f t="shared" si="127"/>
        <v>-4.5780000000000001E-2</v>
      </c>
      <c r="AM1290" s="49" t="s">
        <v>3846</v>
      </c>
      <c r="AN1290" s="49" t="s">
        <v>4272</v>
      </c>
    </row>
    <row r="1291" spans="1:40" hidden="1" x14ac:dyDescent="0.2">
      <c r="A1291" s="49" t="s">
        <v>5199</v>
      </c>
      <c r="B1291" s="49" t="s">
        <v>5200</v>
      </c>
      <c r="C1291" s="50" t="s">
        <v>166</v>
      </c>
      <c r="D1291" s="49" t="s">
        <v>2310</v>
      </c>
      <c r="E1291" s="49" t="s">
        <v>5201</v>
      </c>
      <c r="F1291" s="49" t="s">
        <v>4284</v>
      </c>
      <c r="G1291" s="49" t="s">
        <v>3962</v>
      </c>
      <c r="H1291" s="49" t="s">
        <v>4299</v>
      </c>
      <c r="I1291" s="51" t="s">
        <v>5202</v>
      </c>
      <c r="J1291" s="49">
        <v>17</v>
      </c>
      <c r="K1291" s="49">
        <v>15000</v>
      </c>
      <c r="L1291" s="49">
        <f t="shared" si="124"/>
        <v>-300770</v>
      </c>
      <c r="N1291" s="52" t="s">
        <v>243</v>
      </c>
      <c r="P1291" s="49">
        <v>338691</v>
      </c>
      <c r="Q1291" s="49">
        <v>0</v>
      </c>
      <c r="R1291" s="49">
        <v>240000</v>
      </c>
      <c r="S1291" s="77">
        <f t="shared" si="125"/>
        <v>338691</v>
      </c>
      <c r="T1291" s="77">
        <f t="shared" si="126"/>
        <v>578691</v>
      </c>
      <c r="U1291" s="49">
        <v>315770</v>
      </c>
      <c r="V1291" s="49">
        <v>216335</v>
      </c>
      <c r="W1291" s="49">
        <v>220500</v>
      </c>
      <c r="X1291" s="49">
        <f t="shared" si="123"/>
        <v>-193414</v>
      </c>
      <c r="Y1291" s="49" t="s">
        <v>181</v>
      </c>
      <c r="Z1291" s="53">
        <v>5.9999999999999995E-4</v>
      </c>
      <c r="AB1291" s="53">
        <f t="shared" si="127"/>
        <v>-5.9999999999999995E-4</v>
      </c>
      <c r="AM1291" s="49" t="s">
        <v>3846</v>
      </c>
      <c r="AN1291" s="49" t="s">
        <v>4272</v>
      </c>
    </row>
    <row r="1292" spans="1:40" hidden="1" x14ac:dyDescent="0.2">
      <c r="A1292" s="49" t="s">
        <v>5203</v>
      </c>
      <c r="B1292" s="49" t="s">
        <v>5204</v>
      </c>
      <c r="C1292" s="50" t="s">
        <v>166</v>
      </c>
      <c r="D1292" s="49" t="s">
        <v>2310</v>
      </c>
      <c r="E1292" s="49" t="s">
        <v>5205</v>
      </c>
      <c r="F1292" s="49" t="s">
        <v>4284</v>
      </c>
      <c r="G1292" s="49" t="s">
        <v>3962</v>
      </c>
      <c r="H1292" s="49" t="s">
        <v>5206</v>
      </c>
      <c r="I1292" s="51" t="s">
        <v>5207</v>
      </c>
      <c r="J1292" s="49">
        <v>13</v>
      </c>
      <c r="K1292" s="49">
        <v>10000</v>
      </c>
      <c r="L1292" s="49">
        <f t="shared" si="124"/>
        <v>10000</v>
      </c>
      <c r="M1292" s="49">
        <f>L1292*Z1292</f>
        <v>1400.0000000000002</v>
      </c>
      <c r="N1292" s="52" t="s">
        <v>243</v>
      </c>
      <c r="P1292" s="49">
        <v>0</v>
      </c>
      <c r="Q1292" s="49">
        <v>0</v>
      </c>
      <c r="R1292" s="49">
        <v>0</v>
      </c>
      <c r="S1292" s="77">
        <f t="shared" si="125"/>
        <v>0</v>
      </c>
      <c r="T1292" s="77">
        <f t="shared" si="126"/>
        <v>0</v>
      </c>
      <c r="U1292" s="49">
        <v>0</v>
      </c>
      <c r="V1292" s="49">
        <v>0</v>
      </c>
      <c r="W1292" s="49">
        <v>0</v>
      </c>
      <c r="X1292" s="49">
        <f t="shared" si="123"/>
        <v>0</v>
      </c>
      <c r="Y1292" s="49" t="s">
        <v>174</v>
      </c>
      <c r="Z1292" s="53">
        <v>0.14000000000000001</v>
      </c>
      <c r="AB1292" s="53">
        <f t="shared" si="127"/>
        <v>-0.14000000000000001</v>
      </c>
      <c r="AM1292" s="49" t="s">
        <v>3846</v>
      </c>
      <c r="AN1292" s="49" t="s">
        <v>4272</v>
      </c>
    </row>
    <row r="1293" spans="1:40" hidden="1" x14ac:dyDescent="0.2">
      <c r="A1293" s="49" t="s">
        <v>5208</v>
      </c>
      <c r="B1293" s="49" t="s">
        <v>5209</v>
      </c>
      <c r="C1293" s="50" t="s">
        <v>166</v>
      </c>
      <c r="D1293" s="49" t="s">
        <v>2310</v>
      </c>
      <c r="E1293" s="49" t="s">
        <v>5210</v>
      </c>
      <c r="F1293" s="49" t="s">
        <v>4284</v>
      </c>
      <c r="G1293" s="49" t="s">
        <v>3962</v>
      </c>
      <c r="H1293" s="49" t="s">
        <v>4407</v>
      </c>
      <c r="I1293" s="51" t="s">
        <v>5211</v>
      </c>
      <c r="J1293" s="49">
        <v>16</v>
      </c>
      <c r="K1293" s="49">
        <v>10000</v>
      </c>
      <c r="L1293" s="49">
        <f t="shared" si="124"/>
        <v>-118954</v>
      </c>
      <c r="N1293" s="52" t="s">
        <v>243</v>
      </c>
      <c r="P1293" s="49">
        <v>136592</v>
      </c>
      <c r="Q1293" s="49">
        <v>30000</v>
      </c>
      <c r="R1293" s="49">
        <v>50000</v>
      </c>
      <c r="S1293" s="77">
        <f t="shared" si="125"/>
        <v>166592</v>
      </c>
      <c r="T1293" s="77">
        <f t="shared" si="126"/>
        <v>216592</v>
      </c>
      <c r="U1293" s="49">
        <v>128954</v>
      </c>
      <c r="V1293" s="49">
        <v>108768</v>
      </c>
      <c r="W1293" s="49">
        <v>108768</v>
      </c>
      <c r="X1293" s="49">
        <f t="shared" si="123"/>
        <v>-101130</v>
      </c>
      <c r="Y1293" s="49" t="s">
        <v>181</v>
      </c>
      <c r="Z1293" s="53">
        <v>2.7400000000000001E-2</v>
      </c>
      <c r="AB1293" s="53">
        <f t="shared" si="127"/>
        <v>-2.7400000000000001E-2</v>
      </c>
      <c r="AM1293" s="49" t="s">
        <v>3846</v>
      </c>
      <c r="AN1293" s="49" t="s">
        <v>4272</v>
      </c>
    </row>
    <row r="1294" spans="1:40" hidden="1" x14ac:dyDescent="0.2">
      <c r="A1294" s="49" t="s">
        <v>5212</v>
      </c>
      <c r="B1294" s="49" t="s">
        <v>5213</v>
      </c>
      <c r="C1294" s="50" t="s">
        <v>166</v>
      </c>
      <c r="D1294" s="49" t="s">
        <v>2310</v>
      </c>
      <c r="E1294" s="49" t="s">
        <v>5214</v>
      </c>
      <c r="F1294" s="49" t="s">
        <v>4284</v>
      </c>
      <c r="G1294" s="49" t="s">
        <v>3962</v>
      </c>
      <c r="H1294" s="49" t="s">
        <v>4360</v>
      </c>
      <c r="I1294" s="51" t="s">
        <v>5215</v>
      </c>
      <c r="J1294" s="49">
        <v>17</v>
      </c>
      <c r="K1294" s="49">
        <v>10000</v>
      </c>
      <c r="L1294" s="49">
        <f t="shared" si="124"/>
        <v>-178102</v>
      </c>
      <c r="N1294" s="52" t="s">
        <v>243</v>
      </c>
      <c r="P1294" s="49">
        <v>229284</v>
      </c>
      <c r="Q1294" s="49">
        <v>18000</v>
      </c>
      <c r="R1294" s="49">
        <v>142000</v>
      </c>
      <c r="S1294" s="77">
        <f t="shared" si="125"/>
        <v>247284</v>
      </c>
      <c r="T1294" s="77">
        <f t="shared" si="126"/>
        <v>389284</v>
      </c>
      <c r="U1294" s="49">
        <v>188102</v>
      </c>
      <c r="V1294" s="49">
        <v>168434</v>
      </c>
      <c r="W1294" s="49">
        <v>170100</v>
      </c>
      <c r="X1294" s="49">
        <f t="shared" si="123"/>
        <v>-127252</v>
      </c>
      <c r="Y1294" s="49" t="s">
        <v>181</v>
      </c>
      <c r="Z1294" s="53">
        <v>0.17499999999999999</v>
      </c>
      <c r="AB1294" s="53">
        <f t="shared" si="127"/>
        <v>-0.17499999999999999</v>
      </c>
      <c r="AM1294" s="49" t="s">
        <v>3846</v>
      </c>
      <c r="AN1294" s="49" t="s">
        <v>4272</v>
      </c>
    </row>
    <row r="1295" spans="1:40" hidden="1" x14ac:dyDescent="0.2">
      <c r="A1295" s="49" t="s">
        <v>5216</v>
      </c>
      <c r="B1295" s="49" t="s">
        <v>5217</v>
      </c>
      <c r="C1295" s="50" t="s">
        <v>166</v>
      </c>
      <c r="D1295" s="49" t="s">
        <v>437</v>
      </c>
      <c r="E1295" s="49" t="s">
        <v>5218</v>
      </c>
      <c r="F1295" s="49" t="s">
        <v>4284</v>
      </c>
      <c r="G1295" s="49" t="s">
        <v>3962</v>
      </c>
      <c r="H1295" s="49" t="s">
        <v>4285</v>
      </c>
      <c r="I1295" s="51" t="s">
        <v>5219</v>
      </c>
      <c r="J1295" s="49">
        <v>13</v>
      </c>
      <c r="K1295" s="49">
        <v>3000</v>
      </c>
      <c r="L1295" s="49">
        <f t="shared" si="124"/>
        <v>-476759</v>
      </c>
      <c r="N1295" s="52" t="s">
        <v>243</v>
      </c>
      <c r="P1295" s="49">
        <v>339394</v>
      </c>
      <c r="Q1295" s="49">
        <v>114000</v>
      </c>
      <c r="R1295" s="49">
        <v>165000</v>
      </c>
      <c r="S1295" s="77">
        <f t="shared" si="125"/>
        <v>453394</v>
      </c>
      <c r="T1295" s="77">
        <f t="shared" si="126"/>
        <v>618394</v>
      </c>
      <c r="U1295" s="49">
        <v>479759</v>
      </c>
      <c r="V1295" s="49">
        <v>345660</v>
      </c>
      <c r="W1295" s="49">
        <v>352800</v>
      </c>
      <c r="X1295" s="49">
        <f t="shared" si="123"/>
        <v>-486025</v>
      </c>
      <c r="Y1295" s="49" t="s">
        <v>181</v>
      </c>
      <c r="Z1295" s="53">
        <v>2.12E-2</v>
      </c>
      <c r="AB1295" s="53">
        <f t="shared" si="127"/>
        <v>-2.12E-2</v>
      </c>
      <c r="AM1295" s="49" t="s">
        <v>3846</v>
      </c>
      <c r="AN1295" s="49" t="s">
        <v>4272</v>
      </c>
    </row>
    <row r="1296" spans="1:40" hidden="1" x14ac:dyDescent="0.2">
      <c r="A1296" s="49" t="s">
        <v>5220</v>
      </c>
      <c r="B1296" s="49" t="s">
        <v>5221</v>
      </c>
      <c r="C1296" s="50" t="s">
        <v>166</v>
      </c>
      <c r="D1296" s="49" t="s">
        <v>2310</v>
      </c>
      <c r="E1296" s="49" t="s">
        <v>5222</v>
      </c>
      <c r="F1296" s="49" t="s">
        <v>4284</v>
      </c>
      <c r="G1296" s="49" t="s">
        <v>3962</v>
      </c>
      <c r="H1296" s="49" t="s">
        <v>4360</v>
      </c>
      <c r="I1296" s="51" t="s">
        <v>5223</v>
      </c>
      <c r="J1296" s="49">
        <v>17</v>
      </c>
      <c r="K1296" s="49">
        <v>2500</v>
      </c>
      <c r="L1296" s="49">
        <f t="shared" si="124"/>
        <v>-30209</v>
      </c>
      <c r="N1296" s="52" t="s">
        <v>243</v>
      </c>
      <c r="P1296" s="49">
        <v>17978</v>
      </c>
      <c r="Q1296" s="49">
        <v>25000</v>
      </c>
      <c r="R1296" s="49">
        <v>4423</v>
      </c>
      <c r="S1296" s="77">
        <f t="shared" si="125"/>
        <v>42978</v>
      </c>
      <c r="T1296" s="77">
        <f t="shared" si="126"/>
        <v>47401</v>
      </c>
      <c r="U1296" s="49">
        <v>32709</v>
      </c>
      <c r="V1296" s="49">
        <v>17721</v>
      </c>
      <c r="W1296" s="49">
        <v>17721</v>
      </c>
      <c r="X1296" s="49">
        <f t="shared" si="123"/>
        <v>-32452</v>
      </c>
      <c r="Y1296" s="49" t="s">
        <v>181</v>
      </c>
      <c r="Z1296" s="53">
        <v>0.34</v>
      </c>
      <c r="AB1296" s="53">
        <f t="shared" si="127"/>
        <v>-0.34</v>
      </c>
      <c r="AM1296" s="49" t="s">
        <v>3846</v>
      </c>
      <c r="AN1296" s="49" t="s">
        <v>4272</v>
      </c>
    </row>
    <row r="1297" spans="1:40" hidden="1" x14ac:dyDescent="0.2">
      <c r="A1297" s="49" t="s">
        <v>5224</v>
      </c>
      <c r="B1297" s="49" t="s">
        <v>5225</v>
      </c>
      <c r="C1297" s="50" t="s">
        <v>166</v>
      </c>
      <c r="D1297" s="49" t="s">
        <v>2310</v>
      </c>
      <c r="E1297" s="49" t="s">
        <v>5226</v>
      </c>
      <c r="F1297" s="49" t="s">
        <v>4284</v>
      </c>
      <c r="G1297" s="49" t="s">
        <v>3962</v>
      </c>
      <c r="H1297" s="49" t="s">
        <v>4294</v>
      </c>
      <c r="I1297" s="51" t="s">
        <v>5227</v>
      </c>
      <c r="J1297" s="49">
        <v>9</v>
      </c>
      <c r="K1297" s="49">
        <v>15000</v>
      </c>
      <c r="L1297" s="49">
        <f t="shared" si="124"/>
        <v>15000</v>
      </c>
      <c r="M1297" s="49">
        <f>L1297*Z1297</f>
        <v>19.95</v>
      </c>
      <c r="N1297" s="52" t="s">
        <v>243</v>
      </c>
      <c r="P1297" s="49">
        <v>0</v>
      </c>
      <c r="Q1297" s="49">
        <v>0</v>
      </c>
      <c r="R1297" s="49">
        <v>0</v>
      </c>
      <c r="S1297" s="77">
        <f t="shared" si="125"/>
        <v>0</v>
      </c>
      <c r="T1297" s="77">
        <f t="shared" si="126"/>
        <v>0</v>
      </c>
      <c r="U1297" s="49">
        <v>0</v>
      </c>
      <c r="V1297" s="49">
        <v>0</v>
      </c>
      <c r="W1297" s="49">
        <v>0</v>
      </c>
      <c r="X1297" s="49">
        <f t="shared" si="123"/>
        <v>0</v>
      </c>
      <c r="Y1297" s="49" t="s">
        <v>174</v>
      </c>
      <c r="Z1297" s="53">
        <v>1.33E-3</v>
      </c>
      <c r="AB1297" s="53">
        <f t="shared" si="127"/>
        <v>-1.33E-3</v>
      </c>
      <c r="AM1297" s="49" t="s">
        <v>3846</v>
      </c>
      <c r="AN1297" s="49" t="s">
        <v>4272</v>
      </c>
    </row>
    <row r="1298" spans="1:40" hidden="1" x14ac:dyDescent="0.2">
      <c r="A1298" s="49" t="s">
        <v>5228</v>
      </c>
      <c r="B1298" s="49" t="s">
        <v>5229</v>
      </c>
      <c r="C1298" s="50" t="s">
        <v>166</v>
      </c>
      <c r="D1298" s="49" t="s">
        <v>2310</v>
      </c>
      <c r="E1298" s="49" t="s">
        <v>5230</v>
      </c>
      <c r="F1298" s="49" t="s">
        <v>4284</v>
      </c>
      <c r="G1298" s="49" t="s">
        <v>3962</v>
      </c>
      <c r="H1298" s="49" t="s">
        <v>4285</v>
      </c>
      <c r="I1298" s="51" t="s">
        <v>5231</v>
      </c>
      <c r="J1298" s="49">
        <v>13</v>
      </c>
      <c r="K1298" s="49">
        <v>10000</v>
      </c>
      <c r="L1298" s="49">
        <f t="shared" si="124"/>
        <v>10000</v>
      </c>
      <c r="M1298" s="49">
        <f>L1298*Z1298</f>
        <v>14</v>
      </c>
      <c r="N1298" s="52" t="s">
        <v>243</v>
      </c>
      <c r="P1298" s="49">
        <v>0</v>
      </c>
      <c r="Q1298" s="49">
        <v>0</v>
      </c>
      <c r="R1298" s="49">
        <v>0</v>
      </c>
      <c r="S1298" s="77">
        <f t="shared" si="125"/>
        <v>0</v>
      </c>
      <c r="T1298" s="77">
        <f t="shared" si="126"/>
        <v>0</v>
      </c>
      <c r="U1298" s="49">
        <v>0</v>
      </c>
      <c r="V1298" s="49">
        <v>0</v>
      </c>
      <c r="W1298" s="49">
        <v>0</v>
      </c>
      <c r="X1298" s="49">
        <f t="shared" si="123"/>
        <v>0</v>
      </c>
      <c r="Y1298" s="49" t="s">
        <v>174</v>
      </c>
      <c r="Z1298" s="53">
        <v>1.4E-3</v>
      </c>
      <c r="AB1298" s="53">
        <f t="shared" si="127"/>
        <v>-1.4E-3</v>
      </c>
      <c r="AM1298" s="49" t="s">
        <v>3846</v>
      </c>
      <c r="AN1298" s="49" t="s">
        <v>4272</v>
      </c>
    </row>
    <row r="1299" spans="1:40" hidden="1" x14ac:dyDescent="0.2">
      <c r="A1299" s="49" t="s">
        <v>5232</v>
      </c>
      <c r="B1299" s="49" t="s">
        <v>5233</v>
      </c>
      <c r="C1299" s="50" t="s">
        <v>166</v>
      </c>
      <c r="D1299" s="49" t="s">
        <v>2310</v>
      </c>
      <c r="E1299" s="49" t="s">
        <v>5234</v>
      </c>
      <c r="F1299" s="49" t="s">
        <v>4284</v>
      </c>
      <c r="G1299" s="49" t="s">
        <v>3962</v>
      </c>
      <c r="H1299" s="49" t="s">
        <v>4377</v>
      </c>
      <c r="I1299" s="51" t="s">
        <v>5235</v>
      </c>
      <c r="J1299" s="49">
        <v>21</v>
      </c>
      <c r="K1299" s="49">
        <v>528</v>
      </c>
      <c r="L1299" s="49">
        <f t="shared" si="124"/>
        <v>-3085</v>
      </c>
      <c r="N1299" s="52" t="s">
        <v>243</v>
      </c>
      <c r="P1299" s="49">
        <v>7128</v>
      </c>
      <c r="Q1299" s="49">
        <v>3432</v>
      </c>
      <c r="R1299" s="49">
        <v>1848</v>
      </c>
      <c r="S1299" s="77">
        <f t="shared" si="125"/>
        <v>10560</v>
      </c>
      <c r="T1299" s="77">
        <f t="shared" si="126"/>
        <v>12408</v>
      </c>
      <c r="U1299" s="49">
        <v>3613</v>
      </c>
      <c r="V1299" s="49">
        <v>6300</v>
      </c>
      <c r="W1299" s="49">
        <v>6300</v>
      </c>
      <c r="X1299" s="49">
        <f t="shared" si="123"/>
        <v>-2785</v>
      </c>
      <c r="Y1299" s="49" t="s">
        <v>181</v>
      </c>
      <c r="Z1299" s="53">
        <v>0.245</v>
      </c>
      <c r="AB1299" s="53">
        <f t="shared" si="127"/>
        <v>-0.245</v>
      </c>
      <c r="AM1299" s="49" t="s">
        <v>3846</v>
      </c>
      <c r="AN1299" s="49" t="s">
        <v>4272</v>
      </c>
    </row>
    <row r="1300" spans="1:40" hidden="1" x14ac:dyDescent="0.2">
      <c r="A1300" s="49" t="s">
        <v>5236</v>
      </c>
      <c r="B1300" s="49" t="s">
        <v>5237</v>
      </c>
      <c r="C1300" s="50" t="s">
        <v>166</v>
      </c>
      <c r="D1300" s="49" t="s">
        <v>2310</v>
      </c>
      <c r="E1300" s="49" t="s">
        <v>5238</v>
      </c>
      <c r="F1300" s="49" t="s">
        <v>4284</v>
      </c>
      <c r="G1300" s="49" t="s">
        <v>3962</v>
      </c>
      <c r="H1300" s="49" t="s">
        <v>4299</v>
      </c>
      <c r="I1300" s="51" t="s">
        <v>5239</v>
      </c>
      <c r="J1300" s="49">
        <v>10</v>
      </c>
      <c r="K1300" s="49">
        <v>1000</v>
      </c>
      <c r="L1300" s="49">
        <f t="shared" si="124"/>
        <v>-82860</v>
      </c>
      <c r="N1300" s="52" t="s">
        <v>243</v>
      </c>
      <c r="P1300" s="49">
        <v>112808</v>
      </c>
      <c r="Q1300" s="49">
        <v>0</v>
      </c>
      <c r="R1300" s="49">
        <v>23000</v>
      </c>
      <c r="S1300" s="77">
        <f t="shared" si="125"/>
        <v>112808</v>
      </c>
      <c r="T1300" s="77">
        <f t="shared" si="126"/>
        <v>135808</v>
      </c>
      <c r="U1300" s="49">
        <v>83860</v>
      </c>
      <c r="V1300" s="49">
        <v>42434</v>
      </c>
      <c r="W1300" s="49">
        <v>44100</v>
      </c>
      <c r="X1300" s="49">
        <f t="shared" si="123"/>
        <v>-13486</v>
      </c>
      <c r="Y1300" s="49" t="s">
        <v>181</v>
      </c>
      <c r="Z1300" s="53">
        <v>0.2409</v>
      </c>
      <c r="AB1300" s="53">
        <f t="shared" si="127"/>
        <v>-0.2409</v>
      </c>
      <c r="AM1300" s="49" t="s">
        <v>3846</v>
      </c>
      <c r="AN1300" s="49" t="s">
        <v>4272</v>
      </c>
    </row>
    <row r="1301" spans="1:40" hidden="1" x14ac:dyDescent="0.2">
      <c r="A1301" s="49" t="s">
        <v>5240</v>
      </c>
      <c r="B1301" s="49" t="s">
        <v>5241</v>
      </c>
      <c r="C1301" s="50" t="s">
        <v>166</v>
      </c>
      <c r="D1301" s="49" t="s">
        <v>2310</v>
      </c>
      <c r="E1301" s="49" t="s">
        <v>5242</v>
      </c>
      <c r="F1301" s="49" t="s">
        <v>4284</v>
      </c>
      <c r="G1301" s="49" t="s">
        <v>3962</v>
      </c>
      <c r="H1301" s="49" t="s">
        <v>4294</v>
      </c>
      <c r="I1301" s="51" t="s">
        <v>5243</v>
      </c>
      <c r="J1301" s="49">
        <v>11</v>
      </c>
      <c r="K1301" s="49">
        <v>10000</v>
      </c>
      <c r="L1301" s="49">
        <f t="shared" si="124"/>
        <v>10000</v>
      </c>
      <c r="M1301" s="49">
        <f>L1301*Z1301</f>
        <v>180</v>
      </c>
      <c r="N1301" s="52" t="s">
        <v>243</v>
      </c>
      <c r="P1301" s="49">
        <v>0</v>
      </c>
      <c r="Q1301" s="49">
        <v>0</v>
      </c>
      <c r="R1301" s="49">
        <v>0</v>
      </c>
      <c r="S1301" s="77">
        <f t="shared" si="125"/>
        <v>0</v>
      </c>
      <c r="T1301" s="77">
        <f t="shared" si="126"/>
        <v>0</v>
      </c>
      <c r="U1301" s="49">
        <v>0</v>
      </c>
      <c r="V1301" s="49">
        <v>0</v>
      </c>
      <c r="W1301" s="49">
        <v>0</v>
      </c>
      <c r="X1301" s="49">
        <f t="shared" si="123"/>
        <v>0</v>
      </c>
      <c r="Y1301" s="49" t="s">
        <v>174</v>
      </c>
      <c r="Z1301" s="53">
        <v>1.7999999999999999E-2</v>
      </c>
      <c r="AB1301" s="53">
        <f t="shared" si="127"/>
        <v>-1.7999999999999999E-2</v>
      </c>
      <c r="AM1301" s="49" t="s">
        <v>3846</v>
      </c>
      <c r="AN1301" s="49" t="s">
        <v>4272</v>
      </c>
    </row>
    <row r="1302" spans="1:40" hidden="1" x14ac:dyDescent="0.2">
      <c r="A1302" s="49" t="s">
        <v>5244</v>
      </c>
      <c r="B1302" s="49" t="s">
        <v>5245</v>
      </c>
      <c r="C1302" s="50" t="s">
        <v>166</v>
      </c>
      <c r="D1302" s="49" t="s">
        <v>2310</v>
      </c>
      <c r="E1302" s="49" t="s">
        <v>5246</v>
      </c>
      <c r="F1302" s="49" t="s">
        <v>4284</v>
      </c>
      <c r="G1302" s="49" t="s">
        <v>3962</v>
      </c>
      <c r="H1302" s="49" t="s">
        <v>4294</v>
      </c>
      <c r="I1302" s="51" t="s">
        <v>5247</v>
      </c>
      <c r="J1302" s="49">
        <v>9</v>
      </c>
      <c r="K1302" s="49">
        <v>4000</v>
      </c>
      <c r="L1302" s="49">
        <f t="shared" si="124"/>
        <v>4000</v>
      </c>
      <c r="M1302" s="49">
        <f>L1302*Z1302</f>
        <v>9.32</v>
      </c>
      <c r="N1302" s="52" t="s">
        <v>243</v>
      </c>
      <c r="P1302" s="49">
        <v>0</v>
      </c>
      <c r="Q1302" s="49">
        <v>0</v>
      </c>
      <c r="R1302" s="49">
        <v>0</v>
      </c>
      <c r="S1302" s="77">
        <f t="shared" si="125"/>
        <v>0</v>
      </c>
      <c r="T1302" s="77">
        <f t="shared" si="126"/>
        <v>0</v>
      </c>
      <c r="U1302" s="49">
        <v>0</v>
      </c>
      <c r="V1302" s="49">
        <v>0</v>
      </c>
      <c r="W1302" s="49">
        <v>0</v>
      </c>
      <c r="X1302" s="49">
        <f t="shared" si="123"/>
        <v>0</v>
      </c>
      <c r="Y1302" s="49" t="s">
        <v>174</v>
      </c>
      <c r="Z1302" s="53">
        <v>2.33E-3</v>
      </c>
      <c r="AB1302" s="53">
        <f t="shared" si="127"/>
        <v>-2.33E-3</v>
      </c>
      <c r="AM1302" s="49" t="s">
        <v>3846</v>
      </c>
      <c r="AN1302" s="49" t="s">
        <v>4272</v>
      </c>
    </row>
    <row r="1303" spans="1:40" hidden="1" x14ac:dyDescent="0.2">
      <c r="A1303" s="49" t="s">
        <v>5248</v>
      </c>
      <c r="B1303" s="49" t="s">
        <v>5249</v>
      </c>
      <c r="C1303" s="50" t="s">
        <v>166</v>
      </c>
      <c r="D1303" s="49" t="s">
        <v>2310</v>
      </c>
      <c r="E1303" s="49" t="s">
        <v>5250</v>
      </c>
      <c r="F1303" s="49" t="s">
        <v>4284</v>
      </c>
      <c r="G1303" s="49" t="s">
        <v>3962</v>
      </c>
      <c r="H1303" s="49" t="s">
        <v>4299</v>
      </c>
      <c r="I1303" s="51" t="s">
        <v>5251</v>
      </c>
      <c r="J1303" s="49">
        <v>17</v>
      </c>
      <c r="K1303" s="49">
        <v>10000</v>
      </c>
      <c r="L1303" s="49">
        <f t="shared" si="124"/>
        <v>-3200</v>
      </c>
      <c r="N1303" s="52" t="s">
        <v>243</v>
      </c>
      <c r="P1303" s="49">
        <v>0</v>
      </c>
      <c r="Q1303" s="49">
        <v>0</v>
      </c>
      <c r="R1303" s="49">
        <v>20000</v>
      </c>
      <c r="S1303" s="77">
        <f t="shared" si="125"/>
        <v>0</v>
      </c>
      <c r="T1303" s="77">
        <f t="shared" si="126"/>
        <v>20000</v>
      </c>
      <c r="U1303" s="49">
        <v>13200</v>
      </c>
      <c r="V1303" s="49">
        <v>20160</v>
      </c>
      <c r="W1303" s="49">
        <v>30240</v>
      </c>
      <c r="X1303" s="49">
        <f t="shared" si="123"/>
        <v>-33360</v>
      </c>
      <c r="Y1303" s="49" t="s">
        <v>181</v>
      </c>
      <c r="Z1303" s="53">
        <v>0.12</v>
      </c>
      <c r="AB1303" s="53">
        <f t="shared" si="127"/>
        <v>-0.12</v>
      </c>
      <c r="AM1303" s="49" t="s">
        <v>3846</v>
      </c>
      <c r="AN1303" s="49" t="s">
        <v>4272</v>
      </c>
    </row>
    <row r="1304" spans="1:40" hidden="1" x14ac:dyDescent="0.2">
      <c r="A1304" s="49" t="s">
        <v>5252</v>
      </c>
      <c r="B1304" s="49" t="s">
        <v>5253</v>
      </c>
      <c r="C1304" s="50" t="s">
        <v>166</v>
      </c>
      <c r="D1304" s="49" t="s">
        <v>2310</v>
      </c>
      <c r="E1304" s="49" t="s">
        <v>5254</v>
      </c>
      <c r="F1304" s="49" t="s">
        <v>4284</v>
      </c>
      <c r="G1304" s="49" t="s">
        <v>3962</v>
      </c>
      <c r="H1304" s="49" t="s">
        <v>3706</v>
      </c>
      <c r="I1304" s="51" t="s">
        <v>5255</v>
      </c>
      <c r="J1304" s="49">
        <v>29</v>
      </c>
      <c r="K1304" s="49">
        <v>50000</v>
      </c>
      <c r="L1304" s="49">
        <f t="shared" si="124"/>
        <v>43400</v>
      </c>
      <c r="M1304" s="49">
        <f>L1304*Z1304</f>
        <v>991.25599999999997</v>
      </c>
      <c r="N1304" s="52" t="s">
        <v>243</v>
      </c>
      <c r="P1304" s="49">
        <v>50000</v>
      </c>
      <c r="Q1304" s="49">
        <v>0</v>
      </c>
      <c r="R1304" s="49">
        <v>0</v>
      </c>
      <c r="S1304" s="77">
        <f t="shared" si="125"/>
        <v>50000</v>
      </c>
      <c r="T1304" s="77">
        <f t="shared" si="126"/>
        <v>50000</v>
      </c>
      <c r="U1304" s="49">
        <v>6600</v>
      </c>
      <c r="V1304" s="49">
        <v>10080</v>
      </c>
      <c r="W1304" s="49">
        <v>15120</v>
      </c>
      <c r="X1304" s="49">
        <f t="shared" si="123"/>
        <v>33320</v>
      </c>
      <c r="Y1304" s="49" t="s">
        <v>190</v>
      </c>
      <c r="Z1304" s="53">
        <v>2.2839999999999999E-2</v>
      </c>
      <c r="AB1304" s="53">
        <f t="shared" si="127"/>
        <v>-2.2839999999999999E-2</v>
      </c>
      <c r="AM1304" s="49" t="s">
        <v>3846</v>
      </c>
      <c r="AN1304" s="49" t="s">
        <v>4272</v>
      </c>
    </row>
    <row r="1305" spans="1:40" hidden="1" x14ac:dyDescent="0.2">
      <c r="A1305" s="49" t="s">
        <v>5256</v>
      </c>
      <c r="B1305" s="49" t="s">
        <v>5257</v>
      </c>
      <c r="C1305" s="50" t="s">
        <v>166</v>
      </c>
      <c r="D1305" s="49" t="s">
        <v>437</v>
      </c>
      <c r="E1305" s="49" t="s">
        <v>5258</v>
      </c>
      <c r="F1305" s="49" t="s">
        <v>4169</v>
      </c>
      <c r="G1305" s="49" t="s">
        <v>780</v>
      </c>
      <c r="H1305" s="49" t="s">
        <v>5259</v>
      </c>
      <c r="I1305" s="51" t="s">
        <v>5260</v>
      </c>
      <c r="J1305" s="49">
        <v>15</v>
      </c>
      <c r="K1305" s="49">
        <v>3000</v>
      </c>
      <c r="L1305" s="49">
        <f t="shared" si="124"/>
        <v>-60892</v>
      </c>
      <c r="N1305" s="52" t="s">
        <v>243</v>
      </c>
      <c r="P1305" s="49">
        <v>23081</v>
      </c>
      <c r="Q1305" s="49">
        <v>0</v>
      </c>
      <c r="R1305" s="49">
        <v>45000</v>
      </c>
      <c r="S1305" s="77">
        <f t="shared" si="125"/>
        <v>23081</v>
      </c>
      <c r="T1305" s="77">
        <f t="shared" si="126"/>
        <v>68081</v>
      </c>
      <c r="U1305" s="49">
        <v>63892</v>
      </c>
      <c r="V1305" s="49">
        <v>30436</v>
      </c>
      <c r="W1305" s="49">
        <v>26285</v>
      </c>
      <c r="X1305" s="49">
        <f t="shared" si="123"/>
        <v>-71247</v>
      </c>
      <c r="Y1305" s="49" t="s">
        <v>181</v>
      </c>
      <c r="Z1305" s="53">
        <v>5.1499999999999997E-2</v>
      </c>
      <c r="AB1305" s="53">
        <f t="shared" si="127"/>
        <v>-5.1499999999999997E-2</v>
      </c>
      <c r="AM1305" s="49" t="s">
        <v>3846</v>
      </c>
      <c r="AN1305" s="49" t="s">
        <v>4272</v>
      </c>
    </row>
    <row r="1306" spans="1:40" hidden="1" x14ac:dyDescent="0.2">
      <c r="A1306" s="49" t="s">
        <v>5261</v>
      </c>
      <c r="B1306" s="49" t="s">
        <v>5262</v>
      </c>
      <c r="C1306" s="50" t="s">
        <v>166</v>
      </c>
      <c r="D1306" s="49" t="s">
        <v>403</v>
      </c>
      <c r="E1306" s="49" t="s">
        <v>5263</v>
      </c>
      <c r="F1306" s="49" t="s">
        <v>4169</v>
      </c>
      <c r="G1306" s="49" t="s">
        <v>5264</v>
      </c>
      <c r="H1306" s="49" t="s">
        <v>5265</v>
      </c>
      <c r="I1306" s="51" t="s">
        <v>5266</v>
      </c>
      <c r="J1306" s="49">
        <v>13</v>
      </c>
      <c r="K1306" s="49">
        <v>32000</v>
      </c>
      <c r="L1306" s="49">
        <f t="shared" si="124"/>
        <v>-722286</v>
      </c>
      <c r="N1306" s="52" t="s">
        <v>243</v>
      </c>
      <c r="P1306" s="49">
        <v>359374</v>
      </c>
      <c r="Q1306" s="49">
        <v>64000</v>
      </c>
      <c r="R1306" s="49">
        <v>256000</v>
      </c>
      <c r="S1306" s="77">
        <f t="shared" si="125"/>
        <v>423374</v>
      </c>
      <c r="T1306" s="77">
        <f t="shared" si="126"/>
        <v>679374</v>
      </c>
      <c r="U1306" s="49">
        <v>754286</v>
      </c>
      <c r="V1306" s="49">
        <v>403452</v>
      </c>
      <c r="W1306" s="49">
        <v>383873</v>
      </c>
      <c r="X1306" s="49">
        <f t="shared" si="123"/>
        <v>-798364</v>
      </c>
      <c r="Y1306" s="49" t="s">
        <v>181</v>
      </c>
      <c r="Z1306" s="53">
        <v>4.5999999999999999E-2</v>
      </c>
      <c r="AB1306" s="53">
        <f t="shared" si="127"/>
        <v>-4.5999999999999999E-2</v>
      </c>
      <c r="AM1306" s="49" t="s">
        <v>3846</v>
      </c>
      <c r="AN1306" s="49" t="s">
        <v>4272</v>
      </c>
    </row>
    <row r="1307" spans="1:40" hidden="1" x14ac:dyDescent="0.2">
      <c r="A1307" s="49" t="s">
        <v>5267</v>
      </c>
      <c r="B1307" s="49" t="s">
        <v>5268</v>
      </c>
      <c r="C1307" s="50" t="s">
        <v>166</v>
      </c>
      <c r="D1307" s="49" t="s">
        <v>403</v>
      </c>
      <c r="E1307" s="49" t="s">
        <v>5269</v>
      </c>
      <c r="F1307" s="49" t="s">
        <v>4169</v>
      </c>
      <c r="G1307" s="49" t="s">
        <v>5264</v>
      </c>
      <c r="H1307" s="49" t="s">
        <v>5265</v>
      </c>
      <c r="I1307" s="51" t="s">
        <v>5270</v>
      </c>
      <c r="J1307" s="49">
        <v>7</v>
      </c>
      <c r="K1307" s="49">
        <v>4000</v>
      </c>
      <c r="L1307" s="49">
        <f t="shared" si="124"/>
        <v>2746</v>
      </c>
      <c r="M1307" s="49">
        <f>L1307*Z1307</f>
        <v>102.75532000000001</v>
      </c>
      <c r="N1307" s="52" t="s">
        <v>243</v>
      </c>
      <c r="P1307" s="49">
        <v>1562</v>
      </c>
      <c r="Q1307" s="49">
        <v>0</v>
      </c>
      <c r="R1307" s="49">
        <v>0</v>
      </c>
      <c r="S1307" s="77">
        <f t="shared" si="125"/>
        <v>1562</v>
      </c>
      <c r="T1307" s="77">
        <f t="shared" si="126"/>
        <v>1562</v>
      </c>
      <c r="U1307" s="49">
        <v>1254</v>
      </c>
      <c r="V1307" s="49">
        <v>0</v>
      </c>
      <c r="W1307" s="49">
        <v>0</v>
      </c>
      <c r="X1307" s="49">
        <f t="shared" si="123"/>
        <v>308</v>
      </c>
      <c r="Y1307" s="49" t="s">
        <v>190</v>
      </c>
      <c r="Z1307" s="53">
        <v>3.7420000000000002E-2</v>
      </c>
      <c r="AB1307" s="53">
        <f t="shared" si="127"/>
        <v>-3.7420000000000002E-2</v>
      </c>
      <c r="AM1307" s="49" t="s">
        <v>3846</v>
      </c>
      <c r="AN1307" s="49" t="s">
        <v>4272</v>
      </c>
    </row>
    <row r="1308" spans="1:40" hidden="1" x14ac:dyDescent="0.2">
      <c r="A1308" s="49" t="s">
        <v>5271</v>
      </c>
      <c r="B1308" s="49" t="s">
        <v>5272</v>
      </c>
      <c r="C1308" s="50" t="s">
        <v>166</v>
      </c>
      <c r="D1308" s="49" t="s">
        <v>403</v>
      </c>
      <c r="E1308" s="49" t="s">
        <v>5273</v>
      </c>
      <c r="F1308" s="49" t="s">
        <v>4169</v>
      </c>
      <c r="G1308" s="49" t="s">
        <v>5264</v>
      </c>
      <c r="H1308" s="49" t="s">
        <v>5265</v>
      </c>
      <c r="I1308" s="51" t="s">
        <v>5274</v>
      </c>
      <c r="J1308" s="49">
        <v>8</v>
      </c>
      <c r="K1308" s="49">
        <v>30000</v>
      </c>
      <c r="L1308" s="49">
        <f t="shared" si="124"/>
        <v>-4635989</v>
      </c>
      <c r="N1308" s="52" t="s">
        <v>243</v>
      </c>
      <c r="P1308" s="49">
        <v>1775691</v>
      </c>
      <c r="Q1308" s="49">
        <v>0</v>
      </c>
      <c r="R1308" s="49">
        <v>2010000</v>
      </c>
      <c r="S1308" s="77">
        <f t="shared" si="125"/>
        <v>1775691</v>
      </c>
      <c r="T1308" s="77">
        <f t="shared" si="126"/>
        <v>3785691</v>
      </c>
      <c r="U1308" s="49">
        <v>4665989</v>
      </c>
      <c r="V1308" s="49">
        <v>2323485</v>
      </c>
      <c r="W1308" s="49">
        <v>2232781</v>
      </c>
      <c r="X1308" s="49">
        <f t="shared" si="123"/>
        <v>-5213783</v>
      </c>
      <c r="Y1308" s="49" t="s">
        <v>181</v>
      </c>
      <c r="Z1308" s="53">
        <v>7.4999999999999997E-2</v>
      </c>
      <c r="AB1308" s="53">
        <f t="shared" si="127"/>
        <v>-7.4999999999999997E-2</v>
      </c>
      <c r="AM1308" s="49" t="s">
        <v>3846</v>
      </c>
      <c r="AN1308" s="49" t="s">
        <v>4272</v>
      </c>
    </row>
    <row r="1309" spans="1:40" hidden="1" x14ac:dyDescent="0.2">
      <c r="A1309" s="49" t="s">
        <v>5275</v>
      </c>
      <c r="B1309" s="49" t="s">
        <v>5276</v>
      </c>
      <c r="C1309" s="50" t="s">
        <v>166</v>
      </c>
      <c r="D1309" s="49" t="s">
        <v>403</v>
      </c>
      <c r="E1309" s="49" t="s">
        <v>5277</v>
      </c>
      <c r="F1309" s="49" t="s">
        <v>4169</v>
      </c>
      <c r="G1309" s="49" t="s">
        <v>3844</v>
      </c>
      <c r="H1309" s="49" t="s">
        <v>4144</v>
      </c>
      <c r="I1309" s="51" t="s">
        <v>5278</v>
      </c>
      <c r="J1309" s="49">
        <v>17</v>
      </c>
      <c r="K1309" s="49">
        <v>18000</v>
      </c>
      <c r="L1309" s="49">
        <f t="shared" si="124"/>
        <v>-82427</v>
      </c>
      <c r="N1309" s="52" t="s">
        <v>243</v>
      </c>
      <c r="P1309" s="49">
        <v>13115</v>
      </c>
      <c r="Q1309" s="49">
        <v>36000</v>
      </c>
      <c r="R1309" s="49">
        <v>117000</v>
      </c>
      <c r="S1309" s="77">
        <f t="shared" si="125"/>
        <v>49115</v>
      </c>
      <c r="T1309" s="77">
        <f t="shared" si="126"/>
        <v>166115</v>
      </c>
      <c r="U1309" s="49">
        <v>100427</v>
      </c>
      <c r="V1309" s="49">
        <v>47550</v>
      </c>
      <c r="W1309" s="49">
        <v>46991</v>
      </c>
      <c r="X1309" s="49">
        <f t="shared" si="123"/>
        <v>-134862</v>
      </c>
      <c r="Y1309" s="49" t="s">
        <v>181</v>
      </c>
      <c r="Z1309" s="53">
        <v>9.4999999999999998E-3</v>
      </c>
      <c r="AB1309" s="53">
        <f t="shared" si="127"/>
        <v>-9.4999999999999998E-3</v>
      </c>
      <c r="AM1309" s="49" t="s">
        <v>3846</v>
      </c>
      <c r="AN1309" s="49" t="s">
        <v>4272</v>
      </c>
    </row>
    <row r="1310" spans="1:40" ht="60" hidden="1" x14ac:dyDescent="0.2">
      <c r="A1310" s="49" t="s">
        <v>5279</v>
      </c>
      <c r="B1310" s="49" t="s">
        <v>5280</v>
      </c>
      <c r="C1310" s="50" t="s">
        <v>166</v>
      </c>
      <c r="D1310" s="49" t="s">
        <v>2267</v>
      </c>
      <c r="E1310" s="49" t="s">
        <v>5281</v>
      </c>
      <c r="F1310" s="49" t="s">
        <v>4169</v>
      </c>
      <c r="G1310" s="49" t="s">
        <v>5282</v>
      </c>
      <c r="H1310" s="49" t="s">
        <v>5283</v>
      </c>
      <c r="I1310" s="51" t="s">
        <v>5284</v>
      </c>
      <c r="J1310" s="49">
        <v>7</v>
      </c>
      <c r="K1310" s="49">
        <v>3000</v>
      </c>
      <c r="L1310" s="49">
        <f t="shared" si="124"/>
        <v>3000</v>
      </c>
      <c r="M1310" s="49">
        <f>L1310*Z1310</f>
        <v>501.00000000000006</v>
      </c>
      <c r="N1310" s="52" t="s">
        <v>173</v>
      </c>
      <c r="O1310" s="52" t="s">
        <v>504</v>
      </c>
      <c r="P1310" s="49">
        <v>1058</v>
      </c>
      <c r="Q1310" s="49">
        <v>0</v>
      </c>
      <c r="R1310" s="49">
        <v>0</v>
      </c>
      <c r="S1310" s="77">
        <f t="shared" si="125"/>
        <v>1058</v>
      </c>
      <c r="T1310" s="77">
        <f t="shared" si="126"/>
        <v>1058</v>
      </c>
      <c r="U1310" s="49">
        <v>0</v>
      </c>
      <c r="V1310" s="49">
        <v>0</v>
      </c>
      <c r="W1310" s="49">
        <v>0</v>
      </c>
      <c r="X1310" s="49">
        <f>T1310-(U1310+V1310)</f>
        <v>1058</v>
      </c>
      <c r="Y1310" s="49" t="s">
        <v>190</v>
      </c>
      <c r="Z1310" s="53">
        <v>0.16700000000000001</v>
      </c>
      <c r="AB1310" s="53">
        <f t="shared" si="127"/>
        <v>-0.16700000000000001</v>
      </c>
      <c r="AM1310" s="49" t="s">
        <v>3846</v>
      </c>
      <c r="AN1310" s="49" t="s">
        <v>4272</v>
      </c>
    </row>
    <row r="1311" spans="1:40" ht="60" hidden="1" x14ac:dyDescent="0.2">
      <c r="A1311" s="49" t="s">
        <v>5285</v>
      </c>
      <c r="B1311" s="49" t="s">
        <v>5286</v>
      </c>
      <c r="C1311" s="50" t="s">
        <v>166</v>
      </c>
      <c r="D1311" s="49" t="s">
        <v>417</v>
      </c>
      <c r="E1311" s="49" t="s">
        <v>5287</v>
      </c>
      <c r="F1311" s="49" t="s">
        <v>4169</v>
      </c>
      <c r="G1311" s="49" t="s">
        <v>780</v>
      </c>
      <c r="H1311" s="49" t="s">
        <v>4144</v>
      </c>
      <c r="I1311" s="51" t="s">
        <v>5288</v>
      </c>
      <c r="J1311" s="49">
        <v>19</v>
      </c>
      <c r="K1311" s="49">
        <v>3000</v>
      </c>
      <c r="L1311" s="49">
        <f t="shared" si="124"/>
        <v>3000</v>
      </c>
      <c r="M1311" s="49">
        <f>L1311*Z1311</f>
        <v>501.00000000000006</v>
      </c>
      <c r="N1311" s="52" t="s">
        <v>243</v>
      </c>
      <c r="O1311" s="52" t="s">
        <v>504</v>
      </c>
      <c r="P1311" s="49">
        <v>1107</v>
      </c>
      <c r="Q1311" s="49">
        <v>0</v>
      </c>
      <c r="R1311" s="49">
        <v>0</v>
      </c>
      <c r="S1311" s="77">
        <f t="shared" si="125"/>
        <v>1107</v>
      </c>
      <c r="T1311" s="77">
        <f t="shared" si="126"/>
        <v>1107</v>
      </c>
      <c r="U1311" s="49">
        <v>0</v>
      </c>
      <c r="V1311" s="49">
        <v>0</v>
      </c>
      <c r="W1311" s="49">
        <v>0</v>
      </c>
      <c r="X1311" s="49">
        <f t="shared" ref="X1311:X1324" si="128">P1311-(U1311+V1311)</f>
        <v>1107</v>
      </c>
      <c r="Y1311" s="49" t="s">
        <v>190</v>
      </c>
      <c r="Z1311" s="53">
        <v>0.16700000000000001</v>
      </c>
      <c r="AB1311" s="53">
        <f t="shared" si="127"/>
        <v>-0.16700000000000001</v>
      </c>
      <c r="AM1311" s="49" t="s">
        <v>3846</v>
      </c>
      <c r="AN1311" s="49" t="s">
        <v>4272</v>
      </c>
    </row>
    <row r="1312" spans="1:40" ht="60" hidden="1" x14ac:dyDescent="0.2">
      <c r="A1312" s="49" t="s">
        <v>5289</v>
      </c>
      <c r="B1312" s="49" t="s">
        <v>5290</v>
      </c>
      <c r="C1312" s="50" t="s">
        <v>166</v>
      </c>
      <c r="D1312" s="49" t="s">
        <v>417</v>
      </c>
      <c r="E1312" s="49" t="s">
        <v>5291</v>
      </c>
      <c r="F1312" s="49" t="s">
        <v>4169</v>
      </c>
      <c r="G1312" s="49" t="s">
        <v>780</v>
      </c>
      <c r="H1312" s="49" t="s">
        <v>5292</v>
      </c>
      <c r="I1312" s="51" t="s">
        <v>5293</v>
      </c>
      <c r="J1312" s="49">
        <v>11</v>
      </c>
      <c r="K1312" s="49">
        <v>3000</v>
      </c>
      <c r="L1312" s="49">
        <f t="shared" si="124"/>
        <v>3000</v>
      </c>
      <c r="M1312" s="49">
        <f>L1312*Z1312</f>
        <v>129</v>
      </c>
      <c r="N1312" s="52" t="s">
        <v>243</v>
      </c>
      <c r="O1312" s="52" t="s">
        <v>504</v>
      </c>
      <c r="P1312" s="49">
        <v>211</v>
      </c>
      <c r="Q1312" s="49">
        <v>0</v>
      </c>
      <c r="R1312" s="49">
        <v>0</v>
      </c>
      <c r="S1312" s="77">
        <f t="shared" si="125"/>
        <v>211</v>
      </c>
      <c r="T1312" s="77">
        <f t="shared" si="126"/>
        <v>211</v>
      </c>
      <c r="U1312" s="49">
        <v>0</v>
      </c>
      <c r="V1312" s="49">
        <v>0</v>
      </c>
      <c r="W1312" s="49">
        <v>0</v>
      </c>
      <c r="X1312" s="49">
        <f t="shared" si="128"/>
        <v>211</v>
      </c>
      <c r="Y1312" s="49" t="s">
        <v>190</v>
      </c>
      <c r="Z1312" s="53">
        <v>4.2999999999999997E-2</v>
      </c>
      <c r="AB1312" s="53">
        <f t="shared" si="127"/>
        <v>-4.2999999999999997E-2</v>
      </c>
      <c r="AM1312" s="49" t="s">
        <v>3846</v>
      </c>
      <c r="AN1312" s="49" t="s">
        <v>4272</v>
      </c>
    </row>
    <row r="1313" spans="1:40" ht="60" hidden="1" x14ac:dyDescent="0.2">
      <c r="A1313" s="49" t="s">
        <v>5294</v>
      </c>
      <c r="B1313" s="49" t="s">
        <v>5295</v>
      </c>
      <c r="C1313" s="50" t="s">
        <v>166</v>
      </c>
      <c r="D1313" s="49" t="s">
        <v>2267</v>
      </c>
      <c r="E1313" s="49" t="s">
        <v>5296</v>
      </c>
      <c r="F1313" s="49" t="s">
        <v>4169</v>
      </c>
      <c r="G1313" s="49" t="s">
        <v>1054</v>
      </c>
      <c r="H1313" s="49" t="s">
        <v>4144</v>
      </c>
      <c r="I1313" s="51" t="s">
        <v>5297</v>
      </c>
      <c r="J1313" s="49">
        <v>13</v>
      </c>
      <c r="K1313" s="49">
        <v>3000</v>
      </c>
      <c r="L1313" s="49">
        <f t="shared" si="124"/>
        <v>3000</v>
      </c>
      <c r="M1313" s="49">
        <f>L1313*Z1313</f>
        <v>450</v>
      </c>
      <c r="N1313" s="52" t="s">
        <v>243</v>
      </c>
      <c r="O1313" s="52" t="s">
        <v>504</v>
      </c>
      <c r="P1313" s="49">
        <v>526</v>
      </c>
      <c r="Q1313" s="49">
        <v>0</v>
      </c>
      <c r="R1313" s="49">
        <v>0</v>
      </c>
      <c r="S1313" s="77">
        <f t="shared" si="125"/>
        <v>526</v>
      </c>
      <c r="T1313" s="77">
        <f t="shared" si="126"/>
        <v>526</v>
      </c>
      <c r="U1313" s="49">
        <v>0</v>
      </c>
      <c r="V1313" s="49">
        <v>0</v>
      </c>
      <c r="W1313" s="49">
        <v>0</v>
      </c>
      <c r="X1313" s="49">
        <f t="shared" si="128"/>
        <v>526</v>
      </c>
      <c r="Y1313" s="49" t="s">
        <v>190</v>
      </c>
      <c r="Z1313" s="53">
        <v>0.15</v>
      </c>
      <c r="AB1313" s="53">
        <f t="shared" si="127"/>
        <v>-0.15</v>
      </c>
      <c r="AM1313" s="49" t="s">
        <v>3846</v>
      </c>
      <c r="AN1313" s="49" t="s">
        <v>4272</v>
      </c>
    </row>
    <row r="1314" spans="1:40" hidden="1" x14ac:dyDescent="0.2">
      <c r="A1314" s="49" t="s">
        <v>5298</v>
      </c>
      <c r="B1314" s="49" t="s">
        <v>5299</v>
      </c>
      <c r="C1314" s="50" t="s">
        <v>166</v>
      </c>
      <c r="D1314" s="49" t="s">
        <v>403</v>
      </c>
      <c r="E1314" s="49" t="s">
        <v>5300</v>
      </c>
      <c r="F1314" s="49" t="s">
        <v>4169</v>
      </c>
      <c r="G1314" s="49" t="s">
        <v>3962</v>
      </c>
      <c r="H1314" s="49" t="s">
        <v>3887</v>
      </c>
      <c r="I1314" s="51" t="s">
        <v>5301</v>
      </c>
      <c r="J1314" s="49">
        <v>14</v>
      </c>
      <c r="K1314" s="49">
        <v>6000</v>
      </c>
      <c r="L1314" s="49">
        <f t="shared" si="124"/>
        <v>-7669</v>
      </c>
      <c r="N1314" s="52" t="s">
        <v>243</v>
      </c>
      <c r="P1314" s="49">
        <v>9634</v>
      </c>
      <c r="Q1314" s="49">
        <v>0</v>
      </c>
      <c r="R1314" s="49">
        <v>9000</v>
      </c>
      <c r="S1314" s="77">
        <f t="shared" si="125"/>
        <v>9634</v>
      </c>
      <c r="T1314" s="77">
        <f t="shared" si="126"/>
        <v>18634</v>
      </c>
      <c r="U1314" s="49">
        <v>13669</v>
      </c>
      <c r="V1314" s="49">
        <v>7052</v>
      </c>
      <c r="W1314" s="49">
        <v>6420</v>
      </c>
      <c r="X1314" s="49">
        <f t="shared" si="128"/>
        <v>-11087</v>
      </c>
      <c r="Y1314" s="49" t="s">
        <v>181</v>
      </c>
      <c r="Z1314" s="53">
        <v>4.9799999999999997E-2</v>
      </c>
      <c r="AB1314" s="53">
        <f t="shared" si="127"/>
        <v>-4.9799999999999997E-2</v>
      </c>
      <c r="AM1314" s="49" t="s">
        <v>3846</v>
      </c>
      <c r="AN1314" s="49" t="s">
        <v>4272</v>
      </c>
    </row>
    <row r="1315" spans="1:40" hidden="1" x14ac:dyDescent="0.2">
      <c r="A1315" s="49" t="s">
        <v>5302</v>
      </c>
      <c r="B1315" s="49" t="s">
        <v>5303</v>
      </c>
      <c r="C1315" s="50" t="s">
        <v>166</v>
      </c>
      <c r="D1315" s="49" t="s">
        <v>403</v>
      </c>
      <c r="E1315" s="49" t="s">
        <v>5304</v>
      </c>
      <c r="F1315" s="49" t="s">
        <v>4169</v>
      </c>
      <c r="G1315" s="49" t="s">
        <v>5264</v>
      </c>
      <c r="H1315" s="49" t="s">
        <v>5265</v>
      </c>
      <c r="I1315" s="51" t="s">
        <v>5305</v>
      </c>
      <c r="J1315" s="49">
        <v>8</v>
      </c>
      <c r="K1315" s="49">
        <v>30000</v>
      </c>
      <c r="L1315" s="49">
        <f t="shared" si="124"/>
        <v>-443756</v>
      </c>
      <c r="N1315" s="52" t="s">
        <v>243</v>
      </c>
      <c r="P1315" s="49">
        <v>254060</v>
      </c>
      <c r="Q1315" s="49">
        <v>0</v>
      </c>
      <c r="R1315" s="49">
        <v>180000</v>
      </c>
      <c r="S1315" s="77">
        <f t="shared" si="125"/>
        <v>254060</v>
      </c>
      <c r="T1315" s="77">
        <f t="shared" si="126"/>
        <v>434060</v>
      </c>
      <c r="U1315" s="49">
        <v>473756</v>
      </c>
      <c r="V1315" s="49">
        <v>271272</v>
      </c>
      <c r="W1315" s="49">
        <v>273983</v>
      </c>
      <c r="X1315" s="49">
        <f t="shared" si="128"/>
        <v>-490968</v>
      </c>
      <c r="Y1315" s="49" t="s">
        <v>181</v>
      </c>
      <c r="Z1315" s="53">
        <v>0.09</v>
      </c>
      <c r="AB1315" s="53">
        <f t="shared" si="127"/>
        <v>-0.09</v>
      </c>
      <c r="AM1315" s="49" t="s">
        <v>3846</v>
      </c>
      <c r="AN1315" s="49" t="s">
        <v>4272</v>
      </c>
    </row>
    <row r="1316" spans="1:40" hidden="1" x14ac:dyDescent="0.2">
      <c r="A1316" s="49" t="s">
        <v>5306</v>
      </c>
      <c r="B1316" s="49" t="s">
        <v>5307</v>
      </c>
      <c r="C1316" s="50" t="s">
        <v>166</v>
      </c>
      <c r="D1316" s="49" t="s">
        <v>403</v>
      </c>
      <c r="E1316" s="49" t="s">
        <v>5308</v>
      </c>
      <c r="F1316" s="49" t="s">
        <v>4169</v>
      </c>
      <c r="G1316" s="49" t="s">
        <v>3962</v>
      </c>
      <c r="H1316" s="49" t="s">
        <v>3887</v>
      </c>
      <c r="I1316" s="51" t="s">
        <v>5309</v>
      </c>
      <c r="J1316" s="49">
        <v>14</v>
      </c>
      <c r="K1316" s="49">
        <v>12000</v>
      </c>
      <c r="L1316" s="49">
        <f t="shared" si="124"/>
        <v>5730</v>
      </c>
      <c r="M1316" s="49">
        <f>L1316*Z1316</f>
        <v>137.52000000000001</v>
      </c>
      <c r="N1316" s="52" t="s">
        <v>243</v>
      </c>
      <c r="P1316" s="49">
        <v>12796</v>
      </c>
      <c r="Q1316" s="49">
        <v>0</v>
      </c>
      <c r="R1316" s="49">
        <v>0</v>
      </c>
      <c r="S1316" s="77">
        <f t="shared" si="125"/>
        <v>12796</v>
      </c>
      <c r="T1316" s="77">
        <f t="shared" si="126"/>
        <v>12796</v>
      </c>
      <c r="U1316" s="49">
        <v>6270</v>
      </c>
      <c r="V1316" s="49">
        <v>0</v>
      </c>
      <c r="W1316" s="49">
        <v>0</v>
      </c>
      <c r="X1316" s="49">
        <f t="shared" si="128"/>
        <v>6526</v>
      </c>
      <c r="Y1316" s="49" t="s">
        <v>190</v>
      </c>
      <c r="Z1316" s="53">
        <v>2.4E-2</v>
      </c>
      <c r="AB1316" s="53">
        <f t="shared" si="127"/>
        <v>-2.4E-2</v>
      </c>
      <c r="AM1316" s="49" t="s">
        <v>3846</v>
      </c>
      <c r="AN1316" s="49" t="s">
        <v>4272</v>
      </c>
    </row>
    <row r="1317" spans="1:40" hidden="1" x14ac:dyDescent="0.2">
      <c r="A1317" s="49" t="s">
        <v>5310</v>
      </c>
      <c r="B1317" s="49" t="s">
        <v>5311</v>
      </c>
      <c r="C1317" s="50" t="s">
        <v>166</v>
      </c>
      <c r="D1317" s="49" t="s">
        <v>403</v>
      </c>
      <c r="E1317" s="49" t="s">
        <v>5312</v>
      </c>
      <c r="F1317" s="49" t="s">
        <v>4169</v>
      </c>
      <c r="G1317" s="49" t="s">
        <v>3844</v>
      </c>
      <c r="H1317" s="49" t="s">
        <v>4144</v>
      </c>
      <c r="I1317" s="51" t="s">
        <v>5313</v>
      </c>
      <c r="J1317" s="49">
        <v>17</v>
      </c>
      <c r="K1317" s="49">
        <v>18000</v>
      </c>
      <c r="L1317" s="49">
        <f t="shared" si="124"/>
        <v>-20639</v>
      </c>
      <c r="N1317" s="52" t="s">
        <v>243</v>
      </c>
      <c r="P1317" s="49">
        <v>6497</v>
      </c>
      <c r="Q1317" s="49">
        <v>18000</v>
      </c>
      <c r="R1317" s="49">
        <v>36000</v>
      </c>
      <c r="S1317" s="77">
        <f t="shared" si="125"/>
        <v>24497</v>
      </c>
      <c r="T1317" s="77">
        <f t="shared" si="126"/>
        <v>60497</v>
      </c>
      <c r="U1317" s="49">
        <v>38639</v>
      </c>
      <c r="V1317" s="49">
        <v>18496</v>
      </c>
      <c r="W1317" s="49">
        <v>17422</v>
      </c>
      <c r="X1317" s="49">
        <f t="shared" si="128"/>
        <v>-50638</v>
      </c>
      <c r="Y1317" s="49" t="s">
        <v>181</v>
      </c>
      <c r="Z1317" s="53">
        <v>9.9000000000000008E-3</v>
      </c>
      <c r="AB1317" s="53">
        <f t="shared" si="127"/>
        <v>-9.9000000000000008E-3</v>
      </c>
      <c r="AM1317" s="49" t="s">
        <v>3846</v>
      </c>
      <c r="AN1317" s="49" t="s">
        <v>4272</v>
      </c>
    </row>
    <row r="1318" spans="1:40" hidden="1" x14ac:dyDescent="0.2">
      <c r="A1318" s="49" t="s">
        <v>5314</v>
      </c>
      <c r="B1318" s="49" t="s">
        <v>5315</v>
      </c>
      <c r="C1318" s="50" t="s">
        <v>166</v>
      </c>
      <c r="D1318" s="49" t="s">
        <v>403</v>
      </c>
      <c r="E1318" s="49" t="s">
        <v>5316</v>
      </c>
      <c r="F1318" s="49" t="s">
        <v>4169</v>
      </c>
      <c r="G1318" s="49" t="s">
        <v>3844</v>
      </c>
      <c r="H1318" s="49" t="s">
        <v>4144</v>
      </c>
      <c r="I1318" s="51" t="s">
        <v>5317</v>
      </c>
      <c r="J1318" s="49">
        <v>17</v>
      </c>
      <c r="K1318" s="49">
        <v>21000</v>
      </c>
      <c r="L1318" s="49">
        <f t="shared" si="124"/>
        <v>-151545</v>
      </c>
      <c r="N1318" s="52" t="s">
        <v>243</v>
      </c>
      <c r="P1318" s="49">
        <v>31494</v>
      </c>
      <c r="Q1318" s="49">
        <v>63000</v>
      </c>
      <c r="R1318" s="49">
        <v>174000</v>
      </c>
      <c r="S1318" s="77">
        <f t="shared" si="125"/>
        <v>94494</v>
      </c>
      <c r="T1318" s="77">
        <f t="shared" si="126"/>
        <v>268494</v>
      </c>
      <c r="U1318" s="49">
        <v>172545</v>
      </c>
      <c r="V1318" s="49">
        <v>65132</v>
      </c>
      <c r="W1318" s="49">
        <v>64984</v>
      </c>
      <c r="X1318" s="49">
        <f t="shared" si="128"/>
        <v>-206183</v>
      </c>
      <c r="Y1318" s="49" t="s">
        <v>181</v>
      </c>
      <c r="Z1318" s="53">
        <v>9.2999999999999992E-3</v>
      </c>
      <c r="AB1318" s="53">
        <f t="shared" si="127"/>
        <v>-9.2999999999999992E-3</v>
      </c>
      <c r="AM1318" s="49" t="s">
        <v>3846</v>
      </c>
      <c r="AN1318" s="49" t="s">
        <v>4272</v>
      </c>
    </row>
    <row r="1319" spans="1:40" hidden="1" x14ac:dyDescent="0.2">
      <c r="A1319" s="49" t="s">
        <v>5318</v>
      </c>
      <c r="B1319" s="49" t="s">
        <v>5319</v>
      </c>
      <c r="C1319" s="50" t="s">
        <v>166</v>
      </c>
      <c r="D1319" s="49" t="s">
        <v>403</v>
      </c>
      <c r="E1319" s="49" t="s">
        <v>5320</v>
      </c>
      <c r="F1319" s="49" t="s">
        <v>4169</v>
      </c>
      <c r="G1319" s="49" t="s">
        <v>5264</v>
      </c>
      <c r="H1319" s="49" t="s">
        <v>5265</v>
      </c>
      <c r="I1319" s="51" t="s">
        <v>5321</v>
      </c>
      <c r="J1319" s="49">
        <v>8</v>
      </c>
      <c r="K1319" s="49">
        <v>32000</v>
      </c>
      <c r="L1319" s="49">
        <f t="shared" si="124"/>
        <v>-44591</v>
      </c>
      <c r="N1319" s="52" t="s">
        <v>243</v>
      </c>
      <c r="P1319" s="49">
        <v>55351</v>
      </c>
      <c r="Q1319" s="49">
        <v>0</v>
      </c>
      <c r="R1319" s="49">
        <v>0</v>
      </c>
      <c r="S1319" s="77">
        <f t="shared" si="125"/>
        <v>55351</v>
      </c>
      <c r="T1319" s="77">
        <f t="shared" si="126"/>
        <v>55351</v>
      </c>
      <c r="U1319" s="49">
        <v>76591</v>
      </c>
      <c r="V1319" s="49">
        <v>44565</v>
      </c>
      <c r="W1319" s="49">
        <v>45021</v>
      </c>
      <c r="X1319" s="49">
        <f t="shared" si="128"/>
        <v>-65805</v>
      </c>
      <c r="Y1319" s="49" t="s">
        <v>181</v>
      </c>
      <c r="Z1319" s="53">
        <v>9.1999999999999998E-2</v>
      </c>
      <c r="AB1319" s="53">
        <f t="shared" si="127"/>
        <v>-9.1999999999999998E-2</v>
      </c>
      <c r="AM1319" s="49" t="s">
        <v>3846</v>
      </c>
      <c r="AN1319" s="49" t="s">
        <v>4272</v>
      </c>
    </row>
    <row r="1320" spans="1:40" hidden="1" x14ac:dyDescent="0.2">
      <c r="A1320" s="51" t="s">
        <v>5322</v>
      </c>
      <c r="B1320" s="49" t="s">
        <v>5323</v>
      </c>
      <c r="C1320" s="50" t="s">
        <v>166</v>
      </c>
      <c r="D1320" s="49" t="s">
        <v>403</v>
      </c>
      <c r="E1320" s="51" t="s">
        <v>5324</v>
      </c>
      <c r="F1320" s="49" t="s">
        <v>4169</v>
      </c>
      <c r="G1320" s="49" t="s">
        <v>3844</v>
      </c>
      <c r="H1320" s="49" t="s">
        <v>4144</v>
      </c>
      <c r="I1320" s="51" t="s">
        <v>5325</v>
      </c>
      <c r="J1320" s="49">
        <v>11</v>
      </c>
      <c r="K1320" s="49">
        <v>5000</v>
      </c>
      <c r="L1320" s="49">
        <f t="shared" si="124"/>
        <v>-341189</v>
      </c>
      <c r="N1320" s="52" t="s">
        <v>243</v>
      </c>
      <c r="P1320" s="49">
        <v>49213</v>
      </c>
      <c r="Q1320" s="49">
        <v>170000</v>
      </c>
      <c r="R1320" s="49">
        <v>350000</v>
      </c>
      <c r="S1320" s="77">
        <f t="shared" si="125"/>
        <v>219213</v>
      </c>
      <c r="T1320" s="77">
        <f t="shared" si="126"/>
        <v>569213</v>
      </c>
      <c r="U1320" s="49">
        <v>346189</v>
      </c>
      <c r="V1320" s="49">
        <v>164445</v>
      </c>
      <c r="W1320" s="49">
        <v>160370</v>
      </c>
      <c r="X1320" s="49">
        <f t="shared" si="128"/>
        <v>-461421</v>
      </c>
      <c r="Y1320" s="49" t="s">
        <v>181</v>
      </c>
      <c r="Z1320" s="53">
        <v>6.8599999999999994E-2</v>
      </c>
      <c r="AB1320" s="53">
        <f t="shared" si="127"/>
        <v>-6.8599999999999994E-2</v>
      </c>
      <c r="AM1320" s="49" t="s">
        <v>3846</v>
      </c>
      <c r="AN1320" s="49" t="s">
        <v>4272</v>
      </c>
    </row>
    <row r="1321" spans="1:40" hidden="1" x14ac:dyDescent="0.2">
      <c r="A1321" s="49" t="s">
        <v>5326</v>
      </c>
      <c r="B1321" s="49" t="s">
        <v>5327</v>
      </c>
      <c r="C1321" s="50" t="s">
        <v>166</v>
      </c>
      <c r="D1321" s="49" t="s">
        <v>417</v>
      </c>
      <c r="E1321" s="49" t="s">
        <v>5328</v>
      </c>
      <c r="F1321" s="49" t="s">
        <v>4169</v>
      </c>
      <c r="G1321" s="49" t="s">
        <v>3823</v>
      </c>
      <c r="H1321" s="49" t="s">
        <v>3963</v>
      </c>
      <c r="I1321" s="51" t="s">
        <v>5329</v>
      </c>
      <c r="J1321" s="49">
        <v>23</v>
      </c>
      <c r="K1321" s="49">
        <v>21000</v>
      </c>
      <c r="L1321" s="49">
        <f t="shared" si="124"/>
        <v>-11924</v>
      </c>
      <c r="N1321" s="52" t="s">
        <v>243</v>
      </c>
      <c r="P1321" s="49">
        <v>66925</v>
      </c>
      <c r="Q1321" s="49">
        <v>0</v>
      </c>
      <c r="R1321" s="49">
        <v>0</v>
      </c>
      <c r="S1321" s="77">
        <f t="shared" si="125"/>
        <v>66925</v>
      </c>
      <c r="T1321" s="77">
        <f t="shared" si="126"/>
        <v>66925</v>
      </c>
      <c r="U1321" s="49">
        <v>32924</v>
      </c>
      <c r="V1321" s="49">
        <v>16658</v>
      </c>
      <c r="W1321" s="49">
        <v>16303</v>
      </c>
      <c r="X1321" s="49">
        <f t="shared" si="128"/>
        <v>17343</v>
      </c>
      <c r="Y1321" s="49" t="s">
        <v>190</v>
      </c>
      <c r="Z1321" s="53">
        <v>3.04E-2</v>
      </c>
      <c r="AB1321" s="53">
        <f t="shared" si="127"/>
        <v>-3.04E-2</v>
      </c>
      <c r="AM1321" s="49" t="s">
        <v>3846</v>
      </c>
      <c r="AN1321" s="49" t="s">
        <v>4272</v>
      </c>
    </row>
    <row r="1322" spans="1:40" hidden="1" x14ac:dyDescent="0.2">
      <c r="A1322" s="49" t="s">
        <v>5330</v>
      </c>
      <c r="B1322" s="49" t="s">
        <v>5331</v>
      </c>
      <c r="C1322" s="50" t="s">
        <v>166</v>
      </c>
      <c r="D1322" s="49" t="s">
        <v>417</v>
      </c>
      <c r="E1322" s="49" t="s">
        <v>5332</v>
      </c>
      <c r="F1322" s="49" t="s">
        <v>4169</v>
      </c>
      <c r="G1322" s="49" t="s">
        <v>780</v>
      </c>
      <c r="H1322" s="49" t="s">
        <v>5292</v>
      </c>
      <c r="I1322" s="51" t="s">
        <v>5333</v>
      </c>
      <c r="J1322" s="49">
        <v>11</v>
      </c>
      <c r="K1322" s="49">
        <v>3000</v>
      </c>
      <c r="L1322" s="49">
        <f t="shared" si="124"/>
        <v>2946</v>
      </c>
      <c r="M1322" s="49">
        <f>L1322*Z1322</f>
        <v>38.297999999999995</v>
      </c>
      <c r="N1322" s="52" t="s">
        <v>243</v>
      </c>
      <c r="P1322" s="49">
        <v>1000</v>
      </c>
      <c r="Q1322" s="49">
        <v>0</v>
      </c>
      <c r="R1322" s="49">
        <v>0</v>
      </c>
      <c r="S1322" s="77">
        <f t="shared" si="125"/>
        <v>1000</v>
      </c>
      <c r="T1322" s="77">
        <f t="shared" si="126"/>
        <v>1000</v>
      </c>
      <c r="U1322" s="49">
        <v>54</v>
      </c>
      <c r="V1322" s="49">
        <v>57</v>
      </c>
      <c r="W1322" s="49">
        <v>63</v>
      </c>
      <c r="X1322" s="49">
        <f t="shared" si="128"/>
        <v>889</v>
      </c>
      <c r="Y1322" s="49" t="s">
        <v>190</v>
      </c>
      <c r="Z1322" s="53">
        <v>1.2999999999999999E-2</v>
      </c>
      <c r="AB1322" s="53">
        <f t="shared" si="127"/>
        <v>-1.2999999999999999E-2</v>
      </c>
      <c r="AM1322" s="49" t="s">
        <v>3846</v>
      </c>
      <c r="AN1322" s="49" t="s">
        <v>4272</v>
      </c>
    </row>
    <row r="1323" spans="1:40" hidden="1" x14ac:dyDescent="0.2">
      <c r="A1323" s="49" t="s">
        <v>5334</v>
      </c>
      <c r="B1323" s="49" t="s">
        <v>5335</v>
      </c>
      <c r="C1323" s="50" t="s">
        <v>166</v>
      </c>
      <c r="D1323" s="49" t="s">
        <v>403</v>
      </c>
      <c r="E1323" s="49" t="s">
        <v>5300</v>
      </c>
      <c r="F1323" s="49" t="s">
        <v>4169</v>
      </c>
      <c r="G1323" s="49" t="s">
        <v>3962</v>
      </c>
      <c r="H1323" s="49" t="s">
        <v>3887</v>
      </c>
      <c r="I1323" s="51" t="s">
        <v>5336</v>
      </c>
      <c r="J1323" s="49">
        <v>16</v>
      </c>
      <c r="K1323" s="49">
        <v>6000</v>
      </c>
      <c r="L1323" s="49">
        <f t="shared" si="124"/>
        <v>3754</v>
      </c>
      <c r="M1323" s="49">
        <f>L1323*Z1323</f>
        <v>192.9556</v>
      </c>
      <c r="N1323" s="52" t="s">
        <v>243</v>
      </c>
      <c r="P1323" s="49">
        <v>7805</v>
      </c>
      <c r="Q1323" s="49">
        <v>0</v>
      </c>
      <c r="R1323" s="49">
        <v>0</v>
      </c>
      <c r="S1323" s="77">
        <f t="shared" si="125"/>
        <v>7805</v>
      </c>
      <c r="T1323" s="77">
        <f t="shared" si="126"/>
        <v>7805</v>
      </c>
      <c r="U1323" s="49">
        <v>2246</v>
      </c>
      <c r="V1323" s="49">
        <v>1188</v>
      </c>
      <c r="W1323" s="49">
        <v>1188</v>
      </c>
      <c r="X1323" s="49">
        <f t="shared" si="128"/>
        <v>4371</v>
      </c>
      <c r="Y1323" s="49" t="s">
        <v>190</v>
      </c>
      <c r="Z1323" s="53">
        <v>5.1400000000000001E-2</v>
      </c>
      <c r="AB1323" s="53">
        <f t="shared" si="127"/>
        <v>-5.1400000000000001E-2</v>
      </c>
      <c r="AM1323" s="49" t="s">
        <v>3846</v>
      </c>
      <c r="AN1323" s="49" t="s">
        <v>4272</v>
      </c>
    </row>
    <row r="1324" spans="1:40" ht="60" hidden="1" x14ac:dyDescent="0.2">
      <c r="A1324" s="49" t="s">
        <v>5337</v>
      </c>
      <c r="B1324" s="49" t="s">
        <v>5338</v>
      </c>
      <c r="C1324" s="50" t="s">
        <v>166</v>
      </c>
      <c r="D1324" s="49" t="s">
        <v>403</v>
      </c>
      <c r="E1324" s="49" t="s">
        <v>5339</v>
      </c>
      <c r="F1324" s="49" t="s">
        <v>4169</v>
      </c>
      <c r="G1324" s="49" t="s">
        <v>3962</v>
      </c>
      <c r="H1324" s="49" t="s">
        <v>3887</v>
      </c>
      <c r="I1324" s="51" t="s">
        <v>5340</v>
      </c>
      <c r="J1324" s="49">
        <v>14</v>
      </c>
      <c r="K1324" s="49">
        <v>2000</v>
      </c>
      <c r="L1324" s="49">
        <f t="shared" si="124"/>
        <v>2000</v>
      </c>
      <c r="M1324" s="49">
        <f>L1324*Z1324</f>
        <v>478</v>
      </c>
      <c r="N1324" s="52" t="s">
        <v>243</v>
      </c>
      <c r="O1324" s="52" t="s">
        <v>504</v>
      </c>
      <c r="P1324" s="49">
        <v>543</v>
      </c>
      <c r="Q1324" s="49">
        <v>0</v>
      </c>
      <c r="R1324" s="49">
        <v>0</v>
      </c>
      <c r="S1324" s="77">
        <f t="shared" si="125"/>
        <v>543</v>
      </c>
      <c r="T1324" s="77">
        <f t="shared" si="126"/>
        <v>543</v>
      </c>
      <c r="U1324" s="49">
        <v>0</v>
      </c>
      <c r="V1324" s="49">
        <v>0</v>
      </c>
      <c r="W1324" s="49">
        <v>0</v>
      </c>
      <c r="X1324" s="49">
        <f t="shared" si="128"/>
        <v>543</v>
      </c>
      <c r="Y1324" s="49" t="s">
        <v>190</v>
      </c>
      <c r="Z1324" s="53">
        <v>0.23899999999999999</v>
      </c>
      <c r="AB1324" s="53">
        <f t="shared" si="127"/>
        <v>-0.23899999999999999</v>
      </c>
      <c r="AM1324" s="49" t="s">
        <v>3846</v>
      </c>
      <c r="AN1324" s="49" t="s">
        <v>4272</v>
      </c>
    </row>
    <row r="1325" spans="1:40" hidden="1" x14ac:dyDescent="0.2">
      <c r="A1325" s="49" t="s">
        <v>5341</v>
      </c>
      <c r="B1325" s="49" t="s">
        <v>5342</v>
      </c>
      <c r="C1325" s="50" t="s">
        <v>166</v>
      </c>
      <c r="D1325" s="49" t="s">
        <v>2267</v>
      </c>
      <c r="E1325" s="49" t="s">
        <v>5343</v>
      </c>
      <c r="F1325" s="49" t="s">
        <v>4169</v>
      </c>
      <c r="G1325" s="49" t="s">
        <v>5344</v>
      </c>
      <c r="H1325" s="49" t="s">
        <v>5345</v>
      </c>
      <c r="I1325" s="51" t="s">
        <v>5346</v>
      </c>
      <c r="J1325" s="49">
        <v>13</v>
      </c>
      <c r="K1325" s="49">
        <v>5000</v>
      </c>
      <c r="L1325" s="49">
        <f t="shared" si="124"/>
        <v>-24472</v>
      </c>
      <c r="N1325" s="52" t="s">
        <v>173</v>
      </c>
      <c r="P1325" s="49">
        <v>13886</v>
      </c>
      <c r="Q1325" s="49">
        <v>0</v>
      </c>
      <c r="R1325" s="49">
        <v>24112</v>
      </c>
      <c r="S1325" s="77">
        <f t="shared" si="125"/>
        <v>13886</v>
      </c>
      <c r="T1325" s="77">
        <f t="shared" si="126"/>
        <v>37998</v>
      </c>
      <c r="U1325" s="49">
        <v>29472</v>
      </c>
      <c r="V1325" s="49">
        <v>17640</v>
      </c>
      <c r="W1325" s="49">
        <v>17640</v>
      </c>
      <c r="X1325" s="49">
        <f>T1325-(U1325+V1325)</f>
        <v>-9114</v>
      </c>
      <c r="Y1325" s="49" t="s">
        <v>181</v>
      </c>
      <c r="Z1325" s="53">
        <v>6.4199999999999993E-2</v>
      </c>
      <c r="AB1325" s="53">
        <f t="shared" si="127"/>
        <v>-6.4199999999999993E-2</v>
      </c>
      <c r="AM1325" s="49" t="s">
        <v>3846</v>
      </c>
      <c r="AN1325" s="49" t="s">
        <v>4272</v>
      </c>
    </row>
    <row r="1326" spans="1:40" hidden="1" x14ac:dyDescent="0.2">
      <c r="A1326" s="49" t="s">
        <v>5347</v>
      </c>
      <c r="B1326" s="49" t="s">
        <v>5348</v>
      </c>
      <c r="C1326" s="50" t="s">
        <v>166</v>
      </c>
      <c r="D1326" s="49" t="s">
        <v>417</v>
      </c>
      <c r="E1326" s="49" t="s">
        <v>5349</v>
      </c>
      <c r="F1326" s="49" t="s">
        <v>4169</v>
      </c>
      <c r="G1326" s="49" t="s">
        <v>780</v>
      </c>
      <c r="H1326" s="49" t="s">
        <v>5350</v>
      </c>
      <c r="I1326" s="51" t="s">
        <v>5351</v>
      </c>
      <c r="J1326" s="49">
        <v>19</v>
      </c>
      <c r="K1326" s="49">
        <v>12000</v>
      </c>
      <c r="L1326" s="49">
        <f t="shared" si="124"/>
        <v>-38195</v>
      </c>
      <c r="N1326" s="52" t="s">
        <v>243</v>
      </c>
      <c r="P1326" s="49">
        <v>15379</v>
      </c>
      <c r="Q1326" s="49">
        <v>0</v>
      </c>
      <c r="R1326" s="49">
        <v>48000</v>
      </c>
      <c r="S1326" s="77">
        <f t="shared" si="125"/>
        <v>15379</v>
      </c>
      <c r="T1326" s="77">
        <f t="shared" si="126"/>
        <v>63379</v>
      </c>
      <c r="U1326" s="49">
        <v>50195</v>
      </c>
      <c r="V1326" s="49">
        <v>21345</v>
      </c>
      <c r="W1326" s="49">
        <v>20581</v>
      </c>
      <c r="X1326" s="49">
        <f t="shared" ref="X1326:X1363" si="129">P1326-(U1326+V1326)</f>
        <v>-56161</v>
      </c>
      <c r="Y1326" s="49" t="s">
        <v>181</v>
      </c>
      <c r="Z1326" s="53">
        <v>5.3400000000000003E-2</v>
      </c>
      <c r="AB1326" s="53">
        <f t="shared" si="127"/>
        <v>-5.3400000000000003E-2</v>
      </c>
      <c r="AM1326" s="49" t="s">
        <v>3846</v>
      </c>
      <c r="AN1326" s="49" t="s">
        <v>4272</v>
      </c>
    </row>
    <row r="1327" spans="1:40" hidden="1" x14ac:dyDescent="0.2">
      <c r="A1327" s="49" t="s">
        <v>5352</v>
      </c>
      <c r="B1327" s="49" t="s">
        <v>5353</v>
      </c>
      <c r="C1327" s="50" t="s">
        <v>166</v>
      </c>
      <c r="D1327" s="49" t="s">
        <v>561</v>
      </c>
      <c r="E1327" s="49" t="s">
        <v>5354</v>
      </c>
      <c r="F1327" s="49" t="s">
        <v>4169</v>
      </c>
      <c r="G1327" s="49" t="s">
        <v>3886</v>
      </c>
      <c r="H1327" s="49" t="s">
        <v>3887</v>
      </c>
      <c r="I1327" s="51" t="s">
        <v>5355</v>
      </c>
      <c r="J1327" s="49">
        <v>4</v>
      </c>
      <c r="K1327" s="49">
        <v>18000</v>
      </c>
      <c r="L1327" s="49">
        <f t="shared" si="124"/>
        <v>18000</v>
      </c>
      <c r="M1327" s="49">
        <f>L1327*Z1327</f>
        <v>268.2</v>
      </c>
      <c r="N1327" s="52" t="s">
        <v>243</v>
      </c>
      <c r="P1327" s="49">
        <v>0</v>
      </c>
      <c r="Q1327" s="49">
        <v>0</v>
      </c>
      <c r="R1327" s="49">
        <v>0</v>
      </c>
      <c r="S1327" s="77">
        <f t="shared" si="125"/>
        <v>0</v>
      </c>
      <c r="T1327" s="77">
        <f t="shared" si="126"/>
        <v>0</v>
      </c>
      <c r="U1327" s="49">
        <v>0</v>
      </c>
      <c r="V1327" s="49">
        <v>0</v>
      </c>
      <c r="W1327" s="49">
        <v>0</v>
      </c>
      <c r="X1327" s="49">
        <f t="shared" si="129"/>
        <v>0</v>
      </c>
      <c r="Y1327" s="49" t="s">
        <v>174</v>
      </c>
      <c r="Z1327" s="53">
        <v>1.49E-2</v>
      </c>
      <c r="AB1327" s="53">
        <f t="shared" si="127"/>
        <v>-1.49E-2</v>
      </c>
      <c r="AM1327" s="49" t="s">
        <v>3846</v>
      </c>
      <c r="AN1327" s="49" t="s">
        <v>4272</v>
      </c>
    </row>
    <row r="1328" spans="1:40" hidden="1" x14ac:dyDescent="0.2">
      <c r="A1328" s="49" t="s">
        <v>5356</v>
      </c>
      <c r="B1328" s="49" t="s">
        <v>5357</v>
      </c>
      <c r="C1328" s="50" t="s">
        <v>166</v>
      </c>
      <c r="D1328" s="49" t="s">
        <v>2267</v>
      </c>
      <c r="E1328" s="49" t="s">
        <v>5358</v>
      </c>
      <c r="F1328" s="49" t="s">
        <v>4169</v>
      </c>
      <c r="G1328" s="49" t="s">
        <v>1054</v>
      </c>
      <c r="H1328" s="49" t="s">
        <v>4144</v>
      </c>
      <c r="I1328" s="51" t="s">
        <v>5359</v>
      </c>
      <c r="J1328" s="49">
        <v>23</v>
      </c>
      <c r="K1328" s="49">
        <v>3000</v>
      </c>
      <c r="L1328" s="49">
        <f t="shared" si="124"/>
        <v>3000</v>
      </c>
      <c r="M1328" s="49">
        <f>L1328*Z1328</f>
        <v>321</v>
      </c>
      <c r="N1328" s="52" t="s">
        <v>243</v>
      </c>
      <c r="P1328" s="49">
        <v>2400</v>
      </c>
      <c r="Q1328" s="49">
        <v>0</v>
      </c>
      <c r="R1328" s="49">
        <v>0</v>
      </c>
      <c r="S1328" s="77">
        <f t="shared" si="125"/>
        <v>2400</v>
      </c>
      <c r="T1328" s="77">
        <f t="shared" si="126"/>
        <v>2400</v>
      </c>
      <c r="U1328" s="49">
        <v>0</v>
      </c>
      <c r="V1328" s="49">
        <v>0</v>
      </c>
      <c r="W1328" s="49">
        <v>0</v>
      </c>
      <c r="X1328" s="49">
        <f t="shared" si="129"/>
        <v>2400</v>
      </c>
      <c r="Y1328" s="49" t="s">
        <v>190</v>
      </c>
      <c r="Z1328" s="53">
        <v>0.107</v>
      </c>
      <c r="AB1328" s="53">
        <f t="shared" si="127"/>
        <v>-0.107</v>
      </c>
      <c r="AM1328" s="49" t="s">
        <v>3846</v>
      </c>
      <c r="AN1328" s="49" t="s">
        <v>4272</v>
      </c>
    </row>
    <row r="1329" spans="1:40" hidden="1" x14ac:dyDescent="0.2">
      <c r="A1329" s="49" t="s">
        <v>5360</v>
      </c>
      <c r="B1329" s="49" t="s">
        <v>5361</v>
      </c>
      <c r="C1329" s="50" t="s">
        <v>166</v>
      </c>
      <c r="D1329" s="49" t="s">
        <v>2310</v>
      </c>
      <c r="E1329" s="49" t="s">
        <v>5362</v>
      </c>
      <c r="F1329" s="49" t="s">
        <v>4169</v>
      </c>
      <c r="G1329" s="49" t="s">
        <v>5363</v>
      </c>
      <c r="H1329" s="49" t="s">
        <v>5259</v>
      </c>
      <c r="I1329" s="51" t="s">
        <v>5364</v>
      </c>
      <c r="J1329" s="49">
        <v>17</v>
      </c>
      <c r="K1329" s="49">
        <v>3000</v>
      </c>
      <c r="L1329" s="49">
        <f t="shared" si="124"/>
        <v>3000</v>
      </c>
      <c r="M1329" s="49">
        <f>L1329*Z1329</f>
        <v>2271</v>
      </c>
      <c r="N1329" s="52" t="s">
        <v>243</v>
      </c>
      <c r="P1329" s="49">
        <v>0</v>
      </c>
      <c r="Q1329" s="49">
        <v>0</v>
      </c>
      <c r="R1329" s="49">
        <v>0</v>
      </c>
      <c r="S1329" s="77">
        <f t="shared" si="125"/>
        <v>0</v>
      </c>
      <c r="T1329" s="77">
        <f t="shared" si="126"/>
        <v>0</v>
      </c>
      <c r="U1329" s="49">
        <v>0</v>
      </c>
      <c r="V1329" s="49">
        <v>0</v>
      </c>
      <c r="W1329" s="49">
        <v>0</v>
      </c>
      <c r="X1329" s="49">
        <f t="shared" si="129"/>
        <v>0</v>
      </c>
      <c r="Y1329" s="49" t="s">
        <v>174</v>
      </c>
      <c r="Z1329" s="53">
        <v>0.75700000000000001</v>
      </c>
      <c r="AB1329" s="53">
        <f t="shared" si="127"/>
        <v>-0.75700000000000001</v>
      </c>
      <c r="AM1329" s="49" t="s">
        <v>3846</v>
      </c>
      <c r="AN1329" s="49" t="s">
        <v>4272</v>
      </c>
    </row>
    <row r="1330" spans="1:40" hidden="1" x14ac:dyDescent="0.2">
      <c r="A1330" s="49" t="s">
        <v>5365</v>
      </c>
      <c r="B1330" s="49" t="s">
        <v>5366</v>
      </c>
      <c r="C1330" s="50" t="s">
        <v>166</v>
      </c>
      <c r="D1330" s="49" t="s">
        <v>2267</v>
      </c>
      <c r="E1330" s="49" t="s">
        <v>5367</v>
      </c>
      <c r="F1330" s="49" t="s">
        <v>4169</v>
      </c>
      <c r="G1330" s="49" t="s">
        <v>5368</v>
      </c>
      <c r="H1330" s="49" t="s">
        <v>5265</v>
      </c>
      <c r="I1330" s="51" t="s">
        <v>5369</v>
      </c>
      <c r="J1330" s="49">
        <v>7</v>
      </c>
      <c r="K1330" s="49">
        <v>20000</v>
      </c>
      <c r="L1330" s="49">
        <f t="shared" si="124"/>
        <v>-314606</v>
      </c>
      <c r="N1330" s="52" t="s">
        <v>243</v>
      </c>
      <c r="P1330" s="49">
        <v>236342</v>
      </c>
      <c r="Q1330" s="49">
        <v>0</v>
      </c>
      <c r="R1330" s="49">
        <v>20000</v>
      </c>
      <c r="S1330" s="77">
        <f t="shared" si="125"/>
        <v>236342</v>
      </c>
      <c r="T1330" s="77">
        <f t="shared" si="126"/>
        <v>256342</v>
      </c>
      <c r="U1330" s="49">
        <v>334606</v>
      </c>
      <c r="V1330" s="49">
        <v>165176</v>
      </c>
      <c r="W1330" s="49">
        <v>186892</v>
      </c>
      <c r="X1330" s="49">
        <f t="shared" si="129"/>
        <v>-263440</v>
      </c>
      <c r="Y1330" s="49" t="s">
        <v>181</v>
      </c>
      <c r="Z1330" s="53">
        <v>7.5300000000000006E-2</v>
      </c>
      <c r="AB1330" s="53">
        <f t="shared" si="127"/>
        <v>-7.5300000000000006E-2</v>
      </c>
      <c r="AM1330" s="49" t="s">
        <v>3846</v>
      </c>
      <c r="AN1330" s="49" t="s">
        <v>4272</v>
      </c>
    </row>
    <row r="1331" spans="1:40" ht="60" hidden="1" x14ac:dyDescent="0.2">
      <c r="A1331" s="49" t="s">
        <v>5370</v>
      </c>
      <c r="B1331" s="49" t="s">
        <v>5371</v>
      </c>
      <c r="C1331" s="50" t="s">
        <v>166</v>
      </c>
      <c r="D1331" s="49" t="s">
        <v>2267</v>
      </c>
      <c r="E1331" s="49" t="s">
        <v>5372</v>
      </c>
      <c r="F1331" s="49" t="s">
        <v>4169</v>
      </c>
      <c r="G1331" s="49" t="s">
        <v>5373</v>
      </c>
      <c r="H1331" s="49" t="s">
        <v>5374</v>
      </c>
      <c r="I1331" s="51" t="s">
        <v>5375</v>
      </c>
      <c r="J1331" s="49">
        <v>17</v>
      </c>
      <c r="K1331" s="49">
        <v>18000</v>
      </c>
      <c r="L1331" s="49">
        <f t="shared" si="124"/>
        <v>18000</v>
      </c>
      <c r="M1331" s="49">
        <f>L1331*Z1331</f>
        <v>1854</v>
      </c>
      <c r="N1331" s="52" t="s">
        <v>243</v>
      </c>
      <c r="O1331" s="52" t="s">
        <v>504</v>
      </c>
      <c r="P1331" s="49">
        <v>36719</v>
      </c>
      <c r="Q1331" s="49">
        <v>0</v>
      </c>
      <c r="R1331" s="49">
        <v>0</v>
      </c>
      <c r="S1331" s="77">
        <f t="shared" si="125"/>
        <v>36719</v>
      </c>
      <c r="T1331" s="77">
        <f t="shared" si="126"/>
        <v>36719</v>
      </c>
      <c r="U1331" s="49">
        <v>0</v>
      </c>
      <c r="V1331" s="49">
        <v>0</v>
      </c>
      <c r="W1331" s="49">
        <v>0</v>
      </c>
      <c r="X1331" s="49">
        <f t="shared" si="129"/>
        <v>36719</v>
      </c>
      <c r="Y1331" s="49" t="s">
        <v>190</v>
      </c>
      <c r="Z1331" s="53">
        <v>0.10299999999999999</v>
      </c>
      <c r="AB1331" s="53">
        <f t="shared" si="127"/>
        <v>-0.10299999999999999</v>
      </c>
      <c r="AM1331" s="49" t="s">
        <v>3846</v>
      </c>
      <c r="AN1331" s="49" t="s">
        <v>4272</v>
      </c>
    </row>
    <row r="1332" spans="1:40" hidden="1" x14ac:dyDescent="0.2">
      <c r="A1332" s="49" t="s">
        <v>5376</v>
      </c>
      <c r="B1332" s="49" t="s">
        <v>5377</v>
      </c>
      <c r="C1332" s="50" t="s">
        <v>166</v>
      </c>
      <c r="D1332" s="49" t="s">
        <v>2267</v>
      </c>
      <c r="E1332" s="49" t="s">
        <v>5378</v>
      </c>
      <c r="F1332" s="49" t="s">
        <v>4169</v>
      </c>
      <c r="G1332" s="49" t="s">
        <v>5368</v>
      </c>
      <c r="H1332" s="49" t="s">
        <v>5265</v>
      </c>
      <c r="I1332" s="51" t="s">
        <v>5379</v>
      </c>
      <c r="J1332" s="49">
        <v>7</v>
      </c>
      <c r="K1332" s="49">
        <v>10000</v>
      </c>
      <c r="L1332" s="49">
        <f t="shared" si="124"/>
        <v>-41884</v>
      </c>
      <c r="N1332" s="52" t="s">
        <v>243</v>
      </c>
      <c r="P1332" s="49">
        <v>34124</v>
      </c>
      <c r="Q1332" s="49">
        <v>0</v>
      </c>
      <c r="R1332" s="49">
        <v>14000</v>
      </c>
      <c r="S1332" s="77">
        <f t="shared" si="125"/>
        <v>34124</v>
      </c>
      <c r="T1332" s="77">
        <f t="shared" si="126"/>
        <v>48124</v>
      </c>
      <c r="U1332" s="49">
        <v>51884</v>
      </c>
      <c r="V1332" s="49">
        <v>33004</v>
      </c>
      <c r="W1332" s="49">
        <v>33700</v>
      </c>
      <c r="X1332" s="49">
        <f t="shared" si="129"/>
        <v>-50764</v>
      </c>
      <c r="Y1332" s="49" t="s">
        <v>181</v>
      </c>
      <c r="Z1332" s="53">
        <v>7.3899999999999993E-2</v>
      </c>
      <c r="AB1332" s="53">
        <f t="shared" si="127"/>
        <v>-7.3899999999999993E-2</v>
      </c>
      <c r="AM1332" s="49" t="s">
        <v>3846</v>
      </c>
      <c r="AN1332" s="49" t="s">
        <v>4272</v>
      </c>
    </row>
    <row r="1333" spans="1:40" hidden="1" x14ac:dyDescent="0.2">
      <c r="A1333" s="49" t="s">
        <v>5380</v>
      </c>
      <c r="B1333" s="49" t="s">
        <v>5381</v>
      </c>
      <c r="C1333" s="50" t="s">
        <v>166</v>
      </c>
      <c r="D1333" s="49" t="s">
        <v>283</v>
      </c>
      <c r="E1333" s="49" t="s">
        <v>5382</v>
      </c>
      <c r="F1333" s="49" t="s">
        <v>4169</v>
      </c>
      <c r="G1333" s="49" t="s">
        <v>780</v>
      </c>
      <c r="H1333" s="49" t="s">
        <v>5350</v>
      </c>
      <c r="I1333" s="51" t="s">
        <v>5383</v>
      </c>
      <c r="J1333" s="49">
        <v>17</v>
      </c>
      <c r="K1333" s="49">
        <v>12000</v>
      </c>
      <c r="L1333" s="49">
        <f t="shared" si="124"/>
        <v>11658</v>
      </c>
      <c r="M1333" s="49">
        <f>L1333*Z1333</f>
        <v>7005.2921999999999</v>
      </c>
      <c r="N1333" s="52" t="s">
        <v>243</v>
      </c>
      <c r="P1333" s="49">
        <v>2387</v>
      </c>
      <c r="Q1333" s="49">
        <v>0</v>
      </c>
      <c r="R1333" s="49">
        <v>0</v>
      </c>
      <c r="S1333" s="77">
        <f t="shared" si="125"/>
        <v>2387</v>
      </c>
      <c r="T1333" s="77">
        <f t="shared" si="126"/>
        <v>2387</v>
      </c>
      <c r="U1333" s="49">
        <v>342</v>
      </c>
      <c r="V1333" s="49">
        <v>120</v>
      </c>
      <c r="W1333" s="49">
        <v>120</v>
      </c>
      <c r="X1333" s="49">
        <f t="shared" si="129"/>
        <v>1925</v>
      </c>
      <c r="Y1333" s="49" t="s">
        <v>190</v>
      </c>
      <c r="Z1333" s="53">
        <v>0.60089999999999999</v>
      </c>
      <c r="AB1333" s="53">
        <f t="shared" si="127"/>
        <v>-0.60089999999999999</v>
      </c>
      <c r="AM1333" s="49" t="s">
        <v>3846</v>
      </c>
      <c r="AN1333" s="49" t="s">
        <v>4272</v>
      </c>
    </row>
    <row r="1334" spans="1:40" hidden="1" x14ac:dyDescent="0.2">
      <c r="A1334" s="49" t="s">
        <v>5384</v>
      </c>
      <c r="B1334" s="49" t="s">
        <v>5385</v>
      </c>
      <c r="C1334" s="50" t="s">
        <v>166</v>
      </c>
      <c r="D1334" s="49" t="s">
        <v>2267</v>
      </c>
      <c r="E1334" s="49" t="s">
        <v>5386</v>
      </c>
      <c r="F1334" s="49" t="s">
        <v>4169</v>
      </c>
      <c r="G1334" s="49" t="s">
        <v>1054</v>
      </c>
      <c r="H1334" s="49" t="s">
        <v>3750</v>
      </c>
      <c r="I1334" s="51" t="s">
        <v>5387</v>
      </c>
      <c r="J1334" s="49">
        <v>13</v>
      </c>
      <c r="K1334" s="49">
        <v>5000</v>
      </c>
      <c r="L1334" s="49">
        <f t="shared" si="124"/>
        <v>-370640</v>
      </c>
      <c r="N1334" s="52" t="s">
        <v>243</v>
      </c>
      <c r="P1334" s="49">
        <v>247046</v>
      </c>
      <c r="Q1334" s="49">
        <v>290000</v>
      </c>
      <c r="R1334" s="49">
        <v>155000</v>
      </c>
      <c r="S1334" s="77">
        <f t="shared" si="125"/>
        <v>537046</v>
      </c>
      <c r="T1334" s="77">
        <f t="shared" si="126"/>
        <v>692046</v>
      </c>
      <c r="U1334" s="49">
        <v>375640</v>
      </c>
      <c r="V1334" s="49">
        <v>271488</v>
      </c>
      <c r="W1334" s="49">
        <v>277200</v>
      </c>
      <c r="X1334" s="49">
        <f t="shared" si="129"/>
        <v>-400082</v>
      </c>
      <c r="Y1334" s="49" t="s">
        <v>181</v>
      </c>
      <c r="Z1334" s="53">
        <v>4.9279999999999997E-2</v>
      </c>
      <c r="AB1334" s="53">
        <f t="shared" si="127"/>
        <v>-4.9279999999999997E-2</v>
      </c>
      <c r="AM1334" s="49" t="s">
        <v>3846</v>
      </c>
      <c r="AN1334" s="49" t="s">
        <v>4272</v>
      </c>
    </row>
    <row r="1335" spans="1:40" hidden="1" x14ac:dyDescent="0.2">
      <c r="A1335" s="49" t="s">
        <v>5388</v>
      </c>
      <c r="B1335" s="49" t="s">
        <v>5389</v>
      </c>
      <c r="C1335" s="50" t="s">
        <v>166</v>
      </c>
      <c r="D1335" s="49" t="s">
        <v>2267</v>
      </c>
      <c r="E1335" s="49" t="s">
        <v>5390</v>
      </c>
      <c r="F1335" s="49" t="s">
        <v>4169</v>
      </c>
      <c r="G1335" s="49" t="s">
        <v>1054</v>
      </c>
      <c r="H1335" s="49" t="s">
        <v>4144</v>
      </c>
      <c r="I1335" s="51" t="s">
        <v>5391</v>
      </c>
      <c r="J1335" s="49">
        <v>21</v>
      </c>
      <c r="K1335" s="49">
        <v>15000</v>
      </c>
      <c r="L1335" s="49">
        <f t="shared" si="124"/>
        <v>-360640</v>
      </c>
      <c r="N1335" s="52" t="s">
        <v>243</v>
      </c>
      <c r="P1335" s="49">
        <v>384126</v>
      </c>
      <c r="Q1335" s="49">
        <v>0</v>
      </c>
      <c r="R1335" s="49">
        <v>300000</v>
      </c>
      <c r="S1335" s="77">
        <f t="shared" si="125"/>
        <v>384126</v>
      </c>
      <c r="T1335" s="77">
        <f t="shared" si="126"/>
        <v>684126</v>
      </c>
      <c r="U1335" s="49">
        <v>375640</v>
      </c>
      <c r="V1335" s="49">
        <v>271488</v>
      </c>
      <c r="W1335" s="49">
        <v>277200</v>
      </c>
      <c r="X1335" s="49">
        <f t="shared" si="129"/>
        <v>-263002</v>
      </c>
      <c r="Y1335" s="49" t="s">
        <v>181</v>
      </c>
      <c r="Z1335" s="53">
        <v>3.0499999999999999E-2</v>
      </c>
      <c r="AB1335" s="53">
        <f t="shared" si="127"/>
        <v>-3.0499999999999999E-2</v>
      </c>
      <c r="AM1335" s="49" t="s">
        <v>3846</v>
      </c>
      <c r="AN1335" s="49" t="s">
        <v>4272</v>
      </c>
    </row>
    <row r="1336" spans="1:40" hidden="1" x14ac:dyDescent="0.2">
      <c r="A1336" s="49" t="s">
        <v>5392</v>
      </c>
      <c r="B1336" s="49" t="s">
        <v>5393</v>
      </c>
      <c r="C1336" s="50" t="s">
        <v>166</v>
      </c>
      <c r="D1336" s="49" t="s">
        <v>2267</v>
      </c>
      <c r="E1336" s="49" t="s">
        <v>5394</v>
      </c>
      <c r="F1336" s="49" t="s">
        <v>4169</v>
      </c>
      <c r="G1336" s="49" t="s">
        <v>3617</v>
      </c>
      <c r="H1336" s="49" t="s">
        <v>5395</v>
      </c>
      <c r="I1336" s="51" t="s">
        <v>5396</v>
      </c>
      <c r="J1336" s="49">
        <v>19</v>
      </c>
      <c r="K1336" s="49">
        <v>6000</v>
      </c>
      <c r="L1336" s="49">
        <f t="shared" si="124"/>
        <v>-5980</v>
      </c>
      <c r="N1336" s="52" t="s">
        <v>243</v>
      </c>
      <c r="P1336" s="49">
        <v>13794</v>
      </c>
      <c r="Q1336" s="49">
        <v>12000</v>
      </c>
      <c r="R1336" s="49">
        <v>6000</v>
      </c>
      <c r="S1336" s="77">
        <f t="shared" si="125"/>
        <v>25794</v>
      </c>
      <c r="T1336" s="77">
        <f t="shared" si="126"/>
        <v>31794</v>
      </c>
      <c r="U1336" s="49">
        <v>11980</v>
      </c>
      <c r="V1336" s="49">
        <v>6062</v>
      </c>
      <c r="W1336" s="49">
        <v>6300</v>
      </c>
      <c r="X1336" s="49">
        <f t="shared" si="129"/>
        <v>-4248</v>
      </c>
      <c r="Y1336" s="49" t="s">
        <v>181</v>
      </c>
      <c r="Z1336" s="53">
        <v>0.02</v>
      </c>
      <c r="AB1336" s="53">
        <f t="shared" si="127"/>
        <v>-0.02</v>
      </c>
      <c r="AM1336" s="49" t="s">
        <v>3846</v>
      </c>
      <c r="AN1336" s="49" t="s">
        <v>4272</v>
      </c>
    </row>
    <row r="1337" spans="1:40" hidden="1" x14ac:dyDescent="0.2">
      <c r="A1337" s="49" t="s">
        <v>5397</v>
      </c>
      <c r="B1337" s="49" t="s">
        <v>5398</v>
      </c>
      <c r="C1337" s="50" t="s">
        <v>166</v>
      </c>
      <c r="D1337" s="49" t="s">
        <v>2310</v>
      </c>
      <c r="E1337" s="49" t="s">
        <v>5399</v>
      </c>
      <c r="F1337" s="49" t="s">
        <v>4169</v>
      </c>
      <c r="G1337" s="49" t="s">
        <v>3886</v>
      </c>
      <c r="H1337" s="49" t="s">
        <v>3887</v>
      </c>
      <c r="I1337" s="51" t="s">
        <v>5400</v>
      </c>
      <c r="J1337" s="49">
        <v>9</v>
      </c>
      <c r="K1337" s="49">
        <v>33000</v>
      </c>
      <c r="L1337" s="49">
        <f t="shared" si="124"/>
        <v>33000</v>
      </c>
      <c r="M1337" s="49">
        <f>L1337*Z1337</f>
        <v>278.84999999999997</v>
      </c>
      <c r="N1337" s="52" t="s">
        <v>243</v>
      </c>
      <c r="P1337" s="49">
        <v>0</v>
      </c>
      <c r="Q1337" s="49">
        <v>0</v>
      </c>
      <c r="R1337" s="49">
        <v>0</v>
      </c>
      <c r="S1337" s="77">
        <f t="shared" si="125"/>
        <v>0</v>
      </c>
      <c r="T1337" s="77">
        <f t="shared" si="126"/>
        <v>0</v>
      </c>
      <c r="U1337" s="49">
        <v>0</v>
      </c>
      <c r="V1337" s="49">
        <v>0</v>
      </c>
      <c r="W1337" s="49">
        <v>0</v>
      </c>
      <c r="X1337" s="49">
        <f t="shared" si="129"/>
        <v>0</v>
      </c>
      <c r="Y1337" s="49" t="s">
        <v>174</v>
      </c>
      <c r="Z1337" s="53">
        <v>8.4499999999999992E-3</v>
      </c>
      <c r="AB1337" s="53">
        <f t="shared" si="127"/>
        <v>-8.4499999999999992E-3</v>
      </c>
      <c r="AM1337" s="49" t="s">
        <v>3846</v>
      </c>
      <c r="AN1337" s="49" t="s">
        <v>4272</v>
      </c>
    </row>
    <row r="1338" spans="1:40" hidden="1" x14ac:dyDescent="0.2">
      <c r="A1338" s="49" t="s">
        <v>5401</v>
      </c>
      <c r="B1338" s="49" t="s">
        <v>5402</v>
      </c>
      <c r="C1338" s="50" t="s">
        <v>166</v>
      </c>
      <c r="D1338" s="49" t="s">
        <v>2267</v>
      </c>
      <c r="E1338" s="49" t="s">
        <v>5403</v>
      </c>
      <c r="F1338" s="49" t="s">
        <v>4169</v>
      </c>
      <c r="G1338" s="49" t="s">
        <v>1054</v>
      </c>
      <c r="H1338" s="49" t="s">
        <v>4144</v>
      </c>
      <c r="I1338" s="51" t="s">
        <v>5404</v>
      </c>
      <c r="J1338" s="49">
        <v>21</v>
      </c>
      <c r="K1338" s="49">
        <v>18000</v>
      </c>
      <c r="L1338" s="49">
        <f t="shared" si="124"/>
        <v>12020</v>
      </c>
      <c r="M1338" s="49">
        <f>L1338*Z1338</f>
        <v>114.19</v>
      </c>
      <c r="N1338" s="52" t="s">
        <v>243</v>
      </c>
      <c r="P1338" s="49">
        <v>11599</v>
      </c>
      <c r="Q1338" s="49">
        <v>0</v>
      </c>
      <c r="R1338" s="49">
        <v>0</v>
      </c>
      <c r="S1338" s="77">
        <f t="shared" si="125"/>
        <v>11599</v>
      </c>
      <c r="T1338" s="77">
        <f t="shared" si="126"/>
        <v>11599</v>
      </c>
      <c r="U1338" s="49">
        <v>5980</v>
      </c>
      <c r="V1338" s="49">
        <v>3031</v>
      </c>
      <c r="W1338" s="49">
        <v>3150</v>
      </c>
      <c r="X1338" s="49">
        <f t="shared" si="129"/>
        <v>2588</v>
      </c>
      <c r="Y1338" s="49" t="s">
        <v>190</v>
      </c>
      <c r="Z1338" s="53">
        <v>9.4999999999999998E-3</v>
      </c>
      <c r="AB1338" s="53">
        <f t="shared" si="127"/>
        <v>-9.4999999999999998E-3</v>
      </c>
      <c r="AM1338" s="49" t="s">
        <v>3846</v>
      </c>
      <c r="AN1338" s="49" t="s">
        <v>4272</v>
      </c>
    </row>
    <row r="1339" spans="1:40" hidden="1" x14ac:dyDescent="0.2">
      <c r="A1339" s="49" t="s">
        <v>5405</v>
      </c>
      <c r="B1339" s="49" t="s">
        <v>5406</v>
      </c>
      <c r="C1339" s="50" t="s">
        <v>166</v>
      </c>
      <c r="D1339" s="49" t="s">
        <v>417</v>
      </c>
      <c r="E1339" s="49" t="s">
        <v>5407</v>
      </c>
      <c r="F1339" s="49" t="s">
        <v>5408</v>
      </c>
      <c r="G1339" s="49" t="s">
        <v>780</v>
      </c>
      <c r="H1339" s="49" t="s">
        <v>5259</v>
      </c>
      <c r="I1339" s="51" t="s">
        <v>5409</v>
      </c>
      <c r="J1339" s="49">
        <v>15</v>
      </c>
      <c r="K1339" s="49">
        <v>3000</v>
      </c>
      <c r="L1339" s="49">
        <f t="shared" si="124"/>
        <v>-3588</v>
      </c>
      <c r="N1339" s="52" t="s">
        <v>243</v>
      </c>
      <c r="P1339" s="49">
        <v>4924</v>
      </c>
      <c r="Q1339" s="49">
        <v>0</v>
      </c>
      <c r="R1339" s="49">
        <v>3967</v>
      </c>
      <c r="S1339" s="77">
        <f t="shared" si="125"/>
        <v>4924</v>
      </c>
      <c r="T1339" s="77">
        <f t="shared" si="126"/>
        <v>8891</v>
      </c>
      <c r="U1339" s="49">
        <v>6588</v>
      </c>
      <c r="V1339" s="49">
        <v>614</v>
      </c>
      <c r="W1339" s="49">
        <v>823</v>
      </c>
      <c r="X1339" s="49">
        <f t="shared" si="129"/>
        <v>-2278</v>
      </c>
      <c r="Y1339" s="49" t="s">
        <v>181</v>
      </c>
      <c r="Z1339" s="53">
        <v>3.6999999999999998E-2</v>
      </c>
      <c r="AB1339" s="53">
        <f t="shared" si="127"/>
        <v>-3.6999999999999998E-2</v>
      </c>
      <c r="AM1339" s="49" t="s">
        <v>3846</v>
      </c>
      <c r="AN1339" s="49" t="s">
        <v>4272</v>
      </c>
    </row>
    <row r="1340" spans="1:40" hidden="1" x14ac:dyDescent="0.2">
      <c r="A1340" s="49" t="s">
        <v>5410</v>
      </c>
      <c r="B1340" s="49" t="s">
        <v>5411</v>
      </c>
      <c r="C1340" s="50" t="s">
        <v>166</v>
      </c>
      <c r="D1340" s="49" t="s">
        <v>417</v>
      </c>
      <c r="E1340" s="49" t="s">
        <v>5412</v>
      </c>
      <c r="F1340" s="49" t="s">
        <v>5408</v>
      </c>
      <c r="G1340" s="49" t="s">
        <v>780</v>
      </c>
      <c r="H1340" s="49" t="s">
        <v>5259</v>
      </c>
      <c r="I1340" s="51" t="s">
        <v>5413</v>
      </c>
      <c r="J1340" s="49">
        <v>14</v>
      </c>
      <c r="K1340" s="49">
        <v>1000</v>
      </c>
      <c r="L1340" s="49">
        <f t="shared" si="124"/>
        <v>-2419</v>
      </c>
      <c r="N1340" s="52" t="s">
        <v>243</v>
      </c>
      <c r="P1340" s="49">
        <v>1796</v>
      </c>
      <c r="Q1340" s="49">
        <v>2000</v>
      </c>
      <c r="R1340" s="49">
        <v>2000</v>
      </c>
      <c r="S1340" s="77">
        <f t="shared" si="125"/>
        <v>3796</v>
      </c>
      <c r="T1340" s="77">
        <f t="shared" si="126"/>
        <v>5796</v>
      </c>
      <c r="U1340" s="49">
        <v>3419</v>
      </c>
      <c r="V1340" s="49">
        <v>1698</v>
      </c>
      <c r="W1340" s="49">
        <v>1908</v>
      </c>
      <c r="X1340" s="49">
        <f t="shared" si="129"/>
        <v>-3321</v>
      </c>
      <c r="Y1340" s="49" t="s">
        <v>181</v>
      </c>
      <c r="Z1340" s="53">
        <v>5.8999999999999997E-2</v>
      </c>
      <c r="AB1340" s="53">
        <f t="shared" si="127"/>
        <v>-5.8999999999999997E-2</v>
      </c>
      <c r="AM1340" s="49" t="s">
        <v>3846</v>
      </c>
      <c r="AN1340" s="49" t="s">
        <v>4272</v>
      </c>
    </row>
    <row r="1341" spans="1:40" hidden="1" x14ac:dyDescent="0.2">
      <c r="A1341" s="49" t="s">
        <v>5414</v>
      </c>
      <c r="B1341" s="49" t="s">
        <v>5415</v>
      </c>
      <c r="C1341" s="50" t="s">
        <v>166</v>
      </c>
      <c r="D1341" s="49" t="s">
        <v>283</v>
      </c>
      <c r="E1341" s="49" t="s">
        <v>5416</v>
      </c>
      <c r="F1341" s="49" t="s">
        <v>5408</v>
      </c>
      <c r="G1341" s="49" t="s">
        <v>579</v>
      </c>
      <c r="H1341" s="49" t="s">
        <v>580</v>
      </c>
      <c r="I1341" s="51" t="s">
        <v>5417</v>
      </c>
      <c r="J1341" s="49">
        <v>9</v>
      </c>
      <c r="K1341" s="49">
        <v>5000</v>
      </c>
      <c r="L1341" s="49">
        <f t="shared" si="124"/>
        <v>-83795</v>
      </c>
      <c r="N1341" s="52" t="s">
        <v>243</v>
      </c>
      <c r="P1341" s="49">
        <v>38033</v>
      </c>
      <c r="Q1341" s="49">
        <v>0</v>
      </c>
      <c r="R1341" s="49">
        <v>20000</v>
      </c>
      <c r="S1341" s="77">
        <f t="shared" si="125"/>
        <v>38033</v>
      </c>
      <c r="T1341" s="77">
        <f t="shared" si="126"/>
        <v>58033</v>
      </c>
      <c r="U1341" s="49">
        <v>88795</v>
      </c>
      <c r="V1341" s="49">
        <v>42347</v>
      </c>
      <c r="W1341" s="49">
        <v>41275</v>
      </c>
      <c r="X1341" s="49">
        <f t="shared" si="129"/>
        <v>-93109</v>
      </c>
      <c r="Y1341" s="49" t="s">
        <v>181</v>
      </c>
      <c r="Z1341" s="53">
        <v>9.2399999999999996E-2</v>
      </c>
      <c r="AB1341" s="53">
        <f t="shared" si="127"/>
        <v>-9.2399999999999996E-2</v>
      </c>
      <c r="AM1341" s="49" t="s">
        <v>3846</v>
      </c>
      <c r="AN1341" s="49" t="s">
        <v>4272</v>
      </c>
    </row>
    <row r="1342" spans="1:40" hidden="1" x14ac:dyDescent="0.2">
      <c r="A1342" s="49" t="s">
        <v>5418</v>
      </c>
      <c r="B1342" s="49" t="s">
        <v>5419</v>
      </c>
      <c r="C1342" s="50" t="s">
        <v>166</v>
      </c>
      <c r="D1342" s="49" t="s">
        <v>417</v>
      </c>
      <c r="E1342" s="49" t="s">
        <v>5420</v>
      </c>
      <c r="F1342" s="49" t="s">
        <v>5408</v>
      </c>
      <c r="G1342" s="49" t="s">
        <v>780</v>
      </c>
      <c r="H1342" s="49" t="s">
        <v>5259</v>
      </c>
      <c r="I1342" s="51" t="s">
        <v>5421</v>
      </c>
      <c r="J1342" s="49">
        <v>15</v>
      </c>
      <c r="K1342" s="49">
        <v>4000</v>
      </c>
      <c r="L1342" s="49">
        <f t="shared" si="124"/>
        <v>-7699</v>
      </c>
      <c r="N1342" s="52" t="s">
        <v>243</v>
      </c>
      <c r="P1342" s="49">
        <v>5586</v>
      </c>
      <c r="Q1342" s="49">
        <v>0</v>
      </c>
      <c r="R1342" s="49">
        <v>8000</v>
      </c>
      <c r="S1342" s="77">
        <f t="shared" si="125"/>
        <v>5586</v>
      </c>
      <c r="T1342" s="77">
        <f t="shared" si="126"/>
        <v>13586</v>
      </c>
      <c r="U1342" s="49">
        <v>11699</v>
      </c>
      <c r="V1342" s="49">
        <v>5210</v>
      </c>
      <c r="W1342" s="49">
        <v>4810</v>
      </c>
      <c r="X1342" s="49">
        <f t="shared" si="129"/>
        <v>-11323</v>
      </c>
      <c r="Y1342" s="49" t="s">
        <v>181</v>
      </c>
      <c r="Z1342" s="53">
        <v>5.5500000000000001E-2</v>
      </c>
      <c r="AB1342" s="53">
        <f t="shared" si="127"/>
        <v>-5.5500000000000001E-2</v>
      </c>
      <c r="AM1342" s="49" t="s">
        <v>3846</v>
      </c>
      <c r="AN1342" s="49" t="s">
        <v>4272</v>
      </c>
    </row>
    <row r="1343" spans="1:40" hidden="1" x14ac:dyDescent="0.2">
      <c r="A1343" s="49" t="s">
        <v>5422</v>
      </c>
      <c r="B1343" s="49" t="s">
        <v>5423</v>
      </c>
      <c r="C1343" s="50" t="s">
        <v>166</v>
      </c>
      <c r="D1343" s="49" t="s">
        <v>417</v>
      </c>
      <c r="E1343" s="49" t="s">
        <v>5424</v>
      </c>
      <c r="F1343" s="49" t="s">
        <v>5408</v>
      </c>
      <c r="G1343" s="49" t="s">
        <v>780</v>
      </c>
      <c r="H1343" s="49" t="s">
        <v>5425</v>
      </c>
      <c r="I1343" s="51" t="s">
        <v>5426</v>
      </c>
      <c r="J1343" s="49">
        <v>19</v>
      </c>
      <c r="K1343" s="49">
        <v>1500</v>
      </c>
      <c r="L1343" s="49">
        <f t="shared" si="124"/>
        <v>-103394</v>
      </c>
      <c r="N1343" s="52" t="s">
        <v>243</v>
      </c>
      <c r="P1343" s="49">
        <v>52057</v>
      </c>
      <c r="Q1343" s="49">
        <v>43500</v>
      </c>
      <c r="R1343" s="49">
        <v>49500</v>
      </c>
      <c r="S1343" s="77">
        <f t="shared" si="125"/>
        <v>95557</v>
      </c>
      <c r="T1343" s="77">
        <f t="shared" si="126"/>
        <v>145057</v>
      </c>
      <c r="U1343" s="49">
        <v>104894</v>
      </c>
      <c r="V1343" s="49">
        <v>54352</v>
      </c>
      <c r="W1343" s="49">
        <v>46753</v>
      </c>
      <c r="X1343" s="49">
        <f t="shared" si="129"/>
        <v>-107189</v>
      </c>
      <c r="Y1343" s="49" t="s">
        <v>181</v>
      </c>
      <c r="Z1343" s="53">
        <v>0.221</v>
      </c>
      <c r="AB1343" s="53">
        <f t="shared" si="127"/>
        <v>-0.221</v>
      </c>
      <c r="AM1343" s="49" t="s">
        <v>3846</v>
      </c>
      <c r="AN1343" s="49" t="s">
        <v>4272</v>
      </c>
    </row>
    <row r="1344" spans="1:40" hidden="1" x14ac:dyDescent="0.2">
      <c r="A1344" s="49" t="s">
        <v>5427</v>
      </c>
      <c r="B1344" s="49" t="s">
        <v>5428</v>
      </c>
      <c r="C1344" s="50" t="s">
        <v>166</v>
      </c>
      <c r="D1344" s="49" t="s">
        <v>437</v>
      </c>
      <c r="E1344" s="49" t="s">
        <v>5429</v>
      </c>
      <c r="F1344" s="49" t="s">
        <v>5408</v>
      </c>
      <c r="G1344" s="49" t="s">
        <v>780</v>
      </c>
      <c r="H1344" s="49" t="s">
        <v>5259</v>
      </c>
      <c r="I1344" s="51" t="s">
        <v>5430</v>
      </c>
      <c r="J1344" s="49">
        <v>13</v>
      </c>
      <c r="K1344" s="49">
        <v>1500</v>
      </c>
      <c r="L1344" s="49">
        <f t="shared" si="124"/>
        <v>-21969</v>
      </c>
      <c r="N1344" s="52" t="s">
        <v>243</v>
      </c>
      <c r="P1344" s="49">
        <v>26346</v>
      </c>
      <c r="Q1344" s="49">
        <v>0</v>
      </c>
      <c r="R1344" s="49">
        <v>4500</v>
      </c>
      <c r="S1344" s="77">
        <f t="shared" si="125"/>
        <v>26346</v>
      </c>
      <c r="T1344" s="77">
        <f t="shared" si="126"/>
        <v>30846</v>
      </c>
      <c r="U1344" s="49">
        <v>23469</v>
      </c>
      <c r="V1344" s="49">
        <v>18600</v>
      </c>
      <c r="W1344" s="49">
        <v>18963</v>
      </c>
      <c r="X1344" s="49">
        <f t="shared" si="129"/>
        <v>-15723</v>
      </c>
      <c r="Y1344" s="49" t="s">
        <v>181</v>
      </c>
      <c r="Z1344" s="53">
        <v>0.14699999999999999</v>
      </c>
      <c r="AB1344" s="53">
        <f t="shared" si="127"/>
        <v>-0.14699999999999999</v>
      </c>
      <c r="AM1344" s="49" t="s">
        <v>3846</v>
      </c>
      <c r="AN1344" s="49" t="s">
        <v>4272</v>
      </c>
    </row>
    <row r="1345" spans="1:40" hidden="1" x14ac:dyDescent="0.2">
      <c r="A1345" s="49" t="s">
        <v>5431</v>
      </c>
      <c r="B1345" s="49" t="s">
        <v>5432</v>
      </c>
      <c r="C1345" s="50" t="s">
        <v>166</v>
      </c>
      <c r="D1345" s="49" t="s">
        <v>283</v>
      </c>
      <c r="E1345" s="49" t="s">
        <v>5433</v>
      </c>
      <c r="F1345" s="49" t="s">
        <v>5408</v>
      </c>
      <c r="G1345" s="49" t="s">
        <v>579</v>
      </c>
      <c r="H1345" s="49" t="s">
        <v>580</v>
      </c>
      <c r="I1345" s="51" t="s">
        <v>5434</v>
      </c>
      <c r="J1345" s="49">
        <v>11</v>
      </c>
      <c r="K1345" s="49">
        <v>2000</v>
      </c>
      <c r="L1345" s="49">
        <f t="shared" si="124"/>
        <v>-52292</v>
      </c>
      <c r="N1345" s="52" t="s">
        <v>243</v>
      </c>
      <c r="P1345" s="49">
        <v>35392</v>
      </c>
      <c r="Q1345" s="49">
        <v>0</v>
      </c>
      <c r="R1345" s="49">
        <v>12000</v>
      </c>
      <c r="S1345" s="77">
        <f t="shared" si="125"/>
        <v>35392</v>
      </c>
      <c r="T1345" s="77">
        <f t="shared" si="126"/>
        <v>47392</v>
      </c>
      <c r="U1345" s="49">
        <v>54292</v>
      </c>
      <c r="V1345" s="49">
        <v>21077</v>
      </c>
      <c r="W1345" s="49">
        <v>20361</v>
      </c>
      <c r="X1345" s="49">
        <f t="shared" si="129"/>
        <v>-39977</v>
      </c>
      <c r="Y1345" s="49" t="s">
        <v>181</v>
      </c>
      <c r="Z1345" s="53">
        <v>0.25</v>
      </c>
      <c r="AB1345" s="53">
        <f t="shared" si="127"/>
        <v>-0.25</v>
      </c>
      <c r="AM1345" s="49" t="s">
        <v>3846</v>
      </c>
      <c r="AN1345" s="49" t="s">
        <v>4272</v>
      </c>
    </row>
    <row r="1346" spans="1:40" hidden="1" x14ac:dyDescent="0.2">
      <c r="A1346" s="49" t="s">
        <v>5435</v>
      </c>
      <c r="B1346" s="49" t="s">
        <v>5436</v>
      </c>
      <c r="C1346" s="50" t="s">
        <v>166</v>
      </c>
      <c r="D1346" s="49" t="s">
        <v>417</v>
      </c>
      <c r="E1346" s="49" t="s">
        <v>5437</v>
      </c>
      <c r="F1346" s="49" t="s">
        <v>5408</v>
      </c>
      <c r="G1346" s="49" t="s">
        <v>780</v>
      </c>
      <c r="H1346" s="49" t="s">
        <v>5425</v>
      </c>
      <c r="I1346" s="51" t="s">
        <v>5438</v>
      </c>
      <c r="J1346" s="49">
        <v>19</v>
      </c>
      <c r="K1346" s="49">
        <v>1000</v>
      </c>
      <c r="L1346" s="49">
        <f t="shared" ref="L1346:L1409" si="130">K1346-U1346</f>
        <v>-34994</v>
      </c>
      <c r="N1346" s="52" t="s">
        <v>243</v>
      </c>
      <c r="P1346" s="49">
        <v>35077</v>
      </c>
      <c r="Q1346" s="49">
        <v>7000</v>
      </c>
      <c r="R1346" s="49">
        <v>7000</v>
      </c>
      <c r="S1346" s="77">
        <f t="shared" ref="S1346:S1409" si="131">P1346+Q1346</f>
        <v>42077</v>
      </c>
      <c r="T1346" s="77">
        <f t="shared" ref="T1346:T1409" si="132">P1346+Q1346+R1346</f>
        <v>49077</v>
      </c>
      <c r="U1346" s="49">
        <v>35994</v>
      </c>
      <c r="V1346" s="49">
        <v>16997</v>
      </c>
      <c r="W1346" s="49">
        <v>17947</v>
      </c>
      <c r="X1346" s="49">
        <f t="shared" si="129"/>
        <v>-17914</v>
      </c>
      <c r="Y1346" s="49" t="s">
        <v>181</v>
      </c>
      <c r="Z1346" s="53">
        <v>0.245</v>
      </c>
      <c r="AB1346" s="53">
        <f t="shared" ref="AB1346:AB1409" si="133">AA1346-Z1346</f>
        <v>-0.245</v>
      </c>
      <c r="AM1346" s="49" t="s">
        <v>3846</v>
      </c>
      <c r="AN1346" s="49" t="s">
        <v>4272</v>
      </c>
    </row>
    <row r="1347" spans="1:40" hidden="1" x14ac:dyDescent="0.2">
      <c r="A1347" s="49" t="s">
        <v>5439</v>
      </c>
      <c r="B1347" s="49" t="s">
        <v>5440</v>
      </c>
      <c r="C1347" s="50" t="s">
        <v>166</v>
      </c>
      <c r="D1347" s="49" t="s">
        <v>417</v>
      </c>
      <c r="E1347" s="49" t="s">
        <v>5441</v>
      </c>
      <c r="F1347" s="49" t="s">
        <v>5408</v>
      </c>
      <c r="G1347" s="49" t="s">
        <v>780</v>
      </c>
      <c r="H1347" s="49" t="s">
        <v>5442</v>
      </c>
      <c r="I1347" s="51" t="s">
        <v>5443</v>
      </c>
      <c r="J1347" s="49">
        <v>20</v>
      </c>
      <c r="K1347" s="49">
        <v>1000</v>
      </c>
      <c r="L1347" s="49">
        <f t="shared" si="130"/>
        <v>-29973</v>
      </c>
      <c r="N1347" s="52" t="s">
        <v>243</v>
      </c>
      <c r="P1347" s="49">
        <v>12387</v>
      </c>
      <c r="Q1347" s="49">
        <v>9000</v>
      </c>
      <c r="R1347" s="49">
        <v>21000</v>
      </c>
      <c r="S1347" s="77">
        <f t="shared" si="131"/>
        <v>21387</v>
      </c>
      <c r="T1347" s="77">
        <f t="shared" si="132"/>
        <v>42387</v>
      </c>
      <c r="U1347" s="49">
        <v>30973</v>
      </c>
      <c r="V1347" s="49">
        <v>10391</v>
      </c>
      <c r="W1347" s="49">
        <v>9391</v>
      </c>
      <c r="X1347" s="49">
        <f t="shared" si="129"/>
        <v>-28977</v>
      </c>
      <c r="Y1347" s="49" t="s">
        <v>181</v>
      </c>
      <c r="Z1347" s="53">
        <v>3.7999999999999999E-2</v>
      </c>
      <c r="AB1347" s="53">
        <f t="shared" si="133"/>
        <v>-3.7999999999999999E-2</v>
      </c>
      <c r="AM1347" s="49" t="s">
        <v>3846</v>
      </c>
      <c r="AN1347" s="49" t="s">
        <v>4272</v>
      </c>
    </row>
    <row r="1348" spans="1:40" hidden="1" x14ac:dyDescent="0.2">
      <c r="A1348" s="49" t="s">
        <v>5444</v>
      </c>
      <c r="B1348" s="49" t="s">
        <v>5445</v>
      </c>
      <c r="C1348" s="50" t="s">
        <v>166</v>
      </c>
      <c r="D1348" s="49" t="s">
        <v>283</v>
      </c>
      <c r="E1348" s="49" t="s">
        <v>5446</v>
      </c>
      <c r="F1348" s="49" t="s">
        <v>5408</v>
      </c>
      <c r="G1348" s="49" t="s">
        <v>579</v>
      </c>
      <c r="H1348" s="49" t="s">
        <v>580</v>
      </c>
      <c r="I1348" s="51" t="s">
        <v>5447</v>
      </c>
      <c r="J1348" s="49">
        <v>7</v>
      </c>
      <c r="K1348" s="49">
        <v>5000</v>
      </c>
      <c r="L1348" s="49">
        <f t="shared" si="130"/>
        <v>5000</v>
      </c>
      <c r="M1348" s="49">
        <f>L1348*Z1348</f>
        <v>900</v>
      </c>
      <c r="N1348" s="52" t="s">
        <v>243</v>
      </c>
      <c r="P1348" s="49">
        <v>2935</v>
      </c>
      <c r="Q1348" s="49">
        <v>0</v>
      </c>
      <c r="R1348" s="49">
        <v>0</v>
      </c>
      <c r="S1348" s="77">
        <f t="shared" si="131"/>
        <v>2935</v>
      </c>
      <c r="T1348" s="77">
        <f t="shared" si="132"/>
        <v>2935</v>
      </c>
      <c r="U1348" s="49">
        <v>0</v>
      </c>
      <c r="V1348" s="49">
        <v>0</v>
      </c>
      <c r="W1348" s="49">
        <v>0</v>
      </c>
      <c r="X1348" s="49">
        <f t="shared" si="129"/>
        <v>2935</v>
      </c>
      <c r="Y1348" s="49" t="s">
        <v>190</v>
      </c>
      <c r="Z1348" s="53">
        <v>0.18</v>
      </c>
      <c r="AB1348" s="53">
        <f t="shared" si="133"/>
        <v>-0.18</v>
      </c>
      <c r="AM1348" s="49" t="s">
        <v>3846</v>
      </c>
      <c r="AN1348" s="49" t="s">
        <v>4272</v>
      </c>
    </row>
    <row r="1349" spans="1:40" hidden="1" x14ac:dyDescent="0.2">
      <c r="A1349" s="49" t="s">
        <v>5448</v>
      </c>
      <c r="B1349" s="49" t="s">
        <v>5449</v>
      </c>
      <c r="C1349" s="50" t="s">
        <v>166</v>
      </c>
      <c r="D1349" s="49" t="s">
        <v>437</v>
      </c>
      <c r="E1349" s="49" t="s">
        <v>5450</v>
      </c>
      <c r="F1349" s="49" t="s">
        <v>5408</v>
      </c>
      <c r="G1349" s="49" t="s">
        <v>5451</v>
      </c>
      <c r="H1349" s="49" t="s">
        <v>4360</v>
      </c>
      <c r="I1349" s="51" t="s">
        <v>5452</v>
      </c>
      <c r="J1349" s="49">
        <v>19</v>
      </c>
      <c r="K1349" s="49">
        <v>5000</v>
      </c>
      <c r="L1349" s="49">
        <f t="shared" si="130"/>
        <v>3453</v>
      </c>
      <c r="M1349" s="49">
        <f>L1349*Z1349</f>
        <v>431.625</v>
      </c>
      <c r="N1349" s="52" t="s">
        <v>243</v>
      </c>
      <c r="P1349" s="49">
        <v>3636</v>
      </c>
      <c r="Q1349" s="49">
        <v>0</v>
      </c>
      <c r="R1349" s="49">
        <v>0</v>
      </c>
      <c r="S1349" s="77">
        <f t="shared" si="131"/>
        <v>3636</v>
      </c>
      <c r="T1349" s="77">
        <f t="shared" si="132"/>
        <v>3636</v>
      </c>
      <c r="U1349" s="49">
        <v>1547</v>
      </c>
      <c r="V1349" s="49">
        <v>625</v>
      </c>
      <c r="W1349" s="49">
        <v>609</v>
      </c>
      <c r="X1349" s="49">
        <f t="shared" si="129"/>
        <v>1464</v>
      </c>
      <c r="Y1349" s="49" t="s">
        <v>190</v>
      </c>
      <c r="Z1349" s="53">
        <v>0.125</v>
      </c>
      <c r="AB1349" s="53">
        <f t="shared" si="133"/>
        <v>-0.125</v>
      </c>
      <c r="AM1349" s="49" t="s">
        <v>3846</v>
      </c>
      <c r="AN1349" s="49" t="s">
        <v>4272</v>
      </c>
    </row>
    <row r="1350" spans="1:40" hidden="1" x14ac:dyDescent="0.2">
      <c r="A1350" s="49" t="s">
        <v>5453</v>
      </c>
      <c r="B1350" s="49" t="s">
        <v>5454</v>
      </c>
      <c r="C1350" s="50" t="s">
        <v>166</v>
      </c>
      <c r="D1350" s="49" t="s">
        <v>283</v>
      </c>
      <c r="E1350" s="49" t="s">
        <v>5455</v>
      </c>
      <c r="F1350" s="49" t="s">
        <v>5408</v>
      </c>
      <c r="G1350" s="49" t="s">
        <v>579</v>
      </c>
      <c r="H1350" s="49" t="s">
        <v>580</v>
      </c>
      <c r="I1350" s="51" t="s">
        <v>5456</v>
      </c>
      <c r="J1350" s="49">
        <v>9</v>
      </c>
      <c r="K1350" s="49">
        <v>1500</v>
      </c>
      <c r="L1350" s="49">
        <f t="shared" si="130"/>
        <v>-85640</v>
      </c>
      <c r="N1350" s="52" t="s">
        <v>243</v>
      </c>
      <c r="P1350" s="49">
        <v>30729</v>
      </c>
      <c r="Q1350" s="49">
        <v>0</v>
      </c>
      <c r="R1350" s="49">
        <v>22500</v>
      </c>
      <c r="S1350" s="77">
        <f t="shared" si="131"/>
        <v>30729</v>
      </c>
      <c r="T1350" s="77">
        <f t="shared" si="132"/>
        <v>53229</v>
      </c>
      <c r="U1350" s="49">
        <v>87140</v>
      </c>
      <c r="V1350" s="49">
        <v>45108</v>
      </c>
      <c r="W1350" s="49">
        <v>44892</v>
      </c>
      <c r="X1350" s="49">
        <f t="shared" si="129"/>
        <v>-101519</v>
      </c>
      <c r="Y1350" s="49" t="s">
        <v>181</v>
      </c>
      <c r="Z1350" s="53">
        <v>5.7000000000000002E-2</v>
      </c>
      <c r="AB1350" s="53">
        <f t="shared" si="133"/>
        <v>-5.7000000000000002E-2</v>
      </c>
      <c r="AM1350" s="49" t="s">
        <v>3846</v>
      </c>
      <c r="AN1350" s="49" t="s">
        <v>4272</v>
      </c>
    </row>
    <row r="1351" spans="1:40" hidden="1" x14ac:dyDescent="0.2">
      <c r="A1351" s="49" t="s">
        <v>5457</v>
      </c>
      <c r="B1351" s="49" t="s">
        <v>5458</v>
      </c>
      <c r="C1351" s="50" t="s">
        <v>166</v>
      </c>
      <c r="D1351" s="49" t="s">
        <v>417</v>
      </c>
      <c r="E1351" s="49" t="s">
        <v>5459</v>
      </c>
      <c r="F1351" s="49" t="s">
        <v>5408</v>
      </c>
      <c r="G1351" s="49" t="s">
        <v>780</v>
      </c>
      <c r="H1351" s="49" t="s">
        <v>5350</v>
      </c>
      <c r="I1351" s="51" t="s">
        <v>5460</v>
      </c>
      <c r="J1351" s="49">
        <v>20</v>
      </c>
      <c r="K1351" s="49">
        <v>6000</v>
      </c>
      <c r="L1351" s="49">
        <f t="shared" si="130"/>
        <v>-1425</v>
      </c>
      <c r="N1351" s="52" t="s">
        <v>243</v>
      </c>
      <c r="P1351" s="49">
        <v>8782</v>
      </c>
      <c r="Q1351" s="49">
        <v>0</v>
      </c>
      <c r="R1351" s="49">
        <v>0</v>
      </c>
      <c r="S1351" s="77">
        <f t="shared" si="131"/>
        <v>8782</v>
      </c>
      <c r="T1351" s="77">
        <f t="shared" si="132"/>
        <v>8782</v>
      </c>
      <c r="U1351" s="49">
        <v>7425</v>
      </c>
      <c r="V1351" s="49">
        <v>3333</v>
      </c>
      <c r="W1351" s="49">
        <v>3393</v>
      </c>
      <c r="X1351" s="49">
        <f t="shared" si="129"/>
        <v>-1976</v>
      </c>
      <c r="Y1351" s="49" t="s">
        <v>181</v>
      </c>
      <c r="Z1351" s="53">
        <v>0.16250000000000001</v>
      </c>
      <c r="AB1351" s="53">
        <f t="shared" si="133"/>
        <v>-0.16250000000000001</v>
      </c>
      <c r="AM1351" s="49" t="s">
        <v>3846</v>
      </c>
      <c r="AN1351" s="49" t="s">
        <v>4272</v>
      </c>
    </row>
    <row r="1352" spans="1:40" hidden="1" x14ac:dyDescent="0.2">
      <c r="A1352" s="49" t="s">
        <v>5461</v>
      </c>
      <c r="B1352" s="49" t="s">
        <v>5462</v>
      </c>
      <c r="C1352" s="50" t="s">
        <v>166</v>
      </c>
      <c r="D1352" s="49" t="s">
        <v>417</v>
      </c>
      <c r="E1352" s="49" t="s">
        <v>5463</v>
      </c>
      <c r="F1352" s="49" t="s">
        <v>5408</v>
      </c>
      <c r="G1352" s="49" t="s">
        <v>780</v>
      </c>
      <c r="H1352" s="49" t="s">
        <v>5425</v>
      </c>
      <c r="I1352" s="51" t="s">
        <v>5464</v>
      </c>
      <c r="J1352" s="49">
        <v>9</v>
      </c>
      <c r="K1352" s="49">
        <v>1000</v>
      </c>
      <c r="L1352" s="49">
        <f t="shared" si="130"/>
        <v>62</v>
      </c>
      <c r="M1352" s="82"/>
      <c r="N1352" s="52" t="s">
        <v>243</v>
      </c>
      <c r="P1352" s="49">
        <v>522</v>
      </c>
      <c r="Q1352" s="49">
        <v>0</v>
      </c>
      <c r="R1352" s="49">
        <v>1000</v>
      </c>
      <c r="S1352" s="77">
        <f t="shared" si="131"/>
        <v>522</v>
      </c>
      <c r="T1352" s="77">
        <f t="shared" si="132"/>
        <v>1522</v>
      </c>
      <c r="U1352" s="49">
        <v>938</v>
      </c>
      <c r="V1352" s="49">
        <v>150</v>
      </c>
      <c r="W1352" s="49">
        <v>150</v>
      </c>
      <c r="X1352" s="49">
        <f t="shared" si="129"/>
        <v>-566</v>
      </c>
      <c r="Y1352" s="49" t="s">
        <v>181</v>
      </c>
      <c r="Z1352" s="53">
        <v>0.255</v>
      </c>
      <c r="AB1352" s="53">
        <f t="shared" si="133"/>
        <v>-0.255</v>
      </c>
      <c r="AM1352" s="49" t="s">
        <v>3846</v>
      </c>
      <c r="AN1352" s="49" t="s">
        <v>4272</v>
      </c>
    </row>
    <row r="1353" spans="1:40" hidden="1" x14ac:dyDescent="0.2">
      <c r="A1353" s="49" t="s">
        <v>5465</v>
      </c>
      <c r="B1353" s="49" t="s">
        <v>5466</v>
      </c>
      <c r="C1353" s="50" t="s">
        <v>166</v>
      </c>
      <c r="D1353" s="49" t="s">
        <v>283</v>
      </c>
      <c r="E1353" s="49" t="s">
        <v>5467</v>
      </c>
      <c r="F1353" s="49" t="s">
        <v>5408</v>
      </c>
      <c r="G1353" s="49" t="s">
        <v>780</v>
      </c>
      <c r="H1353" s="49" t="s">
        <v>5259</v>
      </c>
      <c r="I1353" s="51" t="s">
        <v>5468</v>
      </c>
      <c r="J1353" s="49">
        <v>15</v>
      </c>
      <c r="K1353" s="49">
        <v>1000</v>
      </c>
      <c r="L1353" s="49">
        <f t="shared" si="130"/>
        <v>-4990</v>
      </c>
      <c r="N1353" s="52" t="s">
        <v>243</v>
      </c>
      <c r="P1353" s="49">
        <v>7477</v>
      </c>
      <c r="Q1353" s="49">
        <v>0</v>
      </c>
      <c r="R1353" s="49">
        <v>7000</v>
      </c>
      <c r="S1353" s="77">
        <f t="shared" si="131"/>
        <v>7477</v>
      </c>
      <c r="T1353" s="77">
        <f t="shared" si="132"/>
        <v>14477</v>
      </c>
      <c r="U1353" s="49">
        <v>5990</v>
      </c>
      <c r="V1353" s="49">
        <v>3031</v>
      </c>
      <c r="W1353" s="49">
        <v>3150</v>
      </c>
      <c r="X1353" s="49">
        <f t="shared" si="129"/>
        <v>-1544</v>
      </c>
      <c r="Y1353" s="49" t="s">
        <v>181</v>
      </c>
      <c r="Z1353" s="53">
        <v>0.8</v>
      </c>
      <c r="AB1353" s="53">
        <f t="shared" si="133"/>
        <v>-0.8</v>
      </c>
      <c r="AM1353" s="49" t="s">
        <v>3846</v>
      </c>
      <c r="AN1353" s="49" t="s">
        <v>4272</v>
      </c>
    </row>
    <row r="1354" spans="1:40" hidden="1" x14ac:dyDescent="0.2">
      <c r="A1354" s="49" t="s">
        <v>5469</v>
      </c>
      <c r="B1354" s="49" t="s">
        <v>5470</v>
      </c>
      <c r="C1354" s="50" t="s">
        <v>166</v>
      </c>
      <c r="D1354" s="49" t="s">
        <v>377</v>
      </c>
      <c r="E1354" s="49" t="s">
        <v>5471</v>
      </c>
      <c r="F1354" s="49" t="s">
        <v>5408</v>
      </c>
      <c r="G1354" s="49" t="s">
        <v>780</v>
      </c>
      <c r="H1354" s="49" t="s">
        <v>5259</v>
      </c>
      <c r="I1354" s="51" t="s">
        <v>5472</v>
      </c>
      <c r="J1354" s="49">
        <v>14</v>
      </c>
      <c r="K1354" s="49">
        <v>1500</v>
      </c>
      <c r="L1354" s="49">
        <f t="shared" si="130"/>
        <v>1500</v>
      </c>
      <c r="M1354" s="49">
        <f>L1354*Z1354</f>
        <v>2820</v>
      </c>
      <c r="N1354" s="52" t="s">
        <v>243</v>
      </c>
      <c r="P1354" s="49">
        <v>0</v>
      </c>
      <c r="Q1354" s="49">
        <v>0</v>
      </c>
      <c r="R1354" s="49">
        <v>0</v>
      </c>
      <c r="S1354" s="77">
        <f t="shared" si="131"/>
        <v>0</v>
      </c>
      <c r="T1354" s="77">
        <f t="shared" si="132"/>
        <v>0</v>
      </c>
      <c r="U1354" s="49">
        <v>0</v>
      </c>
      <c r="V1354" s="49">
        <v>0</v>
      </c>
      <c r="W1354" s="49">
        <v>0</v>
      </c>
      <c r="X1354" s="49">
        <f t="shared" si="129"/>
        <v>0</v>
      </c>
      <c r="Y1354" s="49" t="s">
        <v>174</v>
      </c>
      <c r="Z1354" s="53">
        <v>1.88</v>
      </c>
      <c r="AB1354" s="53">
        <f t="shared" si="133"/>
        <v>-1.88</v>
      </c>
      <c r="AM1354" s="49" t="s">
        <v>3846</v>
      </c>
      <c r="AN1354" s="49" t="s">
        <v>4272</v>
      </c>
    </row>
    <row r="1355" spans="1:40" hidden="1" x14ac:dyDescent="0.2">
      <c r="A1355" s="49" t="s">
        <v>5473</v>
      </c>
      <c r="B1355" s="49" t="s">
        <v>5474</v>
      </c>
      <c r="C1355" s="50" t="s">
        <v>166</v>
      </c>
      <c r="D1355" s="49" t="s">
        <v>403</v>
      </c>
      <c r="E1355" s="49" t="s">
        <v>5475</v>
      </c>
      <c r="F1355" s="49" t="s">
        <v>3919</v>
      </c>
      <c r="G1355" s="49" t="s">
        <v>3617</v>
      </c>
      <c r="H1355" s="49" t="s">
        <v>4064</v>
      </c>
      <c r="I1355" s="51" t="s">
        <v>5476</v>
      </c>
      <c r="J1355" s="49">
        <v>8</v>
      </c>
      <c r="K1355" s="49">
        <v>2500</v>
      </c>
      <c r="L1355" s="49">
        <f t="shared" si="130"/>
        <v>-11024</v>
      </c>
      <c r="N1355" s="52" t="s">
        <v>243</v>
      </c>
      <c r="P1355" s="49">
        <v>10641</v>
      </c>
      <c r="Q1355" s="49">
        <v>0</v>
      </c>
      <c r="R1355" s="49">
        <v>2500</v>
      </c>
      <c r="S1355" s="77">
        <f t="shared" si="131"/>
        <v>10641</v>
      </c>
      <c r="T1355" s="77">
        <f t="shared" si="132"/>
        <v>13141</v>
      </c>
      <c r="U1355" s="49">
        <v>13524</v>
      </c>
      <c r="V1355" s="49">
        <v>7224</v>
      </c>
      <c r="W1355" s="49">
        <v>5762</v>
      </c>
      <c r="X1355" s="49">
        <f t="shared" si="129"/>
        <v>-10107</v>
      </c>
      <c r="Y1355" s="49" t="s">
        <v>181</v>
      </c>
      <c r="Z1355" s="53">
        <v>0.76500000000000001</v>
      </c>
      <c r="AB1355" s="53">
        <f t="shared" si="133"/>
        <v>-0.76500000000000001</v>
      </c>
      <c r="AM1355" s="49" t="s">
        <v>3846</v>
      </c>
      <c r="AN1355" s="49" t="s">
        <v>4272</v>
      </c>
    </row>
    <row r="1356" spans="1:40" hidden="1" x14ac:dyDescent="0.2">
      <c r="A1356" s="49" t="s">
        <v>5477</v>
      </c>
      <c r="B1356" s="49" t="s">
        <v>5478</v>
      </c>
      <c r="C1356" s="50" t="s">
        <v>166</v>
      </c>
      <c r="D1356" s="49" t="s">
        <v>403</v>
      </c>
      <c r="E1356" s="49" t="s">
        <v>5479</v>
      </c>
      <c r="F1356" s="49" t="s">
        <v>3972</v>
      </c>
      <c r="G1356" s="49" t="s">
        <v>3962</v>
      </c>
      <c r="H1356" s="49" t="s">
        <v>3887</v>
      </c>
      <c r="I1356" s="51" t="s">
        <v>5480</v>
      </c>
      <c r="J1356" s="49">
        <v>14</v>
      </c>
      <c r="K1356" s="49">
        <v>5000</v>
      </c>
      <c r="L1356" s="49">
        <f t="shared" si="130"/>
        <v>-6797</v>
      </c>
      <c r="N1356" s="52" t="s">
        <v>243</v>
      </c>
      <c r="P1356" s="49">
        <v>4925</v>
      </c>
      <c r="Q1356" s="49">
        <v>0</v>
      </c>
      <c r="R1356" s="49">
        <v>5000</v>
      </c>
      <c r="S1356" s="77">
        <f t="shared" si="131"/>
        <v>4925</v>
      </c>
      <c r="T1356" s="77">
        <f t="shared" si="132"/>
        <v>9925</v>
      </c>
      <c r="U1356" s="49">
        <v>11797</v>
      </c>
      <c r="V1356" s="49">
        <v>7283</v>
      </c>
      <c r="W1356" s="49">
        <v>6463</v>
      </c>
      <c r="X1356" s="49">
        <f t="shared" si="129"/>
        <v>-14155</v>
      </c>
      <c r="Y1356" s="49" t="s">
        <v>181</v>
      </c>
      <c r="Z1356" s="53">
        <v>2.89</v>
      </c>
      <c r="AB1356" s="53">
        <f t="shared" si="133"/>
        <v>-2.89</v>
      </c>
      <c r="AM1356" s="49" t="s">
        <v>3846</v>
      </c>
      <c r="AN1356" s="49" t="s">
        <v>4272</v>
      </c>
    </row>
    <row r="1357" spans="1:40" hidden="1" x14ac:dyDescent="0.2">
      <c r="A1357" s="49" t="s">
        <v>5481</v>
      </c>
      <c r="B1357" s="49" t="s">
        <v>5482</v>
      </c>
      <c r="C1357" s="50" t="s">
        <v>166</v>
      </c>
      <c r="D1357" s="49" t="s">
        <v>403</v>
      </c>
      <c r="E1357" s="49" t="s">
        <v>5483</v>
      </c>
      <c r="F1357" s="49" t="s">
        <v>4169</v>
      </c>
      <c r="G1357" s="49" t="s">
        <v>3962</v>
      </c>
      <c r="H1357" s="49" t="s">
        <v>3887</v>
      </c>
      <c r="I1357" s="51" t="s">
        <v>5484</v>
      </c>
      <c r="J1357" s="49">
        <v>14</v>
      </c>
      <c r="K1357" s="49">
        <v>6000</v>
      </c>
      <c r="L1357" s="49">
        <f t="shared" si="130"/>
        <v>-53193</v>
      </c>
      <c r="N1357" s="52" t="s">
        <v>243</v>
      </c>
      <c r="P1357" s="49">
        <v>40178</v>
      </c>
      <c r="Q1357" s="49">
        <v>12000</v>
      </c>
      <c r="R1357" s="49">
        <v>33000</v>
      </c>
      <c r="S1357" s="77">
        <f t="shared" si="131"/>
        <v>52178</v>
      </c>
      <c r="T1357" s="77">
        <f t="shared" si="132"/>
        <v>85178</v>
      </c>
      <c r="U1357" s="49">
        <v>59193</v>
      </c>
      <c r="V1357" s="49">
        <v>33296</v>
      </c>
      <c r="W1357" s="49">
        <v>33429</v>
      </c>
      <c r="X1357" s="49">
        <f t="shared" si="129"/>
        <v>-52311</v>
      </c>
      <c r="Y1357" s="49" t="s">
        <v>181</v>
      </c>
      <c r="Z1357" s="53">
        <v>8.77E-2</v>
      </c>
      <c r="AB1357" s="53">
        <f t="shared" si="133"/>
        <v>-8.77E-2</v>
      </c>
      <c r="AM1357" s="49" t="s">
        <v>3846</v>
      </c>
      <c r="AN1357" s="49" t="s">
        <v>4272</v>
      </c>
    </row>
    <row r="1358" spans="1:40" hidden="1" x14ac:dyDescent="0.2">
      <c r="A1358" s="49" t="s">
        <v>5485</v>
      </c>
      <c r="B1358" s="49" t="s">
        <v>5486</v>
      </c>
      <c r="C1358" s="50" t="s">
        <v>166</v>
      </c>
      <c r="D1358" s="49" t="s">
        <v>403</v>
      </c>
      <c r="E1358" s="49" t="s">
        <v>5487</v>
      </c>
      <c r="F1358" s="49" t="s">
        <v>3919</v>
      </c>
      <c r="G1358" s="49" t="s">
        <v>3823</v>
      </c>
      <c r="H1358" s="49" t="s">
        <v>3750</v>
      </c>
      <c r="I1358" s="51" t="s">
        <v>5488</v>
      </c>
      <c r="J1358" s="49">
        <v>15</v>
      </c>
      <c r="K1358" s="49">
        <v>5000</v>
      </c>
      <c r="L1358" s="49">
        <f t="shared" si="130"/>
        <v>-40248</v>
      </c>
      <c r="N1358" s="52" t="s">
        <v>243</v>
      </c>
      <c r="P1358" s="49">
        <v>24206</v>
      </c>
      <c r="Q1358" s="49">
        <v>0</v>
      </c>
      <c r="R1358" s="49">
        <v>30000</v>
      </c>
      <c r="S1358" s="77">
        <f t="shared" si="131"/>
        <v>24206</v>
      </c>
      <c r="T1358" s="77">
        <f t="shared" si="132"/>
        <v>54206</v>
      </c>
      <c r="U1358" s="49">
        <v>45248</v>
      </c>
      <c r="V1358" s="49">
        <v>22589</v>
      </c>
      <c r="W1358" s="49">
        <v>22348</v>
      </c>
      <c r="X1358" s="49">
        <f t="shared" si="129"/>
        <v>-43631</v>
      </c>
      <c r="Y1358" s="49" t="s">
        <v>181</v>
      </c>
      <c r="Z1358" s="53">
        <v>0.317</v>
      </c>
      <c r="AB1358" s="53">
        <f t="shared" si="133"/>
        <v>-0.317</v>
      </c>
      <c r="AM1358" s="49" t="s">
        <v>3846</v>
      </c>
      <c r="AN1358" s="49" t="s">
        <v>4272</v>
      </c>
    </row>
    <row r="1359" spans="1:40" hidden="1" x14ac:dyDescent="0.2">
      <c r="A1359" s="49" t="s">
        <v>5489</v>
      </c>
      <c r="B1359" s="49" t="s">
        <v>5490</v>
      </c>
      <c r="C1359" s="50" t="s">
        <v>166</v>
      </c>
      <c r="D1359" s="49" t="s">
        <v>403</v>
      </c>
      <c r="E1359" s="49" t="s">
        <v>5491</v>
      </c>
      <c r="F1359" s="49" t="s">
        <v>3972</v>
      </c>
      <c r="G1359" s="49" t="s">
        <v>3904</v>
      </c>
      <c r="H1359" s="49" t="s">
        <v>5492</v>
      </c>
      <c r="I1359" s="51" t="s">
        <v>5493</v>
      </c>
      <c r="J1359" s="49">
        <v>10</v>
      </c>
      <c r="K1359" s="49">
        <v>2500</v>
      </c>
      <c r="L1359" s="49">
        <f t="shared" si="130"/>
        <v>-5044</v>
      </c>
      <c r="N1359" s="52" t="s">
        <v>243</v>
      </c>
      <c r="P1359" s="49">
        <v>8070</v>
      </c>
      <c r="Q1359" s="49">
        <v>0</v>
      </c>
      <c r="R1359" s="49">
        <v>0</v>
      </c>
      <c r="S1359" s="77">
        <f t="shared" si="131"/>
        <v>8070</v>
      </c>
      <c r="T1359" s="77">
        <f t="shared" si="132"/>
        <v>8070</v>
      </c>
      <c r="U1359" s="49">
        <v>7544</v>
      </c>
      <c r="V1359" s="49">
        <v>1067</v>
      </c>
      <c r="W1359" s="49">
        <v>879</v>
      </c>
      <c r="X1359" s="49">
        <f t="shared" si="129"/>
        <v>-541</v>
      </c>
      <c r="Y1359" s="49" t="s">
        <v>181</v>
      </c>
      <c r="Z1359" s="53">
        <v>0.55600000000000005</v>
      </c>
      <c r="AB1359" s="53">
        <f t="shared" si="133"/>
        <v>-0.55600000000000005</v>
      </c>
      <c r="AM1359" s="49" t="s">
        <v>3846</v>
      </c>
      <c r="AN1359" s="49" t="s">
        <v>4272</v>
      </c>
    </row>
    <row r="1360" spans="1:40" hidden="1" x14ac:dyDescent="0.2">
      <c r="A1360" s="49" t="s">
        <v>5494</v>
      </c>
      <c r="B1360" s="49" t="s">
        <v>5495</v>
      </c>
      <c r="C1360" s="50" t="s">
        <v>166</v>
      </c>
      <c r="D1360" s="49" t="s">
        <v>403</v>
      </c>
      <c r="E1360" s="49" t="s">
        <v>5496</v>
      </c>
      <c r="F1360" s="49" t="s">
        <v>3940</v>
      </c>
      <c r="G1360" s="49" t="s">
        <v>3904</v>
      </c>
      <c r="H1360" s="49" t="s">
        <v>5492</v>
      </c>
      <c r="I1360" s="51" t="s">
        <v>5497</v>
      </c>
      <c r="J1360" s="49">
        <v>11</v>
      </c>
      <c r="K1360" s="49">
        <v>2500</v>
      </c>
      <c r="L1360" s="49">
        <f t="shared" si="130"/>
        <v>-9672</v>
      </c>
      <c r="N1360" s="52" t="s">
        <v>243</v>
      </c>
      <c r="P1360" s="49">
        <v>6263</v>
      </c>
      <c r="Q1360" s="49">
        <v>0</v>
      </c>
      <c r="R1360" s="49">
        <v>5000</v>
      </c>
      <c r="S1360" s="77">
        <f t="shared" si="131"/>
        <v>6263</v>
      </c>
      <c r="T1360" s="77">
        <f t="shared" si="132"/>
        <v>11263</v>
      </c>
      <c r="U1360" s="49">
        <v>12172</v>
      </c>
      <c r="V1360" s="49">
        <v>6432</v>
      </c>
      <c r="W1360" s="49">
        <v>6381</v>
      </c>
      <c r="X1360" s="49">
        <f t="shared" si="129"/>
        <v>-12341</v>
      </c>
      <c r="Y1360" s="49" t="s">
        <v>181</v>
      </c>
      <c r="Z1360" s="53">
        <v>3.2229999999999999</v>
      </c>
      <c r="AB1360" s="53">
        <f t="shared" si="133"/>
        <v>-3.2229999999999999</v>
      </c>
      <c r="AM1360" s="49" t="s">
        <v>3846</v>
      </c>
      <c r="AN1360" s="49" t="s">
        <v>4272</v>
      </c>
    </row>
    <row r="1361" spans="1:40" hidden="1" x14ac:dyDescent="0.2">
      <c r="A1361" s="49" t="s">
        <v>5498</v>
      </c>
      <c r="B1361" s="49" t="s">
        <v>5499</v>
      </c>
      <c r="C1361" s="50" t="s">
        <v>166</v>
      </c>
      <c r="D1361" s="49" t="s">
        <v>417</v>
      </c>
      <c r="E1361" s="49" t="s">
        <v>5500</v>
      </c>
      <c r="F1361" s="49" t="s">
        <v>5501</v>
      </c>
      <c r="G1361" s="49" t="s">
        <v>780</v>
      </c>
      <c r="H1361" s="49" t="s">
        <v>3618</v>
      </c>
      <c r="I1361" s="51" t="s">
        <v>5502</v>
      </c>
      <c r="J1361" s="49">
        <v>23</v>
      </c>
      <c r="K1361" s="49">
        <v>3000</v>
      </c>
      <c r="L1361" s="49">
        <f t="shared" si="130"/>
        <v>1746</v>
      </c>
      <c r="M1361" s="82"/>
      <c r="N1361" s="52" t="s">
        <v>243</v>
      </c>
      <c r="P1361" s="49">
        <v>1209</v>
      </c>
      <c r="Q1361" s="49">
        <v>0</v>
      </c>
      <c r="R1361" s="49">
        <v>0</v>
      </c>
      <c r="S1361" s="77">
        <f t="shared" si="131"/>
        <v>1209</v>
      </c>
      <c r="T1361" s="77">
        <f t="shared" si="132"/>
        <v>1209</v>
      </c>
      <c r="U1361" s="49">
        <v>1254</v>
      </c>
      <c r="V1361" s="49">
        <v>0</v>
      </c>
      <c r="W1361" s="49">
        <v>0</v>
      </c>
      <c r="X1361" s="49">
        <f t="shared" si="129"/>
        <v>-45</v>
      </c>
      <c r="Y1361" s="49" t="s">
        <v>181</v>
      </c>
      <c r="Z1361" s="53">
        <v>1.2</v>
      </c>
      <c r="AB1361" s="53">
        <f t="shared" si="133"/>
        <v>-1.2</v>
      </c>
      <c r="AM1361" s="49" t="s">
        <v>3846</v>
      </c>
      <c r="AN1361" s="49" t="s">
        <v>4272</v>
      </c>
    </row>
    <row r="1362" spans="1:40" hidden="1" x14ac:dyDescent="0.2">
      <c r="A1362" s="49" t="s">
        <v>5503</v>
      </c>
      <c r="B1362" s="49" t="s">
        <v>5504</v>
      </c>
      <c r="C1362" s="50" t="s">
        <v>166</v>
      </c>
      <c r="D1362" s="49" t="s">
        <v>403</v>
      </c>
      <c r="E1362" s="49" t="s">
        <v>5505</v>
      </c>
      <c r="F1362" s="49" t="s">
        <v>3972</v>
      </c>
      <c r="G1362" s="49" t="s">
        <v>3904</v>
      </c>
      <c r="H1362" s="49" t="s">
        <v>5492</v>
      </c>
      <c r="I1362" s="51" t="s">
        <v>5506</v>
      </c>
      <c r="J1362" s="49">
        <v>9</v>
      </c>
      <c r="K1362" s="49">
        <v>2500</v>
      </c>
      <c r="L1362" s="49">
        <f t="shared" si="130"/>
        <v>-2475</v>
      </c>
      <c r="N1362" s="52" t="s">
        <v>243</v>
      </c>
      <c r="P1362" s="49">
        <v>3701</v>
      </c>
      <c r="Q1362" s="49">
        <v>0</v>
      </c>
      <c r="R1362" s="49">
        <v>2500</v>
      </c>
      <c r="S1362" s="77">
        <f t="shared" si="131"/>
        <v>3701</v>
      </c>
      <c r="T1362" s="77">
        <f t="shared" si="132"/>
        <v>6201</v>
      </c>
      <c r="U1362" s="49">
        <v>4975</v>
      </c>
      <c r="V1362" s="49">
        <v>594</v>
      </c>
      <c r="W1362" s="49">
        <v>594</v>
      </c>
      <c r="X1362" s="49">
        <f t="shared" si="129"/>
        <v>-1868</v>
      </c>
      <c r="Y1362" s="49" t="s">
        <v>181</v>
      </c>
      <c r="Z1362" s="53">
        <v>0.76</v>
      </c>
      <c r="AB1362" s="53">
        <f t="shared" si="133"/>
        <v>-0.76</v>
      </c>
      <c r="AM1362" s="49" t="s">
        <v>3846</v>
      </c>
      <c r="AN1362" s="49" t="s">
        <v>4272</v>
      </c>
    </row>
    <row r="1363" spans="1:40" hidden="1" x14ac:dyDescent="0.2">
      <c r="A1363" s="49" t="s">
        <v>5507</v>
      </c>
      <c r="B1363" s="49" t="s">
        <v>5508</v>
      </c>
      <c r="C1363" s="50" t="s">
        <v>166</v>
      </c>
      <c r="D1363" s="49" t="s">
        <v>403</v>
      </c>
      <c r="E1363" s="49" t="s">
        <v>5509</v>
      </c>
      <c r="F1363" s="49" t="s">
        <v>3972</v>
      </c>
      <c r="G1363" s="49" t="s">
        <v>3617</v>
      </c>
      <c r="H1363" s="49" t="s">
        <v>5492</v>
      </c>
      <c r="I1363" s="51" t="s">
        <v>5510</v>
      </c>
      <c r="J1363" s="49">
        <v>18</v>
      </c>
      <c r="K1363" s="49">
        <v>2500</v>
      </c>
      <c r="L1363" s="49">
        <f t="shared" si="130"/>
        <v>1246</v>
      </c>
      <c r="M1363" s="82"/>
      <c r="N1363" s="52" t="s">
        <v>243</v>
      </c>
      <c r="P1363" s="49">
        <v>919</v>
      </c>
      <c r="Q1363" s="49">
        <v>0</v>
      </c>
      <c r="R1363" s="49">
        <v>2500</v>
      </c>
      <c r="S1363" s="77">
        <f t="shared" si="131"/>
        <v>919</v>
      </c>
      <c r="T1363" s="77">
        <f t="shared" si="132"/>
        <v>3419</v>
      </c>
      <c r="U1363" s="49">
        <v>1254</v>
      </c>
      <c r="V1363" s="49">
        <v>0</v>
      </c>
      <c r="W1363" s="49">
        <v>0</v>
      </c>
      <c r="X1363" s="49">
        <f t="shared" si="129"/>
        <v>-335</v>
      </c>
      <c r="Y1363" s="49" t="s">
        <v>181</v>
      </c>
      <c r="Z1363" s="53">
        <v>0.99</v>
      </c>
      <c r="AB1363" s="53">
        <f t="shared" si="133"/>
        <v>-0.99</v>
      </c>
      <c r="AM1363" s="49" t="s">
        <v>3846</v>
      </c>
      <c r="AN1363" s="49" t="s">
        <v>4272</v>
      </c>
    </row>
    <row r="1364" spans="1:40" hidden="1" x14ac:dyDescent="0.2">
      <c r="A1364" s="49" t="s">
        <v>5511</v>
      </c>
      <c r="B1364" s="49" t="s">
        <v>5512</v>
      </c>
      <c r="C1364" s="50" t="s">
        <v>166</v>
      </c>
      <c r="D1364" s="49" t="s">
        <v>403</v>
      </c>
      <c r="E1364" s="49" t="s">
        <v>5513</v>
      </c>
      <c r="F1364" s="49" t="s">
        <v>3972</v>
      </c>
      <c r="G1364" s="49" t="s">
        <v>5514</v>
      </c>
      <c r="H1364" s="49" t="s">
        <v>5492</v>
      </c>
      <c r="I1364" s="51" t="s">
        <v>5515</v>
      </c>
      <c r="J1364" s="49">
        <v>19</v>
      </c>
      <c r="K1364" s="49">
        <v>2500</v>
      </c>
      <c r="L1364" s="49">
        <f t="shared" si="130"/>
        <v>1246</v>
      </c>
      <c r="M1364" s="49">
        <f>L1364*Z1364</f>
        <v>4361</v>
      </c>
      <c r="N1364" s="52" t="s">
        <v>173</v>
      </c>
      <c r="P1364" s="49">
        <v>2668</v>
      </c>
      <c r="Q1364" s="49">
        <v>0</v>
      </c>
      <c r="R1364" s="49">
        <v>0</v>
      </c>
      <c r="S1364" s="77">
        <f t="shared" si="131"/>
        <v>2668</v>
      </c>
      <c r="T1364" s="77">
        <f t="shared" si="132"/>
        <v>2668</v>
      </c>
      <c r="U1364" s="49">
        <v>1254</v>
      </c>
      <c r="V1364" s="49">
        <v>0</v>
      </c>
      <c r="W1364" s="49">
        <v>0</v>
      </c>
      <c r="X1364" s="49">
        <f>T1364-(U1364+V1364)</f>
        <v>1414</v>
      </c>
      <c r="Y1364" s="49" t="s">
        <v>190</v>
      </c>
      <c r="Z1364" s="53">
        <v>3.5</v>
      </c>
      <c r="AB1364" s="53">
        <f t="shared" si="133"/>
        <v>-3.5</v>
      </c>
      <c r="AM1364" s="49" t="s">
        <v>3846</v>
      </c>
      <c r="AN1364" s="49" t="s">
        <v>4272</v>
      </c>
    </row>
    <row r="1365" spans="1:40" hidden="1" x14ac:dyDescent="0.2">
      <c r="A1365" s="49" t="s">
        <v>5516</v>
      </c>
      <c r="B1365" s="49" t="s">
        <v>5517</v>
      </c>
      <c r="C1365" s="50" t="s">
        <v>166</v>
      </c>
      <c r="D1365" s="49" t="s">
        <v>403</v>
      </c>
      <c r="E1365" s="49" t="s">
        <v>5518</v>
      </c>
      <c r="F1365" s="49" t="s">
        <v>3945</v>
      </c>
      <c r="G1365" s="49" t="s">
        <v>3617</v>
      </c>
      <c r="H1365" s="49" t="s">
        <v>4025</v>
      </c>
      <c r="I1365" s="51" t="s">
        <v>5519</v>
      </c>
      <c r="J1365" s="49">
        <v>15</v>
      </c>
      <c r="K1365" s="49">
        <v>3000</v>
      </c>
      <c r="L1365" s="49">
        <f t="shared" si="130"/>
        <v>-18316</v>
      </c>
      <c r="N1365" s="52" t="s">
        <v>243</v>
      </c>
      <c r="P1365" s="49">
        <v>11195</v>
      </c>
      <c r="Q1365" s="49">
        <v>6000</v>
      </c>
      <c r="R1365" s="49">
        <v>12000</v>
      </c>
      <c r="S1365" s="77">
        <f t="shared" si="131"/>
        <v>17195</v>
      </c>
      <c r="T1365" s="77">
        <f t="shared" si="132"/>
        <v>29195</v>
      </c>
      <c r="U1365" s="49">
        <v>21316</v>
      </c>
      <c r="V1365" s="49">
        <v>10125</v>
      </c>
      <c r="W1365" s="49">
        <v>9830</v>
      </c>
      <c r="X1365" s="49">
        <f t="shared" ref="X1365:X1410" si="134">P1365-(U1365+V1365)</f>
        <v>-20246</v>
      </c>
      <c r="Y1365" s="49" t="s">
        <v>181</v>
      </c>
      <c r="Z1365" s="53">
        <v>3.09</v>
      </c>
      <c r="AB1365" s="53">
        <f t="shared" si="133"/>
        <v>-3.09</v>
      </c>
      <c r="AM1365" s="49" t="s">
        <v>3846</v>
      </c>
      <c r="AN1365" s="49" t="s">
        <v>4272</v>
      </c>
    </row>
    <row r="1366" spans="1:40" hidden="1" x14ac:dyDescent="0.2">
      <c r="A1366" s="49" t="s">
        <v>5520</v>
      </c>
      <c r="B1366" s="49" t="s">
        <v>5521</v>
      </c>
      <c r="C1366" s="50" t="s">
        <v>166</v>
      </c>
      <c r="D1366" s="49" t="s">
        <v>403</v>
      </c>
      <c r="E1366" s="49" t="s">
        <v>5522</v>
      </c>
      <c r="F1366" s="49" t="s">
        <v>3972</v>
      </c>
      <c r="G1366" s="49" t="s">
        <v>3904</v>
      </c>
      <c r="H1366" s="49" t="s">
        <v>5492</v>
      </c>
      <c r="I1366" s="51" t="s">
        <v>5523</v>
      </c>
      <c r="J1366" s="49">
        <v>18</v>
      </c>
      <c r="K1366" s="49">
        <v>2500</v>
      </c>
      <c r="L1366" s="49">
        <f t="shared" si="130"/>
        <v>1246</v>
      </c>
      <c r="M1366" s="82"/>
      <c r="N1366" s="52" t="s">
        <v>243</v>
      </c>
      <c r="P1366" s="49">
        <v>695</v>
      </c>
      <c r="Q1366" s="49">
        <v>0</v>
      </c>
      <c r="R1366" s="49">
        <v>2500</v>
      </c>
      <c r="S1366" s="77">
        <f t="shared" si="131"/>
        <v>695</v>
      </c>
      <c r="T1366" s="77">
        <f t="shared" si="132"/>
        <v>3195</v>
      </c>
      <c r="U1366" s="49">
        <v>1254</v>
      </c>
      <c r="V1366" s="49">
        <v>0</v>
      </c>
      <c r="W1366" s="49">
        <v>0</v>
      </c>
      <c r="X1366" s="49">
        <f t="shared" si="134"/>
        <v>-559</v>
      </c>
      <c r="Y1366" s="49" t="s">
        <v>181</v>
      </c>
      <c r="Z1366" s="53">
        <v>2.44</v>
      </c>
      <c r="AB1366" s="53">
        <f t="shared" si="133"/>
        <v>-2.44</v>
      </c>
      <c r="AM1366" s="49" t="s">
        <v>3846</v>
      </c>
      <c r="AN1366" s="49" t="s">
        <v>4272</v>
      </c>
    </row>
    <row r="1367" spans="1:40" hidden="1" x14ac:dyDescent="0.2">
      <c r="A1367" s="49" t="s">
        <v>5524</v>
      </c>
      <c r="B1367" s="49" t="s">
        <v>5525</v>
      </c>
      <c r="C1367" s="50" t="s">
        <v>166</v>
      </c>
      <c r="D1367" s="49" t="s">
        <v>403</v>
      </c>
      <c r="E1367" s="49" t="s">
        <v>5526</v>
      </c>
      <c r="F1367" s="49" t="s">
        <v>3945</v>
      </c>
      <c r="G1367" s="49" t="s">
        <v>3962</v>
      </c>
      <c r="H1367" s="49" t="s">
        <v>3887</v>
      </c>
      <c r="I1367" s="51" t="s">
        <v>5527</v>
      </c>
      <c r="J1367" s="49">
        <v>14</v>
      </c>
      <c r="K1367" s="49">
        <v>2500</v>
      </c>
      <c r="L1367" s="49">
        <f t="shared" si="130"/>
        <v>-3296</v>
      </c>
      <c r="N1367" s="52" t="s">
        <v>243</v>
      </c>
      <c r="P1367" s="49">
        <v>4367</v>
      </c>
      <c r="Q1367" s="49">
        <v>0</v>
      </c>
      <c r="R1367" s="49">
        <v>2500</v>
      </c>
      <c r="S1367" s="77">
        <f t="shared" si="131"/>
        <v>4367</v>
      </c>
      <c r="T1367" s="77">
        <f t="shared" si="132"/>
        <v>6867</v>
      </c>
      <c r="U1367" s="49">
        <v>5796</v>
      </c>
      <c r="V1367" s="49">
        <v>854</v>
      </c>
      <c r="W1367" s="49">
        <v>654</v>
      </c>
      <c r="X1367" s="49">
        <f t="shared" si="134"/>
        <v>-2283</v>
      </c>
      <c r="Y1367" s="49" t="s">
        <v>181</v>
      </c>
      <c r="Z1367" s="53">
        <v>2.94</v>
      </c>
      <c r="AB1367" s="53">
        <f t="shared" si="133"/>
        <v>-2.94</v>
      </c>
      <c r="AM1367" s="49" t="s">
        <v>3846</v>
      </c>
      <c r="AN1367" s="49" t="s">
        <v>4272</v>
      </c>
    </row>
    <row r="1368" spans="1:40" hidden="1" x14ac:dyDescent="0.2">
      <c r="A1368" s="49" t="s">
        <v>5528</v>
      </c>
      <c r="B1368" s="49" t="s">
        <v>5529</v>
      </c>
      <c r="C1368" s="50" t="s">
        <v>166</v>
      </c>
      <c r="D1368" s="49" t="s">
        <v>437</v>
      </c>
      <c r="E1368" s="49" t="s">
        <v>5530</v>
      </c>
      <c r="F1368" s="49" t="s">
        <v>3945</v>
      </c>
      <c r="G1368" s="49" t="s">
        <v>780</v>
      </c>
      <c r="H1368" s="49" t="s">
        <v>4144</v>
      </c>
      <c r="I1368" s="51" t="s">
        <v>5531</v>
      </c>
      <c r="J1368" s="49">
        <v>9</v>
      </c>
      <c r="K1368" s="49">
        <v>2000</v>
      </c>
      <c r="L1368" s="49">
        <f t="shared" si="130"/>
        <v>-32487</v>
      </c>
      <c r="N1368" s="52" t="s">
        <v>243</v>
      </c>
      <c r="P1368" s="49">
        <v>11140</v>
      </c>
      <c r="Q1368" s="49">
        <v>2000</v>
      </c>
      <c r="R1368" s="49">
        <v>24000</v>
      </c>
      <c r="S1368" s="77">
        <f t="shared" si="131"/>
        <v>13140</v>
      </c>
      <c r="T1368" s="77">
        <f t="shared" si="132"/>
        <v>37140</v>
      </c>
      <c r="U1368" s="49">
        <v>34487</v>
      </c>
      <c r="V1368" s="49">
        <v>15416</v>
      </c>
      <c r="W1368" s="49">
        <v>14381</v>
      </c>
      <c r="X1368" s="49">
        <f t="shared" si="134"/>
        <v>-38763</v>
      </c>
      <c r="Y1368" s="49" t="s">
        <v>181</v>
      </c>
      <c r="Z1368" s="53">
        <v>1.3426</v>
      </c>
      <c r="AB1368" s="53">
        <f t="shared" si="133"/>
        <v>-1.3426</v>
      </c>
      <c r="AM1368" s="49" t="s">
        <v>3846</v>
      </c>
      <c r="AN1368" s="49" t="s">
        <v>4272</v>
      </c>
    </row>
    <row r="1369" spans="1:40" hidden="1" x14ac:dyDescent="0.2">
      <c r="A1369" s="49" t="s">
        <v>5532</v>
      </c>
      <c r="B1369" s="49" t="s">
        <v>5533</v>
      </c>
      <c r="C1369" s="50" t="s">
        <v>166</v>
      </c>
      <c r="D1369" s="49" t="s">
        <v>403</v>
      </c>
      <c r="E1369" s="49" t="s">
        <v>5534</v>
      </c>
      <c r="F1369" s="49" t="s">
        <v>3945</v>
      </c>
      <c r="G1369" s="49" t="s">
        <v>3962</v>
      </c>
      <c r="H1369" s="49" t="s">
        <v>3887</v>
      </c>
      <c r="I1369" s="51" t="s">
        <v>5535</v>
      </c>
      <c r="J1369" s="49">
        <v>14</v>
      </c>
      <c r="K1369" s="49">
        <v>1000</v>
      </c>
      <c r="L1369" s="49">
        <f t="shared" si="130"/>
        <v>-57189</v>
      </c>
      <c r="N1369" s="52" t="s">
        <v>243</v>
      </c>
      <c r="P1369" s="49">
        <v>35569</v>
      </c>
      <c r="Q1369" s="49">
        <v>0</v>
      </c>
      <c r="R1369" s="49">
        <v>10700</v>
      </c>
      <c r="S1369" s="77">
        <f t="shared" si="131"/>
        <v>35569</v>
      </c>
      <c r="T1369" s="77">
        <f t="shared" si="132"/>
        <v>46269</v>
      </c>
      <c r="U1369" s="49">
        <v>58189</v>
      </c>
      <c r="V1369" s="49">
        <v>27941</v>
      </c>
      <c r="W1369" s="49">
        <v>20087</v>
      </c>
      <c r="X1369" s="49">
        <f t="shared" si="134"/>
        <v>-50561</v>
      </c>
      <c r="Y1369" s="49" t="s">
        <v>181</v>
      </c>
      <c r="Z1369" s="53">
        <v>1.4119999999999999</v>
      </c>
      <c r="AB1369" s="53">
        <f t="shared" si="133"/>
        <v>-1.4119999999999999</v>
      </c>
      <c r="AM1369" s="49" t="s">
        <v>3846</v>
      </c>
      <c r="AN1369" s="49" t="s">
        <v>4272</v>
      </c>
    </row>
    <row r="1370" spans="1:40" hidden="1" x14ac:dyDescent="0.2">
      <c r="A1370" s="49" t="s">
        <v>5536</v>
      </c>
      <c r="B1370" s="49" t="s">
        <v>5537</v>
      </c>
      <c r="C1370" s="50" t="s">
        <v>166</v>
      </c>
      <c r="D1370" s="49" t="s">
        <v>403</v>
      </c>
      <c r="E1370" s="49" t="s">
        <v>5538</v>
      </c>
      <c r="F1370" s="49" t="s">
        <v>3940</v>
      </c>
      <c r="G1370" s="49" t="s">
        <v>3962</v>
      </c>
      <c r="H1370" s="49" t="s">
        <v>3887</v>
      </c>
      <c r="I1370" s="51" t="s">
        <v>5539</v>
      </c>
      <c r="J1370" s="49">
        <v>14</v>
      </c>
      <c r="K1370" s="49">
        <v>2500</v>
      </c>
      <c r="L1370" s="49">
        <f t="shared" si="130"/>
        <v>1570</v>
      </c>
      <c r="M1370" s="80">
        <f>L1370*Z1370</f>
        <v>4317.5</v>
      </c>
      <c r="N1370" s="52" t="s">
        <v>243</v>
      </c>
      <c r="P1370" s="49">
        <v>1036</v>
      </c>
      <c r="Q1370" s="49">
        <v>0</v>
      </c>
      <c r="R1370" s="49">
        <v>0</v>
      </c>
      <c r="S1370" s="77">
        <f t="shared" si="131"/>
        <v>1036</v>
      </c>
      <c r="T1370" s="77">
        <f t="shared" si="132"/>
        <v>1036</v>
      </c>
      <c r="U1370" s="49">
        <v>930</v>
      </c>
      <c r="V1370" s="49">
        <v>308</v>
      </c>
      <c r="W1370" s="49">
        <v>360</v>
      </c>
      <c r="X1370" s="49">
        <f t="shared" si="134"/>
        <v>-202</v>
      </c>
      <c r="Y1370" s="49" t="s">
        <v>181</v>
      </c>
      <c r="Z1370" s="53">
        <v>2.75</v>
      </c>
      <c r="AB1370" s="53">
        <f t="shared" si="133"/>
        <v>-2.75</v>
      </c>
      <c r="AM1370" s="49" t="s">
        <v>3846</v>
      </c>
      <c r="AN1370" s="49" t="s">
        <v>4272</v>
      </c>
    </row>
    <row r="1371" spans="1:40" hidden="1" x14ac:dyDescent="0.2">
      <c r="A1371" s="49" t="s">
        <v>5540</v>
      </c>
      <c r="B1371" s="49" t="s">
        <v>5541</v>
      </c>
      <c r="C1371" s="50" t="s">
        <v>166</v>
      </c>
      <c r="D1371" s="49" t="s">
        <v>403</v>
      </c>
      <c r="E1371" s="49" t="s">
        <v>5542</v>
      </c>
      <c r="F1371" s="49" t="s">
        <v>3945</v>
      </c>
      <c r="G1371" s="49" t="s">
        <v>3962</v>
      </c>
      <c r="H1371" s="49" t="s">
        <v>3887</v>
      </c>
      <c r="I1371" s="51" t="s">
        <v>5543</v>
      </c>
      <c r="J1371" s="49">
        <v>14</v>
      </c>
      <c r="K1371" s="49">
        <v>1000</v>
      </c>
      <c r="L1371" s="49">
        <f t="shared" si="130"/>
        <v>-22527</v>
      </c>
      <c r="N1371" s="52" t="s">
        <v>243</v>
      </c>
      <c r="P1371" s="49">
        <v>8379</v>
      </c>
      <c r="Q1371" s="49">
        <v>0</v>
      </c>
      <c r="R1371" s="49">
        <v>7000</v>
      </c>
      <c r="S1371" s="77">
        <f t="shared" si="131"/>
        <v>8379</v>
      </c>
      <c r="T1371" s="77">
        <f t="shared" si="132"/>
        <v>15379</v>
      </c>
      <c r="U1371" s="49">
        <v>23527</v>
      </c>
      <c r="V1371" s="49">
        <v>10897</v>
      </c>
      <c r="W1371" s="49">
        <v>7944</v>
      </c>
      <c r="X1371" s="49">
        <f t="shared" si="134"/>
        <v>-26045</v>
      </c>
      <c r="Y1371" s="49" t="s">
        <v>181</v>
      </c>
      <c r="Z1371" s="53">
        <v>0.8</v>
      </c>
      <c r="AB1371" s="53">
        <f t="shared" si="133"/>
        <v>-0.8</v>
      </c>
      <c r="AM1371" s="49" t="s">
        <v>3846</v>
      </c>
      <c r="AN1371" s="49" t="s">
        <v>4272</v>
      </c>
    </row>
    <row r="1372" spans="1:40" hidden="1" x14ac:dyDescent="0.2">
      <c r="A1372" s="49" t="s">
        <v>5544</v>
      </c>
      <c r="B1372" s="49" t="s">
        <v>5545</v>
      </c>
      <c r="C1372" s="50" t="s">
        <v>166</v>
      </c>
      <c r="D1372" s="49" t="s">
        <v>403</v>
      </c>
      <c r="E1372" s="49" t="s">
        <v>5546</v>
      </c>
      <c r="F1372" s="49" t="s">
        <v>3919</v>
      </c>
      <c r="G1372" s="49" t="s">
        <v>3844</v>
      </c>
      <c r="H1372" s="49" t="s">
        <v>4064</v>
      </c>
      <c r="I1372" s="51" t="s">
        <v>5547</v>
      </c>
      <c r="J1372" s="49">
        <v>8</v>
      </c>
      <c r="K1372" s="49">
        <v>2500</v>
      </c>
      <c r="L1372" s="49">
        <f t="shared" si="130"/>
        <v>2446</v>
      </c>
      <c r="M1372" s="49">
        <f>L1372*Z1372</f>
        <v>733.8</v>
      </c>
      <c r="N1372" s="52" t="s">
        <v>243</v>
      </c>
      <c r="P1372" s="49">
        <v>993</v>
      </c>
      <c r="Q1372" s="49">
        <v>0</v>
      </c>
      <c r="R1372" s="49">
        <v>0</v>
      </c>
      <c r="S1372" s="77">
        <f t="shared" si="131"/>
        <v>993</v>
      </c>
      <c r="T1372" s="77">
        <f t="shared" si="132"/>
        <v>993</v>
      </c>
      <c r="U1372" s="49">
        <v>54</v>
      </c>
      <c r="V1372" s="49">
        <v>57</v>
      </c>
      <c r="W1372" s="49">
        <v>63</v>
      </c>
      <c r="X1372" s="49">
        <f t="shared" si="134"/>
        <v>882</v>
      </c>
      <c r="Y1372" s="49" t="s">
        <v>190</v>
      </c>
      <c r="Z1372" s="53">
        <v>0.3</v>
      </c>
      <c r="AB1372" s="53">
        <f t="shared" si="133"/>
        <v>-0.3</v>
      </c>
      <c r="AM1372" s="49" t="s">
        <v>3846</v>
      </c>
      <c r="AN1372" s="49" t="s">
        <v>4272</v>
      </c>
    </row>
    <row r="1373" spans="1:40" hidden="1" x14ac:dyDescent="0.2">
      <c r="A1373" s="49" t="s">
        <v>5548</v>
      </c>
      <c r="B1373" s="49" t="s">
        <v>5549</v>
      </c>
      <c r="C1373" s="50" t="s">
        <v>166</v>
      </c>
      <c r="D1373" s="49" t="s">
        <v>417</v>
      </c>
      <c r="E1373" s="49" t="s">
        <v>5550</v>
      </c>
      <c r="F1373" s="49" t="s">
        <v>3945</v>
      </c>
      <c r="G1373" s="49" t="s">
        <v>780</v>
      </c>
      <c r="H1373" s="49" t="s">
        <v>3618</v>
      </c>
      <c r="I1373" s="51" t="s">
        <v>5551</v>
      </c>
      <c r="J1373" s="49">
        <v>29</v>
      </c>
      <c r="K1373" s="49">
        <v>1000</v>
      </c>
      <c r="L1373" s="49">
        <f t="shared" si="130"/>
        <v>789</v>
      </c>
      <c r="M1373" s="80">
        <f>L1373*Z1373</f>
        <v>4852.3500000000004</v>
      </c>
      <c r="N1373" s="52" t="s">
        <v>243</v>
      </c>
      <c r="P1373" s="49">
        <v>265</v>
      </c>
      <c r="Q1373" s="49">
        <v>0</v>
      </c>
      <c r="R1373" s="49">
        <v>0</v>
      </c>
      <c r="S1373" s="77">
        <f t="shared" si="131"/>
        <v>265</v>
      </c>
      <c r="T1373" s="77">
        <f t="shared" si="132"/>
        <v>265</v>
      </c>
      <c r="U1373" s="49">
        <v>211</v>
      </c>
      <c r="V1373" s="49">
        <v>57</v>
      </c>
      <c r="W1373" s="49">
        <v>63</v>
      </c>
      <c r="X1373" s="49">
        <f t="shared" si="134"/>
        <v>-3</v>
      </c>
      <c r="Y1373" s="49" t="s">
        <v>181</v>
      </c>
      <c r="Z1373" s="53">
        <v>6.15</v>
      </c>
      <c r="AB1373" s="53">
        <f t="shared" si="133"/>
        <v>-6.15</v>
      </c>
      <c r="AM1373" s="49" t="s">
        <v>3846</v>
      </c>
      <c r="AN1373" s="49" t="s">
        <v>4272</v>
      </c>
    </row>
    <row r="1374" spans="1:40" hidden="1" x14ac:dyDescent="0.2">
      <c r="A1374" s="49" t="s">
        <v>5552</v>
      </c>
      <c r="B1374" s="49" t="s">
        <v>5553</v>
      </c>
      <c r="C1374" s="50" t="s">
        <v>166</v>
      </c>
      <c r="D1374" s="49" t="s">
        <v>437</v>
      </c>
      <c r="E1374" s="49" t="s">
        <v>5554</v>
      </c>
      <c r="F1374" s="49" t="s">
        <v>3945</v>
      </c>
      <c r="G1374" s="49" t="s">
        <v>780</v>
      </c>
      <c r="H1374" s="49" t="s">
        <v>5555</v>
      </c>
      <c r="I1374" s="51" t="s">
        <v>5556</v>
      </c>
      <c r="J1374" s="49">
        <v>13</v>
      </c>
      <c r="K1374" s="49">
        <v>2500</v>
      </c>
      <c r="L1374" s="49">
        <f t="shared" si="130"/>
        <v>-1576</v>
      </c>
      <c r="N1374" s="52" t="s">
        <v>243</v>
      </c>
      <c r="P1374" s="49">
        <v>2342</v>
      </c>
      <c r="Q1374" s="49">
        <v>0</v>
      </c>
      <c r="R1374" s="49">
        <v>2500</v>
      </c>
      <c r="S1374" s="77">
        <f t="shared" si="131"/>
        <v>2342</v>
      </c>
      <c r="T1374" s="77">
        <f t="shared" si="132"/>
        <v>4842</v>
      </c>
      <c r="U1374" s="49">
        <v>4076</v>
      </c>
      <c r="V1374" s="49">
        <v>1529</v>
      </c>
      <c r="W1374" s="49">
        <v>477</v>
      </c>
      <c r="X1374" s="49">
        <f t="shared" si="134"/>
        <v>-3263</v>
      </c>
      <c r="Y1374" s="49" t="s">
        <v>181</v>
      </c>
      <c r="Z1374" s="53">
        <v>6.25</v>
      </c>
      <c r="AB1374" s="53">
        <f t="shared" si="133"/>
        <v>-6.25</v>
      </c>
      <c r="AM1374" s="49" t="s">
        <v>3846</v>
      </c>
      <c r="AN1374" s="49" t="s">
        <v>4272</v>
      </c>
    </row>
    <row r="1375" spans="1:40" hidden="1" x14ac:dyDescent="0.2">
      <c r="A1375" s="49" t="s">
        <v>5557</v>
      </c>
      <c r="B1375" s="49" t="s">
        <v>5558</v>
      </c>
      <c r="C1375" s="50" t="s">
        <v>166</v>
      </c>
      <c r="D1375" s="49" t="s">
        <v>2310</v>
      </c>
      <c r="E1375" s="49" t="s">
        <v>5559</v>
      </c>
      <c r="F1375" s="49" t="s">
        <v>3931</v>
      </c>
      <c r="G1375" s="49" t="s">
        <v>3904</v>
      </c>
      <c r="H1375" s="49" t="s">
        <v>4025</v>
      </c>
      <c r="I1375" s="51" t="s">
        <v>5560</v>
      </c>
      <c r="J1375" s="49">
        <v>13</v>
      </c>
      <c r="K1375" s="49">
        <v>3000</v>
      </c>
      <c r="L1375" s="49">
        <f t="shared" si="130"/>
        <v>-210</v>
      </c>
      <c r="N1375" s="52" t="s">
        <v>243</v>
      </c>
      <c r="P1375" s="49">
        <v>2941</v>
      </c>
      <c r="Q1375" s="49">
        <v>0</v>
      </c>
      <c r="R1375" s="49">
        <v>0</v>
      </c>
      <c r="S1375" s="77">
        <f t="shared" si="131"/>
        <v>2941</v>
      </c>
      <c r="T1375" s="77">
        <f t="shared" si="132"/>
        <v>2941</v>
      </c>
      <c r="U1375" s="49">
        <v>3210</v>
      </c>
      <c r="V1375" s="49">
        <v>1737</v>
      </c>
      <c r="W1375" s="49">
        <v>1737</v>
      </c>
      <c r="X1375" s="49">
        <f t="shared" si="134"/>
        <v>-2006</v>
      </c>
      <c r="Y1375" s="49" t="s">
        <v>181</v>
      </c>
      <c r="Z1375" s="53">
        <v>0.14000000000000001</v>
      </c>
      <c r="AB1375" s="53">
        <f t="shared" si="133"/>
        <v>-0.14000000000000001</v>
      </c>
      <c r="AM1375" s="49" t="s">
        <v>3846</v>
      </c>
      <c r="AN1375" s="49" t="s">
        <v>4272</v>
      </c>
    </row>
    <row r="1376" spans="1:40" hidden="1" x14ac:dyDescent="0.2">
      <c r="A1376" s="49" t="s">
        <v>5561</v>
      </c>
      <c r="B1376" s="49" t="s">
        <v>5562</v>
      </c>
      <c r="C1376" s="50" t="s">
        <v>166</v>
      </c>
      <c r="D1376" s="49" t="s">
        <v>403</v>
      </c>
      <c r="E1376" s="49" t="s">
        <v>5563</v>
      </c>
      <c r="F1376" s="49" t="s">
        <v>3940</v>
      </c>
      <c r="G1376" s="49" t="s">
        <v>3962</v>
      </c>
      <c r="H1376" s="49" t="s">
        <v>3887</v>
      </c>
      <c r="I1376" s="51" t="s">
        <v>5564</v>
      </c>
      <c r="J1376" s="49">
        <v>14</v>
      </c>
      <c r="K1376" s="49">
        <v>1000</v>
      </c>
      <c r="L1376" s="49">
        <f t="shared" si="130"/>
        <v>864</v>
      </c>
      <c r="M1376" s="49">
        <f>L1376*Z1376</f>
        <v>197.5104</v>
      </c>
      <c r="N1376" s="52" t="s">
        <v>243</v>
      </c>
      <c r="P1376" s="49">
        <v>326</v>
      </c>
      <c r="Q1376" s="49">
        <v>0</v>
      </c>
      <c r="R1376" s="49">
        <v>0</v>
      </c>
      <c r="S1376" s="77">
        <f t="shared" si="131"/>
        <v>326</v>
      </c>
      <c r="T1376" s="77">
        <f t="shared" si="132"/>
        <v>326</v>
      </c>
      <c r="U1376" s="49">
        <v>136</v>
      </c>
      <c r="V1376" s="49">
        <v>90</v>
      </c>
      <c r="W1376" s="49">
        <v>90</v>
      </c>
      <c r="X1376" s="49">
        <f t="shared" si="134"/>
        <v>100</v>
      </c>
      <c r="Y1376" s="49" t="s">
        <v>190</v>
      </c>
      <c r="Z1376" s="53">
        <v>0.2286</v>
      </c>
      <c r="AB1376" s="53">
        <f t="shared" si="133"/>
        <v>-0.2286</v>
      </c>
      <c r="AM1376" s="49" t="s">
        <v>3846</v>
      </c>
      <c r="AN1376" s="49" t="s">
        <v>4272</v>
      </c>
    </row>
    <row r="1377" spans="1:40" hidden="1" x14ac:dyDescent="0.2">
      <c r="A1377" s="49" t="s">
        <v>5565</v>
      </c>
      <c r="B1377" s="49" t="s">
        <v>5566</v>
      </c>
      <c r="C1377" s="50" t="s">
        <v>166</v>
      </c>
      <c r="D1377" s="49" t="s">
        <v>403</v>
      </c>
      <c r="E1377" s="49" t="s">
        <v>5567</v>
      </c>
      <c r="F1377" s="49" t="s">
        <v>3945</v>
      </c>
      <c r="G1377" s="49" t="s">
        <v>780</v>
      </c>
      <c r="H1377" s="49" t="s">
        <v>5555</v>
      </c>
      <c r="I1377" s="51" t="s">
        <v>5568</v>
      </c>
      <c r="J1377" s="49">
        <v>13</v>
      </c>
      <c r="K1377" s="49">
        <v>490</v>
      </c>
      <c r="L1377" s="49">
        <f t="shared" si="130"/>
        <v>490</v>
      </c>
      <c r="M1377" s="49">
        <f>L1377*Z1377</f>
        <v>10187.1</v>
      </c>
      <c r="N1377" s="52" t="s">
        <v>243</v>
      </c>
      <c r="P1377" s="49">
        <v>0</v>
      </c>
      <c r="Q1377" s="49">
        <v>0</v>
      </c>
      <c r="R1377" s="49">
        <v>0</v>
      </c>
      <c r="S1377" s="77">
        <f t="shared" si="131"/>
        <v>0</v>
      </c>
      <c r="T1377" s="77">
        <f t="shared" si="132"/>
        <v>0</v>
      </c>
      <c r="U1377" s="49">
        <v>0</v>
      </c>
      <c r="V1377" s="49">
        <v>0</v>
      </c>
      <c r="W1377" s="49">
        <v>0</v>
      </c>
      <c r="X1377" s="49">
        <f t="shared" si="134"/>
        <v>0</v>
      </c>
      <c r="Y1377" s="49" t="s">
        <v>174</v>
      </c>
      <c r="Z1377" s="53">
        <v>20.79</v>
      </c>
      <c r="AB1377" s="53">
        <f t="shared" si="133"/>
        <v>-20.79</v>
      </c>
      <c r="AM1377" s="49" t="s">
        <v>3846</v>
      </c>
      <c r="AN1377" s="49" t="s">
        <v>4272</v>
      </c>
    </row>
    <row r="1378" spans="1:40" hidden="1" x14ac:dyDescent="0.2">
      <c r="A1378" s="49" t="s">
        <v>5569</v>
      </c>
      <c r="B1378" s="49" t="s">
        <v>5570</v>
      </c>
      <c r="C1378" s="50" t="s">
        <v>166</v>
      </c>
      <c r="D1378" s="49" t="s">
        <v>2310</v>
      </c>
      <c r="E1378" s="49" t="s">
        <v>5571</v>
      </c>
      <c r="F1378" s="49" t="s">
        <v>3940</v>
      </c>
      <c r="G1378" s="49" t="s">
        <v>780</v>
      </c>
      <c r="H1378" s="49" t="s">
        <v>3887</v>
      </c>
      <c r="I1378" s="51" t="s">
        <v>5572</v>
      </c>
      <c r="J1378" s="49">
        <v>15</v>
      </c>
      <c r="K1378" s="49">
        <v>3000</v>
      </c>
      <c r="L1378" s="49">
        <f t="shared" si="130"/>
        <v>1927</v>
      </c>
      <c r="M1378" s="82"/>
      <c r="N1378" s="52" t="s">
        <v>243</v>
      </c>
      <c r="P1378" s="49">
        <v>1605</v>
      </c>
      <c r="Q1378" s="49">
        <v>0</v>
      </c>
      <c r="R1378" s="49">
        <v>0</v>
      </c>
      <c r="S1378" s="77">
        <f t="shared" si="131"/>
        <v>1605</v>
      </c>
      <c r="T1378" s="77">
        <f t="shared" si="132"/>
        <v>1605</v>
      </c>
      <c r="U1378" s="49">
        <v>1073</v>
      </c>
      <c r="V1378" s="49">
        <v>603</v>
      </c>
      <c r="W1378" s="49">
        <v>603</v>
      </c>
      <c r="X1378" s="49">
        <f t="shared" si="134"/>
        <v>-71</v>
      </c>
      <c r="Y1378" s="49" t="s">
        <v>181</v>
      </c>
      <c r="Z1378" s="53">
        <v>0.38400000000000001</v>
      </c>
      <c r="AB1378" s="53">
        <f t="shared" si="133"/>
        <v>-0.38400000000000001</v>
      </c>
      <c r="AM1378" s="49" t="s">
        <v>3846</v>
      </c>
      <c r="AN1378" s="49" t="s">
        <v>4272</v>
      </c>
    </row>
    <row r="1379" spans="1:40" hidden="1" x14ac:dyDescent="0.2">
      <c r="A1379" s="49" t="s">
        <v>5573</v>
      </c>
      <c r="B1379" s="49" t="s">
        <v>5574</v>
      </c>
      <c r="C1379" s="50" t="s">
        <v>166</v>
      </c>
      <c r="D1379" s="49" t="s">
        <v>2310</v>
      </c>
      <c r="E1379" s="49" t="s">
        <v>5575</v>
      </c>
      <c r="F1379" s="49" t="s">
        <v>3945</v>
      </c>
      <c r="G1379" s="49" t="s">
        <v>3617</v>
      </c>
      <c r="H1379" s="49" t="s">
        <v>4144</v>
      </c>
      <c r="I1379" s="51" t="s">
        <v>5576</v>
      </c>
      <c r="J1379" s="49">
        <v>15</v>
      </c>
      <c r="K1379" s="49">
        <v>3000</v>
      </c>
      <c r="L1379" s="49">
        <f t="shared" si="130"/>
        <v>2476</v>
      </c>
      <c r="M1379" s="49">
        <f>L1379*Z1379</f>
        <v>111.42</v>
      </c>
      <c r="N1379" s="52" t="s">
        <v>243</v>
      </c>
      <c r="P1379" s="49">
        <v>2970</v>
      </c>
      <c r="Q1379" s="49">
        <v>0</v>
      </c>
      <c r="R1379" s="49">
        <v>0</v>
      </c>
      <c r="S1379" s="77">
        <f t="shared" si="131"/>
        <v>2970</v>
      </c>
      <c r="T1379" s="77">
        <f t="shared" si="132"/>
        <v>2970</v>
      </c>
      <c r="U1379" s="49">
        <v>524</v>
      </c>
      <c r="V1379" s="49">
        <v>303</v>
      </c>
      <c r="W1379" s="49">
        <v>315</v>
      </c>
      <c r="X1379" s="49">
        <f t="shared" si="134"/>
        <v>2143</v>
      </c>
      <c r="Y1379" s="49" t="s">
        <v>190</v>
      </c>
      <c r="Z1379" s="53">
        <v>4.4999999999999998E-2</v>
      </c>
      <c r="AB1379" s="53">
        <f t="shared" si="133"/>
        <v>-4.4999999999999998E-2</v>
      </c>
      <c r="AM1379" s="49" t="s">
        <v>3846</v>
      </c>
      <c r="AN1379" s="49" t="s">
        <v>4272</v>
      </c>
    </row>
    <row r="1380" spans="1:40" hidden="1" x14ac:dyDescent="0.2">
      <c r="A1380" s="49" t="s">
        <v>5577</v>
      </c>
      <c r="B1380" s="49" t="s">
        <v>5578</v>
      </c>
      <c r="C1380" s="50" t="s">
        <v>166</v>
      </c>
      <c r="D1380" s="49" t="s">
        <v>417</v>
      </c>
      <c r="E1380" s="49" t="s">
        <v>5579</v>
      </c>
      <c r="F1380" s="49" t="s">
        <v>5408</v>
      </c>
      <c r="G1380" s="49" t="s">
        <v>780</v>
      </c>
      <c r="H1380" s="49" t="s">
        <v>5350</v>
      </c>
      <c r="I1380" s="51" t="s">
        <v>5580</v>
      </c>
      <c r="J1380" s="49">
        <v>17</v>
      </c>
      <c r="K1380" s="49">
        <v>3000</v>
      </c>
      <c r="L1380" s="49">
        <f t="shared" si="130"/>
        <v>-41239</v>
      </c>
      <c r="N1380" s="52" t="s">
        <v>243</v>
      </c>
      <c r="P1380" s="49">
        <v>9509</v>
      </c>
      <c r="Q1380" s="49">
        <v>21000</v>
      </c>
      <c r="R1380" s="49">
        <v>33904</v>
      </c>
      <c r="S1380" s="77">
        <f t="shared" si="131"/>
        <v>30509</v>
      </c>
      <c r="T1380" s="77">
        <f t="shared" si="132"/>
        <v>64413</v>
      </c>
      <c r="U1380" s="49">
        <v>44239</v>
      </c>
      <c r="V1380" s="49">
        <v>17439</v>
      </c>
      <c r="W1380" s="49">
        <v>16675</v>
      </c>
      <c r="X1380" s="49">
        <f t="shared" si="134"/>
        <v>-52169</v>
      </c>
      <c r="Y1380" s="49" t="s">
        <v>181</v>
      </c>
      <c r="Z1380" s="53">
        <v>0.53</v>
      </c>
      <c r="AB1380" s="53">
        <f t="shared" si="133"/>
        <v>-0.53</v>
      </c>
      <c r="AM1380" s="49" t="s">
        <v>3846</v>
      </c>
      <c r="AN1380" s="49" t="s">
        <v>4272</v>
      </c>
    </row>
    <row r="1381" spans="1:40" hidden="1" x14ac:dyDescent="0.2">
      <c r="A1381" s="49" t="s">
        <v>5581</v>
      </c>
      <c r="B1381" s="49" t="s">
        <v>5582</v>
      </c>
      <c r="C1381" s="50" t="s">
        <v>166</v>
      </c>
      <c r="D1381" s="49" t="s">
        <v>417</v>
      </c>
      <c r="E1381" s="49" t="s">
        <v>5583</v>
      </c>
      <c r="F1381" s="49" t="s">
        <v>5408</v>
      </c>
      <c r="G1381" s="49" t="s">
        <v>780</v>
      </c>
      <c r="H1381" s="49" t="s">
        <v>5350</v>
      </c>
      <c r="I1381" s="51" t="s">
        <v>5584</v>
      </c>
      <c r="J1381" s="49">
        <v>15</v>
      </c>
      <c r="K1381" s="49">
        <v>1500</v>
      </c>
      <c r="L1381" s="49">
        <f t="shared" si="130"/>
        <v>-20530</v>
      </c>
      <c r="N1381" s="52" t="s">
        <v>243</v>
      </c>
      <c r="P1381" s="49">
        <v>12612</v>
      </c>
      <c r="Q1381" s="49">
        <v>12000</v>
      </c>
      <c r="R1381" s="49">
        <v>10500</v>
      </c>
      <c r="S1381" s="77">
        <f t="shared" si="131"/>
        <v>24612</v>
      </c>
      <c r="T1381" s="77">
        <f t="shared" si="132"/>
        <v>35112</v>
      </c>
      <c r="U1381" s="49">
        <v>22030</v>
      </c>
      <c r="V1381" s="49">
        <v>12140</v>
      </c>
      <c r="W1381" s="49">
        <v>12012</v>
      </c>
      <c r="X1381" s="49">
        <f t="shared" si="134"/>
        <v>-21558</v>
      </c>
      <c r="Y1381" s="49" t="s">
        <v>181</v>
      </c>
      <c r="Z1381" s="53">
        <v>0.41</v>
      </c>
      <c r="AB1381" s="53">
        <f t="shared" si="133"/>
        <v>-0.41</v>
      </c>
      <c r="AM1381" s="49" t="s">
        <v>3846</v>
      </c>
      <c r="AN1381" s="49" t="s">
        <v>4272</v>
      </c>
    </row>
    <row r="1382" spans="1:40" hidden="1" x14ac:dyDescent="0.2">
      <c r="A1382" s="49" t="s">
        <v>5585</v>
      </c>
      <c r="B1382" s="49" t="s">
        <v>5586</v>
      </c>
      <c r="C1382" s="50" t="s">
        <v>166</v>
      </c>
      <c r="D1382" s="49" t="s">
        <v>417</v>
      </c>
      <c r="E1382" s="49" t="s">
        <v>5587</v>
      </c>
      <c r="F1382" s="49" t="s">
        <v>3940</v>
      </c>
      <c r="G1382" s="49" t="s">
        <v>3617</v>
      </c>
      <c r="H1382" s="49" t="s">
        <v>5492</v>
      </c>
      <c r="I1382" s="51" t="s">
        <v>5588</v>
      </c>
      <c r="J1382" s="49">
        <v>9</v>
      </c>
      <c r="K1382" s="49">
        <v>2500</v>
      </c>
      <c r="L1382" s="49">
        <f t="shared" si="130"/>
        <v>-19191</v>
      </c>
      <c r="N1382" s="52" t="s">
        <v>243</v>
      </c>
      <c r="P1382" s="49">
        <v>12096</v>
      </c>
      <c r="Q1382" s="49">
        <v>0</v>
      </c>
      <c r="R1382" s="49">
        <v>5130</v>
      </c>
      <c r="S1382" s="77">
        <f t="shared" si="131"/>
        <v>12096</v>
      </c>
      <c r="T1382" s="77">
        <f t="shared" si="132"/>
        <v>17226</v>
      </c>
      <c r="U1382" s="49">
        <v>21691</v>
      </c>
      <c r="V1382" s="49">
        <v>10971</v>
      </c>
      <c r="W1382" s="49">
        <v>9854</v>
      </c>
      <c r="X1382" s="49">
        <f t="shared" si="134"/>
        <v>-20566</v>
      </c>
      <c r="Y1382" s="49" t="s">
        <v>181</v>
      </c>
      <c r="Z1382" s="53">
        <v>0.95</v>
      </c>
      <c r="AB1382" s="53">
        <f t="shared" si="133"/>
        <v>-0.95</v>
      </c>
      <c r="AM1382" s="49" t="s">
        <v>3846</v>
      </c>
      <c r="AN1382" s="49" t="s">
        <v>4272</v>
      </c>
    </row>
    <row r="1383" spans="1:40" hidden="1" x14ac:dyDescent="0.2">
      <c r="A1383" s="49" t="s">
        <v>5589</v>
      </c>
      <c r="B1383" s="49" t="s">
        <v>5590</v>
      </c>
      <c r="C1383" s="50" t="s">
        <v>166</v>
      </c>
      <c r="D1383" s="49" t="s">
        <v>2310</v>
      </c>
      <c r="E1383" s="49" t="s">
        <v>5591</v>
      </c>
      <c r="F1383" s="49" t="s">
        <v>3945</v>
      </c>
      <c r="G1383" s="49" t="s">
        <v>3617</v>
      </c>
      <c r="H1383" s="49" t="s">
        <v>5492</v>
      </c>
      <c r="I1383" s="51" t="s">
        <v>5592</v>
      </c>
      <c r="J1383" s="49">
        <v>13</v>
      </c>
      <c r="K1383" s="49">
        <v>2500</v>
      </c>
      <c r="L1383" s="49">
        <f t="shared" si="130"/>
        <v>1926</v>
      </c>
      <c r="M1383" s="49">
        <f>L1383*Z1383</f>
        <v>5469.84</v>
      </c>
      <c r="N1383" s="52" t="s">
        <v>243</v>
      </c>
      <c r="P1383" s="49">
        <v>2480</v>
      </c>
      <c r="Q1383" s="49">
        <v>0</v>
      </c>
      <c r="R1383" s="49">
        <v>0</v>
      </c>
      <c r="S1383" s="77">
        <f t="shared" si="131"/>
        <v>2480</v>
      </c>
      <c r="T1383" s="77">
        <f t="shared" si="132"/>
        <v>2480</v>
      </c>
      <c r="U1383" s="49">
        <v>574</v>
      </c>
      <c r="V1383" s="49">
        <v>315</v>
      </c>
      <c r="W1383" s="49">
        <v>324</v>
      </c>
      <c r="X1383" s="49">
        <f t="shared" si="134"/>
        <v>1591</v>
      </c>
      <c r="Y1383" s="49" t="s">
        <v>190</v>
      </c>
      <c r="Z1383" s="53">
        <v>2.84</v>
      </c>
      <c r="AB1383" s="53">
        <f t="shared" si="133"/>
        <v>-2.84</v>
      </c>
      <c r="AM1383" s="49" t="s">
        <v>3846</v>
      </c>
      <c r="AN1383" s="49" t="s">
        <v>4272</v>
      </c>
    </row>
    <row r="1384" spans="1:40" hidden="1" x14ac:dyDescent="0.2">
      <c r="A1384" s="49" t="s">
        <v>5593</v>
      </c>
      <c r="B1384" s="49" t="s">
        <v>5594</v>
      </c>
      <c r="C1384" s="50" t="s">
        <v>166</v>
      </c>
      <c r="D1384" s="49" t="s">
        <v>417</v>
      </c>
      <c r="E1384" s="49" t="s">
        <v>5595</v>
      </c>
      <c r="F1384" s="49" t="s">
        <v>3931</v>
      </c>
      <c r="G1384" s="49" t="s">
        <v>1054</v>
      </c>
      <c r="H1384" s="49" t="s">
        <v>4144</v>
      </c>
      <c r="I1384" s="51" t="s">
        <v>5596</v>
      </c>
      <c r="J1384" s="49">
        <v>17</v>
      </c>
      <c r="K1384" s="49">
        <v>2500</v>
      </c>
      <c r="L1384" s="49">
        <f t="shared" si="130"/>
        <v>-37467</v>
      </c>
      <c r="N1384" s="52" t="s">
        <v>243</v>
      </c>
      <c r="P1384" s="49">
        <v>62093</v>
      </c>
      <c r="Q1384" s="49">
        <v>0</v>
      </c>
      <c r="R1384" s="49">
        <v>0</v>
      </c>
      <c r="S1384" s="77">
        <f t="shared" si="131"/>
        <v>62093</v>
      </c>
      <c r="T1384" s="77">
        <f t="shared" si="132"/>
        <v>62093</v>
      </c>
      <c r="U1384" s="49">
        <v>39967</v>
      </c>
      <c r="V1384" s="49">
        <v>21475</v>
      </c>
      <c r="W1384" s="49">
        <v>24004</v>
      </c>
      <c r="X1384" s="49">
        <f t="shared" si="134"/>
        <v>651</v>
      </c>
      <c r="Y1384" s="49" t="s">
        <v>190</v>
      </c>
      <c r="Z1384" s="53">
        <v>6.8000000000000005E-2</v>
      </c>
      <c r="AB1384" s="53">
        <f t="shared" si="133"/>
        <v>-6.8000000000000005E-2</v>
      </c>
      <c r="AM1384" s="49" t="s">
        <v>3846</v>
      </c>
      <c r="AN1384" s="49" t="s">
        <v>4272</v>
      </c>
    </row>
    <row r="1385" spans="1:40" ht="60" hidden="1" x14ac:dyDescent="0.2">
      <c r="A1385" s="49" t="s">
        <v>5597</v>
      </c>
      <c r="B1385" s="49" t="s">
        <v>5598</v>
      </c>
      <c r="C1385" s="50" t="s">
        <v>166</v>
      </c>
      <c r="D1385" s="49" t="s">
        <v>2310</v>
      </c>
      <c r="E1385" s="49" t="s">
        <v>5599</v>
      </c>
      <c r="F1385" s="49" t="s">
        <v>3972</v>
      </c>
      <c r="G1385" s="49" t="s">
        <v>3617</v>
      </c>
      <c r="H1385" s="49" t="s">
        <v>4047</v>
      </c>
      <c r="I1385" s="51" t="s">
        <v>5600</v>
      </c>
      <c r="J1385" s="49">
        <v>10</v>
      </c>
      <c r="K1385" s="49">
        <v>500</v>
      </c>
      <c r="L1385" s="49">
        <f t="shared" si="130"/>
        <v>500</v>
      </c>
      <c r="M1385" s="49">
        <f>L1385*Z1385</f>
        <v>1305.5550000000001</v>
      </c>
      <c r="N1385" s="52" t="s">
        <v>243</v>
      </c>
      <c r="O1385" s="52" t="s">
        <v>504</v>
      </c>
      <c r="P1385" s="49">
        <v>428</v>
      </c>
      <c r="Q1385" s="49">
        <v>0</v>
      </c>
      <c r="R1385" s="49">
        <v>0</v>
      </c>
      <c r="S1385" s="77">
        <f t="shared" si="131"/>
        <v>428</v>
      </c>
      <c r="T1385" s="77">
        <f t="shared" si="132"/>
        <v>428</v>
      </c>
      <c r="U1385" s="49">
        <v>0</v>
      </c>
      <c r="V1385" s="49">
        <v>0</v>
      </c>
      <c r="W1385" s="49">
        <v>0</v>
      </c>
      <c r="X1385" s="49">
        <f t="shared" si="134"/>
        <v>428</v>
      </c>
      <c r="Y1385" s="49" t="s">
        <v>190</v>
      </c>
      <c r="Z1385" s="53">
        <v>2.61111</v>
      </c>
      <c r="AB1385" s="53">
        <f t="shared" si="133"/>
        <v>-2.61111</v>
      </c>
      <c r="AM1385" s="49" t="s">
        <v>3846</v>
      </c>
      <c r="AN1385" s="49" t="s">
        <v>4272</v>
      </c>
    </row>
    <row r="1386" spans="1:40" ht="60" hidden="1" x14ac:dyDescent="0.2">
      <c r="A1386" s="49" t="s">
        <v>5601</v>
      </c>
      <c r="B1386" s="49" t="s">
        <v>5602</v>
      </c>
      <c r="C1386" s="50" t="s">
        <v>166</v>
      </c>
      <c r="D1386" s="49" t="s">
        <v>2310</v>
      </c>
      <c r="E1386" s="49" t="s">
        <v>5603</v>
      </c>
      <c r="F1386" s="49" t="s">
        <v>3972</v>
      </c>
      <c r="G1386" s="49" t="s">
        <v>3617</v>
      </c>
      <c r="H1386" s="49" t="s">
        <v>4047</v>
      </c>
      <c r="I1386" s="51" t="s">
        <v>5604</v>
      </c>
      <c r="J1386" s="49">
        <v>13</v>
      </c>
      <c r="K1386" s="49">
        <v>600</v>
      </c>
      <c r="L1386" s="49">
        <f t="shared" si="130"/>
        <v>600</v>
      </c>
      <c r="M1386" s="49">
        <f>L1386*Z1386</f>
        <v>1080</v>
      </c>
      <c r="N1386" s="52" t="s">
        <v>243</v>
      </c>
      <c r="O1386" s="52" t="s">
        <v>504</v>
      </c>
      <c r="P1386" s="49">
        <v>210</v>
      </c>
      <c r="Q1386" s="49">
        <v>0</v>
      </c>
      <c r="R1386" s="49">
        <v>0</v>
      </c>
      <c r="S1386" s="77">
        <f t="shared" si="131"/>
        <v>210</v>
      </c>
      <c r="T1386" s="77">
        <f t="shared" si="132"/>
        <v>210</v>
      </c>
      <c r="U1386" s="49">
        <v>0</v>
      </c>
      <c r="V1386" s="49">
        <v>0</v>
      </c>
      <c r="W1386" s="49">
        <v>0</v>
      </c>
      <c r="X1386" s="49">
        <f t="shared" si="134"/>
        <v>210</v>
      </c>
      <c r="Y1386" s="49" t="s">
        <v>190</v>
      </c>
      <c r="Z1386" s="53">
        <v>1.8</v>
      </c>
      <c r="AB1386" s="53">
        <f t="shared" si="133"/>
        <v>-1.8</v>
      </c>
      <c r="AM1386" s="49" t="s">
        <v>3846</v>
      </c>
      <c r="AN1386" s="49" t="s">
        <v>4272</v>
      </c>
    </row>
    <row r="1387" spans="1:40" ht="60" hidden="1" x14ac:dyDescent="0.2">
      <c r="A1387" s="49" t="s">
        <v>5605</v>
      </c>
      <c r="B1387" s="49" t="s">
        <v>5606</v>
      </c>
      <c r="C1387" s="50" t="s">
        <v>166</v>
      </c>
      <c r="D1387" s="49" t="s">
        <v>2310</v>
      </c>
      <c r="E1387" s="49" t="s">
        <v>5607</v>
      </c>
      <c r="F1387" s="49" t="s">
        <v>3945</v>
      </c>
      <c r="G1387" s="49" t="s">
        <v>3904</v>
      </c>
      <c r="H1387" s="49" t="s">
        <v>3887</v>
      </c>
      <c r="I1387" s="51" t="s">
        <v>5608</v>
      </c>
      <c r="J1387" s="49">
        <v>26</v>
      </c>
      <c r="K1387" s="49">
        <v>3000</v>
      </c>
      <c r="L1387" s="49">
        <f t="shared" si="130"/>
        <v>3000</v>
      </c>
      <c r="M1387" s="49">
        <f>L1387*Z1387</f>
        <v>16410</v>
      </c>
      <c r="N1387" s="52" t="s">
        <v>243</v>
      </c>
      <c r="O1387" s="52" t="s">
        <v>504</v>
      </c>
      <c r="P1387" s="49">
        <v>2316</v>
      </c>
      <c r="Q1387" s="49">
        <v>0</v>
      </c>
      <c r="R1387" s="49">
        <v>0</v>
      </c>
      <c r="S1387" s="77">
        <f t="shared" si="131"/>
        <v>2316</v>
      </c>
      <c r="T1387" s="77">
        <f t="shared" si="132"/>
        <v>2316</v>
      </c>
      <c r="U1387" s="49">
        <v>0</v>
      </c>
      <c r="V1387" s="49">
        <v>0</v>
      </c>
      <c r="W1387" s="49">
        <v>0</v>
      </c>
      <c r="X1387" s="49">
        <f t="shared" si="134"/>
        <v>2316</v>
      </c>
      <c r="Y1387" s="49" t="s">
        <v>190</v>
      </c>
      <c r="Z1387" s="53">
        <v>5.47</v>
      </c>
      <c r="AB1387" s="53">
        <f t="shared" si="133"/>
        <v>-5.47</v>
      </c>
      <c r="AM1387" s="49" t="s">
        <v>3846</v>
      </c>
      <c r="AN1387" s="49" t="s">
        <v>4272</v>
      </c>
    </row>
    <row r="1388" spans="1:40" ht="60" hidden="1" x14ac:dyDescent="0.2">
      <c r="A1388" s="49" t="s">
        <v>5609</v>
      </c>
      <c r="B1388" s="49" t="s">
        <v>5610</v>
      </c>
      <c r="C1388" s="50" t="s">
        <v>166</v>
      </c>
      <c r="D1388" s="49" t="s">
        <v>2310</v>
      </c>
      <c r="E1388" s="49" t="s">
        <v>5611</v>
      </c>
      <c r="F1388" s="49" t="s">
        <v>5612</v>
      </c>
      <c r="G1388" s="49" t="s">
        <v>3617</v>
      </c>
      <c r="H1388" s="49" t="s">
        <v>5613</v>
      </c>
      <c r="I1388" s="51" t="s">
        <v>5614</v>
      </c>
      <c r="J1388" s="49">
        <v>10</v>
      </c>
      <c r="K1388" s="49">
        <v>5000</v>
      </c>
      <c r="L1388" s="49">
        <f t="shared" si="130"/>
        <v>5000</v>
      </c>
      <c r="M1388" s="49">
        <f>L1388*Z1388</f>
        <v>3858.5000000000005</v>
      </c>
      <c r="N1388" s="52" t="s">
        <v>243</v>
      </c>
      <c r="O1388" s="52" t="s">
        <v>504</v>
      </c>
      <c r="P1388" s="49">
        <v>261</v>
      </c>
      <c r="Q1388" s="49">
        <v>0</v>
      </c>
      <c r="R1388" s="49">
        <v>0</v>
      </c>
      <c r="S1388" s="77">
        <f t="shared" si="131"/>
        <v>261</v>
      </c>
      <c r="T1388" s="77">
        <f t="shared" si="132"/>
        <v>261</v>
      </c>
      <c r="U1388" s="49">
        <v>0</v>
      </c>
      <c r="V1388" s="49">
        <v>0</v>
      </c>
      <c r="W1388" s="49">
        <v>0</v>
      </c>
      <c r="X1388" s="49">
        <f t="shared" si="134"/>
        <v>261</v>
      </c>
      <c r="Y1388" s="49" t="s">
        <v>190</v>
      </c>
      <c r="Z1388" s="53">
        <v>0.77170000000000005</v>
      </c>
      <c r="AB1388" s="53">
        <f t="shared" si="133"/>
        <v>-0.77170000000000005</v>
      </c>
      <c r="AM1388" s="49" t="s">
        <v>3846</v>
      </c>
      <c r="AN1388" s="49" t="s">
        <v>4272</v>
      </c>
    </row>
    <row r="1389" spans="1:40" hidden="1" x14ac:dyDescent="0.2">
      <c r="A1389" s="49" t="s">
        <v>5615</v>
      </c>
      <c r="B1389" s="49" t="s">
        <v>5616</v>
      </c>
      <c r="C1389" s="50" t="s">
        <v>166</v>
      </c>
      <c r="D1389" s="49" t="s">
        <v>437</v>
      </c>
      <c r="E1389" s="49" t="s">
        <v>5617</v>
      </c>
      <c r="F1389" s="49" t="s">
        <v>3931</v>
      </c>
      <c r="G1389" s="49" t="s">
        <v>3920</v>
      </c>
      <c r="H1389" s="49" t="s">
        <v>3921</v>
      </c>
      <c r="I1389" s="51" t="s">
        <v>4056</v>
      </c>
      <c r="J1389" s="49">
        <v>7</v>
      </c>
      <c r="K1389" s="49">
        <v>2000</v>
      </c>
      <c r="L1389" s="49">
        <f t="shared" si="130"/>
        <v>-255278</v>
      </c>
      <c r="N1389" s="52" t="s">
        <v>243</v>
      </c>
      <c r="P1389" s="49">
        <v>62417</v>
      </c>
      <c r="Q1389" s="49">
        <v>152000</v>
      </c>
      <c r="R1389" s="49">
        <v>200000</v>
      </c>
      <c r="S1389" s="77">
        <f t="shared" si="131"/>
        <v>214417</v>
      </c>
      <c r="T1389" s="77">
        <f t="shared" si="132"/>
        <v>414417</v>
      </c>
      <c r="U1389" s="49">
        <v>257278</v>
      </c>
      <c r="V1389" s="49">
        <v>136670</v>
      </c>
      <c r="W1389" s="49">
        <v>141804</v>
      </c>
      <c r="X1389" s="49">
        <f t="shared" si="134"/>
        <v>-331531</v>
      </c>
      <c r="Y1389" s="49" t="s">
        <v>181</v>
      </c>
      <c r="Z1389" s="53">
        <v>9.4500000000000001E-2</v>
      </c>
      <c r="AB1389" s="53">
        <f t="shared" si="133"/>
        <v>-9.4500000000000001E-2</v>
      </c>
      <c r="AM1389" s="49" t="s">
        <v>3846</v>
      </c>
      <c r="AN1389" s="49" t="s">
        <v>4272</v>
      </c>
    </row>
    <row r="1390" spans="1:40" hidden="1" x14ac:dyDescent="0.2">
      <c r="A1390" s="49" t="s">
        <v>5618</v>
      </c>
      <c r="B1390" s="49" t="s">
        <v>5619</v>
      </c>
      <c r="C1390" s="50" t="s">
        <v>166</v>
      </c>
      <c r="D1390" s="49" t="s">
        <v>403</v>
      </c>
      <c r="E1390" s="49" t="s">
        <v>5620</v>
      </c>
      <c r="F1390" s="49" t="s">
        <v>3972</v>
      </c>
      <c r="G1390" s="49" t="s">
        <v>3962</v>
      </c>
      <c r="H1390" s="49" t="s">
        <v>3887</v>
      </c>
      <c r="I1390" s="51" t="s">
        <v>5621</v>
      </c>
      <c r="J1390" s="49">
        <v>14</v>
      </c>
      <c r="K1390" s="49">
        <v>3000</v>
      </c>
      <c r="L1390" s="49">
        <f t="shared" si="130"/>
        <v>1392</v>
      </c>
      <c r="M1390" s="82"/>
      <c r="N1390" s="52" t="s">
        <v>243</v>
      </c>
      <c r="P1390" s="49">
        <v>1375</v>
      </c>
      <c r="Q1390" s="49">
        <v>0</v>
      </c>
      <c r="R1390" s="49">
        <v>0</v>
      </c>
      <c r="S1390" s="77">
        <f t="shared" si="131"/>
        <v>1375</v>
      </c>
      <c r="T1390" s="77">
        <f t="shared" si="132"/>
        <v>1375</v>
      </c>
      <c r="U1390" s="49">
        <v>1608</v>
      </c>
      <c r="V1390" s="49">
        <v>1320</v>
      </c>
      <c r="W1390" s="49">
        <v>1320</v>
      </c>
      <c r="X1390" s="49">
        <f t="shared" si="134"/>
        <v>-1553</v>
      </c>
      <c r="Y1390" s="49" t="s">
        <v>181</v>
      </c>
      <c r="Z1390" s="53">
        <v>9.8599999999999993E-2</v>
      </c>
      <c r="AB1390" s="53">
        <f t="shared" si="133"/>
        <v>-9.8599999999999993E-2</v>
      </c>
      <c r="AM1390" s="49" t="s">
        <v>3846</v>
      </c>
      <c r="AN1390" s="49" t="s">
        <v>4272</v>
      </c>
    </row>
    <row r="1391" spans="1:40" ht="60" hidden="1" x14ac:dyDescent="0.2">
      <c r="A1391" s="49" t="s">
        <v>5622</v>
      </c>
      <c r="B1391" s="49" t="s">
        <v>5623</v>
      </c>
      <c r="C1391" s="50" t="s">
        <v>166</v>
      </c>
      <c r="D1391" s="49" t="s">
        <v>2310</v>
      </c>
      <c r="E1391" s="49" t="s">
        <v>5624</v>
      </c>
      <c r="F1391" s="49" t="s">
        <v>3972</v>
      </c>
      <c r="G1391" s="49" t="s">
        <v>3886</v>
      </c>
      <c r="H1391" s="49" t="s">
        <v>3887</v>
      </c>
      <c r="I1391" s="51" t="s">
        <v>5625</v>
      </c>
      <c r="J1391" s="49">
        <v>19</v>
      </c>
      <c r="K1391" s="49">
        <v>3000</v>
      </c>
      <c r="L1391" s="49">
        <f t="shared" si="130"/>
        <v>3000</v>
      </c>
      <c r="M1391" s="49">
        <f>L1391*Z1391</f>
        <v>1356</v>
      </c>
      <c r="N1391" s="52" t="s">
        <v>243</v>
      </c>
      <c r="O1391" s="52" t="s">
        <v>504</v>
      </c>
      <c r="P1391" s="49">
        <v>0</v>
      </c>
      <c r="Q1391" s="49">
        <v>0</v>
      </c>
      <c r="R1391" s="49">
        <v>0</v>
      </c>
      <c r="S1391" s="77">
        <f t="shared" si="131"/>
        <v>0</v>
      </c>
      <c r="T1391" s="77">
        <f t="shared" si="132"/>
        <v>0</v>
      </c>
      <c r="U1391" s="49">
        <v>0</v>
      </c>
      <c r="V1391" s="49">
        <v>0</v>
      </c>
      <c r="W1391" s="49">
        <v>0</v>
      </c>
      <c r="X1391" s="49">
        <f t="shared" si="134"/>
        <v>0</v>
      </c>
      <c r="Y1391" s="49" t="s">
        <v>174</v>
      </c>
      <c r="Z1391" s="53">
        <v>0.45200000000000001</v>
      </c>
      <c r="AB1391" s="53">
        <f t="shared" si="133"/>
        <v>-0.45200000000000001</v>
      </c>
      <c r="AM1391" s="49" t="s">
        <v>3846</v>
      </c>
      <c r="AN1391" s="49" t="s">
        <v>4272</v>
      </c>
    </row>
    <row r="1392" spans="1:40" ht="60" hidden="1" x14ac:dyDescent="0.2">
      <c r="A1392" s="49" t="s">
        <v>5626</v>
      </c>
      <c r="B1392" s="49" t="s">
        <v>5627</v>
      </c>
      <c r="C1392" s="50" t="s">
        <v>166</v>
      </c>
      <c r="D1392" s="49" t="s">
        <v>2310</v>
      </c>
      <c r="E1392" s="49" t="s">
        <v>5628</v>
      </c>
      <c r="F1392" s="49" t="s">
        <v>3945</v>
      </c>
      <c r="G1392" s="49" t="s">
        <v>3886</v>
      </c>
      <c r="H1392" s="49" t="s">
        <v>3887</v>
      </c>
      <c r="I1392" s="51" t="s">
        <v>5629</v>
      </c>
      <c r="J1392" s="49">
        <v>11</v>
      </c>
      <c r="K1392" s="49">
        <v>123</v>
      </c>
      <c r="L1392" s="49">
        <f t="shared" si="130"/>
        <v>123</v>
      </c>
      <c r="M1392" s="49">
        <f>L1392*Z1392</f>
        <v>836.4</v>
      </c>
      <c r="N1392" s="52" t="s">
        <v>243</v>
      </c>
      <c r="O1392" s="52" t="s">
        <v>504</v>
      </c>
      <c r="P1392" s="49">
        <v>167</v>
      </c>
      <c r="Q1392" s="49">
        <v>0</v>
      </c>
      <c r="R1392" s="49">
        <v>0</v>
      </c>
      <c r="S1392" s="77">
        <f t="shared" si="131"/>
        <v>167</v>
      </c>
      <c r="T1392" s="77">
        <f t="shared" si="132"/>
        <v>167</v>
      </c>
      <c r="U1392" s="49">
        <v>0</v>
      </c>
      <c r="V1392" s="49">
        <v>0</v>
      </c>
      <c r="W1392" s="49">
        <v>0</v>
      </c>
      <c r="X1392" s="49">
        <f t="shared" si="134"/>
        <v>167</v>
      </c>
      <c r="Y1392" s="49" t="s">
        <v>190</v>
      </c>
      <c r="Z1392" s="53">
        <v>6.8</v>
      </c>
      <c r="AB1392" s="53">
        <f t="shared" si="133"/>
        <v>-6.8</v>
      </c>
      <c r="AM1392" s="49" t="s">
        <v>3846</v>
      </c>
      <c r="AN1392" s="49" t="s">
        <v>4272</v>
      </c>
    </row>
    <row r="1393" spans="1:40" hidden="1" x14ac:dyDescent="0.2">
      <c r="A1393" s="49" t="s">
        <v>5630</v>
      </c>
      <c r="B1393" s="49" t="s">
        <v>5631</v>
      </c>
      <c r="C1393" s="50" t="s">
        <v>166</v>
      </c>
      <c r="D1393" s="49" t="s">
        <v>417</v>
      </c>
      <c r="E1393" s="49" t="s">
        <v>5632</v>
      </c>
      <c r="F1393" s="49" t="s">
        <v>3940</v>
      </c>
      <c r="G1393" s="49" t="s">
        <v>3844</v>
      </c>
      <c r="H1393" s="49" t="s">
        <v>4064</v>
      </c>
      <c r="I1393" s="51" t="s">
        <v>5633</v>
      </c>
      <c r="J1393" s="49">
        <v>8</v>
      </c>
      <c r="K1393" s="49">
        <v>2500</v>
      </c>
      <c r="L1393" s="49">
        <f t="shared" si="130"/>
        <v>-8629</v>
      </c>
      <c r="N1393" s="52" t="s">
        <v>243</v>
      </c>
      <c r="P1393" s="49">
        <v>7770</v>
      </c>
      <c r="Q1393" s="49">
        <v>0</v>
      </c>
      <c r="R1393" s="49">
        <v>0</v>
      </c>
      <c r="S1393" s="77">
        <f t="shared" si="131"/>
        <v>7770</v>
      </c>
      <c r="T1393" s="77">
        <f t="shared" si="132"/>
        <v>7770</v>
      </c>
      <c r="U1393" s="49">
        <v>11129</v>
      </c>
      <c r="V1393" s="49">
        <v>7233</v>
      </c>
      <c r="W1393" s="49">
        <v>8025</v>
      </c>
      <c r="X1393" s="49">
        <f t="shared" si="134"/>
        <v>-10592</v>
      </c>
      <c r="Y1393" s="49" t="s">
        <v>181</v>
      </c>
      <c r="Z1393" s="53">
        <v>0.37874999999999998</v>
      </c>
      <c r="AB1393" s="53">
        <f t="shared" si="133"/>
        <v>-0.37874999999999998</v>
      </c>
      <c r="AM1393" s="49" t="s">
        <v>3846</v>
      </c>
      <c r="AN1393" s="49" t="s">
        <v>4272</v>
      </c>
    </row>
    <row r="1394" spans="1:40" hidden="1" x14ac:dyDescent="0.2">
      <c r="A1394" s="49" t="s">
        <v>5634</v>
      </c>
      <c r="B1394" s="49" t="s">
        <v>5635</v>
      </c>
      <c r="C1394" s="50" t="s">
        <v>166</v>
      </c>
      <c r="D1394" s="49" t="s">
        <v>2310</v>
      </c>
      <c r="E1394" s="49" t="s">
        <v>5636</v>
      </c>
      <c r="F1394" s="49" t="s">
        <v>3972</v>
      </c>
      <c r="G1394" s="49" t="s">
        <v>3617</v>
      </c>
      <c r="H1394" s="49" t="s">
        <v>3887</v>
      </c>
      <c r="I1394" s="51" t="s">
        <v>5637</v>
      </c>
      <c r="J1394" s="49">
        <v>11</v>
      </c>
      <c r="K1394" s="49">
        <v>4000</v>
      </c>
      <c r="L1394" s="49">
        <f t="shared" si="130"/>
        <v>2930</v>
      </c>
      <c r="M1394" s="49">
        <f>L1394*Z1394</f>
        <v>1203.2045000000001</v>
      </c>
      <c r="N1394" s="52" t="s">
        <v>243</v>
      </c>
      <c r="P1394" s="49">
        <v>2040</v>
      </c>
      <c r="Q1394" s="49">
        <v>0</v>
      </c>
      <c r="R1394" s="49">
        <v>0</v>
      </c>
      <c r="S1394" s="77">
        <f t="shared" si="131"/>
        <v>2040</v>
      </c>
      <c r="T1394" s="77">
        <f t="shared" si="132"/>
        <v>2040</v>
      </c>
      <c r="U1394" s="49">
        <v>1070</v>
      </c>
      <c r="V1394" s="49">
        <v>579</v>
      </c>
      <c r="W1394" s="49">
        <v>579</v>
      </c>
      <c r="X1394" s="49">
        <f t="shared" si="134"/>
        <v>391</v>
      </c>
      <c r="Y1394" s="49" t="s">
        <v>190</v>
      </c>
      <c r="Z1394" s="53">
        <v>0.41065000000000002</v>
      </c>
      <c r="AB1394" s="53">
        <f t="shared" si="133"/>
        <v>-0.41065000000000002</v>
      </c>
      <c r="AM1394" s="49" t="s">
        <v>3846</v>
      </c>
      <c r="AN1394" s="49" t="s">
        <v>4272</v>
      </c>
    </row>
    <row r="1395" spans="1:40" hidden="1" x14ac:dyDescent="0.2">
      <c r="A1395" s="49" t="s">
        <v>5638</v>
      </c>
      <c r="B1395" s="49" t="s">
        <v>5639</v>
      </c>
      <c r="C1395" s="50" t="s">
        <v>166</v>
      </c>
      <c r="D1395" s="49" t="s">
        <v>417</v>
      </c>
      <c r="E1395" s="49" t="s">
        <v>5640</v>
      </c>
      <c r="F1395" s="49" t="s">
        <v>3945</v>
      </c>
      <c r="G1395" s="49" t="s">
        <v>3617</v>
      </c>
      <c r="H1395" s="49" t="s">
        <v>5641</v>
      </c>
      <c r="I1395" s="51" t="s">
        <v>5642</v>
      </c>
      <c r="J1395" s="49">
        <v>13</v>
      </c>
      <c r="K1395" s="49">
        <v>2500</v>
      </c>
      <c r="L1395" s="49">
        <f t="shared" si="130"/>
        <v>2167</v>
      </c>
      <c r="M1395" s="82"/>
      <c r="N1395" s="52" t="s">
        <v>243</v>
      </c>
      <c r="P1395" s="49">
        <v>289</v>
      </c>
      <c r="Q1395" s="49">
        <v>0</v>
      </c>
      <c r="R1395" s="49">
        <v>0</v>
      </c>
      <c r="S1395" s="77">
        <f t="shared" si="131"/>
        <v>289</v>
      </c>
      <c r="T1395" s="77">
        <f t="shared" si="132"/>
        <v>289</v>
      </c>
      <c r="U1395" s="49">
        <v>333</v>
      </c>
      <c r="V1395" s="49">
        <v>0</v>
      </c>
      <c r="W1395" s="49">
        <v>0</v>
      </c>
      <c r="X1395" s="49">
        <f t="shared" si="134"/>
        <v>-44</v>
      </c>
      <c r="Y1395" s="49" t="s">
        <v>181</v>
      </c>
      <c r="Z1395" s="53">
        <v>0.66820000000000002</v>
      </c>
      <c r="AB1395" s="53">
        <f t="shared" si="133"/>
        <v>-0.66820000000000002</v>
      </c>
      <c r="AM1395" s="49" t="s">
        <v>3846</v>
      </c>
      <c r="AN1395" s="49" t="s">
        <v>4272</v>
      </c>
    </row>
    <row r="1396" spans="1:40" hidden="1" x14ac:dyDescent="0.2">
      <c r="A1396" s="49" t="s">
        <v>5643</v>
      </c>
      <c r="B1396" s="49" t="s">
        <v>5644</v>
      </c>
      <c r="C1396" s="50" t="s">
        <v>166</v>
      </c>
      <c r="D1396" s="49" t="s">
        <v>2310</v>
      </c>
      <c r="E1396" s="49" t="s">
        <v>5645</v>
      </c>
      <c r="F1396" s="49" t="s">
        <v>3945</v>
      </c>
      <c r="G1396" s="49" t="s">
        <v>3617</v>
      </c>
      <c r="H1396" s="49" t="s">
        <v>5492</v>
      </c>
      <c r="I1396" s="51" t="s">
        <v>5646</v>
      </c>
      <c r="J1396" s="49">
        <v>9</v>
      </c>
      <c r="K1396" s="49">
        <v>2500</v>
      </c>
      <c r="L1396" s="49">
        <f t="shared" si="130"/>
        <v>1556</v>
      </c>
      <c r="M1396" s="49">
        <f>L1396*Z1396</f>
        <v>3812.2000000000003</v>
      </c>
      <c r="N1396" s="52" t="s">
        <v>243</v>
      </c>
      <c r="P1396" s="49">
        <v>2108</v>
      </c>
      <c r="Q1396" s="49">
        <v>0</v>
      </c>
      <c r="R1396" s="49">
        <v>0</v>
      </c>
      <c r="S1396" s="77">
        <f t="shared" si="131"/>
        <v>2108</v>
      </c>
      <c r="T1396" s="77">
        <f t="shared" si="132"/>
        <v>2108</v>
      </c>
      <c r="U1396" s="49">
        <v>944</v>
      </c>
      <c r="V1396" s="49">
        <v>0</v>
      </c>
      <c r="W1396" s="49">
        <v>0</v>
      </c>
      <c r="X1396" s="49">
        <f t="shared" si="134"/>
        <v>1164</v>
      </c>
      <c r="Y1396" s="49" t="s">
        <v>190</v>
      </c>
      <c r="Z1396" s="53">
        <v>2.4500000000000002</v>
      </c>
      <c r="AB1396" s="53">
        <f t="shared" si="133"/>
        <v>-2.4500000000000002</v>
      </c>
      <c r="AM1396" s="49" t="s">
        <v>3846</v>
      </c>
      <c r="AN1396" s="49" t="s">
        <v>4272</v>
      </c>
    </row>
    <row r="1397" spans="1:40" hidden="1" x14ac:dyDescent="0.2">
      <c r="A1397" s="49" t="s">
        <v>5647</v>
      </c>
      <c r="B1397" s="49" t="s">
        <v>5648</v>
      </c>
      <c r="C1397" s="50" t="s">
        <v>166</v>
      </c>
      <c r="D1397" s="49" t="s">
        <v>403</v>
      </c>
      <c r="E1397" s="49" t="s">
        <v>5649</v>
      </c>
      <c r="F1397" s="49" t="s">
        <v>3919</v>
      </c>
      <c r="G1397" s="49" t="s">
        <v>3823</v>
      </c>
      <c r="H1397" s="49" t="s">
        <v>3750</v>
      </c>
      <c r="I1397" s="51" t="s">
        <v>5650</v>
      </c>
      <c r="J1397" s="49">
        <v>15</v>
      </c>
      <c r="K1397" s="49">
        <v>2500</v>
      </c>
      <c r="L1397" s="49">
        <f t="shared" si="130"/>
        <v>-8485</v>
      </c>
      <c r="N1397" s="52" t="s">
        <v>243</v>
      </c>
      <c r="P1397" s="49">
        <v>14614</v>
      </c>
      <c r="Q1397" s="49">
        <v>0</v>
      </c>
      <c r="R1397" s="49">
        <v>2500</v>
      </c>
      <c r="S1397" s="77">
        <f t="shared" si="131"/>
        <v>14614</v>
      </c>
      <c r="T1397" s="77">
        <f t="shared" si="132"/>
        <v>17114</v>
      </c>
      <c r="U1397" s="49">
        <v>10985</v>
      </c>
      <c r="V1397" s="49">
        <v>7744</v>
      </c>
      <c r="W1397" s="49">
        <v>8032</v>
      </c>
      <c r="X1397" s="49">
        <f t="shared" si="134"/>
        <v>-4115</v>
      </c>
      <c r="Y1397" s="49" t="s">
        <v>181</v>
      </c>
      <c r="Z1397" s="53">
        <v>0.36099999999999999</v>
      </c>
      <c r="AB1397" s="53">
        <f t="shared" si="133"/>
        <v>-0.36099999999999999</v>
      </c>
      <c r="AM1397" s="49" t="s">
        <v>3846</v>
      </c>
      <c r="AN1397" s="49" t="s">
        <v>4272</v>
      </c>
    </row>
    <row r="1398" spans="1:40" hidden="1" x14ac:dyDescent="0.2">
      <c r="A1398" s="49" t="s">
        <v>5651</v>
      </c>
      <c r="B1398" s="49" t="s">
        <v>5652</v>
      </c>
      <c r="C1398" s="50" t="s">
        <v>166</v>
      </c>
      <c r="D1398" s="49" t="s">
        <v>377</v>
      </c>
      <c r="E1398" s="49" t="s">
        <v>5653</v>
      </c>
      <c r="F1398" s="49" t="s">
        <v>3945</v>
      </c>
      <c r="G1398" s="49" t="s">
        <v>3886</v>
      </c>
      <c r="H1398" s="49" t="s">
        <v>3887</v>
      </c>
      <c r="I1398" s="51" t="s">
        <v>5654</v>
      </c>
      <c r="J1398" s="49">
        <v>9</v>
      </c>
      <c r="K1398" s="49">
        <v>3000</v>
      </c>
      <c r="L1398" s="49">
        <f t="shared" si="130"/>
        <v>3000</v>
      </c>
      <c r="M1398" s="49">
        <f>L1398*Z1398</f>
        <v>1141.8</v>
      </c>
      <c r="N1398" s="52" t="s">
        <v>243</v>
      </c>
      <c r="P1398" s="49">
        <v>0</v>
      </c>
      <c r="Q1398" s="49">
        <v>0</v>
      </c>
      <c r="R1398" s="49">
        <v>0</v>
      </c>
      <c r="S1398" s="77">
        <f t="shared" si="131"/>
        <v>0</v>
      </c>
      <c r="T1398" s="77">
        <f t="shared" si="132"/>
        <v>0</v>
      </c>
      <c r="U1398" s="49">
        <v>0</v>
      </c>
      <c r="V1398" s="49">
        <v>0</v>
      </c>
      <c r="W1398" s="49">
        <v>0</v>
      </c>
      <c r="X1398" s="49">
        <f t="shared" si="134"/>
        <v>0</v>
      </c>
      <c r="Y1398" s="49" t="s">
        <v>174</v>
      </c>
      <c r="Z1398" s="53">
        <v>0.38059999999999999</v>
      </c>
      <c r="AB1398" s="53">
        <f t="shared" si="133"/>
        <v>-0.38059999999999999</v>
      </c>
      <c r="AM1398" s="49" t="s">
        <v>3846</v>
      </c>
      <c r="AN1398" s="49" t="s">
        <v>4272</v>
      </c>
    </row>
    <row r="1399" spans="1:40" hidden="1" x14ac:dyDescent="0.2">
      <c r="A1399" s="49" t="s">
        <v>5655</v>
      </c>
      <c r="B1399" s="49" t="s">
        <v>5656</v>
      </c>
      <c r="C1399" s="50" t="s">
        <v>166</v>
      </c>
      <c r="D1399" s="49" t="s">
        <v>437</v>
      </c>
      <c r="E1399" s="49" t="s">
        <v>5657</v>
      </c>
      <c r="F1399" s="49" t="s">
        <v>5658</v>
      </c>
      <c r="G1399" s="49" t="s">
        <v>5659</v>
      </c>
      <c r="H1399" s="49" t="s">
        <v>4299</v>
      </c>
      <c r="I1399" s="51" t="s">
        <v>5660</v>
      </c>
      <c r="J1399" s="49">
        <v>12</v>
      </c>
      <c r="K1399" s="49">
        <v>2000</v>
      </c>
      <c r="L1399" s="49">
        <f t="shared" si="130"/>
        <v>-58385</v>
      </c>
      <c r="N1399" s="52" t="s">
        <v>243</v>
      </c>
      <c r="P1399" s="49">
        <v>19348</v>
      </c>
      <c r="Q1399" s="49">
        <v>0</v>
      </c>
      <c r="R1399" s="49">
        <v>41778</v>
      </c>
      <c r="S1399" s="77">
        <f t="shared" si="131"/>
        <v>19348</v>
      </c>
      <c r="T1399" s="77">
        <f t="shared" si="132"/>
        <v>61126</v>
      </c>
      <c r="U1399" s="49">
        <v>60385</v>
      </c>
      <c r="V1399" s="49">
        <v>34176</v>
      </c>
      <c r="W1399" s="49">
        <v>34250</v>
      </c>
      <c r="X1399" s="49">
        <f t="shared" si="134"/>
        <v>-75213</v>
      </c>
      <c r="Y1399" s="49" t="s">
        <v>181</v>
      </c>
      <c r="Z1399" s="53">
        <v>3.15E-2</v>
      </c>
      <c r="AB1399" s="53">
        <f t="shared" si="133"/>
        <v>-3.15E-2</v>
      </c>
      <c r="AM1399" s="49" t="s">
        <v>3846</v>
      </c>
      <c r="AN1399" s="49" t="s">
        <v>4272</v>
      </c>
    </row>
    <row r="1400" spans="1:40" hidden="1" x14ac:dyDescent="0.2">
      <c r="A1400" s="49" t="s">
        <v>5661</v>
      </c>
      <c r="B1400" s="49" t="s">
        <v>5662</v>
      </c>
      <c r="C1400" s="50" t="s">
        <v>166</v>
      </c>
      <c r="D1400" s="49" t="s">
        <v>437</v>
      </c>
      <c r="E1400" s="49" t="s">
        <v>5663</v>
      </c>
      <c r="F1400" s="49" t="s">
        <v>5658</v>
      </c>
      <c r="G1400" s="49" t="s">
        <v>5659</v>
      </c>
      <c r="H1400" s="49" t="s">
        <v>4299</v>
      </c>
      <c r="I1400" s="51" t="s">
        <v>5664</v>
      </c>
      <c r="J1400" s="49">
        <v>11</v>
      </c>
      <c r="K1400" s="49">
        <v>4000</v>
      </c>
      <c r="L1400" s="49">
        <f t="shared" si="130"/>
        <v>-17378</v>
      </c>
      <c r="N1400" s="52" t="s">
        <v>243</v>
      </c>
      <c r="P1400" s="49">
        <v>6424</v>
      </c>
      <c r="Q1400" s="49">
        <v>0</v>
      </c>
      <c r="R1400" s="49">
        <v>16000</v>
      </c>
      <c r="S1400" s="77">
        <f t="shared" si="131"/>
        <v>6424</v>
      </c>
      <c r="T1400" s="77">
        <f t="shared" si="132"/>
        <v>22424</v>
      </c>
      <c r="U1400" s="49">
        <v>21378</v>
      </c>
      <c r="V1400" s="49">
        <v>6264</v>
      </c>
      <c r="W1400" s="49">
        <v>5994</v>
      </c>
      <c r="X1400" s="49">
        <f t="shared" si="134"/>
        <v>-21218</v>
      </c>
      <c r="Y1400" s="49" t="s">
        <v>181</v>
      </c>
      <c r="Z1400" s="53">
        <v>2.9199999999999999E-3</v>
      </c>
      <c r="AB1400" s="53">
        <f t="shared" si="133"/>
        <v>-2.9199999999999999E-3</v>
      </c>
      <c r="AM1400" s="49" t="s">
        <v>3846</v>
      </c>
      <c r="AN1400" s="49" t="s">
        <v>4272</v>
      </c>
    </row>
    <row r="1401" spans="1:40" hidden="1" x14ac:dyDescent="0.2">
      <c r="A1401" s="49" t="s">
        <v>5665</v>
      </c>
      <c r="B1401" s="49" t="s">
        <v>5666</v>
      </c>
      <c r="C1401" s="50" t="s">
        <v>166</v>
      </c>
      <c r="D1401" s="49" t="s">
        <v>437</v>
      </c>
      <c r="E1401" s="49" t="s">
        <v>5667</v>
      </c>
      <c r="F1401" s="49" t="s">
        <v>5658</v>
      </c>
      <c r="G1401" s="49" t="s">
        <v>3962</v>
      </c>
      <c r="H1401" s="49" t="s">
        <v>4627</v>
      </c>
      <c r="I1401" s="51" t="s">
        <v>5668</v>
      </c>
      <c r="J1401" s="49">
        <v>13</v>
      </c>
      <c r="K1401" s="49">
        <v>4000</v>
      </c>
      <c r="L1401" s="49">
        <f t="shared" si="130"/>
        <v>-245329</v>
      </c>
      <c r="N1401" s="52" t="s">
        <v>243</v>
      </c>
      <c r="P1401" s="49">
        <v>71600</v>
      </c>
      <c r="Q1401" s="49">
        <v>44000</v>
      </c>
      <c r="R1401" s="49">
        <v>196000</v>
      </c>
      <c r="S1401" s="77">
        <f t="shared" si="131"/>
        <v>115600</v>
      </c>
      <c r="T1401" s="77">
        <f t="shared" si="132"/>
        <v>311600</v>
      </c>
      <c r="U1401" s="49">
        <v>249329</v>
      </c>
      <c r="V1401" s="49">
        <v>119455</v>
      </c>
      <c r="W1401" s="49">
        <v>112664</v>
      </c>
      <c r="X1401" s="49">
        <f t="shared" si="134"/>
        <v>-297184</v>
      </c>
      <c r="Y1401" s="49" t="s">
        <v>181</v>
      </c>
      <c r="Z1401" s="53">
        <v>5.2199999999999998E-3</v>
      </c>
      <c r="AB1401" s="53">
        <f t="shared" si="133"/>
        <v>-5.2199999999999998E-3</v>
      </c>
      <c r="AM1401" s="49" t="s">
        <v>3846</v>
      </c>
      <c r="AN1401" s="49" t="s">
        <v>4272</v>
      </c>
    </row>
    <row r="1402" spans="1:40" hidden="1" x14ac:dyDescent="0.2">
      <c r="A1402" s="49" t="s">
        <v>5669</v>
      </c>
      <c r="B1402" s="49" t="s">
        <v>5670</v>
      </c>
      <c r="C1402" s="50" t="s">
        <v>166</v>
      </c>
      <c r="D1402" s="49" t="s">
        <v>437</v>
      </c>
      <c r="E1402" s="49" t="s">
        <v>5671</v>
      </c>
      <c r="F1402" s="49" t="s">
        <v>5658</v>
      </c>
      <c r="G1402" s="49" t="s">
        <v>5659</v>
      </c>
      <c r="H1402" s="49" t="s">
        <v>4299</v>
      </c>
      <c r="I1402" s="51" t="s">
        <v>5672</v>
      </c>
      <c r="J1402" s="49">
        <v>12</v>
      </c>
      <c r="K1402" s="49">
        <v>2000</v>
      </c>
      <c r="L1402" s="49">
        <f t="shared" si="130"/>
        <v>-48201</v>
      </c>
      <c r="N1402" s="52" t="s">
        <v>243</v>
      </c>
      <c r="P1402" s="49">
        <v>31994</v>
      </c>
      <c r="Q1402" s="49">
        <v>0</v>
      </c>
      <c r="R1402" s="49">
        <v>26000</v>
      </c>
      <c r="S1402" s="77">
        <f t="shared" si="131"/>
        <v>31994</v>
      </c>
      <c r="T1402" s="77">
        <f t="shared" si="132"/>
        <v>57994</v>
      </c>
      <c r="U1402" s="49">
        <v>50201</v>
      </c>
      <c r="V1402" s="49">
        <v>29305</v>
      </c>
      <c r="W1402" s="49">
        <v>28168</v>
      </c>
      <c r="X1402" s="49">
        <f t="shared" si="134"/>
        <v>-47512</v>
      </c>
      <c r="Y1402" s="49" t="s">
        <v>181</v>
      </c>
      <c r="Z1402" s="53">
        <v>2.4400000000000002E-2</v>
      </c>
      <c r="AB1402" s="53">
        <f t="shared" si="133"/>
        <v>-2.4400000000000002E-2</v>
      </c>
      <c r="AM1402" s="49" t="s">
        <v>3846</v>
      </c>
      <c r="AN1402" s="49" t="s">
        <v>4272</v>
      </c>
    </row>
    <row r="1403" spans="1:40" hidden="1" x14ac:dyDescent="0.2">
      <c r="A1403" s="49" t="s">
        <v>5673</v>
      </c>
      <c r="B1403" s="49" t="s">
        <v>5674</v>
      </c>
      <c r="C1403" s="50" t="s">
        <v>166</v>
      </c>
      <c r="D1403" s="49" t="s">
        <v>437</v>
      </c>
      <c r="E1403" s="49" t="s">
        <v>5675</v>
      </c>
      <c r="F1403" s="49" t="s">
        <v>5658</v>
      </c>
      <c r="G1403" s="49" t="s">
        <v>5659</v>
      </c>
      <c r="H1403" s="49" t="s">
        <v>4299</v>
      </c>
      <c r="I1403" s="51" t="s">
        <v>5676</v>
      </c>
      <c r="J1403" s="49">
        <v>17</v>
      </c>
      <c r="K1403" s="49">
        <v>4000</v>
      </c>
      <c r="L1403" s="49">
        <f t="shared" si="130"/>
        <v>-865</v>
      </c>
      <c r="N1403" s="52" t="s">
        <v>243</v>
      </c>
      <c r="P1403" s="49">
        <v>6339</v>
      </c>
      <c r="Q1403" s="49">
        <v>0</v>
      </c>
      <c r="R1403" s="49">
        <v>0</v>
      </c>
      <c r="S1403" s="77">
        <f t="shared" si="131"/>
        <v>6339</v>
      </c>
      <c r="T1403" s="77">
        <f t="shared" si="132"/>
        <v>6339</v>
      </c>
      <c r="U1403" s="49">
        <v>4865</v>
      </c>
      <c r="V1403" s="49">
        <v>2746</v>
      </c>
      <c r="W1403" s="49">
        <v>2336</v>
      </c>
      <c r="X1403" s="49">
        <f t="shared" si="134"/>
        <v>-1272</v>
      </c>
      <c r="Y1403" s="49" t="s">
        <v>181</v>
      </c>
      <c r="Z1403" s="53">
        <v>2.4E-2</v>
      </c>
      <c r="AB1403" s="53">
        <f t="shared" si="133"/>
        <v>-2.4E-2</v>
      </c>
      <c r="AM1403" s="49" t="s">
        <v>3846</v>
      </c>
      <c r="AN1403" s="49" t="s">
        <v>4272</v>
      </c>
    </row>
    <row r="1404" spans="1:40" hidden="1" x14ac:dyDescent="0.2">
      <c r="A1404" s="49" t="s">
        <v>5677</v>
      </c>
      <c r="B1404" s="49" t="s">
        <v>5678</v>
      </c>
      <c r="C1404" s="50" t="s">
        <v>166</v>
      </c>
      <c r="D1404" s="49" t="s">
        <v>283</v>
      </c>
      <c r="E1404" s="49" t="s">
        <v>5679</v>
      </c>
      <c r="F1404" s="49" t="s">
        <v>5658</v>
      </c>
      <c r="G1404" s="49" t="s">
        <v>5680</v>
      </c>
      <c r="H1404" s="49" t="s">
        <v>5681</v>
      </c>
      <c r="I1404" s="51" t="s">
        <v>5682</v>
      </c>
      <c r="J1404" s="49">
        <v>9</v>
      </c>
      <c r="K1404" s="49">
        <v>250</v>
      </c>
      <c r="L1404" s="49">
        <f t="shared" si="130"/>
        <v>-5102</v>
      </c>
      <c r="N1404" s="52" t="s">
        <v>243</v>
      </c>
      <c r="P1404" s="49">
        <v>3045</v>
      </c>
      <c r="Q1404" s="49">
        <v>0</v>
      </c>
      <c r="R1404" s="49">
        <v>1250</v>
      </c>
      <c r="S1404" s="77">
        <f t="shared" si="131"/>
        <v>3045</v>
      </c>
      <c r="T1404" s="77">
        <f t="shared" si="132"/>
        <v>4295</v>
      </c>
      <c r="U1404" s="49">
        <v>5352</v>
      </c>
      <c r="V1404" s="49">
        <v>2046</v>
      </c>
      <c r="W1404" s="49">
        <v>2039</v>
      </c>
      <c r="X1404" s="49">
        <f t="shared" si="134"/>
        <v>-4353</v>
      </c>
      <c r="Y1404" s="49" t="s">
        <v>181</v>
      </c>
      <c r="Z1404" s="53">
        <v>0.66</v>
      </c>
      <c r="AB1404" s="53">
        <f t="shared" si="133"/>
        <v>-0.66</v>
      </c>
      <c r="AM1404" s="49" t="s">
        <v>3846</v>
      </c>
      <c r="AN1404" s="49" t="s">
        <v>4272</v>
      </c>
    </row>
    <row r="1405" spans="1:40" hidden="1" x14ac:dyDescent="0.2">
      <c r="A1405" s="49" t="s">
        <v>5683</v>
      </c>
      <c r="B1405" s="49" t="s">
        <v>5684</v>
      </c>
      <c r="C1405" s="50" t="s">
        <v>166</v>
      </c>
      <c r="D1405" s="49" t="s">
        <v>437</v>
      </c>
      <c r="E1405" s="49" t="s">
        <v>5685</v>
      </c>
      <c r="F1405" s="49" t="s">
        <v>5658</v>
      </c>
      <c r="G1405" s="49" t="s">
        <v>3962</v>
      </c>
      <c r="H1405" s="49" t="s">
        <v>4908</v>
      </c>
      <c r="I1405" s="51" t="s">
        <v>5686</v>
      </c>
      <c r="J1405" s="49">
        <v>21</v>
      </c>
      <c r="K1405" s="49">
        <v>8000</v>
      </c>
      <c r="L1405" s="49">
        <f t="shared" si="130"/>
        <v>3232</v>
      </c>
      <c r="M1405" s="82"/>
      <c r="N1405" s="52" t="s">
        <v>243</v>
      </c>
      <c r="P1405" s="49">
        <v>3180</v>
      </c>
      <c r="Q1405" s="49">
        <v>0</v>
      </c>
      <c r="R1405" s="49">
        <v>10696</v>
      </c>
      <c r="S1405" s="77">
        <f t="shared" si="131"/>
        <v>3180</v>
      </c>
      <c r="T1405" s="77">
        <f t="shared" si="132"/>
        <v>13876</v>
      </c>
      <c r="U1405" s="49">
        <v>4768</v>
      </c>
      <c r="V1405" s="49">
        <v>1206</v>
      </c>
      <c r="W1405" s="49">
        <v>1206</v>
      </c>
      <c r="X1405" s="49">
        <f t="shared" si="134"/>
        <v>-2794</v>
      </c>
      <c r="Y1405" s="49" t="s">
        <v>181</v>
      </c>
      <c r="Z1405" s="53">
        <v>1.17E-2</v>
      </c>
      <c r="AB1405" s="53">
        <f t="shared" si="133"/>
        <v>-1.17E-2</v>
      </c>
      <c r="AM1405" s="49" t="s">
        <v>3846</v>
      </c>
      <c r="AN1405" s="49" t="s">
        <v>4272</v>
      </c>
    </row>
    <row r="1406" spans="1:40" hidden="1" x14ac:dyDescent="0.2">
      <c r="A1406" s="49" t="s">
        <v>5687</v>
      </c>
      <c r="B1406" s="49" t="s">
        <v>5688</v>
      </c>
      <c r="C1406" s="50" t="s">
        <v>166</v>
      </c>
      <c r="D1406" s="49" t="s">
        <v>437</v>
      </c>
      <c r="E1406" s="49" t="s">
        <v>5689</v>
      </c>
      <c r="F1406" s="49" t="s">
        <v>5658</v>
      </c>
      <c r="G1406" s="49" t="s">
        <v>5659</v>
      </c>
      <c r="H1406" s="49" t="s">
        <v>4299</v>
      </c>
      <c r="I1406" s="51" t="s">
        <v>5690</v>
      </c>
      <c r="J1406" s="49">
        <v>11</v>
      </c>
      <c r="K1406" s="49">
        <v>10000</v>
      </c>
      <c r="L1406" s="49">
        <f t="shared" si="130"/>
        <v>-70652</v>
      </c>
      <c r="N1406" s="52" t="s">
        <v>243</v>
      </c>
      <c r="P1406" s="49">
        <v>63573</v>
      </c>
      <c r="Q1406" s="49">
        <v>0</v>
      </c>
      <c r="R1406" s="49">
        <v>20000</v>
      </c>
      <c r="S1406" s="77">
        <f t="shared" si="131"/>
        <v>63573</v>
      </c>
      <c r="T1406" s="77">
        <f t="shared" si="132"/>
        <v>83573</v>
      </c>
      <c r="U1406" s="49">
        <v>80652</v>
      </c>
      <c r="V1406" s="49">
        <v>28809</v>
      </c>
      <c r="W1406" s="49">
        <v>7713</v>
      </c>
      <c r="X1406" s="49">
        <f t="shared" si="134"/>
        <v>-45888</v>
      </c>
      <c r="Y1406" s="49" t="s">
        <v>181</v>
      </c>
      <c r="Z1406" s="53">
        <v>1.7780000000000001E-2</v>
      </c>
      <c r="AB1406" s="53">
        <f t="shared" si="133"/>
        <v>-1.7780000000000001E-2</v>
      </c>
      <c r="AM1406" s="49" t="s">
        <v>3846</v>
      </c>
      <c r="AN1406" s="49" t="s">
        <v>4272</v>
      </c>
    </row>
    <row r="1407" spans="1:40" hidden="1" x14ac:dyDescent="0.2">
      <c r="A1407" s="49" t="s">
        <v>5691</v>
      </c>
      <c r="B1407" s="49" t="s">
        <v>5692</v>
      </c>
      <c r="C1407" s="50" t="s">
        <v>166</v>
      </c>
      <c r="D1407" s="49" t="s">
        <v>437</v>
      </c>
      <c r="E1407" s="49" t="s">
        <v>5693</v>
      </c>
      <c r="F1407" s="49" t="s">
        <v>5658</v>
      </c>
      <c r="G1407" s="49" t="s">
        <v>5659</v>
      </c>
      <c r="H1407" s="49" t="s">
        <v>4299</v>
      </c>
      <c r="I1407" s="51" t="s">
        <v>5694</v>
      </c>
      <c r="J1407" s="49">
        <v>11</v>
      </c>
      <c r="K1407" s="49">
        <v>4000</v>
      </c>
      <c r="L1407" s="49">
        <f t="shared" si="130"/>
        <v>-23760</v>
      </c>
      <c r="N1407" s="52" t="s">
        <v>243</v>
      </c>
      <c r="P1407" s="49">
        <v>7488</v>
      </c>
      <c r="Q1407" s="49">
        <v>0</v>
      </c>
      <c r="R1407" s="49">
        <v>20000</v>
      </c>
      <c r="S1407" s="77">
        <f t="shared" si="131"/>
        <v>7488</v>
      </c>
      <c r="T1407" s="77">
        <f t="shared" si="132"/>
        <v>27488</v>
      </c>
      <c r="U1407" s="49">
        <v>27760</v>
      </c>
      <c r="V1407" s="49">
        <v>13934</v>
      </c>
      <c r="W1407" s="49">
        <v>14408</v>
      </c>
      <c r="X1407" s="49">
        <f t="shared" si="134"/>
        <v>-34206</v>
      </c>
      <c r="Y1407" s="49" t="s">
        <v>181</v>
      </c>
      <c r="Z1407" s="53">
        <v>1.1299999999999999E-2</v>
      </c>
      <c r="AB1407" s="53">
        <f t="shared" si="133"/>
        <v>-1.1299999999999999E-2</v>
      </c>
      <c r="AM1407" s="49" t="s">
        <v>3846</v>
      </c>
      <c r="AN1407" s="49" t="s">
        <v>4272</v>
      </c>
    </row>
    <row r="1408" spans="1:40" hidden="1" x14ac:dyDescent="0.2">
      <c r="A1408" s="49" t="s">
        <v>5695</v>
      </c>
      <c r="B1408" s="49" t="s">
        <v>5696</v>
      </c>
      <c r="C1408" s="50" t="s">
        <v>166</v>
      </c>
      <c r="D1408" s="49" t="s">
        <v>437</v>
      </c>
      <c r="E1408" s="49" t="s">
        <v>5697</v>
      </c>
      <c r="F1408" s="49" t="s">
        <v>5658</v>
      </c>
      <c r="G1408" s="49" t="s">
        <v>5659</v>
      </c>
      <c r="H1408" s="49" t="s">
        <v>4299</v>
      </c>
      <c r="I1408" s="51" t="s">
        <v>5698</v>
      </c>
      <c r="J1408" s="49">
        <v>11</v>
      </c>
      <c r="K1408" s="49">
        <v>10000</v>
      </c>
      <c r="L1408" s="49">
        <f t="shared" si="130"/>
        <v>-560</v>
      </c>
      <c r="N1408" s="52" t="s">
        <v>243</v>
      </c>
      <c r="P1408" s="49">
        <v>17118</v>
      </c>
      <c r="Q1408" s="49">
        <v>0</v>
      </c>
      <c r="R1408" s="49">
        <v>0</v>
      </c>
      <c r="S1408" s="77">
        <f t="shared" si="131"/>
        <v>17118</v>
      </c>
      <c r="T1408" s="77">
        <f t="shared" si="132"/>
        <v>17118</v>
      </c>
      <c r="U1408" s="49">
        <v>10560</v>
      </c>
      <c r="V1408" s="49">
        <v>0</v>
      </c>
      <c r="W1408" s="49">
        <v>0</v>
      </c>
      <c r="X1408" s="49">
        <f t="shared" si="134"/>
        <v>6558</v>
      </c>
      <c r="Y1408" s="49" t="s">
        <v>190</v>
      </c>
      <c r="Z1408" s="53">
        <v>4.326E-2</v>
      </c>
      <c r="AB1408" s="53">
        <f t="shared" si="133"/>
        <v>-4.326E-2</v>
      </c>
      <c r="AM1408" s="49" t="s">
        <v>3846</v>
      </c>
      <c r="AN1408" s="49" t="s">
        <v>4272</v>
      </c>
    </row>
    <row r="1409" spans="1:40" hidden="1" x14ac:dyDescent="0.2">
      <c r="A1409" s="49" t="s">
        <v>5699</v>
      </c>
      <c r="B1409" s="49" t="s">
        <v>5700</v>
      </c>
      <c r="C1409" s="50" t="s">
        <v>166</v>
      </c>
      <c r="D1409" s="49" t="s">
        <v>437</v>
      </c>
      <c r="E1409" s="49" t="s">
        <v>5701</v>
      </c>
      <c r="F1409" s="49" t="s">
        <v>5658</v>
      </c>
      <c r="G1409" s="49" t="s">
        <v>5659</v>
      </c>
      <c r="H1409" s="49" t="s">
        <v>4299</v>
      </c>
      <c r="I1409" s="51" t="s">
        <v>5702</v>
      </c>
      <c r="J1409" s="49">
        <v>10</v>
      </c>
      <c r="K1409" s="49">
        <v>4000</v>
      </c>
      <c r="L1409" s="49">
        <f t="shared" si="130"/>
        <v>-208714</v>
      </c>
      <c r="N1409" s="52" t="s">
        <v>243</v>
      </c>
      <c r="P1409" s="49">
        <v>115513</v>
      </c>
      <c r="Q1409" s="49">
        <v>0</v>
      </c>
      <c r="R1409" s="49">
        <v>124000</v>
      </c>
      <c r="S1409" s="77">
        <f t="shared" si="131"/>
        <v>115513</v>
      </c>
      <c r="T1409" s="77">
        <f t="shared" si="132"/>
        <v>239513</v>
      </c>
      <c r="U1409" s="49">
        <v>212714</v>
      </c>
      <c r="V1409" s="49">
        <v>135180</v>
      </c>
      <c r="W1409" s="49">
        <v>137655</v>
      </c>
      <c r="X1409" s="49">
        <f t="shared" si="134"/>
        <v>-232381</v>
      </c>
      <c r="Y1409" s="49" t="s">
        <v>181</v>
      </c>
      <c r="Z1409" s="53">
        <v>2.1800000000000001E-3</v>
      </c>
      <c r="AB1409" s="53">
        <f t="shared" si="133"/>
        <v>-2.1800000000000001E-3</v>
      </c>
      <c r="AM1409" s="49" t="s">
        <v>3846</v>
      </c>
      <c r="AN1409" s="49" t="s">
        <v>4272</v>
      </c>
    </row>
    <row r="1410" spans="1:40" hidden="1" x14ac:dyDescent="0.2">
      <c r="A1410" s="49" t="s">
        <v>5703</v>
      </c>
      <c r="B1410" s="49" t="s">
        <v>5704</v>
      </c>
      <c r="C1410" s="50" t="s">
        <v>166</v>
      </c>
      <c r="D1410" s="49" t="s">
        <v>283</v>
      </c>
      <c r="E1410" s="49" t="s">
        <v>5705</v>
      </c>
      <c r="F1410" s="49" t="s">
        <v>5658</v>
      </c>
      <c r="G1410" s="49" t="s">
        <v>5680</v>
      </c>
      <c r="H1410" s="49" t="s">
        <v>5681</v>
      </c>
      <c r="I1410" s="51" t="s">
        <v>5706</v>
      </c>
      <c r="J1410" s="49">
        <v>9</v>
      </c>
      <c r="K1410" s="49">
        <v>2500</v>
      </c>
      <c r="L1410" s="49">
        <f t="shared" ref="L1410:L1473" si="135">K1410-U1410</f>
        <v>1246</v>
      </c>
      <c r="M1410" s="49">
        <f>L1410*Z1410</f>
        <v>472.94422000000003</v>
      </c>
      <c r="N1410" s="52" t="s">
        <v>243</v>
      </c>
      <c r="P1410" s="49">
        <v>3080</v>
      </c>
      <c r="Q1410" s="49">
        <v>0</v>
      </c>
      <c r="R1410" s="49">
        <v>0</v>
      </c>
      <c r="S1410" s="77">
        <f t="shared" ref="S1410:S1473" si="136">P1410+Q1410</f>
        <v>3080</v>
      </c>
      <c r="T1410" s="77">
        <f t="shared" ref="T1410:T1473" si="137">P1410+Q1410+R1410</f>
        <v>3080</v>
      </c>
      <c r="U1410" s="49">
        <v>1254</v>
      </c>
      <c r="V1410" s="49">
        <v>0</v>
      </c>
      <c r="W1410" s="49">
        <v>0</v>
      </c>
      <c r="X1410" s="49">
        <f t="shared" si="134"/>
        <v>1826</v>
      </c>
      <c r="Y1410" s="49" t="s">
        <v>190</v>
      </c>
      <c r="Z1410" s="53">
        <v>0.37957000000000002</v>
      </c>
      <c r="AB1410" s="53">
        <f t="shared" ref="AB1410:AB1473" si="138">AA1410-Z1410</f>
        <v>-0.37957000000000002</v>
      </c>
      <c r="AM1410" s="49" t="s">
        <v>3846</v>
      </c>
      <c r="AN1410" s="49" t="s">
        <v>4272</v>
      </c>
    </row>
    <row r="1411" spans="1:40" hidden="1" x14ac:dyDescent="0.2">
      <c r="A1411" s="49" t="s">
        <v>5707</v>
      </c>
      <c r="B1411" s="49" t="s">
        <v>5708</v>
      </c>
      <c r="C1411" s="50" t="s">
        <v>166</v>
      </c>
      <c r="D1411" s="49" t="s">
        <v>437</v>
      </c>
      <c r="E1411" s="49" t="s">
        <v>5709</v>
      </c>
      <c r="F1411" s="49" t="s">
        <v>5658</v>
      </c>
      <c r="G1411" s="49" t="s">
        <v>5710</v>
      </c>
      <c r="H1411" s="49" t="s">
        <v>5711</v>
      </c>
      <c r="I1411" s="51" t="s">
        <v>5712</v>
      </c>
      <c r="J1411" s="49">
        <v>7</v>
      </c>
      <c r="K1411" s="49">
        <v>250</v>
      </c>
      <c r="L1411" s="49">
        <f t="shared" si="135"/>
        <v>-10479</v>
      </c>
      <c r="N1411" s="52" t="s">
        <v>173</v>
      </c>
      <c r="P1411" s="49">
        <v>4967</v>
      </c>
      <c r="Q1411" s="49">
        <v>0</v>
      </c>
      <c r="R1411" s="49">
        <v>2750</v>
      </c>
      <c r="S1411" s="77">
        <f t="shared" si="136"/>
        <v>4967</v>
      </c>
      <c r="T1411" s="77">
        <f t="shared" si="137"/>
        <v>7717</v>
      </c>
      <c r="U1411" s="49">
        <v>10729</v>
      </c>
      <c r="V1411" s="49">
        <v>4851</v>
      </c>
      <c r="W1411" s="49">
        <v>4651</v>
      </c>
      <c r="X1411" s="49">
        <f>T1411-(U1411+V1411)</f>
        <v>-7863</v>
      </c>
      <c r="Y1411" s="49" t="s">
        <v>181</v>
      </c>
      <c r="Z1411" s="53">
        <v>0.28999999999999998</v>
      </c>
      <c r="AB1411" s="53">
        <f t="shared" si="138"/>
        <v>-0.28999999999999998</v>
      </c>
      <c r="AM1411" s="49" t="s">
        <v>3846</v>
      </c>
      <c r="AN1411" s="49" t="s">
        <v>4272</v>
      </c>
    </row>
    <row r="1412" spans="1:40" hidden="1" x14ac:dyDescent="0.2">
      <c r="A1412" s="49" t="s">
        <v>5713</v>
      </c>
      <c r="B1412" s="49" t="s">
        <v>5714</v>
      </c>
      <c r="C1412" s="50" t="s">
        <v>166</v>
      </c>
      <c r="D1412" s="49" t="s">
        <v>283</v>
      </c>
      <c r="E1412" s="49" t="s">
        <v>5715</v>
      </c>
      <c r="F1412" s="49" t="s">
        <v>5658</v>
      </c>
      <c r="G1412" s="49" t="s">
        <v>5680</v>
      </c>
      <c r="H1412" s="49" t="s">
        <v>5681</v>
      </c>
      <c r="I1412" s="51" t="s">
        <v>5716</v>
      </c>
      <c r="J1412" s="49">
        <v>9</v>
      </c>
      <c r="K1412" s="49">
        <v>1500</v>
      </c>
      <c r="L1412" s="49">
        <f t="shared" si="135"/>
        <v>-104903</v>
      </c>
      <c r="N1412" s="52" t="s">
        <v>243</v>
      </c>
      <c r="P1412" s="49">
        <v>46337</v>
      </c>
      <c r="Q1412" s="49">
        <v>0</v>
      </c>
      <c r="R1412" s="49">
        <v>37000</v>
      </c>
      <c r="S1412" s="77">
        <f t="shared" si="136"/>
        <v>46337</v>
      </c>
      <c r="T1412" s="77">
        <f t="shared" si="137"/>
        <v>83337</v>
      </c>
      <c r="U1412" s="49">
        <v>106403</v>
      </c>
      <c r="V1412" s="49">
        <v>57255</v>
      </c>
      <c r="W1412" s="49">
        <v>56431</v>
      </c>
      <c r="X1412" s="49">
        <f t="shared" ref="X1412:X1417" si="139">P1412-(U1412+V1412)</f>
        <v>-117321</v>
      </c>
      <c r="Y1412" s="49" t="s">
        <v>181</v>
      </c>
      <c r="Z1412" s="53">
        <v>0.23499999999999999</v>
      </c>
      <c r="AB1412" s="53">
        <f t="shared" si="138"/>
        <v>-0.23499999999999999</v>
      </c>
      <c r="AM1412" s="49" t="s">
        <v>3846</v>
      </c>
      <c r="AN1412" s="49" t="s">
        <v>4272</v>
      </c>
    </row>
    <row r="1413" spans="1:40" hidden="1" x14ac:dyDescent="0.2">
      <c r="A1413" s="49" t="s">
        <v>5717</v>
      </c>
      <c r="B1413" s="49" t="s">
        <v>5718</v>
      </c>
      <c r="C1413" s="50" t="s">
        <v>166</v>
      </c>
      <c r="D1413" s="49" t="s">
        <v>283</v>
      </c>
      <c r="E1413" s="49" t="s">
        <v>5719</v>
      </c>
      <c r="F1413" s="49" t="s">
        <v>5658</v>
      </c>
      <c r="G1413" s="49" t="s">
        <v>5680</v>
      </c>
      <c r="H1413" s="49" t="s">
        <v>5681</v>
      </c>
      <c r="I1413" s="51" t="s">
        <v>5720</v>
      </c>
      <c r="J1413" s="49">
        <v>13</v>
      </c>
      <c r="K1413" s="49">
        <v>2000</v>
      </c>
      <c r="L1413" s="49">
        <f t="shared" si="135"/>
        <v>-1251</v>
      </c>
      <c r="N1413" s="52" t="s">
        <v>243</v>
      </c>
      <c r="P1413" s="49">
        <v>1950</v>
      </c>
      <c r="Q1413" s="49">
        <v>0</v>
      </c>
      <c r="R1413" s="49">
        <v>2000</v>
      </c>
      <c r="S1413" s="77">
        <f t="shared" si="136"/>
        <v>1950</v>
      </c>
      <c r="T1413" s="77">
        <f t="shared" si="137"/>
        <v>3950</v>
      </c>
      <c r="U1413" s="49">
        <v>3251</v>
      </c>
      <c r="V1413" s="49">
        <v>420</v>
      </c>
      <c r="W1413" s="49">
        <v>432</v>
      </c>
      <c r="X1413" s="49">
        <f t="shared" si="139"/>
        <v>-1721</v>
      </c>
      <c r="Y1413" s="49" t="s">
        <v>181</v>
      </c>
      <c r="Z1413" s="53">
        <v>0.37957000000000002</v>
      </c>
      <c r="AB1413" s="53">
        <f t="shared" si="138"/>
        <v>-0.37957000000000002</v>
      </c>
      <c r="AM1413" s="49" t="s">
        <v>3846</v>
      </c>
      <c r="AN1413" s="49" t="s">
        <v>4272</v>
      </c>
    </row>
    <row r="1414" spans="1:40" hidden="1" x14ac:dyDescent="0.2">
      <c r="A1414" s="49" t="s">
        <v>5721</v>
      </c>
      <c r="B1414" s="49" t="s">
        <v>5722</v>
      </c>
      <c r="C1414" s="50" t="s">
        <v>166</v>
      </c>
      <c r="D1414" s="49" t="s">
        <v>283</v>
      </c>
      <c r="E1414" s="49" t="s">
        <v>5723</v>
      </c>
      <c r="F1414" s="49" t="s">
        <v>5658</v>
      </c>
      <c r="G1414" s="49" t="s">
        <v>5680</v>
      </c>
      <c r="H1414" s="49" t="s">
        <v>5681</v>
      </c>
      <c r="I1414" s="51" t="s">
        <v>5724</v>
      </c>
      <c r="J1414" s="49">
        <v>9</v>
      </c>
      <c r="K1414" s="49">
        <v>2000</v>
      </c>
      <c r="L1414" s="49">
        <f t="shared" si="135"/>
        <v>-1506</v>
      </c>
      <c r="N1414" s="52" t="s">
        <v>243</v>
      </c>
      <c r="P1414" s="49">
        <v>22708</v>
      </c>
      <c r="Q1414" s="49">
        <v>0</v>
      </c>
      <c r="R1414" s="49">
        <v>0</v>
      </c>
      <c r="S1414" s="77">
        <f t="shared" si="136"/>
        <v>22708</v>
      </c>
      <c r="T1414" s="77">
        <f t="shared" si="137"/>
        <v>22708</v>
      </c>
      <c r="U1414" s="49">
        <v>3506</v>
      </c>
      <c r="V1414" s="49">
        <v>1941</v>
      </c>
      <c r="W1414" s="49">
        <v>1963</v>
      </c>
      <c r="X1414" s="49">
        <f t="shared" si="139"/>
        <v>17261</v>
      </c>
      <c r="Y1414" s="49" t="s">
        <v>190</v>
      </c>
      <c r="Z1414" s="53">
        <v>0.42</v>
      </c>
      <c r="AB1414" s="53">
        <f t="shared" si="138"/>
        <v>-0.42</v>
      </c>
      <c r="AM1414" s="49" t="s">
        <v>3846</v>
      </c>
      <c r="AN1414" s="49" t="s">
        <v>4272</v>
      </c>
    </row>
    <row r="1415" spans="1:40" hidden="1" x14ac:dyDescent="0.2">
      <c r="A1415" s="49" t="s">
        <v>5725</v>
      </c>
      <c r="B1415" s="49" t="s">
        <v>5726</v>
      </c>
      <c r="C1415" s="50" t="s">
        <v>166</v>
      </c>
      <c r="D1415" s="49" t="s">
        <v>437</v>
      </c>
      <c r="E1415" s="49" t="s">
        <v>5727</v>
      </c>
      <c r="F1415" s="49" t="s">
        <v>5658</v>
      </c>
      <c r="G1415" s="49" t="s">
        <v>5659</v>
      </c>
      <c r="H1415" s="49" t="s">
        <v>4299</v>
      </c>
      <c r="I1415" s="51" t="s">
        <v>5728</v>
      </c>
      <c r="J1415" s="49">
        <v>10</v>
      </c>
      <c r="K1415" s="49">
        <v>10000</v>
      </c>
      <c r="L1415" s="49">
        <f t="shared" si="135"/>
        <v>-74327</v>
      </c>
      <c r="N1415" s="52" t="s">
        <v>243</v>
      </c>
      <c r="P1415" s="49">
        <v>37711</v>
      </c>
      <c r="Q1415" s="49">
        <v>0</v>
      </c>
      <c r="R1415" s="49">
        <v>60000</v>
      </c>
      <c r="S1415" s="77">
        <f t="shared" si="136"/>
        <v>37711</v>
      </c>
      <c r="T1415" s="77">
        <f t="shared" si="137"/>
        <v>97711</v>
      </c>
      <c r="U1415" s="49">
        <v>84327</v>
      </c>
      <c r="V1415" s="49">
        <v>40033</v>
      </c>
      <c r="W1415" s="49">
        <v>42153</v>
      </c>
      <c r="X1415" s="49">
        <f t="shared" si="139"/>
        <v>-86649</v>
      </c>
      <c r="Y1415" s="49" t="s">
        <v>181</v>
      </c>
      <c r="Z1415" s="53">
        <v>2E-3</v>
      </c>
      <c r="AB1415" s="53">
        <f t="shared" si="138"/>
        <v>-2E-3</v>
      </c>
      <c r="AM1415" s="49" t="s">
        <v>3846</v>
      </c>
      <c r="AN1415" s="49" t="s">
        <v>4272</v>
      </c>
    </row>
    <row r="1416" spans="1:40" hidden="1" x14ac:dyDescent="0.2">
      <c r="A1416" s="49" t="s">
        <v>5729</v>
      </c>
      <c r="B1416" s="49" t="s">
        <v>5730</v>
      </c>
      <c r="C1416" s="50" t="s">
        <v>166</v>
      </c>
      <c r="D1416" s="49" t="s">
        <v>437</v>
      </c>
      <c r="E1416" s="49" t="s">
        <v>5731</v>
      </c>
      <c r="F1416" s="49" t="s">
        <v>5658</v>
      </c>
      <c r="G1416" s="49" t="s">
        <v>5659</v>
      </c>
      <c r="H1416" s="49" t="s">
        <v>4299</v>
      </c>
      <c r="I1416" s="51" t="s">
        <v>5732</v>
      </c>
      <c r="J1416" s="49">
        <v>11</v>
      </c>
      <c r="K1416" s="49">
        <v>4000</v>
      </c>
      <c r="L1416" s="49">
        <f t="shared" si="135"/>
        <v>-192784</v>
      </c>
      <c r="N1416" s="52" t="s">
        <v>243</v>
      </c>
      <c r="P1416" s="49">
        <v>59473</v>
      </c>
      <c r="Q1416" s="49">
        <v>0</v>
      </c>
      <c r="R1416" s="49">
        <v>144000</v>
      </c>
      <c r="S1416" s="77">
        <f t="shared" si="136"/>
        <v>59473</v>
      </c>
      <c r="T1416" s="77">
        <f t="shared" si="137"/>
        <v>203473</v>
      </c>
      <c r="U1416" s="49">
        <v>196784</v>
      </c>
      <c r="V1416" s="49">
        <v>99417</v>
      </c>
      <c r="W1416" s="49">
        <v>97128</v>
      </c>
      <c r="X1416" s="49">
        <f t="shared" si="139"/>
        <v>-236728</v>
      </c>
      <c r="Y1416" s="49" t="s">
        <v>181</v>
      </c>
      <c r="Z1416" s="53">
        <v>5.8999999999999999E-3</v>
      </c>
      <c r="AB1416" s="53">
        <f t="shared" si="138"/>
        <v>-5.8999999999999999E-3</v>
      </c>
      <c r="AM1416" s="49" t="s">
        <v>3846</v>
      </c>
      <c r="AN1416" s="49" t="s">
        <v>4272</v>
      </c>
    </row>
    <row r="1417" spans="1:40" hidden="1" x14ac:dyDescent="0.2">
      <c r="A1417" s="49" t="s">
        <v>5733</v>
      </c>
      <c r="B1417" s="49" t="s">
        <v>5734</v>
      </c>
      <c r="C1417" s="50" t="s">
        <v>166</v>
      </c>
      <c r="D1417" s="49" t="s">
        <v>437</v>
      </c>
      <c r="E1417" s="49" t="s">
        <v>5735</v>
      </c>
      <c r="F1417" s="49" t="s">
        <v>5658</v>
      </c>
      <c r="G1417" s="49" t="s">
        <v>3962</v>
      </c>
      <c r="H1417" s="49" t="s">
        <v>4407</v>
      </c>
      <c r="I1417" s="51" t="s">
        <v>5736</v>
      </c>
      <c r="J1417" s="49">
        <v>13</v>
      </c>
      <c r="K1417" s="49">
        <v>4000</v>
      </c>
      <c r="L1417" s="49">
        <f t="shared" si="135"/>
        <v>-188692</v>
      </c>
      <c r="N1417" s="52" t="s">
        <v>243</v>
      </c>
      <c r="P1417" s="49">
        <v>93793</v>
      </c>
      <c r="Q1417" s="49">
        <v>0</v>
      </c>
      <c r="R1417" s="49">
        <v>116000</v>
      </c>
      <c r="S1417" s="77">
        <f t="shared" si="136"/>
        <v>93793</v>
      </c>
      <c r="T1417" s="77">
        <f t="shared" si="137"/>
        <v>209793</v>
      </c>
      <c r="U1417" s="49">
        <v>192692</v>
      </c>
      <c r="V1417" s="49">
        <v>100111</v>
      </c>
      <c r="W1417" s="49">
        <v>83679</v>
      </c>
      <c r="X1417" s="49">
        <f t="shared" si="139"/>
        <v>-199010</v>
      </c>
      <c r="Y1417" s="49" t="s">
        <v>181</v>
      </c>
      <c r="Z1417" s="53">
        <v>1.7999999999999999E-2</v>
      </c>
      <c r="AB1417" s="53">
        <f t="shared" si="138"/>
        <v>-1.7999999999999999E-2</v>
      </c>
      <c r="AM1417" s="49" t="s">
        <v>3846</v>
      </c>
      <c r="AN1417" s="49" t="s">
        <v>4272</v>
      </c>
    </row>
    <row r="1418" spans="1:40" hidden="1" x14ac:dyDescent="0.2">
      <c r="A1418" s="49" t="s">
        <v>5737</v>
      </c>
      <c r="B1418" s="49" t="s">
        <v>5738</v>
      </c>
      <c r="C1418" s="50" t="s">
        <v>166</v>
      </c>
      <c r="D1418" s="49" t="s">
        <v>283</v>
      </c>
      <c r="E1418" s="49" t="s">
        <v>5739</v>
      </c>
      <c r="F1418" s="49" t="s">
        <v>5658</v>
      </c>
      <c r="G1418" s="49" t="s">
        <v>5710</v>
      </c>
      <c r="H1418" s="49" t="s">
        <v>5711</v>
      </c>
      <c r="I1418" s="51" t="s">
        <v>5740</v>
      </c>
      <c r="J1418" s="49">
        <v>7</v>
      </c>
      <c r="K1418" s="49">
        <v>250</v>
      </c>
      <c r="L1418" s="49">
        <f t="shared" si="135"/>
        <v>-3442</v>
      </c>
      <c r="N1418" s="52" t="s">
        <v>173</v>
      </c>
      <c r="P1418" s="49">
        <v>1350</v>
      </c>
      <c r="Q1418" s="49">
        <v>0</v>
      </c>
      <c r="R1418" s="49">
        <v>1750</v>
      </c>
      <c r="S1418" s="77">
        <f t="shared" si="136"/>
        <v>1350</v>
      </c>
      <c r="T1418" s="77">
        <f t="shared" si="137"/>
        <v>3100</v>
      </c>
      <c r="U1418" s="49">
        <v>3692</v>
      </c>
      <c r="V1418" s="49">
        <v>1272</v>
      </c>
      <c r="W1418" s="49">
        <v>1272</v>
      </c>
      <c r="X1418" s="49">
        <f>T1418-(U1418+V1418)</f>
        <v>-1864</v>
      </c>
      <c r="Y1418" s="49" t="s">
        <v>181</v>
      </c>
      <c r="Z1418" s="53">
        <v>0.76</v>
      </c>
      <c r="AB1418" s="53">
        <f t="shared" si="138"/>
        <v>-0.76</v>
      </c>
      <c r="AM1418" s="49" t="s">
        <v>3846</v>
      </c>
      <c r="AN1418" s="49" t="s">
        <v>4272</v>
      </c>
    </row>
    <row r="1419" spans="1:40" hidden="1" x14ac:dyDescent="0.2">
      <c r="A1419" s="49" t="s">
        <v>5741</v>
      </c>
      <c r="B1419" s="49" t="s">
        <v>5742</v>
      </c>
      <c r="C1419" s="50" t="s">
        <v>166</v>
      </c>
      <c r="D1419" s="49" t="s">
        <v>283</v>
      </c>
      <c r="E1419" s="49" t="s">
        <v>5743</v>
      </c>
      <c r="F1419" s="49" t="s">
        <v>5658</v>
      </c>
      <c r="G1419" s="49" t="s">
        <v>5680</v>
      </c>
      <c r="H1419" s="49" t="s">
        <v>5681</v>
      </c>
      <c r="I1419" s="51" t="s">
        <v>5744</v>
      </c>
      <c r="J1419" s="49">
        <v>9</v>
      </c>
      <c r="K1419" s="49">
        <v>2000</v>
      </c>
      <c r="L1419" s="49">
        <f t="shared" si="135"/>
        <v>-118451</v>
      </c>
      <c r="N1419" s="52" t="s">
        <v>243</v>
      </c>
      <c r="P1419" s="49">
        <v>51497</v>
      </c>
      <c r="Q1419" s="49">
        <v>0</v>
      </c>
      <c r="R1419" s="49">
        <v>34000</v>
      </c>
      <c r="S1419" s="77">
        <f t="shared" si="136"/>
        <v>51497</v>
      </c>
      <c r="T1419" s="77">
        <f t="shared" si="137"/>
        <v>85497</v>
      </c>
      <c r="U1419" s="49">
        <v>120451</v>
      </c>
      <c r="V1419" s="49">
        <v>59902</v>
      </c>
      <c r="W1419" s="49">
        <v>62816</v>
      </c>
      <c r="X1419" s="49">
        <f>P1419-(U1419+V1419)</f>
        <v>-128856</v>
      </c>
      <c r="Y1419" s="49" t="s">
        <v>181</v>
      </c>
      <c r="Z1419" s="53">
        <v>0.39</v>
      </c>
      <c r="AB1419" s="53">
        <f t="shared" si="138"/>
        <v>-0.39</v>
      </c>
      <c r="AM1419" s="49" t="s">
        <v>3846</v>
      </c>
      <c r="AN1419" s="49" t="s">
        <v>4272</v>
      </c>
    </row>
    <row r="1420" spans="1:40" hidden="1" x14ac:dyDescent="0.2">
      <c r="A1420" s="49" t="s">
        <v>5745</v>
      </c>
      <c r="B1420" s="49" t="s">
        <v>5746</v>
      </c>
      <c r="C1420" s="50" t="s">
        <v>166</v>
      </c>
      <c r="D1420" s="49" t="s">
        <v>437</v>
      </c>
      <c r="E1420" s="49" t="s">
        <v>5747</v>
      </c>
      <c r="F1420" s="49" t="s">
        <v>5658</v>
      </c>
      <c r="G1420" s="49" t="s">
        <v>3962</v>
      </c>
      <c r="H1420" s="49" t="s">
        <v>4627</v>
      </c>
      <c r="I1420" s="51" t="s">
        <v>5748</v>
      </c>
      <c r="J1420" s="49">
        <v>13</v>
      </c>
      <c r="K1420" s="49">
        <v>4000</v>
      </c>
      <c r="L1420" s="49">
        <f t="shared" si="135"/>
        <v>-23750</v>
      </c>
      <c r="N1420" s="52" t="s">
        <v>243</v>
      </c>
      <c r="P1420" s="49">
        <v>19404</v>
      </c>
      <c r="Q1420" s="49">
        <v>0</v>
      </c>
      <c r="R1420" s="49">
        <v>16000</v>
      </c>
      <c r="S1420" s="77">
        <f t="shared" si="136"/>
        <v>19404</v>
      </c>
      <c r="T1420" s="77">
        <f t="shared" si="137"/>
        <v>35404</v>
      </c>
      <c r="U1420" s="49">
        <v>27750</v>
      </c>
      <c r="V1420" s="49">
        <v>19531</v>
      </c>
      <c r="W1420" s="49">
        <v>19250</v>
      </c>
      <c r="X1420" s="49">
        <f>P1420-(U1420+V1420)</f>
        <v>-27877</v>
      </c>
      <c r="Y1420" s="49" t="s">
        <v>181</v>
      </c>
      <c r="Z1420" s="53">
        <v>3.7000000000000002E-3</v>
      </c>
      <c r="AB1420" s="53">
        <f t="shared" si="138"/>
        <v>-3.7000000000000002E-3</v>
      </c>
      <c r="AM1420" s="49" t="s">
        <v>3846</v>
      </c>
      <c r="AN1420" s="49" t="s">
        <v>4272</v>
      </c>
    </row>
    <row r="1421" spans="1:40" hidden="1" x14ac:dyDescent="0.2">
      <c r="A1421" s="49" t="s">
        <v>5749</v>
      </c>
      <c r="B1421" s="49" t="s">
        <v>5750</v>
      </c>
      <c r="C1421" s="50" t="s">
        <v>166</v>
      </c>
      <c r="D1421" s="49" t="s">
        <v>403</v>
      </c>
      <c r="E1421" s="49" t="s">
        <v>5751</v>
      </c>
      <c r="F1421" s="49" t="s">
        <v>5658</v>
      </c>
      <c r="G1421" s="49" t="s">
        <v>3844</v>
      </c>
      <c r="H1421" s="49" t="s">
        <v>5752</v>
      </c>
      <c r="I1421" s="51" t="s">
        <v>5753</v>
      </c>
      <c r="J1421" s="49">
        <v>27</v>
      </c>
      <c r="K1421" s="49">
        <v>1500</v>
      </c>
      <c r="L1421" s="49">
        <f t="shared" si="135"/>
        <v>-43043</v>
      </c>
      <c r="N1421" s="52" t="s">
        <v>243</v>
      </c>
      <c r="P1421" s="49">
        <v>50628</v>
      </c>
      <c r="Q1421" s="49">
        <v>15000</v>
      </c>
      <c r="R1421" s="49">
        <v>0</v>
      </c>
      <c r="S1421" s="77">
        <f t="shared" si="136"/>
        <v>65628</v>
      </c>
      <c r="T1421" s="77">
        <f t="shared" si="137"/>
        <v>65628</v>
      </c>
      <c r="U1421" s="49">
        <v>44543</v>
      </c>
      <c r="V1421" s="49">
        <v>25284</v>
      </c>
      <c r="W1421" s="49">
        <v>25873</v>
      </c>
      <c r="X1421" s="49">
        <f>P1421-(U1421+V1421)</f>
        <v>-19199</v>
      </c>
      <c r="Y1421" s="49" t="s">
        <v>181</v>
      </c>
      <c r="Z1421" s="53">
        <v>0.17499999999999999</v>
      </c>
      <c r="AB1421" s="53">
        <f t="shared" si="138"/>
        <v>-0.17499999999999999</v>
      </c>
      <c r="AM1421" s="49" t="s">
        <v>3846</v>
      </c>
      <c r="AN1421" s="49" t="s">
        <v>4272</v>
      </c>
    </row>
    <row r="1422" spans="1:40" hidden="1" x14ac:dyDescent="0.2">
      <c r="A1422" s="49" t="s">
        <v>5754</v>
      </c>
      <c r="B1422" s="49" t="s">
        <v>5755</v>
      </c>
      <c r="C1422" s="50" t="s">
        <v>166</v>
      </c>
      <c r="D1422" s="49" t="s">
        <v>283</v>
      </c>
      <c r="E1422" s="49" t="s">
        <v>5756</v>
      </c>
      <c r="F1422" s="49" t="s">
        <v>5658</v>
      </c>
      <c r="G1422" s="49" t="s">
        <v>5757</v>
      </c>
      <c r="H1422" s="49" t="s">
        <v>5758</v>
      </c>
      <c r="I1422" s="51" t="s">
        <v>5759</v>
      </c>
      <c r="J1422" s="49">
        <v>21</v>
      </c>
      <c r="K1422" s="49">
        <v>100000</v>
      </c>
      <c r="L1422" s="49">
        <f t="shared" si="135"/>
        <v>-98160</v>
      </c>
      <c r="N1422" s="52" t="s">
        <v>173</v>
      </c>
      <c r="P1422" s="49">
        <v>85323</v>
      </c>
      <c r="Q1422" s="49">
        <v>0</v>
      </c>
      <c r="R1422" s="49">
        <v>200000</v>
      </c>
      <c r="S1422" s="77">
        <f t="shared" si="136"/>
        <v>85323</v>
      </c>
      <c r="T1422" s="77">
        <f t="shared" si="137"/>
        <v>285323</v>
      </c>
      <c r="U1422" s="49">
        <v>198160</v>
      </c>
      <c r="V1422" s="49">
        <v>104383</v>
      </c>
      <c r="W1422" s="49">
        <v>96972</v>
      </c>
      <c r="X1422" s="49">
        <f>T1422-(U1422+V1422)</f>
        <v>-17220</v>
      </c>
      <c r="Y1422" s="49" t="s">
        <v>181</v>
      </c>
      <c r="Z1422" s="53">
        <v>4.8599999999999997E-2</v>
      </c>
      <c r="AB1422" s="53">
        <f t="shared" si="138"/>
        <v>-4.8599999999999997E-2</v>
      </c>
      <c r="AM1422" s="49" t="s">
        <v>3846</v>
      </c>
      <c r="AN1422" s="49" t="s">
        <v>4272</v>
      </c>
    </row>
    <row r="1423" spans="1:40" hidden="1" x14ac:dyDescent="0.2">
      <c r="A1423" s="49" t="s">
        <v>5760</v>
      </c>
      <c r="B1423" s="49" t="s">
        <v>5761</v>
      </c>
      <c r="C1423" s="50" t="s">
        <v>166</v>
      </c>
      <c r="D1423" s="49" t="s">
        <v>437</v>
      </c>
      <c r="E1423" s="49" t="s">
        <v>5762</v>
      </c>
      <c r="F1423" s="49" t="s">
        <v>5658</v>
      </c>
      <c r="G1423" s="49" t="s">
        <v>3962</v>
      </c>
      <c r="H1423" s="49" t="s">
        <v>4908</v>
      </c>
      <c r="I1423" s="51" t="s">
        <v>5763</v>
      </c>
      <c r="J1423" s="49">
        <v>21</v>
      </c>
      <c r="K1423" s="49">
        <v>8000</v>
      </c>
      <c r="L1423" s="49">
        <f t="shared" si="135"/>
        <v>4108</v>
      </c>
      <c r="M1423" s="82"/>
      <c r="N1423" s="52" t="s">
        <v>243</v>
      </c>
      <c r="P1423" s="49">
        <v>3840</v>
      </c>
      <c r="Q1423" s="49">
        <v>8000</v>
      </c>
      <c r="R1423" s="49">
        <v>0</v>
      </c>
      <c r="S1423" s="77">
        <f t="shared" si="136"/>
        <v>11840</v>
      </c>
      <c r="T1423" s="77">
        <f t="shared" si="137"/>
        <v>11840</v>
      </c>
      <c r="U1423" s="49">
        <v>3892</v>
      </c>
      <c r="V1423" s="49">
        <v>66</v>
      </c>
      <c r="W1423" s="49">
        <v>66</v>
      </c>
      <c r="X1423" s="49">
        <f>P1423-(U1423+V1423)</f>
        <v>-118</v>
      </c>
      <c r="Y1423" s="49" t="s">
        <v>181</v>
      </c>
      <c r="Z1423" s="53">
        <v>1.2500000000000001E-2</v>
      </c>
      <c r="AB1423" s="53">
        <f t="shared" si="138"/>
        <v>-1.2500000000000001E-2</v>
      </c>
      <c r="AM1423" s="49" t="s">
        <v>3846</v>
      </c>
      <c r="AN1423" s="49" t="s">
        <v>4272</v>
      </c>
    </row>
    <row r="1424" spans="1:40" hidden="1" x14ac:dyDescent="0.2">
      <c r="A1424" s="49" t="s">
        <v>5764</v>
      </c>
      <c r="B1424" s="49" t="s">
        <v>5765</v>
      </c>
      <c r="C1424" s="50" t="s">
        <v>166</v>
      </c>
      <c r="D1424" s="49" t="s">
        <v>437</v>
      </c>
      <c r="E1424" s="49" t="s">
        <v>5766</v>
      </c>
      <c r="F1424" s="49" t="s">
        <v>5658</v>
      </c>
      <c r="G1424" s="49" t="s">
        <v>3962</v>
      </c>
      <c r="H1424" s="49" t="s">
        <v>4696</v>
      </c>
      <c r="I1424" s="51" t="s">
        <v>5767</v>
      </c>
      <c r="J1424" s="49">
        <v>83</v>
      </c>
      <c r="K1424" s="49">
        <v>500</v>
      </c>
      <c r="L1424" s="49">
        <f t="shared" si="135"/>
        <v>-42149</v>
      </c>
      <c r="N1424" s="52" t="s">
        <v>243</v>
      </c>
      <c r="P1424" s="49">
        <v>28838</v>
      </c>
      <c r="Q1424" s="49">
        <v>13000</v>
      </c>
      <c r="R1424" s="49">
        <v>4487</v>
      </c>
      <c r="S1424" s="77">
        <f t="shared" si="136"/>
        <v>41838</v>
      </c>
      <c r="T1424" s="77">
        <f t="shared" si="137"/>
        <v>46325</v>
      </c>
      <c r="U1424" s="49">
        <v>42649</v>
      </c>
      <c r="V1424" s="49">
        <v>16068</v>
      </c>
      <c r="W1424" s="49">
        <v>20138</v>
      </c>
      <c r="X1424" s="49">
        <f>P1424-(U1424+V1424)</f>
        <v>-29879</v>
      </c>
      <c r="Y1424" s="49" t="s">
        <v>181</v>
      </c>
      <c r="Z1424" s="53">
        <v>0.34399999999999997</v>
      </c>
      <c r="AB1424" s="53">
        <f t="shared" si="138"/>
        <v>-0.34399999999999997</v>
      </c>
      <c r="AM1424" s="49" t="s">
        <v>3846</v>
      </c>
      <c r="AN1424" s="49" t="s">
        <v>4272</v>
      </c>
    </row>
    <row r="1425" spans="1:40" hidden="1" x14ac:dyDescent="0.2">
      <c r="A1425" s="49" t="s">
        <v>5768</v>
      </c>
      <c r="B1425" s="49" t="s">
        <v>5769</v>
      </c>
      <c r="C1425" s="50" t="s">
        <v>166</v>
      </c>
      <c r="D1425" s="49" t="s">
        <v>417</v>
      </c>
      <c r="E1425" s="49" t="s">
        <v>5770</v>
      </c>
      <c r="F1425" s="49" t="s">
        <v>5658</v>
      </c>
      <c r="G1425" s="49" t="s">
        <v>780</v>
      </c>
      <c r="H1425" s="49" t="s">
        <v>5425</v>
      </c>
      <c r="I1425" s="51" t="s">
        <v>5771</v>
      </c>
      <c r="J1425" s="49">
        <v>25</v>
      </c>
      <c r="K1425" s="49">
        <v>650</v>
      </c>
      <c r="L1425" s="49">
        <f t="shared" si="135"/>
        <v>-15029</v>
      </c>
      <c r="N1425" s="52" t="s">
        <v>243</v>
      </c>
      <c r="P1425" s="49">
        <v>10389</v>
      </c>
      <c r="Q1425" s="49">
        <v>1950</v>
      </c>
      <c r="R1425" s="49">
        <v>0</v>
      </c>
      <c r="S1425" s="77">
        <f t="shared" si="136"/>
        <v>12339</v>
      </c>
      <c r="T1425" s="77">
        <f t="shared" si="137"/>
        <v>12339</v>
      </c>
      <c r="U1425" s="49">
        <v>15679</v>
      </c>
      <c r="V1425" s="49">
        <v>7470</v>
      </c>
      <c r="W1425" s="49">
        <v>7270</v>
      </c>
      <c r="X1425" s="49">
        <f>P1425-(U1425+V1425)</f>
        <v>-12760</v>
      </c>
      <c r="Y1425" s="49" t="s">
        <v>181</v>
      </c>
      <c r="Z1425" s="53">
        <v>0.125</v>
      </c>
      <c r="AB1425" s="53">
        <f t="shared" si="138"/>
        <v>-0.125</v>
      </c>
      <c r="AM1425" s="49" t="s">
        <v>3846</v>
      </c>
      <c r="AN1425" s="49" t="s">
        <v>4272</v>
      </c>
    </row>
    <row r="1426" spans="1:40" hidden="1" x14ac:dyDescent="0.2">
      <c r="A1426" s="49" t="s">
        <v>5772</v>
      </c>
      <c r="B1426" s="49" t="s">
        <v>5773</v>
      </c>
      <c r="C1426" s="50" t="s">
        <v>166</v>
      </c>
      <c r="D1426" s="49" t="s">
        <v>283</v>
      </c>
      <c r="E1426" s="49" t="s">
        <v>5774</v>
      </c>
      <c r="F1426" s="49" t="s">
        <v>5658</v>
      </c>
      <c r="G1426" s="49" t="s">
        <v>5680</v>
      </c>
      <c r="H1426" s="49" t="s">
        <v>5681</v>
      </c>
      <c r="I1426" s="51" t="s">
        <v>5775</v>
      </c>
      <c r="J1426" s="49">
        <v>9</v>
      </c>
      <c r="K1426" s="49">
        <v>2000</v>
      </c>
      <c r="L1426" s="49">
        <f t="shared" si="135"/>
        <v>1569</v>
      </c>
      <c r="M1426" s="82"/>
      <c r="N1426" s="52" t="s">
        <v>243</v>
      </c>
      <c r="P1426" s="49">
        <v>381</v>
      </c>
      <c r="Q1426" s="49">
        <v>0</v>
      </c>
      <c r="R1426" s="49">
        <v>0</v>
      </c>
      <c r="S1426" s="77">
        <f t="shared" si="136"/>
        <v>381</v>
      </c>
      <c r="T1426" s="77">
        <f t="shared" si="137"/>
        <v>381</v>
      </c>
      <c r="U1426" s="49">
        <v>431</v>
      </c>
      <c r="V1426" s="49">
        <v>210</v>
      </c>
      <c r="W1426" s="49">
        <v>210</v>
      </c>
      <c r="X1426" s="49">
        <f>P1426-(U1426+V1426)</f>
        <v>-260</v>
      </c>
      <c r="Y1426" s="49" t="s">
        <v>181</v>
      </c>
      <c r="Z1426" s="53">
        <v>0.64</v>
      </c>
      <c r="AB1426" s="53">
        <f t="shared" si="138"/>
        <v>-0.64</v>
      </c>
      <c r="AM1426" s="49" t="s">
        <v>3846</v>
      </c>
      <c r="AN1426" s="49" t="s">
        <v>4272</v>
      </c>
    </row>
    <row r="1427" spans="1:40" hidden="1" x14ac:dyDescent="0.2">
      <c r="A1427" s="49" t="s">
        <v>5776</v>
      </c>
      <c r="B1427" s="49" t="s">
        <v>5777</v>
      </c>
      <c r="C1427" s="50" t="s">
        <v>166</v>
      </c>
      <c r="D1427" s="49" t="s">
        <v>437</v>
      </c>
      <c r="E1427" s="49" t="s">
        <v>5778</v>
      </c>
      <c r="F1427" s="49" t="s">
        <v>5658</v>
      </c>
      <c r="G1427" s="49" t="s">
        <v>5710</v>
      </c>
      <c r="H1427" s="49" t="s">
        <v>5711</v>
      </c>
      <c r="I1427" s="51" t="s">
        <v>5779</v>
      </c>
      <c r="J1427" s="49">
        <v>11</v>
      </c>
      <c r="K1427" s="49">
        <v>1000</v>
      </c>
      <c r="L1427" s="49">
        <f t="shared" si="135"/>
        <v>-314</v>
      </c>
      <c r="N1427" s="52" t="s">
        <v>173</v>
      </c>
      <c r="P1427" s="49">
        <v>3058</v>
      </c>
      <c r="Q1427" s="49">
        <v>0</v>
      </c>
      <c r="R1427" s="49">
        <v>0</v>
      </c>
      <c r="S1427" s="77">
        <f t="shared" si="136"/>
        <v>3058</v>
      </c>
      <c r="T1427" s="77">
        <f t="shared" si="137"/>
        <v>3058</v>
      </c>
      <c r="U1427" s="49">
        <v>1314</v>
      </c>
      <c r="V1427" s="49">
        <v>0</v>
      </c>
      <c r="W1427" s="49">
        <v>0</v>
      </c>
      <c r="X1427" s="49">
        <f>T1427-(U1427+V1427)</f>
        <v>1744</v>
      </c>
      <c r="Y1427" s="49" t="s">
        <v>190</v>
      </c>
      <c r="Z1427" s="53">
        <v>0.63360000000000005</v>
      </c>
      <c r="AB1427" s="53">
        <f t="shared" si="138"/>
        <v>-0.63360000000000005</v>
      </c>
      <c r="AM1427" s="49" t="s">
        <v>3846</v>
      </c>
      <c r="AN1427" s="49" t="s">
        <v>4272</v>
      </c>
    </row>
    <row r="1428" spans="1:40" hidden="1" x14ac:dyDescent="0.2">
      <c r="A1428" s="49" t="s">
        <v>5780</v>
      </c>
      <c r="B1428" s="49" t="s">
        <v>5781</v>
      </c>
      <c r="C1428" s="50" t="s">
        <v>166</v>
      </c>
      <c r="D1428" s="49" t="s">
        <v>437</v>
      </c>
      <c r="E1428" s="49" t="s">
        <v>5782</v>
      </c>
      <c r="F1428" s="49" t="s">
        <v>5658</v>
      </c>
      <c r="G1428" s="49" t="s">
        <v>3962</v>
      </c>
      <c r="H1428" s="49" t="s">
        <v>4627</v>
      </c>
      <c r="I1428" s="51" t="s">
        <v>5783</v>
      </c>
      <c r="J1428" s="49">
        <v>13</v>
      </c>
      <c r="K1428" s="49">
        <v>2000</v>
      </c>
      <c r="L1428" s="49">
        <f t="shared" si="135"/>
        <v>-982</v>
      </c>
      <c r="N1428" s="52" t="s">
        <v>243</v>
      </c>
      <c r="P1428" s="49">
        <v>3270</v>
      </c>
      <c r="Q1428" s="49">
        <v>0</v>
      </c>
      <c r="R1428" s="49">
        <v>0</v>
      </c>
      <c r="S1428" s="77">
        <f t="shared" si="136"/>
        <v>3270</v>
      </c>
      <c r="T1428" s="77">
        <f t="shared" si="137"/>
        <v>3270</v>
      </c>
      <c r="U1428" s="49">
        <v>2982</v>
      </c>
      <c r="V1428" s="49">
        <v>0</v>
      </c>
      <c r="W1428" s="49">
        <v>0</v>
      </c>
      <c r="X1428" s="49">
        <f t="shared" ref="X1428:X1450" si="140">P1428-(U1428+V1428)</f>
        <v>288</v>
      </c>
      <c r="Y1428" s="49" t="s">
        <v>190</v>
      </c>
      <c r="Z1428" s="53">
        <v>0.28643999999999997</v>
      </c>
      <c r="AB1428" s="53">
        <f t="shared" si="138"/>
        <v>-0.28643999999999997</v>
      </c>
      <c r="AM1428" s="49" t="s">
        <v>3846</v>
      </c>
      <c r="AN1428" s="49" t="s">
        <v>4272</v>
      </c>
    </row>
    <row r="1429" spans="1:40" hidden="1" x14ac:dyDescent="0.2">
      <c r="A1429" s="49" t="s">
        <v>5784</v>
      </c>
      <c r="B1429" s="49" t="s">
        <v>5785</v>
      </c>
      <c r="C1429" s="50" t="s">
        <v>166</v>
      </c>
      <c r="D1429" s="49" t="s">
        <v>437</v>
      </c>
      <c r="E1429" s="49" t="s">
        <v>5786</v>
      </c>
      <c r="F1429" s="49" t="s">
        <v>5658</v>
      </c>
      <c r="G1429" s="49" t="s">
        <v>3962</v>
      </c>
      <c r="H1429" s="49" t="s">
        <v>4696</v>
      </c>
      <c r="I1429" s="51" t="s">
        <v>5787</v>
      </c>
      <c r="J1429" s="49">
        <v>33</v>
      </c>
      <c r="K1429" s="49">
        <v>2000</v>
      </c>
      <c r="L1429" s="49">
        <f t="shared" si="135"/>
        <v>-29856</v>
      </c>
      <c r="N1429" s="52" t="s">
        <v>243</v>
      </c>
      <c r="P1429" s="49">
        <v>37349</v>
      </c>
      <c r="Q1429" s="49">
        <v>4000</v>
      </c>
      <c r="R1429" s="49">
        <v>0</v>
      </c>
      <c r="S1429" s="77">
        <f t="shared" si="136"/>
        <v>41349</v>
      </c>
      <c r="T1429" s="77">
        <f t="shared" si="137"/>
        <v>41349</v>
      </c>
      <c r="U1429" s="49">
        <v>31856</v>
      </c>
      <c r="V1429" s="49">
        <v>9123</v>
      </c>
      <c r="W1429" s="49">
        <v>8571</v>
      </c>
      <c r="X1429" s="49">
        <f t="shared" si="140"/>
        <v>-3630</v>
      </c>
      <c r="Y1429" s="49" t="s">
        <v>181</v>
      </c>
      <c r="Z1429" s="53">
        <v>0.21229999999999999</v>
      </c>
      <c r="AB1429" s="53">
        <f t="shared" si="138"/>
        <v>-0.21229999999999999</v>
      </c>
      <c r="AM1429" s="49" t="s">
        <v>3846</v>
      </c>
      <c r="AN1429" s="49" t="s">
        <v>4272</v>
      </c>
    </row>
    <row r="1430" spans="1:40" hidden="1" x14ac:dyDescent="0.2">
      <c r="A1430" s="49" t="s">
        <v>5788</v>
      </c>
      <c r="B1430" s="49" t="s">
        <v>5789</v>
      </c>
      <c r="C1430" s="50" t="s">
        <v>166</v>
      </c>
      <c r="D1430" s="49" t="s">
        <v>437</v>
      </c>
      <c r="E1430" s="49" t="s">
        <v>5790</v>
      </c>
      <c r="F1430" s="49" t="s">
        <v>5658</v>
      </c>
      <c r="G1430" s="49" t="s">
        <v>5659</v>
      </c>
      <c r="H1430" s="49" t="s">
        <v>4299</v>
      </c>
      <c r="I1430" s="51" t="s">
        <v>5791</v>
      </c>
      <c r="J1430" s="49">
        <v>11</v>
      </c>
      <c r="K1430" s="49">
        <v>4000</v>
      </c>
      <c r="L1430" s="49">
        <f t="shared" si="135"/>
        <v>-103438</v>
      </c>
      <c r="N1430" s="52" t="s">
        <v>243</v>
      </c>
      <c r="P1430" s="49">
        <v>37245</v>
      </c>
      <c r="Q1430" s="49">
        <v>0</v>
      </c>
      <c r="R1430" s="49">
        <v>60000</v>
      </c>
      <c r="S1430" s="77">
        <f t="shared" si="136"/>
        <v>37245</v>
      </c>
      <c r="T1430" s="77">
        <f t="shared" si="137"/>
        <v>97245</v>
      </c>
      <c r="U1430" s="49">
        <v>107438</v>
      </c>
      <c r="V1430" s="49">
        <v>52199</v>
      </c>
      <c r="W1430" s="49">
        <v>53557</v>
      </c>
      <c r="X1430" s="49">
        <f t="shared" si="140"/>
        <v>-122392</v>
      </c>
      <c r="Y1430" s="49" t="s">
        <v>181</v>
      </c>
      <c r="Z1430" s="53">
        <v>2.82E-3</v>
      </c>
      <c r="AB1430" s="53">
        <f t="shared" si="138"/>
        <v>-2.82E-3</v>
      </c>
      <c r="AM1430" s="49" t="s">
        <v>3846</v>
      </c>
      <c r="AN1430" s="49" t="s">
        <v>4272</v>
      </c>
    </row>
    <row r="1431" spans="1:40" hidden="1" x14ac:dyDescent="0.2">
      <c r="A1431" s="49" t="s">
        <v>5792</v>
      </c>
      <c r="B1431" s="49" t="s">
        <v>5793</v>
      </c>
      <c r="C1431" s="50" t="s">
        <v>166</v>
      </c>
      <c r="D1431" s="49" t="s">
        <v>437</v>
      </c>
      <c r="E1431" s="49" t="s">
        <v>5794</v>
      </c>
      <c r="F1431" s="49" t="s">
        <v>5658</v>
      </c>
      <c r="G1431" s="49" t="s">
        <v>3962</v>
      </c>
      <c r="H1431" s="49" t="s">
        <v>4908</v>
      </c>
      <c r="I1431" s="51" t="s">
        <v>5795</v>
      </c>
      <c r="J1431" s="49">
        <v>21</v>
      </c>
      <c r="K1431" s="49">
        <v>8000</v>
      </c>
      <c r="L1431" s="49">
        <f t="shared" si="135"/>
        <v>6458</v>
      </c>
      <c r="M1431" s="82"/>
      <c r="N1431" s="52" t="s">
        <v>243</v>
      </c>
      <c r="P1431" s="49">
        <v>2109</v>
      </c>
      <c r="Q1431" s="49">
        <v>0</v>
      </c>
      <c r="R1431" s="49">
        <v>0</v>
      </c>
      <c r="S1431" s="77">
        <f t="shared" si="136"/>
        <v>2109</v>
      </c>
      <c r="T1431" s="77">
        <f t="shared" si="137"/>
        <v>2109</v>
      </c>
      <c r="U1431" s="49">
        <v>1542</v>
      </c>
      <c r="V1431" s="49">
        <v>609</v>
      </c>
      <c r="W1431" s="49">
        <v>666</v>
      </c>
      <c r="X1431" s="49">
        <f t="shared" si="140"/>
        <v>-42</v>
      </c>
      <c r="Y1431" s="49" t="s">
        <v>181</v>
      </c>
      <c r="Z1431" s="53">
        <v>3.5709999999999999E-2</v>
      </c>
      <c r="AB1431" s="53">
        <f t="shared" si="138"/>
        <v>-3.5709999999999999E-2</v>
      </c>
      <c r="AM1431" s="49" t="s">
        <v>3846</v>
      </c>
      <c r="AN1431" s="49" t="s">
        <v>4272</v>
      </c>
    </row>
    <row r="1432" spans="1:40" hidden="1" x14ac:dyDescent="0.2">
      <c r="A1432" s="49" t="s">
        <v>5796</v>
      </c>
      <c r="B1432" s="49" t="s">
        <v>5797</v>
      </c>
      <c r="C1432" s="50" t="s">
        <v>166</v>
      </c>
      <c r="D1432" s="49" t="s">
        <v>417</v>
      </c>
      <c r="E1432" s="49" t="s">
        <v>5798</v>
      </c>
      <c r="F1432" s="49" t="s">
        <v>5658</v>
      </c>
      <c r="G1432" s="49" t="s">
        <v>780</v>
      </c>
      <c r="H1432" s="49" t="s">
        <v>5425</v>
      </c>
      <c r="I1432" s="51" t="s">
        <v>5799</v>
      </c>
      <c r="J1432" s="49">
        <v>25</v>
      </c>
      <c r="K1432" s="49">
        <v>1800</v>
      </c>
      <c r="L1432" s="49">
        <f t="shared" si="135"/>
        <v>-9084</v>
      </c>
      <c r="N1432" s="52" t="s">
        <v>243</v>
      </c>
      <c r="P1432" s="49">
        <v>5868</v>
      </c>
      <c r="Q1432" s="49">
        <v>9000</v>
      </c>
      <c r="R1432" s="49">
        <v>7200</v>
      </c>
      <c r="S1432" s="77">
        <f t="shared" si="136"/>
        <v>14868</v>
      </c>
      <c r="T1432" s="77">
        <f t="shared" si="137"/>
        <v>22068</v>
      </c>
      <c r="U1432" s="49">
        <v>10884</v>
      </c>
      <c r="V1432" s="49">
        <v>6183</v>
      </c>
      <c r="W1432" s="49">
        <v>6396</v>
      </c>
      <c r="X1432" s="49">
        <f t="shared" si="140"/>
        <v>-11199</v>
      </c>
      <c r="Y1432" s="49" t="s">
        <v>181</v>
      </c>
      <c r="Z1432" s="53">
        <v>0.27</v>
      </c>
      <c r="AB1432" s="53">
        <f t="shared" si="138"/>
        <v>-0.27</v>
      </c>
      <c r="AM1432" s="49" t="s">
        <v>3846</v>
      </c>
      <c r="AN1432" s="49" t="s">
        <v>4272</v>
      </c>
    </row>
    <row r="1433" spans="1:40" hidden="1" x14ac:dyDescent="0.2">
      <c r="A1433" s="49" t="s">
        <v>5800</v>
      </c>
      <c r="B1433" s="49" t="s">
        <v>5801</v>
      </c>
      <c r="C1433" s="50" t="s">
        <v>166</v>
      </c>
      <c r="D1433" s="49" t="s">
        <v>417</v>
      </c>
      <c r="E1433" s="49" t="s">
        <v>5802</v>
      </c>
      <c r="F1433" s="49" t="s">
        <v>5658</v>
      </c>
      <c r="G1433" s="49" t="s">
        <v>780</v>
      </c>
      <c r="H1433" s="49" t="s">
        <v>5425</v>
      </c>
      <c r="I1433" s="51" t="s">
        <v>5803</v>
      </c>
      <c r="J1433" s="49">
        <v>23</v>
      </c>
      <c r="K1433" s="49">
        <v>650</v>
      </c>
      <c r="L1433" s="49">
        <f t="shared" si="135"/>
        <v>380</v>
      </c>
      <c r="M1433" s="49">
        <f>L1433*Z1433</f>
        <v>121.60000000000001</v>
      </c>
      <c r="N1433" s="52" t="s">
        <v>243</v>
      </c>
      <c r="P1433" s="49">
        <v>89725</v>
      </c>
      <c r="Q1433" s="49">
        <v>0</v>
      </c>
      <c r="R1433" s="49">
        <v>0</v>
      </c>
      <c r="S1433" s="77">
        <f t="shared" si="136"/>
        <v>89725</v>
      </c>
      <c r="T1433" s="77">
        <f t="shared" si="137"/>
        <v>89725</v>
      </c>
      <c r="U1433" s="49">
        <v>270</v>
      </c>
      <c r="V1433" s="49">
        <v>285</v>
      </c>
      <c r="W1433" s="49">
        <v>315</v>
      </c>
      <c r="X1433" s="49">
        <f t="shared" si="140"/>
        <v>89170</v>
      </c>
      <c r="Y1433" s="49" t="s">
        <v>190</v>
      </c>
      <c r="Z1433" s="53">
        <v>0.32</v>
      </c>
      <c r="AB1433" s="53">
        <f t="shared" si="138"/>
        <v>-0.32</v>
      </c>
      <c r="AM1433" s="49" t="s">
        <v>3846</v>
      </c>
      <c r="AN1433" s="49" t="s">
        <v>4272</v>
      </c>
    </row>
    <row r="1434" spans="1:40" hidden="1" x14ac:dyDescent="0.2">
      <c r="A1434" s="49" t="s">
        <v>5804</v>
      </c>
      <c r="B1434" s="49" t="s">
        <v>5805</v>
      </c>
      <c r="C1434" s="50" t="s">
        <v>166</v>
      </c>
      <c r="D1434" s="49" t="s">
        <v>283</v>
      </c>
      <c r="E1434" s="49" t="s">
        <v>5806</v>
      </c>
      <c r="F1434" s="49" t="s">
        <v>5658</v>
      </c>
      <c r="G1434" s="49" t="s">
        <v>1054</v>
      </c>
      <c r="H1434" s="49" t="s">
        <v>5752</v>
      </c>
      <c r="I1434" s="51" t="s">
        <v>5807</v>
      </c>
      <c r="J1434" s="49">
        <v>21</v>
      </c>
      <c r="K1434" s="49">
        <v>10000</v>
      </c>
      <c r="L1434" s="49">
        <f t="shared" si="135"/>
        <v>-28180</v>
      </c>
      <c r="N1434" s="52" t="s">
        <v>243</v>
      </c>
      <c r="P1434" s="49">
        <v>11253</v>
      </c>
      <c r="Q1434" s="49">
        <v>0</v>
      </c>
      <c r="R1434" s="49">
        <v>30000</v>
      </c>
      <c r="S1434" s="77">
        <f t="shared" si="136"/>
        <v>11253</v>
      </c>
      <c r="T1434" s="77">
        <f t="shared" si="137"/>
        <v>41253</v>
      </c>
      <c r="U1434" s="49">
        <v>38180</v>
      </c>
      <c r="V1434" s="49">
        <v>6283</v>
      </c>
      <c r="W1434" s="49">
        <v>5109</v>
      </c>
      <c r="X1434" s="49">
        <f t="shared" si="140"/>
        <v>-33210</v>
      </c>
      <c r="Y1434" s="49" t="s">
        <v>181</v>
      </c>
      <c r="Z1434" s="53">
        <v>0.26</v>
      </c>
      <c r="AB1434" s="53">
        <f t="shared" si="138"/>
        <v>-0.26</v>
      </c>
      <c r="AM1434" s="49" t="s">
        <v>3846</v>
      </c>
      <c r="AN1434" s="49" t="s">
        <v>4272</v>
      </c>
    </row>
    <row r="1435" spans="1:40" hidden="1" x14ac:dyDescent="0.2">
      <c r="A1435" s="49" t="s">
        <v>5808</v>
      </c>
      <c r="B1435" s="49" t="s">
        <v>5809</v>
      </c>
      <c r="C1435" s="50" t="s">
        <v>166</v>
      </c>
      <c r="D1435" s="49" t="s">
        <v>437</v>
      </c>
      <c r="E1435" s="49" t="s">
        <v>5810</v>
      </c>
      <c r="F1435" s="49" t="s">
        <v>5658</v>
      </c>
      <c r="G1435" s="49" t="s">
        <v>3962</v>
      </c>
      <c r="H1435" s="49" t="s">
        <v>4908</v>
      </c>
      <c r="I1435" s="51" t="s">
        <v>5811</v>
      </c>
      <c r="J1435" s="49">
        <v>21</v>
      </c>
      <c r="K1435" s="49">
        <v>8000</v>
      </c>
      <c r="L1435" s="49">
        <f t="shared" si="135"/>
        <v>-622830</v>
      </c>
      <c r="N1435" s="52" t="s">
        <v>243</v>
      </c>
      <c r="P1435" s="49">
        <v>692888</v>
      </c>
      <c r="Q1435" s="49">
        <v>68000</v>
      </c>
      <c r="R1435" s="49">
        <v>0</v>
      </c>
      <c r="S1435" s="77">
        <f t="shared" si="136"/>
        <v>760888</v>
      </c>
      <c r="T1435" s="77">
        <f t="shared" si="137"/>
        <v>760888</v>
      </c>
      <c r="U1435" s="49">
        <v>630830</v>
      </c>
      <c r="V1435" s="49">
        <v>118069</v>
      </c>
      <c r="W1435" s="49">
        <v>95570</v>
      </c>
      <c r="X1435" s="49">
        <f t="shared" si="140"/>
        <v>-56011</v>
      </c>
      <c r="Y1435" s="49" t="s">
        <v>181</v>
      </c>
      <c r="Z1435" s="53">
        <v>1.4999999999999999E-2</v>
      </c>
      <c r="AB1435" s="53">
        <f t="shared" si="138"/>
        <v>-1.4999999999999999E-2</v>
      </c>
      <c r="AM1435" s="49" t="s">
        <v>3846</v>
      </c>
      <c r="AN1435" s="49" t="s">
        <v>4272</v>
      </c>
    </row>
    <row r="1436" spans="1:40" hidden="1" x14ac:dyDescent="0.2">
      <c r="A1436" s="49" t="s">
        <v>5812</v>
      </c>
      <c r="B1436" s="49" t="s">
        <v>5813</v>
      </c>
      <c r="C1436" s="50" t="s">
        <v>166</v>
      </c>
      <c r="D1436" s="49" t="s">
        <v>437</v>
      </c>
      <c r="E1436" s="49" t="s">
        <v>5814</v>
      </c>
      <c r="F1436" s="49" t="s">
        <v>5658</v>
      </c>
      <c r="G1436" s="49" t="s">
        <v>5659</v>
      </c>
      <c r="H1436" s="49" t="s">
        <v>4299</v>
      </c>
      <c r="I1436" s="51" t="s">
        <v>5815</v>
      </c>
      <c r="J1436" s="49">
        <v>11</v>
      </c>
      <c r="K1436" s="49">
        <v>4000</v>
      </c>
      <c r="L1436" s="49">
        <f t="shared" si="135"/>
        <v>-660713</v>
      </c>
      <c r="N1436" s="52" t="s">
        <v>243</v>
      </c>
      <c r="P1436" s="49">
        <v>409044</v>
      </c>
      <c r="Q1436" s="49">
        <v>0</v>
      </c>
      <c r="R1436" s="49">
        <v>296000</v>
      </c>
      <c r="S1436" s="77">
        <f t="shared" si="136"/>
        <v>409044</v>
      </c>
      <c r="T1436" s="77">
        <f t="shared" si="137"/>
        <v>705044</v>
      </c>
      <c r="U1436" s="49">
        <v>664713</v>
      </c>
      <c r="V1436" s="49">
        <v>399120</v>
      </c>
      <c r="W1436" s="49">
        <v>414809</v>
      </c>
      <c r="X1436" s="49">
        <f t="shared" si="140"/>
        <v>-654789</v>
      </c>
      <c r="Y1436" s="49" t="s">
        <v>181</v>
      </c>
      <c r="Z1436" s="53">
        <v>4.6299999999999996E-3</v>
      </c>
      <c r="AB1436" s="53">
        <f t="shared" si="138"/>
        <v>-4.6299999999999996E-3</v>
      </c>
      <c r="AM1436" s="49" t="s">
        <v>3846</v>
      </c>
      <c r="AN1436" s="49" t="s">
        <v>4272</v>
      </c>
    </row>
    <row r="1437" spans="1:40" hidden="1" x14ac:dyDescent="0.2">
      <c r="A1437" s="49" t="s">
        <v>5816</v>
      </c>
      <c r="B1437" s="49" t="s">
        <v>5817</v>
      </c>
      <c r="C1437" s="50" t="s">
        <v>166</v>
      </c>
      <c r="D1437" s="49" t="s">
        <v>437</v>
      </c>
      <c r="E1437" s="49" t="s">
        <v>5818</v>
      </c>
      <c r="F1437" s="49" t="s">
        <v>5658</v>
      </c>
      <c r="G1437" s="49" t="s">
        <v>3962</v>
      </c>
      <c r="H1437" s="49" t="s">
        <v>4908</v>
      </c>
      <c r="I1437" s="51" t="s">
        <v>5819</v>
      </c>
      <c r="J1437" s="49">
        <v>21</v>
      </c>
      <c r="K1437" s="49">
        <v>8000</v>
      </c>
      <c r="L1437" s="49">
        <f t="shared" si="135"/>
        <v>-2217746</v>
      </c>
      <c r="N1437" s="52" t="s">
        <v>243</v>
      </c>
      <c r="P1437" s="49">
        <v>1366347</v>
      </c>
      <c r="Q1437" s="49">
        <v>956000</v>
      </c>
      <c r="R1437" s="49">
        <v>1028000</v>
      </c>
      <c r="S1437" s="77">
        <f t="shared" si="136"/>
        <v>2322347</v>
      </c>
      <c r="T1437" s="77">
        <f t="shared" si="137"/>
        <v>3350347</v>
      </c>
      <c r="U1437" s="49">
        <v>2225746</v>
      </c>
      <c r="V1437" s="49">
        <v>1159167</v>
      </c>
      <c r="W1437" s="49">
        <v>1055822</v>
      </c>
      <c r="X1437" s="49">
        <f t="shared" si="140"/>
        <v>-2018566</v>
      </c>
      <c r="Y1437" s="49" t="s">
        <v>181</v>
      </c>
      <c r="Z1437" s="53">
        <v>4.1999999999999997E-3</v>
      </c>
      <c r="AB1437" s="53">
        <f t="shared" si="138"/>
        <v>-4.1999999999999997E-3</v>
      </c>
      <c r="AM1437" s="49" t="s">
        <v>3846</v>
      </c>
      <c r="AN1437" s="49" t="s">
        <v>4272</v>
      </c>
    </row>
    <row r="1438" spans="1:40" hidden="1" x14ac:dyDescent="0.2">
      <c r="A1438" s="49" t="s">
        <v>5820</v>
      </c>
      <c r="B1438" s="49" t="s">
        <v>5821</v>
      </c>
      <c r="C1438" s="50" t="s">
        <v>166</v>
      </c>
      <c r="D1438" s="49" t="s">
        <v>437</v>
      </c>
      <c r="E1438" s="49" t="s">
        <v>5822</v>
      </c>
      <c r="F1438" s="49" t="s">
        <v>5658</v>
      </c>
      <c r="G1438" s="49" t="s">
        <v>3962</v>
      </c>
      <c r="H1438" s="49" t="s">
        <v>4407</v>
      </c>
      <c r="I1438" s="51" t="s">
        <v>5823</v>
      </c>
      <c r="J1438" s="49">
        <v>13</v>
      </c>
      <c r="K1438" s="49">
        <v>3500</v>
      </c>
      <c r="L1438" s="49">
        <f t="shared" si="135"/>
        <v>-151738</v>
      </c>
      <c r="N1438" s="52" t="s">
        <v>243</v>
      </c>
      <c r="P1438" s="49">
        <v>77496</v>
      </c>
      <c r="Q1438" s="49">
        <v>0</v>
      </c>
      <c r="R1438" s="49">
        <v>94500</v>
      </c>
      <c r="S1438" s="77">
        <f t="shared" si="136"/>
        <v>77496</v>
      </c>
      <c r="T1438" s="77">
        <f t="shared" si="137"/>
        <v>171996</v>
      </c>
      <c r="U1438" s="49">
        <v>155238</v>
      </c>
      <c r="V1438" s="49">
        <v>99207</v>
      </c>
      <c r="W1438" s="49">
        <v>102354</v>
      </c>
      <c r="X1438" s="49">
        <f t="shared" si="140"/>
        <v>-176949</v>
      </c>
      <c r="Y1438" s="49" t="s">
        <v>181</v>
      </c>
      <c r="Z1438" s="53">
        <v>4.36E-2</v>
      </c>
      <c r="AB1438" s="53">
        <f t="shared" si="138"/>
        <v>-4.36E-2</v>
      </c>
      <c r="AM1438" s="49" t="s">
        <v>3846</v>
      </c>
      <c r="AN1438" s="49" t="s">
        <v>4272</v>
      </c>
    </row>
    <row r="1439" spans="1:40" hidden="1" x14ac:dyDescent="0.2">
      <c r="A1439" s="49" t="s">
        <v>5824</v>
      </c>
      <c r="B1439" s="49" t="s">
        <v>5825</v>
      </c>
      <c r="C1439" s="50" t="s">
        <v>166</v>
      </c>
      <c r="D1439" s="49" t="s">
        <v>437</v>
      </c>
      <c r="E1439" s="49" t="s">
        <v>5826</v>
      </c>
      <c r="F1439" s="49" t="s">
        <v>5658</v>
      </c>
      <c r="G1439" s="49" t="s">
        <v>3962</v>
      </c>
      <c r="H1439" s="49" t="s">
        <v>4696</v>
      </c>
      <c r="I1439" s="51" t="s">
        <v>5827</v>
      </c>
      <c r="J1439" s="49">
        <v>83</v>
      </c>
      <c r="K1439" s="49">
        <v>2000</v>
      </c>
      <c r="L1439" s="49">
        <f t="shared" si="135"/>
        <v>-29503</v>
      </c>
      <c r="N1439" s="52" t="s">
        <v>243</v>
      </c>
      <c r="P1439" s="49">
        <v>23123</v>
      </c>
      <c r="Q1439" s="49">
        <v>16000</v>
      </c>
      <c r="R1439" s="49">
        <v>14000</v>
      </c>
      <c r="S1439" s="77">
        <f t="shared" si="136"/>
        <v>39123</v>
      </c>
      <c r="T1439" s="77">
        <f t="shared" si="137"/>
        <v>53123</v>
      </c>
      <c r="U1439" s="49">
        <v>31503</v>
      </c>
      <c r="V1439" s="49">
        <v>16992</v>
      </c>
      <c r="W1439" s="49">
        <v>17151</v>
      </c>
      <c r="X1439" s="49">
        <f t="shared" si="140"/>
        <v>-25372</v>
      </c>
      <c r="Y1439" s="49" t="s">
        <v>181</v>
      </c>
      <c r="Z1439" s="53">
        <v>0.13600000000000001</v>
      </c>
      <c r="AB1439" s="53">
        <f t="shared" si="138"/>
        <v>-0.13600000000000001</v>
      </c>
      <c r="AM1439" s="49" t="s">
        <v>3846</v>
      </c>
      <c r="AN1439" s="49" t="s">
        <v>4272</v>
      </c>
    </row>
    <row r="1440" spans="1:40" hidden="1" x14ac:dyDescent="0.2">
      <c r="A1440" s="49" t="s">
        <v>5828</v>
      </c>
      <c r="B1440" s="49" t="s">
        <v>5829</v>
      </c>
      <c r="C1440" s="50" t="s">
        <v>166</v>
      </c>
      <c r="D1440" s="49" t="s">
        <v>417</v>
      </c>
      <c r="E1440" s="49" t="s">
        <v>5830</v>
      </c>
      <c r="F1440" s="49" t="s">
        <v>5658</v>
      </c>
      <c r="G1440" s="49" t="s">
        <v>780</v>
      </c>
      <c r="H1440" s="49" t="s">
        <v>5425</v>
      </c>
      <c r="I1440" s="51" t="s">
        <v>5831</v>
      </c>
      <c r="J1440" s="49">
        <v>15</v>
      </c>
      <c r="K1440" s="49">
        <v>600</v>
      </c>
      <c r="L1440" s="49">
        <f t="shared" si="135"/>
        <v>-18727</v>
      </c>
      <c r="N1440" s="52" t="s">
        <v>243</v>
      </c>
      <c r="P1440" s="49">
        <v>25539</v>
      </c>
      <c r="Q1440" s="49">
        <v>1200</v>
      </c>
      <c r="R1440" s="49">
        <v>11400</v>
      </c>
      <c r="S1440" s="77">
        <f t="shared" si="136"/>
        <v>26739</v>
      </c>
      <c r="T1440" s="77">
        <f t="shared" si="137"/>
        <v>38139</v>
      </c>
      <c r="U1440" s="49">
        <v>19327</v>
      </c>
      <c r="V1440" s="49">
        <v>4972</v>
      </c>
      <c r="W1440" s="49">
        <v>4572</v>
      </c>
      <c r="X1440" s="49">
        <f t="shared" si="140"/>
        <v>1240</v>
      </c>
      <c r="Y1440" s="49" t="s">
        <v>190</v>
      </c>
      <c r="Z1440" s="53">
        <v>0.20799999999999999</v>
      </c>
      <c r="AB1440" s="53">
        <f t="shared" si="138"/>
        <v>-0.20799999999999999</v>
      </c>
      <c r="AM1440" s="49" t="s">
        <v>3846</v>
      </c>
      <c r="AN1440" s="49" t="s">
        <v>4272</v>
      </c>
    </row>
    <row r="1441" spans="1:40" hidden="1" x14ac:dyDescent="0.2">
      <c r="A1441" s="49" t="s">
        <v>5832</v>
      </c>
      <c r="B1441" s="49" t="s">
        <v>5833</v>
      </c>
      <c r="C1441" s="50" t="s">
        <v>166</v>
      </c>
      <c r="D1441" s="49" t="s">
        <v>417</v>
      </c>
      <c r="E1441" s="49" t="s">
        <v>5834</v>
      </c>
      <c r="F1441" s="49" t="s">
        <v>5658</v>
      </c>
      <c r="G1441" s="49" t="s">
        <v>780</v>
      </c>
      <c r="H1441" s="49" t="s">
        <v>5425</v>
      </c>
      <c r="I1441" s="51" t="s">
        <v>5771</v>
      </c>
      <c r="J1441" s="49">
        <v>25</v>
      </c>
      <c r="K1441" s="49">
        <v>650</v>
      </c>
      <c r="L1441" s="49">
        <f t="shared" si="135"/>
        <v>-184810</v>
      </c>
      <c r="N1441" s="52" t="s">
        <v>243</v>
      </c>
      <c r="P1441" s="49">
        <v>102228</v>
      </c>
      <c r="Q1441" s="49">
        <v>78000</v>
      </c>
      <c r="R1441" s="49">
        <v>81250</v>
      </c>
      <c r="S1441" s="77">
        <f t="shared" si="136"/>
        <v>180228</v>
      </c>
      <c r="T1441" s="77">
        <f t="shared" si="137"/>
        <v>261478</v>
      </c>
      <c r="U1441" s="49">
        <v>185460</v>
      </c>
      <c r="V1441" s="49">
        <v>82849</v>
      </c>
      <c r="W1441" s="49">
        <v>78336</v>
      </c>
      <c r="X1441" s="49">
        <f t="shared" si="140"/>
        <v>-166081</v>
      </c>
      <c r="Y1441" s="49" t="s">
        <v>181</v>
      </c>
      <c r="Z1441" s="53">
        <v>0.17599999999999999</v>
      </c>
      <c r="AB1441" s="53">
        <f t="shared" si="138"/>
        <v>-0.17599999999999999</v>
      </c>
      <c r="AM1441" s="49" t="s">
        <v>3846</v>
      </c>
      <c r="AN1441" s="49" t="s">
        <v>4272</v>
      </c>
    </row>
    <row r="1442" spans="1:40" hidden="1" x14ac:dyDescent="0.2">
      <c r="A1442" s="49" t="s">
        <v>5835</v>
      </c>
      <c r="B1442" s="49" t="s">
        <v>5836</v>
      </c>
      <c r="C1442" s="50" t="s">
        <v>166</v>
      </c>
      <c r="D1442" s="49" t="s">
        <v>437</v>
      </c>
      <c r="E1442" s="49" t="s">
        <v>5837</v>
      </c>
      <c r="F1442" s="49" t="s">
        <v>5658</v>
      </c>
      <c r="G1442" s="49" t="s">
        <v>5659</v>
      </c>
      <c r="H1442" s="49" t="s">
        <v>4299</v>
      </c>
      <c r="I1442" s="51" t="s">
        <v>5838</v>
      </c>
      <c r="J1442" s="49">
        <v>11</v>
      </c>
      <c r="K1442" s="49">
        <v>10000</v>
      </c>
      <c r="L1442" s="49">
        <f t="shared" si="135"/>
        <v>-193432</v>
      </c>
      <c r="N1442" s="52" t="s">
        <v>243</v>
      </c>
      <c r="P1442" s="49">
        <v>36690</v>
      </c>
      <c r="Q1442" s="49">
        <v>0</v>
      </c>
      <c r="R1442" s="49">
        <v>160000</v>
      </c>
      <c r="S1442" s="77">
        <f t="shared" si="136"/>
        <v>36690</v>
      </c>
      <c r="T1442" s="77">
        <f t="shared" si="137"/>
        <v>196690</v>
      </c>
      <c r="U1442" s="49">
        <v>203432</v>
      </c>
      <c r="V1442" s="49">
        <v>180384</v>
      </c>
      <c r="W1442" s="49">
        <v>180384</v>
      </c>
      <c r="X1442" s="49">
        <f t="shared" si="140"/>
        <v>-347126</v>
      </c>
      <c r="Y1442" s="49" t="s">
        <v>181</v>
      </c>
      <c r="Z1442" s="53">
        <v>1.83E-2</v>
      </c>
      <c r="AB1442" s="53">
        <f t="shared" si="138"/>
        <v>-1.83E-2</v>
      </c>
      <c r="AM1442" s="49" t="s">
        <v>3846</v>
      </c>
      <c r="AN1442" s="49" t="s">
        <v>4272</v>
      </c>
    </row>
    <row r="1443" spans="1:40" hidden="1" x14ac:dyDescent="0.2">
      <c r="A1443" s="49" t="s">
        <v>5839</v>
      </c>
      <c r="B1443" s="49" t="s">
        <v>5840</v>
      </c>
      <c r="C1443" s="50" t="s">
        <v>166</v>
      </c>
      <c r="D1443" s="49" t="s">
        <v>437</v>
      </c>
      <c r="E1443" s="49" t="s">
        <v>5841</v>
      </c>
      <c r="F1443" s="49" t="s">
        <v>5658</v>
      </c>
      <c r="G1443" s="49" t="s">
        <v>5659</v>
      </c>
      <c r="H1443" s="49" t="s">
        <v>4299</v>
      </c>
      <c r="I1443" s="51" t="s">
        <v>5842</v>
      </c>
      <c r="J1443" s="49">
        <v>11</v>
      </c>
      <c r="K1443" s="49">
        <v>4000</v>
      </c>
      <c r="L1443" s="49">
        <f t="shared" si="135"/>
        <v>-1775765</v>
      </c>
      <c r="N1443" s="52" t="s">
        <v>243</v>
      </c>
      <c r="P1443" s="49">
        <v>192390</v>
      </c>
      <c r="Q1443" s="49">
        <v>0</v>
      </c>
      <c r="R1443" s="49">
        <v>1708000</v>
      </c>
      <c r="S1443" s="77">
        <f t="shared" si="136"/>
        <v>192390</v>
      </c>
      <c r="T1443" s="77">
        <f t="shared" si="137"/>
        <v>1900390</v>
      </c>
      <c r="U1443" s="49">
        <v>1779765</v>
      </c>
      <c r="V1443" s="49">
        <v>828536</v>
      </c>
      <c r="W1443" s="49">
        <v>729828</v>
      </c>
      <c r="X1443" s="49">
        <f t="shared" si="140"/>
        <v>-2415911</v>
      </c>
      <c r="Y1443" s="49" t="s">
        <v>181</v>
      </c>
      <c r="Z1443" s="53">
        <v>4.0099999999999997E-3</v>
      </c>
      <c r="AB1443" s="53">
        <f t="shared" si="138"/>
        <v>-4.0099999999999997E-3</v>
      </c>
      <c r="AM1443" s="49" t="s">
        <v>3846</v>
      </c>
      <c r="AN1443" s="49" t="s">
        <v>4272</v>
      </c>
    </row>
    <row r="1444" spans="1:40" hidden="1" x14ac:dyDescent="0.2">
      <c r="A1444" s="49" t="s">
        <v>5843</v>
      </c>
      <c r="B1444" s="49" t="s">
        <v>5844</v>
      </c>
      <c r="C1444" s="50" t="s">
        <v>166</v>
      </c>
      <c r="D1444" s="49" t="s">
        <v>437</v>
      </c>
      <c r="E1444" s="49" t="s">
        <v>5845</v>
      </c>
      <c r="F1444" s="49" t="s">
        <v>5658</v>
      </c>
      <c r="G1444" s="49" t="s">
        <v>3962</v>
      </c>
      <c r="H1444" s="49" t="s">
        <v>4908</v>
      </c>
      <c r="I1444" s="51" t="s">
        <v>5846</v>
      </c>
      <c r="J1444" s="49">
        <v>21</v>
      </c>
      <c r="K1444" s="49">
        <v>8000</v>
      </c>
      <c r="L1444" s="49">
        <f t="shared" si="135"/>
        <v>-534556</v>
      </c>
      <c r="N1444" s="52" t="s">
        <v>243</v>
      </c>
      <c r="P1444" s="49">
        <v>337920</v>
      </c>
      <c r="Q1444" s="49">
        <v>204000</v>
      </c>
      <c r="R1444" s="49">
        <v>292000</v>
      </c>
      <c r="S1444" s="77">
        <f t="shared" si="136"/>
        <v>541920</v>
      </c>
      <c r="T1444" s="77">
        <f t="shared" si="137"/>
        <v>833920</v>
      </c>
      <c r="U1444" s="49">
        <v>542556</v>
      </c>
      <c r="V1444" s="49">
        <v>264635</v>
      </c>
      <c r="W1444" s="49">
        <v>259022</v>
      </c>
      <c r="X1444" s="49">
        <f t="shared" si="140"/>
        <v>-469271</v>
      </c>
      <c r="Y1444" s="49" t="s">
        <v>181</v>
      </c>
      <c r="Z1444" s="53">
        <v>8.26E-3</v>
      </c>
      <c r="AB1444" s="53">
        <f t="shared" si="138"/>
        <v>-8.26E-3</v>
      </c>
      <c r="AM1444" s="49" t="s">
        <v>3846</v>
      </c>
      <c r="AN1444" s="49" t="s">
        <v>4272</v>
      </c>
    </row>
    <row r="1445" spans="1:40" hidden="1" x14ac:dyDescent="0.2">
      <c r="A1445" s="49" t="s">
        <v>5847</v>
      </c>
      <c r="B1445" s="49" t="s">
        <v>5848</v>
      </c>
      <c r="C1445" s="50" t="s">
        <v>166</v>
      </c>
      <c r="D1445" s="49" t="s">
        <v>283</v>
      </c>
      <c r="E1445" s="49" t="s">
        <v>5849</v>
      </c>
      <c r="F1445" s="49" t="s">
        <v>5658</v>
      </c>
      <c r="G1445" s="49" t="s">
        <v>5680</v>
      </c>
      <c r="H1445" s="49" t="s">
        <v>5681</v>
      </c>
      <c r="I1445" s="51" t="s">
        <v>5850</v>
      </c>
      <c r="J1445" s="49">
        <v>9</v>
      </c>
      <c r="K1445" s="49">
        <v>4000</v>
      </c>
      <c r="L1445" s="49">
        <f t="shared" si="135"/>
        <v>-32304</v>
      </c>
      <c r="N1445" s="52" t="s">
        <v>243</v>
      </c>
      <c r="P1445" s="49">
        <v>23883</v>
      </c>
      <c r="Q1445" s="49">
        <v>0</v>
      </c>
      <c r="R1445" s="49">
        <v>0</v>
      </c>
      <c r="S1445" s="77">
        <f t="shared" si="136"/>
        <v>23883</v>
      </c>
      <c r="T1445" s="77">
        <f t="shared" si="137"/>
        <v>23883</v>
      </c>
      <c r="U1445" s="49">
        <v>36304</v>
      </c>
      <c r="V1445" s="49">
        <v>20161</v>
      </c>
      <c r="W1445" s="49">
        <v>19813</v>
      </c>
      <c r="X1445" s="49">
        <f t="shared" si="140"/>
        <v>-32582</v>
      </c>
      <c r="Y1445" s="49" t="s">
        <v>181</v>
      </c>
      <c r="Z1445" s="53">
        <v>0.26</v>
      </c>
      <c r="AB1445" s="53">
        <f t="shared" si="138"/>
        <v>-0.26</v>
      </c>
      <c r="AM1445" s="49" t="s">
        <v>3846</v>
      </c>
      <c r="AN1445" s="49" t="s">
        <v>4272</v>
      </c>
    </row>
    <row r="1446" spans="1:40" ht="60" hidden="1" x14ac:dyDescent="0.2">
      <c r="A1446" s="49" t="s">
        <v>5851</v>
      </c>
      <c r="B1446" s="49" t="s">
        <v>5852</v>
      </c>
      <c r="C1446" s="50" t="s">
        <v>166</v>
      </c>
      <c r="D1446" s="49" t="s">
        <v>437</v>
      </c>
      <c r="E1446" s="49" t="s">
        <v>5853</v>
      </c>
      <c r="F1446" s="49" t="s">
        <v>5658</v>
      </c>
      <c r="G1446" s="49" t="s">
        <v>5659</v>
      </c>
      <c r="H1446" s="49" t="s">
        <v>4299</v>
      </c>
      <c r="I1446" s="51" t="s">
        <v>5854</v>
      </c>
      <c r="J1446" s="49">
        <v>10</v>
      </c>
      <c r="K1446" s="49">
        <v>4000</v>
      </c>
      <c r="L1446" s="49">
        <f t="shared" si="135"/>
        <v>876</v>
      </c>
      <c r="M1446" s="49">
        <f>L1446*Z1446</f>
        <v>2.9783999999999997</v>
      </c>
      <c r="N1446" s="52" t="s">
        <v>243</v>
      </c>
      <c r="O1446" s="52" t="s">
        <v>504</v>
      </c>
      <c r="P1446" s="49">
        <v>103151</v>
      </c>
      <c r="Q1446" s="49">
        <v>0</v>
      </c>
      <c r="R1446" s="49">
        <v>0</v>
      </c>
      <c r="S1446" s="77">
        <f t="shared" si="136"/>
        <v>103151</v>
      </c>
      <c r="T1446" s="77">
        <f t="shared" si="137"/>
        <v>103151</v>
      </c>
      <c r="U1446" s="49">
        <v>3124</v>
      </c>
      <c r="V1446" s="49">
        <v>921</v>
      </c>
      <c r="W1446" s="49">
        <v>921</v>
      </c>
      <c r="X1446" s="49">
        <f t="shared" si="140"/>
        <v>99106</v>
      </c>
      <c r="Y1446" s="49" t="s">
        <v>190</v>
      </c>
      <c r="Z1446" s="53">
        <v>3.3999999999999998E-3</v>
      </c>
      <c r="AB1446" s="53">
        <f t="shared" si="138"/>
        <v>-3.3999999999999998E-3</v>
      </c>
      <c r="AM1446" s="49" t="s">
        <v>3846</v>
      </c>
      <c r="AN1446" s="49" t="s">
        <v>4272</v>
      </c>
    </row>
    <row r="1447" spans="1:40" hidden="1" x14ac:dyDescent="0.2">
      <c r="A1447" s="49" t="s">
        <v>5855</v>
      </c>
      <c r="B1447" s="49" t="s">
        <v>5856</v>
      </c>
      <c r="C1447" s="50" t="s">
        <v>166</v>
      </c>
      <c r="D1447" s="49" t="s">
        <v>417</v>
      </c>
      <c r="E1447" s="49" t="s">
        <v>5857</v>
      </c>
      <c r="F1447" s="49" t="s">
        <v>5658</v>
      </c>
      <c r="G1447" s="49" t="s">
        <v>780</v>
      </c>
      <c r="H1447" s="49" t="s">
        <v>5425</v>
      </c>
      <c r="I1447" s="51" t="s">
        <v>5858</v>
      </c>
      <c r="J1447" s="49">
        <v>23</v>
      </c>
      <c r="K1447" s="49">
        <v>450</v>
      </c>
      <c r="L1447" s="49">
        <f t="shared" si="135"/>
        <v>-2622</v>
      </c>
      <c r="N1447" s="52" t="s">
        <v>243</v>
      </c>
      <c r="P1447" s="49">
        <v>4887</v>
      </c>
      <c r="Q1447" s="49">
        <v>450</v>
      </c>
      <c r="R1447" s="49">
        <v>0</v>
      </c>
      <c r="S1447" s="77">
        <f t="shared" si="136"/>
        <v>5337</v>
      </c>
      <c r="T1447" s="77">
        <f t="shared" si="137"/>
        <v>5337</v>
      </c>
      <c r="U1447" s="49">
        <v>3072</v>
      </c>
      <c r="V1447" s="49">
        <v>1944</v>
      </c>
      <c r="W1447" s="49">
        <v>1944</v>
      </c>
      <c r="X1447" s="49">
        <f t="shared" si="140"/>
        <v>-129</v>
      </c>
      <c r="Y1447" s="49" t="s">
        <v>181</v>
      </c>
      <c r="Z1447" s="53">
        <v>0.71909999999999996</v>
      </c>
      <c r="AB1447" s="53">
        <f t="shared" si="138"/>
        <v>-0.71909999999999996</v>
      </c>
      <c r="AM1447" s="49" t="s">
        <v>3846</v>
      </c>
      <c r="AN1447" s="49" t="s">
        <v>4272</v>
      </c>
    </row>
    <row r="1448" spans="1:40" hidden="1" x14ac:dyDescent="0.2">
      <c r="A1448" s="49" t="s">
        <v>5859</v>
      </c>
      <c r="B1448" s="49" t="s">
        <v>5860</v>
      </c>
      <c r="C1448" s="50" t="s">
        <v>166</v>
      </c>
      <c r="D1448" s="49" t="s">
        <v>437</v>
      </c>
      <c r="E1448" s="49" t="s">
        <v>5861</v>
      </c>
      <c r="F1448" s="49" t="s">
        <v>5658</v>
      </c>
      <c r="G1448" s="49" t="s">
        <v>3962</v>
      </c>
      <c r="H1448" s="49" t="s">
        <v>4696</v>
      </c>
      <c r="I1448" s="51" t="s">
        <v>5862</v>
      </c>
      <c r="J1448" s="49">
        <v>83</v>
      </c>
      <c r="K1448" s="49">
        <v>500</v>
      </c>
      <c r="L1448" s="49">
        <f t="shared" si="135"/>
        <v>-2275</v>
      </c>
      <c r="N1448" s="52" t="s">
        <v>243</v>
      </c>
      <c r="P1448" s="49">
        <v>4758</v>
      </c>
      <c r="Q1448" s="49">
        <v>0</v>
      </c>
      <c r="R1448" s="49">
        <v>390</v>
      </c>
      <c r="S1448" s="77">
        <f t="shared" si="136"/>
        <v>4758</v>
      </c>
      <c r="T1448" s="77">
        <f t="shared" si="137"/>
        <v>5148</v>
      </c>
      <c r="U1448" s="49">
        <v>2775</v>
      </c>
      <c r="V1448" s="49">
        <v>1401</v>
      </c>
      <c r="W1448" s="49">
        <v>1413</v>
      </c>
      <c r="X1448" s="49">
        <f t="shared" si="140"/>
        <v>582</v>
      </c>
      <c r="Y1448" s="49" t="s">
        <v>190</v>
      </c>
      <c r="Z1448" s="53">
        <v>0.98</v>
      </c>
      <c r="AB1448" s="53">
        <f t="shared" si="138"/>
        <v>-0.98</v>
      </c>
      <c r="AM1448" s="49" t="s">
        <v>3846</v>
      </c>
      <c r="AN1448" s="49" t="s">
        <v>4272</v>
      </c>
    </row>
    <row r="1449" spans="1:40" ht="60" hidden="1" x14ac:dyDescent="0.2">
      <c r="A1449" s="49" t="s">
        <v>5863</v>
      </c>
      <c r="B1449" s="49" t="s">
        <v>5864</v>
      </c>
      <c r="C1449" s="50" t="s">
        <v>166</v>
      </c>
      <c r="D1449" s="49" t="s">
        <v>437</v>
      </c>
      <c r="E1449" s="49" t="s">
        <v>5865</v>
      </c>
      <c r="F1449" s="49" t="s">
        <v>5658</v>
      </c>
      <c r="G1449" s="49" t="s">
        <v>3962</v>
      </c>
      <c r="H1449" s="49" t="s">
        <v>4696</v>
      </c>
      <c r="I1449" s="51" t="s">
        <v>5866</v>
      </c>
      <c r="J1449" s="49">
        <v>57</v>
      </c>
      <c r="K1449" s="49">
        <v>4000</v>
      </c>
      <c r="L1449" s="49">
        <f t="shared" si="135"/>
        <v>4000</v>
      </c>
      <c r="M1449" s="49">
        <f>L1449*Z1449</f>
        <v>1860</v>
      </c>
      <c r="N1449" s="52" t="s">
        <v>243</v>
      </c>
      <c r="O1449" s="52" t="s">
        <v>504</v>
      </c>
      <c r="P1449" s="49">
        <v>2605</v>
      </c>
      <c r="Q1449" s="49">
        <v>0</v>
      </c>
      <c r="R1449" s="49">
        <v>0</v>
      </c>
      <c r="S1449" s="77">
        <f t="shared" si="136"/>
        <v>2605</v>
      </c>
      <c r="T1449" s="77">
        <f t="shared" si="137"/>
        <v>2605</v>
      </c>
      <c r="U1449" s="49">
        <v>0</v>
      </c>
      <c r="V1449" s="49">
        <v>0</v>
      </c>
      <c r="W1449" s="49">
        <v>0</v>
      </c>
      <c r="X1449" s="49">
        <f t="shared" si="140"/>
        <v>2605</v>
      </c>
      <c r="Y1449" s="49" t="s">
        <v>190</v>
      </c>
      <c r="Z1449" s="53">
        <v>0.46500000000000002</v>
      </c>
      <c r="AB1449" s="53">
        <f t="shared" si="138"/>
        <v>-0.46500000000000002</v>
      </c>
      <c r="AM1449" s="49" t="s">
        <v>3846</v>
      </c>
      <c r="AN1449" s="49" t="s">
        <v>4272</v>
      </c>
    </row>
    <row r="1450" spans="1:40" hidden="1" x14ac:dyDescent="0.2">
      <c r="A1450" s="49" t="s">
        <v>5867</v>
      </c>
      <c r="B1450" s="49" t="s">
        <v>5868</v>
      </c>
      <c r="C1450" s="50" t="s">
        <v>166</v>
      </c>
      <c r="D1450" s="49" t="s">
        <v>283</v>
      </c>
      <c r="E1450" s="49" t="s">
        <v>5869</v>
      </c>
      <c r="F1450" s="49" t="s">
        <v>5658</v>
      </c>
      <c r="G1450" s="49" t="s">
        <v>5680</v>
      </c>
      <c r="H1450" s="49" t="s">
        <v>5681</v>
      </c>
      <c r="I1450" s="51" t="s">
        <v>5870</v>
      </c>
      <c r="J1450" s="49">
        <v>9</v>
      </c>
      <c r="K1450" s="49">
        <v>2500</v>
      </c>
      <c r="L1450" s="49">
        <f t="shared" si="135"/>
        <v>2220</v>
      </c>
      <c r="M1450" s="82"/>
      <c r="N1450" s="52" t="s">
        <v>243</v>
      </c>
      <c r="P1450" s="49">
        <v>65</v>
      </c>
      <c r="Q1450" s="49">
        <v>0</v>
      </c>
      <c r="R1450" s="49">
        <v>500</v>
      </c>
      <c r="S1450" s="77">
        <f t="shared" si="136"/>
        <v>65</v>
      </c>
      <c r="T1450" s="77">
        <f t="shared" si="137"/>
        <v>565</v>
      </c>
      <c r="U1450" s="49">
        <v>280</v>
      </c>
      <c r="V1450" s="49">
        <v>42</v>
      </c>
      <c r="W1450" s="49">
        <v>42</v>
      </c>
      <c r="X1450" s="49">
        <f t="shared" si="140"/>
        <v>-257</v>
      </c>
      <c r="Y1450" s="49" t="s">
        <v>181</v>
      </c>
      <c r="Z1450" s="53">
        <v>1.5</v>
      </c>
      <c r="AB1450" s="53">
        <f t="shared" si="138"/>
        <v>-1.5</v>
      </c>
      <c r="AM1450" s="49" t="s">
        <v>3846</v>
      </c>
      <c r="AN1450" s="49" t="s">
        <v>4272</v>
      </c>
    </row>
    <row r="1451" spans="1:40" ht="60" hidden="1" x14ac:dyDescent="0.2">
      <c r="A1451" s="49" t="s">
        <v>5871</v>
      </c>
      <c r="B1451" s="49" t="s">
        <v>5872</v>
      </c>
      <c r="C1451" s="50" t="s">
        <v>166</v>
      </c>
      <c r="D1451" s="49" t="s">
        <v>403</v>
      </c>
      <c r="E1451" s="49" t="s">
        <v>5873</v>
      </c>
      <c r="F1451" s="49" t="s">
        <v>5658</v>
      </c>
      <c r="G1451" s="49" t="s">
        <v>5874</v>
      </c>
      <c r="H1451" s="49" t="s">
        <v>5875</v>
      </c>
      <c r="I1451" s="51" t="s">
        <v>5876</v>
      </c>
      <c r="J1451" s="49">
        <v>10</v>
      </c>
      <c r="K1451" s="49">
        <v>4000</v>
      </c>
      <c r="L1451" s="49">
        <f t="shared" si="135"/>
        <v>4000</v>
      </c>
      <c r="M1451" s="49">
        <f>L1451*Z1451</f>
        <v>1480</v>
      </c>
      <c r="N1451" s="52" t="s">
        <v>173</v>
      </c>
      <c r="O1451" s="52" t="s">
        <v>504</v>
      </c>
      <c r="P1451" s="49">
        <v>495</v>
      </c>
      <c r="Q1451" s="49">
        <v>0</v>
      </c>
      <c r="R1451" s="49">
        <v>0</v>
      </c>
      <c r="S1451" s="77">
        <f t="shared" si="136"/>
        <v>495</v>
      </c>
      <c r="T1451" s="77">
        <f t="shared" si="137"/>
        <v>495</v>
      </c>
      <c r="U1451" s="49">
        <v>0</v>
      </c>
      <c r="V1451" s="49">
        <v>0</v>
      </c>
      <c r="W1451" s="49">
        <v>0</v>
      </c>
      <c r="X1451" s="49">
        <f>T1451-(U1451+V1451)</f>
        <v>495</v>
      </c>
      <c r="Y1451" s="49" t="s">
        <v>190</v>
      </c>
      <c r="Z1451" s="53">
        <v>0.37</v>
      </c>
      <c r="AB1451" s="53">
        <f t="shared" si="138"/>
        <v>-0.37</v>
      </c>
      <c r="AM1451" s="49" t="s">
        <v>3846</v>
      </c>
      <c r="AN1451" s="49" t="s">
        <v>4272</v>
      </c>
    </row>
    <row r="1452" spans="1:40" hidden="1" x14ac:dyDescent="0.2">
      <c r="A1452" s="49" t="s">
        <v>5877</v>
      </c>
      <c r="B1452" s="49" t="s">
        <v>5878</v>
      </c>
      <c r="C1452" s="50" t="s">
        <v>166</v>
      </c>
      <c r="D1452" s="49" t="s">
        <v>283</v>
      </c>
      <c r="E1452" s="49" t="s">
        <v>5879</v>
      </c>
      <c r="F1452" s="49" t="s">
        <v>5658</v>
      </c>
      <c r="G1452" s="49" t="s">
        <v>1262</v>
      </c>
      <c r="H1452" s="49" t="s">
        <v>1263</v>
      </c>
      <c r="I1452" s="51" t="s">
        <v>5880</v>
      </c>
      <c r="J1452" s="49">
        <v>6</v>
      </c>
      <c r="K1452" s="49">
        <v>10800</v>
      </c>
      <c r="L1452" s="49">
        <f t="shared" si="135"/>
        <v>8500</v>
      </c>
      <c r="M1452" s="49">
        <f>L1452*Z1452</f>
        <v>2720</v>
      </c>
      <c r="N1452" s="52" t="s">
        <v>173</v>
      </c>
      <c r="P1452" s="49">
        <v>8112</v>
      </c>
      <c r="Q1452" s="49">
        <v>0</v>
      </c>
      <c r="R1452" s="49">
        <v>0</v>
      </c>
      <c r="S1452" s="77">
        <f t="shared" si="136"/>
        <v>8112</v>
      </c>
      <c r="T1452" s="77">
        <f t="shared" si="137"/>
        <v>8112</v>
      </c>
      <c r="U1452" s="49">
        <v>2300</v>
      </c>
      <c r="V1452" s="49">
        <v>730</v>
      </c>
      <c r="W1452" s="49">
        <v>795</v>
      </c>
      <c r="X1452" s="49">
        <f>T1452-(U1452+V1452)</f>
        <v>5082</v>
      </c>
      <c r="Y1452" s="49" t="s">
        <v>190</v>
      </c>
      <c r="Z1452" s="53">
        <v>0.32</v>
      </c>
      <c r="AB1452" s="53">
        <f t="shared" si="138"/>
        <v>-0.32</v>
      </c>
      <c r="AM1452" s="49" t="s">
        <v>3846</v>
      </c>
      <c r="AN1452" s="49" t="s">
        <v>4272</v>
      </c>
    </row>
    <row r="1453" spans="1:40" hidden="1" x14ac:dyDescent="0.2">
      <c r="A1453" s="49" t="s">
        <v>5881</v>
      </c>
      <c r="B1453" s="49" t="s">
        <v>5882</v>
      </c>
      <c r="C1453" s="50" t="s">
        <v>166</v>
      </c>
      <c r="D1453" s="49" t="s">
        <v>283</v>
      </c>
      <c r="E1453" s="49" t="s">
        <v>5883</v>
      </c>
      <c r="F1453" s="49" t="s">
        <v>5658</v>
      </c>
      <c r="G1453" s="49" t="s">
        <v>5874</v>
      </c>
      <c r="H1453" s="49" t="s">
        <v>5875</v>
      </c>
      <c r="I1453" s="51" t="s">
        <v>5884</v>
      </c>
      <c r="J1453" s="49">
        <v>11</v>
      </c>
      <c r="K1453" s="49">
        <v>500</v>
      </c>
      <c r="L1453" s="49">
        <f t="shared" si="135"/>
        <v>500</v>
      </c>
      <c r="M1453" s="49">
        <f>L1453*Z1453</f>
        <v>265</v>
      </c>
      <c r="N1453" s="52" t="s">
        <v>173</v>
      </c>
      <c r="P1453" s="49">
        <v>113</v>
      </c>
      <c r="Q1453" s="49">
        <v>0</v>
      </c>
      <c r="R1453" s="49">
        <v>0</v>
      </c>
      <c r="S1453" s="77">
        <f t="shared" si="136"/>
        <v>113</v>
      </c>
      <c r="T1453" s="77">
        <f t="shared" si="137"/>
        <v>113</v>
      </c>
      <c r="U1453" s="49">
        <v>0</v>
      </c>
      <c r="V1453" s="49">
        <v>0</v>
      </c>
      <c r="W1453" s="49">
        <v>0</v>
      </c>
      <c r="X1453" s="49">
        <f>T1453-(U1453+V1453)</f>
        <v>113</v>
      </c>
      <c r="Y1453" s="49" t="s">
        <v>190</v>
      </c>
      <c r="Z1453" s="53">
        <v>0.53</v>
      </c>
      <c r="AB1453" s="53">
        <f t="shared" si="138"/>
        <v>-0.53</v>
      </c>
      <c r="AM1453" s="49" t="s">
        <v>3846</v>
      </c>
      <c r="AN1453" s="49" t="s">
        <v>4272</v>
      </c>
    </row>
    <row r="1454" spans="1:40" hidden="1" x14ac:dyDescent="0.2">
      <c r="A1454" s="49" t="s">
        <v>5885</v>
      </c>
      <c r="B1454" s="49" t="s">
        <v>5886</v>
      </c>
      <c r="C1454" s="50" t="s">
        <v>166</v>
      </c>
      <c r="D1454" s="49" t="s">
        <v>437</v>
      </c>
      <c r="E1454" s="49" t="s">
        <v>5887</v>
      </c>
      <c r="F1454" s="49" t="s">
        <v>5658</v>
      </c>
      <c r="G1454" s="49" t="s">
        <v>3962</v>
      </c>
      <c r="H1454" s="49" t="s">
        <v>4407</v>
      </c>
      <c r="I1454" s="51" t="s">
        <v>5888</v>
      </c>
      <c r="J1454" s="49">
        <v>13</v>
      </c>
      <c r="K1454" s="49">
        <v>3500</v>
      </c>
      <c r="L1454" s="49">
        <f t="shared" si="135"/>
        <v>-51890</v>
      </c>
      <c r="N1454" s="52" t="s">
        <v>243</v>
      </c>
      <c r="P1454" s="49">
        <v>31824</v>
      </c>
      <c r="Q1454" s="49">
        <v>0</v>
      </c>
      <c r="R1454" s="49">
        <v>28000</v>
      </c>
      <c r="S1454" s="77">
        <f t="shared" si="136"/>
        <v>31824</v>
      </c>
      <c r="T1454" s="77">
        <f t="shared" si="137"/>
        <v>59824</v>
      </c>
      <c r="U1454" s="49">
        <v>55390</v>
      </c>
      <c r="V1454" s="49">
        <v>30506</v>
      </c>
      <c r="W1454" s="49">
        <v>30349</v>
      </c>
      <c r="X1454" s="49">
        <f t="shared" ref="X1454:X1459" si="141">P1454-(U1454+V1454)</f>
        <v>-54072</v>
      </c>
      <c r="Y1454" s="49" t="s">
        <v>181</v>
      </c>
      <c r="Z1454" s="53">
        <v>4.9599999999999998E-2</v>
      </c>
      <c r="AB1454" s="53">
        <f t="shared" si="138"/>
        <v>-4.9599999999999998E-2</v>
      </c>
      <c r="AM1454" s="49" t="s">
        <v>3846</v>
      </c>
      <c r="AN1454" s="49" t="s">
        <v>4272</v>
      </c>
    </row>
    <row r="1455" spans="1:40" hidden="1" x14ac:dyDescent="0.2">
      <c r="A1455" s="49" t="s">
        <v>5889</v>
      </c>
      <c r="B1455" s="49" t="s">
        <v>5890</v>
      </c>
      <c r="C1455" s="50" t="s">
        <v>166</v>
      </c>
      <c r="D1455" s="49" t="s">
        <v>437</v>
      </c>
      <c r="E1455" s="49" t="s">
        <v>5891</v>
      </c>
      <c r="F1455" s="49" t="s">
        <v>5658</v>
      </c>
      <c r="G1455" s="49" t="s">
        <v>3962</v>
      </c>
      <c r="H1455" s="49" t="s">
        <v>4908</v>
      </c>
      <c r="I1455" s="51" t="s">
        <v>5892</v>
      </c>
      <c r="J1455" s="49">
        <v>21</v>
      </c>
      <c r="K1455" s="49">
        <v>3000</v>
      </c>
      <c r="L1455" s="49">
        <f t="shared" si="135"/>
        <v>-74777</v>
      </c>
      <c r="N1455" s="52" t="s">
        <v>243</v>
      </c>
      <c r="P1455" s="49">
        <v>51267</v>
      </c>
      <c r="Q1455" s="49">
        <v>24000</v>
      </c>
      <c r="R1455" s="49">
        <v>22000</v>
      </c>
      <c r="S1455" s="77">
        <f t="shared" si="136"/>
        <v>75267</v>
      </c>
      <c r="T1455" s="77">
        <f t="shared" si="137"/>
        <v>97267</v>
      </c>
      <c r="U1455" s="49">
        <v>77777</v>
      </c>
      <c r="V1455" s="49">
        <v>39150</v>
      </c>
      <c r="W1455" s="49">
        <v>42051</v>
      </c>
      <c r="X1455" s="49">
        <f t="shared" si="141"/>
        <v>-65660</v>
      </c>
      <c r="Y1455" s="49" t="s">
        <v>181</v>
      </c>
      <c r="Z1455" s="53">
        <v>0.15</v>
      </c>
      <c r="AB1455" s="53">
        <f t="shared" si="138"/>
        <v>-0.15</v>
      </c>
      <c r="AM1455" s="49" t="s">
        <v>3846</v>
      </c>
      <c r="AN1455" s="49" t="s">
        <v>4272</v>
      </c>
    </row>
    <row r="1456" spans="1:40" hidden="1" x14ac:dyDescent="0.2">
      <c r="A1456" s="49" t="s">
        <v>5893</v>
      </c>
      <c r="B1456" s="49" t="s">
        <v>5894</v>
      </c>
      <c r="C1456" s="50" t="s">
        <v>166</v>
      </c>
      <c r="D1456" s="49" t="s">
        <v>403</v>
      </c>
      <c r="E1456" s="49" t="s">
        <v>5895</v>
      </c>
      <c r="F1456" s="49" t="s">
        <v>5658</v>
      </c>
      <c r="G1456" s="49" t="s">
        <v>3844</v>
      </c>
      <c r="H1456" s="49" t="s">
        <v>5752</v>
      </c>
      <c r="I1456" s="51" t="s">
        <v>5753</v>
      </c>
      <c r="J1456" s="49">
        <v>27</v>
      </c>
      <c r="K1456" s="49">
        <v>1500</v>
      </c>
      <c r="L1456" s="49">
        <f t="shared" si="135"/>
        <v>-182226</v>
      </c>
      <c r="N1456" s="52" t="s">
        <v>243</v>
      </c>
      <c r="P1456" s="49">
        <v>23824</v>
      </c>
      <c r="Q1456" s="49">
        <v>67500</v>
      </c>
      <c r="R1456" s="49">
        <v>196500</v>
      </c>
      <c r="S1456" s="77">
        <f t="shared" si="136"/>
        <v>91324</v>
      </c>
      <c r="T1456" s="77">
        <f t="shared" si="137"/>
        <v>287824</v>
      </c>
      <c r="U1456" s="49">
        <v>183726</v>
      </c>
      <c r="V1456" s="49">
        <v>88828</v>
      </c>
      <c r="W1456" s="49">
        <v>77711</v>
      </c>
      <c r="X1456" s="49">
        <f t="shared" si="141"/>
        <v>-248730</v>
      </c>
      <c r="Y1456" s="49" t="s">
        <v>181</v>
      </c>
      <c r="Z1456" s="53">
        <v>0.17499999999999999</v>
      </c>
      <c r="AB1456" s="53">
        <f t="shared" si="138"/>
        <v>-0.17499999999999999</v>
      </c>
      <c r="AM1456" s="49" t="s">
        <v>3846</v>
      </c>
      <c r="AN1456" s="49" t="s">
        <v>4272</v>
      </c>
    </row>
    <row r="1457" spans="1:40" hidden="1" x14ac:dyDescent="0.2">
      <c r="A1457" s="49" t="s">
        <v>5896</v>
      </c>
      <c r="B1457" s="49" t="s">
        <v>5897</v>
      </c>
      <c r="C1457" s="50" t="s">
        <v>166</v>
      </c>
      <c r="D1457" s="49" t="s">
        <v>283</v>
      </c>
      <c r="E1457" s="49" t="s">
        <v>5898</v>
      </c>
      <c r="F1457" s="49" t="s">
        <v>5658</v>
      </c>
      <c r="G1457" s="49" t="s">
        <v>5899</v>
      </c>
      <c r="H1457" s="49" t="s">
        <v>5758</v>
      </c>
      <c r="I1457" s="51" t="s">
        <v>5900</v>
      </c>
      <c r="J1457" s="49">
        <v>7</v>
      </c>
      <c r="K1457" s="49">
        <v>8000</v>
      </c>
      <c r="L1457" s="49">
        <f t="shared" si="135"/>
        <v>2246</v>
      </c>
      <c r="M1457" s="82"/>
      <c r="N1457" s="52" t="s">
        <v>243</v>
      </c>
      <c r="P1457" s="49">
        <v>3594</v>
      </c>
      <c r="Q1457" s="49">
        <v>0</v>
      </c>
      <c r="R1457" s="49">
        <v>0</v>
      </c>
      <c r="S1457" s="77">
        <f t="shared" si="136"/>
        <v>3594</v>
      </c>
      <c r="T1457" s="77">
        <f t="shared" si="137"/>
        <v>3594</v>
      </c>
      <c r="U1457" s="49">
        <v>5754</v>
      </c>
      <c r="V1457" s="49">
        <v>4257</v>
      </c>
      <c r="W1457" s="49">
        <v>4057</v>
      </c>
      <c r="X1457" s="49">
        <f t="shared" si="141"/>
        <v>-6417</v>
      </c>
      <c r="Y1457" s="49" t="s">
        <v>181</v>
      </c>
      <c r="Z1457" s="53">
        <v>0.29549999999999998</v>
      </c>
      <c r="AB1457" s="53">
        <f t="shared" si="138"/>
        <v>-0.29549999999999998</v>
      </c>
      <c r="AM1457" s="49" t="s">
        <v>3846</v>
      </c>
      <c r="AN1457" s="49" t="s">
        <v>4272</v>
      </c>
    </row>
    <row r="1458" spans="1:40" hidden="1" x14ac:dyDescent="0.2">
      <c r="A1458" s="49" t="s">
        <v>5901</v>
      </c>
      <c r="B1458" s="49" t="s">
        <v>5902</v>
      </c>
      <c r="C1458" s="50" t="s">
        <v>166</v>
      </c>
      <c r="D1458" s="49" t="s">
        <v>283</v>
      </c>
      <c r="E1458" s="49" t="s">
        <v>5903</v>
      </c>
      <c r="F1458" s="49" t="s">
        <v>5658</v>
      </c>
      <c r="G1458" s="49" t="s">
        <v>5904</v>
      </c>
      <c r="H1458" s="49" t="s">
        <v>5905</v>
      </c>
      <c r="I1458" s="51" t="s">
        <v>5906</v>
      </c>
      <c r="J1458" s="49">
        <v>15</v>
      </c>
      <c r="K1458" s="49">
        <v>2000</v>
      </c>
      <c r="L1458" s="49">
        <f t="shared" si="135"/>
        <v>-25937</v>
      </c>
      <c r="N1458" s="52" t="s">
        <v>243</v>
      </c>
      <c r="P1458" s="49">
        <v>8132</v>
      </c>
      <c r="Q1458" s="49">
        <v>4000</v>
      </c>
      <c r="R1458" s="49">
        <v>18000</v>
      </c>
      <c r="S1458" s="77">
        <f t="shared" si="136"/>
        <v>12132</v>
      </c>
      <c r="T1458" s="77">
        <f t="shared" si="137"/>
        <v>30132</v>
      </c>
      <c r="U1458" s="49">
        <v>27937</v>
      </c>
      <c r="V1458" s="49">
        <v>12848</v>
      </c>
      <c r="W1458" s="49">
        <v>12594</v>
      </c>
      <c r="X1458" s="49">
        <f t="shared" si="141"/>
        <v>-32653</v>
      </c>
      <c r="Y1458" s="49" t="s">
        <v>181</v>
      </c>
      <c r="Z1458" s="53">
        <v>0.21</v>
      </c>
      <c r="AB1458" s="53">
        <f t="shared" si="138"/>
        <v>-0.21</v>
      </c>
      <c r="AM1458" s="49" t="s">
        <v>3846</v>
      </c>
      <c r="AN1458" s="49" t="s">
        <v>4272</v>
      </c>
    </row>
    <row r="1459" spans="1:40" hidden="1" x14ac:dyDescent="0.2">
      <c r="A1459" s="49" t="s">
        <v>5907</v>
      </c>
      <c r="B1459" s="49" t="s">
        <v>5908</v>
      </c>
      <c r="C1459" s="50" t="s">
        <v>166</v>
      </c>
      <c r="D1459" s="49" t="s">
        <v>437</v>
      </c>
      <c r="E1459" s="49" t="s">
        <v>5909</v>
      </c>
      <c r="F1459" s="49" t="s">
        <v>5658</v>
      </c>
      <c r="G1459" s="49" t="s">
        <v>3962</v>
      </c>
      <c r="H1459" s="49" t="s">
        <v>4627</v>
      </c>
      <c r="I1459" s="51" t="s">
        <v>5910</v>
      </c>
      <c r="J1459" s="49">
        <v>13</v>
      </c>
      <c r="K1459" s="49">
        <v>4000</v>
      </c>
      <c r="L1459" s="49">
        <f t="shared" si="135"/>
        <v>-6648</v>
      </c>
      <c r="N1459" s="52" t="s">
        <v>243</v>
      </c>
      <c r="P1459" s="49">
        <v>17574</v>
      </c>
      <c r="Q1459" s="49">
        <v>0</v>
      </c>
      <c r="R1459" s="49">
        <v>0</v>
      </c>
      <c r="S1459" s="77">
        <f t="shared" si="136"/>
        <v>17574</v>
      </c>
      <c r="T1459" s="77">
        <f t="shared" si="137"/>
        <v>17574</v>
      </c>
      <c r="U1459" s="49">
        <v>10648</v>
      </c>
      <c r="V1459" s="49">
        <v>5175</v>
      </c>
      <c r="W1459" s="49">
        <v>2883</v>
      </c>
      <c r="X1459" s="49">
        <f t="shared" si="141"/>
        <v>1751</v>
      </c>
      <c r="Y1459" s="49" t="s">
        <v>190</v>
      </c>
      <c r="Z1459" s="53">
        <v>7.1999999999999998E-3</v>
      </c>
      <c r="AB1459" s="53">
        <f t="shared" si="138"/>
        <v>-7.1999999999999998E-3</v>
      </c>
      <c r="AM1459" s="49" t="s">
        <v>3846</v>
      </c>
      <c r="AN1459" s="49" t="s">
        <v>4272</v>
      </c>
    </row>
    <row r="1460" spans="1:40" hidden="1" x14ac:dyDescent="0.2">
      <c r="A1460" s="49" t="s">
        <v>5911</v>
      </c>
      <c r="B1460" s="49" t="s">
        <v>5912</v>
      </c>
      <c r="C1460" s="50" t="s">
        <v>166</v>
      </c>
      <c r="D1460" s="49" t="s">
        <v>283</v>
      </c>
      <c r="E1460" s="49" t="s">
        <v>5913</v>
      </c>
      <c r="F1460" s="49" t="s">
        <v>5658</v>
      </c>
      <c r="G1460" s="49" t="s">
        <v>1262</v>
      </c>
      <c r="H1460" s="49" t="s">
        <v>1263</v>
      </c>
      <c r="I1460" s="51" t="s">
        <v>5914</v>
      </c>
      <c r="J1460" s="49">
        <v>14</v>
      </c>
      <c r="K1460" s="49">
        <v>8250</v>
      </c>
      <c r="L1460" s="49">
        <f t="shared" si="135"/>
        <v>3994</v>
      </c>
      <c r="M1460" s="49">
        <f>L1460*Z1460</f>
        <v>1397.8999999999999</v>
      </c>
      <c r="N1460" s="52" t="s">
        <v>173</v>
      </c>
      <c r="P1460" s="49">
        <v>7946</v>
      </c>
      <c r="Q1460" s="49">
        <v>0</v>
      </c>
      <c r="R1460" s="49">
        <v>0</v>
      </c>
      <c r="S1460" s="77">
        <f t="shared" si="136"/>
        <v>7946</v>
      </c>
      <c r="T1460" s="77">
        <f t="shared" si="137"/>
        <v>7946</v>
      </c>
      <c r="U1460" s="49">
        <v>4256</v>
      </c>
      <c r="V1460" s="49">
        <v>3270</v>
      </c>
      <c r="W1460" s="49">
        <v>3270</v>
      </c>
      <c r="X1460" s="49">
        <f>T1460-(U1460+V1460)</f>
        <v>420</v>
      </c>
      <c r="Y1460" s="49" t="s">
        <v>190</v>
      </c>
      <c r="Z1460" s="53">
        <v>0.35</v>
      </c>
      <c r="AB1460" s="53">
        <f t="shared" si="138"/>
        <v>-0.35</v>
      </c>
      <c r="AM1460" s="49" t="s">
        <v>3846</v>
      </c>
      <c r="AN1460" s="49" t="s">
        <v>4272</v>
      </c>
    </row>
    <row r="1461" spans="1:40" hidden="1" x14ac:dyDescent="0.2">
      <c r="A1461" s="49" t="s">
        <v>5915</v>
      </c>
      <c r="B1461" s="49" t="s">
        <v>5916</v>
      </c>
      <c r="C1461" s="50" t="s">
        <v>166</v>
      </c>
      <c r="D1461" s="49" t="s">
        <v>283</v>
      </c>
      <c r="E1461" s="49" t="s">
        <v>5917</v>
      </c>
      <c r="F1461" s="49" t="s">
        <v>5658</v>
      </c>
      <c r="G1461" s="49" t="s">
        <v>5918</v>
      </c>
      <c r="H1461" s="49" t="s">
        <v>5752</v>
      </c>
      <c r="I1461" s="51" t="s">
        <v>5919</v>
      </c>
      <c r="J1461" s="49">
        <v>11</v>
      </c>
      <c r="K1461" s="49">
        <v>3000</v>
      </c>
      <c r="L1461" s="49">
        <f t="shared" si="135"/>
        <v>1623</v>
      </c>
      <c r="M1461" s="49">
        <f>L1461*Z1461</f>
        <v>1168.56</v>
      </c>
      <c r="N1461" s="52" t="s">
        <v>243</v>
      </c>
      <c r="P1461" s="49">
        <v>2700</v>
      </c>
      <c r="Q1461" s="49">
        <v>0</v>
      </c>
      <c r="R1461" s="49">
        <v>0</v>
      </c>
      <c r="S1461" s="77">
        <f t="shared" si="136"/>
        <v>2700</v>
      </c>
      <c r="T1461" s="77">
        <f t="shared" si="137"/>
        <v>2700</v>
      </c>
      <c r="U1461" s="49">
        <v>1377</v>
      </c>
      <c r="V1461" s="49">
        <v>789</v>
      </c>
      <c r="W1461" s="49">
        <v>789</v>
      </c>
      <c r="X1461" s="49">
        <f t="shared" ref="X1461:X1469" si="142">P1461-(U1461+V1461)</f>
        <v>534</v>
      </c>
      <c r="Y1461" s="49" t="s">
        <v>190</v>
      </c>
      <c r="Z1461" s="53">
        <v>0.72</v>
      </c>
      <c r="AB1461" s="53">
        <f t="shared" si="138"/>
        <v>-0.72</v>
      </c>
      <c r="AM1461" s="49" t="s">
        <v>3846</v>
      </c>
      <c r="AN1461" s="49" t="s">
        <v>4272</v>
      </c>
    </row>
    <row r="1462" spans="1:40" hidden="1" x14ac:dyDescent="0.2">
      <c r="A1462" s="49" t="s">
        <v>5920</v>
      </c>
      <c r="B1462" s="49" t="s">
        <v>5921</v>
      </c>
      <c r="C1462" s="50" t="s">
        <v>166</v>
      </c>
      <c r="D1462" s="49" t="s">
        <v>437</v>
      </c>
      <c r="E1462" s="49" t="s">
        <v>5922</v>
      </c>
      <c r="F1462" s="49" t="s">
        <v>5658</v>
      </c>
      <c r="G1462" s="49" t="s">
        <v>5659</v>
      </c>
      <c r="H1462" s="49" t="s">
        <v>4299</v>
      </c>
      <c r="I1462" s="51" t="s">
        <v>5923</v>
      </c>
      <c r="J1462" s="49">
        <v>11</v>
      </c>
      <c r="K1462" s="49">
        <v>10000</v>
      </c>
      <c r="L1462" s="49">
        <f t="shared" si="135"/>
        <v>-11606</v>
      </c>
      <c r="N1462" s="52" t="s">
        <v>243</v>
      </c>
      <c r="P1462" s="49">
        <v>10552</v>
      </c>
      <c r="Q1462" s="49">
        <v>0</v>
      </c>
      <c r="R1462" s="49">
        <v>20000</v>
      </c>
      <c r="S1462" s="77">
        <f t="shared" si="136"/>
        <v>10552</v>
      </c>
      <c r="T1462" s="77">
        <f t="shared" si="137"/>
        <v>30552</v>
      </c>
      <c r="U1462" s="49">
        <v>21606</v>
      </c>
      <c r="V1462" s="49">
        <v>15512</v>
      </c>
      <c r="W1462" s="49">
        <v>15750</v>
      </c>
      <c r="X1462" s="49">
        <f t="shared" si="142"/>
        <v>-26566</v>
      </c>
      <c r="Y1462" s="49" t="s">
        <v>181</v>
      </c>
      <c r="Z1462" s="53">
        <v>2.5000000000000001E-2</v>
      </c>
      <c r="AB1462" s="53">
        <f t="shared" si="138"/>
        <v>-2.5000000000000001E-2</v>
      </c>
      <c r="AM1462" s="49" t="s">
        <v>3846</v>
      </c>
      <c r="AN1462" s="49" t="s">
        <v>4272</v>
      </c>
    </row>
    <row r="1463" spans="1:40" hidden="1" x14ac:dyDescent="0.2">
      <c r="A1463" s="49" t="s">
        <v>5924</v>
      </c>
      <c r="B1463" s="49" t="s">
        <v>5925</v>
      </c>
      <c r="C1463" s="50" t="s">
        <v>166</v>
      </c>
      <c r="D1463" s="49" t="s">
        <v>437</v>
      </c>
      <c r="E1463" s="49" t="s">
        <v>5926</v>
      </c>
      <c r="F1463" s="49" t="s">
        <v>5658</v>
      </c>
      <c r="G1463" s="49" t="s">
        <v>5659</v>
      </c>
      <c r="H1463" s="49" t="s">
        <v>4299</v>
      </c>
      <c r="I1463" s="51" t="s">
        <v>5927</v>
      </c>
      <c r="J1463" s="49">
        <v>11</v>
      </c>
      <c r="K1463" s="49">
        <v>4000</v>
      </c>
      <c r="L1463" s="49">
        <f t="shared" si="135"/>
        <v>-232199</v>
      </c>
      <c r="N1463" s="52" t="s">
        <v>243</v>
      </c>
      <c r="P1463" s="49">
        <v>87439</v>
      </c>
      <c r="Q1463" s="49">
        <v>0</v>
      </c>
      <c r="R1463" s="49">
        <v>140000</v>
      </c>
      <c r="S1463" s="77">
        <f t="shared" si="136"/>
        <v>87439</v>
      </c>
      <c r="T1463" s="77">
        <f t="shared" si="137"/>
        <v>227439</v>
      </c>
      <c r="U1463" s="49">
        <v>236199</v>
      </c>
      <c r="V1463" s="49">
        <v>113006</v>
      </c>
      <c r="W1463" s="49">
        <v>112751</v>
      </c>
      <c r="X1463" s="49">
        <f t="shared" si="142"/>
        <v>-261766</v>
      </c>
      <c r="Y1463" s="49" t="s">
        <v>181</v>
      </c>
      <c r="Z1463" s="53">
        <v>5.9199999999999999E-3</v>
      </c>
      <c r="AB1463" s="53">
        <f t="shared" si="138"/>
        <v>-5.9199999999999999E-3</v>
      </c>
      <c r="AM1463" s="49" t="s">
        <v>3846</v>
      </c>
      <c r="AN1463" s="49" t="s">
        <v>4272</v>
      </c>
    </row>
    <row r="1464" spans="1:40" hidden="1" x14ac:dyDescent="0.2">
      <c r="A1464" s="49" t="s">
        <v>5928</v>
      </c>
      <c r="B1464" s="49" t="s">
        <v>5929</v>
      </c>
      <c r="C1464" s="50" t="s">
        <v>166</v>
      </c>
      <c r="D1464" s="49" t="s">
        <v>403</v>
      </c>
      <c r="E1464" s="49" t="s">
        <v>5930</v>
      </c>
      <c r="F1464" s="49" t="s">
        <v>5658</v>
      </c>
      <c r="G1464" s="49" t="s">
        <v>5904</v>
      </c>
      <c r="H1464" s="49" t="s">
        <v>5905</v>
      </c>
      <c r="I1464" s="51" t="s">
        <v>5931</v>
      </c>
      <c r="J1464" s="49">
        <v>11</v>
      </c>
      <c r="K1464" s="49">
        <v>40000</v>
      </c>
      <c r="L1464" s="49">
        <f t="shared" si="135"/>
        <v>-162841</v>
      </c>
      <c r="N1464" s="52" t="s">
        <v>243</v>
      </c>
      <c r="P1464" s="49">
        <v>49907</v>
      </c>
      <c r="Q1464" s="49">
        <v>80500</v>
      </c>
      <c r="R1464" s="49">
        <v>120000</v>
      </c>
      <c r="S1464" s="77">
        <f t="shared" si="136"/>
        <v>130407</v>
      </c>
      <c r="T1464" s="77">
        <f t="shared" si="137"/>
        <v>250407</v>
      </c>
      <c r="U1464" s="49">
        <v>202841</v>
      </c>
      <c r="V1464" s="49">
        <v>116700</v>
      </c>
      <c r="W1464" s="49">
        <v>116296</v>
      </c>
      <c r="X1464" s="49">
        <f t="shared" si="142"/>
        <v>-269634</v>
      </c>
      <c r="Y1464" s="49" t="s">
        <v>181</v>
      </c>
      <c r="Z1464" s="53">
        <v>0.19800000000000001</v>
      </c>
      <c r="AB1464" s="53">
        <f t="shared" si="138"/>
        <v>-0.19800000000000001</v>
      </c>
      <c r="AM1464" s="49" t="s">
        <v>3846</v>
      </c>
      <c r="AN1464" s="49" t="s">
        <v>4272</v>
      </c>
    </row>
    <row r="1465" spans="1:40" hidden="1" x14ac:dyDescent="0.2">
      <c r="A1465" s="49" t="s">
        <v>5932</v>
      </c>
      <c r="B1465" s="49" t="s">
        <v>5933</v>
      </c>
      <c r="C1465" s="50" t="s">
        <v>166</v>
      </c>
      <c r="D1465" s="49" t="s">
        <v>283</v>
      </c>
      <c r="E1465" s="49" t="s">
        <v>5934</v>
      </c>
      <c r="F1465" s="49" t="s">
        <v>5658</v>
      </c>
      <c r="G1465" s="49" t="s">
        <v>5680</v>
      </c>
      <c r="H1465" s="49" t="s">
        <v>5681</v>
      </c>
      <c r="I1465" s="51" t="s">
        <v>5935</v>
      </c>
      <c r="J1465" s="49">
        <v>9</v>
      </c>
      <c r="K1465" s="49">
        <v>1000</v>
      </c>
      <c r="L1465" s="49">
        <f t="shared" si="135"/>
        <v>-18447</v>
      </c>
      <c r="N1465" s="52" t="s">
        <v>243</v>
      </c>
      <c r="P1465" s="49">
        <v>16671</v>
      </c>
      <c r="Q1465" s="49">
        <v>0</v>
      </c>
      <c r="R1465" s="49">
        <v>0</v>
      </c>
      <c r="S1465" s="77">
        <f t="shared" si="136"/>
        <v>16671</v>
      </c>
      <c r="T1465" s="77">
        <f t="shared" si="137"/>
        <v>16671</v>
      </c>
      <c r="U1465" s="49">
        <v>19447</v>
      </c>
      <c r="V1465" s="49">
        <v>13368</v>
      </c>
      <c r="W1465" s="49">
        <v>13167</v>
      </c>
      <c r="X1465" s="49">
        <f t="shared" si="142"/>
        <v>-16144</v>
      </c>
      <c r="Y1465" s="49" t="s">
        <v>181</v>
      </c>
      <c r="Z1465" s="53">
        <v>0.25624999999999998</v>
      </c>
      <c r="AB1465" s="53">
        <f t="shared" si="138"/>
        <v>-0.25624999999999998</v>
      </c>
      <c r="AM1465" s="49" t="s">
        <v>3846</v>
      </c>
      <c r="AN1465" s="49" t="s">
        <v>4272</v>
      </c>
    </row>
    <row r="1466" spans="1:40" hidden="1" x14ac:dyDescent="0.2">
      <c r="A1466" s="49" t="s">
        <v>5936</v>
      </c>
      <c r="B1466" s="49" t="s">
        <v>5937</v>
      </c>
      <c r="C1466" s="50" t="s">
        <v>166</v>
      </c>
      <c r="D1466" s="49" t="s">
        <v>417</v>
      </c>
      <c r="E1466" s="49" t="s">
        <v>5938</v>
      </c>
      <c r="F1466" s="49" t="s">
        <v>5658</v>
      </c>
      <c r="G1466" s="49" t="s">
        <v>780</v>
      </c>
      <c r="H1466" s="49" t="s">
        <v>5425</v>
      </c>
      <c r="I1466" s="51" t="s">
        <v>5939</v>
      </c>
      <c r="J1466" s="49">
        <v>20</v>
      </c>
      <c r="K1466" s="49">
        <v>1700</v>
      </c>
      <c r="L1466" s="49">
        <f t="shared" si="135"/>
        <v>-2686</v>
      </c>
      <c r="N1466" s="52" t="s">
        <v>243</v>
      </c>
      <c r="P1466" s="49">
        <v>10222</v>
      </c>
      <c r="Q1466" s="49">
        <v>0</v>
      </c>
      <c r="R1466" s="49">
        <v>0</v>
      </c>
      <c r="S1466" s="77">
        <f t="shared" si="136"/>
        <v>10222</v>
      </c>
      <c r="T1466" s="77">
        <f t="shared" si="137"/>
        <v>10222</v>
      </c>
      <c r="U1466" s="49">
        <v>4386</v>
      </c>
      <c r="V1466" s="49">
        <v>2128</v>
      </c>
      <c r="W1466" s="49">
        <v>2281</v>
      </c>
      <c r="X1466" s="49">
        <f t="shared" si="142"/>
        <v>3708</v>
      </c>
      <c r="Y1466" s="49" t="s">
        <v>190</v>
      </c>
      <c r="Z1466" s="53">
        <v>0.48</v>
      </c>
      <c r="AB1466" s="53">
        <f t="shared" si="138"/>
        <v>-0.48</v>
      </c>
      <c r="AM1466" s="49" t="s">
        <v>3846</v>
      </c>
      <c r="AN1466" s="49" t="s">
        <v>4272</v>
      </c>
    </row>
    <row r="1467" spans="1:40" ht="60" hidden="1" x14ac:dyDescent="0.2">
      <c r="A1467" s="49" t="s">
        <v>5940</v>
      </c>
      <c r="B1467" s="49" t="s">
        <v>5941</v>
      </c>
      <c r="C1467" s="50" t="s">
        <v>166</v>
      </c>
      <c r="D1467" s="49" t="s">
        <v>417</v>
      </c>
      <c r="E1467" s="49" t="s">
        <v>5942</v>
      </c>
      <c r="F1467" s="49" t="s">
        <v>5658</v>
      </c>
      <c r="G1467" s="49" t="s">
        <v>780</v>
      </c>
      <c r="H1467" s="49" t="s">
        <v>5425</v>
      </c>
      <c r="I1467" s="51" t="s">
        <v>5943</v>
      </c>
      <c r="J1467" s="49">
        <v>23</v>
      </c>
      <c r="K1467" s="49">
        <v>500</v>
      </c>
      <c r="L1467" s="49">
        <f t="shared" si="135"/>
        <v>500</v>
      </c>
      <c r="M1467" s="49">
        <f>L1467*Z1467</f>
        <v>228</v>
      </c>
      <c r="N1467" s="52" t="s">
        <v>243</v>
      </c>
      <c r="O1467" s="52" t="s">
        <v>504</v>
      </c>
      <c r="P1467" s="49">
        <v>3619</v>
      </c>
      <c r="Q1467" s="49">
        <v>0</v>
      </c>
      <c r="R1467" s="49">
        <v>0</v>
      </c>
      <c r="S1467" s="77">
        <f t="shared" si="136"/>
        <v>3619</v>
      </c>
      <c r="T1467" s="77">
        <f t="shared" si="137"/>
        <v>3619</v>
      </c>
      <c r="U1467" s="49">
        <v>0</v>
      </c>
      <c r="V1467" s="49">
        <v>0</v>
      </c>
      <c r="W1467" s="49">
        <v>0</v>
      </c>
      <c r="X1467" s="49">
        <f t="shared" si="142"/>
        <v>3619</v>
      </c>
      <c r="Y1467" s="49" t="s">
        <v>190</v>
      </c>
      <c r="Z1467" s="53">
        <v>0.45600000000000002</v>
      </c>
      <c r="AB1467" s="53">
        <f t="shared" si="138"/>
        <v>-0.45600000000000002</v>
      </c>
      <c r="AM1467" s="49" t="s">
        <v>3846</v>
      </c>
      <c r="AN1467" s="49" t="s">
        <v>4272</v>
      </c>
    </row>
    <row r="1468" spans="1:40" hidden="1" x14ac:dyDescent="0.2">
      <c r="A1468" s="49" t="s">
        <v>5944</v>
      </c>
      <c r="B1468" s="49" t="s">
        <v>5945</v>
      </c>
      <c r="C1468" s="50" t="s">
        <v>166</v>
      </c>
      <c r="D1468" s="49" t="s">
        <v>403</v>
      </c>
      <c r="E1468" s="49" t="s">
        <v>5946</v>
      </c>
      <c r="F1468" s="49" t="s">
        <v>5658</v>
      </c>
      <c r="G1468" s="49" t="s">
        <v>5680</v>
      </c>
      <c r="H1468" s="49" t="s">
        <v>5681</v>
      </c>
      <c r="I1468" s="51" t="s">
        <v>5947</v>
      </c>
      <c r="J1468" s="49">
        <v>9</v>
      </c>
      <c r="K1468" s="49">
        <v>2000</v>
      </c>
      <c r="L1468" s="49">
        <f t="shared" si="135"/>
        <v>-21402</v>
      </c>
      <c r="N1468" s="52" t="s">
        <v>243</v>
      </c>
      <c r="P1468" s="49">
        <v>23383</v>
      </c>
      <c r="Q1468" s="49">
        <v>0</v>
      </c>
      <c r="R1468" s="49">
        <v>0</v>
      </c>
      <c r="S1468" s="77">
        <f t="shared" si="136"/>
        <v>23383</v>
      </c>
      <c r="T1468" s="77">
        <f t="shared" si="137"/>
        <v>23383</v>
      </c>
      <c r="U1468" s="49">
        <v>23402</v>
      </c>
      <c r="V1468" s="49">
        <v>10465</v>
      </c>
      <c r="W1468" s="49">
        <v>8238</v>
      </c>
      <c r="X1468" s="49">
        <f t="shared" si="142"/>
        <v>-10484</v>
      </c>
      <c r="Y1468" s="49" t="s">
        <v>181</v>
      </c>
      <c r="Z1468" s="53">
        <v>0.24</v>
      </c>
      <c r="AB1468" s="53">
        <f t="shared" si="138"/>
        <v>-0.24</v>
      </c>
      <c r="AM1468" s="49" t="s">
        <v>3846</v>
      </c>
      <c r="AN1468" s="49" t="s">
        <v>4272</v>
      </c>
    </row>
    <row r="1469" spans="1:40" hidden="1" x14ac:dyDescent="0.2">
      <c r="A1469" s="49" t="s">
        <v>5948</v>
      </c>
      <c r="B1469" s="49" t="s">
        <v>5949</v>
      </c>
      <c r="C1469" s="50" t="s">
        <v>166</v>
      </c>
      <c r="D1469" s="49" t="s">
        <v>437</v>
      </c>
      <c r="E1469" s="49" t="s">
        <v>5950</v>
      </c>
      <c r="F1469" s="49" t="s">
        <v>5658</v>
      </c>
      <c r="G1469" s="49" t="s">
        <v>5659</v>
      </c>
      <c r="H1469" s="49" t="s">
        <v>4299</v>
      </c>
      <c r="I1469" s="51" t="s">
        <v>5951</v>
      </c>
      <c r="J1469" s="49">
        <v>13</v>
      </c>
      <c r="K1469" s="49">
        <v>5000</v>
      </c>
      <c r="L1469" s="49">
        <f t="shared" si="135"/>
        <v>-2880</v>
      </c>
      <c r="N1469" s="52" t="s">
        <v>243</v>
      </c>
      <c r="P1469" s="49">
        <v>2981</v>
      </c>
      <c r="Q1469" s="49">
        <v>0</v>
      </c>
      <c r="R1469" s="49">
        <v>5000</v>
      </c>
      <c r="S1469" s="77">
        <f t="shared" si="136"/>
        <v>2981</v>
      </c>
      <c r="T1469" s="77">
        <f t="shared" si="137"/>
        <v>7981</v>
      </c>
      <c r="U1469" s="49">
        <v>7880</v>
      </c>
      <c r="V1469" s="49">
        <v>3084</v>
      </c>
      <c r="W1469" s="49">
        <v>3072</v>
      </c>
      <c r="X1469" s="49">
        <f t="shared" si="142"/>
        <v>-7983</v>
      </c>
      <c r="Y1469" s="49" t="s">
        <v>181</v>
      </c>
      <c r="Z1469" s="53">
        <v>7.46E-2</v>
      </c>
      <c r="AB1469" s="53">
        <f t="shared" si="138"/>
        <v>-7.46E-2</v>
      </c>
      <c r="AM1469" s="49" t="s">
        <v>3846</v>
      </c>
      <c r="AN1469" s="49" t="s">
        <v>4272</v>
      </c>
    </row>
    <row r="1470" spans="1:40" hidden="1" x14ac:dyDescent="0.2">
      <c r="A1470" s="49" t="s">
        <v>5952</v>
      </c>
      <c r="B1470" s="49" t="s">
        <v>5953</v>
      </c>
      <c r="C1470" s="50" t="s">
        <v>166</v>
      </c>
      <c r="D1470" s="49" t="s">
        <v>283</v>
      </c>
      <c r="E1470" s="49" t="s">
        <v>5954</v>
      </c>
      <c r="F1470" s="49" t="s">
        <v>5658</v>
      </c>
      <c r="G1470" s="49" t="s">
        <v>5874</v>
      </c>
      <c r="H1470" s="49" t="s">
        <v>5875</v>
      </c>
      <c r="I1470" s="51" t="s">
        <v>5955</v>
      </c>
      <c r="J1470" s="49">
        <v>15</v>
      </c>
      <c r="K1470" s="49">
        <v>2000</v>
      </c>
      <c r="L1470" s="49">
        <f t="shared" si="135"/>
        <v>-1379</v>
      </c>
      <c r="N1470" s="52" t="s">
        <v>173</v>
      </c>
      <c r="P1470" s="49">
        <v>2532</v>
      </c>
      <c r="Q1470" s="49">
        <v>0</v>
      </c>
      <c r="R1470" s="49">
        <v>2000</v>
      </c>
      <c r="S1470" s="77">
        <f t="shared" si="136"/>
        <v>2532</v>
      </c>
      <c r="T1470" s="77">
        <f t="shared" si="137"/>
        <v>4532</v>
      </c>
      <c r="U1470" s="49">
        <v>3379</v>
      </c>
      <c r="V1470" s="49">
        <v>1424</v>
      </c>
      <c r="W1470" s="49">
        <v>1392</v>
      </c>
      <c r="X1470" s="49">
        <f>T1470-(U1470+V1470)</f>
        <v>-271</v>
      </c>
      <c r="Y1470" s="49" t="s">
        <v>181</v>
      </c>
      <c r="Z1470" s="53">
        <v>0.33</v>
      </c>
      <c r="AB1470" s="53">
        <f t="shared" si="138"/>
        <v>-0.33</v>
      </c>
      <c r="AM1470" s="49" t="s">
        <v>3846</v>
      </c>
      <c r="AN1470" s="49" t="s">
        <v>4272</v>
      </c>
    </row>
    <row r="1471" spans="1:40" hidden="1" x14ac:dyDescent="0.2">
      <c r="A1471" s="49" t="s">
        <v>5956</v>
      </c>
      <c r="B1471" s="49" t="s">
        <v>5957</v>
      </c>
      <c r="C1471" s="50" t="s">
        <v>166</v>
      </c>
      <c r="D1471" s="49" t="s">
        <v>417</v>
      </c>
      <c r="E1471" s="49" t="s">
        <v>5958</v>
      </c>
      <c r="F1471" s="49" t="s">
        <v>5658</v>
      </c>
      <c r="G1471" s="49" t="s">
        <v>780</v>
      </c>
      <c r="H1471" s="49" t="s">
        <v>5425</v>
      </c>
      <c r="I1471" s="51" t="s">
        <v>5959</v>
      </c>
      <c r="J1471" s="49">
        <v>27</v>
      </c>
      <c r="K1471" s="49">
        <v>350</v>
      </c>
      <c r="L1471" s="49">
        <f t="shared" si="135"/>
        <v>-269427</v>
      </c>
      <c r="N1471" s="52" t="s">
        <v>243</v>
      </c>
      <c r="P1471" s="49">
        <v>151964</v>
      </c>
      <c r="Q1471" s="49">
        <v>218400</v>
      </c>
      <c r="R1471" s="49">
        <v>71050</v>
      </c>
      <c r="S1471" s="77">
        <f t="shared" si="136"/>
        <v>370364</v>
      </c>
      <c r="T1471" s="77">
        <f t="shared" si="137"/>
        <v>441414</v>
      </c>
      <c r="U1471" s="49">
        <v>269777</v>
      </c>
      <c r="V1471" s="49">
        <v>153457</v>
      </c>
      <c r="W1471" s="49">
        <v>117388</v>
      </c>
      <c r="X1471" s="49">
        <f>P1471-(U1471+V1471)</f>
        <v>-271270</v>
      </c>
      <c r="Y1471" s="49" t="s">
        <v>181</v>
      </c>
      <c r="Z1471" s="53">
        <v>0.218</v>
      </c>
      <c r="AB1471" s="53">
        <f t="shared" si="138"/>
        <v>-0.218</v>
      </c>
      <c r="AM1471" s="49" t="s">
        <v>3846</v>
      </c>
      <c r="AN1471" s="49" t="s">
        <v>4272</v>
      </c>
    </row>
    <row r="1472" spans="1:40" hidden="1" x14ac:dyDescent="0.2">
      <c r="A1472" s="49" t="s">
        <v>5960</v>
      </c>
      <c r="B1472" s="49" t="s">
        <v>5961</v>
      </c>
      <c r="C1472" s="50" t="s">
        <v>166</v>
      </c>
      <c r="D1472" s="49" t="s">
        <v>403</v>
      </c>
      <c r="E1472" s="49" t="s">
        <v>5962</v>
      </c>
      <c r="F1472" s="49" t="s">
        <v>5658</v>
      </c>
      <c r="G1472" s="49" t="s">
        <v>780</v>
      </c>
      <c r="H1472" s="49" t="s">
        <v>5350</v>
      </c>
      <c r="I1472" s="51" t="s">
        <v>5963</v>
      </c>
      <c r="J1472" s="49">
        <v>23</v>
      </c>
      <c r="K1472" s="49">
        <v>500</v>
      </c>
      <c r="L1472" s="49">
        <f t="shared" si="135"/>
        <v>-34025</v>
      </c>
      <c r="N1472" s="52" t="s">
        <v>243</v>
      </c>
      <c r="P1472" s="49">
        <v>31416</v>
      </c>
      <c r="Q1472" s="49">
        <v>0</v>
      </c>
      <c r="R1472" s="49">
        <v>0</v>
      </c>
      <c r="S1472" s="77">
        <f t="shared" si="136"/>
        <v>31416</v>
      </c>
      <c r="T1472" s="77">
        <f t="shared" si="137"/>
        <v>31416</v>
      </c>
      <c r="U1472" s="49">
        <v>34525</v>
      </c>
      <c r="V1472" s="49">
        <v>17643</v>
      </c>
      <c r="W1472" s="49">
        <v>14996</v>
      </c>
      <c r="X1472" s="49">
        <f>P1472-(U1472+V1472)</f>
        <v>-20752</v>
      </c>
      <c r="Y1472" s="49" t="s">
        <v>181</v>
      </c>
      <c r="Z1472" s="53">
        <v>0.3</v>
      </c>
      <c r="AB1472" s="53">
        <f t="shared" si="138"/>
        <v>-0.3</v>
      </c>
      <c r="AM1472" s="49" t="s">
        <v>3846</v>
      </c>
      <c r="AN1472" s="49" t="s">
        <v>4272</v>
      </c>
    </row>
    <row r="1473" spans="1:40" hidden="1" x14ac:dyDescent="0.2">
      <c r="A1473" s="49" t="s">
        <v>5964</v>
      </c>
      <c r="B1473" s="49" t="s">
        <v>5965</v>
      </c>
      <c r="C1473" s="50" t="s">
        <v>166</v>
      </c>
      <c r="D1473" s="49" t="s">
        <v>283</v>
      </c>
      <c r="E1473" s="49" t="s">
        <v>5966</v>
      </c>
      <c r="F1473" s="49" t="s">
        <v>5658</v>
      </c>
      <c r="G1473" s="49" t="s">
        <v>5680</v>
      </c>
      <c r="H1473" s="49" t="s">
        <v>5681</v>
      </c>
      <c r="I1473" s="51" t="s">
        <v>5967</v>
      </c>
      <c r="J1473" s="49">
        <v>9</v>
      </c>
      <c r="K1473" s="49">
        <v>2000</v>
      </c>
      <c r="L1473" s="49">
        <f t="shared" si="135"/>
        <v>-2305</v>
      </c>
      <c r="N1473" s="52" t="s">
        <v>243</v>
      </c>
      <c r="P1473" s="49">
        <v>4524</v>
      </c>
      <c r="Q1473" s="49">
        <v>0</v>
      </c>
      <c r="R1473" s="49">
        <v>0</v>
      </c>
      <c r="S1473" s="77">
        <f t="shared" si="136"/>
        <v>4524</v>
      </c>
      <c r="T1473" s="77">
        <f t="shared" si="137"/>
        <v>4524</v>
      </c>
      <c r="U1473" s="49">
        <v>4305</v>
      </c>
      <c r="V1473" s="49">
        <v>1958</v>
      </c>
      <c r="W1473" s="49">
        <v>906</v>
      </c>
      <c r="X1473" s="49">
        <f>P1473-(U1473+V1473)</f>
        <v>-1739</v>
      </c>
      <c r="Y1473" s="49" t="s">
        <v>181</v>
      </c>
      <c r="Z1473" s="53">
        <v>0.38500000000000001</v>
      </c>
      <c r="AB1473" s="53">
        <f t="shared" si="138"/>
        <v>-0.38500000000000001</v>
      </c>
      <c r="AM1473" s="49" t="s">
        <v>3846</v>
      </c>
      <c r="AN1473" s="49" t="s">
        <v>4272</v>
      </c>
    </row>
    <row r="1474" spans="1:40" hidden="1" x14ac:dyDescent="0.2">
      <c r="A1474" s="49" t="s">
        <v>5968</v>
      </c>
      <c r="B1474" s="49" t="s">
        <v>5969</v>
      </c>
      <c r="C1474" s="50" t="s">
        <v>166</v>
      </c>
      <c r="D1474" s="49" t="s">
        <v>283</v>
      </c>
      <c r="E1474" s="49" t="s">
        <v>5970</v>
      </c>
      <c r="F1474" s="49" t="s">
        <v>5658</v>
      </c>
      <c r="G1474" s="49" t="s">
        <v>5904</v>
      </c>
      <c r="H1474" s="49" t="s">
        <v>5905</v>
      </c>
      <c r="I1474" s="51" t="s">
        <v>5971</v>
      </c>
      <c r="J1474" s="49">
        <v>15</v>
      </c>
      <c r="K1474" s="49">
        <v>6000</v>
      </c>
      <c r="L1474" s="49">
        <f t="shared" ref="L1474:L1537" si="143">K1474-U1474</f>
        <v>-6527</v>
      </c>
      <c r="N1474" s="52" t="s">
        <v>243</v>
      </c>
      <c r="P1474" s="49">
        <v>8034</v>
      </c>
      <c r="Q1474" s="49">
        <v>0</v>
      </c>
      <c r="R1474" s="49">
        <v>6000</v>
      </c>
      <c r="S1474" s="77">
        <f t="shared" ref="S1474:S1537" si="144">P1474+Q1474</f>
        <v>8034</v>
      </c>
      <c r="T1474" s="77">
        <f t="shared" ref="T1474:T1537" si="145">P1474+Q1474+R1474</f>
        <v>14034</v>
      </c>
      <c r="U1474" s="49">
        <v>12527</v>
      </c>
      <c r="V1474" s="49">
        <v>4902</v>
      </c>
      <c r="W1474" s="49">
        <v>4902</v>
      </c>
      <c r="X1474" s="49">
        <f>P1474-(U1474+V1474)</f>
        <v>-9395</v>
      </c>
      <c r="Y1474" s="49" t="s">
        <v>181</v>
      </c>
      <c r="Z1474" s="53">
        <v>0.23</v>
      </c>
      <c r="AB1474" s="53">
        <f t="shared" ref="AB1474:AB1537" si="146">AA1474-Z1474</f>
        <v>-0.23</v>
      </c>
      <c r="AM1474" s="49" t="s">
        <v>3846</v>
      </c>
      <c r="AN1474" s="49" t="s">
        <v>4272</v>
      </c>
    </row>
    <row r="1475" spans="1:40" hidden="1" x14ac:dyDescent="0.2">
      <c r="A1475" s="49" t="s">
        <v>5972</v>
      </c>
      <c r="B1475" s="49" t="s">
        <v>5973</v>
      </c>
      <c r="C1475" s="50" t="s">
        <v>166</v>
      </c>
      <c r="D1475" s="49" t="s">
        <v>283</v>
      </c>
      <c r="E1475" s="49" t="s">
        <v>5974</v>
      </c>
      <c r="F1475" s="49" t="s">
        <v>5658</v>
      </c>
      <c r="G1475" s="49" t="s">
        <v>5874</v>
      </c>
      <c r="H1475" s="49" t="s">
        <v>5875</v>
      </c>
      <c r="I1475" s="51" t="s">
        <v>5975</v>
      </c>
      <c r="J1475" s="49">
        <v>15</v>
      </c>
      <c r="K1475" s="49">
        <v>500</v>
      </c>
      <c r="L1475" s="49">
        <f t="shared" si="143"/>
        <v>220</v>
      </c>
      <c r="M1475" s="49">
        <f>L1475*Z1475</f>
        <v>96.206000000000003</v>
      </c>
      <c r="N1475" s="52" t="s">
        <v>173</v>
      </c>
      <c r="P1475" s="49">
        <v>0</v>
      </c>
      <c r="Q1475" s="49">
        <v>0</v>
      </c>
      <c r="R1475" s="49">
        <v>500</v>
      </c>
      <c r="S1475" s="77">
        <f t="shared" si="144"/>
        <v>0</v>
      </c>
      <c r="T1475" s="77">
        <f t="shared" si="145"/>
        <v>500</v>
      </c>
      <c r="U1475" s="49">
        <v>280</v>
      </c>
      <c r="V1475" s="49">
        <v>0</v>
      </c>
      <c r="W1475" s="49">
        <v>0</v>
      </c>
      <c r="X1475" s="49">
        <f>T1475-(U1475+V1475)</f>
        <v>220</v>
      </c>
      <c r="Y1475" s="49" t="s">
        <v>190</v>
      </c>
      <c r="Z1475" s="53">
        <v>0.43730000000000002</v>
      </c>
      <c r="AB1475" s="53">
        <f t="shared" si="146"/>
        <v>-0.43730000000000002</v>
      </c>
      <c r="AM1475" s="49" t="s">
        <v>3846</v>
      </c>
      <c r="AN1475" s="49" t="s">
        <v>4272</v>
      </c>
    </row>
    <row r="1476" spans="1:40" hidden="1" x14ac:dyDescent="0.2">
      <c r="A1476" s="49" t="s">
        <v>5976</v>
      </c>
      <c r="B1476" s="49" t="s">
        <v>5977</v>
      </c>
      <c r="C1476" s="50" t="s">
        <v>166</v>
      </c>
      <c r="D1476" s="49" t="s">
        <v>437</v>
      </c>
      <c r="E1476" s="49" t="s">
        <v>5978</v>
      </c>
      <c r="F1476" s="49" t="s">
        <v>5658</v>
      </c>
      <c r="G1476" s="49" t="s">
        <v>5680</v>
      </c>
      <c r="H1476" s="49" t="s">
        <v>5681</v>
      </c>
      <c r="I1476" s="51" t="s">
        <v>5979</v>
      </c>
      <c r="J1476" s="49">
        <v>9</v>
      </c>
      <c r="K1476" s="49">
        <v>2000</v>
      </c>
      <c r="L1476" s="49">
        <f t="shared" si="143"/>
        <v>-1020</v>
      </c>
      <c r="N1476" s="52" t="s">
        <v>243</v>
      </c>
      <c r="P1476" s="49">
        <v>5606</v>
      </c>
      <c r="Q1476" s="49">
        <v>0</v>
      </c>
      <c r="R1476" s="49">
        <v>0</v>
      </c>
      <c r="S1476" s="77">
        <f t="shared" si="144"/>
        <v>5606</v>
      </c>
      <c r="T1476" s="77">
        <f t="shared" si="145"/>
        <v>5606</v>
      </c>
      <c r="U1476" s="49">
        <v>3020</v>
      </c>
      <c r="V1476" s="49">
        <v>819</v>
      </c>
      <c r="W1476" s="49">
        <v>819</v>
      </c>
      <c r="X1476" s="49">
        <f t="shared" ref="X1476:X1481" si="147">P1476-(U1476+V1476)</f>
        <v>1767</v>
      </c>
      <c r="Y1476" s="49" t="s">
        <v>190</v>
      </c>
      <c r="Z1476" s="53">
        <v>0.68</v>
      </c>
      <c r="AB1476" s="53">
        <f t="shared" si="146"/>
        <v>-0.68</v>
      </c>
      <c r="AM1476" s="49" t="s">
        <v>3846</v>
      </c>
      <c r="AN1476" s="49" t="s">
        <v>4272</v>
      </c>
    </row>
    <row r="1477" spans="1:40" hidden="1" x14ac:dyDescent="0.2">
      <c r="A1477" s="49" t="s">
        <v>5980</v>
      </c>
      <c r="B1477" s="49" t="s">
        <v>5981</v>
      </c>
      <c r="C1477" s="50" t="s">
        <v>166</v>
      </c>
      <c r="D1477" s="49" t="s">
        <v>437</v>
      </c>
      <c r="E1477" s="49" t="s">
        <v>5982</v>
      </c>
      <c r="F1477" s="49" t="s">
        <v>5658</v>
      </c>
      <c r="G1477" s="49" t="s">
        <v>5680</v>
      </c>
      <c r="H1477" s="49" t="s">
        <v>5681</v>
      </c>
      <c r="I1477" s="51" t="s">
        <v>5983</v>
      </c>
      <c r="J1477" s="49">
        <v>9</v>
      </c>
      <c r="K1477" s="49">
        <v>2000</v>
      </c>
      <c r="L1477" s="49">
        <f t="shared" si="143"/>
        <v>-76</v>
      </c>
      <c r="N1477" s="52" t="s">
        <v>243</v>
      </c>
      <c r="P1477" s="49">
        <v>11160</v>
      </c>
      <c r="Q1477" s="49">
        <v>0</v>
      </c>
      <c r="R1477" s="49">
        <v>0</v>
      </c>
      <c r="S1477" s="77">
        <f t="shared" si="144"/>
        <v>11160</v>
      </c>
      <c r="T1477" s="77">
        <f t="shared" si="145"/>
        <v>11160</v>
      </c>
      <c r="U1477" s="49">
        <v>2076</v>
      </c>
      <c r="V1477" s="49">
        <v>865</v>
      </c>
      <c r="W1477" s="49">
        <v>849</v>
      </c>
      <c r="X1477" s="49">
        <f t="shared" si="147"/>
        <v>8219</v>
      </c>
      <c r="Y1477" s="49" t="s">
        <v>190</v>
      </c>
      <c r="Z1477" s="53">
        <v>0.19800000000000001</v>
      </c>
      <c r="AB1477" s="53">
        <f t="shared" si="146"/>
        <v>-0.19800000000000001</v>
      </c>
      <c r="AM1477" s="49" t="s">
        <v>3846</v>
      </c>
      <c r="AN1477" s="49" t="s">
        <v>4272</v>
      </c>
    </row>
    <row r="1478" spans="1:40" hidden="1" x14ac:dyDescent="0.2">
      <c r="A1478" s="49" t="s">
        <v>5984</v>
      </c>
      <c r="B1478" s="49" t="s">
        <v>5985</v>
      </c>
      <c r="C1478" s="50" t="s">
        <v>166</v>
      </c>
      <c r="D1478" s="49" t="s">
        <v>437</v>
      </c>
      <c r="E1478" s="49" t="s">
        <v>5986</v>
      </c>
      <c r="F1478" s="49" t="s">
        <v>5658</v>
      </c>
      <c r="G1478" s="49" t="s">
        <v>3962</v>
      </c>
      <c r="H1478" s="49" t="s">
        <v>4407</v>
      </c>
      <c r="I1478" s="51" t="s">
        <v>5987</v>
      </c>
      <c r="J1478" s="49">
        <v>13</v>
      </c>
      <c r="K1478" s="49">
        <v>3500</v>
      </c>
      <c r="L1478" s="49">
        <f t="shared" si="143"/>
        <v>398</v>
      </c>
      <c r="M1478" s="82"/>
      <c r="N1478" s="52" t="s">
        <v>243</v>
      </c>
      <c r="P1478" s="49">
        <v>1163</v>
      </c>
      <c r="Q1478" s="49">
        <v>0</v>
      </c>
      <c r="R1478" s="49">
        <v>3500</v>
      </c>
      <c r="S1478" s="77">
        <f t="shared" si="144"/>
        <v>1163</v>
      </c>
      <c r="T1478" s="77">
        <f t="shared" si="145"/>
        <v>4663</v>
      </c>
      <c r="U1478" s="49">
        <v>3102</v>
      </c>
      <c r="V1478" s="49">
        <v>1644</v>
      </c>
      <c r="W1478" s="49">
        <v>1620</v>
      </c>
      <c r="X1478" s="49">
        <f t="shared" si="147"/>
        <v>-3583</v>
      </c>
      <c r="Y1478" s="49" t="s">
        <v>181</v>
      </c>
      <c r="Z1478" s="53">
        <v>8.1199999999999994E-2</v>
      </c>
      <c r="AB1478" s="53">
        <f t="shared" si="146"/>
        <v>-8.1199999999999994E-2</v>
      </c>
      <c r="AM1478" s="49" t="s">
        <v>3846</v>
      </c>
      <c r="AN1478" s="49" t="s">
        <v>4272</v>
      </c>
    </row>
    <row r="1479" spans="1:40" hidden="1" x14ac:dyDescent="0.2">
      <c r="A1479" s="49" t="s">
        <v>5988</v>
      </c>
      <c r="B1479" s="49" t="s">
        <v>5989</v>
      </c>
      <c r="C1479" s="50" t="s">
        <v>166</v>
      </c>
      <c r="D1479" s="49" t="s">
        <v>377</v>
      </c>
      <c r="E1479" s="49" t="s">
        <v>5990</v>
      </c>
      <c r="F1479" s="49" t="s">
        <v>5658</v>
      </c>
      <c r="G1479" s="49" t="s">
        <v>5659</v>
      </c>
      <c r="H1479" s="49" t="s">
        <v>4299</v>
      </c>
      <c r="I1479" s="51" t="s">
        <v>5991</v>
      </c>
      <c r="J1479" s="49">
        <v>14</v>
      </c>
      <c r="K1479" s="49">
        <v>4000</v>
      </c>
      <c r="L1479" s="49">
        <f t="shared" si="143"/>
        <v>4000</v>
      </c>
      <c r="M1479" s="49">
        <f>L1479*Z1479</f>
        <v>18.52</v>
      </c>
      <c r="N1479" s="52" t="s">
        <v>243</v>
      </c>
      <c r="P1479" s="49">
        <v>0</v>
      </c>
      <c r="Q1479" s="49">
        <v>0</v>
      </c>
      <c r="R1479" s="49">
        <v>0</v>
      </c>
      <c r="S1479" s="77">
        <f t="shared" si="144"/>
        <v>0</v>
      </c>
      <c r="T1479" s="77">
        <f t="shared" si="145"/>
        <v>0</v>
      </c>
      <c r="U1479" s="49">
        <v>0</v>
      </c>
      <c r="V1479" s="49">
        <v>0</v>
      </c>
      <c r="W1479" s="49">
        <v>0</v>
      </c>
      <c r="X1479" s="49">
        <f t="shared" si="147"/>
        <v>0</v>
      </c>
      <c r="Y1479" s="49" t="s">
        <v>174</v>
      </c>
      <c r="Z1479" s="53">
        <v>4.6299999999999996E-3</v>
      </c>
      <c r="AB1479" s="53">
        <f t="shared" si="146"/>
        <v>-4.6299999999999996E-3</v>
      </c>
      <c r="AM1479" s="49" t="s">
        <v>3846</v>
      </c>
      <c r="AN1479" s="49" t="s">
        <v>4272</v>
      </c>
    </row>
    <row r="1480" spans="1:40" hidden="1" x14ac:dyDescent="0.2">
      <c r="A1480" s="49" t="s">
        <v>5992</v>
      </c>
      <c r="B1480" s="49" t="s">
        <v>5993</v>
      </c>
      <c r="C1480" s="50" t="s">
        <v>166</v>
      </c>
      <c r="D1480" s="49" t="s">
        <v>437</v>
      </c>
      <c r="E1480" s="49" t="s">
        <v>5994</v>
      </c>
      <c r="F1480" s="49" t="s">
        <v>5658</v>
      </c>
      <c r="G1480" s="49" t="s">
        <v>3962</v>
      </c>
      <c r="H1480" s="49" t="s">
        <v>4407</v>
      </c>
      <c r="I1480" s="51" t="s">
        <v>5995</v>
      </c>
      <c r="J1480" s="49">
        <v>13</v>
      </c>
      <c r="K1480" s="49">
        <v>2000</v>
      </c>
      <c r="L1480" s="49">
        <f t="shared" si="143"/>
        <v>-88068</v>
      </c>
      <c r="N1480" s="52" t="s">
        <v>243</v>
      </c>
      <c r="P1480" s="49">
        <v>20519</v>
      </c>
      <c r="Q1480" s="49">
        <v>0</v>
      </c>
      <c r="R1480" s="49">
        <v>76000</v>
      </c>
      <c r="S1480" s="77">
        <f t="shared" si="144"/>
        <v>20519</v>
      </c>
      <c r="T1480" s="77">
        <f t="shared" si="145"/>
        <v>96519</v>
      </c>
      <c r="U1480" s="49">
        <v>90068</v>
      </c>
      <c r="V1480" s="49">
        <v>35784</v>
      </c>
      <c r="W1480" s="49">
        <v>19996</v>
      </c>
      <c r="X1480" s="49">
        <f t="shared" si="147"/>
        <v>-105333</v>
      </c>
      <c r="Y1480" s="49" t="s">
        <v>181</v>
      </c>
      <c r="Z1480" s="53">
        <v>2.29E-2</v>
      </c>
      <c r="AB1480" s="53">
        <f t="shared" si="146"/>
        <v>-2.29E-2</v>
      </c>
      <c r="AM1480" s="49" t="s">
        <v>3846</v>
      </c>
      <c r="AN1480" s="49" t="s">
        <v>4272</v>
      </c>
    </row>
    <row r="1481" spans="1:40" hidden="1" x14ac:dyDescent="0.2">
      <c r="A1481" s="49" t="s">
        <v>5996</v>
      </c>
      <c r="B1481" s="49" t="s">
        <v>5997</v>
      </c>
      <c r="C1481" s="50" t="s">
        <v>166</v>
      </c>
      <c r="D1481" s="49" t="s">
        <v>437</v>
      </c>
      <c r="E1481" s="49" t="s">
        <v>5998</v>
      </c>
      <c r="F1481" s="49" t="s">
        <v>5658</v>
      </c>
      <c r="G1481" s="49" t="s">
        <v>5659</v>
      </c>
      <c r="H1481" s="49" t="s">
        <v>4299</v>
      </c>
      <c r="I1481" s="51" t="s">
        <v>5999</v>
      </c>
      <c r="J1481" s="49">
        <v>12</v>
      </c>
      <c r="K1481" s="49">
        <v>10000</v>
      </c>
      <c r="L1481" s="49">
        <f t="shared" si="143"/>
        <v>-322484</v>
      </c>
      <c r="N1481" s="52" t="s">
        <v>243</v>
      </c>
      <c r="P1481" s="49">
        <v>75561</v>
      </c>
      <c r="Q1481" s="49">
        <v>0</v>
      </c>
      <c r="R1481" s="49">
        <v>310000</v>
      </c>
      <c r="S1481" s="77">
        <f t="shared" si="144"/>
        <v>75561</v>
      </c>
      <c r="T1481" s="77">
        <f t="shared" si="145"/>
        <v>385561</v>
      </c>
      <c r="U1481" s="49">
        <v>332484</v>
      </c>
      <c r="V1481" s="49">
        <v>191028</v>
      </c>
      <c r="W1481" s="49">
        <v>146388</v>
      </c>
      <c r="X1481" s="49">
        <f t="shared" si="147"/>
        <v>-447951</v>
      </c>
      <c r="Y1481" s="49" t="s">
        <v>181</v>
      </c>
      <c r="Z1481" s="53">
        <v>1.3650000000000001E-2</v>
      </c>
      <c r="AB1481" s="53">
        <f t="shared" si="146"/>
        <v>-1.3650000000000001E-2</v>
      </c>
      <c r="AM1481" s="49" t="s">
        <v>3846</v>
      </c>
      <c r="AN1481" s="49" t="s">
        <v>4272</v>
      </c>
    </row>
    <row r="1482" spans="1:40" hidden="1" x14ac:dyDescent="0.2">
      <c r="A1482" s="49" t="s">
        <v>6000</v>
      </c>
      <c r="B1482" s="49" t="s">
        <v>6001</v>
      </c>
      <c r="C1482" s="50" t="s">
        <v>166</v>
      </c>
      <c r="D1482" s="49" t="s">
        <v>283</v>
      </c>
      <c r="E1482" s="49" t="s">
        <v>6002</v>
      </c>
      <c r="F1482" s="49" t="s">
        <v>5658</v>
      </c>
      <c r="G1482" s="49" t="s">
        <v>5874</v>
      </c>
      <c r="H1482" s="49" t="s">
        <v>5875</v>
      </c>
      <c r="I1482" s="51" t="s">
        <v>6003</v>
      </c>
      <c r="J1482" s="49">
        <v>12</v>
      </c>
      <c r="K1482" s="49">
        <v>2500</v>
      </c>
      <c r="L1482" s="49">
        <f t="shared" si="143"/>
        <v>-11084</v>
      </c>
      <c r="N1482" s="52" t="s">
        <v>173</v>
      </c>
      <c r="P1482" s="49">
        <v>3854</v>
      </c>
      <c r="Q1482" s="49">
        <v>0</v>
      </c>
      <c r="R1482" s="49">
        <v>10000</v>
      </c>
      <c r="S1482" s="77">
        <f t="shared" si="144"/>
        <v>3854</v>
      </c>
      <c r="T1482" s="77">
        <f t="shared" si="145"/>
        <v>13854</v>
      </c>
      <c r="U1482" s="49">
        <v>13584</v>
      </c>
      <c r="V1482" s="49">
        <v>7098</v>
      </c>
      <c r="W1482" s="49">
        <v>6774</v>
      </c>
      <c r="X1482" s="49">
        <f>T1482-(U1482+V1482)</f>
        <v>-6828</v>
      </c>
      <c r="Y1482" s="49" t="s">
        <v>181</v>
      </c>
      <c r="Z1482" s="53">
        <v>0.21340000000000001</v>
      </c>
      <c r="AB1482" s="53">
        <f t="shared" si="146"/>
        <v>-0.21340000000000001</v>
      </c>
      <c r="AM1482" s="49" t="s">
        <v>3846</v>
      </c>
      <c r="AN1482" s="49" t="s">
        <v>4272</v>
      </c>
    </row>
    <row r="1483" spans="1:40" hidden="1" x14ac:dyDescent="0.2">
      <c r="A1483" s="49" t="s">
        <v>6004</v>
      </c>
      <c r="B1483" s="49" t="s">
        <v>6005</v>
      </c>
      <c r="C1483" s="50" t="s">
        <v>166</v>
      </c>
      <c r="D1483" s="49" t="s">
        <v>283</v>
      </c>
      <c r="E1483" s="49" t="s">
        <v>6006</v>
      </c>
      <c r="F1483" s="49" t="s">
        <v>5658</v>
      </c>
      <c r="G1483" s="49" t="s">
        <v>5680</v>
      </c>
      <c r="H1483" s="49" t="s">
        <v>5681</v>
      </c>
      <c r="I1483" s="51" t="s">
        <v>6007</v>
      </c>
      <c r="J1483" s="49">
        <v>8</v>
      </c>
      <c r="K1483" s="49">
        <v>2000</v>
      </c>
      <c r="L1483" s="49">
        <f t="shared" si="143"/>
        <v>732</v>
      </c>
      <c r="M1483" s="82"/>
      <c r="N1483" s="52" t="s">
        <v>243</v>
      </c>
      <c r="P1483" s="49">
        <v>928</v>
      </c>
      <c r="Q1483" s="49">
        <v>0</v>
      </c>
      <c r="R1483" s="49">
        <v>0</v>
      </c>
      <c r="S1483" s="77">
        <f t="shared" si="144"/>
        <v>928</v>
      </c>
      <c r="T1483" s="77">
        <f t="shared" si="145"/>
        <v>928</v>
      </c>
      <c r="U1483" s="49">
        <v>1268</v>
      </c>
      <c r="V1483" s="49">
        <v>510</v>
      </c>
      <c r="W1483" s="49">
        <v>510</v>
      </c>
      <c r="X1483" s="49">
        <f>P1483-(U1483+V1483)</f>
        <v>-850</v>
      </c>
      <c r="Y1483" s="49" t="s">
        <v>181</v>
      </c>
      <c r="Z1483" s="53">
        <v>0.27300000000000002</v>
      </c>
      <c r="AB1483" s="53">
        <f t="shared" si="146"/>
        <v>-0.27300000000000002</v>
      </c>
      <c r="AM1483" s="49" t="s">
        <v>3846</v>
      </c>
      <c r="AN1483" s="49" t="s">
        <v>4272</v>
      </c>
    </row>
    <row r="1484" spans="1:40" hidden="1" x14ac:dyDescent="0.2">
      <c r="A1484" s="49" t="s">
        <v>6008</v>
      </c>
      <c r="B1484" s="49" t="s">
        <v>6009</v>
      </c>
      <c r="C1484" s="50" t="s">
        <v>166</v>
      </c>
      <c r="D1484" s="49" t="s">
        <v>437</v>
      </c>
      <c r="E1484" s="49" t="s">
        <v>6010</v>
      </c>
      <c r="F1484" s="49" t="s">
        <v>5658</v>
      </c>
      <c r="G1484" s="49" t="s">
        <v>3844</v>
      </c>
      <c r="H1484" s="49" t="s">
        <v>5752</v>
      </c>
      <c r="I1484" s="51" t="s">
        <v>6011</v>
      </c>
      <c r="J1484" s="49">
        <v>17</v>
      </c>
      <c r="K1484" s="49">
        <v>1500</v>
      </c>
      <c r="L1484" s="49">
        <f t="shared" si="143"/>
        <v>-1634</v>
      </c>
      <c r="N1484" s="52" t="s">
        <v>243</v>
      </c>
      <c r="P1484" s="49">
        <v>2870</v>
      </c>
      <c r="Q1484" s="49">
        <v>3000</v>
      </c>
      <c r="R1484" s="49">
        <v>0</v>
      </c>
      <c r="S1484" s="77">
        <f t="shared" si="144"/>
        <v>5870</v>
      </c>
      <c r="T1484" s="77">
        <f t="shared" si="145"/>
        <v>5870</v>
      </c>
      <c r="U1484" s="49">
        <v>3134</v>
      </c>
      <c r="V1484" s="49">
        <v>966</v>
      </c>
      <c r="W1484" s="49">
        <v>1135</v>
      </c>
      <c r="X1484" s="49">
        <f>P1484-(U1484+V1484)</f>
        <v>-1230</v>
      </c>
      <c r="Y1484" s="49" t="s">
        <v>181</v>
      </c>
      <c r="Z1484" s="53">
        <v>0.18</v>
      </c>
      <c r="AB1484" s="53">
        <f t="shared" si="146"/>
        <v>-0.18</v>
      </c>
      <c r="AM1484" s="49" t="s">
        <v>3846</v>
      </c>
      <c r="AN1484" s="49" t="s">
        <v>4272</v>
      </c>
    </row>
    <row r="1485" spans="1:40" hidden="1" x14ac:dyDescent="0.2">
      <c r="A1485" s="49" t="s">
        <v>6012</v>
      </c>
      <c r="B1485" s="49" t="s">
        <v>6013</v>
      </c>
      <c r="C1485" s="50" t="s">
        <v>166</v>
      </c>
      <c r="D1485" s="49" t="s">
        <v>417</v>
      </c>
      <c r="E1485" s="49" t="s">
        <v>6014</v>
      </c>
      <c r="F1485" s="49" t="s">
        <v>5658</v>
      </c>
      <c r="G1485" s="49" t="s">
        <v>780</v>
      </c>
      <c r="H1485" s="49" t="s">
        <v>5425</v>
      </c>
      <c r="I1485" s="51" t="s">
        <v>6015</v>
      </c>
      <c r="J1485" s="49">
        <v>25</v>
      </c>
      <c r="K1485" s="49">
        <v>650</v>
      </c>
      <c r="L1485" s="49">
        <f t="shared" si="143"/>
        <v>2</v>
      </c>
      <c r="M1485" s="82"/>
      <c r="N1485" s="52" t="s">
        <v>243</v>
      </c>
      <c r="P1485" s="49">
        <v>448</v>
      </c>
      <c r="Q1485" s="49">
        <v>0</v>
      </c>
      <c r="R1485" s="49">
        <v>1300</v>
      </c>
      <c r="S1485" s="77">
        <f t="shared" si="144"/>
        <v>448</v>
      </c>
      <c r="T1485" s="77">
        <f t="shared" si="145"/>
        <v>1748</v>
      </c>
      <c r="U1485" s="49">
        <v>648</v>
      </c>
      <c r="V1485" s="49">
        <v>180</v>
      </c>
      <c r="W1485" s="49">
        <v>180</v>
      </c>
      <c r="X1485" s="49">
        <f>P1485-(U1485+V1485)</f>
        <v>-380</v>
      </c>
      <c r="Y1485" s="49" t="s">
        <v>181</v>
      </c>
      <c r="Z1485" s="53">
        <v>0.6</v>
      </c>
      <c r="AB1485" s="53">
        <f t="shared" si="146"/>
        <v>-0.6</v>
      </c>
      <c r="AM1485" s="49" t="s">
        <v>3846</v>
      </c>
      <c r="AN1485" s="49" t="s">
        <v>4272</v>
      </c>
    </row>
    <row r="1486" spans="1:40" hidden="1" x14ac:dyDescent="0.2">
      <c r="A1486" s="49" t="s">
        <v>6016</v>
      </c>
      <c r="B1486" s="49" t="s">
        <v>6017</v>
      </c>
      <c r="C1486" s="50" t="s">
        <v>166</v>
      </c>
      <c r="D1486" s="49" t="s">
        <v>417</v>
      </c>
      <c r="E1486" s="49" t="s">
        <v>6018</v>
      </c>
      <c r="F1486" s="49" t="s">
        <v>5658</v>
      </c>
      <c r="G1486" s="49" t="s">
        <v>5757</v>
      </c>
      <c r="H1486" s="49" t="s">
        <v>5758</v>
      </c>
      <c r="I1486" s="51" t="s">
        <v>6019</v>
      </c>
      <c r="J1486" s="49">
        <v>111</v>
      </c>
      <c r="K1486" s="49">
        <v>100000</v>
      </c>
      <c r="L1486" s="49">
        <f t="shared" si="143"/>
        <v>73995</v>
      </c>
      <c r="M1486" s="82"/>
      <c r="N1486" s="52" t="s">
        <v>173</v>
      </c>
      <c r="P1486" s="49">
        <v>36992</v>
      </c>
      <c r="Q1486" s="49">
        <v>0</v>
      </c>
      <c r="R1486" s="49">
        <v>3337</v>
      </c>
      <c r="S1486" s="77">
        <f t="shared" si="144"/>
        <v>36992</v>
      </c>
      <c r="T1486" s="77">
        <f t="shared" si="145"/>
        <v>40329</v>
      </c>
      <c r="U1486" s="49">
        <v>26005</v>
      </c>
      <c r="V1486" s="49">
        <v>15651</v>
      </c>
      <c r="W1486" s="49">
        <v>15699</v>
      </c>
      <c r="X1486" s="49">
        <f>T1486-(U1486+V1486)</f>
        <v>-1327</v>
      </c>
      <c r="Y1486" s="49" t="s">
        <v>181</v>
      </c>
      <c r="Z1486" s="53">
        <v>9.1999999999999998E-3</v>
      </c>
      <c r="AB1486" s="53">
        <f t="shared" si="146"/>
        <v>-9.1999999999999998E-3</v>
      </c>
      <c r="AM1486" s="49" t="s">
        <v>3846</v>
      </c>
      <c r="AN1486" s="49" t="s">
        <v>4272</v>
      </c>
    </row>
    <row r="1487" spans="1:40" ht="60" hidden="1" x14ac:dyDescent="0.2">
      <c r="A1487" s="49" t="s">
        <v>6020</v>
      </c>
      <c r="B1487" s="49" t="s">
        <v>6021</v>
      </c>
      <c r="C1487" s="50" t="s">
        <v>166</v>
      </c>
      <c r="D1487" s="49" t="s">
        <v>283</v>
      </c>
      <c r="E1487" s="49" t="s">
        <v>6022</v>
      </c>
      <c r="F1487" s="49" t="s">
        <v>5658</v>
      </c>
      <c r="G1487" s="49" t="s">
        <v>3904</v>
      </c>
      <c r="H1487" s="49" t="s">
        <v>6023</v>
      </c>
      <c r="I1487" s="51" t="s">
        <v>6024</v>
      </c>
      <c r="J1487" s="49">
        <v>15</v>
      </c>
      <c r="K1487" s="49">
        <v>4000</v>
      </c>
      <c r="L1487" s="49">
        <f t="shared" si="143"/>
        <v>4000</v>
      </c>
      <c r="M1487" s="49">
        <f>L1487*Z1487</f>
        <v>1040</v>
      </c>
      <c r="N1487" s="52" t="s">
        <v>243</v>
      </c>
      <c r="O1487" s="52" t="s">
        <v>504</v>
      </c>
      <c r="P1487" s="49">
        <v>300</v>
      </c>
      <c r="Q1487" s="49">
        <v>0</v>
      </c>
      <c r="R1487" s="49">
        <v>0</v>
      </c>
      <c r="S1487" s="77">
        <f t="shared" si="144"/>
        <v>300</v>
      </c>
      <c r="T1487" s="77">
        <f t="shared" si="145"/>
        <v>300</v>
      </c>
      <c r="U1487" s="49">
        <v>0</v>
      </c>
      <c r="V1487" s="49">
        <v>0</v>
      </c>
      <c r="W1487" s="49">
        <v>0</v>
      </c>
      <c r="X1487" s="49">
        <f>P1487-(U1487+V1487)</f>
        <v>300</v>
      </c>
      <c r="Y1487" s="49" t="s">
        <v>190</v>
      </c>
      <c r="Z1487" s="53">
        <v>0.26</v>
      </c>
      <c r="AB1487" s="53">
        <f t="shared" si="146"/>
        <v>-0.26</v>
      </c>
      <c r="AM1487" s="49" t="s">
        <v>3846</v>
      </c>
      <c r="AN1487" s="49" t="s">
        <v>4272</v>
      </c>
    </row>
    <row r="1488" spans="1:40" ht="60" hidden="1" x14ac:dyDescent="0.2">
      <c r="A1488" s="49" t="s">
        <v>6025</v>
      </c>
      <c r="B1488" s="49" t="s">
        <v>6026</v>
      </c>
      <c r="C1488" s="50" t="s">
        <v>166</v>
      </c>
      <c r="D1488" s="49" t="s">
        <v>283</v>
      </c>
      <c r="E1488" s="49" t="s">
        <v>6027</v>
      </c>
      <c r="F1488" s="49" t="s">
        <v>5658</v>
      </c>
      <c r="G1488" s="49" t="s">
        <v>5710</v>
      </c>
      <c r="H1488" s="49" t="s">
        <v>5711</v>
      </c>
      <c r="I1488" s="51" t="s">
        <v>6028</v>
      </c>
      <c r="J1488" s="49">
        <v>8</v>
      </c>
      <c r="K1488" s="49">
        <v>200</v>
      </c>
      <c r="L1488" s="49">
        <f t="shared" si="143"/>
        <v>200</v>
      </c>
      <c r="M1488" s="49">
        <f>L1488*Z1488</f>
        <v>324</v>
      </c>
      <c r="N1488" s="52" t="s">
        <v>173</v>
      </c>
      <c r="O1488" s="52" t="s">
        <v>504</v>
      </c>
      <c r="P1488" s="49">
        <v>383</v>
      </c>
      <c r="Q1488" s="49">
        <v>0</v>
      </c>
      <c r="R1488" s="49">
        <v>0</v>
      </c>
      <c r="S1488" s="77">
        <f t="shared" si="144"/>
        <v>383</v>
      </c>
      <c r="T1488" s="77">
        <f t="shared" si="145"/>
        <v>383</v>
      </c>
      <c r="U1488" s="49">
        <v>0</v>
      </c>
      <c r="V1488" s="49">
        <v>0</v>
      </c>
      <c r="W1488" s="49">
        <v>0</v>
      </c>
      <c r="X1488" s="49">
        <f>T1488-(U1488+V1488)</f>
        <v>383</v>
      </c>
      <c r="Y1488" s="49" t="s">
        <v>190</v>
      </c>
      <c r="Z1488" s="53">
        <v>1.62</v>
      </c>
      <c r="AB1488" s="53">
        <f t="shared" si="146"/>
        <v>-1.62</v>
      </c>
      <c r="AM1488" s="49" t="s">
        <v>3846</v>
      </c>
      <c r="AN1488" s="49" t="s">
        <v>4272</v>
      </c>
    </row>
    <row r="1489" spans="1:40" hidden="1" x14ac:dyDescent="0.2">
      <c r="A1489" s="49" t="s">
        <v>6029</v>
      </c>
      <c r="B1489" s="49" t="s">
        <v>6030</v>
      </c>
      <c r="C1489" s="50" t="s">
        <v>166</v>
      </c>
      <c r="D1489" s="49" t="s">
        <v>283</v>
      </c>
      <c r="E1489" s="49" t="s">
        <v>6031</v>
      </c>
      <c r="F1489" s="49" t="s">
        <v>5658</v>
      </c>
      <c r="G1489" s="49" t="s">
        <v>6032</v>
      </c>
      <c r="H1489" s="49" t="s">
        <v>4299</v>
      </c>
      <c r="I1489" s="51" t="s">
        <v>6033</v>
      </c>
      <c r="J1489" s="49">
        <v>9</v>
      </c>
      <c r="K1489" s="49">
        <v>10000</v>
      </c>
      <c r="L1489" s="49">
        <f t="shared" si="143"/>
        <v>-12310</v>
      </c>
      <c r="N1489" s="52" t="s">
        <v>243</v>
      </c>
      <c r="P1489" s="49">
        <v>14314</v>
      </c>
      <c r="Q1489" s="49">
        <v>0</v>
      </c>
      <c r="R1489" s="49">
        <v>10000</v>
      </c>
      <c r="S1489" s="77">
        <f t="shared" si="144"/>
        <v>14314</v>
      </c>
      <c r="T1489" s="77">
        <f t="shared" si="145"/>
        <v>24314</v>
      </c>
      <c r="U1489" s="49">
        <v>22310</v>
      </c>
      <c r="V1489" s="49">
        <v>14700</v>
      </c>
      <c r="W1489" s="49">
        <v>15750</v>
      </c>
      <c r="X1489" s="49">
        <f>P1489-(U1489+V1489)</f>
        <v>-22696</v>
      </c>
      <c r="Y1489" s="49" t="s">
        <v>181</v>
      </c>
      <c r="Z1489" s="53">
        <v>2.31E-3</v>
      </c>
      <c r="AB1489" s="53">
        <f t="shared" si="146"/>
        <v>-2.31E-3</v>
      </c>
      <c r="AM1489" s="49" t="s">
        <v>3846</v>
      </c>
      <c r="AN1489" s="49" t="s">
        <v>4272</v>
      </c>
    </row>
    <row r="1490" spans="1:40" ht="60" hidden="1" x14ac:dyDescent="0.2">
      <c r="A1490" s="49" t="s">
        <v>6034</v>
      </c>
      <c r="B1490" s="49" t="s">
        <v>6035</v>
      </c>
      <c r="C1490" s="50" t="s">
        <v>166</v>
      </c>
      <c r="D1490" s="49" t="s">
        <v>283</v>
      </c>
      <c r="E1490" s="49" t="s">
        <v>6036</v>
      </c>
      <c r="F1490" s="49" t="s">
        <v>5658</v>
      </c>
      <c r="G1490" s="49" t="s">
        <v>1406</v>
      </c>
      <c r="H1490" s="49" t="s">
        <v>4407</v>
      </c>
      <c r="I1490" s="51" t="s">
        <v>6037</v>
      </c>
      <c r="J1490" s="49">
        <v>9</v>
      </c>
      <c r="K1490" s="49">
        <v>4000</v>
      </c>
      <c r="L1490" s="49">
        <f t="shared" si="143"/>
        <v>4000</v>
      </c>
      <c r="M1490" s="49">
        <f>L1490*Z1490</f>
        <v>58</v>
      </c>
      <c r="N1490" s="52" t="s">
        <v>243</v>
      </c>
      <c r="O1490" s="52" t="s">
        <v>504</v>
      </c>
      <c r="P1490" s="49">
        <v>1120</v>
      </c>
      <c r="Q1490" s="49">
        <v>0</v>
      </c>
      <c r="R1490" s="49">
        <v>0</v>
      </c>
      <c r="S1490" s="77">
        <f t="shared" si="144"/>
        <v>1120</v>
      </c>
      <c r="T1490" s="77">
        <f t="shared" si="145"/>
        <v>1120</v>
      </c>
      <c r="U1490" s="49">
        <v>0</v>
      </c>
      <c r="V1490" s="49">
        <v>0</v>
      </c>
      <c r="W1490" s="49">
        <v>0</v>
      </c>
      <c r="X1490" s="49">
        <f>P1490-(U1490+V1490)</f>
        <v>1120</v>
      </c>
      <c r="Y1490" s="49" t="s">
        <v>190</v>
      </c>
      <c r="Z1490" s="53">
        <v>1.4500000000000001E-2</v>
      </c>
      <c r="AB1490" s="53">
        <f t="shared" si="146"/>
        <v>-1.4500000000000001E-2</v>
      </c>
      <c r="AM1490" s="49" t="s">
        <v>3846</v>
      </c>
      <c r="AN1490" s="49" t="s">
        <v>4272</v>
      </c>
    </row>
    <row r="1491" spans="1:40" hidden="1" x14ac:dyDescent="0.2">
      <c r="A1491" s="49" t="s">
        <v>6038</v>
      </c>
      <c r="B1491" s="49" t="s">
        <v>6039</v>
      </c>
      <c r="C1491" s="50" t="s">
        <v>166</v>
      </c>
      <c r="D1491" s="49" t="s">
        <v>417</v>
      </c>
      <c r="E1491" s="49" t="s">
        <v>6040</v>
      </c>
      <c r="F1491" s="49" t="s">
        <v>5658</v>
      </c>
      <c r="G1491" s="49" t="s">
        <v>780</v>
      </c>
      <c r="H1491" s="49" t="s">
        <v>5425</v>
      </c>
      <c r="I1491" s="51" t="s">
        <v>6041</v>
      </c>
      <c r="J1491" s="49">
        <v>28</v>
      </c>
      <c r="K1491" s="49">
        <v>1400</v>
      </c>
      <c r="L1491" s="49">
        <f t="shared" si="143"/>
        <v>-17293</v>
      </c>
      <c r="N1491" s="52" t="s">
        <v>243</v>
      </c>
      <c r="P1491" s="49">
        <v>1223</v>
      </c>
      <c r="Q1491" s="49">
        <v>8400</v>
      </c>
      <c r="R1491" s="49">
        <v>18200</v>
      </c>
      <c r="S1491" s="77">
        <f t="shared" si="144"/>
        <v>9623</v>
      </c>
      <c r="T1491" s="77">
        <f t="shared" si="145"/>
        <v>27823</v>
      </c>
      <c r="U1491" s="49">
        <v>18693</v>
      </c>
      <c r="V1491" s="49">
        <v>8927</v>
      </c>
      <c r="W1491" s="49">
        <v>4719</v>
      </c>
      <c r="X1491" s="49">
        <f>P1491-(U1491+V1491)</f>
        <v>-26397</v>
      </c>
      <c r="Y1491" s="49" t="s">
        <v>181</v>
      </c>
      <c r="Z1491" s="53">
        <v>0.29699999999999999</v>
      </c>
      <c r="AB1491" s="53">
        <f t="shared" si="146"/>
        <v>-0.29699999999999999</v>
      </c>
      <c r="AM1491" s="49" t="s">
        <v>3846</v>
      </c>
      <c r="AN1491" s="49" t="s">
        <v>4272</v>
      </c>
    </row>
    <row r="1492" spans="1:40" hidden="1" x14ac:dyDescent="0.2">
      <c r="A1492" s="49" t="s">
        <v>6042</v>
      </c>
      <c r="B1492" s="49" t="s">
        <v>6043</v>
      </c>
      <c r="C1492" s="50" t="s">
        <v>166</v>
      </c>
      <c r="D1492" s="49" t="s">
        <v>283</v>
      </c>
      <c r="E1492" s="49" t="s">
        <v>6044</v>
      </c>
      <c r="F1492" s="49" t="s">
        <v>5658</v>
      </c>
      <c r="G1492" s="49" t="s">
        <v>5710</v>
      </c>
      <c r="H1492" s="49" t="s">
        <v>5711</v>
      </c>
      <c r="I1492" s="51" t="s">
        <v>6045</v>
      </c>
      <c r="J1492" s="49">
        <v>8</v>
      </c>
      <c r="K1492" s="49">
        <v>300</v>
      </c>
      <c r="L1492" s="49">
        <f t="shared" si="143"/>
        <v>300</v>
      </c>
      <c r="M1492" s="49">
        <f>L1492*Z1492</f>
        <v>1398</v>
      </c>
      <c r="N1492" s="52" t="s">
        <v>173</v>
      </c>
      <c r="P1492" s="49">
        <v>527</v>
      </c>
      <c r="Q1492" s="49">
        <v>0</v>
      </c>
      <c r="R1492" s="49">
        <v>0</v>
      </c>
      <c r="S1492" s="77">
        <f t="shared" si="144"/>
        <v>527</v>
      </c>
      <c r="T1492" s="77">
        <f t="shared" si="145"/>
        <v>527</v>
      </c>
      <c r="U1492" s="49">
        <v>0</v>
      </c>
      <c r="V1492" s="49">
        <v>0</v>
      </c>
      <c r="W1492" s="49">
        <v>0</v>
      </c>
      <c r="X1492" s="49">
        <f>T1492-(U1492+V1492)</f>
        <v>527</v>
      </c>
      <c r="Y1492" s="49" t="s">
        <v>190</v>
      </c>
      <c r="Z1492" s="53">
        <v>4.66</v>
      </c>
      <c r="AB1492" s="53">
        <f t="shared" si="146"/>
        <v>-4.66</v>
      </c>
      <c r="AM1492" s="49" t="s">
        <v>3846</v>
      </c>
      <c r="AN1492" s="49" t="s">
        <v>4272</v>
      </c>
    </row>
    <row r="1493" spans="1:40" hidden="1" x14ac:dyDescent="0.2">
      <c r="A1493" s="49" t="s">
        <v>6046</v>
      </c>
      <c r="B1493" s="49" t="s">
        <v>6047</v>
      </c>
      <c r="C1493" s="50" t="s">
        <v>166</v>
      </c>
      <c r="D1493" s="49" t="s">
        <v>437</v>
      </c>
      <c r="E1493" s="49" t="s">
        <v>6048</v>
      </c>
      <c r="F1493" s="49" t="s">
        <v>5658</v>
      </c>
      <c r="G1493" s="49" t="s">
        <v>3962</v>
      </c>
      <c r="H1493" s="49" t="s">
        <v>4908</v>
      </c>
      <c r="I1493" s="51" t="s">
        <v>6049</v>
      </c>
      <c r="J1493" s="49">
        <v>21</v>
      </c>
      <c r="K1493" s="49">
        <v>20000</v>
      </c>
      <c r="L1493" s="49">
        <f t="shared" si="143"/>
        <v>19871</v>
      </c>
      <c r="M1493" s="49">
        <f>L1493*Z1493</f>
        <v>204.6713</v>
      </c>
      <c r="N1493" s="52" t="s">
        <v>243</v>
      </c>
      <c r="P1493" s="49">
        <v>9907</v>
      </c>
      <c r="Q1493" s="49">
        <v>0</v>
      </c>
      <c r="R1493" s="49">
        <v>0</v>
      </c>
      <c r="S1493" s="77">
        <f t="shared" si="144"/>
        <v>9907</v>
      </c>
      <c r="T1493" s="77">
        <f t="shared" si="145"/>
        <v>9907</v>
      </c>
      <c r="U1493" s="49">
        <v>129</v>
      </c>
      <c r="V1493" s="49">
        <v>90</v>
      </c>
      <c r="W1493" s="49">
        <v>90</v>
      </c>
      <c r="X1493" s="49">
        <f>P1493-(U1493+V1493)</f>
        <v>9688</v>
      </c>
      <c r="Y1493" s="49" t="s">
        <v>190</v>
      </c>
      <c r="Z1493" s="53">
        <v>1.03E-2</v>
      </c>
      <c r="AB1493" s="53">
        <f t="shared" si="146"/>
        <v>-1.03E-2</v>
      </c>
      <c r="AM1493" s="49" t="s">
        <v>3846</v>
      </c>
      <c r="AN1493" s="49" t="s">
        <v>4272</v>
      </c>
    </row>
    <row r="1494" spans="1:40" ht="60" hidden="1" x14ac:dyDescent="0.2">
      <c r="A1494" s="49" t="s">
        <v>6050</v>
      </c>
      <c r="B1494" s="49" t="s">
        <v>6051</v>
      </c>
      <c r="C1494" s="50" t="s">
        <v>166</v>
      </c>
      <c r="D1494" s="49" t="s">
        <v>283</v>
      </c>
      <c r="E1494" s="49" t="s">
        <v>6052</v>
      </c>
      <c r="F1494" s="49" t="s">
        <v>5658</v>
      </c>
      <c r="G1494" s="49" t="s">
        <v>6032</v>
      </c>
      <c r="H1494" s="49" t="s">
        <v>4299</v>
      </c>
      <c r="I1494" s="51" t="s">
        <v>6053</v>
      </c>
      <c r="J1494" s="49">
        <v>10</v>
      </c>
      <c r="K1494" s="49">
        <v>4000</v>
      </c>
      <c r="L1494" s="49">
        <f t="shared" si="143"/>
        <v>4000</v>
      </c>
      <c r="M1494" s="49">
        <f>L1494*Z1494</f>
        <v>50.8</v>
      </c>
      <c r="N1494" s="52" t="s">
        <v>243</v>
      </c>
      <c r="O1494" s="52" t="s">
        <v>504</v>
      </c>
      <c r="P1494" s="49">
        <v>6709</v>
      </c>
      <c r="Q1494" s="49">
        <v>0</v>
      </c>
      <c r="R1494" s="49">
        <v>0</v>
      </c>
      <c r="S1494" s="77">
        <f t="shared" si="144"/>
        <v>6709</v>
      </c>
      <c r="T1494" s="77">
        <f t="shared" si="145"/>
        <v>6709</v>
      </c>
      <c r="U1494" s="49">
        <v>0</v>
      </c>
      <c r="V1494" s="49">
        <v>0</v>
      </c>
      <c r="W1494" s="49">
        <v>0</v>
      </c>
      <c r="X1494" s="49">
        <f>P1494-(U1494+V1494)</f>
        <v>6709</v>
      </c>
      <c r="Y1494" s="49" t="s">
        <v>190</v>
      </c>
      <c r="Z1494" s="53">
        <v>1.2699999999999999E-2</v>
      </c>
      <c r="AB1494" s="53">
        <f t="shared" si="146"/>
        <v>-1.2699999999999999E-2</v>
      </c>
      <c r="AM1494" s="49" t="s">
        <v>3846</v>
      </c>
      <c r="AN1494" s="49" t="s">
        <v>4272</v>
      </c>
    </row>
    <row r="1495" spans="1:40" hidden="1" x14ac:dyDescent="0.2">
      <c r="A1495" s="49" t="s">
        <v>6054</v>
      </c>
      <c r="B1495" s="49" t="s">
        <v>6055</v>
      </c>
      <c r="C1495" s="50" t="s">
        <v>166</v>
      </c>
      <c r="D1495" s="49" t="s">
        <v>283</v>
      </c>
      <c r="E1495" s="49" t="s">
        <v>6056</v>
      </c>
      <c r="F1495" s="49" t="s">
        <v>5658</v>
      </c>
      <c r="G1495" s="49" t="s">
        <v>5710</v>
      </c>
      <c r="H1495" s="49" t="s">
        <v>5711</v>
      </c>
      <c r="I1495" s="51" t="s">
        <v>6057</v>
      </c>
      <c r="J1495" s="49">
        <v>8</v>
      </c>
      <c r="K1495" s="49">
        <v>300</v>
      </c>
      <c r="L1495" s="49">
        <f t="shared" si="143"/>
        <v>300</v>
      </c>
      <c r="M1495" s="49">
        <f>L1495*Z1495</f>
        <v>1398</v>
      </c>
      <c r="N1495" s="52" t="s">
        <v>173</v>
      </c>
      <c r="P1495" s="49">
        <v>507</v>
      </c>
      <c r="Q1495" s="49">
        <v>0</v>
      </c>
      <c r="R1495" s="49">
        <v>0</v>
      </c>
      <c r="S1495" s="77">
        <f t="shared" si="144"/>
        <v>507</v>
      </c>
      <c r="T1495" s="77">
        <f t="shared" si="145"/>
        <v>507</v>
      </c>
      <c r="U1495" s="49">
        <v>0</v>
      </c>
      <c r="V1495" s="49">
        <v>0</v>
      </c>
      <c r="W1495" s="49">
        <v>0</v>
      </c>
      <c r="X1495" s="49">
        <f>T1495-(U1495+V1495)</f>
        <v>507</v>
      </c>
      <c r="Y1495" s="49" t="s">
        <v>190</v>
      </c>
      <c r="Z1495" s="53">
        <v>4.66</v>
      </c>
      <c r="AB1495" s="53">
        <f t="shared" si="146"/>
        <v>-4.66</v>
      </c>
      <c r="AM1495" s="49" t="s">
        <v>3846</v>
      </c>
      <c r="AN1495" s="49" t="s">
        <v>4272</v>
      </c>
    </row>
    <row r="1496" spans="1:40" ht="60" hidden="1" x14ac:dyDescent="0.2">
      <c r="A1496" s="49" t="s">
        <v>6058</v>
      </c>
      <c r="B1496" s="49" t="s">
        <v>6059</v>
      </c>
      <c r="C1496" s="50" t="s">
        <v>166</v>
      </c>
      <c r="D1496" s="49" t="s">
        <v>283</v>
      </c>
      <c r="E1496" s="49" t="s">
        <v>6060</v>
      </c>
      <c r="F1496" s="49" t="s">
        <v>5658</v>
      </c>
      <c r="G1496" s="49" t="s">
        <v>5710</v>
      </c>
      <c r="H1496" s="49" t="s">
        <v>5711</v>
      </c>
      <c r="I1496" s="51" t="s">
        <v>6061</v>
      </c>
      <c r="J1496" s="49">
        <v>10</v>
      </c>
      <c r="K1496" s="49">
        <v>400</v>
      </c>
      <c r="L1496" s="49">
        <f t="shared" si="143"/>
        <v>400</v>
      </c>
      <c r="M1496" s="49">
        <f>L1496*Z1496</f>
        <v>536</v>
      </c>
      <c r="N1496" s="52" t="s">
        <v>173</v>
      </c>
      <c r="O1496" s="52" t="s">
        <v>504</v>
      </c>
      <c r="P1496" s="49">
        <v>1187</v>
      </c>
      <c r="Q1496" s="49">
        <v>0</v>
      </c>
      <c r="R1496" s="49">
        <v>0</v>
      </c>
      <c r="S1496" s="77">
        <f t="shared" si="144"/>
        <v>1187</v>
      </c>
      <c r="T1496" s="77">
        <f t="shared" si="145"/>
        <v>1187</v>
      </c>
      <c r="U1496" s="49">
        <v>0</v>
      </c>
      <c r="V1496" s="49">
        <v>0</v>
      </c>
      <c r="W1496" s="49">
        <v>0</v>
      </c>
      <c r="X1496" s="49">
        <f>T1496-(U1496+V1496)</f>
        <v>1187</v>
      </c>
      <c r="Y1496" s="49" t="s">
        <v>190</v>
      </c>
      <c r="Z1496" s="53">
        <v>1.34</v>
      </c>
      <c r="AB1496" s="53">
        <f t="shared" si="146"/>
        <v>-1.34</v>
      </c>
      <c r="AM1496" s="49" t="s">
        <v>3846</v>
      </c>
      <c r="AN1496" s="49" t="s">
        <v>4272</v>
      </c>
    </row>
    <row r="1497" spans="1:40" hidden="1" x14ac:dyDescent="0.2">
      <c r="A1497" s="49" t="s">
        <v>6062</v>
      </c>
      <c r="B1497" s="49" t="s">
        <v>6063</v>
      </c>
      <c r="C1497" s="50" t="s">
        <v>166</v>
      </c>
      <c r="D1497" s="49" t="s">
        <v>417</v>
      </c>
      <c r="E1497" s="49" t="s">
        <v>6064</v>
      </c>
      <c r="F1497" s="49" t="s">
        <v>5658</v>
      </c>
      <c r="G1497" s="49" t="s">
        <v>3617</v>
      </c>
      <c r="H1497" s="49" t="s">
        <v>5758</v>
      </c>
      <c r="I1497" s="51" t="s">
        <v>6065</v>
      </c>
      <c r="J1497" s="49">
        <v>13</v>
      </c>
      <c r="K1497" s="49">
        <v>5000</v>
      </c>
      <c r="L1497" s="49">
        <f t="shared" si="143"/>
        <v>-6884</v>
      </c>
      <c r="N1497" s="52" t="s">
        <v>243</v>
      </c>
      <c r="P1497" s="49">
        <v>216</v>
      </c>
      <c r="Q1497" s="49">
        <v>0</v>
      </c>
      <c r="R1497" s="49">
        <v>15000</v>
      </c>
      <c r="S1497" s="77">
        <f t="shared" si="144"/>
        <v>216</v>
      </c>
      <c r="T1497" s="77">
        <f t="shared" si="145"/>
        <v>15216</v>
      </c>
      <c r="U1497" s="49">
        <v>11884</v>
      </c>
      <c r="V1497" s="49">
        <v>5190</v>
      </c>
      <c r="W1497" s="49">
        <v>7710</v>
      </c>
      <c r="X1497" s="49">
        <f>P1497-(U1497+V1497)</f>
        <v>-16858</v>
      </c>
      <c r="Y1497" s="49" t="s">
        <v>181</v>
      </c>
      <c r="Z1497" s="53">
        <v>5.1360000000000003E-2</v>
      </c>
      <c r="AB1497" s="53">
        <f t="shared" si="146"/>
        <v>-5.1360000000000003E-2</v>
      </c>
      <c r="AM1497" s="49" t="s">
        <v>3846</v>
      </c>
      <c r="AN1497" s="49" t="s">
        <v>4272</v>
      </c>
    </row>
    <row r="1498" spans="1:40" ht="60" hidden="1" x14ac:dyDescent="0.2">
      <c r="A1498" s="49" t="s">
        <v>6066</v>
      </c>
      <c r="B1498" s="49" t="s">
        <v>6067</v>
      </c>
      <c r="C1498" s="50" t="s">
        <v>166</v>
      </c>
      <c r="D1498" s="49" t="s">
        <v>283</v>
      </c>
      <c r="E1498" s="49" t="s">
        <v>6068</v>
      </c>
      <c r="F1498" s="49" t="s">
        <v>5658</v>
      </c>
      <c r="G1498" s="49" t="s">
        <v>6069</v>
      </c>
      <c r="H1498" s="49" t="s">
        <v>4908</v>
      </c>
      <c r="I1498" s="51" t="s">
        <v>6070</v>
      </c>
      <c r="J1498" s="49">
        <v>13</v>
      </c>
      <c r="K1498" s="49">
        <v>10000</v>
      </c>
      <c r="L1498" s="49">
        <f t="shared" si="143"/>
        <v>10000</v>
      </c>
      <c r="M1498" s="49">
        <f>L1498*Z1498</f>
        <v>120</v>
      </c>
      <c r="N1498" s="52" t="s">
        <v>243</v>
      </c>
      <c r="O1498" s="52" t="s">
        <v>504</v>
      </c>
      <c r="P1498" s="49">
        <v>1329</v>
      </c>
      <c r="Q1498" s="49">
        <v>0</v>
      </c>
      <c r="R1498" s="49">
        <v>0</v>
      </c>
      <c r="S1498" s="77">
        <f t="shared" si="144"/>
        <v>1329</v>
      </c>
      <c r="T1498" s="77">
        <f t="shared" si="145"/>
        <v>1329</v>
      </c>
      <c r="U1498" s="49">
        <v>0</v>
      </c>
      <c r="V1498" s="49">
        <v>0</v>
      </c>
      <c r="W1498" s="49">
        <v>0</v>
      </c>
      <c r="X1498" s="49">
        <f>P1498-(U1498+V1498)</f>
        <v>1329</v>
      </c>
      <c r="Y1498" s="49" t="s">
        <v>190</v>
      </c>
      <c r="Z1498" s="53">
        <v>1.2E-2</v>
      </c>
      <c r="AB1498" s="53">
        <f t="shared" si="146"/>
        <v>-1.2E-2</v>
      </c>
      <c r="AM1498" s="49" t="s">
        <v>3846</v>
      </c>
      <c r="AN1498" s="49" t="s">
        <v>4272</v>
      </c>
    </row>
    <row r="1499" spans="1:40" hidden="1" x14ac:dyDescent="0.2">
      <c r="A1499" s="49" t="s">
        <v>6071</v>
      </c>
      <c r="B1499" s="49" t="s">
        <v>6072</v>
      </c>
      <c r="C1499" s="50" t="s">
        <v>166</v>
      </c>
      <c r="D1499" s="49" t="s">
        <v>283</v>
      </c>
      <c r="E1499" s="49" t="s">
        <v>6073</v>
      </c>
      <c r="F1499" s="49" t="s">
        <v>5658</v>
      </c>
      <c r="G1499" s="49" t="s">
        <v>5710</v>
      </c>
      <c r="H1499" s="49" t="s">
        <v>5711</v>
      </c>
      <c r="I1499" s="51" t="s">
        <v>6074</v>
      </c>
      <c r="J1499" s="49">
        <v>8</v>
      </c>
      <c r="K1499" s="49">
        <v>150</v>
      </c>
      <c r="L1499" s="49">
        <f t="shared" si="143"/>
        <v>-8658</v>
      </c>
      <c r="N1499" s="52" t="s">
        <v>173</v>
      </c>
      <c r="P1499" s="49">
        <v>4337</v>
      </c>
      <c r="Q1499" s="49">
        <v>0</v>
      </c>
      <c r="R1499" s="49">
        <v>4200</v>
      </c>
      <c r="S1499" s="77">
        <f t="shared" si="144"/>
        <v>4337</v>
      </c>
      <c r="T1499" s="77">
        <f t="shared" si="145"/>
        <v>8537</v>
      </c>
      <c r="U1499" s="49">
        <v>8808</v>
      </c>
      <c r="V1499" s="49">
        <v>7776</v>
      </c>
      <c r="W1499" s="49">
        <v>7776</v>
      </c>
      <c r="X1499" s="49">
        <f>T1499-(U1499+V1499)</f>
        <v>-8047</v>
      </c>
      <c r="Y1499" s="49" t="s">
        <v>181</v>
      </c>
      <c r="Z1499" s="53">
        <v>0.36299999999999999</v>
      </c>
      <c r="AB1499" s="53">
        <f t="shared" si="146"/>
        <v>-0.36299999999999999</v>
      </c>
      <c r="AM1499" s="49" t="s">
        <v>3846</v>
      </c>
      <c r="AN1499" s="49" t="s">
        <v>4272</v>
      </c>
    </row>
    <row r="1500" spans="1:40" hidden="1" x14ac:dyDescent="0.2">
      <c r="A1500" s="49" t="s">
        <v>6075</v>
      </c>
      <c r="B1500" s="49" t="s">
        <v>6076</v>
      </c>
      <c r="C1500" s="50" t="s">
        <v>166</v>
      </c>
      <c r="D1500" s="49" t="s">
        <v>283</v>
      </c>
      <c r="E1500" s="49" t="s">
        <v>6077</v>
      </c>
      <c r="F1500" s="49" t="s">
        <v>5658</v>
      </c>
      <c r="G1500" s="49" t="s">
        <v>6069</v>
      </c>
      <c r="H1500" s="49" t="s">
        <v>4908</v>
      </c>
      <c r="I1500" s="51" t="s">
        <v>6078</v>
      </c>
      <c r="J1500" s="49">
        <v>13</v>
      </c>
      <c r="K1500" s="49">
        <v>10000</v>
      </c>
      <c r="L1500" s="49">
        <f t="shared" si="143"/>
        <v>7860</v>
      </c>
      <c r="M1500" s="49">
        <f>L1500*Z1500</f>
        <v>108.468</v>
      </c>
      <c r="N1500" s="52" t="s">
        <v>243</v>
      </c>
      <c r="P1500" s="49">
        <v>8081</v>
      </c>
      <c r="Q1500" s="49">
        <v>0</v>
      </c>
      <c r="R1500" s="49">
        <v>0</v>
      </c>
      <c r="S1500" s="77">
        <f t="shared" si="144"/>
        <v>8081</v>
      </c>
      <c r="T1500" s="77">
        <f t="shared" si="145"/>
        <v>8081</v>
      </c>
      <c r="U1500" s="49">
        <v>2140</v>
      </c>
      <c r="V1500" s="49">
        <v>1158</v>
      </c>
      <c r="W1500" s="49">
        <v>1158</v>
      </c>
      <c r="X1500" s="49">
        <f>P1500-(U1500+V1500)</f>
        <v>4783</v>
      </c>
      <c r="Y1500" s="49" t="s">
        <v>190</v>
      </c>
      <c r="Z1500" s="53">
        <v>1.38E-2</v>
      </c>
      <c r="AB1500" s="53">
        <f t="shared" si="146"/>
        <v>-1.38E-2</v>
      </c>
      <c r="AM1500" s="49" t="s">
        <v>3846</v>
      </c>
      <c r="AN1500" s="49" t="s">
        <v>4272</v>
      </c>
    </row>
    <row r="1501" spans="1:40" ht="60" hidden="1" x14ac:dyDescent="0.2">
      <c r="A1501" s="49" t="s">
        <v>6079</v>
      </c>
      <c r="B1501" s="49" t="s">
        <v>6080</v>
      </c>
      <c r="C1501" s="50" t="s">
        <v>166</v>
      </c>
      <c r="D1501" s="49" t="s">
        <v>283</v>
      </c>
      <c r="E1501" s="49" t="s">
        <v>6081</v>
      </c>
      <c r="F1501" s="49" t="s">
        <v>5658</v>
      </c>
      <c r="G1501" s="49" t="s">
        <v>5874</v>
      </c>
      <c r="H1501" s="49" t="s">
        <v>5875</v>
      </c>
      <c r="I1501" s="51" t="s">
        <v>6082</v>
      </c>
      <c r="J1501" s="49">
        <v>12</v>
      </c>
      <c r="K1501" s="49">
        <v>4000</v>
      </c>
      <c r="L1501" s="49">
        <f t="shared" si="143"/>
        <v>4000</v>
      </c>
      <c r="M1501" s="49">
        <f>L1501*Z1501</f>
        <v>356</v>
      </c>
      <c r="N1501" s="52" t="s">
        <v>173</v>
      </c>
      <c r="O1501" s="52" t="s">
        <v>504</v>
      </c>
      <c r="P1501" s="49">
        <v>236</v>
      </c>
      <c r="Q1501" s="49">
        <v>0</v>
      </c>
      <c r="R1501" s="49">
        <v>0</v>
      </c>
      <c r="S1501" s="77">
        <f t="shared" si="144"/>
        <v>236</v>
      </c>
      <c r="T1501" s="77">
        <f t="shared" si="145"/>
        <v>236</v>
      </c>
      <c r="U1501" s="49">
        <v>0</v>
      </c>
      <c r="V1501" s="49">
        <v>0</v>
      </c>
      <c r="W1501" s="49">
        <v>0</v>
      </c>
      <c r="X1501" s="49">
        <f>T1501-(U1501+V1501)</f>
        <v>236</v>
      </c>
      <c r="Y1501" s="49" t="s">
        <v>190</v>
      </c>
      <c r="Z1501" s="53">
        <v>8.8999999999999996E-2</v>
      </c>
      <c r="AB1501" s="53">
        <f t="shared" si="146"/>
        <v>-8.8999999999999996E-2</v>
      </c>
      <c r="AM1501" s="49" t="s">
        <v>3846</v>
      </c>
      <c r="AN1501" s="49" t="s">
        <v>4272</v>
      </c>
    </row>
    <row r="1502" spans="1:40" hidden="1" x14ac:dyDescent="0.2">
      <c r="A1502" s="49" t="s">
        <v>6083</v>
      </c>
      <c r="B1502" s="49" t="s">
        <v>6084</v>
      </c>
      <c r="C1502" s="50" t="s">
        <v>166</v>
      </c>
      <c r="D1502" s="49" t="s">
        <v>2267</v>
      </c>
      <c r="E1502" s="49" t="s">
        <v>6085</v>
      </c>
      <c r="F1502" s="49" t="s">
        <v>5658</v>
      </c>
      <c r="G1502" s="49" t="s">
        <v>5874</v>
      </c>
      <c r="H1502" s="49" t="s">
        <v>5875</v>
      </c>
      <c r="I1502" s="51" t="s">
        <v>6086</v>
      </c>
      <c r="J1502" s="49">
        <v>15</v>
      </c>
      <c r="K1502" s="49">
        <v>500</v>
      </c>
      <c r="L1502" s="49">
        <f t="shared" si="143"/>
        <v>-548</v>
      </c>
      <c r="N1502" s="52" t="s">
        <v>173</v>
      </c>
      <c r="P1502" s="49">
        <v>1908</v>
      </c>
      <c r="Q1502" s="49">
        <v>0</v>
      </c>
      <c r="R1502" s="49">
        <v>0</v>
      </c>
      <c r="S1502" s="77">
        <f t="shared" si="144"/>
        <v>1908</v>
      </c>
      <c r="T1502" s="77">
        <f t="shared" si="145"/>
        <v>1908</v>
      </c>
      <c r="U1502" s="49">
        <v>1048</v>
      </c>
      <c r="V1502" s="49">
        <v>606</v>
      </c>
      <c r="W1502" s="49">
        <v>630</v>
      </c>
      <c r="X1502" s="49">
        <f>T1502-(U1502+V1502)</f>
        <v>254</v>
      </c>
      <c r="Y1502" s="49" t="s">
        <v>190</v>
      </c>
      <c r="Z1502" s="53">
        <v>0.95</v>
      </c>
      <c r="AB1502" s="53">
        <f t="shared" si="146"/>
        <v>-0.95</v>
      </c>
      <c r="AM1502" s="49" t="s">
        <v>3846</v>
      </c>
      <c r="AN1502" s="49" t="s">
        <v>4272</v>
      </c>
    </row>
    <row r="1503" spans="1:40" hidden="1" x14ac:dyDescent="0.2">
      <c r="A1503" s="49" t="s">
        <v>6087</v>
      </c>
      <c r="B1503" s="49" t="s">
        <v>6088</v>
      </c>
      <c r="C1503" s="50" t="s">
        <v>166</v>
      </c>
      <c r="D1503" s="49" t="s">
        <v>437</v>
      </c>
      <c r="E1503" s="49" t="s">
        <v>6089</v>
      </c>
      <c r="F1503" s="49" t="s">
        <v>5658</v>
      </c>
      <c r="G1503" s="49" t="s">
        <v>5659</v>
      </c>
      <c r="H1503" s="49" t="s">
        <v>4299</v>
      </c>
      <c r="I1503" s="51" t="s">
        <v>6090</v>
      </c>
      <c r="J1503" s="49">
        <v>11</v>
      </c>
      <c r="K1503" s="49">
        <v>10000</v>
      </c>
      <c r="L1503" s="49">
        <f t="shared" si="143"/>
        <v>8836</v>
      </c>
      <c r="M1503" s="82"/>
      <c r="N1503" s="52" t="s">
        <v>243</v>
      </c>
      <c r="P1503" s="49">
        <v>597</v>
      </c>
      <c r="Q1503" s="49">
        <v>0</v>
      </c>
      <c r="R1503" s="49">
        <v>10000</v>
      </c>
      <c r="S1503" s="77">
        <f t="shared" si="144"/>
        <v>597</v>
      </c>
      <c r="T1503" s="77">
        <f t="shared" si="145"/>
        <v>10597</v>
      </c>
      <c r="U1503" s="49">
        <v>1164</v>
      </c>
      <c r="V1503" s="49">
        <v>0</v>
      </c>
      <c r="W1503" s="49">
        <v>0</v>
      </c>
      <c r="X1503" s="49">
        <f>P1503-(U1503+V1503)</f>
        <v>-567</v>
      </c>
      <c r="Y1503" s="49" t="s">
        <v>181</v>
      </c>
      <c r="Z1503" s="53">
        <v>4.0000000000000001E-3</v>
      </c>
      <c r="AB1503" s="53">
        <f t="shared" si="146"/>
        <v>-4.0000000000000001E-3</v>
      </c>
      <c r="AM1503" s="49" t="s">
        <v>3846</v>
      </c>
      <c r="AN1503" s="49" t="s">
        <v>4272</v>
      </c>
    </row>
    <row r="1504" spans="1:40" hidden="1" x14ac:dyDescent="0.2">
      <c r="A1504" s="49" t="s">
        <v>6091</v>
      </c>
      <c r="B1504" s="49" t="s">
        <v>6092</v>
      </c>
      <c r="C1504" s="50" t="s">
        <v>166</v>
      </c>
      <c r="D1504" s="49" t="s">
        <v>283</v>
      </c>
      <c r="E1504" s="49" t="s">
        <v>6093</v>
      </c>
      <c r="F1504" s="49" t="s">
        <v>5658</v>
      </c>
      <c r="G1504" s="49" t="s">
        <v>6032</v>
      </c>
      <c r="H1504" s="49" t="s">
        <v>4299</v>
      </c>
      <c r="I1504" s="51" t="s">
        <v>6094</v>
      </c>
      <c r="J1504" s="49">
        <v>10</v>
      </c>
      <c r="K1504" s="49">
        <v>4000</v>
      </c>
      <c r="L1504" s="49">
        <f t="shared" si="143"/>
        <v>2786</v>
      </c>
      <c r="M1504" s="49">
        <f>L1504*Z1504</f>
        <v>11.478320000000002</v>
      </c>
      <c r="N1504" s="52" t="s">
        <v>243</v>
      </c>
      <c r="P1504" s="49">
        <v>3510</v>
      </c>
      <c r="Q1504" s="49">
        <v>0</v>
      </c>
      <c r="R1504" s="49">
        <v>0</v>
      </c>
      <c r="S1504" s="77">
        <f t="shared" si="144"/>
        <v>3510</v>
      </c>
      <c r="T1504" s="77">
        <f t="shared" si="145"/>
        <v>3510</v>
      </c>
      <c r="U1504" s="49">
        <v>1214</v>
      </c>
      <c r="V1504" s="49">
        <v>12</v>
      </c>
      <c r="W1504" s="49">
        <v>9</v>
      </c>
      <c r="X1504" s="49">
        <f>P1504-(U1504+V1504)</f>
        <v>2284</v>
      </c>
      <c r="Y1504" s="49" t="s">
        <v>190</v>
      </c>
      <c r="Z1504" s="53">
        <v>4.1200000000000004E-3</v>
      </c>
      <c r="AB1504" s="53">
        <f t="shared" si="146"/>
        <v>-4.1200000000000004E-3</v>
      </c>
      <c r="AM1504" s="49" t="s">
        <v>3846</v>
      </c>
      <c r="AN1504" s="49" t="s">
        <v>4272</v>
      </c>
    </row>
    <row r="1505" spans="1:40" hidden="1" x14ac:dyDescent="0.2">
      <c r="A1505" s="49" t="s">
        <v>6095</v>
      </c>
      <c r="B1505" s="49" t="s">
        <v>6096</v>
      </c>
      <c r="C1505" s="50" t="s">
        <v>166</v>
      </c>
      <c r="D1505" s="49" t="s">
        <v>2267</v>
      </c>
      <c r="E1505" s="49" t="s">
        <v>6097</v>
      </c>
      <c r="F1505" s="49" t="s">
        <v>5658</v>
      </c>
      <c r="G1505" s="49" t="s">
        <v>5874</v>
      </c>
      <c r="H1505" s="49" t="s">
        <v>5875</v>
      </c>
      <c r="I1505" s="51" t="s">
        <v>6098</v>
      </c>
      <c r="J1505" s="49">
        <v>15</v>
      </c>
      <c r="K1505" s="49">
        <v>500</v>
      </c>
      <c r="L1505" s="49">
        <f t="shared" si="143"/>
        <v>-24</v>
      </c>
      <c r="N1505" s="52" t="s">
        <v>173</v>
      </c>
      <c r="P1505" s="49">
        <v>971</v>
      </c>
      <c r="Q1505" s="49">
        <v>0</v>
      </c>
      <c r="R1505" s="49">
        <v>0</v>
      </c>
      <c r="S1505" s="77">
        <f t="shared" si="144"/>
        <v>971</v>
      </c>
      <c r="T1505" s="77">
        <f t="shared" si="145"/>
        <v>971</v>
      </c>
      <c r="U1505" s="49">
        <v>524</v>
      </c>
      <c r="V1505" s="49">
        <v>303</v>
      </c>
      <c r="W1505" s="49">
        <v>315</v>
      </c>
      <c r="X1505" s="49">
        <f>T1505-(U1505+V1505)</f>
        <v>144</v>
      </c>
      <c r="Y1505" s="49" t="s">
        <v>190</v>
      </c>
      <c r="Z1505" s="53">
        <v>0.95</v>
      </c>
      <c r="AB1505" s="53">
        <f t="shared" si="146"/>
        <v>-0.95</v>
      </c>
      <c r="AM1505" s="49" t="s">
        <v>3846</v>
      </c>
      <c r="AN1505" s="49" t="s">
        <v>4272</v>
      </c>
    </row>
    <row r="1506" spans="1:40" hidden="1" x14ac:dyDescent="0.2">
      <c r="A1506" s="49" t="s">
        <v>6099</v>
      </c>
      <c r="B1506" s="49" t="s">
        <v>6100</v>
      </c>
      <c r="C1506" s="50" t="s">
        <v>166</v>
      </c>
      <c r="D1506" s="49" t="s">
        <v>283</v>
      </c>
      <c r="E1506" s="49" t="s">
        <v>6101</v>
      </c>
      <c r="F1506" s="49" t="s">
        <v>5658</v>
      </c>
      <c r="G1506" s="49" t="s">
        <v>5918</v>
      </c>
      <c r="H1506" s="49" t="s">
        <v>5752</v>
      </c>
      <c r="I1506" s="51" t="s">
        <v>6102</v>
      </c>
      <c r="J1506" s="49">
        <v>15</v>
      </c>
      <c r="K1506" s="49">
        <v>3000</v>
      </c>
      <c r="L1506" s="49">
        <f t="shared" si="143"/>
        <v>321</v>
      </c>
      <c r="M1506" s="49">
        <f>L1506*Z1506</f>
        <v>57.78</v>
      </c>
      <c r="N1506" s="52" t="s">
        <v>243</v>
      </c>
      <c r="P1506" s="49">
        <v>6397</v>
      </c>
      <c r="Q1506" s="49">
        <v>0</v>
      </c>
      <c r="R1506" s="49">
        <v>0</v>
      </c>
      <c r="S1506" s="77">
        <f t="shared" si="144"/>
        <v>6397</v>
      </c>
      <c r="T1506" s="77">
        <f t="shared" si="145"/>
        <v>6397</v>
      </c>
      <c r="U1506" s="49">
        <v>2679</v>
      </c>
      <c r="V1506" s="49">
        <v>1977</v>
      </c>
      <c r="W1506" s="49">
        <v>1970</v>
      </c>
      <c r="X1506" s="49">
        <f>P1506-(U1506+V1506)</f>
        <v>1741</v>
      </c>
      <c r="Y1506" s="49" t="s">
        <v>190</v>
      </c>
      <c r="Z1506" s="53">
        <v>0.18</v>
      </c>
      <c r="AB1506" s="53">
        <f t="shared" si="146"/>
        <v>-0.18</v>
      </c>
      <c r="AM1506" s="49" t="s">
        <v>3846</v>
      </c>
      <c r="AN1506" s="49" t="s">
        <v>4272</v>
      </c>
    </row>
    <row r="1507" spans="1:40" hidden="1" x14ac:dyDescent="0.2">
      <c r="A1507" s="49" t="s">
        <v>6103</v>
      </c>
      <c r="B1507" s="49" t="s">
        <v>6104</v>
      </c>
      <c r="C1507" s="50" t="s">
        <v>166</v>
      </c>
      <c r="D1507" s="49" t="s">
        <v>437</v>
      </c>
      <c r="E1507" s="49" t="s">
        <v>6105</v>
      </c>
      <c r="F1507" s="49" t="s">
        <v>5658</v>
      </c>
      <c r="G1507" s="49" t="s">
        <v>5659</v>
      </c>
      <c r="H1507" s="49" t="s">
        <v>4299</v>
      </c>
      <c r="I1507" s="51" t="s">
        <v>6106</v>
      </c>
      <c r="J1507" s="49">
        <v>11</v>
      </c>
      <c r="K1507" s="49">
        <v>10000</v>
      </c>
      <c r="L1507" s="49">
        <f t="shared" si="143"/>
        <v>4008</v>
      </c>
      <c r="M1507" s="49">
        <f>L1507*Z1507</f>
        <v>129.85919999999999</v>
      </c>
      <c r="N1507" s="52" t="s">
        <v>243</v>
      </c>
      <c r="P1507" s="49">
        <v>10289</v>
      </c>
      <c r="Q1507" s="49">
        <v>0</v>
      </c>
      <c r="R1507" s="49">
        <v>0</v>
      </c>
      <c r="S1507" s="77">
        <f t="shared" si="144"/>
        <v>10289</v>
      </c>
      <c r="T1507" s="77">
        <f t="shared" si="145"/>
        <v>10289</v>
      </c>
      <c r="U1507" s="49">
        <v>5992</v>
      </c>
      <c r="V1507" s="49">
        <v>3006</v>
      </c>
      <c r="W1507" s="49">
        <v>3344</v>
      </c>
      <c r="X1507" s="49">
        <f>P1507-(U1507+V1507)</f>
        <v>1291</v>
      </c>
      <c r="Y1507" s="49" t="s">
        <v>190</v>
      </c>
      <c r="Z1507" s="53">
        <v>3.2399999999999998E-2</v>
      </c>
      <c r="AB1507" s="53">
        <f t="shared" si="146"/>
        <v>-3.2399999999999998E-2</v>
      </c>
      <c r="AM1507" s="49" t="s">
        <v>3846</v>
      </c>
      <c r="AN1507" s="49" t="s">
        <v>4272</v>
      </c>
    </row>
    <row r="1508" spans="1:40" hidden="1" x14ac:dyDescent="0.2">
      <c r="A1508" s="49" t="s">
        <v>6107</v>
      </c>
      <c r="B1508" s="49" t="s">
        <v>6108</v>
      </c>
      <c r="C1508" s="50" t="s">
        <v>166</v>
      </c>
      <c r="D1508" s="49" t="s">
        <v>283</v>
      </c>
      <c r="E1508" s="49" t="s">
        <v>6109</v>
      </c>
      <c r="F1508" s="49" t="s">
        <v>5658</v>
      </c>
      <c r="G1508" s="49" t="s">
        <v>6032</v>
      </c>
      <c r="H1508" s="49" t="s">
        <v>4299</v>
      </c>
      <c r="I1508" s="51" t="s">
        <v>6110</v>
      </c>
      <c r="J1508" s="49">
        <v>12</v>
      </c>
      <c r="K1508" s="49">
        <v>3000</v>
      </c>
      <c r="L1508" s="49">
        <f t="shared" si="143"/>
        <v>-17608</v>
      </c>
      <c r="N1508" s="52" t="s">
        <v>243</v>
      </c>
      <c r="P1508" s="49">
        <v>10244</v>
      </c>
      <c r="Q1508" s="49">
        <v>0</v>
      </c>
      <c r="R1508" s="49">
        <v>18000</v>
      </c>
      <c r="S1508" s="77">
        <f t="shared" si="144"/>
        <v>10244</v>
      </c>
      <c r="T1508" s="77">
        <f t="shared" si="145"/>
        <v>28244</v>
      </c>
      <c r="U1508" s="49">
        <v>20608</v>
      </c>
      <c r="V1508" s="49">
        <v>9600</v>
      </c>
      <c r="W1508" s="49">
        <v>9600</v>
      </c>
      <c r="X1508" s="49">
        <f>P1508-(U1508+V1508)</f>
        <v>-19964</v>
      </c>
      <c r="Y1508" s="49" t="s">
        <v>181</v>
      </c>
      <c r="Z1508" s="53">
        <v>5.1999999999999998E-2</v>
      </c>
      <c r="AB1508" s="53">
        <f t="shared" si="146"/>
        <v>-5.1999999999999998E-2</v>
      </c>
      <c r="AM1508" s="49" t="s">
        <v>3846</v>
      </c>
      <c r="AN1508" s="49" t="s">
        <v>4272</v>
      </c>
    </row>
    <row r="1509" spans="1:40" hidden="1" x14ac:dyDescent="0.2">
      <c r="A1509" s="49" t="s">
        <v>6111</v>
      </c>
      <c r="B1509" s="49" t="s">
        <v>6112</v>
      </c>
      <c r="C1509" s="50" t="s">
        <v>166</v>
      </c>
      <c r="D1509" s="49" t="s">
        <v>2267</v>
      </c>
      <c r="E1509" s="49" t="s">
        <v>6113</v>
      </c>
      <c r="F1509" s="49" t="s">
        <v>5658</v>
      </c>
      <c r="G1509" s="49" t="s">
        <v>5874</v>
      </c>
      <c r="H1509" s="49" t="s">
        <v>5875</v>
      </c>
      <c r="I1509" s="51" t="s">
        <v>6114</v>
      </c>
      <c r="J1509" s="49">
        <v>13</v>
      </c>
      <c r="K1509" s="49">
        <v>800</v>
      </c>
      <c r="L1509" s="49">
        <f t="shared" si="143"/>
        <v>-772</v>
      </c>
      <c r="N1509" s="52" t="s">
        <v>173</v>
      </c>
      <c r="P1509" s="49">
        <v>2337</v>
      </c>
      <c r="Q1509" s="49">
        <v>0</v>
      </c>
      <c r="R1509" s="49">
        <v>800</v>
      </c>
      <c r="S1509" s="77">
        <f t="shared" si="144"/>
        <v>2337</v>
      </c>
      <c r="T1509" s="77">
        <f t="shared" si="145"/>
        <v>3137</v>
      </c>
      <c r="U1509" s="49">
        <v>1572</v>
      </c>
      <c r="V1509" s="49">
        <v>909</v>
      </c>
      <c r="W1509" s="49">
        <v>945</v>
      </c>
      <c r="X1509" s="49">
        <f>T1509-(U1509+V1509)</f>
        <v>656</v>
      </c>
      <c r="Y1509" s="49" t="s">
        <v>190</v>
      </c>
      <c r="Z1509" s="53">
        <v>0.4</v>
      </c>
      <c r="AB1509" s="53">
        <f t="shared" si="146"/>
        <v>-0.4</v>
      </c>
      <c r="AM1509" s="49" t="s">
        <v>3846</v>
      </c>
      <c r="AN1509" s="49" t="s">
        <v>4272</v>
      </c>
    </row>
    <row r="1510" spans="1:40" hidden="1" x14ac:dyDescent="0.2">
      <c r="A1510" s="49" t="s">
        <v>6115</v>
      </c>
      <c r="B1510" s="49" t="s">
        <v>6116</v>
      </c>
      <c r="C1510" s="50" t="s">
        <v>166</v>
      </c>
      <c r="D1510" s="49" t="s">
        <v>283</v>
      </c>
      <c r="E1510" s="49" t="s">
        <v>6117</v>
      </c>
      <c r="F1510" s="49" t="s">
        <v>5658</v>
      </c>
      <c r="G1510" s="49" t="s">
        <v>1054</v>
      </c>
      <c r="H1510" s="49" t="s">
        <v>5752</v>
      </c>
      <c r="I1510" s="51" t="s">
        <v>6118</v>
      </c>
      <c r="J1510" s="49">
        <v>14</v>
      </c>
      <c r="K1510" s="49">
        <v>4000</v>
      </c>
      <c r="L1510" s="49">
        <f t="shared" si="143"/>
        <v>-41573</v>
      </c>
      <c r="N1510" s="52" t="s">
        <v>243</v>
      </c>
      <c r="P1510" s="49">
        <v>57716</v>
      </c>
      <c r="Q1510" s="49">
        <v>0</v>
      </c>
      <c r="R1510" s="49">
        <v>20000</v>
      </c>
      <c r="S1510" s="77">
        <f t="shared" si="144"/>
        <v>57716</v>
      </c>
      <c r="T1510" s="77">
        <f t="shared" si="145"/>
        <v>77716</v>
      </c>
      <c r="U1510" s="49">
        <v>45573</v>
      </c>
      <c r="V1510" s="49">
        <v>33306</v>
      </c>
      <c r="W1510" s="49">
        <v>35280</v>
      </c>
      <c r="X1510" s="49">
        <f>P1510-(U1510+V1510)</f>
        <v>-21163</v>
      </c>
      <c r="Y1510" s="49" t="s">
        <v>181</v>
      </c>
      <c r="Z1510" s="53">
        <v>8.7499999999999994E-2</v>
      </c>
      <c r="AB1510" s="53">
        <f t="shared" si="146"/>
        <v>-8.7499999999999994E-2</v>
      </c>
      <c r="AM1510" s="49" t="s">
        <v>3846</v>
      </c>
      <c r="AN1510" s="49" t="s">
        <v>4272</v>
      </c>
    </row>
    <row r="1511" spans="1:40" hidden="1" x14ac:dyDescent="0.2">
      <c r="A1511" s="49" t="s">
        <v>6119</v>
      </c>
      <c r="B1511" s="49" t="s">
        <v>6120</v>
      </c>
      <c r="C1511" s="50" t="s">
        <v>166</v>
      </c>
      <c r="D1511" s="49" t="s">
        <v>283</v>
      </c>
      <c r="E1511" s="49" t="s">
        <v>6121</v>
      </c>
      <c r="F1511" s="49" t="s">
        <v>5658</v>
      </c>
      <c r="G1511" s="49" t="s">
        <v>1262</v>
      </c>
      <c r="H1511" s="49" t="s">
        <v>1263</v>
      </c>
      <c r="I1511" s="51" t="s">
        <v>6122</v>
      </c>
      <c r="J1511" s="49">
        <v>11</v>
      </c>
      <c r="K1511" s="49">
        <v>5400</v>
      </c>
      <c r="L1511" s="49">
        <f t="shared" si="143"/>
        <v>-16442</v>
      </c>
      <c r="N1511" s="52" t="s">
        <v>173</v>
      </c>
      <c r="P1511" s="49">
        <v>12749</v>
      </c>
      <c r="Q1511" s="49">
        <v>0</v>
      </c>
      <c r="R1511" s="49">
        <v>0</v>
      </c>
      <c r="S1511" s="77">
        <f t="shared" si="144"/>
        <v>12749</v>
      </c>
      <c r="T1511" s="77">
        <f t="shared" si="145"/>
        <v>12749</v>
      </c>
      <c r="U1511" s="49">
        <v>21842</v>
      </c>
      <c r="V1511" s="49">
        <v>9650</v>
      </c>
      <c r="W1511" s="49">
        <v>2166</v>
      </c>
      <c r="X1511" s="49">
        <f>T1511-(U1511+V1511)</f>
        <v>-18743</v>
      </c>
      <c r="Y1511" s="49" t="s">
        <v>181</v>
      </c>
      <c r="Z1511" s="53">
        <v>0.27300000000000002</v>
      </c>
      <c r="AB1511" s="53">
        <f t="shared" si="146"/>
        <v>-0.27300000000000002</v>
      </c>
      <c r="AM1511" s="49" t="s">
        <v>3846</v>
      </c>
      <c r="AN1511" s="49" t="s">
        <v>4272</v>
      </c>
    </row>
    <row r="1512" spans="1:40" hidden="1" x14ac:dyDescent="0.2">
      <c r="A1512" s="49" t="s">
        <v>6123</v>
      </c>
      <c r="B1512" s="49" t="s">
        <v>6124</v>
      </c>
      <c r="C1512" s="50" t="s">
        <v>166</v>
      </c>
      <c r="D1512" s="49" t="s">
        <v>283</v>
      </c>
      <c r="E1512" s="49" t="s">
        <v>6125</v>
      </c>
      <c r="F1512" s="49" t="s">
        <v>5658</v>
      </c>
      <c r="G1512" s="49" t="s">
        <v>6126</v>
      </c>
      <c r="H1512" s="49" t="s">
        <v>6127</v>
      </c>
      <c r="I1512" s="51" t="s">
        <v>6128</v>
      </c>
      <c r="J1512" s="49">
        <v>10</v>
      </c>
      <c r="K1512" s="49">
        <v>2000</v>
      </c>
      <c r="L1512" s="49">
        <f t="shared" si="143"/>
        <v>2000</v>
      </c>
      <c r="M1512" s="49">
        <f>L1512*Z1512</f>
        <v>1300</v>
      </c>
      <c r="N1512" s="52" t="s">
        <v>173</v>
      </c>
      <c r="P1512" s="49">
        <v>15</v>
      </c>
      <c r="Q1512" s="49">
        <v>0</v>
      </c>
      <c r="R1512" s="49">
        <v>0</v>
      </c>
      <c r="S1512" s="77">
        <f t="shared" si="144"/>
        <v>15</v>
      </c>
      <c r="T1512" s="77">
        <f t="shared" si="145"/>
        <v>15</v>
      </c>
      <c r="U1512" s="49">
        <v>0</v>
      </c>
      <c r="V1512" s="49">
        <v>0</v>
      </c>
      <c r="W1512" s="49">
        <v>0</v>
      </c>
      <c r="X1512" s="49">
        <f>T1512-(U1512+V1512)</f>
        <v>15</v>
      </c>
      <c r="Y1512" s="49" t="s">
        <v>190</v>
      </c>
      <c r="Z1512" s="53">
        <v>0.65</v>
      </c>
      <c r="AB1512" s="53">
        <f t="shared" si="146"/>
        <v>-0.65</v>
      </c>
      <c r="AM1512" s="49" t="s">
        <v>3846</v>
      </c>
      <c r="AN1512" s="49" t="s">
        <v>4272</v>
      </c>
    </row>
    <row r="1513" spans="1:40" hidden="1" x14ac:dyDescent="0.2">
      <c r="A1513" s="49" t="s">
        <v>6129</v>
      </c>
      <c r="B1513" s="49" t="s">
        <v>6130</v>
      </c>
      <c r="C1513" s="50" t="s">
        <v>166</v>
      </c>
      <c r="D1513" s="49" t="s">
        <v>417</v>
      </c>
      <c r="E1513" s="49" t="s">
        <v>6131</v>
      </c>
      <c r="F1513" s="49" t="s">
        <v>5658</v>
      </c>
      <c r="G1513" s="49" t="s">
        <v>780</v>
      </c>
      <c r="H1513" s="49" t="s">
        <v>5425</v>
      </c>
      <c r="I1513" s="51" t="s">
        <v>6132</v>
      </c>
      <c r="J1513" s="49">
        <v>25</v>
      </c>
      <c r="K1513" s="49">
        <v>350</v>
      </c>
      <c r="L1513" s="49">
        <f t="shared" si="143"/>
        <v>-96416</v>
      </c>
      <c r="N1513" s="52" t="s">
        <v>243</v>
      </c>
      <c r="P1513" s="49">
        <v>17277</v>
      </c>
      <c r="Q1513" s="49">
        <v>66850</v>
      </c>
      <c r="R1513" s="49">
        <v>81900</v>
      </c>
      <c r="S1513" s="77">
        <f t="shared" si="144"/>
        <v>84127</v>
      </c>
      <c r="T1513" s="77">
        <f t="shared" si="145"/>
        <v>166027</v>
      </c>
      <c r="U1513" s="49">
        <v>96766</v>
      </c>
      <c r="V1513" s="49">
        <v>55496</v>
      </c>
      <c r="W1513" s="49">
        <v>57755</v>
      </c>
      <c r="X1513" s="49">
        <f>P1513-(U1513+V1513)</f>
        <v>-134985</v>
      </c>
      <c r="Y1513" s="49" t="s">
        <v>181</v>
      </c>
      <c r="Z1513" s="53">
        <v>0.53749999999999998</v>
      </c>
      <c r="AB1513" s="53">
        <f t="shared" si="146"/>
        <v>-0.53749999999999998</v>
      </c>
      <c r="AM1513" s="49" t="s">
        <v>3846</v>
      </c>
      <c r="AN1513" s="49" t="s">
        <v>4272</v>
      </c>
    </row>
    <row r="1514" spans="1:40" hidden="1" x14ac:dyDescent="0.2">
      <c r="A1514" s="49" t="s">
        <v>6133</v>
      </c>
      <c r="B1514" s="49" t="s">
        <v>6134</v>
      </c>
      <c r="C1514" s="50" t="s">
        <v>166</v>
      </c>
      <c r="D1514" s="49" t="s">
        <v>283</v>
      </c>
      <c r="E1514" s="49" t="s">
        <v>6135</v>
      </c>
      <c r="F1514" s="49" t="s">
        <v>5658</v>
      </c>
      <c r="G1514" s="49" t="s">
        <v>1262</v>
      </c>
      <c r="H1514" s="49" t="s">
        <v>1263</v>
      </c>
      <c r="I1514" s="51" t="s">
        <v>6136</v>
      </c>
      <c r="J1514" s="49">
        <v>10</v>
      </c>
      <c r="K1514" s="49">
        <v>5400</v>
      </c>
      <c r="L1514" s="49">
        <f t="shared" si="143"/>
        <v>-13128</v>
      </c>
      <c r="N1514" s="52" t="s">
        <v>173</v>
      </c>
      <c r="P1514" s="49">
        <v>4427</v>
      </c>
      <c r="Q1514" s="49">
        <v>0</v>
      </c>
      <c r="R1514" s="49">
        <v>5600</v>
      </c>
      <c r="S1514" s="77">
        <f t="shared" si="144"/>
        <v>4427</v>
      </c>
      <c r="T1514" s="77">
        <f t="shared" si="145"/>
        <v>10027</v>
      </c>
      <c r="U1514" s="49">
        <v>18528</v>
      </c>
      <c r="V1514" s="49">
        <v>2952</v>
      </c>
      <c r="W1514" s="49">
        <v>2952</v>
      </c>
      <c r="X1514" s="49">
        <f>T1514-(U1514+V1514)</f>
        <v>-11453</v>
      </c>
      <c r="Y1514" s="49" t="s">
        <v>181</v>
      </c>
      <c r="Z1514" s="53">
        <v>0.44416</v>
      </c>
      <c r="AB1514" s="53">
        <f t="shared" si="146"/>
        <v>-0.44416</v>
      </c>
      <c r="AM1514" s="49" t="s">
        <v>3846</v>
      </c>
      <c r="AN1514" s="49" t="s">
        <v>4272</v>
      </c>
    </row>
    <row r="1515" spans="1:40" hidden="1" x14ac:dyDescent="0.2">
      <c r="A1515" s="49" t="s">
        <v>6137</v>
      </c>
      <c r="B1515" s="49" t="s">
        <v>6138</v>
      </c>
      <c r="C1515" s="50" t="s">
        <v>166</v>
      </c>
      <c r="D1515" s="49" t="s">
        <v>283</v>
      </c>
      <c r="E1515" s="49" t="s">
        <v>6139</v>
      </c>
      <c r="F1515" s="49" t="s">
        <v>5658</v>
      </c>
      <c r="G1515" s="49" t="s">
        <v>6032</v>
      </c>
      <c r="H1515" s="49" t="s">
        <v>4299</v>
      </c>
      <c r="I1515" s="51" t="s">
        <v>6140</v>
      </c>
      <c r="J1515" s="49">
        <v>13</v>
      </c>
      <c r="K1515" s="49">
        <v>3000</v>
      </c>
      <c r="L1515" s="49">
        <f t="shared" si="143"/>
        <v>-2532</v>
      </c>
      <c r="N1515" s="52" t="s">
        <v>243</v>
      </c>
      <c r="P1515" s="49">
        <v>5785</v>
      </c>
      <c r="Q1515" s="49">
        <v>0</v>
      </c>
      <c r="R1515" s="49">
        <v>0</v>
      </c>
      <c r="S1515" s="77">
        <f t="shared" si="144"/>
        <v>5785</v>
      </c>
      <c r="T1515" s="77">
        <f t="shared" si="145"/>
        <v>5785</v>
      </c>
      <c r="U1515" s="49">
        <v>5532</v>
      </c>
      <c r="V1515" s="49">
        <v>2736</v>
      </c>
      <c r="W1515" s="49">
        <v>2736</v>
      </c>
      <c r="X1515" s="49">
        <f>P1515-(U1515+V1515)</f>
        <v>-2483</v>
      </c>
      <c r="Y1515" s="49" t="s">
        <v>181</v>
      </c>
      <c r="Z1515" s="53">
        <v>0.14499999999999999</v>
      </c>
      <c r="AB1515" s="53">
        <f t="shared" si="146"/>
        <v>-0.14499999999999999</v>
      </c>
      <c r="AM1515" s="49" t="s">
        <v>3846</v>
      </c>
      <c r="AN1515" s="49" t="s">
        <v>4272</v>
      </c>
    </row>
    <row r="1516" spans="1:40" hidden="1" x14ac:dyDescent="0.2">
      <c r="A1516" s="49" t="s">
        <v>6141</v>
      </c>
      <c r="B1516" s="49" t="s">
        <v>6142</v>
      </c>
      <c r="C1516" s="50" t="s">
        <v>166</v>
      </c>
      <c r="D1516" s="49" t="s">
        <v>283</v>
      </c>
      <c r="E1516" s="49" t="s">
        <v>6143</v>
      </c>
      <c r="F1516" s="49" t="s">
        <v>5658</v>
      </c>
      <c r="G1516" s="49" t="s">
        <v>780</v>
      </c>
      <c r="H1516" s="49" t="s">
        <v>5425</v>
      </c>
      <c r="I1516" s="51" t="s">
        <v>6144</v>
      </c>
      <c r="J1516" s="49">
        <v>14</v>
      </c>
      <c r="K1516" s="49">
        <v>500</v>
      </c>
      <c r="L1516" s="49">
        <f t="shared" si="143"/>
        <v>-20535</v>
      </c>
      <c r="N1516" s="52" t="s">
        <v>243</v>
      </c>
      <c r="P1516" s="49">
        <v>22751</v>
      </c>
      <c r="Q1516" s="49">
        <v>0</v>
      </c>
      <c r="R1516" s="49">
        <v>4500</v>
      </c>
      <c r="S1516" s="77">
        <f t="shared" si="144"/>
        <v>22751</v>
      </c>
      <c r="T1516" s="77">
        <f t="shared" si="145"/>
        <v>27251</v>
      </c>
      <c r="U1516" s="49">
        <v>21035</v>
      </c>
      <c r="V1516" s="49">
        <v>12180</v>
      </c>
      <c r="W1516" s="49">
        <v>12390</v>
      </c>
      <c r="X1516" s="49">
        <f>P1516-(U1516+V1516)</f>
        <v>-10464</v>
      </c>
      <c r="Y1516" s="49" t="s">
        <v>181</v>
      </c>
      <c r="Z1516" s="53">
        <v>0.42</v>
      </c>
      <c r="AB1516" s="53">
        <f t="shared" si="146"/>
        <v>-0.42</v>
      </c>
      <c r="AM1516" s="49" t="s">
        <v>3846</v>
      </c>
      <c r="AN1516" s="49" t="s">
        <v>4272</v>
      </c>
    </row>
    <row r="1517" spans="1:40" hidden="1" x14ac:dyDescent="0.2">
      <c r="A1517" s="49" t="s">
        <v>6145</v>
      </c>
      <c r="B1517" s="49" t="s">
        <v>6146</v>
      </c>
      <c r="C1517" s="50" t="s">
        <v>166</v>
      </c>
      <c r="D1517" s="49" t="s">
        <v>283</v>
      </c>
      <c r="E1517" s="49" t="s">
        <v>6147</v>
      </c>
      <c r="F1517" s="49" t="s">
        <v>5658</v>
      </c>
      <c r="G1517" s="49" t="s">
        <v>5710</v>
      </c>
      <c r="H1517" s="49" t="s">
        <v>5711</v>
      </c>
      <c r="I1517" s="51" t="s">
        <v>6148</v>
      </c>
      <c r="J1517" s="49">
        <v>9</v>
      </c>
      <c r="K1517" s="49">
        <v>1000</v>
      </c>
      <c r="L1517" s="49">
        <f t="shared" si="143"/>
        <v>-2032</v>
      </c>
      <c r="N1517" s="52" t="s">
        <v>173</v>
      </c>
      <c r="P1517" s="49">
        <v>1714</v>
      </c>
      <c r="Q1517" s="49">
        <v>1500</v>
      </c>
      <c r="R1517" s="49">
        <v>1000</v>
      </c>
      <c r="S1517" s="77">
        <f t="shared" si="144"/>
        <v>3214</v>
      </c>
      <c r="T1517" s="77">
        <f t="shared" si="145"/>
        <v>4214</v>
      </c>
      <c r="U1517" s="49">
        <v>3032</v>
      </c>
      <c r="V1517" s="49">
        <v>3150</v>
      </c>
      <c r="W1517" s="49">
        <v>3150</v>
      </c>
      <c r="X1517" s="49">
        <f>T1517-(U1517+V1517)</f>
        <v>-1968</v>
      </c>
      <c r="Y1517" s="49" t="s">
        <v>181</v>
      </c>
      <c r="Z1517" s="53">
        <v>0.62</v>
      </c>
      <c r="AB1517" s="53">
        <f t="shared" si="146"/>
        <v>-0.62</v>
      </c>
      <c r="AM1517" s="49" t="s">
        <v>3846</v>
      </c>
      <c r="AN1517" s="49" t="s">
        <v>4272</v>
      </c>
    </row>
    <row r="1518" spans="1:40" hidden="1" x14ac:dyDescent="0.2">
      <c r="A1518" s="49" t="s">
        <v>6149</v>
      </c>
      <c r="B1518" s="49" t="s">
        <v>6150</v>
      </c>
      <c r="C1518" s="50" t="s">
        <v>166</v>
      </c>
      <c r="D1518" s="49" t="s">
        <v>377</v>
      </c>
      <c r="E1518" s="49" t="s">
        <v>6151</v>
      </c>
      <c r="F1518" s="49" t="s">
        <v>5658</v>
      </c>
      <c r="G1518" s="49" t="s">
        <v>5874</v>
      </c>
      <c r="H1518" s="49" t="s">
        <v>5875</v>
      </c>
      <c r="I1518" s="51" t="s">
        <v>6152</v>
      </c>
      <c r="J1518" s="49">
        <v>11</v>
      </c>
      <c r="K1518" s="49">
        <v>300</v>
      </c>
      <c r="L1518" s="49">
        <f t="shared" si="143"/>
        <v>-260</v>
      </c>
      <c r="N1518" s="52" t="s">
        <v>173</v>
      </c>
      <c r="P1518" s="49">
        <v>0</v>
      </c>
      <c r="Q1518" s="49">
        <v>0</v>
      </c>
      <c r="R1518" s="49">
        <v>0</v>
      </c>
      <c r="S1518" s="77">
        <f t="shared" si="144"/>
        <v>0</v>
      </c>
      <c r="T1518" s="77">
        <f t="shared" si="145"/>
        <v>0</v>
      </c>
      <c r="U1518" s="49">
        <v>560</v>
      </c>
      <c r="V1518" s="49">
        <v>0</v>
      </c>
      <c r="W1518" s="49">
        <v>0</v>
      </c>
      <c r="X1518" s="49">
        <f>T1518-(U1518+V1518)</f>
        <v>-560</v>
      </c>
      <c r="Y1518" s="49" t="s">
        <v>181</v>
      </c>
      <c r="Z1518" s="53">
        <v>0.621</v>
      </c>
      <c r="AB1518" s="53">
        <f t="shared" si="146"/>
        <v>-0.621</v>
      </c>
      <c r="AM1518" s="49" t="s">
        <v>3846</v>
      </c>
      <c r="AN1518" s="49" t="s">
        <v>4272</v>
      </c>
    </row>
    <row r="1519" spans="1:40" hidden="1" x14ac:dyDescent="0.2">
      <c r="A1519" s="49" t="s">
        <v>6153</v>
      </c>
      <c r="B1519" s="49" t="s">
        <v>6154</v>
      </c>
      <c r="C1519" s="50" t="s">
        <v>166</v>
      </c>
      <c r="D1519" s="49" t="s">
        <v>417</v>
      </c>
      <c r="E1519" s="49" t="s">
        <v>6155</v>
      </c>
      <c r="F1519" s="49" t="s">
        <v>5658</v>
      </c>
      <c r="G1519" s="49" t="s">
        <v>780</v>
      </c>
      <c r="H1519" s="49" t="s">
        <v>5425</v>
      </c>
      <c r="I1519" s="51" t="s">
        <v>6156</v>
      </c>
      <c r="J1519" s="49">
        <v>25</v>
      </c>
      <c r="K1519" s="49">
        <v>1400</v>
      </c>
      <c r="L1519" s="49">
        <f t="shared" si="143"/>
        <v>431</v>
      </c>
      <c r="M1519" s="49">
        <f>L1519*Z1519</f>
        <v>168.09</v>
      </c>
      <c r="N1519" s="52" t="s">
        <v>243</v>
      </c>
      <c r="P1519" s="49">
        <v>2035</v>
      </c>
      <c r="Q1519" s="49">
        <v>1400</v>
      </c>
      <c r="R1519" s="49">
        <v>2800</v>
      </c>
      <c r="S1519" s="77">
        <f t="shared" si="144"/>
        <v>3435</v>
      </c>
      <c r="T1519" s="77">
        <f t="shared" si="145"/>
        <v>6235</v>
      </c>
      <c r="U1519" s="49">
        <v>969</v>
      </c>
      <c r="V1519" s="49">
        <v>90</v>
      </c>
      <c r="W1519" s="49">
        <v>90</v>
      </c>
      <c r="X1519" s="49">
        <f>P1519-(U1519+V1519)</f>
        <v>976</v>
      </c>
      <c r="Y1519" s="49" t="s">
        <v>190</v>
      </c>
      <c r="Z1519" s="53">
        <v>0.39</v>
      </c>
      <c r="AB1519" s="53">
        <f t="shared" si="146"/>
        <v>-0.39</v>
      </c>
      <c r="AM1519" s="49" t="s">
        <v>3846</v>
      </c>
      <c r="AN1519" s="49" t="s">
        <v>4272</v>
      </c>
    </row>
    <row r="1520" spans="1:40" hidden="1" x14ac:dyDescent="0.2">
      <c r="A1520" s="49" t="s">
        <v>6157</v>
      </c>
      <c r="B1520" s="49" t="s">
        <v>6158</v>
      </c>
      <c r="C1520" s="50" t="s">
        <v>166</v>
      </c>
      <c r="D1520" s="49" t="s">
        <v>283</v>
      </c>
      <c r="E1520" s="49" t="s">
        <v>6159</v>
      </c>
      <c r="F1520" s="49" t="s">
        <v>5658</v>
      </c>
      <c r="G1520" s="49" t="s">
        <v>1262</v>
      </c>
      <c r="H1520" s="49" t="s">
        <v>1263</v>
      </c>
      <c r="I1520" s="51" t="s">
        <v>6160</v>
      </c>
      <c r="J1520" s="49">
        <v>10</v>
      </c>
      <c r="K1520" s="49">
        <v>6300</v>
      </c>
      <c r="L1520" s="49">
        <f t="shared" si="143"/>
        <v>3188</v>
      </c>
      <c r="M1520" s="49">
        <f>L1520*Z1520</f>
        <v>1020.16</v>
      </c>
      <c r="N1520" s="52" t="s">
        <v>173</v>
      </c>
      <c r="P1520" s="49">
        <v>0</v>
      </c>
      <c r="Q1520" s="49">
        <v>0</v>
      </c>
      <c r="R1520" s="49">
        <v>6300</v>
      </c>
      <c r="S1520" s="77">
        <f t="shared" si="144"/>
        <v>0</v>
      </c>
      <c r="T1520" s="77">
        <f t="shared" si="145"/>
        <v>6300</v>
      </c>
      <c r="U1520" s="49">
        <v>3112</v>
      </c>
      <c r="V1520" s="49">
        <v>0</v>
      </c>
      <c r="W1520" s="49">
        <v>0</v>
      </c>
      <c r="X1520" s="49">
        <f>T1520-(U1520+V1520)</f>
        <v>3188</v>
      </c>
      <c r="Y1520" s="49" t="s">
        <v>190</v>
      </c>
      <c r="Z1520" s="53">
        <v>0.32</v>
      </c>
      <c r="AB1520" s="53">
        <f t="shared" si="146"/>
        <v>-0.32</v>
      </c>
      <c r="AM1520" s="49" t="s">
        <v>3846</v>
      </c>
      <c r="AN1520" s="49" t="s">
        <v>4272</v>
      </c>
    </row>
    <row r="1521" spans="1:40" hidden="1" x14ac:dyDescent="0.2">
      <c r="A1521" s="49" t="s">
        <v>6161</v>
      </c>
      <c r="B1521" s="49" t="s">
        <v>6162</v>
      </c>
      <c r="C1521" s="50" t="s">
        <v>166</v>
      </c>
      <c r="D1521" s="49" t="s">
        <v>377</v>
      </c>
      <c r="E1521" s="49" t="s">
        <v>6163</v>
      </c>
      <c r="F1521" s="49" t="s">
        <v>5658</v>
      </c>
      <c r="G1521" s="49" t="s">
        <v>1262</v>
      </c>
      <c r="H1521" s="49" t="s">
        <v>1263</v>
      </c>
      <c r="I1521" s="51" t="s">
        <v>6164</v>
      </c>
      <c r="J1521" s="49">
        <v>10</v>
      </c>
      <c r="K1521" s="49">
        <v>1000</v>
      </c>
      <c r="L1521" s="49">
        <f t="shared" si="143"/>
        <v>440</v>
      </c>
      <c r="M1521" s="82"/>
      <c r="N1521" s="52" t="s">
        <v>173</v>
      </c>
      <c r="P1521" s="49">
        <v>0</v>
      </c>
      <c r="Q1521" s="49">
        <v>0</v>
      </c>
      <c r="R1521" s="49">
        <v>0</v>
      </c>
      <c r="S1521" s="77">
        <f t="shared" si="144"/>
        <v>0</v>
      </c>
      <c r="T1521" s="77">
        <f t="shared" si="145"/>
        <v>0</v>
      </c>
      <c r="U1521" s="49">
        <v>560</v>
      </c>
      <c r="V1521" s="49">
        <v>0</v>
      </c>
      <c r="W1521" s="49">
        <v>0</v>
      </c>
      <c r="X1521" s="49">
        <f>T1521-(U1521+V1521)</f>
        <v>-560</v>
      </c>
      <c r="Y1521" s="49" t="s">
        <v>181</v>
      </c>
      <c r="Z1521" s="53">
        <v>0.57499999999999996</v>
      </c>
      <c r="AB1521" s="53">
        <f t="shared" si="146"/>
        <v>-0.57499999999999996</v>
      </c>
      <c r="AM1521" s="49" t="s">
        <v>3846</v>
      </c>
      <c r="AN1521" s="49" t="s">
        <v>4272</v>
      </c>
    </row>
    <row r="1522" spans="1:40" hidden="1" x14ac:dyDescent="0.2">
      <c r="A1522" s="49" t="s">
        <v>6165</v>
      </c>
      <c r="B1522" s="49" t="s">
        <v>6166</v>
      </c>
      <c r="C1522" s="50" t="s">
        <v>166</v>
      </c>
      <c r="D1522" s="49" t="s">
        <v>377</v>
      </c>
      <c r="E1522" s="49" t="s">
        <v>6167</v>
      </c>
      <c r="F1522" s="49" t="s">
        <v>5658</v>
      </c>
      <c r="G1522" s="49" t="s">
        <v>5874</v>
      </c>
      <c r="H1522" s="49" t="s">
        <v>5875</v>
      </c>
      <c r="I1522" s="51" t="s">
        <v>6168</v>
      </c>
      <c r="J1522" s="49">
        <v>11</v>
      </c>
      <c r="K1522" s="49">
        <v>300</v>
      </c>
      <c r="L1522" s="49">
        <f t="shared" si="143"/>
        <v>-1380</v>
      </c>
      <c r="N1522" s="52" t="s">
        <v>173</v>
      </c>
      <c r="P1522" s="49">
        <v>0</v>
      </c>
      <c r="Q1522" s="49">
        <v>1600</v>
      </c>
      <c r="R1522" s="49">
        <v>0</v>
      </c>
      <c r="S1522" s="77">
        <f t="shared" si="144"/>
        <v>1600</v>
      </c>
      <c r="T1522" s="77">
        <f t="shared" si="145"/>
        <v>1600</v>
      </c>
      <c r="U1522" s="49">
        <v>1680</v>
      </c>
      <c r="V1522" s="49">
        <v>0</v>
      </c>
      <c r="W1522" s="49">
        <v>0</v>
      </c>
      <c r="X1522" s="49">
        <f>T1522-(U1522+V1522)</f>
        <v>-80</v>
      </c>
      <c r="Y1522" s="49" t="s">
        <v>181</v>
      </c>
      <c r="Z1522" s="53">
        <v>0.80500000000000005</v>
      </c>
      <c r="AB1522" s="53">
        <f t="shared" si="146"/>
        <v>-0.80500000000000005</v>
      </c>
      <c r="AM1522" s="49" t="s">
        <v>3846</v>
      </c>
      <c r="AN1522" s="49" t="s">
        <v>4272</v>
      </c>
    </row>
    <row r="1523" spans="1:40" hidden="1" x14ac:dyDescent="0.2">
      <c r="A1523" s="49" t="s">
        <v>6169</v>
      </c>
      <c r="B1523" s="49" t="s">
        <v>6170</v>
      </c>
      <c r="C1523" s="50" t="s">
        <v>166</v>
      </c>
      <c r="D1523" s="49" t="s">
        <v>283</v>
      </c>
      <c r="E1523" s="49" t="s">
        <v>6171</v>
      </c>
      <c r="F1523" s="49" t="s">
        <v>5658</v>
      </c>
      <c r="G1523" s="49" t="s">
        <v>1262</v>
      </c>
      <c r="H1523" s="49" t="s">
        <v>1263</v>
      </c>
      <c r="I1523" s="51" t="s">
        <v>6172</v>
      </c>
      <c r="J1523" s="49">
        <v>8</v>
      </c>
      <c r="K1523" s="49">
        <v>2800</v>
      </c>
      <c r="L1523" s="49">
        <f t="shared" si="143"/>
        <v>-232</v>
      </c>
      <c r="N1523" s="52" t="s">
        <v>173</v>
      </c>
      <c r="P1523" s="49">
        <v>4971</v>
      </c>
      <c r="Q1523" s="49">
        <v>0</v>
      </c>
      <c r="R1523" s="49">
        <v>0</v>
      </c>
      <c r="S1523" s="77">
        <f t="shared" si="144"/>
        <v>4971</v>
      </c>
      <c r="T1523" s="77">
        <f t="shared" si="145"/>
        <v>4971</v>
      </c>
      <c r="U1523" s="49">
        <v>3032</v>
      </c>
      <c r="V1523" s="49">
        <v>3150</v>
      </c>
      <c r="W1523" s="49">
        <v>3150</v>
      </c>
      <c r="X1523" s="49">
        <f>T1523-(U1523+V1523)</f>
        <v>-1211</v>
      </c>
      <c r="Y1523" s="49" t="s">
        <v>181</v>
      </c>
      <c r="Z1523" s="53">
        <v>0.68</v>
      </c>
      <c r="AB1523" s="53">
        <f t="shared" si="146"/>
        <v>-0.68</v>
      </c>
      <c r="AM1523" s="49" t="s">
        <v>3846</v>
      </c>
      <c r="AN1523" s="49" t="s">
        <v>4272</v>
      </c>
    </row>
    <row r="1524" spans="1:40" hidden="1" x14ac:dyDescent="0.2">
      <c r="A1524" s="49" t="s">
        <v>6173</v>
      </c>
      <c r="B1524" s="49" t="s">
        <v>6174</v>
      </c>
      <c r="C1524" s="50" t="s">
        <v>166</v>
      </c>
      <c r="D1524" s="49" t="s">
        <v>377</v>
      </c>
      <c r="E1524" s="49" t="s">
        <v>6175</v>
      </c>
      <c r="F1524" s="49" t="s">
        <v>5658</v>
      </c>
      <c r="G1524" s="49" t="s">
        <v>1262</v>
      </c>
      <c r="H1524" s="49" t="s">
        <v>1263</v>
      </c>
      <c r="I1524" s="51" t="s">
        <v>6176</v>
      </c>
      <c r="J1524" s="49">
        <v>9</v>
      </c>
      <c r="K1524" s="49">
        <v>2200</v>
      </c>
      <c r="L1524" s="49">
        <f t="shared" si="143"/>
        <v>2200</v>
      </c>
      <c r="M1524" s="49">
        <f>L1524*Z1524</f>
        <v>1214.4000000000001</v>
      </c>
      <c r="N1524" s="52" t="s">
        <v>173</v>
      </c>
      <c r="P1524" s="49">
        <v>0</v>
      </c>
      <c r="Q1524" s="49">
        <v>0</v>
      </c>
      <c r="R1524" s="49">
        <v>0</v>
      </c>
      <c r="S1524" s="77">
        <f t="shared" si="144"/>
        <v>0</v>
      </c>
      <c r="T1524" s="77">
        <f t="shared" si="145"/>
        <v>0</v>
      </c>
      <c r="U1524" s="49">
        <v>0</v>
      </c>
      <c r="V1524" s="49">
        <v>0</v>
      </c>
      <c r="W1524" s="49">
        <v>0</v>
      </c>
      <c r="X1524" s="49">
        <f>T1524-(U1524+V1524)</f>
        <v>0</v>
      </c>
      <c r="Y1524" s="49" t="s">
        <v>174</v>
      </c>
      <c r="Z1524" s="53">
        <v>0.55200000000000005</v>
      </c>
      <c r="AB1524" s="53">
        <f t="shared" si="146"/>
        <v>-0.55200000000000005</v>
      </c>
      <c r="AM1524" s="49" t="s">
        <v>3846</v>
      </c>
      <c r="AN1524" s="49" t="s">
        <v>4272</v>
      </c>
    </row>
    <row r="1525" spans="1:40" hidden="1" x14ac:dyDescent="0.2">
      <c r="A1525" s="49" t="s">
        <v>6177</v>
      </c>
      <c r="B1525" s="49" t="s">
        <v>6178</v>
      </c>
      <c r="C1525" s="50" t="s">
        <v>166</v>
      </c>
      <c r="D1525" s="49" t="s">
        <v>377</v>
      </c>
      <c r="E1525" s="49" t="s">
        <v>6179</v>
      </c>
      <c r="F1525" s="49" t="s">
        <v>5658</v>
      </c>
      <c r="G1525" s="49" t="s">
        <v>6180</v>
      </c>
      <c r="H1525" s="49" t="s">
        <v>6181</v>
      </c>
      <c r="I1525" s="51" t="s">
        <v>6182</v>
      </c>
      <c r="J1525" s="49">
        <v>15</v>
      </c>
      <c r="K1525" s="49">
        <v>3000</v>
      </c>
      <c r="L1525" s="49">
        <f t="shared" si="143"/>
        <v>3000</v>
      </c>
      <c r="M1525" s="49">
        <f>L1525*Z1525</f>
        <v>480</v>
      </c>
      <c r="N1525" s="52" t="s">
        <v>243</v>
      </c>
      <c r="P1525" s="49">
        <v>0</v>
      </c>
      <c r="Q1525" s="49">
        <v>0</v>
      </c>
      <c r="R1525" s="49">
        <v>0</v>
      </c>
      <c r="S1525" s="77">
        <f t="shared" si="144"/>
        <v>0</v>
      </c>
      <c r="T1525" s="77">
        <f t="shared" si="145"/>
        <v>0</v>
      </c>
      <c r="U1525" s="49">
        <v>0</v>
      </c>
      <c r="V1525" s="49">
        <v>0</v>
      </c>
      <c r="W1525" s="49">
        <v>0</v>
      </c>
      <c r="X1525" s="49">
        <f>P1525-(U1525+V1525)</f>
        <v>0</v>
      </c>
      <c r="Y1525" s="49" t="s">
        <v>174</v>
      </c>
      <c r="Z1525" s="53">
        <v>0.16</v>
      </c>
      <c r="AB1525" s="53">
        <f t="shared" si="146"/>
        <v>-0.16</v>
      </c>
      <c r="AM1525" s="49" t="s">
        <v>3846</v>
      </c>
      <c r="AN1525" s="49" t="s">
        <v>4272</v>
      </c>
    </row>
    <row r="1526" spans="1:40" hidden="1" x14ac:dyDescent="0.2">
      <c r="A1526" s="49" t="s">
        <v>6183</v>
      </c>
      <c r="B1526" s="49" t="s">
        <v>6184</v>
      </c>
      <c r="C1526" s="50" t="s">
        <v>166</v>
      </c>
      <c r="D1526" s="49" t="s">
        <v>283</v>
      </c>
      <c r="E1526" s="49" t="s">
        <v>6185</v>
      </c>
      <c r="F1526" s="49" t="s">
        <v>5658</v>
      </c>
      <c r="G1526" s="49" t="s">
        <v>6186</v>
      </c>
      <c r="H1526" s="49" t="s">
        <v>5758</v>
      </c>
      <c r="I1526" s="51" t="s">
        <v>6187</v>
      </c>
      <c r="J1526" s="49">
        <v>20</v>
      </c>
      <c r="K1526" s="49">
        <v>3000</v>
      </c>
      <c r="L1526" s="49">
        <f t="shared" si="143"/>
        <v>3000</v>
      </c>
      <c r="M1526" s="49">
        <f>L1526*Z1526</f>
        <v>312</v>
      </c>
      <c r="N1526" s="52" t="s">
        <v>243</v>
      </c>
      <c r="P1526" s="49">
        <v>1755</v>
      </c>
      <c r="Q1526" s="49">
        <v>0</v>
      </c>
      <c r="R1526" s="49">
        <v>0</v>
      </c>
      <c r="S1526" s="77">
        <f t="shared" si="144"/>
        <v>1755</v>
      </c>
      <c r="T1526" s="77">
        <f t="shared" si="145"/>
        <v>1755</v>
      </c>
      <c r="U1526" s="49">
        <v>0</v>
      </c>
      <c r="V1526" s="49">
        <v>0</v>
      </c>
      <c r="W1526" s="49">
        <v>40</v>
      </c>
      <c r="X1526" s="49">
        <f>P1526-(U1526+V1526)</f>
        <v>1755</v>
      </c>
      <c r="Y1526" s="49" t="s">
        <v>190</v>
      </c>
      <c r="Z1526" s="53">
        <v>0.104</v>
      </c>
      <c r="AB1526" s="53">
        <f t="shared" si="146"/>
        <v>-0.104</v>
      </c>
      <c r="AM1526" s="49" t="s">
        <v>3846</v>
      </c>
      <c r="AN1526" s="49" t="s">
        <v>4272</v>
      </c>
    </row>
    <row r="1527" spans="1:40" hidden="1" x14ac:dyDescent="0.2">
      <c r="A1527" s="49" t="s">
        <v>6188</v>
      </c>
      <c r="B1527" s="49" t="s">
        <v>6189</v>
      </c>
      <c r="C1527" s="50" t="s">
        <v>166</v>
      </c>
      <c r="D1527" s="49" t="s">
        <v>283</v>
      </c>
      <c r="E1527" s="49" t="s">
        <v>6190</v>
      </c>
      <c r="F1527" s="49" t="s">
        <v>5658</v>
      </c>
      <c r="G1527" s="49" t="s">
        <v>3617</v>
      </c>
      <c r="H1527" s="49" t="s">
        <v>4407</v>
      </c>
      <c r="I1527" s="51" t="s">
        <v>6191</v>
      </c>
      <c r="J1527" s="49">
        <v>13</v>
      </c>
      <c r="K1527" s="49">
        <v>1500</v>
      </c>
      <c r="L1527" s="49">
        <f t="shared" si="143"/>
        <v>-4490</v>
      </c>
      <c r="N1527" s="52" t="s">
        <v>243</v>
      </c>
      <c r="P1527" s="49">
        <v>4755</v>
      </c>
      <c r="Q1527" s="49">
        <v>0</v>
      </c>
      <c r="R1527" s="49">
        <v>3000</v>
      </c>
      <c r="S1527" s="77">
        <f t="shared" si="144"/>
        <v>4755</v>
      </c>
      <c r="T1527" s="77">
        <f t="shared" si="145"/>
        <v>7755</v>
      </c>
      <c r="U1527" s="49">
        <v>5990</v>
      </c>
      <c r="V1527" s="49">
        <v>3031</v>
      </c>
      <c r="W1527" s="49">
        <v>3150</v>
      </c>
      <c r="X1527" s="49">
        <f>P1527-(U1527+V1527)</f>
        <v>-4266</v>
      </c>
      <c r="Y1527" s="49" t="s">
        <v>181</v>
      </c>
      <c r="Z1527" s="53">
        <v>0.16</v>
      </c>
      <c r="AB1527" s="53">
        <f t="shared" si="146"/>
        <v>-0.16</v>
      </c>
      <c r="AM1527" s="49" t="s">
        <v>3846</v>
      </c>
      <c r="AN1527" s="49" t="s">
        <v>4272</v>
      </c>
    </row>
    <row r="1528" spans="1:40" hidden="1" x14ac:dyDescent="0.2">
      <c r="A1528" s="49" t="s">
        <v>6192</v>
      </c>
      <c r="B1528" s="49" t="s">
        <v>6193</v>
      </c>
      <c r="C1528" s="50" t="s">
        <v>166</v>
      </c>
      <c r="D1528" s="49" t="s">
        <v>377</v>
      </c>
      <c r="E1528" s="49" t="s">
        <v>6194</v>
      </c>
      <c r="F1528" s="49" t="s">
        <v>5658</v>
      </c>
      <c r="G1528" s="49" t="s">
        <v>5710</v>
      </c>
      <c r="H1528" s="49" t="s">
        <v>5711</v>
      </c>
      <c r="I1528" s="51" t="s">
        <v>6195</v>
      </c>
      <c r="J1528" s="49">
        <v>8</v>
      </c>
      <c r="K1528" s="49">
        <v>400</v>
      </c>
      <c r="L1528" s="49">
        <f t="shared" si="143"/>
        <v>400</v>
      </c>
      <c r="M1528" s="49">
        <f>L1528*Z1528</f>
        <v>320</v>
      </c>
      <c r="N1528" s="52" t="s">
        <v>173</v>
      </c>
      <c r="P1528" s="49">
        <v>0</v>
      </c>
      <c r="Q1528" s="49">
        <v>0</v>
      </c>
      <c r="R1528" s="49">
        <v>0</v>
      </c>
      <c r="S1528" s="77">
        <f t="shared" si="144"/>
        <v>0</v>
      </c>
      <c r="T1528" s="77">
        <f t="shared" si="145"/>
        <v>0</v>
      </c>
      <c r="U1528" s="49">
        <v>0</v>
      </c>
      <c r="V1528" s="49">
        <v>0</v>
      </c>
      <c r="W1528" s="49">
        <v>0</v>
      </c>
      <c r="X1528" s="49">
        <f>T1528-(U1528+V1528)</f>
        <v>0</v>
      </c>
      <c r="Y1528" s="49" t="s">
        <v>174</v>
      </c>
      <c r="Z1528" s="53">
        <v>0.8</v>
      </c>
      <c r="AB1528" s="53">
        <f t="shared" si="146"/>
        <v>-0.8</v>
      </c>
      <c r="AM1528" s="49" t="s">
        <v>3846</v>
      </c>
      <c r="AN1528" s="49" t="s">
        <v>4272</v>
      </c>
    </row>
    <row r="1529" spans="1:40" hidden="1" x14ac:dyDescent="0.2">
      <c r="A1529" s="49" t="s">
        <v>6196</v>
      </c>
      <c r="B1529" s="49" t="s">
        <v>6197</v>
      </c>
      <c r="C1529" s="50" t="s">
        <v>166</v>
      </c>
      <c r="D1529" s="49" t="s">
        <v>377</v>
      </c>
      <c r="E1529" s="49" t="s">
        <v>6198</v>
      </c>
      <c r="F1529" s="49" t="s">
        <v>5658</v>
      </c>
      <c r="G1529" s="49" t="s">
        <v>3617</v>
      </c>
      <c r="H1529" s="49" t="s">
        <v>6199</v>
      </c>
      <c r="I1529" s="51" t="s">
        <v>6200</v>
      </c>
      <c r="J1529" s="49">
        <v>19</v>
      </c>
      <c r="K1529" s="49">
        <v>3000</v>
      </c>
      <c r="L1529" s="49">
        <f t="shared" si="143"/>
        <v>3000</v>
      </c>
      <c r="M1529" s="82"/>
      <c r="N1529" s="52" t="s">
        <v>243</v>
      </c>
      <c r="P1529" s="49">
        <v>0</v>
      </c>
      <c r="Q1529" s="49">
        <v>0</v>
      </c>
      <c r="R1529" s="49">
        <v>0</v>
      </c>
      <c r="S1529" s="77">
        <f t="shared" si="144"/>
        <v>0</v>
      </c>
      <c r="T1529" s="77">
        <f t="shared" si="145"/>
        <v>0</v>
      </c>
      <c r="U1529" s="49">
        <v>0</v>
      </c>
      <c r="V1529" s="49">
        <v>96</v>
      </c>
      <c r="W1529" s="49">
        <v>48</v>
      </c>
      <c r="X1529" s="49">
        <f>P1529-(U1529+V1529)</f>
        <v>-96</v>
      </c>
      <c r="Y1529" s="49" t="s">
        <v>181</v>
      </c>
      <c r="Z1529" s="53">
        <v>0.21576999999999999</v>
      </c>
      <c r="AB1529" s="53">
        <f t="shared" si="146"/>
        <v>-0.21576999999999999</v>
      </c>
      <c r="AM1529" s="49" t="s">
        <v>3846</v>
      </c>
      <c r="AN1529" s="49" t="s">
        <v>4272</v>
      </c>
    </row>
    <row r="1530" spans="1:40" hidden="1" x14ac:dyDescent="0.2">
      <c r="A1530" s="49" t="s">
        <v>6201</v>
      </c>
      <c r="B1530" s="49" t="s">
        <v>6202</v>
      </c>
      <c r="C1530" s="50" t="s">
        <v>166</v>
      </c>
      <c r="D1530" s="49" t="s">
        <v>377</v>
      </c>
      <c r="E1530" s="49" t="s">
        <v>6203</v>
      </c>
      <c r="F1530" s="49" t="s">
        <v>5658</v>
      </c>
      <c r="G1530" s="49" t="s">
        <v>1262</v>
      </c>
      <c r="H1530" s="49" t="s">
        <v>1263</v>
      </c>
      <c r="I1530" s="51" t="s">
        <v>6204</v>
      </c>
      <c r="J1530" s="49">
        <v>9</v>
      </c>
      <c r="K1530" s="49">
        <v>1125</v>
      </c>
      <c r="L1530" s="49">
        <f t="shared" si="143"/>
        <v>1125</v>
      </c>
      <c r="M1530" s="49">
        <f>L1530*Z1530</f>
        <v>1113.75</v>
      </c>
      <c r="N1530" s="52" t="s">
        <v>173</v>
      </c>
      <c r="P1530" s="49">
        <v>0</v>
      </c>
      <c r="Q1530" s="49">
        <v>0</v>
      </c>
      <c r="R1530" s="49">
        <v>0</v>
      </c>
      <c r="S1530" s="77">
        <f t="shared" si="144"/>
        <v>0</v>
      </c>
      <c r="T1530" s="77">
        <f t="shared" si="145"/>
        <v>0</v>
      </c>
      <c r="U1530" s="49">
        <v>0</v>
      </c>
      <c r="V1530" s="49">
        <v>0</v>
      </c>
      <c r="W1530" s="49">
        <v>0</v>
      </c>
      <c r="X1530" s="49">
        <f>T1530-(U1530+V1530)</f>
        <v>0</v>
      </c>
      <c r="Y1530" s="49" t="s">
        <v>174</v>
      </c>
      <c r="Z1530" s="53">
        <v>0.99</v>
      </c>
      <c r="AB1530" s="53">
        <f t="shared" si="146"/>
        <v>-0.99</v>
      </c>
      <c r="AM1530" s="49" t="s">
        <v>3846</v>
      </c>
      <c r="AN1530" s="49" t="s">
        <v>4272</v>
      </c>
    </row>
    <row r="1531" spans="1:40" hidden="1" x14ac:dyDescent="0.2">
      <c r="A1531" s="49" t="s">
        <v>6205</v>
      </c>
      <c r="B1531" s="49" t="s">
        <v>6206</v>
      </c>
      <c r="C1531" s="50" t="s">
        <v>166</v>
      </c>
      <c r="D1531" s="49" t="s">
        <v>377</v>
      </c>
      <c r="E1531" s="49" t="s">
        <v>6207</v>
      </c>
      <c r="F1531" s="49" t="s">
        <v>5658</v>
      </c>
      <c r="G1531" s="49" t="s">
        <v>892</v>
      </c>
      <c r="H1531" s="49" t="s">
        <v>326</v>
      </c>
      <c r="I1531" s="51" t="s">
        <v>6208</v>
      </c>
      <c r="J1531" s="49">
        <v>11</v>
      </c>
      <c r="K1531" s="49">
        <v>12000</v>
      </c>
      <c r="L1531" s="49">
        <f t="shared" si="143"/>
        <v>10584</v>
      </c>
      <c r="M1531" s="82"/>
      <c r="N1531" s="52" t="s">
        <v>243</v>
      </c>
      <c r="P1531" s="49">
        <v>0</v>
      </c>
      <c r="Q1531" s="49">
        <v>0</v>
      </c>
      <c r="R1531" s="49">
        <v>0</v>
      </c>
      <c r="S1531" s="77">
        <f t="shared" si="144"/>
        <v>0</v>
      </c>
      <c r="T1531" s="77">
        <f t="shared" si="145"/>
        <v>0</v>
      </c>
      <c r="U1531" s="49">
        <v>1416</v>
      </c>
      <c r="V1531" s="49">
        <v>0</v>
      </c>
      <c r="W1531" s="49">
        <v>0</v>
      </c>
      <c r="X1531" s="49">
        <f>P1531-(U1531+V1531)</f>
        <v>-1416</v>
      </c>
      <c r="Y1531" s="49" t="s">
        <v>181</v>
      </c>
      <c r="Z1531" s="53">
        <v>0.26500000000000001</v>
      </c>
      <c r="AB1531" s="53">
        <f t="shared" si="146"/>
        <v>-0.26500000000000001</v>
      </c>
      <c r="AM1531" s="49" t="s">
        <v>3846</v>
      </c>
      <c r="AN1531" s="49" t="s">
        <v>4272</v>
      </c>
    </row>
    <row r="1532" spans="1:40" hidden="1" x14ac:dyDescent="0.2">
      <c r="A1532" s="49" t="s">
        <v>6209</v>
      </c>
      <c r="B1532" s="49" t="s">
        <v>6210</v>
      </c>
      <c r="C1532" s="50" t="s">
        <v>166</v>
      </c>
      <c r="D1532" s="49" t="s">
        <v>403</v>
      </c>
      <c r="E1532" s="49" t="s">
        <v>6211</v>
      </c>
      <c r="F1532" s="49" t="s">
        <v>1764</v>
      </c>
      <c r="G1532" s="49" t="s">
        <v>3844</v>
      </c>
      <c r="H1532" s="49" t="s">
        <v>1637</v>
      </c>
      <c r="I1532" s="51" t="s">
        <v>6212</v>
      </c>
      <c r="J1532" s="49">
        <v>15</v>
      </c>
      <c r="K1532" s="49">
        <v>10000</v>
      </c>
      <c r="L1532" s="49">
        <f t="shared" si="143"/>
        <v>8182</v>
      </c>
      <c r="M1532" s="49">
        <f>L1532*Z1532</f>
        <v>638.19600000000003</v>
      </c>
      <c r="N1532" s="52" t="s">
        <v>243</v>
      </c>
      <c r="P1532" s="49">
        <v>8445</v>
      </c>
      <c r="Q1532" s="49">
        <v>0</v>
      </c>
      <c r="R1532" s="49">
        <v>0</v>
      </c>
      <c r="S1532" s="77">
        <f t="shared" si="144"/>
        <v>8445</v>
      </c>
      <c r="T1532" s="77">
        <f t="shared" si="145"/>
        <v>8445</v>
      </c>
      <c r="U1532" s="49">
        <v>1818</v>
      </c>
      <c r="V1532" s="49">
        <v>0</v>
      </c>
      <c r="W1532" s="49">
        <v>0</v>
      </c>
      <c r="X1532" s="49">
        <f>P1532-(U1532+V1532)</f>
        <v>6627</v>
      </c>
      <c r="Y1532" s="49" t="s">
        <v>190</v>
      </c>
      <c r="Z1532" s="53">
        <v>7.8E-2</v>
      </c>
      <c r="AB1532" s="53">
        <f t="shared" si="146"/>
        <v>-7.8E-2</v>
      </c>
      <c r="AM1532" s="49" t="s">
        <v>3846</v>
      </c>
      <c r="AN1532" s="49" t="s">
        <v>4272</v>
      </c>
    </row>
    <row r="1533" spans="1:40" hidden="1" x14ac:dyDescent="0.2">
      <c r="A1533" s="49" t="s">
        <v>6213</v>
      </c>
      <c r="B1533" s="49" t="s">
        <v>6214</v>
      </c>
      <c r="C1533" s="50" t="s">
        <v>166</v>
      </c>
      <c r="D1533" s="49" t="s">
        <v>2310</v>
      </c>
      <c r="E1533" s="49" t="s">
        <v>6215</v>
      </c>
      <c r="F1533" s="49" t="s">
        <v>6216</v>
      </c>
      <c r="G1533" s="49" t="s">
        <v>6217</v>
      </c>
      <c r="H1533" s="49" t="s">
        <v>6218</v>
      </c>
      <c r="I1533" s="51" t="s">
        <v>6214</v>
      </c>
      <c r="J1533" s="49">
        <v>3</v>
      </c>
      <c r="K1533" s="49">
        <v>10000</v>
      </c>
      <c r="L1533" s="49">
        <f t="shared" si="143"/>
        <v>-48455</v>
      </c>
      <c r="N1533" s="52" t="s">
        <v>173</v>
      </c>
      <c r="P1533" s="49">
        <v>26983</v>
      </c>
      <c r="Q1533" s="49">
        <v>0</v>
      </c>
      <c r="R1533" s="49">
        <v>0</v>
      </c>
      <c r="S1533" s="77">
        <f t="shared" si="144"/>
        <v>26983</v>
      </c>
      <c r="T1533" s="77">
        <f t="shared" si="145"/>
        <v>26983</v>
      </c>
      <c r="U1533" s="49">
        <v>58455</v>
      </c>
      <c r="V1533" s="49">
        <v>28655</v>
      </c>
      <c r="W1533" s="49">
        <v>28659</v>
      </c>
      <c r="X1533" s="49">
        <f>T1533-(U1533+V1533)</f>
        <v>-60127</v>
      </c>
      <c r="Y1533" s="49" t="s">
        <v>181</v>
      </c>
      <c r="Z1533" s="53">
        <v>0.31</v>
      </c>
      <c r="AB1533" s="53">
        <f t="shared" si="146"/>
        <v>-0.31</v>
      </c>
      <c r="AM1533" s="49" t="s">
        <v>3846</v>
      </c>
      <c r="AN1533" s="49" t="s">
        <v>4272</v>
      </c>
    </row>
    <row r="1534" spans="1:40" hidden="1" x14ac:dyDescent="0.2">
      <c r="A1534" s="49" t="s">
        <v>6219</v>
      </c>
      <c r="B1534" s="49" t="s">
        <v>6220</v>
      </c>
      <c r="C1534" s="50" t="s">
        <v>166</v>
      </c>
      <c r="D1534" s="49" t="s">
        <v>2310</v>
      </c>
      <c r="E1534" s="49" t="s">
        <v>6221</v>
      </c>
      <c r="F1534" s="49" t="s">
        <v>6216</v>
      </c>
      <c r="G1534" s="49" t="s">
        <v>6217</v>
      </c>
      <c r="H1534" s="49" t="s">
        <v>6218</v>
      </c>
      <c r="I1534" s="51" t="s">
        <v>6220</v>
      </c>
      <c r="J1534" s="49">
        <v>2</v>
      </c>
      <c r="K1534" s="49">
        <v>10000</v>
      </c>
      <c r="L1534" s="49">
        <f t="shared" si="143"/>
        <v>-45847</v>
      </c>
      <c r="N1534" s="52" t="s">
        <v>173</v>
      </c>
      <c r="P1534" s="49">
        <v>12295</v>
      </c>
      <c r="Q1534" s="49">
        <v>0</v>
      </c>
      <c r="R1534" s="49">
        <v>0</v>
      </c>
      <c r="S1534" s="77">
        <f t="shared" si="144"/>
        <v>12295</v>
      </c>
      <c r="T1534" s="77">
        <f t="shared" si="145"/>
        <v>12295</v>
      </c>
      <c r="U1534" s="49">
        <v>55847</v>
      </c>
      <c r="V1534" s="49">
        <v>26128</v>
      </c>
      <c r="W1534" s="49">
        <v>24885</v>
      </c>
      <c r="X1534" s="49">
        <f>T1534-(U1534+V1534)</f>
        <v>-69680</v>
      </c>
      <c r="Y1534" s="49" t="s">
        <v>181</v>
      </c>
      <c r="Z1534" s="53">
        <v>4.2999999999999997E-2</v>
      </c>
      <c r="AB1534" s="53">
        <f t="shared" si="146"/>
        <v>-4.2999999999999997E-2</v>
      </c>
      <c r="AM1534" s="49" t="s">
        <v>3846</v>
      </c>
      <c r="AN1534" s="49" t="s">
        <v>4272</v>
      </c>
    </row>
    <row r="1535" spans="1:40" ht="60" hidden="1" x14ac:dyDescent="0.2">
      <c r="A1535" s="49" t="s">
        <v>6222</v>
      </c>
      <c r="B1535" s="49" t="s">
        <v>6223</v>
      </c>
      <c r="C1535" s="50" t="s">
        <v>166</v>
      </c>
      <c r="D1535" s="49" t="s">
        <v>2310</v>
      </c>
      <c r="E1535" s="49" t="s">
        <v>6224</v>
      </c>
      <c r="F1535" s="49" t="s">
        <v>6216</v>
      </c>
      <c r="G1535" s="49" t="s">
        <v>6217</v>
      </c>
      <c r="H1535" s="49" t="s">
        <v>6218</v>
      </c>
      <c r="I1535" s="51" t="s">
        <v>6223</v>
      </c>
      <c r="J1535" s="49">
        <v>3</v>
      </c>
      <c r="K1535" s="49">
        <v>1000</v>
      </c>
      <c r="L1535" s="49">
        <f t="shared" si="143"/>
        <v>1000</v>
      </c>
      <c r="M1535" s="49">
        <f>L1535*Z1535</f>
        <v>76.649999999999991</v>
      </c>
      <c r="N1535" s="52" t="s">
        <v>173</v>
      </c>
      <c r="O1535" s="52" t="s">
        <v>504</v>
      </c>
      <c r="P1535" s="49">
        <v>0</v>
      </c>
      <c r="Q1535" s="49">
        <v>0</v>
      </c>
      <c r="R1535" s="49">
        <v>0</v>
      </c>
      <c r="S1535" s="77">
        <f t="shared" si="144"/>
        <v>0</v>
      </c>
      <c r="T1535" s="77">
        <f t="shared" si="145"/>
        <v>0</v>
      </c>
      <c r="U1535" s="49">
        <v>0</v>
      </c>
      <c r="V1535" s="49">
        <v>0</v>
      </c>
      <c r="W1535" s="49">
        <v>0</v>
      </c>
      <c r="X1535" s="49">
        <f>T1535-(U1535+V1535)</f>
        <v>0</v>
      </c>
      <c r="Y1535" s="49" t="s">
        <v>174</v>
      </c>
      <c r="Z1535" s="53">
        <v>7.6649999999999996E-2</v>
      </c>
      <c r="AB1535" s="53">
        <f t="shared" si="146"/>
        <v>-7.6649999999999996E-2</v>
      </c>
      <c r="AM1535" s="49" t="s">
        <v>3846</v>
      </c>
      <c r="AN1535" s="49" t="s">
        <v>4272</v>
      </c>
    </row>
    <row r="1536" spans="1:40" hidden="1" x14ac:dyDescent="0.2">
      <c r="A1536" s="49" t="s">
        <v>6225</v>
      </c>
      <c r="B1536" s="49" t="s">
        <v>6226</v>
      </c>
      <c r="C1536" s="50" t="s">
        <v>166</v>
      </c>
      <c r="D1536" s="49" t="s">
        <v>2310</v>
      </c>
      <c r="E1536" s="49" t="s">
        <v>6224</v>
      </c>
      <c r="F1536" s="49" t="s">
        <v>6216</v>
      </c>
      <c r="G1536" s="49" t="s">
        <v>6217</v>
      </c>
      <c r="H1536" s="49" t="s">
        <v>6218</v>
      </c>
      <c r="I1536" s="51" t="s">
        <v>6226</v>
      </c>
      <c r="J1536" s="49">
        <v>3</v>
      </c>
      <c r="K1536" s="49">
        <v>1000</v>
      </c>
      <c r="L1536" s="49">
        <f t="shared" si="143"/>
        <v>-795</v>
      </c>
      <c r="N1536" s="52" t="s">
        <v>173</v>
      </c>
      <c r="P1536" s="49">
        <v>1661</v>
      </c>
      <c r="Q1536" s="49">
        <v>0</v>
      </c>
      <c r="R1536" s="49">
        <v>0</v>
      </c>
      <c r="S1536" s="77">
        <f t="shared" si="144"/>
        <v>1661</v>
      </c>
      <c r="T1536" s="77">
        <f t="shared" si="145"/>
        <v>1661</v>
      </c>
      <c r="U1536" s="49">
        <v>1795</v>
      </c>
      <c r="V1536" s="49">
        <v>902</v>
      </c>
      <c r="W1536" s="49">
        <v>1069</v>
      </c>
      <c r="X1536" s="49">
        <f>T1536-(U1536+V1536)</f>
        <v>-1036</v>
      </c>
      <c r="Y1536" s="49" t="s">
        <v>181</v>
      </c>
      <c r="Z1536" s="53">
        <v>3.3000000000000002E-2</v>
      </c>
      <c r="AB1536" s="53">
        <f t="shared" si="146"/>
        <v>-3.3000000000000002E-2</v>
      </c>
      <c r="AM1536" s="49" t="s">
        <v>3846</v>
      </c>
      <c r="AN1536" s="49" t="s">
        <v>4272</v>
      </c>
    </row>
    <row r="1537" spans="1:40" hidden="1" x14ac:dyDescent="0.2">
      <c r="A1537" s="49" t="s">
        <v>6227</v>
      </c>
      <c r="B1537" s="49" t="s">
        <v>6228</v>
      </c>
      <c r="C1537" s="50" t="s">
        <v>166</v>
      </c>
      <c r="D1537" s="49" t="s">
        <v>417</v>
      </c>
      <c r="E1537" s="49" t="s">
        <v>6229</v>
      </c>
      <c r="F1537" s="49" t="s">
        <v>285</v>
      </c>
      <c r="G1537" s="49" t="s">
        <v>780</v>
      </c>
      <c r="H1537" s="49" t="s">
        <v>4251</v>
      </c>
      <c r="I1537" s="51" t="s">
        <v>6230</v>
      </c>
      <c r="J1537" s="49">
        <v>23</v>
      </c>
      <c r="K1537" s="49">
        <v>2500</v>
      </c>
      <c r="L1537" s="49">
        <f t="shared" si="143"/>
        <v>1246</v>
      </c>
      <c r="M1537" s="49">
        <f>L1537*Z1537</f>
        <v>274.12</v>
      </c>
      <c r="N1537" s="52" t="s">
        <v>243</v>
      </c>
      <c r="P1537" s="49">
        <v>1290</v>
      </c>
      <c r="Q1537" s="49">
        <v>0</v>
      </c>
      <c r="R1537" s="49">
        <v>0</v>
      </c>
      <c r="S1537" s="77">
        <f t="shared" si="144"/>
        <v>1290</v>
      </c>
      <c r="T1537" s="77">
        <f t="shared" si="145"/>
        <v>1290</v>
      </c>
      <c r="U1537" s="49">
        <v>1254</v>
      </c>
      <c r="V1537" s="49">
        <v>0</v>
      </c>
      <c r="W1537" s="49">
        <v>0</v>
      </c>
      <c r="X1537" s="49">
        <f t="shared" ref="X1537:X1600" si="148">P1537-(U1537+V1537)</f>
        <v>36</v>
      </c>
      <c r="Y1537" s="49" t="s">
        <v>190</v>
      </c>
      <c r="Z1537" s="53">
        <v>0.22</v>
      </c>
      <c r="AB1537" s="53">
        <f t="shared" si="146"/>
        <v>-0.22</v>
      </c>
      <c r="AM1537" s="49" t="s">
        <v>3846</v>
      </c>
      <c r="AN1537" s="49" t="s">
        <v>4272</v>
      </c>
    </row>
    <row r="1538" spans="1:40" hidden="1" x14ac:dyDescent="0.2">
      <c r="A1538" s="49" t="s">
        <v>6231</v>
      </c>
      <c r="B1538" s="49" t="s">
        <v>6232</v>
      </c>
      <c r="C1538" s="50" t="s">
        <v>166</v>
      </c>
      <c r="D1538" s="49" t="s">
        <v>417</v>
      </c>
      <c r="E1538" s="49" t="s">
        <v>6233</v>
      </c>
      <c r="F1538" s="49" t="s">
        <v>285</v>
      </c>
      <c r="G1538" s="49" t="s">
        <v>780</v>
      </c>
      <c r="H1538" s="49" t="s">
        <v>4251</v>
      </c>
      <c r="I1538" s="51" t="s">
        <v>6234</v>
      </c>
      <c r="J1538" s="49">
        <v>23</v>
      </c>
      <c r="K1538" s="49">
        <v>2500</v>
      </c>
      <c r="L1538" s="49">
        <f t="shared" ref="L1538:L1601" si="149">K1538-U1538</f>
        <v>1186</v>
      </c>
      <c r="M1538" s="49">
        <f>L1538*Z1538</f>
        <v>201.62</v>
      </c>
      <c r="N1538" s="52" t="s">
        <v>243</v>
      </c>
      <c r="P1538" s="49">
        <v>1365</v>
      </c>
      <c r="Q1538" s="49">
        <v>0</v>
      </c>
      <c r="R1538" s="49">
        <v>0</v>
      </c>
      <c r="S1538" s="77">
        <f t="shared" ref="S1538:S1601" si="150">P1538+Q1538</f>
        <v>1365</v>
      </c>
      <c r="T1538" s="77">
        <f t="shared" ref="T1538:T1601" si="151">P1538+Q1538+R1538</f>
        <v>1365</v>
      </c>
      <c r="U1538" s="49">
        <v>1314</v>
      </c>
      <c r="V1538" s="49">
        <v>0</v>
      </c>
      <c r="W1538" s="49">
        <v>0</v>
      </c>
      <c r="X1538" s="49">
        <f t="shared" si="148"/>
        <v>51</v>
      </c>
      <c r="Y1538" s="49" t="s">
        <v>190</v>
      </c>
      <c r="Z1538" s="53">
        <v>0.17</v>
      </c>
      <c r="AB1538" s="53">
        <f t="shared" ref="AB1538:AB1601" si="152">AA1538-Z1538</f>
        <v>-0.17</v>
      </c>
      <c r="AM1538" s="49" t="s">
        <v>3846</v>
      </c>
      <c r="AN1538" s="49" t="s">
        <v>4272</v>
      </c>
    </row>
    <row r="1539" spans="1:40" hidden="1" x14ac:dyDescent="0.2">
      <c r="A1539" s="49" t="s">
        <v>6235</v>
      </c>
      <c r="B1539" s="49" t="s">
        <v>6236</v>
      </c>
      <c r="C1539" s="50" t="s">
        <v>166</v>
      </c>
      <c r="D1539" s="49" t="s">
        <v>403</v>
      </c>
      <c r="E1539" s="49" t="s">
        <v>6237</v>
      </c>
      <c r="F1539" s="49" t="s">
        <v>285</v>
      </c>
      <c r="G1539" s="49" t="s">
        <v>3617</v>
      </c>
      <c r="H1539" s="49" t="s">
        <v>5492</v>
      </c>
      <c r="I1539" s="51" t="s">
        <v>6238</v>
      </c>
      <c r="J1539" s="49">
        <v>4</v>
      </c>
      <c r="K1539" s="49">
        <v>2500</v>
      </c>
      <c r="L1539" s="49">
        <f t="shared" si="149"/>
        <v>-29888</v>
      </c>
      <c r="N1539" s="52" t="s">
        <v>243</v>
      </c>
      <c r="P1539" s="49">
        <v>8312</v>
      </c>
      <c r="Q1539" s="49">
        <v>0</v>
      </c>
      <c r="R1539" s="49">
        <v>12500</v>
      </c>
      <c r="S1539" s="77">
        <f t="shared" si="150"/>
        <v>8312</v>
      </c>
      <c r="T1539" s="77">
        <f t="shared" si="151"/>
        <v>20812</v>
      </c>
      <c r="U1539" s="49">
        <v>32388</v>
      </c>
      <c r="V1539" s="49">
        <v>8045</v>
      </c>
      <c r="W1539" s="49">
        <v>7575</v>
      </c>
      <c r="X1539" s="49">
        <f t="shared" si="148"/>
        <v>-32121</v>
      </c>
      <c r="Y1539" s="49" t="s">
        <v>181</v>
      </c>
      <c r="Z1539" s="53">
        <v>0.86</v>
      </c>
      <c r="AB1539" s="53">
        <f t="shared" si="152"/>
        <v>-0.86</v>
      </c>
      <c r="AM1539" s="49" t="s">
        <v>3846</v>
      </c>
      <c r="AN1539" s="49" t="s">
        <v>4272</v>
      </c>
    </row>
    <row r="1540" spans="1:40" hidden="1" x14ac:dyDescent="0.2">
      <c r="A1540" s="49" t="s">
        <v>6239</v>
      </c>
      <c r="B1540" s="49" t="s">
        <v>6240</v>
      </c>
      <c r="C1540" s="50" t="s">
        <v>166</v>
      </c>
      <c r="D1540" s="49" t="s">
        <v>283</v>
      </c>
      <c r="E1540" s="49" t="s">
        <v>6241</v>
      </c>
      <c r="F1540" s="49" t="s">
        <v>285</v>
      </c>
      <c r="G1540" s="49" t="s">
        <v>6242</v>
      </c>
      <c r="H1540" s="49" t="s">
        <v>6243</v>
      </c>
      <c r="I1540" s="51" t="s">
        <v>6244</v>
      </c>
      <c r="J1540" s="49">
        <v>15</v>
      </c>
      <c r="K1540" s="49">
        <v>400</v>
      </c>
      <c r="L1540" s="49">
        <f t="shared" si="149"/>
        <v>-1959</v>
      </c>
      <c r="N1540" s="52" t="s">
        <v>243</v>
      </c>
      <c r="P1540" s="49">
        <v>1603</v>
      </c>
      <c r="Q1540" s="49">
        <v>0</v>
      </c>
      <c r="R1540" s="49">
        <v>800</v>
      </c>
      <c r="S1540" s="77">
        <f t="shared" si="150"/>
        <v>1603</v>
      </c>
      <c r="T1540" s="77">
        <f t="shared" si="151"/>
        <v>2403</v>
      </c>
      <c r="U1540" s="49">
        <v>2359</v>
      </c>
      <c r="V1540" s="49">
        <v>0</v>
      </c>
      <c r="W1540" s="49">
        <v>0</v>
      </c>
      <c r="X1540" s="49">
        <f t="shared" si="148"/>
        <v>-756</v>
      </c>
      <c r="Y1540" s="49" t="s">
        <v>181</v>
      </c>
      <c r="Z1540" s="53">
        <v>3.52</v>
      </c>
      <c r="AB1540" s="53">
        <f t="shared" si="152"/>
        <v>-3.52</v>
      </c>
      <c r="AM1540" s="49" t="s">
        <v>3846</v>
      </c>
      <c r="AN1540" s="49" t="s">
        <v>4272</v>
      </c>
    </row>
    <row r="1541" spans="1:40" hidden="1" x14ac:dyDescent="0.2">
      <c r="A1541" s="49" t="s">
        <v>6245</v>
      </c>
      <c r="B1541" s="49" t="s">
        <v>6246</v>
      </c>
      <c r="C1541" s="50" t="s">
        <v>166</v>
      </c>
      <c r="D1541" s="49" t="s">
        <v>403</v>
      </c>
      <c r="E1541" s="49" t="s">
        <v>6247</v>
      </c>
      <c r="F1541" s="49" t="s">
        <v>285</v>
      </c>
      <c r="G1541" s="49" t="s">
        <v>3904</v>
      </c>
      <c r="H1541" s="49" t="s">
        <v>5613</v>
      </c>
      <c r="I1541" s="51" t="s">
        <v>6248</v>
      </c>
      <c r="J1541" s="49">
        <v>53</v>
      </c>
      <c r="K1541" s="49">
        <v>3000</v>
      </c>
      <c r="L1541" s="49">
        <f t="shared" si="149"/>
        <v>2486</v>
      </c>
      <c r="M1541" s="49">
        <f>L1541*Z1541</f>
        <v>4047.8294999999998</v>
      </c>
      <c r="N1541" s="52" t="s">
        <v>243</v>
      </c>
      <c r="P1541" s="49">
        <v>6181</v>
      </c>
      <c r="Q1541" s="49">
        <v>0</v>
      </c>
      <c r="R1541" s="49">
        <v>0</v>
      </c>
      <c r="S1541" s="77">
        <f t="shared" si="150"/>
        <v>6181</v>
      </c>
      <c r="T1541" s="77">
        <f t="shared" si="151"/>
        <v>6181</v>
      </c>
      <c r="U1541" s="49">
        <v>514</v>
      </c>
      <c r="V1541" s="49">
        <v>203</v>
      </c>
      <c r="W1541" s="49">
        <v>222</v>
      </c>
      <c r="X1541" s="49">
        <f t="shared" si="148"/>
        <v>5464</v>
      </c>
      <c r="Y1541" s="49" t="s">
        <v>190</v>
      </c>
      <c r="Z1541" s="53">
        <v>1.62825</v>
      </c>
      <c r="AB1541" s="53">
        <f t="shared" si="152"/>
        <v>-1.62825</v>
      </c>
      <c r="AM1541" s="49" t="s">
        <v>3846</v>
      </c>
      <c r="AN1541" s="49" t="s">
        <v>4272</v>
      </c>
    </row>
    <row r="1542" spans="1:40" hidden="1" x14ac:dyDescent="0.2">
      <c r="A1542" s="49" t="s">
        <v>6249</v>
      </c>
      <c r="B1542" s="49" t="s">
        <v>6250</v>
      </c>
      <c r="C1542" s="50" t="s">
        <v>166</v>
      </c>
      <c r="D1542" s="49" t="s">
        <v>283</v>
      </c>
      <c r="E1542" s="49" t="s">
        <v>6251</v>
      </c>
      <c r="F1542" s="49" t="s">
        <v>285</v>
      </c>
      <c r="G1542" s="49" t="s">
        <v>3886</v>
      </c>
      <c r="H1542" s="49" t="s">
        <v>3887</v>
      </c>
      <c r="I1542" s="51" t="s">
        <v>6252</v>
      </c>
      <c r="J1542" s="49">
        <v>9</v>
      </c>
      <c r="K1542" s="49">
        <v>10000</v>
      </c>
      <c r="L1542" s="49">
        <f t="shared" si="149"/>
        <v>-4776</v>
      </c>
      <c r="N1542" s="52" t="s">
        <v>243</v>
      </c>
      <c r="P1542" s="49">
        <v>26347</v>
      </c>
      <c r="Q1542" s="49">
        <v>0</v>
      </c>
      <c r="R1542" s="49">
        <v>0</v>
      </c>
      <c r="S1542" s="77">
        <f t="shared" si="150"/>
        <v>26347</v>
      </c>
      <c r="T1542" s="77">
        <f t="shared" si="151"/>
        <v>26347</v>
      </c>
      <c r="U1542" s="49">
        <v>14776</v>
      </c>
      <c r="V1542" s="49">
        <v>10438</v>
      </c>
      <c r="W1542" s="49">
        <v>10357</v>
      </c>
      <c r="X1542" s="49">
        <f t="shared" si="148"/>
        <v>1133</v>
      </c>
      <c r="Y1542" s="49" t="s">
        <v>190</v>
      </c>
      <c r="Z1542" s="53">
        <v>0.2049</v>
      </c>
      <c r="AB1542" s="53">
        <f t="shared" si="152"/>
        <v>-0.2049</v>
      </c>
      <c r="AM1542" s="49" t="s">
        <v>3846</v>
      </c>
      <c r="AN1542" s="49" t="s">
        <v>4272</v>
      </c>
    </row>
    <row r="1543" spans="1:40" hidden="1" x14ac:dyDescent="0.2">
      <c r="A1543" s="49" t="s">
        <v>6253</v>
      </c>
      <c r="B1543" s="49" t="s">
        <v>6254</v>
      </c>
      <c r="C1543" s="50" t="s">
        <v>166</v>
      </c>
      <c r="D1543" s="49" t="s">
        <v>417</v>
      </c>
      <c r="E1543" s="49" t="s">
        <v>6255</v>
      </c>
      <c r="F1543" s="49" t="s">
        <v>285</v>
      </c>
      <c r="G1543" s="49" t="s">
        <v>780</v>
      </c>
      <c r="H1543" s="49" t="s">
        <v>4251</v>
      </c>
      <c r="I1543" s="51" t="s">
        <v>6256</v>
      </c>
      <c r="J1543" s="49">
        <v>25</v>
      </c>
      <c r="K1543" s="49">
        <v>888</v>
      </c>
      <c r="L1543" s="49">
        <f t="shared" si="149"/>
        <v>-61458</v>
      </c>
      <c r="N1543" s="52" t="s">
        <v>243</v>
      </c>
      <c r="P1543" s="49">
        <v>18243</v>
      </c>
      <c r="Q1543" s="49">
        <v>47580</v>
      </c>
      <c r="R1543" s="49">
        <v>31570</v>
      </c>
      <c r="S1543" s="77">
        <f t="shared" si="150"/>
        <v>65823</v>
      </c>
      <c r="T1543" s="77">
        <f t="shared" si="151"/>
        <v>97393</v>
      </c>
      <c r="U1543" s="49">
        <v>62346</v>
      </c>
      <c r="V1543" s="49">
        <v>34696</v>
      </c>
      <c r="W1543" s="49">
        <v>33686</v>
      </c>
      <c r="X1543" s="49">
        <f t="shared" si="148"/>
        <v>-78799</v>
      </c>
      <c r="Y1543" s="49" t="s">
        <v>181</v>
      </c>
      <c r="Z1543" s="53">
        <v>0.4</v>
      </c>
      <c r="AB1543" s="53">
        <f t="shared" si="152"/>
        <v>-0.4</v>
      </c>
      <c r="AM1543" s="49" t="s">
        <v>3846</v>
      </c>
      <c r="AN1543" s="49" t="s">
        <v>4272</v>
      </c>
    </row>
    <row r="1544" spans="1:40" hidden="1" x14ac:dyDescent="0.2">
      <c r="A1544" s="49" t="s">
        <v>6257</v>
      </c>
      <c r="B1544" s="49" t="s">
        <v>6258</v>
      </c>
      <c r="C1544" s="50" t="s">
        <v>166</v>
      </c>
      <c r="D1544" s="49" t="s">
        <v>417</v>
      </c>
      <c r="E1544" s="49" t="s">
        <v>6259</v>
      </c>
      <c r="F1544" s="49" t="s">
        <v>285</v>
      </c>
      <c r="G1544" s="49" t="s">
        <v>6260</v>
      </c>
      <c r="H1544" s="49" t="s">
        <v>4042</v>
      </c>
      <c r="I1544" s="51" t="s">
        <v>6261</v>
      </c>
      <c r="J1544" s="49">
        <v>14</v>
      </c>
      <c r="K1544" s="49">
        <v>3000</v>
      </c>
      <c r="L1544" s="49">
        <f t="shared" si="149"/>
        <v>-24937</v>
      </c>
      <c r="N1544" s="52" t="s">
        <v>243</v>
      </c>
      <c r="P1544" s="49">
        <v>12228</v>
      </c>
      <c r="Q1544" s="49">
        <v>6000</v>
      </c>
      <c r="R1544" s="49">
        <v>15000</v>
      </c>
      <c r="S1544" s="77">
        <f t="shared" si="150"/>
        <v>18228</v>
      </c>
      <c r="T1544" s="77">
        <f t="shared" si="151"/>
        <v>33228</v>
      </c>
      <c r="U1544" s="49">
        <v>27937</v>
      </c>
      <c r="V1544" s="49">
        <v>12848</v>
      </c>
      <c r="W1544" s="49">
        <v>12594</v>
      </c>
      <c r="X1544" s="49">
        <f t="shared" si="148"/>
        <v>-28557</v>
      </c>
      <c r="Y1544" s="49" t="s">
        <v>181</v>
      </c>
      <c r="Z1544" s="53">
        <v>1.29</v>
      </c>
      <c r="AB1544" s="53">
        <f t="shared" si="152"/>
        <v>-1.29</v>
      </c>
      <c r="AM1544" s="49" t="s">
        <v>3846</v>
      </c>
      <c r="AN1544" s="49" t="s">
        <v>4272</v>
      </c>
    </row>
    <row r="1545" spans="1:40" hidden="1" x14ac:dyDescent="0.2">
      <c r="A1545" s="49" t="s">
        <v>6262</v>
      </c>
      <c r="B1545" s="49" t="s">
        <v>6263</v>
      </c>
      <c r="C1545" s="50" t="s">
        <v>166</v>
      </c>
      <c r="D1545" s="49" t="s">
        <v>417</v>
      </c>
      <c r="E1545" s="49" t="s">
        <v>6264</v>
      </c>
      <c r="F1545" s="49" t="s">
        <v>285</v>
      </c>
      <c r="G1545" s="49" t="s">
        <v>780</v>
      </c>
      <c r="H1545" s="49" t="s">
        <v>4251</v>
      </c>
      <c r="I1545" s="51" t="s">
        <v>6265</v>
      </c>
      <c r="J1545" s="49">
        <v>25</v>
      </c>
      <c r="K1545" s="49">
        <v>888</v>
      </c>
      <c r="L1545" s="49">
        <f t="shared" si="149"/>
        <v>-39630</v>
      </c>
      <c r="N1545" s="52" t="s">
        <v>243</v>
      </c>
      <c r="P1545" s="49">
        <v>16844</v>
      </c>
      <c r="Q1545" s="49">
        <v>27528</v>
      </c>
      <c r="R1545" s="49">
        <v>24000</v>
      </c>
      <c r="S1545" s="77">
        <f t="shared" si="150"/>
        <v>44372</v>
      </c>
      <c r="T1545" s="77">
        <f t="shared" si="151"/>
        <v>68372</v>
      </c>
      <c r="U1545" s="49">
        <v>40518</v>
      </c>
      <c r="V1545" s="49">
        <v>21965</v>
      </c>
      <c r="W1545" s="49">
        <v>21311</v>
      </c>
      <c r="X1545" s="49">
        <f t="shared" si="148"/>
        <v>-45639</v>
      </c>
      <c r="Y1545" s="49" t="s">
        <v>181</v>
      </c>
      <c r="Z1545" s="53">
        <v>0.22</v>
      </c>
      <c r="AB1545" s="53">
        <f t="shared" si="152"/>
        <v>-0.22</v>
      </c>
      <c r="AM1545" s="49" t="s">
        <v>3846</v>
      </c>
      <c r="AN1545" s="49" t="s">
        <v>4272</v>
      </c>
    </row>
    <row r="1546" spans="1:40" hidden="1" x14ac:dyDescent="0.2">
      <c r="A1546" s="49" t="s">
        <v>6266</v>
      </c>
      <c r="B1546" s="49" t="s">
        <v>6267</v>
      </c>
      <c r="C1546" s="50" t="s">
        <v>166</v>
      </c>
      <c r="D1546" s="49" t="s">
        <v>417</v>
      </c>
      <c r="E1546" s="49" t="s">
        <v>6268</v>
      </c>
      <c r="F1546" s="49" t="s">
        <v>285</v>
      </c>
      <c r="G1546" s="49" t="s">
        <v>3617</v>
      </c>
      <c r="H1546" s="49" t="s">
        <v>4042</v>
      </c>
      <c r="I1546" s="51" t="s">
        <v>6269</v>
      </c>
      <c r="J1546" s="49">
        <v>4</v>
      </c>
      <c r="K1546" s="49">
        <v>6000</v>
      </c>
      <c r="L1546" s="49">
        <f t="shared" si="149"/>
        <v>-36713</v>
      </c>
      <c r="N1546" s="52" t="s">
        <v>243</v>
      </c>
      <c r="P1546" s="49">
        <v>11901</v>
      </c>
      <c r="Q1546" s="49">
        <v>6000</v>
      </c>
      <c r="R1546" s="49">
        <v>18000</v>
      </c>
      <c r="S1546" s="77">
        <f t="shared" si="150"/>
        <v>17901</v>
      </c>
      <c r="T1546" s="77">
        <f t="shared" si="151"/>
        <v>35901</v>
      </c>
      <c r="U1546" s="49">
        <v>42713</v>
      </c>
      <c r="V1546" s="49">
        <v>23286</v>
      </c>
      <c r="W1546" s="49">
        <v>22951</v>
      </c>
      <c r="X1546" s="49">
        <f t="shared" si="148"/>
        <v>-54098</v>
      </c>
      <c r="Y1546" s="49" t="s">
        <v>181</v>
      </c>
      <c r="Z1546" s="53">
        <v>3.29</v>
      </c>
      <c r="AB1546" s="53">
        <f t="shared" si="152"/>
        <v>-3.29</v>
      </c>
      <c r="AM1546" s="49" t="s">
        <v>3846</v>
      </c>
      <c r="AN1546" s="49" t="s">
        <v>4272</v>
      </c>
    </row>
    <row r="1547" spans="1:40" hidden="1" x14ac:dyDescent="0.2">
      <c r="A1547" s="49" t="s">
        <v>6270</v>
      </c>
      <c r="B1547" s="49" t="s">
        <v>6271</v>
      </c>
      <c r="C1547" s="50" t="s">
        <v>166</v>
      </c>
      <c r="D1547" s="49" t="s">
        <v>417</v>
      </c>
      <c r="E1547" s="49" t="s">
        <v>6272</v>
      </c>
      <c r="F1547" s="49" t="s">
        <v>285</v>
      </c>
      <c r="G1547" s="49" t="s">
        <v>780</v>
      </c>
      <c r="H1547" s="49" t="s">
        <v>4251</v>
      </c>
      <c r="I1547" s="51" t="s">
        <v>6273</v>
      </c>
      <c r="J1547" s="49">
        <v>25</v>
      </c>
      <c r="K1547" s="49">
        <v>1500</v>
      </c>
      <c r="L1547" s="49">
        <f t="shared" si="149"/>
        <v>-32616</v>
      </c>
      <c r="N1547" s="52" t="s">
        <v>243</v>
      </c>
      <c r="P1547" s="49">
        <v>26076</v>
      </c>
      <c r="Q1547" s="49">
        <v>19500</v>
      </c>
      <c r="R1547" s="49">
        <v>16500</v>
      </c>
      <c r="S1547" s="77">
        <f t="shared" si="150"/>
        <v>45576</v>
      </c>
      <c r="T1547" s="77">
        <f t="shared" si="151"/>
        <v>62076</v>
      </c>
      <c r="U1547" s="49">
        <v>34116</v>
      </c>
      <c r="V1547" s="49">
        <v>19707</v>
      </c>
      <c r="W1547" s="49">
        <v>19341</v>
      </c>
      <c r="X1547" s="49">
        <f t="shared" si="148"/>
        <v>-27747</v>
      </c>
      <c r="Y1547" s="49" t="s">
        <v>181</v>
      </c>
      <c r="Z1547" s="53">
        <v>0.41</v>
      </c>
      <c r="AB1547" s="53">
        <f t="shared" si="152"/>
        <v>-0.41</v>
      </c>
      <c r="AM1547" s="49" t="s">
        <v>3846</v>
      </c>
      <c r="AN1547" s="49" t="s">
        <v>4272</v>
      </c>
    </row>
    <row r="1548" spans="1:40" ht="60" hidden="1" x14ac:dyDescent="0.2">
      <c r="A1548" s="49" t="s">
        <v>6274</v>
      </c>
      <c r="B1548" s="49" t="s">
        <v>6275</v>
      </c>
      <c r="C1548" s="50" t="s">
        <v>166</v>
      </c>
      <c r="D1548" s="49" t="s">
        <v>283</v>
      </c>
      <c r="E1548" s="49" t="s">
        <v>6276</v>
      </c>
      <c r="F1548" s="49" t="s">
        <v>285</v>
      </c>
      <c r="G1548" s="49" t="s">
        <v>6277</v>
      </c>
      <c r="H1548" s="49" t="s">
        <v>6243</v>
      </c>
      <c r="I1548" s="51" t="s">
        <v>6278</v>
      </c>
      <c r="J1548" s="49">
        <v>13</v>
      </c>
      <c r="K1548" s="49">
        <v>200</v>
      </c>
      <c r="L1548" s="49">
        <f t="shared" si="149"/>
        <v>200</v>
      </c>
      <c r="M1548" s="49">
        <f>L1548*Z1548</f>
        <v>1384</v>
      </c>
      <c r="N1548" s="52" t="s">
        <v>243</v>
      </c>
      <c r="O1548" s="52" t="s">
        <v>504</v>
      </c>
      <c r="P1548" s="49">
        <v>32</v>
      </c>
      <c r="Q1548" s="49">
        <v>0</v>
      </c>
      <c r="R1548" s="49">
        <v>0</v>
      </c>
      <c r="S1548" s="77">
        <f t="shared" si="150"/>
        <v>32</v>
      </c>
      <c r="T1548" s="77">
        <f t="shared" si="151"/>
        <v>32</v>
      </c>
      <c r="U1548" s="49">
        <v>0</v>
      </c>
      <c r="V1548" s="49">
        <v>0</v>
      </c>
      <c r="W1548" s="49">
        <v>0</v>
      </c>
      <c r="X1548" s="49">
        <f t="shared" si="148"/>
        <v>32</v>
      </c>
      <c r="Y1548" s="49" t="s">
        <v>190</v>
      </c>
      <c r="Z1548" s="53">
        <v>6.92</v>
      </c>
      <c r="AB1548" s="53">
        <f t="shared" si="152"/>
        <v>-6.92</v>
      </c>
      <c r="AM1548" s="49" t="s">
        <v>3846</v>
      </c>
      <c r="AN1548" s="49" t="s">
        <v>4272</v>
      </c>
    </row>
    <row r="1549" spans="1:40" ht="60" hidden="1" x14ac:dyDescent="0.2">
      <c r="A1549" s="49" t="s">
        <v>6279</v>
      </c>
      <c r="B1549" s="49" t="s">
        <v>6280</v>
      </c>
      <c r="C1549" s="50" t="s">
        <v>166</v>
      </c>
      <c r="D1549" s="49" t="s">
        <v>283</v>
      </c>
      <c r="E1549" s="49" t="s">
        <v>6276</v>
      </c>
      <c r="F1549" s="49" t="s">
        <v>285</v>
      </c>
      <c r="G1549" s="49" t="s">
        <v>6277</v>
      </c>
      <c r="H1549" s="49" t="s">
        <v>6281</v>
      </c>
      <c r="I1549" s="51" t="s">
        <v>6282</v>
      </c>
      <c r="J1549" s="49">
        <v>13</v>
      </c>
      <c r="K1549" s="49">
        <v>200</v>
      </c>
      <c r="L1549" s="49">
        <f t="shared" si="149"/>
        <v>200</v>
      </c>
      <c r="M1549" s="49">
        <f>L1549*Z1549</f>
        <v>1694.0000000000002</v>
      </c>
      <c r="N1549" s="52" t="s">
        <v>243</v>
      </c>
      <c r="O1549" s="52" t="s">
        <v>504</v>
      </c>
      <c r="P1549" s="49">
        <v>31</v>
      </c>
      <c r="Q1549" s="49">
        <v>0</v>
      </c>
      <c r="R1549" s="49">
        <v>0</v>
      </c>
      <c r="S1549" s="77">
        <f t="shared" si="150"/>
        <v>31</v>
      </c>
      <c r="T1549" s="77">
        <f t="shared" si="151"/>
        <v>31</v>
      </c>
      <c r="U1549" s="49">
        <v>0</v>
      </c>
      <c r="V1549" s="49">
        <v>0</v>
      </c>
      <c r="W1549" s="49">
        <v>0</v>
      </c>
      <c r="X1549" s="49">
        <f t="shared" si="148"/>
        <v>31</v>
      </c>
      <c r="Y1549" s="49" t="s">
        <v>190</v>
      </c>
      <c r="Z1549" s="53">
        <v>8.4700000000000006</v>
      </c>
      <c r="AB1549" s="53">
        <f t="shared" si="152"/>
        <v>-8.4700000000000006</v>
      </c>
      <c r="AM1549" s="49" t="s">
        <v>3846</v>
      </c>
      <c r="AN1549" s="49" t="s">
        <v>4272</v>
      </c>
    </row>
    <row r="1550" spans="1:40" hidden="1" x14ac:dyDescent="0.2">
      <c r="A1550" s="49" t="s">
        <v>6283</v>
      </c>
      <c r="B1550" s="49" t="s">
        <v>6284</v>
      </c>
      <c r="C1550" s="50" t="s">
        <v>166</v>
      </c>
      <c r="D1550" s="49" t="s">
        <v>283</v>
      </c>
      <c r="E1550" s="49" t="s">
        <v>6285</v>
      </c>
      <c r="F1550" s="49" t="s">
        <v>285</v>
      </c>
      <c r="G1550" s="49" t="s">
        <v>3886</v>
      </c>
      <c r="H1550" s="49" t="s">
        <v>3887</v>
      </c>
      <c r="I1550" s="51" t="s">
        <v>6286</v>
      </c>
      <c r="J1550" s="49">
        <v>9</v>
      </c>
      <c r="K1550" s="49">
        <v>3000</v>
      </c>
      <c r="L1550" s="49">
        <f t="shared" si="149"/>
        <v>-5597</v>
      </c>
      <c r="N1550" s="52" t="s">
        <v>243</v>
      </c>
      <c r="P1550" s="49">
        <v>17589</v>
      </c>
      <c r="Q1550" s="49">
        <v>0</v>
      </c>
      <c r="R1550" s="49">
        <v>6000</v>
      </c>
      <c r="S1550" s="77">
        <f t="shared" si="150"/>
        <v>17589</v>
      </c>
      <c r="T1550" s="77">
        <f t="shared" si="151"/>
        <v>23589</v>
      </c>
      <c r="U1550" s="49">
        <v>8597</v>
      </c>
      <c r="V1550" s="49">
        <v>3579</v>
      </c>
      <c r="W1550" s="49">
        <v>3610</v>
      </c>
      <c r="X1550" s="49">
        <f t="shared" si="148"/>
        <v>5413</v>
      </c>
      <c r="Y1550" s="49" t="s">
        <v>190</v>
      </c>
      <c r="Z1550" s="53">
        <v>0.2</v>
      </c>
      <c r="AB1550" s="53">
        <f t="shared" si="152"/>
        <v>-0.2</v>
      </c>
      <c r="AM1550" s="49" t="s">
        <v>3846</v>
      </c>
      <c r="AN1550" s="49" t="s">
        <v>4272</v>
      </c>
    </row>
    <row r="1551" spans="1:40" hidden="1" x14ac:dyDescent="0.2">
      <c r="A1551" s="49" t="s">
        <v>6287</v>
      </c>
      <c r="B1551" s="49" t="s">
        <v>6288</v>
      </c>
      <c r="C1551" s="50" t="s">
        <v>166</v>
      </c>
      <c r="D1551" s="49" t="s">
        <v>403</v>
      </c>
      <c r="E1551" s="49" t="s">
        <v>6289</v>
      </c>
      <c r="F1551" s="49" t="s">
        <v>285</v>
      </c>
      <c r="G1551" s="49" t="s">
        <v>3823</v>
      </c>
      <c r="H1551" s="49" t="s">
        <v>5613</v>
      </c>
      <c r="I1551" s="51" t="s">
        <v>6290</v>
      </c>
      <c r="J1551" s="49">
        <v>20</v>
      </c>
      <c r="K1551" s="49">
        <v>3000</v>
      </c>
      <c r="L1551" s="49">
        <f t="shared" si="149"/>
        <v>-270957</v>
      </c>
      <c r="N1551" s="52" t="s">
        <v>243</v>
      </c>
      <c r="P1551" s="49">
        <v>208077</v>
      </c>
      <c r="Q1551" s="49">
        <v>30000</v>
      </c>
      <c r="R1551" s="49">
        <v>91000</v>
      </c>
      <c r="S1551" s="77">
        <f t="shared" si="150"/>
        <v>238077</v>
      </c>
      <c r="T1551" s="77">
        <f t="shared" si="151"/>
        <v>329077</v>
      </c>
      <c r="U1551" s="49">
        <v>273957</v>
      </c>
      <c r="V1551" s="49">
        <v>126916</v>
      </c>
      <c r="W1551" s="49">
        <v>122116</v>
      </c>
      <c r="X1551" s="49">
        <f t="shared" si="148"/>
        <v>-192796</v>
      </c>
      <c r="Y1551" s="49" t="s">
        <v>181</v>
      </c>
      <c r="Z1551" s="53">
        <v>1.647</v>
      </c>
      <c r="AB1551" s="53">
        <f t="shared" si="152"/>
        <v>-1.647</v>
      </c>
      <c r="AM1551" s="49" t="s">
        <v>3846</v>
      </c>
      <c r="AN1551" s="49" t="s">
        <v>4272</v>
      </c>
    </row>
    <row r="1552" spans="1:40" hidden="1" x14ac:dyDescent="0.2">
      <c r="A1552" s="49" t="s">
        <v>6291</v>
      </c>
      <c r="B1552" s="49" t="s">
        <v>6292</v>
      </c>
      <c r="C1552" s="50" t="s">
        <v>166</v>
      </c>
      <c r="D1552" s="49" t="s">
        <v>417</v>
      </c>
      <c r="E1552" s="49" t="s">
        <v>6293</v>
      </c>
      <c r="F1552" s="49" t="s">
        <v>285</v>
      </c>
      <c r="G1552" s="49" t="s">
        <v>3617</v>
      </c>
      <c r="H1552" s="49" t="s">
        <v>5613</v>
      </c>
      <c r="I1552" s="51" t="s">
        <v>6294</v>
      </c>
      <c r="J1552" s="49">
        <v>20</v>
      </c>
      <c r="K1552" s="49">
        <v>3000</v>
      </c>
      <c r="L1552" s="49">
        <f t="shared" si="149"/>
        <v>2186</v>
      </c>
      <c r="M1552" s="49">
        <f>L1552*Z1552</f>
        <v>4721.76</v>
      </c>
      <c r="N1552" s="52" t="s">
        <v>243</v>
      </c>
      <c r="P1552" s="49">
        <v>929</v>
      </c>
      <c r="Q1552" s="49">
        <v>0</v>
      </c>
      <c r="R1552" s="49">
        <v>0</v>
      </c>
      <c r="S1552" s="77">
        <f t="shared" si="150"/>
        <v>929</v>
      </c>
      <c r="T1552" s="77">
        <f t="shared" si="151"/>
        <v>929</v>
      </c>
      <c r="U1552" s="49">
        <v>814</v>
      </c>
      <c r="V1552" s="49">
        <v>0</v>
      </c>
      <c r="W1552" s="49">
        <v>0</v>
      </c>
      <c r="X1552" s="49">
        <f t="shared" si="148"/>
        <v>115</v>
      </c>
      <c r="Y1552" s="49" t="s">
        <v>190</v>
      </c>
      <c r="Z1552" s="53">
        <v>2.16</v>
      </c>
      <c r="AB1552" s="53">
        <f t="shared" si="152"/>
        <v>-2.16</v>
      </c>
      <c r="AM1552" s="49" t="s">
        <v>3846</v>
      </c>
      <c r="AN1552" s="49" t="s">
        <v>4272</v>
      </c>
    </row>
    <row r="1553" spans="1:40" hidden="1" x14ac:dyDescent="0.2">
      <c r="A1553" s="49" t="s">
        <v>6295</v>
      </c>
      <c r="B1553" s="49" t="s">
        <v>6296</v>
      </c>
      <c r="C1553" s="50" t="s">
        <v>166</v>
      </c>
      <c r="D1553" s="49" t="s">
        <v>283</v>
      </c>
      <c r="E1553" s="49" t="s">
        <v>6297</v>
      </c>
      <c r="F1553" s="49" t="s">
        <v>285</v>
      </c>
      <c r="G1553" s="49" t="s">
        <v>3617</v>
      </c>
      <c r="H1553" s="49" t="s">
        <v>3750</v>
      </c>
      <c r="I1553" s="51" t="s">
        <v>6298</v>
      </c>
      <c r="J1553" s="49">
        <v>23</v>
      </c>
      <c r="K1553" s="49">
        <v>3000</v>
      </c>
      <c r="L1553" s="49">
        <f t="shared" si="149"/>
        <v>3000</v>
      </c>
      <c r="M1553" s="49">
        <f>L1553*Z1553</f>
        <v>465.29999999999995</v>
      </c>
      <c r="N1553" s="52" t="s">
        <v>243</v>
      </c>
      <c r="P1553" s="49">
        <v>44</v>
      </c>
      <c r="Q1553" s="49">
        <v>0</v>
      </c>
      <c r="R1553" s="49">
        <v>0</v>
      </c>
      <c r="S1553" s="77">
        <f t="shared" si="150"/>
        <v>44</v>
      </c>
      <c r="T1553" s="77">
        <f t="shared" si="151"/>
        <v>44</v>
      </c>
      <c r="U1553" s="49">
        <v>0</v>
      </c>
      <c r="V1553" s="49">
        <v>0</v>
      </c>
      <c r="W1553" s="49">
        <v>0</v>
      </c>
      <c r="X1553" s="49">
        <f t="shared" si="148"/>
        <v>44</v>
      </c>
      <c r="Y1553" s="49" t="s">
        <v>190</v>
      </c>
      <c r="Z1553" s="53">
        <v>0.15509999999999999</v>
      </c>
      <c r="AB1553" s="53">
        <f t="shared" si="152"/>
        <v>-0.15509999999999999</v>
      </c>
      <c r="AM1553" s="49" t="s">
        <v>3846</v>
      </c>
      <c r="AN1553" s="49" t="s">
        <v>4272</v>
      </c>
    </row>
    <row r="1554" spans="1:40" hidden="1" x14ac:dyDescent="0.2">
      <c r="A1554" s="49" t="s">
        <v>6299</v>
      </c>
      <c r="B1554" s="49" t="s">
        <v>6300</v>
      </c>
      <c r="C1554" s="50" t="s">
        <v>166</v>
      </c>
      <c r="D1554" s="49" t="s">
        <v>283</v>
      </c>
      <c r="E1554" s="49" t="s">
        <v>6301</v>
      </c>
      <c r="F1554" s="49" t="s">
        <v>285</v>
      </c>
      <c r="G1554" s="49" t="s">
        <v>3886</v>
      </c>
      <c r="H1554" s="49" t="s">
        <v>3887</v>
      </c>
      <c r="I1554" s="51" t="s">
        <v>6302</v>
      </c>
      <c r="J1554" s="49">
        <v>11</v>
      </c>
      <c r="K1554" s="49">
        <v>2500</v>
      </c>
      <c r="L1554" s="49">
        <f t="shared" si="149"/>
        <v>1110</v>
      </c>
      <c r="M1554" s="49">
        <f>L1554*Z1554</f>
        <v>937.94999999999993</v>
      </c>
      <c r="N1554" s="52" t="s">
        <v>243</v>
      </c>
      <c r="P1554" s="49">
        <v>2665</v>
      </c>
      <c r="Q1554" s="49">
        <v>0</v>
      </c>
      <c r="R1554" s="49">
        <v>0</v>
      </c>
      <c r="S1554" s="77">
        <f t="shared" si="150"/>
        <v>2665</v>
      </c>
      <c r="T1554" s="77">
        <f t="shared" si="151"/>
        <v>2665</v>
      </c>
      <c r="U1554" s="49">
        <v>1390</v>
      </c>
      <c r="V1554" s="49">
        <v>625</v>
      </c>
      <c r="W1554" s="49">
        <v>609</v>
      </c>
      <c r="X1554" s="49">
        <f t="shared" si="148"/>
        <v>650</v>
      </c>
      <c r="Y1554" s="49" t="s">
        <v>190</v>
      </c>
      <c r="Z1554" s="53">
        <v>0.84499999999999997</v>
      </c>
      <c r="AB1554" s="53">
        <f t="shared" si="152"/>
        <v>-0.84499999999999997</v>
      </c>
      <c r="AM1554" s="49" t="s">
        <v>3846</v>
      </c>
      <c r="AN1554" s="49" t="s">
        <v>4272</v>
      </c>
    </row>
    <row r="1555" spans="1:40" hidden="1" x14ac:dyDescent="0.2">
      <c r="A1555" s="49" t="s">
        <v>6303</v>
      </c>
      <c r="B1555" s="49" t="s">
        <v>6304</v>
      </c>
      <c r="C1555" s="50" t="s">
        <v>166</v>
      </c>
      <c r="D1555" s="49" t="s">
        <v>403</v>
      </c>
      <c r="E1555" s="49" t="s">
        <v>6301</v>
      </c>
      <c r="F1555" s="49" t="s">
        <v>285</v>
      </c>
      <c r="G1555" s="49" t="s">
        <v>3962</v>
      </c>
      <c r="H1555" s="49" t="s">
        <v>3887</v>
      </c>
      <c r="I1555" s="51" t="s">
        <v>6305</v>
      </c>
      <c r="J1555" s="49">
        <v>14</v>
      </c>
      <c r="K1555" s="49">
        <v>2500</v>
      </c>
      <c r="L1555" s="49">
        <f t="shared" si="149"/>
        <v>-325</v>
      </c>
      <c r="N1555" s="52" t="s">
        <v>243</v>
      </c>
      <c r="P1555" s="49">
        <v>4396</v>
      </c>
      <c r="Q1555" s="49">
        <v>0</v>
      </c>
      <c r="R1555" s="49">
        <v>0</v>
      </c>
      <c r="S1555" s="77">
        <f t="shared" si="150"/>
        <v>4396</v>
      </c>
      <c r="T1555" s="77">
        <f t="shared" si="151"/>
        <v>4396</v>
      </c>
      <c r="U1555" s="49">
        <v>2825</v>
      </c>
      <c r="V1555" s="49">
        <v>1443</v>
      </c>
      <c r="W1555" s="49">
        <v>1612</v>
      </c>
      <c r="X1555" s="49">
        <f t="shared" si="148"/>
        <v>128</v>
      </c>
      <c r="Y1555" s="49" t="s">
        <v>190</v>
      </c>
      <c r="Z1555" s="53">
        <v>0.88</v>
      </c>
      <c r="AB1555" s="53">
        <f t="shared" si="152"/>
        <v>-0.88</v>
      </c>
      <c r="AM1555" s="49" t="s">
        <v>3846</v>
      </c>
      <c r="AN1555" s="49" t="s">
        <v>4272</v>
      </c>
    </row>
    <row r="1556" spans="1:40" hidden="1" x14ac:dyDescent="0.2">
      <c r="A1556" s="49" t="s">
        <v>6306</v>
      </c>
      <c r="B1556" s="49" t="s">
        <v>6307</v>
      </c>
      <c r="C1556" s="50" t="s">
        <v>166</v>
      </c>
      <c r="D1556" s="49" t="s">
        <v>283</v>
      </c>
      <c r="E1556" s="49" t="s">
        <v>6301</v>
      </c>
      <c r="F1556" s="49" t="s">
        <v>285</v>
      </c>
      <c r="G1556" s="49" t="s">
        <v>3886</v>
      </c>
      <c r="H1556" s="49" t="s">
        <v>3887</v>
      </c>
      <c r="I1556" s="51" t="s">
        <v>6308</v>
      </c>
      <c r="J1556" s="49">
        <v>14</v>
      </c>
      <c r="K1556" s="49">
        <v>2500</v>
      </c>
      <c r="L1556" s="49">
        <f t="shared" si="149"/>
        <v>2329</v>
      </c>
      <c r="M1556" s="49">
        <f>L1556*Z1556</f>
        <v>2212.5499999999997</v>
      </c>
      <c r="N1556" s="52" t="s">
        <v>243</v>
      </c>
      <c r="P1556" s="49">
        <v>2521</v>
      </c>
      <c r="Q1556" s="49">
        <v>0</v>
      </c>
      <c r="R1556" s="49">
        <v>0</v>
      </c>
      <c r="S1556" s="77">
        <f t="shared" si="150"/>
        <v>2521</v>
      </c>
      <c r="T1556" s="77">
        <f t="shared" si="151"/>
        <v>2521</v>
      </c>
      <c r="U1556" s="49">
        <v>171</v>
      </c>
      <c r="V1556" s="49">
        <v>60</v>
      </c>
      <c r="W1556" s="49">
        <v>60</v>
      </c>
      <c r="X1556" s="49">
        <f t="shared" si="148"/>
        <v>2290</v>
      </c>
      <c r="Y1556" s="49" t="s">
        <v>190</v>
      </c>
      <c r="Z1556" s="53">
        <v>0.95</v>
      </c>
      <c r="AB1556" s="53">
        <f t="shared" si="152"/>
        <v>-0.95</v>
      </c>
      <c r="AM1556" s="49" t="s">
        <v>3846</v>
      </c>
      <c r="AN1556" s="49" t="s">
        <v>4272</v>
      </c>
    </row>
    <row r="1557" spans="1:40" hidden="1" x14ac:dyDescent="0.2">
      <c r="A1557" s="49" t="s">
        <v>6309</v>
      </c>
      <c r="B1557" s="49" t="s">
        <v>6310</v>
      </c>
      <c r="C1557" s="50" t="s">
        <v>166</v>
      </c>
      <c r="D1557" s="49" t="s">
        <v>283</v>
      </c>
      <c r="E1557" s="49" t="s">
        <v>6311</v>
      </c>
      <c r="F1557" s="49" t="s">
        <v>285</v>
      </c>
      <c r="G1557" s="49" t="s">
        <v>3617</v>
      </c>
      <c r="H1557" s="49" t="s">
        <v>4042</v>
      </c>
      <c r="I1557" s="51" t="s">
        <v>6312</v>
      </c>
      <c r="J1557" s="49">
        <v>22</v>
      </c>
      <c r="K1557" s="49">
        <v>3000</v>
      </c>
      <c r="L1557" s="49">
        <f t="shared" si="149"/>
        <v>3000</v>
      </c>
      <c r="M1557" s="49">
        <f>L1557*Z1557</f>
        <v>3762</v>
      </c>
      <c r="N1557" s="52" t="s">
        <v>243</v>
      </c>
      <c r="P1557" s="49">
        <v>40</v>
      </c>
      <c r="Q1557" s="49">
        <v>0</v>
      </c>
      <c r="R1557" s="49">
        <v>0</v>
      </c>
      <c r="S1557" s="77">
        <f t="shared" si="150"/>
        <v>40</v>
      </c>
      <c r="T1557" s="77">
        <f t="shared" si="151"/>
        <v>40</v>
      </c>
      <c r="U1557" s="49">
        <v>0</v>
      </c>
      <c r="V1557" s="49">
        <v>0</v>
      </c>
      <c r="W1557" s="49">
        <v>0</v>
      </c>
      <c r="X1557" s="49">
        <f t="shared" si="148"/>
        <v>40</v>
      </c>
      <c r="Y1557" s="49" t="s">
        <v>190</v>
      </c>
      <c r="Z1557" s="53">
        <v>1.254</v>
      </c>
      <c r="AB1557" s="53">
        <f t="shared" si="152"/>
        <v>-1.254</v>
      </c>
      <c r="AM1557" s="49" t="s">
        <v>3846</v>
      </c>
      <c r="AN1557" s="49" t="s">
        <v>4272</v>
      </c>
    </row>
    <row r="1558" spans="1:40" hidden="1" x14ac:dyDescent="0.2">
      <c r="A1558" s="49" t="s">
        <v>6313</v>
      </c>
      <c r="B1558" s="49" t="s">
        <v>6314</v>
      </c>
      <c r="C1558" s="50" t="s">
        <v>166</v>
      </c>
      <c r="D1558" s="49" t="s">
        <v>437</v>
      </c>
      <c r="E1558" s="49" t="s">
        <v>6315</v>
      </c>
      <c r="F1558" s="49" t="s">
        <v>6316</v>
      </c>
      <c r="G1558" s="49" t="s">
        <v>3962</v>
      </c>
      <c r="H1558" s="49" t="s">
        <v>4285</v>
      </c>
      <c r="I1558" s="51" t="s">
        <v>6317</v>
      </c>
      <c r="J1558" s="49">
        <v>11</v>
      </c>
      <c r="K1558" s="49">
        <v>10000</v>
      </c>
      <c r="L1558" s="49">
        <f t="shared" si="149"/>
        <v>-1329667</v>
      </c>
      <c r="N1558" s="52" t="s">
        <v>243</v>
      </c>
      <c r="P1558" s="49">
        <v>685487</v>
      </c>
      <c r="Q1558" s="49">
        <v>0</v>
      </c>
      <c r="R1558" s="49">
        <v>650000</v>
      </c>
      <c r="S1558" s="77">
        <f t="shared" si="150"/>
        <v>685487</v>
      </c>
      <c r="T1558" s="77">
        <f t="shared" si="151"/>
        <v>1335487</v>
      </c>
      <c r="U1558" s="49">
        <v>1339667</v>
      </c>
      <c r="V1558" s="49">
        <v>657896</v>
      </c>
      <c r="W1558" s="49">
        <v>601678</v>
      </c>
      <c r="X1558" s="49">
        <f t="shared" si="148"/>
        <v>-1312076</v>
      </c>
      <c r="Y1558" s="49" t="s">
        <v>181</v>
      </c>
      <c r="Z1558" s="53">
        <v>3.6000000000000002E-4</v>
      </c>
      <c r="AB1558" s="53">
        <f t="shared" si="152"/>
        <v>-3.6000000000000002E-4</v>
      </c>
      <c r="AM1558" s="49" t="s">
        <v>3846</v>
      </c>
      <c r="AN1558" s="49" t="s">
        <v>4272</v>
      </c>
    </row>
    <row r="1559" spans="1:40" hidden="1" x14ac:dyDescent="0.2">
      <c r="A1559" s="49" t="s">
        <v>6318</v>
      </c>
      <c r="B1559" s="49" t="s">
        <v>6319</v>
      </c>
      <c r="C1559" s="50" t="s">
        <v>166</v>
      </c>
      <c r="D1559" s="49" t="s">
        <v>437</v>
      </c>
      <c r="E1559" s="49" t="s">
        <v>6320</v>
      </c>
      <c r="F1559" s="49" t="s">
        <v>6316</v>
      </c>
      <c r="G1559" s="49" t="s">
        <v>3962</v>
      </c>
      <c r="H1559" s="49" t="s">
        <v>4285</v>
      </c>
      <c r="I1559" s="51" t="s">
        <v>6321</v>
      </c>
      <c r="J1559" s="49">
        <v>11</v>
      </c>
      <c r="K1559" s="49">
        <v>10000</v>
      </c>
      <c r="L1559" s="49">
        <f t="shared" si="149"/>
        <v>-11108111</v>
      </c>
      <c r="N1559" s="52" t="s">
        <v>243</v>
      </c>
      <c r="P1559" s="49">
        <v>5670123</v>
      </c>
      <c r="Q1559" s="49">
        <v>0</v>
      </c>
      <c r="R1559" s="49">
        <v>5170000</v>
      </c>
      <c r="S1559" s="77">
        <f t="shared" si="150"/>
        <v>5670123</v>
      </c>
      <c r="T1559" s="77">
        <f t="shared" si="151"/>
        <v>10840123</v>
      </c>
      <c r="U1559" s="49">
        <v>11118111</v>
      </c>
      <c r="V1559" s="49">
        <v>5807197</v>
      </c>
      <c r="W1559" s="49">
        <v>5682771</v>
      </c>
      <c r="X1559" s="49">
        <f t="shared" si="148"/>
        <v>-11255185</v>
      </c>
      <c r="Y1559" s="49" t="s">
        <v>181</v>
      </c>
      <c r="Z1559" s="53">
        <v>7.2000000000000005E-4</v>
      </c>
      <c r="AB1559" s="53">
        <f t="shared" si="152"/>
        <v>-7.2000000000000005E-4</v>
      </c>
      <c r="AM1559" s="49" t="s">
        <v>3846</v>
      </c>
      <c r="AN1559" s="49" t="s">
        <v>4272</v>
      </c>
    </row>
    <row r="1560" spans="1:40" hidden="1" x14ac:dyDescent="0.2">
      <c r="A1560" s="49" t="s">
        <v>6322</v>
      </c>
      <c r="B1560" s="49" t="s">
        <v>6323</v>
      </c>
      <c r="C1560" s="50" t="s">
        <v>166</v>
      </c>
      <c r="D1560" s="49" t="s">
        <v>437</v>
      </c>
      <c r="E1560" s="49" t="s">
        <v>6324</v>
      </c>
      <c r="F1560" s="49" t="s">
        <v>6316</v>
      </c>
      <c r="G1560" s="49" t="s">
        <v>3962</v>
      </c>
      <c r="H1560" s="49" t="s">
        <v>4285</v>
      </c>
      <c r="I1560" s="51" t="s">
        <v>6325</v>
      </c>
      <c r="J1560" s="49">
        <v>11</v>
      </c>
      <c r="K1560" s="49">
        <v>10000</v>
      </c>
      <c r="L1560" s="49">
        <f t="shared" si="149"/>
        <v>-7461201</v>
      </c>
      <c r="N1560" s="52" t="s">
        <v>243</v>
      </c>
      <c r="P1560" s="49">
        <v>2906303</v>
      </c>
      <c r="Q1560" s="49">
        <v>0</v>
      </c>
      <c r="R1560" s="49">
        <v>4430000</v>
      </c>
      <c r="S1560" s="77">
        <f t="shared" si="150"/>
        <v>2906303</v>
      </c>
      <c r="T1560" s="77">
        <f t="shared" si="151"/>
        <v>7336303</v>
      </c>
      <c r="U1560" s="49">
        <v>7471201</v>
      </c>
      <c r="V1560" s="49">
        <v>3829701</v>
      </c>
      <c r="W1560" s="49">
        <v>3733503</v>
      </c>
      <c r="X1560" s="49">
        <f t="shared" si="148"/>
        <v>-8394599</v>
      </c>
      <c r="Y1560" s="49" t="s">
        <v>181</v>
      </c>
      <c r="Z1560" s="53">
        <v>6.6E-4</v>
      </c>
      <c r="AB1560" s="53">
        <f t="shared" si="152"/>
        <v>-6.6E-4</v>
      </c>
      <c r="AM1560" s="49" t="s">
        <v>3846</v>
      </c>
      <c r="AN1560" s="49" t="s">
        <v>4272</v>
      </c>
    </row>
    <row r="1561" spans="1:40" hidden="1" x14ac:dyDescent="0.2">
      <c r="A1561" s="49" t="s">
        <v>6326</v>
      </c>
      <c r="B1561" s="49" t="s">
        <v>6327</v>
      </c>
      <c r="C1561" s="50" t="s">
        <v>166</v>
      </c>
      <c r="D1561" s="49" t="s">
        <v>437</v>
      </c>
      <c r="E1561" s="49" t="s">
        <v>6328</v>
      </c>
      <c r="F1561" s="49" t="s">
        <v>6316</v>
      </c>
      <c r="G1561" s="49" t="s">
        <v>3962</v>
      </c>
      <c r="H1561" s="49" t="s">
        <v>4285</v>
      </c>
      <c r="I1561" s="51" t="s">
        <v>6329</v>
      </c>
      <c r="J1561" s="49">
        <v>11</v>
      </c>
      <c r="K1561" s="49">
        <v>10000</v>
      </c>
      <c r="L1561" s="49">
        <f t="shared" si="149"/>
        <v>-13627861</v>
      </c>
      <c r="N1561" s="52" t="s">
        <v>243</v>
      </c>
      <c r="P1561" s="49">
        <v>2950030</v>
      </c>
      <c r="Q1561" s="49">
        <v>0</v>
      </c>
      <c r="R1561" s="49">
        <v>10330000</v>
      </c>
      <c r="S1561" s="77">
        <f t="shared" si="150"/>
        <v>2950030</v>
      </c>
      <c r="T1561" s="77">
        <f t="shared" si="151"/>
        <v>13280030</v>
      </c>
      <c r="U1561" s="49">
        <v>13637861</v>
      </c>
      <c r="V1561" s="49">
        <v>6825108</v>
      </c>
      <c r="W1561" s="49">
        <v>6709856</v>
      </c>
      <c r="X1561" s="49">
        <f t="shared" si="148"/>
        <v>-17512939</v>
      </c>
      <c r="Y1561" s="49" t="s">
        <v>181</v>
      </c>
      <c r="Z1561" s="53">
        <v>7.2000000000000005E-4</v>
      </c>
      <c r="AB1561" s="53">
        <f t="shared" si="152"/>
        <v>-7.2000000000000005E-4</v>
      </c>
      <c r="AM1561" s="49" t="s">
        <v>3846</v>
      </c>
      <c r="AN1561" s="49" t="s">
        <v>4272</v>
      </c>
    </row>
    <row r="1562" spans="1:40" hidden="1" x14ac:dyDescent="0.2">
      <c r="A1562" s="49" t="s">
        <v>6330</v>
      </c>
      <c r="B1562" s="49" t="s">
        <v>6331</v>
      </c>
      <c r="C1562" s="50" t="s">
        <v>166</v>
      </c>
      <c r="D1562" s="49" t="s">
        <v>437</v>
      </c>
      <c r="E1562" s="49" t="s">
        <v>6332</v>
      </c>
      <c r="F1562" s="49" t="s">
        <v>6316</v>
      </c>
      <c r="G1562" s="49" t="s">
        <v>3962</v>
      </c>
      <c r="H1562" s="49" t="s">
        <v>4285</v>
      </c>
      <c r="I1562" s="51" t="s">
        <v>6333</v>
      </c>
      <c r="J1562" s="49">
        <v>11</v>
      </c>
      <c r="K1562" s="49">
        <v>10000</v>
      </c>
      <c r="L1562" s="49">
        <f t="shared" si="149"/>
        <v>-109596</v>
      </c>
      <c r="N1562" s="52" t="s">
        <v>243</v>
      </c>
      <c r="P1562" s="49">
        <v>80052</v>
      </c>
      <c r="Q1562" s="49">
        <v>0</v>
      </c>
      <c r="R1562" s="49">
        <v>50000</v>
      </c>
      <c r="S1562" s="77">
        <f t="shared" si="150"/>
        <v>80052</v>
      </c>
      <c r="T1562" s="77">
        <f t="shared" si="151"/>
        <v>130052</v>
      </c>
      <c r="U1562" s="49">
        <v>119596</v>
      </c>
      <c r="V1562" s="49">
        <v>59132</v>
      </c>
      <c r="W1562" s="49">
        <v>44184</v>
      </c>
      <c r="X1562" s="49">
        <f t="shared" si="148"/>
        <v>-98676</v>
      </c>
      <c r="Y1562" s="49" t="s">
        <v>181</v>
      </c>
      <c r="Z1562" s="53">
        <v>3.6000000000000002E-4</v>
      </c>
      <c r="AB1562" s="53">
        <f t="shared" si="152"/>
        <v>-3.6000000000000002E-4</v>
      </c>
      <c r="AM1562" s="49" t="s">
        <v>3846</v>
      </c>
      <c r="AN1562" s="49" t="s">
        <v>4272</v>
      </c>
    </row>
    <row r="1563" spans="1:40" hidden="1" x14ac:dyDescent="0.2">
      <c r="A1563" s="49" t="s">
        <v>6334</v>
      </c>
      <c r="B1563" s="49" t="s">
        <v>6335</v>
      </c>
      <c r="C1563" s="50" t="s">
        <v>166</v>
      </c>
      <c r="D1563" s="49" t="s">
        <v>437</v>
      </c>
      <c r="E1563" s="49" t="s">
        <v>6336</v>
      </c>
      <c r="F1563" s="49" t="s">
        <v>6316</v>
      </c>
      <c r="G1563" s="49" t="s">
        <v>3962</v>
      </c>
      <c r="H1563" s="49" t="s">
        <v>4285</v>
      </c>
      <c r="I1563" s="51" t="s">
        <v>6337</v>
      </c>
      <c r="J1563" s="49">
        <v>11</v>
      </c>
      <c r="K1563" s="49">
        <v>10000</v>
      </c>
      <c r="L1563" s="49">
        <f t="shared" si="149"/>
        <v>-1126</v>
      </c>
      <c r="N1563" s="52" t="s">
        <v>243</v>
      </c>
      <c r="P1563" s="49">
        <v>22715</v>
      </c>
      <c r="Q1563" s="49">
        <v>0</v>
      </c>
      <c r="R1563" s="49">
        <v>0</v>
      </c>
      <c r="S1563" s="77">
        <f t="shared" si="150"/>
        <v>22715</v>
      </c>
      <c r="T1563" s="77">
        <f t="shared" si="151"/>
        <v>22715</v>
      </c>
      <c r="U1563" s="49">
        <v>11126</v>
      </c>
      <c r="V1563" s="49">
        <v>8280</v>
      </c>
      <c r="W1563" s="49">
        <v>8280</v>
      </c>
      <c r="X1563" s="49">
        <f t="shared" si="148"/>
        <v>3309</v>
      </c>
      <c r="Y1563" s="49" t="s">
        <v>190</v>
      </c>
      <c r="Z1563" s="53">
        <v>1E-3</v>
      </c>
      <c r="AB1563" s="53">
        <f t="shared" si="152"/>
        <v>-1E-3</v>
      </c>
      <c r="AM1563" s="49" t="s">
        <v>3846</v>
      </c>
      <c r="AN1563" s="49" t="s">
        <v>4272</v>
      </c>
    </row>
    <row r="1564" spans="1:40" hidden="1" x14ac:dyDescent="0.2">
      <c r="A1564" s="49" t="s">
        <v>6338</v>
      </c>
      <c r="B1564" s="49" t="s">
        <v>6339</v>
      </c>
      <c r="C1564" s="50" t="s">
        <v>166</v>
      </c>
      <c r="D1564" s="49" t="s">
        <v>437</v>
      </c>
      <c r="E1564" s="49" t="s">
        <v>6340</v>
      </c>
      <c r="F1564" s="49" t="s">
        <v>6316</v>
      </c>
      <c r="G1564" s="49" t="s">
        <v>3962</v>
      </c>
      <c r="H1564" s="49" t="s">
        <v>4285</v>
      </c>
      <c r="I1564" s="51" t="s">
        <v>6341</v>
      </c>
      <c r="J1564" s="49">
        <v>11</v>
      </c>
      <c r="K1564" s="49">
        <v>10000</v>
      </c>
      <c r="L1564" s="49">
        <f t="shared" si="149"/>
        <v>-63744</v>
      </c>
      <c r="N1564" s="52" t="s">
        <v>243</v>
      </c>
      <c r="P1564" s="49">
        <v>47629</v>
      </c>
      <c r="Q1564" s="49">
        <v>0</v>
      </c>
      <c r="R1564" s="49">
        <v>20000</v>
      </c>
      <c r="S1564" s="77">
        <f t="shared" si="150"/>
        <v>47629</v>
      </c>
      <c r="T1564" s="77">
        <f t="shared" si="151"/>
        <v>67629</v>
      </c>
      <c r="U1564" s="49">
        <v>73744</v>
      </c>
      <c r="V1564" s="49">
        <v>34838</v>
      </c>
      <c r="W1564" s="49">
        <v>34280</v>
      </c>
      <c r="X1564" s="49">
        <f t="shared" si="148"/>
        <v>-60953</v>
      </c>
      <c r="Y1564" s="49" t="s">
        <v>181</v>
      </c>
      <c r="Z1564" s="53">
        <v>6.3000000000000003E-4</v>
      </c>
      <c r="AB1564" s="53">
        <f t="shared" si="152"/>
        <v>-6.3000000000000003E-4</v>
      </c>
      <c r="AM1564" s="49" t="s">
        <v>3846</v>
      </c>
      <c r="AN1564" s="49" t="s">
        <v>4272</v>
      </c>
    </row>
    <row r="1565" spans="1:40" hidden="1" x14ac:dyDescent="0.2">
      <c r="A1565" s="49" t="s">
        <v>6342</v>
      </c>
      <c r="B1565" s="49" t="s">
        <v>6343</v>
      </c>
      <c r="C1565" s="50" t="s">
        <v>166</v>
      </c>
      <c r="D1565" s="49" t="s">
        <v>437</v>
      </c>
      <c r="E1565" s="49" t="s">
        <v>6344</v>
      </c>
      <c r="F1565" s="49" t="s">
        <v>6316</v>
      </c>
      <c r="G1565" s="49" t="s">
        <v>3962</v>
      </c>
      <c r="H1565" s="49" t="s">
        <v>4285</v>
      </c>
      <c r="I1565" s="51" t="s">
        <v>6345</v>
      </c>
      <c r="J1565" s="49">
        <v>11</v>
      </c>
      <c r="K1565" s="49">
        <v>10000</v>
      </c>
      <c r="L1565" s="49">
        <f t="shared" si="149"/>
        <v>-459003</v>
      </c>
      <c r="N1565" s="52" t="s">
        <v>243</v>
      </c>
      <c r="P1565" s="49">
        <v>287607</v>
      </c>
      <c r="Q1565" s="49">
        <v>0</v>
      </c>
      <c r="R1565" s="49">
        <v>230000</v>
      </c>
      <c r="S1565" s="77">
        <f t="shared" si="150"/>
        <v>287607</v>
      </c>
      <c r="T1565" s="77">
        <f t="shared" si="151"/>
        <v>517607</v>
      </c>
      <c r="U1565" s="49">
        <v>469003</v>
      </c>
      <c r="V1565" s="49">
        <v>221752</v>
      </c>
      <c r="W1565" s="49">
        <v>211456</v>
      </c>
      <c r="X1565" s="49">
        <f t="shared" si="148"/>
        <v>-403148</v>
      </c>
      <c r="Y1565" s="49" t="s">
        <v>181</v>
      </c>
      <c r="Z1565" s="53">
        <v>3.6000000000000002E-4</v>
      </c>
      <c r="AB1565" s="53">
        <f t="shared" si="152"/>
        <v>-3.6000000000000002E-4</v>
      </c>
      <c r="AM1565" s="49" t="s">
        <v>3846</v>
      </c>
      <c r="AN1565" s="49" t="s">
        <v>4272</v>
      </c>
    </row>
    <row r="1566" spans="1:40" hidden="1" x14ac:dyDescent="0.2">
      <c r="A1566" s="49" t="s">
        <v>6346</v>
      </c>
      <c r="B1566" s="49" t="s">
        <v>6347</v>
      </c>
      <c r="C1566" s="50" t="s">
        <v>166</v>
      </c>
      <c r="D1566" s="49" t="s">
        <v>437</v>
      </c>
      <c r="E1566" s="49" t="s">
        <v>6348</v>
      </c>
      <c r="F1566" s="49" t="s">
        <v>6316</v>
      </c>
      <c r="G1566" s="49" t="s">
        <v>3962</v>
      </c>
      <c r="H1566" s="49" t="s">
        <v>4285</v>
      </c>
      <c r="I1566" s="51" t="s">
        <v>6349</v>
      </c>
      <c r="J1566" s="49">
        <v>11</v>
      </c>
      <c r="K1566" s="49">
        <v>10000</v>
      </c>
      <c r="L1566" s="49">
        <f t="shared" si="149"/>
        <v>-51018</v>
      </c>
      <c r="N1566" s="52" t="s">
        <v>243</v>
      </c>
      <c r="P1566" s="49">
        <v>27297</v>
      </c>
      <c r="Q1566" s="49">
        <v>0</v>
      </c>
      <c r="R1566" s="49">
        <v>40000</v>
      </c>
      <c r="S1566" s="77">
        <f t="shared" si="150"/>
        <v>27297</v>
      </c>
      <c r="T1566" s="77">
        <f t="shared" si="151"/>
        <v>67297</v>
      </c>
      <c r="U1566" s="49">
        <v>61018</v>
      </c>
      <c r="V1566" s="49">
        <v>33473</v>
      </c>
      <c r="W1566" s="49">
        <v>33640</v>
      </c>
      <c r="X1566" s="49">
        <f t="shared" si="148"/>
        <v>-67194</v>
      </c>
      <c r="Y1566" s="49" t="s">
        <v>181</v>
      </c>
      <c r="Z1566" s="53">
        <v>4.2999999999999999E-4</v>
      </c>
      <c r="AB1566" s="53">
        <f t="shared" si="152"/>
        <v>-4.2999999999999999E-4</v>
      </c>
      <c r="AM1566" s="49" t="s">
        <v>3846</v>
      </c>
      <c r="AN1566" s="49" t="s">
        <v>4272</v>
      </c>
    </row>
    <row r="1567" spans="1:40" hidden="1" x14ac:dyDescent="0.2">
      <c r="A1567" s="49" t="s">
        <v>6350</v>
      </c>
      <c r="B1567" s="49" t="s">
        <v>6351</v>
      </c>
      <c r="C1567" s="50" t="s">
        <v>166</v>
      </c>
      <c r="D1567" s="49" t="s">
        <v>437</v>
      </c>
      <c r="E1567" s="49" t="s">
        <v>6352</v>
      </c>
      <c r="F1567" s="49" t="s">
        <v>6316</v>
      </c>
      <c r="G1567" s="49" t="s">
        <v>3962</v>
      </c>
      <c r="H1567" s="49" t="s">
        <v>4285</v>
      </c>
      <c r="I1567" s="51" t="s">
        <v>6353</v>
      </c>
      <c r="J1567" s="49">
        <v>11</v>
      </c>
      <c r="K1567" s="49">
        <v>10000</v>
      </c>
      <c r="L1567" s="49">
        <f t="shared" si="149"/>
        <v>-6290373</v>
      </c>
      <c r="N1567" s="52" t="s">
        <v>243</v>
      </c>
      <c r="P1567" s="49">
        <v>1599754</v>
      </c>
      <c r="Q1567" s="49">
        <v>0</v>
      </c>
      <c r="R1567" s="49">
        <v>4510000</v>
      </c>
      <c r="S1567" s="77">
        <f t="shared" si="150"/>
        <v>1599754</v>
      </c>
      <c r="T1567" s="77">
        <f t="shared" si="151"/>
        <v>6109754</v>
      </c>
      <c r="U1567" s="49">
        <v>6300373</v>
      </c>
      <c r="V1567" s="49">
        <v>2930519</v>
      </c>
      <c r="W1567" s="49">
        <v>2779020</v>
      </c>
      <c r="X1567" s="49">
        <f t="shared" si="148"/>
        <v>-7631138</v>
      </c>
      <c r="Y1567" s="49" t="s">
        <v>181</v>
      </c>
      <c r="Z1567" s="53">
        <v>5.2999999999999998E-4</v>
      </c>
      <c r="AB1567" s="53">
        <f t="shared" si="152"/>
        <v>-5.2999999999999998E-4</v>
      </c>
      <c r="AM1567" s="49" t="s">
        <v>3846</v>
      </c>
      <c r="AN1567" s="49" t="s">
        <v>4272</v>
      </c>
    </row>
    <row r="1568" spans="1:40" hidden="1" x14ac:dyDescent="0.2">
      <c r="A1568" s="49" t="s">
        <v>6354</v>
      </c>
      <c r="B1568" s="49" t="s">
        <v>6355</v>
      </c>
      <c r="C1568" s="50" t="s">
        <v>166</v>
      </c>
      <c r="D1568" s="49" t="s">
        <v>437</v>
      </c>
      <c r="E1568" s="49" t="s">
        <v>6356</v>
      </c>
      <c r="F1568" s="49" t="s">
        <v>6316</v>
      </c>
      <c r="G1568" s="49" t="s">
        <v>3962</v>
      </c>
      <c r="H1568" s="49" t="s">
        <v>4285</v>
      </c>
      <c r="I1568" s="51" t="s">
        <v>6357</v>
      </c>
      <c r="J1568" s="49">
        <v>11</v>
      </c>
      <c r="K1568" s="49">
        <v>10000</v>
      </c>
      <c r="L1568" s="49">
        <f t="shared" si="149"/>
        <v>5950</v>
      </c>
      <c r="M1568" s="49">
        <f>L1568*Z1568</f>
        <v>2.1420000000000003</v>
      </c>
      <c r="N1568" s="52" t="s">
        <v>243</v>
      </c>
      <c r="P1568" s="49">
        <v>6470</v>
      </c>
      <c r="Q1568" s="49">
        <v>0</v>
      </c>
      <c r="R1568" s="49">
        <v>0</v>
      </c>
      <c r="S1568" s="77">
        <f t="shared" si="150"/>
        <v>6470</v>
      </c>
      <c r="T1568" s="77">
        <f t="shared" si="151"/>
        <v>6470</v>
      </c>
      <c r="U1568" s="49">
        <v>4050</v>
      </c>
      <c r="V1568" s="49">
        <v>609</v>
      </c>
      <c r="W1568" s="49">
        <v>666</v>
      </c>
      <c r="X1568" s="49">
        <f t="shared" si="148"/>
        <v>1811</v>
      </c>
      <c r="Y1568" s="49" t="s">
        <v>190</v>
      </c>
      <c r="Z1568" s="53">
        <v>3.6000000000000002E-4</v>
      </c>
      <c r="AB1568" s="53">
        <f t="shared" si="152"/>
        <v>-3.6000000000000002E-4</v>
      </c>
      <c r="AM1568" s="49" t="s">
        <v>3846</v>
      </c>
      <c r="AN1568" s="49" t="s">
        <v>4272</v>
      </c>
    </row>
    <row r="1569" spans="1:40" hidden="1" x14ac:dyDescent="0.2">
      <c r="A1569" s="49" t="s">
        <v>6358</v>
      </c>
      <c r="B1569" s="49" t="s">
        <v>6359</v>
      </c>
      <c r="C1569" s="50" t="s">
        <v>166</v>
      </c>
      <c r="D1569" s="49" t="s">
        <v>437</v>
      </c>
      <c r="E1569" s="49" t="s">
        <v>6360</v>
      </c>
      <c r="F1569" s="49" t="s">
        <v>6316</v>
      </c>
      <c r="G1569" s="49" t="s">
        <v>3962</v>
      </c>
      <c r="H1569" s="49" t="s">
        <v>4285</v>
      </c>
      <c r="I1569" s="51" t="s">
        <v>6361</v>
      </c>
      <c r="J1569" s="49">
        <v>11</v>
      </c>
      <c r="K1569" s="49">
        <v>10000</v>
      </c>
      <c r="L1569" s="49">
        <f t="shared" si="149"/>
        <v>-312725</v>
      </c>
      <c r="N1569" s="52" t="s">
        <v>243</v>
      </c>
      <c r="P1569" s="49">
        <v>148740</v>
      </c>
      <c r="Q1569" s="49">
        <v>0</v>
      </c>
      <c r="R1569" s="49">
        <v>160000</v>
      </c>
      <c r="S1569" s="77">
        <f t="shared" si="150"/>
        <v>148740</v>
      </c>
      <c r="T1569" s="77">
        <f t="shared" si="151"/>
        <v>308740</v>
      </c>
      <c r="U1569" s="49">
        <v>322725</v>
      </c>
      <c r="V1569" s="49">
        <v>164875</v>
      </c>
      <c r="W1569" s="49">
        <v>151506</v>
      </c>
      <c r="X1569" s="49">
        <f t="shared" si="148"/>
        <v>-338860</v>
      </c>
      <c r="Y1569" s="49" t="s">
        <v>181</v>
      </c>
      <c r="Z1569" s="53">
        <v>8.4000000000000003E-4</v>
      </c>
      <c r="AB1569" s="53">
        <f t="shared" si="152"/>
        <v>-8.4000000000000003E-4</v>
      </c>
      <c r="AM1569" s="49" t="s">
        <v>3846</v>
      </c>
      <c r="AN1569" s="49" t="s">
        <v>4272</v>
      </c>
    </row>
    <row r="1570" spans="1:40" hidden="1" x14ac:dyDescent="0.2">
      <c r="A1570" s="49" t="s">
        <v>6362</v>
      </c>
      <c r="B1570" s="49" t="s">
        <v>6363</v>
      </c>
      <c r="C1570" s="50" t="s">
        <v>166</v>
      </c>
      <c r="D1570" s="49" t="s">
        <v>437</v>
      </c>
      <c r="E1570" s="49" t="s">
        <v>6364</v>
      </c>
      <c r="F1570" s="49" t="s">
        <v>6316</v>
      </c>
      <c r="G1570" s="49" t="s">
        <v>3962</v>
      </c>
      <c r="H1570" s="49" t="s">
        <v>4285</v>
      </c>
      <c r="I1570" s="51" t="s">
        <v>6365</v>
      </c>
      <c r="J1570" s="49">
        <v>11</v>
      </c>
      <c r="K1570" s="49">
        <v>10000</v>
      </c>
      <c r="L1570" s="49">
        <f t="shared" si="149"/>
        <v>-467118</v>
      </c>
      <c r="N1570" s="52" t="s">
        <v>243</v>
      </c>
      <c r="P1570" s="49">
        <v>251710</v>
      </c>
      <c r="Q1570" s="49">
        <v>0</v>
      </c>
      <c r="R1570" s="49">
        <v>240000</v>
      </c>
      <c r="S1570" s="77">
        <f t="shared" si="150"/>
        <v>251710</v>
      </c>
      <c r="T1570" s="77">
        <f t="shared" si="151"/>
        <v>491710</v>
      </c>
      <c r="U1570" s="49">
        <v>477118</v>
      </c>
      <c r="V1570" s="49">
        <v>237044</v>
      </c>
      <c r="W1570" s="49">
        <v>229286</v>
      </c>
      <c r="X1570" s="49">
        <f t="shared" si="148"/>
        <v>-462452</v>
      </c>
      <c r="Y1570" s="49" t="s">
        <v>181</v>
      </c>
      <c r="Z1570" s="53">
        <v>1E-3</v>
      </c>
      <c r="AB1570" s="53">
        <f t="shared" si="152"/>
        <v>-1E-3</v>
      </c>
      <c r="AM1570" s="49" t="s">
        <v>3846</v>
      </c>
      <c r="AN1570" s="49" t="s">
        <v>4272</v>
      </c>
    </row>
    <row r="1571" spans="1:40" hidden="1" x14ac:dyDescent="0.2">
      <c r="A1571" s="49" t="s">
        <v>6366</v>
      </c>
      <c r="B1571" s="49" t="s">
        <v>6367</v>
      </c>
      <c r="C1571" s="50" t="s">
        <v>166</v>
      </c>
      <c r="D1571" s="49" t="s">
        <v>403</v>
      </c>
      <c r="E1571" s="49" t="s">
        <v>6368</v>
      </c>
      <c r="F1571" s="49" t="s">
        <v>6316</v>
      </c>
      <c r="G1571" s="49" t="s">
        <v>3962</v>
      </c>
      <c r="H1571" s="49" t="s">
        <v>4285</v>
      </c>
      <c r="I1571" s="51" t="s">
        <v>6369</v>
      </c>
      <c r="J1571" s="49">
        <v>11</v>
      </c>
      <c r="K1571" s="49">
        <v>10000</v>
      </c>
      <c r="L1571" s="49">
        <f t="shared" si="149"/>
        <v>-56523</v>
      </c>
      <c r="N1571" s="52" t="s">
        <v>243</v>
      </c>
      <c r="P1571" s="49">
        <v>38050</v>
      </c>
      <c r="Q1571" s="49">
        <v>0</v>
      </c>
      <c r="R1571" s="49">
        <v>30000</v>
      </c>
      <c r="S1571" s="77">
        <f t="shared" si="150"/>
        <v>38050</v>
      </c>
      <c r="T1571" s="77">
        <f t="shared" si="151"/>
        <v>68050</v>
      </c>
      <c r="U1571" s="49">
        <v>66523</v>
      </c>
      <c r="V1571" s="49">
        <v>31008</v>
      </c>
      <c r="W1571" s="49">
        <v>20647</v>
      </c>
      <c r="X1571" s="49">
        <f t="shared" si="148"/>
        <v>-59481</v>
      </c>
      <c r="Y1571" s="49" t="s">
        <v>181</v>
      </c>
      <c r="Z1571" s="53">
        <v>6.3000000000000003E-4</v>
      </c>
      <c r="AB1571" s="53">
        <f t="shared" si="152"/>
        <v>-6.3000000000000003E-4</v>
      </c>
      <c r="AM1571" s="49" t="s">
        <v>3846</v>
      </c>
      <c r="AN1571" s="49" t="s">
        <v>4272</v>
      </c>
    </row>
    <row r="1572" spans="1:40" hidden="1" x14ac:dyDescent="0.2">
      <c r="A1572" s="49" t="s">
        <v>6370</v>
      </c>
      <c r="B1572" s="49" t="s">
        <v>6371</v>
      </c>
      <c r="C1572" s="50" t="s">
        <v>166</v>
      </c>
      <c r="D1572" s="49" t="s">
        <v>437</v>
      </c>
      <c r="E1572" s="49" t="s">
        <v>6372</v>
      </c>
      <c r="F1572" s="49" t="s">
        <v>6316</v>
      </c>
      <c r="G1572" s="49" t="s">
        <v>3962</v>
      </c>
      <c r="H1572" s="49" t="s">
        <v>4285</v>
      </c>
      <c r="I1572" s="51" t="s">
        <v>6373</v>
      </c>
      <c r="J1572" s="49">
        <v>11</v>
      </c>
      <c r="K1572" s="49">
        <v>10000</v>
      </c>
      <c r="L1572" s="49">
        <f t="shared" si="149"/>
        <v>4996</v>
      </c>
      <c r="M1572" s="49">
        <f>L1572*Z1572</f>
        <v>25.979199999999999</v>
      </c>
      <c r="N1572" s="52" t="s">
        <v>243</v>
      </c>
      <c r="P1572" s="49">
        <v>8969</v>
      </c>
      <c r="Q1572" s="49">
        <v>0</v>
      </c>
      <c r="R1572" s="49">
        <v>0</v>
      </c>
      <c r="S1572" s="77">
        <f t="shared" si="150"/>
        <v>8969</v>
      </c>
      <c r="T1572" s="77">
        <f t="shared" si="151"/>
        <v>8969</v>
      </c>
      <c r="U1572" s="49">
        <v>5004</v>
      </c>
      <c r="V1572" s="49">
        <v>625</v>
      </c>
      <c r="W1572" s="49">
        <v>609</v>
      </c>
      <c r="X1572" s="49">
        <f t="shared" si="148"/>
        <v>3340</v>
      </c>
      <c r="Y1572" s="49" t="s">
        <v>190</v>
      </c>
      <c r="Z1572" s="53">
        <v>5.1999999999999998E-3</v>
      </c>
      <c r="AB1572" s="53">
        <f t="shared" si="152"/>
        <v>-5.1999999999999998E-3</v>
      </c>
      <c r="AM1572" s="49" t="s">
        <v>3846</v>
      </c>
      <c r="AN1572" s="49" t="s">
        <v>4272</v>
      </c>
    </row>
    <row r="1573" spans="1:40" hidden="1" x14ac:dyDescent="0.2">
      <c r="A1573" s="49" t="s">
        <v>6374</v>
      </c>
      <c r="B1573" s="49" t="s">
        <v>6375</v>
      </c>
      <c r="C1573" s="50" t="s">
        <v>166</v>
      </c>
      <c r="D1573" s="49" t="s">
        <v>403</v>
      </c>
      <c r="E1573" s="49" t="s">
        <v>6376</v>
      </c>
      <c r="F1573" s="49" t="s">
        <v>6316</v>
      </c>
      <c r="G1573" s="49" t="s">
        <v>3962</v>
      </c>
      <c r="H1573" s="49" t="s">
        <v>4285</v>
      </c>
      <c r="I1573" s="51" t="s">
        <v>6377</v>
      </c>
      <c r="J1573" s="49">
        <v>11</v>
      </c>
      <c r="K1573" s="49">
        <v>10000</v>
      </c>
      <c r="L1573" s="49">
        <f t="shared" si="149"/>
        <v>9359</v>
      </c>
      <c r="M1573" s="49">
        <f>L1573*Z1573</f>
        <v>4.9602699999999995</v>
      </c>
      <c r="N1573" s="52" t="s">
        <v>243</v>
      </c>
      <c r="P1573" s="49">
        <v>8595</v>
      </c>
      <c r="Q1573" s="49">
        <v>0</v>
      </c>
      <c r="R1573" s="49">
        <v>0</v>
      </c>
      <c r="S1573" s="77">
        <f t="shared" si="150"/>
        <v>8595</v>
      </c>
      <c r="T1573" s="77">
        <f t="shared" si="151"/>
        <v>8595</v>
      </c>
      <c r="U1573" s="49">
        <v>641</v>
      </c>
      <c r="V1573" s="49">
        <v>393</v>
      </c>
      <c r="W1573" s="49">
        <v>405</v>
      </c>
      <c r="X1573" s="49">
        <f t="shared" si="148"/>
        <v>7561</v>
      </c>
      <c r="Y1573" s="49" t="s">
        <v>190</v>
      </c>
      <c r="Z1573" s="53">
        <v>5.2999999999999998E-4</v>
      </c>
      <c r="AB1573" s="53">
        <f t="shared" si="152"/>
        <v>-5.2999999999999998E-4</v>
      </c>
      <c r="AM1573" s="49" t="s">
        <v>3846</v>
      </c>
      <c r="AN1573" s="49" t="s">
        <v>4272</v>
      </c>
    </row>
    <row r="1574" spans="1:40" hidden="1" x14ac:dyDescent="0.2">
      <c r="A1574" s="49" t="s">
        <v>6378</v>
      </c>
      <c r="B1574" s="49" t="s">
        <v>6379</v>
      </c>
      <c r="C1574" s="50" t="s">
        <v>166</v>
      </c>
      <c r="D1574" s="49" t="s">
        <v>403</v>
      </c>
      <c r="E1574" s="49" t="s">
        <v>6380</v>
      </c>
      <c r="F1574" s="49" t="s">
        <v>6316</v>
      </c>
      <c r="G1574" s="49" t="s">
        <v>3962</v>
      </c>
      <c r="H1574" s="49" t="s">
        <v>4285</v>
      </c>
      <c r="I1574" s="51" t="s">
        <v>6381</v>
      </c>
      <c r="J1574" s="49">
        <v>11</v>
      </c>
      <c r="K1574" s="49">
        <v>10000</v>
      </c>
      <c r="L1574" s="49">
        <f t="shared" si="149"/>
        <v>-3301755</v>
      </c>
      <c r="N1574" s="52" t="s">
        <v>243</v>
      </c>
      <c r="P1574" s="49">
        <v>1455804</v>
      </c>
      <c r="Q1574" s="49">
        <v>0</v>
      </c>
      <c r="R1574" s="49">
        <v>2140000</v>
      </c>
      <c r="S1574" s="77">
        <f t="shared" si="150"/>
        <v>1455804</v>
      </c>
      <c r="T1574" s="77">
        <f t="shared" si="151"/>
        <v>3595804</v>
      </c>
      <c r="U1574" s="49">
        <v>3311755</v>
      </c>
      <c r="V1574" s="49">
        <v>1685192</v>
      </c>
      <c r="W1574" s="49">
        <v>1508578</v>
      </c>
      <c r="X1574" s="49">
        <f t="shared" si="148"/>
        <v>-3541143</v>
      </c>
      <c r="Y1574" s="49" t="s">
        <v>181</v>
      </c>
      <c r="Z1574" s="53">
        <v>5.2999999999999998E-4</v>
      </c>
      <c r="AB1574" s="53">
        <f t="shared" si="152"/>
        <v>-5.2999999999999998E-4</v>
      </c>
      <c r="AM1574" s="49" t="s">
        <v>3846</v>
      </c>
      <c r="AN1574" s="49" t="s">
        <v>4272</v>
      </c>
    </row>
    <row r="1575" spans="1:40" hidden="1" x14ac:dyDescent="0.2">
      <c r="A1575" s="49" t="s">
        <v>6382</v>
      </c>
      <c r="B1575" s="49" t="s">
        <v>6383</v>
      </c>
      <c r="C1575" s="50" t="s">
        <v>166</v>
      </c>
      <c r="D1575" s="49" t="s">
        <v>403</v>
      </c>
      <c r="E1575" s="49" t="s">
        <v>6384</v>
      </c>
      <c r="F1575" s="49" t="s">
        <v>6316</v>
      </c>
      <c r="G1575" s="49" t="s">
        <v>3962</v>
      </c>
      <c r="H1575" s="49" t="s">
        <v>4285</v>
      </c>
      <c r="I1575" s="51" t="s">
        <v>6385</v>
      </c>
      <c r="J1575" s="49">
        <v>11</v>
      </c>
      <c r="K1575" s="49">
        <v>10000</v>
      </c>
      <c r="L1575" s="49">
        <f t="shared" si="149"/>
        <v>-48284</v>
      </c>
      <c r="N1575" s="52" t="s">
        <v>243</v>
      </c>
      <c r="P1575" s="49">
        <v>31384</v>
      </c>
      <c r="Q1575" s="49">
        <v>0</v>
      </c>
      <c r="R1575" s="49">
        <v>30000</v>
      </c>
      <c r="S1575" s="77">
        <f t="shared" si="150"/>
        <v>31384</v>
      </c>
      <c r="T1575" s="77">
        <f t="shared" si="151"/>
        <v>61384</v>
      </c>
      <c r="U1575" s="49">
        <v>58284</v>
      </c>
      <c r="V1575" s="49">
        <v>13404</v>
      </c>
      <c r="W1575" s="49">
        <v>13165</v>
      </c>
      <c r="X1575" s="49">
        <f t="shared" si="148"/>
        <v>-40304</v>
      </c>
      <c r="Y1575" s="49" t="s">
        <v>181</v>
      </c>
      <c r="Z1575" s="53">
        <v>3.6000000000000002E-4</v>
      </c>
      <c r="AB1575" s="53">
        <f t="shared" si="152"/>
        <v>-3.6000000000000002E-4</v>
      </c>
      <c r="AM1575" s="49" t="s">
        <v>3846</v>
      </c>
      <c r="AN1575" s="49" t="s">
        <v>4272</v>
      </c>
    </row>
    <row r="1576" spans="1:40" hidden="1" x14ac:dyDescent="0.2">
      <c r="A1576" s="49" t="s">
        <v>6386</v>
      </c>
      <c r="B1576" s="49" t="s">
        <v>6387</v>
      </c>
      <c r="C1576" s="50" t="s">
        <v>166</v>
      </c>
      <c r="D1576" s="49" t="s">
        <v>403</v>
      </c>
      <c r="E1576" s="49" t="s">
        <v>6388</v>
      </c>
      <c r="F1576" s="49" t="s">
        <v>6316</v>
      </c>
      <c r="G1576" s="49" t="s">
        <v>3962</v>
      </c>
      <c r="H1576" s="49" t="s">
        <v>4285</v>
      </c>
      <c r="I1576" s="51" t="s">
        <v>6389</v>
      </c>
      <c r="J1576" s="49">
        <v>11</v>
      </c>
      <c r="K1576" s="49">
        <v>10000</v>
      </c>
      <c r="L1576" s="49">
        <f t="shared" si="149"/>
        <v>-3394246</v>
      </c>
      <c r="N1576" s="52" t="s">
        <v>243</v>
      </c>
      <c r="P1576" s="49">
        <v>1965149</v>
      </c>
      <c r="Q1576" s="49">
        <v>0</v>
      </c>
      <c r="R1576" s="49">
        <v>1740000</v>
      </c>
      <c r="S1576" s="77">
        <f t="shared" si="150"/>
        <v>1965149</v>
      </c>
      <c r="T1576" s="77">
        <f t="shared" si="151"/>
        <v>3705149</v>
      </c>
      <c r="U1576" s="49">
        <v>3404246</v>
      </c>
      <c r="V1576" s="49">
        <v>1786036</v>
      </c>
      <c r="W1576" s="49">
        <v>1568153</v>
      </c>
      <c r="X1576" s="49">
        <f t="shared" si="148"/>
        <v>-3225133</v>
      </c>
      <c r="Y1576" s="49" t="s">
        <v>181</v>
      </c>
      <c r="Z1576" s="53">
        <v>5.6999999999999998E-4</v>
      </c>
      <c r="AB1576" s="53">
        <f t="shared" si="152"/>
        <v>-5.6999999999999998E-4</v>
      </c>
      <c r="AM1576" s="49" t="s">
        <v>3846</v>
      </c>
      <c r="AN1576" s="49" t="s">
        <v>4272</v>
      </c>
    </row>
    <row r="1577" spans="1:40" hidden="1" x14ac:dyDescent="0.2">
      <c r="A1577" s="49" t="s">
        <v>6390</v>
      </c>
      <c r="B1577" s="49" t="s">
        <v>6391</v>
      </c>
      <c r="C1577" s="50" t="s">
        <v>166</v>
      </c>
      <c r="D1577" s="49" t="s">
        <v>403</v>
      </c>
      <c r="E1577" s="49" t="s">
        <v>6392</v>
      </c>
      <c r="F1577" s="49" t="s">
        <v>6316</v>
      </c>
      <c r="G1577" s="49" t="s">
        <v>3962</v>
      </c>
      <c r="H1577" s="49" t="s">
        <v>4285</v>
      </c>
      <c r="I1577" s="51" t="s">
        <v>6393</v>
      </c>
      <c r="J1577" s="49">
        <v>11</v>
      </c>
      <c r="K1577" s="49">
        <v>10000</v>
      </c>
      <c r="L1577" s="49">
        <f t="shared" si="149"/>
        <v>-3068595</v>
      </c>
      <c r="N1577" s="52" t="s">
        <v>243</v>
      </c>
      <c r="P1577" s="49">
        <v>1618226</v>
      </c>
      <c r="Q1577" s="49">
        <v>0</v>
      </c>
      <c r="R1577" s="49">
        <v>1280000</v>
      </c>
      <c r="S1577" s="77">
        <f t="shared" si="150"/>
        <v>1618226</v>
      </c>
      <c r="T1577" s="77">
        <f t="shared" si="151"/>
        <v>2898226</v>
      </c>
      <c r="U1577" s="49">
        <v>3078595</v>
      </c>
      <c r="V1577" s="49">
        <v>1381018</v>
      </c>
      <c r="W1577" s="49">
        <v>1406326</v>
      </c>
      <c r="X1577" s="49">
        <f t="shared" si="148"/>
        <v>-2841387</v>
      </c>
      <c r="Y1577" s="49" t="s">
        <v>181</v>
      </c>
      <c r="Z1577" s="53">
        <v>7.2000000000000005E-4</v>
      </c>
      <c r="AB1577" s="53">
        <f t="shared" si="152"/>
        <v>-7.2000000000000005E-4</v>
      </c>
      <c r="AM1577" s="49" t="s">
        <v>3846</v>
      </c>
      <c r="AN1577" s="49" t="s">
        <v>4272</v>
      </c>
    </row>
    <row r="1578" spans="1:40" hidden="1" x14ac:dyDescent="0.2">
      <c r="A1578" s="49" t="s">
        <v>6394</v>
      </c>
      <c r="B1578" s="49" t="s">
        <v>6395</v>
      </c>
      <c r="C1578" s="50" t="s">
        <v>166</v>
      </c>
      <c r="D1578" s="49" t="s">
        <v>403</v>
      </c>
      <c r="E1578" s="49" t="s">
        <v>6396</v>
      </c>
      <c r="F1578" s="49" t="s">
        <v>6316</v>
      </c>
      <c r="G1578" s="49" t="s">
        <v>3962</v>
      </c>
      <c r="H1578" s="49" t="s">
        <v>4285</v>
      </c>
      <c r="I1578" s="51" t="s">
        <v>6397</v>
      </c>
      <c r="J1578" s="49">
        <v>11</v>
      </c>
      <c r="K1578" s="49">
        <v>10000</v>
      </c>
      <c r="L1578" s="49">
        <f t="shared" si="149"/>
        <v>-299821</v>
      </c>
      <c r="N1578" s="52" t="s">
        <v>243</v>
      </c>
      <c r="P1578" s="49">
        <v>145797</v>
      </c>
      <c r="Q1578" s="49">
        <v>0</v>
      </c>
      <c r="R1578" s="49">
        <v>160000</v>
      </c>
      <c r="S1578" s="77">
        <f t="shared" si="150"/>
        <v>145797</v>
      </c>
      <c r="T1578" s="77">
        <f t="shared" si="151"/>
        <v>305797</v>
      </c>
      <c r="U1578" s="49">
        <v>309821</v>
      </c>
      <c r="V1578" s="49">
        <v>170428</v>
      </c>
      <c r="W1578" s="49">
        <v>169921</v>
      </c>
      <c r="X1578" s="49">
        <f t="shared" si="148"/>
        <v>-334452</v>
      </c>
      <c r="Y1578" s="49" t="s">
        <v>181</v>
      </c>
      <c r="Z1578" s="53">
        <v>8.4000000000000003E-4</v>
      </c>
      <c r="AB1578" s="53">
        <f t="shared" si="152"/>
        <v>-8.4000000000000003E-4</v>
      </c>
      <c r="AM1578" s="49" t="s">
        <v>3846</v>
      </c>
      <c r="AN1578" s="49" t="s">
        <v>4272</v>
      </c>
    </row>
    <row r="1579" spans="1:40" hidden="1" x14ac:dyDescent="0.2">
      <c r="A1579" s="49" t="s">
        <v>6398</v>
      </c>
      <c r="B1579" s="49" t="s">
        <v>6399</v>
      </c>
      <c r="C1579" s="50" t="s">
        <v>166</v>
      </c>
      <c r="D1579" s="49" t="s">
        <v>403</v>
      </c>
      <c r="E1579" s="49" t="s">
        <v>6400</v>
      </c>
      <c r="F1579" s="49" t="s">
        <v>6316</v>
      </c>
      <c r="G1579" s="49" t="s">
        <v>3962</v>
      </c>
      <c r="H1579" s="49" t="s">
        <v>4285</v>
      </c>
      <c r="I1579" s="51" t="s">
        <v>6401</v>
      </c>
      <c r="J1579" s="49">
        <v>11</v>
      </c>
      <c r="K1579" s="49">
        <v>10000</v>
      </c>
      <c r="L1579" s="49">
        <f t="shared" si="149"/>
        <v>-10530</v>
      </c>
      <c r="N1579" s="52" t="s">
        <v>243</v>
      </c>
      <c r="P1579" s="49">
        <v>26451</v>
      </c>
      <c r="Q1579" s="49">
        <v>0</v>
      </c>
      <c r="R1579" s="49">
        <v>0</v>
      </c>
      <c r="S1579" s="77">
        <f t="shared" si="150"/>
        <v>26451</v>
      </c>
      <c r="T1579" s="77">
        <f t="shared" si="151"/>
        <v>26451</v>
      </c>
      <c r="U1579" s="49">
        <v>20530</v>
      </c>
      <c r="V1579" s="49">
        <v>14695</v>
      </c>
      <c r="W1579" s="49">
        <v>14414</v>
      </c>
      <c r="X1579" s="49">
        <f t="shared" si="148"/>
        <v>-8774</v>
      </c>
      <c r="Y1579" s="49" t="s">
        <v>181</v>
      </c>
      <c r="Z1579" s="53">
        <v>6.3000000000000003E-4</v>
      </c>
      <c r="AB1579" s="53">
        <f t="shared" si="152"/>
        <v>-6.3000000000000003E-4</v>
      </c>
      <c r="AM1579" s="49" t="s">
        <v>3846</v>
      </c>
      <c r="AN1579" s="49" t="s">
        <v>4272</v>
      </c>
    </row>
    <row r="1580" spans="1:40" hidden="1" x14ac:dyDescent="0.2">
      <c r="A1580" s="49" t="s">
        <v>6402</v>
      </c>
      <c r="B1580" s="49" t="s">
        <v>6403</v>
      </c>
      <c r="C1580" s="50" t="s">
        <v>166</v>
      </c>
      <c r="D1580" s="49" t="s">
        <v>437</v>
      </c>
      <c r="E1580" s="49" t="s">
        <v>6404</v>
      </c>
      <c r="F1580" s="49" t="s">
        <v>6316</v>
      </c>
      <c r="G1580" s="49" t="s">
        <v>3962</v>
      </c>
      <c r="H1580" s="49" t="s">
        <v>4285</v>
      </c>
      <c r="I1580" s="51" t="s">
        <v>6405</v>
      </c>
      <c r="J1580" s="49">
        <v>11</v>
      </c>
      <c r="K1580" s="49">
        <v>10000</v>
      </c>
      <c r="L1580" s="49">
        <f t="shared" si="149"/>
        <v>7492</v>
      </c>
      <c r="M1580" s="49">
        <f>L1580*Z1580</f>
        <v>5.1694800000000001</v>
      </c>
      <c r="N1580" s="52" t="s">
        <v>243</v>
      </c>
      <c r="P1580" s="49">
        <v>3465</v>
      </c>
      <c r="Q1580" s="49">
        <v>0</v>
      </c>
      <c r="R1580" s="49">
        <v>0</v>
      </c>
      <c r="S1580" s="77">
        <f t="shared" si="150"/>
        <v>3465</v>
      </c>
      <c r="T1580" s="77">
        <f t="shared" si="151"/>
        <v>3465</v>
      </c>
      <c r="U1580" s="49">
        <v>2508</v>
      </c>
      <c r="V1580" s="49">
        <v>0</v>
      </c>
      <c r="W1580" s="49">
        <v>0</v>
      </c>
      <c r="X1580" s="49">
        <f t="shared" si="148"/>
        <v>957</v>
      </c>
      <c r="Y1580" s="49" t="s">
        <v>190</v>
      </c>
      <c r="Z1580" s="53">
        <v>6.8999999999999997E-4</v>
      </c>
      <c r="AB1580" s="53">
        <f t="shared" si="152"/>
        <v>-6.8999999999999997E-4</v>
      </c>
      <c r="AM1580" s="49" t="s">
        <v>3846</v>
      </c>
      <c r="AN1580" s="49" t="s">
        <v>4272</v>
      </c>
    </row>
    <row r="1581" spans="1:40" hidden="1" x14ac:dyDescent="0.2">
      <c r="A1581" s="49" t="s">
        <v>6406</v>
      </c>
      <c r="B1581" s="49" t="s">
        <v>6407</v>
      </c>
      <c r="C1581" s="50" t="s">
        <v>166</v>
      </c>
      <c r="D1581" s="49" t="s">
        <v>403</v>
      </c>
      <c r="E1581" s="49" t="s">
        <v>6408</v>
      </c>
      <c r="F1581" s="49" t="s">
        <v>6316</v>
      </c>
      <c r="G1581" s="49" t="s">
        <v>3962</v>
      </c>
      <c r="H1581" s="49" t="s">
        <v>4285</v>
      </c>
      <c r="I1581" s="51" t="s">
        <v>6409</v>
      </c>
      <c r="J1581" s="49">
        <v>11</v>
      </c>
      <c r="K1581" s="49">
        <v>10000</v>
      </c>
      <c r="L1581" s="49">
        <f t="shared" si="149"/>
        <v>-15885</v>
      </c>
      <c r="N1581" s="52" t="s">
        <v>243</v>
      </c>
      <c r="P1581" s="49">
        <v>27048</v>
      </c>
      <c r="Q1581" s="49">
        <v>0</v>
      </c>
      <c r="R1581" s="49">
        <v>0</v>
      </c>
      <c r="S1581" s="77">
        <f t="shared" si="150"/>
        <v>27048</v>
      </c>
      <c r="T1581" s="77">
        <f t="shared" si="151"/>
        <v>27048</v>
      </c>
      <c r="U1581" s="49">
        <v>25885</v>
      </c>
      <c r="V1581" s="49">
        <v>13846</v>
      </c>
      <c r="W1581" s="49">
        <v>14588</v>
      </c>
      <c r="X1581" s="49">
        <f t="shared" si="148"/>
        <v>-12683</v>
      </c>
      <c r="Y1581" s="49" t="s">
        <v>181</v>
      </c>
      <c r="Z1581" s="53">
        <v>3.6000000000000002E-4</v>
      </c>
      <c r="AB1581" s="53">
        <f t="shared" si="152"/>
        <v>-3.6000000000000002E-4</v>
      </c>
      <c r="AM1581" s="49" t="s">
        <v>3846</v>
      </c>
      <c r="AN1581" s="49" t="s">
        <v>4272</v>
      </c>
    </row>
    <row r="1582" spans="1:40" hidden="1" x14ac:dyDescent="0.2">
      <c r="A1582" s="49" t="s">
        <v>6410</v>
      </c>
      <c r="B1582" s="49" t="s">
        <v>6411</v>
      </c>
      <c r="C1582" s="50" t="s">
        <v>166</v>
      </c>
      <c r="D1582" s="49" t="s">
        <v>403</v>
      </c>
      <c r="E1582" s="49" t="s">
        <v>6412</v>
      </c>
      <c r="F1582" s="49" t="s">
        <v>6316</v>
      </c>
      <c r="G1582" s="49" t="s">
        <v>3962</v>
      </c>
      <c r="H1582" s="49" t="s">
        <v>4285</v>
      </c>
      <c r="I1582" s="51" t="s">
        <v>6413</v>
      </c>
      <c r="J1582" s="49">
        <v>11</v>
      </c>
      <c r="K1582" s="49">
        <v>10000</v>
      </c>
      <c r="L1582" s="49">
        <f t="shared" si="149"/>
        <v>-3537</v>
      </c>
      <c r="N1582" s="52" t="s">
        <v>243</v>
      </c>
      <c r="P1582" s="49">
        <v>12412</v>
      </c>
      <c r="Q1582" s="49">
        <v>0</v>
      </c>
      <c r="R1582" s="49">
        <v>10000</v>
      </c>
      <c r="S1582" s="77">
        <f t="shared" si="150"/>
        <v>12412</v>
      </c>
      <c r="T1582" s="77">
        <f t="shared" si="151"/>
        <v>22412</v>
      </c>
      <c r="U1582" s="49">
        <v>13537</v>
      </c>
      <c r="V1582" s="49">
        <v>3195</v>
      </c>
      <c r="W1582" s="49">
        <v>3370</v>
      </c>
      <c r="X1582" s="49">
        <f t="shared" si="148"/>
        <v>-4320</v>
      </c>
      <c r="Y1582" s="49" t="s">
        <v>181</v>
      </c>
      <c r="Z1582" s="53">
        <v>3.6000000000000002E-4</v>
      </c>
      <c r="AB1582" s="53">
        <f t="shared" si="152"/>
        <v>-3.6000000000000002E-4</v>
      </c>
      <c r="AM1582" s="49" t="s">
        <v>3846</v>
      </c>
      <c r="AN1582" s="49" t="s">
        <v>4272</v>
      </c>
    </row>
    <row r="1583" spans="1:40" hidden="1" x14ac:dyDescent="0.2">
      <c r="A1583" s="49" t="s">
        <v>6414</v>
      </c>
      <c r="B1583" s="49" t="s">
        <v>6415</v>
      </c>
      <c r="C1583" s="50" t="s">
        <v>166</v>
      </c>
      <c r="D1583" s="49" t="s">
        <v>403</v>
      </c>
      <c r="E1583" s="49" t="s">
        <v>6416</v>
      </c>
      <c r="F1583" s="49" t="s">
        <v>6316</v>
      </c>
      <c r="G1583" s="49" t="s">
        <v>3962</v>
      </c>
      <c r="H1583" s="49" t="s">
        <v>4285</v>
      </c>
      <c r="I1583" s="51" t="s">
        <v>6417</v>
      </c>
      <c r="J1583" s="49">
        <v>11</v>
      </c>
      <c r="K1583" s="49">
        <v>10000</v>
      </c>
      <c r="L1583" s="49">
        <f t="shared" si="149"/>
        <v>-3890817</v>
      </c>
      <c r="N1583" s="52" t="s">
        <v>243</v>
      </c>
      <c r="P1583" s="49">
        <v>1591394</v>
      </c>
      <c r="Q1583" s="49">
        <v>0</v>
      </c>
      <c r="R1583" s="49">
        <v>2680000</v>
      </c>
      <c r="S1583" s="77">
        <f t="shared" si="150"/>
        <v>1591394</v>
      </c>
      <c r="T1583" s="77">
        <f t="shared" si="151"/>
        <v>4271394</v>
      </c>
      <c r="U1583" s="49">
        <v>3900817</v>
      </c>
      <c r="V1583" s="49">
        <v>2050848</v>
      </c>
      <c r="W1583" s="49">
        <v>1908481</v>
      </c>
      <c r="X1583" s="49">
        <f t="shared" si="148"/>
        <v>-4360271</v>
      </c>
      <c r="Y1583" s="49" t="s">
        <v>181</v>
      </c>
      <c r="Z1583" s="53">
        <v>6.9999999999999999E-4</v>
      </c>
      <c r="AB1583" s="53">
        <f t="shared" si="152"/>
        <v>-6.9999999999999999E-4</v>
      </c>
      <c r="AM1583" s="49" t="s">
        <v>3846</v>
      </c>
      <c r="AN1583" s="49" t="s">
        <v>4272</v>
      </c>
    </row>
    <row r="1584" spans="1:40" hidden="1" x14ac:dyDescent="0.2">
      <c r="A1584" s="49" t="s">
        <v>6418</v>
      </c>
      <c r="B1584" s="49" t="s">
        <v>6419</v>
      </c>
      <c r="C1584" s="50" t="s">
        <v>166</v>
      </c>
      <c r="D1584" s="49" t="s">
        <v>403</v>
      </c>
      <c r="E1584" s="49" t="s">
        <v>6420</v>
      </c>
      <c r="F1584" s="49" t="s">
        <v>6316</v>
      </c>
      <c r="G1584" s="49" t="s">
        <v>3962</v>
      </c>
      <c r="H1584" s="49" t="s">
        <v>4285</v>
      </c>
      <c r="I1584" s="51" t="s">
        <v>6421</v>
      </c>
      <c r="J1584" s="49">
        <v>11</v>
      </c>
      <c r="K1584" s="49">
        <v>10000</v>
      </c>
      <c r="L1584" s="49">
        <f t="shared" si="149"/>
        <v>-8786</v>
      </c>
      <c r="N1584" s="52" t="s">
        <v>243</v>
      </c>
      <c r="P1584" s="49">
        <v>48257</v>
      </c>
      <c r="Q1584" s="49">
        <v>0</v>
      </c>
      <c r="R1584" s="49">
        <v>0</v>
      </c>
      <c r="S1584" s="77">
        <f t="shared" si="150"/>
        <v>48257</v>
      </c>
      <c r="T1584" s="77">
        <f t="shared" si="151"/>
        <v>48257</v>
      </c>
      <c r="U1584" s="49">
        <v>18786</v>
      </c>
      <c r="V1584" s="49">
        <v>7213</v>
      </c>
      <c r="W1584" s="49">
        <v>7795</v>
      </c>
      <c r="X1584" s="49">
        <f t="shared" si="148"/>
        <v>22258</v>
      </c>
      <c r="Y1584" s="49" t="s">
        <v>190</v>
      </c>
      <c r="Z1584" s="53">
        <v>3.6000000000000002E-4</v>
      </c>
      <c r="AB1584" s="53">
        <f t="shared" si="152"/>
        <v>-3.6000000000000002E-4</v>
      </c>
      <c r="AM1584" s="49" t="s">
        <v>3846</v>
      </c>
      <c r="AN1584" s="49" t="s">
        <v>4272</v>
      </c>
    </row>
    <row r="1585" spans="1:40" hidden="1" x14ac:dyDescent="0.2">
      <c r="A1585" s="49" t="s">
        <v>6422</v>
      </c>
      <c r="B1585" s="49" t="s">
        <v>6423</v>
      </c>
      <c r="C1585" s="50" t="s">
        <v>166</v>
      </c>
      <c r="D1585" s="49" t="s">
        <v>403</v>
      </c>
      <c r="E1585" s="49" t="s">
        <v>6424</v>
      </c>
      <c r="F1585" s="49" t="s">
        <v>6316</v>
      </c>
      <c r="G1585" s="49" t="s">
        <v>3962</v>
      </c>
      <c r="H1585" s="49" t="s">
        <v>4285</v>
      </c>
      <c r="I1585" s="51" t="s">
        <v>6425</v>
      </c>
      <c r="J1585" s="49">
        <v>11</v>
      </c>
      <c r="K1585" s="49">
        <v>10000</v>
      </c>
      <c r="L1585" s="49">
        <f t="shared" si="149"/>
        <v>-2534694</v>
      </c>
      <c r="N1585" s="52" t="s">
        <v>243</v>
      </c>
      <c r="P1585" s="49">
        <v>1390997</v>
      </c>
      <c r="Q1585" s="49">
        <v>0</v>
      </c>
      <c r="R1585" s="49">
        <v>1200000</v>
      </c>
      <c r="S1585" s="77">
        <f t="shared" si="150"/>
        <v>1390997</v>
      </c>
      <c r="T1585" s="77">
        <f t="shared" si="151"/>
        <v>2590997</v>
      </c>
      <c r="U1585" s="49">
        <v>2544694</v>
      </c>
      <c r="V1585" s="49">
        <v>1395879</v>
      </c>
      <c r="W1585" s="49">
        <v>1399927</v>
      </c>
      <c r="X1585" s="49">
        <f t="shared" si="148"/>
        <v>-2549576</v>
      </c>
      <c r="Y1585" s="49" t="s">
        <v>181</v>
      </c>
      <c r="Z1585" s="53">
        <v>7.2000000000000005E-4</v>
      </c>
      <c r="AB1585" s="53">
        <f t="shared" si="152"/>
        <v>-7.2000000000000005E-4</v>
      </c>
      <c r="AM1585" s="49" t="s">
        <v>3846</v>
      </c>
      <c r="AN1585" s="49" t="s">
        <v>4272</v>
      </c>
    </row>
    <row r="1586" spans="1:40" hidden="1" x14ac:dyDescent="0.2">
      <c r="A1586" s="49" t="s">
        <v>6426</v>
      </c>
      <c r="B1586" s="49" t="s">
        <v>6427</v>
      </c>
      <c r="C1586" s="50" t="s">
        <v>166</v>
      </c>
      <c r="D1586" s="49" t="s">
        <v>403</v>
      </c>
      <c r="E1586" s="49" t="s">
        <v>6428</v>
      </c>
      <c r="F1586" s="49" t="s">
        <v>6316</v>
      </c>
      <c r="G1586" s="49" t="s">
        <v>3962</v>
      </c>
      <c r="H1586" s="49" t="s">
        <v>4285</v>
      </c>
      <c r="I1586" s="51" t="s">
        <v>6429</v>
      </c>
      <c r="J1586" s="49">
        <v>11</v>
      </c>
      <c r="K1586" s="49">
        <v>10000</v>
      </c>
      <c r="L1586" s="49">
        <f t="shared" si="149"/>
        <v>-484103</v>
      </c>
      <c r="N1586" s="52" t="s">
        <v>243</v>
      </c>
      <c r="P1586" s="49">
        <v>241621</v>
      </c>
      <c r="Q1586" s="49">
        <v>0</v>
      </c>
      <c r="R1586" s="49">
        <v>320000</v>
      </c>
      <c r="S1586" s="77">
        <f t="shared" si="150"/>
        <v>241621</v>
      </c>
      <c r="T1586" s="77">
        <f t="shared" si="151"/>
        <v>561621</v>
      </c>
      <c r="U1586" s="49">
        <v>494103</v>
      </c>
      <c r="V1586" s="49">
        <v>293480</v>
      </c>
      <c r="W1586" s="49">
        <v>244561</v>
      </c>
      <c r="X1586" s="49">
        <f t="shared" si="148"/>
        <v>-545962</v>
      </c>
      <c r="Y1586" s="49" t="s">
        <v>181</v>
      </c>
      <c r="Z1586" s="53">
        <v>4.8999999999999998E-4</v>
      </c>
      <c r="AB1586" s="53">
        <f t="shared" si="152"/>
        <v>-4.8999999999999998E-4</v>
      </c>
      <c r="AM1586" s="49" t="s">
        <v>3846</v>
      </c>
      <c r="AN1586" s="49" t="s">
        <v>4272</v>
      </c>
    </row>
    <row r="1587" spans="1:40" hidden="1" x14ac:dyDescent="0.2">
      <c r="A1587" s="49" t="s">
        <v>6430</v>
      </c>
      <c r="B1587" s="49" t="s">
        <v>6431</v>
      </c>
      <c r="C1587" s="50" t="s">
        <v>166</v>
      </c>
      <c r="D1587" s="49" t="s">
        <v>403</v>
      </c>
      <c r="E1587" s="49" t="s">
        <v>6432</v>
      </c>
      <c r="F1587" s="49" t="s">
        <v>6316</v>
      </c>
      <c r="G1587" s="49" t="s">
        <v>3962</v>
      </c>
      <c r="H1587" s="49" t="s">
        <v>4285</v>
      </c>
      <c r="I1587" s="51" t="s">
        <v>6433</v>
      </c>
      <c r="J1587" s="49">
        <v>11</v>
      </c>
      <c r="K1587" s="49">
        <v>10000</v>
      </c>
      <c r="L1587" s="49">
        <f t="shared" si="149"/>
        <v>-1227204</v>
      </c>
      <c r="N1587" s="52" t="s">
        <v>243</v>
      </c>
      <c r="P1587" s="49">
        <v>669920</v>
      </c>
      <c r="Q1587" s="49">
        <v>0</v>
      </c>
      <c r="R1587" s="49">
        <v>630000</v>
      </c>
      <c r="S1587" s="77">
        <f t="shared" si="150"/>
        <v>669920</v>
      </c>
      <c r="T1587" s="77">
        <f t="shared" si="151"/>
        <v>1299920</v>
      </c>
      <c r="U1587" s="49">
        <v>1237204</v>
      </c>
      <c r="V1587" s="49">
        <v>651211</v>
      </c>
      <c r="W1587" s="49">
        <v>649875</v>
      </c>
      <c r="X1587" s="49">
        <f t="shared" si="148"/>
        <v>-1218495</v>
      </c>
      <c r="Y1587" s="49" t="s">
        <v>181</v>
      </c>
      <c r="Z1587" s="53">
        <v>1.23E-3</v>
      </c>
      <c r="AB1587" s="53">
        <f t="shared" si="152"/>
        <v>-1.23E-3</v>
      </c>
      <c r="AM1587" s="49" t="s">
        <v>3846</v>
      </c>
      <c r="AN1587" s="49" t="s">
        <v>4272</v>
      </c>
    </row>
    <row r="1588" spans="1:40" hidden="1" x14ac:dyDescent="0.2">
      <c r="A1588" s="49" t="s">
        <v>6434</v>
      </c>
      <c r="B1588" s="49" t="s">
        <v>6435</v>
      </c>
      <c r="C1588" s="50" t="s">
        <v>166</v>
      </c>
      <c r="D1588" s="49" t="s">
        <v>437</v>
      </c>
      <c r="E1588" s="49" t="s">
        <v>6436</v>
      </c>
      <c r="F1588" s="49" t="s">
        <v>6316</v>
      </c>
      <c r="G1588" s="49" t="s">
        <v>3962</v>
      </c>
      <c r="H1588" s="49" t="s">
        <v>4285</v>
      </c>
      <c r="I1588" s="51" t="s">
        <v>6437</v>
      </c>
      <c r="J1588" s="49">
        <v>11</v>
      </c>
      <c r="K1588" s="49">
        <v>10000</v>
      </c>
      <c r="L1588" s="49">
        <f t="shared" si="149"/>
        <v>-74640</v>
      </c>
      <c r="N1588" s="52" t="s">
        <v>243</v>
      </c>
      <c r="P1588" s="49">
        <v>171674</v>
      </c>
      <c r="Q1588" s="49">
        <v>0</v>
      </c>
      <c r="R1588" s="49">
        <v>0</v>
      </c>
      <c r="S1588" s="77">
        <f t="shared" si="150"/>
        <v>171674</v>
      </c>
      <c r="T1588" s="77">
        <f t="shared" si="151"/>
        <v>171674</v>
      </c>
      <c r="U1588" s="49">
        <v>84640</v>
      </c>
      <c r="V1588" s="49">
        <v>43232</v>
      </c>
      <c r="W1588" s="49">
        <v>51939</v>
      </c>
      <c r="X1588" s="49">
        <f t="shared" si="148"/>
        <v>43802</v>
      </c>
      <c r="Y1588" s="49" t="s">
        <v>190</v>
      </c>
      <c r="Z1588" s="53">
        <v>4.2999999999999999E-4</v>
      </c>
      <c r="AB1588" s="53">
        <f t="shared" si="152"/>
        <v>-4.2999999999999999E-4</v>
      </c>
      <c r="AM1588" s="49" t="s">
        <v>3846</v>
      </c>
      <c r="AN1588" s="49" t="s">
        <v>4272</v>
      </c>
    </row>
    <row r="1589" spans="1:40" hidden="1" x14ac:dyDescent="0.2">
      <c r="A1589" s="49" t="s">
        <v>6438</v>
      </c>
      <c r="B1589" s="49" t="s">
        <v>6439</v>
      </c>
      <c r="C1589" s="50" t="s">
        <v>166</v>
      </c>
      <c r="D1589" s="49" t="s">
        <v>403</v>
      </c>
      <c r="E1589" s="49" t="s">
        <v>6440</v>
      </c>
      <c r="F1589" s="49" t="s">
        <v>6316</v>
      </c>
      <c r="G1589" s="49" t="s">
        <v>3962</v>
      </c>
      <c r="H1589" s="49" t="s">
        <v>4285</v>
      </c>
      <c r="I1589" s="51" t="s">
        <v>6441</v>
      </c>
      <c r="J1589" s="49">
        <v>11</v>
      </c>
      <c r="K1589" s="49">
        <v>10000</v>
      </c>
      <c r="L1589" s="49">
        <f t="shared" si="149"/>
        <v>-678249</v>
      </c>
      <c r="N1589" s="52" t="s">
        <v>243</v>
      </c>
      <c r="P1589" s="49">
        <v>506738</v>
      </c>
      <c r="Q1589" s="49">
        <v>0</v>
      </c>
      <c r="R1589" s="49">
        <v>120000</v>
      </c>
      <c r="S1589" s="77">
        <f t="shared" si="150"/>
        <v>506738</v>
      </c>
      <c r="T1589" s="77">
        <f t="shared" si="151"/>
        <v>626738</v>
      </c>
      <c r="U1589" s="49">
        <v>688249</v>
      </c>
      <c r="V1589" s="49">
        <v>314826</v>
      </c>
      <c r="W1589" s="49">
        <v>309508</v>
      </c>
      <c r="X1589" s="49">
        <f t="shared" si="148"/>
        <v>-496337</v>
      </c>
      <c r="Y1589" s="49" t="s">
        <v>181</v>
      </c>
      <c r="Z1589" s="53">
        <v>2.2000000000000001E-4</v>
      </c>
      <c r="AB1589" s="53">
        <f t="shared" si="152"/>
        <v>-2.2000000000000001E-4</v>
      </c>
      <c r="AM1589" s="49" t="s">
        <v>3846</v>
      </c>
      <c r="AN1589" s="49" t="s">
        <v>4272</v>
      </c>
    </row>
    <row r="1590" spans="1:40" hidden="1" x14ac:dyDescent="0.2">
      <c r="A1590" s="49" t="s">
        <v>6442</v>
      </c>
      <c r="B1590" s="49" t="s">
        <v>6443</v>
      </c>
      <c r="C1590" s="50" t="s">
        <v>166</v>
      </c>
      <c r="D1590" s="49" t="s">
        <v>403</v>
      </c>
      <c r="E1590" s="49" t="s">
        <v>6444</v>
      </c>
      <c r="F1590" s="49" t="s">
        <v>6316</v>
      </c>
      <c r="G1590" s="49" t="s">
        <v>3962</v>
      </c>
      <c r="H1590" s="49" t="s">
        <v>4285</v>
      </c>
      <c r="I1590" s="51" t="s">
        <v>6445</v>
      </c>
      <c r="J1590" s="49">
        <v>11</v>
      </c>
      <c r="K1590" s="49">
        <v>10000</v>
      </c>
      <c r="L1590" s="49">
        <f t="shared" si="149"/>
        <v>-316287</v>
      </c>
      <c r="N1590" s="52" t="s">
        <v>243</v>
      </c>
      <c r="P1590" s="49">
        <v>118256</v>
      </c>
      <c r="Q1590" s="49">
        <v>0</v>
      </c>
      <c r="R1590" s="49">
        <v>240000</v>
      </c>
      <c r="S1590" s="77">
        <f t="shared" si="150"/>
        <v>118256</v>
      </c>
      <c r="T1590" s="77">
        <f t="shared" si="151"/>
        <v>358256</v>
      </c>
      <c r="U1590" s="49">
        <v>326287</v>
      </c>
      <c r="V1590" s="49">
        <v>171207</v>
      </c>
      <c r="W1590" s="49">
        <v>161118</v>
      </c>
      <c r="X1590" s="49">
        <f t="shared" si="148"/>
        <v>-379238</v>
      </c>
      <c r="Y1590" s="49" t="s">
        <v>181</v>
      </c>
      <c r="Z1590" s="53">
        <v>5.4000000000000001E-4</v>
      </c>
      <c r="AB1590" s="53">
        <f t="shared" si="152"/>
        <v>-5.4000000000000001E-4</v>
      </c>
      <c r="AM1590" s="49" t="s">
        <v>3846</v>
      </c>
      <c r="AN1590" s="49" t="s">
        <v>4272</v>
      </c>
    </row>
    <row r="1591" spans="1:40" hidden="1" x14ac:dyDescent="0.2">
      <c r="A1591" s="49" t="s">
        <v>6446</v>
      </c>
      <c r="B1591" s="49" t="s">
        <v>6447</v>
      </c>
      <c r="C1591" s="50" t="s">
        <v>166</v>
      </c>
      <c r="D1591" s="49" t="s">
        <v>437</v>
      </c>
      <c r="E1591" s="49" t="s">
        <v>6448</v>
      </c>
      <c r="F1591" s="49" t="s">
        <v>6316</v>
      </c>
      <c r="G1591" s="49" t="s">
        <v>3962</v>
      </c>
      <c r="H1591" s="49" t="s">
        <v>4285</v>
      </c>
      <c r="I1591" s="51" t="s">
        <v>6449</v>
      </c>
      <c r="J1591" s="49">
        <v>11</v>
      </c>
      <c r="K1591" s="49">
        <v>10000</v>
      </c>
      <c r="L1591" s="49">
        <f t="shared" si="149"/>
        <v>-64421</v>
      </c>
      <c r="N1591" s="52" t="s">
        <v>243</v>
      </c>
      <c r="P1591" s="49">
        <v>45641</v>
      </c>
      <c r="Q1591" s="49">
        <v>0</v>
      </c>
      <c r="R1591" s="49">
        <v>10000</v>
      </c>
      <c r="S1591" s="77">
        <f t="shared" si="150"/>
        <v>45641</v>
      </c>
      <c r="T1591" s="77">
        <f t="shared" si="151"/>
        <v>55641</v>
      </c>
      <c r="U1591" s="49">
        <v>74421</v>
      </c>
      <c r="V1591" s="49">
        <v>26790</v>
      </c>
      <c r="W1591" s="49">
        <v>33766</v>
      </c>
      <c r="X1591" s="49">
        <f t="shared" si="148"/>
        <v>-55570</v>
      </c>
      <c r="Y1591" s="49" t="s">
        <v>181</v>
      </c>
      <c r="Z1591" s="53">
        <v>3.6000000000000002E-4</v>
      </c>
      <c r="AB1591" s="53">
        <f t="shared" si="152"/>
        <v>-3.6000000000000002E-4</v>
      </c>
      <c r="AM1591" s="49" t="s">
        <v>3846</v>
      </c>
      <c r="AN1591" s="49" t="s">
        <v>4272</v>
      </c>
    </row>
    <row r="1592" spans="1:40" hidden="1" x14ac:dyDescent="0.2">
      <c r="A1592" s="49" t="s">
        <v>6450</v>
      </c>
      <c r="B1592" s="49" t="s">
        <v>6451</v>
      </c>
      <c r="C1592" s="50" t="s">
        <v>166</v>
      </c>
      <c r="D1592" s="49" t="s">
        <v>403</v>
      </c>
      <c r="E1592" s="49" t="s">
        <v>6452</v>
      </c>
      <c r="F1592" s="49" t="s">
        <v>6316</v>
      </c>
      <c r="G1592" s="49" t="s">
        <v>3962</v>
      </c>
      <c r="H1592" s="49" t="s">
        <v>4285</v>
      </c>
      <c r="I1592" s="51" t="s">
        <v>6453</v>
      </c>
      <c r="J1592" s="49">
        <v>11</v>
      </c>
      <c r="K1592" s="49">
        <v>10000</v>
      </c>
      <c r="L1592" s="49">
        <f t="shared" si="149"/>
        <v>-11587</v>
      </c>
      <c r="N1592" s="52" t="s">
        <v>243</v>
      </c>
      <c r="P1592" s="49">
        <v>45718</v>
      </c>
      <c r="Q1592" s="49">
        <v>0</v>
      </c>
      <c r="R1592" s="49">
        <v>0</v>
      </c>
      <c r="S1592" s="77">
        <f t="shared" si="150"/>
        <v>45718</v>
      </c>
      <c r="T1592" s="77">
        <f t="shared" si="151"/>
        <v>45718</v>
      </c>
      <c r="U1592" s="49">
        <v>21587</v>
      </c>
      <c r="V1592" s="49">
        <v>9185</v>
      </c>
      <c r="W1592" s="49">
        <v>9539</v>
      </c>
      <c r="X1592" s="49">
        <f t="shared" si="148"/>
        <v>14946</v>
      </c>
      <c r="Y1592" s="49" t="s">
        <v>190</v>
      </c>
      <c r="Z1592" s="53">
        <v>2.3000000000000001E-4</v>
      </c>
      <c r="AB1592" s="53">
        <f t="shared" si="152"/>
        <v>-2.3000000000000001E-4</v>
      </c>
      <c r="AM1592" s="49" t="s">
        <v>3846</v>
      </c>
      <c r="AN1592" s="49" t="s">
        <v>4272</v>
      </c>
    </row>
    <row r="1593" spans="1:40" hidden="1" x14ac:dyDescent="0.2">
      <c r="A1593" s="49" t="s">
        <v>6454</v>
      </c>
      <c r="B1593" s="49" t="s">
        <v>6455</v>
      </c>
      <c r="C1593" s="50" t="s">
        <v>166</v>
      </c>
      <c r="D1593" s="49" t="s">
        <v>403</v>
      </c>
      <c r="E1593" s="49" t="s">
        <v>6456</v>
      </c>
      <c r="F1593" s="49" t="s">
        <v>6316</v>
      </c>
      <c r="G1593" s="49" t="s">
        <v>3962</v>
      </c>
      <c r="H1593" s="49" t="s">
        <v>4285</v>
      </c>
      <c r="I1593" s="51" t="s">
        <v>6457</v>
      </c>
      <c r="J1593" s="49">
        <v>11</v>
      </c>
      <c r="K1593" s="49">
        <v>10000</v>
      </c>
      <c r="L1593" s="49">
        <f t="shared" si="149"/>
        <v>-141184</v>
      </c>
      <c r="N1593" s="52" t="s">
        <v>243</v>
      </c>
      <c r="P1593" s="49">
        <v>82053</v>
      </c>
      <c r="Q1593" s="49">
        <v>0</v>
      </c>
      <c r="R1593" s="49">
        <v>80000</v>
      </c>
      <c r="S1593" s="77">
        <f t="shared" si="150"/>
        <v>82053</v>
      </c>
      <c r="T1593" s="77">
        <f t="shared" si="151"/>
        <v>162053</v>
      </c>
      <c r="U1593" s="49">
        <v>151184</v>
      </c>
      <c r="V1593" s="49">
        <v>73967</v>
      </c>
      <c r="W1593" s="49">
        <v>77387</v>
      </c>
      <c r="X1593" s="49">
        <f t="shared" si="148"/>
        <v>-143098</v>
      </c>
      <c r="Y1593" s="49" t="s">
        <v>181</v>
      </c>
      <c r="Z1593" s="53">
        <v>8.4000000000000003E-4</v>
      </c>
      <c r="AB1593" s="53">
        <f t="shared" si="152"/>
        <v>-8.4000000000000003E-4</v>
      </c>
      <c r="AM1593" s="49" t="s">
        <v>3846</v>
      </c>
      <c r="AN1593" s="49" t="s">
        <v>4272</v>
      </c>
    </row>
    <row r="1594" spans="1:40" hidden="1" x14ac:dyDescent="0.2">
      <c r="A1594" s="49" t="s">
        <v>6458</v>
      </c>
      <c r="B1594" s="49" t="s">
        <v>6459</v>
      </c>
      <c r="C1594" s="50" t="s">
        <v>166</v>
      </c>
      <c r="D1594" s="49" t="s">
        <v>2310</v>
      </c>
      <c r="E1594" s="49" t="s">
        <v>6460</v>
      </c>
      <c r="F1594" s="49" t="s">
        <v>6316</v>
      </c>
      <c r="G1594" s="49" t="s">
        <v>3962</v>
      </c>
      <c r="H1594" s="49" t="s">
        <v>6461</v>
      </c>
      <c r="I1594" s="51" t="s">
        <v>6462</v>
      </c>
      <c r="J1594" s="49">
        <v>16</v>
      </c>
      <c r="K1594" s="49">
        <v>10000</v>
      </c>
      <c r="L1594" s="49">
        <f t="shared" si="149"/>
        <v>2131</v>
      </c>
      <c r="M1594" s="49">
        <f>L1594*Z1594</f>
        <v>0.91632999999999998</v>
      </c>
      <c r="N1594" s="52" t="s">
        <v>243</v>
      </c>
      <c r="P1594" s="49">
        <v>14880</v>
      </c>
      <c r="Q1594" s="49">
        <v>0</v>
      </c>
      <c r="R1594" s="49">
        <v>0</v>
      </c>
      <c r="S1594" s="77">
        <f t="shared" si="150"/>
        <v>14880</v>
      </c>
      <c r="T1594" s="77">
        <f t="shared" si="151"/>
        <v>14880</v>
      </c>
      <c r="U1594" s="49">
        <v>7869</v>
      </c>
      <c r="V1594" s="49">
        <v>4419</v>
      </c>
      <c r="W1594" s="49">
        <v>4643</v>
      </c>
      <c r="X1594" s="49">
        <f t="shared" si="148"/>
        <v>2592</v>
      </c>
      <c r="Y1594" s="49" t="s">
        <v>190</v>
      </c>
      <c r="Z1594" s="53">
        <v>4.2999999999999999E-4</v>
      </c>
      <c r="AB1594" s="53">
        <f t="shared" si="152"/>
        <v>-4.2999999999999999E-4</v>
      </c>
      <c r="AM1594" s="49" t="s">
        <v>3846</v>
      </c>
      <c r="AN1594" s="49" t="s">
        <v>4272</v>
      </c>
    </row>
    <row r="1595" spans="1:40" hidden="1" x14ac:dyDescent="0.2">
      <c r="A1595" s="49" t="s">
        <v>6463</v>
      </c>
      <c r="B1595" s="49" t="s">
        <v>6464</v>
      </c>
      <c r="C1595" s="50" t="s">
        <v>166</v>
      </c>
      <c r="D1595" s="49" t="s">
        <v>403</v>
      </c>
      <c r="E1595" s="49" t="s">
        <v>6465</v>
      </c>
      <c r="F1595" s="49" t="s">
        <v>6316</v>
      </c>
      <c r="G1595" s="49" t="s">
        <v>3962</v>
      </c>
      <c r="H1595" s="49" t="s">
        <v>4285</v>
      </c>
      <c r="I1595" s="51" t="s">
        <v>6466</v>
      </c>
      <c r="J1595" s="49">
        <v>11</v>
      </c>
      <c r="K1595" s="49">
        <v>10000</v>
      </c>
      <c r="L1595" s="49">
        <f t="shared" si="149"/>
        <v>-62714</v>
      </c>
      <c r="N1595" s="52" t="s">
        <v>243</v>
      </c>
      <c r="P1595" s="49">
        <v>47019</v>
      </c>
      <c r="Q1595" s="49">
        <v>0</v>
      </c>
      <c r="R1595" s="49">
        <v>30000</v>
      </c>
      <c r="S1595" s="77">
        <f t="shared" si="150"/>
        <v>47019</v>
      </c>
      <c r="T1595" s="77">
        <f t="shared" si="151"/>
        <v>77019</v>
      </c>
      <c r="U1595" s="49">
        <v>72714</v>
      </c>
      <c r="V1595" s="49">
        <v>25854</v>
      </c>
      <c r="W1595" s="49">
        <v>23466</v>
      </c>
      <c r="X1595" s="49">
        <f t="shared" si="148"/>
        <v>-51549</v>
      </c>
      <c r="Y1595" s="49" t="s">
        <v>181</v>
      </c>
      <c r="Z1595" s="53">
        <v>6.4999999999999997E-4</v>
      </c>
      <c r="AB1595" s="53">
        <f t="shared" si="152"/>
        <v>-6.4999999999999997E-4</v>
      </c>
      <c r="AM1595" s="49" t="s">
        <v>3846</v>
      </c>
      <c r="AN1595" s="49" t="s">
        <v>4272</v>
      </c>
    </row>
    <row r="1596" spans="1:40" hidden="1" x14ac:dyDescent="0.2">
      <c r="A1596" s="49" t="s">
        <v>6467</v>
      </c>
      <c r="B1596" s="49" t="s">
        <v>6468</v>
      </c>
      <c r="C1596" s="50" t="s">
        <v>166</v>
      </c>
      <c r="D1596" s="49" t="s">
        <v>403</v>
      </c>
      <c r="E1596" s="49" t="s">
        <v>6469</v>
      </c>
      <c r="F1596" s="49" t="s">
        <v>6316</v>
      </c>
      <c r="G1596" s="49" t="s">
        <v>3962</v>
      </c>
      <c r="H1596" s="49" t="s">
        <v>4285</v>
      </c>
      <c r="I1596" s="51" t="s">
        <v>6470</v>
      </c>
      <c r="J1596" s="49">
        <v>11</v>
      </c>
      <c r="K1596" s="49">
        <v>10000</v>
      </c>
      <c r="L1596" s="49">
        <f t="shared" si="149"/>
        <v>1666</v>
      </c>
      <c r="M1596" s="49">
        <f>L1596*Z1596</f>
        <v>0.59976000000000007</v>
      </c>
      <c r="N1596" s="52" t="s">
        <v>243</v>
      </c>
      <c r="P1596" s="49">
        <v>18768</v>
      </c>
      <c r="Q1596" s="49">
        <v>0</v>
      </c>
      <c r="R1596" s="49">
        <v>0</v>
      </c>
      <c r="S1596" s="77">
        <f t="shared" si="150"/>
        <v>18768</v>
      </c>
      <c r="T1596" s="77">
        <f t="shared" si="151"/>
        <v>18768</v>
      </c>
      <c r="U1596" s="49">
        <v>8334</v>
      </c>
      <c r="V1596" s="49">
        <v>4090</v>
      </c>
      <c r="W1596" s="49">
        <v>1986</v>
      </c>
      <c r="X1596" s="49">
        <f t="shared" si="148"/>
        <v>6344</v>
      </c>
      <c r="Y1596" s="49" t="s">
        <v>190</v>
      </c>
      <c r="Z1596" s="53">
        <v>3.6000000000000002E-4</v>
      </c>
      <c r="AB1596" s="53">
        <f t="shared" si="152"/>
        <v>-3.6000000000000002E-4</v>
      </c>
      <c r="AM1596" s="49" t="s">
        <v>3846</v>
      </c>
      <c r="AN1596" s="49" t="s">
        <v>4272</v>
      </c>
    </row>
    <row r="1597" spans="1:40" hidden="1" x14ac:dyDescent="0.2">
      <c r="A1597" s="49" t="s">
        <v>6471</v>
      </c>
      <c r="B1597" s="49" t="s">
        <v>6472</v>
      </c>
      <c r="C1597" s="50" t="s">
        <v>166</v>
      </c>
      <c r="D1597" s="49" t="s">
        <v>403</v>
      </c>
      <c r="E1597" s="49" t="s">
        <v>6473</v>
      </c>
      <c r="F1597" s="49" t="s">
        <v>6316</v>
      </c>
      <c r="G1597" s="49" t="s">
        <v>3962</v>
      </c>
      <c r="H1597" s="49" t="s">
        <v>4285</v>
      </c>
      <c r="I1597" s="51" t="s">
        <v>6474</v>
      </c>
      <c r="J1597" s="49">
        <v>11</v>
      </c>
      <c r="K1597" s="49">
        <v>10000</v>
      </c>
      <c r="L1597" s="49">
        <f t="shared" si="149"/>
        <v>-10231</v>
      </c>
      <c r="N1597" s="52" t="s">
        <v>243</v>
      </c>
      <c r="P1597" s="49">
        <v>9343</v>
      </c>
      <c r="Q1597" s="49">
        <v>0</v>
      </c>
      <c r="R1597" s="49">
        <v>20000</v>
      </c>
      <c r="S1597" s="77">
        <f t="shared" si="150"/>
        <v>9343</v>
      </c>
      <c r="T1597" s="77">
        <f t="shared" si="151"/>
        <v>29343</v>
      </c>
      <c r="U1597" s="49">
        <v>20231</v>
      </c>
      <c r="V1597" s="49">
        <v>10924</v>
      </c>
      <c r="W1597" s="49">
        <v>11119</v>
      </c>
      <c r="X1597" s="49">
        <f t="shared" si="148"/>
        <v>-21812</v>
      </c>
      <c r="Y1597" s="49" t="s">
        <v>181</v>
      </c>
      <c r="Z1597" s="53">
        <v>1.5200000000000001E-3</v>
      </c>
      <c r="AB1597" s="53">
        <f t="shared" si="152"/>
        <v>-1.5200000000000001E-3</v>
      </c>
      <c r="AM1597" s="49" t="s">
        <v>3846</v>
      </c>
      <c r="AN1597" s="49" t="s">
        <v>4272</v>
      </c>
    </row>
    <row r="1598" spans="1:40" hidden="1" x14ac:dyDescent="0.2">
      <c r="A1598" s="49" t="s">
        <v>6475</v>
      </c>
      <c r="B1598" s="49" t="s">
        <v>6476</v>
      </c>
      <c r="C1598" s="50" t="s">
        <v>166</v>
      </c>
      <c r="D1598" s="49" t="s">
        <v>403</v>
      </c>
      <c r="E1598" s="49" t="s">
        <v>6477</v>
      </c>
      <c r="F1598" s="49" t="s">
        <v>6316</v>
      </c>
      <c r="G1598" s="49" t="s">
        <v>3962</v>
      </c>
      <c r="H1598" s="49" t="s">
        <v>4285</v>
      </c>
      <c r="I1598" s="51" t="s">
        <v>6478</v>
      </c>
      <c r="J1598" s="49">
        <v>11</v>
      </c>
      <c r="K1598" s="49">
        <v>10000</v>
      </c>
      <c r="L1598" s="49">
        <f t="shared" si="149"/>
        <v>-38195</v>
      </c>
      <c r="N1598" s="52" t="s">
        <v>243</v>
      </c>
      <c r="P1598" s="49">
        <v>65885</v>
      </c>
      <c r="Q1598" s="49">
        <v>0</v>
      </c>
      <c r="R1598" s="49">
        <v>0</v>
      </c>
      <c r="S1598" s="77">
        <f t="shared" si="150"/>
        <v>65885</v>
      </c>
      <c r="T1598" s="77">
        <f t="shared" si="151"/>
        <v>65885</v>
      </c>
      <c r="U1598" s="49">
        <v>48195</v>
      </c>
      <c r="V1598" s="49">
        <v>23140</v>
      </c>
      <c r="W1598" s="49">
        <v>13152</v>
      </c>
      <c r="X1598" s="49">
        <f t="shared" si="148"/>
        <v>-5450</v>
      </c>
      <c r="Y1598" s="49" t="s">
        <v>181</v>
      </c>
      <c r="Z1598" s="53">
        <v>3.6000000000000002E-4</v>
      </c>
      <c r="AB1598" s="53">
        <f t="shared" si="152"/>
        <v>-3.6000000000000002E-4</v>
      </c>
      <c r="AM1598" s="49" t="s">
        <v>3846</v>
      </c>
      <c r="AN1598" s="49" t="s">
        <v>4272</v>
      </c>
    </row>
    <row r="1599" spans="1:40" hidden="1" x14ac:dyDescent="0.2">
      <c r="A1599" s="49" t="s">
        <v>6479</v>
      </c>
      <c r="B1599" s="49" t="s">
        <v>6480</v>
      </c>
      <c r="C1599" s="50" t="s">
        <v>166</v>
      </c>
      <c r="D1599" s="49" t="s">
        <v>403</v>
      </c>
      <c r="E1599" s="49" t="s">
        <v>6481</v>
      </c>
      <c r="F1599" s="49" t="s">
        <v>6316</v>
      </c>
      <c r="G1599" s="49" t="s">
        <v>3962</v>
      </c>
      <c r="H1599" s="49" t="s">
        <v>4285</v>
      </c>
      <c r="I1599" s="51" t="s">
        <v>6482</v>
      </c>
      <c r="J1599" s="49">
        <v>11</v>
      </c>
      <c r="K1599" s="49">
        <v>10000</v>
      </c>
      <c r="L1599" s="49">
        <f t="shared" si="149"/>
        <v>-822244</v>
      </c>
      <c r="N1599" s="52" t="s">
        <v>243</v>
      </c>
      <c r="P1599" s="49">
        <v>444340</v>
      </c>
      <c r="Q1599" s="49">
        <v>0</v>
      </c>
      <c r="R1599" s="49">
        <v>360000</v>
      </c>
      <c r="S1599" s="77">
        <f t="shared" si="150"/>
        <v>444340</v>
      </c>
      <c r="T1599" s="77">
        <f t="shared" si="151"/>
        <v>804340</v>
      </c>
      <c r="U1599" s="49">
        <v>832244</v>
      </c>
      <c r="V1599" s="49">
        <v>409185</v>
      </c>
      <c r="W1599" s="49">
        <v>403159</v>
      </c>
      <c r="X1599" s="49">
        <f t="shared" si="148"/>
        <v>-797089</v>
      </c>
      <c r="Y1599" s="49" t="s">
        <v>181</v>
      </c>
      <c r="Z1599" s="53">
        <v>8.8000000000000003E-4</v>
      </c>
      <c r="AB1599" s="53">
        <f t="shared" si="152"/>
        <v>-8.8000000000000003E-4</v>
      </c>
      <c r="AM1599" s="49" t="s">
        <v>3846</v>
      </c>
      <c r="AN1599" s="49" t="s">
        <v>4272</v>
      </c>
    </row>
    <row r="1600" spans="1:40" hidden="1" x14ac:dyDescent="0.2">
      <c r="A1600" s="49" t="s">
        <v>6483</v>
      </c>
      <c r="B1600" s="49" t="s">
        <v>6484</v>
      </c>
      <c r="C1600" s="50" t="s">
        <v>166</v>
      </c>
      <c r="D1600" s="49" t="s">
        <v>403</v>
      </c>
      <c r="E1600" s="49" t="s">
        <v>6485</v>
      </c>
      <c r="F1600" s="49" t="s">
        <v>6316</v>
      </c>
      <c r="G1600" s="49" t="s">
        <v>3962</v>
      </c>
      <c r="H1600" s="49" t="s">
        <v>4285</v>
      </c>
      <c r="I1600" s="51" t="s">
        <v>6486</v>
      </c>
      <c r="J1600" s="49">
        <v>11</v>
      </c>
      <c r="K1600" s="49">
        <v>10000</v>
      </c>
      <c r="L1600" s="49">
        <f t="shared" si="149"/>
        <v>-683642</v>
      </c>
      <c r="N1600" s="52" t="s">
        <v>243</v>
      </c>
      <c r="P1600" s="49">
        <v>405669</v>
      </c>
      <c r="Q1600" s="49">
        <v>0</v>
      </c>
      <c r="R1600" s="49">
        <v>260000</v>
      </c>
      <c r="S1600" s="77">
        <f t="shared" si="150"/>
        <v>405669</v>
      </c>
      <c r="T1600" s="77">
        <f t="shared" si="151"/>
        <v>665669</v>
      </c>
      <c r="U1600" s="49">
        <v>693642</v>
      </c>
      <c r="V1600" s="49">
        <v>327751</v>
      </c>
      <c r="W1600" s="49">
        <v>326530</v>
      </c>
      <c r="X1600" s="49">
        <f t="shared" si="148"/>
        <v>-615724</v>
      </c>
      <c r="Y1600" s="49" t="s">
        <v>181</v>
      </c>
      <c r="Z1600" s="53">
        <v>8.8000000000000003E-4</v>
      </c>
      <c r="AB1600" s="53">
        <f t="shared" si="152"/>
        <v>-8.8000000000000003E-4</v>
      </c>
      <c r="AM1600" s="49" t="s">
        <v>3846</v>
      </c>
      <c r="AN1600" s="49" t="s">
        <v>4272</v>
      </c>
    </row>
    <row r="1601" spans="1:40" hidden="1" x14ac:dyDescent="0.2">
      <c r="A1601" s="49" t="s">
        <v>6487</v>
      </c>
      <c r="B1601" s="49" t="s">
        <v>6488</v>
      </c>
      <c r="C1601" s="50" t="s">
        <v>166</v>
      </c>
      <c r="D1601" s="49" t="s">
        <v>437</v>
      </c>
      <c r="E1601" s="49" t="s">
        <v>6489</v>
      </c>
      <c r="F1601" s="49" t="s">
        <v>6316</v>
      </c>
      <c r="G1601" s="49" t="s">
        <v>3962</v>
      </c>
      <c r="H1601" s="49" t="s">
        <v>4285</v>
      </c>
      <c r="I1601" s="51" t="s">
        <v>6490</v>
      </c>
      <c r="J1601" s="49">
        <v>11</v>
      </c>
      <c r="K1601" s="49">
        <v>10000</v>
      </c>
      <c r="L1601" s="49">
        <f t="shared" si="149"/>
        <v>7566</v>
      </c>
      <c r="M1601" s="49">
        <f>L1601*Z1601</f>
        <v>2.72376</v>
      </c>
      <c r="N1601" s="52" t="s">
        <v>243</v>
      </c>
      <c r="P1601" s="49">
        <v>4614</v>
      </c>
      <c r="Q1601" s="49">
        <v>0</v>
      </c>
      <c r="R1601" s="49">
        <v>0</v>
      </c>
      <c r="S1601" s="77">
        <f t="shared" si="150"/>
        <v>4614</v>
      </c>
      <c r="T1601" s="77">
        <f t="shared" si="151"/>
        <v>4614</v>
      </c>
      <c r="U1601" s="49">
        <v>2434</v>
      </c>
      <c r="V1601" s="49">
        <v>1055</v>
      </c>
      <c r="W1601" s="49">
        <v>1095</v>
      </c>
      <c r="X1601" s="49">
        <f t="shared" ref="X1601:X1664" si="153">P1601-(U1601+V1601)</f>
        <v>1125</v>
      </c>
      <c r="Y1601" s="49" t="s">
        <v>190</v>
      </c>
      <c r="Z1601" s="53">
        <v>3.6000000000000002E-4</v>
      </c>
      <c r="AB1601" s="53">
        <f t="shared" si="152"/>
        <v>-3.6000000000000002E-4</v>
      </c>
      <c r="AM1601" s="49" t="s">
        <v>3846</v>
      </c>
      <c r="AN1601" s="49" t="s">
        <v>4272</v>
      </c>
    </row>
    <row r="1602" spans="1:40" hidden="1" x14ac:dyDescent="0.2">
      <c r="A1602" s="49" t="s">
        <v>6491</v>
      </c>
      <c r="B1602" s="49" t="s">
        <v>6492</v>
      </c>
      <c r="C1602" s="50" t="s">
        <v>166</v>
      </c>
      <c r="D1602" s="49" t="s">
        <v>403</v>
      </c>
      <c r="E1602" s="49" t="s">
        <v>6493</v>
      </c>
      <c r="F1602" s="49" t="s">
        <v>6316</v>
      </c>
      <c r="G1602" s="49" t="s">
        <v>3962</v>
      </c>
      <c r="H1602" s="49" t="s">
        <v>4285</v>
      </c>
      <c r="I1602" s="51" t="s">
        <v>6494</v>
      </c>
      <c r="J1602" s="49">
        <v>11</v>
      </c>
      <c r="K1602" s="49">
        <v>10000</v>
      </c>
      <c r="L1602" s="49">
        <f t="shared" ref="L1602:L1665" si="154">K1602-U1602</f>
        <v>-313066</v>
      </c>
      <c r="N1602" s="52" t="s">
        <v>243</v>
      </c>
      <c r="P1602" s="49">
        <v>134787</v>
      </c>
      <c r="Q1602" s="49">
        <v>0</v>
      </c>
      <c r="R1602" s="49">
        <v>190000</v>
      </c>
      <c r="S1602" s="77">
        <f t="shared" ref="S1602:S1665" si="155">P1602+Q1602</f>
        <v>134787</v>
      </c>
      <c r="T1602" s="77">
        <f t="shared" ref="T1602:T1665" si="156">P1602+Q1602+R1602</f>
        <v>324787</v>
      </c>
      <c r="U1602" s="49">
        <v>323066</v>
      </c>
      <c r="V1602" s="49">
        <v>182793</v>
      </c>
      <c r="W1602" s="49">
        <v>163811</v>
      </c>
      <c r="X1602" s="49">
        <f t="shared" si="153"/>
        <v>-371072</v>
      </c>
      <c r="Y1602" s="49" t="s">
        <v>181</v>
      </c>
      <c r="Z1602" s="53">
        <v>8.4000000000000003E-4</v>
      </c>
      <c r="AB1602" s="53">
        <f t="shared" ref="AB1602:AB1665" si="157">AA1602-Z1602</f>
        <v>-8.4000000000000003E-4</v>
      </c>
      <c r="AM1602" s="49" t="s">
        <v>3846</v>
      </c>
      <c r="AN1602" s="49" t="s">
        <v>4272</v>
      </c>
    </row>
    <row r="1603" spans="1:40" hidden="1" x14ac:dyDescent="0.2">
      <c r="A1603" s="49" t="s">
        <v>6495</v>
      </c>
      <c r="B1603" s="49" t="s">
        <v>6496</v>
      </c>
      <c r="C1603" s="50" t="s">
        <v>166</v>
      </c>
      <c r="D1603" s="49" t="s">
        <v>403</v>
      </c>
      <c r="E1603" s="49" t="s">
        <v>6497</v>
      </c>
      <c r="F1603" s="49" t="s">
        <v>6316</v>
      </c>
      <c r="G1603" s="49" t="s">
        <v>3962</v>
      </c>
      <c r="H1603" s="49" t="s">
        <v>4285</v>
      </c>
      <c r="I1603" s="51" t="s">
        <v>6498</v>
      </c>
      <c r="J1603" s="49">
        <v>11</v>
      </c>
      <c r="K1603" s="49">
        <v>10000</v>
      </c>
      <c r="L1603" s="49">
        <f t="shared" si="154"/>
        <v>-118465</v>
      </c>
      <c r="N1603" s="52" t="s">
        <v>243</v>
      </c>
      <c r="P1603" s="49">
        <v>56923</v>
      </c>
      <c r="Q1603" s="49">
        <v>0</v>
      </c>
      <c r="R1603" s="49">
        <v>70000</v>
      </c>
      <c r="S1603" s="77">
        <f t="shared" si="155"/>
        <v>56923</v>
      </c>
      <c r="T1603" s="77">
        <f t="shared" si="156"/>
        <v>126923</v>
      </c>
      <c r="U1603" s="49">
        <v>128465</v>
      </c>
      <c r="V1603" s="49">
        <v>64152</v>
      </c>
      <c r="W1603" s="49">
        <v>64501</v>
      </c>
      <c r="X1603" s="49">
        <f t="shared" si="153"/>
        <v>-135694</v>
      </c>
      <c r="Y1603" s="49" t="s">
        <v>181</v>
      </c>
      <c r="Z1603" s="53">
        <v>3.6000000000000002E-4</v>
      </c>
      <c r="AB1603" s="53">
        <f t="shared" si="157"/>
        <v>-3.6000000000000002E-4</v>
      </c>
      <c r="AM1603" s="49" t="s">
        <v>3846</v>
      </c>
      <c r="AN1603" s="49" t="s">
        <v>4272</v>
      </c>
    </row>
    <row r="1604" spans="1:40" hidden="1" x14ac:dyDescent="0.2">
      <c r="A1604" s="49" t="s">
        <v>6499</v>
      </c>
      <c r="B1604" s="49" t="s">
        <v>6500</v>
      </c>
      <c r="C1604" s="50" t="s">
        <v>166</v>
      </c>
      <c r="D1604" s="49" t="s">
        <v>437</v>
      </c>
      <c r="E1604" s="49" t="s">
        <v>6501</v>
      </c>
      <c r="F1604" s="49" t="s">
        <v>6316</v>
      </c>
      <c r="G1604" s="49" t="s">
        <v>3962</v>
      </c>
      <c r="H1604" s="49" t="s">
        <v>4285</v>
      </c>
      <c r="I1604" s="51" t="s">
        <v>6502</v>
      </c>
      <c r="J1604" s="49">
        <v>11</v>
      </c>
      <c r="K1604" s="49">
        <v>5000</v>
      </c>
      <c r="L1604" s="49">
        <f t="shared" si="154"/>
        <v>-47456</v>
      </c>
      <c r="N1604" s="52" t="s">
        <v>243</v>
      </c>
      <c r="P1604" s="49">
        <v>48604</v>
      </c>
      <c r="Q1604" s="49">
        <v>0</v>
      </c>
      <c r="R1604" s="49">
        <v>20000</v>
      </c>
      <c r="S1604" s="77">
        <f t="shared" si="155"/>
        <v>48604</v>
      </c>
      <c r="T1604" s="77">
        <f t="shared" si="156"/>
        <v>68604</v>
      </c>
      <c r="U1604" s="49">
        <v>52456</v>
      </c>
      <c r="V1604" s="49">
        <v>31809</v>
      </c>
      <c r="W1604" s="49">
        <v>32529</v>
      </c>
      <c r="X1604" s="49">
        <f t="shared" si="153"/>
        <v>-35661</v>
      </c>
      <c r="Y1604" s="49" t="s">
        <v>181</v>
      </c>
      <c r="Z1604" s="53">
        <v>4.0000000000000001E-3</v>
      </c>
      <c r="AB1604" s="53">
        <f t="shared" si="157"/>
        <v>-4.0000000000000001E-3</v>
      </c>
      <c r="AM1604" s="49" t="s">
        <v>3846</v>
      </c>
      <c r="AN1604" s="49" t="s">
        <v>4272</v>
      </c>
    </row>
    <row r="1605" spans="1:40" hidden="1" x14ac:dyDescent="0.2">
      <c r="A1605" s="49" t="s">
        <v>6503</v>
      </c>
      <c r="B1605" s="49" t="s">
        <v>6504</v>
      </c>
      <c r="C1605" s="50" t="s">
        <v>166</v>
      </c>
      <c r="D1605" s="49" t="s">
        <v>403</v>
      </c>
      <c r="E1605" s="49" t="s">
        <v>6505</v>
      </c>
      <c r="F1605" s="49" t="s">
        <v>6316</v>
      </c>
      <c r="G1605" s="49" t="s">
        <v>3962</v>
      </c>
      <c r="H1605" s="49" t="s">
        <v>4285</v>
      </c>
      <c r="I1605" s="51" t="s">
        <v>6506</v>
      </c>
      <c r="J1605" s="49">
        <v>11</v>
      </c>
      <c r="K1605" s="49">
        <v>10000</v>
      </c>
      <c r="L1605" s="49">
        <f t="shared" si="154"/>
        <v>-52762</v>
      </c>
      <c r="N1605" s="52" t="s">
        <v>243</v>
      </c>
      <c r="P1605" s="49">
        <v>44124</v>
      </c>
      <c r="Q1605" s="49">
        <v>0</v>
      </c>
      <c r="R1605" s="49">
        <v>20000</v>
      </c>
      <c r="S1605" s="77">
        <f t="shared" si="155"/>
        <v>44124</v>
      </c>
      <c r="T1605" s="77">
        <f t="shared" si="156"/>
        <v>64124</v>
      </c>
      <c r="U1605" s="49">
        <v>62762</v>
      </c>
      <c r="V1605" s="49">
        <v>16794</v>
      </c>
      <c r="W1605" s="49">
        <v>15546</v>
      </c>
      <c r="X1605" s="49">
        <f t="shared" si="153"/>
        <v>-35432</v>
      </c>
      <c r="Y1605" s="49" t="s">
        <v>181</v>
      </c>
      <c r="Z1605" s="53">
        <v>3.6000000000000002E-4</v>
      </c>
      <c r="AB1605" s="53">
        <f t="shared" si="157"/>
        <v>-3.6000000000000002E-4</v>
      </c>
      <c r="AM1605" s="49" t="s">
        <v>3846</v>
      </c>
      <c r="AN1605" s="49" t="s">
        <v>4272</v>
      </c>
    </row>
    <row r="1606" spans="1:40" hidden="1" x14ac:dyDescent="0.2">
      <c r="A1606" s="49" t="s">
        <v>6507</v>
      </c>
      <c r="B1606" s="49" t="s">
        <v>6508</v>
      </c>
      <c r="C1606" s="50" t="s">
        <v>166</v>
      </c>
      <c r="D1606" s="49" t="s">
        <v>403</v>
      </c>
      <c r="E1606" s="49" t="s">
        <v>6509</v>
      </c>
      <c r="F1606" s="49" t="s">
        <v>6316</v>
      </c>
      <c r="G1606" s="49" t="s">
        <v>3962</v>
      </c>
      <c r="H1606" s="49" t="s">
        <v>4285</v>
      </c>
      <c r="I1606" s="51" t="s">
        <v>6510</v>
      </c>
      <c r="J1606" s="49">
        <v>11</v>
      </c>
      <c r="K1606" s="49">
        <v>10000</v>
      </c>
      <c r="L1606" s="49">
        <f t="shared" si="154"/>
        <v>-96653</v>
      </c>
      <c r="N1606" s="52" t="s">
        <v>243</v>
      </c>
      <c r="P1606" s="49">
        <v>36127</v>
      </c>
      <c r="Q1606" s="49">
        <v>0</v>
      </c>
      <c r="R1606" s="49">
        <v>70000</v>
      </c>
      <c r="S1606" s="77">
        <f t="shared" si="155"/>
        <v>36127</v>
      </c>
      <c r="T1606" s="77">
        <f t="shared" si="156"/>
        <v>106127</v>
      </c>
      <c r="U1606" s="49">
        <v>106653</v>
      </c>
      <c r="V1606" s="49">
        <v>46392</v>
      </c>
      <c r="W1606" s="49">
        <v>44255</v>
      </c>
      <c r="X1606" s="49">
        <f t="shared" si="153"/>
        <v>-116918</v>
      </c>
      <c r="Y1606" s="49" t="s">
        <v>181</v>
      </c>
      <c r="Z1606" s="53">
        <v>8.4000000000000003E-4</v>
      </c>
      <c r="AB1606" s="53">
        <f t="shared" si="157"/>
        <v>-8.4000000000000003E-4</v>
      </c>
      <c r="AM1606" s="49" t="s">
        <v>3846</v>
      </c>
      <c r="AN1606" s="49" t="s">
        <v>4272</v>
      </c>
    </row>
    <row r="1607" spans="1:40" hidden="1" x14ac:dyDescent="0.2">
      <c r="A1607" s="49" t="s">
        <v>6511</v>
      </c>
      <c r="B1607" s="49" t="s">
        <v>6512</v>
      </c>
      <c r="C1607" s="50" t="s">
        <v>166</v>
      </c>
      <c r="D1607" s="49" t="s">
        <v>403</v>
      </c>
      <c r="E1607" s="49" t="s">
        <v>6513</v>
      </c>
      <c r="F1607" s="49" t="s">
        <v>6316</v>
      </c>
      <c r="G1607" s="49" t="s">
        <v>3962</v>
      </c>
      <c r="H1607" s="49" t="s">
        <v>4285</v>
      </c>
      <c r="I1607" s="51" t="s">
        <v>6514</v>
      </c>
      <c r="J1607" s="49">
        <v>11</v>
      </c>
      <c r="K1607" s="49">
        <v>10000</v>
      </c>
      <c r="L1607" s="49">
        <f t="shared" si="154"/>
        <v>-77393</v>
      </c>
      <c r="N1607" s="52" t="s">
        <v>243</v>
      </c>
      <c r="P1607" s="49">
        <v>83632</v>
      </c>
      <c r="Q1607" s="49">
        <v>0</v>
      </c>
      <c r="R1607" s="49">
        <v>0</v>
      </c>
      <c r="S1607" s="77">
        <f t="shared" si="155"/>
        <v>83632</v>
      </c>
      <c r="T1607" s="77">
        <f t="shared" si="156"/>
        <v>83632</v>
      </c>
      <c r="U1607" s="49">
        <v>87393</v>
      </c>
      <c r="V1607" s="49">
        <v>44481</v>
      </c>
      <c r="W1607" s="49">
        <v>41937</v>
      </c>
      <c r="X1607" s="49">
        <f t="shared" si="153"/>
        <v>-48242</v>
      </c>
      <c r="Y1607" s="49" t="s">
        <v>181</v>
      </c>
      <c r="Z1607" s="53">
        <v>3.6000000000000002E-4</v>
      </c>
      <c r="AB1607" s="53">
        <f t="shared" si="157"/>
        <v>-3.6000000000000002E-4</v>
      </c>
      <c r="AM1607" s="49" t="s">
        <v>3846</v>
      </c>
      <c r="AN1607" s="49" t="s">
        <v>4272</v>
      </c>
    </row>
    <row r="1608" spans="1:40" hidden="1" x14ac:dyDescent="0.2">
      <c r="A1608" s="51" t="s">
        <v>6515</v>
      </c>
      <c r="B1608" s="49" t="s">
        <v>6516</v>
      </c>
      <c r="C1608" s="50" t="s">
        <v>166</v>
      </c>
      <c r="D1608" s="49" t="s">
        <v>403</v>
      </c>
      <c r="E1608" s="51" t="s">
        <v>6517</v>
      </c>
      <c r="F1608" s="49" t="s">
        <v>6316</v>
      </c>
      <c r="G1608" s="49" t="s">
        <v>3962</v>
      </c>
      <c r="H1608" s="49" t="s">
        <v>4285</v>
      </c>
      <c r="I1608" s="51" t="s">
        <v>6518</v>
      </c>
      <c r="J1608" s="49">
        <v>11</v>
      </c>
      <c r="K1608" s="49">
        <v>10000</v>
      </c>
      <c r="L1608" s="49">
        <f t="shared" si="154"/>
        <v>-34336</v>
      </c>
      <c r="N1608" s="52" t="s">
        <v>243</v>
      </c>
      <c r="P1608" s="49">
        <v>57839</v>
      </c>
      <c r="Q1608" s="49">
        <v>0</v>
      </c>
      <c r="R1608" s="49">
        <v>0</v>
      </c>
      <c r="S1608" s="77">
        <f t="shared" si="155"/>
        <v>57839</v>
      </c>
      <c r="T1608" s="77">
        <f t="shared" si="156"/>
        <v>57839</v>
      </c>
      <c r="U1608" s="49">
        <v>44336</v>
      </c>
      <c r="V1608" s="49">
        <v>27526</v>
      </c>
      <c r="W1608" s="49">
        <v>26830</v>
      </c>
      <c r="X1608" s="49">
        <f t="shared" si="153"/>
        <v>-14023</v>
      </c>
      <c r="Y1608" s="49" t="s">
        <v>181</v>
      </c>
      <c r="Z1608" s="53">
        <v>6.3000000000000003E-4</v>
      </c>
      <c r="AB1608" s="53">
        <f t="shared" si="157"/>
        <v>-6.3000000000000003E-4</v>
      </c>
      <c r="AM1608" s="49" t="s">
        <v>3846</v>
      </c>
      <c r="AN1608" s="49" t="s">
        <v>4272</v>
      </c>
    </row>
    <row r="1609" spans="1:40" hidden="1" x14ac:dyDescent="0.2">
      <c r="A1609" s="51" t="s">
        <v>6519</v>
      </c>
      <c r="B1609" s="49" t="s">
        <v>6520</v>
      </c>
      <c r="C1609" s="50" t="s">
        <v>166</v>
      </c>
      <c r="D1609" s="49" t="s">
        <v>403</v>
      </c>
      <c r="E1609" s="51" t="s">
        <v>6521</v>
      </c>
      <c r="F1609" s="49" t="s">
        <v>6316</v>
      </c>
      <c r="G1609" s="49" t="s">
        <v>3962</v>
      </c>
      <c r="H1609" s="49" t="s">
        <v>4285</v>
      </c>
      <c r="I1609" s="51" t="s">
        <v>6522</v>
      </c>
      <c r="J1609" s="49">
        <v>11</v>
      </c>
      <c r="K1609" s="49">
        <v>10000</v>
      </c>
      <c r="L1609" s="49">
        <f t="shared" si="154"/>
        <v>-53694</v>
      </c>
      <c r="N1609" s="52" t="s">
        <v>243</v>
      </c>
      <c r="P1609" s="49">
        <v>67229</v>
      </c>
      <c r="Q1609" s="49">
        <v>0</v>
      </c>
      <c r="R1609" s="49">
        <v>0</v>
      </c>
      <c r="S1609" s="77">
        <f t="shared" si="155"/>
        <v>67229</v>
      </c>
      <c r="T1609" s="77">
        <f t="shared" si="156"/>
        <v>67229</v>
      </c>
      <c r="U1609" s="49">
        <v>63694</v>
      </c>
      <c r="V1609" s="49">
        <v>34433</v>
      </c>
      <c r="W1609" s="49">
        <v>36441</v>
      </c>
      <c r="X1609" s="49">
        <f t="shared" si="153"/>
        <v>-30898</v>
      </c>
      <c r="Y1609" s="49" t="s">
        <v>181</v>
      </c>
      <c r="Z1609" s="53">
        <v>8.4000000000000003E-4</v>
      </c>
      <c r="AB1609" s="53">
        <f t="shared" si="157"/>
        <v>-8.4000000000000003E-4</v>
      </c>
      <c r="AM1609" s="49" t="s">
        <v>3846</v>
      </c>
      <c r="AN1609" s="49" t="s">
        <v>4272</v>
      </c>
    </row>
    <row r="1610" spans="1:40" hidden="1" x14ac:dyDescent="0.2">
      <c r="A1610" s="49" t="s">
        <v>6523</v>
      </c>
      <c r="B1610" s="49" t="s">
        <v>6524</v>
      </c>
      <c r="C1610" s="50" t="s">
        <v>166</v>
      </c>
      <c r="D1610" s="49" t="s">
        <v>403</v>
      </c>
      <c r="E1610" s="49" t="s">
        <v>6525</v>
      </c>
      <c r="F1610" s="49" t="s">
        <v>6316</v>
      </c>
      <c r="G1610" s="49" t="s">
        <v>3962</v>
      </c>
      <c r="H1610" s="49" t="s">
        <v>4285</v>
      </c>
      <c r="I1610" s="51" t="s">
        <v>6526</v>
      </c>
      <c r="J1610" s="49">
        <v>11</v>
      </c>
      <c r="K1610" s="49">
        <v>5000</v>
      </c>
      <c r="L1610" s="49">
        <f t="shared" si="154"/>
        <v>-156289</v>
      </c>
      <c r="N1610" s="52" t="s">
        <v>243</v>
      </c>
      <c r="P1610" s="49">
        <v>76604</v>
      </c>
      <c r="Q1610" s="49">
        <v>0</v>
      </c>
      <c r="R1610" s="49">
        <v>80000</v>
      </c>
      <c r="S1610" s="77">
        <f t="shared" si="155"/>
        <v>76604</v>
      </c>
      <c r="T1610" s="77">
        <f t="shared" si="156"/>
        <v>156604</v>
      </c>
      <c r="U1610" s="49">
        <v>161289</v>
      </c>
      <c r="V1610" s="49">
        <v>78317</v>
      </c>
      <c r="W1610" s="49">
        <v>77536</v>
      </c>
      <c r="X1610" s="49">
        <f t="shared" si="153"/>
        <v>-163002</v>
      </c>
      <c r="Y1610" s="49" t="s">
        <v>181</v>
      </c>
      <c r="Z1610" s="53">
        <v>8.9999999999999998E-4</v>
      </c>
      <c r="AB1610" s="53">
        <f t="shared" si="157"/>
        <v>-8.9999999999999998E-4</v>
      </c>
      <c r="AM1610" s="49" t="s">
        <v>3846</v>
      </c>
      <c r="AN1610" s="49" t="s">
        <v>4272</v>
      </c>
    </row>
    <row r="1611" spans="1:40" hidden="1" x14ac:dyDescent="0.2">
      <c r="A1611" s="49" t="s">
        <v>6527</v>
      </c>
      <c r="B1611" s="49" t="s">
        <v>6528</v>
      </c>
      <c r="C1611" s="50" t="s">
        <v>166</v>
      </c>
      <c r="D1611" s="49" t="s">
        <v>403</v>
      </c>
      <c r="E1611" s="49" t="s">
        <v>6529</v>
      </c>
      <c r="F1611" s="49" t="s">
        <v>6316</v>
      </c>
      <c r="G1611" s="49" t="s">
        <v>3962</v>
      </c>
      <c r="H1611" s="49" t="s">
        <v>4285</v>
      </c>
      <c r="I1611" s="51" t="s">
        <v>6530</v>
      </c>
      <c r="J1611" s="49">
        <v>11</v>
      </c>
      <c r="K1611" s="49">
        <v>10000</v>
      </c>
      <c r="L1611" s="49">
        <f t="shared" si="154"/>
        <v>-25628</v>
      </c>
      <c r="N1611" s="52" t="s">
        <v>243</v>
      </c>
      <c r="P1611" s="49">
        <v>23850</v>
      </c>
      <c r="Q1611" s="49">
        <v>0</v>
      </c>
      <c r="R1611" s="49">
        <v>10000</v>
      </c>
      <c r="S1611" s="77">
        <f t="shared" si="155"/>
        <v>23850</v>
      </c>
      <c r="T1611" s="77">
        <f t="shared" si="156"/>
        <v>33850</v>
      </c>
      <c r="U1611" s="49">
        <v>35628</v>
      </c>
      <c r="V1611" s="49">
        <v>20716</v>
      </c>
      <c r="W1611" s="49">
        <v>19309</v>
      </c>
      <c r="X1611" s="49">
        <f t="shared" si="153"/>
        <v>-32494</v>
      </c>
      <c r="Y1611" s="49" t="s">
        <v>181</v>
      </c>
      <c r="Z1611" s="53">
        <v>5.5000000000000003E-4</v>
      </c>
      <c r="AB1611" s="53">
        <f t="shared" si="157"/>
        <v>-5.5000000000000003E-4</v>
      </c>
      <c r="AM1611" s="49" t="s">
        <v>3846</v>
      </c>
      <c r="AN1611" s="49" t="s">
        <v>4272</v>
      </c>
    </row>
    <row r="1612" spans="1:40" hidden="1" x14ac:dyDescent="0.2">
      <c r="A1612" s="49" t="s">
        <v>6531</v>
      </c>
      <c r="B1612" s="49" t="s">
        <v>6532</v>
      </c>
      <c r="C1612" s="50" t="s">
        <v>166</v>
      </c>
      <c r="D1612" s="49" t="s">
        <v>403</v>
      </c>
      <c r="E1612" s="49" t="s">
        <v>6533</v>
      </c>
      <c r="F1612" s="49" t="s">
        <v>6316</v>
      </c>
      <c r="G1612" s="49" t="s">
        <v>3962</v>
      </c>
      <c r="H1612" s="49" t="s">
        <v>4285</v>
      </c>
      <c r="I1612" s="51" t="s">
        <v>6534</v>
      </c>
      <c r="J1612" s="49">
        <v>11</v>
      </c>
      <c r="K1612" s="49">
        <v>10000</v>
      </c>
      <c r="L1612" s="49">
        <f t="shared" si="154"/>
        <v>-7437035</v>
      </c>
      <c r="N1612" s="52" t="s">
        <v>243</v>
      </c>
      <c r="P1612" s="49">
        <v>3904462</v>
      </c>
      <c r="Q1612" s="49">
        <v>0</v>
      </c>
      <c r="R1612" s="49">
        <v>3990000</v>
      </c>
      <c r="S1612" s="77">
        <f t="shared" si="155"/>
        <v>3904462</v>
      </c>
      <c r="T1612" s="77">
        <f t="shared" si="156"/>
        <v>7894462</v>
      </c>
      <c r="U1612" s="49">
        <v>7447035</v>
      </c>
      <c r="V1612" s="49">
        <v>3760661</v>
      </c>
      <c r="W1612" s="49">
        <v>3751802</v>
      </c>
      <c r="X1612" s="49">
        <f t="shared" si="153"/>
        <v>-7303234</v>
      </c>
      <c r="Y1612" s="49" t="s">
        <v>181</v>
      </c>
      <c r="Z1612" s="53">
        <v>7.2000000000000005E-4</v>
      </c>
      <c r="AB1612" s="53">
        <f t="shared" si="157"/>
        <v>-7.2000000000000005E-4</v>
      </c>
      <c r="AM1612" s="49" t="s">
        <v>3846</v>
      </c>
      <c r="AN1612" s="49" t="s">
        <v>4272</v>
      </c>
    </row>
    <row r="1613" spans="1:40" hidden="1" x14ac:dyDescent="0.2">
      <c r="A1613" s="49" t="s">
        <v>6535</v>
      </c>
      <c r="B1613" s="49" t="s">
        <v>6536</v>
      </c>
      <c r="C1613" s="50" t="s">
        <v>166</v>
      </c>
      <c r="D1613" s="49" t="s">
        <v>403</v>
      </c>
      <c r="E1613" s="49" t="s">
        <v>6537</v>
      </c>
      <c r="F1613" s="49" t="s">
        <v>6316</v>
      </c>
      <c r="G1613" s="49" t="s">
        <v>3962</v>
      </c>
      <c r="H1613" s="49" t="s">
        <v>4285</v>
      </c>
      <c r="I1613" s="51" t="s">
        <v>6538</v>
      </c>
      <c r="J1613" s="49">
        <v>11</v>
      </c>
      <c r="K1613" s="49">
        <v>10000</v>
      </c>
      <c r="L1613" s="49">
        <f t="shared" si="154"/>
        <v>1537</v>
      </c>
      <c r="M1613" s="49">
        <f>L1613*Z1613</f>
        <v>0.55332000000000003</v>
      </c>
      <c r="N1613" s="52" t="s">
        <v>243</v>
      </c>
      <c r="P1613" s="49">
        <v>13059</v>
      </c>
      <c r="Q1613" s="49">
        <v>0</v>
      </c>
      <c r="R1613" s="49">
        <v>0</v>
      </c>
      <c r="S1613" s="77">
        <f t="shared" si="155"/>
        <v>13059</v>
      </c>
      <c r="T1613" s="77">
        <f t="shared" si="156"/>
        <v>13059</v>
      </c>
      <c r="U1613" s="49">
        <v>8463</v>
      </c>
      <c r="V1613" s="49">
        <v>3725</v>
      </c>
      <c r="W1613" s="49">
        <v>3766</v>
      </c>
      <c r="X1613" s="49">
        <f t="shared" si="153"/>
        <v>871</v>
      </c>
      <c r="Y1613" s="49" t="s">
        <v>190</v>
      </c>
      <c r="Z1613" s="53">
        <v>3.6000000000000002E-4</v>
      </c>
      <c r="AB1613" s="53">
        <f t="shared" si="157"/>
        <v>-3.6000000000000002E-4</v>
      </c>
      <c r="AM1613" s="49" t="s">
        <v>3846</v>
      </c>
      <c r="AN1613" s="49" t="s">
        <v>4272</v>
      </c>
    </row>
    <row r="1614" spans="1:40" hidden="1" x14ac:dyDescent="0.2">
      <c r="A1614" s="49" t="s">
        <v>6539</v>
      </c>
      <c r="B1614" s="49" t="s">
        <v>6540</v>
      </c>
      <c r="C1614" s="50" t="s">
        <v>166</v>
      </c>
      <c r="D1614" s="49" t="s">
        <v>403</v>
      </c>
      <c r="E1614" s="49" t="s">
        <v>6541</v>
      </c>
      <c r="F1614" s="49" t="s">
        <v>6316</v>
      </c>
      <c r="G1614" s="49" t="s">
        <v>3962</v>
      </c>
      <c r="H1614" s="49" t="s">
        <v>4285</v>
      </c>
      <c r="I1614" s="51" t="s">
        <v>6542</v>
      </c>
      <c r="J1614" s="49">
        <v>11</v>
      </c>
      <c r="K1614" s="49">
        <v>10000</v>
      </c>
      <c r="L1614" s="49">
        <f t="shared" si="154"/>
        <v>-53908</v>
      </c>
      <c r="N1614" s="52" t="s">
        <v>243</v>
      </c>
      <c r="P1614" s="49">
        <v>50640</v>
      </c>
      <c r="Q1614" s="49">
        <v>0</v>
      </c>
      <c r="R1614" s="49">
        <v>10000</v>
      </c>
      <c r="S1614" s="77">
        <f t="shared" si="155"/>
        <v>50640</v>
      </c>
      <c r="T1614" s="77">
        <f t="shared" si="156"/>
        <v>60640</v>
      </c>
      <c r="U1614" s="49">
        <v>63908</v>
      </c>
      <c r="V1614" s="49">
        <v>33961</v>
      </c>
      <c r="W1614" s="49">
        <v>33762</v>
      </c>
      <c r="X1614" s="49">
        <f t="shared" si="153"/>
        <v>-47229</v>
      </c>
      <c r="Y1614" s="49" t="s">
        <v>181</v>
      </c>
      <c r="Z1614" s="53">
        <v>5.5000000000000003E-4</v>
      </c>
      <c r="AB1614" s="53">
        <f t="shared" si="157"/>
        <v>-5.5000000000000003E-4</v>
      </c>
      <c r="AM1614" s="49" t="s">
        <v>3846</v>
      </c>
      <c r="AN1614" s="49" t="s">
        <v>4272</v>
      </c>
    </row>
    <row r="1615" spans="1:40" hidden="1" x14ac:dyDescent="0.2">
      <c r="A1615" s="49" t="s">
        <v>6543</v>
      </c>
      <c r="B1615" s="49" t="s">
        <v>6544</v>
      </c>
      <c r="C1615" s="50" t="s">
        <v>166</v>
      </c>
      <c r="D1615" s="49" t="s">
        <v>403</v>
      </c>
      <c r="E1615" s="49" t="s">
        <v>6545</v>
      </c>
      <c r="F1615" s="49" t="s">
        <v>6316</v>
      </c>
      <c r="G1615" s="49" t="s">
        <v>3962</v>
      </c>
      <c r="H1615" s="49" t="s">
        <v>4285</v>
      </c>
      <c r="I1615" s="51" t="s">
        <v>6546</v>
      </c>
      <c r="J1615" s="49">
        <v>11</v>
      </c>
      <c r="K1615" s="49">
        <v>10000</v>
      </c>
      <c r="L1615" s="49">
        <f t="shared" si="154"/>
        <v>-74997</v>
      </c>
      <c r="N1615" s="52" t="s">
        <v>243</v>
      </c>
      <c r="P1615" s="49">
        <v>48299</v>
      </c>
      <c r="Q1615" s="49">
        <v>0</v>
      </c>
      <c r="R1615" s="49">
        <v>30000</v>
      </c>
      <c r="S1615" s="77">
        <f t="shared" si="155"/>
        <v>48299</v>
      </c>
      <c r="T1615" s="77">
        <f t="shared" si="156"/>
        <v>78299</v>
      </c>
      <c r="U1615" s="49">
        <v>84997</v>
      </c>
      <c r="V1615" s="49">
        <v>42604</v>
      </c>
      <c r="W1615" s="49">
        <v>42034</v>
      </c>
      <c r="X1615" s="49">
        <f t="shared" si="153"/>
        <v>-79302</v>
      </c>
      <c r="Y1615" s="49" t="s">
        <v>181</v>
      </c>
      <c r="Z1615" s="53">
        <v>5.5000000000000003E-4</v>
      </c>
      <c r="AB1615" s="53">
        <f t="shared" si="157"/>
        <v>-5.5000000000000003E-4</v>
      </c>
      <c r="AM1615" s="49" t="s">
        <v>3846</v>
      </c>
      <c r="AN1615" s="49" t="s">
        <v>4272</v>
      </c>
    </row>
    <row r="1616" spans="1:40" hidden="1" x14ac:dyDescent="0.2">
      <c r="A1616" s="49" t="s">
        <v>6547</v>
      </c>
      <c r="B1616" s="49" t="s">
        <v>6548</v>
      </c>
      <c r="C1616" s="50" t="s">
        <v>166</v>
      </c>
      <c r="D1616" s="49" t="s">
        <v>403</v>
      </c>
      <c r="E1616" s="49" t="s">
        <v>6549</v>
      </c>
      <c r="F1616" s="49" t="s">
        <v>6316</v>
      </c>
      <c r="G1616" s="49" t="s">
        <v>3962</v>
      </c>
      <c r="H1616" s="49" t="s">
        <v>4285</v>
      </c>
      <c r="I1616" s="51" t="s">
        <v>6550</v>
      </c>
      <c r="J1616" s="49">
        <v>11</v>
      </c>
      <c r="K1616" s="49">
        <v>10000</v>
      </c>
      <c r="L1616" s="49">
        <f t="shared" si="154"/>
        <v>-179</v>
      </c>
      <c r="N1616" s="52" t="s">
        <v>243</v>
      </c>
      <c r="P1616" s="49">
        <v>14542</v>
      </c>
      <c r="Q1616" s="49">
        <v>0</v>
      </c>
      <c r="R1616" s="49">
        <v>0</v>
      </c>
      <c r="S1616" s="77">
        <f t="shared" si="155"/>
        <v>14542</v>
      </c>
      <c r="T1616" s="77">
        <f t="shared" si="156"/>
        <v>14542</v>
      </c>
      <c r="U1616" s="49">
        <v>10179</v>
      </c>
      <c r="V1616" s="49">
        <v>2062</v>
      </c>
      <c r="W1616" s="49">
        <v>2071</v>
      </c>
      <c r="X1616" s="49">
        <f t="shared" si="153"/>
        <v>2301</v>
      </c>
      <c r="Y1616" s="49" t="s">
        <v>190</v>
      </c>
      <c r="Z1616" s="53">
        <v>9.6000000000000002E-4</v>
      </c>
      <c r="AB1616" s="53">
        <f t="shared" si="157"/>
        <v>-9.6000000000000002E-4</v>
      </c>
      <c r="AM1616" s="49" t="s">
        <v>3846</v>
      </c>
      <c r="AN1616" s="49" t="s">
        <v>4272</v>
      </c>
    </row>
    <row r="1617" spans="1:40" hidden="1" x14ac:dyDescent="0.2">
      <c r="A1617" s="49" t="s">
        <v>6551</v>
      </c>
      <c r="B1617" s="49" t="s">
        <v>6552</v>
      </c>
      <c r="C1617" s="50" t="s">
        <v>166</v>
      </c>
      <c r="D1617" s="49" t="s">
        <v>403</v>
      </c>
      <c r="E1617" s="49" t="s">
        <v>6553</v>
      </c>
      <c r="F1617" s="49" t="s">
        <v>6316</v>
      </c>
      <c r="G1617" s="49" t="s">
        <v>3962</v>
      </c>
      <c r="H1617" s="49" t="s">
        <v>4285</v>
      </c>
      <c r="I1617" s="51" t="s">
        <v>6554</v>
      </c>
      <c r="J1617" s="49">
        <v>11</v>
      </c>
      <c r="K1617" s="49">
        <v>5000</v>
      </c>
      <c r="L1617" s="49">
        <f t="shared" si="154"/>
        <v>-16943</v>
      </c>
      <c r="N1617" s="52" t="s">
        <v>243</v>
      </c>
      <c r="P1617" s="49">
        <v>19613</v>
      </c>
      <c r="Q1617" s="49">
        <v>0</v>
      </c>
      <c r="R1617" s="49">
        <v>0</v>
      </c>
      <c r="S1617" s="77">
        <f t="shared" si="155"/>
        <v>19613</v>
      </c>
      <c r="T1617" s="77">
        <f t="shared" si="156"/>
        <v>19613</v>
      </c>
      <c r="U1617" s="49">
        <v>21943</v>
      </c>
      <c r="V1617" s="49">
        <v>12776</v>
      </c>
      <c r="W1617" s="49">
        <v>12296</v>
      </c>
      <c r="X1617" s="49">
        <f t="shared" si="153"/>
        <v>-15106</v>
      </c>
      <c r="Y1617" s="49" t="s">
        <v>181</v>
      </c>
      <c r="Z1617" s="53">
        <v>7.0000000000000001E-3</v>
      </c>
      <c r="AB1617" s="53">
        <f t="shared" si="157"/>
        <v>-7.0000000000000001E-3</v>
      </c>
      <c r="AM1617" s="49" t="s">
        <v>3846</v>
      </c>
      <c r="AN1617" s="49" t="s">
        <v>4272</v>
      </c>
    </row>
    <row r="1618" spans="1:40" hidden="1" x14ac:dyDescent="0.2">
      <c r="A1618" s="49" t="s">
        <v>6555</v>
      </c>
      <c r="B1618" s="49" t="s">
        <v>6556</v>
      </c>
      <c r="C1618" s="50" t="s">
        <v>166</v>
      </c>
      <c r="D1618" s="49" t="s">
        <v>437</v>
      </c>
      <c r="E1618" s="49" t="s">
        <v>6557</v>
      </c>
      <c r="F1618" s="49" t="s">
        <v>6316</v>
      </c>
      <c r="G1618" s="49" t="s">
        <v>3962</v>
      </c>
      <c r="H1618" s="49" t="s">
        <v>4285</v>
      </c>
      <c r="I1618" s="51" t="s">
        <v>6558</v>
      </c>
      <c r="J1618" s="49">
        <v>11</v>
      </c>
      <c r="K1618" s="49">
        <v>10000</v>
      </c>
      <c r="L1618" s="49">
        <f t="shared" si="154"/>
        <v>5617</v>
      </c>
      <c r="M1618" s="49">
        <f>L1618*Z1618</f>
        <v>4.9991300000000001</v>
      </c>
      <c r="N1618" s="52" t="s">
        <v>243</v>
      </c>
      <c r="P1618" s="49">
        <v>18943</v>
      </c>
      <c r="Q1618" s="49">
        <v>0</v>
      </c>
      <c r="R1618" s="49">
        <v>0</v>
      </c>
      <c r="S1618" s="77">
        <f t="shared" si="155"/>
        <v>18943</v>
      </c>
      <c r="T1618" s="77">
        <f t="shared" si="156"/>
        <v>18943</v>
      </c>
      <c r="U1618" s="49">
        <v>4383</v>
      </c>
      <c r="V1618" s="49">
        <v>2646</v>
      </c>
      <c r="W1618" s="49">
        <v>2646</v>
      </c>
      <c r="X1618" s="49">
        <f t="shared" si="153"/>
        <v>11914</v>
      </c>
      <c r="Y1618" s="49" t="s">
        <v>190</v>
      </c>
      <c r="Z1618" s="53">
        <v>8.8999999999999995E-4</v>
      </c>
      <c r="AB1618" s="53">
        <f t="shared" si="157"/>
        <v>-8.8999999999999995E-4</v>
      </c>
      <c r="AM1618" s="49" t="s">
        <v>3846</v>
      </c>
      <c r="AN1618" s="49" t="s">
        <v>4272</v>
      </c>
    </row>
    <row r="1619" spans="1:40" hidden="1" x14ac:dyDescent="0.2">
      <c r="A1619" s="49" t="s">
        <v>6559</v>
      </c>
      <c r="B1619" s="49" t="s">
        <v>6560</v>
      </c>
      <c r="C1619" s="50" t="s">
        <v>166</v>
      </c>
      <c r="D1619" s="49" t="s">
        <v>403</v>
      </c>
      <c r="E1619" s="49" t="s">
        <v>6561</v>
      </c>
      <c r="F1619" s="49" t="s">
        <v>6316</v>
      </c>
      <c r="G1619" s="49" t="s">
        <v>3962</v>
      </c>
      <c r="H1619" s="49" t="s">
        <v>4285</v>
      </c>
      <c r="I1619" s="51" t="s">
        <v>6562</v>
      </c>
      <c r="J1619" s="49">
        <v>11</v>
      </c>
      <c r="K1619" s="49">
        <v>10000</v>
      </c>
      <c r="L1619" s="49">
        <f t="shared" si="154"/>
        <v>-21828</v>
      </c>
      <c r="N1619" s="52" t="s">
        <v>243</v>
      </c>
      <c r="P1619" s="49">
        <v>7788</v>
      </c>
      <c r="Q1619" s="49">
        <v>0</v>
      </c>
      <c r="R1619" s="49">
        <v>40000</v>
      </c>
      <c r="S1619" s="77">
        <f t="shared" si="155"/>
        <v>7788</v>
      </c>
      <c r="T1619" s="77">
        <f t="shared" si="156"/>
        <v>47788</v>
      </c>
      <c r="U1619" s="49">
        <v>31828</v>
      </c>
      <c r="V1619" s="49">
        <v>15335</v>
      </c>
      <c r="W1619" s="49">
        <v>10416</v>
      </c>
      <c r="X1619" s="49">
        <f t="shared" si="153"/>
        <v>-39375</v>
      </c>
      <c r="Y1619" s="49" t="s">
        <v>181</v>
      </c>
      <c r="Z1619" s="53">
        <v>3.6000000000000002E-4</v>
      </c>
      <c r="AB1619" s="53">
        <f t="shared" si="157"/>
        <v>-3.6000000000000002E-4</v>
      </c>
      <c r="AM1619" s="49" t="s">
        <v>3846</v>
      </c>
      <c r="AN1619" s="49" t="s">
        <v>4272</v>
      </c>
    </row>
    <row r="1620" spans="1:40" hidden="1" x14ac:dyDescent="0.2">
      <c r="A1620" s="49" t="s">
        <v>6563</v>
      </c>
      <c r="B1620" s="49" t="s">
        <v>6564</v>
      </c>
      <c r="C1620" s="50" t="s">
        <v>166</v>
      </c>
      <c r="D1620" s="49" t="s">
        <v>403</v>
      </c>
      <c r="E1620" s="49" t="s">
        <v>6565</v>
      </c>
      <c r="F1620" s="49" t="s">
        <v>6316</v>
      </c>
      <c r="G1620" s="49" t="s">
        <v>3962</v>
      </c>
      <c r="H1620" s="49" t="s">
        <v>4285</v>
      </c>
      <c r="I1620" s="51" t="s">
        <v>6566</v>
      </c>
      <c r="J1620" s="49">
        <v>11</v>
      </c>
      <c r="K1620" s="49">
        <v>10000</v>
      </c>
      <c r="L1620" s="49">
        <f t="shared" si="154"/>
        <v>-3455</v>
      </c>
      <c r="N1620" s="52" t="s">
        <v>243</v>
      </c>
      <c r="P1620" s="49">
        <v>36030</v>
      </c>
      <c r="Q1620" s="49">
        <v>0</v>
      </c>
      <c r="R1620" s="49">
        <v>0</v>
      </c>
      <c r="S1620" s="77">
        <f t="shared" si="155"/>
        <v>36030</v>
      </c>
      <c r="T1620" s="77">
        <f t="shared" si="156"/>
        <v>36030</v>
      </c>
      <c r="U1620" s="49">
        <v>13455</v>
      </c>
      <c r="V1620" s="49">
        <v>7445</v>
      </c>
      <c r="W1620" s="49">
        <v>7288</v>
      </c>
      <c r="X1620" s="49">
        <f t="shared" si="153"/>
        <v>15130</v>
      </c>
      <c r="Y1620" s="49" t="s">
        <v>190</v>
      </c>
      <c r="Z1620" s="53">
        <v>8.4000000000000003E-4</v>
      </c>
      <c r="AB1620" s="53">
        <f t="shared" si="157"/>
        <v>-8.4000000000000003E-4</v>
      </c>
      <c r="AM1620" s="49" t="s">
        <v>3846</v>
      </c>
      <c r="AN1620" s="49" t="s">
        <v>4272</v>
      </c>
    </row>
    <row r="1621" spans="1:40" hidden="1" x14ac:dyDescent="0.2">
      <c r="A1621" s="49" t="s">
        <v>6567</v>
      </c>
      <c r="B1621" s="49" t="s">
        <v>6568</v>
      </c>
      <c r="C1621" s="50" t="s">
        <v>166</v>
      </c>
      <c r="D1621" s="49" t="s">
        <v>437</v>
      </c>
      <c r="E1621" s="49" t="s">
        <v>6569</v>
      </c>
      <c r="F1621" s="49" t="s">
        <v>6316</v>
      </c>
      <c r="G1621" s="49" t="s">
        <v>3962</v>
      </c>
      <c r="H1621" s="49" t="s">
        <v>4285</v>
      </c>
      <c r="I1621" s="51" t="s">
        <v>6570</v>
      </c>
      <c r="J1621" s="49">
        <v>11</v>
      </c>
      <c r="K1621" s="49">
        <v>10000</v>
      </c>
      <c r="L1621" s="49">
        <f t="shared" si="154"/>
        <v>7832</v>
      </c>
      <c r="M1621" s="82"/>
      <c r="N1621" s="52" t="s">
        <v>243</v>
      </c>
      <c r="P1621" s="49">
        <v>1948</v>
      </c>
      <c r="Q1621" s="49">
        <v>0</v>
      </c>
      <c r="R1621" s="49">
        <v>10000</v>
      </c>
      <c r="S1621" s="77">
        <f t="shared" si="155"/>
        <v>1948</v>
      </c>
      <c r="T1621" s="77">
        <f t="shared" si="156"/>
        <v>11948</v>
      </c>
      <c r="U1621" s="49">
        <v>2168</v>
      </c>
      <c r="V1621" s="49">
        <v>789</v>
      </c>
      <c r="W1621" s="49">
        <v>834</v>
      </c>
      <c r="X1621" s="49">
        <f t="shared" si="153"/>
        <v>-1009</v>
      </c>
      <c r="Y1621" s="49" t="s">
        <v>181</v>
      </c>
      <c r="Z1621" s="53">
        <v>8.4000000000000003E-4</v>
      </c>
      <c r="AB1621" s="53">
        <f t="shared" si="157"/>
        <v>-8.4000000000000003E-4</v>
      </c>
      <c r="AM1621" s="49" t="s">
        <v>3846</v>
      </c>
      <c r="AN1621" s="49" t="s">
        <v>4272</v>
      </c>
    </row>
    <row r="1622" spans="1:40" hidden="1" x14ac:dyDescent="0.2">
      <c r="A1622" s="49" t="s">
        <v>6571</v>
      </c>
      <c r="B1622" s="49" t="s">
        <v>6572</v>
      </c>
      <c r="C1622" s="50" t="s">
        <v>166</v>
      </c>
      <c r="D1622" s="49" t="s">
        <v>403</v>
      </c>
      <c r="E1622" s="49" t="s">
        <v>6573</v>
      </c>
      <c r="F1622" s="49" t="s">
        <v>6316</v>
      </c>
      <c r="G1622" s="49" t="s">
        <v>3962</v>
      </c>
      <c r="H1622" s="49" t="s">
        <v>4285</v>
      </c>
      <c r="I1622" s="51" t="s">
        <v>6574</v>
      </c>
      <c r="J1622" s="49">
        <v>11</v>
      </c>
      <c r="K1622" s="49">
        <v>10000</v>
      </c>
      <c r="L1622" s="49">
        <f t="shared" si="154"/>
        <v>-17716</v>
      </c>
      <c r="N1622" s="52" t="s">
        <v>243</v>
      </c>
      <c r="P1622" s="49">
        <v>15954</v>
      </c>
      <c r="Q1622" s="49">
        <v>0</v>
      </c>
      <c r="R1622" s="49">
        <v>10000</v>
      </c>
      <c r="S1622" s="77">
        <f t="shared" si="155"/>
        <v>15954</v>
      </c>
      <c r="T1622" s="77">
        <f t="shared" si="156"/>
        <v>25954</v>
      </c>
      <c r="U1622" s="49">
        <v>27716</v>
      </c>
      <c r="V1622" s="49">
        <v>12234</v>
      </c>
      <c r="W1622" s="49">
        <v>13071</v>
      </c>
      <c r="X1622" s="49">
        <f t="shared" si="153"/>
        <v>-23996</v>
      </c>
      <c r="Y1622" s="49" t="s">
        <v>181</v>
      </c>
      <c r="Z1622" s="53">
        <v>5.5000000000000003E-4</v>
      </c>
      <c r="AB1622" s="53">
        <f t="shared" si="157"/>
        <v>-5.5000000000000003E-4</v>
      </c>
      <c r="AM1622" s="49" t="s">
        <v>3846</v>
      </c>
      <c r="AN1622" s="49" t="s">
        <v>4272</v>
      </c>
    </row>
    <row r="1623" spans="1:40" hidden="1" x14ac:dyDescent="0.2">
      <c r="A1623" s="49" t="s">
        <v>6575</v>
      </c>
      <c r="B1623" s="49" t="s">
        <v>6576</v>
      </c>
      <c r="C1623" s="50" t="s">
        <v>166</v>
      </c>
      <c r="D1623" s="49" t="s">
        <v>403</v>
      </c>
      <c r="E1623" s="49" t="s">
        <v>6577</v>
      </c>
      <c r="F1623" s="49" t="s">
        <v>6316</v>
      </c>
      <c r="G1623" s="49" t="s">
        <v>3962</v>
      </c>
      <c r="H1623" s="49" t="s">
        <v>4285</v>
      </c>
      <c r="I1623" s="51" t="s">
        <v>6578</v>
      </c>
      <c r="J1623" s="49">
        <v>11</v>
      </c>
      <c r="K1623" s="49">
        <v>10000</v>
      </c>
      <c r="L1623" s="49">
        <f t="shared" si="154"/>
        <v>-75354</v>
      </c>
      <c r="N1623" s="52" t="s">
        <v>243</v>
      </c>
      <c r="P1623" s="49">
        <v>73122</v>
      </c>
      <c r="Q1623" s="49">
        <v>0</v>
      </c>
      <c r="R1623" s="49">
        <v>20000</v>
      </c>
      <c r="S1623" s="77">
        <f t="shared" si="155"/>
        <v>73122</v>
      </c>
      <c r="T1623" s="77">
        <f t="shared" si="156"/>
        <v>93122</v>
      </c>
      <c r="U1623" s="49">
        <v>85354</v>
      </c>
      <c r="V1623" s="49">
        <v>41840</v>
      </c>
      <c r="W1623" s="49">
        <v>41496</v>
      </c>
      <c r="X1623" s="49">
        <f t="shared" si="153"/>
        <v>-54072</v>
      </c>
      <c r="Y1623" s="49" t="s">
        <v>181</v>
      </c>
      <c r="Z1623" s="53">
        <v>5.5000000000000003E-4</v>
      </c>
      <c r="AB1623" s="53">
        <f t="shared" si="157"/>
        <v>-5.5000000000000003E-4</v>
      </c>
      <c r="AM1623" s="49" t="s">
        <v>3846</v>
      </c>
      <c r="AN1623" s="49" t="s">
        <v>4272</v>
      </c>
    </row>
    <row r="1624" spans="1:40" hidden="1" x14ac:dyDescent="0.2">
      <c r="A1624" s="49" t="s">
        <v>6579</v>
      </c>
      <c r="B1624" s="49" t="s">
        <v>6580</v>
      </c>
      <c r="C1624" s="50" t="s">
        <v>166</v>
      </c>
      <c r="D1624" s="49" t="s">
        <v>403</v>
      </c>
      <c r="E1624" s="49" t="s">
        <v>6581</v>
      </c>
      <c r="F1624" s="49" t="s">
        <v>6316</v>
      </c>
      <c r="G1624" s="49" t="s">
        <v>3962</v>
      </c>
      <c r="H1624" s="49" t="s">
        <v>4285</v>
      </c>
      <c r="I1624" s="51" t="s">
        <v>6582</v>
      </c>
      <c r="J1624" s="49">
        <v>11</v>
      </c>
      <c r="K1624" s="49">
        <v>10000</v>
      </c>
      <c r="L1624" s="49">
        <f t="shared" si="154"/>
        <v>-6552</v>
      </c>
      <c r="N1624" s="52" t="s">
        <v>243</v>
      </c>
      <c r="P1624" s="49">
        <v>21478</v>
      </c>
      <c r="Q1624" s="49">
        <v>0</v>
      </c>
      <c r="R1624" s="49">
        <v>0</v>
      </c>
      <c r="S1624" s="77">
        <f t="shared" si="155"/>
        <v>21478</v>
      </c>
      <c r="T1624" s="77">
        <f t="shared" si="156"/>
        <v>21478</v>
      </c>
      <c r="U1624" s="49">
        <v>16552</v>
      </c>
      <c r="V1624" s="49">
        <v>4320</v>
      </c>
      <c r="W1624" s="49">
        <v>1164</v>
      </c>
      <c r="X1624" s="49">
        <f t="shared" si="153"/>
        <v>606</v>
      </c>
      <c r="Y1624" s="49" t="s">
        <v>190</v>
      </c>
      <c r="Z1624" s="53">
        <v>3.6000000000000002E-4</v>
      </c>
      <c r="AB1624" s="53">
        <f t="shared" si="157"/>
        <v>-3.6000000000000002E-4</v>
      </c>
      <c r="AM1624" s="49" t="s">
        <v>3846</v>
      </c>
      <c r="AN1624" s="49" t="s">
        <v>4272</v>
      </c>
    </row>
    <row r="1625" spans="1:40" hidden="1" x14ac:dyDescent="0.2">
      <c r="A1625" s="51" t="s">
        <v>6583</v>
      </c>
      <c r="B1625" s="49" t="s">
        <v>6584</v>
      </c>
      <c r="C1625" s="50" t="s">
        <v>166</v>
      </c>
      <c r="D1625" s="49" t="s">
        <v>403</v>
      </c>
      <c r="E1625" s="51" t="s">
        <v>6585</v>
      </c>
      <c r="F1625" s="49" t="s">
        <v>6316</v>
      </c>
      <c r="G1625" s="49" t="s">
        <v>3962</v>
      </c>
      <c r="H1625" s="49" t="s">
        <v>4285</v>
      </c>
      <c r="I1625" s="51" t="s">
        <v>6586</v>
      </c>
      <c r="J1625" s="49">
        <v>11</v>
      </c>
      <c r="K1625" s="49">
        <v>10000</v>
      </c>
      <c r="L1625" s="49">
        <f t="shared" si="154"/>
        <v>-146860</v>
      </c>
      <c r="N1625" s="52" t="s">
        <v>243</v>
      </c>
      <c r="P1625" s="49">
        <v>91017</v>
      </c>
      <c r="Q1625" s="49">
        <v>0</v>
      </c>
      <c r="R1625" s="49">
        <v>70000</v>
      </c>
      <c r="S1625" s="77">
        <f t="shared" si="155"/>
        <v>91017</v>
      </c>
      <c r="T1625" s="77">
        <f t="shared" si="156"/>
        <v>161017</v>
      </c>
      <c r="U1625" s="49">
        <v>156860</v>
      </c>
      <c r="V1625" s="49">
        <v>89468</v>
      </c>
      <c r="W1625" s="49">
        <v>89613</v>
      </c>
      <c r="X1625" s="49">
        <f t="shared" si="153"/>
        <v>-155311</v>
      </c>
      <c r="Y1625" s="49" t="s">
        <v>181</v>
      </c>
      <c r="Z1625" s="53">
        <v>8.8000000000000003E-4</v>
      </c>
      <c r="AB1625" s="53">
        <f t="shared" si="157"/>
        <v>-8.8000000000000003E-4</v>
      </c>
      <c r="AM1625" s="49" t="s">
        <v>3846</v>
      </c>
      <c r="AN1625" s="49" t="s">
        <v>4272</v>
      </c>
    </row>
    <row r="1626" spans="1:40" hidden="1" x14ac:dyDescent="0.2">
      <c r="A1626" s="49" t="s">
        <v>6587</v>
      </c>
      <c r="B1626" s="49" t="s">
        <v>6588</v>
      </c>
      <c r="C1626" s="50" t="s">
        <v>166</v>
      </c>
      <c r="D1626" s="49" t="s">
        <v>403</v>
      </c>
      <c r="E1626" s="49" t="s">
        <v>6589</v>
      </c>
      <c r="F1626" s="49" t="s">
        <v>6316</v>
      </c>
      <c r="G1626" s="49" t="s">
        <v>3962</v>
      </c>
      <c r="H1626" s="49" t="s">
        <v>4285</v>
      </c>
      <c r="I1626" s="51" t="s">
        <v>6590</v>
      </c>
      <c r="J1626" s="49">
        <v>11</v>
      </c>
      <c r="K1626" s="49">
        <v>5000</v>
      </c>
      <c r="L1626" s="49">
        <f t="shared" si="154"/>
        <v>2948</v>
      </c>
      <c r="M1626" s="49">
        <f>L1626*Z1626</f>
        <v>3.21332</v>
      </c>
      <c r="N1626" s="52" t="s">
        <v>243</v>
      </c>
      <c r="P1626" s="49">
        <v>4868</v>
      </c>
      <c r="Q1626" s="49">
        <v>0</v>
      </c>
      <c r="R1626" s="49">
        <v>0</v>
      </c>
      <c r="S1626" s="77">
        <f t="shared" si="155"/>
        <v>4868</v>
      </c>
      <c r="T1626" s="77">
        <f t="shared" si="156"/>
        <v>4868</v>
      </c>
      <c r="U1626" s="49">
        <v>2052</v>
      </c>
      <c r="V1626" s="49">
        <v>1011</v>
      </c>
      <c r="W1626" s="49">
        <v>963</v>
      </c>
      <c r="X1626" s="49">
        <f t="shared" si="153"/>
        <v>1805</v>
      </c>
      <c r="Y1626" s="49" t="s">
        <v>190</v>
      </c>
      <c r="Z1626" s="53">
        <v>1.09E-3</v>
      </c>
      <c r="AB1626" s="53">
        <f t="shared" si="157"/>
        <v>-1.09E-3</v>
      </c>
      <c r="AM1626" s="49" t="s">
        <v>3846</v>
      </c>
      <c r="AN1626" s="49" t="s">
        <v>4272</v>
      </c>
    </row>
    <row r="1627" spans="1:40" hidden="1" x14ac:dyDescent="0.2">
      <c r="A1627" s="49" t="s">
        <v>6591</v>
      </c>
      <c r="B1627" s="49" t="s">
        <v>6592</v>
      </c>
      <c r="C1627" s="50" t="s">
        <v>166</v>
      </c>
      <c r="D1627" s="49" t="s">
        <v>403</v>
      </c>
      <c r="E1627" s="49" t="s">
        <v>6593</v>
      </c>
      <c r="F1627" s="49" t="s">
        <v>6316</v>
      </c>
      <c r="G1627" s="49" t="s">
        <v>3962</v>
      </c>
      <c r="H1627" s="49" t="s">
        <v>4285</v>
      </c>
      <c r="I1627" s="51" t="s">
        <v>6594</v>
      </c>
      <c r="J1627" s="49">
        <v>11</v>
      </c>
      <c r="K1627" s="49">
        <v>10000</v>
      </c>
      <c r="L1627" s="49">
        <f t="shared" si="154"/>
        <v>-57881</v>
      </c>
      <c r="N1627" s="52" t="s">
        <v>243</v>
      </c>
      <c r="P1627" s="49">
        <v>89822</v>
      </c>
      <c r="Q1627" s="49">
        <v>0</v>
      </c>
      <c r="R1627" s="49">
        <v>0</v>
      </c>
      <c r="S1627" s="77">
        <f t="shared" si="155"/>
        <v>89822</v>
      </c>
      <c r="T1627" s="77">
        <f t="shared" si="156"/>
        <v>89822</v>
      </c>
      <c r="U1627" s="49">
        <v>67881</v>
      </c>
      <c r="V1627" s="49">
        <v>29702</v>
      </c>
      <c r="W1627" s="49">
        <v>34717</v>
      </c>
      <c r="X1627" s="49">
        <f t="shared" si="153"/>
        <v>-7761</v>
      </c>
      <c r="Y1627" s="49" t="s">
        <v>181</v>
      </c>
      <c r="Z1627" s="53">
        <v>3.6000000000000002E-4</v>
      </c>
      <c r="AB1627" s="53">
        <f t="shared" si="157"/>
        <v>-3.6000000000000002E-4</v>
      </c>
      <c r="AM1627" s="49" t="s">
        <v>3846</v>
      </c>
      <c r="AN1627" s="49" t="s">
        <v>4272</v>
      </c>
    </row>
    <row r="1628" spans="1:40" ht="60" hidden="1" x14ac:dyDescent="0.2">
      <c r="A1628" s="49" t="s">
        <v>6595</v>
      </c>
      <c r="B1628" s="49" t="s">
        <v>6596</v>
      </c>
      <c r="C1628" s="50" t="s">
        <v>166</v>
      </c>
      <c r="D1628" s="49" t="s">
        <v>2310</v>
      </c>
      <c r="E1628" s="49" t="s">
        <v>6597</v>
      </c>
      <c r="F1628" s="49" t="s">
        <v>6316</v>
      </c>
      <c r="G1628" s="49" t="s">
        <v>3962</v>
      </c>
      <c r="H1628" s="49" t="s">
        <v>4285</v>
      </c>
      <c r="I1628" s="51" t="s">
        <v>6598</v>
      </c>
      <c r="J1628" s="49">
        <v>13</v>
      </c>
      <c r="K1628" s="49">
        <v>5000</v>
      </c>
      <c r="L1628" s="49">
        <f t="shared" si="154"/>
        <v>5000</v>
      </c>
      <c r="M1628" s="49">
        <f>L1628*Z1628</f>
        <v>16.349999999999998</v>
      </c>
      <c r="N1628" s="52" t="s">
        <v>243</v>
      </c>
      <c r="O1628" s="52" t="s">
        <v>504</v>
      </c>
      <c r="P1628" s="49">
        <v>2573</v>
      </c>
      <c r="Q1628" s="49">
        <v>0</v>
      </c>
      <c r="R1628" s="49">
        <v>0</v>
      </c>
      <c r="S1628" s="77">
        <f t="shared" si="155"/>
        <v>2573</v>
      </c>
      <c r="T1628" s="77">
        <f t="shared" si="156"/>
        <v>2573</v>
      </c>
      <c r="U1628" s="49">
        <v>0</v>
      </c>
      <c r="V1628" s="49">
        <v>0</v>
      </c>
      <c r="W1628" s="49">
        <v>0</v>
      </c>
      <c r="X1628" s="49">
        <f t="shared" si="153"/>
        <v>2573</v>
      </c>
      <c r="Y1628" s="49" t="s">
        <v>190</v>
      </c>
      <c r="Z1628" s="53">
        <v>3.2699999999999999E-3</v>
      </c>
      <c r="AB1628" s="53">
        <f t="shared" si="157"/>
        <v>-3.2699999999999999E-3</v>
      </c>
      <c r="AM1628" s="49" t="s">
        <v>3846</v>
      </c>
      <c r="AN1628" s="49" t="s">
        <v>4272</v>
      </c>
    </row>
    <row r="1629" spans="1:40" hidden="1" x14ac:dyDescent="0.2">
      <c r="A1629" s="49" t="s">
        <v>6599</v>
      </c>
      <c r="B1629" s="49" t="s">
        <v>6600</v>
      </c>
      <c r="C1629" s="50" t="s">
        <v>166</v>
      </c>
      <c r="D1629" s="49" t="s">
        <v>403</v>
      </c>
      <c r="E1629" s="49" t="s">
        <v>6601</v>
      </c>
      <c r="F1629" s="49" t="s">
        <v>6316</v>
      </c>
      <c r="G1629" s="49" t="s">
        <v>3962</v>
      </c>
      <c r="H1629" s="49" t="s">
        <v>4285</v>
      </c>
      <c r="I1629" s="51" t="s">
        <v>6602</v>
      </c>
      <c r="J1629" s="49">
        <v>11</v>
      </c>
      <c r="K1629" s="49">
        <v>10000</v>
      </c>
      <c r="L1629" s="49">
        <f t="shared" si="154"/>
        <v>-205636</v>
      </c>
      <c r="N1629" s="52" t="s">
        <v>243</v>
      </c>
      <c r="P1629" s="49">
        <v>73102</v>
      </c>
      <c r="Q1629" s="49">
        <v>0</v>
      </c>
      <c r="R1629" s="49">
        <v>130000</v>
      </c>
      <c r="S1629" s="77">
        <f t="shared" si="155"/>
        <v>73102</v>
      </c>
      <c r="T1629" s="77">
        <f t="shared" si="156"/>
        <v>203102</v>
      </c>
      <c r="U1629" s="49">
        <v>215636</v>
      </c>
      <c r="V1629" s="49">
        <v>130960</v>
      </c>
      <c r="W1629" s="49">
        <v>123089</v>
      </c>
      <c r="X1629" s="49">
        <f t="shared" si="153"/>
        <v>-273494</v>
      </c>
      <c r="Y1629" s="49" t="s">
        <v>181</v>
      </c>
      <c r="Z1629" s="53">
        <v>3.6000000000000002E-4</v>
      </c>
      <c r="AB1629" s="53">
        <f t="shared" si="157"/>
        <v>-3.6000000000000002E-4</v>
      </c>
      <c r="AM1629" s="49" t="s">
        <v>3846</v>
      </c>
      <c r="AN1629" s="49" t="s">
        <v>4272</v>
      </c>
    </row>
    <row r="1630" spans="1:40" hidden="1" x14ac:dyDescent="0.2">
      <c r="A1630" s="49" t="s">
        <v>6603</v>
      </c>
      <c r="B1630" s="49" t="s">
        <v>6604</v>
      </c>
      <c r="C1630" s="50" t="s">
        <v>166</v>
      </c>
      <c r="D1630" s="49" t="s">
        <v>437</v>
      </c>
      <c r="E1630" s="49" t="s">
        <v>6605</v>
      </c>
      <c r="F1630" s="49" t="s">
        <v>6316</v>
      </c>
      <c r="G1630" s="49" t="s">
        <v>3962</v>
      </c>
      <c r="H1630" s="49" t="s">
        <v>4285</v>
      </c>
      <c r="I1630" s="51" t="s">
        <v>6606</v>
      </c>
      <c r="J1630" s="49">
        <v>11</v>
      </c>
      <c r="K1630" s="49">
        <v>10000</v>
      </c>
      <c r="L1630" s="49">
        <f t="shared" si="154"/>
        <v>8090</v>
      </c>
      <c r="M1630" s="49">
        <f>L1630*Z1630</f>
        <v>2.9124000000000003</v>
      </c>
      <c r="N1630" s="52" t="s">
        <v>243</v>
      </c>
      <c r="P1630" s="49">
        <v>9290</v>
      </c>
      <c r="Q1630" s="49">
        <v>0</v>
      </c>
      <c r="R1630" s="49">
        <v>0</v>
      </c>
      <c r="S1630" s="77">
        <f t="shared" si="155"/>
        <v>9290</v>
      </c>
      <c r="T1630" s="77">
        <f t="shared" si="156"/>
        <v>9290</v>
      </c>
      <c r="U1630" s="49">
        <v>1910</v>
      </c>
      <c r="V1630" s="49">
        <v>579</v>
      </c>
      <c r="W1630" s="49">
        <v>579</v>
      </c>
      <c r="X1630" s="49">
        <f t="shared" si="153"/>
        <v>6801</v>
      </c>
      <c r="Y1630" s="49" t="s">
        <v>190</v>
      </c>
      <c r="Z1630" s="53">
        <v>3.6000000000000002E-4</v>
      </c>
      <c r="AB1630" s="53">
        <f t="shared" si="157"/>
        <v>-3.6000000000000002E-4</v>
      </c>
      <c r="AM1630" s="49" t="s">
        <v>3846</v>
      </c>
      <c r="AN1630" s="49" t="s">
        <v>4272</v>
      </c>
    </row>
    <row r="1631" spans="1:40" hidden="1" x14ac:dyDescent="0.2">
      <c r="A1631" s="49" t="s">
        <v>6607</v>
      </c>
      <c r="B1631" s="49" t="s">
        <v>6608</v>
      </c>
      <c r="C1631" s="50" t="s">
        <v>166</v>
      </c>
      <c r="D1631" s="49" t="s">
        <v>437</v>
      </c>
      <c r="E1631" s="49" t="s">
        <v>6609</v>
      </c>
      <c r="F1631" s="49" t="s">
        <v>6316</v>
      </c>
      <c r="G1631" s="49" t="s">
        <v>3962</v>
      </c>
      <c r="H1631" s="49" t="s">
        <v>4285</v>
      </c>
      <c r="I1631" s="51" t="s">
        <v>6610</v>
      </c>
      <c r="J1631" s="49">
        <v>11</v>
      </c>
      <c r="K1631" s="49">
        <v>10000</v>
      </c>
      <c r="L1631" s="49">
        <f t="shared" si="154"/>
        <v>1537</v>
      </c>
      <c r="M1631" s="82"/>
      <c r="N1631" s="52" t="s">
        <v>243</v>
      </c>
      <c r="P1631" s="49">
        <v>7347</v>
      </c>
      <c r="Q1631" s="49">
        <v>0</v>
      </c>
      <c r="R1631" s="49">
        <v>10000</v>
      </c>
      <c r="S1631" s="77">
        <f t="shared" si="155"/>
        <v>7347</v>
      </c>
      <c r="T1631" s="77">
        <f t="shared" si="156"/>
        <v>17347</v>
      </c>
      <c r="U1631" s="49">
        <v>8463</v>
      </c>
      <c r="V1631" s="49">
        <v>1987</v>
      </c>
      <c r="W1631" s="49">
        <v>1977</v>
      </c>
      <c r="X1631" s="49">
        <f t="shared" si="153"/>
        <v>-3103</v>
      </c>
      <c r="Y1631" s="49" t="s">
        <v>181</v>
      </c>
      <c r="Z1631" s="53">
        <v>4.9500000000000004E-3</v>
      </c>
      <c r="AB1631" s="53">
        <f t="shared" si="157"/>
        <v>-4.9500000000000004E-3</v>
      </c>
      <c r="AM1631" s="49" t="s">
        <v>3846</v>
      </c>
      <c r="AN1631" s="49" t="s">
        <v>4272</v>
      </c>
    </row>
    <row r="1632" spans="1:40" hidden="1" x14ac:dyDescent="0.2">
      <c r="A1632" s="49" t="s">
        <v>6611</v>
      </c>
      <c r="B1632" s="49" t="s">
        <v>6612</v>
      </c>
      <c r="C1632" s="50" t="s">
        <v>166</v>
      </c>
      <c r="D1632" s="49" t="s">
        <v>403</v>
      </c>
      <c r="E1632" s="49" t="s">
        <v>6613</v>
      </c>
      <c r="F1632" s="49" t="s">
        <v>6316</v>
      </c>
      <c r="G1632" s="49" t="s">
        <v>3962</v>
      </c>
      <c r="H1632" s="49" t="s">
        <v>4285</v>
      </c>
      <c r="I1632" s="51" t="s">
        <v>6614</v>
      </c>
      <c r="J1632" s="49">
        <v>11</v>
      </c>
      <c r="K1632" s="49">
        <v>10000</v>
      </c>
      <c r="L1632" s="49">
        <f t="shared" si="154"/>
        <v>-4093</v>
      </c>
      <c r="N1632" s="52" t="s">
        <v>243</v>
      </c>
      <c r="P1632" s="49">
        <v>58710</v>
      </c>
      <c r="Q1632" s="49">
        <v>0</v>
      </c>
      <c r="R1632" s="49">
        <v>0</v>
      </c>
      <c r="S1632" s="77">
        <f t="shared" si="155"/>
        <v>58710</v>
      </c>
      <c r="T1632" s="77">
        <f t="shared" si="156"/>
        <v>58710</v>
      </c>
      <c r="U1632" s="49">
        <v>14093</v>
      </c>
      <c r="V1632" s="49">
        <v>7959</v>
      </c>
      <c r="W1632" s="49">
        <v>7759</v>
      </c>
      <c r="X1632" s="49">
        <f t="shared" si="153"/>
        <v>36658</v>
      </c>
      <c r="Y1632" s="49" t="s">
        <v>190</v>
      </c>
      <c r="Z1632" s="53">
        <v>3.6000000000000002E-4</v>
      </c>
      <c r="AB1632" s="53">
        <f t="shared" si="157"/>
        <v>-3.6000000000000002E-4</v>
      </c>
      <c r="AM1632" s="49" t="s">
        <v>3846</v>
      </c>
      <c r="AN1632" s="49" t="s">
        <v>4272</v>
      </c>
    </row>
    <row r="1633" spans="1:40" hidden="1" x14ac:dyDescent="0.2">
      <c r="A1633" s="49" t="s">
        <v>6615</v>
      </c>
      <c r="B1633" s="49" t="s">
        <v>6616</v>
      </c>
      <c r="C1633" s="50" t="s">
        <v>166</v>
      </c>
      <c r="D1633" s="49" t="s">
        <v>403</v>
      </c>
      <c r="E1633" s="49" t="s">
        <v>6617</v>
      </c>
      <c r="F1633" s="49" t="s">
        <v>6316</v>
      </c>
      <c r="G1633" s="49" t="s">
        <v>3962</v>
      </c>
      <c r="H1633" s="49" t="s">
        <v>4285</v>
      </c>
      <c r="I1633" s="51" t="s">
        <v>6618</v>
      </c>
      <c r="J1633" s="49">
        <v>11</v>
      </c>
      <c r="K1633" s="49">
        <v>10000</v>
      </c>
      <c r="L1633" s="49">
        <f t="shared" si="154"/>
        <v>-121729</v>
      </c>
      <c r="N1633" s="52" t="s">
        <v>243</v>
      </c>
      <c r="P1633" s="49">
        <v>115060</v>
      </c>
      <c r="Q1633" s="49">
        <v>0</v>
      </c>
      <c r="R1633" s="49">
        <v>0</v>
      </c>
      <c r="S1633" s="77">
        <f t="shared" si="155"/>
        <v>115060</v>
      </c>
      <c r="T1633" s="77">
        <f t="shared" si="156"/>
        <v>115060</v>
      </c>
      <c r="U1633" s="49">
        <v>131729</v>
      </c>
      <c r="V1633" s="49">
        <v>63064</v>
      </c>
      <c r="W1633" s="49">
        <v>66545</v>
      </c>
      <c r="X1633" s="49">
        <f t="shared" si="153"/>
        <v>-79733</v>
      </c>
      <c r="Y1633" s="49" t="s">
        <v>181</v>
      </c>
      <c r="Z1633" s="53">
        <v>3.6000000000000002E-4</v>
      </c>
      <c r="AB1633" s="53">
        <f t="shared" si="157"/>
        <v>-3.6000000000000002E-4</v>
      </c>
      <c r="AM1633" s="49" t="s">
        <v>3846</v>
      </c>
      <c r="AN1633" s="49" t="s">
        <v>4272</v>
      </c>
    </row>
    <row r="1634" spans="1:40" hidden="1" x14ac:dyDescent="0.2">
      <c r="A1634" s="49" t="s">
        <v>6619</v>
      </c>
      <c r="B1634" s="49" t="s">
        <v>6620</v>
      </c>
      <c r="C1634" s="50" t="s">
        <v>166</v>
      </c>
      <c r="D1634" s="49" t="s">
        <v>437</v>
      </c>
      <c r="E1634" s="49" t="s">
        <v>6621</v>
      </c>
      <c r="F1634" s="49" t="s">
        <v>6316</v>
      </c>
      <c r="G1634" s="49" t="s">
        <v>3962</v>
      </c>
      <c r="H1634" s="49" t="s">
        <v>6461</v>
      </c>
      <c r="I1634" s="51" t="s">
        <v>6622</v>
      </c>
      <c r="J1634" s="49">
        <v>31</v>
      </c>
      <c r="K1634" s="49">
        <v>2000</v>
      </c>
      <c r="L1634" s="49">
        <f t="shared" si="154"/>
        <v>-9508</v>
      </c>
      <c r="N1634" s="52" t="s">
        <v>243</v>
      </c>
      <c r="P1634" s="49">
        <v>31155</v>
      </c>
      <c r="Q1634" s="49">
        <v>0</v>
      </c>
      <c r="R1634" s="49">
        <v>0</v>
      </c>
      <c r="S1634" s="77">
        <f t="shared" si="155"/>
        <v>31155</v>
      </c>
      <c r="T1634" s="77">
        <f t="shared" si="156"/>
        <v>31155</v>
      </c>
      <c r="U1634" s="49">
        <v>11508</v>
      </c>
      <c r="V1634" s="49">
        <v>8514</v>
      </c>
      <c r="W1634" s="49">
        <v>8114</v>
      </c>
      <c r="X1634" s="49">
        <f t="shared" si="153"/>
        <v>11133</v>
      </c>
      <c r="Y1634" s="49" t="s">
        <v>190</v>
      </c>
      <c r="Z1634" s="53">
        <v>0.1</v>
      </c>
      <c r="AB1634" s="53">
        <f t="shared" si="157"/>
        <v>-0.1</v>
      </c>
      <c r="AM1634" s="49" t="s">
        <v>3846</v>
      </c>
      <c r="AN1634" s="49" t="s">
        <v>4272</v>
      </c>
    </row>
    <row r="1635" spans="1:40" hidden="1" x14ac:dyDescent="0.2">
      <c r="A1635" s="49" t="s">
        <v>6623</v>
      </c>
      <c r="B1635" s="49" t="s">
        <v>6624</v>
      </c>
      <c r="C1635" s="50" t="s">
        <v>166</v>
      </c>
      <c r="D1635" s="49" t="s">
        <v>403</v>
      </c>
      <c r="E1635" s="49" t="s">
        <v>6625</v>
      </c>
      <c r="F1635" s="49" t="s">
        <v>6316</v>
      </c>
      <c r="G1635" s="49" t="s">
        <v>3962</v>
      </c>
      <c r="H1635" s="49" t="s">
        <v>4285</v>
      </c>
      <c r="I1635" s="51" t="s">
        <v>6626</v>
      </c>
      <c r="J1635" s="49">
        <v>11</v>
      </c>
      <c r="K1635" s="49">
        <v>10000</v>
      </c>
      <c r="L1635" s="49">
        <f t="shared" si="154"/>
        <v>-169682</v>
      </c>
      <c r="N1635" s="52" t="s">
        <v>243</v>
      </c>
      <c r="P1635" s="49">
        <v>72050</v>
      </c>
      <c r="Q1635" s="49">
        <v>0</v>
      </c>
      <c r="R1635" s="49">
        <v>120000</v>
      </c>
      <c r="S1635" s="77">
        <f t="shared" si="155"/>
        <v>72050</v>
      </c>
      <c r="T1635" s="77">
        <f t="shared" si="156"/>
        <v>192050</v>
      </c>
      <c r="U1635" s="49">
        <v>179682</v>
      </c>
      <c r="V1635" s="49">
        <v>88506</v>
      </c>
      <c r="W1635" s="49">
        <v>86600</v>
      </c>
      <c r="X1635" s="49">
        <f t="shared" si="153"/>
        <v>-196138</v>
      </c>
      <c r="Y1635" s="49" t="s">
        <v>181</v>
      </c>
      <c r="Z1635" s="53">
        <v>3.6000000000000002E-4</v>
      </c>
      <c r="AB1635" s="53">
        <f t="shared" si="157"/>
        <v>-3.6000000000000002E-4</v>
      </c>
      <c r="AM1635" s="49" t="s">
        <v>3846</v>
      </c>
      <c r="AN1635" s="49" t="s">
        <v>4272</v>
      </c>
    </row>
    <row r="1636" spans="1:40" hidden="1" x14ac:dyDescent="0.2">
      <c r="A1636" s="49" t="s">
        <v>6627</v>
      </c>
      <c r="B1636" s="49" t="s">
        <v>6628</v>
      </c>
      <c r="C1636" s="50" t="s">
        <v>166</v>
      </c>
      <c r="D1636" s="49" t="s">
        <v>403</v>
      </c>
      <c r="E1636" s="49" t="s">
        <v>6629</v>
      </c>
      <c r="F1636" s="49" t="s">
        <v>6316</v>
      </c>
      <c r="G1636" s="49" t="s">
        <v>3962</v>
      </c>
      <c r="H1636" s="49" t="s">
        <v>4285</v>
      </c>
      <c r="I1636" s="51" t="s">
        <v>6630</v>
      </c>
      <c r="J1636" s="49">
        <v>11</v>
      </c>
      <c r="K1636" s="49">
        <v>10000</v>
      </c>
      <c r="L1636" s="49">
        <f t="shared" si="154"/>
        <v>-24550</v>
      </c>
      <c r="N1636" s="52" t="s">
        <v>243</v>
      </c>
      <c r="P1636" s="49">
        <v>30109</v>
      </c>
      <c r="Q1636" s="49">
        <v>0</v>
      </c>
      <c r="R1636" s="49">
        <v>10000</v>
      </c>
      <c r="S1636" s="77">
        <f t="shared" si="155"/>
        <v>30109</v>
      </c>
      <c r="T1636" s="77">
        <f t="shared" si="156"/>
        <v>40109</v>
      </c>
      <c r="U1636" s="49">
        <v>34550</v>
      </c>
      <c r="V1636" s="49">
        <v>19707</v>
      </c>
      <c r="W1636" s="49">
        <v>19341</v>
      </c>
      <c r="X1636" s="49">
        <f t="shared" si="153"/>
        <v>-24148</v>
      </c>
      <c r="Y1636" s="49" t="s">
        <v>181</v>
      </c>
      <c r="Z1636" s="53">
        <v>8.4000000000000003E-4</v>
      </c>
      <c r="AB1636" s="53">
        <f t="shared" si="157"/>
        <v>-8.4000000000000003E-4</v>
      </c>
      <c r="AM1636" s="49" t="s">
        <v>3846</v>
      </c>
      <c r="AN1636" s="49" t="s">
        <v>4272</v>
      </c>
    </row>
    <row r="1637" spans="1:40" hidden="1" x14ac:dyDescent="0.2">
      <c r="A1637" s="49" t="s">
        <v>6631</v>
      </c>
      <c r="B1637" s="49" t="s">
        <v>6632</v>
      </c>
      <c r="C1637" s="50" t="s">
        <v>166</v>
      </c>
      <c r="D1637" s="49" t="s">
        <v>437</v>
      </c>
      <c r="E1637" s="49" t="s">
        <v>6633</v>
      </c>
      <c r="F1637" s="49" t="s">
        <v>6316</v>
      </c>
      <c r="G1637" s="49" t="s">
        <v>3962</v>
      </c>
      <c r="H1637" s="49" t="s">
        <v>4285</v>
      </c>
      <c r="I1637" s="51" t="s">
        <v>6634</v>
      </c>
      <c r="J1637" s="49">
        <v>11</v>
      </c>
      <c r="K1637" s="49">
        <v>10000</v>
      </c>
      <c r="L1637" s="49">
        <f t="shared" si="154"/>
        <v>-4635</v>
      </c>
      <c r="N1637" s="52" t="s">
        <v>243</v>
      </c>
      <c r="P1637" s="49">
        <v>4669</v>
      </c>
      <c r="Q1637" s="49">
        <v>0</v>
      </c>
      <c r="R1637" s="49">
        <v>20000</v>
      </c>
      <c r="S1637" s="77">
        <f t="shared" si="155"/>
        <v>4669</v>
      </c>
      <c r="T1637" s="77">
        <f t="shared" si="156"/>
        <v>24669</v>
      </c>
      <c r="U1637" s="49">
        <v>14635</v>
      </c>
      <c r="V1637" s="49">
        <v>9912</v>
      </c>
      <c r="W1637" s="49">
        <v>10122</v>
      </c>
      <c r="X1637" s="49">
        <f t="shared" si="153"/>
        <v>-19878</v>
      </c>
      <c r="Y1637" s="49" t="s">
        <v>181</v>
      </c>
      <c r="Z1637" s="53">
        <v>4.9500000000000004E-3</v>
      </c>
      <c r="AB1637" s="53">
        <f t="shared" si="157"/>
        <v>-4.9500000000000004E-3</v>
      </c>
      <c r="AM1637" s="49" t="s">
        <v>3846</v>
      </c>
      <c r="AN1637" s="49" t="s">
        <v>4272</v>
      </c>
    </row>
    <row r="1638" spans="1:40" hidden="1" x14ac:dyDescent="0.2">
      <c r="A1638" s="49" t="s">
        <v>6635</v>
      </c>
      <c r="B1638" s="49" t="s">
        <v>6636</v>
      </c>
      <c r="C1638" s="50" t="s">
        <v>166</v>
      </c>
      <c r="D1638" s="49" t="s">
        <v>437</v>
      </c>
      <c r="E1638" s="49" t="s">
        <v>6637</v>
      </c>
      <c r="F1638" s="49" t="s">
        <v>6316</v>
      </c>
      <c r="G1638" s="49" t="s">
        <v>3962</v>
      </c>
      <c r="H1638" s="49" t="s">
        <v>4285</v>
      </c>
      <c r="I1638" s="51" t="s">
        <v>6638</v>
      </c>
      <c r="J1638" s="49">
        <v>11</v>
      </c>
      <c r="K1638" s="49">
        <v>5000</v>
      </c>
      <c r="L1638" s="49">
        <f t="shared" si="154"/>
        <v>3705</v>
      </c>
      <c r="M1638" s="49">
        <f>L1638*Z1638</f>
        <v>2.5935000000000001</v>
      </c>
      <c r="N1638" s="52" t="s">
        <v>243</v>
      </c>
      <c r="P1638" s="49">
        <v>3609</v>
      </c>
      <c r="Q1638" s="49">
        <v>0</v>
      </c>
      <c r="R1638" s="49">
        <v>0</v>
      </c>
      <c r="S1638" s="77">
        <f t="shared" si="155"/>
        <v>3609</v>
      </c>
      <c r="T1638" s="77">
        <f t="shared" si="156"/>
        <v>3609</v>
      </c>
      <c r="U1638" s="49">
        <v>1295</v>
      </c>
      <c r="V1638" s="49">
        <v>390</v>
      </c>
      <c r="W1638" s="49">
        <v>390</v>
      </c>
      <c r="X1638" s="49">
        <f t="shared" si="153"/>
        <v>1924</v>
      </c>
      <c r="Y1638" s="49" t="s">
        <v>190</v>
      </c>
      <c r="Z1638" s="53">
        <v>6.9999999999999999E-4</v>
      </c>
      <c r="AB1638" s="53">
        <f t="shared" si="157"/>
        <v>-6.9999999999999999E-4</v>
      </c>
      <c r="AM1638" s="49" t="s">
        <v>3846</v>
      </c>
      <c r="AN1638" s="49" t="s">
        <v>4272</v>
      </c>
    </row>
    <row r="1639" spans="1:40" hidden="1" x14ac:dyDescent="0.2">
      <c r="A1639" s="49" t="s">
        <v>6639</v>
      </c>
      <c r="B1639" s="49" t="s">
        <v>6640</v>
      </c>
      <c r="C1639" s="50" t="s">
        <v>166</v>
      </c>
      <c r="D1639" s="49" t="s">
        <v>403</v>
      </c>
      <c r="E1639" s="49" t="s">
        <v>6641</v>
      </c>
      <c r="F1639" s="49" t="s">
        <v>6316</v>
      </c>
      <c r="G1639" s="49" t="s">
        <v>3962</v>
      </c>
      <c r="H1639" s="49" t="s">
        <v>4285</v>
      </c>
      <c r="I1639" s="51" t="s">
        <v>6642</v>
      </c>
      <c r="J1639" s="49">
        <v>15</v>
      </c>
      <c r="K1639" s="49">
        <v>10000</v>
      </c>
      <c r="L1639" s="49">
        <f t="shared" si="154"/>
        <v>-16320</v>
      </c>
      <c r="N1639" s="52" t="s">
        <v>243</v>
      </c>
      <c r="P1639" s="49">
        <v>85810</v>
      </c>
      <c r="Q1639" s="49">
        <v>0</v>
      </c>
      <c r="R1639" s="49">
        <v>0</v>
      </c>
      <c r="S1639" s="77">
        <f t="shared" si="155"/>
        <v>85810</v>
      </c>
      <c r="T1639" s="77">
        <f t="shared" si="156"/>
        <v>85810</v>
      </c>
      <c r="U1639" s="49">
        <v>26320</v>
      </c>
      <c r="V1639" s="49">
        <v>15219</v>
      </c>
      <c r="W1639" s="49">
        <v>16146</v>
      </c>
      <c r="X1639" s="49">
        <f t="shared" si="153"/>
        <v>44271</v>
      </c>
      <c r="Y1639" s="49" t="s">
        <v>190</v>
      </c>
      <c r="Z1639" s="53">
        <v>2.9000000000000001E-2</v>
      </c>
      <c r="AB1639" s="53">
        <f t="shared" si="157"/>
        <v>-2.9000000000000001E-2</v>
      </c>
      <c r="AM1639" s="49" t="s">
        <v>3846</v>
      </c>
      <c r="AN1639" s="49" t="s">
        <v>4272</v>
      </c>
    </row>
    <row r="1640" spans="1:40" hidden="1" x14ac:dyDescent="0.2">
      <c r="A1640" s="49" t="s">
        <v>6643</v>
      </c>
      <c r="B1640" s="49" t="s">
        <v>6644</v>
      </c>
      <c r="C1640" s="50" t="s">
        <v>166</v>
      </c>
      <c r="D1640" s="49" t="s">
        <v>2310</v>
      </c>
      <c r="E1640" s="49" t="s">
        <v>6645</v>
      </c>
      <c r="F1640" s="49" t="s">
        <v>6316</v>
      </c>
      <c r="G1640" s="49" t="s">
        <v>3962</v>
      </c>
      <c r="H1640" s="49" t="s">
        <v>6461</v>
      </c>
      <c r="I1640" s="51" t="s">
        <v>6646</v>
      </c>
      <c r="J1640" s="49">
        <v>31</v>
      </c>
      <c r="K1640" s="49">
        <v>5000</v>
      </c>
      <c r="L1640" s="49">
        <f t="shared" si="154"/>
        <v>4244</v>
      </c>
      <c r="M1640" s="82"/>
      <c r="N1640" s="52" t="s">
        <v>243</v>
      </c>
      <c r="P1640" s="49">
        <v>1127</v>
      </c>
      <c r="Q1640" s="49">
        <v>5000</v>
      </c>
      <c r="R1640" s="49">
        <v>0</v>
      </c>
      <c r="S1640" s="77">
        <f t="shared" si="155"/>
        <v>6127</v>
      </c>
      <c r="T1640" s="77">
        <f t="shared" si="156"/>
        <v>6127</v>
      </c>
      <c r="U1640" s="49">
        <v>756</v>
      </c>
      <c r="V1640" s="49">
        <v>504</v>
      </c>
      <c r="W1640" s="49">
        <v>504</v>
      </c>
      <c r="X1640" s="49">
        <f t="shared" si="153"/>
        <v>-133</v>
      </c>
      <c r="Y1640" s="49" t="s">
        <v>181</v>
      </c>
      <c r="Z1640" s="53">
        <v>6.7000000000000002E-4</v>
      </c>
      <c r="AB1640" s="53">
        <f t="shared" si="157"/>
        <v>-6.7000000000000002E-4</v>
      </c>
      <c r="AM1640" s="49" t="s">
        <v>3846</v>
      </c>
      <c r="AN1640" s="49" t="s">
        <v>4272</v>
      </c>
    </row>
    <row r="1641" spans="1:40" ht="60" hidden="1" x14ac:dyDescent="0.2">
      <c r="A1641" s="49" t="s">
        <v>6647</v>
      </c>
      <c r="B1641" s="49" t="s">
        <v>6648</v>
      </c>
      <c r="C1641" s="50" t="s">
        <v>166</v>
      </c>
      <c r="D1641" s="49" t="s">
        <v>437</v>
      </c>
      <c r="E1641" s="49" t="s">
        <v>6649</v>
      </c>
      <c r="F1641" s="49" t="s">
        <v>6316</v>
      </c>
      <c r="G1641" s="49" t="s">
        <v>3962</v>
      </c>
      <c r="H1641" s="49" t="s">
        <v>6461</v>
      </c>
      <c r="I1641" s="51" t="s">
        <v>6650</v>
      </c>
      <c r="J1641" s="49">
        <v>16</v>
      </c>
      <c r="K1641" s="49">
        <v>5000</v>
      </c>
      <c r="L1641" s="49">
        <f t="shared" si="154"/>
        <v>5000</v>
      </c>
      <c r="M1641" s="49">
        <f>L1641*Z1641</f>
        <v>26</v>
      </c>
      <c r="N1641" s="52" t="s">
        <v>243</v>
      </c>
      <c r="O1641" s="52" t="s">
        <v>504</v>
      </c>
      <c r="P1641" s="49">
        <v>1518</v>
      </c>
      <c r="Q1641" s="49">
        <v>0</v>
      </c>
      <c r="R1641" s="49">
        <v>0</v>
      </c>
      <c r="S1641" s="77">
        <f t="shared" si="155"/>
        <v>1518</v>
      </c>
      <c r="T1641" s="77">
        <f t="shared" si="156"/>
        <v>1518</v>
      </c>
      <c r="U1641" s="49">
        <v>0</v>
      </c>
      <c r="V1641" s="49">
        <v>0</v>
      </c>
      <c r="W1641" s="49">
        <v>0</v>
      </c>
      <c r="X1641" s="49">
        <f t="shared" si="153"/>
        <v>1518</v>
      </c>
      <c r="Y1641" s="49" t="s">
        <v>190</v>
      </c>
      <c r="Z1641" s="53">
        <v>5.1999999999999998E-3</v>
      </c>
      <c r="AB1641" s="53">
        <f t="shared" si="157"/>
        <v>-5.1999999999999998E-3</v>
      </c>
      <c r="AM1641" s="49" t="s">
        <v>3846</v>
      </c>
      <c r="AN1641" s="49" t="s">
        <v>4272</v>
      </c>
    </row>
    <row r="1642" spans="1:40" hidden="1" x14ac:dyDescent="0.2">
      <c r="A1642" s="49" t="s">
        <v>6651</v>
      </c>
      <c r="B1642" s="49" t="s">
        <v>6652</v>
      </c>
      <c r="C1642" s="50" t="s">
        <v>166</v>
      </c>
      <c r="D1642" s="49" t="s">
        <v>403</v>
      </c>
      <c r="E1642" s="49" t="s">
        <v>6653</v>
      </c>
      <c r="F1642" s="49" t="s">
        <v>6316</v>
      </c>
      <c r="G1642" s="49" t="s">
        <v>3962</v>
      </c>
      <c r="H1642" s="49" t="s">
        <v>4285</v>
      </c>
      <c r="I1642" s="51" t="s">
        <v>6654</v>
      </c>
      <c r="J1642" s="49">
        <v>11</v>
      </c>
      <c r="K1642" s="49">
        <v>10000</v>
      </c>
      <c r="L1642" s="49">
        <f t="shared" si="154"/>
        <v>-8513</v>
      </c>
      <c r="N1642" s="52" t="s">
        <v>243</v>
      </c>
      <c r="P1642" s="49">
        <v>17956</v>
      </c>
      <c r="Q1642" s="49">
        <v>0</v>
      </c>
      <c r="R1642" s="49">
        <v>0</v>
      </c>
      <c r="S1642" s="77">
        <f t="shared" si="155"/>
        <v>17956</v>
      </c>
      <c r="T1642" s="77">
        <f t="shared" si="156"/>
        <v>17956</v>
      </c>
      <c r="U1642" s="49">
        <v>18513</v>
      </c>
      <c r="V1642" s="49">
        <v>8155</v>
      </c>
      <c r="W1642" s="49">
        <v>8085</v>
      </c>
      <c r="X1642" s="49">
        <f t="shared" si="153"/>
        <v>-8712</v>
      </c>
      <c r="Y1642" s="49" t="s">
        <v>181</v>
      </c>
      <c r="Z1642" s="53">
        <v>4.2999999999999999E-4</v>
      </c>
      <c r="AB1642" s="53">
        <f t="shared" si="157"/>
        <v>-4.2999999999999999E-4</v>
      </c>
      <c r="AM1642" s="49" t="s">
        <v>3846</v>
      </c>
      <c r="AN1642" s="49" t="s">
        <v>4272</v>
      </c>
    </row>
    <row r="1643" spans="1:40" hidden="1" x14ac:dyDescent="0.2">
      <c r="A1643" s="49" t="s">
        <v>6655</v>
      </c>
      <c r="B1643" s="49" t="s">
        <v>6656</v>
      </c>
      <c r="C1643" s="50" t="s">
        <v>166</v>
      </c>
      <c r="D1643" s="49" t="s">
        <v>403</v>
      </c>
      <c r="E1643" s="49" t="s">
        <v>6657</v>
      </c>
      <c r="F1643" s="49" t="s">
        <v>6316</v>
      </c>
      <c r="G1643" s="49" t="s">
        <v>3962</v>
      </c>
      <c r="H1643" s="49" t="s">
        <v>4285</v>
      </c>
      <c r="I1643" s="51" t="s">
        <v>6658</v>
      </c>
      <c r="J1643" s="49">
        <v>11</v>
      </c>
      <c r="K1643" s="49">
        <v>10000</v>
      </c>
      <c r="L1643" s="49">
        <f t="shared" si="154"/>
        <v>-127916</v>
      </c>
      <c r="N1643" s="52" t="s">
        <v>243</v>
      </c>
      <c r="P1643" s="49">
        <v>123048</v>
      </c>
      <c r="Q1643" s="49">
        <v>0</v>
      </c>
      <c r="R1643" s="49">
        <v>30000</v>
      </c>
      <c r="S1643" s="77">
        <f t="shared" si="155"/>
        <v>123048</v>
      </c>
      <c r="T1643" s="77">
        <f t="shared" si="156"/>
        <v>153048</v>
      </c>
      <c r="U1643" s="49">
        <v>137916</v>
      </c>
      <c r="V1643" s="49">
        <v>75334</v>
      </c>
      <c r="W1643" s="49">
        <v>74746</v>
      </c>
      <c r="X1643" s="49">
        <f t="shared" si="153"/>
        <v>-90202</v>
      </c>
      <c r="Y1643" s="49" t="s">
        <v>181</v>
      </c>
      <c r="Z1643" s="53">
        <v>8.4000000000000003E-4</v>
      </c>
      <c r="AB1643" s="53">
        <f t="shared" si="157"/>
        <v>-8.4000000000000003E-4</v>
      </c>
      <c r="AM1643" s="49" t="s">
        <v>3846</v>
      </c>
      <c r="AN1643" s="49" t="s">
        <v>4272</v>
      </c>
    </row>
    <row r="1644" spans="1:40" hidden="1" x14ac:dyDescent="0.2">
      <c r="A1644" s="49" t="s">
        <v>6659</v>
      </c>
      <c r="B1644" s="49" t="s">
        <v>6660</v>
      </c>
      <c r="C1644" s="50" t="s">
        <v>166</v>
      </c>
      <c r="D1644" s="49" t="s">
        <v>437</v>
      </c>
      <c r="E1644" s="49" t="s">
        <v>6661</v>
      </c>
      <c r="F1644" s="49" t="s">
        <v>6316</v>
      </c>
      <c r="G1644" s="49" t="s">
        <v>3962</v>
      </c>
      <c r="H1644" s="49" t="s">
        <v>4285</v>
      </c>
      <c r="I1644" s="51" t="s">
        <v>6662</v>
      </c>
      <c r="J1644" s="49">
        <v>11</v>
      </c>
      <c r="K1644" s="49">
        <v>10000</v>
      </c>
      <c r="L1644" s="49">
        <f t="shared" si="154"/>
        <v>-19539</v>
      </c>
      <c r="N1644" s="52" t="s">
        <v>243</v>
      </c>
      <c r="P1644" s="49">
        <v>52148</v>
      </c>
      <c r="Q1644" s="49">
        <v>0</v>
      </c>
      <c r="R1644" s="49">
        <v>0</v>
      </c>
      <c r="S1644" s="77">
        <f t="shared" si="155"/>
        <v>52148</v>
      </c>
      <c r="T1644" s="77">
        <f t="shared" si="156"/>
        <v>52148</v>
      </c>
      <c r="U1644" s="49">
        <v>29539</v>
      </c>
      <c r="V1644" s="49">
        <v>18147</v>
      </c>
      <c r="W1644" s="49">
        <v>18471</v>
      </c>
      <c r="X1644" s="49">
        <f t="shared" si="153"/>
        <v>4462</v>
      </c>
      <c r="Y1644" s="49" t="s">
        <v>190</v>
      </c>
      <c r="Z1644" s="53">
        <v>4.9500000000000004E-3</v>
      </c>
      <c r="AB1644" s="53">
        <f t="shared" si="157"/>
        <v>-4.9500000000000004E-3</v>
      </c>
      <c r="AM1644" s="49" t="s">
        <v>3846</v>
      </c>
      <c r="AN1644" s="49" t="s">
        <v>4272</v>
      </c>
    </row>
    <row r="1645" spans="1:40" hidden="1" x14ac:dyDescent="0.2">
      <c r="A1645" s="49" t="s">
        <v>6663</v>
      </c>
      <c r="B1645" s="49" t="s">
        <v>6664</v>
      </c>
      <c r="C1645" s="50" t="s">
        <v>166</v>
      </c>
      <c r="D1645" s="49" t="s">
        <v>403</v>
      </c>
      <c r="E1645" s="49" t="s">
        <v>6665</v>
      </c>
      <c r="F1645" s="49" t="s">
        <v>6316</v>
      </c>
      <c r="G1645" s="49" t="s">
        <v>3962</v>
      </c>
      <c r="H1645" s="49" t="s">
        <v>4285</v>
      </c>
      <c r="I1645" s="51" t="s">
        <v>6666</v>
      </c>
      <c r="J1645" s="49">
        <v>11</v>
      </c>
      <c r="K1645" s="49">
        <v>10000</v>
      </c>
      <c r="L1645" s="49">
        <f t="shared" si="154"/>
        <v>-61408</v>
      </c>
      <c r="N1645" s="52" t="s">
        <v>243</v>
      </c>
      <c r="P1645" s="49">
        <v>63426</v>
      </c>
      <c r="Q1645" s="49">
        <v>0</v>
      </c>
      <c r="R1645" s="49">
        <v>20000</v>
      </c>
      <c r="S1645" s="77">
        <f t="shared" si="155"/>
        <v>63426</v>
      </c>
      <c r="T1645" s="77">
        <f t="shared" si="156"/>
        <v>83426</v>
      </c>
      <c r="U1645" s="49">
        <v>71408</v>
      </c>
      <c r="V1645" s="49">
        <v>39395</v>
      </c>
      <c r="W1645" s="49">
        <v>35807</v>
      </c>
      <c r="X1645" s="49">
        <f t="shared" si="153"/>
        <v>-47377</v>
      </c>
      <c r="Y1645" s="49" t="s">
        <v>181</v>
      </c>
      <c r="Z1645" s="53">
        <v>5.5000000000000003E-4</v>
      </c>
      <c r="AB1645" s="53">
        <f t="shared" si="157"/>
        <v>-5.5000000000000003E-4</v>
      </c>
      <c r="AM1645" s="49" t="s">
        <v>3846</v>
      </c>
      <c r="AN1645" s="49" t="s">
        <v>4272</v>
      </c>
    </row>
    <row r="1646" spans="1:40" hidden="1" x14ac:dyDescent="0.2">
      <c r="A1646" s="49" t="s">
        <v>6667</v>
      </c>
      <c r="B1646" s="49" t="s">
        <v>6668</v>
      </c>
      <c r="C1646" s="50" t="s">
        <v>166</v>
      </c>
      <c r="D1646" s="49" t="s">
        <v>403</v>
      </c>
      <c r="E1646" s="49" t="s">
        <v>6669</v>
      </c>
      <c r="F1646" s="49" t="s">
        <v>6316</v>
      </c>
      <c r="G1646" s="49" t="s">
        <v>3962</v>
      </c>
      <c r="H1646" s="49" t="s">
        <v>4285</v>
      </c>
      <c r="I1646" s="51" t="s">
        <v>6670</v>
      </c>
      <c r="J1646" s="49">
        <v>11</v>
      </c>
      <c r="K1646" s="49">
        <v>10000</v>
      </c>
      <c r="L1646" s="49">
        <f t="shared" si="154"/>
        <v>-98443</v>
      </c>
      <c r="N1646" s="52" t="s">
        <v>243</v>
      </c>
      <c r="P1646" s="49">
        <v>65640</v>
      </c>
      <c r="Q1646" s="49">
        <v>0</v>
      </c>
      <c r="R1646" s="49">
        <v>50000</v>
      </c>
      <c r="S1646" s="77">
        <f t="shared" si="155"/>
        <v>65640</v>
      </c>
      <c r="T1646" s="77">
        <f t="shared" si="156"/>
        <v>115640</v>
      </c>
      <c r="U1646" s="49">
        <v>108443</v>
      </c>
      <c r="V1646" s="49">
        <v>58335</v>
      </c>
      <c r="W1646" s="49">
        <v>58269</v>
      </c>
      <c r="X1646" s="49">
        <f t="shared" si="153"/>
        <v>-101138</v>
      </c>
      <c r="Y1646" s="49" t="s">
        <v>181</v>
      </c>
      <c r="Z1646" s="53">
        <v>3.6000000000000002E-4</v>
      </c>
      <c r="AB1646" s="53">
        <f t="shared" si="157"/>
        <v>-3.6000000000000002E-4</v>
      </c>
      <c r="AM1646" s="49" t="s">
        <v>3846</v>
      </c>
      <c r="AN1646" s="49" t="s">
        <v>4272</v>
      </c>
    </row>
    <row r="1647" spans="1:40" hidden="1" x14ac:dyDescent="0.2">
      <c r="A1647" s="49" t="s">
        <v>6671</v>
      </c>
      <c r="B1647" s="49" t="s">
        <v>6672</v>
      </c>
      <c r="C1647" s="50" t="s">
        <v>166</v>
      </c>
      <c r="D1647" s="49" t="s">
        <v>437</v>
      </c>
      <c r="E1647" s="49" t="s">
        <v>6673</v>
      </c>
      <c r="F1647" s="49" t="s">
        <v>6316</v>
      </c>
      <c r="G1647" s="49" t="s">
        <v>3962</v>
      </c>
      <c r="H1647" s="49" t="s">
        <v>4285</v>
      </c>
      <c r="I1647" s="51" t="s">
        <v>6674</v>
      </c>
      <c r="J1647" s="49">
        <v>11</v>
      </c>
      <c r="K1647" s="49">
        <v>10000</v>
      </c>
      <c r="L1647" s="49">
        <f t="shared" si="154"/>
        <v>5100</v>
      </c>
      <c r="M1647" s="49">
        <f>L1647*Z1647</f>
        <v>2.1930000000000001</v>
      </c>
      <c r="N1647" s="52" t="s">
        <v>243</v>
      </c>
      <c r="P1647" s="49">
        <v>43058</v>
      </c>
      <c r="Q1647" s="49">
        <v>0</v>
      </c>
      <c r="R1647" s="49">
        <v>0</v>
      </c>
      <c r="S1647" s="77">
        <f t="shared" si="155"/>
        <v>43058</v>
      </c>
      <c r="T1647" s="77">
        <f t="shared" si="156"/>
        <v>43058</v>
      </c>
      <c r="U1647" s="49">
        <v>4900</v>
      </c>
      <c r="V1647" s="49">
        <v>2331</v>
      </c>
      <c r="W1647" s="49">
        <v>2503</v>
      </c>
      <c r="X1647" s="49">
        <f t="shared" si="153"/>
        <v>35827</v>
      </c>
      <c r="Y1647" s="49" t="s">
        <v>190</v>
      </c>
      <c r="Z1647" s="53">
        <v>4.2999999999999999E-4</v>
      </c>
      <c r="AB1647" s="53">
        <f t="shared" si="157"/>
        <v>-4.2999999999999999E-4</v>
      </c>
      <c r="AM1647" s="49" t="s">
        <v>3846</v>
      </c>
      <c r="AN1647" s="49" t="s">
        <v>4272</v>
      </c>
    </row>
    <row r="1648" spans="1:40" hidden="1" x14ac:dyDescent="0.2">
      <c r="A1648" s="49" t="s">
        <v>6675</v>
      </c>
      <c r="B1648" s="49" t="s">
        <v>6676</v>
      </c>
      <c r="C1648" s="50" t="s">
        <v>166</v>
      </c>
      <c r="D1648" s="49" t="s">
        <v>403</v>
      </c>
      <c r="E1648" s="49" t="s">
        <v>6677</v>
      </c>
      <c r="F1648" s="49" t="s">
        <v>6316</v>
      </c>
      <c r="G1648" s="49" t="s">
        <v>3962</v>
      </c>
      <c r="H1648" s="49" t="s">
        <v>4285</v>
      </c>
      <c r="I1648" s="51" t="s">
        <v>6678</v>
      </c>
      <c r="J1648" s="49">
        <v>11</v>
      </c>
      <c r="K1648" s="49">
        <v>10000</v>
      </c>
      <c r="L1648" s="49">
        <f t="shared" si="154"/>
        <v>-5533</v>
      </c>
      <c r="N1648" s="52" t="s">
        <v>243</v>
      </c>
      <c r="P1648" s="49">
        <v>34333</v>
      </c>
      <c r="Q1648" s="49">
        <v>0</v>
      </c>
      <c r="R1648" s="49">
        <v>0</v>
      </c>
      <c r="S1648" s="77">
        <f t="shared" si="155"/>
        <v>34333</v>
      </c>
      <c r="T1648" s="77">
        <f t="shared" si="156"/>
        <v>34333</v>
      </c>
      <c r="U1648" s="49">
        <v>15533</v>
      </c>
      <c r="V1648" s="49">
        <v>8835</v>
      </c>
      <c r="W1648" s="49">
        <v>9183</v>
      </c>
      <c r="X1648" s="49">
        <f t="shared" si="153"/>
        <v>9965</v>
      </c>
      <c r="Y1648" s="49" t="s">
        <v>190</v>
      </c>
      <c r="Z1648" s="53">
        <v>1.4499999999999999E-3</v>
      </c>
      <c r="AB1648" s="53">
        <f t="shared" si="157"/>
        <v>-1.4499999999999999E-3</v>
      </c>
      <c r="AM1648" s="49" t="s">
        <v>3846</v>
      </c>
      <c r="AN1648" s="49" t="s">
        <v>4272</v>
      </c>
    </row>
    <row r="1649" spans="1:40" hidden="1" x14ac:dyDescent="0.2">
      <c r="A1649" s="49" t="s">
        <v>6679</v>
      </c>
      <c r="B1649" s="49" t="s">
        <v>6680</v>
      </c>
      <c r="C1649" s="50" t="s">
        <v>166</v>
      </c>
      <c r="D1649" s="49" t="s">
        <v>403</v>
      </c>
      <c r="E1649" s="49" t="s">
        <v>6681</v>
      </c>
      <c r="F1649" s="49" t="s">
        <v>6316</v>
      </c>
      <c r="G1649" s="49" t="s">
        <v>3962</v>
      </c>
      <c r="H1649" s="49" t="s">
        <v>4285</v>
      </c>
      <c r="I1649" s="51" t="s">
        <v>6682</v>
      </c>
      <c r="J1649" s="49">
        <v>11</v>
      </c>
      <c r="K1649" s="49">
        <v>10000</v>
      </c>
      <c r="L1649" s="49">
        <f t="shared" si="154"/>
        <v>-66491</v>
      </c>
      <c r="N1649" s="52" t="s">
        <v>243</v>
      </c>
      <c r="P1649" s="49">
        <v>50777</v>
      </c>
      <c r="Q1649" s="49">
        <v>0</v>
      </c>
      <c r="R1649" s="49">
        <v>30000</v>
      </c>
      <c r="S1649" s="77">
        <f t="shared" si="155"/>
        <v>50777</v>
      </c>
      <c r="T1649" s="77">
        <f t="shared" si="156"/>
        <v>80777</v>
      </c>
      <c r="U1649" s="49">
        <v>76491</v>
      </c>
      <c r="V1649" s="49">
        <v>31332</v>
      </c>
      <c r="W1649" s="49">
        <v>31389</v>
      </c>
      <c r="X1649" s="49">
        <f t="shared" si="153"/>
        <v>-57046</v>
      </c>
      <c r="Y1649" s="49" t="s">
        <v>181</v>
      </c>
      <c r="Z1649" s="53">
        <v>5.1999999999999995E-4</v>
      </c>
      <c r="AB1649" s="53">
        <f t="shared" si="157"/>
        <v>-5.1999999999999995E-4</v>
      </c>
      <c r="AM1649" s="49" t="s">
        <v>3846</v>
      </c>
      <c r="AN1649" s="49" t="s">
        <v>4272</v>
      </c>
    </row>
    <row r="1650" spans="1:40" hidden="1" x14ac:dyDescent="0.2">
      <c r="A1650" s="49" t="s">
        <v>6683</v>
      </c>
      <c r="B1650" s="49" t="s">
        <v>6684</v>
      </c>
      <c r="C1650" s="50" t="s">
        <v>166</v>
      </c>
      <c r="D1650" s="49" t="s">
        <v>403</v>
      </c>
      <c r="E1650" s="49" t="s">
        <v>6685</v>
      </c>
      <c r="F1650" s="49" t="s">
        <v>6316</v>
      </c>
      <c r="G1650" s="49" t="s">
        <v>3962</v>
      </c>
      <c r="H1650" s="49" t="s">
        <v>4285</v>
      </c>
      <c r="I1650" s="51" t="s">
        <v>6686</v>
      </c>
      <c r="J1650" s="49">
        <v>11</v>
      </c>
      <c r="K1650" s="49">
        <v>10000</v>
      </c>
      <c r="L1650" s="49">
        <f t="shared" si="154"/>
        <v>-201911</v>
      </c>
      <c r="N1650" s="52" t="s">
        <v>243</v>
      </c>
      <c r="P1650" s="49">
        <v>126971</v>
      </c>
      <c r="Q1650" s="49">
        <v>0</v>
      </c>
      <c r="R1650" s="49">
        <v>76380</v>
      </c>
      <c r="S1650" s="77">
        <f t="shared" si="155"/>
        <v>126971</v>
      </c>
      <c r="T1650" s="77">
        <f t="shared" si="156"/>
        <v>203351</v>
      </c>
      <c r="U1650" s="49">
        <v>211911</v>
      </c>
      <c r="V1650" s="49">
        <v>96768</v>
      </c>
      <c r="W1650" s="49">
        <v>100083</v>
      </c>
      <c r="X1650" s="49">
        <f t="shared" si="153"/>
        <v>-181708</v>
      </c>
      <c r="Y1650" s="49" t="s">
        <v>181</v>
      </c>
      <c r="Z1650" s="53">
        <v>1.2600000000000001E-3</v>
      </c>
      <c r="AB1650" s="53">
        <f t="shared" si="157"/>
        <v>-1.2600000000000001E-3</v>
      </c>
      <c r="AM1650" s="49" t="s">
        <v>3846</v>
      </c>
      <c r="AN1650" s="49" t="s">
        <v>4272</v>
      </c>
    </row>
    <row r="1651" spans="1:40" hidden="1" x14ac:dyDescent="0.2">
      <c r="A1651" s="49" t="s">
        <v>6687</v>
      </c>
      <c r="B1651" s="49" t="s">
        <v>6688</v>
      </c>
      <c r="C1651" s="50" t="s">
        <v>166</v>
      </c>
      <c r="D1651" s="49" t="s">
        <v>437</v>
      </c>
      <c r="E1651" s="49" t="s">
        <v>6689</v>
      </c>
      <c r="F1651" s="49" t="s">
        <v>6316</v>
      </c>
      <c r="G1651" s="49" t="s">
        <v>3962</v>
      </c>
      <c r="H1651" s="49" t="s">
        <v>4285</v>
      </c>
      <c r="I1651" s="51" t="s">
        <v>6690</v>
      </c>
      <c r="J1651" s="49">
        <v>11</v>
      </c>
      <c r="K1651" s="49">
        <v>10000</v>
      </c>
      <c r="L1651" s="49">
        <f t="shared" si="154"/>
        <v>2096</v>
      </c>
      <c r="M1651" s="49">
        <f>L1651*Z1651</f>
        <v>0.75456000000000001</v>
      </c>
      <c r="N1651" s="52" t="s">
        <v>243</v>
      </c>
      <c r="P1651" s="49">
        <v>23490</v>
      </c>
      <c r="Q1651" s="49">
        <v>0</v>
      </c>
      <c r="R1651" s="49">
        <v>0</v>
      </c>
      <c r="S1651" s="77">
        <f t="shared" si="155"/>
        <v>23490</v>
      </c>
      <c r="T1651" s="77">
        <f t="shared" si="156"/>
        <v>23490</v>
      </c>
      <c r="U1651" s="49">
        <v>7904</v>
      </c>
      <c r="V1651" s="49">
        <v>3799</v>
      </c>
      <c r="W1651" s="49">
        <v>3861</v>
      </c>
      <c r="X1651" s="49">
        <f t="shared" si="153"/>
        <v>11787</v>
      </c>
      <c r="Y1651" s="49" t="s">
        <v>190</v>
      </c>
      <c r="Z1651" s="53">
        <v>3.6000000000000002E-4</v>
      </c>
      <c r="AB1651" s="53">
        <f t="shared" si="157"/>
        <v>-3.6000000000000002E-4</v>
      </c>
      <c r="AM1651" s="49" t="s">
        <v>3846</v>
      </c>
      <c r="AN1651" s="49" t="s">
        <v>4272</v>
      </c>
    </row>
    <row r="1652" spans="1:40" hidden="1" x14ac:dyDescent="0.2">
      <c r="A1652" s="49" t="s">
        <v>6691</v>
      </c>
      <c r="B1652" s="49" t="s">
        <v>6692</v>
      </c>
      <c r="C1652" s="50" t="s">
        <v>166</v>
      </c>
      <c r="D1652" s="49" t="s">
        <v>437</v>
      </c>
      <c r="E1652" s="49" t="s">
        <v>6693</v>
      </c>
      <c r="F1652" s="49" t="s">
        <v>6316</v>
      </c>
      <c r="G1652" s="49" t="s">
        <v>3962</v>
      </c>
      <c r="H1652" s="49" t="s">
        <v>4285</v>
      </c>
      <c r="I1652" s="51" t="s">
        <v>6694</v>
      </c>
      <c r="J1652" s="49">
        <v>15</v>
      </c>
      <c r="K1652" s="49">
        <v>10000</v>
      </c>
      <c r="L1652" s="49">
        <f t="shared" si="154"/>
        <v>8509</v>
      </c>
      <c r="M1652" s="49">
        <f>L1652*Z1652</f>
        <v>398.05101999999999</v>
      </c>
      <c r="N1652" s="52" t="s">
        <v>243</v>
      </c>
      <c r="P1652" s="49">
        <v>2507</v>
      </c>
      <c r="Q1652" s="49">
        <v>0</v>
      </c>
      <c r="R1652" s="49">
        <v>0</v>
      </c>
      <c r="S1652" s="77">
        <f t="shared" si="155"/>
        <v>2507</v>
      </c>
      <c r="T1652" s="77">
        <f t="shared" si="156"/>
        <v>2507</v>
      </c>
      <c r="U1652" s="49">
        <v>1491</v>
      </c>
      <c r="V1652" s="49">
        <v>0</v>
      </c>
      <c r="W1652" s="49">
        <v>0</v>
      </c>
      <c r="X1652" s="49">
        <f t="shared" si="153"/>
        <v>1016</v>
      </c>
      <c r="Y1652" s="49" t="s">
        <v>190</v>
      </c>
      <c r="Z1652" s="53">
        <v>4.6780000000000002E-2</v>
      </c>
      <c r="AB1652" s="53">
        <f t="shared" si="157"/>
        <v>-4.6780000000000002E-2</v>
      </c>
      <c r="AM1652" s="49" t="s">
        <v>3846</v>
      </c>
      <c r="AN1652" s="49" t="s">
        <v>4272</v>
      </c>
    </row>
    <row r="1653" spans="1:40" hidden="1" x14ac:dyDescent="0.2">
      <c r="A1653" s="49" t="s">
        <v>6695</v>
      </c>
      <c r="B1653" s="49" t="s">
        <v>6696</v>
      </c>
      <c r="C1653" s="50" t="s">
        <v>166</v>
      </c>
      <c r="D1653" s="49" t="s">
        <v>437</v>
      </c>
      <c r="E1653" s="49" t="s">
        <v>6697</v>
      </c>
      <c r="F1653" s="49" t="s">
        <v>6316</v>
      </c>
      <c r="G1653" s="49" t="s">
        <v>3962</v>
      </c>
      <c r="H1653" s="49" t="s">
        <v>4285</v>
      </c>
      <c r="I1653" s="51" t="s">
        <v>6698</v>
      </c>
      <c r="J1653" s="49">
        <v>14</v>
      </c>
      <c r="K1653" s="49">
        <v>10000</v>
      </c>
      <c r="L1653" s="49">
        <f t="shared" si="154"/>
        <v>9667</v>
      </c>
      <c r="M1653" s="49">
        <f>L1653*Z1653</f>
        <v>128.18441999999999</v>
      </c>
      <c r="N1653" s="52" t="s">
        <v>243</v>
      </c>
      <c r="P1653" s="49">
        <v>1263</v>
      </c>
      <c r="Q1653" s="49">
        <v>0</v>
      </c>
      <c r="R1653" s="49">
        <v>0</v>
      </c>
      <c r="S1653" s="77">
        <f t="shared" si="155"/>
        <v>1263</v>
      </c>
      <c r="T1653" s="77">
        <f t="shared" si="156"/>
        <v>1263</v>
      </c>
      <c r="U1653" s="49">
        <v>333</v>
      </c>
      <c r="V1653" s="49">
        <v>0</v>
      </c>
      <c r="W1653" s="49">
        <v>0</v>
      </c>
      <c r="X1653" s="49">
        <f t="shared" si="153"/>
        <v>930</v>
      </c>
      <c r="Y1653" s="49" t="s">
        <v>190</v>
      </c>
      <c r="Z1653" s="53">
        <v>1.3259999999999999E-2</v>
      </c>
      <c r="AB1653" s="53">
        <f t="shared" si="157"/>
        <v>-1.3259999999999999E-2</v>
      </c>
      <c r="AM1653" s="49" t="s">
        <v>3846</v>
      </c>
      <c r="AN1653" s="49" t="s">
        <v>4272</v>
      </c>
    </row>
    <row r="1654" spans="1:40" hidden="1" x14ac:dyDescent="0.2">
      <c r="A1654" s="49" t="s">
        <v>6699</v>
      </c>
      <c r="B1654" s="49" t="s">
        <v>6700</v>
      </c>
      <c r="C1654" s="50" t="s">
        <v>166</v>
      </c>
      <c r="D1654" s="49" t="s">
        <v>403</v>
      </c>
      <c r="E1654" s="49" t="s">
        <v>6701</v>
      </c>
      <c r="F1654" s="49" t="s">
        <v>6316</v>
      </c>
      <c r="G1654" s="49" t="s">
        <v>3962</v>
      </c>
      <c r="H1654" s="49" t="s">
        <v>4285</v>
      </c>
      <c r="I1654" s="51" t="s">
        <v>6702</v>
      </c>
      <c r="J1654" s="49">
        <v>11</v>
      </c>
      <c r="K1654" s="49">
        <v>10000</v>
      </c>
      <c r="L1654" s="49">
        <f t="shared" si="154"/>
        <v>-1115428</v>
      </c>
      <c r="N1654" s="52" t="s">
        <v>243</v>
      </c>
      <c r="P1654" s="49">
        <v>463297</v>
      </c>
      <c r="Q1654" s="49">
        <v>0</v>
      </c>
      <c r="R1654" s="49">
        <v>690000</v>
      </c>
      <c r="S1654" s="77">
        <f t="shared" si="155"/>
        <v>463297</v>
      </c>
      <c r="T1654" s="77">
        <f t="shared" si="156"/>
        <v>1153297</v>
      </c>
      <c r="U1654" s="49">
        <v>1125428</v>
      </c>
      <c r="V1654" s="49">
        <v>627668</v>
      </c>
      <c r="W1654" s="49">
        <v>622174</v>
      </c>
      <c r="X1654" s="49">
        <f t="shared" si="153"/>
        <v>-1289799</v>
      </c>
      <c r="Y1654" s="49" t="s">
        <v>181</v>
      </c>
      <c r="Z1654" s="53">
        <v>8.4000000000000003E-4</v>
      </c>
      <c r="AB1654" s="53">
        <f t="shared" si="157"/>
        <v>-8.4000000000000003E-4</v>
      </c>
      <c r="AM1654" s="49" t="s">
        <v>3846</v>
      </c>
      <c r="AN1654" s="49" t="s">
        <v>4272</v>
      </c>
    </row>
    <row r="1655" spans="1:40" hidden="1" x14ac:dyDescent="0.2">
      <c r="A1655" s="49" t="s">
        <v>6703</v>
      </c>
      <c r="B1655" s="49" t="s">
        <v>6704</v>
      </c>
      <c r="C1655" s="50" t="s">
        <v>166</v>
      </c>
      <c r="D1655" s="49" t="s">
        <v>403</v>
      </c>
      <c r="E1655" s="49" t="s">
        <v>6705</v>
      </c>
      <c r="F1655" s="49" t="s">
        <v>6316</v>
      </c>
      <c r="G1655" s="49" t="s">
        <v>3962</v>
      </c>
      <c r="H1655" s="49" t="s">
        <v>4285</v>
      </c>
      <c r="I1655" s="51" t="s">
        <v>6706</v>
      </c>
      <c r="J1655" s="49">
        <v>11</v>
      </c>
      <c r="K1655" s="49">
        <v>10000</v>
      </c>
      <c r="L1655" s="49">
        <f t="shared" si="154"/>
        <v>-247869</v>
      </c>
      <c r="N1655" s="52" t="s">
        <v>243</v>
      </c>
      <c r="P1655" s="49">
        <v>289061</v>
      </c>
      <c r="Q1655" s="49">
        <v>0</v>
      </c>
      <c r="R1655" s="49">
        <v>0</v>
      </c>
      <c r="S1655" s="77">
        <f t="shared" si="155"/>
        <v>289061</v>
      </c>
      <c r="T1655" s="77">
        <f t="shared" si="156"/>
        <v>289061</v>
      </c>
      <c r="U1655" s="49">
        <v>257869</v>
      </c>
      <c r="V1655" s="49">
        <v>171904</v>
      </c>
      <c r="W1655" s="49">
        <v>172907</v>
      </c>
      <c r="X1655" s="49">
        <f t="shared" si="153"/>
        <v>-140712</v>
      </c>
      <c r="Y1655" s="49" t="s">
        <v>181</v>
      </c>
      <c r="Z1655" s="53">
        <v>3.6000000000000002E-4</v>
      </c>
      <c r="AB1655" s="53">
        <f t="shared" si="157"/>
        <v>-3.6000000000000002E-4</v>
      </c>
      <c r="AM1655" s="49" t="s">
        <v>3846</v>
      </c>
      <c r="AN1655" s="49" t="s">
        <v>4272</v>
      </c>
    </row>
    <row r="1656" spans="1:40" hidden="1" x14ac:dyDescent="0.2">
      <c r="A1656" s="49" t="s">
        <v>6707</v>
      </c>
      <c r="B1656" s="49" t="s">
        <v>6708</v>
      </c>
      <c r="C1656" s="50" t="s">
        <v>166</v>
      </c>
      <c r="D1656" s="49" t="s">
        <v>403</v>
      </c>
      <c r="E1656" s="49" t="s">
        <v>6709</v>
      </c>
      <c r="F1656" s="49" t="s">
        <v>6316</v>
      </c>
      <c r="G1656" s="49" t="s">
        <v>3962</v>
      </c>
      <c r="H1656" s="49" t="s">
        <v>4285</v>
      </c>
      <c r="I1656" s="51" t="s">
        <v>6710</v>
      </c>
      <c r="J1656" s="49">
        <v>14</v>
      </c>
      <c r="K1656" s="49">
        <v>5000</v>
      </c>
      <c r="L1656" s="49">
        <f t="shared" si="154"/>
        <v>-56323</v>
      </c>
      <c r="N1656" s="52" t="s">
        <v>243</v>
      </c>
      <c r="P1656" s="49">
        <v>30630</v>
      </c>
      <c r="Q1656" s="49">
        <v>10000</v>
      </c>
      <c r="R1656" s="49">
        <v>30000</v>
      </c>
      <c r="S1656" s="77">
        <f t="shared" si="155"/>
        <v>40630</v>
      </c>
      <c r="T1656" s="77">
        <f t="shared" si="156"/>
        <v>70630</v>
      </c>
      <c r="U1656" s="49">
        <v>61323</v>
      </c>
      <c r="V1656" s="49">
        <v>27942</v>
      </c>
      <c r="W1656" s="49">
        <v>27613</v>
      </c>
      <c r="X1656" s="49">
        <f t="shared" si="153"/>
        <v>-58635</v>
      </c>
      <c r="Y1656" s="49" t="s">
        <v>181</v>
      </c>
      <c r="Z1656" s="53">
        <v>1.5100000000000001E-2</v>
      </c>
      <c r="AB1656" s="53">
        <f t="shared" si="157"/>
        <v>-1.5100000000000001E-2</v>
      </c>
      <c r="AM1656" s="49" t="s">
        <v>3846</v>
      </c>
      <c r="AN1656" s="49" t="s">
        <v>4272</v>
      </c>
    </row>
    <row r="1657" spans="1:40" hidden="1" x14ac:dyDescent="0.2">
      <c r="A1657" s="49" t="s">
        <v>6711</v>
      </c>
      <c r="B1657" s="49" t="s">
        <v>6712</v>
      </c>
      <c r="C1657" s="50" t="s">
        <v>166</v>
      </c>
      <c r="D1657" s="49" t="s">
        <v>403</v>
      </c>
      <c r="E1657" s="49" t="s">
        <v>6713</v>
      </c>
      <c r="F1657" s="49" t="s">
        <v>6316</v>
      </c>
      <c r="G1657" s="49" t="s">
        <v>3962</v>
      </c>
      <c r="H1657" s="49" t="s">
        <v>4285</v>
      </c>
      <c r="I1657" s="51" t="s">
        <v>6714</v>
      </c>
      <c r="J1657" s="49">
        <v>11</v>
      </c>
      <c r="K1657" s="49">
        <v>10000</v>
      </c>
      <c r="L1657" s="49">
        <f t="shared" si="154"/>
        <v>6432</v>
      </c>
      <c r="M1657" s="49">
        <f>L1657*Z1657</f>
        <v>2.3155200000000002</v>
      </c>
      <c r="N1657" s="52" t="s">
        <v>243</v>
      </c>
      <c r="P1657" s="49">
        <v>5705</v>
      </c>
      <c r="Q1657" s="49">
        <v>0</v>
      </c>
      <c r="R1657" s="49">
        <v>0</v>
      </c>
      <c r="S1657" s="77">
        <f t="shared" si="155"/>
        <v>5705</v>
      </c>
      <c r="T1657" s="77">
        <f t="shared" si="156"/>
        <v>5705</v>
      </c>
      <c r="U1657" s="49">
        <v>3568</v>
      </c>
      <c r="V1657" s="49">
        <v>847</v>
      </c>
      <c r="W1657" s="49">
        <v>837</v>
      </c>
      <c r="X1657" s="49">
        <f t="shared" si="153"/>
        <v>1290</v>
      </c>
      <c r="Y1657" s="49" t="s">
        <v>190</v>
      </c>
      <c r="Z1657" s="53">
        <v>3.6000000000000002E-4</v>
      </c>
      <c r="AB1657" s="53">
        <f t="shared" si="157"/>
        <v>-3.6000000000000002E-4</v>
      </c>
      <c r="AM1657" s="49" t="s">
        <v>3846</v>
      </c>
      <c r="AN1657" s="49" t="s">
        <v>4272</v>
      </c>
    </row>
    <row r="1658" spans="1:40" hidden="1" x14ac:dyDescent="0.2">
      <c r="A1658" s="49" t="s">
        <v>6715</v>
      </c>
      <c r="B1658" s="49" t="s">
        <v>6716</v>
      </c>
      <c r="C1658" s="50" t="s">
        <v>166</v>
      </c>
      <c r="D1658" s="49" t="s">
        <v>403</v>
      </c>
      <c r="E1658" s="49" t="s">
        <v>6717</v>
      </c>
      <c r="F1658" s="49" t="s">
        <v>6316</v>
      </c>
      <c r="G1658" s="49" t="s">
        <v>3962</v>
      </c>
      <c r="H1658" s="49" t="s">
        <v>4285</v>
      </c>
      <c r="I1658" s="51" t="s">
        <v>6718</v>
      </c>
      <c r="J1658" s="49">
        <v>11</v>
      </c>
      <c r="K1658" s="49">
        <v>10000</v>
      </c>
      <c r="L1658" s="49">
        <f t="shared" si="154"/>
        <v>-57747</v>
      </c>
      <c r="N1658" s="52" t="s">
        <v>243</v>
      </c>
      <c r="P1658" s="49">
        <v>11391</v>
      </c>
      <c r="Q1658" s="49">
        <v>0</v>
      </c>
      <c r="R1658" s="49">
        <v>80000</v>
      </c>
      <c r="S1658" s="77">
        <f t="shared" si="155"/>
        <v>11391</v>
      </c>
      <c r="T1658" s="77">
        <f t="shared" si="156"/>
        <v>91391</v>
      </c>
      <c r="U1658" s="49">
        <v>67747</v>
      </c>
      <c r="V1658" s="49">
        <v>34111</v>
      </c>
      <c r="W1658" s="49">
        <v>29058</v>
      </c>
      <c r="X1658" s="49">
        <f t="shared" si="153"/>
        <v>-90467</v>
      </c>
      <c r="Y1658" s="49" t="s">
        <v>181</v>
      </c>
      <c r="Z1658" s="53">
        <v>7.5000000000000002E-4</v>
      </c>
      <c r="AB1658" s="53">
        <f t="shared" si="157"/>
        <v>-7.5000000000000002E-4</v>
      </c>
      <c r="AM1658" s="49" t="s">
        <v>3846</v>
      </c>
      <c r="AN1658" s="49" t="s">
        <v>4272</v>
      </c>
    </row>
    <row r="1659" spans="1:40" hidden="1" x14ac:dyDescent="0.2">
      <c r="A1659" s="49" t="s">
        <v>6719</v>
      </c>
      <c r="B1659" s="49" t="s">
        <v>6720</v>
      </c>
      <c r="C1659" s="50" t="s">
        <v>166</v>
      </c>
      <c r="D1659" s="49" t="s">
        <v>437</v>
      </c>
      <c r="E1659" s="49" t="s">
        <v>6721</v>
      </c>
      <c r="F1659" s="49" t="s">
        <v>6316</v>
      </c>
      <c r="G1659" s="49" t="s">
        <v>3962</v>
      </c>
      <c r="H1659" s="49" t="s">
        <v>4285</v>
      </c>
      <c r="I1659" s="51" t="s">
        <v>6722</v>
      </c>
      <c r="J1659" s="49">
        <v>11</v>
      </c>
      <c r="K1659" s="49">
        <v>10000</v>
      </c>
      <c r="L1659" s="49">
        <f t="shared" si="154"/>
        <v>6514</v>
      </c>
      <c r="M1659" s="49">
        <f>L1659*Z1659</f>
        <v>4.5598000000000001</v>
      </c>
      <c r="N1659" s="52" t="s">
        <v>243</v>
      </c>
      <c r="P1659" s="49">
        <v>9896</v>
      </c>
      <c r="Q1659" s="49">
        <v>0</v>
      </c>
      <c r="R1659" s="49">
        <v>0</v>
      </c>
      <c r="S1659" s="77">
        <f t="shared" si="155"/>
        <v>9896</v>
      </c>
      <c r="T1659" s="77">
        <f t="shared" si="156"/>
        <v>9896</v>
      </c>
      <c r="U1659" s="49">
        <v>3486</v>
      </c>
      <c r="V1659" s="49">
        <v>1348</v>
      </c>
      <c r="W1659" s="49">
        <v>1766</v>
      </c>
      <c r="X1659" s="49">
        <f t="shared" si="153"/>
        <v>5062</v>
      </c>
      <c r="Y1659" s="49" t="s">
        <v>190</v>
      </c>
      <c r="Z1659" s="53">
        <v>6.9999999999999999E-4</v>
      </c>
      <c r="AB1659" s="53">
        <f t="shared" si="157"/>
        <v>-6.9999999999999999E-4</v>
      </c>
      <c r="AM1659" s="49" t="s">
        <v>3846</v>
      </c>
      <c r="AN1659" s="49" t="s">
        <v>4272</v>
      </c>
    </row>
    <row r="1660" spans="1:40" hidden="1" x14ac:dyDescent="0.2">
      <c r="A1660" s="49" t="s">
        <v>6723</v>
      </c>
      <c r="B1660" s="49" t="s">
        <v>6724</v>
      </c>
      <c r="C1660" s="50" t="s">
        <v>166</v>
      </c>
      <c r="D1660" s="49" t="s">
        <v>437</v>
      </c>
      <c r="E1660" s="49" t="s">
        <v>6725</v>
      </c>
      <c r="F1660" s="49" t="s">
        <v>6316</v>
      </c>
      <c r="G1660" s="49" t="s">
        <v>3962</v>
      </c>
      <c r="H1660" s="49" t="s">
        <v>4285</v>
      </c>
      <c r="I1660" s="51" t="s">
        <v>6726</v>
      </c>
      <c r="J1660" s="49">
        <v>11</v>
      </c>
      <c r="K1660" s="49">
        <v>5000</v>
      </c>
      <c r="L1660" s="49">
        <f t="shared" si="154"/>
        <v>-824</v>
      </c>
      <c r="N1660" s="52" t="s">
        <v>243</v>
      </c>
      <c r="P1660" s="49">
        <v>2160</v>
      </c>
      <c r="Q1660" s="49">
        <v>0</v>
      </c>
      <c r="R1660" s="49">
        <v>5000</v>
      </c>
      <c r="S1660" s="77">
        <f t="shared" si="155"/>
        <v>2160</v>
      </c>
      <c r="T1660" s="77">
        <f t="shared" si="156"/>
        <v>7160</v>
      </c>
      <c r="U1660" s="49">
        <v>5824</v>
      </c>
      <c r="V1660" s="49">
        <v>2982</v>
      </c>
      <c r="W1660" s="49">
        <v>2982</v>
      </c>
      <c r="X1660" s="49">
        <f t="shared" si="153"/>
        <v>-6646</v>
      </c>
      <c r="Y1660" s="49" t="s">
        <v>181</v>
      </c>
      <c r="Z1660" s="53">
        <v>9.9000000000000005E-2</v>
      </c>
      <c r="AB1660" s="53">
        <f t="shared" si="157"/>
        <v>-9.9000000000000005E-2</v>
      </c>
      <c r="AM1660" s="49" t="s">
        <v>3846</v>
      </c>
      <c r="AN1660" s="49" t="s">
        <v>4272</v>
      </c>
    </row>
    <row r="1661" spans="1:40" hidden="1" x14ac:dyDescent="0.2">
      <c r="A1661" s="49" t="s">
        <v>6727</v>
      </c>
      <c r="B1661" s="49" t="s">
        <v>6728</v>
      </c>
      <c r="C1661" s="50" t="s">
        <v>166</v>
      </c>
      <c r="D1661" s="49" t="s">
        <v>403</v>
      </c>
      <c r="E1661" s="49" t="s">
        <v>6729</v>
      </c>
      <c r="F1661" s="49" t="s">
        <v>6316</v>
      </c>
      <c r="G1661" s="49" t="s">
        <v>3962</v>
      </c>
      <c r="H1661" s="49" t="s">
        <v>4285</v>
      </c>
      <c r="I1661" s="51" t="s">
        <v>6730</v>
      </c>
      <c r="J1661" s="49">
        <v>11</v>
      </c>
      <c r="K1661" s="49">
        <v>10000</v>
      </c>
      <c r="L1661" s="49">
        <f t="shared" si="154"/>
        <v>-22767</v>
      </c>
      <c r="N1661" s="52" t="s">
        <v>243</v>
      </c>
      <c r="P1661" s="49">
        <v>40888</v>
      </c>
      <c r="Q1661" s="49">
        <v>0</v>
      </c>
      <c r="R1661" s="49">
        <v>0</v>
      </c>
      <c r="S1661" s="77">
        <f t="shared" si="155"/>
        <v>40888</v>
      </c>
      <c r="T1661" s="77">
        <f t="shared" si="156"/>
        <v>40888</v>
      </c>
      <c r="U1661" s="49">
        <v>32767</v>
      </c>
      <c r="V1661" s="49">
        <v>21697</v>
      </c>
      <c r="W1661" s="49">
        <v>21776</v>
      </c>
      <c r="X1661" s="49">
        <f t="shared" si="153"/>
        <v>-13576</v>
      </c>
      <c r="Y1661" s="49" t="s">
        <v>181</v>
      </c>
      <c r="Z1661" s="53">
        <v>3.6000000000000002E-4</v>
      </c>
      <c r="AB1661" s="53">
        <f t="shared" si="157"/>
        <v>-3.6000000000000002E-4</v>
      </c>
      <c r="AM1661" s="49" t="s">
        <v>3846</v>
      </c>
      <c r="AN1661" s="49" t="s">
        <v>4272</v>
      </c>
    </row>
    <row r="1662" spans="1:40" hidden="1" x14ac:dyDescent="0.2">
      <c r="A1662" s="49" t="s">
        <v>6731</v>
      </c>
      <c r="B1662" s="49" t="s">
        <v>6732</v>
      </c>
      <c r="C1662" s="50" t="s">
        <v>166</v>
      </c>
      <c r="D1662" s="49" t="s">
        <v>403</v>
      </c>
      <c r="E1662" s="49" t="s">
        <v>6733</v>
      </c>
      <c r="F1662" s="49" t="s">
        <v>6316</v>
      </c>
      <c r="G1662" s="49" t="s">
        <v>3962</v>
      </c>
      <c r="H1662" s="49" t="s">
        <v>4285</v>
      </c>
      <c r="I1662" s="51" t="s">
        <v>6734</v>
      </c>
      <c r="J1662" s="49">
        <v>11</v>
      </c>
      <c r="K1662" s="49">
        <v>10000</v>
      </c>
      <c r="L1662" s="49">
        <f t="shared" si="154"/>
        <v>-40070</v>
      </c>
      <c r="N1662" s="52" t="s">
        <v>243</v>
      </c>
      <c r="P1662" s="49">
        <v>15694</v>
      </c>
      <c r="Q1662" s="49">
        <v>0</v>
      </c>
      <c r="R1662" s="49">
        <v>30000</v>
      </c>
      <c r="S1662" s="77">
        <f t="shared" si="155"/>
        <v>15694</v>
      </c>
      <c r="T1662" s="77">
        <f t="shared" si="156"/>
        <v>45694</v>
      </c>
      <c r="U1662" s="49">
        <v>50070</v>
      </c>
      <c r="V1662" s="49">
        <v>15060</v>
      </c>
      <c r="W1662" s="49">
        <v>14599</v>
      </c>
      <c r="X1662" s="49">
        <f t="shared" si="153"/>
        <v>-49436</v>
      </c>
      <c r="Y1662" s="49" t="s">
        <v>181</v>
      </c>
      <c r="Z1662" s="53">
        <v>8.4000000000000003E-4</v>
      </c>
      <c r="AB1662" s="53">
        <f t="shared" si="157"/>
        <v>-8.4000000000000003E-4</v>
      </c>
      <c r="AM1662" s="49" t="s">
        <v>3846</v>
      </c>
      <c r="AN1662" s="49" t="s">
        <v>4272</v>
      </c>
    </row>
    <row r="1663" spans="1:40" hidden="1" x14ac:dyDescent="0.2">
      <c r="A1663" s="49" t="s">
        <v>6735</v>
      </c>
      <c r="B1663" s="49" t="s">
        <v>6736</v>
      </c>
      <c r="C1663" s="50" t="s">
        <v>166</v>
      </c>
      <c r="D1663" s="49" t="s">
        <v>403</v>
      </c>
      <c r="E1663" s="49" t="s">
        <v>6737</v>
      </c>
      <c r="F1663" s="49" t="s">
        <v>6316</v>
      </c>
      <c r="G1663" s="49" t="s">
        <v>3962</v>
      </c>
      <c r="H1663" s="49" t="s">
        <v>4285</v>
      </c>
      <c r="I1663" s="51" t="s">
        <v>6738</v>
      </c>
      <c r="J1663" s="49">
        <v>11</v>
      </c>
      <c r="K1663" s="49">
        <v>10000</v>
      </c>
      <c r="L1663" s="49">
        <f t="shared" si="154"/>
        <v>-36621</v>
      </c>
      <c r="N1663" s="52" t="s">
        <v>243</v>
      </c>
      <c r="P1663" s="49">
        <v>60502</v>
      </c>
      <c r="Q1663" s="49">
        <v>0</v>
      </c>
      <c r="R1663" s="49">
        <v>1026</v>
      </c>
      <c r="S1663" s="77">
        <f t="shared" si="155"/>
        <v>60502</v>
      </c>
      <c r="T1663" s="77">
        <f t="shared" si="156"/>
        <v>61528</v>
      </c>
      <c r="U1663" s="49">
        <v>46621</v>
      </c>
      <c r="V1663" s="49">
        <v>23205</v>
      </c>
      <c r="W1663" s="49">
        <v>21878</v>
      </c>
      <c r="X1663" s="49">
        <f t="shared" si="153"/>
        <v>-9324</v>
      </c>
      <c r="Y1663" s="49" t="s">
        <v>181</v>
      </c>
      <c r="Z1663" s="53">
        <v>5.5000000000000003E-4</v>
      </c>
      <c r="AB1663" s="53">
        <f t="shared" si="157"/>
        <v>-5.5000000000000003E-4</v>
      </c>
      <c r="AM1663" s="49" t="s">
        <v>3846</v>
      </c>
      <c r="AN1663" s="49" t="s">
        <v>4272</v>
      </c>
    </row>
    <row r="1664" spans="1:40" hidden="1" x14ac:dyDescent="0.2">
      <c r="A1664" s="49" t="s">
        <v>6739</v>
      </c>
      <c r="B1664" s="49" t="s">
        <v>6740</v>
      </c>
      <c r="C1664" s="50" t="s">
        <v>166</v>
      </c>
      <c r="D1664" s="49" t="s">
        <v>403</v>
      </c>
      <c r="E1664" s="49" t="s">
        <v>6741</v>
      </c>
      <c r="F1664" s="49" t="s">
        <v>6316</v>
      </c>
      <c r="G1664" s="49" t="s">
        <v>3962</v>
      </c>
      <c r="H1664" s="49" t="s">
        <v>4285</v>
      </c>
      <c r="I1664" s="51" t="s">
        <v>6742</v>
      </c>
      <c r="J1664" s="49">
        <v>11</v>
      </c>
      <c r="K1664" s="49">
        <v>10000</v>
      </c>
      <c r="L1664" s="49">
        <f t="shared" si="154"/>
        <v>-17820</v>
      </c>
      <c r="N1664" s="52" t="s">
        <v>243</v>
      </c>
      <c r="P1664" s="49">
        <v>19909</v>
      </c>
      <c r="Q1664" s="49">
        <v>0</v>
      </c>
      <c r="R1664" s="49">
        <v>10000</v>
      </c>
      <c r="S1664" s="77">
        <f t="shared" si="155"/>
        <v>19909</v>
      </c>
      <c r="T1664" s="77">
        <f t="shared" si="156"/>
        <v>29909</v>
      </c>
      <c r="U1664" s="49">
        <v>27820</v>
      </c>
      <c r="V1664" s="49">
        <v>10762</v>
      </c>
      <c r="W1664" s="49">
        <v>10362</v>
      </c>
      <c r="X1664" s="49">
        <f t="shared" si="153"/>
        <v>-18673</v>
      </c>
      <c r="Y1664" s="49" t="s">
        <v>181</v>
      </c>
      <c r="Z1664" s="53">
        <v>5.5000000000000003E-4</v>
      </c>
      <c r="AB1664" s="53">
        <f t="shared" si="157"/>
        <v>-5.5000000000000003E-4</v>
      </c>
      <c r="AM1664" s="49" t="s">
        <v>3846</v>
      </c>
      <c r="AN1664" s="49" t="s">
        <v>4272</v>
      </c>
    </row>
    <row r="1665" spans="1:40" hidden="1" x14ac:dyDescent="0.2">
      <c r="A1665" s="49" t="s">
        <v>6743</v>
      </c>
      <c r="B1665" s="49" t="s">
        <v>6744</v>
      </c>
      <c r="C1665" s="50" t="s">
        <v>166</v>
      </c>
      <c r="D1665" s="49" t="s">
        <v>403</v>
      </c>
      <c r="E1665" s="49" t="s">
        <v>6745</v>
      </c>
      <c r="F1665" s="49" t="s">
        <v>6316</v>
      </c>
      <c r="G1665" s="49" t="s">
        <v>3962</v>
      </c>
      <c r="H1665" s="49" t="s">
        <v>4285</v>
      </c>
      <c r="I1665" s="51" t="s">
        <v>6746</v>
      </c>
      <c r="J1665" s="49">
        <v>11</v>
      </c>
      <c r="K1665" s="49">
        <v>10000</v>
      </c>
      <c r="L1665" s="49">
        <f t="shared" si="154"/>
        <v>-60601</v>
      </c>
      <c r="N1665" s="52" t="s">
        <v>243</v>
      </c>
      <c r="P1665" s="49">
        <v>63135</v>
      </c>
      <c r="Q1665" s="49">
        <v>0</v>
      </c>
      <c r="R1665" s="49">
        <v>0</v>
      </c>
      <c r="S1665" s="77">
        <f t="shared" si="155"/>
        <v>63135</v>
      </c>
      <c r="T1665" s="77">
        <f t="shared" si="156"/>
        <v>63135</v>
      </c>
      <c r="U1665" s="49">
        <v>70601</v>
      </c>
      <c r="V1665" s="49">
        <v>37973</v>
      </c>
      <c r="W1665" s="49">
        <v>37052</v>
      </c>
      <c r="X1665" s="49">
        <f t="shared" ref="X1665:X1728" si="158">P1665-(U1665+V1665)</f>
        <v>-45439</v>
      </c>
      <c r="Y1665" s="49" t="s">
        <v>181</v>
      </c>
      <c r="Z1665" s="53">
        <v>2.7200000000000002E-3</v>
      </c>
      <c r="AB1665" s="53">
        <f t="shared" si="157"/>
        <v>-2.7200000000000002E-3</v>
      </c>
      <c r="AM1665" s="49" t="s">
        <v>3846</v>
      </c>
      <c r="AN1665" s="49" t="s">
        <v>4272</v>
      </c>
    </row>
    <row r="1666" spans="1:40" hidden="1" x14ac:dyDescent="0.2">
      <c r="A1666" s="49" t="s">
        <v>6747</v>
      </c>
      <c r="B1666" s="49" t="s">
        <v>6748</v>
      </c>
      <c r="C1666" s="50" t="s">
        <v>166</v>
      </c>
      <c r="D1666" s="49" t="s">
        <v>437</v>
      </c>
      <c r="E1666" s="49" t="s">
        <v>6749</v>
      </c>
      <c r="F1666" s="49" t="s">
        <v>6316</v>
      </c>
      <c r="G1666" s="49" t="s">
        <v>3962</v>
      </c>
      <c r="H1666" s="49" t="s">
        <v>4285</v>
      </c>
      <c r="I1666" s="51" t="s">
        <v>6750</v>
      </c>
      <c r="J1666" s="49">
        <v>11</v>
      </c>
      <c r="K1666" s="49">
        <v>10000</v>
      </c>
      <c r="L1666" s="49">
        <f t="shared" ref="L1666:L1729" si="159">K1666-U1666</f>
        <v>6334</v>
      </c>
      <c r="M1666" s="49">
        <f>L1666*Z1666</f>
        <v>2.28024</v>
      </c>
      <c r="N1666" s="52" t="s">
        <v>243</v>
      </c>
      <c r="P1666" s="49">
        <v>8131</v>
      </c>
      <c r="Q1666" s="49">
        <v>0</v>
      </c>
      <c r="R1666" s="49">
        <v>0</v>
      </c>
      <c r="S1666" s="77">
        <f t="shared" ref="S1666:S1729" si="160">P1666+Q1666</f>
        <v>8131</v>
      </c>
      <c r="T1666" s="77">
        <f t="shared" ref="T1666:T1729" si="161">P1666+Q1666+R1666</f>
        <v>8131</v>
      </c>
      <c r="U1666" s="49">
        <v>3666</v>
      </c>
      <c r="V1666" s="49">
        <v>614</v>
      </c>
      <c r="W1666" s="49">
        <v>823</v>
      </c>
      <c r="X1666" s="49">
        <f t="shared" si="158"/>
        <v>3851</v>
      </c>
      <c r="Y1666" s="49" t="s">
        <v>190</v>
      </c>
      <c r="Z1666" s="53">
        <v>3.6000000000000002E-4</v>
      </c>
      <c r="AB1666" s="53">
        <f t="shared" ref="AB1666:AB1729" si="162">AA1666-Z1666</f>
        <v>-3.6000000000000002E-4</v>
      </c>
      <c r="AM1666" s="49" t="s">
        <v>3846</v>
      </c>
      <c r="AN1666" s="49" t="s">
        <v>4272</v>
      </c>
    </row>
    <row r="1667" spans="1:40" hidden="1" x14ac:dyDescent="0.2">
      <c r="A1667" s="49" t="s">
        <v>6751</v>
      </c>
      <c r="B1667" s="49" t="s">
        <v>6752</v>
      </c>
      <c r="C1667" s="50" t="s">
        <v>166</v>
      </c>
      <c r="D1667" s="49" t="s">
        <v>403</v>
      </c>
      <c r="E1667" s="49" t="s">
        <v>6753</v>
      </c>
      <c r="F1667" s="49" t="s">
        <v>6316</v>
      </c>
      <c r="G1667" s="49" t="s">
        <v>3962</v>
      </c>
      <c r="H1667" s="49" t="s">
        <v>4285</v>
      </c>
      <c r="I1667" s="51" t="s">
        <v>6754</v>
      </c>
      <c r="J1667" s="49">
        <v>11</v>
      </c>
      <c r="K1667" s="49">
        <v>10000</v>
      </c>
      <c r="L1667" s="49">
        <f t="shared" si="159"/>
        <v>-1299498</v>
      </c>
      <c r="N1667" s="52" t="s">
        <v>243</v>
      </c>
      <c r="P1667" s="49">
        <v>541337</v>
      </c>
      <c r="Q1667" s="49">
        <v>0</v>
      </c>
      <c r="R1667" s="49">
        <v>850000</v>
      </c>
      <c r="S1667" s="77">
        <f t="shared" si="160"/>
        <v>541337</v>
      </c>
      <c r="T1667" s="77">
        <f t="shared" si="161"/>
        <v>1391337</v>
      </c>
      <c r="U1667" s="49">
        <v>1309498</v>
      </c>
      <c r="V1667" s="49">
        <v>633307</v>
      </c>
      <c r="W1667" s="49">
        <v>623070</v>
      </c>
      <c r="X1667" s="49">
        <f t="shared" si="158"/>
        <v>-1401468</v>
      </c>
      <c r="Y1667" s="49" t="s">
        <v>181</v>
      </c>
      <c r="Z1667" s="53">
        <v>5.5000000000000003E-4</v>
      </c>
      <c r="AB1667" s="53">
        <f t="shared" si="162"/>
        <v>-5.5000000000000003E-4</v>
      </c>
      <c r="AM1667" s="49" t="s">
        <v>3846</v>
      </c>
      <c r="AN1667" s="49" t="s">
        <v>4272</v>
      </c>
    </row>
    <row r="1668" spans="1:40" hidden="1" x14ac:dyDescent="0.2">
      <c r="A1668" s="49" t="s">
        <v>6755</v>
      </c>
      <c r="B1668" s="49" t="s">
        <v>6756</v>
      </c>
      <c r="C1668" s="50" t="s">
        <v>166</v>
      </c>
      <c r="D1668" s="49" t="s">
        <v>403</v>
      </c>
      <c r="E1668" s="49" t="s">
        <v>6757</v>
      </c>
      <c r="F1668" s="49" t="s">
        <v>6316</v>
      </c>
      <c r="G1668" s="49" t="s">
        <v>3962</v>
      </c>
      <c r="H1668" s="49" t="s">
        <v>4285</v>
      </c>
      <c r="I1668" s="51" t="s">
        <v>6758</v>
      </c>
      <c r="J1668" s="49">
        <v>11</v>
      </c>
      <c r="K1668" s="49">
        <v>10000</v>
      </c>
      <c r="L1668" s="49">
        <f t="shared" si="159"/>
        <v>-148294</v>
      </c>
      <c r="N1668" s="52" t="s">
        <v>243</v>
      </c>
      <c r="P1668" s="49">
        <v>58979</v>
      </c>
      <c r="Q1668" s="49">
        <v>0</v>
      </c>
      <c r="R1668" s="49">
        <v>107518</v>
      </c>
      <c r="S1668" s="77">
        <f t="shared" si="160"/>
        <v>58979</v>
      </c>
      <c r="T1668" s="77">
        <f t="shared" si="161"/>
        <v>166497</v>
      </c>
      <c r="U1668" s="49">
        <v>158294</v>
      </c>
      <c r="V1668" s="49">
        <v>83852</v>
      </c>
      <c r="W1668" s="49">
        <v>87443</v>
      </c>
      <c r="X1668" s="49">
        <f t="shared" si="158"/>
        <v>-183167</v>
      </c>
      <c r="Y1668" s="49" t="s">
        <v>181</v>
      </c>
      <c r="Z1668" s="53">
        <v>5.5000000000000003E-4</v>
      </c>
      <c r="AB1668" s="53">
        <f t="shared" si="162"/>
        <v>-5.5000000000000003E-4</v>
      </c>
      <c r="AM1668" s="49" t="s">
        <v>3846</v>
      </c>
      <c r="AN1668" s="49" t="s">
        <v>4272</v>
      </c>
    </row>
    <row r="1669" spans="1:40" hidden="1" x14ac:dyDescent="0.2">
      <c r="A1669" s="49" t="s">
        <v>6759</v>
      </c>
      <c r="B1669" s="49" t="s">
        <v>6760</v>
      </c>
      <c r="C1669" s="50" t="s">
        <v>166</v>
      </c>
      <c r="D1669" s="49" t="s">
        <v>437</v>
      </c>
      <c r="E1669" s="49" t="s">
        <v>6761</v>
      </c>
      <c r="F1669" s="49" t="s">
        <v>6316</v>
      </c>
      <c r="G1669" s="49" t="s">
        <v>3962</v>
      </c>
      <c r="H1669" s="49" t="s">
        <v>4299</v>
      </c>
      <c r="I1669" s="51" t="s">
        <v>6762</v>
      </c>
      <c r="J1669" s="49">
        <v>17</v>
      </c>
      <c r="K1669" s="49">
        <v>4000</v>
      </c>
      <c r="L1669" s="49">
        <f t="shared" si="159"/>
        <v>-1324</v>
      </c>
      <c r="N1669" s="52" t="s">
        <v>243</v>
      </c>
      <c r="P1669" s="49">
        <v>3561</v>
      </c>
      <c r="Q1669" s="49">
        <v>0</v>
      </c>
      <c r="R1669" s="49">
        <v>4000</v>
      </c>
      <c r="S1669" s="77">
        <f t="shared" si="160"/>
        <v>3561</v>
      </c>
      <c r="T1669" s="77">
        <f t="shared" si="161"/>
        <v>7561</v>
      </c>
      <c r="U1669" s="49">
        <v>5324</v>
      </c>
      <c r="V1669" s="49">
        <v>406</v>
      </c>
      <c r="W1669" s="49">
        <v>444</v>
      </c>
      <c r="X1669" s="49">
        <f t="shared" si="158"/>
        <v>-2169</v>
      </c>
      <c r="Y1669" s="49" t="s">
        <v>181</v>
      </c>
      <c r="Z1669" s="53">
        <v>3.5749999999999997E-2</v>
      </c>
      <c r="AB1669" s="53">
        <f t="shared" si="162"/>
        <v>-3.5749999999999997E-2</v>
      </c>
      <c r="AM1669" s="49" t="s">
        <v>3846</v>
      </c>
      <c r="AN1669" s="49" t="s">
        <v>4272</v>
      </c>
    </row>
    <row r="1670" spans="1:40" hidden="1" x14ac:dyDescent="0.2">
      <c r="A1670" s="49" t="s">
        <v>6763</v>
      </c>
      <c r="B1670" s="49" t="s">
        <v>6764</v>
      </c>
      <c r="C1670" s="50" t="s">
        <v>166</v>
      </c>
      <c r="D1670" s="49" t="s">
        <v>403</v>
      </c>
      <c r="E1670" s="49" t="s">
        <v>6765</v>
      </c>
      <c r="F1670" s="49" t="s">
        <v>6316</v>
      </c>
      <c r="G1670" s="49" t="s">
        <v>3962</v>
      </c>
      <c r="H1670" s="49" t="s">
        <v>4285</v>
      </c>
      <c r="I1670" s="51" t="s">
        <v>6766</v>
      </c>
      <c r="J1670" s="49">
        <v>11</v>
      </c>
      <c r="K1670" s="49">
        <v>10000</v>
      </c>
      <c r="L1670" s="49">
        <f t="shared" si="159"/>
        <v>-22972</v>
      </c>
      <c r="N1670" s="52" t="s">
        <v>243</v>
      </c>
      <c r="P1670" s="49">
        <v>55891</v>
      </c>
      <c r="Q1670" s="49">
        <v>0</v>
      </c>
      <c r="R1670" s="49">
        <v>0</v>
      </c>
      <c r="S1670" s="77">
        <f t="shared" si="160"/>
        <v>55891</v>
      </c>
      <c r="T1670" s="77">
        <f t="shared" si="161"/>
        <v>55891</v>
      </c>
      <c r="U1670" s="49">
        <v>32972</v>
      </c>
      <c r="V1670" s="49">
        <v>13684</v>
      </c>
      <c r="W1670" s="49">
        <v>13897</v>
      </c>
      <c r="X1670" s="49">
        <f t="shared" si="158"/>
        <v>9235</v>
      </c>
      <c r="Y1670" s="49" t="s">
        <v>190</v>
      </c>
      <c r="Z1670" s="53">
        <v>8.4000000000000003E-4</v>
      </c>
      <c r="AB1670" s="53">
        <f t="shared" si="162"/>
        <v>-8.4000000000000003E-4</v>
      </c>
      <c r="AM1670" s="49" t="s">
        <v>3846</v>
      </c>
      <c r="AN1670" s="49" t="s">
        <v>4272</v>
      </c>
    </row>
    <row r="1671" spans="1:40" hidden="1" x14ac:dyDescent="0.2">
      <c r="A1671" s="49" t="s">
        <v>6767</v>
      </c>
      <c r="B1671" s="49" t="s">
        <v>6768</v>
      </c>
      <c r="C1671" s="50" t="s">
        <v>166</v>
      </c>
      <c r="D1671" s="49" t="s">
        <v>403</v>
      </c>
      <c r="E1671" s="49" t="s">
        <v>6769</v>
      </c>
      <c r="F1671" s="49" t="s">
        <v>6316</v>
      </c>
      <c r="G1671" s="49" t="s">
        <v>3962</v>
      </c>
      <c r="H1671" s="49" t="s">
        <v>4285</v>
      </c>
      <c r="I1671" s="51" t="s">
        <v>6770</v>
      </c>
      <c r="J1671" s="49">
        <v>11</v>
      </c>
      <c r="K1671" s="49">
        <v>10000</v>
      </c>
      <c r="L1671" s="49">
        <f t="shared" si="159"/>
        <v>-51665</v>
      </c>
      <c r="N1671" s="52" t="s">
        <v>243</v>
      </c>
      <c r="P1671" s="49">
        <v>44449</v>
      </c>
      <c r="Q1671" s="49">
        <v>0</v>
      </c>
      <c r="R1671" s="49">
        <v>20000</v>
      </c>
      <c r="S1671" s="77">
        <f t="shared" si="160"/>
        <v>44449</v>
      </c>
      <c r="T1671" s="77">
        <f t="shared" si="161"/>
        <v>64449</v>
      </c>
      <c r="U1671" s="49">
        <v>61665</v>
      </c>
      <c r="V1671" s="49">
        <v>24134</v>
      </c>
      <c r="W1671" s="49">
        <v>24160</v>
      </c>
      <c r="X1671" s="49">
        <f t="shared" si="158"/>
        <v>-41350</v>
      </c>
      <c r="Y1671" s="49" t="s">
        <v>181</v>
      </c>
      <c r="Z1671" s="53">
        <v>7.5000000000000002E-4</v>
      </c>
      <c r="AB1671" s="53">
        <f t="shared" si="162"/>
        <v>-7.5000000000000002E-4</v>
      </c>
      <c r="AM1671" s="49" t="s">
        <v>3846</v>
      </c>
      <c r="AN1671" s="49" t="s">
        <v>4272</v>
      </c>
    </row>
    <row r="1672" spans="1:40" hidden="1" x14ac:dyDescent="0.2">
      <c r="A1672" s="49" t="s">
        <v>6771</v>
      </c>
      <c r="B1672" s="49" t="s">
        <v>6772</v>
      </c>
      <c r="C1672" s="50" t="s">
        <v>166</v>
      </c>
      <c r="D1672" s="49" t="s">
        <v>403</v>
      </c>
      <c r="E1672" s="49" t="s">
        <v>6773</v>
      </c>
      <c r="F1672" s="49" t="s">
        <v>6316</v>
      </c>
      <c r="G1672" s="49" t="s">
        <v>3962</v>
      </c>
      <c r="H1672" s="49" t="s">
        <v>4285</v>
      </c>
      <c r="I1672" s="51" t="s">
        <v>6774</v>
      </c>
      <c r="J1672" s="49">
        <v>11</v>
      </c>
      <c r="K1672" s="49">
        <v>10000</v>
      </c>
      <c r="L1672" s="49">
        <f t="shared" si="159"/>
        <v>-105115</v>
      </c>
      <c r="N1672" s="52" t="s">
        <v>243</v>
      </c>
      <c r="P1672" s="49">
        <v>45414</v>
      </c>
      <c r="Q1672" s="49">
        <v>0</v>
      </c>
      <c r="R1672" s="49">
        <v>70000</v>
      </c>
      <c r="S1672" s="77">
        <f t="shared" si="160"/>
        <v>45414</v>
      </c>
      <c r="T1672" s="77">
        <f t="shared" si="161"/>
        <v>115414</v>
      </c>
      <c r="U1672" s="49">
        <v>115115</v>
      </c>
      <c r="V1672" s="49">
        <v>61554</v>
      </c>
      <c r="W1672" s="49">
        <v>50399</v>
      </c>
      <c r="X1672" s="49">
        <f t="shared" si="158"/>
        <v>-131255</v>
      </c>
      <c r="Y1672" s="49" t="s">
        <v>181</v>
      </c>
      <c r="Z1672" s="53">
        <v>7.5000000000000002E-4</v>
      </c>
      <c r="AB1672" s="53">
        <f t="shared" si="162"/>
        <v>-7.5000000000000002E-4</v>
      </c>
      <c r="AM1672" s="49" t="s">
        <v>3846</v>
      </c>
      <c r="AN1672" s="49" t="s">
        <v>4272</v>
      </c>
    </row>
    <row r="1673" spans="1:40" hidden="1" x14ac:dyDescent="0.2">
      <c r="A1673" s="49" t="s">
        <v>6775</v>
      </c>
      <c r="B1673" s="49" t="s">
        <v>6776</v>
      </c>
      <c r="C1673" s="50" t="s">
        <v>166</v>
      </c>
      <c r="D1673" s="49" t="s">
        <v>403</v>
      </c>
      <c r="E1673" s="49" t="s">
        <v>6777</v>
      </c>
      <c r="F1673" s="49" t="s">
        <v>6316</v>
      </c>
      <c r="G1673" s="49" t="s">
        <v>3962</v>
      </c>
      <c r="H1673" s="49" t="s">
        <v>4285</v>
      </c>
      <c r="I1673" s="51" t="s">
        <v>6778</v>
      </c>
      <c r="J1673" s="49">
        <v>11</v>
      </c>
      <c r="K1673" s="49">
        <v>10000</v>
      </c>
      <c r="L1673" s="49">
        <f t="shared" si="159"/>
        <v>-26</v>
      </c>
      <c r="N1673" s="52" t="s">
        <v>243</v>
      </c>
      <c r="P1673" s="49">
        <v>34453</v>
      </c>
      <c r="Q1673" s="49">
        <v>0</v>
      </c>
      <c r="R1673" s="49">
        <v>0</v>
      </c>
      <c r="S1673" s="77">
        <f t="shared" si="160"/>
        <v>34453</v>
      </c>
      <c r="T1673" s="77">
        <f t="shared" si="161"/>
        <v>34453</v>
      </c>
      <c r="U1673" s="49">
        <v>10026</v>
      </c>
      <c r="V1673" s="49">
        <v>4256</v>
      </c>
      <c r="W1673" s="49">
        <v>4562</v>
      </c>
      <c r="X1673" s="49">
        <f t="shared" si="158"/>
        <v>20171</v>
      </c>
      <c r="Y1673" s="49" t="s">
        <v>190</v>
      </c>
      <c r="Z1673" s="53">
        <v>4.8500000000000001E-3</v>
      </c>
      <c r="AB1673" s="53">
        <f t="shared" si="162"/>
        <v>-4.8500000000000001E-3</v>
      </c>
      <c r="AM1673" s="49" t="s">
        <v>3846</v>
      </c>
      <c r="AN1673" s="49" t="s">
        <v>4272</v>
      </c>
    </row>
    <row r="1674" spans="1:40" hidden="1" x14ac:dyDescent="0.2">
      <c r="A1674" s="49" t="s">
        <v>6779</v>
      </c>
      <c r="B1674" s="49" t="s">
        <v>6780</v>
      </c>
      <c r="C1674" s="50" t="s">
        <v>166</v>
      </c>
      <c r="D1674" s="49" t="s">
        <v>403</v>
      </c>
      <c r="E1674" s="49" t="s">
        <v>6781</v>
      </c>
      <c r="F1674" s="49" t="s">
        <v>6316</v>
      </c>
      <c r="G1674" s="49" t="s">
        <v>3962</v>
      </c>
      <c r="H1674" s="49" t="s">
        <v>4285</v>
      </c>
      <c r="I1674" s="51" t="s">
        <v>6782</v>
      </c>
      <c r="J1674" s="49">
        <v>11</v>
      </c>
      <c r="K1674" s="49">
        <v>10000</v>
      </c>
      <c r="L1674" s="49">
        <f t="shared" si="159"/>
        <v>8323</v>
      </c>
      <c r="M1674" s="49">
        <f>L1674*Z1674</f>
        <v>4.5776500000000002</v>
      </c>
      <c r="N1674" s="52" t="s">
        <v>243</v>
      </c>
      <c r="P1674" s="49">
        <v>5928</v>
      </c>
      <c r="Q1674" s="49">
        <v>0</v>
      </c>
      <c r="R1674" s="49">
        <v>0</v>
      </c>
      <c r="S1674" s="77">
        <f t="shared" si="160"/>
        <v>5928</v>
      </c>
      <c r="T1674" s="77">
        <f t="shared" si="161"/>
        <v>5928</v>
      </c>
      <c r="U1674" s="49">
        <v>1677</v>
      </c>
      <c r="V1674" s="49">
        <v>625</v>
      </c>
      <c r="W1674" s="49">
        <v>609</v>
      </c>
      <c r="X1674" s="49">
        <f t="shared" si="158"/>
        <v>3626</v>
      </c>
      <c r="Y1674" s="49" t="s">
        <v>190</v>
      </c>
      <c r="Z1674" s="53">
        <v>5.5000000000000003E-4</v>
      </c>
      <c r="AB1674" s="53">
        <f t="shared" si="162"/>
        <v>-5.5000000000000003E-4</v>
      </c>
      <c r="AM1674" s="49" t="s">
        <v>3846</v>
      </c>
      <c r="AN1674" s="49" t="s">
        <v>4272</v>
      </c>
    </row>
    <row r="1675" spans="1:40" hidden="1" x14ac:dyDescent="0.2">
      <c r="A1675" s="49" t="s">
        <v>6783</v>
      </c>
      <c r="B1675" s="49" t="s">
        <v>6784</v>
      </c>
      <c r="C1675" s="50" t="s">
        <v>166</v>
      </c>
      <c r="D1675" s="49" t="s">
        <v>403</v>
      </c>
      <c r="E1675" s="49" t="s">
        <v>6785</v>
      </c>
      <c r="F1675" s="49" t="s">
        <v>6316</v>
      </c>
      <c r="G1675" s="49" t="s">
        <v>3962</v>
      </c>
      <c r="H1675" s="49" t="s">
        <v>4285</v>
      </c>
      <c r="I1675" s="51" t="s">
        <v>6786</v>
      </c>
      <c r="J1675" s="49">
        <v>11</v>
      </c>
      <c r="K1675" s="49">
        <v>10000</v>
      </c>
      <c r="L1675" s="49">
        <f t="shared" si="159"/>
        <v>-56931</v>
      </c>
      <c r="N1675" s="52" t="s">
        <v>243</v>
      </c>
      <c r="P1675" s="49">
        <v>56220</v>
      </c>
      <c r="Q1675" s="49">
        <v>0</v>
      </c>
      <c r="R1675" s="49">
        <v>10000</v>
      </c>
      <c r="S1675" s="77">
        <f t="shared" si="160"/>
        <v>56220</v>
      </c>
      <c r="T1675" s="77">
        <f t="shared" si="161"/>
        <v>66220</v>
      </c>
      <c r="U1675" s="49">
        <v>66931</v>
      </c>
      <c r="V1675" s="49">
        <v>30383</v>
      </c>
      <c r="W1675" s="49">
        <v>28063</v>
      </c>
      <c r="X1675" s="49">
        <f t="shared" si="158"/>
        <v>-41094</v>
      </c>
      <c r="Y1675" s="49" t="s">
        <v>181</v>
      </c>
      <c r="Z1675" s="53">
        <v>2.2000000000000001E-4</v>
      </c>
      <c r="AB1675" s="53">
        <f t="shared" si="162"/>
        <v>-2.2000000000000001E-4</v>
      </c>
      <c r="AM1675" s="49" t="s">
        <v>3846</v>
      </c>
      <c r="AN1675" s="49" t="s">
        <v>4272</v>
      </c>
    </row>
    <row r="1676" spans="1:40" hidden="1" x14ac:dyDescent="0.2">
      <c r="A1676" s="49" t="s">
        <v>6787</v>
      </c>
      <c r="B1676" s="49" t="s">
        <v>6788</v>
      </c>
      <c r="C1676" s="50" t="s">
        <v>166</v>
      </c>
      <c r="D1676" s="49" t="s">
        <v>437</v>
      </c>
      <c r="E1676" s="49" t="s">
        <v>6789</v>
      </c>
      <c r="F1676" s="49" t="s">
        <v>6316</v>
      </c>
      <c r="G1676" s="49" t="s">
        <v>3962</v>
      </c>
      <c r="H1676" s="49" t="s">
        <v>4285</v>
      </c>
      <c r="I1676" s="51" t="s">
        <v>6790</v>
      </c>
      <c r="J1676" s="49">
        <v>11</v>
      </c>
      <c r="K1676" s="49">
        <v>10000</v>
      </c>
      <c r="L1676" s="49">
        <f t="shared" si="159"/>
        <v>-833</v>
      </c>
      <c r="N1676" s="52" t="s">
        <v>243</v>
      </c>
      <c r="P1676" s="49">
        <v>19096</v>
      </c>
      <c r="Q1676" s="49">
        <v>0</v>
      </c>
      <c r="R1676" s="49">
        <v>0</v>
      </c>
      <c r="S1676" s="77">
        <f t="shared" si="160"/>
        <v>19096</v>
      </c>
      <c r="T1676" s="77">
        <f t="shared" si="161"/>
        <v>19096</v>
      </c>
      <c r="U1676" s="49">
        <v>10833</v>
      </c>
      <c r="V1676" s="49">
        <v>6030</v>
      </c>
      <c r="W1676" s="49">
        <v>6069</v>
      </c>
      <c r="X1676" s="49">
        <f t="shared" si="158"/>
        <v>2233</v>
      </c>
      <c r="Y1676" s="49" t="s">
        <v>190</v>
      </c>
      <c r="Z1676" s="53">
        <v>8.8000000000000003E-4</v>
      </c>
      <c r="AB1676" s="53">
        <f t="shared" si="162"/>
        <v>-8.8000000000000003E-4</v>
      </c>
      <c r="AM1676" s="49" t="s">
        <v>3846</v>
      </c>
      <c r="AN1676" s="49" t="s">
        <v>4272</v>
      </c>
    </row>
    <row r="1677" spans="1:40" hidden="1" x14ac:dyDescent="0.2">
      <c r="A1677" s="49" t="s">
        <v>6791</v>
      </c>
      <c r="B1677" s="49" t="s">
        <v>6792</v>
      </c>
      <c r="C1677" s="50" t="s">
        <v>166</v>
      </c>
      <c r="D1677" s="49" t="s">
        <v>2310</v>
      </c>
      <c r="E1677" s="49" t="s">
        <v>6793</v>
      </c>
      <c r="F1677" s="49" t="s">
        <v>6316</v>
      </c>
      <c r="G1677" s="49" t="s">
        <v>3962</v>
      </c>
      <c r="H1677" s="49" t="s">
        <v>6794</v>
      </c>
      <c r="I1677" s="51" t="s">
        <v>6795</v>
      </c>
      <c r="J1677" s="49">
        <v>32</v>
      </c>
      <c r="K1677" s="49">
        <v>3000</v>
      </c>
      <c r="L1677" s="49">
        <f t="shared" si="159"/>
        <v>1746</v>
      </c>
      <c r="M1677" s="49">
        <f>L1677*Z1677</f>
        <v>977.7600000000001</v>
      </c>
      <c r="N1677" s="52" t="s">
        <v>243</v>
      </c>
      <c r="P1677" s="49">
        <v>1306</v>
      </c>
      <c r="Q1677" s="49">
        <v>0</v>
      </c>
      <c r="R1677" s="49">
        <v>3</v>
      </c>
      <c r="S1677" s="77">
        <f t="shared" si="160"/>
        <v>1306</v>
      </c>
      <c r="T1677" s="77">
        <f t="shared" si="161"/>
        <v>1309</v>
      </c>
      <c r="U1677" s="49">
        <v>1254</v>
      </c>
      <c r="V1677" s="49">
        <v>0</v>
      </c>
      <c r="W1677" s="49">
        <v>0</v>
      </c>
      <c r="X1677" s="49">
        <f t="shared" si="158"/>
        <v>52</v>
      </c>
      <c r="Y1677" s="49" t="s">
        <v>190</v>
      </c>
      <c r="Z1677" s="53">
        <v>0.56000000000000005</v>
      </c>
      <c r="AB1677" s="53">
        <f t="shared" si="162"/>
        <v>-0.56000000000000005</v>
      </c>
      <c r="AM1677" s="49" t="s">
        <v>3846</v>
      </c>
      <c r="AN1677" s="49" t="s">
        <v>4272</v>
      </c>
    </row>
    <row r="1678" spans="1:40" hidden="1" x14ac:dyDescent="0.2">
      <c r="A1678" s="49" t="s">
        <v>6796</v>
      </c>
      <c r="B1678" s="49" t="s">
        <v>6797</v>
      </c>
      <c r="C1678" s="50" t="s">
        <v>166</v>
      </c>
      <c r="D1678" s="49" t="s">
        <v>2310</v>
      </c>
      <c r="E1678" s="49" t="s">
        <v>6798</v>
      </c>
      <c r="F1678" s="49" t="s">
        <v>6316</v>
      </c>
      <c r="G1678" s="49" t="s">
        <v>3962</v>
      </c>
      <c r="H1678" s="49" t="s">
        <v>6794</v>
      </c>
      <c r="I1678" s="51" t="s">
        <v>6799</v>
      </c>
      <c r="J1678" s="49">
        <v>15</v>
      </c>
      <c r="K1678" s="49">
        <v>12000</v>
      </c>
      <c r="L1678" s="49">
        <f t="shared" si="159"/>
        <v>-2034</v>
      </c>
      <c r="N1678" s="52" t="s">
        <v>243</v>
      </c>
      <c r="P1678" s="49">
        <v>30544</v>
      </c>
      <c r="Q1678" s="49">
        <v>0</v>
      </c>
      <c r="R1678" s="49">
        <v>0</v>
      </c>
      <c r="S1678" s="77">
        <f t="shared" si="160"/>
        <v>30544</v>
      </c>
      <c r="T1678" s="77">
        <f t="shared" si="161"/>
        <v>30544</v>
      </c>
      <c r="U1678" s="49">
        <v>14034</v>
      </c>
      <c r="V1678" s="49">
        <v>6576</v>
      </c>
      <c r="W1678" s="49">
        <v>5746</v>
      </c>
      <c r="X1678" s="49">
        <f t="shared" si="158"/>
        <v>9934</v>
      </c>
      <c r="Y1678" s="49" t="s">
        <v>190</v>
      </c>
      <c r="Z1678" s="53">
        <v>0.35699999999999998</v>
      </c>
      <c r="AB1678" s="53">
        <f t="shared" si="162"/>
        <v>-0.35699999999999998</v>
      </c>
      <c r="AM1678" s="49" t="s">
        <v>3846</v>
      </c>
      <c r="AN1678" s="49" t="s">
        <v>4272</v>
      </c>
    </row>
    <row r="1679" spans="1:40" hidden="1" x14ac:dyDescent="0.2">
      <c r="A1679" s="49" t="s">
        <v>6800</v>
      </c>
      <c r="B1679" s="49" t="s">
        <v>6801</v>
      </c>
      <c r="C1679" s="50" t="s">
        <v>166</v>
      </c>
      <c r="D1679" s="49" t="s">
        <v>437</v>
      </c>
      <c r="E1679" s="49" t="s">
        <v>6802</v>
      </c>
      <c r="F1679" s="49" t="s">
        <v>6316</v>
      </c>
      <c r="G1679" s="49" t="s">
        <v>3962</v>
      </c>
      <c r="H1679" s="49" t="s">
        <v>4285</v>
      </c>
      <c r="I1679" s="51" t="s">
        <v>6803</v>
      </c>
      <c r="J1679" s="49">
        <v>11</v>
      </c>
      <c r="K1679" s="49">
        <v>10000</v>
      </c>
      <c r="L1679" s="49">
        <f t="shared" si="159"/>
        <v>-16572</v>
      </c>
      <c r="N1679" s="52" t="s">
        <v>243</v>
      </c>
      <c r="P1679" s="49">
        <v>21944</v>
      </c>
      <c r="Q1679" s="49">
        <v>0</v>
      </c>
      <c r="R1679" s="49">
        <v>10000</v>
      </c>
      <c r="S1679" s="77">
        <f t="shared" si="160"/>
        <v>21944</v>
      </c>
      <c r="T1679" s="77">
        <f t="shared" si="161"/>
        <v>31944</v>
      </c>
      <c r="U1679" s="49">
        <v>26572</v>
      </c>
      <c r="V1679" s="49">
        <v>4433</v>
      </c>
      <c r="W1679" s="49">
        <v>4602</v>
      </c>
      <c r="X1679" s="49">
        <f t="shared" si="158"/>
        <v>-9061</v>
      </c>
      <c r="Y1679" s="49" t="s">
        <v>181</v>
      </c>
      <c r="Z1679" s="53">
        <v>3.6800000000000001E-3</v>
      </c>
      <c r="AB1679" s="53">
        <f t="shared" si="162"/>
        <v>-3.6800000000000001E-3</v>
      </c>
      <c r="AM1679" s="49" t="s">
        <v>3846</v>
      </c>
      <c r="AN1679" s="49" t="s">
        <v>4272</v>
      </c>
    </row>
    <row r="1680" spans="1:40" hidden="1" x14ac:dyDescent="0.2">
      <c r="A1680" s="49" t="s">
        <v>6804</v>
      </c>
      <c r="B1680" s="49" t="s">
        <v>6805</v>
      </c>
      <c r="C1680" s="50" t="s">
        <v>166</v>
      </c>
      <c r="D1680" s="49" t="s">
        <v>437</v>
      </c>
      <c r="E1680" s="49" t="s">
        <v>6806</v>
      </c>
      <c r="F1680" s="49" t="s">
        <v>6316</v>
      </c>
      <c r="G1680" s="49" t="s">
        <v>3962</v>
      </c>
      <c r="H1680" s="49" t="s">
        <v>4696</v>
      </c>
      <c r="I1680" s="51" t="s">
        <v>6807</v>
      </c>
      <c r="J1680" s="49">
        <v>12</v>
      </c>
      <c r="K1680" s="49">
        <v>4000</v>
      </c>
      <c r="L1680" s="49">
        <f t="shared" si="159"/>
        <v>4000</v>
      </c>
      <c r="M1680" s="49">
        <f>L1680*Z1680</f>
        <v>440</v>
      </c>
      <c r="N1680" s="52" t="s">
        <v>243</v>
      </c>
      <c r="P1680" s="49">
        <v>0</v>
      </c>
      <c r="Q1680" s="49">
        <v>0</v>
      </c>
      <c r="R1680" s="49">
        <v>0</v>
      </c>
      <c r="S1680" s="77">
        <f t="shared" si="160"/>
        <v>0</v>
      </c>
      <c r="T1680" s="77">
        <f t="shared" si="161"/>
        <v>0</v>
      </c>
      <c r="U1680" s="49">
        <v>0</v>
      </c>
      <c r="V1680" s="49">
        <v>0</v>
      </c>
      <c r="W1680" s="49">
        <v>0</v>
      </c>
      <c r="X1680" s="49">
        <f t="shared" si="158"/>
        <v>0</v>
      </c>
      <c r="Y1680" s="49" t="s">
        <v>174</v>
      </c>
      <c r="Z1680" s="53">
        <v>0.11</v>
      </c>
      <c r="AB1680" s="53">
        <f t="shared" si="162"/>
        <v>-0.11</v>
      </c>
      <c r="AM1680" s="49" t="s">
        <v>3846</v>
      </c>
      <c r="AN1680" s="49" t="s">
        <v>4272</v>
      </c>
    </row>
    <row r="1681" spans="1:40" hidden="1" x14ac:dyDescent="0.2">
      <c r="A1681" s="49" t="s">
        <v>6808</v>
      </c>
      <c r="B1681" s="49" t="s">
        <v>6809</v>
      </c>
      <c r="C1681" s="50" t="s">
        <v>166</v>
      </c>
      <c r="D1681" s="49" t="s">
        <v>2310</v>
      </c>
      <c r="E1681" s="49" t="s">
        <v>6810</v>
      </c>
      <c r="F1681" s="49" t="s">
        <v>6316</v>
      </c>
      <c r="G1681" s="49" t="s">
        <v>3962</v>
      </c>
      <c r="H1681" s="49" t="s">
        <v>6794</v>
      </c>
      <c r="I1681" s="51" t="s">
        <v>6799</v>
      </c>
      <c r="J1681" s="49">
        <v>19</v>
      </c>
      <c r="K1681" s="49">
        <v>6000</v>
      </c>
      <c r="L1681" s="49">
        <f t="shared" si="159"/>
        <v>4746</v>
      </c>
      <c r="M1681" s="49">
        <f>L1681*Z1681</f>
        <v>2847.6</v>
      </c>
      <c r="N1681" s="52" t="s">
        <v>243</v>
      </c>
      <c r="P1681" s="49">
        <v>13398</v>
      </c>
      <c r="Q1681" s="49">
        <v>0</v>
      </c>
      <c r="R1681" s="49">
        <v>0</v>
      </c>
      <c r="S1681" s="77">
        <f t="shared" si="160"/>
        <v>13398</v>
      </c>
      <c r="T1681" s="77">
        <f t="shared" si="161"/>
        <v>13398</v>
      </c>
      <c r="U1681" s="49">
        <v>1254</v>
      </c>
      <c r="V1681" s="49">
        <v>0</v>
      </c>
      <c r="W1681" s="49">
        <v>0</v>
      </c>
      <c r="X1681" s="49">
        <f t="shared" si="158"/>
        <v>12144</v>
      </c>
      <c r="Y1681" s="49" t="s">
        <v>190</v>
      </c>
      <c r="Z1681" s="53">
        <v>0.6</v>
      </c>
      <c r="AB1681" s="53">
        <f t="shared" si="162"/>
        <v>-0.6</v>
      </c>
      <c r="AM1681" s="49" t="s">
        <v>3846</v>
      </c>
      <c r="AN1681" s="49" t="s">
        <v>4272</v>
      </c>
    </row>
    <row r="1682" spans="1:40" hidden="1" x14ac:dyDescent="0.2">
      <c r="A1682" s="49" t="s">
        <v>6811</v>
      </c>
      <c r="B1682" s="49" t="s">
        <v>6812</v>
      </c>
      <c r="C1682" s="50" t="s">
        <v>166</v>
      </c>
      <c r="D1682" s="49" t="s">
        <v>403</v>
      </c>
      <c r="E1682" s="49" t="s">
        <v>6813</v>
      </c>
      <c r="F1682" s="49" t="s">
        <v>6316</v>
      </c>
      <c r="G1682" s="49" t="s">
        <v>3962</v>
      </c>
      <c r="H1682" s="49" t="s">
        <v>4285</v>
      </c>
      <c r="I1682" s="51" t="s">
        <v>6814</v>
      </c>
      <c r="J1682" s="49">
        <v>11</v>
      </c>
      <c r="K1682" s="49">
        <v>10000</v>
      </c>
      <c r="L1682" s="49">
        <f t="shared" si="159"/>
        <v>-128030</v>
      </c>
      <c r="N1682" s="52" t="s">
        <v>243</v>
      </c>
      <c r="P1682" s="49">
        <v>77987</v>
      </c>
      <c r="Q1682" s="49">
        <v>0</v>
      </c>
      <c r="R1682" s="49">
        <v>50000</v>
      </c>
      <c r="S1682" s="77">
        <f t="shared" si="160"/>
        <v>77987</v>
      </c>
      <c r="T1682" s="77">
        <f t="shared" si="161"/>
        <v>127987</v>
      </c>
      <c r="U1682" s="49">
        <v>138030</v>
      </c>
      <c r="V1682" s="49">
        <v>62218</v>
      </c>
      <c r="W1682" s="49">
        <v>68499</v>
      </c>
      <c r="X1682" s="49">
        <f t="shared" si="158"/>
        <v>-122261</v>
      </c>
      <c r="Y1682" s="49" t="s">
        <v>181</v>
      </c>
      <c r="Z1682" s="53">
        <v>4.2999999999999999E-4</v>
      </c>
      <c r="AB1682" s="53">
        <f t="shared" si="162"/>
        <v>-4.2999999999999999E-4</v>
      </c>
      <c r="AM1682" s="49" t="s">
        <v>3846</v>
      </c>
      <c r="AN1682" s="49" t="s">
        <v>4272</v>
      </c>
    </row>
    <row r="1683" spans="1:40" hidden="1" x14ac:dyDescent="0.2">
      <c r="A1683" s="49" t="s">
        <v>6815</v>
      </c>
      <c r="B1683" s="49" t="s">
        <v>6816</v>
      </c>
      <c r="C1683" s="50" t="s">
        <v>166</v>
      </c>
      <c r="D1683" s="49" t="s">
        <v>403</v>
      </c>
      <c r="E1683" s="49" t="s">
        <v>6817</v>
      </c>
      <c r="F1683" s="49" t="s">
        <v>6316</v>
      </c>
      <c r="G1683" s="49" t="s">
        <v>3962</v>
      </c>
      <c r="H1683" s="49" t="s">
        <v>4285</v>
      </c>
      <c r="I1683" s="51" t="s">
        <v>6818</v>
      </c>
      <c r="J1683" s="49">
        <v>11</v>
      </c>
      <c r="K1683" s="49">
        <v>10000</v>
      </c>
      <c r="L1683" s="49">
        <f t="shared" si="159"/>
        <v>-500989</v>
      </c>
      <c r="N1683" s="52" t="s">
        <v>243</v>
      </c>
      <c r="P1683" s="49">
        <v>286160</v>
      </c>
      <c r="Q1683" s="49">
        <v>0</v>
      </c>
      <c r="R1683" s="49">
        <v>210000</v>
      </c>
      <c r="S1683" s="77">
        <f t="shared" si="160"/>
        <v>286160</v>
      </c>
      <c r="T1683" s="77">
        <f t="shared" si="161"/>
        <v>496160</v>
      </c>
      <c r="U1683" s="49">
        <v>510989</v>
      </c>
      <c r="V1683" s="49">
        <v>260801</v>
      </c>
      <c r="W1683" s="49">
        <v>256979</v>
      </c>
      <c r="X1683" s="49">
        <f t="shared" si="158"/>
        <v>-485630</v>
      </c>
      <c r="Y1683" s="49" t="s">
        <v>181</v>
      </c>
      <c r="Z1683" s="53">
        <v>3.6000000000000002E-4</v>
      </c>
      <c r="AB1683" s="53">
        <f t="shared" si="162"/>
        <v>-3.6000000000000002E-4</v>
      </c>
      <c r="AM1683" s="49" t="s">
        <v>3846</v>
      </c>
      <c r="AN1683" s="49" t="s">
        <v>4272</v>
      </c>
    </row>
    <row r="1684" spans="1:40" hidden="1" x14ac:dyDescent="0.2">
      <c r="A1684" s="49" t="s">
        <v>6819</v>
      </c>
      <c r="B1684" s="49" t="s">
        <v>6820</v>
      </c>
      <c r="C1684" s="50" t="s">
        <v>166</v>
      </c>
      <c r="D1684" s="49" t="s">
        <v>403</v>
      </c>
      <c r="E1684" s="49" t="s">
        <v>6821</v>
      </c>
      <c r="F1684" s="49" t="s">
        <v>6316</v>
      </c>
      <c r="G1684" s="49" t="s">
        <v>3962</v>
      </c>
      <c r="H1684" s="49" t="s">
        <v>4285</v>
      </c>
      <c r="I1684" s="51" t="s">
        <v>6822</v>
      </c>
      <c r="J1684" s="49">
        <v>11</v>
      </c>
      <c r="K1684" s="49">
        <v>10000</v>
      </c>
      <c r="L1684" s="49">
        <f t="shared" si="159"/>
        <v>-172611</v>
      </c>
      <c r="N1684" s="52" t="s">
        <v>243</v>
      </c>
      <c r="P1684" s="49">
        <v>75824</v>
      </c>
      <c r="Q1684" s="49">
        <v>0</v>
      </c>
      <c r="R1684" s="49">
        <v>100000</v>
      </c>
      <c r="S1684" s="77">
        <f t="shared" si="160"/>
        <v>75824</v>
      </c>
      <c r="T1684" s="77">
        <f t="shared" si="161"/>
        <v>175824</v>
      </c>
      <c r="U1684" s="49">
        <v>182611</v>
      </c>
      <c r="V1684" s="49">
        <v>82007</v>
      </c>
      <c r="W1684" s="49">
        <v>80873</v>
      </c>
      <c r="X1684" s="49">
        <f t="shared" si="158"/>
        <v>-188794</v>
      </c>
      <c r="Y1684" s="49" t="s">
        <v>181</v>
      </c>
      <c r="Z1684" s="53">
        <v>8.3000000000000001E-4</v>
      </c>
      <c r="AB1684" s="53">
        <f t="shared" si="162"/>
        <v>-8.3000000000000001E-4</v>
      </c>
      <c r="AM1684" s="49" t="s">
        <v>3846</v>
      </c>
      <c r="AN1684" s="49" t="s">
        <v>4272</v>
      </c>
    </row>
    <row r="1685" spans="1:40" hidden="1" x14ac:dyDescent="0.2">
      <c r="A1685" s="49" t="s">
        <v>6823</v>
      </c>
      <c r="B1685" s="49" t="s">
        <v>6824</v>
      </c>
      <c r="C1685" s="50" t="s">
        <v>166</v>
      </c>
      <c r="D1685" s="49" t="s">
        <v>403</v>
      </c>
      <c r="E1685" s="49" t="s">
        <v>6825</v>
      </c>
      <c r="F1685" s="49" t="s">
        <v>6316</v>
      </c>
      <c r="G1685" s="49" t="s">
        <v>3962</v>
      </c>
      <c r="H1685" s="49" t="s">
        <v>4285</v>
      </c>
      <c r="I1685" s="51" t="s">
        <v>6826</v>
      </c>
      <c r="J1685" s="49">
        <v>11</v>
      </c>
      <c r="K1685" s="49">
        <v>10000</v>
      </c>
      <c r="L1685" s="49">
        <f t="shared" si="159"/>
        <v>-16513</v>
      </c>
      <c r="N1685" s="52" t="s">
        <v>243</v>
      </c>
      <c r="P1685" s="49">
        <v>14786</v>
      </c>
      <c r="Q1685" s="49">
        <v>0</v>
      </c>
      <c r="R1685" s="49">
        <v>20000</v>
      </c>
      <c r="S1685" s="77">
        <f t="shared" si="160"/>
        <v>14786</v>
      </c>
      <c r="T1685" s="77">
        <f t="shared" si="161"/>
        <v>34786</v>
      </c>
      <c r="U1685" s="49">
        <v>26513</v>
      </c>
      <c r="V1685" s="49">
        <v>4228</v>
      </c>
      <c r="W1685" s="49">
        <v>3828</v>
      </c>
      <c r="X1685" s="49">
        <f t="shared" si="158"/>
        <v>-15955</v>
      </c>
      <c r="Y1685" s="49" t="s">
        <v>181</v>
      </c>
      <c r="Z1685" s="53">
        <v>3.6000000000000002E-4</v>
      </c>
      <c r="AB1685" s="53">
        <f t="shared" si="162"/>
        <v>-3.6000000000000002E-4</v>
      </c>
      <c r="AM1685" s="49" t="s">
        <v>3846</v>
      </c>
      <c r="AN1685" s="49" t="s">
        <v>4272</v>
      </c>
    </row>
    <row r="1686" spans="1:40" hidden="1" x14ac:dyDescent="0.2">
      <c r="A1686" s="49" t="s">
        <v>6827</v>
      </c>
      <c r="B1686" s="49" t="s">
        <v>6828</v>
      </c>
      <c r="C1686" s="50" t="s">
        <v>166</v>
      </c>
      <c r="D1686" s="49" t="s">
        <v>403</v>
      </c>
      <c r="E1686" s="49" t="s">
        <v>6829</v>
      </c>
      <c r="F1686" s="49" t="s">
        <v>6316</v>
      </c>
      <c r="G1686" s="49" t="s">
        <v>3962</v>
      </c>
      <c r="H1686" s="49" t="s">
        <v>4285</v>
      </c>
      <c r="I1686" s="51" t="s">
        <v>6830</v>
      </c>
      <c r="J1686" s="49">
        <v>11</v>
      </c>
      <c r="K1686" s="49">
        <v>10000</v>
      </c>
      <c r="L1686" s="49">
        <f t="shared" si="159"/>
        <v>-7408</v>
      </c>
      <c r="N1686" s="52" t="s">
        <v>243</v>
      </c>
      <c r="P1686" s="49">
        <v>19138</v>
      </c>
      <c r="Q1686" s="49">
        <v>0</v>
      </c>
      <c r="R1686" s="49">
        <v>0</v>
      </c>
      <c r="S1686" s="77">
        <f t="shared" si="160"/>
        <v>19138</v>
      </c>
      <c r="T1686" s="77">
        <f t="shared" si="161"/>
        <v>19138</v>
      </c>
      <c r="U1686" s="49">
        <v>17408</v>
      </c>
      <c r="V1686" s="49">
        <v>7794</v>
      </c>
      <c r="W1686" s="49">
        <v>7818</v>
      </c>
      <c r="X1686" s="49">
        <f t="shared" si="158"/>
        <v>-6064</v>
      </c>
      <c r="Y1686" s="49" t="s">
        <v>181</v>
      </c>
      <c r="Z1686" s="53">
        <v>2.7200000000000002E-3</v>
      </c>
      <c r="AB1686" s="53">
        <f t="shared" si="162"/>
        <v>-2.7200000000000002E-3</v>
      </c>
      <c r="AM1686" s="49" t="s">
        <v>3846</v>
      </c>
      <c r="AN1686" s="49" t="s">
        <v>4272</v>
      </c>
    </row>
    <row r="1687" spans="1:40" hidden="1" x14ac:dyDescent="0.2">
      <c r="A1687" s="49" t="s">
        <v>6831</v>
      </c>
      <c r="B1687" s="49" t="s">
        <v>6832</v>
      </c>
      <c r="C1687" s="50" t="s">
        <v>166</v>
      </c>
      <c r="D1687" s="49" t="s">
        <v>403</v>
      </c>
      <c r="E1687" s="49" t="s">
        <v>6833</v>
      </c>
      <c r="F1687" s="49" t="s">
        <v>6316</v>
      </c>
      <c r="G1687" s="49" t="s">
        <v>3962</v>
      </c>
      <c r="H1687" s="49" t="s">
        <v>4285</v>
      </c>
      <c r="I1687" s="51" t="s">
        <v>6834</v>
      </c>
      <c r="J1687" s="49">
        <v>11</v>
      </c>
      <c r="K1687" s="49">
        <v>10000</v>
      </c>
      <c r="L1687" s="49">
        <f t="shared" si="159"/>
        <v>-65925</v>
      </c>
      <c r="N1687" s="52" t="s">
        <v>243</v>
      </c>
      <c r="P1687" s="49">
        <v>33883</v>
      </c>
      <c r="Q1687" s="49">
        <v>0</v>
      </c>
      <c r="R1687" s="49">
        <v>40000</v>
      </c>
      <c r="S1687" s="77">
        <f t="shared" si="160"/>
        <v>33883</v>
      </c>
      <c r="T1687" s="77">
        <f t="shared" si="161"/>
        <v>73883</v>
      </c>
      <c r="U1687" s="49">
        <v>75925</v>
      </c>
      <c r="V1687" s="49">
        <v>35145</v>
      </c>
      <c r="W1687" s="49">
        <v>34708</v>
      </c>
      <c r="X1687" s="49">
        <f t="shared" si="158"/>
        <v>-77187</v>
      </c>
      <c r="Y1687" s="49" t="s">
        <v>181</v>
      </c>
      <c r="Z1687" s="53">
        <v>6.2E-4</v>
      </c>
      <c r="AB1687" s="53">
        <f t="shared" si="162"/>
        <v>-6.2E-4</v>
      </c>
      <c r="AM1687" s="49" t="s">
        <v>3846</v>
      </c>
      <c r="AN1687" s="49" t="s">
        <v>4272</v>
      </c>
    </row>
    <row r="1688" spans="1:40" hidden="1" x14ac:dyDescent="0.2">
      <c r="A1688" s="49" t="s">
        <v>6835</v>
      </c>
      <c r="B1688" s="49" t="s">
        <v>6836</v>
      </c>
      <c r="C1688" s="50" t="s">
        <v>166</v>
      </c>
      <c r="D1688" s="49" t="s">
        <v>437</v>
      </c>
      <c r="E1688" s="49" t="s">
        <v>6837</v>
      </c>
      <c r="F1688" s="49" t="s">
        <v>6316</v>
      </c>
      <c r="G1688" s="49" t="s">
        <v>3962</v>
      </c>
      <c r="H1688" s="49" t="s">
        <v>6461</v>
      </c>
      <c r="I1688" s="51" t="s">
        <v>6838</v>
      </c>
      <c r="J1688" s="49">
        <v>16</v>
      </c>
      <c r="K1688" s="49">
        <v>10000</v>
      </c>
      <c r="L1688" s="49">
        <f t="shared" si="159"/>
        <v>8362</v>
      </c>
      <c r="M1688" s="49">
        <f>L1688*Z1688</f>
        <v>41.391900000000007</v>
      </c>
      <c r="N1688" s="52" t="s">
        <v>243</v>
      </c>
      <c r="P1688" s="49">
        <v>2534</v>
      </c>
      <c r="Q1688" s="49">
        <v>0</v>
      </c>
      <c r="R1688" s="49">
        <v>0</v>
      </c>
      <c r="S1688" s="77">
        <f t="shared" si="160"/>
        <v>2534</v>
      </c>
      <c r="T1688" s="77">
        <f t="shared" si="161"/>
        <v>2534</v>
      </c>
      <c r="U1688" s="49">
        <v>1638</v>
      </c>
      <c r="V1688" s="49">
        <v>75</v>
      </c>
      <c r="W1688" s="49">
        <v>75</v>
      </c>
      <c r="X1688" s="49">
        <f t="shared" si="158"/>
        <v>821</v>
      </c>
      <c r="Y1688" s="49" t="s">
        <v>190</v>
      </c>
      <c r="Z1688" s="53">
        <v>4.9500000000000004E-3</v>
      </c>
      <c r="AB1688" s="53">
        <f t="shared" si="162"/>
        <v>-4.9500000000000004E-3</v>
      </c>
      <c r="AM1688" s="49" t="s">
        <v>3846</v>
      </c>
      <c r="AN1688" s="49" t="s">
        <v>4272</v>
      </c>
    </row>
    <row r="1689" spans="1:40" hidden="1" x14ac:dyDescent="0.2">
      <c r="A1689" s="49" t="s">
        <v>6839</v>
      </c>
      <c r="B1689" s="49" t="s">
        <v>6840</v>
      </c>
      <c r="C1689" s="50" t="s">
        <v>166</v>
      </c>
      <c r="D1689" s="49" t="s">
        <v>403</v>
      </c>
      <c r="E1689" s="49" t="s">
        <v>6841</v>
      </c>
      <c r="F1689" s="49" t="s">
        <v>6316</v>
      </c>
      <c r="G1689" s="49" t="s">
        <v>3962</v>
      </c>
      <c r="H1689" s="49" t="s">
        <v>4285</v>
      </c>
      <c r="I1689" s="51" t="s">
        <v>6842</v>
      </c>
      <c r="J1689" s="49">
        <v>11</v>
      </c>
      <c r="K1689" s="49">
        <v>10000</v>
      </c>
      <c r="L1689" s="49">
        <f t="shared" si="159"/>
        <v>-19851</v>
      </c>
      <c r="N1689" s="52" t="s">
        <v>243</v>
      </c>
      <c r="P1689" s="49">
        <v>20834</v>
      </c>
      <c r="Q1689" s="49">
        <v>0</v>
      </c>
      <c r="R1689" s="49">
        <v>10000</v>
      </c>
      <c r="S1689" s="77">
        <f t="shared" si="160"/>
        <v>20834</v>
      </c>
      <c r="T1689" s="77">
        <f t="shared" si="161"/>
        <v>30834</v>
      </c>
      <c r="U1689" s="49">
        <v>29851</v>
      </c>
      <c r="V1689" s="49">
        <v>12599</v>
      </c>
      <c r="W1689" s="49">
        <v>10330</v>
      </c>
      <c r="X1689" s="49">
        <f t="shared" si="158"/>
        <v>-21616</v>
      </c>
      <c r="Y1689" s="49" t="s">
        <v>181</v>
      </c>
      <c r="Z1689" s="53">
        <v>6.3000000000000003E-4</v>
      </c>
      <c r="AB1689" s="53">
        <f t="shared" si="162"/>
        <v>-6.3000000000000003E-4</v>
      </c>
      <c r="AM1689" s="49" t="s">
        <v>3846</v>
      </c>
      <c r="AN1689" s="49" t="s">
        <v>4272</v>
      </c>
    </row>
    <row r="1690" spans="1:40" hidden="1" x14ac:dyDescent="0.2">
      <c r="A1690" s="49" t="s">
        <v>6843</v>
      </c>
      <c r="B1690" s="49" t="s">
        <v>6844</v>
      </c>
      <c r="C1690" s="50" t="s">
        <v>166</v>
      </c>
      <c r="D1690" s="49" t="s">
        <v>437</v>
      </c>
      <c r="E1690" s="49" t="s">
        <v>6845</v>
      </c>
      <c r="F1690" s="49" t="s">
        <v>6316</v>
      </c>
      <c r="G1690" s="49" t="s">
        <v>3962</v>
      </c>
      <c r="H1690" s="49" t="s">
        <v>4285</v>
      </c>
      <c r="I1690" s="51" t="s">
        <v>6846</v>
      </c>
      <c r="J1690" s="49">
        <v>11</v>
      </c>
      <c r="K1690" s="49">
        <v>10000</v>
      </c>
      <c r="L1690" s="49">
        <f t="shared" si="159"/>
        <v>3666</v>
      </c>
      <c r="M1690" s="49">
        <f>L1690*Z1690</f>
        <v>18.146700000000003</v>
      </c>
      <c r="N1690" s="52" t="s">
        <v>243</v>
      </c>
      <c r="P1690" s="49">
        <v>15086</v>
      </c>
      <c r="Q1690" s="49">
        <v>0</v>
      </c>
      <c r="R1690" s="49">
        <v>0</v>
      </c>
      <c r="S1690" s="77">
        <f t="shared" si="160"/>
        <v>15086</v>
      </c>
      <c r="T1690" s="77">
        <f t="shared" si="161"/>
        <v>15086</v>
      </c>
      <c r="U1690" s="49">
        <v>6334</v>
      </c>
      <c r="V1690" s="49">
        <v>4631</v>
      </c>
      <c r="W1690" s="49">
        <v>4416</v>
      </c>
      <c r="X1690" s="49">
        <f t="shared" si="158"/>
        <v>4121</v>
      </c>
      <c r="Y1690" s="49" t="s">
        <v>190</v>
      </c>
      <c r="Z1690" s="53">
        <v>4.9500000000000004E-3</v>
      </c>
      <c r="AB1690" s="53">
        <f t="shared" si="162"/>
        <v>-4.9500000000000004E-3</v>
      </c>
      <c r="AM1690" s="49" t="s">
        <v>3846</v>
      </c>
      <c r="AN1690" s="49" t="s">
        <v>4272</v>
      </c>
    </row>
    <row r="1691" spans="1:40" ht="60" hidden="1" x14ac:dyDescent="0.2">
      <c r="A1691" s="49" t="s">
        <v>6847</v>
      </c>
      <c r="B1691" s="49" t="s">
        <v>6848</v>
      </c>
      <c r="C1691" s="50" t="s">
        <v>166</v>
      </c>
      <c r="D1691" s="49" t="s">
        <v>403</v>
      </c>
      <c r="E1691" s="49" t="s">
        <v>6849</v>
      </c>
      <c r="F1691" s="49" t="s">
        <v>6316</v>
      </c>
      <c r="G1691" s="49" t="s">
        <v>3962</v>
      </c>
      <c r="H1691" s="49" t="s">
        <v>4285</v>
      </c>
      <c r="I1691" s="51" t="s">
        <v>6850</v>
      </c>
      <c r="J1691" s="49">
        <v>11</v>
      </c>
      <c r="K1691" s="49">
        <v>10000</v>
      </c>
      <c r="L1691" s="49">
        <f t="shared" si="159"/>
        <v>10000</v>
      </c>
      <c r="M1691" s="49">
        <f>L1691*Z1691</f>
        <v>8.9</v>
      </c>
      <c r="N1691" s="52" t="s">
        <v>243</v>
      </c>
      <c r="O1691" s="52" t="s">
        <v>504</v>
      </c>
      <c r="P1691" s="49">
        <v>677</v>
      </c>
      <c r="Q1691" s="49">
        <v>0</v>
      </c>
      <c r="R1691" s="49">
        <v>0</v>
      </c>
      <c r="S1691" s="77">
        <f t="shared" si="160"/>
        <v>677</v>
      </c>
      <c r="T1691" s="77">
        <f t="shared" si="161"/>
        <v>677</v>
      </c>
      <c r="U1691" s="49">
        <v>0</v>
      </c>
      <c r="V1691" s="49">
        <v>0</v>
      </c>
      <c r="W1691" s="49">
        <v>0</v>
      </c>
      <c r="X1691" s="49">
        <f t="shared" si="158"/>
        <v>677</v>
      </c>
      <c r="Y1691" s="49" t="s">
        <v>190</v>
      </c>
      <c r="Z1691" s="53">
        <v>8.8999999999999995E-4</v>
      </c>
      <c r="AB1691" s="53">
        <f t="shared" si="162"/>
        <v>-8.8999999999999995E-4</v>
      </c>
      <c r="AM1691" s="49" t="s">
        <v>3846</v>
      </c>
      <c r="AN1691" s="49" t="s">
        <v>4272</v>
      </c>
    </row>
    <row r="1692" spans="1:40" hidden="1" x14ac:dyDescent="0.2">
      <c r="A1692" s="49" t="s">
        <v>6851</v>
      </c>
      <c r="B1692" s="49" t="s">
        <v>6852</v>
      </c>
      <c r="C1692" s="50" t="s">
        <v>166</v>
      </c>
      <c r="D1692" s="49" t="s">
        <v>403</v>
      </c>
      <c r="E1692" s="49" t="s">
        <v>6853</v>
      </c>
      <c r="F1692" s="49" t="s">
        <v>6316</v>
      </c>
      <c r="G1692" s="49" t="s">
        <v>3962</v>
      </c>
      <c r="H1692" s="49" t="s">
        <v>4285</v>
      </c>
      <c r="I1692" s="51" t="s">
        <v>6854</v>
      </c>
      <c r="J1692" s="49">
        <v>11</v>
      </c>
      <c r="K1692" s="49">
        <v>10000</v>
      </c>
      <c r="L1692" s="49">
        <f t="shared" si="159"/>
        <v>-9278</v>
      </c>
      <c r="N1692" s="52" t="s">
        <v>243</v>
      </c>
      <c r="P1692" s="49">
        <v>41945</v>
      </c>
      <c r="Q1692" s="49">
        <v>0</v>
      </c>
      <c r="R1692" s="49">
        <v>0</v>
      </c>
      <c r="S1692" s="77">
        <f t="shared" si="160"/>
        <v>41945</v>
      </c>
      <c r="T1692" s="77">
        <f t="shared" si="161"/>
        <v>41945</v>
      </c>
      <c r="U1692" s="49">
        <v>19278</v>
      </c>
      <c r="V1692" s="49">
        <v>13530</v>
      </c>
      <c r="W1692" s="49">
        <v>14518</v>
      </c>
      <c r="X1692" s="49">
        <f t="shared" si="158"/>
        <v>9137</v>
      </c>
      <c r="Y1692" s="49" t="s">
        <v>190</v>
      </c>
      <c r="Z1692" s="53">
        <v>3.6000000000000002E-4</v>
      </c>
      <c r="AB1692" s="53">
        <f t="shared" si="162"/>
        <v>-3.6000000000000002E-4</v>
      </c>
      <c r="AM1692" s="49" t="s">
        <v>3846</v>
      </c>
      <c r="AN1692" s="49" t="s">
        <v>4272</v>
      </c>
    </row>
    <row r="1693" spans="1:40" hidden="1" x14ac:dyDescent="0.2">
      <c r="A1693" s="49" t="s">
        <v>6855</v>
      </c>
      <c r="B1693" s="49" t="s">
        <v>6856</v>
      </c>
      <c r="C1693" s="50" t="s">
        <v>166</v>
      </c>
      <c r="D1693" s="49" t="s">
        <v>403</v>
      </c>
      <c r="E1693" s="49" t="s">
        <v>6857</v>
      </c>
      <c r="F1693" s="49" t="s">
        <v>6316</v>
      </c>
      <c r="G1693" s="49" t="s">
        <v>3962</v>
      </c>
      <c r="H1693" s="49" t="s">
        <v>4285</v>
      </c>
      <c r="I1693" s="51" t="s">
        <v>6858</v>
      </c>
      <c r="J1693" s="49">
        <v>11</v>
      </c>
      <c r="K1693" s="49">
        <v>10000</v>
      </c>
      <c r="L1693" s="49">
        <f t="shared" si="159"/>
        <v>4113</v>
      </c>
      <c r="M1693" s="49">
        <f>L1693*Z1693</f>
        <v>11.18736</v>
      </c>
      <c r="N1693" s="52" t="s">
        <v>243</v>
      </c>
      <c r="P1693" s="49">
        <v>27281</v>
      </c>
      <c r="Q1693" s="49">
        <v>0</v>
      </c>
      <c r="R1693" s="49">
        <v>0</v>
      </c>
      <c r="S1693" s="77">
        <f t="shared" si="160"/>
        <v>27281</v>
      </c>
      <c r="T1693" s="77">
        <f t="shared" si="161"/>
        <v>27281</v>
      </c>
      <c r="U1693" s="49">
        <v>5887</v>
      </c>
      <c r="V1693" s="49">
        <v>2340</v>
      </c>
      <c r="W1693" s="49">
        <v>2382</v>
      </c>
      <c r="X1693" s="49">
        <f t="shared" si="158"/>
        <v>19054</v>
      </c>
      <c r="Y1693" s="49" t="s">
        <v>190</v>
      </c>
      <c r="Z1693" s="53">
        <v>2.7200000000000002E-3</v>
      </c>
      <c r="AB1693" s="53">
        <f t="shared" si="162"/>
        <v>-2.7200000000000002E-3</v>
      </c>
      <c r="AM1693" s="49" t="s">
        <v>3846</v>
      </c>
      <c r="AN1693" s="49" t="s">
        <v>4272</v>
      </c>
    </row>
    <row r="1694" spans="1:40" hidden="1" x14ac:dyDescent="0.2">
      <c r="A1694" s="49" t="s">
        <v>6859</v>
      </c>
      <c r="B1694" s="49" t="s">
        <v>6860</v>
      </c>
      <c r="C1694" s="50" t="s">
        <v>166</v>
      </c>
      <c r="D1694" s="49" t="s">
        <v>403</v>
      </c>
      <c r="E1694" s="49" t="s">
        <v>6861</v>
      </c>
      <c r="F1694" s="49" t="s">
        <v>6316</v>
      </c>
      <c r="G1694" s="49" t="s">
        <v>3962</v>
      </c>
      <c r="H1694" s="49" t="s">
        <v>4285</v>
      </c>
      <c r="I1694" s="51" t="s">
        <v>6862</v>
      </c>
      <c r="J1694" s="49">
        <v>11</v>
      </c>
      <c r="K1694" s="49">
        <v>10000</v>
      </c>
      <c r="L1694" s="49">
        <f t="shared" si="159"/>
        <v>8823</v>
      </c>
      <c r="M1694" s="49">
        <f>L1694*Z1694</f>
        <v>5.9996400000000003</v>
      </c>
      <c r="N1694" s="52" t="s">
        <v>243</v>
      </c>
      <c r="P1694" s="49">
        <v>9178</v>
      </c>
      <c r="Q1694" s="49">
        <v>0</v>
      </c>
      <c r="R1694" s="49">
        <v>0</v>
      </c>
      <c r="S1694" s="77">
        <f t="shared" si="160"/>
        <v>9178</v>
      </c>
      <c r="T1694" s="77">
        <f t="shared" si="161"/>
        <v>9178</v>
      </c>
      <c r="U1694" s="49">
        <v>1177</v>
      </c>
      <c r="V1694" s="49">
        <v>651</v>
      </c>
      <c r="W1694" s="49">
        <v>657</v>
      </c>
      <c r="X1694" s="49">
        <f t="shared" si="158"/>
        <v>7350</v>
      </c>
      <c r="Y1694" s="49" t="s">
        <v>190</v>
      </c>
      <c r="Z1694" s="53">
        <v>6.8000000000000005E-4</v>
      </c>
      <c r="AB1694" s="53">
        <f t="shared" si="162"/>
        <v>-6.8000000000000005E-4</v>
      </c>
      <c r="AM1694" s="49" t="s">
        <v>3846</v>
      </c>
      <c r="AN1694" s="49" t="s">
        <v>4272</v>
      </c>
    </row>
    <row r="1695" spans="1:40" hidden="1" x14ac:dyDescent="0.2">
      <c r="A1695" s="49" t="s">
        <v>6863</v>
      </c>
      <c r="B1695" s="49" t="s">
        <v>6864</v>
      </c>
      <c r="C1695" s="50" t="s">
        <v>166</v>
      </c>
      <c r="D1695" s="49" t="s">
        <v>2310</v>
      </c>
      <c r="E1695" s="49" t="s">
        <v>6865</v>
      </c>
      <c r="F1695" s="49" t="s">
        <v>6316</v>
      </c>
      <c r="G1695" s="49" t="s">
        <v>3962</v>
      </c>
      <c r="H1695" s="49" t="s">
        <v>4285</v>
      </c>
      <c r="I1695" s="51" t="s">
        <v>6866</v>
      </c>
      <c r="J1695" s="49">
        <v>14</v>
      </c>
      <c r="K1695" s="49">
        <v>10000</v>
      </c>
      <c r="L1695" s="49">
        <f t="shared" si="159"/>
        <v>9440</v>
      </c>
      <c r="M1695" s="82"/>
      <c r="N1695" s="52" t="s">
        <v>243</v>
      </c>
      <c r="P1695" s="49">
        <v>0</v>
      </c>
      <c r="Q1695" s="49">
        <v>0</v>
      </c>
      <c r="R1695" s="49">
        <v>0</v>
      </c>
      <c r="S1695" s="77">
        <f t="shared" si="160"/>
        <v>0</v>
      </c>
      <c r="T1695" s="77">
        <f t="shared" si="161"/>
        <v>0</v>
      </c>
      <c r="U1695" s="49">
        <v>560</v>
      </c>
      <c r="V1695" s="49">
        <v>0</v>
      </c>
      <c r="W1695" s="49">
        <v>0</v>
      </c>
      <c r="X1695" s="49">
        <f t="shared" si="158"/>
        <v>-560</v>
      </c>
      <c r="Y1695" s="49" t="s">
        <v>181</v>
      </c>
      <c r="Z1695" s="53">
        <v>7.45E-3</v>
      </c>
      <c r="AB1695" s="53">
        <f t="shared" si="162"/>
        <v>-7.45E-3</v>
      </c>
      <c r="AM1695" s="49" t="s">
        <v>3846</v>
      </c>
      <c r="AN1695" s="49" t="s">
        <v>4272</v>
      </c>
    </row>
    <row r="1696" spans="1:40" hidden="1" x14ac:dyDescent="0.2">
      <c r="A1696" s="49" t="s">
        <v>6867</v>
      </c>
      <c r="B1696" s="49" t="s">
        <v>6868</v>
      </c>
      <c r="C1696" s="50" t="s">
        <v>166</v>
      </c>
      <c r="D1696" s="49" t="s">
        <v>403</v>
      </c>
      <c r="E1696" s="49" t="s">
        <v>6869</v>
      </c>
      <c r="F1696" s="49" t="s">
        <v>6316</v>
      </c>
      <c r="G1696" s="49" t="s">
        <v>3962</v>
      </c>
      <c r="H1696" s="49" t="s">
        <v>4285</v>
      </c>
      <c r="I1696" s="51" t="s">
        <v>6870</v>
      </c>
      <c r="J1696" s="49">
        <v>11</v>
      </c>
      <c r="K1696" s="49">
        <v>10000</v>
      </c>
      <c r="L1696" s="49">
        <f t="shared" si="159"/>
        <v>-5336</v>
      </c>
      <c r="N1696" s="52" t="s">
        <v>243</v>
      </c>
      <c r="P1696" s="49">
        <v>59027</v>
      </c>
      <c r="Q1696" s="49">
        <v>0</v>
      </c>
      <c r="R1696" s="49">
        <v>0</v>
      </c>
      <c r="S1696" s="77">
        <f t="shared" si="160"/>
        <v>59027</v>
      </c>
      <c r="T1696" s="77">
        <f t="shared" si="161"/>
        <v>59027</v>
      </c>
      <c r="U1696" s="49">
        <v>15336</v>
      </c>
      <c r="V1696" s="49">
        <v>6113</v>
      </c>
      <c r="W1696" s="49">
        <v>7520</v>
      </c>
      <c r="X1696" s="49">
        <f t="shared" si="158"/>
        <v>37578</v>
      </c>
      <c r="Y1696" s="49" t="s">
        <v>190</v>
      </c>
      <c r="Z1696" s="53">
        <v>2.9999999999999997E-4</v>
      </c>
      <c r="AB1696" s="53">
        <f t="shared" si="162"/>
        <v>-2.9999999999999997E-4</v>
      </c>
      <c r="AM1696" s="49" t="s">
        <v>3846</v>
      </c>
      <c r="AN1696" s="49" t="s">
        <v>4272</v>
      </c>
    </row>
    <row r="1697" spans="1:40" hidden="1" x14ac:dyDescent="0.2">
      <c r="A1697" s="49" t="s">
        <v>6871</v>
      </c>
      <c r="B1697" s="49" t="s">
        <v>6872</v>
      </c>
      <c r="C1697" s="50" t="s">
        <v>166</v>
      </c>
      <c r="D1697" s="49" t="s">
        <v>403</v>
      </c>
      <c r="E1697" s="49" t="s">
        <v>6873</v>
      </c>
      <c r="F1697" s="49" t="s">
        <v>6316</v>
      </c>
      <c r="G1697" s="49" t="s">
        <v>3962</v>
      </c>
      <c r="H1697" s="49" t="s">
        <v>4285</v>
      </c>
      <c r="I1697" s="51" t="s">
        <v>6874</v>
      </c>
      <c r="J1697" s="49">
        <v>11</v>
      </c>
      <c r="K1697" s="49">
        <v>10000</v>
      </c>
      <c r="L1697" s="49">
        <f t="shared" si="159"/>
        <v>-17089</v>
      </c>
      <c r="N1697" s="52" t="s">
        <v>243</v>
      </c>
      <c r="P1697" s="49">
        <v>53518</v>
      </c>
      <c r="Q1697" s="49">
        <v>0</v>
      </c>
      <c r="R1697" s="49">
        <v>0</v>
      </c>
      <c r="S1697" s="77">
        <f t="shared" si="160"/>
        <v>53518</v>
      </c>
      <c r="T1697" s="77">
        <f t="shared" si="161"/>
        <v>53518</v>
      </c>
      <c r="U1697" s="49">
        <v>27089</v>
      </c>
      <c r="V1697" s="49">
        <v>13183</v>
      </c>
      <c r="W1697" s="49">
        <v>11429</v>
      </c>
      <c r="X1697" s="49">
        <f t="shared" si="158"/>
        <v>13246</v>
      </c>
      <c r="Y1697" s="49" t="s">
        <v>190</v>
      </c>
      <c r="Z1697" s="53">
        <v>3.6000000000000002E-4</v>
      </c>
      <c r="AB1697" s="53">
        <f t="shared" si="162"/>
        <v>-3.6000000000000002E-4</v>
      </c>
      <c r="AM1697" s="49" t="s">
        <v>3846</v>
      </c>
      <c r="AN1697" s="49" t="s">
        <v>4272</v>
      </c>
    </row>
    <row r="1698" spans="1:40" hidden="1" x14ac:dyDescent="0.2">
      <c r="A1698" s="49" t="s">
        <v>6875</v>
      </c>
      <c r="B1698" s="49" t="s">
        <v>6876</v>
      </c>
      <c r="C1698" s="50" t="s">
        <v>166</v>
      </c>
      <c r="D1698" s="49" t="s">
        <v>403</v>
      </c>
      <c r="E1698" s="49" t="s">
        <v>6877</v>
      </c>
      <c r="F1698" s="49" t="s">
        <v>6316</v>
      </c>
      <c r="G1698" s="49" t="s">
        <v>3962</v>
      </c>
      <c r="H1698" s="49" t="s">
        <v>4285</v>
      </c>
      <c r="I1698" s="51" t="s">
        <v>6878</v>
      </c>
      <c r="J1698" s="49">
        <v>11</v>
      </c>
      <c r="K1698" s="49">
        <v>10000</v>
      </c>
      <c r="L1698" s="49">
        <f t="shared" si="159"/>
        <v>-30522</v>
      </c>
      <c r="N1698" s="52" t="s">
        <v>243</v>
      </c>
      <c r="P1698" s="49">
        <v>21416</v>
      </c>
      <c r="Q1698" s="49">
        <v>0</v>
      </c>
      <c r="R1698" s="49">
        <v>20000</v>
      </c>
      <c r="S1698" s="77">
        <f t="shared" si="160"/>
        <v>21416</v>
      </c>
      <c r="T1698" s="77">
        <f t="shared" si="161"/>
        <v>41416</v>
      </c>
      <c r="U1698" s="49">
        <v>40522</v>
      </c>
      <c r="V1698" s="49">
        <v>21206</v>
      </c>
      <c r="W1698" s="49">
        <v>22802</v>
      </c>
      <c r="X1698" s="49">
        <f t="shared" si="158"/>
        <v>-40312</v>
      </c>
      <c r="Y1698" s="49" t="s">
        <v>181</v>
      </c>
      <c r="Z1698" s="53">
        <v>9.6000000000000002E-4</v>
      </c>
      <c r="AB1698" s="53">
        <f t="shared" si="162"/>
        <v>-9.6000000000000002E-4</v>
      </c>
      <c r="AM1698" s="49" t="s">
        <v>3846</v>
      </c>
      <c r="AN1698" s="49" t="s">
        <v>4272</v>
      </c>
    </row>
    <row r="1699" spans="1:40" hidden="1" x14ac:dyDescent="0.2">
      <c r="A1699" s="49" t="s">
        <v>6879</v>
      </c>
      <c r="B1699" s="49" t="s">
        <v>6880</v>
      </c>
      <c r="C1699" s="50" t="s">
        <v>166</v>
      </c>
      <c r="D1699" s="49" t="s">
        <v>403</v>
      </c>
      <c r="E1699" s="49" t="s">
        <v>6881</v>
      </c>
      <c r="F1699" s="49" t="s">
        <v>6316</v>
      </c>
      <c r="G1699" s="49" t="s">
        <v>3962</v>
      </c>
      <c r="H1699" s="49" t="s">
        <v>4285</v>
      </c>
      <c r="I1699" s="51" t="s">
        <v>6882</v>
      </c>
      <c r="J1699" s="49">
        <v>11</v>
      </c>
      <c r="K1699" s="49">
        <v>10000</v>
      </c>
      <c r="L1699" s="49">
        <f t="shared" si="159"/>
        <v>-16792</v>
      </c>
      <c r="N1699" s="52" t="s">
        <v>243</v>
      </c>
      <c r="P1699" s="49">
        <v>17283</v>
      </c>
      <c r="Q1699" s="49">
        <v>0</v>
      </c>
      <c r="R1699" s="49">
        <v>10000</v>
      </c>
      <c r="S1699" s="77">
        <f t="shared" si="160"/>
        <v>17283</v>
      </c>
      <c r="T1699" s="77">
        <f t="shared" si="161"/>
        <v>27283</v>
      </c>
      <c r="U1699" s="49">
        <v>26792</v>
      </c>
      <c r="V1699" s="49">
        <v>14474</v>
      </c>
      <c r="W1699" s="49">
        <v>14289</v>
      </c>
      <c r="X1699" s="49">
        <f t="shared" si="158"/>
        <v>-23983</v>
      </c>
      <c r="Y1699" s="49" t="s">
        <v>181</v>
      </c>
      <c r="Z1699" s="53">
        <v>9.6000000000000002E-4</v>
      </c>
      <c r="AB1699" s="53">
        <f t="shared" si="162"/>
        <v>-9.6000000000000002E-4</v>
      </c>
      <c r="AM1699" s="49" t="s">
        <v>3846</v>
      </c>
      <c r="AN1699" s="49" t="s">
        <v>4272</v>
      </c>
    </row>
    <row r="1700" spans="1:40" hidden="1" x14ac:dyDescent="0.2">
      <c r="A1700" s="49" t="s">
        <v>6883</v>
      </c>
      <c r="B1700" s="49" t="s">
        <v>6884</v>
      </c>
      <c r="C1700" s="50" t="s">
        <v>166</v>
      </c>
      <c r="D1700" s="49" t="s">
        <v>403</v>
      </c>
      <c r="E1700" s="49" t="s">
        <v>6885</v>
      </c>
      <c r="F1700" s="49" t="s">
        <v>6316</v>
      </c>
      <c r="G1700" s="49" t="s">
        <v>3962</v>
      </c>
      <c r="H1700" s="49" t="s">
        <v>4285</v>
      </c>
      <c r="I1700" s="51" t="s">
        <v>6886</v>
      </c>
      <c r="J1700" s="49">
        <v>11</v>
      </c>
      <c r="K1700" s="49">
        <v>10000</v>
      </c>
      <c r="L1700" s="49">
        <f t="shared" si="159"/>
        <v>-35010</v>
      </c>
      <c r="N1700" s="52" t="s">
        <v>243</v>
      </c>
      <c r="P1700" s="49">
        <v>34231</v>
      </c>
      <c r="Q1700" s="49">
        <v>0</v>
      </c>
      <c r="R1700" s="49">
        <v>10000</v>
      </c>
      <c r="S1700" s="77">
        <f t="shared" si="160"/>
        <v>34231</v>
      </c>
      <c r="T1700" s="77">
        <f t="shared" si="161"/>
        <v>44231</v>
      </c>
      <c r="U1700" s="49">
        <v>45010</v>
      </c>
      <c r="V1700" s="49">
        <v>19071</v>
      </c>
      <c r="W1700" s="49">
        <v>19491</v>
      </c>
      <c r="X1700" s="49">
        <f t="shared" si="158"/>
        <v>-29850</v>
      </c>
      <c r="Y1700" s="49" t="s">
        <v>181</v>
      </c>
      <c r="Z1700" s="53">
        <v>7.5000000000000002E-4</v>
      </c>
      <c r="AB1700" s="53">
        <f t="shared" si="162"/>
        <v>-7.5000000000000002E-4</v>
      </c>
      <c r="AM1700" s="49" t="s">
        <v>3846</v>
      </c>
      <c r="AN1700" s="49" t="s">
        <v>4272</v>
      </c>
    </row>
    <row r="1701" spans="1:40" hidden="1" x14ac:dyDescent="0.2">
      <c r="A1701" s="49" t="s">
        <v>6887</v>
      </c>
      <c r="B1701" s="49" t="s">
        <v>6888</v>
      </c>
      <c r="C1701" s="50" t="s">
        <v>166</v>
      </c>
      <c r="D1701" s="49" t="s">
        <v>403</v>
      </c>
      <c r="E1701" s="49" t="s">
        <v>6889</v>
      </c>
      <c r="F1701" s="49" t="s">
        <v>6316</v>
      </c>
      <c r="G1701" s="49" t="s">
        <v>3962</v>
      </c>
      <c r="H1701" s="49" t="s">
        <v>4285</v>
      </c>
      <c r="I1701" s="51" t="s">
        <v>6890</v>
      </c>
      <c r="J1701" s="49">
        <v>11</v>
      </c>
      <c r="K1701" s="49">
        <v>10000</v>
      </c>
      <c r="L1701" s="49">
        <f t="shared" si="159"/>
        <v>-372135</v>
      </c>
      <c r="N1701" s="52" t="s">
        <v>243</v>
      </c>
      <c r="P1701" s="49">
        <v>180659</v>
      </c>
      <c r="Q1701" s="49">
        <v>0</v>
      </c>
      <c r="R1701" s="49">
        <v>190000</v>
      </c>
      <c r="S1701" s="77">
        <f t="shared" si="160"/>
        <v>180659</v>
      </c>
      <c r="T1701" s="77">
        <f t="shared" si="161"/>
        <v>370659</v>
      </c>
      <c r="U1701" s="49">
        <v>382135</v>
      </c>
      <c r="V1701" s="49">
        <v>176638</v>
      </c>
      <c r="W1701" s="49">
        <v>178516</v>
      </c>
      <c r="X1701" s="49">
        <f t="shared" si="158"/>
        <v>-378114</v>
      </c>
      <c r="Y1701" s="49" t="s">
        <v>181</v>
      </c>
      <c r="Z1701" s="53">
        <v>1.6800000000000001E-3</v>
      </c>
      <c r="AB1701" s="53">
        <f t="shared" si="162"/>
        <v>-1.6800000000000001E-3</v>
      </c>
      <c r="AM1701" s="49" t="s">
        <v>3846</v>
      </c>
      <c r="AN1701" s="49" t="s">
        <v>4272</v>
      </c>
    </row>
    <row r="1702" spans="1:40" hidden="1" x14ac:dyDescent="0.2">
      <c r="A1702" s="49" t="s">
        <v>6891</v>
      </c>
      <c r="B1702" s="49" t="s">
        <v>6892</v>
      </c>
      <c r="C1702" s="50" t="s">
        <v>166</v>
      </c>
      <c r="D1702" s="49" t="s">
        <v>403</v>
      </c>
      <c r="E1702" s="49" t="s">
        <v>6893</v>
      </c>
      <c r="F1702" s="49" t="s">
        <v>6316</v>
      </c>
      <c r="G1702" s="49" t="s">
        <v>3962</v>
      </c>
      <c r="H1702" s="49" t="s">
        <v>4285</v>
      </c>
      <c r="I1702" s="51" t="s">
        <v>6894</v>
      </c>
      <c r="J1702" s="49">
        <v>11</v>
      </c>
      <c r="K1702" s="49">
        <v>10000</v>
      </c>
      <c r="L1702" s="49">
        <f t="shared" si="159"/>
        <v>-9802</v>
      </c>
      <c r="N1702" s="52" t="s">
        <v>243</v>
      </c>
      <c r="P1702" s="49">
        <v>16777</v>
      </c>
      <c r="Q1702" s="49">
        <v>0</v>
      </c>
      <c r="R1702" s="49">
        <v>10000</v>
      </c>
      <c r="S1702" s="77">
        <f t="shared" si="160"/>
        <v>16777</v>
      </c>
      <c r="T1702" s="77">
        <f t="shared" si="161"/>
        <v>26777</v>
      </c>
      <c r="U1702" s="49">
        <v>19802</v>
      </c>
      <c r="V1702" s="49">
        <v>10859</v>
      </c>
      <c r="W1702" s="49">
        <v>11235</v>
      </c>
      <c r="X1702" s="49">
        <f t="shared" si="158"/>
        <v>-13884</v>
      </c>
      <c r="Y1702" s="49" t="s">
        <v>181</v>
      </c>
      <c r="Z1702" s="53">
        <v>6.2E-4</v>
      </c>
      <c r="AB1702" s="53">
        <f t="shared" si="162"/>
        <v>-6.2E-4</v>
      </c>
      <c r="AM1702" s="49" t="s">
        <v>3846</v>
      </c>
      <c r="AN1702" s="49" t="s">
        <v>4272</v>
      </c>
    </row>
    <row r="1703" spans="1:40" hidden="1" x14ac:dyDescent="0.2">
      <c r="A1703" s="49" t="s">
        <v>6895</v>
      </c>
      <c r="B1703" s="49" t="s">
        <v>6896</v>
      </c>
      <c r="C1703" s="50" t="s">
        <v>166</v>
      </c>
      <c r="D1703" s="49" t="s">
        <v>437</v>
      </c>
      <c r="E1703" s="49" t="s">
        <v>6897</v>
      </c>
      <c r="F1703" s="49" t="s">
        <v>6316</v>
      </c>
      <c r="G1703" s="49" t="s">
        <v>3962</v>
      </c>
      <c r="H1703" s="49" t="s">
        <v>4285</v>
      </c>
      <c r="I1703" s="51" t="s">
        <v>6898</v>
      </c>
      <c r="J1703" s="49">
        <v>11</v>
      </c>
      <c r="K1703" s="49">
        <v>10000</v>
      </c>
      <c r="L1703" s="49">
        <f t="shared" si="159"/>
        <v>8453</v>
      </c>
      <c r="M1703" s="49">
        <f>L1703*Z1703</f>
        <v>4.4800899999999997</v>
      </c>
      <c r="N1703" s="52" t="s">
        <v>243</v>
      </c>
      <c r="P1703" s="49">
        <v>10165</v>
      </c>
      <c r="Q1703" s="49">
        <v>0</v>
      </c>
      <c r="R1703" s="49">
        <v>0</v>
      </c>
      <c r="S1703" s="77">
        <f t="shared" si="160"/>
        <v>10165</v>
      </c>
      <c r="T1703" s="77">
        <f t="shared" si="161"/>
        <v>10165</v>
      </c>
      <c r="U1703" s="49">
        <v>1547</v>
      </c>
      <c r="V1703" s="49">
        <v>625</v>
      </c>
      <c r="W1703" s="49">
        <v>609</v>
      </c>
      <c r="X1703" s="49">
        <f t="shared" si="158"/>
        <v>7993</v>
      </c>
      <c r="Y1703" s="49" t="s">
        <v>190</v>
      </c>
      <c r="Z1703" s="53">
        <v>5.2999999999999998E-4</v>
      </c>
      <c r="AB1703" s="53">
        <f t="shared" si="162"/>
        <v>-5.2999999999999998E-4</v>
      </c>
      <c r="AM1703" s="49" t="s">
        <v>3846</v>
      </c>
      <c r="AN1703" s="49" t="s">
        <v>4272</v>
      </c>
    </row>
    <row r="1704" spans="1:40" hidden="1" x14ac:dyDescent="0.2">
      <c r="A1704" s="49" t="s">
        <v>6899</v>
      </c>
      <c r="B1704" s="49" t="s">
        <v>6900</v>
      </c>
      <c r="C1704" s="50" t="s">
        <v>166</v>
      </c>
      <c r="D1704" s="49" t="s">
        <v>403</v>
      </c>
      <c r="E1704" s="49" t="s">
        <v>6901</v>
      </c>
      <c r="F1704" s="49" t="s">
        <v>6316</v>
      </c>
      <c r="G1704" s="49" t="s">
        <v>3962</v>
      </c>
      <c r="H1704" s="49" t="s">
        <v>4285</v>
      </c>
      <c r="I1704" s="51" t="s">
        <v>6902</v>
      </c>
      <c r="J1704" s="49">
        <v>11</v>
      </c>
      <c r="K1704" s="49">
        <v>10000</v>
      </c>
      <c r="L1704" s="49">
        <f t="shared" si="159"/>
        <v>4503</v>
      </c>
      <c r="M1704" s="49">
        <f>L1704*Z1704</f>
        <v>1.6210800000000001</v>
      </c>
      <c r="N1704" s="52" t="s">
        <v>243</v>
      </c>
      <c r="P1704" s="49">
        <v>22339</v>
      </c>
      <c r="Q1704" s="49">
        <v>0</v>
      </c>
      <c r="R1704" s="49">
        <v>0</v>
      </c>
      <c r="S1704" s="77">
        <f t="shared" si="160"/>
        <v>22339</v>
      </c>
      <c r="T1704" s="77">
        <f t="shared" si="161"/>
        <v>22339</v>
      </c>
      <c r="U1704" s="49">
        <v>5497</v>
      </c>
      <c r="V1704" s="49">
        <v>2370</v>
      </c>
      <c r="W1704" s="49">
        <v>2370</v>
      </c>
      <c r="X1704" s="49">
        <f t="shared" si="158"/>
        <v>14472</v>
      </c>
      <c r="Y1704" s="49" t="s">
        <v>190</v>
      </c>
      <c r="Z1704" s="53">
        <v>3.6000000000000002E-4</v>
      </c>
      <c r="AB1704" s="53">
        <f t="shared" si="162"/>
        <v>-3.6000000000000002E-4</v>
      </c>
      <c r="AM1704" s="49" t="s">
        <v>3846</v>
      </c>
      <c r="AN1704" s="49" t="s">
        <v>4272</v>
      </c>
    </row>
    <row r="1705" spans="1:40" ht="60" hidden="1" x14ac:dyDescent="0.2">
      <c r="A1705" s="49" t="s">
        <v>6903</v>
      </c>
      <c r="B1705" s="49" t="s">
        <v>6904</v>
      </c>
      <c r="C1705" s="50" t="s">
        <v>166</v>
      </c>
      <c r="D1705" s="49" t="s">
        <v>437</v>
      </c>
      <c r="E1705" s="49" t="s">
        <v>6905</v>
      </c>
      <c r="F1705" s="49" t="s">
        <v>6316</v>
      </c>
      <c r="G1705" s="49" t="s">
        <v>3962</v>
      </c>
      <c r="H1705" s="49" t="s">
        <v>4285</v>
      </c>
      <c r="I1705" s="51" t="s">
        <v>6906</v>
      </c>
      <c r="J1705" s="49">
        <v>11</v>
      </c>
      <c r="K1705" s="49">
        <v>10000</v>
      </c>
      <c r="L1705" s="49">
        <f t="shared" si="159"/>
        <v>9932</v>
      </c>
      <c r="M1705" s="49">
        <f>L1705*Z1705</f>
        <v>6.8530799999999994</v>
      </c>
      <c r="N1705" s="52" t="s">
        <v>243</v>
      </c>
      <c r="O1705" s="52" t="s">
        <v>504</v>
      </c>
      <c r="P1705" s="49">
        <v>1992</v>
      </c>
      <c r="Q1705" s="49">
        <v>0</v>
      </c>
      <c r="R1705" s="49">
        <v>0</v>
      </c>
      <c r="S1705" s="77">
        <f t="shared" si="160"/>
        <v>1992</v>
      </c>
      <c r="T1705" s="77">
        <f t="shared" si="161"/>
        <v>1992</v>
      </c>
      <c r="U1705" s="49">
        <v>68</v>
      </c>
      <c r="V1705" s="49">
        <v>45</v>
      </c>
      <c r="W1705" s="49">
        <v>45</v>
      </c>
      <c r="X1705" s="49">
        <f t="shared" si="158"/>
        <v>1879</v>
      </c>
      <c r="Y1705" s="49" t="s">
        <v>190</v>
      </c>
      <c r="Z1705" s="53">
        <v>6.8999999999999997E-4</v>
      </c>
      <c r="AB1705" s="53">
        <f t="shared" si="162"/>
        <v>-6.8999999999999997E-4</v>
      </c>
      <c r="AM1705" s="49" t="s">
        <v>3846</v>
      </c>
      <c r="AN1705" s="49" t="s">
        <v>4272</v>
      </c>
    </row>
    <row r="1706" spans="1:40" hidden="1" x14ac:dyDescent="0.2">
      <c r="A1706" s="49" t="s">
        <v>6907</v>
      </c>
      <c r="B1706" s="49" t="s">
        <v>6908</v>
      </c>
      <c r="C1706" s="50" t="s">
        <v>166</v>
      </c>
      <c r="D1706" s="49" t="s">
        <v>437</v>
      </c>
      <c r="E1706" s="49" t="s">
        <v>6909</v>
      </c>
      <c r="F1706" s="49" t="s">
        <v>6316</v>
      </c>
      <c r="G1706" s="49" t="s">
        <v>3962</v>
      </c>
      <c r="H1706" s="49" t="s">
        <v>4285</v>
      </c>
      <c r="I1706" s="51" t="s">
        <v>6910</v>
      </c>
      <c r="J1706" s="49">
        <v>11</v>
      </c>
      <c r="K1706" s="49">
        <v>10000</v>
      </c>
      <c r="L1706" s="49">
        <f t="shared" si="159"/>
        <v>-4649</v>
      </c>
      <c r="N1706" s="52" t="s">
        <v>243</v>
      </c>
      <c r="P1706" s="49">
        <v>21906</v>
      </c>
      <c r="Q1706" s="49">
        <v>0</v>
      </c>
      <c r="R1706" s="49">
        <v>0</v>
      </c>
      <c r="S1706" s="77">
        <f t="shared" si="160"/>
        <v>21906</v>
      </c>
      <c r="T1706" s="77">
        <f t="shared" si="161"/>
        <v>21906</v>
      </c>
      <c r="U1706" s="49">
        <v>14649</v>
      </c>
      <c r="V1706" s="49">
        <v>12840</v>
      </c>
      <c r="W1706" s="49">
        <v>12840</v>
      </c>
      <c r="X1706" s="49">
        <f t="shared" si="158"/>
        <v>-5583</v>
      </c>
      <c r="Y1706" s="49" t="s">
        <v>181</v>
      </c>
      <c r="Z1706" s="53">
        <v>1.7799999999999999E-3</v>
      </c>
      <c r="AB1706" s="53">
        <f t="shared" si="162"/>
        <v>-1.7799999999999999E-3</v>
      </c>
      <c r="AM1706" s="49" t="s">
        <v>3846</v>
      </c>
      <c r="AN1706" s="49" t="s">
        <v>4272</v>
      </c>
    </row>
    <row r="1707" spans="1:40" hidden="1" x14ac:dyDescent="0.2">
      <c r="A1707" s="49" t="s">
        <v>6911</v>
      </c>
      <c r="B1707" s="49" t="s">
        <v>6912</v>
      </c>
      <c r="C1707" s="50" t="s">
        <v>166</v>
      </c>
      <c r="D1707" s="49" t="s">
        <v>403</v>
      </c>
      <c r="E1707" s="49" t="s">
        <v>6913</v>
      </c>
      <c r="F1707" s="49" t="s">
        <v>6316</v>
      </c>
      <c r="G1707" s="49" t="s">
        <v>3962</v>
      </c>
      <c r="H1707" s="49" t="s">
        <v>4285</v>
      </c>
      <c r="I1707" s="51" t="s">
        <v>6914</v>
      </c>
      <c r="J1707" s="49">
        <v>11</v>
      </c>
      <c r="K1707" s="49">
        <v>10000</v>
      </c>
      <c r="L1707" s="49">
        <f t="shared" si="159"/>
        <v>-13977</v>
      </c>
      <c r="N1707" s="52" t="s">
        <v>243</v>
      </c>
      <c r="P1707" s="49">
        <v>10225</v>
      </c>
      <c r="Q1707" s="49">
        <v>0</v>
      </c>
      <c r="R1707" s="49">
        <v>20000</v>
      </c>
      <c r="S1707" s="77">
        <f t="shared" si="160"/>
        <v>10225</v>
      </c>
      <c r="T1707" s="77">
        <f t="shared" si="161"/>
        <v>30225</v>
      </c>
      <c r="U1707" s="49">
        <v>23977</v>
      </c>
      <c r="V1707" s="49">
        <v>13791</v>
      </c>
      <c r="W1707" s="49">
        <v>13777</v>
      </c>
      <c r="X1707" s="49">
        <f t="shared" si="158"/>
        <v>-27543</v>
      </c>
      <c r="Y1707" s="49" t="s">
        <v>181</v>
      </c>
      <c r="Z1707" s="53">
        <v>3.6000000000000002E-4</v>
      </c>
      <c r="AB1707" s="53">
        <f t="shared" si="162"/>
        <v>-3.6000000000000002E-4</v>
      </c>
      <c r="AM1707" s="49" t="s">
        <v>3846</v>
      </c>
      <c r="AN1707" s="49" t="s">
        <v>4272</v>
      </c>
    </row>
    <row r="1708" spans="1:40" hidden="1" x14ac:dyDescent="0.2">
      <c r="A1708" s="49" t="s">
        <v>6915</v>
      </c>
      <c r="B1708" s="49" t="s">
        <v>6916</v>
      </c>
      <c r="C1708" s="50" t="s">
        <v>166</v>
      </c>
      <c r="D1708" s="49" t="s">
        <v>437</v>
      </c>
      <c r="E1708" s="49" t="s">
        <v>6917</v>
      </c>
      <c r="F1708" s="49" t="s">
        <v>6316</v>
      </c>
      <c r="G1708" s="49" t="s">
        <v>3962</v>
      </c>
      <c r="H1708" s="49" t="s">
        <v>4285</v>
      </c>
      <c r="I1708" s="51" t="s">
        <v>6918</v>
      </c>
      <c r="J1708" s="49">
        <v>11</v>
      </c>
      <c r="K1708" s="49">
        <v>10000</v>
      </c>
      <c r="L1708" s="49">
        <f t="shared" si="159"/>
        <v>9292</v>
      </c>
      <c r="M1708" s="49">
        <f>L1708*Z1708</f>
        <v>6.4114800000000001</v>
      </c>
      <c r="N1708" s="52" t="s">
        <v>243</v>
      </c>
      <c r="P1708" s="49">
        <v>9895</v>
      </c>
      <c r="Q1708" s="49">
        <v>0</v>
      </c>
      <c r="R1708" s="49">
        <v>0</v>
      </c>
      <c r="S1708" s="77">
        <f t="shared" si="160"/>
        <v>9895</v>
      </c>
      <c r="T1708" s="77">
        <f t="shared" si="161"/>
        <v>9895</v>
      </c>
      <c r="U1708" s="49">
        <v>708</v>
      </c>
      <c r="V1708" s="49">
        <v>165</v>
      </c>
      <c r="W1708" s="49">
        <v>165</v>
      </c>
      <c r="X1708" s="49">
        <f t="shared" si="158"/>
        <v>9022</v>
      </c>
      <c r="Y1708" s="49" t="s">
        <v>190</v>
      </c>
      <c r="Z1708" s="53">
        <v>6.8999999999999997E-4</v>
      </c>
      <c r="AB1708" s="53">
        <f t="shared" si="162"/>
        <v>-6.8999999999999997E-4</v>
      </c>
      <c r="AM1708" s="49" t="s">
        <v>3846</v>
      </c>
      <c r="AN1708" s="49" t="s">
        <v>4272</v>
      </c>
    </row>
    <row r="1709" spans="1:40" hidden="1" x14ac:dyDescent="0.2">
      <c r="A1709" s="49" t="s">
        <v>6919</v>
      </c>
      <c r="B1709" s="49" t="s">
        <v>6920</v>
      </c>
      <c r="C1709" s="50" t="s">
        <v>166</v>
      </c>
      <c r="D1709" s="49" t="s">
        <v>403</v>
      </c>
      <c r="E1709" s="49" t="s">
        <v>6921</v>
      </c>
      <c r="F1709" s="49" t="s">
        <v>6316</v>
      </c>
      <c r="G1709" s="49" t="s">
        <v>3962</v>
      </c>
      <c r="H1709" s="49" t="s">
        <v>4285</v>
      </c>
      <c r="I1709" s="51" t="s">
        <v>6922</v>
      </c>
      <c r="J1709" s="49">
        <v>11</v>
      </c>
      <c r="K1709" s="49">
        <v>10000</v>
      </c>
      <c r="L1709" s="49">
        <f t="shared" si="159"/>
        <v>-5528</v>
      </c>
      <c r="N1709" s="52" t="s">
        <v>243</v>
      </c>
      <c r="P1709" s="49">
        <v>77572</v>
      </c>
      <c r="Q1709" s="49">
        <v>0</v>
      </c>
      <c r="R1709" s="49">
        <v>0</v>
      </c>
      <c r="S1709" s="77">
        <f t="shared" si="160"/>
        <v>77572</v>
      </c>
      <c r="T1709" s="77">
        <f t="shared" si="161"/>
        <v>77572</v>
      </c>
      <c r="U1709" s="49">
        <v>15528</v>
      </c>
      <c r="V1709" s="49">
        <v>7862</v>
      </c>
      <c r="W1709" s="49">
        <v>7048</v>
      </c>
      <c r="X1709" s="49">
        <f t="shared" si="158"/>
        <v>54182</v>
      </c>
      <c r="Y1709" s="49" t="s">
        <v>190</v>
      </c>
      <c r="Z1709" s="53">
        <v>3.6000000000000002E-4</v>
      </c>
      <c r="AB1709" s="53">
        <f t="shared" si="162"/>
        <v>-3.6000000000000002E-4</v>
      </c>
      <c r="AM1709" s="49" t="s">
        <v>3846</v>
      </c>
      <c r="AN1709" s="49" t="s">
        <v>4272</v>
      </c>
    </row>
    <row r="1710" spans="1:40" hidden="1" x14ac:dyDescent="0.2">
      <c r="A1710" s="49" t="s">
        <v>6923</v>
      </c>
      <c r="B1710" s="49" t="s">
        <v>6924</v>
      </c>
      <c r="C1710" s="50" t="s">
        <v>166</v>
      </c>
      <c r="D1710" s="49" t="s">
        <v>437</v>
      </c>
      <c r="E1710" s="49" t="s">
        <v>6925</v>
      </c>
      <c r="F1710" s="49" t="s">
        <v>6316</v>
      </c>
      <c r="G1710" s="49" t="s">
        <v>3962</v>
      </c>
      <c r="H1710" s="49" t="s">
        <v>4285</v>
      </c>
      <c r="I1710" s="51" t="s">
        <v>6926</v>
      </c>
      <c r="J1710" s="49">
        <v>11</v>
      </c>
      <c r="K1710" s="49">
        <v>10000</v>
      </c>
      <c r="L1710" s="49">
        <f t="shared" si="159"/>
        <v>879</v>
      </c>
      <c r="M1710" s="82"/>
      <c r="N1710" s="52" t="s">
        <v>243</v>
      </c>
      <c r="P1710" s="49">
        <v>3894</v>
      </c>
      <c r="Q1710" s="49">
        <v>0</v>
      </c>
      <c r="R1710" s="49">
        <v>10000</v>
      </c>
      <c r="S1710" s="77">
        <f t="shared" si="160"/>
        <v>3894</v>
      </c>
      <c r="T1710" s="77">
        <f t="shared" si="161"/>
        <v>13894</v>
      </c>
      <c r="U1710" s="49">
        <v>9121</v>
      </c>
      <c r="V1710" s="49">
        <v>4835</v>
      </c>
      <c r="W1710" s="49">
        <v>4015</v>
      </c>
      <c r="X1710" s="49">
        <f t="shared" si="158"/>
        <v>-10062</v>
      </c>
      <c r="Y1710" s="49" t="s">
        <v>181</v>
      </c>
      <c r="Z1710" s="53">
        <v>3.6000000000000002E-4</v>
      </c>
      <c r="AB1710" s="53">
        <f t="shared" si="162"/>
        <v>-3.6000000000000002E-4</v>
      </c>
      <c r="AM1710" s="49" t="s">
        <v>3846</v>
      </c>
      <c r="AN1710" s="49" t="s">
        <v>4272</v>
      </c>
    </row>
    <row r="1711" spans="1:40" hidden="1" x14ac:dyDescent="0.2">
      <c r="A1711" s="49" t="s">
        <v>6927</v>
      </c>
      <c r="B1711" s="49" t="s">
        <v>6928</v>
      </c>
      <c r="C1711" s="50" t="s">
        <v>166</v>
      </c>
      <c r="D1711" s="49" t="s">
        <v>437</v>
      </c>
      <c r="E1711" s="49" t="s">
        <v>6929</v>
      </c>
      <c r="F1711" s="49" t="s">
        <v>6316</v>
      </c>
      <c r="G1711" s="49" t="s">
        <v>3962</v>
      </c>
      <c r="H1711" s="49" t="s">
        <v>4285</v>
      </c>
      <c r="I1711" s="51" t="s">
        <v>6930</v>
      </c>
      <c r="J1711" s="49">
        <v>11</v>
      </c>
      <c r="K1711" s="49">
        <v>10000</v>
      </c>
      <c r="L1711" s="49">
        <f t="shared" si="159"/>
        <v>8279</v>
      </c>
      <c r="M1711" s="82"/>
      <c r="N1711" s="52" t="s">
        <v>243</v>
      </c>
      <c r="P1711" s="49">
        <v>1143</v>
      </c>
      <c r="Q1711" s="49">
        <v>0</v>
      </c>
      <c r="R1711" s="49">
        <v>10000</v>
      </c>
      <c r="S1711" s="77">
        <f t="shared" si="160"/>
        <v>1143</v>
      </c>
      <c r="T1711" s="77">
        <f t="shared" si="161"/>
        <v>11143</v>
      </c>
      <c r="U1711" s="49">
        <v>1721</v>
      </c>
      <c r="V1711" s="49">
        <v>864</v>
      </c>
      <c r="W1711" s="49">
        <v>1033</v>
      </c>
      <c r="X1711" s="49">
        <f t="shared" si="158"/>
        <v>-1442</v>
      </c>
      <c r="Y1711" s="49" t="s">
        <v>181</v>
      </c>
      <c r="Z1711" s="53">
        <v>6.8999999999999997E-4</v>
      </c>
      <c r="AB1711" s="53">
        <f t="shared" si="162"/>
        <v>-6.8999999999999997E-4</v>
      </c>
      <c r="AM1711" s="49" t="s">
        <v>3846</v>
      </c>
      <c r="AN1711" s="49" t="s">
        <v>4272</v>
      </c>
    </row>
    <row r="1712" spans="1:40" hidden="1" x14ac:dyDescent="0.2">
      <c r="A1712" s="49" t="s">
        <v>6931</v>
      </c>
      <c r="B1712" s="49" t="s">
        <v>6932</v>
      </c>
      <c r="C1712" s="50" t="s">
        <v>166</v>
      </c>
      <c r="D1712" s="49" t="s">
        <v>437</v>
      </c>
      <c r="E1712" s="49" t="s">
        <v>6933</v>
      </c>
      <c r="F1712" s="49" t="s">
        <v>6316</v>
      </c>
      <c r="G1712" s="49" t="s">
        <v>3962</v>
      </c>
      <c r="H1712" s="49" t="s">
        <v>4285</v>
      </c>
      <c r="I1712" s="51" t="s">
        <v>6934</v>
      </c>
      <c r="J1712" s="49">
        <v>11</v>
      </c>
      <c r="K1712" s="49">
        <v>10000</v>
      </c>
      <c r="L1712" s="49">
        <f t="shared" si="159"/>
        <v>2814</v>
      </c>
      <c r="M1712" s="82"/>
      <c r="N1712" s="52" t="s">
        <v>243</v>
      </c>
      <c r="P1712" s="49">
        <v>2470</v>
      </c>
      <c r="Q1712" s="49">
        <v>0</v>
      </c>
      <c r="R1712" s="49">
        <v>10000</v>
      </c>
      <c r="S1712" s="77">
        <f t="shared" si="160"/>
        <v>2470</v>
      </c>
      <c r="T1712" s="77">
        <f t="shared" si="161"/>
        <v>12470</v>
      </c>
      <c r="U1712" s="49">
        <v>7186</v>
      </c>
      <c r="V1712" s="49">
        <v>3806</v>
      </c>
      <c r="W1712" s="49">
        <v>3961</v>
      </c>
      <c r="X1712" s="49">
        <f t="shared" si="158"/>
        <v>-8522</v>
      </c>
      <c r="Y1712" s="49" t="s">
        <v>181</v>
      </c>
      <c r="Z1712" s="53">
        <v>6.8000000000000005E-4</v>
      </c>
      <c r="AB1712" s="53">
        <f t="shared" si="162"/>
        <v>-6.8000000000000005E-4</v>
      </c>
      <c r="AM1712" s="49" t="s">
        <v>3846</v>
      </c>
      <c r="AN1712" s="49" t="s">
        <v>4272</v>
      </c>
    </row>
    <row r="1713" spans="1:40" hidden="1" x14ac:dyDescent="0.2">
      <c r="A1713" s="49" t="s">
        <v>6935</v>
      </c>
      <c r="B1713" s="49" t="s">
        <v>6936</v>
      </c>
      <c r="C1713" s="50" t="s">
        <v>166</v>
      </c>
      <c r="D1713" s="49" t="s">
        <v>437</v>
      </c>
      <c r="E1713" s="49" t="s">
        <v>6937</v>
      </c>
      <c r="F1713" s="49" t="s">
        <v>6316</v>
      </c>
      <c r="G1713" s="49" t="s">
        <v>3962</v>
      </c>
      <c r="H1713" s="49" t="s">
        <v>4285</v>
      </c>
      <c r="I1713" s="51" t="s">
        <v>6938</v>
      </c>
      <c r="J1713" s="49">
        <v>11</v>
      </c>
      <c r="K1713" s="49">
        <v>10000</v>
      </c>
      <c r="L1713" s="49">
        <f t="shared" si="159"/>
        <v>5714</v>
      </c>
      <c r="M1713" s="49">
        <f>L1713*Z1713</f>
        <v>5.65686</v>
      </c>
      <c r="N1713" s="52" t="s">
        <v>243</v>
      </c>
      <c r="P1713" s="49">
        <v>10061</v>
      </c>
      <c r="Q1713" s="49">
        <v>0</v>
      </c>
      <c r="R1713" s="49">
        <v>0</v>
      </c>
      <c r="S1713" s="77">
        <f t="shared" si="160"/>
        <v>10061</v>
      </c>
      <c r="T1713" s="77">
        <f t="shared" si="161"/>
        <v>10061</v>
      </c>
      <c r="U1713" s="49">
        <v>4286</v>
      </c>
      <c r="V1713" s="49">
        <v>3150</v>
      </c>
      <c r="W1713" s="49">
        <v>3150</v>
      </c>
      <c r="X1713" s="49">
        <f t="shared" si="158"/>
        <v>2625</v>
      </c>
      <c r="Y1713" s="49" t="s">
        <v>190</v>
      </c>
      <c r="Z1713" s="53">
        <v>9.8999999999999999E-4</v>
      </c>
      <c r="AB1713" s="53">
        <f t="shared" si="162"/>
        <v>-9.8999999999999999E-4</v>
      </c>
      <c r="AM1713" s="49" t="s">
        <v>3846</v>
      </c>
      <c r="AN1713" s="49" t="s">
        <v>4272</v>
      </c>
    </row>
    <row r="1714" spans="1:40" hidden="1" x14ac:dyDescent="0.2">
      <c r="A1714" s="49" t="s">
        <v>6939</v>
      </c>
      <c r="B1714" s="49" t="s">
        <v>6940</v>
      </c>
      <c r="C1714" s="50" t="s">
        <v>166</v>
      </c>
      <c r="D1714" s="49" t="s">
        <v>403</v>
      </c>
      <c r="E1714" s="49" t="s">
        <v>6941</v>
      </c>
      <c r="F1714" s="49" t="s">
        <v>6316</v>
      </c>
      <c r="G1714" s="49" t="s">
        <v>3962</v>
      </c>
      <c r="H1714" s="49" t="s">
        <v>4285</v>
      </c>
      <c r="I1714" s="51" t="s">
        <v>6942</v>
      </c>
      <c r="J1714" s="49">
        <v>11</v>
      </c>
      <c r="K1714" s="49">
        <v>10000</v>
      </c>
      <c r="L1714" s="49">
        <f t="shared" si="159"/>
        <v>-16646</v>
      </c>
      <c r="N1714" s="52" t="s">
        <v>243</v>
      </c>
      <c r="P1714" s="49">
        <v>4366</v>
      </c>
      <c r="Q1714" s="49">
        <v>0</v>
      </c>
      <c r="R1714" s="49">
        <v>30000</v>
      </c>
      <c r="S1714" s="77">
        <f t="shared" si="160"/>
        <v>4366</v>
      </c>
      <c r="T1714" s="77">
        <f t="shared" si="161"/>
        <v>34366</v>
      </c>
      <c r="U1714" s="49">
        <v>26646</v>
      </c>
      <c r="V1714" s="49">
        <v>14340</v>
      </c>
      <c r="W1714" s="49">
        <v>14634</v>
      </c>
      <c r="X1714" s="49">
        <f t="shared" si="158"/>
        <v>-36620</v>
      </c>
      <c r="Y1714" s="49" t="s">
        <v>181</v>
      </c>
      <c r="Z1714" s="53">
        <v>9.6000000000000002E-4</v>
      </c>
      <c r="AB1714" s="53">
        <f t="shared" si="162"/>
        <v>-9.6000000000000002E-4</v>
      </c>
      <c r="AM1714" s="49" t="s">
        <v>3846</v>
      </c>
      <c r="AN1714" s="49" t="s">
        <v>4272</v>
      </c>
    </row>
    <row r="1715" spans="1:40" hidden="1" x14ac:dyDescent="0.2">
      <c r="A1715" s="49" t="s">
        <v>6943</v>
      </c>
      <c r="B1715" s="49" t="s">
        <v>6944</v>
      </c>
      <c r="C1715" s="50" t="s">
        <v>166</v>
      </c>
      <c r="D1715" s="49" t="s">
        <v>403</v>
      </c>
      <c r="E1715" s="49" t="s">
        <v>6945</v>
      </c>
      <c r="F1715" s="49" t="s">
        <v>6316</v>
      </c>
      <c r="G1715" s="49" t="s">
        <v>3962</v>
      </c>
      <c r="H1715" s="49" t="s">
        <v>4285</v>
      </c>
      <c r="I1715" s="51" t="s">
        <v>6946</v>
      </c>
      <c r="J1715" s="49">
        <v>11</v>
      </c>
      <c r="K1715" s="49">
        <v>10000</v>
      </c>
      <c r="L1715" s="49">
        <f t="shared" si="159"/>
        <v>-80227</v>
      </c>
      <c r="N1715" s="52" t="s">
        <v>243</v>
      </c>
      <c r="P1715" s="49">
        <v>38372</v>
      </c>
      <c r="Q1715" s="49">
        <v>0</v>
      </c>
      <c r="R1715" s="49">
        <v>70000</v>
      </c>
      <c r="S1715" s="77">
        <f t="shared" si="160"/>
        <v>38372</v>
      </c>
      <c r="T1715" s="77">
        <f t="shared" si="161"/>
        <v>108372</v>
      </c>
      <c r="U1715" s="49">
        <v>90227</v>
      </c>
      <c r="V1715" s="49">
        <v>43809</v>
      </c>
      <c r="W1715" s="49">
        <v>17301</v>
      </c>
      <c r="X1715" s="49">
        <f t="shared" si="158"/>
        <v>-95664</v>
      </c>
      <c r="Y1715" s="49" t="s">
        <v>181</v>
      </c>
      <c r="Z1715" s="53">
        <v>5.2999999999999998E-4</v>
      </c>
      <c r="AB1715" s="53">
        <f t="shared" si="162"/>
        <v>-5.2999999999999998E-4</v>
      </c>
      <c r="AM1715" s="49" t="s">
        <v>3846</v>
      </c>
      <c r="AN1715" s="49" t="s">
        <v>4272</v>
      </c>
    </row>
    <row r="1716" spans="1:40" hidden="1" x14ac:dyDescent="0.2">
      <c r="A1716" s="49" t="s">
        <v>6947</v>
      </c>
      <c r="B1716" s="49" t="s">
        <v>6948</v>
      </c>
      <c r="C1716" s="50" t="s">
        <v>166</v>
      </c>
      <c r="D1716" s="49" t="s">
        <v>403</v>
      </c>
      <c r="E1716" s="49" t="s">
        <v>6949</v>
      </c>
      <c r="F1716" s="49" t="s">
        <v>6316</v>
      </c>
      <c r="G1716" s="49" t="s">
        <v>3962</v>
      </c>
      <c r="H1716" s="49" t="s">
        <v>4285</v>
      </c>
      <c r="I1716" s="51" t="s">
        <v>6950</v>
      </c>
      <c r="J1716" s="49">
        <v>11</v>
      </c>
      <c r="K1716" s="49">
        <v>10000</v>
      </c>
      <c r="L1716" s="49">
        <f t="shared" si="159"/>
        <v>1806</v>
      </c>
      <c r="M1716" s="49">
        <f>L1716*Z1716</f>
        <v>1.60734</v>
      </c>
      <c r="N1716" s="52" t="s">
        <v>243</v>
      </c>
      <c r="P1716" s="49">
        <v>17766</v>
      </c>
      <c r="Q1716" s="49">
        <v>0</v>
      </c>
      <c r="R1716" s="49">
        <v>0</v>
      </c>
      <c r="S1716" s="77">
        <f t="shared" si="160"/>
        <v>17766</v>
      </c>
      <c r="T1716" s="77">
        <f t="shared" si="161"/>
        <v>17766</v>
      </c>
      <c r="U1716" s="49">
        <v>8194</v>
      </c>
      <c r="V1716" s="49">
        <v>3227</v>
      </c>
      <c r="W1716" s="49">
        <v>3192</v>
      </c>
      <c r="X1716" s="49">
        <f t="shared" si="158"/>
        <v>6345</v>
      </c>
      <c r="Y1716" s="49" t="s">
        <v>190</v>
      </c>
      <c r="Z1716" s="53">
        <v>8.8999999999999995E-4</v>
      </c>
      <c r="AB1716" s="53">
        <f t="shared" si="162"/>
        <v>-8.8999999999999995E-4</v>
      </c>
      <c r="AM1716" s="49" t="s">
        <v>3846</v>
      </c>
      <c r="AN1716" s="49" t="s">
        <v>4272</v>
      </c>
    </row>
    <row r="1717" spans="1:40" hidden="1" x14ac:dyDescent="0.2">
      <c r="A1717" s="49" t="s">
        <v>6951</v>
      </c>
      <c r="B1717" s="49" t="s">
        <v>6952</v>
      </c>
      <c r="C1717" s="50" t="s">
        <v>166</v>
      </c>
      <c r="D1717" s="49" t="s">
        <v>403</v>
      </c>
      <c r="E1717" s="49" t="s">
        <v>6953</v>
      </c>
      <c r="F1717" s="49" t="s">
        <v>6316</v>
      </c>
      <c r="G1717" s="49" t="s">
        <v>3962</v>
      </c>
      <c r="H1717" s="49" t="s">
        <v>4285</v>
      </c>
      <c r="I1717" s="51" t="s">
        <v>6954</v>
      </c>
      <c r="J1717" s="49">
        <v>11</v>
      </c>
      <c r="K1717" s="49">
        <v>10000</v>
      </c>
      <c r="L1717" s="49">
        <f t="shared" si="159"/>
        <v>-120779</v>
      </c>
      <c r="N1717" s="52" t="s">
        <v>243</v>
      </c>
      <c r="P1717" s="49">
        <v>65909</v>
      </c>
      <c r="Q1717" s="49">
        <v>0</v>
      </c>
      <c r="R1717" s="49">
        <v>60000</v>
      </c>
      <c r="S1717" s="77">
        <f t="shared" si="160"/>
        <v>65909</v>
      </c>
      <c r="T1717" s="77">
        <f t="shared" si="161"/>
        <v>125909</v>
      </c>
      <c r="U1717" s="49">
        <v>130779</v>
      </c>
      <c r="V1717" s="49">
        <v>61977</v>
      </c>
      <c r="W1717" s="49">
        <v>60753</v>
      </c>
      <c r="X1717" s="49">
        <f t="shared" si="158"/>
        <v>-126847</v>
      </c>
      <c r="Y1717" s="49" t="s">
        <v>181</v>
      </c>
      <c r="Z1717" s="53">
        <v>5.6999999999999998E-4</v>
      </c>
      <c r="AB1717" s="53">
        <f t="shared" si="162"/>
        <v>-5.6999999999999998E-4</v>
      </c>
      <c r="AM1717" s="49" t="s">
        <v>3846</v>
      </c>
      <c r="AN1717" s="49" t="s">
        <v>4272</v>
      </c>
    </row>
    <row r="1718" spans="1:40" hidden="1" x14ac:dyDescent="0.2">
      <c r="A1718" s="49" t="s">
        <v>6955</v>
      </c>
      <c r="B1718" s="49" t="s">
        <v>6956</v>
      </c>
      <c r="C1718" s="50" t="s">
        <v>166</v>
      </c>
      <c r="D1718" s="49" t="s">
        <v>2310</v>
      </c>
      <c r="E1718" s="49" t="s">
        <v>6957</v>
      </c>
      <c r="F1718" s="49" t="s">
        <v>6316</v>
      </c>
      <c r="G1718" s="49" t="s">
        <v>3962</v>
      </c>
      <c r="H1718" s="49" t="s">
        <v>4285</v>
      </c>
      <c r="I1718" s="51" t="s">
        <v>6958</v>
      </c>
      <c r="J1718" s="49">
        <v>11</v>
      </c>
      <c r="K1718" s="49">
        <v>10000</v>
      </c>
      <c r="L1718" s="49">
        <f t="shared" si="159"/>
        <v>-1800</v>
      </c>
      <c r="N1718" s="52" t="s">
        <v>243</v>
      </c>
      <c r="P1718" s="49">
        <v>0</v>
      </c>
      <c r="Q1718" s="49">
        <v>0</v>
      </c>
      <c r="R1718" s="49">
        <v>0</v>
      </c>
      <c r="S1718" s="77">
        <f t="shared" si="160"/>
        <v>0</v>
      </c>
      <c r="T1718" s="77">
        <f t="shared" si="161"/>
        <v>0</v>
      </c>
      <c r="U1718" s="49">
        <v>11800</v>
      </c>
      <c r="V1718" s="49">
        <v>0</v>
      </c>
      <c r="W1718" s="49">
        <v>0</v>
      </c>
      <c r="X1718" s="49">
        <f t="shared" si="158"/>
        <v>-11800</v>
      </c>
      <c r="Y1718" s="49" t="s">
        <v>181</v>
      </c>
      <c r="Z1718" s="53">
        <v>4.2999999999999999E-4</v>
      </c>
      <c r="AB1718" s="53">
        <f t="shared" si="162"/>
        <v>-4.2999999999999999E-4</v>
      </c>
      <c r="AM1718" s="49" t="s">
        <v>3846</v>
      </c>
      <c r="AN1718" s="49" t="s">
        <v>4272</v>
      </c>
    </row>
    <row r="1719" spans="1:40" hidden="1" x14ac:dyDescent="0.2">
      <c r="A1719" s="49" t="s">
        <v>6959</v>
      </c>
      <c r="B1719" s="49" t="s">
        <v>6960</v>
      </c>
      <c r="C1719" s="50" t="s">
        <v>166</v>
      </c>
      <c r="D1719" s="49" t="s">
        <v>403</v>
      </c>
      <c r="E1719" s="49" t="s">
        <v>6961</v>
      </c>
      <c r="F1719" s="49" t="s">
        <v>6316</v>
      </c>
      <c r="G1719" s="49" t="s">
        <v>3962</v>
      </c>
      <c r="H1719" s="49" t="s">
        <v>4285</v>
      </c>
      <c r="I1719" s="51" t="s">
        <v>6962</v>
      </c>
      <c r="J1719" s="49">
        <v>11</v>
      </c>
      <c r="K1719" s="49">
        <v>10000</v>
      </c>
      <c r="L1719" s="49">
        <f t="shared" si="159"/>
        <v>7207</v>
      </c>
      <c r="M1719" s="49">
        <f>L1719*Z1719</f>
        <v>4.9728300000000001</v>
      </c>
      <c r="N1719" s="52" t="s">
        <v>243</v>
      </c>
      <c r="P1719" s="49">
        <v>7738</v>
      </c>
      <c r="Q1719" s="49">
        <v>0</v>
      </c>
      <c r="R1719" s="49">
        <v>0</v>
      </c>
      <c r="S1719" s="77">
        <f t="shared" si="160"/>
        <v>7738</v>
      </c>
      <c r="T1719" s="77">
        <f t="shared" si="161"/>
        <v>7738</v>
      </c>
      <c r="U1719" s="49">
        <v>2793</v>
      </c>
      <c r="V1719" s="49">
        <v>1623</v>
      </c>
      <c r="W1719" s="49">
        <v>1623</v>
      </c>
      <c r="X1719" s="49">
        <f t="shared" si="158"/>
        <v>3322</v>
      </c>
      <c r="Y1719" s="49" t="s">
        <v>190</v>
      </c>
      <c r="Z1719" s="53">
        <v>6.8999999999999997E-4</v>
      </c>
      <c r="AB1719" s="53">
        <f t="shared" si="162"/>
        <v>-6.8999999999999997E-4</v>
      </c>
      <c r="AM1719" s="49" t="s">
        <v>3846</v>
      </c>
      <c r="AN1719" s="49" t="s">
        <v>4272</v>
      </c>
    </row>
    <row r="1720" spans="1:40" hidden="1" x14ac:dyDescent="0.2">
      <c r="A1720" s="49" t="s">
        <v>6963</v>
      </c>
      <c r="B1720" s="49" t="s">
        <v>6964</v>
      </c>
      <c r="C1720" s="50" t="s">
        <v>166</v>
      </c>
      <c r="D1720" s="49" t="s">
        <v>437</v>
      </c>
      <c r="E1720" s="49" t="s">
        <v>6965</v>
      </c>
      <c r="F1720" s="49" t="s">
        <v>6316</v>
      </c>
      <c r="G1720" s="49" t="s">
        <v>3962</v>
      </c>
      <c r="H1720" s="49" t="s">
        <v>4285</v>
      </c>
      <c r="I1720" s="51" t="s">
        <v>6966</v>
      </c>
      <c r="J1720" s="49">
        <v>11</v>
      </c>
      <c r="K1720" s="49">
        <v>5000</v>
      </c>
      <c r="L1720" s="49">
        <f t="shared" si="159"/>
        <v>-41504</v>
      </c>
      <c r="N1720" s="52" t="s">
        <v>243</v>
      </c>
      <c r="P1720" s="49">
        <v>32225</v>
      </c>
      <c r="Q1720" s="49">
        <v>0</v>
      </c>
      <c r="R1720" s="49">
        <v>20000</v>
      </c>
      <c r="S1720" s="77">
        <f t="shared" si="160"/>
        <v>32225</v>
      </c>
      <c r="T1720" s="77">
        <f t="shared" si="161"/>
        <v>52225</v>
      </c>
      <c r="U1720" s="49">
        <v>46504</v>
      </c>
      <c r="V1720" s="49">
        <v>28515</v>
      </c>
      <c r="W1720" s="49">
        <v>28896</v>
      </c>
      <c r="X1720" s="49">
        <f t="shared" si="158"/>
        <v>-42794</v>
      </c>
      <c r="Y1720" s="49" t="s">
        <v>181</v>
      </c>
      <c r="Z1720" s="53">
        <v>2.2000000000000001E-3</v>
      </c>
      <c r="AB1720" s="53">
        <f t="shared" si="162"/>
        <v>-2.2000000000000001E-3</v>
      </c>
      <c r="AM1720" s="49" t="s">
        <v>3846</v>
      </c>
      <c r="AN1720" s="49" t="s">
        <v>4272</v>
      </c>
    </row>
    <row r="1721" spans="1:40" hidden="1" x14ac:dyDescent="0.2">
      <c r="A1721" s="49" t="s">
        <v>6967</v>
      </c>
      <c r="B1721" s="49" t="s">
        <v>6968</v>
      </c>
      <c r="C1721" s="50" t="s">
        <v>166</v>
      </c>
      <c r="D1721" s="49" t="s">
        <v>403</v>
      </c>
      <c r="E1721" s="49" t="s">
        <v>6969</v>
      </c>
      <c r="F1721" s="49" t="s">
        <v>6316</v>
      </c>
      <c r="G1721" s="49" t="s">
        <v>3962</v>
      </c>
      <c r="H1721" s="49" t="s">
        <v>4285</v>
      </c>
      <c r="I1721" s="51" t="s">
        <v>6970</v>
      </c>
      <c r="J1721" s="49">
        <v>11</v>
      </c>
      <c r="K1721" s="49">
        <v>10000</v>
      </c>
      <c r="L1721" s="49">
        <f t="shared" si="159"/>
        <v>-131047</v>
      </c>
      <c r="N1721" s="52" t="s">
        <v>243</v>
      </c>
      <c r="P1721" s="49">
        <v>71957</v>
      </c>
      <c r="Q1721" s="49">
        <v>0</v>
      </c>
      <c r="R1721" s="49">
        <v>70000</v>
      </c>
      <c r="S1721" s="77">
        <f t="shared" si="160"/>
        <v>71957</v>
      </c>
      <c r="T1721" s="77">
        <f t="shared" si="161"/>
        <v>141957</v>
      </c>
      <c r="U1721" s="49">
        <v>141047</v>
      </c>
      <c r="V1721" s="49">
        <v>68046</v>
      </c>
      <c r="W1721" s="49">
        <v>69778</v>
      </c>
      <c r="X1721" s="49">
        <f t="shared" si="158"/>
        <v>-137136</v>
      </c>
      <c r="Y1721" s="49" t="s">
        <v>181</v>
      </c>
      <c r="Z1721" s="53">
        <v>5.1999999999999995E-4</v>
      </c>
      <c r="AB1721" s="53">
        <f t="shared" si="162"/>
        <v>-5.1999999999999995E-4</v>
      </c>
      <c r="AM1721" s="49" t="s">
        <v>3846</v>
      </c>
      <c r="AN1721" s="49" t="s">
        <v>4272</v>
      </c>
    </row>
    <row r="1722" spans="1:40" hidden="1" x14ac:dyDescent="0.2">
      <c r="A1722" s="49" t="s">
        <v>6971</v>
      </c>
      <c r="B1722" s="49" t="s">
        <v>6972</v>
      </c>
      <c r="C1722" s="50" t="s">
        <v>166</v>
      </c>
      <c r="D1722" s="49" t="s">
        <v>437</v>
      </c>
      <c r="E1722" s="49" t="s">
        <v>6973</v>
      </c>
      <c r="F1722" s="49" t="s">
        <v>6316</v>
      </c>
      <c r="G1722" s="49" t="s">
        <v>3962</v>
      </c>
      <c r="H1722" s="49" t="s">
        <v>4285</v>
      </c>
      <c r="I1722" s="51" t="s">
        <v>6974</v>
      </c>
      <c r="J1722" s="49">
        <v>11</v>
      </c>
      <c r="K1722" s="49">
        <v>10000</v>
      </c>
      <c r="L1722" s="49">
        <f t="shared" si="159"/>
        <v>7008</v>
      </c>
      <c r="M1722" s="49">
        <f>L1722*Z1722</f>
        <v>6.23712</v>
      </c>
      <c r="N1722" s="52" t="s">
        <v>243</v>
      </c>
      <c r="P1722" s="49">
        <v>5130</v>
      </c>
      <c r="Q1722" s="49">
        <v>0</v>
      </c>
      <c r="R1722" s="49">
        <v>0</v>
      </c>
      <c r="S1722" s="77">
        <f t="shared" si="160"/>
        <v>5130</v>
      </c>
      <c r="T1722" s="77">
        <f t="shared" si="161"/>
        <v>5130</v>
      </c>
      <c r="U1722" s="49">
        <v>2992</v>
      </c>
      <c r="V1722" s="49">
        <v>1032</v>
      </c>
      <c r="W1722" s="49">
        <v>1032</v>
      </c>
      <c r="X1722" s="49">
        <f t="shared" si="158"/>
        <v>1106</v>
      </c>
      <c r="Y1722" s="49" t="s">
        <v>190</v>
      </c>
      <c r="Z1722" s="53">
        <v>8.8999999999999995E-4</v>
      </c>
      <c r="AB1722" s="53">
        <f t="shared" si="162"/>
        <v>-8.8999999999999995E-4</v>
      </c>
      <c r="AM1722" s="49" t="s">
        <v>3846</v>
      </c>
      <c r="AN1722" s="49" t="s">
        <v>4272</v>
      </c>
    </row>
    <row r="1723" spans="1:40" hidden="1" x14ac:dyDescent="0.2">
      <c r="A1723" s="49" t="s">
        <v>6975</v>
      </c>
      <c r="B1723" s="49" t="s">
        <v>6976</v>
      </c>
      <c r="C1723" s="50" t="s">
        <v>166</v>
      </c>
      <c r="D1723" s="49" t="s">
        <v>437</v>
      </c>
      <c r="E1723" s="49" t="s">
        <v>6977</v>
      </c>
      <c r="F1723" s="49" t="s">
        <v>6316</v>
      </c>
      <c r="G1723" s="49" t="s">
        <v>3962</v>
      </c>
      <c r="H1723" s="49" t="s">
        <v>4285</v>
      </c>
      <c r="I1723" s="51" t="s">
        <v>6978</v>
      </c>
      <c r="J1723" s="49">
        <v>11</v>
      </c>
      <c r="K1723" s="49">
        <v>10000</v>
      </c>
      <c r="L1723" s="49">
        <f t="shared" si="159"/>
        <v>-10093</v>
      </c>
      <c r="N1723" s="52" t="s">
        <v>243</v>
      </c>
      <c r="P1723" s="49">
        <v>10088</v>
      </c>
      <c r="Q1723" s="49">
        <v>0</v>
      </c>
      <c r="R1723" s="49">
        <v>10000</v>
      </c>
      <c r="S1723" s="77">
        <f t="shared" si="160"/>
        <v>10088</v>
      </c>
      <c r="T1723" s="77">
        <f t="shared" si="161"/>
        <v>20088</v>
      </c>
      <c r="U1723" s="49">
        <v>20093</v>
      </c>
      <c r="V1723" s="49">
        <v>8214</v>
      </c>
      <c r="W1723" s="49">
        <v>8640</v>
      </c>
      <c r="X1723" s="49">
        <f t="shared" si="158"/>
        <v>-18219</v>
      </c>
      <c r="Y1723" s="49" t="s">
        <v>181</v>
      </c>
      <c r="Z1723" s="53">
        <v>4.6999999999999999E-4</v>
      </c>
      <c r="AB1723" s="53">
        <f t="shared" si="162"/>
        <v>-4.6999999999999999E-4</v>
      </c>
      <c r="AM1723" s="49" t="s">
        <v>3846</v>
      </c>
      <c r="AN1723" s="49" t="s">
        <v>4272</v>
      </c>
    </row>
    <row r="1724" spans="1:40" hidden="1" x14ac:dyDescent="0.2">
      <c r="A1724" s="49" t="s">
        <v>6979</v>
      </c>
      <c r="B1724" s="49" t="s">
        <v>6980</v>
      </c>
      <c r="C1724" s="50" t="s">
        <v>166</v>
      </c>
      <c r="D1724" s="49" t="s">
        <v>437</v>
      </c>
      <c r="E1724" s="49" t="s">
        <v>6981</v>
      </c>
      <c r="F1724" s="49" t="s">
        <v>6316</v>
      </c>
      <c r="G1724" s="49" t="s">
        <v>3962</v>
      </c>
      <c r="H1724" s="49" t="s">
        <v>4285</v>
      </c>
      <c r="I1724" s="51" t="s">
        <v>6982</v>
      </c>
      <c r="J1724" s="49">
        <v>15</v>
      </c>
      <c r="K1724" s="49">
        <v>10000</v>
      </c>
      <c r="L1724" s="49">
        <f t="shared" si="159"/>
        <v>7925</v>
      </c>
      <c r="M1724" s="49">
        <f>L1724*Z1724</f>
        <v>235.3725</v>
      </c>
      <c r="N1724" s="52" t="s">
        <v>243</v>
      </c>
      <c r="P1724" s="49">
        <v>8617</v>
      </c>
      <c r="Q1724" s="49">
        <v>0</v>
      </c>
      <c r="R1724" s="49">
        <v>0</v>
      </c>
      <c r="S1724" s="77">
        <f t="shared" si="160"/>
        <v>8617</v>
      </c>
      <c r="T1724" s="77">
        <f t="shared" si="161"/>
        <v>8617</v>
      </c>
      <c r="U1724" s="49">
        <v>2075</v>
      </c>
      <c r="V1724" s="49">
        <v>1599</v>
      </c>
      <c r="W1724" s="49">
        <v>1599</v>
      </c>
      <c r="X1724" s="49">
        <f t="shared" si="158"/>
        <v>4943</v>
      </c>
      <c r="Y1724" s="49" t="s">
        <v>190</v>
      </c>
      <c r="Z1724" s="53">
        <v>2.9700000000000001E-2</v>
      </c>
      <c r="AB1724" s="53">
        <f t="shared" si="162"/>
        <v>-2.9700000000000001E-2</v>
      </c>
      <c r="AM1724" s="49" t="s">
        <v>3846</v>
      </c>
      <c r="AN1724" s="49" t="s">
        <v>4272</v>
      </c>
    </row>
    <row r="1725" spans="1:40" hidden="1" x14ac:dyDescent="0.2">
      <c r="A1725" s="49" t="s">
        <v>6983</v>
      </c>
      <c r="B1725" s="49" t="s">
        <v>6984</v>
      </c>
      <c r="C1725" s="50" t="s">
        <v>166</v>
      </c>
      <c r="D1725" s="49" t="s">
        <v>403</v>
      </c>
      <c r="E1725" s="49" t="s">
        <v>6985</v>
      </c>
      <c r="F1725" s="49" t="s">
        <v>6316</v>
      </c>
      <c r="G1725" s="49" t="s">
        <v>3962</v>
      </c>
      <c r="H1725" s="49" t="s">
        <v>4285</v>
      </c>
      <c r="I1725" s="51" t="s">
        <v>6986</v>
      </c>
      <c r="J1725" s="49">
        <v>11</v>
      </c>
      <c r="K1725" s="49">
        <v>10000</v>
      </c>
      <c r="L1725" s="49">
        <f t="shared" si="159"/>
        <v>-102861</v>
      </c>
      <c r="N1725" s="52" t="s">
        <v>243</v>
      </c>
      <c r="P1725" s="49">
        <v>271911</v>
      </c>
      <c r="Q1725" s="49">
        <v>0</v>
      </c>
      <c r="R1725" s="49">
        <v>0</v>
      </c>
      <c r="S1725" s="77">
        <f t="shared" si="160"/>
        <v>271911</v>
      </c>
      <c r="T1725" s="77">
        <f t="shared" si="161"/>
        <v>271911</v>
      </c>
      <c r="U1725" s="49">
        <v>112861</v>
      </c>
      <c r="V1725" s="49">
        <v>49041</v>
      </c>
      <c r="W1725" s="49">
        <v>52396</v>
      </c>
      <c r="X1725" s="49">
        <f t="shared" si="158"/>
        <v>110009</v>
      </c>
      <c r="Y1725" s="49" t="s">
        <v>190</v>
      </c>
      <c r="Z1725" s="53">
        <v>7.6000000000000004E-4</v>
      </c>
      <c r="AB1725" s="53">
        <f t="shared" si="162"/>
        <v>-7.6000000000000004E-4</v>
      </c>
      <c r="AM1725" s="49" t="s">
        <v>3846</v>
      </c>
      <c r="AN1725" s="49" t="s">
        <v>4272</v>
      </c>
    </row>
    <row r="1726" spans="1:40" ht="60" hidden="1" x14ac:dyDescent="0.2">
      <c r="A1726" s="49" t="s">
        <v>6987</v>
      </c>
      <c r="B1726" s="49" t="s">
        <v>6988</v>
      </c>
      <c r="C1726" s="50" t="s">
        <v>166</v>
      </c>
      <c r="D1726" s="49" t="s">
        <v>403</v>
      </c>
      <c r="E1726" s="49" t="s">
        <v>6989</v>
      </c>
      <c r="F1726" s="49" t="s">
        <v>6316</v>
      </c>
      <c r="G1726" s="49" t="s">
        <v>3962</v>
      </c>
      <c r="H1726" s="49" t="s">
        <v>4285</v>
      </c>
      <c r="I1726" s="51" t="s">
        <v>6990</v>
      </c>
      <c r="J1726" s="49">
        <v>11</v>
      </c>
      <c r="K1726" s="49">
        <v>10000</v>
      </c>
      <c r="L1726" s="49">
        <f t="shared" si="159"/>
        <v>10000</v>
      </c>
      <c r="M1726" s="49">
        <f>L1726*Z1726</f>
        <v>8.9</v>
      </c>
      <c r="N1726" s="52" t="s">
        <v>243</v>
      </c>
      <c r="O1726" s="52" t="s">
        <v>504</v>
      </c>
      <c r="P1726" s="49">
        <v>702</v>
      </c>
      <c r="Q1726" s="49">
        <v>0</v>
      </c>
      <c r="R1726" s="49">
        <v>0</v>
      </c>
      <c r="S1726" s="77">
        <f t="shared" si="160"/>
        <v>702</v>
      </c>
      <c r="T1726" s="77">
        <f t="shared" si="161"/>
        <v>702</v>
      </c>
      <c r="U1726" s="49">
        <v>0</v>
      </c>
      <c r="V1726" s="49">
        <v>0</v>
      </c>
      <c r="W1726" s="49">
        <v>0</v>
      </c>
      <c r="X1726" s="49">
        <f t="shared" si="158"/>
        <v>702</v>
      </c>
      <c r="Y1726" s="49" t="s">
        <v>190</v>
      </c>
      <c r="Z1726" s="53">
        <v>8.8999999999999995E-4</v>
      </c>
      <c r="AB1726" s="53">
        <f t="shared" si="162"/>
        <v>-8.8999999999999995E-4</v>
      </c>
      <c r="AM1726" s="49" t="s">
        <v>3846</v>
      </c>
      <c r="AN1726" s="49" t="s">
        <v>4272</v>
      </c>
    </row>
    <row r="1727" spans="1:40" hidden="1" x14ac:dyDescent="0.2">
      <c r="A1727" s="49" t="s">
        <v>6991</v>
      </c>
      <c r="B1727" s="49" t="s">
        <v>6992</v>
      </c>
      <c r="C1727" s="50" t="s">
        <v>166</v>
      </c>
      <c r="D1727" s="49" t="s">
        <v>437</v>
      </c>
      <c r="E1727" s="49" t="s">
        <v>6993</v>
      </c>
      <c r="F1727" s="49" t="s">
        <v>6316</v>
      </c>
      <c r="G1727" s="49" t="s">
        <v>3962</v>
      </c>
      <c r="H1727" s="49" t="s">
        <v>4285</v>
      </c>
      <c r="I1727" s="51" t="s">
        <v>6994</v>
      </c>
      <c r="J1727" s="49">
        <v>11</v>
      </c>
      <c r="K1727" s="49">
        <v>10000</v>
      </c>
      <c r="L1727" s="49">
        <f t="shared" si="159"/>
        <v>7466</v>
      </c>
      <c r="M1727" s="49">
        <f>L1727*Z1727</f>
        <v>2.6877600000000004</v>
      </c>
      <c r="N1727" s="52" t="s">
        <v>243</v>
      </c>
      <c r="P1727" s="49">
        <v>4110</v>
      </c>
      <c r="Q1727" s="49">
        <v>0</v>
      </c>
      <c r="R1727" s="49">
        <v>0</v>
      </c>
      <c r="S1727" s="77">
        <f t="shared" si="160"/>
        <v>4110</v>
      </c>
      <c r="T1727" s="77">
        <f t="shared" si="161"/>
        <v>4110</v>
      </c>
      <c r="U1727" s="49">
        <v>2534</v>
      </c>
      <c r="V1727" s="49">
        <v>594</v>
      </c>
      <c r="W1727" s="49">
        <v>594</v>
      </c>
      <c r="X1727" s="49">
        <f t="shared" si="158"/>
        <v>982</v>
      </c>
      <c r="Y1727" s="49" t="s">
        <v>190</v>
      </c>
      <c r="Z1727" s="53">
        <v>3.6000000000000002E-4</v>
      </c>
      <c r="AB1727" s="53">
        <f t="shared" si="162"/>
        <v>-3.6000000000000002E-4</v>
      </c>
      <c r="AM1727" s="49" t="s">
        <v>3846</v>
      </c>
      <c r="AN1727" s="49" t="s">
        <v>4272</v>
      </c>
    </row>
    <row r="1728" spans="1:40" hidden="1" x14ac:dyDescent="0.2">
      <c r="A1728" s="49" t="s">
        <v>6995</v>
      </c>
      <c r="B1728" s="49" t="s">
        <v>6996</v>
      </c>
      <c r="C1728" s="50" t="s">
        <v>166</v>
      </c>
      <c r="D1728" s="49" t="s">
        <v>403</v>
      </c>
      <c r="E1728" s="49" t="s">
        <v>6997</v>
      </c>
      <c r="F1728" s="49" t="s">
        <v>6316</v>
      </c>
      <c r="G1728" s="49" t="s">
        <v>3962</v>
      </c>
      <c r="H1728" s="49" t="s">
        <v>4285</v>
      </c>
      <c r="I1728" s="51" t="s">
        <v>6998</v>
      </c>
      <c r="J1728" s="49">
        <v>11</v>
      </c>
      <c r="K1728" s="49">
        <v>10000</v>
      </c>
      <c r="L1728" s="49">
        <f t="shared" si="159"/>
        <v>-12782</v>
      </c>
      <c r="N1728" s="52" t="s">
        <v>243</v>
      </c>
      <c r="P1728" s="49">
        <v>16785</v>
      </c>
      <c r="Q1728" s="49">
        <v>0</v>
      </c>
      <c r="R1728" s="49">
        <v>10000</v>
      </c>
      <c r="S1728" s="77">
        <f t="shared" si="160"/>
        <v>16785</v>
      </c>
      <c r="T1728" s="77">
        <f t="shared" si="161"/>
        <v>26785</v>
      </c>
      <c r="U1728" s="49">
        <v>22782</v>
      </c>
      <c r="V1728" s="49">
        <v>12866</v>
      </c>
      <c r="W1728" s="49">
        <v>12750</v>
      </c>
      <c r="X1728" s="49">
        <f t="shared" si="158"/>
        <v>-18863</v>
      </c>
      <c r="Y1728" s="49" t="s">
        <v>181</v>
      </c>
      <c r="Z1728" s="53">
        <v>5.5000000000000003E-4</v>
      </c>
      <c r="AB1728" s="53">
        <f t="shared" si="162"/>
        <v>-5.5000000000000003E-4</v>
      </c>
      <c r="AM1728" s="49" t="s">
        <v>3846</v>
      </c>
      <c r="AN1728" s="49" t="s">
        <v>4272</v>
      </c>
    </row>
    <row r="1729" spans="1:40" hidden="1" x14ac:dyDescent="0.2">
      <c r="A1729" s="49" t="s">
        <v>6999</v>
      </c>
      <c r="B1729" s="49" t="s">
        <v>7000</v>
      </c>
      <c r="C1729" s="50" t="s">
        <v>166</v>
      </c>
      <c r="D1729" s="49" t="s">
        <v>437</v>
      </c>
      <c r="E1729" s="49" t="s">
        <v>7001</v>
      </c>
      <c r="F1729" s="49" t="s">
        <v>6316</v>
      </c>
      <c r="G1729" s="49" t="s">
        <v>3962</v>
      </c>
      <c r="H1729" s="49" t="s">
        <v>4285</v>
      </c>
      <c r="I1729" s="51" t="s">
        <v>7002</v>
      </c>
      <c r="J1729" s="49">
        <v>11</v>
      </c>
      <c r="K1729" s="49">
        <v>10000</v>
      </c>
      <c r="L1729" s="49">
        <f t="shared" si="159"/>
        <v>5188</v>
      </c>
      <c r="M1729" s="82"/>
      <c r="N1729" s="52" t="s">
        <v>243</v>
      </c>
      <c r="P1729" s="49">
        <v>2003</v>
      </c>
      <c r="Q1729" s="49">
        <v>0</v>
      </c>
      <c r="R1729" s="49">
        <v>10000</v>
      </c>
      <c r="S1729" s="77">
        <f t="shared" si="160"/>
        <v>2003</v>
      </c>
      <c r="T1729" s="77">
        <f t="shared" si="161"/>
        <v>12003</v>
      </c>
      <c r="U1729" s="49">
        <v>4812</v>
      </c>
      <c r="V1729" s="49">
        <v>3656</v>
      </c>
      <c r="W1729" s="49">
        <v>3641</v>
      </c>
      <c r="X1729" s="49">
        <f t="shared" ref="X1729:X1792" si="163">P1729-(U1729+V1729)</f>
        <v>-6465</v>
      </c>
      <c r="Y1729" s="49" t="s">
        <v>181</v>
      </c>
      <c r="Z1729" s="53">
        <v>7.5000000000000002E-4</v>
      </c>
      <c r="AB1729" s="53">
        <f t="shared" si="162"/>
        <v>-7.5000000000000002E-4</v>
      </c>
      <c r="AM1729" s="49" t="s">
        <v>3846</v>
      </c>
      <c r="AN1729" s="49" t="s">
        <v>4272</v>
      </c>
    </row>
    <row r="1730" spans="1:40" hidden="1" x14ac:dyDescent="0.2">
      <c r="A1730" s="49" t="s">
        <v>7003</v>
      </c>
      <c r="B1730" s="49" t="s">
        <v>7004</v>
      </c>
      <c r="C1730" s="50" t="s">
        <v>166</v>
      </c>
      <c r="D1730" s="49" t="s">
        <v>403</v>
      </c>
      <c r="E1730" s="49" t="s">
        <v>7005</v>
      </c>
      <c r="F1730" s="49" t="s">
        <v>6316</v>
      </c>
      <c r="G1730" s="49" t="s">
        <v>3962</v>
      </c>
      <c r="H1730" s="49" t="s">
        <v>4285</v>
      </c>
      <c r="I1730" s="51" t="s">
        <v>7006</v>
      </c>
      <c r="J1730" s="49">
        <v>11</v>
      </c>
      <c r="K1730" s="49">
        <v>10000</v>
      </c>
      <c r="L1730" s="49">
        <f t="shared" ref="L1730:L1793" si="164">K1730-U1730</f>
        <v>2960</v>
      </c>
      <c r="M1730" s="82"/>
      <c r="N1730" s="52" t="s">
        <v>243</v>
      </c>
      <c r="P1730" s="49">
        <v>5532</v>
      </c>
      <c r="Q1730" s="49">
        <v>0</v>
      </c>
      <c r="R1730" s="49">
        <v>0</v>
      </c>
      <c r="S1730" s="77">
        <f t="shared" ref="S1730:S1793" si="165">P1730+Q1730</f>
        <v>5532</v>
      </c>
      <c r="T1730" s="77">
        <f t="shared" ref="T1730:T1793" si="166">P1730+Q1730+R1730</f>
        <v>5532</v>
      </c>
      <c r="U1730" s="49">
        <v>7040</v>
      </c>
      <c r="V1730" s="49">
        <v>2445</v>
      </c>
      <c r="W1730" s="49">
        <v>2448</v>
      </c>
      <c r="X1730" s="49">
        <f t="shared" si="163"/>
        <v>-3953</v>
      </c>
      <c r="Y1730" s="49" t="s">
        <v>181</v>
      </c>
      <c r="Z1730" s="53">
        <v>4.2999999999999999E-4</v>
      </c>
      <c r="AB1730" s="53">
        <f t="shared" ref="AB1730:AB1793" si="167">AA1730-Z1730</f>
        <v>-4.2999999999999999E-4</v>
      </c>
      <c r="AM1730" s="49" t="s">
        <v>3846</v>
      </c>
      <c r="AN1730" s="49" t="s">
        <v>4272</v>
      </c>
    </row>
    <row r="1731" spans="1:40" hidden="1" x14ac:dyDescent="0.2">
      <c r="A1731" s="49" t="s">
        <v>7007</v>
      </c>
      <c r="B1731" s="49" t="s">
        <v>7008</v>
      </c>
      <c r="C1731" s="50" t="s">
        <v>166</v>
      </c>
      <c r="D1731" s="49" t="s">
        <v>437</v>
      </c>
      <c r="E1731" s="49" t="s">
        <v>7009</v>
      </c>
      <c r="F1731" s="49" t="s">
        <v>6316</v>
      </c>
      <c r="G1731" s="49" t="s">
        <v>3962</v>
      </c>
      <c r="H1731" s="49" t="s">
        <v>4285</v>
      </c>
      <c r="I1731" s="51" t="s">
        <v>7010</v>
      </c>
      <c r="J1731" s="49">
        <v>11</v>
      </c>
      <c r="K1731" s="49">
        <v>10000</v>
      </c>
      <c r="L1731" s="49">
        <f t="shared" si="164"/>
        <v>10000</v>
      </c>
      <c r="M1731" s="49">
        <f>L1731*Z1731</f>
        <v>9</v>
      </c>
      <c r="N1731" s="52" t="s">
        <v>243</v>
      </c>
      <c r="P1731" s="49">
        <v>0</v>
      </c>
      <c r="Q1731" s="49">
        <v>0</v>
      </c>
      <c r="R1731" s="49">
        <v>0</v>
      </c>
      <c r="S1731" s="77">
        <f t="shared" si="165"/>
        <v>0</v>
      </c>
      <c r="T1731" s="77">
        <f t="shared" si="166"/>
        <v>0</v>
      </c>
      <c r="U1731" s="49">
        <v>0</v>
      </c>
      <c r="V1731" s="49">
        <v>0</v>
      </c>
      <c r="W1731" s="49">
        <v>0</v>
      </c>
      <c r="X1731" s="49">
        <f t="shared" si="163"/>
        <v>0</v>
      </c>
      <c r="Y1731" s="49" t="s">
        <v>174</v>
      </c>
      <c r="Z1731" s="53">
        <v>8.9999999999999998E-4</v>
      </c>
      <c r="AB1731" s="53">
        <f t="shared" si="167"/>
        <v>-8.9999999999999998E-4</v>
      </c>
      <c r="AM1731" s="49" t="s">
        <v>3846</v>
      </c>
      <c r="AN1731" s="49" t="s">
        <v>4272</v>
      </c>
    </row>
    <row r="1732" spans="1:40" hidden="1" x14ac:dyDescent="0.2">
      <c r="A1732" s="49" t="s">
        <v>7011</v>
      </c>
      <c r="B1732" s="49" t="s">
        <v>7012</v>
      </c>
      <c r="C1732" s="50" t="s">
        <v>166</v>
      </c>
      <c r="D1732" s="49" t="s">
        <v>437</v>
      </c>
      <c r="E1732" s="49" t="s">
        <v>7013</v>
      </c>
      <c r="F1732" s="49" t="s">
        <v>6316</v>
      </c>
      <c r="G1732" s="49" t="s">
        <v>3962</v>
      </c>
      <c r="H1732" s="49" t="s">
        <v>4285</v>
      </c>
      <c r="I1732" s="51" t="s">
        <v>7014</v>
      </c>
      <c r="J1732" s="49">
        <v>11</v>
      </c>
      <c r="K1732" s="49">
        <v>10000</v>
      </c>
      <c r="L1732" s="49">
        <f t="shared" si="164"/>
        <v>-9399</v>
      </c>
      <c r="N1732" s="52" t="s">
        <v>243</v>
      </c>
      <c r="P1732" s="49">
        <v>34331</v>
      </c>
      <c r="Q1732" s="49">
        <v>0</v>
      </c>
      <c r="R1732" s="49">
        <v>0</v>
      </c>
      <c r="S1732" s="77">
        <f t="shared" si="165"/>
        <v>34331</v>
      </c>
      <c r="T1732" s="77">
        <f t="shared" si="166"/>
        <v>34331</v>
      </c>
      <c r="U1732" s="49">
        <v>19399</v>
      </c>
      <c r="V1732" s="49">
        <v>11129</v>
      </c>
      <c r="W1732" s="49">
        <v>11179</v>
      </c>
      <c r="X1732" s="49">
        <f t="shared" si="163"/>
        <v>3803</v>
      </c>
      <c r="Y1732" s="49" t="s">
        <v>190</v>
      </c>
      <c r="Z1732" s="53">
        <v>3.6000000000000002E-4</v>
      </c>
      <c r="AB1732" s="53">
        <f t="shared" si="167"/>
        <v>-3.6000000000000002E-4</v>
      </c>
      <c r="AM1732" s="49" t="s">
        <v>3846</v>
      </c>
      <c r="AN1732" s="49" t="s">
        <v>4272</v>
      </c>
    </row>
    <row r="1733" spans="1:40" hidden="1" x14ac:dyDescent="0.2">
      <c r="A1733" s="49" t="s">
        <v>7015</v>
      </c>
      <c r="B1733" s="49" t="s">
        <v>7016</v>
      </c>
      <c r="C1733" s="50" t="s">
        <v>166</v>
      </c>
      <c r="D1733" s="49" t="s">
        <v>403</v>
      </c>
      <c r="E1733" s="49" t="s">
        <v>7017</v>
      </c>
      <c r="F1733" s="49" t="s">
        <v>6316</v>
      </c>
      <c r="G1733" s="49" t="s">
        <v>3962</v>
      </c>
      <c r="H1733" s="49" t="s">
        <v>4285</v>
      </c>
      <c r="I1733" s="51" t="s">
        <v>7018</v>
      </c>
      <c r="J1733" s="49">
        <v>11</v>
      </c>
      <c r="K1733" s="49">
        <v>10000</v>
      </c>
      <c r="L1733" s="49">
        <f t="shared" si="164"/>
        <v>-269029</v>
      </c>
      <c r="N1733" s="52" t="s">
        <v>243</v>
      </c>
      <c r="P1733" s="49">
        <v>150644</v>
      </c>
      <c r="Q1733" s="49">
        <v>0</v>
      </c>
      <c r="R1733" s="49">
        <v>150000</v>
      </c>
      <c r="S1733" s="77">
        <f t="shared" si="165"/>
        <v>150644</v>
      </c>
      <c r="T1733" s="77">
        <f t="shared" si="166"/>
        <v>300644</v>
      </c>
      <c r="U1733" s="49">
        <v>279029</v>
      </c>
      <c r="V1733" s="49">
        <v>141681</v>
      </c>
      <c r="W1733" s="49">
        <v>139550</v>
      </c>
      <c r="X1733" s="49">
        <f t="shared" si="163"/>
        <v>-270066</v>
      </c>
      <c r="Y1733" s="49" t="s">
        <v>181</v>
      </c>
      <c r="Z1733" s="53">
        <v>5.9000000000000003E-4</v>
      </c>
      <c r="AB1733" s="53">
        <f t="shared" si="167"/>
        <v>-5.9000000000000003E-4</v>
      </c>
      <c r="AM1733" s="49" t="s">
        <v>3846</v>
      </c>
      <c r="AN1733" s="49" t="s">
        <v>4272</v>
      </c>
    </row>
    <row r="1734" spans="1:40" hidden="1" x14ac:dyDescent="0.2">
      <c r="A1734" s="49" t="s">
        <v>7019</v>
      </c>
      <c r="B1734" s="49" t="s">
        <v>7020</v>
      </c>
      <c r="C1734" s="50" t="s">
        <v>166</v>
      </c>
      <c r="D1734" s="49" t="s">
        <v>437</v>
      </c>
      <c r="E1734" s="49" t="s">
        <v>7021</v>
      </c>
      <c r="F1734" s="49" t="s">
        <v>6316</v>
      </c>
      <c r="G1734" s="49" t="s">
        <v>3962</v>
      </c>
      <c r="H1734" s="49" t="s">
        <v>4627</v>
      </c>
      <c r="I1734" s="51" t="s">
        <v>7022</v>
      </c>
      <c r="J1734" s="49">
        <v>15</v>
      </c>
      <c r="K1734" s="49">
        <v>50000</v>
      </c>
      <c r="L1734" s="49">
        <f t="shared" si="164"/>
        <v>49715</v>
      </c>
      <c r="M1734" s="49">
        <f>L1734*Z1734</f>
        <v>273.4325</v>
      </c>
      <c r="N1734" s="52" t="s">
        <v>243</v>
      </c>
      <c r="P1734" s="49">
        <v>49278</v>
      </c>
      <c r="Q1734" s="49">
        <v>0</v>
      </c>
      <c r="R1734" s="49">
        <v>0</v>
      </c>
      <c r="S1734" s="77">
        <f t="shared" si="165"/>
        <v>49278</v>
      </c>
      <c r="T1734" s="77">
        <f t="shared" si="166"/>
        <v>49278</v>
      </c>
      <c r="U1734" s="49">
        <v>285</v>
      </c>
      <c r="V1734" s="49">
        <v>174</v>
      </c>
      <c r="W1734" s="49">
        <v>174</v>
      </c>
      <c r="X1734" s="49">
        <f t="shared" si="163"/>
        <v>48819</v>
      </c>
      <c r="Y1734" s="49" t="s">
        <v>190</v>
      </c>
      <c r="Z1734" s="53">
        <v>5.4999999999999997E-3</v>
      </c>
      <c r="AB1734" s="53">
        <f t="shared" si="167"/>
        <v>-5.4999999999999997E-3</v>
      </c>
      <c r="AM1734" s="49" t="s">
        <v>3846</v>
      </c>
      <c r="AN1734" s="49" t="s">
        <v>4272</v>
      </c>
    </row>
    <row r="1735" spans="1:40" hidden="1" x14ac:dyDescent="0.2">
      <c r="A1735" s="49" t="s">
        <v>7023</v>
      </c>
      <c r="B1735" s="49" t="s">
        <v>7024</v>
      </c>
      <c r="C1735" s="50" t="s">
        <v>166</v>
      </c>
      <c r="D1735" s="49" t="s">
        <v>437</v>
      </c>
      <c r="E1735" s="49" t="s">
        <v>7025</v>
      </c>
      <c r="F1735" s="49" t="s">
        <v>6316</v>
      </c>
      <c r="G1735" s="49" t="s">
        <v>3962</v>
      </c>
      <c r="H1735" s="49" t="s">
        <v>4285</v>
      </c>
      <c r="I1735" s="51" t="s">
        <v>7026</v>
      </c>
      <c r="J1735" s="49">
        <v>11</v>
      </c>
      <c r="K1735" s="49">
        <v>5000</v>
      </c>
      <c r="L1735" s="49">
        <f t="shared" si="164"/>
        <v>5000</v>
      </c>
      <c r="M1735" s="49">
        <f>L1735*Z1735</f>
        <v>21</v>
      </c>
      <c r="N1735" s="52" t="s">
        <v>243</v>
      </c>
      <c r="P1735" s="49">
        <v>0</v>
      </c>
      <c r="Q1735" s="49">
        <v>0</v>
      </c>
      <c r="R1735" s="49">
        <v>0</v>
      </c>
      <c r="S1735" s="77">
        <f t="shared" si="165"/>
        <v>0</v>
      </c>
      <c r="T1735" s="77">
        <f t="shared" si="166"/>
        <v>0</v>
      </c>
      <c r="U1735" s="49">
        <v>0</v>
      </c>
      <c r="V1735" s="49">
        <v>0</v>
      </c>
      <c r="W1735" s="49">
        <v>0</v>
      </c>
      <c r="X1735" s="49">
        <f t="shared" si="163"/>
        <v>0</v>
      </c>
      <c r="Y1735" s="49" t="s">
        <v>174</v>
      </c>
      <c r="Z1735" s="53">
        <v>4.1999999999999997E-3</v>
      </c>
      <c r="AB1735" s="53">
        <f t="shared" si="167"/>
        <v>-4.1999999999999997E-3</v>
      </c>
      <c r="AM1735" s="49" t="s">
        <v>3846</v>
      </c>
      <c r="AN1735" s="49" t="s">
        <v>4272</v>
      </c>
    </row>
    <row r="1736" spans="1:40" ht="60" hidden="1" x14ac:dyDescent="0.2">
      <c r="A1736" s="49" t="s">
        <v>7027</v>
      </c>
      <c r="B1736" s="49" t="s">
        <v>7028</v>
      </c>
      <c r="C1736" s="50" t="s">
        <v>166</v>
      </c>
      <c r="D1736" s="49" t="s">
        <v>437</v>
      </c>
      <c r="E1736" s="49" t="s">
        <v>7029</v>
      </c>
      <c r="F1736" s="49" t="s">
        <v>6316</v>
      </c>
      <c r="G1736" s="49" t="s">
        <v>3962</v>
      </c>
      <c r="H1736" s="49" t="s">
        <v>4285</v>
      </c>
      <c r="I1736" s="51" t="s">
        <v>7030</v>
      </c>
      <c r="J1736" s="49">
        <v>11</v>
      </c>
      <c r="K1736" s="49">
        <v>10000</v>
      </c>
      <c r="L1736" s="49">
        <f t="shared" si="164"/>
        <v>9720</v>
      </c>
      <c r="M1736" s="49">
        <f>L1736*Z1736</f>
        <v>5.1516000000000002</v>
      </c>
      <c r="N1736" s="52" t="s">
        <v>243</v>
      </c>
      <c r="O1736" s="52" t="s">
        <v>504</v>
      </c>
      <c r="P1736" s="49">
        <v>9154</v>
      </c>
      <c r="Q1736" s="49">
        <v>0</v>
      </c>
      <c r="R1736" s="49">
        <v>0</v>
      </c>
      <c r="S1736" s="77">
        <f t="shared" si="165"/>
        <v>9154</v>
      </c>
      <c r="T1736" s="77">
        <f t="shared" si="166"/>
        <v>9154</v>
      </c>
      <c r="U1736" s="49">
        <v>280</v>
      </c>
      <c r="V1736" s="49">
        <v>42</v>
      </c>
      <c r="W1736" s="49">
        <v>42</v>
      </c>
      <c r="X1736" s="49">
        <f t="shared" si="163"/>
        <v>8832</v>
      </c>
      <c r="Y1736" s="49" t="s">
        <v>190</v>
      </c>
      <c r="Z1736" s="53">
        <v>5.2999999999999998E-4</v>
      </c>
      <c r="AB1736" s="53">
        <f t="shared" si="167"/>
        <v>-5.2999999999999998E-4</v>
      </c>
      <c r="AM1736" s="49" t="s">
        <v>3846</v>
      </c>
      <c r="AN1736" s="49" t="s">
        <v>4272</v>
      </c>
    </row>
    <row r="1737" spans="1:40" hidden="1" x14ac:dyDescent="0.2">
      <c r="A1737" s="49" t="s">
        <v>7031</v>
      </c>
      <c r="B1737" s="49" t="s">
        <v>7032</v>
      </c>
      <c r="C1737" s="50" t="s">
        <v>166</v>
      </c>
      <c r="D1737" s="49" t="s">
        <v>403</v>
      </c>
      <c r="E1737" s="49" t="s">
        <v>7033</v>
      </c>
      <c r="F1737" s="49" t="s">
        <v>6316</v>
      </c>
      <c r="G1737" s="49" t="s">
        <v>3962</v>
      </c>
      <c r="H1737" s="49" t="s">
        <v>4285</v>
      </c>
      <c r="I1737" s="51" t="s">
        <v>7034</v>
      </c>
      <c r="J1737" s="49">
        <v>11</v>
      </c>
      <c r="K1737" s="49">
        <v>10000</v>
      </c>
      <c r="L1737" s="49">
        <f t="shared" si="164"/>
        <v>-12713</v>
      </c>
      <c r="N1737" s="52" t="s">
        <v>243</v>
      </c>
      <c r="P1737" s="49">
        <v>40611</v>
      </c>
      <c r="Q1737" s="49">
        <v>0</v>
      </c>
      <c r="R1737" s="49">
        <v>0</v>
      </c>
      <c r="S1737" s="77">
        <f t="shared" si="165"/>
        <v>40611</v>
      </c>
      <c r="T1737" s="77">
        <f t="shared" si="166"/>
        <v>40611</v>
      </c>
      <c r="U1737" s="49">
        <v>22713</v>
      </c>
      <c r="V1737" s="49">
        <v>10860</v>
      </c>
      <c r="W1737" s="49">
        <v>11101</v>
      </c>
      <c r="X1737" s="49">
        <f t="shared" si="163"/>
        <v>7038</v>
      </c>
      <c r="Y1737" s="49" t="s">
        <v>190</v>
      </c>
      <c r="Z1737" s="53">
        <v>8.8000000000000003E-4</v>
      </c>
      <c r="AB1737" s="53">
        <f t="shared" si="167"/>
        <v>-8.8000000000000003E-4</v>
      </c>
      <c r="AM1737" s="49" t="s">
        <v>3846</v>
      </c>
      <c r="AN1737" s="49" t="s">
        <v>4272</v>
      </c>
    </row>
    <row r="1738" spans="1:40" hidden="1" x14ac:dyDescent="0.2">
      <c r="A1738" s="49" t="s">
        <v>7035</v>
      </c>
      <c r="B1738" s="49" t="s">
        <v>7036</v>
      </c>
      <c r="C1738" s="50" t="s">
        <v>166</v>
      </c>
      <c r="D1738" s="49" t="s">
        <v>403</v>
      </c>
      <c r="E1738" s="49" t="s">
        <v>7037</v>
      </c>
      <c r="F1738" s="49" t="s">
        <v>6316</v>
      </c>
      <c r="G1738" s="49" t="s">
        <v>3962</v>
      </c>
      <c r="H1738" s="49" t="s">
        <v>4285</v>
      </c>
      <c r="I1738" s="51" t="s">
        <v>7038</v>
      </c>
      <c r="J1738" s="49">
        <v>11</v>
      </c>
      <c r="K1738" s="49">
        <v>10000</v>
      </c>
      <c r="L1738" s="49">
        <f t="shared" si="164"/>
        <v>-186</v>
      </c>
      <c r="N1738" s="52" t="s">
        <v>243</v>
      </c>
      <c r="P1738" s="49">
        <v>15123</v>
      </c>
      <c r="Q1738" s="49">
        <v>0</v>
      </c>
      <c r="R1738" s="49">
        <v>0</v>
      </c>
      <c r="S1738" s="77">
        <f t="shared" si="165"/>
        <v>15123</v>
      </c>
      <c r="T1738" s="77">
        <f t="shared" si="166"/>
        <v>15123</v>
      </c>
      <c r="U1738" s="49">
        <v>10186</v>
      </c>
      <c r="V1738" s="49">
        <v>4297</v>
      </c>
      <c r="W1738" s="49">
        <v>3835</v>
      </c>
      <c r="X1738" s="49">
        <f t="shared" si="163"/>
        <v>640</v>
      </c>
      <c r="Y1738" s="49" t="s">
        <v>190</v>
      </c>
      <c r="Z1738" s="53">
        <v>8.4000000000000003E-4</v>
      </c>
      <c r="AB1738" s="53">
        <f t="shared" si="167"/>
        <v>-8.4000000000000003E-4</v>
      </c>
      <c r="AM1738" s="49" t="s">
        <v>3846</v>
      </c>
      <c r="AN1738" s="49" t="s">
        <v>4272</v>
      </c>
    </row>
    <row r="1739" spans="1:40" hidden="1" x14ac:dyDescent="0.2">
      <c r="A1739" s="49" t="s">
        <v>7039</v>
      </c>
      <c r="B1739" s="49" t="s">
        <v>7040</v>
      </c>
      <c r="C1739" s="50" t="s">
        <v>166</v>
      </c>
      <c r="D1739" s="49" t="s">
        <v>437</v>
      </c>
      <c r="E1739" s="49" t="s">
        <v>7041</v>
      </c>
      <c r="F1739" s="49" t="s">
        <v>6316</v>
      </c>
      <c r="G1739" s="49" t="s">
        <v>3962</v>
      </c>
      <c r="H1739" s="49" t="s">
        <v>4285</v>
      </c>
      <c r="I1739" s="51" t="s">
        <v>7042</v>
      </c>
      <c r="J1739" s="49">
        <v>11</v>
      </c>
      <c r="K1739" s="49">
        <v>10000</v>
      </c>
      <c r="L1739" s="49">
        <f t="shared" si="164"/>
        <v>6714</v>
      </c>
      <c r="M1739" s="49">
        <f>L1739*Z1739</f>
        <v>4.6326599999999996</v>
      </c>
      <c r="N1739" s="52" t="s">
        <v>243</v>
      </c>
      <c r="P1739" s="49">
        <v>5864</v>
      </c>
      <c r="Q1739" s="49">
        <v>0</v>
      </c>
      <c r="R1739" s="49">
        <v>0</v>
      </c>
      <c r="S1739" s="77">
        <f t="shared" si="165"/>
        <v>5864</v>
      </c>
      <c r="T1739" s="77">
        <f t="shared" si="166"/>
        <v>5864</v>
      </c>
      <c r="U1739" s="49">
        <v>3286</v>
      </c>
      <c r="V1739" s="49">
        <v>1761</v>
      </c>
      <c r="W1739" s="49">
        <v>1773</v>
      </c>
      <c r="X1739" s="49">
        <f t="shared" si="163"/>
        <v>817</v>
      </c>
      <c r="Y1739" s="49" t="s">
        <v>190</v>
      </c>
      <c r="Z1739" s="53">
        <v>6.8999999999999997E-4</v>
      </c>
      <c r="AB1739" s="53">
        <f t="shared" si="167"/>
        <v>-6.8999999999999997E-4</v>
      </c>
      <c r="AM1739" s="49" t="s">
        <v>3846</v>
      </c>
      <c r="AN1739" s="49" t="s">
        <v>4272</v>
      </c>
    </row>
    <row r="1740" spans="1:40" hidden="1" x14ac:dyDescent="0.2">
      <c r="A1740" s="49" t="s">
        <v>7043</v>
      </c>
      <c r="B1740" s="49" t="s">
        <v>7044</v>
      </c>
      <c r="C1740" s="50" t="s">
        <v>166</v>
      </c>
      <c r="D1740" s="49" t="s">
        <v>437</v>
      </c>
      <c r="E1740" s="49" t="s">
        <v>7045</v>
      </c>
      <c r="F1740" s="49" t="s">
        <v>6316</v>
      </c>
      <c r="G1740" s="49" t="s">
        <v>3962</v>
      </c>
      <c r="H1740" s="49" t="s">
        <v>4285</v>
      </c>
      <c r="I1740" s="51" t="s">
        <v>7046</v>
      </c>
      <c r="J1740" s="49">
        <v>11</v>
      </c>
      <c r="K1740" s="49">
        <v>10000</v>
      </c>
      <c r="L1740" s="49">
        <f t="shared" si="164"/>
        <v>4555</v>
      </c>
      <c r="M1740" s="82"/>
      <c r="N1740" s="52" t="s">
        <v>243</v>
      </c>
      <c r="P1740" s="49">
        <v>7810</v>
      </c>
      <c r="Q1740" s="49">
        <v>0</v>
      </c>
      <c r="R1740" s="49">
        <v>0</v>
      </c>
      <c r="S1740" s="77">
        <f t="shared" si="165"/>
        <v>7810</v>
      </c>
      <c r="T1740" s="77">
        <f t="shared" si="166"/>
        <v>7810</v>
      </c>
      <c r="U1740" s="49">
        <v>5445</v>
      </c>
      <c r="V1740" s="49">
        <v>3270</v>
      </c>
      <c r="W1740" s="49">
        <v>3270</v>
      </c>
      <c r="X1740" s="49">
        <f t="shared" si="163"/>
        <v>-905</v>
      </c>
      <c r="Y1740" s="49" t="s">
        <v>181</v>
      </c>
      <c r="Z1740" s="53">
        <v>6.8999999999999997E-4</v>
      </c>
      <c r="AB1740" s="53">
        <f t="shared" si="167"/>
        <v>-6.8999999999999997E-4</v>
      </c>
      <c r="AM1740" s="49" t="s">
        <v>3846</v>
      </c>
      <c r="AN1740" s="49" t="s">
        <v>4272</v>
      </c>
    </row>
    <row r="1741" spans="1:40" hidden="1" x14ac:dyDescent="0.2">
      <c r="A1741" s="49" t="s">
        <v>7047</v>
      </c>
      <c r="B1741" s="49" t="s">
        <v>7048</v>
      </c>
      <c r="C1741" s="50" t="s">
        <v>166</v>
      </c>
      <c r="D1741" s="49" t="s">
        <v>403</v>
      </c>
      <c r="E1741" s="49" t="s">
        <v>7049</v>
      </c>
      <c r="F1741" s="49" t="s">
        <v>6316</v>
      </c>
      <c r="G1741" s="49" t="s">
        <v>3962</v>
      </c>
      <c r="H1741" s="49" t="s">
        <v>4285</v>
      </c>
      <c r="I1741" s="51" t="s">
        <v>7050</v>
      </c>
      <c r="J1741" s="49">
        <v>11</v>
      </c>
      <c r="K1741" s="49">
        <v>10000</v>
      </c>
      <c r="L1741" s="49">
        <f t="shared" si="164"/>
        <v>-38148</v>
      </c>
      <c r="N1741" s="52" t="s">
        <v>243</v>
      </c>
      <c r="P1741" s="49">
        <v>55747</v>
      </c>
      <c r="Q1741" s="49">
        <v>0</v>
      </c>
      <c r="R1741" s="49">
        <v>0</v>
      </c>
      <c r="S1741" s="77">
        <f t="shared" si="165"/>
        <v>55747</v>
      </c>
      <c r="T1741" s="77">
        <f t="shared" si="166"/>
        <v>55747</v>
      </c>
      <c r="U1741" s="49">
        <v>48148</v>
      </c>
      <c r="V1741" s="49">
        <v>19000</v>
      </c>
      <c r="W1741" s="49">
        <v>24108</v>
      </c>
      <c r="X1741" s="49">
        <f t="shared" si="163"/>
        <v>-11401</v>
      </c>
      <c r="Y1741" s="49" t="s">
        <v>181</v>
      </c>
      <c r="Z1741" s="53">
        <v>3.6000000000000002E-4</v>
      </c>
      <c r="AB1741" s="53">
        <f t="shared" si="167"/>
        <v>-3.6000000000000002E-4</v>
      </c>
      <c r="AM1741" s="49" t="s">
        <v>3846</v>
      </c>
      <c r="AN1741" s="49" t="s">
        <v>4272</v>
      </c>
    </row>
    <row r="1742" spans="1:40" hidden="1" x14ac:dyDescent="0.2">
      <c r="A1742" s="49" t="s">
        <v>7051</v>
      </c>
      <c r="B1742" s="49" t="s">
        <v>7052</v>
      </c>
      <c r="C1742" s="50" t="s">
        <v>166</v>
      </c>
      <c r="D1742" s="49" t="s">
        <v>403</v>
      </c>
      <c r="E1742" s="49" t="s">
        <v>7053</v>
      </c>
      <c r="F1742" s="49" t="s">
        <v>6316</v>
      </c>
      <c r="G1742" s="49" t="s">
        <v>3962</v>
      </c>
      <c r="H1742" s="49" t="s">
        <v>4285</v>
      </c>
      <c r="I1742" s="51" t="s">
        <v>7054</v>
      </c>
      <c r="J1742" s="49">
        <v>11</v>
      </c>
      <c r="K1742" s="49">
        <v>10000</v>
      </c>
      <c r="L1742" s="49">
        <f t="shared" si="164"/>
        <v>-55664</v>
      </c>
      <c r="N1742" s="52" t="s">
        <v>243</v>
      </c>
      <c r="P1742" s="49">
        <v>79484</v>
      </c>
      <c r="Q1742" s="49">
        <v>0</v>
      </c>
      <c r="R1742" s="49">
        <v>0</v>
      </c>
      <c r="S1742" s="77">
        <f t="shared" si="165"/>
        <v>79484</v>
      </c>
      <c r="T1742" s="77">
        <f t="shared" si="166"/>
        <v>79484</v>
      </c>
      <c r="U1742" s="49">
        <v>65664</v>
      </c>
      <c r="V1742" s="49">
        <v>29559</v>
      </c>
      <c r="W1742" s="49">
        <v>29070</v>
      </c>
      <c r="X1742" s="49">
        <f t="shared" si="163"/>
        <v>-15739</v>
      </c>
      <c r="Y1742" s="49" t="s">
        <v>181</v>
      </c>
      <c r="Z1742" s="53">
        <v>8.4000000000000003E-4</v>
      </c>
      <c r="AB1742" s="53">
        <f t="shared" si="167"/>
        <v>-8.4000000000000003E-4</v>
      </c>
      <c r="AM1742" s="49" t="s">
        <v>3846</v>
      </c>
      <c r="AN1742" s="49" t="s">
        <v>4272</v>
      </c>
    </row>
    <row r="1743" spans="1:40" hidden="1" x14ac:dyDescent="0.2">
      <c r="A1743" s="49" t="s">
        <v>7055</v>
      </c>
      <c r="B1743" s="49" t="s">
        <v>7056</v>
      </c>
      <c r="C1743" s="50" t="s">
        <v>166</v>
      </c>
      <c r="D1743" s="49" t="s">
        <v>403</v>
      </c>
      <c r="E1743" s="49" t="s">
        <v>7057</v>
      </c>
      <c r="F1743" s="49" t="s">
        <v>6316</v>
      </c>
      <c r="G1743" s="49" t="s">
        <v>3962</v>
      </c>
      <c r="H1743" s="49" t="s">
        <v>4285</v>
      </c>
      <c r="I1743" s="51" t="s">
        <v>7058</v>
      </c>
      <c r="J1743" s="49">
        <v>11</v>
      </c>
      <c r="K1743" s="49">
        <v>10000</v>
      </c>
      <c r="L1743" s="49">
        <f t="shared" si="164"/>
        <v>5705</v>
      </c>
      <c r="M1743" s="49">
        <f>L1743*Z1743</f>
        <v>3.9935</v>
      </c>
      <c r="N1743" s="52" t="s">
        <v>243</v>
      </c>
      <c r="P1743" s="49">
        <v>8298</v>
      </c>
      <c r="Q1743" s="49">
        <v>0</v>
      </c>
      <c r="R1743" s="49">
        <v>0</v>
      </c>
      <c r="S1743" s="77">
        <f t="shared" si="165"/>
        <v>8298</v>
      </c>
      <c r="T1743" s="77">
        <f t="shared" si="166"/>
        <v>8298</v>
      </c>
      <c r="U1743" s="49">
        <v>4295</v>
      </c>
      <c r="V1743" s="49">
        <v>2175</v>
      </c>
      <c r="W1743" s="49">
        <v>2175</v>
      </c>
      <c r="X1743" s="49">
        <f t="shared" si="163"/>
        <v>1828</v>
      </c>
      <c r="Y1743" s="49" t="s">
        <v>190</v>
      </c>
      <c r="Z1743" s="53">
        <v>6.9999999999999999E-4</v>
      </c>
      <c r="AB1743" s="53">
        <f t="shared" si="167"/>
        <v>-6.9999999999999999E-4</v>
      </c>
      <c r="AM1743" s="49" t="s">
        <v>3846</v>
      </c>
      <c r="AN1743" s="49" t="s">
        <v>4272</v>
      </c>
    </row>
    <row r="1744" spans="1:40" hidden="1" x14ac:dyDescent="0.2">
      <c r="A1744" s="49" t="s">
        <v>7059</v>
      </c>
      <c r="B1744" s="49" t="s">
        <v>7060</v>
      </c>
      <c r="C1744" s="50" t="s">
        <v>166</v>
      </c>
      <c r="D1744" s="49" t="s">
        <v>403</v>
      </c>
      <c r="E1744" s="49" t="s">
        <v>7061</v>
      </c>
      <c r="F1744" s="49" t="s">
        <v>6316</v>
      </c>
      <c r="G1744" s="49" t="s">
        <v>3962</v>
      </c>
      <c r="H1744" s="49" t="s">
        <v>4285</v>
      </c>
      <c r="I1744" s="51" t="s">
        <v>7062</v>
      </c>
      <c r="J1744" s="49">
        <v>11</v>
      </c>
      <c r="K1744" s="49">
        <v>10000</v>
      </c>
      <c r="L1744" s="49">
        <f t="shared" si="164"/>
        <v>-393</v>
      </c>
      <c r="N1744" s="52" t="s">
        <v>243</v>
      </c>
      <c r="P1744" s="49">
        <v>10129</v>
      </c>
      <c r="Q1744" s="49">
        <v>0</v>
      </c>
      <c r="R1744" s="49">
        <v>0</v>
      </c>
      <c r="S1744" s="77">
        <f t="shared" si="165"/>
        <v>10129</v>
      </c>
      <c r="T1744" s="77">
        <f t="shared" si="166"/>
        <v>10129</v>
      </c>
      <c r="U1744" s="49">
        <v>10393</v>
      </c>
      <c r="V1744" s="49">
        <v>3758</v>
      </c>
      <c r="W1744" s="49">
        <v>3774</v>
      </c>
      <c r="X1744" s="49">
        <f t="shared" si="163"/>
        <v>-4022</v>
      </c>
      <c r="Y1744" s="49" t="s">
        <v>181</v>
      </c>
      <c r="Z1744" s="53">
        <v>5.6999999999999998E-4</v>
      </c>
      <c r="AB1744" s="53">
        <f t="shared" si="167"/>
        <v>-5.6999999999999998E-4</v>
      </c>
      <c r="AM1744" s="49" t="s">
        <v>3846</v>
      </c>
      <c r="AN1744" s="49" t="s">
        <v>4272</v>
      </c>
    </row>
    <row r="1745" spans="1:40" hidden="1" x14ac:dyDescent="0.2">
      <c r="A1745" s="49" t="s">
        <v>7063</v>
      </c>
      <c r="B1745" s="49" t="s">
        <v>7064</v>
      </c>
      <c r="C1745" s="50" t="s">
        <v>166</v>
      </c>
      <c r="D1745" s="49" t="s">
        <v>403</v>
      </c>
      <c r="E1745" s="49" t="s">
        <v>7065</v>
      </c>
      <c r="F1745" s="49" t="s">
        <v>6316</v>
      </c>
      <c r="G1745" s="49" t="s">
        <v>3962</v>
      </c>
      <c r="H1745" s="49" t="s">
        <v>4285</v>
      </c>
      <c r="I1745" s="51" t="s">
        <v>7066</v>
      </c>
      <c r="J1745" s="49">
        <v>11</v>
      </c>
      <c r="K1745" s="49">
        <v>10000</v>
      </c>
      <c r="L1745" s="49">
        <f t="shared" si="164"/>
        <v>-98263</v>
      </c>
      <c r="N1745" s="52" t="s">
        <v>243</v>
      </c>
      <c r="P1745" s="49">
        <v>42932</v>
      </c>
      <c r="Q1745" s="49">
        <v>0</v>
      </c>
      <c r="R1745" s="49">
        <v>70000</v>
      </c>
      <c r="S1745" s="77">
        <f t="shared" si="165"/>
        <v>42932</v>
      </c>
      <c r="T1745" s="77">
        <f t="shared" si="166"/>
        <v>112932</v>
      </c>
      <c r="U1745" s="49">
        <v>108263</v>
      </c>
      <c r="V1745" s="49">
        <v>59062</v>
      </c>
      <c r="W1745" s="49">
        <v>54463</v>
      </c>
      <c r="X1745" s="49">
        <f t="shared" si="163"/>
        <v>-124393</v>
      </c>
      <c r="Y1745" s="49" t="s">
        <v>181</v>
      </c>
      <c r="Z1745" s="53">
        <v>8.8000000000000003E-4</v>
      </c>
      <c r="AB1745" s="53">
        <f t="shared" si="167"/>
        <v>-8.8000000000000003E-4</v>
      </c>
      <c r="AM1745" s="49" t="s">
        <v>3846</v>
      </c>
      <c r="AN1745" s="49" t="s">
        <v>4272</v>
      </c>
    </row>
    <row r="1746" spans="1:40" hidden="1" x14ac:dyDescent="0.2">
      <c r="A1746" s="49" t="s">
        <v>7067</v>
      </c>
      <c r="B1746" s="49" t="s">
        <v>7068</v>
      </c>
      <c r="C1746" s="50" t="s">
        <v>166</v>
      </c>
      <c r="D1746" s="49" t="s">
        <v>437</v>
      </c>
      <c r="E1746" s="49" t="s">
        <v>7069</v>
      </c>
      <c r="F1746" s="49" t="s">
        <v>6316</v>
      </c>
      <c r="G1746" s="49" t="s">
        <v>3962</v>
      </c>
      <c r="H1746" s="49" t="s">
        <v>4285</v>
      </c>
      <c r="I1746" s="51" t="s">
        <v>7070</v>
      </c>
      <c r="J1746" s="49">
        <v>11</v>
      </c>
      <c r="K1746" s="49">
        <v>10000</v>
      </c>
      <c r="L1746" s="49">
        <f t="shared" si="164"/>
        <v>-9395</v>
      </c>
      <c r="N1746" s="52" t="s">
        <v>243</v>
      </c>
      <c r="P1746" s="49">
        <v>4316</v>
      </c>
      <c r="Q1746" s="49">
        <v>0</v>
      </c>
      <c r="R1746" s="49">
        <v>20000</v>
      </c>
      <c r="S1746" s="77">
        <f t="shared" si="165"/>
        <v>4316</v>
      </c>
      <c r="T1746" s="77">
        <f t="shared" si="166"/>
        <v>24316</v>
      </c>
      <c r="U1746" s="49">
        <v>19395</v>
      </c>
      <c r="V1746" s="49">
        <v>12802</v>
      </c>
      <c r="W1746" s="49">
        <v>13248</v>
      </c>
      <c r="X1746" s="49">
        <f t="shared" si="163"/>
        <v>-27881</v>
      </c>
      <c r="Y1746" s="49" t="s">
        <v>181</v>
      </c>
      <c r="Z1746" s="53">
        <v>2.2799999999999999E-3</v>
      </c>
      <c r="AB1746" s="53">
        <f t="shared" si="167"/>
        <v>-2.2799999999999999E-3</v>
      </c>
      <c r="AM1746" s="49" t="s">
        <v>3846</v>
      </c>
      <c r="AN1746" s="49" t="s">
        <v>4272</v>
      </c>
    </row>
    <row r="1747" spans="1:40" hidden="1" x14ac:dyDescent="0.2">
      <c r="A1747" s="49" t="s">
        <v>7071</v>
      </c>
      <c r="B1747" s="49" t="s">
        <v>7072</v>
      </c>
      <c r="C1747" s="50" t="s">
        <v>166</v>
      </c>
      <c r="D1747" s="49" t="s">
        <v>403</v>
      </c>
      <c r="E1747" s="49" t="s">
        <v>7073</v>
      </c>
      <c r="F1747" s="49" t="s">
        <v>6316</v>
      </c>
      <c r="G1747" s="49" t="s">
        <v>3962</v>
      </c>
      <c r="H1747" s="49" t="s">
        <v>4285</v>
      </c>
      <c r="I1747" s="51" t="s">
        <v>7074</v>
      </c>
      <c r="J1747" s="49">
        <v>11</v>
      </c>
      <c r="K1747" s="49">
        <v>10000</v>
      </c>
      <c r="L1747" s="49">
        <f t="shared" si="164"/>
        <v>635</v>
      </c>
      <c r="M1747" s="82"/>
      <c r="N1747" s="52" t="s">
        <v>243</v>
      </c>
      <c r="P1747" s="49">
        <v>4794</v>
      </c>
      <c r="Q1747" s="49">
        <v>0</v>
      </c>
      <c r="R1747" s="49">
        <v>10000</v>
      </c>
      <c r="S1747" s="77">
        <f t="shared" si="165"/>
        <v>4794</v>
      </c>
      <c r="T1747" s="77">
        <f t="shared" si="166"/>
        <v>14794</v>
      </c>
      <c r="U1747" s="49">
        <v>9365</v>
      </c>
      <c r="V1747" s="49">
        <v>2519</v>
      </c>
      <c r="W1747" s="49">
        <v>1479</v>
      </c>
      <c r="X1747" s="49">
        <f t="shared" si="163"/>
        <v>-7090</v>
      </c>
      <c r="Y1747" s="49" t="s">
        <v>181</v>
      </c>
      <c r="Z1747" s="53">
        <v>6.9999999999999999E-4</v>
      </c>
      <c r="AB1747" s="53">
        <f t="shared" si="167"/>
        <v>-6.9999999999999999E-4</v>
      </c>
      <c r="AM1747" s="49" t="s">
        <v>3846</v>
      </c>
      <c r="AN1747" s="49" t="s">
        <v>4272</v>
      </c>
    </row>
    <row r="1748" spans="1:40" hidden="1" x14ac:dyDescent="0.2">
      <c r="A1748" s="49" t="s">
        <v>7075</v>
      </c>
      <c r="B1748" s="49" t="s">
        <v>7076</v>
      </c>
      <c r="C1748" s="50" t="s">
        <v>166</v>
      </c>
      <c r="D1748" s="49" t="s">
        <v>403</v>
      </c>
      <c r="E1748" s="49" t="s">
        <v>7077</v>
      </c>
      <c r="F1748" s="49" t="s">
        <v>6316</v>
      </c>
      <c r="G1748" s="49" t="s">
        <v>3962</v>
      </c>
      <c r="H1748" s="49" t="s">
        <v>4285</v>
      </c>
      <c r="I1748" s="51" t="s">
        <v>7078</v>
      </c>
      <c r="J1748" s="49">
        <v>11</v>
      </c>
      <c r="K1748" s="49">
        <v>10000</v>
      </c>
      <c r="L1748" s="49">
        <f t="shared" si="164"/>
        <v>-156229</v>
      </c>
      <c r="N1748" s="52" t="s">
        <v>243</v>
      </c>
      <c r="P1748" s="49">
        <v>104585</v>
      </c>
      <c r="Q1748" s="49">
        <v>0</v>
      </c>
      <c r="R1748" s="49">
        <v>60000</v>
      </c>
      <c r="S1748" s="77">
        <f t="shared" si="165"/>
        <v>104585</v>
      </c>
      <c r="T1748" s="77">
        <f t="shared" si="166"/>
        <v>164585</v>
      </c>
      <c r="U1748" s="49">
        <v>166229</v>
      </c>
      <c r="V1748" s="49">
        <v>71605</v>
      </c>
      <c r="W1748" s="49">
        <v>67118</v>
      </c>
      <c r="X1748" s="49">
        <f t="shared" si="163"/>
        <v>-133249</v>
      </c>
      <c r="Y1748" s="49" t="s">
        <v>181</v>
      </c>
      <c r="Z1748" s="53">
        <v>3.6000000000000002E-4</v>
      </c>
      <c r="AB1748" s="53">
        <f t="shared" si="167"/>
        <v>-3.6000000000000002E-4</v>
      </c>
      <c r="AM1748" s="49" t="s">
        <v>3846</v>
      </c>
      <c r="AN1748" s="49" t="s">
        <v>4272</v>
      </c>
    </row>
    <row r="1749" spans="1:40" hidden="1" x14ac:dyDescent="0.2">
      <c r="A1749" s="49" t="s">
        <v>7079</v>
      </c>
      <c r="B1749" s="49" t="s">
        <v>7080</v>
      </c>
      <c r="C1749" s="50" t="s">
        <v>166</v>
      </c>
      <c r="D1749" s="49" t="s">
        <v>403</v>
      </c>
      <c r="E1749" s="49" t="s">
        <v>7081</v>
      </c>
      <c r="F1749" s="49" t="s">
        <v>6316</v>
      </c>
      <c r="G1749" s="49" t="s">
        <v>3962</v>
      </c>
      <c r="H1749" s="49" t="s">
        <v>4285</v>
      </c>
      <c r="I1749" s="51" t="s">
        <v>7082</v>
      </c>
      <c r="J1749" s="49">
        <v>11</v>
      </c>
      <c r="K1749" s="49">
        <v>10000</v>
      </c>
      <c r="L1749" s="49">
        <f t="shared" si="164"/>
        <v>-7845</v>
      </c>
      <c r="N1749" s="52" t="s">
        <v>243</v>
      </c>
      <c r="P1749" s="49">
        <v>31237</v>
      </c>
      <c r="Q1749" s="49">
        <v>0</v>
      </c>
      <c r="R1749" s="49">
        <v>0</v>
      </c>
      <c r="S1749" s="77">
        <f t="shared" si="165"/>
        <v>31237</v>
      </c>
      <c r="T1749" s="77">
        <f t="shared" si="166"/>
        <v>31237</v>
      </c>
      <c r="U1749" s="49">
        <v>17845</v>
      </c>
      <c r="V1749" s="49">
        <v>9386</v>
      </c>
      <c r="W1749" s="49">
        <v>9297</v>
      </c>
      <c r="X1749" s="49">
        <f t="shared" si="163"/>
        <v>4006</v>
      </c>
      <c r="Y1749" s="49" t="s">
        <v>190</v>
      </c>
      <c r="Z1749" s="53">
        <v>1.08E-3</v>
      </c>
      <c r="AB1749" s="53">
        <f t="shared" si="167"/>
        <v>-1.08E-3</v>
      </c>
      <c r="AM1749" s="49" t="s">
        <v>3846</v>
      </c>
      <c r="AN1749" s="49" t="s">
        <v>4272</v>
      </c>
    </row>
    <row r="1750" spans="1:40" hidden="1" x14ac:dyDescent="0.2">
      <c r="A1750" s="49" t="s">
        <v>7083</v>
      </c>
      <c r="B1750" s="49" t="s">
        <v>7084</v>
      </c>
      <c r="C1750" s="50" t="s">
        <v>166</v>
      </c>
      <c r="D1750" s="49" t="s">
        <v>437</v>
      </c>
      <c r="E1750" s="49" t="s">
        <v>7085</v>
      </c>
      <c r="F1750" s="49" t="s">
        <v>6316</v>
      </c>
      <c r="G1750" s="49" t="s">
        <v>3962</v>
      </c>
      <c r="H1750" s="49" t="s">
        <v>4294</v>
      </c>
      <c r="I1750" s="51" t="s">
        <v>7086</v>
      </c>
      <c r="J1750" s="49">
        <v>9</v>
      </c>
      <c r="K1750" s="49">
        <v>10000</v>
      </c>
      <c r="L1750" s="49">
        <f t="shared" si="164"/>
        <v>7377</v>
      </c>
      <c r="M1750" s="49">
        <f>L1750*Z1750</f>
        <v>2.6557200000000001</v>
      </c>
      <c r="N1750" s="52" t="s">
        <v>243</v>
      </c>
      <c r="P1750" s="49">
        <v>10799</v>
      </c>
      <c r="Q1750" s="49">
        <v>0</v>
      </c>
      <c r="R1750" s="49">
        <v>0</v>
      </c>
      <c r="S1750" s="77">
        <f t="shared" si="165"/>
        <v>10799</v>
      </c>
      <c r="T1750" s="77">
        <f t="shared" si="166"/>
        <v>10799</v>
      </c>
      <c r="U1750" s="49">
        <v>2623</v>
      </c>
      <c r="V1750" s="49">
        <v>1368</v>
      </c>
      <c r="W1750" s="49">
        <v>1368</v>
      </c>
      <c r="X1750" s="49">
        <f t="shared" si="163"/>
        <v>6808</v>
      </c>
      <c r="Y1750" s="49" t="s">
        <v>190</v>
      </c>
      <c r="Z1750" s="53">
        <v>3.6000000000000002E-4</v>
      </c>
      <c r="AB1750" s="53">
        <f t="shared" si="167"/>
        <v>-3.6000000000000002E-4</v>
      </c>
      <c r="AM1750" s="49" t="s">
        <v>3846</v>
      </c>
      <c r="AN1750" s="49" t="s">
        <v>4272</v>
      </c>
    </row>
    <row r="1751" spans="1:40" hidden="1" x14ac:dyDescent="0.2">
      <c r="A1751" s="49" t="s">
        <v>7087</v>
      </c>
      <c r="B1751" s="49" t="s">
        <v>7088</v>
      </c>
      <c r="C1751" s="50" t="s">
        <v>166</v>
      </c>
      <c r="D1751" s="49" t="s">
        <v>403</v>
      </c>
      <c r="E1751" s="49" t="s">
        <v>7089</v>
      </c>
      <c r="F1751" s="49" t="s">
        <v>6316</v>
      </c>
      <c r="G1751" s="49" t="s">
        <v>3962</v>
      </c>
      <c r="H1751" s="49" t="s">
        <v>4285</v>
      </c>
      <c r="I1751" s="51" t="s">
        <v>7090</v>
      </c>
      <c r="J1751" s="49">
        <v>11</v>
      </c>
      <c r="K1751" s="49">
        <v>10000</v>
      </c>
      <c r="L1751" s="49">
        <f t="shared" si="164"/>
        <v>-64353</v>
      </c>
      <c r="N1751" s="52" t="s">
        <v>243</v>
      </c>
      <c r="P1751" s="49">
        <v>79211</v>
      </c>
      <c r="Q1751" s="49">
        <v>0</v>
      </c>
      <c r="R1751" s="49">
        <v>5320</v>
      </c>
      <c r="S1751" s="77">
        <f t="shared" si="165"/>
        <v>79211</v>
      </c>
      <c r="T1751" s="77">
        <f t="shared" si="166"/>
        <v>84531</v>
      </c>
      <c r="U1751" s="49">
        <v>74353</v>
      </c>
      <c r="V1751" s="49">
        <v>41279</v>
      </c>
      <c r="W1751" s="49">
        <v>41666</v>
      </c>
      <c r="X1751" s="49">
        <f t="shared" si="163"/>
        <v>-36421</v>
      </c>
      <c r="Y1751" s="49" t="s">
        <v>181</v>
      </c>
      <c r="Z1751" s="53">
        <v>1.08E-3</v>
      </c>
      <c r="AB1751" s="53">
        <f t="shared" si="167"/>
        <v>-1.08E-3</v>
      </c>
      <c r="AM1751" s="49" t="s">
        <v>3846</v>
      </c>
      <c r="AN1751" s="49" t="s">
        <v>4272</v>
      </c>
    </row>
    <row r="1752" spans="1:40" hidden="1" x14ac:dyDescent="0.2">
      <c r="A1752" s="49" t="s">
        <v>7091</v>
      </c>
      <c r="B1752" s="49" t="s">
        <v>7092</v>
      </c>
      <c r="C1752" s="50" t="s">
        <v>166</v>
      </c>
      <c r="D1752" s="49" t="s">
        <v>403</v>
      </c>
      <c r="E1752" s="49" t="s">
        <v>7093</v>
      </c>
      <c r="F1752" s="49" t="s">
        <v>6316</v>
      </c>
      <c r="G1752" s="49" t="s">
        <v>3962</v>
      </c>
      <c r="H1752" s="49" t="s">
        <v>4285</v>
      </c>
      <c r="I1752" s="51" t="s">
        <v>7094</v>
      </c>
      <c r="J1752" s="49">
        <v>11</v>
      </c>
      <c r="K1752" s="49">
        <v>10000</v>
      </c>
      <c r="L1752" s="49">
        <f t="shared" si="164"/>
        <v>-18439</v>
      </c>
      <c r="N1752" s="52" t="s">
        <v>243</v>
      </c>
      <c r="P1752" s="49">
        <v>9490</v>
      </c>
      <c r="Q1752" s="49">
        <v>0</v>
      </c>
      <c r="R1752" s="49">
        <v>20000</v>
      </c>
      <c r="S1752" s="77">
        <f t="shared" si="165"/>
        <v>9490</v>
      </c>
      <c r="T1752" s="77">
        <f t="shared" si="166"/>
        <v>29490</v>
      </c>
      <c r="U1752" s="49">
        <v>28439</v>
      </c>
      <c r="V1752" s="49">
        <v>17251</v>
      </c>
      <c r="W1752" s="49">
        <v>16733</v>
      </c>
      <c r="X1752" s="49">
        <f t="shared" si="163"/>
        <v>-36200</v>
      </c>
      <c r="Y1752" s="49" t="s">
        <v>181</v>
      </c>
      <c r="Z1752" s="53">
        <v>8.8000000000000003E-4</v>
      </c>
      <c r="AB1752" s="53">
        <f t="shared" si="167"/>
        <v>-8.8000000000000003E-4</v>
      </c>
      <c r="AM1752" s="49" t="s">
        <v>3846</v>
      </c>
      <c r="AN1752" s="49" t="s">
        <v>4272</v>
      </c>
    </row>
    <row r="1753" spans="1:40" hidden="1" x14ac:dyDescent="0.2">
      <c r="A1753" s="49" t="s">
        <v>7095</v>
      </c>
      <c r="B1753" s="49" t="s">
        <v>7096</v>
      </c>
      <c r="C1753" s="50" t="s">
        <v>166</v>
      </c>
      <c r="D1753" s="49" t="s">
        <v>437</v>
      </c>
      <c r="E1753" s="49" t="s">
        <v>7097</v>
      </c>
      <c r="F1753" s="49" t="s">
        <v>6316</v>
      </c>
      <c r="G1753" s="49" t="s">
        <v>3962</v>
      </c>
      <c r="H1753" s="49" t="s">
        <v>4285</v>
      </c>
      <c r="I1753" s="51" t="s">
        <v>7098</v>
      </c>
      <c r="J1753" s="49">
        <v>11</v>
      </c>
      <c r="K1753" s="49">
        <v>10000</v>
      </c>
      <c r="L1753" s="49">
        <f t="shared" si="164"/>
        <v>8191</v>
      </c>
      <c r="M1753" s="49">
        <f>L1753*Z1753</f>
        <v>2.94876</v>
      </c>
      <c r="N1753" s="52" t="s">
        <v>243</v>
      </c>
      <c r="P1753" s="49">
        <v>11609</v>
      </c>
      <c r="Q1753" s="49">
        <v>0</v>
      </c>
      <c r="R1753" s="49">
        <v>0</v>
      </c>
      <c r="S1753" s="77">
        <f t="shared" si="165"/>
        <v>11609</v>
      </c>
      <c r="T1753" s="77">
        <f t="shared" si="166"/>
        <v>11609</v>
      </c>
      <c r="U1753" s="49">
        <v>1809</v>
      </c>
      <c r="V1753" s="49">
        <v>1024</v>
      </c>
      <c r="W1753" s="49">
        <v>1032</v>
      </c>
      <c r="X1753" s="49">
        <f t="shared" si="163"/>
        <v>8776</v>
      </c>
      <c r="Y1753" s="49" t="s">
        <v>190</v>
      </c>
      <c r="Z1753" s="53">
        <v>3.6000000000000002E-4</v>
      </c>
      <c r="AB1753" s="53">
        <f t="shared" si="167"/>
        <v>-3.6000000000000002E-4</v>
      </c>
      <c r="AM1753" s="49" t="s">
        <v>3846</v>
      </c>
      <c r="AN1753" s="49" t="s">
        <v>4272</v>
      </c>
    </row>
    <row r="1754" spans="1:40" hidden="1" x14ac:dyDescent="0.2">
      <c r="A1754" s="49" t="s">
        <v>7099</v>
      </c>
      <c r="B1754" s="49" t="s">
        <v>7100</v>
      </c>
      <c r="C1754" s="50" t="s">
        <v>166</v>
      </c>
      <c r="D1754" s="49" t="s">
        <v>437</v>
      </c>
      <c r="E1754" s="49" t="s">
        <v>7101</v>
      </c>
      <c r="F1754" s="49" t="s">
        <v>6316</v>
      </c>
      <c r="G1754" s="49" t="s">
        <v>3962</v>
      </c>
      <c r="H1754" s="49" t="s">
        <v>4285</v>
      </c>
      <c r="I1754" s="51" t="s">
        <v>7102</v>
      </c>
      <c r="J1754" s="49">
        <v>11</v>
      </c>
      <c r="K1754" s="49">
        <v>10000</v>
      </c>
      <c r="L1754" s="49">
        <f t="shared" si="164"/>
        <v>5820</v>
      </c>
      <c r="M1754" s="49">
        <f>L1754*Z1754</f>
        <v>11.5236</v>
      </c>
      <c r="N1754" s="52" t="s">
        <v>243</v>
      </c>
      <c r="P1754" s="49">
        <v>8964</v>
      </c>
      <c r="Q1754" s="49">
        <v>0</v>
      </c>
      <c r="R1754" s="49">
        <v>0</v>
      </c>
      <c r="S1754" s="77">
        <f t="shared" si="165"/>
        <v>8964</v>
      </c>
      <c r="T1754" s="77">
        <f t="shared" si="166"/>
        <v>8964</v>
      </c>
      <c r="U1754" s="49">
        <v>4180</v>
      </c>
      <c r="V1754" s="49">
        <v>1268</v>
      </c>
      <c r="W1754" s="49">
        <v>1477</v>
      </c>
      <c r="X1754" s="49">
        <f t="shared" si="163"/>
        <v>3516</v>
      </c>
      <c r="Y1754" s="49" t="s">
        <v>190</v>
      </c>
      <c r="Z1754" s="53">
        <v>1.98E-3</v>
      </c>
      <c r="AB1754" s="53">
        <f t="shared" si="167"/>
        <v>-1.98E-3</v>
      </c>
      <c r="AM1754" s="49" t="s">
        <v>3846</v>
      </c>
      <c r="AN1754" s="49" t="s">
        <v>4272</v>
      </c>
    </row>
    <row r="1755" spans="1:40" hidden="1" x14ac:dyDescent="0.2">
      <c r="A1755" s="49" t="s">
        <v>7103</v>
      </c>
      <c r="B1755" s="49" t="s">
        <v>7104</v>
      </c>
      <c r="C1755" s="50" t="s">
        <v>166</v>
      </c>
      <c r="D1755" s="49" t="s">
        <v>403</v>
      </c>
      <c r="E1755" s="49" t="s">
        <v>7105</v>
      </c>
      <c r="F1755" s="49" t="s">
        <v>6316</v>
      </c>
      <c r="G1755" s="49" t="s">
        <v>3962</v>
      </c>
      <c r="H1755" s="49" t="s">
        <v>4285</v>
      </c>
      <c r="I1755" s="51" t="s">
        <v>7106</v>
      </c>
      <c r="J1755" s="49">
        <v>11</v>
      </c>
      <c r="K1755" s="49">
        <v>10000</v>
      </c>
      <c r="L1755" s="49">
        <f t="shared" si="164"/>
        <v>-14183</v>
      </c>
      <c r="N1755" s="52" t="s">
        <v>243</v>
      </c>
      <c r="P1755" s="49">
        <v>30286</v>
      </c>
      <c r="Q1755" s="49">
        <v>0</v>
      </c>
      <c r="R1755" s="49">
        <v>0</v>
      </c>
      <c r="S1755" s="77">
        <f t="shared" si="165"/>
        <v>30286</v>
      </c>
      <c r="T1755" s="77">
        <f t="shared" si="166"/>
        <v>30286</v>
      </c>
      <c r="U1755" s="49">
        <v>24183</v>
      </c>
      <c r="V1755" s="49">
        <v>14045</v>
      </c>
      <c r="W1755" s="49">
        <v>14160</v>
      </c>
      <c r="X1755" s="49">
        <f t="shared" si="163"/>
        <v>-7942</v>
      </c>
      <c r="Y1755" s="49" t="s">
        <v>181</v>
      </c>
      <c r="Z1755" s="53">
        <v>3.6000000000000002E-4</v>
      </c>
      <c r="AB1755" s="53">
        <f t="shared" si="167"/>
        <v>-3.6000000000000002E-4</v>
      </c>
      <c r="AM1755" s="49" t="s">
        <v>3846</v>
      </c>
      <c r="AN1755" s="49" t="s">
        <v>4272</v>
      </c>
    </row>
    <row r="1756" spans="1:40" hidden="1" x14ac:dyDescent="0.2">
      <c r="A1756" s="49" t="s">
        <v>7107</v>
      </c>
      <c r="B1756" s="49" t="s">
        <v>7108</v>
      </c>
      <c r="C1756" s="50" t="s">
        <v>166</v>
      </c>
      <c r="D1756" s="49" t="s">
        <v>403</v>
      </c>
      <c r="E1756" s="49" t="s">
        <v>7109</v>
      </c>
      <c r="F1756" s="49" t="s">
        <v>6316</v>
      </c>
      <c r="G1756" s="49" t="s">
        <v>3962</v>
      </c>
      <c r="H1756" s="49" t="s">
        <v>4285</v>
      </c>
      <c r="I1756" s="51" t="s">
        <v>7110</v>
      </c>
      <c r="J1756" s="49">
        <v>11</v>
      </c>
      <c r="K1756" s="49">
        <v>10000</v>
      </c>
      <c r="L1756" s="49">
        <f t="shared" si="164"/>
        <v>-13172</v>
      </c>
      <c r="N1756" s="52" t="s">
        <v>243</v>
      </c>
      <c r="P1756" s="49">
        <v>7104</v>
      </c>
      <c r="Q1756" s="49">
        <v>0</v>
      </c>
      <c r="R1756" s="49">
        <v>20000</v>
      </c>
      <c r="S1756" s="77">
        <f t="shared" si="165"/>
        <v>7104</v>
      </c>
      <c r="T1756" s="77">
        <f t="shared" si="166"/>
        <v>27104</v>
      </c>
      <c r="U1756" s="49">
        <v>23172</v>
      </c>
      <c r="V1756" s="49">
        <v>15209</v>
      </c>
      <c r="W1756" s="49">
        <v>14549</v>
      </c>
      <c r="X1756" s="49">
        <f t="shared" si="163"/>
        <v>-31277</v>
      </c>
      <c r="Y1756" s="49" t="s">
        <v>181</v>
      </c>
      <c r="Z1756" s="53">
        <v>3.6000000000000002E-4</v>
      </c>
      <c r="AB1756" s="53">
        <f t="shared" si="167"/>
        <v>-3.6000000000000002E-4</v>
      </c>
      <c r="AM1756" s="49" t="s">
        <v>3846</v>
      </c>
      <c r="AN1756" s="49" t="s">
        <v>4272</v>
      </c>
    </row>
    <row r="1757" spans="1:40" hidden="1" x14ac:dyDescent="0.2">
      <c r="A1757" s="49" t="s">
        <v>7111</v>
      </c>
      <c r="B1757" s="49" t="s">
        <v>7112</v>
      </c>
      <c r="C1757" s="50" t="s">
        <v>166</v>
      </c>
      <c r="D1757" s="49" t="s">
        <v>403</v>
      </c>
      <c r="E1757" s="49" t="s">
        <v>7113</v>
      </c>
      <c r="F1757" s="49" t="s">
        <v>6316</v>
      </c>
      <c r="G1757" s="49" t="s">
        <v>3962</v>
      </c>
      <c r="H1757" s="49" t="s">
        <v>4285</v>
      </c>
      <c r="I1757" s="51" t="s">
        <v>7114</v>
      </c>
      <c r="J1757" s="49">
        <v>11</v>
      </c>
      <c r="K1757" s="49">
        <v>10000</v>
      </c>
      <c r="L1757" s="49">
        <f t="shared" si="164"/>
        <v>2184</v>
      </c>
      <c r="M1757" s="82"/>
      <c r="N1757" s="52" t="s">
        <v>243</v>
      </c>
      <c r="P1757" s="49">
        <v>4682</v>
      </c>
      <c r="Q1757" s="49">
        <v>0</v>
      </c>
      <c r="R1757" s="49">
        <v>10000</v>
      </c>
      <c r="S1757" s="77">
        <f t="shared" si="165"/>
        <v>4682</v>
      </c>
      <c r="T1757" s="77">
        <f t="shared" si="166"/>
        <v>14682</v>
      </c>
      <c r="U1757" s="49">
        <v>7816</v>
      </c>
      <c r="V1757" s="49">
        <v>4137</v>
      </c>
      <c r="W1757" s="49">
        <v>4137</v>
      </c>
      <c r="X1757" s="49">
        <f t="shared" si="163"/>
        <v>-7271</v>
      </c>
      <c r="Y1757" s="49" t="s">
        <v>181</v>
      </c>
      <c r="Z1757" s="53">
        <v>1.4E-3</v>
      </c>
      <c r="AB1757" s="53">
        <f t="shared" si="167"/>
        <v>-1.4E-3</v>
      </c>
      <c r="AM1757" s="49" t="s">
        <v>3846</v>
      </c>
      <c r="AN1757" s="49" t="s">
        <v>4272</v>
      </c>
    </row>
    <row r="1758" spans="1:40" hidden="1" x14ac:dyDescent="0.2">
      <c r="A1758" s="49" t="s">
        <v>7115</v>
      </c>
      <c r="B1758" s="49" t="s">
        <v>7116</v>
      </c>
      <c r="C1758" s="50" t="s">
        <v>166</v>
      </c>
      <c r="D1758" s="49" t="s">
        <v>437</v>
      </c>
      <c r="E1758" s="49" t="s">
        <v>7117</v>
      </c>
      <c r="F1758" s="49" t="s">
        <v>6316</v>
      </c>
      <c r="G1758" s="49" t="s">
        <v>3962</v>
      </c>
      <c r="H1758" s="49" t="s">
        <v>4285</v>
      </c>
      <c r="I1758" s="51" t="s">
        <v>7102</v>
      </c>
      <c r="J1758" s="49">
        <v>11</v>
      </c>
      <c r="K1758" s="49">
        <v>10000</v>
      </c>
      <c r="L1758" s="49">
        <f t="shared" si="164"/>
        <v>7995</v>
      </c>
      <c r="M1758" s="49">
        <f>L1758*Z1758</f>
        <v>39.975000000000001</v>
      </c>
      <c r="N1758" s="52" t="s">
        <v>243</v>
      </c>
      <c r="P1758" s="49">
        <v>6685</v>
      </c>
      <c r="Q1758" s="49">
        <v>0</v>
      </c>
      <c r="R1758" s="49">
        <v>0</v>
      </c>
      <c r="S1758" s="77">
        <f t="shared" si="165"/>
        <v>6685</v>
      </c>
      <c r="T1758" s="77">
        <f t="shared" si="166"/>
        <v>6685</v>
      </c>
      <c r="U1758" s="49">
        <v>2005</v>
      </c>
      <c r="V1758" s="49">
        <v>865</v>
      </c>
      <c r="W1758" s="49">
        <v>849</v>
      </c>
      <c r="X1758" s="49">
        <f t="shared" si="163"/>
        <v>3815</v>
      </c>
      <c r="Y1758" s="49" t="s">
        <v>190</v>
      </c>
      <c r="Z1758" s="53">
        <v>5.0000000000000001E-3</v>
      </c>
      <c r="AB1758" s="53">
        <f t="shared" si="167"/>
        <v>-5.0000000000000001E-3</v>
      </c>
      <c r="AM1758" s="49" t="s">
        <v>3846</v>
      </c>
      <c r="AN1758" s="49" t="s">
        <v>4272</v>
      </c>
    </row>
    <row r="1759" spans="1:40" hidden="1" x14ac:dyDescent="0.2">
      <c r="A1759" s="49" t="s">
        <v>7118</v>
      </c>
      <c r="B1759" s="49" t="s">
        <v>7119</v>
      </c>
      <c r="C1759" s="50" t="s">
        <v>166</v>
      </c>
      <c r="D1759" s="49" t="s">
        <v>437</v>
      </c>
      <c r="E1759" s="49" t="s">
        <v>7120</v>
      </c>
      <c r="F1759" s="49" t="s">
        <v>6316</v>
      </c>
      <c r="G1759" s="49" t="s">
        <v>3962</v>
      </c>
      <c r="H1759" s="49" t="s">
        <v>4285</v>
      </c>
      <c r="I1759" s="51" t="s">
        <v>7121</v>
      </c>
      <c r="J1759" s="49">
        <v>11</v>
      </c>
      <c r="K1759" s="49">
        <v>10000</v>
      </c>
      <c r="L1759" s="49">
        <f t="shared" si="164"/>
        <v>-58821</v>
      </c>
      <c r="N1759" s="52" t="s">
        <v>243</v>
      </c>
      <c r="P1759" s="49">
        <v>27993</v>
      </c>
      <c r="Q1759" s="49">
        <v>0</v>
      </c>
      <c r="R1759" s="49">
        <v>50000</v>
      </c>
      <c r="S1759" s="77">
        <f t="shared" si="165"/>
        <v>27993</v>
      </c>
      <c r="T1759" s="77">
        <f t="shared" si="166"/>
        <v>77993</v>
      </c>
      <c r="U1759" s="49">
        <v>68821</v>
      </c>
      <c r="V1759" s="49">
        <v>34023</v>
      </c>
      <c r="W1759" s="49">
        <v>27565</v>
      </c>
      <c r="X1759" s="49">
        <f t="shared" si="163"/>
        <v>-74851</v>
      </c>
      <c r="Y1759" s="49" t="s">
        <v>181</v>
      </c>
      <c r="Z1759" s="53">
        <v>5.2999999999999998E-4</v>
      </c>
      <c r="AB1759" s="53">
        <f t="shared" si="167"/>
        <v>-5.2999999999999998E-4</v>
      </c>
      <c r="AM1759" s="49" t="s">
        <v>3846</v>
      </c>
      <c r="AN1759" s="49" t="s">
        <v>4272</v>
      </c>
    </row>
    <row r="1760" spans="1:40" hidden="1" x14ac:dyDescent="0.2">
      <c r="A1760" s="49" t="s">
        <v>7122</v>
      </c>
      <c r="B1760" s="49" t="s">
        <v>7123</v>
      </c>
      <c r="C1760" s="50" t="s">
        <v>166</v>
      </c>
      <c r="D1760" s="49" t="s">
        <v>403</v>
      </c>
      <c r="E1760" s="49" t="s">
        <v>7124</v>
      </c>
      <c r="F1760" s="49" t="s">
        <v>6316</v>
      </c>
      <c r="G1760" s="49" t="s">
        <v>3962</v>
      </c>
      <c r="H1760" s="49" t="s">
        <v>4285</v>
      </c>
      <c r="I1760" s="51" t="s">
        <v>7125</v>
      </c>
      <c r="J1760" s="49">
        <v>11</v>
      </c>
      <c r="K1760" s="49">
        <v>10000</v>
      </c>
      <c r="L1760" s="49">
        <f t="shared" si="164"/>
        <v>6667</v>
      </c>
      <c r="M1760" s="49">
        <f>L1760*Z1760</f>
        <v>4.6669</v>
      </c>
      <c r="N1760" s="52" t="s">
        <v>243</v>
      </c>
      <c r="P1760" s="49">
        <v>6638</v>
      </c>
      <c r="Q1760" s="49">
        <v>0</v>
      </c>
      <c r="R1760" s="49">
        <v>0</v>
      </c>
      <c r="S1760" s="77">
        <f t="shared" si="165"/>
        <v>6638</v>
      </c>
      <c r="T1760" s="77">
        <f t="shared" si="166"/>
        <v>6638</v>
      </c>
      <c r="U1760" s="49">
        <v>3333</v>
      </c>
      <c r="V1760" s="49">
        <v>198</v>
      </c>
      <c r="W1760" s="49">
        <v>204</v>
      </c>
      <c r="X1760" s="49">
        <f t="shared" si="163"/>
        <v>3107</v>
      </c>
      <c r="Y1760" s="49" t="s">
        <v>190</v>
      </c>
      <c r="Z1760" s="53">
        <v>6.9999999999999999E-4</v>
      </c>
      <c r="AB1760" s="53">
        <f t="shared" si="167"/>
        <v>-6.9999999999999999E-4</v>
      </c>
      <c r="AM1760" s="49" t="s">
        <v>3846</v>
      </c>
      <c r="AN1760" s="49" t="s">
        <v>4272</v>
      </c>
    </row>
    <row r="1761" spans="1:40" hidden="1" x14ac:dyDescent="0.2">
      <c r="A1761" s="49" t="s">
        <v>7126</v>
      </c>
      <c r="B1761" s="49" t="s">
        <v>7127</v>
      </c>
      <c r="C1761" s="50" t="s">
        <v>166</v>
      </c>
      <c r="D1761" s="49" t="s">
        <v>403</v>
      </c>
      <c r="E1761" s="49" t="s">
        <v>7128</v>
      </c>
      <c r="F1761" s="49" t="s">
        <v>6316</v>
      </c>
      <c r="G1761" s="49" t="s">
        <v>3962</v>
      </c>
      <c r="H1761" s="49" t="s">
        <v>4285</v>
      </c>
      <c r="I1761" s="51" t="s">
        <v>7129</v>
      </c>
      <c r="J1761" s="49">
        <v>11</v>
      </c>
      <c r="K1761" s="49">
        <v>10000</v>
      </c>
      <c r="L1761" s="49">
        <f t="shared" si="164"/>
        <v>-89230</v>
      </c>
      <c r="N1761" s="52" t="s">
        <v>243</v>
      </c>
      <c r="P1761" s="49">
        <v>43211</v>
      </c>
      <c r="Q1761" s="49">
        <v>0</v>
      </c>
      <c r="R1761" s="49">
        <v>60000</v>
      </c>
      <c r="S1761" s="77">
        <f t="shared" si="165"/>
        <v>43211</v>
      </c>
      <c r="T1761" s="77">
        <f t="shared" si="166"/>
        <v>103211</v>
      </c>
      <c r="U1761" s="49">
        <v>99230</v>
      </c>
      <c r="V1761" s="49">
        <v>49442</v>
      </c>
      <c r="W1761" s="49">
        <v>48520</v>
      </c>
      <c r="X1761" s="49">
        <f t="shared" si="163"/>
        <v>-105461</v>
      </c>
      <c r="Y1761" s="49" t="s">
        <v>181</v>
      </c>
      <c r="Z1761" s="53">
        <v>3.6000000000000002E-4</v>
      </c>
      <c r="AB1761" s="53">
        <f t="shared" si="167"/>
        <v>-3.6000000000000002E-4</v>
      </c>
      <c r="AM1761" s="49" t="s">
        <v>3846</v>
      </c>
      <c r="AN1761" s="49" t="s">
        <v>4272</v>
      </c>
    </row>
    <row r="1762" spans="1:40" hidden="1" x14ac:dyDescent="0.2">
      <c r="A1762" s="49" t="s">
        <v>7130</v>
      </c>
      <c r="B1762" s="49" t="s">
        <v>7131</v>
      </c>
      <c r="C1762" s="50" t="s">
        <v>166</v>
      </c>
      <c r="D1762" s="49" t="s">
        <v>403</v>
      </c>
      <c r="E1762" s="49" t="s">
        <v>7132</v>
      </c>
      <c r="F1762" s="49" t="s">
        <v>6316</v>
      </c>
      <c r="G1762" s="49" t="s">
        <v>3962</v>
      </c>
      <c r="H1762" s="49" t="s">
        <v>4285</v>
      </c>
      <c r="I1762" s="51" t="s">
        <v>7133</v>
      </c>
      <c r="J1762" s="49">
        <v>11</v>
      </c>
      <c r="K1762" s="49">
        <v>10000</v>
      </c>
      <c r="L1762" s="49">
        <f t="shared" si="164"/>
        <v>-58625</v>
      </c>
      <c r="N1762" s="52" t="s">
        <v>243</v>
      </c>
      <c r="P1762" s="49">
        <v>106429</v>
      </c>
      <c r="Q1762" s="49">
        <v>0</v>
      </c>
      <c r="R1762" s="49">
        <v>0</v>
      </c>
      <c r="S1762" s="77">
        <f t="shared" si="165"/>
        <v>106429</v>
      </c>
      <c r="T1762" s="77">
        <f t="shared" si="166"/>
        <v>106429</v>
      </c>
      <c r="U1762" s="49">
        <v>68625</v>
      </c>
      <c r="V1762" s="49">
        <v>39606</v>
      </c>
      <c r="W1762" s="49">
        <v>40105</v>
      </c>
      <c r="X1762" s="49">
        <f t="shared" si="163"/>
        <v>-1802</v>
      </c>
      <c r="Y1762" s="49" t="s">
        <v>181</v>
      </c>
      <c r="Z1762" s="53">
        <v>3.6000000000000002E-4</v>
      </c>
      <c r="AB1762" s="53">
        <f t="shared" si="167"/>
        <v>-3.6000000000000002E-4</v>
      </c>
      <c r="AM1762" s="49" t="s">
        <v>3846</v>
      </c>
      <c r="AN1762" s="49" t="s">
        <v>4272</v>
      </c>
    </row>
    <row r="1763" spans="1:40" hidden="1" x14ac:dyDescent="0.2">
      <c r="A1763" s="49" t="s">
        <v>7134</v>
      </c>
      <c r="B1763" s="49" t="s">
        <v>7135</v>
      </c>
      <c r="C1763" s="50" t="s">
        <v>166</v>
      </c>
      <c r="D1763" s="49" t="s">
        <v>437</v>
      </c>
      <c r="E1763" s="49" t="s">
        <v>7136</v>
      </c>
      <c r="F1763" s="49" t="s">
        <v>6316</v>
      </c>
      <c r="G1763" s="49" t="s">
        <v>3962</v>
      </c>
      <c r="H1763" s="49" t="s">
        <v>4285</v>
      </c>
      <c r="I1763" s="51" t="s">
        <v>7137</v>
      </c>
      <c r="J1763" s="49">
        <v>11</v>
      </c>
      <c r="K1763" s="49">
        <v>10000</v>
      </c>
      <c r="L1763" s="49">
        <f t="shared" si="164"/>
        <v>7094</v>
      </c>
      <c r="M1763" s="49">
        <f>L1763*Z1763</f>
        <v>13.90424</v>
      </c>
      <c r="N1763" s="52" t="s">
        <v>243</v>
      </c>
      <c r="P1763" s="49">
        <v>12625</v>
      </c>
      <c r="Q1763" s="49">
        <v>0</v>
      </c>
      <c r="R1763" s="49">
        <v>0</v>
      </c>
      <c r="S1763" s="77">
        <f t="shared" si="165"/>
        <v>12625</v>
      </c>
      <c r="T1763" s="77">
        <f t="shared" si="166"/>
        <v>12625</v>
      </c>
      <c r="U1763" s="49">
        <v>2906</v>
      </c>
      <c r="V1763" s="49">
        <v>1414</v>
      </c>
      <c r="W1763" s="49">
        <v>1398</v>
      </c>
      <c r="X1763" s="49">
        <f t="shared" si="163"/>
        <v>8305</v>
      </c>
      <c r="Y1763" s="49" t="s">
        <v>190</v>
      </c>
      <c r="Z1763" s="53">
        <v>1.9599999999999999E-3</v>
      </c>
      <c r="AB1763" s="53">
        <f t="shared" si="167"/>
        <v>-1.9599999999999999E-3</v>
      </c>
      <c r="AM1763" s="49" t="s">
        <v>3846</v>
      </c>
      <c r="AN1763" s="49" t="s">
        <v>4272</v>
      </c>
    </row>
    <row r="1764" spans="1:40" hidden="1" x14ac:dyDescent="0.2">
      <c r="A1764" s="49" t="s">
        <v>7138</v>
      </c>
      <c r="B1764" s="49" t="s">
        <v>7139</v>
      </c>
      <c r="C1764" s="50" t="s">
        <v>166</v>
      </c>
      <c r="D1764" s="49" t="s">
        <v>403</v>
      </c>
      <c r="E1764" s="49" t="s">
        <v>7140</v>
      </c>
      <c r="F1764" s="49" t="s">
        <v>6316</v>
      </c>
      <c r="G1764" s="49" t="s">
        <v>3962</v>
      </c>
      <c r="H1764" s="49" t="s">
        <v>4285</v>
      </c>
      <c r="I1764" s="51" t="s">
        <v>7141</v>
      </c>
      <c r="J1764" s="49">
        <v>11</v>
      </c>
      <c r="K1764" s="49">
        <v>10000</v>
      </c>
      <c r="L1764" s="49">
        <f t="shared" si="164"/>
        <v>-115907</v>
      </c>
      <c r="N1764" s="52" t="s">
        <v>243</v>
      </c>
      <c r="P1764" s="49">
        <v>56540</v>
      </c>
      <c r="Q1764" s="49">
        <v>0</v>
      </c>
      <c r="R1764" s="49">
        <v>80000</v>
      </c>
      <c r="S1764" s="77">
        <f t="shared" si="165"/>
        <v>56540</v>
      </c>
      <c r="T1764" s="77">
        <f t="shared" si="166"/>
        <v>136540</v>
      </c>
      <c r="U1764" s="49">
        <v>125907</v>
      </c>
      <c r="V1764" s="49">
        <v>65047</v>
      </c>
      <c r="W1764" s="49">
        <v>67137</v>
      </c>
      <c r="X1764" s="49">
        <f t="shared" si="163"/>
        <v>-134414</v>
      </c>
      <c r="Y1764" s="49" t="s">
        <v>181</v>
      </c>
      <c r="Z1764" s="53">
        <v>9.6000000000000002E-4</v>
      </c>
      <c r="AB1764" s="53">
        <f t="shared" si="167"/>
        <v>-9.6000000000000002E-4</v>
      </c>
      <c r="AM1764" s="49" t="s">
        <v>3846</v>
      </c>
      <c r="AN1764" s="49" t="s">
        <v>4272</v>
      </c>
    </row>
    <row r="1765" spans="1:40" hidden="1" x14ac:dyDescent="0.2">
      <c r="A1765" s="49" t="s">
        <v>7142</v>
      </c>
      <c r="B1765" s="49" t="s">
        <v>7143</v>
      </c>
      <c r="C1765" s="50" t="s">
        <v>166</v>
      </c>
      <c r="D1765" s="49" t="s">
        <v>403</v>
      </c>
      <c r="E1765" s="49" t="s">
        <v>7144</v>
      </c>
      <c r="F1765" s="49" t="s">
        <v>6316</v>
      </c>
      <c r="G1765" s="49" t="s">
        <v>3962</v>
      </c>
      <c r="H1765" s="49" t="s">
        <v>4285</v>
      </c>
      <c r="I1765" s="51" t="s">
        <v>7145</v>
      </c>
      <c r="J1765" s="49">
        <v>11</v>
      </c>
      <c r="K1765" s="49">
        <v>10000</v>
      </c>
      <c r="L1765" s="49">
        <f t="shared" si="164"/>
        <v>-118383</v>
      </c>
      <c r="N1765" s="52" t="s">
        <v>243</v>
      </c>
      <c r="P1765" s="49">
        <v>91559</v>
      </c>
      <c r="Q1765" s="49">
        <v>0</v>
      </c>
      <c r="R1765" s="49">
        <v>30000</v>
      </c>
      <c r="S1765" s="77">
        <f t="shared" si="165"/>
        <v>91559</v>
      </c>
      <c r="T1765" s="77">
        <f t="shared" si="166"/>
        <v>121559</v>
      </c>
      <c r="U1765" s="49">
        <v>128383</v>
      </c>
      <c r="V1765" s="49">
        <v>62232</v>
      </c>
      <c r="W1765" s="49">
        <v>65082</v>
      </c>
      <c r="X1765" s="49">
        <f t="shared" si="163"/>
        <v>-99056</v>
      </c>
      <c r="Y1765" s="49" t="s">
        <v>181</v>
      </c>
      <c r="Z1765" s="53">
        <v>1.01E-3</v>
      </c>
      <c r="AB1765" s="53">
        <f t="shared" si="167"/>
        <v>-1.01E-3</v>
      </c>
      <c r="AM1765" s="49" t="s">
        <v>3846</v>
      </c>
      <c r="AN1765" s="49" t="s">
        <v>4272</v>
      </c>
    </row>
    <row r="1766" spans="1:40" hidden="1" x14ac:dyDescent="0.2">
      <c r="A1766" s="49" t="s">
        <v>7146</v>
      </c>
      <c r="B1766" s="49" t="s">
        <v>7147</v>
      </c>
      <c r="C1766" s="50" t="s">
        <v>166</v>
      </c>
      <c r="D1766" s="49" t="s">
        <v>437</v>
      </c>
      <c r="E1766" s="49" t="s">
        <v>7148</v>
      </c>
      <c r="F1766" s="49" t="s">
        <v>6316</v>
      </c>
      <c r="G1766" s="49" t="s">
        <v>3962</v>
      </c>
      <c r="H1766" s="49" t="s">
        <v>4285</v>
      </c>
      <c r="I1766" s="51" t="s">
        <v>7149</v>
      </c>
      <c r="J1766" s="49">
        <v>11</v>
      </c>
      <c r="K1766" s="49">
        <v>10000</v>
      </c>
      <c r="L1766" s="49">
        <f t="shared" si="164"/>
        <v>-3167</v>
      </c>
      <c r="N1766" s="52" t="s">
        <v>243</v>
      </c>
      <c r="P1766" s="49">
        <v>11515</v>
      </c>
      <c r="Q1766" s="49">
        <v>0</v>
      </c>
      <c r="R1766" s="49">
        <v>20000</v>
      </c>
      <c r="S1766" s="77">
        <f t="shared" si="165"/>
        <v>11515</v>
      </c>
      <c r="T1766" s="77">
        <f t="shared" si="166"/>
        <v>31515</v>
      </c>
      <c r="U1766" s="49">
        <v>13167</v>
      </c>
      <c r="V1766" s="49">
        <v>7832</v>
      </c>
      <c r="W1766" s="49">
        <v>7903</v>
      </c>
      <c r="X1766" s="49">
        <f t="shared" si="163"/>
        <v>-9484</v>
      </c>
      <c r="Y1766" s="49" t="s">
        <v>181</v>
      </c>
      <c r="Z1766" s="53">
        <v>8.4000000000000003E-4</v>
      </c>
      <c r="AB1766" s="53">
        <f t="shared" si="167"/>
        <v>-8.4000000000000003E-4</v>
      </c>
      <c r="AM1766" s="49" t="s">
        <v>3846</v>
      </c>
      <c r="AN1766" s="49" t="s">
        <v>4272</v>
      </c>
    </row>
    <row r="1767" spans="1:40" hidden="1" x14ac:dyDescent="0.2">
      <c r="A1767" s="49" t="s">
        <v>7150</v>
      </c>
      <c r="B1767" s="49" t="s">
        <v>7151</v>
      </c>
      <c r="C1767" s="50" t="s">
        <v>166</v>
      </c>
      <c r="D1767" s="49" t="s">
        <v>403</v>
      </c>
      <c r="E1767" s="49" t="s">
        <v>7152</v>
      </c>
      <c r="F1767" s="49" t="s">
        <v>6316</v>
      </c>
      <c r="G1767" s="49" t="s">
        <v>3962</v>
      </c>
      <c r="H1767" s="49" t="s">
        <v>4285</v>
      </c>
      <c r="I1767" s="51" t="s">
        <v>7153</v>
      </c>
      <c r="J1767" s="49">
        <v>11</v>
      </c>
      <c r="K1767" s="49">
        <v>10000</v>
      </c>
      <c r="L1767" s="49">
        <f t="shared" si="164"/>
        <v>-71796</v>
      </c>
      <c r="N1767" s="52" t="s">
        <v>243</v>
      </c>
      <c r="P1767" s="49">
        <v>45236</v>
      </c>
      <c r="Q1767" s="49">
        <v>0</v>
      </c>
      <c r="R1767" s="49">
        <v>40000</v>
      </c>
      <c r="S1767" s="77">
        <f t="shared" si="165"/>
        <v>45236</v>
      </c>
      <c r="T1767" s="77">
        <f t="shared" si="166"/>
        <v>85236</v>
      </c>
      <c r="U1767" s="49">
        <v>81796</v>
      </c>
      <c r="V1767" s="49">
        <v>36097</v>
      </c>
      <c r="W1767" s="49">
        <v>29264</v>
      </c>
      <c r="X1767" s="49">
        <f t="shared" si="163"/>
        <v>-72657</v>
      </c>
      <c r="Y1767" s="49" t="s">
        <v>181</v>
      </c>
      <c r="Z1767" s="53">
        <v>3.6000000000000002E-4</v>
      </c>
      <c r="AB1767" s="53">
        <f t="shared" si="167"/>
        <v>-3.6000000000000002E-4</v>
      </c>
      <c r="AM1767" s="49" t="s">
        <v>3846</v>
      </c>
      <c r="AN1767" s="49" t="s">
        <v>4272</v>
      </c>
    </row>
    <row r="1768" spans="1:40" hidden="1" x14ac:dyDescent="0.2">
      <c r="A1768" s="49" t="s">
        <v>7154</v>
      </c>
      <c r="B1768" s="49" t="s">
        <v>7155</v>
      </c>
      <c r="C1768" s="50" t="s">
        <v>166</v>
      </c>
      <c r="D1768" s="49" t="s">
        <v>403</v>
      </c>
      <c r="E1768" s="49" t="s">
        <v>7156</v>
      </c>
      <c r="F1768" s="49" t="s">
        <v>6316</v>
      </c>
      <c r="G1768" s="49" t="s">
        <v>3962</v>
      </c>
      <c r="H1768" s="49" t="s">
        <v>4285</v>
      </c>
      <c r="I1768" s="51" t="s">
        <v>7157</v>
      </c>
      <c r="J1768" s="49">
        <v>11</v>
      </c>
      <c r="K1768" s="49">
        <v>5000</v>
      </c>
      <c r="L1768" s="49">
        <f t="shared" si="164"/>
        <v>-990</v>
      </c>
      <c r="N1768" s="52" t="s">
        <v>243</v>
      </c>
      <c r="P1768" s="49">
        <v>9118</v>
      </c>
      <c r="Q1768" s="49">
        <v>0</v>
      </c>
      <c r="R1768" s="49">
        <v>0</v>
      </c>
      <c r="S1768" s="77">
        <f t="shared" si="165"/>
        <v>9118</v>
      </c>
      <c r="T1768" s="77">
        <f t="shared" si="166"/>
        <v>9118</v>
      </c>
      <c r="U1768" s="49">
        <v>5990</v>
      </c>
      <c r="V1768" s="49">
        <v>3031</v>
      </c>
      <c r="W1768" s="49">
        <v>3150</v>
      </c>
      <c r="X1768" s="49">
        <f t="shared" si="163"/>
        <v>97</v>
      </c>
      <c r="Y1768" s="49" t="s">
        <v>190</v>
      </c>
      <c r="Z1768" s="53">
        <v>1E-3</v>
      </c>
      <c r="AB1768" s="53">
        <f t="shared" si="167"/>
        <v>-1E-3</v>
      </c>
      <c r="AM1768" s="49" t="s">
        <v>3846</v>
      </c>
      <c r="AN1768" s="49" t="s">
        <v>4272</v>
      </c>
    </row>
    <row r="1769" spans="1:40" hidden="1" x14ac:dyDescent="0.2">
      <c r="A1769" s="49" t="s">
        <v>7158</v>
      </c>
      <c r="B1769" s="49" t="s">
        <v>7159</v>
      </c>
      <c r="C1769" s="50" t="s">
        <v>166</v>
      </c>
      <c r="D1769" s="49" t="s">
        <v>403</v>
      </c>
      <c r="E1769" s="49" t="s">
        <v>7160</v>
      </c>
      <c r="F1769" s="49" t="s">
        <v>6316</v>
      </c>
      <c r="G1769" s="49" t="s">
        <v>3962</v>
      </c>
      <c r="H1769" s="49" t="s">
        <v>4285</v>
      </c>
      <c r="I1769" s="51" t="s">
        <v>7161</v>
      </c>
      <c r="J1769" s="49">
        <v>11</v>
      </c>
      <c r="K1769" s="49">
        <v>10000</v>
      </c>
      <c r="L1769" s="49">
        <f t="shared" si="164"/>
        <v>-308474</v>
      </c>
      <c r="N1769" s="52" t="s">
        <v>243</v>
      </c>
      <c r="P1769" s="49">
        <v>126199</v>
      </c>
      <c r="Q1769" s="49">
        <v>0</v>
      </c>
      <c r="R1769" s="49">
        <v>170000</v>
      </c>
      <c r="S1769" s="77">
        <f t="shared" si="165"/>
        <v>126199</v>
      </c>
      <c r="T1769" s="77">
        <f t="shared" si="166"/>
        <v>296199</v>
      </c>
      <c r="U1769" s="49">
        <v>318474</v>
      </c>
      <c r="V1769" s="49">
        <v>158582</v>
      </c>
      <c r="W1769" s="49">
        <v>155190</v>
      </c>
      <c r="X1769" s="49">
        <f t="shared" si="163"/>
        <v>-350857</v>
      </c>
      <c r="Y1769" s="49" t="s">
        <v>181</v>
      </c>
      <c r="Z1769" s="53">
        <v>9.6000000000000002E-4</v>
      </c>
      <c r="AB1769" s="53">
        <f t="shared" si="167"/>
        <v>-9.6000000000000002E-4</v>
      </c>
      <c r="AM1769" s="49" t="s">
        <v>3846</v>
      </c>
      <c r="AN1769" s="49" t="s">
        <v>4272</v>
      </c>
    </row>
    <row r="1770" spans="1:40" hidden="1" x14ac:dyDescent="0.2">
      <c r="A1770" s="49" t="s">
        <v>7162</v>
      </c>
      <c r="B1770" s="49" t="s">
        <v>7163</v>
      </c>
      <c r="C1770" s="50" t="s">
        <v>166</v>
      </c>
      <c r="D1770" s="49" t="s">
        <v>403</v>
      </c>
      <c r="E1770" s="49" t="s">
        <v>7164</v>
      </c>
      <c r="F1770" s="49" t="s">
        <v>6316</v>
      </c>
      <c r="G1770" s="49" t="s">
        <v>3962</v>
      </c>
      <c r="H1770" s="49" t="s">
        <v>4285</v>
      </c>
      <c r="I1770" s="51" t="s">
        <v>7165</v>
      </c>
      <c r="J1770" s="49">
        <v>11</v>
      </c>
      <c r="K1770" s="49">
        <v>10000</v>
      </c>
      <c r="L1770" s="49">
        <f t="shared" si="164"/>
        <v>5366</v>
      </c>
      <c r="M1770" s="82"/>
      <c r="N1770" s="52" t="s">
        <v>243</v>
      </c>
      <c r="P1770" s="49">
        <v>3028</v>
      </c>
      <c r="Q1770" s="49">
        <v>0</v>
      </c>
      <c r="R1770" s="49">
        <v>10000</v>
      </c>
      <c r="S1770" s="77">
        <f t="shared" si="165"/>
        <v>3028</v>
      </c>
      <c r="T1770" s="77">
        <f t="shared" si="166"/>
        <v>13028</v>
      </c>
      <c r="U1770" s="49">
        <v>4634</v>
      </c>
      <c r="V1770" s="49">
        <v>1937</v>
      </c>
      <c r="W1770" s="49">
        <v>885</v>
      </c>
      <c r="X1770" s="49">
        <f t="shared" si="163"/>
        <v>-3543</v>
      </c>
      <c r="Y1770" s="49" t="s">
        <v>181</v>
      </c>
      <c r="Z1770" s="53">
        <v>2.6199999999999999E-3</v>
      </c>
      <c r="AB1770" s="53">
        <f t="shared" si="167"/>
        <v>-2.6199999999999999E-3</v>
      </c>
      <c r="AM1770" s="49" t="s">
        <v>3846</v>
      </c>
      <c r="AN1770" s="49" t="s">
        <v>4272</v>
      </c>
    </row>
    <row r="1771" spans="1:40" hidden="1" x14ac:dyDescent="0.2">
      <c r="A1771" s="49" t="s">
        <v>7166</v>
      </c>
      <c r="B1771" s="49" t="s">
        <v>7167</v>
      </c>
      <c r="C1771" s="50" t="s">
        <v>166</v>
      </c>
      <c r="D1771" s="49" t="s">
        <v>403</v>
      </c>
      <c r="E1771" s="49" t="s">
        <v>7168</v>
      </c>
      <c r="F1771" s="49" t="s">
        <v>6316</v>
      </c>
      <c r="G1771" s="49" t="s">
        <v>3962</v>
      </c>
      <c r="H1771" s="49" t="s">
        <v>4285</v>
      </c>
      <c r="I1771" s="51" t="s">
        <v>7169</v>
      </c>
      <c r="J1771" s="49">
        <v>11</v>
      </c>
      <c r="K1771" s="49">
        <v>10000</v>
      </c>
      <c r="L1771" s="49">
        <f t="shared" si="164"/>
        <v>-808810</v>
      </c>
      <c r="N1771" s="52" t="s">
        <v>243</v>
      </c>
      <c r="P1771" s="49">
        <v>327083</v>
      </c>
      <c r="Q1771" s="49">
        <v>0</v>
      </c>
      <c r="R1771" s="49">
        <v>460000</v>
      </c>
      <c r="S1771" s="77">
        <f t="shared" si="165"/>
        <v>327083</v>
      </c>
      <c r="T1771" s="77">
        <f t="shared" si="166"/>
        <v>787083</v>
      </c>
      <c r="U1771" s="49">
        <v>818810</v>
      </c>
      <c r="V1771" s="49">
        <v>323358</v>
      </c>
      <c r="W1771" s="49">
        <v>216840</v>
      </c>
      <c r="X1771" s="49">
        <f t="shared" si="163"/>
        <v>-815085</v>
      </c>
      <c r="Y1771" s="49" t="s">
        <v>181</v>
      </c>
      <c r="Z1771" s="53">
        <v>8.9999999999999998E-4</v>
      </c>
      <c r="AB1771" s="53">
        <f t="shared" si="167"/>
        <v>-8.9999999999999998E-4</v>
      </c>
      <c r="AM1771" s="49" t="s">
        <v>3846</v>
      </c>
      <c r="AN1771" s="49" t="s">
        <v>4272</v>
      </c>
    </row>
    <row r="1772" spans="1:40" hidden="1" x14ac:dyDescent="0.2">
      <c r="A1772" s="49" t="s">
        <v>7170</v>
      </c>
      <c r="B1772" s="49" t="s">
        <v>7171</v>
      </c>
      <c r="C1772" s="50" t="s">
        <v>166</v>
      </c>
      <c r="D1772" s="49" t="s">
        <v>403</v>
      </c>
      <c r="E1772" s="49" t="s">
        <v>7172</v>
      </c>
      <c r="F1772" s="49" t="s">
        <v>6316</v>
      </c>
      <c r="G1772" s="49" t="s">
        <v>3962</v>
      </c>
      <c r="H1772" s="49" t="s">
        <v>4285</v>
      </c>
      <c r="I1772" s="51" t="s">
        <v>7173</v>
      </c>
      <c r="J1772" s="49">
        <v>11</v>
      </c>
      <c r="K1772" s="49">
        <v>5000</v>
      </c>
      <c r="L1772" s="49">
        <f t="shared" si="164"/>
        <v>-10890</v>
      </c>
      <c r="N1772" s="52" t="s">
        <v>243</v>
      </c>
      <c r="P1772" s="49">
        <v>13350</v>
      </c>
      <c r="Q1772" s="49">
        <v>0</v>
      </c>
      <c r="R1772" s="49">
        <v>5000</v>
      </c>
      <c r="S1772" s="77">
        <f t="shared" si="165"/>
        <v>13350</v>
      </c>
      <c r="T1772" s="77">
        <f t="shared" si="166"/>
        <v>18350</v>
      </c>
      <c r="U1772" s="49">
        <v>15890</v>
      </c>
      <c r="V1772" s="49">
        <v>8085</v>
      </c>
      <c r="W1772" s="49">
        <v>8326</v>
      </c>
      <c r="X1772" s="49">
        <f t="shared" si="163"/>
        <v>-10625</v>
      </c>
      <c r="Y1772" s="49" t="s">
        <v>181</v>
      </c>
      <c r="Z1772" s="53">
        <v>2.5500000000000002E-3</v>
      </c>
      <c r="AB1772" s="53">
        <f t="shared" si="167"/>
        <v>-2.5500000000000002E-3</v>
      </c>
      <c r="AM1772" s="49" t="s">
        <v>3846</v>
      </c>
      <c r="AN1772" s="49" t="s">
        <v>4272</v>
      </c>
    </row>
    <row r="1773" spans="1:40" hidden="1" x14ac:dyDescent="0.2">
      <c r="A1773" s="49" t="s">
        <v>7174</v>
      </c>
      <c r="B1773" s="49" t="s">
        <v>7175</v>
      </c>
      <c r="C1773" s="50" t="s">
        <v>166</v>
      </c>
      <c r="D1773" s="49" t="s">
        <v>403</v>
      </c>
      <c r="E1773" s="49" t="s">
        <v>7176</v>
      </c>
      <c r="F1773" s="49" t="s">
        <v>6316</v>
      </c>
      <c r="G1773" s="49" t="s">
        <v>3962</v>
      </c>
      <c r="H1773" s="49" t="s">
        <v>4285</v>
      </c>
      <c r="I1773" s="51" t="s">
        <v>7177</v>
      </c>
      <c r="J1773" s="49">
        <v>11</v>
      </c>
      <c r="K1773" s="49">
        <v>5000</v>
      </c>
      <c r="L1773" s="49">
        <f t="shared" si="164"/>
        <v>-75698</v>
      </c>
      <c r="N1773" s="52" t="s">
        <v>243</v>
      </c>
      <c r="P1773" s="49">
        <v>47855</v>
      </c>
      <c r="Q1773" s="49">
        <v>0</v>
      </c>
      <c r="R1773" s="49">
        <v>35000</v>
      </c>
      <c r="S1773" s="77">
        <f t="shared" si="165"/>
        <v>47855</v>
      </c>
      <c r="T1773" s="77">
        <f t="shared" si="166"/>
        <v>82855</v>
      </c>
      <c r="U1773" s="49">
        <v>80698</v>
      </c>
      <c r="V1773" s="49">
        <v>38206</v>
      </c>
      <c r="W1773" s="49">
        <v>35657</v>
      </c>
      <c r="X1773" s="49">
        <f t="shared" si="163"/>
        <v>-71049</v>
      </c>
      <c r="Y1773" s="49" t="s">
        <v>181</v>
      </c>
      <c r="Z1773" s="53">
        <v>1.7600000000000001E-3</v>
      </c>
      <c r="AB1773" s="53">
        <f t="shared" si="167"/>
        <v>-1.7600000000000001E-3</v>
      </c>
      <c r="AM1773" s="49" t="s">
        <v>3846</v>
      </c>
      <c r="AN1773" s="49" t="s">
        <v>4272</v>
      </c>
    </row>
    <row r="1774" spans="1:40" hidden="1" x14ac:dyDescent="0.2">
      <c r="A1774" s="49" t="s">
        <v>7178</v>
      </c>
      <c r="B1774" s="49" t="s">
        <v>7179</v>
      </c>
      <c r="C1774" s="50" t="s">
        <v>166</v>
      </c>
      <c r="D1774" s="49" t="s">
        <v>437</v>
      </c>
      <c r="E1774" s="49" t="s">
        <v>7180</v>
      </c>
      <c r="F1774" s="49" t="s">
        <v>6316</v>
      </c>
      <c r="G1774" s="49" t="s">
        <v>3962</v>
      </c>
      <c r="H1774" s="49" t="s">
        <v>4285</v>
      </c>
      <c r="I1774" s="51" t="s">
        <v>7181</v>
      </c>
      <c r="J1774" s="49">
        <v>12</v>
      </c>
      <c r="K1774" s="49">
        <v>5000</v>
      </c>
      <c r="L1774" s="49">
        <f t="shared" si="164"/>
        <v>5000</v>
      </c>
      <c r="M1774" s="49">
        <f>L1774*Z1774</f>
        <v>138.6</v>
      </c>
      <c r="N1774" s="52" t="s">
        <v>243</v>
      </c>
      <c r="P1774" s="49">
        <v>0</v>
      </c>
      <c r="Q1774" s="49">
        <v>0</v>
      </c>
      <c r="R1774" s="49">
        <v>0</v>
      </c>
      <c r="S1774" s="77">
        <f t="shared" si="165"/>
        <v>0</v>
      </c>
      <c r="T1774" s="77">
        <f t="shared" si="166"/>
        <v>0</v>
      </c>
      <c r="U1774" s="49">
        <v>0</v>
      </c>
      <c r="V1774" s="49">
        <v>0</v>
      </c>
      <c r="W1774" s="49">
        <v>0</v>
      </c>
      <c r="X1774" s="49">
        <f t="shared" si="163"/>
        <v>0</v>
      </c>
      <c r="Y1774" s="49" t="s">
        <v>174</v>
      </c>
      <c r="Z1774" s="53">
        <v>2.7720000000000002E-2</v>
      </c>
      <c r="AB1774" s="53">
        <f t="shared" si="167"/>
        <v>-2.7720000000000002E-2</v>
      </c>
      <c r="AM1774" s="49" t="s">
        <v>3846</v>
      </c>
      <c r="AN1774" s="49" t="s">
        <v>4272</v>
      </c>
    </row>
    <row r="1775" spans="1:40" hidden="1" x14ac:dyDescent="0.2">
      <c r="A1775" s="49" t="s">
        <v>7182</v>
      </c>
      <c r="B1775" s="49" t="s">
        <v>7183</v>
      </c>
      <c r="C1775" s="50" t="s">
        <v>166</v>
      </c>
      <c r="D1775" s="49" t="s">
        <v>437</v>
      </c>
      <c r="E1775" s="49" t="s">
        <v>7184</v>
      </c>
      <c r="F1775" s="49" t="s">
        <v>6316</v>
      </c>
      <c r="G1775" s="49" t="s">
        <v>3962</v>
      </c>
      <c r="H1775" s="49" t="s">
        <v>4285</v>
      </c>
      <c r="I1775" s="51" t="s">
        <v>7185</v>
      </c>
      <c r="J1775" s="49">
        <v>11</v>
      </c>
      <c r="K1775" s="49">
        <v>10000</v>
      </c>
      <c r="L1775" s="49">
        <f t="shared" si="164"/>
        <v>252</v>
      </c>
      <c r="M1775" s="82"/>
      <c r="N1775" s="52" t="s">
        <v>243</v>
      </c>
      <c r="P1775" s="49">
        <v>9303</v>
      </c>
      <c r="Q1775" s="49">
        <v>0</v>
      </c>
      <c r="R1775" s="49">
        <v>10000</v>
      </c>
      <c r="S1775" s="77">
        <f t="shared" si="165"/>
        <v>9303</v>
      </c>
      <c r="T1775" s="77">
        <f t="shared" si="166"/>
        <v>19303</v>
      </c>
      <c r="U1775" s="49">
        <v>9748</v>
      </c>
      <c r="V1775" s="49">
        <v>5651</v>
      </c>
      <c r="W1775" s="49">
        <v>5874</v>
      </c>
      <c r="X1775" s="49">
        <f t="shared" si="163"/>
        <v>-6096</v>
      </c>
      <c r="Y1775" s="49" t="s">
        <v>181</v>
      </c>
      <c r="Z1775" s="53">
        <v>5.4000000000000001E-4</v>
      </c>
      <c r="AB1775" s="53">
        <f t="shared" si="167"/>
        <v>-5.4000000000000001E-4</v>
      </c>
      <c r="AM1775" s="49" t="s">
        <v>3846</v>
      </c>
      <c r="AN1775" s="49" t="s">
        <v>4272</v>
      </c>
    </row>
    <row r="1776" spans="1:40" hidden="1" x14ac:dyDescent="0.2">
      <c r="A1776" s="49" t="s">
        <v>7186</v>
      </c>
      <c r="B1776" s="49" t="s">
        <v>7187</v>
      </c>
      <c r="C1776" s="50" t="s">
        <v>166</v>
      </c>
      <c r="D1776" s="49" t="s">
        <v>403</v>
      </c>
      <c r="E1776" s="49" t="s">
        <v>7188</v>
      </c>
      <c r="F1776" s="49" t="s">
        <v>6316</v>
      </c>
      <c r="G1776" s="49" t="s">
        <v>3962</v>
      </c>
      <c r="H1776" s="49" t="s">
        <v>4285</v>
      </c>
      <c r="I1776" s="51" t="s">
        <v>7189</v>
      </c>
      <c r="J1776" s="49">
        <v>11</v>
      </c>
      <c r="K1776" s="49">
        <v>10000</v>
      </c>
      <c r="L1776" s="49">
        <f t="shared" si="164"/>
        <v>-16334</v>
      </c>
      <c r="N1776" s="52" t="s">
        <v>243</v>
      </c>
      <c r="P1776" s="49">
        <v>47805</v>
      </c>
      <c r="Q1776" s="49">
        <v>0</v>
      </c>
      <c r="R1776" s="49">
        <v>0</v>
      </c>
      <c r="S1776" s="77">
        <f t="shared" si="165"/>
        <v>47805</v>
      </c>
      <c r="T1776" s="77">
        <f t="shared" si="166"/>
        <v>47805</v>
      </c>
      <c r="U1776" s="49">
        <v>26334</v>
      </c>
      <c r="V1776" s="49">
        <v>6574</v>
      </c>
      <c r="W1776" s="49">
        <v>6671</v>
      </c>
      <c r="X1776" s="49">
        <f t="shared" si="163"/>
        <v>14897</v>
      </c>
      <c r="Y1776" s="49" t="s">
        <v>190</v>
      </c>
      <c r="Z1776" s="53">
        <v>8.4000000000000003E-4</v>
      </c>
      <c r="AB1776" s="53">
        <f t="shared" si="167"/>
        <v>-8.4000000000000003E-4</v>
      </c>
      <c r="AM1776" s="49" t="s">
        <v>3846</v>
      </c>
      <c r="AN1776" s="49" t="s">
        <v>4272</v>
      </c>
    </row>
    <row r="1777" spans="1:40" hidden="1" x14ac:dyDescent="0.2">
      <c r="A1777" s="49" t="s">
        <v>7190</v>
      </c>
      <c r="B1777" s="49" t="s">
        <v>7191</v>
      </c>
      <c r="C1777" s="50" t="s">
        <v>166</v>
      </c>
      <c r="D1777" s="49" t="s">
        <v>437</v>
      </c>
      <c r="E1777" s="49" t="s">
        <v>7192</v>
      </c>
      <c r="F1777" s="49" t="s">
        <v>6316</v>
      </c>
      <c r="G1777" s="49" t="s">
        <v>3962</v>
      </c>
      <c r="H1777" s="49" t="s">
        <v>4299</v>
      </c>
      <c r="I1777" s="51" t="s">
        <v>7193</v>
      </c>
      <c r="J1777" s="49">
        <v>17</v>
      </c>
      <c r="K1777" s="49">
        <v>10000</v>
      </c>
      <c r="L1777" s="49">
        <f t="shared" si="164"/>
        <v>-17567</v>
      </c>
      <c r="N1777" s="52" t="s">
        <v>243</v>
      </c>
      <c r="P1777" s="49">
        <v>24079</v>
      </c>
      <c r="Q1777" s="49">
        <v>0</v>
      </c>
      <c r="R1777" s="49">
        <v>10000</v>
      </c>
      <c r="S1777" s="77">
        <f t="shared" si="165"/>
        <v>24079</v>
      </c>
      <c r="T1777" s="77">
        <f t="shared" si="166"/>
        <v>34079</v>
      </c>
      <c r="U1777" s="49">
        <v>27567</v>
      </c>
      <c r="V1777" s="49">
        <v>11109</v>
      </c>
      <c r="W1777" s="49">
        <v>9488</v>
      </c>
      <c r="X1777" s="49">
        <f t="shared" si="163"/>
        <v>-14597</v>
      </c>
      <c r="Y1777" s="49" t="s">
        <v>181</v>
      </c>
      <c r="Z1777" s="53">
        <v>9.8300000000000002E-3</v>
      </c>
      <c r="AB1777" s="53">
        <f t="shared" si="167"/>
        <v>-9.8300000000000002E-3</v>
      </c>
      <c r="AM1777" s="49" t="s">
        <v>3846</v>
      </c>
      <c r="AN1777" s="49" t="s">
        <v>4272</v>
      </c>
    </row>
    <row r="1778" spans="1:40" hidden="1" x14ac:dyDescent="0.2">
      <c r="A1778" s="49" t="s">
        <v>7194</v>
      </c>
      <c r="B1778" s="49" t="s">
        <v>7195</v>
      </c>
      <c r="C1778" s="50" t="s">
        <v>166</v>
      </c>
      <c r="D1778" s="49" t="s">
        <v>437</v>
      </c>
      <c r="E1778" s="49" t="s">
        <v>7196</v>
      </c>
      <c r="F1778" s="49" t="s">
        <v>6316</v>
      </c>
      <c r="G1778" s="49" t="s">
        <v>3962</v>
      </c>
      <c r="H1778" s="49" t="s">
        <v>4285</v>
      </c>
      <c r="I1778" s="51" t="s">
        <v>7197</v>
      </c>
      <c r="J1778" s="49">
        <v>11</v>
      </c>
      <c r="K1778" s="49">
        <v>10000</v>
      </c>
      <c r="L1778" s="49">
        <f t="shared" si="164"/>
        <v>9865</v>
      </c>
      <c r="M1778" s="49">
        <f>L1778*Z1778</f>
        <v>5.3270999999999997</v>
      </c>
      <c r="N1778" s="52" t="s">
        <v>243</v>
      </c>
      <c r="P1778" s="49">
        <v>10613</v>
      </c>
      <c r="Q1778" s="49">
        <v>0</v>
      </c>
      <c r="R1778" s="49">
        <v>0</v>
      </c>
      <c r="S1778" s="77">
        <f t="shared" si="165"/>
        <v>10613</v>
      </c>
      <c r="T1778" s="77">
        <f t="shared" si="166"/>
        <v>10613</v>
      </c>
      <c r="U1778" s="49">
        <v>135</v>
      </c>
      <c r="V1778" s="49">
        <v>90</v>
      </c>
      <c r="W1778" s="49">
        <v>90</v>
      </c>
      <c r="X1778" s="49">
        <f t="shared" si="163"/>
        <v>10388</v>
      </c>
      <c r="Y1778" s="49" t="s">
        <v>190</v>
      </c>
      <c r="Z1778" s="53">
        <v>5.4000000000000001E-4</v>
      </c>
      <c r="AB1778" s="53">
        <f t="shared" si="167"/>
        <v>-5.4000000000000001E-4</v>
      </c>
      <c r="AM1778" s="49" t="s">
        <v>3846</v>
      </c>
      <c r="AN1778" s="49" t="s">
        <v>4272</v>
      </c>
    </row>
    <row r="1779" spans="1:40" hidden="1" x14ac:dyDescent="0.2">
      <c r="A1779" s="49" t="s">
        <v>7198</v>
      </c>
      <c r="B1779" s="49" t="s">
        <v>7199</v>
      </c>
      <c r="C1779" s="50" t="s">
        <v>166</v>
      </c>
      <c r="D1779" s="49" t="s">
        <v>437</v>
      </c>
      <c r="E1779" s="49" t="s">
        <v>7200</v>
      </c>
      <c r="F1779" s="49" t="s">
        <v>6316</v>
      </c>
      <c r="G1779" s="49" t="s">
        <v>3962</v>
      </c>
      <c r="H1779" s="49" t="s">
        <v>4285</v>
      </c>
      <c r="I1779" s="51" t="s">
        <v>7201</v>
      </c>
      <c r="J1779" s="49">
        <v>11</v>
      </c>
      <c r="K1779" s="49">
        <v>10000</v>
      </c>
      <c r="L1779" s="49">
        <f t="shared" si="164"/>
        <v>6810</v>
      </c>
      <c r="M1779" s="49">
        <f>L1779*Z1779</f>
        <v>5.7204000000000006</v>
      </c>
      <c r="N1779" s="52" t="s">
        <v>243</v>
      </c>
      <c r="P1779" s="49">
        <v>8605</v>
      </c>
      <c r="Q1779" s="49">
        <v>0</v>
      </c>
      <c r="R1779" s="49">
        <v>0</v>
      </c>
      <c r="S1779" s="77">
        <f t="shared" si="165"/>
        <v>8605</v>
      </c>
      <c r="T1779" s="77">
        <f t="shared" si="166"/>
        <v>8605</v>
      </c>
      <c r="U1779" s="49">
        <v>3190</v>
      </c>
      <c r="V1779" s="49">
        <v>1273</v>
      </c>
      <c r="W1779" s="49">
        <v>1691</v>
      </c>
      <c r="X1779" s="49">
        <f t="shared" si="163"/>
        <v>4142</v>
      </c>
      <c r="Y1779" s="49" t="s">
        <v>190</v>
      </c>
      <c r="Z1779" s="53">
        <v>8.4000000000000003E-4</v>
      </c>
      <c r="AB1779" s="53">
        <f t="shared" si="167"/>
        <v>-8.4000000000000003E-4</v>
      </c>
      <c r="AM1779" s="49" t="s">
        <v>3846</v>
      </c>
      <c r="AN1779" s="49" t="s">
        <v>4272</v>
      </c>
    </row>
    <row r="1780" spans="1:40" hidden="1" x14ac:dyDescent="0.2">
      <c r="A1780" s="49" t="s">
        <v>7202</v>
      </c>
      <c r="B1780" s="49" t="s">
        <v>7203</v>
      </c>
      <c r="C1780" s="50" t="s">
        <v>166</v>
      </c>
      <c r="D1780" s="49" t="s">
        <v>403</v>
      </c>
      <c r="E1780" s="49" t="s">
        <v>7204</v>
      </c>
      <c r="F1780" s="49" t="s">
        <v>6316</v>
      </c>
      <c r="G1780" s="49" t="s">
        <v>3962</v>
      </c>
      <c r="H1780" s="49" t="s">
        <v>4285</v>
      </c>
      <c r="I1780" s="51" t="s">
        <v>7205</v>
      </c>
      <c r="J1780" s="49">
        <v>11</v>
      </c>
      <c r="K1780" s="49">
        <v>10000</v>
      </c>
      <c r="L1780" s="49">
        <f t="shared" si="164"/>
        <v>-12478</v>
      </c>
      <c r="N1780" s="52" t="s">
        <v>243</v>
      </c>
      <c r="P1780" s="49">
        <v>33046</v>
      </c>
      <c r="Q1780" s="49">
        <v>0</v>
      </c>
      <c r="R1780" s="49">
        <v>0</v>
      </c>
      <c r="S1780" s="77">
        <f t="shared" si="165"/>
        <v>33046</v>
      </c>
      <c r="T1780" s="77">
        <f t="shared" si="166"/>
        <v>33046</v>
      </c>
      <c r="U1780" s="49">
        <v>22478</v>
      </c>
      <c r="V1780" s="49">
        <v>14991</v>
      </c>
      <c r="W1780" s="49">
        <v>15552</v>
      </c>
      <c r="X1780" s="49">
        <f t="shared" si="163"/>
        <v>-4423</v>
      </c>
      <c r="Y1780" s="49" t="s">
        <v>181</v>
      </c>
      <c r="Z1780" s="53">
        <v>9.7000000000000005E-4</v>
      </c>
      <c r="AB1780" s="53">
        <f t="shared" si="167"/>
        <v>-9.7000000000000005E-4</v>
      </c>
      <c r="AM1780" s="49" t="s">
        <v>3846</v>
      </c>
      <c r="AN1780" s="49" t="s">
        <v>4272</v>
      </c>
    </row>
    <row r="1781" spans="1:40" hidden="1" x14ac:dyDescent="0.2">
      <c r="A1781" s="49" t="s">
        <v>7206</v>
      </c>
      <c r="B1781" s="49" t="s">
        <v>7207</v>
      </c>
      <c r="C1781" s="50" t="s">
        <v>166</v>
      </c>
      <c r="D1781" s="49" t="s">
        <v>403</v>
      </c>
      <c r="E1781" s="49" t="s">
        <v>7208</v>
      </c>
      <c r="F1781" s="49" t="s">
        <v>6316</v>
      </c>
      <c r="G1781" s="49" t="s">
        <v>3962</v>
      </c>
      <c r="H1781" s="49" t="s">
        <v>4285</v>
      </c>
      <c r="I1781" s="51" t="s">
        <v>7209</v>
      </c>
      <c r="J1781" s="49">
        <v>11</v>
      </c>
      <c r="K1781" s="49">
        <v>10000</v>
      </c>
      <c r="L1781" s="49">
        <f t="shared" si="164"/>
        <v>-81972</v>
      </c>
      <c r="N1781" s="52" t="s">
        <v>243</v>
      </c>
      <c r="P1781" s="49">
        <v>75116</v>
      </c>
      <c r="Q1781" s="49">
        <v>0</v>
      </c>
      <c r="R1781" s="49">
        <v>20000</v>
      </c>
      <c r="S1781" s="77">
        <f t="shared" si="165"/>
        <v>75116</v>
      </c>
      <c r="T1781" s="77">
        <f t="shared" si="166"/>
        <v>95116</v>
      </c>
      <c r="U1781" s="49">
        <v>91972</v>
      </c>
      <c r="V1781" s="49">
        <v>45470</v>
      </c>
      <c r="W1781" s="49">
        <v>44847</v>
      </c>
      <c r="X1781" s="49">
        <f t="shared" si="163"/>
        <v>-62326</v>
      </c>
      <c r="Y1781" s="49" t="s">
        <v>181</v>
      </c>
      <c r="Z1781" s="53">
        <v>7.5000000000000002E-4</v>
      </c>
      <c r="AB1781" s="53">
        <f t="shared" si="167"/>
        <v>-7.5000000000000002E-4</v>
      </c>
      <c r="AM1781" s="49" t="s">
        <v>3846</v>
      </c>
      <c r="AN1781" s="49" t="s">
        <v>4272</v>
      </c>
    </row>
    <row r="1782" spans="1:40" hidden="1" x14ac:dyDescent="0.2">
      <c r="A1782" s="49" t="s">
        <v>7210</v>
      </c>
      <c r="B1782" s="49" t="s">
        <v>7211</v>
      </c>
      <c r="C1782" s="50" t="s">
        <v>166</v>
      </c>
      <c r="D1782" s="49" t="s">
        <v>403</v>
      </c>
      <c r="E1782" s="49" t="s">
        <v>7212</v>
      </c>
      <c r="F1782" s="49" t="s">
        <v>6316</v>
      </c>
      <c r="G1782" s="49" t="s">
        <v>3962</v>
      </c>
      <c r="H1782" s="49" t="s">
        <v>4285</v>
      </c>
      <c r="I1782" s="51" t="s">
        <v>7213</v>
      </c>
      <c r="J1782" s="49">
        <v>15</v>
      </c>
      <c r="K1782" s="49">
        <v>10000</v>
      </c>
      <c r="L1782" s="49">
        <f t="shared" si="164"/>
        <v>-259625</v>
      </c>
      <c r="N1782" s="52" t="s">
        <v>243</v>
      </c>
      <c r="P1782" s="49">
        <v>188232</v>
      </c>
      <c r="Q1782" s="49">
        <v>40000</v>
      </c>
      <c r="R1782" s="49">
        <v>100000</v>
      </c>
      <c r="S1782" s="77">
        <f t="shared" si="165"/>
        <v>228232</v>
      </c>
      <c r="T1782" s="77">
        <f t="shared" si="166"/>
        <v>328232</v>
      </c>
      <c r="U1782" s="49">
        <v>269625</v>
      </c>
      <c r="V1782" s="49">
        <v>124293</v>
      </c>
      <c r="W1782" s="49">
        <v>145167</v>
      </c>
      <c r="X1782" s="49">
        <f t="shared" si="163"/>
        <v>-205686</v>
      </c>
      <c r="Y1782" s="49" t="s">
        <v>181</v>
      </c>
      <c r="Z1782" s="53">
        <v>5.8500000000000002E-3</v>
      </c>
      <c r="AB1782" s="53">
        <f t="shared" si="167"/>
        <v>-5.8500000000000002E-3</v>
      </c>
      <c r="AM1782" s="49" t="s">
        <v>3846</v>
      </c>
      <c r="AN1782" s="49" t="s">
        <v>4272</v>
      </c>
    </row>
    <row r="1783" spans="1:40" hidden="1" x14ac:dyDescent="0.2">
      <c r="A1783" s="49" t="s">
        <v>7214</v>
      </c>
      <c r="B1783" s="49" t="s">
        <v>7215</v>
      </c>
      <c r="C1783" s="50" t="s">
        <v>166</v>
      </c>
      <c r="D1783" s="49" t="s">
        <v>437</v>
      </c>
      <c r="E1783" s="49" t="s">
        <v>7216</v>
      </c>
      <c r="F1783" s="49" t="s">
        <v>6316</v>
      </c>
      <c r="G1783" s="49" t="s">
        <v>3962</v>
      </c>
      <c r="H1783" s="49" t="s">
        <v>4285</v>
      </c>
      <c r="I1783" s="51" t="s">
        <v>7217</v>
      </c>
      <c r="J1783" s="49">
        <v>11</v>
      </c>
      <c r="K1783" s="49">
        <v>10000</v>
      </c>
      <c r="L1783" s="49">
        <f t="shared" si="164"/>
        <v>-6872</v>
      </c>
      <c r="N1783" s="52" t="s">
        <v>243</v>
      </c>
      <c r="P1783" s="49">
        <v>4632</v>
      </c>
      <c r="Q1783" s="49">
        <v>0</v>
      </c>
      <c r="R1783" s="49">
        <v>15000</v>
      </c>
      <c r="S1783" s="77">
        <f t="shared" si="165"/>
        <v>4632</v>
      </c>
      <c r="T1783" s="77">
        <f t="shared" si="166"/>
        <v>19632</v>
      </c>
      <c r="U1783" s="49">
        <v>16872</v>
      </c>
      <c r="V1783" s="49">
        <v>11456</v>
      </c>
      <c r="W1783" s="49">
        <v>11497</v>
      </c>
      <c r="X1783" s="49">
        <f t="shared" si="163"/>
        <v>-23696</v>
      </c>
      <c r="Y1783" s="49" t="s">
        <v>181</v>
      </c>
      <c r="Z1783" s="53">
        <v>5.2999999999999998E-4</v>
      </c>
      <c r="AB1783" s="53">
        <f t="shared" si="167"/>
        <v>-5.2999999999999998E-4</v>
      </c>
      <c r="AM1783" s="49" t="s">
        <v>3846</v>
      </c>
      <c r="AN1783" s="49" t="s">
        <v>4272</v>
      </c>
    </row>
    <row r="1784" spans="1:40" hidden="1" x14ac:dyDescent="0.2">
      <c r="A1784" s="49" t="s">
        <v>7218</v>
      </c>
      <c r="B1784" s="49" t="s">
        <v>7219</v>
      </c>
      <c r="C1784" s="50" t="s">
        <v>166</v>
      </c>
      <c r="D1784" s="49" t="s">
        <v>403</v>
      </c>
      <c r="E1784" s="49" t="s">
        <v>7220</v>
      </c>
      <c r="F1784" s="49" t="s">
        <v>6316</v>
      </c>
      <c r="G1784" s="49" t="s">
        <v>3962</v>
      </c>
      <c r="H1784" s="49" t="s">
        <v>4285</v>
      </c>
      <c r="I1784" s="51" t="s">
        <v>7221</v>
      </c>
      <c r="J1784" s="49">
        <v>11</v>
      </c>
      <c r="K1784" s="49">
        <v>10000</v>
      </c>
      <c r="L1784" s="49">
        <f t="shared" si="164"/>
        <v>1239</v>
      </c>
      <c r="M1784" s="49">
        <f>L1784*Z1784</f>
        <v>1.1027099999999999</v>
      </c>
      <c r="N1784" s="52" t="s">
        <v>243</v>
      </c>
      <c r="P1784" s="49">
        <v>27566</v>
      </c>
      <c r="Q1784" s="49">
        <v>0</v>
      </c>
      <c r="R1784" s="49">
        <v>0</v>
      </c>
      <c r="S1784" s="77">
        <f t="shared" si="165"/>
        <v>27566</v>
      </c>
      <c r="T1784" s="77">
        <f t="shared" si="166"/>
        <v>27566</v>
      </c>
      <c r="U1784" s="49">
        <v>8761</v>
      </c>
      <c r="V1784" s="49">
        <v>5358</v>
      </c>
      <c r="W1784" s="49">
        <v>5364</v>
      </c>
      <c r="X1784" s="49">
        <f t="shared" si="163"/>
        <v>13447</v>
      </c>
      <c r="Y1784" s="49" t="s">
        <v>190</v>
      </c>
      <c r="Z1784" s="53">
        <v>8.8999999999999995E-4</v>
      </c>
      <c r="AB1784" s="53">
        <f t="shared" si="167"/>
        <v>-8.8999999999999995E-4</v>
      </c>
      <c r="AM1784" s="49" t="s">
        <v>3846</v>
      </c>
      <c r="AN1784" s="49" t="s">
        <v>4272</v>
      </c>
    </row>
    <row r="1785" spans="1:40" hidden="1" x14ac:dyDescent="0.2">
      <c r="A1785" s="49" t="s">
        <v>7222</v>
      </c>
      <c r="B1785" s="49" t="s">
        <v>7223</v>
      </c>
      <c r="C1785" s="50" t="s">
        <v>166</v>
      </c>
      <c r="D1785" s="49" t="s">
        <v>403</v>
      </c>
      <c r="E1785" s="49" t="s">
        <v>7224</v>
      </c>
      <c r="F1785" s="49" t="s">
        <v>6316</v>
      </c>
      <c r="G1785" s="49" t="s">
        <v>3962</v>
      </c>
      <c r="H1785" s="49" t="s">
        <v>4285</v>
      </c>
      <c r="I1785" s="51" t="s">
        <v>7225</v>
      </c>
      <c r="J1785" s="49">
        <v>11</v>
      </c>
      <c r="K1785" s="49">
        <v>10000</v>
      </c>
      <c r="L1785" s="49">
        <f t="shared" si="164"/>
        <v>2362</v>
      </c>
      <c r="M1785" s="49">
        <f>L1785*Z1785</f>
        <v>1.9840800000000001</v>
      </c>
      <c r="N1785" s="52" t="s">
        <v>243</v>
      </c>
      <c r="P1785" s="49">
        <v>13727</v>
      </c>
      <c r="Q1785" s="49">
        <v>0</v>
      </c>
      <c r="R1785" s="49">
        <v>0</v>
      </c>
      <c r="S1785" s="77">
        <f t="shared" si="165"/>
        <v>13727</v>
      </c>
      <c r="T1785" s="77">
        <f t="shared" si="166"/>
        <v>13727</v>
      </c>
      <c r="U1785" s="49">
        <v>7638</v>
      </c>
      <c r="V1785" s="49">
        <v>5002</v>
      </c>
      <c r="W1785" s="49">
        <v>5197</v>
      </c>
      <c r="X1785" s="49">
        <f t="shared" si="163"/>
        <v>1087</v>
      </c>
      <c r="Y1785" s="49" t="s">
        <v>190</v>
      </c>
      <c r="Z1785" s="53">
        <v>8.4000000000000003E-4</v>
      </c>
      <c r="AB1785" s="53">
        <f t="shared" si="167"/>
        <v>-8.4000000000000003E-4</v>
      </c>
      <c r="AM1785" s="49" t="s">
        <v>3846</v>
      </c>
      <c r="AN1785" s="49" t="s">
        <v>4272</v>
      </c>
    </row>
    <row r="1786" spans="1:40" hidden="1" x14ac:dyDescent="0.2">
      <c r="A1786" s="49" t="s">
        <v>7226</v>
      </c>
      <c r="B1786" s="49" t="s">
        <v>7227</v>
      </c>
      <c r="C1786" s="50" t="s">
        <v>166</v>
      </c>
      <c r="D1786" s="49" t="s">
        <v>403</v>
      </c>
      <c r="E1786" s="49" t="s">
        <v>7228</v>
      </c>
      <c r="F1786" s="49" t="s">
        <v>6316</v>
      </c>
      <c r="G1786" s="49" t="s">
        <v>3962</v>
      </c>
      <c r="H1786" s="49" t="s">
        <v>4285</v>
      </c>
      <c r="I1786" s="51" t="s">
        <v>7229</v>
      </c>
      <c r="J1786" s="49">
        <v>11</v>
      </c>
      <c r="K1786" s="49">
        <v>10000</v>
      </c>
      <c r="L1786" s="49">
        <f t="shared" si="164"/>
        <v>8428</v>
      </c>
      <c r="M1786" s="49">
        <f>L1786*Z1786</f>
        <v>14.327599999999999</v>
      </c>
      <c r="N1786" s="52" t="s">
        <v>243</v>
      </c>
      <c r="P1786" s="49">
        <v>3915</v>
      </c>
      <c r="Q1786" s="49">
        <v>0</v>
      </c>
      <c r="R1786" s="49">
        <v>0</v>
      </c>
      <c r="S1786" s="77">
        <f t="shared" si="165"/>
        <v>3915</v>
      </c>
      <c r="T1786" s="77">
        <f t="shared" si="166"/>
        <v>3915</v>
      </c>
      <c r="U1786" s="49">
        <v>1572</v>
      </c>
      <c r="V1786" s="49">
        <v>614</v>
      </c>
      <c r="W1786" s="49">
        <v>823</v>
      </c>
      <c r="X1786" s="49">
        <f t="shared" si="163"/>
        <v>1729</v>
      </c>
      <c r="Y1786" s="49" t="s">
        <v>190</v>
      </c>
      <c r="Z1786" s="53">
        <v>1.6999999999999999E-3</v>
      </c>
      <c r="AB1786" s="53">
        <f t="shared" si="167"/>
        <v>-1.6999999999999999E-3</v>
      </c>
      <c r="AM1786" s="49" t="s">
        <v>3846</v>
      </c>
      <c r="AN1786" s="49" t="s">
        <v>4272</v>
      </c>
    </row>
    <row r="1787" spans="1:40" hidden="1" x14ac:dyDescent="0.2">
      <c r="A1787" s="49" t="s">
        <v>7230</v>
      </c>
      <c r="B1787" s="49" t="s">
        <v>7231</v>
      </c>
      <c r="C1787" s="50" t="s">
        <v>166</v>
      </c>
      <c r="D1787" s="49" t="s">
        <v>403</v>
      </c>
      <c r="E1787" s="49" t="s">
        <v>7232</v>
      </c>
      <c r="F1787" s="49" t="s">
        <v>6316</v>
      </c>
      <c r="G1787" s="49" t="s">
        <v>3962</v>
      </c>
      <c r="H1787" s="49" t="s">
        <v>4285</v>
      </c>
      <c r="I1787" s="51" t="s">
        <v>7233</v>
      </c>
      <c r="J1787" s="49">
        <v>11</v>
      </c>
      <c r="K1787" s="49">
        <v>10000</v>
      </c>
      <c r="L1787" s="49">
        <f t="shared" si="164"/>
        <v>-97568</v>
      </c>
      <c r="N1787" s="52" t="s">
        <v>243</v>
      </c>
      <c r="P1787" s="49">
        <v>72002</v>
      </c>
      <c r="Q1787" s="49">
        <v>0</v>
      </c>
      <c r="R1787" s="49">
        <v>50000</v>
      </c>
      <c r="S1787" s="77">
        <f t="shared" si="165"/>
        <v>72002</v>
      </c>
      <c r="T1787" s="77">
        <f t="shared" si="166"/>
        <v>122002</v>
      </c>
      <c r="U1787" s="49">
        <v>107568</v>
      </c>
      <c r="V1787" s="49">
        <v>62462</v>
      </c>
      <c r="W1787" s="49">
        <v>48819</v>
      </c>
      <c r="X1787" s="49">
        <f t="shared" si="163"/>
        <v>-98028</v>
      </c>
      <c r="Y1787" s="49" t="s">
        <v>181</v>
      </c>
      <c r="Z1787" s="53">
        <v>5.8E-4</v>
      </c>
      <c r="AB1787" s="53">
        <f t="shared" si="167"/>
        <v>-5.8E-4</v>
      </c>
      <c r="AM1787" s="49" t="s">
        <v>3846</v>
      </c>
      <c r="AN1787" s="49" t="s">
        <v>4272</v>
      </c>
    </row>
    <row r="1788" spans="1:40" hidden="1" x14ac:dyDescent="0.2">
      <c r="A1788" s="49" t="s">
        <v>7234</v>
      </c>
      <c r="B1788" s="49" t="s">
        <v>7235</v>
      </c>
      <c r="C1788" s="50" t="s">
        <v>166</v>
      </c>
      <c r="D1788" s="49" t="s">
        <v>403</v>
      </c>
      <c r="E1788" s="49" t="s">
        <v>7236</v>
      </c>
      <c r="F1788" s="49" t="s">
        <v>6316</v>
      </c>
      <c r="G1788" s="49" t="s">
        <v>3962</v>
      </c>
      <c r="H1788" s="49" t="s">
        <v>4285</v>
      </c>
      <c r="I1788" s="51" t="s">
        <v>7237</v>
      </c>
      <c r="J1788" s="49">
        <v>11</v>
      </c>
      <c r="K1788" s="49">
        <v>10000</v>
      </c>
      <c r="L1788" s="49">
        <f t="shared" si="164"/>
        <v>-33679</v>
      </c>
      <c r="N1788" s="52" t="s">
        <v>243</v>
      </c>
      <c r="P1788" s="49">
        <v>14086</v>
      </c>
      <c r="Q1788" s="49">
        <v>0</v>
      </c>
      <c r="R1788" s="49">
        <v>40000</v>
      </c>
      <c r="S1788" s="77">
        <f t="shared" si="165"/>
        <v>14086</v>
      </c>
      <c r="T1788" s="77">
        <f t="shared" si="166"/>
        <v>54086</v>
      </c>
      <c r="U1788" s="49">
        <v>43679</v>
      </c>
      <c r="V1788" s="49">
        <v>28615</v>
      </c>
      <c r="W1788" s="49">
        <v>27351</v>
      </c>
      <c r="X1788" s="49">
        <f t="shared" si="163"/>
        <v>-58208</v>
      </c>
      <c r="Y1788" s="49" t="s">
        <v>181</v>
      </c>
      <c r="Z1788" s="53">
        <v>5.5000000000000003E-4</v>
      </c>
      <c r="AB1788" s="53">
        <f t="shared" si="167"/>
        <v>-5.5000000000000003E-4</v>
      </c>
      <c r="AM1788" s="49" t="s">
        <v>3846</v>
      </c>
      <c r="AN1788" s="49" t="s">
        <v>4272</v>
      </c>
    </row>
    <row r="1789" spans="1:40" hidden="1" x14ac:dyDescent="0.2">
      <c r="A1789" s="49" t="s">
        <v>7238</v>
      </c>
      <c r="B1789" s="49" t="s">
        <v>7239</v>
      </c>
      <c r="C1789" s="50" t="s">
        <v>166</v>
      </c>
      <c r="D1789" s="49" t="s">
        <v>403</v>
      </c>
      <c r="E1789" s="49" t="s">
        <v>7240</v>
      </c>
      <c r="F1789" s="49" t="s">
        <v>6316</v>
      </c>
      <c r="G1789" s="49" t="s">
        <v>3962</v>
      </c>
      <c r="H1789" s="49" t="s">
        <v>4285</v>
      </c>
      <c r="I1789" s="51" t="s">
        <v>7241</v>
      </c>
      <c r="J1789" s="49">
        <v>11</v>
      </c>
      <c r="K1789" s="49">
        <v>10000</v>
      </c>
      <c r="L1789" s="49">
        <f t="shared" si="164"/>
        <v>-47055</v>
      </c>
      <c r="N1789" s="52" t="s">
        <v>243</v>
      </c>
      <c r="P1789" s="49">
        <v>44056</v>
      </c>
      <c r="Q1789" s="49">
        <v>0</v>
      </c>
      <c r="R1789" s="49">
        <v>20000</v>
      </c>
      <c r="S1789" s="77">
        <f t="shared" si="165"/>
        <v>44056</v>
      </c>
      <c r="T1789" s="77">
        <f t="shared" si="166"/>
        <v>64056</v>
      </c>
      <c r="U1789" s="49">
        <v>57055</v>
      </c>
      <c r="V1789" s="49">
        <v>33528</v>
      </c>
      <c r="W1789" s="49">
        <v>32993</v>
      </c>
      <c r="X1789" s="49">
        <f t="shared" si="163"/>
        <v>-46527</v>
      </c>
      <c r="Y1789" s="49" t="s">
        <v>181</v>
      </c>
      <c r="Z1789" s="53">
        <v>5.5000000000000003E-4</v>
      </c>
      <c r="AB1789" s="53">
        <f t="shared" si="167"/>
        <v>-5.5000000000000003E-4</v>
      </c>
      <c r="AM1789" s="49" t="s">
        <v>3846</v>
      </c>
      <c r="AN1789" s="49" t="s">
        <v>4272</v>
      </c>
    </row>
    <row r="1790" spans="1:40" hidden="1" x14ac:dyDescent="0.2">
      <c r="A1790" s="49" t="s">
        <v>7242</v>
      </c>
      <c r="B1790" s="49" t="s">
        <v>7243</v>
      </c>
      <c r="C1790" s="50" t="s">
        <v>166</v>
      </c>
      <c r="D1790" s="49" t="s">
        <v>437</v>
      </c>
      <c r="E1790" s="49" t="s">
        <v>7244</v>
      </c>
      <c r="F1790" s="49" t="s">
        <v>6316</v>
      </c>
      <c r="G1790" s="49" t="s">
        <v>3962</v>
      </c>
      <c r="H1790" s="49" t="s">
        <v>4285</v>
      </c>
      <c r="I1790" s="51" t="s">
        <v>7245</v>
      </c>
      <c r="J1790" s="49">
        <v>11</v>
      </c>
      <c r="K1790" s="49">
        <v>5000</v>
      </c>
      <c r="L1790" s="49">
        <f t="shared" si="164"/>
        <v>-1670</v>
      </c>
      <c r="N1790" s="52" t="s">
        <v>243</v>
      </c>
      <c r="P1790" s="49">
        <v>31892</v>
      </c>
      <c r="Q1790" s="49">
        <v>0</v>
      </c>
      <c r="R1790" s="49">
        <v>0</v>
      </c>
      <c r="S1790" s="77">
        <f t="shared" si="165"/>
        <v>31892</v>
      </c>
      <c r="T1790" s="77">
        <f t="shared" si="166"/>
        <v>31892</v>
      </c>
      <c r="U1790" s="49">
        <v>6670</v>
      </c>
      <c r="V1790" s="49">
        <v>3256</v>
      </c>
      <c r="W1790" s="49">
        <v>3264</v>
      </c>
      <c r="X1790" s="49">
        <f t="shared" si="163"/>
        <v>21966</v>
      </c>
      <c r="Y1790" s="49" t="s">
        <v>190</v>
      </c>
      <c r="Z1790" s="53">
        <v>4.9500000000000004E-3</v>
      </c>
      <c r="AB1790" s="53">
        <f t="shared" si="167"/>
        <v>-4.9500000000000004E-3</v>
      </c>
      <c r="AM1790" s="49" t="s">
        <v>3846</v>
      </c>
      <c r="AN1790" s="49" t="s">
        <v>4272</v>
      </c>
    </row>
    <row r="1791" spans="1:40" hidden="1" x14ac:dyDescent="0.2">
      <c r="A1791" s="49" t="s">
        <v>7246</v>
      </c>
      <c r="B1791" s="49" t="s">
        <v>7247</v>
      </c>
      <c r="C1791" s="50" t="s">
        <v>166</v>
      </c>
      <c r="D1791" s="49" t="s">
        <v>437</v>
      </c>
      <c r="E1791" s="49" t="s">
        <v>7248</v>
      </c>
      <c r="F1791" s="49" t="s">
        <v>6316</v>
      </c>
      <c r="G1791" s="49" t="s">
        <v>3962</v>
      </c>
      <c r="H1791" s="49" t="s">
        <v>4285</v>
      </c>
      <c r="I1791" s="51" t="s">
        <v>7249</v>
      </c>
      <c r="J1791" s="49">
        <v>11</v>
      </c>
      <c r="K1791" s="49">
        <v>10000</v>
      </c>
      <c r="L1791" s="49">
        <f t="shared" si="164"/>
        <v>-56232</v>
      </c>
      <c r="N1791" s="52" t="s">
        <v>243</v>
      </c>
      <c r="P1791" s="49">
        <v>57591</v>
      </c>
      <c r="Q1791" s="49">
        <v>0</v>
      </c>
      <c r="R1791" s="49">
        <v>40000</v>
      </c>
      <c r="S1791" s="77">
        <f t="shared" si="165"/>
        <v>57591</v>
      </c>
      <c r="T1791" s="77">
        <f t="shared" si="166"/>
        <v>97591</v>
      </c>
      <c r="U1791" s="49">
        <v>66232</v>
      </c>
      <c r="V1791" s="49">
        <v>36210</v>
      </c>
      <c r="W1791" s="49">
        <v>37764</v>
      </c>
      <c r="X1791" s="49">
        <f t="shared" si="163"/>
        <v>-44851</v>
      </c>
      <c r="Y1791" s="49" t="s">
        <v>181</v>
      </c>
      <c r="Z1791" s="53">
        <v>5.2999999999999998E-4</v>
      </c>
      <c r="AB1791" s="53">
        <f t="shared" si="167"/>
        <v>-5.2999999999999998E-4</v>
      </c>
      <c r="AM1791" s="49" t="s">
        <v>3846</v>
      </c>
      <c r="AN1791" s="49" t="s">
        <v>4272</v>
      </c>
    </row>
    <row r="1792" spans="1:40" hidden="1" x14ac:dyDescent="0.2">
      <c r="A1792" s="49" t="s">
        <v>7250</v>
      </c>
      <c r="B1792" s="49" t="s">
        <v>7251</v>
      </c>
      <c r="C1792" s="50" t="s">
        <v>166</v>
      </c>
      <c r="D1792" s="49" t="s">
        <v>403</v>
      </c>
      <c r="E1792" s="49" t="s">
        <v>7252</v>
      </c>
      <c r="F1792" s="49" t="s">
        <v>6316</v>
      </c>
      <c r="G1792" s="49" t="s">
        <v>3962</v>
      </c>
      <c r="H1792" s="49" t="s">
        <v>4285</v>
      </c>
      <c r="I1792" s="51" t="s">
        <v>7253</v>
      </c>
      <c r="J1792" s="49">
        <v>11</v>
      </c>
      <c r="K1792" s="49">
        <v>10000</v>
      </c>
      <c r="L1792" s="49">
        <f t="shared" si="164"/>
        <v>-56325</v>
      </c>
      <c r="N1792" s="52" t="s">
        <v>243</v>
      </c>
      <c r="P1792" s="49">
        <v>56656</v>
      </c>
      <c r="Q1792" s="49">
        <v>0</v>
      </c>
      <c r="R1792" s="49">
        <v>20000</v>
      </c>
      <c r="S1792" s="77">
        <f t="shared" si="165"/>
        <v>56656</v>
      </c>
      <c r="T1792" s="77">
        <f t="shared" si="166"/>
        <v>76656</v>
      </c>
      <c r="U1792" s="49">
        <v>66325</v>
      </c>
      <c r="V1792" s="49">
        <v>42083</v>
      </c>
      <c r="W1792" s="49">
        <v>42700</v>
      </c>
      <c r="X1792" s="49">
        <f t="shared" si="163"/>
        <v>-51752</v>
      </c>
      <c r="Y1792" s="49" t="s">
        <v>181</v>
      </c>
      <c r="Z1792" s="53">
        <v>8.4000000000000003E-4</v>
      </c>
      <c r="AB1792" s="53">
        <f t="shared" si="167"/>
        <v>-8.4000000000000003E-4</v>
      </c>
      <c r="AM1792" s="49" t="s">
        <v>3846</v>
      </c>
      <c r="AN1792" s="49" t="s">
        <v>4272</v>
      </c>
    </row>
    <row r="1793" spans="1:40" hidden="1" x14ac:dyDescent="0.2">
      <c r="A1793" s="49" t="s">
        <v>7254</v>
      </c>
      <c r="B1793" s="49" t="s">
        <v>7255</v>
      </c>
      <c r="C1793" s="50" t="s">
        <v>166</v>
      </c>
      <c r="D1793" s="49" t="s">
        <v>403</v>
      </c>
      <c r="E1793" s="49" t="s">
        <v>7256</v>
      </c>
      <c r="F1793" s="49" t="s">
        <v>6316</v>
      </c>
      <c r="G1793" s="49" t="s">
        <v>3962</v>
      </c>
      <c r="H1793" s="49" t="s">
        <v>4285</v>
      </c>
      <c r="I1793" s="51" t="s">
        <v>7257</v>
      </c>
      <c r="J1793" s="49">
        <v>11</v>
      </c>
      <c r="K1793" s="49">
        <v>10000</v>
      </c>
      <c r="L1793" s="49">
        <f t="shared" si="164"/>
        <v>9738</v>
      </c>
      <c r="M1793" s="49">
        <f>L1793*Z1793</f>
        <v>5.2585199999999999</v>
      </c>
      <c r="N1793" s="52" t="s">
        <v>243</v>
      </c>
      <c r="P1793" s="49">
        <v>4434</v>
      </c>
      <c r="Q1793" s="49">
        <v>0</v>
      </c>
      <c r="R1793" s="49">
        <v>0</v>
      </c>
      <c r="S1793" s="77">
        <f t="shared" si="165"/>
        <v>4434</v>
      </c>
      <c r="T1793" s="77">
        <f t="shared" si="166"/>
        <v>4434</v>
      </c>
      <c r="U1793" s="49">
        <v>262</v>
      </c>
      <c r="V1793" s="49">
        <v>180</v>
      </c>
      <c r="W1793" s="49">
        <v>180</v>
      </c>
      <c r="X1793" s="49">
        <f t="shared" ref="X1793:X1856" si="168">P1793-(U1793+V1793)</f>
        <v>3992</v>
      </c>
      <c r="Y1793" s="49" t="s">
        <v>190</v>
      </c>
      <c r="Z1793" s="53">
        <v>5.4000000000000001E-4</v>
      </c>
      <c r="AB1793" s="53">
        <f t="shared" si="167"/>
        <v>-5.4000000000000001E-4</v>
      </c>
      <c r="AM1793" s="49" t="s">
        <v>3846</v>
      </c>
      <c r="AN1793" s="49" t="s">
        <v>4272</v>
      </c>
    </row>
    <row r="1794" spans="1:40" hidden="1" x14ac:dyDescent="0.2">
      <c r="A1794" s="49" t="s">
        <v>7258</v>
      </c>
      <c r="B1794" s="49" t="s">
        <v>7259</v>
      </c>
      <c r="C1794" s="50" t="s">
        <v>166</v>
      </c>
      <c r="D1794" s="49" t="s">
        <v>403</v>
      </c>
      <c r="E1794" s="49" t="s">
        <v>7260</v>
      </c>
      <c r="F1794" s="49" t="s">
        <v>6316</v>
      </c>
      <c r="G1794" s="49" t="s">
        <v>3962</v>
      </c>
      <c r="H1794" s="49" t="s">
        <v>4285</v>
      </c>
      <c r="I1794" s="51" t="s">
        <v>7261</v>
      </c>
      <c r="J1794" s="49">
        <v>11</v>
      </c>
      <c r="K1794" s="49">
        <v>10000</v>
      </c>
      <c r="L1794" s="49">
        <f t="shared" ref="L1794:L1857" si="169">K1794-U1794</f>
        <v>-6594</v>
      </c>
      <c r="N1794" s="52" t="s">
        <v>243</v>
      </c>
      <c r="P1794" s="49">
        <v>31354</v>
      </c>
      <c r="Q1794" s="49">
        <v>0</v>
      </c>
      <c r="R1794" s="49">
        <v>0</v>
      </c>
      <c r="S1794" s="77">
        <f t="shared" ref="S1794:S1857" si="170">P1794+Q1794</f>
        <v>31354</v>
      </c>
      <c r="T1794" s="77">
        <f t="shared" ref="T1794:T1857" si="171">P1794+Q1794+R1794</f>
        <v>31354</v>
      </c>
      <c r="U1794" s="49">
        <v>16594</v>
      </c>
      <c r="V1794" s="49">
        <v>9470</v>
      </c>
      <c r="W1794" s="49">
        <v>9548</v>
      </c>
      <c r="X1794" s="49">
        <f t="shared" si="168"/>
        <v>5290</v>
      </c>
      <c r="Y1794" s="49" t="s">
        <v>190</v>
      </c>
      <c r="Z1794" s="53">
        <v>3.6000000000000002E-4</v>
      </c>
      <c r="AB1794" s="53">
        <f t="shared" ref="AB1794:AB1857" si="172">AA1794-Z1794</f>
        <v>-3.6000000000000002E-4</v>
      </c>
      <c r="AM1794" s="49" t="s">
        <v>3846</v>
      </c>
      <c r="AN1794" s="49" t="s">
        <v>4272</v>
      </c>
    </row>
    <row r="1795" spans="1:40" hidden="1" x14ac:dyDescent="0.2">
      <c r="A1795" s="49" t="s">
        <v>7262</v>
      </c>
      <c r="B1795" s="49" t="s">
        <v>7263</v>
      </c>
      <c r="C1795" s="50" t="s">
        <v>166</v>
      </c>
      <c r="D1795" s="49" t="s">
        <v>437</v>
      </c>
      <c r="E1795" s="49" t="s">
        <v>7264</v>
      </c>
      <c r="F1795" s="49" t="s">
        <v>6316</v>
      </c>
      <c r="G1795" s="49" t="s">
        <v>3962</v>
      </c>
      <c r="H1795" s="49" t="s">
        <v>4285</v>
      </c>
      <c r="I1795" s="51" t="s">
        <v>7265</v>
      </c>
      <c r="J1795" s="49">
        <v>11</v>
      </c>
      <c r="K1795" s="49">
        <v>10000</v>
      </c>
      <c r="L1795" s="49">
        <f t="shared" si="169"/>
        <v>-32490</v>
      </c>
      <c r="N1795" s="52" t="s">
        <v>243</v>
      </c>
      <c r="P1795" s="49">
        <v>37574</v>
      </c>
      <c r="Q1795" s="49">
        <v>0</v>
      </c>
      <c r="R1795" s="49">
        <v>20000</v>
      </c>
      <c r="S1795" s="77">
        <f t="shared" si="170"/>
        <v>37574</v>
      </c>
      <c r="T1795" s="77">
        <f t="shared" si="171"/>
        <v>57574</v>
      </c>
      <c r="U1795" s="49">
        <v>42490</v>
      </c>
      <c r="V1795" s="49">
        <v>25463</v>
      </c>
      <c r="W1795" s="49">
        <v>25998</v>
      </c>
      <c r="X1795" s="49">
        <f t="shared" si="168"/>
        <v>-30379</v>
      </c>
      <c r="Y1795" s="49" t="s">
        <v>181</v>
      </c>
      <c r="Z1795" s="53">
        <v>3.6000000000000002E-4</v>
      </c>
      <c r="AB1795" s="53">
        <f t="shared" si="172"/>
        <v>-3.6000000000000002E-4</v>
      </c>
      <c r="AM1795" s="49" t="s">
        <v>3846</v>
      </c>
      <c r="AN1795" s="49" t="s">
        <v>4272</v>
      </c>
    </row>
    <row r="1796" spans="1:40" hidden="1" x14ac:dyDescent="0.2">
      <c r="A1796" s="49" t="s">
        <v>7266</v>
      </c>
      <c r="B1796" s="49" t="s">
        <v>7267</v>
      </c>
      <c r="C1796" s="50" t="s">
        <v>166</v>
      </c>
      <c r="D1796" s="49" t="s">
        <v>437</v>
      </c>
      <c r="E1796" s="49" t="s">
        <v>7268</v>
      </c>
      <c r="F1796" s="49" t="s">
        <v>6316</v>
      </c>
      <c r="G1796" s="49" t="s">
        <v>3962</v>
      </c>
      <c r="H1796" s="49" t="s">
        <v>6461</v>
      </c>
      <c r="I1796" s="51" t="s">
        <v>7269</v>
      </c>
      <c r="J1796" s="49">
        <v>16</v>
      </c>
      <c r="K1796" s="49">
        <v>10000</v>
      </c>
      <c r="L1796" s="49">
        <f t="shared" si="169"/>
        <v>2916</v>
      </c>
      <c r="M1796" s="82"/>
      <c r="N1796" s="52" t="s">
        <v>243</v>
      </c>
      <c r="P1796" s="49">
        <v>3373</v>
      </c>
      <c r="Q1796" s="49">
        <v>0</v>
      </c>
      <c r="R1796" s="49">
        <v>0</v>
      </c>
      <c r="S1796" s="77">
        <f t="shared" si="170"/>
        <v>3373</v>
      </c>
      <c r="T1796" s="77">
        <f t="shared" si="171"/>
        <v>3373</v>
      </c>
      <c r="U1796" s="49">
        <v>7084</v>
      </c>
      <c r="V1796" s="49">
        <v>2447</v>
      </c>
      <c r="W1796" s="49">
        <v>2653</v>
      </c>
      <c r="X1796" s="49">
        <f t="shared" si="168"/>
        <v>-6158</v>
      </c>
      <c r="Y1796" s="49" t="s">
        <v>181</v>
      </c>
      <c r="Z1796" s="53">
        <v>3.168E-2</v>
      </c>
      <c r="AB1796" s="53">
        <f t="shared" si="172"/>
        <v>-3.168E-2</v>
      </c>
      <c r="AM1796" s="49" t="s">
        <v>3846</v>
      </c>
      <c r="AN1796" s="49" t="s">
        <v>4272</v>
      </c>
    </row>
    <row r="1797" spans="1:40" hidden="1" x14ac:dyDescent="0.2">
      <c r="A1797" s="49" t="s">
        <v>7270</v>
      </c>
      <c r="B1797" s="49" t="s">
        <v>7271</v>
      </c>
      <c r="C1797" s="50" t="s">
        <v>166</v>
      </c>
      <c r="D1797" s="49" t="s">
        <v>403</v>
      </c>
      <c r="E1797" s="49" t="s">
        <v>7272</v>
      </c>
      <c r="F1797" s="49" t="s">
        <v>6316</v>
      </c>
      <c r="G1797" s="49" t="s">
        <v>3962</v>
      </c>
      <c r="H1797" s="49" t="s">
        <v>4285</v>
      </c>
      <c r="I1797" s="51" t="s">
        <v>7273</v>
      </c>
      <c r="J1797" s="49">
        <v>11</v>
      </c>
      <c r="K1797" s="49">
        <v>10000</v>
      </c>
      <c r="L1797" s="49">
        <f t="shared" si="169"/>
        <v>-51146</v>
      </c>
      <c r="N1797" s="52" t="s">
        <v>243</v>
      </c>
      <c r="P1797" s="49">
        <v>20946</v>
      </c>
      <c r="Q1797" s="49">
        <v>0</v>
      </c>
      <c r="R1797" s="49">
        <v>40000</v>
      </c>
      <c r="S1797" s="77">
        <f t="shared" si="170"/>
        <v>20946</v>
      </c>
      <c r="T1797" s="77">
        <f t="shared" si="171"/>
        <v>60946</v>
      </c>
      <c r="U1797" s="49">
        <v>61146</v>
      </c>
      <c r="V1797" s="49">
        <v>28502</v>
      </c>
      <c r="W1797" s="49">
        <v>27584</v>
      </c>
      <c r="X1797" s="49">
        <f t="shared" si="168"/>
        <v>-68702</v>
      </c>
      <c r="Y1797" s="49" t="s">
        <v>181</v>
      </c>
      <c r="Z1797" s="53">
        <v>3.6000000000000002E-4</v>
      </c>
      <c r="AB1797" s="53">
        <f t="shared" si="172"/>
        <v>-3.6000000000000002E-4</v>
      </c>
      <c r="AM1797" s="49" t="s">
        <v>3846</v>
      </c>
      <c r="AN1797" s="49" t="s">
        <v>4272</v>
      </c>
    </row>
    <row r="1798" spans="1:40" hidden="1" x14ac:dyDescent="0.2">
      <c r="A1798" s="49" t="s">
        <v>7274</v>
      </c>
      <c r="B1798" s="49" t="s">
        <v>7275</v>
      </c>
      <c r="C1798" s="50" t="s">
        <v>166</v>
      </c>
      <c r="D1798" s="49" t="s">
        <v>403</v>
      </c>
      <c r="E1798" s="49" t="s">
        <v>7276</v>
      </c>
      <c r="F1798" s="49" t="s">
        <v>6316</v>
      </c>
      <c r="G1798" s="49" t="s">
        <v>3962</v>
      </c>
      <c r="H1798" s="49" t="s">
        <v>4285</v>
      </c>
      <c r="I1798" s="51" t="s">
        <v>7277</v>
      </c>
      <c r="J1798" s="49">
        <v>11</v>
      </c>
      <c r="K1798" s="49">
        <v>10000</v>
      </c>
      <c r="L1798" s="49">
        <f t="shared" si="169"/>
        <v>-206927</v>
      </c>
      <c r="N1798" s="52" t="s">
        <v>243</v>
      </c>
      <c r="P1798" s="49">
        <v>113173</v>
      </c>
      <c r="Q1798" s="49">
        <v>0</v>
      </c>
      <c r="R1798" s="49">
        <v>110000</v>
      </c>
      <c r="S1798" s="77">
        <f t="shared" si="170"/>
        <v>113173</v>
      </c>
      <c r="T1798" s="77">
        <f t="shared" si="171"/>
        <v>223173</v>
      </c>
      <c r="U1798" s="49">
        <v>216927</v>
      </c>
      <c r="V1798" s="49">
        <v>156103</v>
      </c>
      <c r="W1798" s="49">
        <v>155250</v>
      </c>
      <c r="X1798" s="49">
        <f t="shared" si="168"/>
        <v>-259857</v>
      </c>
      <c r="Y1798" s="49" t="s">
        <v>181</v>
      </c>
      <c r="Z1798" s="53">
        <v>8.8999999999999995E-4</v>
      </c>
      <c r="AB1798" s="53">
        <f t="shared" si="172"/>
        <v>-8.8999999999999995E-4</v>
      </c>
      <c r="AM1798" s="49" t="s">
        <v>3846</v>
      </c>
      <c r="AN1798" s="49" t="s">
        <v>4272</v>
      </c>
    </row>
    <row r="1799" spans="1:40" hidden="1" x14ac:dyDescent="0.2">
      <c r="A1799" s="49" t="s">
        <v>7278</v>
      </c>
      <c r="B1799" s="49" t="s">
        <v>7279</v>
      </c>
      <c r="C1799" s="50" t="s">
        <v>166</v>
      </c>
      <c r="D1799" s="49" t="s">
        <v>403</v>
      </c>
      <c r="E1799" s="49" t="s">
        <v>7280</v>
      </c>
      <c r="F1799" s="49" t="s">
        <v>6316</v>
      </c>
      <c r="G1799" s="49" t="s">
        <v>3962</v>
      </c>
      <c r="H1799" s="49" t="s">
        <v>4285</v>
      </c>
      <c r="I1799" s="51" t="s">
        <v>7281</v>
      </c>
      <c r="J1799" s="49">
        <v>11</v>
      </c>
      <c r="K1799" s="49">
        <v>10000</v>
      </c>
      <c r="L1799" s="49">
        <f t="shared" si="169"/>
        <v>-14561</v>
      </c>
      <c r="N1799" s="52" t="s">
        <v>243</v>
      </c>
      <c r="P1799" s="49">
        <v>69946</v>
      </c>
      <c r="Q1799" s="49">
        <v>0</v>
      </c>
      <c r="R1799" s="49">
        <v>0</v>
      </c>
      <c r="S1799" s="77">
        <f t="shared" si="170"/>
        <v>69946</v>
      </c>
      <c r="T1799" s="77">
        <f t="shared" si="171"/>
        <v>69946</v>
      </c>
      <c r="U1799" s="49">
        <v>24561</v>
      </c>
      <c r="V1799" s="49">
        <v>13028</v>
      </c>
      <c r="W1799" s="49">
        <v>12892</v>
      </c>
      <c r="X1799" s="49">
        <f t="shared" si="168"/>
        <v>32357</v>
      </c>
      <c r="Y1799" s="49" t="s">
        <v>190</v>
      </c>
      <c r="Z1799" s="53">
        <v>8.8999999999999995E-4</v>
      </c>
      <c r="AB1799" s="53">
        <f t="shared" si="172"/>
        <v>-8.8999999999999995E-4</v>
      </c>
      <c r="AM1799" s="49" t="s">
        <v>3846</v>
      </c>
      <c r="AN1799" s="49" t="s">
        <v>4272</v>
      </c>
    </row>
    <row r="1800" spans="1:40" hidden="1" x14ac:dyDescent="0.2">
      <c r="A1800" s="49" t="s">
        <v>7282</v>
      </c>
      <c r="B1800" s="49" t="s">
        <v>7283</v>
      </c>
      <c r="C1800" s="50" t="s">
        <v>166</v>
      </c>
      <c r="D1800" s="49" t="s">
        <v>437</v>
      </c>
      <c r="E1800" s="49" t="s">
        <v>7284</v>
      </c>
      <c r="F1800" s="49" t="s">
        <v>6316</v>
      </c>
      <c r="G1800" s="49" t="s">
        <v>3962</v>
      </c>
      <c r="H1800" s="49" t="s">
        <v>4285</v>
      </c>
      <c r="I1800" s="51" t="s">
        <v>7285</v>
      </c>
      <c r="J1800" s="49">
        <v>25</v>
      </c>
      <c r="K1800" s="49">
        <v>5000</v>
      </c>
      <c r="L1800" s="49">
        <f t="shared" si="169"/>
        <v>5000</v>
      </c>
      <c r="M1800" s="49">
        <f>L1800*Z1800</f>
        <v>10.5</v>
      </c>
      <c r="N1800" s="52" t="s">
        <v>243</v>
      </c>
      <c r="P1800" s="49">
        <v>0</v>
      </c>
      <c r="Q1800" s="49">
        <v>0</v>
      </c>
      <c r="R1800" s="49">
        <v>0</v>
      </c>
      <c r="S1800" s="77">
        <f t="shared" si="170"/>
        <v>0</v>
      </c>
      <c r="T1800" s="77">
        <f t="shared" si="171"/>
        <v>0</v>
      </c>
      <c r="U1800" s="49">
        <v>0</v>
      </c>
      <c r="V1800" s="49">
        <v>0</v>
      </c>
      <c r="W1800" s="49">
        <v>0</v>
      </c>
      <c r="X1800" s="49">
        <f t="shared" si="168"/>
        <v>0</v>
      </c>
      <c r="Y1800" s="49" t="s">
        <v>174</v>
      </c>
      <c r="Z1800" s="53">
        <v>2.0999999999999999E-3</v>
      </c>
      <c r="AB1800" s="53">
        <f t="shared" si="172"/>
        <v>-2.0999999999999999E-3</v>
      </c>
      <c r="AM1800" s="49" t="s">
        <v>3846</v>
      </c>
      <c r="AN1800" s="49" t="s">
        <v>4272</v>
      </c>
    </row>
    <row r="1801" spans="1:40" hidden="1" x14ac:dyDescent="0.2">
      <c r="A1801" s="49" t="s">
        <v>7286</v>
      </c>
      <c r="B1801" s="49" t="s">
        <v>7287</v>
      </c>
      <c r="C1801" s="50" t="s">
        <v>166</v>
      </c>
      <c r="D1801" s="49" t="s">
        <v>403</v>
      </c>
      <c r="E1801" s="49" t="s">
        <v>7288</v>
      </c>
      <c r="F1801" s="49" t="s">
        <v>6316</v>
      </c>
      <c r="G1801" s="49" t="s">
        <v>3962</v>
      </c>
      <c r="H1801" s="49" t="s">
        <v>4285</v>
      </c>
      <c r="I1801" s="51" t="s">
        <v>7289</v>
      </c>
      <c r="J1801" s="49">
        <v>11</v>
      </c>
      <c r="K1801" s="49">
        <v>5000</v>
      </c>
      <c r="L1801" s="49">
        <f t="shared" si="169"/>
        <v>-1</v>
      </c>
      <c r="N1801" s="52" t="s">
        <v>243</v>
      </c>
      <c r="P1801" s="49">
        <v>3901</v>
      </c>
      <c r="Q1801" s="49">
        <v>0</v>
      </c>
      <c r="R1801" s="49">
        <v>5000</v>
      </c>
      <c r="S1801" s="77">
        <f t="shared" si="170"/>
        <v>3901</v>
      </c>
      <c r="T1801" s="77">
        <f t="shared" si="171"/>
        <v>8901</v>
      </c>
      <c r="U1801" s="49">
        <v>5001</v>
      </c>
      <c r="V1801" s="49">
        <v>1345</v>
      </c>
      <c r="W1801" s="49">
        <v>1390</v>
      </c>
      <c r="X1801" s="49">
        <f t="shared" si="168"/>
        <v>-2445</v>
      </c>
      <c r="Y1801" s="49" t="s">
        <v>181</v>
      </c>
      <c r="Z1801" s="53">
        <v>2.2799999999999999E-3</v>
      </c>
      <c r="AB1801" s="53">
        <f t="shared" si="172"/>
        <v>-2.2799999999999999E-3</v>
      </c>
      <c r="AM1801" s="49" t="s">
        <v>3846</v>
      </c>
      <c r="AN1801" s="49" t="s">
        <v>4272</v>
      </c>
    </row>
    <row r="1802" spans="1:40" hidden="1" x14ac:dyDescent="0.2">
      <c r="A1802" s="49" t="s">
        <v>7290</v>
      </c>
      <c r="B1802" s="49" t="s">
        <v>7291</v>
      </c>
      <c r="C1802" s="50" t="s">
        <v>166</v>
      </c>
      <c r="D1802" s="49" t="s">
        <v>437</v>
      </c>
      <c r="E1802" s="49" t="s">
        <v>7292</v>
      </c>
      <c r="F1802" s="49" t="s">
        <v>6316</v>
      </c>
      <c r="G1802" s="49" t="s">
        <v>3962</v>
      </c>
      <c r="H1802" s="49" t="s">
        <v>4285</v>
      </c>
      <c r="I1802" s="51" t="s">
        <v>7293</v>
      </c>
      <c r="J1802" s="49">
        <v>11</v>
      </c>
      <c r="K1802" s="49">
        <v>10000</v>
      </c>
      <c r="L1802" s="49">
        <f t="shared" si="169"/>
        <v>1225</v>
      </c>
      <c r="M1802" s="49">
        <f>L1802*Z1802</f>
        <v>0.52674999999999994</v>
      </c>
      <c r="N1802" s="52" t="s">
        <v>243</v>
      </c>
      <c r="P1802" s="49">
        <v>25318</v>
      </c>
      <c r="Q1802" s="49">
        <v>0</v>
      </c>
      <c r="R1802" s="49">
        <v>0</v>
      </c>
      <c r="S1802" s="77">
        <f t="shared" si="170"/>
        <v>25318</v>
      </c>
      <c r="T1802" s="77">
        <f t="shared" si="171"/>
        <v>25318</v>
      </c>
      <c r="U1802" s="49">
        <v>8775</v>
      </c>
      <c r="V1802" s="49">
        <v>5490</v>
      </c>
      <c r="W1802" s="49">
        <v>5794</v>
      </c>
      <c r="X1802" s="49">
        <f t="shared" si="168"/>
        <v>11053</v>
      </c>
      <c r="Y1802" s="49" t="s">
        <v>190</v>
      </c>
      <c r="Z1802" s="53">
        <v>4.2999999999999999E-4</v>
      </c>
      <c r="AB1802" s="53">
        <f t="shared" si="172"/>
        <v>-4.2999999999999999E-4</v>
      </c>
      <c r="AM1802" s="49" t="s">
        <v>3846</v>
      </c>
      <c r="AN1802" s="49" t="s">
        <v>4272</v>
      </c>
    </row>
    <row r="1803" spans="1:40" hidden="1" x14ac:dyDescent="0.2">
      <c r="A1803" s="49" t="s">
        <v>7294</v>
      </c>
      <c r="B1803" s="49" t="s">
        <v>7295</v>
      </c>
      <c r="C1803" s="50" t="s">
        <v>166</v>
      </c>
      <c r="D1803" s="49" t="s">
        <v>437</v>
      </c>
      <c r="E1803" s="49" t="s">
        <v>7296</v>
      </c>
      <c r="F1803" s="49" t="s">
        <v>6316</v>
      </c>
      <c r="G1803" s="49" t="s">
        <v>3962</v>
      </c>
      <c r="H1803" s="49" t="s">
        <v>4285</v>
      </c>
      <c r="I1803" s="51" t="s">
        <v>7297</v>
      </c>
      <c r="J1803" s="49">
        <v>11</v>
      </c>
      <c r="K1803" s="49">
        <v>10000</v>
      </c>
      <c r="L1803" s="49">
        <f t="shared" si="169"/>
        <v>-1661729</v>
      </c>
      <c r="N1803" s="52" t="s">
        <v>243</v>
      </c>
      <c r="P1803" s="49">
        <v>1041991</v>
      </c>
      <c r="Q1803" s="49">
        <v>0</v>
      </c>
      <c r="R1803" s="49">
        <v>590000</v>
      </c>
      <c r="S1803" s="77">
        <f t="shared" si="170"/>
        <v>1041991</v>
      </c>
      <c r="T1803" s="77">
        <f t="shared" si="171"/>
        <v>1631991</v>
      </c>
      <c r="U1803" s="49">
        <v>1671729</v>
      </c>
      <c r="V1803" s="49">
        <v>647454</v>
      </c>
      <c r="W1803" s="49">
        <v>421038</v>
      </c>
      <c r="X1803" s="49">
        <f t="shared" si="168"/>
        <v>-1277192</v>
      </c>
      <c r="Y1803" s="49" t="s">
        <v>181</v>
      </c>
      <c r="Z1803" s="53">
        <v>9.3000000000000005E-4</v>
      </c>
      <c r="AB1803" s="53">
        <f t="shared" si="172"/>
        <v>-9.3000000000000005E-4</v>
      </c>
      <c r="AM1803" s="49" t="s">
        <v>3846</v>
      </c>
      <c r="AN1803" s="49" t="s">
        <v>4272</v>
      </c>
    </row>
    <row r="1804" spans="1:40" hidden="1" x14ac:dyDescent="0.2">
      <c r="A1804" s="49" t="s">
        <v>7298</v>
      </c>
      <c r="B1804" s="49" t="s">
        <v>7299</v>
      </c>
      <c r="C1804" s="50" t="s">
        <v>166</v>
      </c>
      <c r="D1804" s="49" t="s">
        <v>437</v>
      </c>
      <c r="E1804" s="49" t="s">
        <v>7300</v>
      </c>
      <c r="F1804" s="49" t="s">
        <v>6316</v>
      </c>
      <c r="G1804" s="49" t="s">
        <v>3962</v>
      </c>
      <c r="H1804" s="49" t="s">
        <v>6461</v>
      </c>
      <c r="I1804" s="51" t="s">
        <v>7301</v>
      </c>
      <c r="J1804" s="49">
        <v>16</v>
      </c>
      <c r="K1804" s="49">
        <v>10000</v>
      </c>
      <c r="L1804" s="49">
        <f t="shared" si="169"/>
        <v>-62573</v>
      </c>
      <c r="N1804" s="52" t="s">
        <v>243</v>
      </c>
      <c r="P1804" s="49">
        <v>125593</v>
      </c>
      <c r="Q1804" s="49">
        <v>0</v>
      </c>
      <c r="R1804" s="49">
        <v>0</v>
      </c>
      <c r="S1804" s="77">
        <f t="shared" si="170"/>
        <v>125593</v>
      </c>
      <c r="T1804" s="77">
        <f t="shared" si="171"/>
        <v>125593</v>
      </c>
      <c r="U1804" s="49">
        <v>72573</v>
      </c>
      <c r="V1804" s="49">
        <v>31329</v>
      </c>
      <c r="W1804" s="49">
        <v>32523</v>
      </c>
      <c r="X1804" s="49">
        <f t="shared" si="168"/>
        <v>21691</v>
      </c>
      <c r="Y1804" s="49" t="s">
        <v>190</v>
      </c>
      <c r="Z1804" s="53">
        <v>8.0999999999999996E-4</v>
      </c>
      <c r="AB1804" s="53">
        <f t="shared" si="172"/>
        <v>-8.0999999999999996E-4</v>
      </c>
      <c r="AM1804" s="49" t="s">
        <v>3846</v>
      </c>
      <c r="AN1804" s="49" t="s">
        <v>4272</v>
      </c>
    </row>
    <row r="1805" spans="1:40" hidden="1" x14ac:dyDescent="0.2">
      <c r="A1805" s="49" t="s">
        <v>7302</v>
      </c>
      <c r="B1805" s="49" t="s">
        <v>7303</v>
      </c>
      <c r="C1805" s="50" t="s">
        <v>166</v>
      </c>
      <c r="D1805" s="49" t="s">
        <v>403</v>
      </c>
      <c r="E1805" s="49" t="s">
        <v>7304</v>
      </c>
      <c r="F1805" s="49" t="s">
        <v>6316</v>
      </c>
      <c r="G1805" s="49" t="s">
        <v>3962</v>
      </c>
      <c r="H1805" s="49" t="s">
        <v>4285</v>
      </c>
      <c r="I1805" s="51" t="s">
        <v>7305</v>
      </c>
      <c r="J1805" s="49">
        <v>11</v>
      </c>
      <c r="K1805" s="49">
        <v>10000</v>
      </c>
      <c r="L1805" s="49">
        <f t="shared" si="169"/>
        <v>-146382</v>
      </c>
      <c r="N1805" s="52" t="s">
        <v>243</v>
      </c>
      <c r="P1805" s="49">
        <v>180101</v>
      </c>
      <c r="Q1805" s="49">
        <v>0</v>
      </c>
      <c r="R1805" s="49">
        <v>0</v>
      </c>
      <c r="S1805" s="77">
        <f t="shared" si="170"/>
        <v>180101</v>
      </c>
      <c r="T1805" s="77">
        <f t="shared" si="171"/>
        <v>180101</v>
      </c>
      <c r="U1805" s="49">
        <v>156382</v>
      </c>
      <c r="V1805" s="49">
        <v>66463</v>
      </c>
      <c r="W1805" s="49">
        <v>56515</v>
      </c>
      <c r="X1805" s="49">
        <f t="shared" si="168"/>
        <v>-42744</v>
      </c>
      <c r="Y1805" s="49" t="s">
        <v>181</v>
      </c>
      <c r="Z1805" s="53">
        <v>8.3000000000000001E-4</v>
      </c>
      <c r="AB1805" s="53">
        <f t="shared" si="172"/>
        <v>-8.3000000000000001E-4</v>
      </c>
      <c r="AM1805" s="49" t="s">
        <v>3846</v>
      </c>
      <c r="AN1805" s="49" t="s">
        <v>4272</v>
      </c>
    </row>
    <row r="1806" spans="1:40" hidden="1" x14ac:dyDescent="0.2">
      <c r="A1806" s="49" t="s">
        <v>7306</v>
      </c>
      <c r="B1806" s="49" t="s">
        <v>7307</v>
      </c>
      <c r="C1806" s="50" t="s">
        <v>166</v>
      </c>
      <c r="D1806" s="49" t="s">
        <v>2310</v>
      </c>
      <c r="E1806" s="49" t="s">
        <v>7308</v>
      </c>
      <c r="F1806" s="49" t="s">
        <v>6316</v>
      </c>
      <c r="G1806" s="49" t="s">
        <v>3962</v>
      </c>
      <c r="H1806" s="49" t="s">
        <v>6461</v>
      </c>
      <c r="I1806" s="51" t="s">
        <v>7309</v>
      </c>
      <c r="J1806" s="49">
        <v>31</v>
      </c>
      <c r="K1806" s="49">
        <v>10000</v>
      </c>
      <c r="L1806" s="49">
        <f t="shared" si="169"/>
        <v>7396</v>
      </c>
      <c r="M1806" s="49">
        <f>L1806*Z1806</f>
        <v>41.787399999999998</v>
      </c>
      <c r="N1806" s="52" t="s">
        <v>243</v>
      </c>
      <c r="P1806" s="49">
        <v>18648</v>
      </c>
      <c r="Q1806" s="49">
        <v>0</v>
      </c>
      <c r="R1806" s="49">
        <v>0</v>
      </c>
      <c r="S1806" s="77">
        <f t="shared" si="170"/>
        <v>18648</v>
      </c>
      <c r="T1806" s="77">
        <f t="shared" si="171"/>
        <v>18648</v>
      </c>
      <c r="U1806" s="49">
        <v>2604</v>
      </c>
      <c r="V1806" s="49">
        <v>0</v>
      </c>
      <c r="W1806" s="49">
        <v>0</v>
      </c>
      <c r="X1806" s="49">
        <f t="shared" si="168"/>
        <v>16044</v>
      </c>
      <c r="Y1806" s="49" t="s">
        <v>190</v>
      </c>
      <c r="Z1806" s="53">
        <v>5.6499999999999996E-3</v>
      </c>
      <c r="AB1806" s="53">
        <f t="shared" si="172"/>
        <v>-5.6499999999999996E-3</v>
      </c>
      <c r="AM1806" s="49" t="s">
        <v>3846</v>
      </c>
      <c r="AN1806" s="49" t="s">
        <v>4272</v>
      </c>
    </row>
    <row r="1807" spans="1:40" hidden="1" x14ac:dyDescent="0.2">
      <c r="A1807" s="49" t="s">
        <v>7310</v>
      </c>
      <c r="B1807" s="49" t="s">
        <v>7311</v>
      </c>
      <c r="C1807" s="50" t="s">
        <v>166</v>
      </c>
      <c r="D1807" s="49" t="s">
        <v>403</v>
      </c>
      <c r="E1807" s="49" t="s">
        <v>7312</v>
      </c>
      <c r="F1807" s="49" t="s">
        <v>6316</v>
      </c>
      <c r="G1807" s="49" t="s">
        <v>3962</v>
      </c>
      <c r="H1807" s="49" t="s">
        <v>4285</v>
      </c>
      <c r="I1807" s="51" t="s">
        <v>7313</v>
      </c>
      <c r="J1807" s="49">
        <v>11</v>
      </c>
      <c r="K1807" s="49">
        <v>10000</v>
      </c>
      <c r="L1807" s="49">
        <f t="shared" si="169"/>
        <v>-3950</v>
      </c>
      <c r="N1807" s="52" t="s">
        <v>243</v>
      </c>
      <c r="P1807" s="49">
        <v>50261</v>
      </c>
      <c r="Q1807" s="49">
        <v>0</v>
      </c>
      <c r="R1807" s="49">
        <v>0</v>
      </c>
      <c r="S1807" s="77">
        <f t="shared" si="170"/>
        <v>50261</v>
      </c>
      <c r="T1807" s="77">
        <f t="shared" si="171"/>
        <v>50261</v>
      </c>
      <c r="U1807" s="49">
        <v>13950</v>
      </c>
      <c r="V1807" s="49">
        <v>5338</v>
      </c>
      <c r="W1807" s="49">
        <v>6899</v>
      </c>
      <c r="X1807" s="49">
        <f t="shared" si="168"/>
        <v>30973</v>
      </c>
      <c r="Y1807" s="49" t="s">
        <v>190</v>
      </c>
      <c r="Z1807" s="53">
        <v>8.8999999999999995E-4</v>
      </c>
      <c r="AB1807" s="53">
        <f t="shared" si="172"/>
        <v>-8.8999999999999995E-4</v>
      </c>
      <c r="AM1807" s="49" t="s">
        <v>3846</v>
      </c>
      <c r="AN1807" s="49" t="s">
        <v>4272</v>
      </c>
    </row>
    <row r="1808" spans="1:40" hidden="1" x14ac:dyDescent="0.2">
      <c r="A1808" s="49" t="s">
        <v>7314</v>
      </c>
      <c r="B1808" s="49" t="s">
        <v>7315</v>
      </c>
      <c r="C1808" s="50" t="s">
        <v>166</v>
      </c>
      <c r="D1808" s="49" t="s">
        <v>403</v>
      </c>
      <c r="E1808" s="49" t="s">
        <v>7316</v>
      </c>
      <c r="F1808" s="49" t="s">
        <v>6316</v>
      </c>
      <c r="G1808" s="49" t="s">
        <v>3962</v>
      </c>
      <c r="H1808" s="49" t="s">
        <v>4285</v>
      </c>
      <c r="I1808" s="51" t="s">
        <v>7317</v>
      </c>
      <c r="J1808" s="49">
        <v>11</v>
      </c>
      <c r="K1808" s="49">
        <v>10000</v>
      </c>
      <c r="L1808" s="49">
        <f t="shared" si="169"/>
        <v>-74740</v>
      </c>
      <c r="N1808" s="52" t="s">
        <v>243</v>
      </c>
      <c r="P1808" s="49">
        <v>81874</v>
      </c>
      <c r="Q1808" s="49">
        <v>0</v>
      </c>
      <c r="R1808" s="49">
        <v>0</v>
      </c>
      <c r="S1808" s="77">
        <f t="shared" si="170"/>
        <v>81874</v>
      </c>
      <c r="T1808" s="77">
        <f t="shared" si="171"/>
        <v>81874</v>
      </c>
      <c r="U1808" s="49">
        <v>84740</v>
      </c>
      <c r="V1808" s="49">
        <v>32921</v>
      </c>
      <c r="W1808" s="49">
        <v>24237</v>
      </c>
      <c r="X1808" s="49">
        <f t="shared" si="168"/>
        <v>-35787</v>
      </c>
      <c r="Y1808" s="49" t="s">
        <v>181</v>
      </c>
      <c r="Z1808" s="53">
        <v>6.4999999999999997E-4</v>
      </c>
      <c r="AB1808" s="53">
        <f t="shared" si="172"/>
        <v>-6.4999999999999997E-4</v>
      </c>
      <c r="AM1808" s="49" t="s">
        <v>3846</v>
      </c>
      <c r="AN1808" s="49" t="s">
        <v>4272</v>
      </c>
    </row>
    <row r="1809" spans="1:40" hidden="1" x14ac:dyDescent="0.2">
      <c r="A1809" s="49" t="s">
        <v>7318</v>
      </c>
      <c r="B1809" s="49" t="s">
        <v>7319</v>
      </c>
      <c r="C1809" s="50" t="s">
        <v>166</v>
      </c>
      <c r="D1809" s="49" t="s">
        <v>403</v>
      </c>
      <c r="E1809" s="49" t="s">
        <v>7320</v>
      </c>
      <c r="F1809" s="49" t="s">
        <v>6316</v>
      </c>
      <c r="G1809" s="49" t="s">
        <v>3962</v>
      </c>
      <c r="H1809" s="49" t="s">
        <v>4285</v>
      </c>
      <c r="I1809" s="51" t="s">
        <v>7321</v>
      </c>
      <c r="J1809" s="49">
        <v>11</v>
      </c>
      <c r="K1809" s="49">
        <v>10000</v>
      </c>
      <c r="L1809" s="49">
        <f t="shared" si="169"/>
        <v>-446795</v>
      </c>
      <c r="N1809" s="52" t="s">
        <v>243</v>
      </c>
      <c r="P1809" s="49">
        <v>307216</v>
      </c>
      <c r="Q1809" s="49">
        <v>0</v>
      </c>
      <c r="R1809" s="49">
        <v>110000</v>
      </c>
      <c r="S1809" s="77">
        <f t="shared" si="170"/>
        <v>307216</v>
      </c>
      <c r="T1809" s="77">
        <f t="shared" si="171"/>
        <v>417216</v>
      </c>
      <c r="U1809" s="49">
        <v>456795</v>
      </c>
      <c r="V1809" s="49">
        <v>66528</v>
      </c>
      <c r="W1809" s="49">
        <v>77033</v>
      </c>
      <c r="X1809" s="49">
        <f t="shared" si="168"/>
        <v>-216107</v>
      </c>
      <c r="Y1809" s="49" t="s">
        <v>181</v>
      </c>
      <c r="Z1809" s="53">
        <v>5.6999999999999998E-4</v>
      </c>
      <c r="AB1809" s="53">
        <f t="shared" si="172"/>
        <v>-5.6999999999999998E-4</v>
      </c>
      <c r="AM1809" s="49" t="s">
        <v>3846</v>
      </c>
      <c r="AN1809" s="49" t="s">
        <v>4272</v>
      </c>
    </row>
    <row r="1810" spans="1:40" hidden="1" x14ac:dyDescent="0.2">
      <c r="A1810" s="49" t="s">
        <v>7322</v>
      </c>
      <c r="B1810" s="49" t="s">
        <v>7323</v>
      </c>
      <c r="C1810" s="50" t="s">
        <v>166</v>
      </c>
      <c r="D1810" s="49" t="s">
        <v>403</v>
      </c>
      <c r="E1810" s="49" t="s">
        <v>7324</v>
      </c>
      <c r="F1810" s="49" t="s">
        <v>6316</v>
      </c>
      <c r="G1810" s="49" t="s">
        <v>3962</v>
      </c>
      <c r="H1810" s="49" t="s">
        <v>4285</v>
      </c>
      <c r="I1810" s="51" t="s">
        <v>7325</v>
      </c>
      <c r="J1810" s="49">
        <v>11</v>
      </c>
      <c r="K1810" s="49">
        <v>10000</v>
      </c>
      <c r="L1810" s="49">
        <f t="shared" si="169"/>
        <v>-654743</v>
      </c>
      <c r="N1810" s="52" t="s">
        <v>243</v>
      </c>
      <c r="P1810" s="49">
        <v>371524</v>
      </c>
      <c r="Q1810" s="49">
        <v>0</v>
      </c>
      <c r="R1810" s="49">
        <v>280000</v>
      </c>
      <c r="S1810" s="77">
        <f t="shared" si="170"/>
        <v>371524</v>
      </c>
      <c r="T1810" s="77">
        <f t="shared" si="171"/>
        <v>651524</v>
      </c>
      <c r="U1810" s="49">
        <v>664743</v>
      </c>
      <c r="V1810" s="49">
        <v>253649</v>
      </c>
      <c r="W1810" s="49">
        <v>151337</v>
      </c>
      <c r="X1810" s="49">
        <f t="shared" si="168"/>
        <v>-546868</v>
      </c>
      <c r="Y1810" s="49" t="s">
        <v>181</v>
      </c>
      <c r="Z1810" s="53">
        <v>1.6100000000000001E-3</v>
      </c>
      <c r="AB1810" s="53">
        <f t="shared" si="172"/>
        <v>-1.6100000000000001E-3</v>
      </c>
      <c r="AM1810" s="49" t="s">
        <v>3846</v>
      </c>
      <c r="AN1810" s="49" t="s">
        <v>4272</v>
      </c>
    </row>
    <row r="1811" spans="1:40" hidden="1" x14ac:dyDescent="0.2">
      <c r="A1811" s="49" t="s">
        <v>7326</v>
      </c>
      <c r="B1811" s="49" t="s">
        <v>7327</v>
      </c>
      <c r="C1811" s="50" t="s">
        <v>166</v>
      </c>
      <c r="D1811" s="49" t="s">
        <v>437</v>
      </c>
      <c r="E1811" s="49" t="s">
        <v>7328</v>
      </c>
      <c r="F1811" s="49" t="s">
        <v>6316</v>
      </c>
      <c r="G1811" s="49" t="s">
        <v>3962</v>
      </c>
      <c r="H1811" s="49" t="s">
        <v>4285</v>
      </c>
      <c r="I1811" s="51" t="s">
        <v>7329</v>
      </c>
      <c r="J1811" s="49">
        <v>11</v>
      </c>
      <c r="K1811" s="49">
        <v>10000</v>
      </c>
      <c r="L1811" s="49">
        <f t="shared" si="169"/>
        <v>-19930</v>
      </c>
      <c r="N1811" s="52" t="s">
        <v>243</v>
      </c>
      <c r="P1811" s="49">
        <v>50568</v>
      </c>
      <c r="Q1811" s="49">
        <v>0</v>
      </c>
      <c r="R1811" s="49">
        <v>0</v>
      </c>
      <c r="S1811" s="77">
        <f t="shared" si="170"/>
        <v>50568</v>
      </c>
      <c r="T1811" s="77">
        <f t="shared" si="171"/>
        <v>50568</v>
      </c>
      <c r="U1811" s="49">
        <v>29930</v>
      </c>
      <c r="V1811" s="49">
        <v>10692</v>
      </c>
      <c r="W1811" s="49">
        <v>11160</v>
      </c>
      <c r="X1811" s="49">
        <f t="shared" si="168"/>
        <v>9946</v>
      </c>
      <c r="Y1811" s="49" t="s">
        <v>190</v>
      </c>
      <c r="Z1811" s="53">
        <v>1.6999999999999999E-3</v>
      </c>
      <c r="AB1811" s="53">
        <f t="shared" si="172"/>
        <v>-1.6999999999999999E-3</v>
      </c>
      <c r="AM1811" s="49" t="s">
        <v>3846</v>
      </c>
      <c r="AN1811" s="49" t="s">
        <v>4272</v>
      </c>
    </row>
    <row r="1812" spans="1:40" hidden="1" x14ac:dyDescent="0.2">
      <c r="A1812" s="49" t="s">
        <v>7330</v>
      </c>
      <c r="B1812" s="49" t="s">
        <v>7331</v>
      </c>
      <c r="C1812" s="50" t="s">
        <v>166</v>
      </c>
      <c r="D1812" s="49" t="s">
        <v>403</v>
      </c>
      <c r="E1812" s="49" t="s">
        <v>7332</v>
      </c>
      <c r="F1812" s="49" t="s">
        <v>6316</v>
      </c>
      <c r="G1812" s="49" t="s">
        <v>3962</v>
      </c>
      <c r="H1812" s="49" t="s">
        <v>4285</v>
      </c>
      <c r="I1812" s="51" t="s">
        <v>7333</v>
      </c>
      <c r="J1812" s="49">
        <v>11</v>
      </c>
      <c r="K1812" s="49">
        <v>10000</v>
      </c>
      <c r="L1812" s="49">
        <f t="shared" si="169"/>
        <v>-3976</v>
      </c>
      <c r="N1812" s="52" t="s">
        <v>243</v>
      </c>
      <c r="P1812" s="49">
        <v>57852</v>
      </c>
      <c r="Q1812" s="49">
        <v>0</v>
      </c>
      <c r="R1812" s="49">
        <v>0</v>
      </c>
      <c r="S1812" s="77">
        <f t="shared" si="170"/>
        <v>57852</v>
      </c>
      <c r="T1812" s="77">
        <f t="shared" si="171"/>
        <v>57852</v>
      </c>
      <c r="U1812" s="49">
        <v>13976</v>
      </c>
      <c r="V1812" s="49">
        <v>6744</v>
      </c>
      <c r="W1812" s="49">
        <v>7817</v>
      </c>
      <c r="X1812" s="49">
        <f t="shared" si="168"/>
        <v>37132</v>
      </c>
      <c r="Y1812" s="49" t="s">
        <v>190</v>
      </c>
      <c r="Z1812" s="53">
        <v>1.08E-3</v>
      </c>
      <c r="AB1812" s="53">
        <f t="shared" si="172"/>
        <v>-1.08E-3</v>
      </c>
      <c r="AM1812" s="49" t="s">
        <v>3846</v>
      </c>
      <c r="AN1812" s="49" t="s">
        <v>4272</v>
      </c>
    </row>
    <row r="1813" spans="1:40" hidden="1" x14ac:dyDescent="0.2">
      <c r="A1813" s="49" t="s">
        <v>7334</v>
      </c>
      <c r="B1813" s="49" t="s">
        <v>7335</v>
      </c>
      <c r="C1813" s="50" t="s">
        <v>166</v>
      </c>
      <c r="D1813" s="49" t="s">
        <v>437</v>
      </c>
      <c r="E1813" s="49" t="s">
        <v>7336</v>
      </c>
      <c r="F1813" s="49" t="s">
        <v>6316</v>
      </c>
      <c r="G1813" s="49" t="s">
        <v>3962</v>
      </c>
      <c r="H1813" s="49" t="s">
        <v>4285</v>
      </c>
      <c r="I1813" s="51" t="s">
        <v>7337</v>
      </c>
      <c r="J1813" s="49">
        <v>11</v>
      </c>
      <c r="K1813" s="49">
        <v>10000</v>
      </c>
      <c r="L1813" s="49">
        <f t="shared" si="169"/>
        <v>6889</v>
      </c>
      <c r="M1813" s="49">
        <f>L1813*Z1813</f>
        <v>5.7867600000000001</v>
      </c>
      <c r="N1813" s="52" t="s">
        <v>243</v>
      </c>
      <c r="P1813" s="49">
        <v>141818</v>
      </c>
      <c r="Q1813" s="49">
        <v>0</v>
      </c>
      <c r="R1813" s="49">
        <v>0</v>
      </c>
      <c r="S1813" s="77">
        <f t="shared" si="170"/>
        <v>141818</v>
      </c>
      <c r="T1813" s="77">
        <f t="shared" si="171"/>
        <v>141818</v>
      </c>
      <c r="U1813" s="49">
        <v>3111</v>
      </c>
      <c r="V1813" s="49">
        <v>3600</v>
      </c>
      <c r="W1813" s="49">
        <v>3600</v>
      </c>
      <c r="X1813" s="49">
        <f t="shared" si="168"/>
        <v>135107</v>
      </c>
      <c r="Y1813" s="49" t="s">
        <v>190</v>
      </c>
      <c r="Z1813" s="53">
        <v>8.4000000000000003E-4</v>
      </c>
      <c r="AB1813" s="53">
        <f t="shared" si="172"/>
        <v>-8.4000000000000003E-4</v>
      </c>
      <c r="AM1813" s="49" t="s">
        <v>3846</v>
      </c>
      <c r="AN1813" s="49" t="s">
        <v>4272</v>
      </c>
    </row>
    <row r="1814" spans="1:40" hidden="1" x14ac:dyDescent="0.2">
      <c r="A1814" s="49" t="s">
        <v>7338</v>
      </c>
      <c r="B1814" s="49" t="s">
        <v>7339</v>
      </c>
      <c r="C1814" s="50" t="s">
        <v>166</v>
      </c>
      <c r="D1814" s="49" t="s">
        <v>403</v>
      </c>
      <c r="E1814" s="49" t="s">
        <v>7340</v>
      </c>
      <c r="F1814" s="49" t="s">
        <v>6316</v>
      </c>
      <c r="G1814" s="49" t="s">
        <v>3962</v>
      </c>
      <c r="H1814" s="49" t="s">
        <v>4285</v>
      </c>
      <c r="I1814" s="51" t="s">
        <v>7341</v>
      </c>
      <c r="J1814" s="49">
        <v>11</v>
      </c>
      <c r="K1814" s="49">
        <v>5000</v>
      </c>
      <c r="L1814" s="49">
        <f t="shared" si="169"/>
        <v>4873</v>
      </c>
      <c r="M1814" s="49">
        <f>L1814*Z1814</f>
        <v>11.110439999999999</v>
      </c>
      <c r="N1814" s="52" t="s">
        <v>243</v>
      </c>
      <c r="P1814" s="49">
        <v>4916</v>
      </c>
      <c r="Q1814" s="49">
        <v>0</v>
      </c>
      <c r="R1814" s="49">
        <v>0</v>
      </c>
      <c r="S1814" s="77">
        <f t="shared" si="170"/>
        <v>4916</v>
      </c>
      <c r="T1814" s="77">
        <f t="shared" si="171"/>
        <v>4916</v>
      </c>
      <c r="U1814" s="49">
        <v>127</v>
      </c>
      <c r="V1814" s="49">
        <v>90</v>
      </c>
      <c r="W1814" s="49">
        <v>90</v>
      </c>
      <c r="X1814" s="49">
        <f t="shared" si="168"/>
        <v>4699</v>
      </c>
      <c r="Y1814" s="49" t="s">
        <v>190</v>
      </c>
      <c r="Z1814" s="53">
        <v>2.2799999999999999E-3</v>
      </c>
      <c r="AB1814" s="53">
        <f t="shared" si="172"/>
        <v>-2.2799999999999999E-3</v>
      </c>
      <c r="AM1814" s="49" t="s">
        <v>3846</v>
      </c>
      <c r="AN1814" s="49" t="s">
        <v>4272</v>
      </c>
    </row>
    <row r="1815" spans="1:40" hidden="1" x14ac:dyDescent="0.2">
      <c r="A1815" s="49" t="s">
        <v>7342</v>
      </c>
      <c r="B1815" s="49" t="s">
        <v>7343</v>
      </c>
      <c r="C1815" s="50" t="s">
        <v>166</v>
      </c>
      <c r="D1815" s="49" t="s">
        <v>403</v>
      </c>
      <c r="E1815" s="49" t="s">
        <v>7344</v>
      </c>
      <c r="F1815" s="49" t="s">
        <v>6316</v>
      </c>
      <c r="G1815" s="49" t="s">
        <v>3962</v>
      </c>
      <c r="H1815" s="49" t="s">
        <v>4285</v>
      </c>
      <c r="I1815" s="51" t="s">
        <v>7345</v>
      </c>
      <c r="J1815" s="49">
        <v>11</v>
      </c>
      <c r="K1815" s="49">
        <v>10000</v>
      </c>
      <c r="L1815" s="49">
        <f t="shared" si="169"/>
        <v>-38830</v>
      </c>
      <c r="N1815" s="52" t="s">
        <v>243</v>
      </c>
      <c r="P1815" s="49">
        <v>26999</v>
      </c>
      <c r="Q1815" s="49">
        <v>0</v>
      </c>
      <c r="R1815" s="49">
        <v>30000</v>
      </c>
      <c r="S1815" s="77">
        <f t="shared" si="170"/>
        <v>26999</v>
      </c>
      <c r="T1815" s="77">
        <f t="shared" si="171"/>
        <v>56999</v>
      </c>
      <c r="U1815" s="49">
        <v>48830</v>
      </c>
      <c r="V1815" s="49">
        <v>22719</v>
      </c>
      <c r="W1815" s="49">
        <v>22499</v>
      </c>
      <c r="X1815" s="49">
        <f t="shared" si="168"/>
        <v>-44550</v>
      </c>
      <c r="Y1815" s="49" t="s">
        <v>181</v>
      </c>
      <c r="Z1815" s="53">
        <v>3.6000000000000002E-4</v>
      </c>
      <c r="AB1815" s="53">
        <f t="shared" si="172"/>
        <v>-3.6000000000000002E-4</v>
      </c>
      <c r="AM1815" s="49" t="s">
        <v>3846</v>
      </c>
      <c r="AN1815" s="49" t="s">
        <v>4272</v>
      </c>
    </row>
    <row r="1816" spans="1:40" hidden="1" x14ac:dyDescent="0.2">
      <c r="A1816" s="49" t="s">
        <v>7346</v>
      </c>
      <c r="B1816" s="49" t="s">
        <v>7347</v>
      </c>
      <c r="C1816" s="50" t="s">
        <v>166</v>
      </c>
      <c r="D1816" s="49" t="s">
        <v>403</v>
      </c>
      <c r="E1816" s="49" t="s">
        <v>7348</v>
      </c>
      <c r="F1816" s="49" t="s">
        <v>6316</v>
      </c>
      <c r="G1816" s="49" t="s">
        <v>3962</v>
      </c>
      <c r="H1816" s="49" t="s">
        <v>4285</v>
      </c>
      <c r="I1816" s="51" t="s">
        <v>7349</v>
      </c>
      <c r="J1816" s="49">
        <v>11</v>
      </c>
      <c r="K1816" s="49">
        <v>10000</v>
      </c>
      <c r="L1816" s="49">
        <f t="shared" si="169"/>
        <v>-79661</v>
      </c>
      <c r="N1816" s="52" t="s">
        <v>243</v>
      </c>
      <c r="P1816" s="49">
        <v>38236</v>
      </c>
      <c r="Q1816" s="49">
        <v>0</v>
      </c>
      <c r="R1816" s="49">
        <v>70000</v>
      </c>
      <c r="S1816" s="77">
        <f t="shared" si="170"/>
        <v>38236</v>
      </c>
      <c r="T1816" s="77">
        <f t="shared" si="171"/>
        <v>108236</v>
      </c>
      <c r="U1816" s="49">
        <v>89661</v>
      </c>
      <c r="V1816" s="49">
        <v>54757</v>
      </c>
      <c r="W1816" s="49">
        <v>49894</v>
      </c>
      <c r="X1816" s="49">
        <f t="shared" si="168"/>
        <v>-106182</v>
      </c>
      <c r="Y1816" s="49" t="s">
        <v>181</v>
      </c>
      <c r="Z1816" s="53">
        <v>6.8999999999999997E-4</v>
      </c>
      <c r="AB1816" s="53">
        <f t="shared" si="172"/>
        <v>-6.8999999999999997E-4</v>
      </c>
      <c r="AM1816" s="49" t="s">
        <v>3846</v>
      </c>
      <c r="AN1816" s="49" t="s">
        <v>4272</v>
      </c>
    </row>
    <row r="1817" spans="1:40" hidden="1" x14ac:dyDescent="0.2">
      <c r="A1817" s="49" t="s">
        <v>7350</v>
      </c>
      <c r="B1817" s="49" t="s">
        <v>7351</v>
      </c>
      <c r="C1817" s="50" t="s">
        <v>166</v>
      </c>
      <c r="D1817" s="49" t="s">
        <v>403</v>
      </c>
      <c r="E1817" s="49" t="s">
        <v>7352</v>
      </c>
      <c r="F1817" s="49" t="s">
        <v>6316</v>
      </c>
      <c r="G1817" s="49" t="s">
        <v>3962</v>
      </c>
      <c r="H1817" s="49" t="s">
        <v>4285</v>
      </c>
      <c r="I1817" s="51" t="s">
        <v>7353</v>
      </c>
      <c r="J1817" s="49">
        <v>11</v>
      </c>
      <c r="K1817" s="49">
        <v>10000</v>
      </c>
      <c r="L1817" s="49">
        <f t="shared" si="169"/>
        <v>8754</v>
      </c>
      <c r="M1817" s="82"/>
      <c r="N1817" s="52" t="s">
        <v>243</v>
      </c>
      <c r="P1817" s="49">
        <v>939</v>
      </c>
      <c r="Q1817" s="49">
        <v>0</v>
      </c>
      <c r="R1817" s="49">
        <v>10000</v>
      </c>
      <c r="S1817" s="77">
        <f t="shared" si="170"/>
        <v>939</v>
      </c>
      <c r="T1817" s="77">
        <f t="shared" si="171"/>
        <v>10939</v>
      </c>
      <c r="U1817" s="49">
        <v>1246</v>
      </c>
      <c r="V1817" s="49">
        <v>270</v>
      </c>
      <c r="W1817" s="49">
        <v>270</v>
      </c>
      <c r="X1817" s="49">
        <f t="shared" si="168"/>
        <v>-577</v>
      </c>
      <c r="Y1817" s="49" t="s">
        <v>181</v>
      </c>
      <c r="Z1817" s="53">
        <v>3.6000000000000002E-4</v>
      </c>
      <c r="AB1817" s="53">
        <f t="shared" si="172"/>
        <v>-3.6000000000000002E-4</v>
      </c>
      <c r="AM1817" s="49" t="s">
        <v>3846</v>
      </c>
      <c r="AN1817" s="49" t="s">
        <v>4272</v>
      </c>
    </row>
    <row r="1818" spans="1:40" hidden="1" x14ac:dyDescent="0.2">
      <c r="A1818" s="49" t="s">
        <v>7354</v>
      </c>
      <c r="B1818" s="49" t="s">
        <v>7355</v>
      </c>
      <c r="C1818" s="50" t="s">
        <v>166</v>
      </c>
      <c r="D1818" s="49" t="s">
        <v>403</v>
      </c>
      <c r="E1818" s="49" t="s">
        <v>7356</v>
      </c>
      <c r="F1818" s="49" t="s">
        <v>6316</v>
      </c>
      <c r="G1818" s="49" t="s">
        <v>3962</v>
      </c>
      <c r="H1818" s="49" t="s">
        <v>4285</v>
      </c>
      <c r="I1818" s="51" t="s">
        <v>7357</v>
      </c>
      <c r="J1818" s="49">
        <v>11</v>
      </c>
      <c r="K1818" s="49">
        <v>10000</v>
      </c>
      <c r="L1818" s="49">
        <f t="shared" si="169"/>
        <v>-6934</v>
      </c>
      <c r="N1818" s="52" t="s">
        <v>243</v>
      </c>
      <c r="P1818" s="49">
        <v>40403</v>
      </c>
      <c r="Q1818" s="49">
        <v>0</v>
      </c>
      <c r="R1818" s="49">
        <v>0</v>
      </c>
      <c r="S1818" s="77">
        <f t="shared" si="170"/>
        <v>40403</v>
      </c>
      <c r="T1818" s="77">
        <f t="shared" si="171"/>
        <v>40403</v>
      </c>
      <c r="U1818" s="49">
        <v>16934</v>
      </c>
      <c r="V1818" s="49">
        <v>6453</v>
      </c>
      <c r="W1818" s="49">
        <v>6915</v>
      </c>
      <c r="X1818" s="49">
        <f t="shared" si="168"/>
        <v>17016</v>
      </c>
      <c r="Y1818" s="49" t="s">
        <v>190</v>
      </c>
      <c r="Z1818" s="53">
        <v>3.6000000000000002E-4</v>
      </c>
      <c r="AB1818" s="53">
        <f t="shared" si="172"/>
        <v>-3.6000000000000002E-4</v>
      </c>
      <c r="AM1818" s="49" t="s">
        <v>3846</v>
      </c>
      <c r="AN1818" s="49" t="s">
        <v>4272</v>
      </c>
    </row>
    <row r="1819" spans="1:40" hidden="1" x14ac:dyDescent="0.2">
      <c r="A1819" s="49" t="s">
        <v>7358</v>
      </c>
      <c r="B1819" s="49" t="s">
        <v>7359</v>
      </c>
      <c r="C1819" s="50" t="s">
        <v>166</v>
      </c>
      <c r="D1819" s="49" t="s">
        <v>403</v>
      </c>
      <c r="E1819" s="49" t="s">
        <v>7360</v>
      </c>
      <c r="F1819" s="49" t="s">
        <v>6316</v>
      </c>
      <c r="G1819" s="49" t="s">
        <v>3962</v>
      </c>
      <c r="H1819" s="49" t="s">
        <v>4285</v>
      </c>
      <c r="I1819" s="51" t="s">
        <v>7361</v>
      </c>
      <c r="J1819" s="49">
        <v>11</v>
      </c>
      <c r="K1819" s="49">
        <v>10000</v>
      </c>
      <c r="L1819" s="49">
        <f t="shared" si="169"/>
        <v>-94588</v>
      </c>
      <c r="N1819" s="52" t="s">
        <v>243</v>
      </c>
      <c r="P1819" s="49">
        <v>59647</v>
      </c>
      <c r="Q1819" s="49">
        <v>0</v>
      </c>
      <c r="R1819" s="49">
        <v>50000</v>
      </c>
      <c r="S1819" s="77">
        <f t="shared" si="170"/>
        <v>59647</v>
      </c>
      <c r="T1819" s="77">
        <f t="shared" si="171"/>
        <v>109647</v>
      </c>
      <c r="U1819" s="49">
        <v>104588</v>
      </c>
      <c r="V1819" s="49">
        <v>55986</v>
      </c>
      <c r="W1819" s="49">
        <v>59373</v>
      </c>
      <c r="X1819" s="49">
        <f t="shared" si="168"/>
        <v>-100927</v>
      </c>
      <c r="Y1819" s="49" t="s">
        <v>181</v>
      </c>
      <c r="Z1819" s="53">
        <v>5.5000000000000003E-4</v>
      </c>
      <c r="AB1819" s="53">
        <f t="shared" si="172"/>
        <v>-5.5000000000000003E-4</v>
      </c>
      <c r="AM1819" s="49" t="s">
        <v>3846</v>
      </c>
      <c r="AN1819" s="49" t="s">
        <v>4272</v>
      </c>
    </row>
    <row r="1820" spans="1:40" hidden="1" x14ac:dyDescent="0.2">
      <c r="A1820" s="49" t="s">
        <v>7362</v>
      </c>
      <c r="B1820" s="49" t="s">
        <v>7363</v>
      </c>
      <c r="C1820" s="50" t="s">
        <v>166</v>
      </c>
      <c r="D1820" s="49" t="s">
        <v>437</v>
      </c>
      <c r="E1820" s="49" t="s">
        <v>7364</v>
      </c>
      <c r="F1820" s="49" t="s">
        <v>6316</v>
      </c>
      <c r="G1820" s="49" t="s">
        <v>3962</v>
      </c>
      <c r="H1820" s="49" t="s">
        <v>4285</v>
      </c>
      <c r="I1820" s="51" t="s">
        <v>7365</v>
      </c>
      <c r="J1820" s="49">
        <v>11</v>
      </c>
      <c r="K1820" s="49">
        <v>10000</v>
      </c>
      <c r="L1820" s="49">
        <f t="shared" si="169"/>
        <v>9486</v>
      </c>
      <c r="M1820" s="49">
        <f>L1820*Z1820</f>
        <v>6.8299200000000004</v>
      </c>
      <c r="N1820" s="52" t="s">
        <v>243</v>
      </c>
      <c r="P1820" s="49">
        <v>5972</v>
      </c>
      <c r="Q1820" s="49">
        <v>0</v>
      </c>
      <c r="R1820" s="49">
        <v>0</v>
      </c>
      <c r="S1820" s="77">
        <f t="shared" si="170"/>
        <v>5972</v>
      </c>
      <c r="T1820" s="77">
        <f t="shared" si="171"/>
        <v>5972</v>
      </c>
      <c r="U1820" s="49">
        <v>514</v>
      </c>
      <c r="V1820" s="49">
        <v>203</v>
      </c>
      <c r="W1820" s="49">
        <v>222</v>
      </c>
      <c r="X1820" s="49">
        <f t="shared" si="168"/>
        <v>5255</v>
      </c>
      <c r="Y1820" s="49" t="s">
        <v>190</v>
      </c>
      <c r="Z1820" s="53">
        <v>7.2000000000000005E-4</v>
      </c>
      <c r="AB1820" s="53">
        <f t="shared" si="172"/>
        <v>-7.2000000000000005E-4</v>
      </c>
      <c r="AM1820" s="49" t="s">
        <v>3846</v>
      </c>
      <c r="AN1820" s="49" t="s">
        <v>4272</v>
      </c>
    </row>
    <row r="1821" spans="1:40" hidden="1" x14ac:dyDescent="0.2">
      <c r="A1821" s="49" t="s">
        <v>7366</v>
      </c>
      <c r="B1821" s="49" t="s">
        <v>7367</v>
      </c>
      <c r="C1821" s="50" t="s">
        <v>166</v>
      </c>
      <c r="D1821" s="49" t="s">
        <v>403</v>
      </c>
      <c r="E1821" s="49" t="s">
        <v>7368</v>
      </c>
      <c r="F1821" s="49" t="s">
        <v>6316</v>
      </c>
      <c r="G1821" s="49" t="s">
        <v>3962</v>
      </c>
      <c r="H1821" s="49" t="s">
        <v>4285</v>
      </c>
      <c r="I1821" s="51" t="s">
        <v>7369</v>
      </c>
      <c r="J1821" s="49">
        <v>11</v>
      </c>
      <c r="K1821" s="49">
        <v>10000</v>
      </c>
      <c r="L1821" s="49">
        <f t="shared" si="169"/>
        <v>-73750</v>
      </c>
      <c r="N1821" s="52" t="s">
        <v>243</v>
      </c>
      <c r="P1821" s="49">
        <v>43220</v>
      </c>
      <c r="Q1821" s="49">
        <v>0</v>
      </c>
      <c r="R1821" s="49">
        <v>40000</v>
      </c>
      <c r="S1821" s="77">
        <f t="shared" si="170"/>
        <v>43220</v>
      </c>
      <c r="T1821" s="77">
        <f t="shared" si="171"/>
        <v>83220</v>
      </c>
      <c r="U1821" s="49">
        <v>83750</v>
      </c>
      <c r="V1821" s="49">
        <v>41798</v>
      </c>
      <c r="W1821" s="49">
        <v>41966</v>
      </c>
      <c r="X1821" s="49">
        <f t="shared" si="168"/>
        <v>-82328</v>
      </c>
      <c r="Y1821" s="49" t="s">
        <v>181</v>
      </c>
      <c r="Z1821" s="53">
        <v>8.0000000000000004E-4</v>
      </c>
      <c r="AB1821" s="53">
        <f t="shared" si="172"/>
        <v>-8.0000000000000004E-4</v>
      </c>
      <c r="AM1821" s="49" t="s">
        <v>3846</v>
      </c>
      <c r="AN1821" s="49" t="s">
        <v>4272</v>
      </c>
    </row>
    <row r="1822" spans="1:40" hidden="1" x14ac:dyDescent="0.2">
      <c r="A1822" s="49" t="s">
        <v>7370</v>
      </c>
      <c r="B1822" s="49" t="s">
        <v>7371</v>
      </c>
      <c r="C1822" s="50" t="s">
        <v>166</v>
      </c>
      <c r="D1822" s="49" t="s">
        <v>403</v>
      </c>
      <c r="E1822" s="49" t="s">
        <v>7372</v>
      </c>
      <c r="F1822" s="49" t="s">
        <v>6316</v>
      </c>
      <c r="G1822" s="49" t="s">
        <v>3962</v>
      </c>
      <c r="H1822" s="49" t="s">
        <v>4285</v>
      </c>
      <c r="I1822" s="51" t="s">
        <v>7373</v>
      </c>
      <c r="J1822" s="49">
        <v>11</v>
      </c>
      <c r="K1822" s="49">
        <v>10000</v>
      </c>
      <c r="L1822" s="49">
        <f t="shared" si="169"/>
        <v>7338</v>
      </c>
      <c r="M1822" s="49">
        <f>L1822*Z1822</f>
        <v>7.1178600000000003</v>
      </c>
      <c r="N1822" s="52" t="s">
        <v>243</v>
      </c>
      <c r="P1822" s="49">
        <v>8766</v>
      </c>
      <c r="Q1822" s="49">
        <v>0</v>
      </c>
      <c r="R1822" s="49">
        <v>0</v>
      </c>
      <c r="S1822" s="77">
        <f t="shared" si="170"/>
        <v>8766</v>
      </c>
      <c r="T1822" s="77">
        <f t="shared" si="171"/>
        <v>8766</v>
      </c>
      <c r="U1822" s="49">
        <v>2662</v>
      </c>
      <c r="V1822" s="49">
        <v>1863</v>
      </c>
      <c r="W1822" s="49">
        <v>1863</v>
      </c>
      <c r="X1822" s="49">
        <f t="shared" si="168"/>
        <v>4241</v>
      </c>
      <c r="Y1822" s="49" t="s">
        <v>190</v>
      </c>
      <c r="Z1822" s="53">
        <v>9.7000000000000005E-4</v>
      </c>
      <c r="AB1822" s="53">
        <f t="shared" si="172"/>
        <v>-9.7000000000000005E-4</v>
      </c>
      <c r="AM1822" s="49" t="s">
        <v>3846</v>
      </c>
      <c r="AN1822" s="49" t="s">
        <v>4272</v>
      </c>
    </row>
    <row r="1823" spans="1:40" hidden="1" x14ac:dyDescent="0.2">
      <c r="A1823" s="49" t="s">
        <v>7374</v>
      </c>
      <c r="B1823" s="49" t="s">
        <v>7375</v>
      </c>
      <c r="C1823" s="50" t="s">
        <v>166</v>
      </c>
      <c r="D1823" s="49" t="s">
        <v>437</v>
      </c>
      <c r="E1823" s="49" t="s">
        <v>7376</v>
      </c>
      <c r="F1823" s="49" t="s">
        <v>6316</v>
      </c>
      <c r="G1823" s="49" t="s">
        <v>3962</v>
      </c>
      <c r="H1823" s="49" t="s">
        <v>6461</v>
      </c>
      <c r="I1823" s="51" t="s">
        <v>7377</v>
      </c>
      <c r="J1823" s="49">
        <v>16</v>
      </c>
      <c r="K1823" s="49">
        <v>10000</v>
      </c>
      <c r="L1823" s="49">
        <f t="shared" si="169"/>
        <v>9486</v>
      </c>
      <c r="M1823" s="49">
        <f>L1823*Z1823</f>
        <v>11.09862</v>
      </c>
      <c r="N1823" s="52" t="s">
        <v>243</v>
      </c>
      <c r="P1823" s="49">
        <v>46210</v>
      </c>
      <c r="Q1823" s="49">
        <v>0</v>
      </c>
      <c r="R1823" s="49">
        <v>0</v>
      </c>
      <c r="S1823" s="77">
        <f t="shared" si="170"/>
        <v>46210</v>
      </c>
      <c r="T1823" s="77">
        <f t="shared" si="171"/>
        <v>46210</v>
      </c>
      <c r="U1823" s="49">
        <v>514</v>
      </c>
      <c r="V1823" s="49">
        <v>203</v>
      </c>
      <c r="W1823" s="49">
        <v>222</v>
      </c>
      <c r="X1823" s="49">
        <f t="shared" si="168"/>
        <v>45493</v>
      </c>
      <c r="Y1823" s="49" t="s">
        <v>190</v>
      </c>
      <c r="Z1823" s="53">
        <v>1.17E-3</v>
      </c>
      <c r="AB1823" s="53">
        <f t="shared" si="172"/>
        <v>-1.17E-3</v>
      </c>
      <c r="AM1823" s="49" t="s">
        <v>3846</v>
      </c>
      <c r="AN1823" s="49" t="s">
        <v>4272</v>
      </c>
    </row>
    <row r="1824" spans="1:40" hidden="1" x14ac:dyDescent="0.2">
      <c r="A1824" s="49" t="s">
        <v>7378</v>
      </c>
      <c r="B1824" s="49" t="s">
        <v>7379</v>
      </c>
      <c r="C1824" s="50" t="s">
        <v>166</v>
      </c>
      <c r="D1824" s="49" t="s">
        <v>2310</v>
      </c>
      <c r="E1824" s="49" t="s">
        <v>7380</v>
      </c>
      <c r="F1824" s="49" t="s">
        <v>6316</v>
      </c>
      <c r="L1824" s="49">
        <f t="shared" si="169"/>
        <v>0</v>
      </c>
      <c r="N1824" s="52" t="s">
        <v>243</v>
      </c>
      <c r="O1824" s="52" t="s">
        <v>278</v>
      </c>
      <c r="P1824" s="49">
        <v>0</v>
      </c>
      <c r="Q1824" s="49">
        <v>0</v>
      </c>
      <c r="R1824" s="49">
        <v>0</v>
      </c>
      <c r="S1824" s="77">
        <f t="shared" si="170"/>
        <v>0</v>
      </c>
      <c r="T1824" s="77">
        <f t="shared" si="171"/>
        <v>0</v>
      </c>
      <c r="U1824" s="49">
        <v>0</v>
      </c>
      <c r="V1824" s="49">
        <v>0</v>
      </c>
      <c r="W1824" s="49">
        <v>0</v>
      </c>
      <c r="X1824" s="49">
        <f t="shared" si="168"/>
        <v>0</v>
      </c>
      <c r="Y1824" s="49" t="s">
        <v>279</v>
      </c>
      <c r="Z1824" s="53">
        <v>1.4E-3</v>
      </c>
      <c r="AB1824" s="53">
        <f t="shared" si="172"/>
        <v>-1.4E-3</v>
      </c>
      <c r="AM1824" s="49" t="s">
        <v>3846</v>
      </c>
      <c r="AN1824" s="49" t="s">
        <v>4272</v>
      </c>
    </row>
    <row r="1825" spans="1:40" hidden="1" x14ac:dyDescent="0.2">
      <c r="A1825" s="49" t="s">
        <v>7381</v>
      </c>
      <c r="B1825" s="49" t="s">
        <v>7382</v>
      </c>
      <c r="C1825" s="50" t="s">
        <v>166</v>
      </c>
      <c r="D1825" s="49" t="s">
        <v>403</v>
      </c>
      <c r="E1825" s="49" t="s">
        <v>7383</v>
      </c>
      <c r="F1825" s="49" t="s">
        <v>6316</v>
      </c>
      <c r="G1825" s="49" t="s">
        <v>3962</v>
      </c>
      <c r="H1825" s="49" t="s">
        <v>4285</v>
      </c>
      <c r="I1825" s="51" t="s">
        <v>7384</v>
      </c>
      <c r="J1825" s="49">
        <v>11</v>
      </c>
      <c r="K1825" s="49">
        <v>5000</v>
      </c>
      <c r="L1825" s="49">
        <f t="shared" si="169"/>
        <v>-1085</v>
      </c>
      <c r="N1825" s="52" t="s">
        <v>243</v>
      </c>
      <c r="P1825" s="49">
        <v>2963</v>
      </c>
      <c r="Q1825" s="49">
        <v>0</v>
      </c>
      <c r="R1825" s="49">
        <v>5000</v>
      </c>
      <c r="S1825" s="77">
        <f t="shared" si="170"/>
        <v>2963</v>
      </c>
      <c r="T1825" s="77">
        <f t="shared" si="171"/>
        <v>7963</v>
      </c>
      <c r="U1825" s="49">
        <v>6085</v>
      </c>
      <c r="V1825" s="49">
        <v>2737</v>
      </c>
      <c r="W1825" s="49">
        <v>2947</v>
      </c>
      <c r="X1825" s="49">
        <f t="shared" si="168"/>
        <v>-5859</v>
      </c>
      <c r="Y1825" s="49" t="s">
        <v>181</v>
      </c>
      <c r="Z1825" s="53">
        <v>2.1099999999999999E-3</v>
      </c>
      <c r="AB1825" s="53">
        <f t="shared" si="172"/>
        <v>-2.1099999999999999E-3</v>
      </c>
      <c r="AM1825" s="49" t="s">
        <v>3846</v>
      </c>
      <c r="AN1825" s="49" t="s">
        <v>4272</v>
      </c>
    </row>
    <row r="1826" spans="1:40" hidden="1" x14ac:dyDescent="0.2">
      <c r="A1826" s="49" t="s">
        <v>7385</v>
      </c>
      <c r="B1826" s="49" t="s">
        <v>7386</v>
      </c>
      <c r="C1826" s="50" t="s">
        <v>166</v>
      </c>
      <c r="D1826" s="49" t="s">
        <v>403</v>
      </c>
      <c r="E1826" s="49" t="s">
        <v>7387</v>
      </c>
      <c r="F1826" s="49" t="s">
        <v>6316</v>
      </c>
      <c r="G1826" s="49" t="s">
        <v>3962</v>
      </c>
      <c r="H1826" s="49" t="s">
        <v>7388</v>
      </c>
      <c r="I1826" s="51" t="s">
        <v>7389</v>
      </c>
      <c r="J1826" s="49">
        <v>19</v>
      </c>
      <c r="K1826" s="49">
        <v>5000</v>
      </c>
      <c r="L1826" s="49">
        <f t="shared" si="169"/>
        <v>4854</v>
      </c>
      <c r="M1826" s="49">
        <f>L1826*Z1826</f>
        <v>9.174059999999999</v>
      </c>
      <c r="N1826" s="52" t="s">
        <v>243</v>
      </c>
      <c r="P1826" s="49">
        <v>4130</v>
      </c>
      <c r="Q1826" s="49">
        <v>0</v>
      </c>
      <c r="R1826" s="49">
        <v>0</v>
      </c>
      <c r="S1826" s="77">
        <f t="shared" si="170"/>
        <v>4130</v>
      </c>
      <c r="T1826" s="77">
        <f t="shared" si="171"/>
        <v>4130</v>
      </c>
      <c r="U1826" s="49">
        <v>146</v>
      </c>
      <c r="V1826" s="49">
        <v>147</v>
      </c>
      <c r="W1826" s="49">
        <v>153</v>
      </c>
      <c r="X1826" s="49">
        <f t="shared" si="168"/>
        <v>3837</v>
      </c>
      <c r="Y1826" s="49" t="s">
        <v>190</v>
      </c>
      <c r="Z1826" s="53">
        <v>1.89E-3</v>
      </c>
      <c r="AB1826" s="53">
        <f t="shared" si="172"/>
        <v>-1.89E-3</v>
      </c>
      <c r="AM1826" s="49" t="s">
        <v>3846</v>
      </c>
      <c r="AN1826" s="49" t="s">
        <v>4272</v>
      </c>
    </row>
    <row r="1827" spans="1:40" hidden="1" x14ac:dyDescent="0.2">
      <c r="A1827" s="49" t="s">
        <v>7390</v>
      </c>
      <c r="B1827" s="49" t="s">
        <v>7391</v>
      </c>
      <c r="C1827" s="50" t="s">
        <v>166</v>
      </c>
      <c r="D1827" s="49" t="s">
        <v>403</v>
      </c>
      <c r="E1827" s="49" t="s">
        <v>7392</v>
      </c>
      <c r="F1827" s="49" t="s">
        <v>6316</v>
      </c>
      <c r="G1827" s="49" t="s">
        <v>3962</v>
      </c>
      <c r="H1827" s="49" t="s">
        <v>4285</v>
      </c>
      <c r="I1827" s="51" t="s">
        <v>7393</v>
      </c>
      <c r="J1827" s="49">
        <v>11</v>
      </c>
      <c r="K1827" s="49">
        <v>10000</v>
      </c>
      <c r="L1827" s="49">
        <f t="shared" si="169"/>
        <v>-54130</v>
      </c>
      <c r="N1827" s="52" t="s">
        <v>243</v>
      </c>
      <c r="P1827" s="49">
        <v>44009</v>
      </c>
      <c r="Q1827" s="49">
        <v>0</v>
      </c>
      <c r="R1827" s="49">
        <v>20000</v>
      </c>
      <c r="S1827" s="77">
        <f t="shared" si="170"/>
        <v>44009</v>
      </c>
      <c r="T1827" s="77">
        <f t="shared" si="171"/>
        <v>64009</v>
      </c>
      <c r="U1827" s="49">
        <v>64130</v>
      </c>
      <c r="V1827" s="49">
        <v>30480</v>
      </c>
      <c r="W1827" s="49">
        <v>30201</v>
      </c>
      <c r="X1827" s="49">
        <f t="shared" si="168"/>
        <v>-50601</v>
      </c>
      <c r="Y1827" s="49" t="s">
        <v>181</v>
      </c>
      <c r="Z1827" s="53">
        <v>9.3999999999999997E-4</v>
      </c>
      <c r="AB1827" s="53">
        <f t="shared" si="172"/>
        <v>-9.3999999999999997E-4</v>
      </c>
      <c r="AM1827" s="49" t="s">
        <v>3846</v>
      </c>
      <c r="AN1827" s="49" t="s">
        <v>4272</v>
      </c>
    </row>
    <row r="1828" spans="1:40" hidden="1" x14ac:dyDescent="0.2">
      <c r="A1828" s="49" t="s">
        <v>7394</v>
      </c>
      <c r="B1828" s="49" t="s">
        <v>7395</v>
      </c>
      <c r="C1828" s="50" t="s">
        <v>166</v>
      </c>
      <c r="D1828" s="49" t="s">
        <v>403</v>
      </c>
      <c r="E1828" s="49" t="s">
        <v>7396</v>
      </c>
      <c r="F1828" s="49" t="s">
        <v>6316</v>
      </c>
      <c r="G1828" s="49" t="s">
        <v>3962</v>
      </c>
      <c r="H1828" s="49" t="s">
        <v>4285</v>
      </c>
      <c r="I1828" s="51" t="s">
        <v>7397</v>
      </c>
      <c r="J1828" s="49">
        <v>11</v>
      </c>
      <c r="K1828" s="49">
        <v>10000</v>
      </c>
      <c r="L1828" s="49">
        <f t="shared" si="169"/>
        <v>-21086</v>
      </c>
      <c r="N1828" s="52" t="s">
        <v>243</v>
      </c>
      <c r="P1828" s="49">
        <v>69741</v>
      </c>
      <c r="Q1828" s="49">
        <v>0</v>
      </c>
      <c r="R1828" s="49">
        <v>0</v>
      </c>
      <c r="S1828" s="77">
        <f t="shared" si="170"/>
        <v>69741</v>
      </c>
      <c r="T1828" s="77">
        <f t="shared" si="171"/>
        <v>69741</v>
      </c>
      <c r="U1828" s="49">
        <v>31086</v>
      </c>
      <c r="V1828" s="49">
        <v>20407</v>
      </c>
      <c r="W1828" s="49">
        <v>18526</v>
      </c>
      <c r="X1828" s="49">
        <f t="shared" si="168"/>
        <v>18248</v>
      </c>
      <c r="Y1828" s="49" t="s">
        <v>190</v>
      </c>
      <c r="Z1828" s="53">
        <v>1.01E-3</v>
      </c>
      <c r="AB1828" s="53">
        <f t="shared" si="172"/>
        <v>-1.01E-3</v>
      </c>
      <c r="AM1828" s="49" t="s">
        <v>3846</v>
      </c>
      <c r="AN1828" s="49" t="s">
        <v>4272</v>
      </c>
    </row>
    <row r="1829" spans="1:40" hidden="1" x14ac:dyDescent="0.2">
      <c r="A1829" s="49" t="s">
        <v>7398</v>
      </c>
      <c r="B1829" s="49" t="s">
        <v>7399</v>
      </c>
      <c r="C1829" s="50" t="s">
        <v>166</v>
      </c>
      <c r="D1829" s="49" t="s">
        <v>403</v>
      </c>
      <c r="E1829" s="49" t="s">
        <v>7400</v>
      </c>
      <c r="F1829" s="49" t="s">
        <v>6316</v>
      </c>
      <c r="G1829" s="49" t="s">
        <v>3962</v>
      </c>
      <c r="H1829" s="49" t="s">
        <v>4285</v>
      </c>
      <c r="I1829" s="51" t="s">
        <v>7401</v>
      </c>
      <c r="J1829" s="49">
        <v>11</v>
      </c>
      <c r="K1829" s="49">
        <v>10000</v>
      </c>
      <c r="L1829" s="49">
        <f t="shared" si="169"/>
        <v>-4175</v>
      </c>
      <c r="N1829" s="52" t="s">
        <v>243</v>
      </c>
      <c r="P1829" s="49">
        <v>16413</v>
      </c>
      <c r="Q1829" s="49">
        <v>0</v>
      </c>
      <c r="R1829" s="49">
        <v>0</v>
      </c>
      <c r="S1829" s="77">
        <f t="shared" si="170"/>
        <v>16413</v>
      </c>
      <c r="T1829" s="77">
        <f t="shared" si="171"/>
        <v>16413</v>
      </c>
      <c r="U1829" s="49">
        <v>14175</v>
      </c>
      <c r="V1829" s="49">
        <v>6772</v>
      </c>
      <c r="W1829" s="49">
        <v>5980</v>
      </c>
      <c r="X1829" s="49">
        <f t="shared" si="168"/>
        <v>-4534</v>
      </c>
      <c r="Y1829" s="49" t="s">
        <v>181</v>
      </c>
      <c r="Z1829" s="53">
        <v>6.4000000000000005E-4</v>
      </c>
      <c r="AB1829" s="53">
        <f t="shared" si="172"/>
        <v>-6.4000000000000005E-4</v>
      </c>
      <c r="AM1829" s="49" t="s">
        <v>3846</v>
      </c>
      <c r="AN1829" s="49" t="s">
        <v>4272</v>
      </c>
    </row>
    <row r="1830" spans="1:40" hidden="1" x14ac:dyDescent="0.2">
      <c r="A1830" s="49" t="s">
        <v>7402</v>
      </c>
      <c r="B1830" s="49" t="s">
        <v>7403</v>
      </c>
      <c r="C1830" s="50" t="s">
        <v>166</v>
      </c>
      <c r="D1830" s="49" t="s">
        <v>437</v>
      </c>
      <c r="E1830" s="49" t="s">
        <v>7404</v>
      </c>
      <c r="F1830" s="49" t="s">
        <v>6316</v>
      </c>
      <c r="G1830" s="49" t="s">
        <v>3962</v>
      </c>
      <c r="H1830" s="49" t="s">
        <v>4285</v>
      </c>
      <c r="I1830" s="51" t="s">
        <v>7405</v>
      </c>
      <c r="J1830" s="49">
        <v>11</v>
      </c>
      <c r="K1830" s="49">
        <v>10000</v>
      </c>
      <c r="L1830" s="49">
        <f t="shared" si="169"/>
        <v>9461</v>
      </c>
      <c r="M1830" s="49">
        <f>L1830*Z1830</f>
        <v>9.7448300000000003</v>
      </c>
      <c r="N1830" s="52" t="s">
        <v>243</v>
      </c>
      <c r="P1830" s="49">
        <v>14568</v>
      </c>
      <c r="Q1830" s="49">
        <v>0</v>
      </c>
      <c r="R1830" s="49">
        <v>0</v>
      </c>
      <c r="S1830" s="77">
        <f t="shared" si="170"/>
        <v>14568</v>
      </c>
      <c r="T1830" s="77">
        <f t="shared" si="171"/>
        <v>14568</v>
      </c>
      <c r="U1830" s="49">
        <v>539</v>
      </c>
      <c r="V1830" s="49">
        <v>180</v>
      </c>
      <c r="W1830" s="49">
        <v>180</v>
      </c>
      <c r="X1830" s="49">
        <f t="shared" si="168"/>
        <v>13849</v>
      </c>
      <c r="Y1830" s="49" t="s">
        <v>190</v>
      </c>
      <c r="Z1830" s="53">
        <v>1.0300000000000001E-3</v>
      </c>
      <c r="AB1830" s="53">
        <f t="shared" si="172"/>
        <v>-1.0300000000000001E-3</v>
      </c>
      <c r="AM1830" s="49" t="s">
        <v>3846</v>
      </c>
      <c r="AN1830" s="49" t="s">
        <v>4272</v>
      </c>
    </row>
    <row r="1831" spans="1:40" hidden="1" x14ac:dyDescent="0.2">
      <c r="A1831" s="49" t="s">
        <v>7406</v>
      </c>
      <c r="B1831" s="49" t="s">
        <v>7407</v>
      </c>
      <c r="C1831" s="50" t="s">
        <v>166</v>
      </c>
      <c r="D1831" s="49" t="s">
        <v>437</v>
      </c>
      <c r="E1831" s="49" t="s">
        <v>7408</v>
      </c>
      <c r="F1831" s="49" t="s">
        <v>6316</v>
      </c>
      <c r="G1831" s="49" t="s">
        <v>3962</v>
      </c>
      <c r="H1831" s="49" t="s">
        <v>4285</v>
      </c>
      <c r="I1831" s="51" t="s">
        <v>7409</v>
      </c>
      <c r="J1831" s="49">
        <v>11</v>
      </c>
      <c r="K1831" s="49">
        <v>10000</v>
      </c>
      <c r="L1831" s="49">
        <f t="shared" si="169"/>
        <v>6944</v>
      </c>
      <c r="M1831" s="49">
        <f>L1831*Z1831</f>
        <v>2.4998400000000003</v>
      </c>
      <c r="N1831" s="52" t="s">
        <v>243</v>
      </c>
      <c r="P1831" s="49">
        <v>4312</v>
      </c>
      <c r="Q1831" s="49">
        <v>0</v>
      </c>
      <c r="R1831" s="49">
        <v>0</v>
      </c>
      <c r="S1831" s="77">
        <f t="shared" si="170"/>
        <v>4312</v>
      </c>
      <c r="T1831" s="77">
        <f t="shared" si="171"/>
        <v>4312</v>
      </c>
      <c r="U1831" s="49">
        <v>3056</v>
      </c>
      <c r="V1831" s="49">
        <v>326</v>
      </c>
      <c r="W1831" s="49">
        <v>345</v>
      </c>
      <c r="X1831" s="49">
        <f t="shared" si="168"/>
        <v>930</v>
      </c>
      <c r="Y1831" s="49" t="s">
        <v>190</v>
      </c>
      <c r="Z1831" s="53">
        <v>3.6000000000000002E-4</v>
      </c>
      <c r="AB1831" s="53">
        <f t="shared" si="172"/>
        <v>-3.6000000000000002E-4</v>
      </c>
      <c r="AM1831" s="49" t="s">
        <v>3846</v>
      </c>
      <c r="AN1831" s="49" t="s">
        <v>4272</v>
      </c>
    </row>
    <row r="1832" spans="1:40" hidden="1" x14ac:dyDescent="0.2">
      <c r="A1832" s="49" t="s">
        <v>7410</v>
      </c>
      <c r="B1832" s="49" t="s">
        <v>7411</v>
      </c>
      <c r="C1832" s="50" t="s">
        <v>166</v>
      </c>
      <c r="D1832" s="49" t="s">
        <v>403</v>
      </c>
      <c r="E1832" s="49" t="s">
        <v>7412</v>
      </c>
      <c r="F1832" s="49" t="s">
        <v>6316</v>
      </c>
      <c r="G1832" s="49" t="s">
        <v>3962</v>
      </c>
      <c r="H1832" s="49" t="s">
        <v>4285</v>
      </c>
      <c r="I1832" s="51" t="s">
        <v>7413</v>
      </c>
      <c r="J1832" s="49">
        <v>11</v>
      </c>
      <c r="K1832" s="49">
        <v>10000</v>
      </c>
      <c r="L1832" s="49">
        <f t="shared" si="169"/>
        <v>-24751</v>
      </c>
      <c r="N1832" s="52" t="s">
        <v>243</v>
      </c>
      <c r="P1832" s="49">
        <v>26157</v>
      </c>
      <c r="Q1832" s="49">
        <v>0</v>
      </c>
      <c r="R1832" s="49">
        <v>10000</v>
      </c>
      <c r="S1832" s="77">
        <f t="shared" si="170"/>
        <v>26157</v>
      </c>
      <c r="T1832" s="77">
        <f t="shared" si="171"/>
        <v>36157</v>
      </c>
      <c r="U1832" s="49">
        <v>34751</v>
      </c>
      <c r="V1832" s="49">
        <v>10333</v>
      </c>
      <c r="W1832" s="49">
        <v>9717</v>
      </c>
      <c r="X1832" s="49">
        <f t="shared" si="168"/>
        <v>-18927</v>
      </c>
      <c r="Y1832" s="49" t="s">
        <v>181</v>
      </c>
      <c r="Z1832" s="53">
        <v>6.3000000000000003E-4</v>
      </c>
      <c r="AB1832" s="53">
        <f t="shared" si="172"/>
        <v>-6.3000000000000003E-4</v>
      </c>
      <c r="AM1832" s="49" t="s">
        <v>3846</v>
      </c>
      <c r="AN1832" s="49" t="s">
        <v>4272</v>
      </c>
    </row>
    <row r="1833" spans="1:40" hidden="1" x14ac:dyDescent="0.2">
      <c r="A1833" s="49" t="s">
        <v>7414</v>
      </c>
      <c r="B1833" s="49" t="s">
        <v>7415</v>
      </c>
      <c r="C1833" s="50" t="s">
        <v>166</v>
      </c>
      <c r="D1833" s="49" t="s">
        <v>403</v>
      </c>
      <c r="E1833" s="49" t="s">
        <v>7416</v>
      </c>
      <c r="F1833" s="49" t="s">
        <v>6316</v>
      </c>
      <c r="G1833" s="49" t="s">
        <v>3962</v>
      </c>
      <c r="H1833" s="49" t="s">
        <v>4285</v>
      </c>
      <c r="I1833" s="51" t="s">
        <v>7417</v>
      </c>
      <c r="J1833" s="49">
        <v>11</v>
      </c>
      <c r="K1833" s="49">
        <v>10000</v>
      </c>
      <c r="L1833" s="49">
        <f t="shared" si="169"/>
        <v>-27876</v>
      </c>
      <c r="N1833" s="52" t="s">
        <v>243</v>
      </c>
      <c r="P1833" s="49">
        <v>14373</v>
      </c>
      <c r="Q1833" s="49">
        <v>0</v>
      </c>
      <c r="R1833" s="49">
        <v>30000</v>
      </c>
      <c r="S1833" s="77">
        <f t="shared" si="170"/>
        <v>14373</v>
      </c>
      <c r="T1833" s="77">
        <f t="shared" si="171"/>
        <v>44373</v>
      </c>
      <c r="U1833" s="49">
        <v>37876</v>
      </c>
      <c r="V1833" s="49">
        <v>20591</v>
      </c>
      <c r="W1833" s="49">
        <v>20967</v>
      </c>
      <c r="X1833" s="49">
        <f t="shared" si="168"/>
        <v>-44094</v>
      </c>
      <c r="Y1833" s="49" t="s">
        <v>181</v>
      </c>
      <c r="Z1833" s="53">
        <v>4.8000000000000001E-4</v>
      </c>
      <c r="AB1833" s="53">
        <f t="shared" si="172"/>
        <v>-4.8000000000000001E-4</v>
      </c>
      <c r="AM1833" s="49" t="s">
        <v>3846</v>
      </c>
      <c r="AN1833" s="49" t="s">
        <v>4272</v>
      </c>
    </row>
    <row r="1834" spans="1:40" hidden="1" x14ac:dyDescent="0.2">
      <c r="A1834" s="49" t="s">
        <v>7418</v>
      </c>
      <c r="B1834" s="49" t="s">
        <v>7419</v>
      </c>
      <c r="C1834" s="50" t="s">
        <v>166</v>
      </c>
      <c r="D1834" s="49" t="s">
        <v>403</v>
      </c>
      <c r="E1834" s="49" t="s">
        <v>7420</v>
      </c>
      <c r="F1834" s="49" t="s">
        <v>6316</v>
      </c>
      <c r="G1834" s="49" t="s">
        <v>3962</v>
      </c>
      <c r="H1834" s="49" t="s">
        <v>4285</v>
      </c>
      <c r="I1834" s="51" t="s">
        <v>7421</v>
      </c>
      <c r="J1834" s="49">
        <v>11</v>
      </c>
      <c r="K1834" s="49">
        <v>10000</v>
      </c>
      <c r="L1834" s="49">
        <f t="shared" si="169"/>
        <v>-40777</v>
      </c>
      <c r="N1834" s="52" t="s">
        <v>243</v>
      </c>
      <c r="P1834" s="49">
        <v>24024</v>
      </c>
      <c r="Q1834" s="49">
        <v>0</v>
      </c>
      <c r="R1834" s="49">
        <v>30000</v>
      </c>
      <c r="S1834" s="77">
        <f t="shared" si="170"/>
        <v>24024</v>
      </c>
      <c r="T1834" s="77">
        <f t="shared" si="171"/>
        <v>54024</v>
      </c>
      <c r="U1834" s="49">
        <v>50777</v>
      </c>
      <c r="V1834" s="49">
        <v>25495</v>
      </c>
      <c r="W1834" s="49">
        <v>24910</v>
      </c>
      <c r="X1834" s="49">
        <f t="shared" si="168"/>
        <v>-52248</v>
      </c>
      <c r="Y1834" s="49" t="s">
        <v>181</v>
      </c>
      <c r="Z1834" s="53">
        <v>6.3000000000000003E-4</v>
      </c>
      <c r="AB1834" s="53">
        <f t="shared" si="172"/>
        <v>-6.3000000000000003E-4</v>
      </c>
      <c r="AM1834" s="49" t="s">
        <v>3846</v>
      </c>
      <c r="AN1834" s="49" t="s">
        <v>4272</v>
      </c>
    </row>
    <row r="1835" spans="1:40" hidden="1" x14ac:dyDescent="0.2">
      <c r="A1835" s="49" t="s">
        <v>7422</v>
      </c>
      <c r="B1835" s="49" t="s">
        <v>7423</v>
      </c>
      <c r="C1835" s="50" t="s">
        <v>166</v>
      </c>
      <c r="D1835" s="49" t="s">
        <v>437</v>
      </c>
      <c r="E1835" s="49" t="s">
        <v>7424</v>
      </c>
      <c r="F1835" s="49" t="s">
        <v>6316</v>
      </c>
      <c r="G1835" s="49" t="s">
        <v>3962</v>
      </c>
      <c r="H1835" s="49" t="s">
        <v>4285</v>
      </c>
      <c r="I1835" s="51" t="s">
        <v>7425</v>
      </c>
      <c r="J1835" s="49">
        <v>11</v>
      </c>
      <c r="K1835" s="49">
        <v>10000</v>
      </c>
      <c r="L1835" s="49">
        <f t="shared" si="169"/>
        <v>6457</v>
      </c>
      <c r="M1835" s="82"/>
      <c r="N1835" s="52" t="s">
        <v>243</v>
      </c>
      <c r="P1835" s="49">
        <v>3986</v>
      </c>
      <c r="Q1835" s="49">
        <v>0</v>
      </c>
      <c r="R1835" s="49">
        <v>0</v>
      </c>
      <c r="S1835" s="77">
        <f t="shared" si="170"/>
        <v>3986</v>
      </c>
      <c r="T1835" s="77">
        <f t="shared" si="171"/>
        <v>3986</v>
      </c>
      <c r="U1835" s="49">
        <v>3543</v>
      </c>
      <c r="V1835" s="49">
        <v>1046</v>
      </c>
      <c r="W1835" s="49">
        <v>1120</v>
      </c>
      <c r="X1835" s="49">
        <f t="shared" si="168"/>
        <v>-603</v>
      </c>
      <c r="Y1835" s="49" t="s">
        <v>181</v>
      </c>
      <c r="Z1835" s="53">
        <v>3.6000000000000002E-4</v>
      </c>
      <c r="AB1835" s="53">
        <f t="shared" si="172"/>
        <v>-3.6000000000000002E-4</v>
      </c>
      <c r="AM1835" s="49" t="s">
        <v>3846</v>
      </c>
      <c r="AN1835" s="49" t="s">
        <v>4272</v>
      </c>
    </row>
    <row r="1836" spans="1:40" hidden="1" x14ac:dyDescent="0.2">
      <c r="A1836" s="49" t="s">
        <v>7426</v>
      </c>
      <c r="B1836" s="49" t="s">
        <v>7427</v>
      </c>
      <c r="C1836" s="50" t="s">
        <v>166</v>
      </c>
      <c r="D1836" s="49" t="s">
        <v>403</v>
      </c>
      <c r="E1836" s="49" t="s">
        <v>7428</v>
      </c>
      <c r="F1836" s="49" t="s">
        <v>6316</v>
      </c>
      <c r="G1836" s="49" t="s">
        <v>3962</v>
      </c>
      <c r="H1836" s="49" t="s">
        <v>4285</v>
      </c>
      <c r="I1836" s="51" t="s">
        <v>7429</v>
      </c>
      <c r="J1836" s="49">
        <v>11</v>
      </c>
      <c r="K1836" s="49">
        <v>10000</v>
      </c>
      <c r="L1836" s="49">
        <f t="shared" si="169"/>
        <v>-3800</v>
      </c>
      <c r="N1836" s="52" t="s">
        <v>243</v>
      </c>
      <c r="P1836" s="49">
        <v>21266</v>
      </c>
      <c r="Q1836" s="49">
        <v>0</v>
      </c>
      <c r="R1836" s="49">
        <v>0</v>
      </c>
      <c r="S1836" s="77">
        <f t="shared" si="170"/>
        <v>21266</v>
      </c>
      <c r="T1836" s="77">
        <f t="shared" si="171"/>
        <v>21266</v>
      </c>
      <c r="U1836" s="49">
        <v>13800</v>
      </c>
      <c r="V1836" s="49">
        <v>12072</v>
      </c>
      <c r="W1836" s="49">
        <v>12469</v>
      </c>
      <c r="X1836" s="49">
        <f t="shared" si="168"/>
        <v>-4606</v>
      </c>
      <c r="Y1836" s="49" t="s">
        <v>181</v>
      </c>
      <c r="Z1836" s="53">
        <v>8.9999999999999998E-4</v>
      </c>
      <c r="AB1836" s="53">
        <f t="shared" si="172"/>
        <v>-8.9999999999999998E-4</v>
      </c>
      <c r="AM1836" s="49" t="s">
        <v>3846</v>
      </c>
      <c r="AN1836" s="49" t="s">
        <v>4272</v>
      </c>
    </row>
    <row r="1837" spans="1:40" hidden="1" x14ac:dyDescent="0.2">
      <c r="A1837" s="49" t="s">
        <v>7430</v>
      </c>
      <c r="B1837" s="49" t="s">
        <v>7431</v>
      </c>
      <c r="C1837" s="50" t="s">
        <v>166</v>
      </c>
      <c r="D1837" s="49" t="s">
        <v>403</v>
      </c>
      <c r="E1837" s="49" t="s">
        <v>7432</v>
      </c>
      <c r="F1837" s="49" t="s">
        <v>6316</v>
      </c>
      <c r="G1837" s="49" t="s">
        <v>3962</v>
      </c>
      <c r="H1837" s="49" t="s">
        <v>4285</v>
      </c>
      <c r="I1837" s="51" t="s">
        <v>7433</v>
      </c>
      <c r="J1837" s="49">
        <v>11</v>
      </c>
      <c r="K1837" s="49">
        <v>10000</v>
      </c>
      <c r="L1837" s="49">
        <f t="shared" si="169"/>
        <v>-26457</v>
      </c>
      <c r="N1837" s="52" t="s">
        <v>243</v>
      </c>
      <c r="P1837" s="49">
        <v>21223</v>
      </c>
      <c r="Q1837" s="49">
        <v>0</v>
      </c>
      <c r="R1837" s="49">
        <v>20000</v>
      </c>
      <c r="S1837" s="77">
        <f t="shared" si="170"/>
        <v>21223</v>
      </c>
      <c r="T1837" s="77">
        <f t="shared" si="171"/>
        <v>41223</v>
      </c>
      <c r="U1837" s="49">
        <v>36457</v>
      </c>
      <c r="V1837" s="49">
        <v>24280</v>
      </c>
      <c r="W1837" s="49">
        <v>23247</v>
      </c>
      <c r="X1837" s="49">
        <f t="shared" si="168"/>
        <v>-39514</v>
      </c>
      <c r="Y1837" s="49" t="s">
        <v>181</v>
      </c>
      <c r="Z1837" s="53">
        <v>8.4000000000000003E-4</v>
      </c>
      <c r="AB1837" s="53">
        <f t="shared" si="172"/>
        <v>-8.4000000000000003E-4</v>
      </c>
      <c r="AM1837" s="49" t="s">
        <v>3846</v>
      </c>
      <c r="AN1837" s="49" t="s">
        <v>4272</v>
      </c>
    </row>
    <row r="1838" spans="1:40" hidden="1" x14ac:dyDescent="0.2">
      <c r="A1838" s="49" t="s">
        <v>7434</v>
      </c>
      <c r="B1838" s="49" t="s">
        <v>7435</v>
      </c>
      <c r="C1838" s="50" t="s">
        <v>166</v>
      </c>
      <c r="D1838" s="49" t="s">
        <v>403</v>
      </c>
      <c r="E1838" s="49" t="s">
        <v>7436</v>
      </c>
      <c r="F1838" s="49" t="s">
        <v>6316</v>
      </c>
      <c r="G1838" s="49" t="s">
        <v>3962</v>
      </c>
      <c r="H1838" s="49" t="s">
        <v>4285</v>
      </c>
      <c r="I1838" s="51" t="s">
        <v>7437</v>
      </c>
      <c r="J1838" s="49">
        <v>11</v>
      </c>
      <c r="K1838" s="49">
        <v>10000</v>
      </c>
      <c r="L1838" s="49">
        <f t="shared" si="169"/>
        <v>-90726</v>
      </c>
      <c r="N1838" s="52" t="s">
        <v>243</v>
      </c>
      <c r="P1838" s="49">
        <v>24862</v>
      </c>
      <c r="Q1838" s="49">
        <v>0</v>
      </c>
      <c r="R1838" s="49">
        <v>80000</v>
      </c>
      <c r="S1838" s="77">
        <f t="shared" si="170"/>
        <v>24862</v>
      </c>
      <c r="T1838" s="77">
        <f t="shared" si="171"/>
        <v>104862</v>
      </c>
      <c r="U1838" s="49">
        <v>100726</v>
      </c>
      <c r="V1838" s="49">
        <v>49761</v>
      </c>
      <c r="W1838" s="49">
        <v>49362</v>
      </c>
      <c r="X1838" s="49">
        <f t="shared" si="168"/>
        <v>-125625</v>
      </c>
      <c r="Y1838" s="49" t="s">
        <v>181</v>
      </c>
      <c r="Z1838" s="53">
        <v>3.6000000000000002E-4</v>
      </c>
      <c r="AB1838" s="53">
        <f t="shared" si="172"/>
        <v>-3.6000000000000002E-4</v>
      </c>
      <c r="AM1838" s="49" t="s">
        <v>3846</v>
      </c>
      <c r="AN1838" s="49" t="s">
        <v>4272</v>
      </c>
    </row>
    <row r="1839" spans="1:40" hidden="1" x14ac:dyDescent="0.2">
      <c r="A1839" s="49" t="s">
        <v>7438</v>
      </c>
      <c r="B1839" s="49" t="s">
        <v>7439</v>
      </c>
      <c r="C1839" s="50" t="s">
        <v>166</v>
      </c>
      <c r="D1839" s="49" t="s">
        <v>403</v>
      </c>
      <c r="E1839" s="49" t="s">
        <v>7440</v>
      </c>
      <c r="F1839" s="49" t="s">
        <v>6316</v>
      </c>
      <c r="G1839" s="49" t="s">
        <v>3962</v>
      </c>
      <c r="H1839" s="49" t="s">
        <v>4285</v>
      </c>
      <c r="I1839" s="51" t="s">
        <v>7441</v>
      </c>
      <c r="J1839" s="49">
        <v>11</v>
      </c>
      <c r="K1839" s="49">
        <v>10000</v>
      </c>
      <c r="L1839" s="49">
        <f t="shared" si="169"/>
        <v>2861</v>
      </c>
      <c r="M1839" s="82"/>
      <c r="N1839" s="52" t="s">
        <v>243</v>
      </c>
      <c r="P1839" s="49">
        <v>4762</v>
      </c>
      <c r="Q1839" s="49">
        <v>0</v>
      </c>
      <c r="R1839" s="49">
        <v>10000</v>
      </c>
      <c r="S1839" s="77">
        <f t="shared" si="170"/>
        <v>4762</v>
      </c>
      <c r="T1839" s="77">
        <f t="shared" si="171"/>
        <v>14762</v>
      </c>
      <c r="U1839" s="49">
        <v>7139</v>
      </c>
      <c r="V1839" s="49">
        <v>5115</v>
      </c>
      <c r="W1839" s="49">
        <v>5080</v>
      </c>
      <c r="X1839" s="49">
        <f t="shared" si="168"/>
        <v>-7492</v>
      </c>
      <c r="Y1839" s="49" t="s">
        <v>181</v>
      </c>
      <c r="Z1839" s="53">
        <v>1.1199999999999999E-3</v>
      </c>
      <c r="AB1839" s="53">
        <f t="shared" si="172"/>
        <v>-1.1199999999999999E-3</v>
      </c>
      <c r="AM1839" s="49" t="s">
        <v>3846</v>
      </c>
      <c r="AN1839" s="49" t="s">
        <v>4272</v>
      </c>
    </row>
    <row r="1840" spans="1:40" hidden="1" x14ac:dyDescent="0.2">
      <c r="A1840" s="49" t="s">
        <v>7442</v>
      </c>
      <c r="B1840" s="49" t="s">
        <v>7443</v>
      </c>
      <c r="C1840" s="50" t="s">
        <v>166</v>
      </c>
      <c r="D1840" s="49" t="s">
        <v>403</v>
      </c>
      <c r="E1840" s="49" t="s">
        <v>7444</v>
      </c>
      <c r="F1840" s="49" t="s">
        <v>6316</v>
      </c>
      <c r="G1840" s="49" t="s">
        <v>3962</v>
      </c>
      <c r="H1840" s="49" t="s">
        <v>4285</v>
      </c>
      <c r="I1840" s="51" t="s">
        <v>7445</v>
      </c>
      <c r="J1840" s="49">
        <v>11</v>
      </c>
      <c r="K1840" s="49">
        <v>10000</v>
      </c>
      <c r="L1840" s="49">
        <f t="shared" si="169"/>
        <v>-52419</v>
      </c>
      <c r="N1840" s="52" t="s">
        <v>243</v>
      </c>
      <c r="P1840" s="49">
        <v>85102</v>
      </c>
      <c r="Q1840" s="49">
        <v>0</v>
      </c>
      <c r="R1840" s="49">
        <v>0</v>
      </c>
      <c r="S1840" s="77">
        <f t="shared" si="170"/>
        <v>85102</v>
      </c>
      <c r="T1840" s="77">
        <f t="shared" si="171"/>
        <v>85102</v>
      </c>
      <c r="U1840" s="49">
        <v>62419</v>
      </c>
      <c r="V1840" s="49">
        <v>43824</v>
      </c>
      <c r="W1840" s="49">
        <v>41132</v>
      </c>
      <c r="X1840" s="49">
        <f t="shared" si="168"/>
        <v>-21141</v>
      </c>
      <c r="Y1840" s="49" t="s">
        <v>181</v>
      </c>
      <c r="Z1840" s="53">
        <v>1.66E-3</v>
      </c>
      <c r="AB1840" s="53">
        <f t="shared" si="172"/>
        <v>-1.66E-3</v>
      </c>
      <c r="AM1840" s="49" t="s">
        <v>3846</v>
      </c>
      <c r="AN1840" s="49" t="s">
        <v>4272</v>
      </c>
    </row>
    <row r="1841" spans="1:40" hidden="1" x14ac:dyDescent="0.2">
      <c r="A1841" s="49" t="s">
        <v>7446</v>
      </c>
      <c r="B1841" s="49" t="s">
        <v>7447</v>
      </c>
      <c r="C1841" s="50" t="s">
        <v>166</v>
      </c>
      <c r="D1841" s="49" t="s">
        <v>403</v>
      </c>
      <c r="E1841" s="49" t="s">
        <v>7448</v>
      </c>
      <c r="F1841" s="49" t="s">
        <v>6316</v>
      </c>
      <c r="G1841" s="49" t="s">
        <v>3962</v>
      </c>
      <c r="H1841" s="49" t="s">
        <v>4285</v>
      </c>
      <c r="I1841" s="51" t="s">
        <v>7449</v>
      </c>
      <c r="J1841" s="49">
        <v>11</v>
      </c>
      <c r="K1841" s="49">
        <v>10000</v>
      </c>
      <c r="L1841" s="49">
        <f t="shared" si="169"/>
        <v>-181459</v>
      </c>
      <c r="N1841" s="52" t="s">
        <v>243</v>
      </c>
      <c r="P1841" s="49">
        <v>56431</v>
      </c>
      <c r="Q1841" s="49">
        <v>0</v>
      </c>
      <c r="R1841" s="49">
        <v>140000</v>
      </c>
      <c r="S1841" s="77">
        <f t="shared" si="170"/>
        <v>56431</v>
      </c>
      <c r="T1841" s="77">
        <f t="shared" si="171"/>
        <v>196431</v>
      </c>
      <c r="U1841" s="49">
        <v>191459</v>
      </c>
      <c r="V1841" s="49">
        <v>112271</v>
      </c>
      <c r="W1841" s="49">
        <v>114864</v>
      </c>
      <c r="X1841" s="49">
        <f t="shared" si="168"/>
        <v>-247299</v>
      </c>
      <c r="Y1841" s="49" t="s">
        <v>181</v>
      </c>
      <c r="Z1841" s="53">
        <v>1.1900000000000001E-3</v>
      </c>
      <c r="AB1841" s="53">
        <f t="shared" si="172"/>
        <v>-1.1900000000000001E-3</v>
      </c>
      <c r="AM1841" s="49" t="s">
        <v>3846</v>
      </c>
      <c r="AN1841" s="49" t="s">
        <v>4272</v>
      </c>
    </row>
    <row r="1842" spans="1:40" hidden="1" x14ac:dyDescent="0.2">
      <c r="A1842" s="49" t="s">
        <v>7450</v>
      </c>
      <c r="B1842" s="49" t="s">
        <v>7451</v>
      </c>
      <c r="C1842" s="50" t="s">
        <v>166</v>
      </c>
      <c r="D1842" s="49" t="s">
        <v>403</v>
      </c>
      <c r="E1842" s="49" t="s">
        <v>7452</v>
      </c>
      <c r="F1842" s="49" t="s">
        <v>6316</v>
      </c>
      <c r="G1842" s="49" t="s">
        <v>3962</v>
      </c>
      <c r="H1842" s="49" t="s">
        <v>4285</v>
      </c>
      <c r="I1842" s="51" t="s">
        <v>7453</v>
      </c>
      <c r="J1842" s="49">
        <v>11</v>
      </c>
      <c r="K1842" s="49">
        <v>10000</v>
      </c>
      <c r="L1842" s="49">
        <f t="shared" si="169"/>
        <v>-104351</v>
      </c>
      <c r="N1842" s="52" t="s">
        <v>243</v>
      </c>
      <c r="P1842" s="49">
        <v>45756</v>
      </c>
      <c r="Q1842" s="49">
        <v>0</v>
      </c>
      <c r="R1842" s="49">
        <v>80000</v>
      </c>
      <c r="S1842" s="77">
        <f t="shared" si="170"/>
        <v>45756</v>
      </c>
      <c r="T1842" s="77">
        <f t="shared" si="171"/>
        <v>125756</v>
      </c>
      <c r="U1842" s="49">
        <v>114351</v>
      </c>
      <c r="V1842" s="49">
        <v>59406</v>
      </c>
      <c r="W1842" s="49">
        <v>56717</v>
      </c>
      <c r="X1842" s="49">
        <f t="shared" si="168"/>
        <v>-128001</v>
      </c>
      <c r="Y1842" s="49" t="s">
        <v>181</v>
      </c>
      <c r="Z1842" s="53">
        <v>7.2999999999999996E-4</v>
      </c>
      <c r="AB1842" s="53">
        <f t="shared" si="172"/>
        <v>-7.2999999999999996E-4</v>
      </c>
      <c r="AM1842" s="49" t="s">
        <v>3846</v>
      </c>
      <c r="AN1842" s="49" t="s">
        <v>4272</v>
      </c>
    </row>
    <row r="1843" spans="1:40" hidden="1" x14ac:dyDescent="0.2">
      <c r="A1843" s="49" t="s">
        <v>7454</v>
      </c>
      <c r="B1843" s="49" t="s">
        <v>7455</v>
      </c>
      <c r="C1843" s="50" t="s">
        <v>166</v>
      </c>
      <c r="D1843" s="49" t="s">
        <v>437</v>
      </c>
      <c r="E1843" s="49" t="s">
        <v>7456</v>
      </c>
      <c r="F1843" s="49" t="s">
        <v>6316</v>
      </c>
      <c r="G1843" s="49" t="s">
        <v>3962</v>
      </c>
      <c r="H1843" s="49" t="s">
        <v>4285</v>
      </c>
      <c r="I1843" s="51" t="s">
        <v>7405</v>
      </c>
      <c r="J1843" s="49">
        <v>11</v>
      </c>
      <c r="K1843" s="49">
        <v>10000</v>
      </c>
      <c r="L1843" s="49">
        <f t="shared" si="169"/>
        <v>8345</v>
      </c>
      <c r="M1843" s="49">
        <f>L1843*Z1843</f>
        <v>3.0042</v>
      </c>
      <c r="N1843" s="52" t="s">
        <v>243</v>
      </c>
      <c r="P1843" s="49">
        <v>10438</v>
      </c>
      <c r="Q1843" s="49">
        <v>0</v>
      </c>
      <c r="R1843" s="49">
        <v>0</v>
      </c>
      <c r="S1843" s="77">
        <f t="shared" si="170"/>
        <v>10438</v>
      </c>
      <c r="T1843" s="77">
        <f t="shared" si="171"/>
        <v>10438</v>
      </c>
      <c r="U1843" s="49">
        <v>1655</v>
      </c>
      <c r="V1843" s="49">
        <v>739</v>
      </c>
      <c r="W1843" s="49">
        <v>735</v>
      </c>
      <c r="X1843" s="49">
        <f t="shared" si="168"/>
        <v>8044</v>
      </c>
      <c r="Y1843" s="49" t="s">
        <v>190</v>
      </c>
      <c r="Z1843" s="53">
        <v>3.6000000000000002E-4</v>
      </c>
      <c r="AB1843" s="53">
        <f t="shared" si="172"/>
        <v>-3.6000000000000002E-4</v>
      </c>
      <c r="AM1843" s="49" t="s">
        <v>3846</v>
      </c>
      <c r="AN1843" s="49" t="s">
        <v>4272</v>
      </c>
    </row>
    <row r="1844" spans="1:40" hidden="1" x14ac:dyDescent="0.2">
      <c r="A1844" s="49" t="s">
        <v>7457</v>
      </c>
      <c r="B1844" s="49" t="s">
        <v>7458</v>
      </c>
      <c r="C1844" s="50" t="s">
        <v>166</v>
      </c>
      <c r="D1844" s="49" t="s">
        <v>403</v>
      </c>
      <c r="E1844" s="49" t="s">
        <v>7459</v>
      </c>
      <c r="F1844" s="49" t="s">
        <v>6316</v>
      </c>
      <c r="G1844" s="49" t="s">
        <v>3962</v>
      </c>
      <c r="H1844" s="49" t="s">
        <v>4285</v>
      </c>
      <c r="I1844" s="51" t="s">
        <v>7460</v>
      </c>
      <c r="J1844" s="49">
        <v>11</v>
      </c>
      <c r="K1844" s="49">
        <v>10000</v>
      </c>
      <c r="L1844" s="49">
        <f t="shared" si="169"/>
        <v>-109675</v>
      </c>
      <c r="N1844" s="52" t="s">
        <v>243</v>
      </c>
      <c r="P1844" s="49">
        <v>83206</v>
      </c>
      <c r="Q1844" s="49">
        <v>0</v>
      </c>
      <c r="R1844" s="49">
        <v>40000</v>
      </c>
      <c r="S1844" s="77">
        <f t="shared" si="170"/>
        <v>83206</v>
      </c>
      <c r="T1844" s="77">
        <f t="shared" si="171"/>
        <v>123206</v>
      </c>
      <c r="U1844" s="49">
        <v>119675</v>
      </c>
      <c r="V1844" s="49">
        <v>65238</v>
      </c>
      <c r="W1844" s="49">
        <v>64083</v>
      </c>
      <c r="X1844" s="49">
        <f t="shared" si="168"/>
        <v>-101707</v>
      </c>
      <c r="Y1844" s="49" t="s">
        <v>181</v>
      </c>
      <c r="Z1844" s="53">
        <v>1.01E-3</v>
      </c>
      <c r="AB1844" s="53">
        <f t="shared" si="172"/>
        <v>-1.01E-3</v>
      </c>
      <c r="AM1844" s="49" t="s">
        <v>3846</v>
      </c>
      <c r="AN1844" s="49" t="s">
        <v>4272</v>
      </c>
    </row>
    <row r="1845" spans="1:40" hidden="1" x14ac:dyDescent="0.2">
      <c r="A1845" s="49" t="s">
        <v>7461</v>
      </c>
      <c r="B1845" s="49" t="s">
        <v>7462</v>
      </c>
      <c r="C1845" s="50" t="s">
        <v>166</v>
      </c>
      <c r="D1845" s="49" t="s">
        <v>403</v>
      </c>
      <c r="E1845" s="49" t="s">
        <v>7463</v>
      </c>
      <c r="F1845" s="49" t="s">
        <v>6316</v>
      </c>
      <c r="G1845" s="49" t="s">
        <v>3962</v>
      </c>
      <c r="H1845" s="49" t="s">
        <v>4285</v>
      </c>
      <c r="I1845" s="51" t="s">
        <v>7464</v>
      </c>
      <c r="J1845" s="49">
        <v>11</v>
      </c>
      <c r="K1845" s="49">
        <v>10000</v>
      </c>
      <c r="L1845" s="49">
        <f t="shared" si="169"/>
        <v>-29477</v>
      </c>
      <c r="N1845" s="52" t="s">
        <v>243</v>
      </c>
      <c r="P1845" s="49">
        <v>45729</v>
      </c>
      <c r="Q1845" s="49">
        <v>0</v>
      </c>
      <c r="R1845" s="49">
        <v>0</v>
      </c>
      <c r="S1845" s="77">
        <f t="shared" si="170"/>
        <v>45729</v>
      </c>
      <c r="T1845" s="77">
        <f t="shared" si="171"/>
        <v>45729</v>
      </c>
      <c r="U1845" s="49">
        <v>39477</v>
      </c>
      <c r="V1845" s="49">
        <v>22692</v>
      </c>
      <c r="W1845" s="49">
        <v>22555</v>
      </c>
      <c r="X1845" s="49">
        <f t="shared" si="168"/>
        <v>-16440</v>
      </c>
      <c r="Y1845" s="49" t="s">
        <v>181</v>
      </c>
      <c r="Z1845" s="53">
        <v>5.5000000000000003E-4</v>
      </c>
      <c r="AB1845" s="53">
        <f t="shared" si="172"/>
        <v>-5.5000000000000003E-4</v>
      </c>
      <c r="AM1845" s="49" t="s">
        <v>3846</v>
      </c>
      <c r="AN1845" s="49" t="s">
        <v>4272</v>
      </c>
    </row>
    <row r="1846" spans="1:40" hidden="1" x14ac:dyDescent="0.2">
      <c r="A1846" s="49" t="s">
        <v>7465</v>
      </c>
      <c r="B1846" s="49" t="s">
        <v>7466</v>
      </c>
      <c r="C1846" s="50" t="s">
        <v>166</v>
      </c>
      <c r="D1846" s="49" t="s">
        <v>403</v>
      </c>
      <c r="E1846" s="49" t="s">
        <v>7467</v>
      </c>
      <c r="F1846" s="49" t="s">
        <v>6316</v>
      </c>
      <c r="G1846" s="49" t="s">
        <v>3962</v>
      </c>
      <c r="H1846" s="49" t="s">
        <v>4285</v>
      </c>
      <c r="I1846" s="51" t="s">
        <v>7468</v>
      </c>
      <c r="J1846" s="49">
        <v>14</v>
      </c>
      <c r="K1846" s="49">
        <v>5000</v>
      </c>
      <c r="L1846" s="49">
        <f t="shared" si="169"/>
        <v>1230</v>
      </c>
      <c r="M1846" s="82"/>
      <c r="N1846" s="52" t="s">
        <v>243</v>
      </c>
      <c r="P1846" s="49">
        <v>2461</v>
      </c>
      <c r="Q1846" s="49">
        <v>0</v>
      </c>
      <c r="R1846" s="49">
        <v>5000</v>
      </c>
      <c r="S1846" s="77">
        <f t="shared" si="170"/>
        <v>2461</v>
      </c>
      <c r="T1846" s="77">
        <f t="shared" si="171"/>
        <v>7461</v>
      </c>
      <c r="U1846" s="49">
        <v>3770</v>
      </c>
      <c r="V1846" s="49">
        <v>1624</v>
      </c>
      <c r="W1846" s="49">
        <v>1629</v>
      </c>
      <c r="X1846" s="49">
        <f t="shared" si="168"/>
        <v>-2933</v>
      </c>
      <c r="Y1846" s="49" t="s">
        <v>181</v>
      </c>
      <c r="Z1846" s="53">
        <v>8.0000000000000002E-3</v>
      </c>
      <c r="AB1846" s="53">
        <f t="shared" si="172"/>
        <v>-8.0000000000000002E-3</v>
      </c>
      <c r="AM1846" s="49" t="s">
        <v>3846</v>
      </c>
      <c r="AN1846" s="49" t="s">
        <v>4272</v>
      </c>
    </row>
    <row r="1847" spans="1:40" hidden="1" x14ac:dyDescent="0.2">
      <c r="A1847" s="49" t="s">
        <v>7469</v>
      </c>
      <c r="B1847" s="49" t="s">
        <v>7470</v>
      </c>
      <c r="C1847" s="50" t="s">
        <v>166</v>
      </c>
      <c r="D1847" s="49" t="s">
        <v>437</v>
      </c>
      <c r="E1847" s="49" t="s">
        <v>7471</v>
      </c>
      <c r="F1847" s="49" t="s">
        <v>6316</v>
      </c>
      <c r="G1847" s="49" t="s">
        <v>3962</v>
      </c>
      <c r="H1847" s="49" t="s">
        <v>4285</v>
      </c>
      <c r="I1847" s="51" t="s">
        <v>7472</v>
      </c>
      <c r="J1847" s="49">
        <v>11</v>
      </c>
      <c r="K1847" s="49">
        <v>10000</v>
      </c>
      <c r="L1847" s="49">
        <f t="shared" si="169"/>
        <v>7075</v>
      </c>
      <c r="M1847" s="82"/>
      <c r="N1847" s="52" t="s">
        <v>243</v>
      </c>
      <c r="P1847" s="49">
        <v>918</v>
      </c>
      <c r="Q1847" s="49">
        <v>0</v>
      </c>
      <c r="R1847" s="49">
        <v>10000</v>
      </c>
      <c r="S1847" s="77">
        <f t="shared" si="170"/>
        <v>918</v>
      </c>
      <c r="T1847" s="77">
        <f t="shared" si="171"/>
        <v>10918</v>
      </c>
      <c r="U1847" s="49">
        <v>2925</v>
      </c>
      <c r="V1847" s="49">
        <v>766</v>
      </c>
      <c r="W1847" s="49">
        <v>792</v>
      </c>
      <c r="X1847" s="49">
        <f t="shared" si="168"/>
        <v>-2773</v>
      </c>
      <c r="Y1847" s="49" t="s">
        <v>181</v>
      </c>
      <c r="Z1847" s="53">
        <v>7.5000000000000002E-4</v>
      </c>
      <c r="AB1847" s="53">
        <f t="shared" si="172"/>
        <v>-7.5000000000000002E-4</v>
      </c>
      <c r="AM1847" s="49" t="s">
        <v>3846</v>
      </c>
      <c r="AN1847" s="49" t="s">
        <v>4272</v>
      </c>
    </row>
    <row r="1848" spans="1:40" ht="60" hidden="1" x14ac:dyDescent="0.2">
      <c r="A1848" s="49" t="s">
        <v>7473</v>
      </c>
      <c r="B1848" s="49" t="s">
        <v>7474</v>
      </c>
      <c r="C1848" s="50" t="s">
        <v>166</v>
      </c>
      <c r="D1848" s="49" t="s">
        <v>2310</v>
      </c>
      <c r="E1848" s="49" t="s">
        <v>7475</v>
      </c>
      <c r="F1848" s="49" t="s">
        <v>6316</v>
      </c>
      <c r="G1848" s="49" t="s">
        <v>3962</v>
      </c>
      <c r="H1848" s="49" t="s">
        <v>6794</v>
      </c>
      <c r="I1848" s="51" t="s">
        <v>7476</v>
      </c>
      <c r="J1848" s="49">
        <v>31</v>
      </c>
      <c r="K1848" s="49">
        <v>3000</v>
      </c>
      <c r="L1848" s="49">
        <f t="shared" si="169"/>
        <v>3000</v>
      </c>
      <c r="M1848" s="49">
        <f>L1848*Z1848</f>
        <v>3072</v>
      </c>
      <c r="N1848" s="52" t="s">
        <v>243</v>
      </c>
      <c r="O1848" s="52" t="s">
        <v>504</v>
      </c>
      <c r="P1848" s="49">
        <v>815</v>
      </c>
      <c r="Q1848" s="49">
        <v>0</v>
      </c>
      <c r="R1848" s="49">
        <v>0</v>
      </c>
      <c r="S1848" s="77">
        <f t="shared" si="170"/>
        <v>815</v>
      </c>
      <c r="T1848" s="77">
        <f t="shared" si="171"/>
        <v>815</v>
      </c>
      <c r="U1848" s="49">
        <v>0</v>
      </c>
      <c r="V1848" s="49">
        <v>0</v>
      </c>
      <c r="W1848" s="49">
        <v>0</v>
      </c>
      <c r="X1848" s="49">
        <f t="shared" si="168"/>
        <v>815</v>
      </c>
      <c r="Y1848" s="49" t="s">
        <v>190</v>
      </c>
      <c r="Z1848" s="53">
        <v>1.024</v>
      </c>
      <c r="AB1848" s="53">
        <f t="shared" si="172"/>
        <v>-1.024</v>
      </c>
      <c r="AM1848" s="49" t="s">
        <v>3846</v>
      </c>
      <c r="AN1848" s="49" t="s">
        <v>4272</v>
      </c>
    </row>
    <row r="1849" spans="1:40" hidden="1" x14ac:dyDescent="0.2">
      <c r="A1849" s="49" t="s">
        <v>7477</v>
      </c>
      <c r="B1849" s="49" t="s">
        <v>7478</v>
      </c>
      <c r="C1849" s="50" t="s">
        <v>166</v>
      </c>
      <c r="D1849" s="49" t="s">
        <v>403</v>
      </c>
      <c r="E1849" s="49" t="s">
        <v>7479</v>
      </c>
      <c r="F1849" s="49" t="s">
        <v>6316</v>
      </c>
      <c r="G1849" s="49" t="s">
        <v>3962</v>
      </c>
      <c r="H1849" s="49" t="s">
        <v>4285</v>
      </c>
      <c r="I1849" s="51" t="s">
        <v>7480</v>
      </c>
      <c r="J1849" s="49">
        <v>11</v>
      </c>
      <c r="K1849" s="49">
        <v>10000</v>
      </c>
      <c r="L1849" s="49">
        <f t="shared" si="169"/>
        <v>-89966</v>
      </c>
      <c r="N1849" s="52" t="s">
        <v>243</v>
      </c>
      <c r="P1849" s="49">
        <v>60816</v>
      </c>
      <c r="Q1849" s="49">
        <v>0</v>
      </c>
      <c r="R1849" s="49">
        <v>50000</v>
      </c>
      <c r="S1849" s="77">
        <f t="shared" si="170"/>
        <v>60816</v>
      </c>
      <c r="T1849" s="77">
        <f t="shared" si="171"/>
        <v>110816</v>
      </c>
      <c r="U1849" s="49">
        <v>99966</v>
      </c>
      <c r="V1849" s="49">
        <v>12802</v>
      </c>
      <c r="W1849" s="49">
        <v>10932</v>
      </c>
      <c r="X1849" s="49">
        <f t="shared" si="168"/>
        <v>-51952</v>
      </c>
      <c r="Y1849" s="49" t="s">
        <v>181</v>
      </c>
      <c r="Z1849" s="53">
        <v>5.6999999999999998E-4</v>
      </c>
      <c r="AB1849" s="53">
        <f t="shared" si="172"/>
        <v>-5.6999999999999998E-4</v>
      </c>
      <c r="AM1849" s="49" t="s">
        <v>3846</v>
      </c>
      <c r="AN1849" s="49" t="s">
        <v>4272</v>
      </c>
    </row>
    <row r="1850" spans="1:40" hidden="1" x14ac:dyDescent="0.2">
      <c r="A1850" s="49" t="s">
        <v>7481</v>
      </c>
      <c r="B1850" s="49" t="s">
        <v>7482</v>
      </c>
      <c r="C1850" s="50" t="s">
        <v>166</v>
      </c>
      <c r="D1850" s="49" t="s">
        <v>403</v>
      </c>
      <c r="E1850" s="49" t="s">
        <v>7483</v>
      </c>
      <c r="F1850" s="49" t="s">
        <v>6316</v>
      </c>
      <c r="G1850" s="49" t="s">
        <v>3962</v>
      </c>
      <c r="H1850" s="49" t="s">
        <v>4285</v>
      </c>
      <c r="I1850" s="51" t="s">
        <v>7484</v>
      </c>
      <c r="J1850" s="49">
        <v>11</v>
      </c>
      <c r="K1850" s="49">
        <v>10000</v>
      </c>
      <c r="L1850" s="49">
        <f t="shared" si="169"/>
        <v>-43496</v>
      </c>
      <c r="N1850" s="52" t="s">
        <v>243</v>
      </c>
      <c r="P1850" s="49">
        <v>26424</v>
      </c>
      <c r="Q1850" s="49">
        <v>0</v>
      </c>
      <c r="R1850" s="49">
        <v>30000</v>
      </c>
      <c r="S1850" s="77">
        <f t="shared" si="170"/>
        <v>26424</v>
      </c>
      <c r="T1850" s="77">
        <f t="shared" si="171"/>
        <v>56424</v>
      </c>
      <c r="U1850" s="49">
        <v>53496</v>
      </c>
      <c r="V1850" s="49">
        <v>27747</v>
      </c>
      <c r="W1850" s="49">
        <v>24125</v>
      </c>
      <c r="X1850" s="49">
        <f t="shared" si="168"/>
        <v>-54819</v>
      </c>
      <c r="Y1850" s="49" t="s">
        <v>181</v>
      </c>
      <c r="Z1850" s="53">
        <v>7.5000000000000002E-4</v>
      </c>
      <c r="AB1850" s="53">
        <f t="shared" si="172"/>
        <v>-7.5000000000000002E-4</v>
      </c>
      <c r="AM1850" s="49" t="s">
        <v>3846</v>
      </c>
      <c r="AN1850" s="49" t="s">
        <v>4272</v>
      </c>
    </row>
    <row r="1851" spans="1:40" hidden="1" x14ac:dyDescent="0.2">
      <c r="A1851" s="49" t="s">
        <v>7485</v>
      </c>
      <c r="B1851" s="49" t="s">
        <v>7486</v>
      </c>
      <c r="C1851" s="50" t="s">
        <v>166</v>
      </c>
      <c r="D1851" s="49" t="s">
        <v>403</v>
      </c>
      <c r="E1851" s="49" t="s">
        <v>7487</v>
      </c>
      <c r="F1851" s="49" t="s">
        <v>6316</v>
      </c>
      <c r="G1851" s="49" t="s">
        <v>3962</v>
      </c>
      <c r="H1851" s="49" t="s">
        <v>4285</v>
      </c>
      <c r="I1851" s="51" t="s">
        <v>7488</v>
      </c>
      <c r="J1851" s="49">
        <v>11</v>
      </c>
      <c r="K1851" s="49">
        <v>10000</v>
      </c>
      <c r="L1851" s="49">
        <f t="shared" si="169"/>
        <v>-43480</v>
      </c>
      <c r="N1851" s="52" t="s">
        <v>243</v>
      </c>
      <c r="P1851" s="49">
        <v>26565</v>
      </c>
      <c r="Q1851" s="49">
        <v>0</v>
      </c>
      <c r="R1851" s="49">
        <v>40000</v>
      </c>
      <c r="S1851" s="77">
        <f t="shared" si="170"/>
        <v>26565</v>
      </c>
      <c r="T1851" s="77">
        <f t="shared" si="171"/>
        <v>66565</v>
      </c>
      <c r="U1851" s="49">
        <v>53480</v>
      </c>
      <c r="V1851" s="49">
        <v>35597</v>
      </c>
      <c r="W1851" s="49">
        <v>35133</v>
      </c>
      <c r="X1851" s="49">
        <f t="shared" si="168"/>
        <v>-62512</v>
      </c>
      <c r="Y1851" s="49" t="s">
        <v>181</v>
      </c>
      <c r="Z1851" s="53">
        <v>9.6000000000000002E-4</v>
      </c>
      <c r="AB1851" s="53">
        <f t="shared" si="172"/>
        <v>-9.6000000000000002E-4</v>
      </c>
      <c r="AM1851" s="49" t="s">
        <v>3846</v>
      </c>
      <c r="AN1851" s="49" t="s">
        <v>4272</v>
      </c>
    </row>
    <row r="1852" spans="1:40" hidden="1" x14ac:dyDescent="0.2">
      <c r="A1852" s="49" t="s">
        <v>7489</v>
      </c>
      <c r="B1852" s="49" t="s">
        <v>7490</v>
      </c>
      <c r="C1852" s="50" t="s">
        <v>166</v>
      </c>
      <c r="D1852" s="49" t="s">
        <v>403</v>
      </c>
      <c r="E1852" s="49" t="s">
        <v>7491</v>
      </c>
      <c r="F1852" s="49" t="s">
        <v>6316</v>
      </c>
      <c r="G1852" s="49" t="s">
        <v>3962</v>
      </c>
      <c r="H1852" s="49" t="s">
        <v>4285</v>
      </c>
      <c r="I1852" s="51" t="s">
        <v>7492</v>
      </c>
      <c r="J1852" s="49">
        <v>11</v>
      </c>
      <c r="K1852" s="49">
        <v>10000</v>
      </c>
      <c r="L1852" s="49">
        <f t="shared" si="169"/>
        <v>-30262</v>
      </c>
      <c r="N1852" s="52" t="s">
        <v>243</v>
      </c>
      <c r="P1852" s="49">
        <v>58244</v>
      </c>
      <c r="Q1852" s="49">
        <v>0</v>
      </c>
      <c r="R1852" s="49">
        <v>0</v>
      </c>
      <c r="S1852" s="77">
        <f t="shared" si="170"/>
        <v>58244</v>
      </c>
      <c r="T1852" s="77">
        <f t="shared" si="171"/>
        <v>58244</v>
      </c>
      <c r="U1852" s="49">
        <v>40262</v>
      </c>
      <c r="V1852" s="49">
        <v>19872</v>
      </c>
      <c r="W1852" s="49">
        <v>18138</v>
      </c>
      <c r="X1852" s="49">
        <f t="shared" si="168"/>
        <v>-1890</v>
      </c>
      <c r="Y1852" s="49" t="s">
        <v>181</v>
      </c>
      <c r="Z1852" s="53">
        <v>9.6000000000000002E-4</v>
      </c>
      <c r="AB1852" s="53">
        <f t="shared" si="172"/>
        <v>-9.6000000000000002E-4</v>
      </c>
      <c r="AM1852" s="49" t="s">
        <v>3846</v>
      </c>
      <c r="AN1852" s="49" t="s">
        <v>4272</v>
      </c>
    </row>
    <row r="1853" spans="1:40" hidden="1" x14ac:dyDescent="0.2">
      <c r="A1853" s="49" t="s">
        <v>7493</v>
      </c>
      <c r="B1853" s="49" t="s">
        <v>7494</v>
      </c>
      <c r="C1853" s="50" t="s">
        <v>166</v>
      </c>
      <c r="D1853" s="49" t="s">
        <v>403</v>
      </c>
      <c r="E1853" s="49" t="s">
        <v>7495</v>
      </c>
      <c r="F1853" s="49" t="s">
        <v>6316</v>
      </c>
      <c r="G1853" s="49" t="s">
        <v>3962</v>
      </c>
      <c r="H1853" s="49" t="s">
        <v>4285</v>
      </c>
      <c r="I1853" s="51" t="s">
        <v>7496</v>
      </c>
      <c r="J1853" s="49">
        <v>11</v>
      </c>
      <c r="K1853" s="49">
        <v>10000</v>
      </c>
      <c r="L1853" s="49">
        <f t="shared" si="169"/>
        <v>23</v>
      </c>
      <c r="M1853" s="82"/>
      <c r="N1853" s="52" t="s">
        <v>243</v>
      </c>
      <c r="P1853" s="49">
        <v>10711</v>
      </c>
      <c r="Q1853" s="49">
        <v>0</v>
      </c>
      <c r="R1853" s="49">
        <v>0</v>
      </c>
      <c r="S1853" s="77">
        <f t="shared" si="170"/>
        <v>10711</v>
      </c>
      <c r="T1853" s="77">
        <f t="shared" si="171"/>
        <v>10711</v>
      </c>
      <c r="U1853" s="49">
        <v>9977</v>
      </c>
      <c r="V1853" s="49">
        <v>3839</v>
      </c>
      <c r="W1853" s="49">
        <v>2787</v>
      </c>
      <c r="X1853" s="49">
        <f t="shared" si="168"/>
        <v>-3105</v>
      </c>
      <c r="Y1853" s="49" t="s">
        <v>181</v>
      </c>
      <c r="Z1853" s="53">
        <v>3.6000000000000002E-4</v>
      </c>
      <c r="AB1853" s="53">
        <f t="shared" si="172"/>
        <v>-3.6000000000000002E-4</v>
      </c>
      <c r="AM1853" s="49" t="s">
        <v>3846</v>
      </c>
      <c r="AN1853" s="49" t="s">
        <v>4272</v>
      </c>
    </row>
    <row r="1854" spans="1:40" hidden="1" x14ac:dyDescent="0.2">
      <c r="A1854" s="49" t="s">
        <v>7497</v>
      </c>
      <c r="B1854" s="49" t="s">
        <v>7498</v>
      </c>
      <c r="C1854" s="50" t="s">
        <v>166</v>
      </c>
      <c r="D1854" s="49" t="s">
        <v>403</v>
      </c>
      <c r="E1854" s="49" t="s">
        <v>7499</v>
      </c>
      <c r="F1854" s="49" t="s">
        <v>6316</v>
      </c>
      <c r="G1854" s="49" t="s">
        <v>3962</v>
      </c>
      <c r="H1854" s="49" t="s">
        <v>4285</v>
      </c>
      <c r="I1854" s="51" t="s">
        <v>7500</v>
      </c>
      <c r="J1854" s="49">
        <v>11</v>
      </c>
      <c r="K1854" s="49">
        <v>10000</v>
      </c>
      <c r="L1854" s="49">
        <f t="shared" si="169"/>
        <v>-7144</v>
      </c>
      <c r="N1854" s="52" t="s">
        <v>243</v>
      </c>
      <c r="P1854" s="49">
        <v>23139</v>
      </c>
      <c r="Q1854" s="49">
        <v>0</v>
      </c>
      <c r="R1854" s="49">
        <v>0</v>
      </c>
      <c r="S1854" s="77">
        <f t="shared" si="170"/>
        <v>23139</v>
      </c>
      <c r="T1854" s="77">
        <f t="shared" si="171"/>
        <v>23139</v>
      </c>
      <c r="U1854" s="49">
        <v>17144</v>
      </c>
      <c r="V1854" s="49">
        <v>10195</v>
      </c>
      <c r="W1854" s="49">
        <v>9821</v>
      </c>
      <c r="X1854" s="49">
        <f t="shared" si="168"/>
        <v>-4200</v>
      </c>
      <c r="Y1854" s="49" t="s">
        <v>181</v>
      </c>
      <c r="Z1854" s="53">
        <v>6.8000000000000005E-4</v>
      </c>
      <c r="AB1854" s="53">
        <f t="shared" si="172"/>
        <v>-6.8000000000000005E-4</v>
      </c>
      <c r="AM1854" s="49" t="s">
        <v>3846</v>
      </c>
      <c r="AN1854" s="49" t="s">
        <v>4272</v>
      </c>
    </row>
    <row r="1855" spans="1:40" hidden="1" x14ac:dyDescent="0.2">
      <c r="A1855" s="49" t="s">
        <v>7501</v>
      </c>
      <c r="B1855" s="49" t="s">
        <v>7502</v>
      </c>
      <c r="C1855" s="50" t="s">
        <v>166</v>
      </c>
      <c r="D1855" s="49" t="s">
        <v>403</v>
      </c>
      <c r="E1855" s="49" t="s">
        <v>7503</v>
      </c>
      <c r="F1855" s="49" t="s">
        <v>6316</v>
      </c>
      <c r="G1855" s="49" t="s">
        <v>3962</v>
      </c>
      <c r="H1855" s="49" t="s">
        <v>4285</v>
      </c>
      <c r="I1855" s="51" t="s">
        <v>7504</v>
      </c>
      <c r="J1855" s="49">
        <v>11</v>
      </c>
      <c r="K1855" s="49">
        <v>10000</v>
      </c>
      <c r="L1855" s="49">
        <f t="shared" si="169"/>
        <v>8279</v>
      </c>
      <c r="M1855" s="49">
        <f>L1855*Z1855</f>
        <v>5.7953000000000001</v>
      </c>
      <c r="N1855" s="52" t="s">
        <v>243</v>
      </c>
      <c r="P1855" s="49">
        <v>9065</v>
      </c>
      <c r="Q1855" s="49">
        <v>0</v>
      </c>
      <c r="R1855" s="49">
        <v>0</v>
      </c>
      <c r="S1855" s="77">
        <f t="shared" si="170"/>
        <v>9065</v>
      </c>
      <c r="T1855" s="77">
        <f t="shared" si="171"/>
        <v>9065</v>
      </c>
      <c r="U1855" s="49">
        <v>1721</v>
      </c>
      <c r="V1855" s="49">
        <v>1596</v>
      </c>
      <c r="W1855" s="49">
        <v>1596</v>
      </c>
      <c r="X1855" s="49">
        <f t="shared" si="168"/>
        <v>5748</v>
      </c>
      <c r="Y1855" s="49" t="s">
        <v>190</v>
      </c>
      <c r="Z1855" s="53">
        <v>6.9999999999999999E-4</v>
      </c>
      <c r="AB1855" s="53">
        <f t="shared" si="172"/>
        <v>-6.9999999999999999E-4</v>
      </c>
      <c r="AM1855" s="49" t="s">
        <v>3846</v>
      </c>
      <c r="AN1855" s="49" t="s">
        <v>4272</v>
      </c>
    </row>
    <row r="1856" spans="1:40" hidden="1" x14ac:dyDescent="0.2">
      <c r="A1856" s="49" t="s">
        <v>7505</v>
      </c>
      <c r="B1856" s="49" t="s">
        <v>7506</v>
      </c>
      <c r="C1856" s="50" t="s">
        <v>166</v>
      </c>
      <c r="D1856" s="49" t="s">
        <v>437</v>
      </c>
      <c r="E1856" s="49" t="s">
        <v>7507</v>
      </c>
      <c r="F1856" s="49" t="s">
        <v>6316</v>
      </c>
      <c r="G1856" s="49" t="s">
        <v>3962</v>
      </c>
      <c r="H1856" s="49" t="s">
        <v>4285</v>
      </c>
      <c r="I1856" s="51" t="s">
        <v>7508</v>
      </c>
      <c r="J1856" s="49">
        <v>11</v>
      </c>
      <c r="K1856" s="49">
        <v>10000</v>
      </c>
      <c r="L1856" s="49">
        <f t="shared" si="169"/>
        <v>5692</v>
      </c>
      <c r="M1856" s="49">
        <f>L1856*Z1856</f>
        <v>3.1875199999999997</v>
      </c>
      <c r="N1856" s="52" t="s">
        <v>243</v>
      </c>
      <c r="P1856" s="49">
        <v>11596</v>
      </c>
      <c r="Q1856" s="49">
        <v>0</v>
      </c>
      <c r="R1856" s="49">
        <v>0</v>
      </c>
      <c r="S1856" s="77">
        <f t="shared" si="170"/>
        <v>11596</v>
      </c>
      <c r="T1856" s="77">
        <f t="shared" si="171"/>
        <v>11596</v>
      </c>
      <c r="U1856" s="49">
        <v>4308</v>
      </c>
      <c r="V1856" s="49">
        <v>938</v>
      </c>
      <c r="W1856" s="49">
        <v>990</v>
      </c>
      <c r="X1856" s="49">
        <f t="shared" si="168"/>
        <v>6350</v>
      </c>
      <c r="Y1856" s="49" t="s">
        <v>190</v>
      </c>
      <c r="Z1856" s="53">
        <v>5.5999999999999995E-4</v>
      </c>
      <c r="AB1856" s="53">
        <f t="shared" si="172"/>
        <v>-5.5999999999999995E-4</v>
      </c>
      <c r="AM1856" s="49" t="s">
        <v>3846</v>
      </c>
      <c r="AN1856" s="49" t="s">
        <v>4272</v>
      </c>
    </row>
    <row r="1857" spans="1:40" hidden="1" x14ac:dyDescent="0.2">
      <c r="A1857" s="49" t="s">
        <v>7509</v>
      </c>
      <c r="B1857" s="49" t="s">
        <v>7510</v>
      </c>
      <c r="C1857" s="50" t="s">
        <v>166</v>
      </c>
      <c r="D1857" s="49" t="s">
        <v>2310</v>
      </c>
      <c r="E1857" s="49" t="s">
        <v>7511</v>
      </c>
      <c r="F1857" s="49" t="s">
        <v>6316</v>
      </c>
      <c r="G1857" s="49" t="s">
        <v>3962</v>
      </c>
      <c r="H1857" s="49" t="s">
        <v>4285</v>
      </c>
      <c r="I1857" s="51" t="s">
        <v>7512</v>
      </c>
      <c r="J1857" s="49">
        <v>10</v>
      </c>
      <c r="K1857" s="49">
        <v>10000</v>
      </c>
      <c r="L1857" s="49">
        <f t="shared" si="169"/>
        <v>9843</v>
      </c>
      <c r="M1857" s="82"/>
      <c r="N1857" s="52" t="s">
        <v>243</v>
      </c>
      <c r="P1857" s="49">
        <v>0</v>
      </c>
      <c r="Q1857" s="49">
        <v>0</v>
      </c>
      <c r="R1857" s="49">
        <v>0</v>
      </c>
      <c r="S1857" s="77">
        <f t="shared" si="170"/>
        <v>0</v>
      </c>
      <c r="T1857" s="77">
        <f t="shared" si="171"/>
        <v>0</v>
      </c>
      <c r="U1857" s="49">
        <v>157</v>
      </c>
      <c r="V1857" s="49">
        <v>0</v>
      </c>
      <c r="W1857" s="49">
        <v>0</v>
      </c>
      <c r="X1857" s="49">
        <f t="shared" ref="X1857:X1920" si="173">P1857-(U1857+V1857)</f>
        <v>-157</v>
      </c>
      <c r="Y1857" s="49" t="s">
        <v>181</v>
      </c>
      <c r="Z1857" s="53">
        <v>4.2999999999999999E-4</v>
      </c>
      <c r="AB1857" s="53">
        <f t="shared" si="172"/>
        <v>-4.2999999999999999E-4</v>
      </c>
      <c r="AM1857" s="49" t="s">
        <v>3846</v>
      </c>
      <c r="AN1857" s="49" t="s">
        <v>4272</v>
      </c>
    </row>
    <row r="1858" spans="1:40" hidden="1" x14ac:dyDescent="0.2">
      <c r="A1858" s="49" t="s">
        <v>7513</v>
      </c>
      <c r="B1858" s="49" t="s">
        <v>7514</v>
      </c>
      <c r="C1858" s="50" t="s">
        <v>166</v>
      </c>
      <c r="D1858" s="49" t="s">
        <v>437</v>
      </c>
      <c r="E1858" s="49" t="s">
        <v>7515</v>
      </c>
      <c r="F1858" s="49" t="s">
        <v>6316</v>
      </c>
      <c r="G1858" s="49" t="s">
        <v>3962</v>
      </c>
      <c r="H1858" s="49" t="s">
        <v>4285</v>
      </c>
      <c r="I1858" s="51" t="s">
        <v>7516</v>
      </c>
      <c r="J1858" s="49">
        <v>11</v>
      </c>
      <c r="K1858" s="49">
        <v>10000</v>
      </c>
      <c r="L1858" s="49">
        <f t="shared" ref="L1858:L1921" si="174">K1858-U1858</f>
        <v>-21882</v>
      </c>
      <c r="N1858" s="52" t="s">
        <v>243</v>
      </c>
      <c r="P1858" s="49">
        <v>12931</v>
      </c>
      <c r="Q1858" s="49">
        <v>0</v>
      </c>
      <c r="R1858" s="49">
        <v>20000</v>
      </c>
      <c r="S1858" s="77">
        <f t="shared" ref="S1858:S1921" si="175">P1858+Q1858</f>
        <v>12931</v>
      </c>
      <c r="T1858" s="77">
        <f t="shared" ref="T1858:T1921" si="176">P1858+Q1858+R1858</f>
        <v>32931</v>
      </c>
      <c r="U1858" s="49">
        <v>31882</v>
      </c>
      <c r="V1858" s="49">
        <v>16890</v>
      </c>
      <c r="W1858" s="49">
        <v>17785</v>
      </c>
      <c r="X1858" s="49">
        <f t="shared" si="173"/>
        <v>-35841</v>
      </c>
      <c r="Y1858" s="49" t="s">
        <v>181</v>
      </c>
      <c r="Z1858" s="53">
        <v>2.97E-3</v>
      </c>
      <c r="AB1858" s="53">
        <f t="shared" ref="AB1858:AB1921" si="177">AA1858-Z1858</f>
        <v>-2.97E-3</v>
      </c>
      <c r="AM1858" s="49" t="s">
        <v>3846</v>
      </c>
      <c r="AN1858" s="49" t="s">
        <v>4272</v>
      </c>
    </row>
    <row r="1859" spans="1:40" hidden="1" x14ac:dyDescent="0.2">
      <c r="A1859" s="49" t="s">
        <v>7517</v>
      </c>
      <c r="B1859" s="49" t="s">
        <v>7518</v>
      </c>
      <c r="C1859" s="50" t="s">
        <v>166</v>
      </c>
      <c r="D1859" s="49" t="s">
        <v>403</v>
      </c>
      <c r="E1859" s="49" t="s">
        <v>7519</v>
      </c>
      <c r="F1859" s="49" t="s">
        <v>6316</v>
      </c>
      <c r="G1859" s="49" t="s">
        <v>3962</v>
      </c>
      <c r="H1859" s="49" t="s">
        <v>4285</v>
      </c>
      <c r="I1859" s="51" t="s">
        <v>7520</v>
      </c>
      <c r="J1859" s="49">
        <v>11</v>
      </c>
      <c r="K1859" s="49">
        <v>10000</v>
      </c>
      <c r="L1859" s="49">
        <f t="shared" si="174"/>
        <v>-2572</v>
      </c>
      <c r="N1859" s="52" t="s">
        <v>243</v>
      </c>
      <c r="P1859" s="49">
        <v>11808</v>
      </c>
      <c r="Q1859" s="49">
        <v>0</v>
      </c>
      <c r="R1859" s="49">
        <v>10000</v>
      </c>
      <c r="S1859" s="77">
        <f t="shared" si="175"/>
        <v>11808</v>
      </c>
      <c r="T1859" s="77">
        <f t="shared" si="176"/>
        <v>21808</v>
      </c>
      <c r="U1859" s="49">
        <v>12572</v>
      </c>
      <c r="V1859" s="49">
        <v>8174</v>
      </c>
      <c r="W1859" s="49">
        <v>7870</v>
      </c>
      <c r="X1859" s="49">
        <f t="shared" si="173"/>
        <v>-8938</v>
      </c>
      <c r="Y1859" s="49" t="s">
        <v>181</v>
      </c>
      <c r="Z1859" s="53">
        <v>8.8999999999999995E-4</v>
      </c>
      <c r="AB1859" s="53">
        <f t="shared" si="177"/>
        <v>-8.8999999999999995E-4</v>
      </c>
      <c r="AM1859" s="49" t="s">
        <v>3846</v>
      </c>
      <c r="AN1859" s="49" t="s">
        <v>4272</v>
      </c>
    </row>
    <row r="1860" spans="1:40" hidden="1" x14ac:dyDescent="0.2">
      <c r="A1860" s="49" t="s">
        <v>7521</v>
      </c>
      <c r="B1860" s="49" t="s">
        <v>7522</v>
      </c>
      <c r="C1860" s="50" t="s">
        <v>166</v>
      </c>
      <c r="D1860" s="49" t="s">
        <v>403</v>
      </c>
      <c r="E1860" s="49" t="s">
        <v>7523</v>
      </c>
      <c r="F1860" s="49" t="s">
        <v>6316</v>
      </c>
      <c r="G1860" s="49" t="s">
        <v>3962</v>
      </c>
      <c r="H1860" s="49" t="s">
        <v>4285</v>
      </c>
      <c r="I1860" s="51" t="s">
        <v>7524</v>
      </c>
      <c r="J1860" s="49">
        <v>11</v>
      </c>
      <c r="K1860" s="49">
        <v>10000</v>
      </c>
      <c r="L1860" s="49">
        <f t="shared" si="174"/>
        <v>-42065</v>
      </c>
      <c r="N1860" s="52" t="s">
        <v>243</v>
      </c>
      <c r="P1860" s="49">
        <v>26270</v>
      </c>
      <c r="Q1860" s="49">
        <v>0</v>
      </c>
      <c r="R1860" s="49">
        <v>30000</v>
      </c>
      <c r="S1860" s="77">
        <f t="shared" si="175"/>
        <v>26270</v>
      </c>
      <c r="T1860" s="77">
        <f t="shared" si="176"/>
        <v>56270</v>
      </c>
      <c r="U1860" s="49">
        <v>52065</v>
      </c>
      <c r="V1860" s="49">
        <v>20963</v>
      </c>
      <c r="W1860" s="49">
        <v>19257</v>
      </c>
      <c r="X1860" s="49">
        <f t="shared" si="173"/>
        <v>-46758</v>
      </c>
      <c r="Y1860" s="49" t="s">
        <v>181</v>
      </c>
      <c r="Z1860" s="53">
        <v>3.6000000000000002E-4</v>
      </c>
      <c r="AB1860" s="53">
        <f t="shared" si="177"/>
        <v>-3.6000000000000002E-4</v>
      </c>
      <c r="AM1860" s="49" t="s">
        <v>3846</v>
      </c>
      <c r="AN1860" s="49" t="s">
        <v>4272</v>
      </c>
    </row>
    <row r="1861" spans="1:40" hidden="1" x14ac:dyDescent="0.2">
      <c r="A1861" s="49" t="s">
        <v>7525</v>
      </c>
      <c r="B1861" s="49" t="s">
        <v>7526</v>
      </c>
      <c r="C1861" s="50" t="s">
        <v>166</v>
      </c>
      <c r="D1861" s="49" t="s">
        <v>437</v>
      </c>
      <c r="E1861" s="49" t="s">
        <v>7527</v>
      </c>
      <c r="F1861" s="49" t="s">
        <v>6316</v>
      </c>
      <c r="G1861" s="49" t="s">
        <v>3962</v>
      </c>
      <c r="H1861" s="49" t="s">
        <v>4285</v>
      </c>
      <c r="I1861" s="51" t="s">
        <v>7528</v>
      </c>
      <c r="J1861" s="49">
        <v>11</v>
      </c>
      <c r="K1861" s="49">
        <v>10000</v>
      </c>
      <c r="L1861" s="49">
        <f t="shared" si="174"/>
        <v>-688</v>
      </c>
      <c r="N1861" s="52" t="s">
        <v>243</v>
      </c>
      <c r="P1861" s="49">
        <v>14997</v>
      </c>
      <c r="Q1861" s="49">
        <v>0</v>
      </c>
      <c r="R1861" s="49">
        <v>0</v>
      </c>
      <c r="S1861" s="77">
        <f t="shared" si="175"/>
        <v>14997</v>
      </c>
      <c r="T1861" s="77">
        <f t="shared" si="176"/>
        <v>14997</v>
      </c>
      <c r="U1861" s="49">
        <v>10688</v>
      </c>
      <c r="V1861" s="49">
        <v>4800</v>
      </c>
      <c r="W1861" s="49">
        <v>4800</v>
      </c>
      <c r="X1861" s="49">
        <f t="shared" si="173"/>
        <v>-491</v>
      </c>
      <c r="Y1861" s="49" t="s">
        <v>181</v>
      </c>
      <c r="Z1861" s="53">
        <v>4.2000000000000002E-4</v>
      </c>
      <c r="AB1861" s="53">
        <f t="shared" si="177"/>
        <v>-4.2000000000000002E-4</v>
      </c>
      <c r="AM1861" s="49" t="s">
        <v>3846</v>
      </c>
      <c r="AN1861" s="49" t="s">
        <v>4272</v>
      </c>
    </row>
    <row r="1862" spans="1:40" hidden="1" x14ac:dyDescent="0.2">
      <c r="A1862" s="49" t="s">
        <v>7529</v>
      </c>
      <c r="B1862" s="49" t="s">
        <v>7530</v>
      </c>
      <c r="C1862" s="50" t="s">
        <v>166</v>
      </c>
      <c r="D1862" s="49" t="s">
        <v>403</v>
      </c>
      <c r="E1862" s="49" t="s">
        <v>7531</v>
      </c>
      <c r="F1862" s="49" t="s">
        <v>6316</v>
      </c>
      <c r="G1862" s="49" t="s">
        <v>3962</v>
      </c>
      <c r="H1862" s="49" t="s">
        <v>4285</v>
      </c>
      <c r="I1862" s="51" t="s">
        <v>7532</v>
      </c>
      <c r="J1862" s="49">
        <v>11</v>
      </c>
      <c r="K1862" s="49">
        <v>10000</v>
      </c>
      <c r="L1862" s="49">
        <f t="shared" si="174"/>
        <v>-17733</v>
      </c>
      <c r="N1862" s="52" t="s">
        <v>243</v>
      </c>
      <c r="P1862" s="49">
        <v>24701</v>
      </c>
      <c r="Q1862" s="49">
        <v>0</v>
      </c>
      <c r="R1862" s="49">
        <v>10000</v>
      </c>
      <c r="S1862" s="77">
        <f t="shared" si="175"/>
        <v>24701</v>
      </c>
      <c r="T1862" s="77">
        <f t="shared" si="176"/>
        <v>34701</v>
      </c>
      <c r="U1862" s="49">
        <v>27733</v>
      </c>
      <c r="V1862" s="49">
        <v>16437</v>
      </c>
      <c r="W1862" s="49">
        <v>16082</v>
      </c>
      <c r="X1862" s="49">
        <f t="shared" si="173"/>
        <v>-19469</v>
      </c>
      <c r="Y1862" s="49" t="s">
        <v>181</v>
      </c>
      <c r="Z1862" s="53">
        <v>1.5E-3</v>
      </c>
      <c r="AB1862" s="53">
        <f t="shared" si="177"/>
        <v>-1.5E-3</v>
      </c>
      <c r="AM1862" s="49" t="s">
        <v>3846</v>
      </c>
      <c r="AN1862" s="49" t="s">
        <v>4272</v>
      </c>
    </row>
    <row r="1863" spans="1:40" hidden="1" x14ac:dyDescent="0.2">
      <c r="A1863" s="49" t="s">
        <v>7533</v>
      </c>
      <c r="B1863" s="49" t="s">
        <v>7534</v>
      </c>
      <c r="C1863" s="50" t="s">
        <v>166</v>
      </c>
      <c r="D1863" s="49" t="s">
        <v>403</v>
      </c>
      <c r="E1863" s="49" t="s">
        <v>7535</v>
      </c>
      <c r="F1863" s="49" t="s">
        <v>6316</v>
      </c>
      <c r="G1863" s="49" t="s">
        <v>3962</v>
      </c>
      <c r="H1863" s="49" t="s">
        <v>4285</v>
      </c>
      <c r="I1863" s="51" t="s">
        <v>7536</v>
      </c>
      <c r="J1863" s="49">
        <v>11</v>
      </c>
      <c r="K1863" s="49">
        <v>10000</v>
      </c>
      <c r="L1863" s="49">
        <f t="shared" si="174"/>
        <v>9569</v>
      </c>
      <c r="M1863" s="49">
        <f>L1863*Z1863</f>
        <v>13.970739999999999</v>
      </c>
      <c r="N1863" s="52" t="s">
        <v>243</v>
      </c>
      <c r="P1863" s="49">
        <v>7735</v>
      </c>
      <c r="Q1863" s="49">
        <v>0</v>
      </c>
      <c r="R1863" s="49">
        <v>0</v>
      </c>
      <c r="S1863" s="77">
        <f t="shared" si="175"/>
        <v>7735</v>
      </c>
      <c r="T1863" s="77">
        <f t="shared" si="176"/>
        <v>7735</v>
      </c>
      <c r="U1863" s="49">
        <v>431</v>
      </c>
      <c r="V1863" s="49">
        <v>219</v>
      </c>
      <c r="W1863" s="49">
        <v>219</v>
      </c>
      <c r="X1863" s="49">
        <f t="shared" si="173"/>
        <v>7085</v>
      </c>
      <c r="Y1863" s="49" t="s">
        <v>190</v>
      </c>
      <c r="Z1863" s="53">
        <v>1.4599999999999999E-3</v>
      </c>
      <c r="AB1863" s="53">
        <f t="shared" si="177"/>
        <v>-1.4599999999999999E-3</v>
      </c>
      <c r="AM1863" s="49" t="s">
        <v>3846</v>
      </c>
      <c r="AN1863" s="49" t="s">
        <v>4272</v>
      </c>
    </row>
    <row r="1864" spans="1:40" hidden="1" x14ac:dyDescent="0.2">
      <c r="A1864" s="49" t="s">
        <v>7537</v>
      </c>
      <c r="B1864" s="49" t="s">
        <v>7538</v>
      </c>
      <c r="C1864" s="50" t="s">
        <v>166</v>
      </c>
      <c r="D1864" s="49" t="s">
        <v>437</v>
      </c>
      <c r="E1864" s="49" t="s">
        <v>7539</v>
      </c>
      <c r="F1864" s="49" t="s">
        <v>6316</v>
      </c>
      <c r="G1864" s="49" t="s">
        <v>3962</v>
      </c>
      <c r="H1864" s="49" t="s">
        <v>4285</v>
      </c>
      <c r="I1864" s="51" t="s">
        <v>7540</v>
      </c>
      <c r="J1864" s="49">
        <v>11</v>
      </c>
      <c r="K1864" s="49">
        <v>10000</v>
      </c>
      <c r="L1864" s="49">
        <f t="shared" si="174"/>
        <v>7185</v>
      </c>
      <c r="M1864" s="49">
        <f>L1864*Z1864</f>
        <v>2.5866000000000002</v>
      </c>
      <c r="N1864" s="52" t="s">
        <v>243</v>
      </c>
      <c r="P1864" s="49">
        <v>10366</v>
      </c>
      <c r="Q1864" s="49">
        <v>0</v>
      </c>
      <c r="R1864" s="49">
        <v>0</v>
      </c>
      <c r="S1864" s="77">
        <f t="shared" si="175"/>
        <v>10366</v>
      </c>
      <c r="T1864" s="77">
        <f t="shared" si="176"/>
        <v>10366</v>
      </c>
      <c r="U1864" s="49">
        <v>2815</v>
      </c>
      <c r="V1864" s="49">
        <v>919</v>
      </c>
      <c r="W1864" s="49">
        <v>964</v>
      </c>
      <c r="X1864" s="49">
        <f t="shared" si="173"/>
        <v>6632</v>
      </c>
      <c r="Y1864" s="49" t="s">
        <v>190</v>
      </c>
      <c r="Z1864" s="53">
        <v>3.6000000000000002E-4</v>
      </c>
      <c r="AB1864" s="53">
        <f t="shared" si="177"/>
        <v>-3.6000000000000002E-4</v>
      </c>
      <c r="AM1864" s="49" t="s">
        <v>3846</v>
      </c>
      <c r="AN1864" s="49" t="s">
        <v>4272</v>
      </c>
    </row>
    <row r="1865" spans="1:40" hidden="1" x14ac:dyDescent="0.2">
      <c r="A1865" s="49" t="s">
        <v>7541</v>
      </c>
      <c r="B1865" s="49" t="s">
        <v>7542</v>
      </c>
      <c r="C1865" s="50" t="s">
        <v>166</v>
      </c>
      <c r="D1865" s="49" t="s">
        <v>437</v>
      </c>
      <c r="E1865" s="49" t="s">
        <v>7543</v>
      </c>
      <c r="F1865" s="49" t="s">
        <v>6316</v>
      </c>
      <c r="G1865" s="49" t="s">
        <v>3962</v>
      </c>
      <c r="H1865" s="49" t="s">
        <v>4285</v>
      </c>
      <c r="I1865" s="51" t="s">
        <v>7544</v>
      </c>
      <c r="J1865" s="49">
        <v>11</v>
      </c>
      <c r="K1865" s="49">
        <v>10000</v>
      </c>
      <c r="L1865" s="49">
        <f t="shared" si="174"/>
        <v>3956</v>
      </c>
      <c r="M1865" s="82"/>
      <c r="N1865" s="52" t="s">
        <v>243</v>
      </c>
      <c r="P1865" s="49">
        <v>8254</v>
      </c>
      <c r="Q1865" s="49">
        <v>0</v>
      </c>
      <c r="R1865" s="49">
        <v>0</v>
      </c>
      <c r="S1865" s="77">
        <f t="shared" si="175"/>
        <v>8254</v>
      </c>
      <c r="T1865" s="77">
        <f t="shared" si="176"/>
        <v>8254</v>
      </c>
      <c r="U1865" s="49">
        <v>6044</v>
      </c>
      <c r="V1865" s="49">
        <v>3088</v>
      </c>
      <c r="W1865" s="49">
        <v>3213</v>
      </c>
      <c r="X1865" s="49">
        <f t="shared" si="173"/>
        <v>-878</v>
      </c>
      <c r="Y1865" s="49" t="s">
        <v>181</v>
      </c>
      <c r="Z1865" s="53">
        <v>5.2999999999999998E-4</v>
      </c>
      <c r="AB1865" s="53">
        <f t="shared" si="177"/>
        <v>-5.2999999999999998E-4</v>
      </c>
      <c r="AM1865" s="49" t="s">
        <v>3846</v>
      </c>
      <c r="AN1865" s="49" t="s">
        <v>4272</v>
      </c>
    </row>
    <row r="1866" spans="1:40" hidden="1" x14ac:dyDescent="0.2">
      <c r="A1866" s="49" t="s">
        <v>7545</v>
      </c>
      <c r="B1866" s="49" t="s">
        <v>7546</v>
      </c>
      <c r="C1866" s="50" t="s">
        <v>166</v>
      </c>
      <c r="D1866" s="49" t="s">
        <v>437</v>
      </c>
      <c r="E1866" s="49" t="s">
        <v>7547</v>
      </c>
      <c r="F1866" s="49" t="s">
        <v>6316</v>
      </c>
      <c r="G1866" s="49" t="s">
        <v>3962</v>
      </c>
      <c r="H1866" s="49" t="s">
        <v>4285</v>
      </c>
      <c r="I1866" s="51" t="s">
        <v>7548</v>
      </c>
      <c r="J1866" s="49">
        <v>11</v>
      </c>
      <c r="K1866" s="49">
        <v>10000</v>
      </c>
      <c r="L1866" s="49">
        <f t="shared" si="174"/>
        <v>-943</v>
      </c>
      <c r="N1866" s="52" t="s">
        <v>243</v>
      </c>
      <c r="P1866" s="49">
        <v>21141</v>
      </c>
      <c r="Q1866" s="49">
        <v>0</v>
      </c>
      <c r="R1866" s="49">
        <v>0</v>
      </c>
      <c r="S1866" s="77">
        <f t="shared" si="175"/>
        <v>21141</v>
      </c>
      <c r="T1866" s="77">
        <f t="shared" si="176"/>
        <v>21141</v>
      </c>
      <c r="U1866" s="49">
        <v>10943</v>
      </c>
      <c r="V1866" s="49">
        <v>3525</v>
      </c>
      <c r="W1866" s="49">
        <v>4170</v>
      </c>
      <c r="X1866" s="49">
        <f t="shared" si="173"/>
        <v>6673</v>
      </c>
      <c r="Y1866" s="49" t="s">
        <v>190</v>
      </c>
      <c r="Z1866" s="53">
        <v>3.6000000000000002E-4</v>
      </c>
      <c r="AB1866" s="53">
        <f t="shared" si="177"/>
        <v>-3.6000000000000002E-4</v>
      </c>
      <c r="AM1866" s="49" t="s">
        <v>3846</v>
      </c>
      <c r="AN1866" s="49" t="s">
        <v>4272</v>
      </c>
    </row>
    <row r="1867" spans="1:40" hidden="1" x14ac:dyDescent="0.2">
      <c r="A1867" s="49" t="s">
        <v>7549</v>
      </c>
      <c r="B1867" s="49" t="s">
        <v>7550</v>
      </c>
      <c r="C1867" s="50" t="s">
        <v>166</v>
      </c>
      <c r="D1867" s="49" t="s">
        <v>403</v>
      </c>
      <c r="E1867" s="49" t="s">
        <v>7551</v>
      </c>
      <c r="F1867" s="49" t="s">
        <v>6316</v>
      </c>
      <c r="G1867" s="49" t="s">
        <v>3962</v>
      </c>
      <c r="H1867" s="49" t="s">
        <v>4285</v>
      </c>
      <c r="I1867" s="51" t="s">
        <v>7552</v>
      </c>
      <c r="J1867" s="49">
        <v>15</v>
      </c>
      <c r="K1867" s="49">
        <v>10000</v>
      </c>
      <c r="L1867" s="49">
        <f t="shared" si="174"/>
        <v>-27166</v>
      </c>
      <c r="N1867" s="52" t="s">
        <v>243</v>
      </c>
      <c r="P1867" s="49">
        <v>18686</v>
      </c>
      <c r="Q1867" s="49">
        <v>0</v>
      </c>
      <c r="R1867" s="49">
        <v>30000</v>
      </c>
      <c r="S1867" s="77">
        <f t="shared" si="175"/>
        <v>18686</v>
      </c>
      <c r="T1867" s="77">
        <f t="shared" si="176"/>
        <v>48686</v>
      </c>
      <c r="U1867" s="49">
        <v>37166</v>
      </c>
      <c r="V1867" s="49">
        <v>22708</v>
      </c>
      <c r="W1867" s="49">
        <v>22030</v>
      </c>
      <c r="X1867" s="49">
        <f t="shared" si="173"/>
        <v>-41188</v>
      </c>
      <c r="Y1867" s="49" t="s">
        <v>181</v>
      </c>
      <c r="Z1867" s="53">
        <v>2.4399999999999999E-3</v>
      </c>
      <c r="AB1867" s="53">
        <f t="shared" si="177"/>
        <v>-2.4399999999999999E-3</v>
      </c>
      <c r="AM1867" s="49" t="s">
        <v>3846</v>
      </c>
      <c r="AN1867" s="49" t="s">
        <v>4272</v>
      </c>
    </row>
    <row r="1868" spans="1:40" hidden="1" x14ac:dyDescent="0.2">
      <c r="A1868" s="49" t="s">
        <v>7553</v>
      </c>
      <c r="B1868" s="49" t="s">
        <v>7554</v>
      </c>
      <c r="C1868" s="50" t="s">
        <v>166</v>
      </c>
      <c r="D1868" s="49" t="s">
        <v>403</v>
      </c>
      <c r="E1868" s="49" t="s">
        <v>7555</v>
      </c>
      <c r="F1868" s="49" t="s">
        <v>6316</v>
      </c>
      <c r="G1868" s="49" t="s">
        <v>3962</v>
      </c>
      <c r="H1868" s="49" t="s">
        <v>4285</v>
      </c>
      <c r="I1868" s="51" t="s">
        <v>7556</v>
      </c>
      <c r="J1868" s="49">
        <v>11</v>
      </c>
      <c r="K1868" s="49">
        <v>10000</v>
      </c>
      <c r="L1868" s="49">
        <f t="shared" si="174"/>
        <v>-750</v>
      </c>
      <c r="N1868" s="52" t="s">
        <v>243</v>
      </c>
      <c r="P1868" s="49">
        <v>7396</v>
      </c>
      <c r="Q1868" s="49">
        <v>0</v>
      </c>
      <c r="R1868" s="49">
        <v>10000</v>
      </c>
      <c r="S1868" s="77">
        <f t="shared" si="175"/>
        <v>7396</v>
      </c>
      <c r="T1868" s="77">
        <f t="shared" si="176"/>
        <v>17396</v>
      </c>
      <c r="U1868" s="49">
        <v>10750</v>
      </c>
      <c r="V1868" s="49">
        <v>6862</v>
      </c>
      <c r="W1868" s="49">
        <v>7170</v>
      </c>
      <c r="X1868" s="49">
        <f t="shared" si="173"/>
        <v>-10216</v>
      </c>
      <c r="Y1868" s="49" t="s">
        <v>181</v>
      </c>
      <c r="Z1868" s="53">
        <v>1.14E-3</v>
      </c>
      <c r="AB1868" s="53">
        <f t="shared" si="177"/>
        <v>-1.14E-3</v>
      </c>
      <c r="AM1868" s="49" t="s">
        <v>3846</v>
      </c>
      <c r="AN1868" s="49" t="s">
        <v>4272</v>
      </c>
    </row>
    <row r="1869" spans="1:40" hidden="1" x14ac:dyDescent="0.2">
      <c r="A1869" s="49" t="s">
        <v>7557</v>
      </c>
      <c r="B1869" s="49" t="s">
        <v>7558</v>
      </c>
      <c r="C1869" s="50" t="s">
        <v>166</v>
      </c>
      <c r="D1869" s="49" t="s">
        <v>403</v>
      </c>
      <c r="E1869" s="49" t="s">
        <v>7559</v>
      </c>
      <c r="F1869" s="49" t="s">
        <v>6316</v>
      </c>
      <c r="G1869" s="49" t="s">
        <v>3962</v>
      </c>
      <c r="H1869" s="49" t="s">
        <v>4285</v>
      </c>
      <c r="I1869" s="51" t="s">
        <v>7560</v>
      </c>
      <c r="J1869" s="49">
        <v>11</v>
      </c>
      <c r="K1869" s="49">
        <v>10000</v>
      </c>
      <c r="L1869" s="49">
        <f t="shared" si="174"/>
        <v>-5532</v>
      </c>
      <c r="N1869" s="52" t="s">
        <v>243</v>
      </c>
      <c r="P1869" s="49">
        <v>15227</v>
      </c>
      <c r="Q1869" s="49">
        <v>0</v>
      </c>
      <c r="R1869" s="49">
        <v>10000</v>
      </c>
      <c r="S1869" s="77">
        <f t="shared" si="175"/>
        <v>15227</v>
      </c>
      <c r="T1869" s="77">
        <f t="shared" si="176"/>
        <v>25227</v>
      </c>
      <c r="U1869" s="49">
        <v>15532</v>
      </c>
      <c r="V1869" s="49">
        <v>8518</v>
      </c>
      <c r="W1869" s="49">
        <v>8637</v>
      </c>
      <c r="X1869" s="49">
        <f t="shared" si="173"/>
        <v>-8823</v>
      </c>
      <c r="Y1869" s="49" t="s">
        <v>181</v>
      </c>
      <c r="Z1869" s="53">
        <v>8.9999999999999998E-4</v>
      </c>
      <c r="AB1869" s="53">
        <f t="shared" si="177"/>
        <v>-8.9999999999999998E-4</v>
      </c>
      <c r="AM1869" s="49" t="s">
        <v>3846</v>
      </c>
      <c r="AN1869" s="49" t="s">
        <v>4272</v>
      </c>
    </row>
    <row r="1870" spans="1:40" hidden="1" x14ac:dyDescent="0.2">
      <c r="A1870" s="49" t="s">
        <v>7561</v>
      </c>
      <c r="B1870" s="49" t="s">
        <v>7562</v>
      </c>
      <c r="C1870" s="50" t="s">
        <v>166</v>
      </c>
      <c r="D1870" s="49" t="s">
        <v>437</v>
      </c>
      <c r="E1870" s="49" t="s">
        <v>7563</v>
      </c>
      <c r="F1870" s="49" t="s">
        <v>6316</v>
      </c>
      <c r="G1870" s="49" t="s">
        <v>3962</v>
      </c>
      <c r="H1870" s="49" t="s">
        <v>4285</v>
      </c>
      <c r="I1870" s="51" t="s">
        <v>7564</v>
      </c>
      <c r="J1870" s="49">
        <v>11</v>
      </c>
      <c r="K1870" s="49">
        <v>10000</v>
      </c>
      <c r="L1870" s="49">
        <f t="shared" si="174"/>
        <v>8960</v>
      </c>
      <c r="M1870" s="49">
        <f>L1870*Z1870</f>
        <v>17.7408</v>
      </c>
      <c r="N1870" s="52" t="s">
        <v>243</v>
      </c>
      <c r="P1870" s="49">
        <v>1757</v>
      </c>
      <c r="Q1870" s="49">
        <v>0</v>
      </c>
      <c r="R1870" s="49">
        <v>0</v>
      </c>
      <c r="S1870" s="77">
        <f t="shared" si="175"/>
        <v>1757</v>
      </c>
      <c r="T1870" s="77">
        <f t="shared" si="176"/>
        <v>1757</v>
      </c>
      <c r="U1870" s="49">
        <v>1040</v>
      </c>
      <c r="V1870" s="49">
        <v>356</v>
      </c>
      <c r="W1870" s="49">
        <v>369</v>
      </c>
      <c r="X1870" s="49">
        <f t="shared" si="173"/>
        <v>361</v>
      </c>
      <c r="Y1870" s="49" t="s">
        <v>190</v>
      </c>
      <c r="Z1870" s="53">
        <v>1.98E-3</v>
      </c>
      <c r="AB1870" s="53">
        <f t="shared" si="177"/>
        <v>-1.98E-3</v>
      </c>
      <c r="AM1870" s="49" t="s">
        <v>3846</v>
      </c>
      <c r="AN1870" s="49" t="s">
        <v>4272</v>
      </c>
    </row>
    <row r="1871" spans="1:40" hidden="1" x14ac:dyDescent="0.2">
      <c r="A1871" s="49" t="s">
        <v>7565</v>
      </c>
      <c r="B1871" s="49" t="s">
        <v>7566</v>
      </c>
      <c r="C1871" s="50" t="s">
        <v>166</v>
      </c>
      <c r="D1871" s="49" t="s">
        <v>403</v>
      </c>
      <c r="E1871" s="49" t="s">
        <v>7567</v>
      </c>
      <c r="F1871" s="49" t="s">
        <v>6316</v>
      </c>
      <c r="G1871" s="49" t="s">
        <v>3962</v>
      </c>
      <c r="H1871" s="49" t="s">
        <v>4285</v>
      </c>
      <c r="I1871" s="51" t="s">
        <v>7568</v>
      </c>
      <c r="J1871" s="49">
        <v>11</v>
      </c>
      <c r="K1871" s="49">
        <v>10000</v>
      </c>
      <c r="L1871" s="49">
        <f t="shared" si="174"/>
        <v>-18223</v>
      </c>
      <c r="N1871" s="52" t="s">
        <v>243</v>
      </c>
      <c r="P1871" s="49">
        <v>13792</v>
      </c>
      <c r="Q1871" s="49">
        <v>0</v>
      </c>
      <c r="R1871" s="49">
        <v>20000</v>
      </c>
      <c r="S1871" s="77">
        <f t="shared" si="175"/>
        <v>13792</v>
      </c>
      <c r="T1871" s="77">
        <f t="shared" si="176"/>
        <v>33792</v>
      </c>
      <c r="U1871" s="49">
        <v>28223</v>
      </c>
      <c r="V1871" s="49">
        <v>11671</v>
      </c>
      <c r="W1871" s="49">
        <v>12034</v>
      </c>
      <c r="X1871" s="49">
        <f t="shared" si="173"/>
        <v>-26102</v>
      </c>
      <c r="Y1871" s="49" t="s">
        <v>181</v>
      </c>
      <c r="Z1871" s="53">
        <v>2.0799999999999998E-3</v>
      </c>
      <c r="AB1871" s="53">
        <f t="shared" si="177"/>
        <v>-2.0799999999999998E-3</v>
      </c>
      <c r="AM1871" s="49" t="s">
        <v>3846</v>
      </c>
      <c r="AN1871" s="49" t="s">
        <v>4272</v>
      </c>
    </row>
    <row r="1872" spans="1:40" hidden="1" x14ac:dyDescent="0.2">
      <c r="A1872" s="49" t="s">
        <v>7569</v>
      </c>
      <c r="B1872" s="49" t="s">
        <v>7570</v>
      </c>
      <c r="C1872" s="50" t="s">
        <v>166</v>
      </c>
      <c r="D1872" s="49" t="s">
        <v>403</v>
      </c>
      <c r="E1872" s="49" t="s">
        <v>7571</v>
      </c>
      <c r="F1872" s="49" t="s">
        <v>6316</v>
      </c>
      <c r="G1872" s="49" t="s">
        <v>3962</v>
      </c>
      <c r="H1872" s="49" t="s">
        <v>4285</v>
      </c>
      <c r="I1872" s="51" t="s">
        <v>7572</v>
      </c>
      <c r="J1872" s="49">
        <v>11</v>
      </c>
      <c r="K1872" s="49">
        <v>10000</v>
      </c>
      <c r="L1872" s="49">
        <f t="shared" si="174"/>
        <v>-334027</v>
      </c>
      <c r="N1872" s="52" t="s">
        <v>243</v>
      </c>
      <c r="P1872" s="49">
        <v>256841</v>
      </c>
      <c r="Q1872" s="49">
        <v>0</v>
      </c>
      <c r="R1872" s="49">
        <v>80000</v>
      </c>
      <c r="S1872" s="77">
        <f t="shared" si="175"/>
        <v>256841</v>
      </c>
      <c r="T1872" s="77">
        <f t="shared" si="176"/>
        <v>336841</v>
      </c>
      <c r="U1872" s="49">
        <v>344027</v>
      </c>
      <c r="V1872" s="49">
        <v>129206</v>
      </c>
      <c r="W1872" s="49">
        <v>123603</v>
      </c>
      <c r="X1872" s="49">
        <f t="shared" si="173"/>
        <v>-216392</v>
      </c>
      <c r="Y1872" s="49" t="s">
        <v>181</v>
      </c>
      <c r="Z1872" s="53">
        <v>1.41E-3</v>
      </c>
      <c r="AB1872" s="53">
        <f t="shared" si="177"/>
        <v>-1.41E-3</v>
      </c>
      <c r="AM1872" s="49" t="s">
        <v>3846</v>
      </c>
      <c r="AN1872" s="49" t="s">
        <v>4272</v>
      </c>
    </row>
    <row r="1873" spans="1:40" hidden="1" x14ac:dyDescent="0.2">
      <c r="A1873" s="49" t="s">
        <v>7573</v>
      </c>
      <c r="B1873" s="49" t="s">
        <v>7574</v>
      </c>
      <c r="C1873" s="50" t="s">
        <v>166</v>
      </c>
      <c r="D1873" s="49" t="s">
        <v>403</v>
      </c>
      <c r="E1873" s="49" t="s">
        <v>7575</v>
      </c>
      <c r="F1873" s="49" t="s">
        <v>6316</v>
      </c>
      <c r="G1873" s="49" t="s">
        <v>3962</v>
      </c>
      <c r="H1873" s="49" t="s">
        <v>4285</v>
      </c>
      <c r="I1873" s="51" t="s">
        <v>7576</v>
      </c>
      <c r="J1873" s="49">
        <v>11</v>
      </c>
      <c r="K1873" s="49">
        <v>10000</v>
      </c>
      <c r="L1873" s="49">
        <f t="shared" si="174"/>
        <v>9321</v>
      </c>
      <c r="M1873" s="49">
        <f>L1873*Z1873</f>
        <v>10.346310000000001</v>
      </c>
      <c r="N1873" s="52" t="s">
        <v>243</v>
      </c>
      <c r="P1873" s="49">
        <v>3598</v>
      </c>
      <c r="Q1873" s="49">
        <v>0</v>
      </c>
      <c r="R1873" s="49">
        <v>0</v>
      </c>
      <c r="S1873" s="77">
        <f t="shared" si="175"/>
        <v>3598</v>
      </c>
      <c r="T1873" s="77">
        <f t="shared" si="176"/>
        <v>3598</v>
      </c>
      <c r="U1873" s="49">
        <v>679</v>
      </c>
      <c r="V1873" s="49">
        <v>402</v>
      </c>
      <c r="W1873" s="49">
        <v>414</v>
      </c>
      <c r="X1873" s="49">
        <f t="shared" si="173"/>
        <v>2517</v>
      </c>
      <c r="Y1873" s="49" t="s">
        <v>190</v>
      </c>
      <c r="Z1873" s="53">
        <v>1.1100000000000001E-3</v>
      </c>
      <c r="AB1873" s="53">
        <f t="shared" si="177"/>
        <v>-1.1100000000000001E-3</v>
      </c>
      <c r="AM1873" s="49" t="s">
        <v>3846</v>
      </c>
      <c r="AN1873" s="49" t="s">
        <v>4272</v>
      </c>
    </row>
    <row r="1874" spans="1:40" hidden="1" x14ac:dyDescent="0.2">
      <c r="A1874" s="49" t="s">
        <v>7577</v>
      </c>
      <c r="B1874" s="49" t="s">
        <v>7578</v>
      </c>
      <c r="C1874" s="50" t="s">
        <v>166</v>
      </c>
      <c r="D1874" s="49" t="s">
        <v>403</v>
      </c>
      <c r="E1874" s="49" t="s">
        <v>7579</v>
      </c>
      <c r="F1874" s="49" t="s">
        <v>6316</v>
      </c>
      <c r="G1874" s="49" t="s">
        <v>3962</v>
      </c>
      <c r="H1874" s="49" t="s">
        <v>4285</v>
      </c>
      <c r="I1874" s="51" t="s">
        <v>7580</v>
      </c>
      <c r="J1874" s="49">
        <v>11</v>
      </c>
      <c r="K1874" s="49">
        <v>10000</v>
      </c>
      <c r="L1874" s="49">
        <f t="shared" si="174"/>
        <v>7700</v>
      </c>
      <c r="M1874" s="49">
        <f>L1874*Z1874</f>
        <v>38.115000000000002</v>
      </c>
      <c r="N1874" s="52" t="s">
        <v>243</v>
      </c>
      <c r="P1874" s="49">
        <v>9958</v>
      </c>
      <c r="Q1874" s="49">
        <v>0</v>
      </c>
      <c r="R1874" s="49">
        <v>0</v>
      </c>
      <c r="S1874" s="77">
        <f t="shared" si="175"/>
        <v>9958</v>
      </c>
      <c r="T1874" s="77">
        <f t="shared" si="176"/>
        <v>9958</v>
      </c>
      <c r="U1874" s="49">
        <v>2300</v>
      </c>
      <c r="V1874" s="49">
        <v>730</v>
      </c>
      <c r="W1874" s="49">
        <v>795</v>
      </c>
      <c r="X1874" s="49">
        <f t="shared" si="173"/>
        <v>6928</v>
      </c>
      <c r="Y1874" s="49" t="s">
        <v>190</v>
      </c>
      <c r="Z1874" s="53">
        <v>4.9500000000000004E-3</v>
      </c>
      <c r="AB1874" s="53">
        <f t="shared" si="177"/>
        <v>-4.9500000000000004E-3</v>
      </c>
      <c r="AM1874" s="49" t="s">
        <v>3846</v>
      </c>
      <c r="AN1874" s="49" t="s">
        <v>4272</v>
      </c>
    </row>
    <row r="1875" spans="1:40" hidden="1" x14ac:dyDescent="0.2">
      <c r="A1875" s="49" t="s">
        <v>7581</v>
      </c>
      <c r="B1875" s="49" t="s">
        <v>7582</v>
      </c>
      <c r="C1875" s="50" t="s">
        <v>166</v>
      </c>
      <c r="D1875" s="49" t="s">
        <v>403</v>
      </c>
      <c r="E1875" s="49" t="s">
        <v>7583</v>
      </c>
      <c r="F1875" s="49" t="s">
        <v>6316</v>
      </c>
      <c r="G1875" s="49" t="s">
        <v>3962</v>
      </c>
      <c r="H1875" s="49" t="s">
        <v>4285</v>
      </c>
      <c r="I1875" s="51" t="s">
        <v>7584</v>
      </c>
      <c r="J1875" s="49">
        <v>11</v>
      </c>
      <c r="K1875" s="49">
        <v>10000</v>
      </c>
      <c r="L1875" s="49">
        <f t="shared" si="174"/>
        <v>9540</v>
      </c>
      <c r="M1875" s="49">
        <f>L1875*Z1875</f>
        <v>44.360999999999997</v>
      </c>
      <c r="N1875" s="52" t="s">
        <v>243</v>
      </c>
      <c r="P1875" s="49">
        <v>3120</v>
      </c>
      <c r="Q1875" s="49">
        <v>0</v>
      </c>
      <c r="R1875" s="49">
        <v>0</v>
      </c>
      <c r="S1875" s="77">
        <f t="shared" si="175"/>
        <v>3120</v>
      </c>
      <c r="T1875" s="77">
        <f t="shared" si="176"/>
        <v>3120</v>
      </c>
      <c r="U1875" s="49">
        <v>460</v>
      </c>
      <c r="V1875" s="49">
        <v>146</v>
      </c>
      <c r="W1875" s="49">
        <v>159</v>
      </c>
      <c r="X1875" s="49">
        <f t="shared" si="173"/>
        <v>2514</v>
      </c>
      <c r="Y1875" s="49" t="s">
        <v>190</v>
      </c>
      <c r="Z1875" s="53">
        <v>4.6499999999999996E-3</v>
      </c>
      <c r="AB1875" s="53">
        <f t="shared" si="177"/>
        <v>-4.6499999999999996E-3</v>
      </c>
      <c r="AM1875" s="49" t="s">
        <v>3846</v>
      </c>
      <c r="AN1875" s="49" t="s">
        <v>4272</v>
      </c>
    </row>
    <row r="1876" spans="1:40" hidden="1" x14ac:dyDescent="0.2">
      <c r="A1876" s="49" t="s">
        <v>7585</v>
      </c>
      <c r="B1876" s="49" t="s">
        <v>7586</v>
      </c>
      <c r="C1876" s="50" t="s">
        <v>166</v>
      </c>
      <c r="D1876" s="49" t="s">
        <v>437</v>
      </c>
      <c r="E1876" s="49" t="s">
        <v>7587</v>
      </c>
      <c r="F1876" s="49" t="s">
        <v>6316</v>
      </c>
      <c r="G1876" s="49" t="s">
        <v>3962</v>
      </c>
      <c r="H1876" s="49" t="s">
        <v>4285</v>
      </c>
      <c r="I1876" s="51" t="s">
        <v>7588</v>
      </c>
      <c r="J1876" s="49">
        <v>11</v>
      </c>
      <c r="K1876" s="49">
        <v>5000</v>
      </c>
      <c r="L1876" s="49">
        <f t="shared" si="174"/>
        <v>4792</v>
      </c>
      <c r="M1876" s="49">
        <f>L1876*Z1876</f>
        <v>23.720400000000001</v>
      </c>
      <c r="N1876" s="52" t="s">
        <v>243</v>
      </c>
      <c r="P1876" s="49">
        <v>5000</v>
      </c>
      <c r="Q1876" s="49">
        <v>0</v>
      </c>
      <c r="R1876" s="49">
        <v>0</v>
      </c>
      <c r="S1876" s="77">
        <f t="shared" si="175"/>
        <v>5000</v>
      </c>
      <c r="T1876" s="77">
        <f t="shared" si="176"/>
        <v>5000</v>
      </c>
      <c r="U1876" s="49">
        <v>208</v>
      </c>
      <c r="V1876" s="49">
        <v>66</v>
      </c>
      <c r="W1876" s="49">
        <v>66</v>
      </c>
      <c r="X1876" s="49">
        <f t="shared" si="173"/>
        <v>4726</v>
      </c>
      <c r="Y1876" s="49" t="s">
        <v>190</v>
      </c>
      <c r="Z1876" s="53">
        <v>4.9500000000000004E-3</v>
      </c>
      <c r="AB1876" s="53">
        <f t="shared" si="177"/>
        <v>-4.9500000000000004E-3</v>
      </c>
      <c r="AM1876" s="49" t="s">
        <v>3846</v>
      </c>
      <c r="AN1876" s="49" t="s">
        <v>4272</v>
      </c>
    </row>
    <row r="1877" spans="1:40" hidden="1" x14ac:dyDescent="0.2">
      <c r="A1877" s="49" t="s">
        <v>7589</v>
      </c>
      <c r="B1877" s="49" t="s">
        <v>7590</v>
      </c>
      <c r="C1877" s="50" t="s">
        <v>166</v>
      </c>
      <c r="D1877" s="49" t="s">
        <v>403</v>
      </c>
      <c r="E1877" s="49" t="s">
        <v>7591</v>
      </c>
      <c r="F1877" s="49" t="s">
        <v>6316</v>
      </c>
      <c r="G1877" s="49" t="s">
        <v>3962</v>
      </c>
      <c r="H1877" s="49" t="s">
        <v>4285</v>
      </c>
      <c r="I1877" s="51" t="s">
        <v>7592</v>
      </c>
      <c r="J1877" s="49">
        <v>11</v>
      </c>
      <c r="K1877" s="49">
        <v>10000</v>
      </c>
      <c r="L1877" s="49">
        <f t="shared" si="174"/>
        <v>-43851</v>
      </c>
      <c r="N1877" s="52" t="s">
        <v>243</v>
      </c>
      <c r="P1877" s="49">
        <v>41596</v>
      </c>
      <c r="Q1877" s="49">
        <v>0</v>
      </c>
      <c r="R1877" s="49">
        <v>30000</v>
      </c>
      <c r="S1877" s="77">
        <f t="shared" si="175"/>
        <v>41596</v>
      </c>
      <c r="T1877" s="77">
        <f t="shared" si="176"/>
        <v>71596</v>
      </c>
      <c r="U1877" s="49">
        <v>53851</v>
      </c>
      <c r="V1877" s="49">
        <v>3511</v>
      </c>
      <c r="W1877" s="49">
        <v>1311</v>
      </c>
      <c r="X1877" s="49">
        <f t="shared" si="173"/>
        <v>-15766</v>
      </c>
      <c r="Y1877" s="49" t="s">
        <v>181</v>
      </c>
      <c r="Z1877" s="53">
        <v>1.6999999999999999E-3</v>
      </c>
      <c r="AB1877" s="53">
        <f t="shared" si="177"/>
        <v>-1.6999999999999999E-3</v>
      </c>
      <c r="AM1877" s="49" t="s">
        <v>3846</v>
      </c>
      <c r="AN1877" s="49" t="s">
        <v>4272</v>
      </c>
    </row>
    <row r="1878" spans="1:40" hidden="1" x14ac:dyDescent="0.2">
      <c r="A1878" s="49" t="s">
        <v>7593</v>
      </c>
      <c r="B1878" s="49" t="s">
        <v>7594</v>
      </c>
      <c r="C1878" s="50" t="s">
        <v>166</v>
      </c>
      <c r="D1878" s="49" t="s">
        <v>403</v>
      </c>
      <c r="E1878" s="49" t="s">
        <v>7595</v>
      </c>
      <c r="F1878" s="49" t="s">
        <v>6316</v>
      </c>
      <c r="G1878" s="49" t="s">
        <v>3962</v>
      </c>
      <c r="H1878" s="49" t="s">
        <v>4285</v>
      </c>
      <c r="I1878" s="51" t="s">
        <v>7596</v>
      </c>
      <c r="J1878" s="49">
        <v>11</v>
      </c>
      <c r="K1878" s="49">
        <v>10000</v>
      </c>
      <c r="L1878" s="49">
        <f t="shared" si="174"/>
        <v>-172584</v>
      </c>
      <c r="N1878" s="52" t="s">
        <v>243</v>
      </c>
      <c r="P1878" s="49">
        <v>156421</v>
      </c>
      <c r="Q1878" s="49">
        <v>0</v>
      </c>
      <c r="R1878" s="49">
        <v>80000</v>
      </c>
      <c r="S1878" s="77">
        <f t="shared" si="175"/>
        <v>156421</v>
      </c>
      <c r="T1878" s="77">
        <f t="shared" si="176"/>
        <v>236421</v>
      </c>
      <c r="U1878" s="49">
        <v>182584</v>
      </c>
      <c r="V1878" s="49">
        <v>116853</v>
      </c>
      <c r="W1878" s="49">
        <v>116658</v>
      </c>
      <c r="X1878" s="49">
        <f t="shared" si="173"/>
        <v>-143016</v>
      </c>
      <c r="Y1878" s="49" t="s">
        <v>181</v>
      </c>
      <c r="Z1878" s="53">
        <v>3.6000000000000002E-4</v>
      </c>
      <c r="AB1878" s="53">
        <f t="shared" si="177"/>
        <v>-3.6000000000000002E-4</v>
      </c>
      <c r="AM1878" s="49" t="s">
        <v>3846</v>
      </c>
      <c r="AN1878" s="49" t="s">
        <v>4272</v>
      </c>
    </row>
    <row r="1879" spans="1:40" hidden="1" x14ac:dyDescent="0.2">
      <c r="A1879" s="49" t="s">
        <v>7597</v>
      </c>
      <c r="B1879" s="49" t="s">
        <v>7598</v>
      </c>
      <c r="C1879" s="50" t="s">
        <v>166</v>
      </c>
      <c r="D1879" s="49" t="s">
        <v>437</v>
      </c>
      <c r="E1879" s="49" t="s">
        <v>7599</v>
      </c>
      <c r="F1879" s="49" t="s">
        <v>6316</v>
      </c>
      <c r="G1879" s="49" t="s">
        <v>3962</v>
      </c>
      <c r="H1879" s="49" t="s">
        <v>4285</v>
      </c>
      <c r="I1879" s="51" t="s">
        <v>7600</v>
      </c>
      <c r="J1879" s="49">
        <v>11</v>
      </c>
      <c r="K1879" s="49">
        <v>10000</v>
      </c>
      <c r="L1879" s="49">
        <f t="shared" si="174"/>
        <v>-928</v>
      </c>
      <c r="N1879" s="52" t="s">
        <v>243</v>
      </c>
      <c r="P1879" s="49">
        <v>16982</v>
      </c>
      <c r="Q1879" s="49">
        <v>0</v>
      </c>
      <c r="R1879" s="49">
        <v>0</v>
      </c>
      <c r="S1879" s="77">
        <f t="shared" si="175"/>
        <v>16982</v>
      </c>
      <c r="T1879" s="77">
        <f t="shared" si="176"/>
        <v>16982</v>
      </c>
      <c r="U1879" s="49">
        <v>10928</v>
      </c>
      <c r="V1879" s="49">
        <v>7858</v>
      </c>
      <c r="W1879" s="49">
        <v>7977</v>
      </c>
      <c r="X1879" s="49">
        <f t="shared" si="173"/>
        <v>-1804</v>
      </c>
      <c r="Y1879" s="49" t="s">
        <v>181</v>
      </c>
      <c r="Z1879" s="53">
        <v>5.4000000000000001E-4</v>
      </c>
      <c r="AB1879" s="53">
        <f t="shared" si="177"/>
        <v>-5.4000000000000001E-4</v>
      </c>
      <c r="AM1879" s="49" t="s">
        <v>3846</v>
      </c>
      <c r="AN1879" s="49" t="s">
        <v>4272</v>
      </c>
    </row>
    <row r="1880" spans="1:40" hidden="1" x14ac:dyDescent="0.2">
      <c r="A1880" s="49" t="s">
        <v>7601</v>
      </c>
      <c r="B1880" s="49" t="s">
        <v>7602</v>
      </c>
      <c r="C1880" s="50" t="s">
        <v>166</v>
      </c>
      <c r="D1880" s="49" t="s">
        <v>437</v>
      </c>
      <c r="E1880" s="49" t="s">
        <v>7603</v>
      </c>
      <c r="F1880" s="49" t="s">
        <v>6316</v>
      </c>
      <c r="G1880" s="49" t="s">
        <v>3962</v>
      </c>
      <c r="H1880" s="49" t="s">
        <v>4285</v>
      </c>
      <c r="I1880" s="51" t="s">
        <v>7604</v>
      </c>
      <c r="J1880" s="49">
        <v>12</v>
      </c>
      <c r="K1880" s="49">
        <v>10000</v>
      </c>
      <c r="L1880" s="49">
        <f t="shared" si="174"/>
        <v>10000</v>
      </c>
      <c r="M1880" s="49">
        <f>L1880*Z1880</f>
        <v>6.1</v>
      </c>
      <c r="N1880" s="52" t="s">
        <v>243</v>
      </c>
      <c r="P1880" s="49">
        <v>0</v>
      </c>
      <c r="Q1880" s="49">
        <v>0</v>
      </c>
      <c r="R1880" s="49">
        <v>0</v>
      </c>
      <c r="S1880" s="77">
        <f t="shared" si="175"/>
        <v>0</v>
      </c>
      <c r="T1880" s="77">
        <f t="shared" si="176"/>
        <v>0</v>
      </c>
      <c r="U1880" s="49">
        <v>0</v>
      </c>
      <c r="V1880" s="49">
        <v>0</v>
      </c>
      <c r="W1880" s="49">
        <v>0</v>
      </c>
      <c r="X1880" s="49">
        <f t="shared" si="173"/>
        <v>0</v>
      </c>
      <c r="Y1880" s="49" t="s">
        <v>174</v>
      </c>
      <c r="Z1880" s="53">
        <v>6.0999999999999997E-4</v>
      </c>
      <c r="AB1880" s="53">
        <f t="shared" si="177"/>
        <v>-6.0999999999999997E-4</v>
      </c>
      <c r="AM1880" s="49" t="s">
        <v>3846</v>
      </c>
      <c r="AN1880" s="49" t="s">
        <v>4272</v>
      </c>
    </row>
    <row r="1881" spans="1:40" ht="60" hidden="1" x14ac:dyDescent="0.2">
      <c r="A1881" s="49" t="s">
        <v>7605</v>
      </c>
      <c r="B1881" s="49" t="s">
        <v>7606</v>
      </c>
      <c r="C1881" s="50" t="s">
        <v>166</v>
      </c>
      <c r="D1881" s="49" t="s">
        <v>437</v>
      </c>
      <c r="E1881" s="49" t="s">
        <v>7607</v>
      </c>
      <c r="F1881" s="49" t="s">
        <v>6316</v>
      </c>
      <c r="G1881" s="49" t="s">
        <v>3962</v>
      </c>
      <c r="H1881" s="49" t="s">
        <v>4285</v>
      </c>
      <c r="I1881" s="51" t="s">
        <v>7608</v>
      </c>
      <c r="J1881" s="49">
        <v>11</v>
      </c>
      <c r="K1881" s="49">
        <v>10000</v>
      </c>
      <c r="L1881" s="49">
        <f t="shared" si="174"/>
        <v>9490</v>
      </c>
      <c r="M1881" s="49">
        <f>L1881*Z1881</f>
        <v>6.6429999999999998</v>
      </c>
      <c r="N1881" s="52" t="s">
        <v>243</v>
      </c>
      <c r="O1881" s="52" t="s">
        <v>504</v>
      </c>
      <c r="P1881" s="49">
        <v>42806</v>
      </c>
      <c r="Q1881" s="49">
        <v>0</v>
      </c>
      <c r="R1881" s="49">
        <v>0</v>
      </c>
      <c r="S1881" s="77">
        <f t="shared" si="175"/>
        <v>42806</v>
      </c>
      <c r="T1881" s="77">
        <f t="shared" si="176"/>
        <v>42806</v>
      </c>
      <c r="U1881" s="49">
        <v>510</v>
      </c>
      <c r="V1881" s="49">
        <v>108</v>
      </c>
      <c r="W1881" s="49">
        <v>108</v>
      </c>
      <c r="X1881" s="49">
        <f t="shared" si="173"/>
        <v>42188</v>
      </c>
      <c r="Y1881" s="49" t="s">
        <v>190</v>
      </c>
      <c r="Z1881" s="53">
        <v>6.9999999999999999E-4</v>
      </c>
      <c r="AB1881" s="53">
        <f t="shared" si="177"/>
        <v>-6.9999999999999999E-4</v>
      </c>
      <c r="AM1881" s="49" t="s">
        <v>3846</v>
      </c>
      <c r="AN1881" s="49" t="s">
        <v>4272</v>
      </c>
    </row>
    <row r="1882" spans="1:40" hidden="1" x14ac:dyDescent="0.2">
      <c r="A1882" s="49" t="s">
        <v>7609</v>
      </c>
      <c r="B1882" s="49" t="s">
        <v>7610</v>
      </c>
      <c r="C1882" s="50" t="s">
        <v>166</v>
      </c>
      <c r="D1882" s="49" t="s">
        <v>437</v>
      </c>
      <c r="E1882" s="49" t="s">
        <v>7611</v>
      </c>
      <c r="F1882" s="49" t="s">
        <v>6316</v>
      </c>
      <c r="G1882" s="49" t="s">
        <v>3962</v>
      </c>
      <c r="H1882" s="49" t="s">
        <v>4285</v>
      </c>
      <c r="I1882" s="51" t="s">
        <v>7612</v>
      </c>
      <c r="J1882" s="49">
        <v>11</v>
      </c>
      <c r="K1882" s="49">
        <v>10000</v>
      </c>
      <c r="L1882" s="49">
        <f t="shared" si="174"/>
        <v>7253</v>
      </c>
      <c r="M1882" s="49">
        <f>L1882*Z1882</f>
        <v>7.3255300000000005</v>
      </c>
      <c r="N1882" s="52" t="s">
        <v>243</v>
      </c>
      <c r="P1882" s="49">
        <v>17352</v>
      </c>
      <c r="Q1882" s="49">
        <v>0</v>
      </c>
      <c r="R1882" s="49">
        <v>0</v>
      </c>
      <c r="S1882" s="77">
        <f t="shared" si="175"/>
        <v>17352</v>
      </c>
      <c r="T1882" s="77">
        <f t="shared" si="176"/>
        <v>17352</v>
      </c>
      <c r="U1882" s="49">
        <v>2747</v>
      </c>
      <c r="V1882" s="49">
        <v>1935</v>
      </c>
      <c r="W1882" s="49">
        <v>1935</v>
      </c>
      <c r="X1882" s="49">
        <f t="shared" si="173"/>
        <v>12670</v>
      </c>
      <c r="Y1882" s="49" t="s">
        <v>190</v>
      </c>
      <c r="Z1882" s="53">
        <v>1.01E-3</v>
      </c>
      <c r="AB1882" s="53">
        <f t="shared" si="177"/>
        <v>-1.01E-3</v>
      </c>
      <c r="AM1882" s="49" t="s">
        <v>3846</v>
      </c>
      <c r="AN1882" s="49" t="s">
        <v>4272</v>
      </c>
    </row>
    <row r="1883" spans="1:40" hidden="1" x14ac:dyDescent="0.2">
      <c r="A1883" s="49" t="s">
        <v>7613</v>
      </c>
      <c r="B1883" s="49" t="s">
        <v>7614</v>
      </c>
      <c r="C1883" s="50" t="s">
        <v>166</v>
      </c>
      <c r="D1883" s="49" t="s">
        <v>403</v>
      </c>
      <c r="E1883" s="49" t="s">
        <v>7615</v>
      </c>
      <c r="F1883" s="49" t="s">
        <v>6316</v>
      </c>
      <c r="G1883" s="49" t="s">
        <v>3962</v>
      </c>
      <c r="H1883" s="49" t="s">
        <v>4285</v>
      </c>
      <c r="I1883" s="51" t="s">
        <v>7616</v>
      </c>
      <c r="J1883" s="49">
        <v>11</v>
      </c>
      <c r="K1883" s="49">
        <v>10000</v>
      </c>
      <c r="L1883" s="49">
        <f t="shared" si="174"/>
        <v>-4417</v>
      </c>
      <c r="N1883" s="52" t="s">
        <v>243</v>
      </c>
      <c r="P1883" s="49">
        <v>12707</v>
      </c>
      <c r="Q1883" s="49">
        <v>0</v>
      </c>
      <c r="R1883" s="49">
        <v>10000</v>
      </c>
      <c r="S1883" s="77">
        <f t="shared" si="175"/>
        <v>12707</v>
      </c>
      <c r="T1883" s="77">
        <f t="shared" si="176"/>
        <v>22707</v>
      </c>
      <c r="U1883" s="49">
        <v>14417</v>
      </c>
      <c r="V1883" s="49">
        <v>5750</v>
      </c>
      <c r="W1883" s="49">
        <v>5939</v>
      </c>
      <c r="X1883" s="49">
        <f t="shared" si="173"/>
        <v>-7460</v>
      </c>
      <c r="Y1883" s="49" t="s">
        <v>181</v>
      </c>
      <c r="Z1883" s="53">
        <v>1.98E-3</v>
      </c>
      <c r="AB1883" s="53">
        <f t="shared" si="177"/>
        <v>-1.98E-3</v>
      </c>
      <c r="AM1883" s="49" t="s">
        <v>3846</v>
      </c>
      <c r="AN1883" s="49" t="s">
        <v>4272</v>
      </c>
    </row>
    <row r="1884" spans="1:40" ht="60" hidden="1" x14ac:dyDescent="0.2">
      <c r="A1884" s="49" t="s">
        <v>7617</v>
      </c>
      <c r="B1884" s="49" t="s">
        <v>7618</v>
      </c>
      <c r="C1884" s="50" t="s">
        <v>166</v>
      </c>
      <c r="D1884" s="49" t="s">
        <v>437</v>
      </c>
      <c r="E1884" s="49" t="s">
        <v>7619</v>
      </c>
      <c r="F1884" s="49" t="s">
        <v>6316</v>
      </c>
      <c r="G1884" s="49" t="s">
        <v>3962</v>
      </c>
      <c r="H1884" s="49" t="s">
        <v>6461</v>
      </c>
      <c r="I1884" s="51" t="s">
        <v>7620</v>
      </c>
      <c r="J1884" s="49">
        <v>16</v>
      </c>
      <c r="K1884" s="49">
        <v>10000</v>
      </c>
      <c r="L1884" s="49">
        <f t="shared" si="174"/>
        <v>9700</v>
      </c>
      <c r="M1884" s="49">
        <f>L1884*Z1884</f>
        <v>19.206</v>
      </c>
      <c r="N1884" s="52" t="s">
        <v>243</v>
      </c>
      <c r="O1884" s="52" t="s">
        <v>504</v>
      </c>
      <c r="P1884" s="49">
        <v>13031</v>
      </c>
      <c r="Q1884" s="49">
        <v>0</v>
      </c>
      <c r="R1884" s="49">
        <v>0</v>
      </c>
      <c r="S1884" s="77">
        <f t="shared" si="175"/>
        <v>13031</v>
      </c>
      <c r="T1884" s="77">
        <f t="shared" si="176"/>
        <v>13031</v>
      </c>
      <c r="U1884" s="49">
        <v>300</v>
      </c>
      <c r="V1884" s="49">
        <v>156</v>
      </c>
      <c r="W1884" s="49">
        <v>156</v>
      </c>
      <c r="X1884" s="49">
        <f t="shared" si="173"/>
        <v>12575</v>
      </c>
      <c r="Y1884" s="49" t="s">
        <v>190</v>
      </c>
      <c r="Z1884" s="53">
        <v>1.98E-3</v>
      </c>
      <c r="AB1884" s="53">
        <f t="shared" si="177"/>
        <v>-1.98E-3</v>
      </c>
      <c r="AM1884" s="49" t="s">
        <v>3846</v>
      </c>
      <c r="AN1884" s="49" t="s">
        <v>4272</v>
      </c>
    </row>
    <row r="1885" spans="1:40" hidden="1" x14ac:dyDescent="0.2">
      <c r="A1885" s="49" t="s">
        <v>7621</v>
      </c>
      <c r="B1885" s="49" t="s">
        <v>7622</v>
      </c>
      <c r="C1885" s="50" t="s">
        <v>166</v>
      </c>
      <c r="D1885" s="49" t="s">
        <v>403</v>
      </c>
      <c r="E1885" s="49" t="s">
        <v>7623</v>
      </c>
      <c r="F1885" s="49" t="s">
        <v>6316</v>
      </c>
      <c r="G1885" s="49" t="s">
        <v>3962</v>
      </c>
      <c r="H1885" s="49" t="s">
        <v>4285</v>
      </c>
      <c r="I1885" s="51" t="s">
        <v>7624</v>
      </c>
      <c r="J1885" s="49">
        <v>11</v>
      </c>
      <c r="K1885" s="49">
        <v>10000</v>
      </c>
      <c r="L1885" s="49">
        <f t="shared" si="174"/>
        <v>9832</v>
      </c>
      <c r="M1885" s="49">
        <f>L1885*Z1885</f>
        <v>3.5395200000000004</v>
      </c>
      <c r="N1885" s="52" t="s">
        <v>243</v>
      </c>
      <c r="P1885" s="49">
        <v>9182</v>
      </c>
      <c r="Q1885" s="49">
        <v>0</v>
      </c>
      <c r="R1885" s="49">
        <v>0</v>
      </c>
      <c r="S1885" s="77">
        <f t="shared" si="175"/>
        <v>9182</v>
      </c>
      <c r="T1885" s="77">
        <f t="shared" si="176"/>
        <v>9182</v>
      </c>
      <c r="U1885" s="49">
        <v>168</v>
      </c>
      <c r="V1885" s="49">
        <v>164</v>
      </c>
      <c r="W1885" s="49">
        <v>149</v>
      </c>
      <c r="X1885" s="49">
        <f t="shared" si="173"/>
        <v>8850</v>
      </c>
      <c r="Y1885" s="49" t="s">
        <v>190</v>
      </c>
      <c r="Z1885" s="53">
        <v>3.6000000000000002E-4</v>
      </c>
      <c r="AB1885" s="53">
        <f t="shared" si="177"/>
        <v>-3.6000000000000002E-4</v>
      </c>
      <c r="AM1885" s="49" t="s">
        <v>3846</v>
      </c>
      <c r="AN1885" s="49" t="s">
        <v>4272</v>
      </c>
    </row>
    <row r="1886" spans="1:40" hidden="1" x14ac:dyDescent="0.2">
      <c r="A1886" s="49" t="s">
        <v>7625</v>
      </c>
      <c r="B1886" s="49" t="s">
        <v>7626</v>
      </c>
      <c r="C1886" s="50" t="s">
        <v>166</v>
      </c>
      <c r="D1886" s="49" t="s">
        <v>2310</v>
      </c>
      <c r="E1886" s="49" t="s">
        <v>7627</v>
      </c>
      <c r="F1886" s="49" t="s">
        <v>6316</v>
      </c>
      <c r="G1886" s="49" t="s">
        <v>3962</v>
      </c>
      <c r="H1886" s="49" t="s">
        <v>4285</v>
      </c>
      <c r="I1886" s="51" t="s">
        <v>7628</v>
      </c>
      <c r="J1886" s="49">
        <v>11</v>
      </c>
      <c r="K1886" s="49">
        <v>10000</v>
      </c>
      <c r="L1886" s="49">
        <f t="shared" si="174"/>
        <v>10000</v>
      </c>
      <c r="M1886" s="49">
        <f>L1886*Z1886</f>
        <v>7</v>
      </c>
      <c r="N1886" s="52" t="s">
        <v>243</v>
      </c>
      <c r="P1886" s="49">
        <v>0</v>
      </c>
      <c r="Q1886" s="49">
        <v>0</v>
      </c>
      <c r="R1886" s="49">
        <v>0</v>
      </c>
      <c r="S1886" s="77">
        <f t="shared" si="175"/>
        <v>0</v>
      </c>
      <c r="T1886" s="77">
        <f t="shared" si="176"/>
        <v>0</v>
      </c>
      <c r="U1886" s="49">
        <v>0</v>
      </c>
      <c r="V1886" s="49">
        <v>0</v>
      </c>
      <c r="W1886" s="49">
        <v>0</v>
      </c>
      <c r="X1886" s="49">
        <f t="shared" si="173"/>
        <v>0</v>
      </c>
      <c r="Y1886" s="49" t="s">
        <v>174</v>
      </c>
      <c r="Z1886" s="53">
        <v>6.9999999999999999E-4</v>
      </c>
      <c r="AB1886" s="53">
        <f t="shared" si="177"/>
        <v>-6.9999999999999999E-4</v>
      </c>
      <c r="AM1886" s="49" t="s">
        <v>3846</v>
      </c>
      <c r="AN1886" s="49" t="s">
        <v>4272</v>
      </c>
    </row>
    <row r="1887" spans="1:40" hidden="1" x14ac:dyDescent="0.2">
      <c r="A1887" s="49" t="s">
        <v>7629</v>
      </c>
      <c r="B1887" s="49" t="s">
        <v>7630</v>
      </c>
      <c r="C1887" s="50" t="s">
        <v>166</v>
      </c>
      <c r="D1887" s="49" t="s">
        <v>437</v>
      </c>
      <c r="E1887" s="49" t="s">
        <v>7631</v>
      </c>
      <c r="F1887" s="49" t="s">
        <v>6316</v>
      </c>
      <c r="G1887" s="49" t="s">
        <v>3962</v>
      </c>
      <c r="H1887" s="49" t="s">
        <v>6461</v>
      </c>
      <c r="I1887" s="51" t="s">
        <v>7632</v>
      </c>
      <c r="J1887" s="49">
        <v>16</v>
      </c>
      <c r="K1887" s="49">
        <v>10000</v>
      </c>
      <c r="L1887" s="49">
        <f t="shared" si="174"/>
        <v>8087</v>
      </c>
      <c r="M1887" s="49">
        <f>L1887*Z1887</f>
        <v>15.688780000000001</v>
      </c>
      <c r="N1887" s="52" t="s">
        <v>243</v>
      </c>
      <c r="P1887" s="49">
        <v>8872</v>
      </c>
      <c r="Q1887" s="49">
        <v>0</v>
      </c>
      <c r="R1887" s="49">
        <v>0</v>
      </c>
      <c r="S1887" s="77">
        <f t="shared" si="175"/>
        <v>8872</v>
      </c>
      <c r="T1887" s="77">
        <f t="shared" si="176"/>
        <v>8872</v>
      </c>
      <c r="U1887" s="49">
        <v>1913</v>
      </c>
      <c r="V1887" s="49">
        <v>132</v>
      </c>
      <c r="W1887" s="49">
        <v>132</v>
      </c>
      <c r="X1887" s="49">
        <f t="shared" si="173"/>
        <v>6827</v>
      </c>
      <c r="Y1887" s="49" t="s">
        <v>190</v>
      </c>
      <c r="Z1887" s="53">
        <v>1.9400000000000001E-3</v>
      </c>
      <c r="AB1887" s="53">
        <f t="shared" si="177"/>
        <v>-1.9400000000000001E-3</v>
      </c>
      <c r="AM1887" s="49" t="s">
        <v>3846</v>
      </c>
      <c r="AN1887" s="49" t="s">
        <v>4272</v>
      </c>
    </row>
    <row r="1888" spans="1:40" hidden="1" x14ac:dyDescent="0.2">
      <c r="A1888" s="49" t="s">
        <v>7633</v>
      </c>
      <c r="B1888" s="49" t="s">
        <v>7634</v>
      </c>
      <c r="C1888" s="50" t="s">
        <v>166</v>
      </c>
      <c r="D1888" s="49" t="s">
        <v>403</v>
      </c>
      <c r="E1888" s="49" t="s">
        <v>7635</v>
      </c>
      <c r="F1888" s="49" t="s">
        <v>6316</v>
      </c>
      <c r="G1888" s="49" t="s">
        <v>3962</v>
      </c>
      <c r="H1888" s="49" t="s">
        <v>4285</v>
      </c>
      <c r="I1888" s="51" t="s">
        <v>7636</v>
      </c>
      <c r="J1888" s="49">
        <v>11</v>
      </c>
      <c r="K1888" s="49">
        <v>10000</v>
      </c>
      <c r="L1888" s="49">
        <f t="shared" si="174"/>
        <v>-10114</v>
      </c>
      <c r="N1888" s="52" t="s">
        <v>243</v>
      </c>
      <c r="P1888" s="49">
        <v>55162</v>
      </c>
      <c r="Q1888" s="49">
        <v>0</v>
      </c>
      <c r="R1888" s="49">
        <v>0</v>
      </c>
      <c r="S1888" s="77">
        <f t="shared" si="175"/>
        <v>55162</v>
      </c>
      <c r="T1888" s="77">
        <f t="shared" si="176"/>
        <v>55162</v>
      </c>
      <c r="U1888" s="49">
        <v>20114</v>
      </c>
      <c r="V1888" s="49">
        <v>12189</v>
      </c>
      <c r="W1888" s="49">
        <v>13244</v>
      </c>
      <c r="X1888" s="49">
        <f t="shared" si="173"/>
        <v>22859</v>
      </c>
      <c r="Y1888" s="49" t="s">
        <v>190</v>
      </c>
      <c r="Z1888" s="53">
        <v>1.01E-3</v>
      </c>
      <c r="AB1888" s="53">
        <f t="shared" si="177"/>
        <v>-1.01E-3</v>
      </c>
      <c r="AM1888" s="49" t="s">
        <v>3846</v>
      </c>
      <c r="AN1888" s="49" t="s">
        <v>4272</v>
      </c>
    </row>
    <row r="1889" spans="1:40" hidden="1" x14ac:dyDescent="0.2">
      <c r="A1889" s="49" t="s">
        <v>7637</v>
      </c>
      <c r="B1889" s="49" t="s">
        <v>7638</v>
      </c>
      <c r="C1889" s="50" t="s">
        <v>166</v>
      </c>
      <c r="D1889" s="49" t="s">
        <v>403</v>
      </c>
      <c r="E1889" s="49" t="s">
        <v>7332</v>
      </c>
      <c r="F1889" s="49" t="s">
        <v>6316</v>
      </c>
      <c r="G1889" s="49" t="s">
        <v>3962</v>
      </c>
      <c r="H1889" s="49" t="s">
        <v>4285</v>
      </c>
      <c r="I1889" s="51" t="s">
        <v>7333</v>
      </c>
      <c r="J1889" s="49">
        <v>11</v>
      </c>
      <c r="K1889" s="49">
        <v>10000</v>
      </c>
      <c r="L1889" s="49">
        <f t="shared" si="174"/>
        <v>7099</v>
      </c>
      <c r="M1889" s="49">
        <f>L1889*Z1889</f>
        <v>4.9692999999999996</v>
      </c>
      <c r="N1889" s="52" t="s">
        <v>243</v>
      </c>
      <c r="P1889" s="49">
        <v>6694</v>
      </c>
      <c r="Q1889" s="49">
        <v>0</v>
      </c>
      <c r="R1889" s="49">
        <v>0</v>
      </c>
      <c r="S1889" s="77">
        <f t="shared" si="175"/>
        <v>6694</v>
      </c>
      <c r="T1889" s="77">
        <f t="shared" si="176"/>
        <v>6694</v>
      </c>
      <c r="U1889" s="49">
        <v>2901</v>
      </c>
      <c r="V1889" s="49">
        <v>1404</v>
      </c>
      <c r="W1889" s="49">
        <v>972</v>
      </c>
      <c r="X1889" s="49">
        <f t="shared" si="173"/>
        <v>2389</v>
      </c>
      <c r="Y1889" s="49" t="s">
        <v>190</v>
      </c>
      <c r="Z1889" s="53">
        <v>6.9999999999999999E-4</v>
      </c>
      <c r="AB1889" s="53">
        <f t="shared" si="177"/>
        <v>-6.9999999999999999E-4</v>
      </c>
      <c r="AM1889" s="49" t="s">
        <v>3846</v>
      </c>
      <c r="AN1889" s="49" t="s">
        <v>4272</v>
      </c>
    </row>
    <row r="1890" spans="1:40" hidden="1" x14ac:dyDescent="0.2">
      <c r="A1890" s="49" t="s">
        <v>7639</v>
      </c>
      <c r="B1890" s="49" t="s">
        <v>7640</v>
      </c>
      <c r="C1890" s="50" t="s">
        <v>166</v>
      </c>
      <c r="D1890" s="49" t="s">
        <v>2310</v>
      </c>
      <c r="E1890" s="49" t="s">
        <v>7641</v>
      </c>
      <c r="F1890" s="49" t="s">
        <v>6316</v>
      </c>
      <c r="G1890" s="49" t="s">
        <v>3962</v>
      </c>
      <c r="H1890" s="49" t="s">
        <v>4285</v>
      </c>
      <c r="I1890" s="51" t="s">
        <v>7642</v>
      </c>
      <c r="J1890" s="49">
        <v>15</v>
      </c>
      <c r="K1890" s="49">
        <v>10000</v>
      </c>
      <c r="L1890" s="49">
        <f t="shared" si="174"/>
        <v>10000</v>
      </c>
      <c r="M1890" s="49">
        <f>L1890*Z1890</f>
        <v>74.5</v>
      </c>
      <c r="N1890" s="52" t="s">
        <v>243</v>
      </c>
      <c r="P1890" s="49">
        <v>0</v>
      </c>
      <c r="Q1890" s="49">
        <v>0</v>
      </c>
      <c r="R1890" s="49">
        <v>0</v>
      </c>
      <c r="S1890" s="77">
        <f t="shared" si="175"/>
        <v>0</v>
      </c>
      <c r="T1890" s="77">
        <f t="shared" si="176"/>
        <v>0</v>
      </c>
      <c r="U1890" s="49">
        <v>0</v>
      </c>
      <c r="V1890" s="49">
        <v>0</v>
      </c>
      <c r="W1890" s="49">
        <v>0</v>
      </c>
      <c r="X1890" s="49">
        <f t="shared" si="173"/>
        <v>0</v>
      </c>
      <c r="Y1890" s="49" t="s">
        <v>174</v>
      </c>
      <c r="Z1890" s="53">
        <v>7.45E-3</v>
      </c>
      <c r="AB1890" s="53">
        <f t="shared" si="177"/>
        <v>-7.45E-3</v>
      </c>
      <c r="AM1890" s="49" t="s">
        <v>3846</v>
      </c>
      <c r="AN1890" s="49" t="s">
        <v>4272</v>
      </c>
    </row>
    <row r="1891" spans="1:40" hidden="1" x14ac:dyDescent="0.2">
      <c r="A1891" s="49" t="s">
        <v>7643</v>
      </c>
      <c r="B1891" s="49" t="s">
        <v>7644</v>
      </c>
      <c r="C1891" s="50" t="s">
        <v>166</v>
      </c>
      <c r="D1891" s="49" t="s">
        <v>437</v>
      </c>
      <c r="E1891" s="49" t="s">
        <v>7645</v>
      </c>
      <c r="F1891" s="49" t="s">
        <v>6316</v>
      </c>
      <c r="G1891" s="49" t="s">
        <v>3962</v>
      </c>
      <c r="H1891" s="49" t="s">
        <v>4285</v>
      </c>
      <c r="I1891" s="51" t="s">
        <v>7646</v>
      </c>
      <c r="J1891" s="49">
        <v>11</v>
      </c>
      <c r="K1891" s="49">
        <v>10000</v>
      </c>
      <c r="L1891" s="49">
        <f t="shared" si="174"/>
        <v>-15434</v>
      </c>
      <c r="N1891" s="52" t="s">
        <v>243</v>
      </c>
      <c r="P1891" s="49">
        <v>21684</v>
      </c>
      <c r="Q1891" s="49">
        <v>10000</v>
      </c>
      <c r="R1891" s="49">
        <v>0</v>
      </c>
      <c r="S1891" s="77">
        <f t="shared" si="175"/>
        <v>31684</v>
      </c>
      <c r="T1891" s="77">
        <f t="shared" si="176"/>
        <v>31684</v>
      </c>
      <c r="U1891" s="49">
        <v>25434</v>
      </c>
      <c r="V1891" s="49">
        <v>11694</v>
      </c>
      <c r="W1891" s="49">
        <v>13909</v>
      </c>
      <c r="X1891" s="49">
        <f t="shared" si="173"/>
        <v>-15444</v>
      </c>
      <c r="Y1891" s="49" t="s">
        <v>181</v>
      </c>
      <c r="Z1891" s="53">
        <v>3.6000000000000002E-4</v>
      </c>
      <c r="AB1891" s="53">
        <f t="shared" si="177"/>
        <v>-3.6000000000000002E-4</v>
      </c>
      <c r="AM1891" s="49" t="s">
        <v>3846</v>
      </c>
      <c r="AN1891" s="49" t="s">
        <v>4272</v>
      </c>
    </row>
    <row r="1892" spans="1:40" hidden="1" x14ac:dyDescent="0.2">
      <c r="A1892" s="49" t="s">
        <v>7647</v>
      </c>
      <c r="B1892" s="49" t="s">
        <v>7648</v>
      </c>
      <c r="C1892" s="50" t="s">
        <v>166</v>
      </c>
      <c r="D1892" s="49" t="s">
        <v>403</v>
      </c>
      <c r="E1892" s="49" t="s">
        <v>7649</v>
      </c>
      <c r="F1892" s="49" t="s">
        <v>6316</v>
      </c>
      <c r="G1892" s="49" t="s">
        <v>3962</v>
      </c>
      <c r="H1892" s="49" t="s">
        <v>4285</v>
      </c>
      <c r="I1892" s="51" t="s">
        <v>7650</v>
      </c>
      <c r="J1892" s="49">
        <v>11</v>
      </c>
      <c r="K1892" s="49">
        <v>10000</v>
      </c>
      <c r="L1892" s="49">
        <f t="shared" si="174"/>
        <v>-14453</v>
      </c>
      <c r="N1892" s="52" t="s">
        <v>243</v>
      </c>
      <c r="P1892" s="49">
        <v>12323</v>
      </c>
      <c r="Q1892" s="49">
        <v>0</v>
      </c>
      <c r="R1892" s="49">
        <v>12475</v>
      </c>
      <c r="S1892" s="77">
        <f t="shared" si="175"/>
        <v>12323</v>
      </c>
      <c r="T1892" s="77">
        <f t="shared" si="176"/>
        <v>24798</v>
      </c>
      <c r="U1892" s="49">
        <v>24453</v>
      </c>
      <c r="V1892" s="49">
        <v>10851</v>
      </c>
      <c r="W1892" s="49">
        <v>12435</v>
      </c>
      <c r="X1892" s="49">
        <f t="shared" si="173"/>
        <v>-22981</v>
      </c>
      <c r="Y1892" s="49" t="s">
        <v>181</v>
      </c>
      <c r="Z1892" s="53">
        <v>3.6000000000000002E-4</v>
      </c>
      <c r="AB1892" s="53">
        <f t="shared" si="177"/>
        <v>-3.6000000000000002E-4</v>
      </c>
      <c r="AM1892" s="49" t="s">
        <v>3846</v>
      </c>
      <c r="AN1892" s="49" t="s">
        <v>4272</v>
      </c>
    </row>
    <row r="1893" spans="1:40" hidden="1" x14ac:dyDescent="0.2">
      <c r="A1893" s="49" t="s">
        <v>7651</v>
      </c>
      <c r="B1893" s="49" t="s">
        <v>7652</v>
      </c>
      <c r="C1893" s="50" t="s">
        <v>166</v>
      </c>
      <c r="D1893" s="49" t="s">
        <v>403</v>
      </c>
      <c r="E1893" s="49" t="s">
        <v>7653</v>
      </c>
      <c r="F1893" s="49" t="s">
        <v>6316</v>
      </c>
      <c r="G1893" s="49" t="s">
        <v>3962</v>
      </c>
      <c r="H1893" s="49" t="s">
        <v>4285</v>
      </c>
      <c r="I1893" s="51" t="s">
        <v>7654</v>
      </c>
      <c r="J1893" s="49">
        <v>11</v>
      </c>
      <c r="K1893" s="49">
        <v>10000</v>
      </c>
      <c r="L1893" s="49">
        <f t="shared" si="174"/>
        <v>8238</v>
      </c>
      <c r="M1893" s="82"/>
      <c r="N1893" s="52" t="s">
        <v>243</v>
      </c>
      <c r="P1893" s="49">
        <v>1187</v>
      </c>
      <c r="Q1893" s="49">
        <v>0</v>
      </c>
      <c r="R1893" s="49">
        <v>10000</v>
      </c>
      <c r="S1893" s="77">
        <f t="shared" si="175"/>
        <v>1187</v>
      </c>
      <c r="T1893" s="77">
        <f t="shared" si="176"/>
        <v>11187</v>
      </c>
      <c r="U1893" s="49">
        <v>1762</v>
      </c>
      <c r="V1893" s="49">
        <v>780</v>
      </c>
      <c r="W1893" s="49">
        <v>847</v>
      </c>
      <c r="X1893" s="49">
        <f t="shared" si="173"/>
        <v>-1355</v>
      </c>
      <c r="Y1893" s="49" t="s">
        <v>181</v>
      </c>
      <c r="Z1893" s="53">
        <v>2.97E-3</v>
      </c>
      <c r="AB1893" s="53">
        <f t="shared" si="177"/>
        <v>-2.97E-3</v>
      </c>
      <c r="AM1893" s="49" t="s">
        <v>3846</v>
      </c>
      <c r="AN1893" s="49" t="s">
        <v>4272</v>
      </c>
    </row>
    <row r="1894" spans="1:40" hidden="1" x14ac:dyDescent="0.2">
      <c r="A1894" s="49" t="s">
        <v>7655</v>
      </c>
      <c r="B1894" s="49" t="s">
        <v>7656</v>
      </c>
      <c r="C1894" s="50" t="s">
        <v>166</v>
      </c>
      <c r="D1894" s="49" t="s">
        <v>403</v>
      </c>
      <c r="E1894" s="49" t="s">
        <v>7657</v>
      </c>
      <c r="F1894" s="49" t="s">
        <v>6316</v>
      </c>
      <c r="G1894" s="49" t="s">
        <v>3962</v>
      </c>
      <c r="H1894" s="49" t="s">
        <v>4285</v>
      </c>
      <c r="I1894" s="51" t="s">
        <v>7658</v>
      </c>
      <c r="J1894" s="49">
        <v>11</v>
      </c>
      <c r="K1894" s="49">
        <v>10000</v>
      </c>
      <c r="L1894" s="49">
        <f t="shared" si="174"/>
        <v>-37464</v>
      </c>
      <c r="N1894" s="52" t="s">
        <v>243</v>
      </c>
      <c r="P1894" s="49">
        <v>30678</v>
      </c>
      <c r="Q1894" s="49">
        <v>0</v>
      </c>
      <c r="R1894" s="49">
        <v>20000</v>
      </c>
      <c r="S1894" s="77">
        <f t="shared" si="175"/>
        <v>30678</v>
      </c>
      <c r="T1894" s="77">
        <f t="shared" si="176"/>
        <v>50678</v>
      </c>
      <c r="U1894" s="49">
        <v>47464</v>
      </c>
      <c r="V1894" s="49">
        <v>26316</v>
      </c>
      <c r="W1894" s="49">
        <v>26191</v>
      </c>
      <c r="X1894" s="49">
        <f t="shared" si="173"/>
        <v>-43102</v>
      </c>
      <c r="Y1894" s="49" t="s">
        <v>181</v>
      </c>
      <c r="Z1894" s="53">
        <v>2.3999999999999998E-3</v>
      </c>
      <c r="AB1894" s="53">
        <f t="shared" si="177"/>
        <v>-2.3999999999999998E-3</v>
      </c>
      <c r="AM1894" s="49" t="s">
        <v>3846</v>
      </c>
      <c r="AN1894" s="49" t="s">
        <v>4272</v>
      </c>
    </row>
    <row r="1895" spans="1:40" hidden="1" x14ac:dyDescent="0.2">
      <c r="A1895" s="49" t="s">
        <v>7659</v>
      </c>
      <c r="B1895" s="49" t="s">
        <v>7660</v>
      </c>
      <c r="C1895" s="50" t="s">
        <v>166</v>
      </c>
      <c r="D1895" s="49" t="s">
        <v>437</v>
      </c>
      <c r="E1895" s="49" t="s">
        <v>7661</v>
      </c>
      <c r="F1895" s="49" t="s">
        <v>6316</v>
      </c>
      <c r="G1895" s="49" t="s">
        <v>3962</v>
      </c>
      <c r="H1895" s="49" t="s">
        <v>4285</v>
      </c>
      <c r="I1895" s="51" t="s">
        <v>7662</v>
      </c>
      <c r="J1895" s="49">
        <v>11</v>
      </c>
      <c r="K1895" s="49">
        <v>10000</v>
      </c>
      <c r="L1895" s="49">
        <f t="shared" si="174"/>
        <v>9832</v>
      </c>
      <c r="M1895" s="49">
        <f>L1895*Z1895</f>
        <v>17.500959999999999</v>
      </c>
      <c r="N1895" s="52" t="s">
        <v>243</v>
      </c>
      <c r="P1895" s="49">
        <v>4312</v>
      </c>
      <c r="Q1895" s="49">
        <v>0</v>
      </c>
      <c r="R1895" s="49">
        <v>0</v>
      </c>
      <c r="S1895" s="77">
        <f t="shared" si="175"/>
        <v>4312</v>
      </c>
      <c r="T1895" s="77">
        <f t="shared" si="176"/>
        <v>4312</v>
      </c>
      <c r="U1895" s="49">
        <v>168</v>
      </c>
      <c r="V1895" s="49">
        <v>0</v>
      </c>
      <c r="W1895" s="49">
        <v>0</v>
      </c>
      <c r="X1895" s="49">
        <f t="shared" si="173"/>
        <v>4144</v>
      </c>
      <c r="Y1895" s="49" t="s">
        <v>190</v>
      </c>
      <c r="Z1895" s="53">
        <v>1.7799999999999999E-3</v>
      </c>
      <c r="AB1895" s="53">
        <f t="shared" si="177"/>
        <v>-1.7799999999999999E-3</v>
      </c>
      <c r="AM1895" s="49" t="s">
        <v>3846</v>
      </c>
      <c r="AN1895" s="49" t="s">
        <v>4272</v>
      </c>
    </row>
    <row r="1896" spans="1:40" hidden="1" x14ac:dyDescent="0.2">
      <c r="A1896" s="49" t="s">
        <v>7663</v>
      </c>
      <c r="B1896" s="49" t="s">
        <v>7664</v>
      </c>
      <c r="C1896" s="50" t="s">
        <v>166</v>
      </c>
      <c r="D1896" s="49" t="s">
        <v>437</v>
      </c>
      <c r="E1896" s="49" t="s">
        <v>7665</v>
      </c>
      <c r="F1896" s="49" t="s">
        <v>6316</v>
      </c>
      <c r="G1896" s="49" t="s">
        <v>3962</v>
      </c>
      <c r="H1896" s="49" t="s">
        <v>4270</v>
      </c>
      <c r="I1896" s="51" t="s">
        <v>7666</v>
      </c>
      <c r="J1896" s="49">
        <v>20</v>
      </c>
      <c r="K1896" s="49">
        <v>5000</v>
      </c>
      <c r="L1896" s="49">
        <f t="shared" si="174"/>
        <v>3647</v>
      </c>
      <c r="M1896" s="82"/>
      <c r="N1896" s="52" t="s">
        <v>243</v>
      </c>
      <c r="P1896" s="49">
        <v>1532</v>
      </c>
      <c r="Q1896" s="49">
        <v>5000</v>
      </c>
      <c r="R1896" s="49">
        <v>0</v>
      </c>
      <c r="S1896" s="77">
        <f t="shared" si="175"/>
        <v>6532</v>
      </c>
      <c r="T1896" s="77">
        <f t="shared" si="176"/>
        <v>6532</v>
      </c>
      <c r="U1896" s="49">
        <v>1353</v>
      </c>
      <c r="V1896" s="49">
        <v>645</v>
      </c>
      <c r="W1896" s="49">
        <v>645</v>
      </c>
      <c r="X1896" s="49">
        <f t="shared" si="173"/>
        <v>-466</v>
      </c>
      <c r="Y1896" s="49" t="s">
        <v>181</v>
      </c>
      <c r="Z1896" s="53">
        <v>6.8610000000000004E-2</v>
      </c>
      <c r="AB1896" s="53">
        <f t="shared" si="177"/>
        <v>-6.8610000000000004E-2</v>
      </c>
      <c r="AM1896" s="49" t="s">
        <v>3846</v>
      </c>
      <c r="AN1896" s="49" t="s">
        <v>4272</v>
      </c>
    </row>
    <row r="1897" spans="1:40" ht="60" hidden="1" x14ac:dyDescent="0.2">
      <c r="A1897" s="49" t="s">
        <v>7667</v>
      </c>
      <c r="B1897" s="49" t="s">
        <v>7668</v>
      </c>
      <c r="C1897" s="50" t="s">
        <v>166</v>
      </c>
      <c r="D1897" s="49" t="s">
        <v>403</v>
      </c>
      <c r="E1897" s="49" t="s">
        <v>7669</v>
      </c>
      <c r="F1897" s="49" t="s">
        <v>6316</v>
      </c>
      <c r="G1897" s="49" t="s">
        <v>3962</v>
      </c>
      <c r="H1897" s="49" t="s">
        <v>4285</v>
      </c>
      <c r="I1897" s="51" t="s">
        <v>7670</v>
      </c>
      <c r="J1897" s="49">
        <v>15</v>
      </c>
      <c r="K1897" s="49">
        <v>10000</v>
      </c>
      <c r="L1897" s="49">
        <f t="shared" si="174"/>
        <v>10000</v>
      </c>
      <c r="M1897" s="49">
        <f>L1897*Z1897</f>
        <v>265</v>
      </c>
      <c r="N1897" s="52" t="s">
        <v>243</v>
      </c>
      <c r="O1897" s="52" t="s">
        <v>504</v>
      </c>
      <c r="P1897" s="49">
        <v>644</v>
      </c>
      <c r="Q1897" s="49">
        <v>0</v>
      </c>
      <c r="R1897" s="49">
        <v>0</v>
      </c>
      <c r="S1897" s="77">
        <f t="shared" si="175"/>
        <v>644</v>
      </c>
      <c r="T1897" s="77">
        <f t="shared" si="176"/>
        <v>644</v>
      </c>
      <c r="U1897" s="49">
        <v>0</v>
      </c>
      <c r="V1897" s="49">
        <v>0</v>
      </c>
      <c r="W1897" s="49">
        <v>0</v>
      </c>
      <c r="X1897" s="49">
        <f t="shared" si="173"/>
        <v>644</v>
      </c>
      <c r="Y1897" s="49" t="s">
        <v>190</v>
      </c>
      <c r="Z1897" s="53">
        <v>2.6499999999999999E-2</v>
      </c>
      <c r="AB1897" s="53">
        <f t="shared" si="177"/>
        <v>-2.6499999999999999E-2</v>
      </c>
      <c r="AM1897" s="49" t="s">
        <v>3846</v>
      </c>
      <c r="AN1897" s="49" t="s">
        <v>4272</v>
      </c>
    </row>
    <row r="1898" spans="1:40" hidden="1" x14ac:dyDescent="0.2">
      <c r="A1898" s="49" t="s">
        <v>7671</v>
      </c>
      <c r="B1898" s="49" t="s">
        <v>7672</v>
      </c>
      <c r="C1898" s="50" t="s">
        <v>166</v>
      </c>
      <c r="D1898" s="49" t="s">
        <v>2310</v>
      </c>
      <c r="E1898" s="49" t="s">
        <v>7673</v>
      </c>
      <c r="F1898" s="49" t="s">
        <v>6316</v>
      </c>
      <c r="G1898" s="49" t="s">
        <v>3962</v>
      </c>
      <c r="H1898" s="49" t="s">
        <v>7388</v>
      </c>
      <c r="I1898" s="51" t="s">
        <v>7674</v>
      </c>
      <c r="J1898" s="49">
        <v>23</v>
      </c>
      <c r="K1898" s="49">
        <v>10000</v>
      </c>
      <c r="L1898" s="49">
        <f t="shared" si="174"/>
        <v>-1073</v>
      </c>
      <c r="N1898" s="52" t="s">
        <v>243</v>
      </c>
      <c r="P1898" s="49">
        <v>24375</v>
      </c>
      <c r="Q1898" s="49">
        <v>0</v>
      </c>
      <c r="R1898" s="49">
        <v>0</v>
      </c>
      <c r="S1898" s="77">
        <f t="shared" si="175"/>
        <v>24375</v>
      </c>
      <c r="T1898" s="77">
        <f t="shared" si="176"/>
        <v>24375</v>
      </c>
      <c r="U1898" s="49">
        <v>11073</v>
      </c>
      <c r="V1898" s="49">
        <v>7224</v>
      </c>
      <c r="W1898" s="49">
        <v>7434</v>
      </c>
      <c r="X1898" s="49">
        <f t="shared" si="173"/>
        <v>6078</v>
      </c>
      <c r="Y1898" s="49" t="s">
        <v>190</v>
      </c>
      <c r="Z1898" s="53">
        <v>8.8999999999999995E-4</v>
      </c>
      <c r="AB1898" s="53">
        <f t="shared" si="177"/>
        <v>-8.8999999999999995E-4</v>
      </c>
      <c r="AM1898" s="49" t="s">
        <v>3846</v>
      </c>
      <c r="AN1898" s="49" t="s">
        <v>4272</v>
      </c>
    </row>
    <row r="1899" spans="1:40" hidden="1" x14ac:dyDescent="0.2">
      <c r="A1899" s="49" t="s">
        <v>7675</v>
      </c>
      <c r="B1899" s="49" t="s">
        <v>7676</v>
      </c>
      <c r="C1899" s="50" t="s">
        <v>166</v>
      </c>
      <c r="D1899" s="49" t="s">
        <v>403</v>
      </c>
      <c r="E1899" s="49" t="s">
        <v>7677</v>
      </c>
      <c r="F1899" s="49" t="s">
        <v>6316</v>
      </c>
      <c r="G1899" s="49" t="s">
        <v>3962</v>
      </c>
      <c r="H1899" s="49" t="s">
        <v>4285</v>
      </c>
      <c r="I1899" s="51" t="s">
        <v>7678</v>
      </c>
      <c r="J1899" s="49">
        <v>14</v>
      </c>
      <c r="K1899" s="49">
        <v>5000</v>
      </c>
      <c r="L1899" s="49">
        <f t="shared" si="174"/>
        <v>-6450</v>
      </c>
      <c r="N1899" s="52" t="s">
        <v>243</v>
      </c>
      <c r="P1899" s="49">
        <v>6328</v>
      </c>
      <c r="Q1899" s="49">
        <v>5000</v>
      </c>
      <c r="R1899" s="49">
        <v>5000</v>
      </c>
      <c r="S1899" s="77">
        <f t="shared" si="175"/>
        <v>11328</v>
      </c>
      <c r="T1899" s="77">
        <f t="shared" si="176"/>
        <v>16328</v>
      </c>
      <c r="U1899" s="49">
        <v>11450</v>
      </c>
      <c r="V1899" s="49">
        <v>6451</v>
      </c>
      <c r="W1899" s="49">
        <v>6381</v>
      </c>
      <c r="X1899" s="49">
        <f t="shared" si="173"/>
        <v>-11573</v>
      </c>
      <c r="Y1899" s="49" t="s">
        <v>181</v>
      </c>
      <c r="Z1899" s="53">
        <v>3.7999999999999999E-2</v>
      </c>
      <c r="AB1899" s="53">
        <f t="shared" si="177"/>
        <v>-3.7999999999999999E-2</v>
      </c>
      <c r="AM1899" s="49" t="s">
        <v>3846</v>
      </c>
      <c r="AN1899" s="49" t="s">
        <v>4272</v>
      </c>
    </row>
    <row r="1900" spans="1:40" hidden="1" x14ac:dyDescent="0.2">
      <c r="A1900" s="49" t="s">
        <v>7679</v>
      </c>
      <c r="B1900" s="49" t="s">
        <v>7680</v>
      </c>
      <c r="C1900" s="50" t="s">
        <v>166</v>
      </c>
      <c r="D1900" s="49" t="s">
        <v>403</v>
      </c>
      <c r="E1900" s="49" t="s">
        <v>7681</v>
      </c>
      <c r="F1900" s="49" t="s">
        <v>6316</v>
      </c>
      <c r="G1900" s="49" t="s">
        <v>3962</v>
      </c>
      <c r="H1900" s="49" t="s">
        <v>4285</v>
      </c>
      <c r="I1900" s="51" t="s">
        <v>7682</v>
      </c>
      <c r="J1900" s="49">
        <v>11</v>
      </c>
      <c r="K1900" s="49">
        <v>10000</v>
      </c>
      <c r="L1900" s="49">
        <f t="shared" si="174"/>
        <v>-84570</v>
      </c>
      <c r="N1900" s="52" t="s">
        <v>243</v>
      </c>
      <c r="P1900" s="49">
        <v>42121</v>
      </c>
      <c r="Q1900" s="49">
        <v>0</v>
      </c>
      <c r="R1900" s="49">
        <v>60000</v>
      </c>
      <c r="S1900" s="77">
        <f t="shared" si="175"/>
        <v>42121</v>
      </c>
      <c r="T1900" s="77">
        <f t="shared" si="176"/>
        <v>102121</v>
      </c>
      <c r="U1900" s="49">
        <v>94570</v>
      </c>
      <c r="V1900" s="49">
        <v>50573</v>
      </c>
      <c r="W1900" s="49">
        <v>50473</v>
      </c>
      <c r="X1900" s="49">
        <f t="shared" si="173"/>
        <v>-103022</v>
      </c>
      <c r="Y1900" s="49" t="s">
        <v>181</v>
      </c>
      <c r="Z1900" s="53">
        <v>7.5000000000000002E-4</v>
      </c>
      <c r="AB1900" s="53">
        <f t="shared" si="177"/>
        <v>-7.5000000000000002E-4</v>
      </c>
      <c r="AM1900" s="49" t="s">
        <v>3846</v>
      </c>
      <c r="AN1900" s="49" t="s">
        <v>4272</v>
      </c>
    </row>
    <row r="1901" spans="1:40" hidden="1" x14ac:dyDescent="0.2">
      <c r="A1901" s="49" t="s">
        <v>7683</v>
      </c>
      <c r="B1901" s="49" t="s">
        <v>7684</v>
      </c>
      <c r="C1901" s="50" t="s">
        <v>166</v>
      </c>
      <c r="D1901" s="49" t="s">
        <v>437</v>
      </c>
      <c r="E1901" s="49" t="s">
        <v>7685</v>
      </c>
      <c r="F1901" s="49" t="s">
        <v>6316</v>
      </c>
      <c r="G1901" s="49" t="s">
        <v>3962</v>
      </c>
      <c r="H1901" s="49" t="s">
        <v>4908</v>
      </c>
      <c r="I1901" s="51" t="s">
        <v>7686</v>
      </c>
      <c r="J1901" s="49">
        <v>17</v>
      </c>
      <c r="K1901" s="49">
        <v>20000</v>
      </c>
      <c r="L1901" s="49">
        <f t="shared" si="174"/>
        <v>-65426</v>
      </c>
      <c r="N1901" s="52" t="s">
        <v>243</v>
      </c>
      <c r="P1901" s="49">
        <v>53856</v>
      </c>
      <c r="Q1901" s="49">
        <v>0</v>
      </c>
      <c r="R1901" s="49">
        <v>40000</v>
      </c>
      <c r="S1901" s="77">
        <f t="shared" si="175"/>
        <v>53856</v>
      </c>
      <c r="T1901" s="77">
        <f t="shared" si="176"/>
        <v>93856</v>
      </c>
      <c r="U1901" s="49">
        <v>85426</v>
      </c>
      <c r="V1901" s="49">
        <v>46572</v>
      </c>
      <c r="W1901" s="49">
        <v>45902</v>
      </c>
      <c r="X1901" s="49">
        <f t="shared" si="173"/>
        <v>-78142</v>
      </c>
      <c r="Y1901" s="49" t="s">
        <v>181</v>
      </c>
      <c r="Z1901" s="53">
        <v>2.6599999999999999E-2</v>
      </c>
      <c r="AB1901" s="53">
        <f t="shared" si="177"/>
        <v>-2.6599999999999999E-2</v>
      </c>
      <c r="AM1901" s="49" t="s">
        <v>3846</v>
      </c>
      <c r="AN1901" s="49" t="s">
        <v>4272</v>
      </c>
    </row>
    <row r="1902" spans="1:40" hidden="1" x14ac:dyDescent="0.2">
      <c r="A1902" s="49" t="s">
        <v>7687</v>
      </c>
      <c r="B1902" s="49" t="s">
        <v>7688</v>
      </c>
      <c r="C1902" s="50" t="s">
        <v>166</v>
      </c>
      <c r="D1902" s="49" t="s">
        <v>437</v>
      </c>
      <c r="E1902" s="49" t="s">
        <v>7689</v>
      </c>
      <c r="F1902" s="49" t="s">
        <v>6316</v>
      </c>
      <c r="G1902" s="49" t="s">
        <v>3962</v>
      </c>
      <c r="H1902" s="49" t="s">
        <v>7690</v>
      </c>
      <c r="I1902" s="51" t="s">
        <v>7691</v>
      </c>
      <c r="J1902" s="49">
        <v>11</v>
      </c>
      <c r="K1902" s="49">
        <v>16000</v>
      </c>
      <c r="L1902" s="49">
        <f t="shared" si="174"/>
        <v>-69426</v>
      </c>
      <c r="N1902" s="52" t="s">
        <v>243</v>
      </c>
      <c r="P1902" s="49">
        <v>30465</v>
      </c>
      <c r="Q1902" s="49">
        <v>0</v>
      </c>
      <c r="R1902" s="49">
        <v>44000</v>
      </c>
      <c r="S1902" s="77">
        <f t="shared" si="175"/>
        <v>30465</v>
      </c>
      <c r="T1902" s="77">
        <f t="shared" si="176"/>
        <v>74465</v>
      </c>
      <c r="U1902" s="49">
        <v>85426</v>
      </c>
      <c r="V1902" s="49">
        <v>46572</v>
      </c>
      <c r="W1902" s="49">
        <v>45902</v>
      </c>
      <c r="X1902" s="49">
        <f t="shared" si="173"/>
        <v>-101533</v>
      </c>
      <c r="Y1902" s="49" t="s">
        <v>181</v>
      </c>
      <c r="Z1902" s="53">
        <v>2.5000000000000001E-3</v>
      </c>
      <c r="AB1902" s="53">
        <f t="shared" si="177"/>
        <v>-2.5000000000000001E-3</v>
      </c>
      <c r="AM1902" s="49" t="s">
        <v>3846</v>
      </c>
      <c r="AN1902" s="49" t="s">
        <v>4272</v>
      </c>
    </row>
    <row r="1903" spans="1:40" hidden="1" x14ac:dyDescent="0.2">
      <c r="A1903" s="49" t="s">
        <v>7692</v>
      </c>
      <c r="B1903" s="49" t="s">
        <v>7693</v>
      </c>
      <c r="C1903" s="50" t="s">
        <v>166</v>
      </c>
      <c r="D1903" s="49" t="s">
        <v>403</v>
      </c>
      <c r="E1903" s="49" t="s">
        <v>7694</v>
      </c>
      <c r="F1903" s="49" t="s">
        <v>6316</v>
      </c>
      <c r="G1903" s="49" t="s">
        <v>3962</v>
      </c>
      <c r="H1903" s="49" t="s">
        <v>4285</v>
      </c>
      <c r="I1903" s="51" t="s">
        <v>7695</v>
      </c>
      <c r="J1903" s="49">
        <v>11</v>
      </c>
      <c r="K1903" s="49">
        <v>10000</v>
      </c>
      <c r="L1903" s="49">
        <f t="shared" si="174"/>
        <v>454</v>
      </c>
      <c r="M1903" s="82"/>
      <c r="N1903" s="52" t="s">
        <v>243</v>
      </c>
      <c r="P1903" s="49">
        <v>10819</v>
      </c>
      <c r="Q1903" s="49">
        <v>0</v>
      </c>
      <c r="R1903" s="49">
        <v>0</v>
      </c>
      <c r="S1903" s="77">
        <f t="shared" si="175"/>
        <v>10819</v>
      </c>
      <c r="T1903" s="77">
        <f t="shared" si="176"/>
        <v>10819</v>
      </c>
      <c r="U1903" s="49">
        <v>9546</v>
      </c>
      <c r="V1903" s="49">
        <v>6484</v>
      </c>
      <c r="W1903" s="49">
        <v>6615</v>
      </c>
      <c r="X1903" s="49">
        <f t="shared" si="173"/>
        <v>-5211</v>
      </c>
      <c r="Y1903" s="49" t="s">
        <v>181</v>
      </c>
      <c r="Z1903" s="53">
        <v>1.6800000000000001E-3</v>
      </c>
      <c r="AB1903" s="53">
        <f t="shared" si="177"/>
        <v>-1.6800000000000001E-3</v>
      </c>
      <c r="AM1903" s="49" t="s">
        <v>3846</v>
      </c>
      <c r="AN1903" s="49" t="s">
        <v>4272</v>
      </c>
    </row>
    <row r="1904" spans="1:40" hidden="1" x14ac:dyDescent="0.2">
      <c r="A1904" s="49" t="s">
        <v>7696</v>
      </c>
      <c r="B1904" s="49" t="s">
        <v>7697</v>
      </c>
      <c r="C1904" s="50" t="s">
        <v>166</v>
      </c>
      <c r="D1904" s="49" t="s">
        <v>403</v>
      </c>
      <c r="E1904" s="49" t="s">
        <v>7698</v>
      </c>
      <c r="F1904" s="49" t="s">
        <v>6316</v>
      </c>
      <c r="G1904" s="49" t="s">
        <v>3962</v>
      </c>
      <c r="H1904" s="49" t="s">
        <v>4285</v>
      </c>
      <c r="I1904" s="51" t="s">
        <v>7699</v>
      </c>
      <c r="J1904" s="49">
        <v>11</v>
      </c>
      <c r="K1904" s="49">
        <v>10000</v>
      </c>
      <c r="L1904" s="49">
        <f t="shared" si="174"/>
        <v>-94164</v>
      </c>
      <c r="N1904" s="52" t="s">
        <v>243</v>
      </c>
      <c r="P1904" s="49">
        <v>85871</v>
      </c>
      <c r="Q1904" s="49">
        <v>0</v>
      </c>
      <c r="R1904" s="49">
        <v>50000</v>
      </c>
      <c r="S1904" s="77">
        <f t="shared" si="175"/>
        <v>85871</v>
      </c>
      <c r="T1904" s="77">
        <f t="shared" si="176"/>
        <v>135871</v>
      </c>
      <c r="U1904" s="49">
        <v>104164</v>
      </c>
      <c r="V1904" s="49">
        <v>72945</v>
      </c>
      <c r="W1904" s="49">
        <v>72059</v>
      </c>
      <c r="X1904" s="49">
        <f t="shared" si="173"/>
        <v>-91238</v>
      </c>
      <c r="Y1904" s="49" t="s">
        <v>181</v>
      </c>
      <c r="Z1904" s="53">
        <v>1.34E-3</v>
      </c>
      <c r="AB1904" s="53">
        <f t="shared" si="177"/>
        <v>-1.34E-3</v>
      </c>
      <c r="AM1904" s="49" t="s">
        <v>3846</v>
      </c>
      <c r="AN1904" s="49" t="s">
        <v>4272</v>
      </c>
    </row>
    <row r="1905" spans="1:40" hidden="1" x14ac:dyDescent="0.2">
      <c r="A1905" s="49" t="s">
        <v>7700</v>
      </c>
      <c r="B1905" s="49" t="s">
        <v>7701</v>
      </c>
      <c r="C1905" s="50" t="s">
        <v>166</v>
      </c>
      <c r="D1905" s="49" t="s">
        <v>403</v>
      </c>
      <c r="E1905" s="49" t="s">
        <v>7702</v>
      </c>
      <c r="F1905" s="49" t="s">
        <v>6316</v>
      </c>
      <c r="G1905" s="49" t="s">
        <v>3962</v>
      </c>
      <c r="H1905" s="49" t="s">
        <v>4285</v>
      </c>
      <c r="I1905" s="51" t="s">
        <v>7703</v>
      </c>
      <c r="J1905" s="49">
        <v>11</v>
      </c>
      <c r="K1905" s="49">
        <v>10000</v>
      </c>
      <c r="L1905" s="49">
        <f t="shared" si="174"/>
        <v>-403728</v>
      </c>
      <c r="N1905" s="52" t="s">
        <v>243</v>
      </c>
      <c r="P1905" s="49">
        <v>227820</v>
      </c>
      <c r="Q1905" s="49">
        <v>0</v>
      </c>
      <c r="R1905" s="49">
        <v>240000</v>
      </c>
      <c r="S1905" s="77">
        <f t="shared" si="175"/>
        <v>227820</v>
      </c>
      <c r="T1905" s="77">
        <f t="shared" si="176"/>
        <v>467820</v>
      </c>
      <c r="U1905" s="49">
        <v>413728</v>
      </c>
      <c r="V1905" s="49">
        <v>292264</v>
      </c>
      <c r="W1905" s="49">
        <v>289996</v>
      </c>
      <c r="X1905" s="49">
        <f t="shared" si="173"/>
        <v>-478172</v>
      </c>
      <c r="Y1905" s="49" t="s">
        <v>181</v>
      </c>
      <c r="Z1905" s="53">
        <v>6.0999999999999997E-4</v>
      </c>
      <c r="AB1905" s="53">
        <f t="shared" si="177"/>
        <v>-6.0999999999999997E-4</v>
      </c>
      <c r="AM1905" s="49" t="s">
        <v>3846</v>
      </c>
      <c r="AN1905" s="49" t="s">
        <v>4272</v>
      </c>
    </row>
    <row r="1906" spans="1:40" hidden="1" x14ac:dyDescent="0.2">
      <c r="A1906" s="49" t="s">
        <v>7704</v>
      </c>
      <c r="B1906" s="49" t="s">
        <v>7705</v>
      </c>
      <c r="C1906" s="50" t="s">
        <v>166</v>
      </c>
      <c r="D1906" s="49" t="s">
        <v>403</v>
      </c>
      <c r="E1906" s="49" t="s">
        <v>7706</v>
      </c>
      <c r="F1906" s="49" t="s">
        <v>6316</v>
      </c>
      <c r="G1906" s="49" t="s">
        <v>3962</v>
      </c>
      <c r="H1906" s="49" t="s">
        <v>4285</v>
      </c>
      <c r="I1906" s="51" t="s">
        <v>7707</v>
      </c>
      <c r="J1906" s="49">
        <v>11</v>
      </c>
      <c r="K1906" s="49">
        <v>10000</v>
      </c>
      <c r="L1906" s="49">
        <f t="shared" si="174"/>
        <v>-8593</v>
      </c>
      <c r="N1906" s="52" t="s">
        <v>243</v>
      </c>
      <c r="P1906" s="49">
        <v>24826</v>
      </c>
      <c r="Q1906" s="49">
        <v>0</v>
      </c>
      <c r="R1906" s="49">
        <v>0</v>
      </c>
      <c r="S1906" s="77">
        <f t="shared" si="175"/>
        <v>24826</v>
      </c>
      <c r="T1906" s="77">
        <f t="shared" si="176"/>
        <v>24826</v>
      </c>
      <c r="U1906" s="49">
        <v>18593</v>
      </c>
      <c r="V1906" s="49">
        <v>11728</v>
      </c>
      <c r="W1906" s="49">
        <v>11647</v>
      </c>
      <c r="X1906" s="49">
        <f t="shared" si="173"/>
        <v>-5495</v>
      </c>
      <c r="Y1906" s="49" t="s">
        <v>181</v>
      </c>
      <c r="Z1906" s="53">
        <v>2.0999999999999999E-3</v>
      </c>
      <c r="AB1906" s="53">
        <f t="shared" si="177"/>
        <v>-2.0999999999999999E-3</v>
      </c>
      <c r="AM1906" s="49" t="s">
        <v>3846</v>
      </c>
      <c r="AN1906" s="49" t="s">
        <v>4272</v>
      </c>
    </row>
    <row r="1907" spans="1:40" hidden="1" x14ac:dyDescent="0.2">
      <c r="A1907" s="49" t="s">
        <v>7708</v>
      </c>
      <c r="B1907" s="49" t="s">
        <v>7709</v>
      </c>
      <c r="C1907" s="50" t="s">
        <v>166</v>
      </c>
      <c r="D1907" s="49" t="s">
        <v>403</v>
      </c>
      <c r="E1907" s="49" t="s">
        <v>7710</v>
      </c>
      <c r="F1907" s="49" t="s">
        <v>6316</v>
      </c>
      <c r="G1907" s="49" t="s">
        <v>3962</v>
      </c>
      <c r="H1907" s="49" t="s">
        <v>4285</v>
      </c>
      <c r="I1907" s="51" t="s">
        <v>7711</v>
      </c>
      <c r="J1907" s="49">
        <v>11</v>
      </c>
      <c r="K1907" s="49">
        <v>5000</v>
      </c>
      <c r="L1907" s="49">
        <f t="shared" si="174"/>
        <v>-55374</v>
      </c>
      <c r="N1907" s="52" t="s">
        <v>243</v>
      </c>
      <c r="P1907" s="49">
        <v>36720</v>
      </c>
      <c r="Q1907" s="49">
        <v>0</v>
      </c>
      <c r="R1907" s="49">
        <v>20000</v>
      </c>
      <c r="S1907" s="77">
        <f t="shared" si="175"/>
        <v>36720</v>
      </c>
      <c r="T1907" s="77">
        <f t="shared" si="176"/>
        <v>56720</v>
      </c>
      <c r="U1907" s="49">
        <v>60374</v>
      </c>
      <c r="V1907" s="49">
        <v>28252</v>
      </c>
      <c r="W1907" s="49">
        <v>28164</v>
      </c>
      <c r="X1907" s="49">
        <f t="shared" si="173"/>
        <v>-51906</v>
      </c>
      <c r="Y1907" s="49" t="s">
        <v>181</v>
      </c>
      <c r="Z1907" s="53">
        <v>5.1000000000000004E-3</v>
      </c>
      <c r="AB1907" s="53">
        <f t="shared" si="177"/>
        <v>-5.1000000000000004E-3</v>
      </c>
      <c r="AM1907" s="49" t="s">
        <v>3846</v>
      </c>
      <c r="AN1907" s="49" t="s">
        <v>4272</v>
      </c>
    </row>
    <row r="1908" spans="1:40" hidden="1" x14ac:dyDescent="0.2">
      <c r="A1908" s="49" t="s">
        <v>7712</v>
      </c>
      <c r="B1908" s="49" t="s">
        <v>7713</v>
      </c>
      <c r="C1908" s="50" t="s">
        <v>166</v>
      </c>
      <c r="D1908" s="49" t="s">
        <v>403</v>
      </c>
      <c r="E1908" s="49" t="s">
        <v>7714</v>
      </c>
      <c r="F1908" s="49" t="s">
        <v>6316</v>
      </c>
      <c r="G1908" s="49" t="s">
        <v>3962</v>
      </c>
      <c r="H1908" s="49" t="s">
        <v>4285</v>
      </c>
      <c r="I1908" s="51" t="s">
        <v>7715</v>
      </c>
      <c r="J1908" s="49">
        <v>11</v>
      </c>
      <c r="K1908" s="49">
        <v>10000</v>
      </c>
      <c r="L1908" s="49">
        <f t="shared" si="174"/>
        <v>-11005</v>
      </c>
      <c r="N1908" s="52" t="s">
        <v>243</v>
      </c>
      <c r="P1908" s="49">
        <v>12647</v>
      </c>
      <c r="Q1908" s="49">
        <v>0</v>
      </c>
      <c r="R1908" s="49">
        <v>10000</v>
      </c>
      <c r="S1908" s="77">
        <f t="shared" si="175"/>
        <v>12647</v>
      </c>
      <c r="T1908" s="77">
        <f t="shared" si="176"/>
        <v>22647</v>
      </c>
      <c r="U1908" s="49">
        <v>21005</v>
      </c>
      <c r="V1908" s="49">
        <v>6765</v>
      </c>
      <c r="W1908" s="49">
        <v>6502</v>
      </c>
      <c r="X1908" s="49">
        <f t="shared" si="173"/>
        <v>-15123</v>
      </c>
      <c r="Y1908" s="49" t="s">
        <v>181</v>
      </c>
      <c r="Z1908" s="53">
        <v>1.82E-3</v>
      </c>
      <c r="AB1908" s="53">
        <f t="shared" si="177"/>
        <v>-1.82E-3</v>
      </c>
      <c r="AM1908" s="49" t="s">
        <v>3846</v>
      </c>
      <c r="AN1908" s="49" t="s">
        <v>4272</v>
      </c>
    </row>
    <row r="1909" spans="1:40" hidden="1" x14ac:dyDescent="0.2">
      <c r="A1909" s="49" t="s">
        <v>7716</v>
      </c>
      <c r="B1909" s="49" t="s">
        <v>7717</v>
      </c>
      <c r="C1909" s="50" t="s">
        <v>166</v>
      </c>
      <c r="D1909" s="49" t="s">
        <v>403</v>
      </c>
      <c r="E1909" s="49" t="s">
        <v>7718</v>
      </c>
      <c r="F1909" s="49" t="s">
        <v>6316</v>
      </c>
      <c r="G1909" s="49" t="s">
        <v>3962</v>
      </c>
      <c r="H1909" s="49" t="s">
        <v>4285</v>
      </c>
      <c r="I1909" s="51" t="s">
        <v>7719</v>
      </c>
      <c r="J1909" s="49">
        <v>11</v>
      </c>
      <c r="K1909" s="49">
        <v>5000</v>
      </c>
      <c r="L1909" s="49">
        <f t="shared" si="174"/>
        <v>-4505</v>
      </c>
      <c r="N1909" s="52" t="s">
        <v>243</v>
      </c>
      <c r="P1909" s="49">
        <v>16436</v>
      </c>
      <c r="Q1909" s="49">
        <v>0</v>
      </c>
      <c r="R1909" s="49">
        <v>0</v>
      </c>
      <c r="S1909" s="77">
        <f t="shared" si="175"/>
        <v>16436</v>
      </c>
      <c r="T1909" s="77">
        <f t="shared" si="176"/>
        <v>16436</v>
      </c>
      <c r="U1909" s="49">
        <v>9505</v>
      </c>
      <c r="V1909" s="49">
        <v>4962</v>
      </c>
      <c r="W1909" s="49">
        <v>4112</v>
      </c>
      <c r="X1909" s="49">
        <f t="shared" si="173"/>
        <v>1969</v>
      </c>
      <c r="Y1909" s="49" t="s">
        <v>190</v>
      </c>
      <c r="Z1909" s="53">
        <v>0.02</v>
      </c>
      <c r="AB1909" s="53">
        <f t="shared" si="177"/>
        <v>-0.02</v>
      </c>
      <c r="AM1909" s="49" t="s">
        <v>3846</v>
      </c>
      <c r="AN1909" s="49" t="s">
        <v>4272</v>
      </c>
    </row>
    <row r="1910" spans="1:40" hidden="1" x14ac:dyDescent="0.2">
      <c r="A1910" s="49" t="s">
        <v>7720</v>
      </c>
      <c r="B1910" s="49" t="s">
        <v>7721</v>
      </c>
      <c r="C1910" s="50" t="s">
        <v>166</v>
      </c>
      <c r="D1910" s="49" t="s">
        <v>403</v>
      </c>
      <c r="E1910" s="49" t="s">
        <v>7722</v>
      </c>
      <c r="F1910" s="49" t="s">
        <v>6316</v>
      </c>
      <c r="G1910" s="49" t="s">
        <v>3962</v>
      </c>
      <c r="H1910" s="49" t="s">
        <v>4285</v>
      </c>
      <c r="I1910" s="51" t="s">
        <v>7723</v>
      </c>
      <c r="J1910" s="49">
        <v>11</v>
      </c>
      <c r="K1910" s="49">
        <v>10000</v>
      </c>
      <c r="L1910" s="49">
        <f t="shared" si="174"/>
        <v>-332680</v>
      </c>
      <c r="N1910" s="52" t="s">
        <v>243</v>
      </c>
      <c r="P1910" s="49">
        <v>157303</v>
      </c>
      <c r="Q1910" s="49">
        <v>0</v>
      </c>
      <c r="R1910" s="49">
        <v>190000</v>
      </c>
      <c r="S1910" s="77">
        <f t="shared" si="175"/>
        <v>157303</v>
      </c>
      <c r="T1910" s="77">
        <f t="shared" si="176"/>
        <v>347303</v>
      </c>
      <c r="U1910" s="49">
        <v>342680</v>
      </c>
      <c r="V1910" s="49">
        <v>181554</v>
      </c>
      <c r="W1910" s="49">
        <v>165048</v>
      </c>
      <c r="X1910" s="49">
        <f t="shared" si="173"/>
        <v>-366931</v>
      </c>
      <c r="Y1910" s="49" t="s">
        <v>181</v>
      </c>
      <c r="Z1910" s="53">
        <v>8.4000000000000003E-4</v>
      </c>
      <c r="AB1910" s="53">
        <f t="shared" si="177"/>
        <v>-8.4000000000000003E-4</v>
      </c>
      <c r="AM1910" s="49" t="s">
        <v>3846</v>
      </c>
      <c r="AN1910" s="49" t="s">
        <v>4272</v>
      </c>
    </row>
    <row r="1911" spans="1:40" hidden="1" x14ac:dyDescent="0.2">
      <c r="A1911" s="49" t="s">
        <v>7724</v>
      </c>
      <c r="B1911" s="49" t="s">
        <v>7725</v>
      </c>
      <c r="C1911" s="50" t="s">
        <v>166</v>
      </c>
      <c r="D1911" s="49" t="s">
        <v>437</v>
      </c>
      <c r="E1911" s="49" t="s">
        <v>7726</v>
      </c>
      <c r="F1911" s="49" t="s">
        <v>6316</v>
      </c>
      <c r="G1911" s="49" t="s">
        <v>3962</v>
      </c>
      <c r="H1911" s="49" t="s">
        <v>4285</v>
      </c>
      <c r="I1911" s="51" t="s">
        <v>7727</v>
      </c>
      <c r="J1911" s="49">
        <v>11</v>
      </c>
      <c r="K1911" s="49">
        <v>10000</v>
      </c>
      <c r="L1911" s="49">
        <f t="shared" si="174"/>
        <v>-41181</v>
      </c>
      <c r="N1911" s="52" t="s">
        <v>243</v>
      </c>
      <c r="P1911" s="49">
        <v>39207</v>
      </c>
      <c r="Q1911" s="49">
        <v>20000</v>
      </c>
      <c r="R1911" s="49">
        <v>0</v>
      </c>
      <c r="S1911" s="77">
        <f t="shared" si="175"/>
        <v>59207</v>
      </c>
      <c r="T1911" s="77">
        <f t="shared" si="176"/>
        <v>59207</v>
      </c>
      <c r="U1911" s="49">
        <v>51181</v>
      </c>
      <c r="V1911" s="49">
        <v>20351</v>
      </c>
      <c r="W1911" s="49">
        <v>25942</v>
      </c>
      <c r="X1911" s="49">
        <f t="shared" si="173"/>
        <v>-32325</v>
      </c>
      <c r="Y1911" s="49" t="s">
        <v>181</v>
      </c>
      <c r="Z1911" s="53">
        <v>6.9999999999999999E-4</v>
      </c>
      <c r="AB1911" s="53">
        <f t="shared" si="177"/>
        <v>-6.9999999999999999E-4</v>
      </c>
      <c r="AM1911" s="49" t="s">
        <v>3846</v>
      </c>
      <c r="AN1911" s="49" t="s">
        <v>4272</v>
      </c>
    </row>
    <row r="1912" spans="1:40" hidden="1" x14ac:dyDescent="0.2">
      <c r="A1912" s="49" t="s">
        <v>7728</v>
      </c>
      <c r="B1912" s="49" t="s">
        <v>7729</v>
      </c>
      <c r="C1912" s="50" t="s">
        <v>166</v>
      </c>
      <c r="D1912" s="49" t="s">
        <v>2310</v>
      </c>
      <c r="E1912" s="49" t="s">
        <v>7730</v>
      </c>
      <c r="F1912" s="49" t="s">
        <v>6316</v>
      </c>
      <c r="G1912" s="49" t="s">
        <v>3962</v>
      </c>
      <c r="H1912" s="49" t="s">
        <v>4285</v>
      </c>
      <c r="I1912" s="51" t="s">
        <v>7731</v>
      </c>
      <c r="J1912" s="49">
        <v>7</v>
      </c>
      <c r="K1912" s="49">
        <v>10000</v>
      </c>
      <c r="L1912" s="49">
        <f t="shared" si="174"/>
        <v>3400</v>
      </c>
      <c r="M1912" s="82"/>
      <c r="N1912" s="52" t="s">
        <v>243</v>
      </c>
      <c r="P1912" s="49">
        <v>0</v>
      </c>
      <c r="Q1912" s="49">
        <v>0</v>
      </c>
      <c r="R1912" s="49">
        <v>0</v>
      </c>
      <c r="S1912" s="77">
        <f t="shared" si="175"/>
        <v>0</v>
      </c>
      <c r="T1912" s="77">
        <f t="shared" si="176"/>
        <v>0</v>
      </c>
      <c r="U1912" s="49">
        <v>6600</v>
      </c>
      <c r="V1912" s="49">
        <v>10080</v>
      </c>
      <c r="W1912" s="49">
        <v>15120</v>
      </c>
      <c r="X1912" s="49">
        <f t="shared" si="173"/>
        <v>-16680</v>
      </c>
      <c r="Y1912" s="49" t="s">
        <v>181</v>
      </c>
      <c r="Z1912" s="53">
        <v>2.48E-3</v>
      </c>
      <c r="AB1912" s="53">
        <f t="shared" si="177"/>
        <v>-2.48E-3</v>
      </c>
      <c r="AM1912" s="49" t="s">
        <v>3846</v>
      </c>
      <c r="AN1912" s="49" t="s">
        <v>4272</v>
      </c>
    </row>
    <row r="1913" spans="1:40" hidden="1" x14ac:dyDescent="0.2">
      <c r="A1913" s="49" t="s">
        <v>7732</v>
      </c>
      <c r="B1913" s="49" t="s">
        <v>7733</v>
      </c>
      <c r="C1913" s="50" t="s">
        <v>166</v>
      </c>
      <c r="D1913" s="49" t="s">
        <v>403</v>
      </c>
      <c r="E1913" s="49" t="s">
        <v>7734</v>
      </c>
      <c r="F1913" s="49" t="s">
        <v>6316</v>
      </c>
      <c r="G1913" s="49" t="s">
        <v>3962</v>
      </c>
      <c r="H1913" s="49" t="s">
        <v>4285</v>
      </c>
      <c r="I1913" s="51" t="s">
        <v>7735</v>
      </c>
      <c r="J1913" s="49">
        <v>11</v>
      </c>
      <c r="K1913" s="49">
        <v>10000</v>
      </c>
      <c r="L1913" s="49">
        <f t="shared" si="174"/>
        <v>-1520</v>
      </c>
      <c r="N1913" s="52" t="s">
        <v>243</v>
      </c>
      <c r="P1913" s="49">
        <v>8660</v>
      </c>
      <c r="Q1913" s="49">
        <v>0</v>
      </c>
      <c r="R1913" s="49">
        <v>10000</v>
      </c>
      <c r="S1913" s="77">
        <f t="shared" si="175"/>
        <v>8660</v>
      </c>
      <c r="T1913" s="77">
        <f t="shared" si="176"/>
        <v>18660</v>
      </c>
      <c r="U1913" s="49">
        <v>11520</v>
      </c>
      <c r="V1913" s="49">
        <v>7462</v>
      </c>
      <c r="W1913" s="49">
        <v>8506</v>
      </c>
      <c r="X1913" s="49">
        <f t="shared" si="173"/>
        <v>-10322</v>
      </c>
      <c r="Y1913" s="49" t="s">
        <v>181</v>
      </c>
      <c r="Z1913" s="53">
        <v>1.66E-3</v>
      </c>
      <c r="AB1913" s="53">
        <f t="shared" si="177"/>
        <v>-1.66E-3</v>
      </c>
      <c r="AM1913" s="49" t="s">
        <v>3846</v>
      </c>
      <c r="AN1913" s="49" t="s">
        <v>4272</v>
      </c>
    </row>
    <row r="1914" spans="1:40" hidden="1" x14ac:dyDescent="0.2">
      <c r="A1914" s="49" t="s">
        <v>7736</v>
      </c>
      <c r="B1914" s="49" t="s">
        <v>7737</v>
      </c>
      <c r="C1914" s="50" t="s">
        <v>166</v>
      </c>
      <c r="D1914" s="49" t="s">
        <v>403</v>
      </c>
      <c r="E1914" s="49" t="s">
        <v>7738</v>
      </c>
      <c r="F1914" s="49" t="s">
        <v>6316</v>
      </c>
      <c r="G1914" s="49" t="s">
        <v>3962</v>
      </c>
      <c r="H1914" s="49" t="s">
        <v>4285</v>
      </c>
      <c r="I1914" s="51" t="s">
        <v>7739</v>
      </c>
      <c r="J1914" s="49">
        <v>11</v>
      </c>
      <c r="K1914" s="49">
        <v>10000</v>
      </c>
      <c r="L1914" s="49">
        <f t="shared" si="174"/>
        <v>6553</v>
      </c>
      <c r="M1914" s="82"/>
      <c r="N1914" s="52" t="s">
        <v>243</v>
      </c>
      <c r="P1914" s="49">
        <v>5185</v>
      </c>
      <c r="Q1914" s="49">
        <v>0</v>
      </c>
      <c r="R1914" s="49">
        <v>0</v>
      </c>
      <c r="S1914" s="77">
        <f t="shared" si="175"/>
        <v>5185</v>
      </c>
      <c r="T1914" s="77">
        <f t="shared" si="176"/>
        <v>5185</v>
      </c>
      <c r="U1914" s="49">
        <v>3447</v>
      </c>
      <c r="V1914" s="49">
        <v>1842</v>
      </c>
      <c r="W1914" s="49">
        <v>1842</v>
      </c>
      <c r="X1914" s="49">
        <f t="shared" si="173"/>
        <v>-104</v>
      </c>
      <c r="Y1914" s="49" t="s">
        <v>181</v>
      </c>
      <c r="Z1914" s="53">
        <v>3.6000000000000002E-4</v>
      </c>
      <c r="AB1914" s="53">
        <f t="shared" si="177"/>
        <v>-3.6000000000000002E-4</v>
      </c>
      <c r="AM1914" s="49" t="s">
        <v>3846</v>
      </c>
      <c r="AN1914" s="49" t="s">
        <v>4272</v>
      </c>
    </row>
    <row r="1915" spans="1:40" ht="60" hidden="1" x14ac:dyDescent="0.2">
      <c r="A1915" s="49" t="s">
        <v>7740</v>
      </c>
      <c r="B1915" s="49" t="s">
        <v>7741</v>
      </c>
      <c r="C1915" s="50" t="s">
        <v>166</v>
      </c>
      <c r="D1915" s="49" t="s">
        <v>403</v>
      </c>
      <c r="E1915" s="49" t="s">
        <v>7742</v>
      </c>
      <c r="F1915" s="49" t="s">
        <v>6316</v>
      </c>
      <c r="G1915" s="49" t="s">
        <v>3962</v>
      </c>
      <c r="H1915" s="49" t="s">
        <v>4285</v>
      </c>
      <c r="I1915" s="51" t="s">
        <v>7743</v>
      </c>
      <c r="J1915" s="49">
        <v>15</v>
      </c>
      <c r="K1915" s="49">
        <v>10000</v>
      </c>
      <c r="L1915" s="49">
        <f t="shared" si="174"/>
        <v>10000</v>
      </c>
      <c r="M1915" s="49">
        <f>L1915*Z1915</f>
        <v>265</v>
      </c>
      <c r="N1915" s="52" t="s">
        <v>243</v>
      </c>
      <c r="O1915" s="52" t="s">
        <v>504</v>
      </c>
      <c r="P1915" s="49">
        <v>547</v>
      </c>
      <c r="Q1915" s="49">
        <v>0</v>
      </c>
      <c r="R1915" s="49">
        <v>0</v>
      </c>
      <c r="S1915" s="77">
        <f t="shared" si="175"/>
        <v>547</v>
      </c>
      <c r="T1915" s="77">
        <f t="shared" si="176"/>
        <v>547</v>
      </c>
      <c r="U1915" s="49">
        <v>0</v>
      </c>
      <c r="V1915" s="49">
        <v>0</v>
      </c>
      <c r="W1915" s="49">
        <v>0</v>
      </c>
      <c r="X1915" s="49">
        <f t="shared" si="173"/>
        <v>547</v>
      </c>
      <c r="Y1915" s="49" t="s">
        <v>190</v>
      </c>
      <c r="Z1915" s="53">
        <v>2.6499999999999999E-2</v>
      </c>
      <c r="AB1915" s="53">
        <f t="shared" si="177"/>
        <v>-2.6499999999999999E-2</v>
      </c>
      <c r="AM1915" s="49" t="s">
        <v>3846</v>
      </c>
      <c r="AN1915" s="49" t="s">
        <v>4272</v>
      </c>
    </row>
    <row r="1916" spans="1:40" ht="60" hidden="1" x14ac:dyDescent="0.2">
      <c r="A1916" s="49" t="s">
        <v>7744</v>
      </c>
      <c r="B1916" s="49" t="s">
        <v>7745</v>
      </c>
      <c r="C1916" s="50" t="s">
        <v>166</v>
      </c>
      <c r="D1916" s="49" t="s">
        <v>2310</v>
      </c>
      <c r="E1916" s="49" t="s">
        <v>7746</v>
      </c>
      <c r="F1916" s="49" t="s">
        <v>6316</v>
      </c>
      <c r="G1916" s="49" t="s">
        <v>3962</v>
      </c>
      <c r="H1916" s="49" t="s">
        <v>6461</v>
      </c>
      <c r="I1916" s="51" t="s">
        <v>7747</v>
      </c>
      <c r="J1916" s="49">
        <v>31</v>
      </c>
      <c r="K1916" s="49">
        <v>10000</v>
      </c>
      <c r="L1916" s="49">
        <f t="shared" si="174"/>
        <v>10000</v>
      </c>
      <c r="M1916" s="49">
        <f>L1916*Z1916</f>
        <v>9.6</v>
      </c>
      <c r="N1916" s="52" t="s">
        <v>243</v>
      </c>
      <c r="O1916" s="52" t="s">
        <v>504</v>
      </c>
      <c r="P1916" s="49">
        <v>1000</v>
      </c>
      <c r="Q1916" s="49">
        <v>0</v>
      </c>
      <c r="R1916" s="49">
        <v>0</v>
      </c>
      <c r="S1916" s="77">
        <f t="shared" si="175"/>
        <v>1000</v>
      </c>
      <c r="T1916" s="77">
        <f t="shared" si="176"/>
        <v>1000</v>
      </c>
      <c r="U1916" s="49">
        <v>0</v>
      </c>
      <c r="V1916" s="49">
        <v>0</v>
      </c>
      <c r="W1916" s="49">
        <v>0</v>
      </c>
      <c r="X1916" s="49">
        <f t="shared" si="173"/>
        <v>1000</v>
      </c>
      <c r="Y1916" s="49" t="s">
        <v>190</v>
      </c>
      <c r="Z1916" s="53">
        <v>9.6000000000000002E-4</v>
      </c>
      <c r="AB1916" s="53">
        <f t="shared" si="177"/>
        <v>-9.6000000000000002E-4</v>
      </c>
      <c r="AM1916" s="49" t="s">
        <v>3846</v>
      </c>
      <c r="AN1916" s="49" t="s">
        <v>4272</v>
      </c>
    </row>
    <row r="1917" spans="1:40" hidden="1" x14ac:dyDescent="0.2">
      <c r="A1917" s="49" t="s">
        <v>7748</v>
      </c>
      <c r="B1917" s="49" t="s">
        <v>7749</v>
      </c>
      <c r="C1917" s="50" t="s">
        <v>166</v>
      </c>
      <c r="D1917" s="49" t="s">
        <v>403</v>
      </c>
      <c r="E1917" s="49" t="s">
        <v>7750</v>
      </c>
      <c r="F1917" s="49" t="s">
        <v>6316</v>
      </c>
      <c r="G1917" s="49" t="s">
        <v>3962</v>
      </c>
      <c r="H1917" s="49" t="s">
        <v>4285</v>
      </c>
      <c r="I1917" s="51" t="s">
        <v>7751</v>
      </c>
      <c r="J1917" s="49">
        <v>11</v>
      </c>
      <c r="K1917" s="49">
        <v>10000</v>
      </c>
      <c r="L1917" s="49">
        <f t="shared" si="174"/>
        <v>-6122</v>
      </c>
      <c r="N1917" s="52" t="s">
        <v>243</v>
      </c>
      <c r="P1917" s="49">
        <v>8999</v>
      </c>
      <c r="Q1917" s="49">
        <v>0</v>
      </c>
      <c r="R1917" s="49">
        <v>10000</v>
      </c>
      <c r="S1917" s="77">
        <f t="shared" si="175"/>
        <v>8999</v>
      </c>
      <c r="T1917" s="77">
        <f t="shared" si="176"/>
        <v>18999</v>
      </c>
      <c r="U1917" s="49">
        <v>16122</v>
      </c>
      <c r="V1917" s="49">
        <v>8013</v>
      </c>
      <c r="W1917" s="49">
        <v>7346</v>
      </c>
      <c r="X1917" s="49">
        <f t="shared" si="173"/>
        <v>-15136</v>
      </c>
      <c r="Y1917" s="49" t="s">
        <v>181</v>
      </c>
      <c r="Z1917" s="53">
        <v>3.6000000000000002E-4</v>
      </c>
      <c r="AB1917" s="53">
        <f t="shared" si="177"/>
        <v>-3.6000000000000002E-4</v>
      </c>
      <c r="AM1917" s="49" t="s">
        <v>3846</v>
      </c>
      <c r="AN1917" s="49" t="s">
        <v>4272</v>
      </c>
    </row>
    <row r="1918" spans="1:40" hidden="1" x14ac:dyDescent="0.2">
      <c r="A1918" s="49" t="s">
        <v>7752</v>
      </c>
      <c r="B1918" s="49" t="s">
        <v>7753</v>
      </c>
      <c r="C1918" s="50" t="s">
        <v>166</v>
      </c>
      <c r="D1918" s="49" t="s">
        <v>403</v>
      </c>
      <c r="E1918" s="49" t="s">
        <v>7754</v>
      </c>
      <c r="F1918" s="49" t="s">
        <v>6316</v>
      </c>
      <c r="G1918" s="49" t="s">
        <v>3962</v>
      </c>
      <c r="H1918" s="49" t="s">
        <v>7388</v>
      </c>
      <c r="I1918" s="51" t="s">
        <v>7755</v>
      </c>
      <c r="J1918" s="49">
        <v>15</v>
      </c>
      <c r="K1918" s="49">
        <v>1000</v>
      </c>
      <c r="L1918" s="49">
        <f t="shared" si="174"/>
        <v>-124916</v>
      </c>
      <c r="N1918" s="52" t="s">
        <v>243</v>
      </c>
      <c r="P1918" s="49">
        <v>44049</v>
      </c>
      <c r="Q1918" s="49">
        <v>18000</v>
      </c>
      <c r="R1918" s="49">
        <v>86000</v>
      </c>
      <c r="S1918" s="77">
        <f t="shared" si="175"/>
        <v>62049</v>
      </c>
      <c r="T1918" s="77">
        <f t="shared" si="176"/>
        <v>148049</v>
      </c>
      <c r="U1918" s="49">
        <v>125916</v>
      </c>
      <c r="V1918" s="49">
        <v>55606</v>
      </c>
      <c r="W1918" s="49">
        <v>47536</v>
      </c>
      <c r="X1918" s="49">
        <f t="shared" si="173"/>
        <v>-137473</v>
      </c>
      <c r="Y1918" s="49" t="s">
        <v>181</v>
      </c>
      <c r="Z1918" s="53">
        <v>7.0400000000000004E-2</v>
      </c>
      <c r="AB1918" s="53">
        <f t="shared" si="177"/>
        <v>-7.0400000000000004E-2</v>
      </c>
      <c r="AM1918" s="49" t="s">
        <v>3846</v>
      </c>
      <c r="AN1918" s="49" t="s">
        <v>4272</v>
      </c>
    </row>
    <row r="1919" spans="1:40" hidden="1" x14ac:dyDescent="0.2">
      <c r="A1919" s="49" t="s">
        <v>7756</v>
      </c>
      <c r="B1919" s="49" t="s">
        <v>7757</v>
      </c>
      <c r="C1919" s="50" t="s">
        <v>166</v>
      </c>
      <c r="D1919" s="49" t="s">
        <v>403</v>
      </c>
      <c r="E1919" s="49" t="s">
        <v>7758</v>
      </c>
      <c r="F1919" s="49" t="s">
        <v>6316</v>
      </c>
      <c r="G1919" s="49" t="s">
        <v>3962</v>
      </c>
      <c r="H1919" s="49" t="s">
        <v>4285</v>
      </c>
      <c r="I1919" s="51" t="s">
        <v>7759</v>
      </c>
      <c r="J1919" s="49">
        <v>11</v>
      </c>
      <c r="K1919" s="49">
        <v>10000</v>
      </c>
      <c r="L1919" s="49">
        <f t="shared" si="174"/>
        <v>-14639</v>
      </c>
      <c r="N1919" s="52" t="s">
        <v>243</v>
      </c>
      <c r="P1919" s="49">
        <v>32503</v>
      </c>
      <c r="Q1919" s="49">
        <v>0</v>
      </c>
      <c r="R1919" s="49">
        <v>0</v>
      </c>
      <c r="S1919" s="77">
        <f t="shared" si="175"/>
        <v>32503</v>
      </c>
      <c r="T1919" s="77">
        <f t="shared" si="176"/>
        <v>32503</v>
      </c>
      <c r="U1919" s="49">
        <v>24639</v>
      </c>
      <c r="V1919" s="49">
        <v>13195</v>
      </c>
      <c r="W1919" s="49">
        <v>13264</v>
      </c>
      <c r="X1919" s="49">
        <f t="shared" si="173"/>
        <v>-5331</v>
      </c>
      <c r="Y1919" s="49" t="s">
        <v>181</v>
      </c>
      <c r="Z1919" s="53">
        <v>3.6000000000000002E-4</v>
      </c>
      <c r="AB1919" s="53">
        <f t="shared" si="177"/>
        <v>-3.6000000000000002E-4</v>
      </c>
      <c r="AM1919" s="49" t="s">
        <v>3846</v>
      </c>
      <c r="AN1919" s="49" t="s">
        <v>4272</v>
      </c>
    </row>
    <row r="1920" spans="1:40" hidden="1" x14ac:dyDescent="0.2">
      <c r="A1920" s="49" t="s">
        <v>7760</v>
      </c>
      <c r="B1920" s="49" t="s">
        <v>7761</v>
      </c>
      <c r="C1920" s="50" t="s">
        <v>166</v>
      </c>
      <c r="D1920" s="49" t="s">
        <v>403</v>
      </c>
      <c r="E1920" s="49" t="s">
        <v>7762</v>
      </c>
      <c r="F1920" s="49" t="s">
        <v>6316</v>
      </c>
      <c r="G1920" s="49" t="s">
        <v>3962</v>
      </c>
      <c r="H1920" s="49" t="s">
        <v>4285</v>
      </c>
      <c r="I1920" s="51" t="s">
        <v>7763</v>
      </c>
      <c r="J1920" s="49">
        <v>11</v>
      </c>
      <c r="K1920" s="49">
        <v>10000</v>
      </c>
      <c r="L1920" s="49">
        <f t="shared" si="174"/>
        <v>-33758</v>
      </c>
      <c r="N1920" s="52" t="s">
        <v>243</v>
      </c>
      <c r="P1920" s="49">
        <v>20629</v>
      </c>
      <c r="Q1920" s="49">
        <v>0</v>
      </c>
      <c r="R1920" s="49">
        <v>30000</v>
      </c>
      <c r="S1920" s="77">
        <f t="shared" si="175"/>
        <v>20629</v>
      </c>
      <c r="T1920" s="77">
        <f t="shared" si="176"/>
        <v>50629</v>
      </c>
      <c r="U1920" s="49">
        <v>43758</v>
      </c>
      <c r="V1920" s="49">
        <v>24112</v>
      </c>
      <c r="W1920" s="49">
        <v>23832</v>
      </c>
      <c r="X1920" s="49">
        <f t="shared" si="173"/>
        <v>-47241</v>
      </c>
      <c r="Y1920" s="49" t="s">
        <v>181</v>
      </c>
      <c r="Z1920" s="53">
        <v>3.6000000000000002E-4</v>
      </c>
      <c r="AB1920" s="53">
        <f t="shared" si="177"/>
        <v>-3.6000000000000002E-4</v>
      </c>
      <c r="AM1920" s="49" t="s">
        <v>3846</v>
      </c>
      <c r="AN1920" s="49" t="s">
        <v>4272</v>
      </c>
    </row>
    <row r="1921" spans="1:40" hidden="1" x14ac:dyDescent="0.2">
      <c r="A1921" s="49" t="s">
        <v>7764</v>
      </c>
      <c r="B1921" s="49" t="s">
        <v>7765</v>
      </c>
      <c r="C1921" s="50" t="s">
        <v>166</v>
      </c>
      <c r="D1921" s="49" t="s">
        <v>437</v>
      </c>
      <c r="E1921" s="49" t="s">
        <v>7766</v>
      </c>
      <c r="F1921" s="49" t="s">
        <v>6316</v>
      </c>
      <c r="G1921" s="49" t="s">
        <v>3962</v>
      </c>
      <c r="H1921" s="49" t="s">
        <v>4285</v>
      </c>
      <c r="I1921" s="51" t="s">
        <v>7767</v>
      </c>
      <c r="J1921" s="49">
        <v>15</v>
      </c>
      <c r="K1921" s="49">
        <v>10000</v>
      </c>
      <c r="L1921" s="49">
        <f t="shared" si="174"/>
        <v>7925</v>
      </c>
      <c r="M1921" s="49">
        <f>L1921*Z1921</f>
        <v>235.3725</v>
      </c>
      <c r="N1921" s="52" t="s">
        <v>243</v>
      </c>
      <c r="P1921" s="49">
        <v>5146</v>
      </c>
      <c r="Q1921" s="49">
        <v>0</v>
      </c>
      <c r="R1921" s="49">
        <v>0</v>
      </c>
      <c r="S1921" s="77">
        <f t="shared" si="175"/>
        <v>5146</v>
      </c>
      <c r="T1921" s="77">
        <f t="shared" si="176"/>
        <v>5146</v>
      </c>
      <c r="U1921" s="49">
        <v>2075</v>
      </c>
      <c r="V1921" s="49">
        <v>1599</v>
      </c>
      <c r="W1921" s="49">
        <v>1599</v>
      </c>
      <c r="X1921" s="49">
        <f t="shared" ref="X1921:X1988" si="178">P1921-(U1921+V1921)</f>
        <v>1472</v>
      </c>
      <c r="Y1921" s="49" t="s">
        <v>190</v>
      </c>
      <c r="Z1921" s="53">
        <v>2.9700000000000001E-2</v>
      </c>
      <c r="AB1921" s="53">
        <f t="shared" si="177"/>
        <v>-2.9700000000000001E-2</v>
      </c>
      <c r="AM1921" s="49" t="s">
        <v>3846</v>
      </c>
      <c r="AN1921" s="49" t="s">
        <v>4272</v>
      </c>
    </row>
    <row r="1922" spans="1:40" hidden="1" x14ac:dyDescent="0.2">
      <c r="A1922" s="49" t="s">
        <v>7768</v>
      </c>
      <c r="B1922" s="49" t="s">
        <v>7769</v>
      </c>
      <c r="C1922" s="50" t="s">
        <v>166</v>
      </c>
      <c r="D1922" s="49" t="s">
        <v>437</v>
      </c>
      <c r="E1922" s="49" t="s">
        <v>7770</v>
      </c>
      <c r="F1922" s="49" t="s">
        <v>6316</v>
      </c>
      <c r="G1922" s="49" t="s">
        <v>3962</v>
      </c>
      <c r="H1922" s="49" t="s">
        <v>6461</v>
      </c>
      <c r="I1922" s="51" t="s">
        <v>7771</v>
      </c>
      <c r="J1922" s="49">
        <v>16</v>
      </c>
      <c r="K1922" s="49">
        <v>10000</v>
      </c>
      <c r="L1922" s="49">
        <f t="shared" ref="L1922:L1985" si="179">K1922-U1922</f>
        <v>-16447</v>
      </c>
      <c r="N1922" s="52" t="s">
        <v>243</v>
      </c>
      <c r="P1922" s="49">
        <v>35319</v>
      </c>
      <c r="Q1922" s="49">
        <v>10000</v>
      </c>
      <c r="R1922" s="49">
        <v>0</v>
      </c>
      <c r="S1922" s="77">
        <f t="shared" ref="S1922:S1985" si="180">P1922+Q1922</f>
        <v>45319</v>
      </c>
      <c r="T1922" s="77">
        <f t="shared" ref="T1922:T1985" si="181">P1922+Q1922+R1922</f>
        <v>45319</v>
      </c>
      <c r="U1922" s="49">
        <v>26447</v>
      </c>
      <c r="V1922" s="49">
        <v>19332</v>
      </c>
      <c r="W1922" s="49">
        <v>19689</v>
      </c>
      <c r="X1922" s="49">
        <f t="shared" si="178"/>
        <v>-10460</v>
      </c>
      <c r="Y1922" s="49" t="s">
        <v>181</v>
      </c>
      <c r="Z1922" s="53">
        <v>6.9999999999999999E-4</v>
      </c>
      <c r="AB1922" s="53">
        <f t="shared" ref="AB1922:AB1985" si="182">AA1922-Z1922</f>
        <v>-6.9999999999999999E-4</v>
      </c>
      <c r="AM1922" s="49" t="s">
        <v>3846</v>
      </c>
      <c r="AN1922" s="49" t="s">
        <v>4272</v>
      </c>
    </row>
    <row r="1923" spans="1:40" hidden="1" x14ac:dyDescent="0.2">
      <c r="A1923" s="49" t="s">
        <v>7772</v>
      </c>
      <c r="B1923" s="49" t="s">
        <v>7773</v>
      </c>
      <c r="C1923" s="50" t="s">
        <v>166</v>
      </c>
      <c r="D1923" s="49" t="s">
        <v>437</v>
      </c>
      <c r="E1923" s="49" t="s">
        <v>7774</v>
      </c>
      <c r="F1923" s="49" t="s">
        <v>6316</v>
      </c>
      <c r="G1923" s="49" t="s">
        <v>3962</v>
      </c>
      <c r="H1923" s="49" t="s">
        <v>4285</v>
      </c>
      <c r="I1923" s="51" t="s">
        <v>7775</v>
      </c>
      <c r="J1923" s="49">
        <v>11</v>
      </c>
      <c r="K1923" s="49">
        <v>10000</v>
      </c>
      <c r="L1923" s="49">
        <f t="shared" si="179"/>
        <v>-2633</v>
      </c>
      <c r="N1923" s="52" t="s">
        <v>243</v>
      </c>
      <c r="P1923" s="49">
        <v>17853</v>
      </c>
      <c r="Q1923" s="49">
        <v>0</v>
      </c>
      <c r="R1923" s="49">
        <v>0</v>
      </c>
      <c r="S1923" s="77">
        <f t="shared" si="180"/>
        <v>17853</v>
      </c>
      <c r="T1923" s="77">
        <f t="shared" si="181"/>
        <v>17853</v>
      </c>
      <c r="U1923" s="49">
        <v>12633</v>
      </c>
      <c r="V1923" s="49">
        <v>5172</v>
      </c>
      <c r="W1923" s="49">
        <v>6269</v>
      </c>
      <c r="X1923" s="49">
        <f t="shared" si="178"/>
        <v>48</v>
      </c>
      <c r="Y1923" s="49" t="s">
        <v>190</v>
      </c>
      <c r="Z1923" s="53">
        <v>3.6000000000000002E-4</v>
      </c>
      <c r="AB1923" s="53">
        <f t="shared" si="182"/>
        <v>-3.6000000000000002E-4</v>
      </c>
      <c r="AM1923" s="49" t="s">
        <v>3846</v>
      </c>
      <c r="AN1923" s="49" t="s">
        <v>4272</v>
      </c>
    </row>
    <row r="1924" spans="1:40" hidden="1" x14ac:dyDescent="0.2">
      <c r="A1924" s="49" t="s">
        <v>7776</v>
      </c>
      <c r="B1924" s="49" t="s">
        <v>7777</v>
      </c>
      <c r="C1924" s="50" t="s">
        <v>166</v>
      </c>
      <c r="D1924" s="49" t="s">
        <v>437</v>
      </c>
      <c r="E1924" s="49" t="s">
        <v>7778</v>
      </c>
      <c r="F1924" s="49" t="s">
        <v>6316</v>
      </c>
      <c r="G1924" s="49" t="s">
        <v>3962</v>
      </c>
      <c r="H1924" s="49" t="s">
        <v>6461</v>
      </c>
      <c r="I1924" s="51" t="s">
        <v>7779</v>
      </c>
      <c r="J1924" s="49">
        <v>16</v>
      </c>
      <c r="K1924" s="49">
        <v>10000</v>
      </c>
      <c r="L1924" s="49">
        <f t="shared" si="179"/>
        <v>4426</v>
      </c>
      <c r="M1924" s="49">
        <f>L1924*Z1924</f>
        <v>3.0981999999999998</v>
      </c>
      <c r="N1924" s="52" t="s">
        <v>243</v>
      </c>
      <c r="P1924" s="49">
        <v>11060</v>
      </c>
      <c r="Q1924" s="49">
        <v>0</v>
      </c>
      <c r="R1924" s="49">
        <v>0</v>
      </c>
      <c r="S1924" s="77">
        <f t="shared" si="180"/>
        <v>11060</v>
      </c>
      <c r="T1924" s="77">
        <f t="shared" si="181"/>
        <v>11060</v>
      </c>
      <c r="U1924" s="49">
        <v>5574</v>
      </c>
      <c r="V1924" s="49">
        <v>2726</v>
      </c>
      <c r="W1924" s="49">
        <v>2911</v>
      </c>
      <c r="X1924" s="49">
        <f t="shared" si="178"/>
        <v>2760</v>
      </c>
      <c r="Y1924" s="49" t="s">
        <v>190</v>
      </c>
      <c r="Z1924" s="53">
        <v>6.9999999999999999E-4</v>
      </c>
      <c r="AB1924" s="53">
        <f t="shared" si="182"/>
        <v>-6.9999999999999999E-4</v>
      </c>
      <c r="AM1924" s="49" t="s">
        <v>3846</v>
      </c>
      <c r="AN1924" s="49" t="s">
        <v>4272</v>
      </c>
    </row>
    <row r="1925" spans="1:40" hidden="1" x14ac:dyDescent="0.2">
      <c r="A1925" s="49" t="s">
        <v>7780</v>
      </c>
      <c r="B1925" s="49" t="s">
        <v>7781</v>
      </c>
      <c r="C1925" s="50" t="s">
        <v>166</v>
      </c>
      <c r="D1925" s="49" t="s">
        <v>437</v>
      </c>
      <c r="E1925" s="49" t="s">
        <v>7782</v>
      </c>
      <c r="F1925" s="49" t="s">
        <v>6316</v>
      </c>
      <c r="G1925" s="49" t="s">
        <v>3962</v>
      </c>
      <c r="H1925" s="49" t="s">
        <v>6461</v>
      </c>
      <c r="I1925" s="51" t="s">
        <v>7783</v>
      </c>
      <c r="J1925" s="49">
        <v>16</v>
      </c>
      <c r="K1925" s="49">
        <v>10000</v>
      </c>
      <c r="L1925" s="49">
        <f t="shared" si="179"/>
        <v>-7183</v>
      </c>
      <c r="N1925" s="52" t="s">
        <v>243</v>
      </c>
      <c r="P1925" s="49">
        <v>99140</v>
      </c>
      <c r="Q1925" s="49">
        <v>0</v>
      </c>
      <c r="R1925" s="49">
        <v>0</v>
      </c>
      <c r="S1925" s="77">
        <f t="shared" si="180"/>
        <v>99140</v>
      </c>
      <c r="T1925" s="77">
        <f t="shared" si="181"/>
        <v>99140</v>
      </c>
      <c r="U1925" s="49">
        <v>17183</v>
      </c>
      <c r="V1925" s="49">
        <v>8340</v>
      </c>
      <c r="W1925" s="49">
        <v>9775</v>
      </c>
      <c r="X1925" s="49">
        <f t="shared" si="178"/>
        <v>73617</v>
      </c>
      <c r="Y1925" s="49" t="s">
        <v>190</v>
      </c>
      <c r="Z1925" s="53">
        <v>3.6000000000000002E-4</v>
      </c>
      <c r="AB1925" s="53">
        <f t="shared" si="182"/>
        <v>-3.6000000000000002E-4</v>
      </c>
      <c r="AM1925" s="49" t="s">
        <v>3846</v>
      </c>
      <c r="AN1925" s="49" t="s">
        <v>4272</v>
      </c>
    </row>
    <row r="1926" spans="1:40" hidden="1" x14ac:dyDescent="0.2">
      <c r="A1926" s="49" t="s">
        <v>7784</v>
      </c>
      <c r="B1926" s="49" t="s">
        <v>7785</v>
      </c>
      <c r="C1926" s="50" t="s">
        <v>166</v>
      </c>
      <c r="D1926" s="49" t="s">
        <v>437</v>
      </c>
      <c r="E1926" s="49" t="s">
        <v>7786</v>
      </c>
      <c r="F1926" s="49" t="s">
        <v>6316</v>
      </c>
      <c r="G1926" s="49" t="s">
        <v>3962</v>
      </c>
      <c r="H1926" s="49" t="s">
        <v>6461</v>
      </c>
      <c r="I1926" s="51" t="s">
        <v>7787</v>
      </c>
      <c r="J1926" s="49">
        <v>16</v>
      </c>
      <c r="K1926" s="49">
        <v>10000</v>
      </c>
      <c r="L1926" s="49">
        <f t="shared" si="179"/>
        <v>-378672</v>
      </c>
      <c r="N1926" s="52" t="s">
        <v>243</v>
      </c>
      <c r="P1926" s="49">
        <v>139329</v>
      </c>
      <c r="Q1926" s="49">
        <v>140000</v>
      </c>
      <c r="R1926" s="49">
        <v>200000</v>
      </c>
      <c r="S1926" s="77">
        <f t="shared" si="180"/>
        <v>279329</v>
      </c>
      <c r="T1926" s="77">
        <f t="shared" si="181"/>
        <v>479329</v>
      </c>
      <c r="U1926" s="49">
        <v>388672</v>
      </c>
      <c r="V1926" s="49">
        <v>156766</v>
      </c>
      <c r="W1926" s="49">
        <v>89298</v>
      </c>
      <c r="X1926" s="49">
        <f t="shared" si="178"/>
        <v>-406109</v>
      </c>
      <c r="Y1926" s="49" t="s">
        <v>181</v>
      </c>
      <c r="Z1926" s="53">
        <v>8.0999999999999996E-4</v>
      </c>
      <c r="AB1926" s="53">
        <f t="shared" si="182"/>
        <v>-8.0999999999999996E-4</v>
      </c>
      <c r="AM1926" s="49" t="s">
        <v>3846</v>
      </c>
      <c r="AN1926" s="49" t="s">
        <v>4272</v>
      </c>
    </row>
    <row r="1927" spans="1:40" hidden="1" x14ac:dyDescent="0.2">
      <c r="A1927" s="49" t="s">
        <v>7788</v>
      </c>
      <c r="B1927" s="49" t="s">
        <v>7789</v>
      </c>
      <c r="C1927" s="50" t="s">
        <v>166</v>
      </c>
      <c r="D1927" s="49" t="s">
        <v>437</v>
      </c>
      <c r="E1927" s="49" t="s">
        <v>7790</v>
      </c>
      <c r="F1927" s="49" t="s">
        <v>6316</v>
      </c>
      <c r="G1927" s="49" t="s">
        <v>3962</v>
      </c>
      <c r="H1927" s="49" t="s">
        <v>6461</v>
      </c>
      <c r="I1927" s="51" t="s">
        <v>7791</v>
      </c>
      <c r="J1927" s="49">
        <v>16</v>
      </c>
      <c r="K1927" s="49">
        <v>10000</v>
      </c>
      <c r="L1927" s="49">
        <f t="shared" si="179"/>
        <v>5472</v>
      </c>
      <c r="M1927" s="49">
        <f>L1927*Z1927</f>
        <v>21.888000000000002</v>
      </c>
      <c r="N1927" s="52" t="s">
        <v>243</v>
      </c>
      <c r="P1927" s="49">
        <v>18690</v>
      </c>
      <c r="Q1927" s="49">
        <v>0</v>
      </c>
      <c r="R1927" s="49">
        <v>0</v>
      </c>
      <c r="S1927" s="77">
        <f t="shared" si="180"/>
        <v>18690</v>
      </c>
      <c r="T1927" s="77">
        <f t="shared" si="181"/>
        <v>18690</v>
      </c>
      <c r="U1927" s="49">
        <v>4528</v>
      </c>
      <c r="V1927" s="49">
        <v>2366</v>
      </c>
      <c r="W1927" s="49">
        <v>2258</v>
      </c>
      <c r="X1927" s="49">
        <f t="shared" si="178"/>
        <v>11796</v>
      </c>
      <c r="Y1927" s="49" t="s">
        <v>190</v>
      </c>
      <c r="Z1927" s="53">
        <v>4.0000000000000001E-3</v>
      </c>
      <c r="AB1927" s="53">
        <f t="shared" si="182"/>
        <v>-4.0000000000000001E-3</v>
      </c>
      <c r="AM1927" s="49" t="s">
        <v>3846</v>
      </c>
      <c r="AN1927" s="49" t="s">
        <v>4272</v>
      </c>
    </row>
    <row r="1928" spans="1:40" hidden="1" x14ac:dyDescent="0.2">
      <c r="A1928" s="49" t="s">
        <v>7792</v>
      </c>
      <c r="B1928" s="49" t="s">
        <v>7793</v>
      </c>
      <c r="C1928" s="50" t="s">
        <v>166</v>
      </c>
      <c r="D1928" s="49" t="s">
        <v>437</v>
      </c>
      <c r="E1928" s="49" t="s">
        <v>7794</v>
      </c>
      <c r="F1928" s="49" t="s">
        <v>6316</v>
      </c>
      <c r="G1928" s="49" t="s">
        <v>3962</v>
      </c>
      <c r="H1928" s="49" t="s">
        <v>6461</v>
      </c>
      <c r="I1928" s="51" t="s">
        <v>7795</v>
      </c>
      <c r="J1928" s="49">
        <v>16</v>
      </c>
      <c r="K1928" s="49">
        <v>10000</v>
      </c>
      <c r="L1928" s="49">
        <f t="shared" si="179"/>
        <v>-184120</v>
      </c>
      <c r="N1928" s="52" t="s">
        <v>243</v>
      </c>
      <c r="P1928" s="49">
        <v>61502</v>
      </c>
      <c r="Q1928" s="49">
        <v>60000</v>
      </c>
      <c r="R1928" s="49">
        <v>120000</v>
      </c>
      <c r="S1928" s="77">
        <f t="shared" si="180"/>
        <v>121502</v>
      </c>
      <c r="T1928" s="77">
        <f t="shared" si="181"/>
        <v>241502</v>
      </c>
      <c r="U1928" s="49">
        <v>194120</v>
      </c>
      <c r="V1928" s="49">
        <v>78160</v>
      </c>
      <c r="W1928" s="49">
        <v>44480</v>
      </c>
      <c r="X1928" s="49">
        <f t="shared" si="178"/>
        <v>-210778</v>
      </c>
      <c r="Y1928" s="49" t="s">
        <v>181</v>
      </c>
      <c r="Z1928" s="53">
        <v>1.9E-3</v>
      </c>
      <c r="AB1928" s="53">
        <f t="shared" si="182"/>
        <v>-1.9E-3</v>
      </c>
      <c r="AM1928" s="49" t="s">
        <v>3846</v>
      </c>
      <c r="AN1928" s="49" t="s">
        <v>4272</v>
      </c>
    </row>
    <row r="1929" spans="1:40" hidden="1" x14ac:dyDescent="0.2">
      <c r="A1929" s="49" t="s">
        <v>7796</v>
      </c>
      <c r="B1929" s="49" t="s">
        <v>7797</v>
      </c>
      <c r="C1929" s="50" t="s">
        <v>166</v>
      </c>
      <c r="D1929" s="49" t="s">
        <v>2310</v>
      </c>
      <c r="E1929" s="49" t="s">
        <v>7798</v>
      </c>
      <c r="F1929" s="49" t="s">
        <v>6316</v>
      </c>
      <c r="G1929" s="49" t="s">
        <v>3962</v>
      </c>
      <c r="H1929" s="49" t="s">
        <v>5374</v>
      </c>
      <c r="I1929" s="51" t="s">
        <v>7799</v>
      </c>
      <c r="J1929" s="49">
        <v>13</v>
      </c>
      <c r="K1929" s="49">
        <v>5000</v>
      </c>
      <c r="L1929" s="49">
        <f t="shared" si="179"/>
        <v>3780</v>
      </c>
      <c r="M1929" s="49">
        <f>L1929*Z1929</f>
        <v>529.20000000000005</v>
      </c>
      <c r="N1929" s="52" t="s">
        <v>243</v>
      </c>
      <c r="P1929" s="49">
        <v>6286</v>
      </c>
      <c r="Q1929" s="49">
        <v>0</v>
      </c>
      <c r="R1929" s="49">
        <v>0</v>
      </c>
      <c r="S1929" s="77">
        <f t="shared" si="180"/>
        <v>6286</v>
      </c>
      <c r="T1929" s="77">
        <f t="shared" si="181"/>
        <v>6286</v>
      </c>
      <c r="U1929" s="49">
        <v>1220</v>
      </c>
      <c r="V1929" s="49">
        <v>849</v>
      </c>
      <c r="W1929" s="49">
        <v>849</v>
      </c>
      <c r="X1929" s="49">
        <f t="shared" si="178"/>
        <v>4217</v>
      </c>
      <c r="Y1929" s="49" t="s">
        <v>190</v>
      </c>
      <c r="Z1929" s="53">
        <v>0.14000000000000001</v>
      </c>
      <c r="AB1929" s="53">
        <f t="shared" si="182"/>
        <v>-0.14000000000000001</v>
      </c>
      <c r="AM1929" s="49" t="s">
        <v>3846</v>
      </c>
      <c r="AN1929" s="49" t="s">
        <v>4272</v>
      </c>
    </row>
    <row r="1930" spans="1:40" hidden="1" x14ac:dyDescent="0.2">
      <c r="A1930" s="49" t="s">
        <v>7800</v>
      </c>
      <c r="B1930" s="49" t="s">
        <v>7801</v>
      </c>
      <c r="C1930" s="50" t="s">
        <v>166</v>
      </c>
      <c r="D1930" s="49" t="s">
        <v>437</v>
      </c>
      <c r="E1930" s="49" t="s">
        <v>7802</v>
      </c>
      <c r="F1930" s="49" t="s">
        <v>6316</v>
      </c>
      <c r="G1930" s="49" t="s">
        <v>3962</v>
      </c>
      <c r="H1930" s="49" t="s">
        <v>6461</v>
      </c>
      <c r="I1930" s="51" t="s">
        <v>7803</v>
      </c>
      <c r="J1930" s="49">
        <v>16</v>
      </c>
      <c r="K1930" s="49">
        <v>4000</v>
      </c>
      <c r="L1930" s="49">
        <f t="shared" si="179"/>
        <v>-74539</v>
      </c>
      <c r="N1930" s="52" t="s">
        <v>243</v>
      </c>
      <c r="P1930" s="49">
        <v>286729</v>
      </c>
      <c r="Q1930" s="49">
        <v>0</v>
      </c>
      <c r="R1930" s="49">
        <v>0</v>
      </c>
      <c r="S1930" s="77">
        <f t="shared" si="180"/>
        <v>286729</v>
      </c>
      <c r="T1930" s="77">
        <f t="shared" si="181"/>
        <v>286729</v>
      </c>
      <c r="U1930" s="49">
        <v>78539</v>
      </c>
      <c r="V1930" s="49">
        <v>35798</v>
      </c>
      <c r="W1930" s="49">
        <v>42317</v>
      </c>
      <c r="X1930" s="49">
        <f t="shared" si="178"/>
        <v>172392</v>
      </c>
      <c r="Y1930" s="49" t="s">
        <v>190</v>
      </c>
      <c r="Z1930" s="88">
        <v>8.5999999999999993E-2</v>
      </c>
      <c r="AB1930" s="53">
        <f t="shared" si="182"/>
        <v>-8.5999999999999993E-2</v>
      </c>
      <c r="AM1930" s="49" t="s">
        <v>3846</v>
      </c>
      <c r="AN1930" s="49" t="s">
        <v>4272</v>
      </c>
    </row>
    <row r="1931" spans="1:40" hidden="1" x14ac:dyDescent="0.2">
      <c r="A1931" s="49" t="s">
        <v>7804</v>
      </c>
      <c r="B1931" s="49" t="s">
        <v>7805</v>
      </c>
      <c r="C1931" s="50" t="s">
        <v>166</v>
      </c>
      <c r="D1931" s="49" t="s">
        <v>403</v>
      </c>
      <c r="E1931" s="49" t="s">
        <v>7806</v>
      </c>
      <c r="F1931" s="49" t="s">
        <v>6316</v>
      </c>
      <c r="G1931" s="49" t="s">
        <v>3962</v>
      </c>
      <c r="H1931" s="49" t="s">
        <v>4285</v>
      </c>
      <c r="I1931" s="51" t="s">
        <v>7807</v>
      </c>
      <c r="J1931" s="49">
        <v>11</v>
      </c>
      <c r="K1931" s="49">
        <v>10000</v>
      </c>
      <c r="L1931" s="49">
        <f t="shared" si="179"/>
        <v>6663</v>
      </c>
      <c r="M1931" s="49">
        <f>L1931*Z1931</f>
        <v>13.059479999999999</v>
      </c>
      <c r="N1931" s="52" t="s">
        <v>243</v>
      </c>
      <c r="P1931" s="49">
        <v>6979</v>
      </c>
      <c r="Q1931" s="49">
        <v>0</v>
      </c>
      <c r="R1931" s="49">
        <v>0</v>
      </c>
      <c r="S1931" s="77">
        <f t="shared" si="180"/>
        <v>6979</v>
      </c>
      <c r="T1931" s="77">
        <f t="shared" si="181"/>
        <v>6979</v>
      </c>
      <c r="U1931" s="49">
        <v>3337</v>
      </c>
      <c r="V1931" s="49">
        <v>1633</v>
      </c>
      <c r="W1931" s="49">
        <v>1617</v>
      </c>
      <c r="X1931" s="49">
        <f t="shared" si="178"/>
        <v>2009</v>
      </c>
      <c r="Y1931" s="49" t="s">
        <v>190</v>
      </c>
      <c r="Z1931" s="53">
        <v>1.9599999999999999E-3</v>
      </c>
      <c r="AB1931" s="53">
        <f t="shared" si="182"/>
        <v>-1.9599999999999999E-3</v>
      </c>
      <c r="AM1931" s="49" t="s">
        <v>3846</v>
      </c>
      <c r="AN1931" s="49" t="s">
        <v>4272</v>
      </c>
    </row>
    <row r="1932" spans="1:40" hidden="1" x14ac:dyDescent="0.2">
      <c r="A1932" s="49" t="s">
        <v>7808</v>
      </c>
      <c r="B1932" s="49" t="s">
        <v>7809</v>
      </c>
      <c r="C1932" s="50" t="s">
        <v>166</v>
      </c>
      <c r="D1932" s="49" t="s">
        <v>403</v>
      </c>
      <c r="E1932" s="49" t="s">
        <v>7810</v>
      </c>
      <c r="F1932" s="49" t="s">
        <v>6316</v>
      </c>
      <c r="G1932" s="49" t="s">
        <v>3962</v>
      </c>
      <c r="H1932" s="49" t="s">
        <v>4285</v>
      </c>
      <c r="I1932" s="51" t="s">
        <v>7811</v>
      </c>
      <c r="J1932" s="49">
        <v>11</v>
      </c>
      <c r="K1932" s="49">
        <v>10000</v>
      </c>
      <c r="L1932" s="49">
        <f t="shared" si="179"/>
        <v>5606</v>
      </c>
      <c r="M1932" s="49">
        <f>L1932*Z1932</f>
        <v>11.099880000000001</v>
      </c>
      <c r="N1932" s="52" t="s">
        <v>243</v>
      </c>
      <c r="P1932" s="49">
        <v>9327</v>
      </c>
      <c r="Q1932" s="49">
        <v>0</v>
      </c>
      <c r="R1932" s="49">
        <v>0</v>
      </c>
      <c r="S1932" s="77">
        <f t="shared" si="180"/>
        <v>9327</v>
      </c>
      <c r="T1932" s="77">
        <f t="shared" si="181"/>
        <v>9327</v>
      </c>
      <c r="U1932" s="49">
        <v>4394</v>
      </c>
      <c r="V1932" s="49">
        <v>1774</v>
      </c>
      <c r="W1932" s="49">
        <v>1758</v>
      </c>
      <c r="X1932" s="49">
        <f t="shared" si="178"/>
        <v>3159</v>
      </c>
      <c r="Y1932" s="49" t="s">
        <v>190</v>
      </c>
      <c r="Z1932" s="53">
        <v>1.98E-3</v>
      </c>
      <c r="AB1932" s="53">
        <f t="shared" si="182"/>
        <v>-1.98E-3</v>
      </c>
      <c r="AM1932" s="49" t="s">
        <v>3846</v>
      </c>
      <c r="AN1932" s="49" t="s">
        <v>4272</v>
      </c>
    </row>
    <row r="1933" spans="1:40" hidden="1" x14ac:dyDescent="0.2">
      <c r="A1933" s="49" t="s">
        <v>7812</v>
      </c>
      <c r="B1933" s="49" t="s">
        <v>7813</v>
      </c>
      <c r="C1933" s="50" t="s">
        <v>166</v>
      </c>
      <c r="D1933" s="49" t="s">
        <v>403</v>
      </c>
      <c r="E1933" s="49" t="s">
        <v>7814</v>
      </c>
      <c r="F1933" s="49" t="s">
        <v>6316</v>
      </c>
      <c r="G1933" s="49" t="s">
        <v>3962</v>
      </c>
      <c r="H1933" s="49" t="s">
        <v>4285</v>
      </c>
      <c r="I1933" s="51" t="s">
        <v>7815</v>
      </c>
      <c r="J1933" s="49">
        <v>11</v>
      </c>
      <c r="K1933" s="49">
        <v>10000</v>
      </c>
      <c r="L1933" s="49">
        <f t="shared" si="179"/>
        <v>6622</v>
      </c>
      <c r="M1933" s="49">
        <f>L1933*Z1933</f>
        <v>13.111560000000001</v>
      </c>
      <c r="N1933" s="52" t="s">
        <v>243</v>
      </c>
      <c r="P1933" s="49">
        <v>16676</v>
      </c>
      <c r="Q1933" s="49">
        <v>0</v>
      </c>
      <c r="R1933" s="49">
        <v>0</v>
      </c>
      <c r="S1933" s="77">
        <f t="shared" si="180"/>
        <v>16676</v>
      </c>
      <c r="T1933" s="77">
        <f t="shared" si="181"/>
        <v>16676</v>
      </c>
      <c r="U1933" s="49">
        <v>3378</v>
      </c>
      <c r="V1933" s="49">
        <v>1414</v>
      </c>
      <c r="W1933" s="49">
        <v>1398</v>
      </c>
      <c r="X1933" s="49">
        <f t="shared" si="178"/>
        <v>11884</v>
      </c>
      <c r="Y1933" s="49" t="s">
        <v>190</v>
      </c>
      <c r="Z1933" s="53">
        <v>1.98E-3</v>
      </c>
      <c r="AB1933" s="53">
        <f t="shared" si="182"/>
        <v>-1.98E-3</v>
      </c>
      <c r="AM1933" s="49" t="s">
        <v>3846</v>
      </c>
      <c r="AN1933" s="49" t="s">
        <v>4272</v>
      </c>
    </row>
    <row r="1934" spans="1:40" hidden="1" x14ac:dyDescent="0.2">
      <c r="A1934" s="49" t="s">
        <v>7816</v>
      </c>
      <c r="B1934" s="49" t="s">
        <v>7817</v>
      </c>
      <c r="C1934" s="50" t="s">
        <v>166</v>
      </c>
      <c r="D1934" s="49" t="s">
        <v>403</v>
      </c>
      <c r="E1934" s="49" t="s">
        <v>7818</v>
      </c>
      <c r="F1934" s="49" t="s">
        <v>6316</v>
      </c>
      <c r="G1934" s="49" t="s">
        <v>3962</v>
      </c>
      <c r="H1934" s="49" t="s">
        <v>4285</v>
      </c>
      <c r="I1934" s="51" t="s">
        <v>7819</v>
      </c>
      <c r="J1934" s="49">
        <v>11</v>
      </c>
      <c r="K1934" s="49">
        <v>10000</v>
      </c>
      <c r="L1934" s="49">
        <f t="shared" si="179"/>
        <v>3824</v>
      </c>
      <c r="M1934" s="82"/>
      <c r="N1934" s="52" t="s">
        <v>243</v>
      </c>
      <c r="P1934" s="49">
        <v>8263</v>
      </c>
      <c r="Q1934" s="49">
        <v>0</v>
      </c>
      <c r="R1934" s="49">
        <v>0</v>
      </c>
      <c r="S1934" s="77">
        <f t="shared" si="180"/>
        <v>8263</v>
      </c>
      <c r="T1934" s="77">
        <f t="shared" si="181"/>
        <v>8263</v>
      </c>
      <c r="U1934" s="49">
        <v>6176</v>
      </c>
      <c r="V1934" s="49">
        <v>3136</v>
      </c>
      <c r="W1934" s="49">
        <v>3289</v>
      </c>
      <c r="X1934" s="49">
        <f t="shared" si="178"/>
        <v>-1049</v>
      </c>
      <c r="Y1934" s="49" t="s">
        <v>181</v>
      </c>
      <c r="Z1934" s="53">
        <v>3.6000000000000002E-4</v>
      </c>
      <c r="AB1934" s="53">
        <f t="shared" si="182"/>
        <v>-3.6000000000000002E-4</v>
      </c>
      <c r="AM1934" s="49" t="s">
        <v>3846</v>
      </c>
      <c r="AN1934" s="49" t="s">
        <v>4272</v>
      </c>
    </row>
    <row r="1935" spans="1:40" hidden="1" x14ac:dyDescent="0.2">
      <c r="A1935" s="49" t="s">
        <v>7820</v>
      </c>
      <c r="B1935" s="49" t="s">
        <v>7821</v>
      </c>
      <c r="C1935" s="50" t="s">
        <v>166</v>
      </c>
      <c r="D1935" s="49" t="s">
        <v>2310</v>
      </c>
      <c r="E1935" s="49" t="s">
        <v>7822</v>
      </c>
      <c r="F1935" s="49" t="s">
        <v>6316</v>
      </c>
      <c r="G1935" s="49" t="s">
        <v>3962</v>
      </c>
      <c r="H1935" s="49" t="s">
        <v>4299</v>
      </c>
      <c r="I1935" s="51" t="s">
        <v>7823</v>
      </c>
      <c r="J1935" s="49">
        <v>15</v>
      </c>
      <c r="K1935" s="49">
        <v>4000</v>
      </c>
      <c r="L1935" s="49">
        <f t="shared" si="179"/>
        <v>-386</v>
      </c>
      <c r="N1935" s="52" t="s">
        <v>243</v>
      </c>
      <c r="P1935" s="49">
        <v>9913</v>
      </c>
      <c r="Q1935" s="49">
        <v>0</v>
      </c>
      <c r="R1935" s="49">
        <v>0</v>
      </c>
      <c r="S1935" s="77">
        <f t="shared" si="180"/>
        <v>9913</v>
      </c>
      <c r="T1935" s="77">
        <f t="shared" si="181"/>
        <v>9913</v>
      </c>
      <c r="U1935" s="49">
        <v>4386</v>
      </c>
      <c r="V1935" s="49">
        <v>2128</v>
      </c>
      <c r="W1935" s="49">
        <v>2281</v>
      </c>
      <c r="X1935" s="49">
        <f t="shared" si="178"/>
        <v>3399</v>
      </c>
      <c r="Y1935" s="49" t="s">
        <v>190</v>
      </c>
      <c r="Z1935" s="53">
        <v>3.5360000000000003E-2</v>
      </c>
      <c r="AB1935" s="53">
        <f t="shared" si="182"/>
        <v>-3.5360000000000003E-2</v>
      </c>
      <c r="AM1935" s="49" t="s">
        <v>3846</v>
      </c>
      <c r="AN1935" s="49" t="s">
        <v>4272</v>
      </c>
    </row>
    <row r="1936" spans="1:40" hidden="1" x14ac:dyDescent="0.2">
      <c r="A1936" s="49" t="s">
        <v>7824</v>
      </c>
      <c r="B1936" s="49" t="s">
        <v>7825</v>
      </c>
      <c r="C1936" s="50" t="s">
        <v>166</v>
      </c>
      <c r="D1936" s="49" t="s">
        <v>2310</v>
      </c>
      <c r="E1936" s="49" t="s">
        <v>7826</v>
      </c>
      <c r="F1936" s="49" t="s">
        <v>6316</v>
      </c>
      <c r="G1936" s="49" t="s">
        <v>3962</v>
      </c>
      <c r="H1936" s="49" t="s">
        <v>4299</v>
      </c>
      <c r="I1936" s="51" t="s">
        <v>7827</v>
      </c>
      <c r="J1936" s="49">
        <v>14</v>
      </c>
      <c r="K1936" s="49">
        <v>4000</v>
      </c>
      <c r="L1936" s="49">
        <f t="shared" si="179"/>
        <v>-386</v>
      </c>
      <c r="N1936" s="52" t="s">
        <v>243</v>
      </c>
      <c r="P1936" s="49">
        <v>7966</v>
      </c>
      <c r="Q1936" s="49">
        <v>0</v>
      </c>
      <c r="R1936" s="49">
        <v>0</v>
      </c>
      <c r="S1936" s="77">
        <f t="shared" si="180"/>
        <v>7966</v>
      </c>
      <c r="T1936" s="77">
        <f t="shared" si="181"/>
        <v>7966</v>
      </c>
      <c r="U1936" s="49">
        <v>4386</v>
      </c>
      <c r="V1936" s="49">
        <v>2128</v>
      </c>
      <c r="W1936" s="49">
        <v>2281</v>
      </c>
      <c r="X1936" s="49">
        <f t="shared" si="178"/>
        <v>1452</v>
      </c>
      <c r="Y1936" s="49" t="s">
        <v>190</v>
      </c>
      <c r="Z1936" s="53">
        <v>4.2799999999999998E-2</v>
      </c>
      <c r="AB1936" s="53">
        <f t="shared" si="182"/>
        <v>-4.2799999999999998E-2</v>
      </c>
      <c r="AM1936" s="49" t="s">
        <v>3846</v>
      </c>
      <c r="AN1936" s="49" t="s">
        <v>4272</v>
      </c>
    </row>
    <row r="1937" spans="1:40" hidden="1" x14ac:dyDescent="0.2">
      <c r="A1937" s="49" t="s">
        <v>7828</v>
      </c>
      <c r="B1937" s="49" t="s">
        <v>7829</v>
      </c>
      <c r="C1937" s="50" t="s">
        <v>166</v>
      </c>
      <c r="D1937" s="49" t="s">
        <v>403</v>
      </c>
      <c r="E1937" s="49" t="s">
        <v>7830</v>
      </c>
      <c r="F1937" s="49" t="s">
        <v>6316</v>
      </c>
      <c r="G1937" s="49" t="s">
        <v>3962</v>
      </c>
      <c r="H1937" s="49" t="s">
        <v>4285</v>
      </c>
      <c r="I1937" s="51" t="s">
        <v>7831</v>
      </c>
      <c r="J1937" s="49">
        <v>11</v>
      </c>
      <c r="K1937" s="49">
        <v>10000</v>
      </c>
      <c r="L1937" s="49">
        <f t="shared" si="179"/>
        <v>8638</v>
      </c>
      <c r="M1937" s="49">
        <f>L1937*Z1937</f>
        <v>3.10968</v>
      </c>
      <c r="N1937" s="52" t="s">
        <v>243</v>
      </c>
      <c r="P1937" s="49">
        <v>7306</v>
      </c>
      <c r="Q1937" s="49">
        <v>0</v>
      </c>
      <c r="R1937" s="49">
        <v>0</v>
      </c>
      <c r="S1937" s="77">
        <f t="shared" si="180"/>
        <v>7306</v>
      </c>
      <c r="T1937" s="77">
        <f t="shared" si="181"/>
        <v>7306</v>
      </c>
      <c r="U1937" s="49">
        <v>1362</v>
      </c>
      <c r="V1937" s="49">
        <v>918</v>
      </c>
      <c r="W1937" s="49">
        <v>918</v>
      </c>
      <c r="X1937" s="49">
        <f t="shared" si="178"/>
        <v>5026</v>
      </c>
      <c r="Y1937" s="49" t="s">
        <v>190</v>
      </c>
      <c r="Z1937" s="53">
        <v>3.6000000000000002E-4</v>
      </c>
      <c r="AB1937" s="53">
        <f t="shared" si="182"/>
        <v>-3.6000000000000002E-4</v>
      </c>
      <c r="AM1937" s="49" t="s">
        <v>3846</v>
      </c>
      <c r="AN1937" s="49" t="s">
        <v>4272</v>
      </c>
    </row>
    <row r="1938" spans="1:40" hidden="1" x14ac:dyDescent="0.2">
      <c r="A1938" s="49" t="s">
        <v>7832</v>
      </c>
      <c r="B1938" s="49" t="s">
        <v>7833</v>
      </c>
      <c r="C1938" s="50" t="s">
        <v>166</v>
      </c>
      <c r="D1938" s="49" t="s">
        <v>403</v>
      </c>
      <c r="E1938" s="49" t="s">
        <v>7834</v>
      </c>
      <c r="F1938" s="49" t="s">
        <v>6316</v>
      </c>
      <c r="G1938" s="49" t="s">
        <v>3962</v>
      </c>
      <c r="H1938" s="49" t="s">
        <v>4285</v>
      </c>
      <c r="I1938" s="51" t="s">
        <v>7835</v>
      </c>
      <c r="J1938" s="49">
        <v>11</v>
      </c>
      <c r="K1938" s="49">
        <v>10000</v>
      </c>
      <c r="L1938" s="49">
        <f t="shared" si="179"/>
        <v>-8621</v>
      </c>
      <c r="N1938" s="52" t="s">
        <v>243</v>
      </c>
      <c r="P1938" s="49">
        <v>16301</v>
      </c>
      <c r="Q1938" s="49">
        <v>0</v>
      </c>
      <c r="R1938" s="49">
        <v>10000</v>
      </c>
      <c r="S1938" s="77">
        <f t="shared" si="180"/>
        <v>16301</v>
      </c>
      <c r="T1938" s="77">
        <f t="shared" si="181"/>
        <v>26301</v>
      </c>
      <c r="U1938" s="49">
        <v>18621</v>
      </c>
      <c r="V1938" s="49">
        <v>7065</v>
      </c>
      <c r="W1938" s="49">
        <v>7104</v>
      </c>
      <c r="X1938" s="49">
        <f t="shared" si="178"/>
        <v>-9385</v>
      </c>
      <c r="Y1938" s="49" t="s">
        <v>181</v>
      </c>
      <c r="Z1938" s="53">
        <v>3.6000000000000002E-4</v>
      </c>
      <c r="AB1938" s="53">
        <f t="shared" si="182"/>
        <v>-3.6000000000000002E-4</v>
      </c>
      <c r="AM1938" s="49" t="s">
        <v>3846</v>
      </c>
      <c r="AN1938" s="49" t="s">
        <v>4272</v>
      </c>
    </row>
    <row r="1939" spans="1:40" hidden="1" x14ac:dyDescent="0.2">
      <c r="A1939" s="49" t="s">
        <v>7836</v>
      </c>
      <c r="B1939" s="49" t="s">
        <v>7837</v>
      </c>
      <c r="C1939" s="50" t="s">
        <v>166</v>
      </c>
      <c r="D1939" s="49" t="s">
        <v>437</v>
      </c>
      <c r="E1939" s="49" t="s">
        <v>7838</v>
      </c>
      <c r="F1939" s="49" t="s">
        <v>6316</v>
      </c>
      <c r="G1939" s="49" t="s">
        <v>3962</v>
      </c>
      <c r="H1939" s="49" t="s">
        <v>4285</v>
      </c>
      <c r="I1939" s="51" t="s">
        <v>7839</v>
      </c>
      <c r="J1939" s="49">
        <v>11</v>
      </c>
      <c r="K1939" s="49">
        <v>10000</v>
      </c>
      <c r="L1939" s="49">
        <f t="shared" si="179"/>
        <v>7185</v>
      </c>
      <c r="M1939" s="82"/>
      <c r="N1939" s="52" t="s">
        <v>243</v>
      </c>
      <c r="P1939" s="49">
        <v>3002</v>
      </c>
      <c r="Q1939" s="49">
        <v>0</v>
      </c>
      <c r="R1939" s="49">
        <v>0</v>
      </c>
      <c r="S1939" s="77">
        <f t="shared" si="180"/>
        <v>3002</v>
      </c>
      <c r="T1939" s="77">
        <f t="shared" si="181"/>
        <v>3002</v>
      </c>
      <c r="U1939" s="49">
        <v>2815</v>
      </c>
      <c r="V1939" s="49">
        <v>2737</v>
      </c>
      <c r="W1939" s="49">
        <v>3337</v>
      </c>
      <c r="X1939" s="49">
        <f t="shared" si="178"/>
        <v>-2550</v>
      </c>
      <c r="Y1939" s="49" t="s">
        <v>181</v>
      </c>
      <c r="Z1939" s="53">
        <v>1.92E-3</v>
      </c>
      <c r="AB1939" s="53">
        <f t="shared" si="182"/>
        <v>-1.92E-3</v>
      </c>
      <c r="AM1939" s="49" t="s">
        <v>3846</v>
      </c>
      <c r="AN1939" s="49" t="s">
        <v>4272</v>
      </c>
    </row>
    <row r="1940" spans="1:40" hidden="1" x14ac:dyDescent="0.2">
      <c r="A1940" s="49" t="s">
        <v>7840</v>
      </c>
      <c r="B1940" s="49" t="s">
        <v>7841</v>
      </c>
      <c r="C1940" s="50" t="s">
        <v>166</v>
      </c>
      <c r="D1940" s="49" t="s">
        <v>403</v>
      </c>
      <c r="E1940" s="49" t="s">
        <v>7842</v>
      </c>
      <c r="F1940" s="49" t="s">
        <v>6316</v>
      </c>
      <c r="G1940" s="49" t="s">
        <v>3962</v>
      </c>
      <c r="H1940" s="49" t="s">
        <v>4285</v>
      </c>
      <c r="I1940" s="51" t="s">
        <v>7843</v>
      </c>
      <c r="J1940" s="49">
        <v>11</v>
      </c>
      <c r="K1940" s="49">
        <v>10000</v>
      </c>
      <c r="L1940" s="49">
        <f t="shared" si="179"/>
        <v>-6871</v>
      </c>
      <c r="N1940" s="52" t="s">
        <v>243</v>
      </c>
      <c r="P1940" s="49">
        <v>17210</v>
      </c>
      <c r="Q1940" s="49">
        <v>0</v>
      </c>
      <c r="R1940" s="49">
        <v>0</v>
      </c>
      <c r="S1940" s="77">
        <f t="shared" si="180"/>
        <v>17210</v>
      </c>
      <c r="T1940" s="77">
        <f t="shared" si="181"/>
        <v>17210</v>
      </c>
      <c r="U1940" s="49">
        <v>16871</v>
      </c>
      <c r="V1940" s="49">
        <v>11656</v>
      </c>
      <c r="W1940" s="49">
        <v>12019</v>
      </c>
      <c r="X1940" s="49">
        <f t="shared" si="178"/>
        <v>-11317</v>
      </c>
      <c r="Y1940" s="49" t="s">
        <v>181</v>
      </c>
      <c r="Z1940" s="53">
        <v>1.5E-3</v>
      </c>
      <c r="AB1940" s="53">
        <f t="shared" si="182"/>
        <v>-1.5E-3</v>
      </c>
      <c r="AM1940" s="49" t="s">
        <v>3846</v>
      </c>
      <c r="AN1940" s="49" t="s">
        <v>4272</v>
      </c>
    </row>
    <row r="1941" spans="1:40" hidden="1" x14ac:dyDescent="0.2">
      <c r="A1941" s="49" t="s">
        <v>7844</v>
      </c>
      <c r="B1941" s="49" t="s">
        <v>7845</v>
      </c>
      <c r="C1941" s="50" t="s">
        <v>166</v>
      </c>
      <c r="D1941" s="49" t="s">
        <v>403</v>
      </c>
      <c r="E1941" s="49" t="s">
        <v>7846</v>
      </c>
      <c r="F1941" s="49" t="s">
        <v>6316</v>
      </c>
      <c r="G1941" s="49" t="s">
        <v>3962</v>
      </c>
      <c r="H1941" s="49" t="s">
        <v>4285</v>
      </c>
      <c r="I1941" s="51" t="s">
        <v>7847</v>
      </c>
      <c r="J1941" s="49">
        <v>11</v>
      </c>
      <c r="K1941" s="49">
        <v>10000</v>
      </c>
      <c r="L1941" s="49">
        <f t="shared" si="179"/>
        <v>3150</v>
      </c>
      <c r="M1941" s="82"/>
      <c r="N1941" s="52" t="s">
        <v>243</v>
      </c>
      <c r="P1941" s="49">
        <v>8838</v>
      </c>
      <c r="Q1941" s="49">
        <v>0</v>
      </c>
      <c r="R1941" s="49">
        <v>0</v>
      </c>
      <c r="S1941" s="77">
        <f t="shared" si="180"/>
        <v>8838</v>
      </c>
      <c r="T1941" s="77">
        <f t="shared" si="181"/>
        <v>8838</v>
      </c>
      <c r="U1941" s="49">
        <v>6850</v>
      </c>
      <c r="V1941" s="49">
        <v>3662</v>
      </c>
      <c r="W1941" s="49">
        <v>3763</v>
      </c>
      <c r="X1941" s="49">
        <f t="shared" si="178"/>
        <v>-1674</v>
      </c>
      <c r="Y1941" s="49" t="s">
        <v>181</v>
      </c>
      <c r="Z1941" s="53">
        <v>1.92E-3</v>
      </c>
      <c r="AB1941" s="53">
        <f t="shared" si="182"/>
        <v>-1.92E-3</v>
      </c>
      <c r="AM1941" s="49" t="s">
        <v>3846</v>
      </c>
      <c r="AN1941" s="49" t="s">
        <v>4272</v>
      </c>
    </row>
    <row r="1942" spans="1:40" hidden="1" x14ac:dyDescent="0.2">
      <c r="A1942" s="49" t="s">
        <v>7848</v>
      </c>
      <c r="B1942" s="49" t="s">
        <v>7849</v>
      </c>
      <c r="C1942" s="50" t="s">
        <v>166</v>
      </c>
      <c r="D1942" s="49" t="s">
        <v>403</v>
      </c>
      <c r="E1942" s="49" t="s">
        <v>7850</v>
      </c>
      <c r="F1942" s="49" t="s">
        <v>6316</v>
      </c>
      <c r="G1942" s="49" t="s">
        <v>3962</v>
      </c>
      <c r="H1942" s="49" t="s">
        <v>4285</v>
      </c>
      <c r="I1942" s="51" t="s">
        <v>7851</v>
      </c>
      <c r="J1942" s="49">
        <v>11</v>
      </c>
      <c r="K1942" s="49">
        <v>10000</v>
      </c>
      <c r="L1942" s="49">
        <f t="shared" si="179"/>
        <v>9832</v>
      </c>
      <c r="M1942" s="49">
        <f>L1942*Z1942</f>
        <v>18.87744</v>
      </c>
      <c r="N1942" s="52" t="s">
        <v>243</v>
      </c>
      <c r="P1942" s="49">
        <v>7138</v>
      </c>
      <c r="Q1942" s="49">
        <v>0</v>
      </c>
      <c r="R1942" s="49">
        <v>0</v>
      </c>
      <c r="S1942" s="77">
        <f t="shared" si="180"/>
        <v>7138</v>
      </c>
      <c r="T1942" s="77">
        <f t="shared" si="181"/>
        <v>7138</v>
      </c>
      <c r="U1942" s="49">
        <v>168</v>
      </c>
      <c r="V1942" s="49">
        <v>164</v>
      </c>
      <c r="W1942" s="49">
        <v>149</v>
      </c>
      <c r="X1942" s="49">
        <f t="shared" si="178"/>
        <v>6806</v>
      </c>
      <c r="Y1942" s="49" t="s">
        <v>190</v>
      </c>
      <c r="Z1942" s="53">
        <v>1.92E-3</v>
      </c>
      <c r="AB1942" s="53">
        <f t="shared" si="182"/>
        <v>-1.92E-3</v>
      </c>
      <c r="AM1942" s="49" t="s">
        <v>3846</v>
      </c>
      <c r="AN1942" s="49" t="s">
        <v>4272</v>
      </c>
    </row>
    <row r="1943" spans="1:40" hidden="1" x14ac:dyDescent="0.2">
      <c r="A1943" s="49" t="s">
        <v>7852</v>
      </c>
      <c r="B1943" s="49" t="s">
        <v>7853</v>
      </c>
      <c r="C1943" s="50" t="s">
        <v>166</v>
      </c>
      <c r="D1943" s="49" t="s">
        <v>2310</v>
      </c>
      <c r="E1943" s="49" t="s">
        <v>7854</v>
      </c>
      <c r="F1943" s="49" t="s">
        <v>6316</v>
      </c>
      <c r="G1943" s="49" t="s">
        <v>3962</v>
      </c>
      <c r="H1943" s="49" t="s">
        <v>7388</v>
      </c>
      <c r="I1943" s="51" t="s">
        <v>7855</v>
      </c>
      <c r="J1943" s="49">
        <v>23</v>
      </c>
      <c r="K1943" s="49">
        <v>5000</v>
      </c>
      <c r="L1943" s="49">
        <f t="shared" si="179"/>
        <v>614</v>
      </c>
      <c r="M1943" s="49">
        <f>L1943*Z1943</f>
        <v>0.46050000000000002</v>
      </c>
      <c r="N1943" s="52" t="s">
        <v>243</v>
      </c>
      <c r="P1943" s="49">
        <v>37725</v>
      </c>
      <c r="Q1943" s="49">
        <v>0</v>
      </c>
      <c r="R1943" s="49">
        <v>0</v>
      </c>
      <c r="S1943" s="77">
        <f t="shared" si="180"/>
        <v>37725</v>
      </c>
      <c r="T1943" s="77">
        <f t="shared" si="181"/>
        <v>37725</v>
      </c>
      <c r="U1943" s="49">
        <v>4386</v>
      </c>
      <c r="V1943" s="49">
        <v>2128</v>
      </c>
      <c r="W1943" s="49">
        <v>2281</v>
      </c>
      <c r="X1943" s="49">
        <f t="shared" si="178"/>
        <v>31211</v>
      </c>
      <c r="Y1943" s="49" t="s">
        <v>190</v>
      </c>
      <c r="Z1943" s="53">
        <v>7.5000000000000002E-4</v>
      </c>
      <c r="AB1943" s="53">
        <f t="shared" si="182"/>
        <v>-7.5000000000000002E-4</v>
      </c>
      <c r="AM1943" s="49" t="s">
        <v>3846</v>
      </c>
      <c r="AN1943" s="49" t="s">
        <v>4272</v>
      </c>
    </row>
    <row r="1944" spans="1:40" hidden="1" x14ac:dyDescent="0.2">
      <c r="A1944" s="49" t="s">
        <v>7856</v>
      </c>
      <c r="B1944" s="49" t="s">
        <v>7857</v>
      </c>
      <c r="C1944" s="50" t="s">
        <v>166</v>
      </c>
      <c r="D1944" s="49" t="s">
        <v>2310</v>
      </c>
      <c r="E1944" s="49" t="s">
        <v>7858</v>
      </c>
      <c r="F1944" s="49" t="s">
        <v>6316</v>
      </c>
      <c r="G1944" s="49" t="s">
        <v>3962</v>
      </c>
      <c r="H1944" s="49" t="s">
        <v>6461</v>
      </c>
      <c r="I1944" s="51" t="s">
        <v>7859</v>
      </c>
      <c r="J1944" s="49">
        <v>15</v>
      </c>
      <c r="K1944" s="49">
        <v>10000</v>
      </c>
      <c r="L1944" s="49">
        <f t="shared" si="179"/>
        <v>8610</v>
      </c>
      <c r="M1944" s="82"/>
      <c r="N1944" s="52" t="s">
        <v>243</v>
      </c>
      <c r="P1944" s="49">
        <v>835</v>
      </c>
      <c r="Q1944" s="49">
        <v>0</v>
      </c>
      <c r="R1944" s="49">
        <v>10000</v>
      </c>
      <c r="S1944" s="77">
        <f t="shared" si="180"/>
        <v>835</v>
      </c>
      <c r="T1944" s="77">
        <f t="shared" si="181"/>
        <v>10835</v>
      </c>
      <c r="U1944" s="49">
        <v>1390</v>
      </c>
      <c r="V1944" s="49">
        <v>721</v>
      </c>
      <c r="W1944" s="49">
        <v>657</v>
      </c>
      <c r="X1944" s="49">
        <f t="shared" si="178"/>
        <v>-1276</v>
      </c>
      <c r="Y1944" s="49" t="s">
        <v>181</v>
      </c>
      <c r="Z1944" s="53">
        <v>5.1200000000000002E-2</v>
      </c>
      <c r="AB1944" s="53">
        <f t="shared" si="182"/>
        <v>-5.1200000000000002E-2</v>
      </c>
      <c r="AM1944" s="49" t="s">
        <v>3846</v>
      </c>
      <c r="AN1944" s="49" t="s">
        <v>4272</v>
      </c>
    </row>
    <row r="1945" spans="1:40" hidden="1" x14ac:dyDescent="0.2">
      <c r="A1945" s="49" t="s">
        <v>7860</v>
      </c>
      <c r="B1945" s="49" t="s">
        <v>7861</v>
      </c>
      <c r="C1945" s="50" t="s">
        <v>166</v>
      </c>
      <c r="D1945" s="49" t="s">
        <v>403</v>
      </c>
      <c r="E1945" s="49" t="s">
        <v>7862</v>
      </c>
      <c r="F1945" s="49" t="s">
        <v>6316</v>
      </c>
      <c r="G1945" s="49" t="s">
        <v>3962</v>
      </c>
      <c r="H1945" s="49" t="s">
        <v>4285</v>
      </c>
      <c r="I1945" s="51" t="s">
        <v>7863</v>
      </c>
      <c r="J1945" s="49">
        <v>14</v>
      </c>
      <c r="K1945" s="49">
        <v>10000</v>
      </c>
      <c r="L1945" s="49">
        <f t="shared" si="179"/>
        <v>9667</v>
      </c>
      <c r="M1945" s="49">
        <f>L1945*Z1945</f>
        <v>473.68299999999999</v>
      </c>
      <c r="N1945" s="52" t="s">
        <v>243</v>
      </c>
      <c r="P1945" s="49">
        <v>4501</v>
      </c>
      <c r="Q1945" s="49">
        <v>0</v>
      </c>
      <c r="R1945" s="49">
        <v>0</v>
      </c>
      <c r="S1945" s="77">
        <f t="shared" si="180"/>
        <v>4501</v>
      </c>
      <c r="T1945" s="77">
        <f t="shared" si="181"/>
        <v>4501</v>
      </c>
      <c r="U1945" s="49">
        <v>333</v>
      </c>
      <c r="V1945" s="49">
        <v>0</v>
      </c>
      <c r="W1945" s="49">
        <v>0</v>
      </c>
      <c r="X1945" s="49">
        <f t="shared" si="178"/>
        <v>4168</v>
      </c>
      <c r="Y1945" s="49" t="s">
        <v>190</v>
      </c>
      <c r="Z1945" s="53">
        <v>4.9000000000000002E-2</v>
      </c>
      <c r="AB1945" s="53">
        <f t="shared" si="182"/>
        <v>-4.9000000000000002E-2</v>
      </c>
      <c r="AM1945" s="49" t="s">
        <v>3846</v>
      </c>
      <c r="AN1945" s="49" t="s">
        <v>4272</v>
      </c>
    </row>
    <row r="1946" spans="1:40" hidden="1" x14ac:dyDescent="0.2">
      <c r="A1946" s="49" t="s">
        <v>7864</v>
      </c>
      <c r="B1946" s="49" t="s">
        <v>7865</v>
      </c>
      <c r="C1946" s="50" t="s">
        <v>166</v>
      </c>
      <c r="D1946" s="49" t="s">
        <v>2310</v>
      </c>
      <c r="E1946" s="49" t="s">
        <v>7866</v>
      </c>
      <c r="F1946" s="49" t="s">
        <v>6316</v>
      </c>
      <c r="G1946" s="49" t="s">
        <v>3962</v>
      </c>
      <c r="H1946" s="49" t="s">
        <v>4285</v>
      </c>
      <c r="I1946" s="51" t="s">
        <v>7867</v>
      </c>
      <c r="J1946" s="49">
        <v>10</v>
      </c>
      <c r="K1946" s="49">
        <v>10000</v>
      </c>
      <c r="L1946" s="49">
        <f t="shared" si="179"/>
        <v>5198</v>
      </c>
      <c r="M1946" s="82"/>
      <c r="N1946" s="52" t="s">
        <v>243</v>
      </c>
      <c r="P1946" s="49">
        <v>2001</v>
      </c>
      <c r="Q1946" s="49">
        <v>0</v>
      </c>
      <c r="R1946" s="49">
        <v>0</v>
      </c>
      <c r="S1946" s="77">
        <f t="shared" si="180"/>
        <v>2001</v>
      </c>
      <c r="T1946" s="77">
        <f t="shared" si="181"/>
        <v>2001</v>
      </c>
      <c r="U1946" s="49">
        <v>4802</v>
      </c>
      <c r="V1946" s="49">
        <v>4362</v>
      </c>
      <c r="W1946" s="49">
        <v>4494</v>
      </c>
      <c r="X1946" s="49">
        <f t="shared" si="178"/>
        <v>-7163</v>
      </c>
      <c r="Y1946" s="49" t="s">
        <v>181</v>
      </c>
      <c r="Z1946" s="53">
        <v>1.4E-3</v>
      </c>
      <c r="AB1946" s="53">
        <f t="shared" si="182"/>
        <v>-1.4E-3</v>
      </c>
      <c r="AM1946" s="49" t="s">
        <v>3846</v>
      </c>
      <c r="AN1946" s="49" t="s">
        <v>4272</v>
      </c>
    </row>
    <row r="1947" spans="1:40" hidden="1" x14ac:dyDescent="0.2">
      <c r="A1947" s="49" t="s">
        <v>7868</v>
      </c>
      <c r="B1947" s="49" t="s">
        <v>7869</v>
      </c>
      <c r="C1947" s="50" t="s">
        <v>166</v>
      </c>
      <c r="D1947" s="49" t="s">
        <v>437</v>
      </c>
      <c r="E1947" s="49" t="s">
        <v>7870</v>
      </c>
      <c r="F1947" s="49" t="s">
        <v>6316</v>
      </c>
      <c r="G1947" s="49" t="s">
        <v>3962</v>
      </c>
      <c r="H1947" s="49" t="s">
        <v>6461</v>
      </c>
      <c r="I1947" s="51" t="s">
        <v>7871</v>
      </c>
      <c r="J1947" s="49">
        <v>16</v>
      </c>
      <c r="K1947" s="49">
        <v>5000</v>
      </c>
      <c r="L1947" s="49">
        <f t="shared" si="179"/>
        <v>-35334</v>
      </c>
      <c r="N1947" s="52" t="s">
        <v>243</v>
      </c>
      <c r="P1947" s="49">
        <v>29380</v>
      </c>
      <c r="Q1947" s="49">
        <v>20000</v>
      </c>
      <c r="R1947" s="49">
        <v>10000</v>
      </c>
      <c r="S1947" s="77">
        <f t="shared" si="180"/>
        <v>49380</v>
      </c>
      <c r="T1947" s="77">
        <f t="shared" si="181"/>
        <v>59380</v>
      </c>
      <c r="U1947" s="49">
        <v>40334</v>
      </c>
      <c r="V1947" s="49">
        <v>23994</v>
      </c>
      <c r="W1947" s="49">
        <v>23946</v>
      </c>
      <c r="X1947" s="49">
        <f t="shared" si="178"/>
        <v>-34948</v>
      </c>
      <c r="Y1947" s="49" t="s">
        <v>181</v>
      </c>
      <c r="Z1947" s="53">
        <v>1.9E-3</v>
      </c>
      <c r="AB1947" s="53">
        <f t="shared" si="182"/>
        <v>-1.9E-3</v>
      </c>
      <c r="AM1947" s="49" t="s">
        <v>3846</v>
      </c>
      <c r="AN1947" s="49" t="s">
        <v>4272</v>
      </c>
    </row>
    <row r="1948" spans="1:40" hidden="1" x14ac:dyDescent="0.2">
      <c r="A1948" s="49" t="s">
        <v>7872</v>
      </c>
      <c r="B1948" s="49" t="s">
        <v>7873</v>
      </c>
      <c r="C1948" s="50" t="s">
        <v>166</v>
      </c>
      <c r="D1948" s="49" t="s">
        <v>437</v>
      </c>
      <c r="E1948" s="49" t="s">
        <v>7874</v>
      </c>
      <c r="F1948" s="49" t="s">
        <v>6316</v>
      </c>
      <c r="G1948" s="49" t="s">
        <v>3962</v>
      </c>
      <c r="H1948" s="49" t="s">
        <v>6461</v>
      </c>
      <c r="I1948" s="51" t="s">
        <v>7875</v>
      </c>
      <c r="J1948" s="49">
        <v>16</v>
      </c>
      <c r="K1948" s="49">
        <v>5000</v>
      </c>
      <c r="L1948" s="49">
        <f t="shared" si="179"/>
        <v>-14855</v>
      </c>
      <c r="N1948" s="52" t="s">
        <v>243</v>
      </c>
      <c r="P1948" s="49">
        <v>12825</v>
      </c>
      <c r="Q1948" s="49">
        <v>10000</v>
      </c>
      <c r="R1948" s="49">
        <v>5000</v>
      </c>
      <c r="S1948" s="77">
        <f t="shared" si="180"/>
        <v>22825</v>
      </c>
      <c r="T1948" s="77">
        <f t="shared" si="181"/>
        <v>27825</v>
      </c>
      <c r="U1948" s="49">
        <v>19855</v>
      </c>
      <c r="V1948" s="49">
        <v>10621</v>
      </c>
      <c r="W1948" s="49">
        <v>10692</v>
      </c>
      <c r="X1948" s="49">
        <f t="shared" si="178"/>
        <v>-17651</v>
      </c>
      <c r="Y1948" s="49" t="s">
        <v>181</v>
      </c>
      <c r="Z1948" s="53">
        <v>8.4999999999999995E-4</v>
      </c>
      <c r="AB1948" s="53">
        <f t="shared" si="182"/>
        <v>-8.4999999999999995E-4</v>
      </c>
      <c r="AM1948" s="49" t="s">
        <v>3846</v>
      </c>
      <c r="AN1948" s="49" t="s">
        <v>4272</v>
      </c>
    </row>
    <row r="1949" spans="1:40" hidden="1" x14ac:dyDescent="0.2">
      <c r="A1949" s="49" t="s">
        <v>7876</v>
      </c>
      <c r="B1949" s="49" t="s">
        <v>7877</v>
      </c>
      <c r="C1949" s="50" t="s">
        <v>166</v>
      </c>
      <c r="D1949" s="49" t="s">
        <v>403</v>
      </c>
      <c r="E1949" s="49" t="s">
        <v>7878</v>
      </c>
      <c r="F1949" s="49" t="s">
        <v>6316</v>
      </c>
      <c r="G1949" s="49" t="s">
        <v>3962</v>
      </c>
      <c r="H1949" s="49" t="s">
        <v>4285</v>
      </c>
      <c r="I1949" s="51" t="s">
        <v>7879</v>
      </c>
      <c r="J1949" s="49">
        <v>11</v>
      </c>
      <c r="K1949" s="49">
        <v>10000</v>
      </c>
      <c r="L1949" s="49">
        <f t="shared" si="179"/>
        <v>8370</v>
      </c>
      <c r="M1949" s="49">
        <f>L1949*Z1949</f>
        <v>6.4448999999999996</v>
      </c>
      <c r="N1949" s="52" t="s">
        <v>243</v>
      </c>
      <c r="P1949" s="49">
        <v>10473</v>
      </c>
      <c r="Q1949" s="49">
        <v>0</v>
      </c>
      <c r="R1949" s="49">
        <v>0</v>
      </c>
      <c r="S1949" s="77">
        <f t="shared" si="180"/>
        <v>10473</v>
      </c>
      <c r="T1949" s="77">
        <f t="shared" si="181"/>
        <v>10473</v>
      </c>
      <c r="U1949" s="49">
        <v>1630</v>
      </c>
      <c r="V1949" s="49">
        <v>579</v>
      </c>
      <c r="W1949" s="49">
        <v>579</v>
      </c>
      <c r="X1949" s="49">
        <f t="shared" si="178"/>
        <v>8264</v>
      </c>
      <c r="Y1949" s="49" t="s">
        <v>190</v>
      </c>
      <c r="Z1949" s="53">
        <v>7.6999999999999996E-4</v>
      </c>
      <c r="AB1949" s="53">
        <f t="shared" si="182"/>
        <v>-7.6999999999999996E-4</v>
      </c>
      <c r="AM1949" s="49" t="s">
        <v>3846</v>
      </c>
      <c r="AN1949" s="49" t="s">
        <v>4272</v>
      </c>
    </row>
    <row r="1950" spans="1:40" hidden="1" x14ac:dyDescent="0.2">
      <c r="A1950" s="49" t="s">
        <v>7880</v>
      </c>
      <c r="B1950" s="49" t="s">
        <v>7881</v>
      </c>
      <c r="C1950" s="50" t="s">
        <v>166</v>
      </c>
      <c r="D1950" s="49" t="s">
        <v>403</v>
      </c>
      <c r="E1950" s="49" t="s">
        <v>7882</v>
      </c>
      <c r="F1950" s="49" t="s">
        <v>6316</v>
      </c>
      <c r="G1950" s="49" t="s">
        <v>3962</v>
      </c>
      <c r="H1950" s="49" t="s">
        <v>4285</v>
      </c>
      <c r="I1950" s="51" t="s">
        <v>7883</v>
      </c>
      <c r="J1950" s="49">
        <v>11</v>
      </c>
      <c r="K1950" s="49">
        <v>10000</v>
      </c>
      <c r="L1950" s="49">
        <f t="shared" si="179"/>
        <v>5466</v>
      </c>
      <c r="M1950" s="49">
        <f>L1950*Z1950</f>
        <v>1.9677600000000002</v>
      </c>
      <c r="N1950" s="52" t="s">
        <v>243</v>
      </c>
      <c r="P1950" s="49">
        <v>17803</v>
      </c>
      <c r="Q1950" s="49">
        <v>0</v>
      </c>
      <c r="R1950" s="49">
        <v>0</v>
      </c>
      <c r="S1950" s="77">
        <f t="shared" si="180"/>
        <v>17803</v>
      </c>
      <c r="T1950" s="77">
        <f t="shared" si="181"/>
        <v>17803</v>
      </c>
      <c r="U1950" s="49">
        <v>4534</v>
      </c>
      <c r="V1950" s="49">
        <v>1853</v>
      </c>
      <c r="W1950" s="49">
        <v>2255</v>
      </c>
      <c r="X1950" s="49">
        <f t="shared" si="178"/>
        <v>11416</v>
      </c>
      <c r="Y1950" s="49" t="s">
        <v>190</v>
      </c>
      <c r="Z1950" s="53">
        <v>3.6000000000000002E-4</v>
      </c>
      <c r="AB1950" s="53">
        <f t="shared" si="182"/>
        <v>-3.6000000000000002E-4</v>
      </c>
      <c r="AM1950" s="49" t="s">
        <v>3846</v>
      </c>
      <c r="AN1950" s="49" t="s">
        <v>4272</v>
      </c>
    </row>
    <row r="1951" spans="1:40" hidden="1" x14ac:dyDescent="0.2">
      <c r="A1951" s="49" t="s">
        <v>7884</v>
      </c>
      <c r="B1951" s="49" t="s">
        <v>7885</v>
      </c>
      <c r="C1951" s="50" t="s">
        <v>166</v>
      </c>
      <c r="D1951" s="49" t="s">
        <v>403</v>
      </c>
      <c r="E1951" s="49" t="s">
        <v>7886</v>
      </c>
      <c r="F1951" s="49" t="s">
        <v>6316</v>
      </c>
      <c r="G1951" s="49" t="s">
        <v>3962</v>
      </c>
      <c r="H1951" s="49" t="s">
        <v>4285</v>
      </c>
      <c r="I1951" s="51" t="s">
        <v>7887</v>
      </c>
      <c r="J1951" s="49">
        <v>11</v>
      </c>
      <c r="K1951" s="49">
        <v>10000</v>
      </c>
      <c r="L1951" s="49">
        <f t="shared" si="179"/>
        <v>8468</v>
      </c>
      <c r="M1951" s="82"/>
      <c r="N1951" s="52" t="s">
        <v>243</v>
      </c>
      <c r="P1951" s="49">
        <v>1377</v>
      </c>
      <c r="Q1951" s="49">
        <v>0</v>
      </c>
      <c r="R1951" s="49">
        <v>0</v>
      </c>
      <c r="S1951" s="77">
        <f t="shared" si="180"/>
        <v>1377</v>
      </c>
      <c r="T1951" s="77">
        <f t="shared" si="181"/>
        <v>1377</v>
      </c>
      <c r="U1951" s="49">
        <v>1532</v>
      </c>
      <c r="V1951" s="49">
        <v>818</v>
      </c>
      <c r="W1951" s="49">
        <v>972</v>
      </c>
      <c r="X1951" s="49">
        <f t="shared" si="178"/>
        <v>-973</v>
      </c>
      <c r="Y1951" s="49" t="s">
        <v>181</v>
      </c>
      <c r="Z1951" s="53">
        <v>3.6000000000000002E-4</v>
      </c>
      <c r="AB1951" s="53">
        <f t="shared" si="182"/>
        <v>-3.6000000000000002E-4</v>
      </c>
      <c r="AM1951" s="49" t="s">
        <v>3846</v>
      </c>
      <c r="AN1951" s="49" t="s">
        <v>4272</v>
      </c>
    </row>
    <row r="1952" spans="1:40" ht="60" hidden="1" x14ac:dyDescent="0.2">
      <c r="A1952" s="49" t="s">
        <v>7888</v>
      </c>
      <c r="B1952" s="49" t="s">
        <v>7889</v>
      </c>
      <c r="C1952" s="50" t="s">
        <v>166</v>
      </c>
      <c r="D1952" s="49" t="s">
        <v>2310</v>
      </c>
      <c r="E1952" s="49" t="s">
        <v>7890</v>
      </c>
      <c r="F1952" s="49" t="s">
        <v>6316</v>
      </c>
      <c r="G1952" s="49" t="s">
        <v>3962</v>
      </c>
      <c r="H1952" s="49" t="s">
        <v>4696</v>
      </c>
      <c r="I1952" s="51" t="s">
        <v>7891</v>
      </c>
      <c r="J1952" s="49">
        <v>11</v>
      </c>
      <c r="K1952" s="49">
        <v>2000</v>
      </c>
      <c r="L1952" s="49">
        <f t="shared" si="179"/>
        <v>2000</v>
      </c>
      <c r="M1952" s="49">
        <f>L1952*Z1952</f>
        <v>384</v>
      </c>
      <c r="N1952" s="52" t="s">
        <v>243</v>
      </c>
      <c r="O1952" s="52" t="s">
        <v>504</v>
      </c>
      <c r="P1952" s="49">
        <v>1694</v>
      </c>
      <c r="Q1952" s="49">
        <v>0</v>
      </c>
      <c r="R1952" s="49">
        <v>0</v>
      </c>
      <c r="S1952" s="77">
        <f t="shared" si="180"/>
        <v>1694</v>
      </c>
      <c r="T1952" s="77">
        <f t="shared" si="181"/>
        <v>1694</v>
      </c>
      <c r="U1952" s="49">
        <v>0</v>
      </c>
      <c r="V1952" s="49">
        <v>0</v>
      </c>
      <c r="W1952" s="49">
        <v>0</v>
      </c>
      <c r="X1952" s="49">
        <f t="shared" si="178"/>
        <v>1694</v>
      </c>
      <c r="Y1952" s="49" t="s">
        <v>190</v>
      </c>
      <c r="Z1952" s="53">
        <v>0.192</v>
      </c>
      <c r="AB1952" s="53">
        <f t="shared" si="182"/>
        <v>-0.192</v>
      </c>
      <c r="AM1952" s="49" t="s">
        <v>3846</v>
      </c>
      <c r="AN1952" s="49" t="s">
        <v>4272</v>
      </c>
    </row>
    <row r="1953" spans="1:40" hidden="1" x14ac:dyDescent="0.2">
      <c r="A1953" s="49" t="s">
        <v>7892</v>
      </c>
      <c r="B1953" s="49" t="s">
        <v>7893</v>
      </c>
      <c r="C1953" s="50" t="s">
        <v>166</v>
      </c>
      <c r="D1953" s="49" t="s">
        <v>2310</v>
      </c>
      <c r="E1953" s="49" t="s">
        <v>7894</v>
      </c>
      <c r="F1953" s="49" t="s">
        <v>6316</v>
      </c>
      <c r="G1953" s="49" t="s">
        <v>3962</v>
      </c>
      <c r="H1953" s="49" t="s">
        <v>6461</v>
      </c>
      <c r="I1953" s="51" t="s">
        <v>7895</v>
      </c>
      <c r="J1953" s="49">
        <v>31</v>
      </c>
      <c r="K1953" s="49">
        <v>10000</v>
      </c>
      <c r="L1953" s="49">
        <f t="shared" si="179"/>
        <v>8571</v>
      </c>
      <c r="M1953" s="49">
        <f>L1953*Z1953</f>
        <v>13.199339999999999</v>
      </c>
      <c r="N1953" s="52" t="s">
        <v>243</v>
      </c>
      <c r="P1953" s="49">
        <v>15371</v>
      </c>
      <c r="Q1953" s="49">
        <v>0</v>
      </c>
      <c r="R1953" s="49">
        <v>0</v>
      </c>
      <c r="S1953" s="77">
        <f t="shared" si="180"/>
        <v>15371</v>
      </c>
      <c r="T1953" s="77">
        <f t="shared" si="181"/>
        <v>15371</v>
      </c>
      <c r="U1953" s="49">
        <v>1429</v>
      </c>
      <c r="V1953" s="49">
        <v>762</v>
      </c>
      <c r="W1953" s="49">
        <v>774</v>
      </c>
      <c r="X1953" s="49">
        <f t="shared" si="178"/>
        <v>13180</v>
      </c>
      <c r="Y1953" s="49" t="s">
        <v>190</v>
      </c>
      <c r="Z1953" s="53">
        <v>1.5399999999999999E-3</v>
      </c>
      <c r="AB1953" s="53">
        <f t="shared" si="182"/>
        <v>-1.5399999999999999E-3</v>
      </c>
      <c r="AM1953" s="49" t="s">
        <v>3846</v>
      </c>
      <c r="AN1953" s="49" t="s">
        <v>4272</v>
      </c>
    </row>
    <row r="1954" spans="1:40" hidden="1" x14ac:dyDescent="0.2">
      <c r="A1954" s="49" t="s">
        <v>7896</v>
      </c>
      <c r="B1954" s="49" t="s">
        <v>7897</v>
      </c>
      <c r="C1954" s="50" t="s">
        <v>166</v>
      </c>
      <c r="D1954" s="49" t="s">
        <v>403</v>
      </c>
      <c r="E1954" s="49" t="s">
        <v>7898</v>
      </c>
      <c r="F1954" s="49" t="s">
        <v>6316</v>
      </c>
      <c r="G1954" s="49" t="s">
        <v>3962</v>
      </c>
      <c r="H1954" s="49" t="s">
        <v>4285</v>
      </c>
      <c r="I1954" s="51" t="s">
        <v>7899</v>
      </c>
      <c r="J1954" s="49">
        <v>11</v>
      </c>
      <c r="K1954" s="49">
        <v>10000</v>
      </c>
      <c r="L1954" s="49">
        <f t="shared" si="179"/>
        <v>-15413</v>
      </c>
      <c r="N1954" s="52" t="s">
        <v>243</v>
      </c>
      <c r="P1954" s="49">
        <v>40574</v>
      </c>
      <c r="Q1954" s="49">
        <v>0</v>
      </c>
      <c r="R1954" s="49">
        <v>0</v>
      </c>
      <c r="S1954" s="77">
        <f t="shared" si="180"/>
        <v>40574</v>
      </c>
      <c r="T1954" s="77">
        <f t="shared" si="181"/>
        <v>40574</v>
      </c>
      <c r="U1954" s="49">
        <v>25413</v>
      </c>
      <c r="V1954" s="49">
        <v>12493</v>
      </c>
      <c r="W1954" s="49">
        <v>12969</v>
      </c>
      <c r="X1954" s="49">
        <f t="shared" si="178"/>
        <v>2668</v>
      </c>
      <c r="Y1954" s="49" t="s">
        <v>190</v>
      </c>
      <c r="Z1954" s="53">
        <v>8.8999999999999995E-4</v>
      </c>
      <c r="AB1954" s="53">
        <f t="shared" si="182"/>
        <v>-8.8999999999999995E-4</v>
      </c>
      <c r="AM1954" s="49" t="s">
        <v>3846</v>
      </c>
      <c r="AN1954" s="49" t="s">
        <v>4272</v>
      </c>
    </row>
    <row r="1955" spans="1:40" hidden="1" x14ac:dyDescent="0.2">
      <c r="A1955" s="49" t="s">
        <v>7900</v>
      </c>
      <c r="B1955" s="49" t="s">
        <v>7901</v>
      </c>
      <c r="C1955" s="50" t="s">
        <v>166</v>
      </c>
      <c r="D1955" s="49" t="s">
        <v>403</v>
      </c>
      <c r="E1955" s="49" t="s">
        <v>7902</v>
      </c>
      <c r="F1955" s="49" t="s">
        <v>6316</v>
      </c>
      <c r="G1955" s="49" t="s">
        <v>3962</v>
      </c>
      <c r="H1955" s="49" t="s">
        <v>4285</v>
      </c>
      <c r="I1955" s="51" t="s">
        <v>7903</v>
      </c>
      <c r="J1955" s="49">
        <v>11</v>
      </c>
      <c r="K1955" s="49">
        <v>10000</v>
      </c>
      <c r="L1955" s="49">
        <f t="shared" si="179"/>
        <v>6959</v>
      </c>
      <c r="M1955" s="82"/>
      <c r="N1955" s="52" t="s">
        <v>243</v>
      </c>
      <c r="P1955" s="49">
        <v>4057</v>
      </c>
      <c r="Q1955" s="49">
        <v>0</v>
      </c>
      <c r="R1955" s="49">
        <v>0</v>
      </c>
      <c r="S1955" s="77">
        <f t="shared" si="180"/>
        <v>4057</v>
      </c>
      <c r="T1955" s="77">
        <f t="shared" si="181"/>
        <v>4057</v>
      </c>
      <c r="U1955" s="49">
        <v>3041</v>
      </c>
      <c r="V1955" s="49">
        <v>1104</v>
      </c>
      <c r="W1955" s="49">
        <v>1159</v>
      </c>
      <c r="X1955" s="49">
        <f t="shared" si="178"/>
        <v>-88</v>
      </c>
      <c r="Y1955" s="49" t="s">
        <v>181</v>
      </c>
      <c r="Z1955" s="53">
        <v>7.6999999999999996E-4</v>
      </c>
      <c r="AB1955" s="53">
        <f t="shared" si="182"/>
        <v>-7.6999999999999996E-4</v>
      </c>
      <c r="AM1955" s="49" t="s">
        <v>3846</v>
      </c>
      <c r="AN1955" s="49" t="s">
        <v>4272</v>
      </c>
    </row>
    <row r="1956" spans="1:40" hidden="1" x14ac:dyDescent="0.2">
      <c r="A1956" s="49" t="s">
        <v>7904</v>
      </c>
      <c r="B1956" s="49" t="s">
        <v>7905</v>
      </c>
      <c r="C1956" s="50" t="s">
        <v>166</v>
      </c>
      <c r="D1956" s="49" t="s">
        <v>403</v>
      </c>
      <c r="E1956" s="49" t="s">
        <v>7906</v>
      </c>
      <c r="F1956" s="49" t="s">
        <v>6316</v>
      </c>
      <c r="G1956" s="49" t="s">
        <v>3962</v>
      </c>
      <c r="H1956" s="49" t="s">
        <v>4285</v>
      </c>
      <c r="I1956" s="51" t="s">
        <v>7907</v>
      </c>
      <c r="J1956" s="49">
        <v>11</v>
      </c>
      <c r="K1956" s="49">
        <v>10000</v>
      </c>
      <c r="L1956" s="49">
        <f t="shared" si="179"/>
        <v>-18344</v>
      </c>
      <c r="N1956" s="52" t="s">
        <v>243</v>
      </c>
      <c r="P1956" s="49">
        <v>20319</v>
      </c>
      <c r="Q1956" s="49">
        <v>0</v>
      </c>
      <c r="R1956" s="49">
        <v>10000</v>
      </c>
      <c r="S1956" s="77">
        <f t="shared" si="180"/>
        <v>20319</v>
      </c>
      <c r="T1956" s="77">
        <f t="shared" si="181"/>
        <v>30319</v>
      </c>
      <c r="U1956" s="49">
        <v>28344</v>
      </c>
      <c r="V1956" s="49">
        <v>14437</v>
      </c>
      <c r="W1956" s="49">
        <v>9515</v>
      </c>
      <c r="X1956" s="49">
        <f t="shared" si="178"/>
        <v>-22462</v>
      </c>
      <c r="Y1956" s="49" t="s">
        <v>181</v>
      </c>
      <c r="Z1956" s="53">
        <v>6.8999999999999997E-4</v>
      </c>
      <c r="AB1956" s="53">
        <f t="shared" si="182"/>
        <v>-6.8999999999999997E-4</v>
      </c>
      <c r="AM1956" s="49" t="s">
        <v>3846</v>
      </c>
      <c r="AN1956" s="49" t="s">
        <v>4272</v>
      </c>
    </row>
    <row r="1957" spans="1:40" hidden="1" x14ac:dyDescent="0.2">
      <c r="A1957" s="49" t="s">
        <v>7908</v>
      </c>
      <c r="B1957" s="49" t="s">
        <v>7909</v>
      </c>
      <c r="C1957" s="50" t="s">
        <v>166</v>
      </c>
      <c r="D1957" s="49" t="s">
        <v>403</v>
      </c>
      <c r="E1957" s="49" t="s">
        <v>7910</v>
      </c>
      <c r="F1957" s="49" t="s">
        <v>6316</v>
      </c>
      <c r="G1957" s="49" t="s">
        <v>3962</v>
      </c>
      <c r="H1957" s="49" t="s">
        <v>4285</v>
      </c>
      <c r="I1957" s="51" t="s">
        <v>7911</v>
      </c>
      <c r="J1957" s="49">
        <v>15</v>
      </c>
      <c r="K1957" s="49">
        <v>10000</v>
      </c>
      <c r="L1957" s="49">
        <f t="shared" si="179"/>
        <v>8422</v>
      </c>
      <c r="M1957" s="49">
        <f>L1957*Z1957</f>
        <v>49.268700000000003</v>
      </c>
      <c r="N1957" s="52" t="s">
        <v>243</v>
      </c>
      <c r="P1957" s="49">
        <v>9798</v>
      </c>
      <c r="Q1957" s="49">
        <v>0</v>
      </c>
      <c r="R1957" s="49">
        <v>0</v>
      </c>
      <c r="S1957" s="77">
        <f t="shared" si="180"/>
        <v>9798</v>
      </c>
      <c r="T1957" s="77">
        <f t="shared" si="181"/>
        <v>9798</v>
      </c>
      <c r="U1957" s="49">
        <v>1578</v>
      </c>
      <c r="V1957" s="49">
        <v>776</v>
      </c>
      <c r="W1957" s="49">
        <v>716</v>
      </c>
      <c r="X1957" s="49">
        <f t="shared" si="178"/>
        <v>7444</v>
      </c>
      <c r="Y1957" s="49" t="s">
        <v>190</v>
      </c>
      <c r="Z1957" s="53">
        <v>5.8500000000000002E-3</v>
      </c>
      <c r="AB1957" s="53">
        <f t="shared" si="182"/>
        <v>-5.8500000000000002E-3</v>
      </c>
      <c r="AM1957" s="49" t="s">
        <v>3846</v>
      </c>
      <c r="AN1957" s="49" t="s">
        <v>4272</v>
      </c>
    </row>
    <row r="1958" spans="1:40" hidden="1" x14ac:dyDescent="0.2">
      <c r="A1958" s="49" t="s">
        <v>7912</v>
      </c>
      <c r="B1958" s="49" t="s">
        <v>7913</v>
      </c>
      <c r="C1958" s="50" t="s">
        <v>166</v>
      </c>
      <c r="D1958" s="49" t="s">
        <v>437</v>
      </c>
      <c r="E1958" s="49" t="s">
        <v>7914</v>
      </c>
      <c r="F1958" s="49" t="s">
        <v>6316</v>
      </c>
      <c r="G1958" s="49" t="s">
        <v>3962</v>
      </c>
      <c r="H1958" s="49" t="s">
        <v>4285</v>
      </c>
      <c r="I1958" s="51" t="s">
        <v>7915</v>
      </c>
      <c r="J1958" s="49">
        <v>15</v>
      </c>
      <c r="K1958" s="49">
        <v>10000</v>
      </c>
      <c r="L1958" s="49">
        <f t="shared" si="179"/>
        <v>8514</v>
      </c>
      <c r="M1958" s="49">
        <f>L1958*Z1958</f>
        <v>49.806899999999999</v>
      </c>
      <c r="N1958" s="52" t="s">
        <v>243</v>
      </c>
      <c r="P1958" s="49">
        <v>7316</v>
      </c>
      <c r="Q1958" s="49">
        <v>0</v>
      </c>
      <c r="R1958" s="49">
        <v>0</v>
      </c>
      <c r="S1958" s="77">
        <f t="shared" si="180"/>
        <v>7316</v>
      </c>
      <c r="T1958" s="77">
        <f t="shared" si="181"/>
        <v>7316</v>
      </c>
      <c r="U1958" s="49">
        <v>1486</v>
      </c>
      <c r="V1958" s="49">
        <v>656</v>
      </c>
      <c r="W1958" s="49">
        <v>596</v>
      </c>
      <c r="X1958" s="49">
        <f t="shared" si="178"/>
        <v>5174</v>
      </c>
      <c r="Y1958" s="49" t="s">
        <v>190</v>
      </c>
      <c r="Z1958" s="53">
        <v>5.8500000000000002E-3</v>
      </c>
      <c r="AB1958" s="53">
        <f t="shared" si="182"/>
        <v>-5.8500000000000002E-3</v>
      </c>
      <c r="AM1958" s="49" t="s">
        <v>3846</v>
      </c>
      <c r="AN1958" s="49" t="s">
        <v>4272</v>
      </c>
    </row>
    <row r="1959" spans="1:40" hidden="1" x14ac:dyDescent="0.2">
      <c r="A1959" s="49" t="s">
        <v>7916</v>
      </c>
      <c r="B1959" s="49" t="s">
        <v>7917</v>
      </c>
      <c r="C1959" s="50" t="s">
        <v>166</v>
      </c>
      <c r="D1959" s="49" t="s">
        <v>403</v>
      </c>
      <c r="E1959" s="49" t="s">
        <v>7918</v>
      </c>
      <c r="F1959" s="49" t="s">
        <v>6316</v>
      </c>
      <c r="G1959" s="49" t="s">
        <v>3962</v>
      </c>
      <c r="H1959" s="49" t="s">
        <v>4285</v>
      </c>
      <c r="I1959" s="51" t="s">
        <v>7919</v>
      </c>
      <c r="J1959" s="49">
        <v>11</v>
      </c>
      <c r="K1959" s="49">
        <v>10000</v>
      </c>
      <c r="L1959" s="49">
        <f t="shared" si="179"/>
        <v>9157</v>
      </c>
      <c r="M1959" s="49">
        <f>L1959*Z1959</f>
        <v>3.2965200000000001</v>
      </c>
      <c r="N1959" s="52" t="s">
        <v>243</v>
      </c>
      <c r="P1959" s="49">
        <v>8105</v>
      </c>
      <c r="Q1959" s="49">
        <v>0</v>
      </c>
      <c r="R1959" s="49">
        <v>0</v>
      </c>
      <c r="S1959" s="77">
        <f t="shared" si="180"/>
        <v>8105</v>
      </c>
      <c r="T1959" s="77">
        <f t="shared" si="181"/>
        <v>8105</v>
      </c>
      <c r="U1959" s="49">
        <v>843</v>
      </c>
      <c r="V1959" s="49">
        <v>716</v>
      </c>
      <c r="W1959" s="49">
        <v>656</v>
      </c>
      <c r="X1959" s="49">
        <f t="shared" si="178"/>
        <v>6546</v>
      </c>
      <c r="Y1959" s="49" t="s">
        <v>190</v>
      </c>
      <c r="Z1959" s="53">
        <v>3.6000000000000002E-4</v>
      </c>
      <c r="AB1959" s="53">
        <f t="shared" si="182"/>
        <v>-3.6000000000000002E-4</v>
      </c>
      <c r="AM1959" s="49" t="s">
        <v>3846</v>
      </c>
      <c r="AN1959" s="49" t="s">
        <v>4272</v>
      </c>
    </row>
    <row r="1960" spans="1:40" hidden="1" x14ac:dyDescent="0.2">
      <c r="A1960" s="49" t="s">
        <v>7920</v>
      </c>
      <c r="B1960" s="49" t="s">
        <v>7921</v>
      </c>
      <c r="C1960" s="50" t="s">
        <v>166</v>
      </c>
      <c r="D1960" s="49" t="s">
        <v>403</v>
      </c>
      <c r="E1960" s="49" t="s">
        <v>7922</v>
      </c>
      <c r="F1960" s="49" t="s">
        <v>6316</v>
      </c>
      <c r="G1960" s="49" t="s">
        <v>3962</v>
      </c>
      <c r="H1960" s="49" t="s">
        <v>4285</v>
      </c>
      <c r="I1960" s="51" t="s">
        <v>7923</v>
      </c>
      <c r="J1960" s="49">
        <v>11</v>
      </c>
      <c r="K1960" s="49">
        <v>10000</v>
      </c>
      <c r="L1960" s="49">
        <f t="shared" si="179"/>
        <v>6303</v>
      </c>
      <c r="M1960" s="49">
        <f>L1960*Z1960</f>
        <v>9.5175300000000007</v>
      </c>
      <c r="N1960" s="52" t="s">
        <v>243</v>
      </c>
      <c r="P1960" s="49">
        <v>12416</v>
      </c>
      <c r="Q1960" s="49">
        <v>0</v>
      </c>
      <c r="R1960" s="49">
        <v>0</v>
      </c>
      <c r="S1960" s="77">
        <f t="shared" si="180"/>
        <v>12416</v>
      </c>
      <c r="T1960" s="77">
        <f t="shared" si="181"/>
        <v>12416</v>
      </c>
      <c r="U1960" s="49">
        <v>3697</v>
      </c>
      <c r="V1960" s="49">
        <v>2476</v>
      </c>
      <c r="W1960" s="49">
        <v>2502</v>
      </c>
      <c r="X1960" s="49">
        <f t="shared" si="178"/>
        <v>6243</v>
      </c>
      <c r="Y1960" s="49" t="s">
        <v>190</v>
      </c>
      <c r="Z1960" s="53">
        <v>1.5100000000000001E-3</v>
      </c>
      <c r="AB1960" s="53">
        <f t="shared" si="182"/>
        <v>-1.5100000000000001E-3</v>
      </c>
      <c r="AM1960" s="49" t="s">
        <v>3846</v>
      </c>
      <c r="AN1960" s="49" t="s">
        <v>4272</v>
      </c>
    </row>
    <row r="1961" spans="1:40" hidden="1" x14ac:dyDescent="0.2">
      <c r="A1961" s="49" t="s">
        <v>7924</v>
      </c>
      <c r="B1961" s="49" t="s">
        <v>7925</v>
      </c>
      <c r="C1961" s="50" t="s">
        <v>166</v>
      </c>
      <c r="D1961" s="49" t="s">
        <v>403</v>
      </c>
      <c r="E1961" s="49" t="s">
        <v>7926</v>
      </c>
      <c r="F1961" s="49" t="s">
        <v>6316</v>
      </c>
      <c r="G1961" s="49" t="s">
        <v>3962</v>
      </c>
      <c r="H1961" s="49" t="s">
        <v>4285</v>
      </c>
      <c r="I1961" s="51" t="s">
        <v>7927</v>
      </c>
      <c r="J1961" s="49">
        <v>11</v>
      </c>
      <c r="K1961" s="49">
        <v>10000</v>
      </c>
      <c r="L1961" s="49">
        <f t="shared" si="179"/>
        <v>-12937</v>
      </c>
      <c r="N1961" s="52" t="s">
        <v>243</v>
      </c>
      <c r="P1961" s="49">
        <v>46200</v>
      </c>
      <c r="Q1961" s="49">
        <v>0</v>
      </c>
      <c r="R1961" s="49">
        <v>0</v>
      </c>
      <c r="S1961" s="77">
        <f t="shared" si="180"/>
        <v>46200</v>
      </c>
      <c r="T1961" s="77">
        <f t="shared" si="181"/>
        <v>46200</v>
      </c>
      <c r="U1961" s="49">
        <v>22937</v>
      </c>
      <c r="V1961" s="49">
        <v>13078</v>
      </c>
      <c r="W1961" s="49">
        <v>13765</v>
      </c>
      <c r="X1961" s="49">
        <f t="shared" si="178"/>
        <v>10185</v>
      </c>
      <c r="Y1961" s="49" t="s">
        <v>190</v>
      </c>
      <c r="Z1961" s="53">
        <v>5.1000000000000004E-4</v>
      </c>
      <c r="AB1961" s="53">
        <f t="shared" si="182"/>
        <v>-5.1000000000000004E-4</v>
      </c>
      <c r="AM1961" s="49" t="s">
        <v>3846</v>
      </c>
      <c r="AN1961" s="49" t="s">
        <v>4272</v>
      </c>
    </row>
    <row r="1962" spans="1:40" hidden="1" x14ac:dyDescent="0.2">
      <c r="A1962" s="49" t="s">
        <v>7928</v>
      </c>
      <c r="B1962" s="49" t="s">
        <v>7929</v>
      </c>
      <c r="C1962" s="50" t="s">
        <v>166</v>
      </c>
      <c r="D1962" s="49" t="s">
        <v>437</v>
      </c>
      <c r="E1962" s="49" t="s">
        <v>7930</v>
      </c>
      <c r="F1962" s="49" t="s">
        <v>6316</v>
      </c>
      <c r="G1962" s="49" t="s">
        <v>3962</v>
      </c>
      <c r="H1962" s="49" t="s">
        <v>4285</v>
      </c>
      <c r="I1962" s="51" t="s">
        <v>7931</v>
      </c>
      <c r="J1962" s="49">
        <v>15</v>
      </c>
      <c r="K1962" s="49">
        <v>10000</v>
      </c>
      <c r="L1962" s="49">
        <f t="shared" si="179"/>
        <v>9884</v>
      </c>
      <c r="M1962" s="49">
        <f>L1962*Z1962</f>
        <v>293.5548</v>
      </c>
      <c r="N1962" s="52" t="s">
        <v>243</v>
      </c>
      <c r="P1962" s="49">
        <v>1048</v>
      </c>
      <c r="Q1962" s="49">
        <v>0</v>
      </c>
      <c r="R1962" s="49">
        <v>0</v>
      </c>
      <c r="S1962" s="77">
        <f t="shared" si="180"/>
        <v>1048</v>
      </c>
      <c r="T1962" s="77">
        <f t="shared" si="181"/>
        <v>1048</v>
      </c>
      <c r="U1962" s="49">
        <v>116</v>
      </c>
      <c r="V1962" s="49">
        <v>60</v>
      </c>
      <c r="W1962" s="49">
        <v>60</v>
      </c>
      <c r="X1962" s="49">
        <f t="shared" si="178"/>
        <v>872</v>
      </c>
      <c r="Y1962" s="49" t="s">
        <v>190</v>
      </c>
      <c r="Z1962" s="53">
        <v>2.9700000000000001E-2</v>
      </c>
      <c r="AB1962" s="53">
        <f t="shared" si="182"/>
        <v>-2.9700000000000001E-2</v>
      </c>
      <c r="AM1962" s="49" t="s">
        <v>3846</v>
      </c>
      <c r="AN1962" s="49" t="s">
        <v>4272</v>
      </c>
    </row>
    <row r="1963" spans="1:40" hidden="1" x14ac:dyDescent="0.2">
      <c r="A1963" s="49" t="s">
        <v>7932</v>
      </c>
      <c r="B1963" s="49" t="s">
        <v>7933</v>
      </c>
      <c r="C1963" s="50" t="s">
        <v>166</v>
      </c>
      <c r="D1963" s="49" t="s">
        <v>403</v>
      </c>
      <c r="E1963" s="49" t="s">
        <v>7934</v>
      </c>
      <c r="F1963" s="49" t="s">
        <v>6316</v>
      </c>
      <c r="G1963" s="49" t="s">
        <v>3962</v>
      </c>
      <c r="H1963" s="49" t="s">
        <v>4285</v>
      </c>
      <c r="I1963" s="51" t="s">
        <v>7935</v>
      </c>
      <c r="J1963" s="49">
        <v>15</v>
      </c>
      <c r="K1963" s="49">
        <v>10000</v>
      </c>
      <c r="L1963" s="49">
        <f t="shared" si="179"/>
        <v>9908</v>
      </c>
      <c r="M1963" s="49">
        <f>L1963*Z1963</f>
        <v>297.24</v>
      </c>
      <c r="N1963" s="52" t="s">
        <v>243</v>
      </c>
      <c r="P1963" s="49">
        <v>8933</v>
      </c>
      <c r="Q1963" s="49">
        <v>0</v>
      </c>
      <c r="R1963" s="49">
        <v>0</v>
      </c>
      <c r="S1963" s="77">
        <f t="shared" si="180"/>
        <v>8933</v>
      </c>
      <c r="T1963" s="77">
        <f t="shared" si="181"/>
        <v>8933</v>
      </c>
      <c r="U1963" s="49">
        <v>92</v>
      </c>
      <c r="V1963" s="49">
        <v>120</v>
      </c>
      <c r="W1963" s="49">
        <v>120</v>
      </c>
      <c r="X1963" s="49">
        <f t="shared" si="178"/>
        <v>8721</v>
      </c>
      <c r="Y1963" s="49" t="s">
        <v>190</v>
      </c>
      <c r="Z1963" s="53">
        <v>0.03</v>
      </c>
      <c r="AB1963" s="53">
        <f t="shared" si="182"/>
        <v>-0.03</v>
      </c>
      <c r="AM1963" s="49" t="s">
        <v>3846</v>
      </c>
      <c r="AN1963" s="49" t="s">
        <v>4272</v>
      </c>
    </row>
    <row r="1964" spans="1:40" hidden="1" x14ac:dyDescent="0.2">
      <c r="A1964" s="49" t="s">
        <v>7936</v>
      </c>
      <c r="B1964" s="49" t="s">
        <v>7937</v>
      </c>
      <c r="C1964" s="50" t="s">
        <v>166</v>
      </c>
      <c r="D1964" s="49" t="s">
        <v>437</v>
      </c>
      <c r="E1964" s="49" t="s">
        <v>7938</v>
      </c>
      <c r="F1964" s="49" t="s">
        <v>6316</v>
      </c>
      <c r="G1964" s="49" t="s">
        <v>3962</v>
      </c>
      <c r="H1964" s="49" t="s">
        <v>6461</v>
      </c>
      <c r="I1964" s="51" t="s">
        <v>7939</v>
      </c>
      <c r="J1964" s="49">
        <v>16</v>
      </c>
      <c r="K1964" s="49">
        <v>10000</v>
      </c>
      <c r="L1964" s="49">
        <f t="shared" si="179"/>
        <v>-26721</v>
      </c>
      <c r="N1964" s="52" t="s">
        <v>243</v>
      </c>
      <c r="P1964" s="49">
        <v>20433</v>
      </c>
      <c r="Q1964" s="49">
        <v>10000</v>
      </c>
      <c r="R1964" s="49">
        <v>15781</v>
      </c>
      <c r="S1964" s="77">
        <f t="shared" si="180"/>
        <v>30433</v>
      </c>
      <c r="T1964" s="77">
        <f t="shared" si="181"/>
        <v>46214</v>
      </c>
      <c r="U1964" s="49">
        <v>36721</v>
      </c>
      <c r="V1964" s="49">
        <v>21286</v>
      </c>
      <c r="W1964" s="49">
        <v>21351</v>
      </c>
      <c r="X1964" s="49">
        <f t="shared" si="178"/>
        <v>-37574</v>
      </c>
      <c r="Y1964" s="49" t="s">
        <v>181</v>
      </c>
      <c r="Z1964" s="53">
        <v>6.9999999999999999E-4</v>
      </c>
      <c r="AB1964" s="53">
        <f t="shared" si="182"/>
        <v>-6.9999999999999999E-4</v>
      </c>
      <c r="AM1964" s="49" t="s">
        <v>3846</v>
      </c>
      <c r="AN1964" s="49" t="s">
        <v>4272</v>
      </c>
    </row>
    <row r="1965" spans="1:40" hidden="1" x14ac:dyDescent="0.2">
      <c r="A1965" s="49" t="s">
        <v>7940</v>
      </c>
      <c r="B1965" s="49" t="s">
        <v>7941</v>
      </c>
      <c r="C1965" s="50" t="s">
        <v>166</v>
      </c>
      <c r="D1965" s="49" t="s">
        <v>403</v>
      </c>
      <c r="E1965" s="49" t="s">
        <v>7942</v>
      </c>
      <c r="F1965" s="49" t="s">
        <v>6316</v>
      </c>
      <c r="G1965" s="49" t="s">
        <v>3962</v>
      </c>
      <c r="H1965" s="49" t="s">
        <v>4285</v>
      </c>
      <c r="I1965" s="51" t="s">
        <v>7943</v>
      </c>
      <c r="J1965" s="49">
        <v>11</v>
      </c>
      <c r="K1965" s="49">
        <v>10000</v>
      </c>
      <c r="L1965" s="49">
        <f t="shared" si="179"/>
        <v>7332</v>
      </c>
      <c r="M1965" s="49">
        <f>L1965*Z1965</f>
        <v>6.5987999999999998</v>
      </c>
      <c r="N1965" s="52" t="s">
        <v>243</v>
      </c>
      <c r="P1965" s="49">
        <v>4124</v>
      </c>
      <c r="Q1965" s="49">
        <v>0</v>
      </c>
      <c r="R1965" s="49">
        <v>0</v>
      </c>
      <c r="S1965" s="77">
        <f t="shared" si="180"/>
        <v>4124</v>
      </c>
      <c r="T1965" s="77">
        <f t="shared" si="181"/>
        <v>4124</v>
      </c>
      <c r="U1965" s="49">
        <v>2668</v>
      </c>
      <c r="V1965" s="49">
        <v>1443</v>
      </c>
      <c r="W1965" s="49">
        <v>1612</v>
      </c>
      <c r="X1965" s="49">
        <f t="shared" si="178"/>
        <v>13</v>
      </c>
      <c r="Y1965" s="49" t="s">
        <v>190</v>
      </c>
      <c r="Z1965" s="53">
        <v>8.9999999999999998E-4</v>
      </c>
      <c r="AB1965" s="53">
        <f t="shared" si="182"/>
        <v>-8.9999999999999998E-4</v>
      </c>
      <c r="AM1965" s="49" t="s">
        <v>3846</v>
      </c>
      <c r="AN1965" s="49" t="s">
        <v>4272</v>
      </c>
    </row>
    <row r="1966" spans="1:40" hidden="1" x14ac:dyDescent="0.2">
      <c r="A1966" s="49" t="s">
        <v>7944</v>
      </c>
      <c r="B1966" s="49" t="s">
        <v>7945</v>
      </c>
      <c r="C1966" s="50" t="s">
        <v>166</v>
      </c>
      <c r="D1966" s="49" t="s">
        <v>403</v>
      </c>
      <c r="E1966" s="49" t="s">
        <v>7946</v>
      </c>
      <c r="F1966" s="49" t="s">
        <v>6316</v>
      </c>
      <c r="G1966" s="49" t="s">
        <v>3962</v>
      </c>
      <c r="H1966" s="49" t="s">
        <v>4285</v>
      </c>
      <c r="I1966" s="51" t="s">
        <v>7947</v>
      </c>
      <c r="J1966" s="49">
        <v>11</v>
      </c>
      <c r="K1966" s="49">
        <v>10000</v>
      </c>
      <c r="L1966" s="49">
        <f t="shared" si="179"/>
        <v>-16994</v>
      </c>
      <c r="N1966" s="52" t="s">
        <v>243</v>
      </c>
      <c r="P1966" s="49">
        <v>30322</v>
      </c>
      <c r="Q1966" s="49">
        <v>0</v>
      </c>
      <c r="R1966" s="49">
        <v>0</v>
      </c>
      <c r="S1966" s="77">
        <f t="shared" si="180"/>
        <v>30322</v>
      </c>
      <c r="T1966" s="77">
        <f t="shared" si="181"/>
        <v>30322</v>
      </c>
      <c r="U1966" s="49">
        <v>26994</v>
      </c>
      <c r="V1966" s="49">
        <v>10843</v>
      </c>
      <c r="W1966" s="49">
        <v>13730</v>
      </c>
      <c r="X1966" s="49">
        <f t="shared" si="178"/>
        <v>-7515</v>
      </c>
      <c r="Y1966" s="49" t="s">
        <v>181</v>
      </c>
      <c r="Z1966" s="53">
        <v>3.6000000000000002E-4</v>
      </c>
      <c r="AB1966" s="53">
        <f t="shared" si="182"/>
        <v>-3.6000000000000002E-4</v>
      </c>
      <c r="AM1966" s="49" t="s">
        <v>3846</v>
      </c>
      <c r="AN1966" s="49" t="s">
        <v>4272</v>
      </c>
    </row>
    <row r="1967" spans="1:40" hidden="1" x14ac:dyDescent="0.2">
      <c r="A1967" s="49" t="s">
        <v>7948</v>
      </c>
      <c r="B1967" s="49" t="s">
        <v>7949</v>
      </c>
      <c r="C1967" s="50" t="s">
        <v>166</v>
      </c>
      <c r="D1967" s="49" t="s">
        <v>437</v>
      </c>
      <c r="E1967" s="49" t="s">
        <v>7950</v>
      </c>
      <c r="F1967" s="49" t="s">
        <v>6316</v>
      </c>
      <c r="G1967" s="49" t="s">
        <v>3962</v>
      </c>
      <c r="H1967" s="49" t="s">
        <v>6461</v>
      </c>
      <c r="I1967" s="51" t="s">
        <v>7951</v>
      </c>
      <c r="J1967" s="49">
        <v>16</v>
      </c>
      <c r="K1967" s="49">
        <v>10000</v>
      </c>
      <c r="L1967" s="49">
        <f t="shared" si="179"/>
        <v>-3273</v>
      </c>
      <c r="N1967" s="52" t="s">
        <v>243</v>
      </c>
      <c r="P1967" s="49">
        <v>23038</v>
      </c>
      <c r="Q1967" s="49">
        <v>0</v>
      </c>
      <c r="R1967" s="49">
        <v>0</v>
      </c>
      <c r="S1967" s="77">
        <f t="shared" si="180"/>
        <v>23038</v>
      </c>
      <c r="T1967" s="77">
        <f t="shared" si="181"/>
        <v>23038</v>
      </c>
      <c r="U1967" s="49">
        <v>13273</v>
      </c>
      <c r="V1967" s="49">
        <v>6719</v>
      </c>
      <c r="W1967" s="49">
        <v>6957</v>
      </c>
      <c r="X1967" s="49">
        <f t="shared" si="178"/>
        <v>3046</v>
      </c>
      <c r="Y1967" s="49" t="s">
        <v>190</v>
      </c>
      <c r="Z1967" s="53">
        <v>1.5399999999999999E-3</v>
      </c>
      <c r="AB1967" s="53">
        <f t="shared" si="182"/>
        <v>-1.5399999999999999E-3</v>
      </c>
      <c r="AM1967" s="49" t="s">
        <v>3846</v>
      </c>
      <c r="AN1967" s="49" t="s">
        <v>4272</v>
      </c>
    </row>
    <row r="1968" spans="1:40" hidden="1" x14ac:dyDescent="0.2">
      <c r="A1968" s="49" t="s">
        <v>7952</v>
      </c>
      <c r="B1968" s="49" t="s">
        <v>7953</v>
      </c>
      <c r="C1968" s="50" t="s">
        <v>166</v>
      </c>
      <c r="D1968" s="49" t="s">
        <v>2310</v>
      </c>
      <c r="E1968" s="49" t="s">
        <v>7954</v>
      </c>
      <c r="F1968" s="49" t="s">
        <v>6316</v>
      </c>
      <c r="G1968" s="49" t="s">
        <v>3962</v>
      </c>
      <c r="H1968" s="49" t="s">
        <v>4696</v>
      </c>
      <c r="I1968" s="51" t="s">
        <v>7955</v>
      </c>
      <c r="J1968" s="49">
        <v>21</v>
      </c>
      <c r="K1968" s="49">
        <v>1500</v>
      </c>
      <c r="L1968" s="49">
        <f t="shared" si="179"/>
        <v>1455</v>
      </c>
      <c r="M1968" s="49">
        <f>L1968*Z1968</f>
        <v>2458.9499999999998</v>
      </c>
      <c r="N1968" s="52" t="s">
        <v>243</v>
      </c>
      <c r="P1968" s="49">
        <v>242</v>
      </c>
      <c r="Q1968" s="49">
        <v>0</v>
      </c>
      <c r="R1968" s="49">
        <v>0</v>
      </c>
      <c r="S1968" s="77">
        <f t="shared" si="180"/>
        <v>242</v>
      </c>
      <c r="T1968" s="77">
        <f t="shared" si="181"/>
        <v>242</v>
      </c>
      <c r="U1968" s="49">
        <v>45</v>
      </c>
      <c r="V1968" s="49">
        <v>30</v>
      </c>
      <c r="W1968" s="49">
        <v>30</v>
      </c>
      <c r="X1968" s="49">
        <f t="shared" si="178"/>
        <v>167</v>
      </c>
      <c r="Y1968" s="49" t="s">
        <v>190</v>
      </c>
      <c r="Z1968" s="53">
        <v>1.69</v>
      </c>
      <c r="AB1968" s="53">
        <f t="shared" si="182"/>
        <v>-1.69</v>
      </c>
      <c r="AM1968" s="49" t="s">
        <v>3846</v>
      </c>
      <c r="AN1968" s="49" t="s">
        <v>4272</v>
      </c>
    </row>
    <row r="1969" spans="1:40" hidden="1" x14ac:dyDescent="0.2">
      <c r="A1969" s="49" t="s">
        <v>7956</v>
      </c>
      <c r="B1969" s="49" t="s">
        <v>7957</v>
      </c>
      <c r="C1969" s="50" t="s">
        <v>166</v>
      </c>
      <c r="D1969" s="49" t="s">
        <v>2310</v>
      </c>
      <c r="E1969" s="49" t="s">
        <v>7958</v>
      </c>
      <c r="F1969" s="49" t="s">
        <v>6316</v>
      </c>
      <c r="G1969" s="49" t="s">
        <v>3962</v>
      </c>
      <c r="H1969" s="49" t="s">
        <v>6461</v>
      </c>
      <c r="I1969" s="51" t="s">
        <v>7959</v>
      </c>
      <c r="J1969" s="49">
        <v>31</v>
      </c>
      <c r="K1969" s="49">
        <v>10000</v>
      </c>
      <c r="L1969" s="49">
        <f t="shared" si="179"/>
        <v>8470</v>
      </c>
      <c r="M1969" s="49">
        <f>L1969*Z1969</f>
        <v>6.8606999999999996</v>
      </c>
      <c r="N1969" s="52" t="s">
        <v>243</v>
      </c>
      <c r="P1969" s="49">
        <v>14963</v>
      </c>
      <c r="Q1969" s="49">
        <v>0</v>
      </c>
      <c r="R1969" s="49">
        <v>0</v>
      </c>
      <c r="S1969" s="77">
        <f t="shared" si="180"/>
        <v>14963</v>
      </c>
      <c r="T1969" s="77">
        <f t="shared" si="181"/>
        <v>14963</v>
      </c>
      <c r="U1969" s="49">
        <v>1530</v>
      </c>
      <c r="V1969" s="49">
        <v>849</v>
      </c>
      <c r="W1969" s="49">
        <v>849</v>
      </c>
      <c r="X1969" s="49">
        <f t="shared" si="178"/>
        <v>12584</v>
      </c>
      <c r="Y1969" s="49" t="s">
        <v>190</v>
      </c>
      <c r="Z1969" s="53">
        <v>8.0999999999999996E-4</v>
      </c>
      <c r="AB1969" s="53">
        <f t="shared" si="182"/>
        <v>-8.0999999999999996E-4</v>
      </c>
      <c r="AM1969" s="49" t="s">
        <v>3846</v>
      </c>
      <c r="AN1969" s="49" t="s">
        <v>4272</v>
      </c>
    </row>
    <row r="1970" spans="1:40" hidden="1" x14ac:dyDescent="0.2">
      <c r="A1970" s="49" t="s">
        <v>7960</v>
      </c>
      <c r="B1970" s="49" t="s">
        <v>7961</v>
      </c>
      <c r="C1970" s="50" t="s">
        <v>166</v>
      </c>
      <c r="D1970" s="49" t="s">
        <v>403</v>
      </c>
      <c r="E1970" s="49" t="s">
        <v>7962</v>
      </c>
      <c r="F1970" s="49" t="s">
        <v>6316</v>
      </c>
      <c r="G1970" s="49" t="s">
        <v>3962</v>
      </c>
      <c r="H1970" s="49" t="s">
        <v>4285</v>
      </c>
      <c r="I1970" s="51" t="s">
        <v>7963</v>
      </c>
      <c r="J1970" s="49">
        <v>11</v>
      </c>
      <c r="K1970" s="49">
        <v>10000</v>
      </c>
      <c r="L1970" s="49">
        <f t="shared" si="179"/>
        <v>-8080</v>
      </c>
      <c r="N1970" s="52" t="s">
        <v>243</v>
      </c>
      <c r="P1970" s="49">
        <v>36134</v>
      </c>
      <c r="Q1970" s="49">
        <v>0</v>
      </c>
      <c r="R1970" s="49">
        <v>0</v>
      </c>
      <c r="S1970" s="77">
        <f t="shared" si="180"/>
        <v>36134</v>
      </c>
      <c r="T1970" s="77">
        <f t="shared" si="181"/>
        <v>36134</v>
      </c>
      <c r="U1970" s="49">
        <v>18080</v>
      </c>
      <c r="V1970" s="49">
        <v>9926</v>
      </c>
      <c r="W1970" s="49">
        <v>11422</v>
      </c>
      <c r="X1970" s="49">
        <f t="shared" si="178"/>
        <v>8128</v>
      </c>
      <c r="Y1970" s="49" t="s">
        <v>190</v>
      </c>
      <c r="Z1970" s="53">
        <v>1.5399999999999999E-3</v>
      </c>
      <c r="AB1970" s="53">
        <f t="shared" si="182"/>
        <v>-1.5399999999999999E-3</v>
      </c>
      <c r="AM1970" s="49" t="s">
        <v>3846</v>
      </c>
      <c r="AN1970" s="49" t="s">
        <v>4272</v>
      </c>
    </row>
    <row r="1971" spans="1:40" hidden="1" x14ac:dyDescent="0.2">
      <c r="A1971" s="49" t="s">
        <v>7964</v>
      </c>
      <c r="B1971" s="49" t="s">
        <v>7965</v>
      </c>
      <c r="C1971" s="50" t="s">
        <v>166</v>
      </c>
      <c r="D1971" s="49" t="s">
        <v>403</v>
      </c>
      <c r="E1971" s="49" t="s">
        <v>7966</v>
      </c>
      <c r="F1971" s="49" t="s">
        <v>6316</v>
      </c>
      <c r="G1971" s="49" t="s">
        <v>3962</v>
      </c>
      <c r="H1971" s="49" t="s">
        <v>4285</v>
      </c>
      <c r="I1971" s="51" t="s">
        <v>7967</v>
      </c>
      <c r="J1971" s="49">
        <v>15</v>
      </c>
      <c r="K1971" s="49">
        <v>10000</v>
      </c>
      <c r="L1971" s="49">
        <f t="shared" si="179"/>
        <v>6463</v>
      </c>
      <c r="M1971" s="49">
        <f>L1971*Z1971</f>
        <v>60.881459999999997</v>
      </c>
      <c r="N1971" s="52" t="s">
        <v>243</v>
      </c>
      <c r="P1971" s="49">
        <v>8843</v>
      </c>
      <c r="Q1971" s="49">
        <v>0</v>
      </c>
      <c r="R1971" s="49">
        <v>0</v>
      </c>
      <c r="S1971" s="77">
        <f t="shared" si="180"/>
        <v>8843</v>
      </c>
      <c r="T1971" s="77">
        <f t="shared" si="181"/>
        <v>8843</v>
      </c>
      <c r="U1971" s="49">
        <v>3537</v>
      </c>
      <c r="V1971" s="49">
        <v>2028</v>
      </c>
      <c r="W1971" s="49">
        <v>2576</v>
      </c>
      <c r="X1971" s="49">
        <f t="shared" si="178"/>
        <v>3278</v>
      </c>
      <c r="Y1971" s="49" t="s">
        <v>190</v>
      </c>
      <c r="Z1971" s="53">
        <v>9.4199999999999996E-3</v>
      </c>
      <c r="AB1971" s="53">
        <f t="shared" si="182"/>
        <v>-9.4199999999999996E-3</v>
      </c>
      <c r="AM1971" s="49" t="s">
        <v>3846</v>
      </c>
      <c r="AN1971" s="49" t="s">
        <v>4272</v>
      </c>
    </row>
    <row r="1972" spans="1:40" hidden="1" x14ac:dyDescent="0.2">
      <c r="A1972" s="49" t="s">
        <v>7968</v>
      </c>
      <c r="B1972" s="49" t="s">
        <v>7969</v>
      </c>
      <c r="C1972" s="50" t="s">
        <v>166</v>
      </c>
      <c r="D1972" s="49" t="s">
        <v>2310</v>
      </c>
      <c r="E1972" s="49" t="s">
        <v>7970</v>
      </c>
      <c r="F1972" s="49" t="s">
        <v>6316</v>
      </c>
      <c r="G1972" s="49" t="s">
        <v>3962</v>
      </c>
      <c r="H1972" s="49" t="s">
        <v>6461</v>
      </c>
      <c r="I1972" s="51" t="s">
        <v>7971</v>
      </c>
      <c r="J1972" s="49">
        <v>31</v>
      </c>
      <c r="K1972" s="49">
        <v>10000</v>
      </c>
      <c r="L1972" s="49">
        <f t="shared" si="179"/>
        <v>8707</v>
      </c>
      <c r="M1972" s="49">
        <f>L1972*Z1972</f>
        <v>766.9125600000001</v>
      </c>
      <c r="N1972" s="52" t="s">
        <v>243</v>
      </c>
      <c r="P1972" s="49">
        <v>15207</v>
      </c>
      <c r="Q1972" s="49">
        <v>0</v>
      </c>
      <c r="R1972" s="49">
        <v>0</v>
      </c>
      <c r="S1972" s="77">
        <f t="shared" si="180"/>
        <v>15207</v>
      </c>
      <c r="T1972" s="77">
        <f t="shared" si="181"/>
        <v>15207</v>
      </c>
      <c r="U1972" s="49">
        <v>1293</v>
      </c>
      <c r="V1972" s="49">
        <v>657</v>
      </c>
      <c r="W1972" s="49">
        <v>657</v>
      </c>
      <c r="X1972" s="49">
        <f t="shared" si="178"/>
        <v>13257</v>
      </c>
      <c r="Y1972" s="49" t="s">
        <v>190</v>
      </c>
      <c r="Z1972" s="53">
        <v>8.8080000000000006E-2</v>
      </c>
      <c r="AB1972" s="53">
        <f t="shared" si="182"/>
        <v>-8.8080000000000006E-2</v>
      </c>
      <c r="AM1972" s="49" t="s">
        <v>3846</v>
      </c>
      <c r="AN1972" s="49" t="s">
        <v>4272</v>
      </c>
    </row>
    <row r="1973" spans="1:40" hidden="1" x14ac:dyDescent="0.2">
      <c r="A1973" s="49" t="s">
        <v>7972</v>
      </c>
      <c r="B1973" s="49" t="s">
        <v>7973</v>
      </c>
      <c r="C1973" s="50" t="s">
        <v>166</v>
      </c>
      <c r="D1973" s="49" t="s">
        <v>2310</v>
      </c>
      <c r="E1973" s="49" t="s">
        <v>7974</v>
      </c>
      <c r="F1973" s="49" t="s">
        <v>6316</v>
      </c>
      <c r="G1973" s="49" t="s">
        <v>3962</v>
      </c>
      <c r="H1973" s="49" t="s">
        <v>6461</v>
      </c>
      <c r="I1973" s="51" t="s">
        <v>7975</v>
      </c>
      <c r="J1973" s="49">
        <v>31</v>
      </c>
      <c r="K1973" s="49">
        <v>10000</v>
      </c>
      <c r="L1973" s="49">
        <f t="shared" si="179"/>
        <v>8707</v>
      </c>
      <c r="M1973" s="49">
        <f>L1973*Z1973</f>
        <v>766.9125600000001</v>
      </c>
      <c r="N1973" s="52" t="s">
        <v>243</v>
      </c>
      <c r="P1973" s="49">
        <v>14672</v>
      </c>
      <c r="Q1973" s="49">
        <v>0</v>
      </c>
      <c r="R1973" s="49">
        <v>0</v>
      </c>
      <c r="S1973" s="77">
        <f t="shared" si="180"/>
        <v>14672</v>
      </c>
      <c r="T1973" s="77">
        <f t="shared" si="181"/>
        <v>14672</v>
      </c>
      <c r="U1973" s="49">
        <v>1293</v>
      </c>
      <c r="V1973" s="49">
        <v>657</v>
      </c>
      <c r="W1973" s="49">
        <v>657</v>
      </c>
      <c r="X1973" s="49">
        <f t="shared" si="178"/>
        <v>12722</v>
      </c>
      <c r="Y1973" s="49" t="s">
        <v>190</v>
      </c>
      <c r="Z1973" s="53">
        <v>8.8080000000000006E-2</v>
      </c>
      <c r="AB1973" s="53">
        <f t="shared" si="182"/>
        <v>-8.8080000000000006E-2</v>
      </c>
      <c r="AM1973" s="49" t="s">
        <v>3846</v>
      </c>
      <c r="AN1973" s="49" t="s">
        <v>4272</v>
      </c>
    </row>
    <row r="1974" spans="1:40" hidden="1" x14ac:dyDescent="0.2">
      <c r="A1974" s="49" t="s">
        <v>7976</v>
      </c>
      <c r="B1974" s="49" t="s">
        <v>7977</v>
      </c>
      <c r="C1974" s="50" t="s">
        <v>166</v>
      </c>
      <c r="D1974" s="49" t="s">
        <v>403</v>
      </c>
      <c r="E1974" s="49" t="s">
        <v>7978</v>
      </c>
      <c r="F1974" s="49" t="s">
        <v>6316</v>
      </c>
      <c r="G1974" s="49" t="s">
        <v>3962</v>
      </c>
      <c r="H1974" s="49" t="s">
        <v>4285</v>
      </c>
      <c r="I1974" s="51" t="s">
        <v>7979</v>
      </c>
      <c r="J1974" s="49">
        <v>11</v>
      </c>
      <c r="K1974" s="49">
        <v>10000</v>
      </c>
      <c r="L1974" s="49">
        <f t="shared" si="179"/>
        <v>6591</v>
      </c>
      <c r="M1974" s="49">
        <f>L1974*Z1974</f>
        <v>5.5364399999999998</v>
      </c>
      <c r="N1974" s="52" t="s">
        <v>243</v>
      </c>
      <c r="P1974" s="49">
        <v>8682</v>
      </c>
      <c r="Q1974" s="49">
        <v>0</v>
      </c>
      <c r="R1974" s="49">
        <v>0</v>
      </c>
      <c r="S1974" s="77">
        <f t="shared" si="180"/>
        <v>8682</v>
      </c>
      <c r="T1974" s="77">
        <f t="shared" si="181"/>
        <v>8682</v>
      </c>
      <c r="U1974" s="49">
        <v>3409</v>
      </c>
      <c r="V1974" s="49">
        <v>894</v>
      </c>
      <c r="W1974" s="49">
        <v>1063</v>
      </c>
      <c r="X1974" s="49">
        <f t="shared" si="178"/>
        <v>4379</v>
      </c>
      <c r="Y1974" s="49" t="s">
        <v>190</v>
      </c>
      <c r="Z1974" s="53">
        <v>8.4000000000000003E-4</v>
      </c>
      <c r="AB1974" s="53">
        <f t="shared" si="182"/>
        <v>-8.4000000000000003E-4</v>
      </c>
      <c r="AM1974" s="49" t="s">
        <v>3846</v>
      </c>
      <c r="AN1974" s="49" t="s">
        <v>4272</v>
      </c>
    </row>
    <row r="1975" spans="1:40" hidden="1" x14ac:dyDescent="0.2">
      <c r="A1975" s="49" t="s">
        <v>7980</v>
      </c>
      <c r="B1975" s="49" t="s">
        <v>7981</v>
      </c>
      <c r="C1975" s="50" t="s">
        <v>166</v>
      </c>
      <c r="D1975" s="49" t="s">
        <v>403</v>
      </c>
      <c r="E1975" s="49" t="s">
        <v>7982</v>
      </c>
      <c r="F1975" s="49" t="s">
        <v>6316</v>
      </c>
      <c r="G1975" s="49" t="s">
        <v>3962</v>
      </c>
      <c r="H1975" s="49" t="s">
        <v>4285</v>
      </c>
      <c r="I1975" s="51" t="s">
        <v>7983</v>
      </c>
      <c r="J1975" s="49">
        <v>11</v>
      </c>
      <c r="K1975" s="49">
        <v>10000</v>
      </c>
      <c r="L1975" s="49">
        <f t="shared" si="179"/>
        <v>8013</v>
      </c>
      <c r="M1975" s="82"/>
      <c r="N1975" s="52" t="s">
        <v>243</v>
      </c>
      <c r="P1975" s="49">
        <v>1263</v>
      </c>
      <c r="Q1975" s="49">
        <v>0</v>
      </c>
      <c r="R1975" s="49">
        <v>10000</v>
      </c>
      <c r="S1975" s="77">
        <f t="shared" si="180"/>
        <v>1263</v>
      </c>
      <c r="T1975" s="77">
        <f t="shared" si="181"/>
        <v>11263</v>
      </c>
      <c r="U1975" s="49">
        <v>1987</v>
      </c>
      <c r="V1975" s="49">
        <v>1590</v>
      </c>
      <c r="W1975" s="49">
        <v>1590</v>
      </c>
      <c r="X1975" s="49">
        <f t="shared" si="178"/>
        <v>-2314</v>
      </c>
      <c r="Y1975" s="49" t="s">
        <v>181</v>
      </c>
      <c r="Z1975" s="53">
        <v>8.0000000000000004E-4</v>
      </c>
      <c r="AB1975" s="53">
        <f t="shared" si="182"/>
        <v>-8.0000000000000004E-4</v>
      </c>
      <c r="AM1975" s="49" t="s">
        <v>3846</v>
      </c>
      <c r="AN1975" s="49" t="s">
        <v>4272</v>
      </c>
    </row>
    <row r="1976" spans="1:40" hidden="1" x14ac:dyDescent="0.2">
      <c r="A1976" s="49" t="s">
        <v>7984</v>
      </c>
      <c r="B1976" s="49" t="s">
        <v>7985</v>
      </c>
      <c r="C1976" s="50" t="s">
        <v>166</v>
      </c>
      <c r="D1976" s="49" t="s">
        <v>403</v>
      </c>
      <c r="E1976" s="49" t="s">
        <v>7986</v>
      </c>
      <c r="F1976" s="49" t="s">
        <v>6316</v>
      </c>
      <c r="G1976" s="49" t="s">
        <v>3962</v>
      </c>
      <c r="H1976" s="49" t="s">
        <v>4285</v>
      </c>
      <c r="I1976" s="51" t="s">
        <v>7987</v>
      </c>
      <c r="J1976" s="49">
        <v>11</v>
      </c>
      <c r="K1976" s="49">
        <v>10000</v>
      </c>
      <c r="L1976" s="49">
        <f t="shared" si="179"/>
        <v>-4586</v>
      </c>
      <c r="N1976" s="52" t="s">
        <v>243</v>
      </c>
      <c r="P1976" s="49">
        <v>8519</v>
      </c>
      <c r="Q1976" s="49">
        <v>0</v>
      </c>
      <c r="R1976" s="49">
        <v>10000</v>
      </c>
      <c r="S1976" s="77">
        <f t="shared" si="180"/>
        <v>8519</v>
      </c>
      <c r="T1976" s="77">
        <f t="shared" si="181"/>
        <v>18519</v>
      </c>
      <c r="U1976" s="49">
        <v>14586</v>
      </c>
      <c r="V1976" s="49">
        <v>9012</v>
      </c>
      <c r="W1976" s="49">
        <v>9432</v>
      </c>
      <c r="X1976" s="49">
        <f t="shared" si="178"/>
        <v>-15079</v>
      </c>
      <c r="Y1976" s="49" t="s">
        <v>181</v>
      </c>
      <c r="Z1976" s="53">
        <v>3.6000000000000002E-4</v>
      </c>
      <c r="AB1976" s="53">
        <f t="shared" si="182"/>
        <v>-3.6000000000000002E-4</v>
      </c>
      <c r="AM1976" s="49" t="s">
        <v>3846</v>
      </c>
      <c r="AN1976" s="49" t="s">
        <v>4272</v>
      </c>
    </row>
    <row r="1977" spans="1:40" hidden="1" x14ac:dyDescent="0.2">
      <c r="A1977" s="49" t="s">
        <v>7988</v>
      </c>
      <c r="B1977" s="49" t="s">
        <v>7989</v>
      </c>
      <c r="C1977" s="50" t="s">
        <v>166</v>
      </c>
      <c r="D1977" s="49" t="s">
        <v>2310</v>
      </c>
      <c r="E1977" s="49" t="s">
        <v>7990</v>
      </c>
      <c r="F1977" s="49" t="s">
        <v>6316</v>
      </c>
      <c r="G1977" s="49" t="s">
        <v>3962</v>
      </c>
      <c r="H1977" s="49" t="s">
        <v>6461</v>
      </c>
      <c r="I1977" s="51" t="s">
        <v>7991</v>
      </c>
      <c r="J1977" s="49">
        <v>16</v>
      </c>
      <c r="K1977" s="49">
        <v>10000</v>
      </c>
      <c r="L1977" s="49">
        <f t="shared" si="179"/>
        <v>7168</v>
      </c>
      <c r="M1977" s="82"/>
      <c r="N1977" s="52" t="s">
        <v>243</v>
      </c>
      <c r="P1977" s="49">
        <v>0</v>
      </c>
      <c r="Q1977" s="49">
        <v>0</v>
      </c>
      <c r="R1977" s="49">
        <v>0</v>
      </c>
      <c r="S1977" s="77">
        <f t="shared" si="180"/>
        <v>0</v>
      </c>
      <c r="T1977" s="77">
        <f t="shared" si="181"/>
        <v>0</v>
      </c>
      <c r="U1977" s="49">
        <v>2832</v>
      </c>
      <c r="V1977" s="49">
        <v>0</v>
      </c>
      <c r="W1977" s="49">
        <v>0</v>
      </c>
      <c r="X1977" s="49">
        <f t="shared" si="178"/>
        <v>-2832</v>
      </c>
      <c r="Y1977" s="49" t="s">
        <v>181</v>
      </c>
      <c r="Z1977" s="53">
        <v>9.3000000000000005E-4</v>
      </c>
      <c r="AB1977" s="53">
        <f t="shared" si="182"/>
        <v>-9.3000000000000005E-4</v>
      </c>
      <c r="AM1977" s="49" t="s">
        <v>3846</v>
      </c>
      <c r="AN1977" s="49" t="s">
        <v>4272</v>
      </c>
    </row>
    <row r="1978" spans="1:40" hidden="1" x14ac:dyDescent="0.2">
      <c r="A1978" s="49" t="s">
        <v>7992</v>
      </c>
      <c r="B1978" s="49" t="s">
        <v>7993</v>
      </c>
      <c r="C1978" s="50" t="s">
        <v>166</v>
      </c>
      <c r="D1978" s="49" t="s">
        <v>2310</v>
      </c>
      <c r="E1978" s="49" t="s">
        <v>7994</v>
      </c>
      <c r="F1978" s="49" t="s">
        <v>6316</v>
      </c>
      <c r="G1978" s="49" t="s">
        <v>3962</v>
      </c>
      <c r="H1978" s="49" t="s">
        <v>5374</v>
      </c>
      <c r="I1978" s="51" t="s">
        <v>7995</v>
      </c>
      <c r="J1978" s="49">
        <v>16</v>
      </c>
      <c r="K1978" s="49">
        <v>10000</v>
      </c>
      <c r="L1978" s="49">
        <f t="shared" si="179"/>
        <v>-24772</v>
      </c>
      <c r="N1978" s="52" t="s">
        <v>243</v>
      </c>
      <c r="P1978" s="49">
        <v>25138</v>
      </c>
      <c r="Q1978" s="49">
        <v>0</v>
      </c>
      <c r="R1978" s="49">
        <v>20000</v>
      </c>
      <c r="S1978" s="77">
        <f t="shared" si="180"/>
        <v>25138</v>
      </c>
      <c r="T1978" s="77">
        <f t="shared" si="181"/>
        <v>45138</v>
      </c>
      <c r="U1978" s="49">
        <v>34772</v>
      </c>
      <c r="V1978" s="49">
        <v>18024</v>
      </c>
      <c r="W1978" s="49">
        <v>18864</v>
      </c>
      <c r="X1978" s="49">
        <f t="shared" si="178"/>
        <v>-27658</v>
      </c>
      <c r="Y1978" s="49" t="s">
        <v>181</v>
      </c>
      <c r="Z1978" s="53">
        <v>0.16600000000000001</v>
      </c>
      <c r="AB1978" s="53">
        <f t="shared" si="182"/>
        <v>-0.16600000000000001</v>
      </c>
      <c r="AM1978" s="49" t="s">
        <v>3846</v>
      </c>
      <c r="AN1978" s="49" t="s">
        <v>4272</v>
      </c>
    </row>
    <row r="1979" spans="1:40" hidden="1" x14ac:dyDescent="0.2">
      <c r="A1979" s="49" t="s">
        <v>7996</v>
      </c>
      <c r="B1979" s="49" t="s">
        <v>7997</v>
      </c>
      <c r="C1979" s="50" t="s">
        <v>166</v>
      </c>
      <c r="D1979" s="49" t="s">
        <v>2310</v>
      </c>
      <c r="E1979" s="49" t="s">
        <v>7998</v>
      </c>
      <c r="F1979" s="49" t="s">
        <v>6316</v>
      </c>
      <c r="G1979" s="49" t="s">
        <v>3962</v>
      </c>
      <c r="H1979" s="49" t="s">
        <v>4285</v>
      </c>
      <c r="I1979" s="51" t="s">
        <v>7999</v>
      </c>
      <c r="J1979" s="49">
        <v>11</v>
      </c>
      <c r="K1979" s="49">
        <v>5000</v>
      </c>
      <c r="L1979" s="49">
        <f t="shared" si="179"/>
        <v>5000</v>
      </c>
      <c r="M1979" s="49">
        <f>L1979*Z1979</f>
        <v>5.9999999999999991</v>
      </c>
      <c r="N1979" s="52" t="s">
        <v>243</v>
      </c>
      <c r="P1979" s="49">
        <v>0</v>
      </c>
      <c r="Q1979" s="49">
        <v>0</v>
      </c>
      <c r="R1979" s="49">
        <v>0</v>
      </c>
      <c r="S1979" s="77">
        <f t="shared" si="180"/>
        <v>0</v>
      </c>
      <c r="T1979" s="77">
        <f t="shared" si="181"/>
        <v>0</v>
      </c>
      <c r="U1979" s="49">
        <v>0</v>
      </c>
      <c r="V1979" s="49">
        <v>0</v>
      </c>
      <c r="W1979" s="49">
        <v>0</v>
      </c>
      <c r="X1979" s="49">
        <f t="shared" si="178"/>
        <v>0</v>
      </c>
      <c r="Y1979" s="49" t="s">
        <v>174</v>
      </c>
      <c r="Z1979" s="53">
        <v>1.1999999999999999E-3</v>
      </c>
      <c r="AB1979" s="53">
        <f t="shared" si="182"/>
        <v>-1.1999999999999999E-3</v>
      </c>
      <c r="AM1979" s="49" t="s">
        <v>3846</v>
      </c>
      <c r="AN1979" s="49" t="s">
        <v>4272</v>
      </c>
    </row>
    <row r="1980" spans="1:40" hidden="1" x14ac:dyDescent="0.2">
      <c r="A1980" s="49" t="s">
        <v>8000</v>
      </c>
      <c r="B1980" s="49" t="s">
        <v>8001</v>
      </c>
      <c r="C1980" s="50" t="s">
        <v>166</v>
      </c>
      <c r="D1980" s="49" t="s">
        <v>2310</v>
      </c>
      <c r="E1980" s="49" t="s">
        <v>8002</v>
      </c>
      <c r="F1980" s="49" t="s">
        <v>6316</v>
      </c>
      <c r="G1980" s="49" t="s">
        <v>3962</v>
      </c>
      <c r="H1980" s="49" t="s">
        <v>4285</v>
      </c>
      <c r="I1980" s="51" t="s">
        <v>8003</v>
      </c>
      <c r="J1980" s="49">
        <v>10</v>
      </c>
      <c r="K1980" s="49">
        <v>10000</v>
      </c>
      <c r="L1980" s="49">
        <f t="shared" si="179"/>
        <v>5520</v>
      </c>
      <c r="M1980" s="82"/>
      <c r="N1980" s="52" t="s">
        <v>243</v>
      </c>
      <c r="P1980" s="49">
        <v>0</v>
      </c>
      <c r="Q1980" s="49">
        <v>0</v>
      </c>
      <c r="R1980" s="49">
        <v>0</v>
      </c>
      <c r="S1980" s="77">
        <f t="shared" si="180"/>
        <v>0</v>
      </c>
      <c r="T1980" s="77">
        <f t="shared" si="181"/>
        <v>0</v>
      </c>
      <c r="U1980" s="49">
        <v>4480</v>
      </c>
      <c r="V1980" s="49">
        <v>0</v>
      </c>
      <c r="W1980" s="49">
        <v>0</v>
      </c>
      <c r="X1980" s="49">
        <f t="shared" si="178"/>
        <v>-4480</v>
      </c>
      <c r="Y1980" s="49" t="s">
        <v>181</v>
      </c>
      <c r="Z1980" s="53">
        <v>6.9999999999999999E-4</v>
      </c>
      <c r="AB1980" s="53">
        <f t="shared" si="182"/>
        <v>-6.9999999999999999E-4</v>
      </c>
      <c r="AM1980" s="49" t="s">
        <v>3846</v>
      </c>
      <c r="AN1980" s="49" t="s">
        <v>4272</v>
      </c>
    </row>
    <row r="1981" spans="1:40" hidden="1" x14ac:dyDescent="0.2">
      <c r="A1981" s="49" t="s">
        <v>8004</v>
      </c>
      <c r="B1981" s="49" t="s">
        <v>8005</v>
      </c>
      <c r="C1981" s="50" t="s">
        <v>166</v>
      </c>
      <c r="D1981" s="49" t="s">
        <v>403</v>
      </c>
      <c r="E1981" s="49" t="s">
        <v>8006</v>
      </c>
      <c r="F1981" s="49" t="s">
        <v>6316</v>
      </c>
      <c r="G1981" s="49" t="s">
        <v>3962</v>
      </c>
      <c r="H1981" s="49" t="s">
        <v>4285</v>
      </c>
      <c r="I1981" s="51" t="s">
        <v>8007</v>
      </c>
      <c r="J1981" s="49">
        <v>11</v>
      </c>
      <c r="K1981" s="49">
        <v>5000</v>
      </c>
      <c r="L1981" s="49">
        <f t="shared" si="179"/>
        <v>1968</v>
      </c>
      <c r="M1981" s="82"/>
      <c r="N1981" s="52" t="s">
        <v>243</v>
      </c>
      <c r="P1981" s="49">
        <v>4389</v>
      </c>
      <c r="Q1981" s="49">
        <v>0</v>
      </c>
      <c r="R1981" s="49">
        <v>0</v>
      </c>
      <c r="S1981" s="77">
        <f t="shared" si="180"/>
        <v>4389</v>
      </c>
      <c r="T1981" s="77">
        <f t="shared" si="181"/>
        <v>4389</v>
      </c>
      <c r="U1981" s="49">
        <v>3032</v>
      </c>
      <c r="V1981" s="49">
        <v>3150</v>
      </c>
      <c r="W1981" s="49">
        <v>3150</v>
      </c>
      <c r="X1981" s="49">
        <f t="shared" si="178"/>
        <v>-1793</v>
      </c>
      <c r="Y1981" s="49" t="s">
        <v>181</v>
      </c>
      <c r="Z1981" s="53">
        <v>2.3999999999999998E-3</v>
      </c>
      <c r="AB1981" s="53">
        <f t="shared" si="182"/>
        <v>-2.3999999999999998E-3</v>
      </c>
      <c r="AM1981" s="49" t="s">
        <v>3846</v>
      </c>
      <c r="AN1981" s="49" t="s">
        <v>4272</v>
      </c>
    </row>
    <row r="1982" spans="1:40" hidden="1" x14ac:dyDescent="0.2">
      <c r="A1982" s="49" t="s">
        <v>8008</v>
      </c>
      <c r="B1982" s="49" t="s">
        <v>8009</v>
      </c>
      <c r="C1982" s="50" t="s">
        <v>166</v>
      </c>
      <c r="D1982" s="49" t="s">
        <v>403</v>
      </c>
      <c r="E1982" s="49" t="s">
        <v>8010</v>
      </c>
      <c r="F1982" s="49" t="s">
        <v>6316</v>
      </c>
      <c r="G1982" s="49" t="s">
        <v>3962</v>
      </c>
      <c r="H1982" s="49" t="s">
        <v>4285</v>
      </c>
      <c r="I1982" s="51" t="s">
        <v>8011</v>
      </c>
      <c r="J1982" s="49">
        <v>11</v>
      </c>
      <c r="K1982" s="49">
        <v>5000</v>
      </c>
      <c r="L1982" s="49">
        <f t="shared" si="179"/>
        <v>1968</v>
      </c>
      <c r="M1982" s="82"/>
      <c r="N1982" s="52" t="s">
        <v>243</v>
      </c>
      <c r="P1982" s="49">
        <v>2328</v>
      </c>
      <c r="Q1982" s="49">
        <v>0</v>
      </c>
      <c r="R1982" s="49">
        <v>5000</v>
      </c>
      <c r="S1982" s="77">
        <f t="shared" si="180"/>
        <v>2328</v>
      </c>
      <c r="T1982" s="77">
        <f t="shared" si="181"/>
        <v>7328</v>
      </c>
      <c r="U1982" s="49">
        <v>3032</v>
      </c>
      <c r="V1982" s="49">
        <v>3150</v>
      </c>
      <c r="W1982" s="49">
        <v>3150</v>
      </c>
      <c r="X1982" s="49">
        <f t="shared" si="178"/>
        <v>-3854</v>
      </c>
      <c r="Y1982" s="49" t="s">
        <v>181</v>
      </c>
      <c r="Z1982" s="53">
        <v>2.3999999999999998E-3</v>
      </c>
      <c r="AB1982" s="53">
        <f t="shared" si="182"/>
        <v>-2.3999999999999998E-3</v>
      </c>
      <c r="AM1982" s="49" t="s">
        <v>3846</v>
      </c>
      <c r="AN1982" s="49" t="s">
        <v>4272</v>
      </c>
    </row>
    <row r="1983" spans="1:40" hidden="1" x14ac:dyDescent="0.2">
      <c r="A1983" s="49" t="s">
        <v>8012</v>
      </c>
      <c r="B1983" s="49" t="s">
        <v>8013</v>
      </c>
      <c r="C1983" s="50" t="s">
        <v>166</v>
      </c>
      <c r="D1983" s="49" t="s">
        <v>2310</v>
      </c>
      <c r="E1983" s="49" t="s">
        <v>8014</v>
      </c>
      <c r="F1983" s="49" t="s">
        <v>6316</v>
      </c>
      <c r="G1983" s="49" t="s">
        <v>3962</v>
      </c>
      <c r="H1983" s="49" t="s">
        <v>6461</v>
      </c>
      <c r="I1983" s="51" t="s">
        <v>8015</v>
      </c>
      <c r="J1983" s="49">
        <v>16</v>
      </c>
      <c r="K1983" s="49">
        <v>10000</v>
      </c>
      <c r="L1983" s="49">
        <f t="shared" si="179"/>
        <v>9476</v>
      </c>
      <c r="M1983" s="49">
        <f t="shared" ref="M1983:M1988" si="183">L1983*Z1983</f>
        <v>13.266399999999999</v>
      </c>
      <c r="N1983" s="52" t="s">
        <v>243</v>
      </c>
      <c r="P1983" s="49">
        <v>1779</v>
      </c>
      <c r="Q1983" s="49">
        <v>0</v>
      </c>
      <c r="R1983" s="49">
        <v>0</v>
      </c>
      <c r="S1983" s="77">
        <f t="shared" si="180"/>
        <v>1779</v>
      </c>
      <c r="T1983" s="77">
        <f t="shared" si="181"/>
        <v>1779</v>
      </c>
      <c r="U1983" s="49">
        <v>524</v>
      </c>
      <c r="V1983" s="49">
        <v>303</v>
      </c>
      <c r="W1983" s="49">
        <v>315</v>
      </c>
      <c r="X1983" s="49">
        <f t="shared" si="178"/>
        <v>952</v>
      </c>
      <c r="Y1983" s="49" t="s">
        <v>190</v>
      </c>
      <c r="Z1983" s="53">
        <v>1.4E-3</v>
      </c>
      <c r="AB1983" s="53">
        <f t="shared" si="182"/>
        <v>-1.4E-3</v>
      </c>
      <c r="AM1983" s="49" t="s">
        <v>3846</v>
      </c>
      <c r="AN1983" s="49" t="s">
        <v>4272</v>
      </c>
    </row>
    <row r="1984" spans="1:40" hidden="1" x14ac:dyDescent="0.2">
      <c r="A1984" s="49" t="s">
        <v>8016</v>
      </c>
      <c r="B1984" s="49" t="s">
        <v>8017</v>
      </c>
      <c r="C1984" s="50" t="s">
        <v>166</v>
      </c>
      <c r="D1984" s="49" t="s">
        <v>2310</v>
      </c>
      <c r="E1984" s="49" t="s">
        <v>8018</v>
      </c>
      <c r="F1984" s="49" t="s">
        <v>6316</v>
      </c>
      <c r="G1984" s="49" t="s">
        <v>3962</v>
      </c>
      <c r="H1984" s="49" t="s">
        <v>4285</v>
      </c>
      <c r="I1984" s="51" t="s">
        <v>8019</v>
      </c>
      <c r="J1984" s="49">
        <v>11</v>
      </c>
      <c r="K1984" s="49">
        <v>5000</v>
      </c>
      <c r="L1984" s="49">
        <f t="shared" si="179"/>
        <v>5000</v>
      </c>
      <c r="M1984" s="49">
        <f t="shared" si="183"/>
        <v>5.9999999999999991</v>
      </c>
      <c r="N1984" s="52" t="s">
        <v>243</v>
      </c>
      <c r="P1984" s="49">
        <v>0</v>
      </c>
      <c r="Q1984" s="49">
        <v>0</v>
      </c>
      <c r="R1984" s="49">
        <v>0</v>
      </c>
      <c r="S1984" s="77">
        <f t="shared" si="180"/>
        <v>0</v>
      </c>
      <c r="T1984" s="77">
        <f t="shared" si="181"/>
        <v>0</v>
      </c>
      <c r="U1984" s="49">
        <v>0</v>
      </c>
      <c r="V1984" s="49">
        <v>0</v>
      </c>
      <c r="W1984" s="49">
        <v>0</v>
      </c>
      <c r="X1984" s="49">
        <f t="shared" si="178"/>
        <v>0</v>
      </c>
      <c r="Y1984" s="49" t="s">
        <v>174</v>
      </c>
      <c r="Z1984" s="53">
        <v>1.1999999999999999E-3</v>
      </c>
      <c r="AB1984" s="53">
        <f t="shared" si="182"/>
        <v>-1.1999999999999999E-3</v>
      </c>
      <c r="AM1984" s="49" t="s">
        <v>3846</v>
      </c>
      <c r="AN1984" s="49" t="s">
        <v>4272</v>
      </c>
    </row>
    <row r="1985" spans="1:40" hidden="1" x14ac:dyDescent="0.2">
      <c r="A1985" s="49" t="s">
        <v>8020</v>
      </c>
      <c r="B1985" s="49" t="s">
        <v>8021</v>
      </c>
      <c r="C1985" s="50" t="s">
        <v>166</v>
      </c>
      <c r="D1985" s="49" t="s">
        <v>2310</v>
      </c>
      <c r="E1985" s="49" t="s">
        <v>8022</v>
      </c>
      <c r="F1985" s="49" t="s">
        <v>6316</v>
      </c>
      <c r="G1985" s="49" t="s">
        <v>3962</v>
      </c>
      <c r="H1985" s="49" t="s">
        <v>4285</v>
      </c>
      <c r="I1985" s="51" t="s">
        <v>8023</v>
      </c>
      <c r="J1985" s="49">
        <v>11</v>
      </c>
      <c r="K1985" s="49">
        <v>5000</v>
      </c>
      <c r="L1985" s="49">
        <f t="shared" si="179"/>
        <v>5000</v>
      </c>
      <c r="M1985" s="49">
        <f t="shared" si="183"/>
        <v>5.9999999999999991</v>
      </c>
      <c r="N1985" s="52" t="s">
        <v>243</v>
      </c>
      <c r="P1985" s="49">
        <v>0</v>
      </c>
      <c r="Q1985" s="49">
        <v>0</v>
      </c>
      <c r="R1985" s="49">
        <v>0</v>
      </c>
      <c r="S1985" s="77">
        <f t="shared" si="180"/>
        <v>0</v>
      </c>
      <c r="T1985" s="77">
        <f t="shared" si="181"/>
        <v>0</v>
      </c>
      <c r="U1985" s="49">
        <v>0</v>
      </c>
      <c r="V1985" s="49">
        <v>0</v>
      </c>
      <c r="W1985" s="49">
        <v>0</v>
      </c>
      <c r="X1985" s="49">
        <f t="shared" si="178"/>
        <v>0</v>
      </c>
      <c r="Y1985" s="49" t="s">
        <v>174</v>
      </c>
      <c r="Z1985" s="53">
        <v>1.1999999999999999E-3</v>
      </c>
      <c r="AB1985" s="53">
        <f t="shared" si="182"/>
        <v>-1.1999999999999999E-3</v>
      </c>
      <c r="AM1985" s="49" t="s">
        <v>3846</v>
      </c>
      <c r="AN1985" s="49" t="s">
        <v>4272</v>
      </c>
    </row>
    <row r="1986" spans="1:40" hidden="1" x14ac:dyDescent="0.2">
      <c r="A1986" s="49" t="s">
        <v>8024</v>
      </c>
      <c r="B1986" s="49" t="s">
        <v>8025</v>
      </c>
      <c r="C1986" s="50" t="s">
        <v>166</v>
      </c>
      <c r="D1986" s="49" t="s">
        <v>2310</v>
      </c>
      <c r="E1986" s="49" t="s">
        <v>8026</v>
      </c>
      <c r="F1986" s="49" t="s">
        <v>6316</v>
      </c>
      <c r="G1986" s="49" t="s">
        <v>3962</v>
      </c>
      <c r="H1986" s="49" t="s">
        <v>4285</v>
      </c>
      <c r="I1986" s="51" t="s">
        <v>8027</v>
      </c>
      <c r="J1986" s="49">
        <v>11</v>
      </c>
      <c r="K1986" s="49">
        <v>5000</v>
      </c>
      <c r="L1986" s="49">
        <f t="shared" ref="L1986:L2049" si="184">K1986-U1986</f>
        <v>5000</v>
      </c>
      <c r="M1986" s="49">
        <f t="shared" si="183"/>
        <v>5.9999999999999991</v>
      </c>
      <c r="N1986" s="52" t="s">
        <v>243</v>
      </c>
      <c r="P1986" s="49">
        <v>0</v>
      </c>
      <c r="Q1986" s="49">
        <v>0</v>
      </c>
      <c r="R1986" s="49">
        <v>0</v>
      </c>
      <c r="S1986" s="77">
        <f t="shared" ref="S1986:S2049" si="185">P1986+Q1986</f>
        <v>0</v>
      </c>
      <c r="T1986" s="77">
        <f t="shared" ref="T1986:T2049" si="186">P1986+Q1986+R1986</f>
        <v>0</v>
      </c>
      <c r="U1986" s="49">
        <v>0</v>
      </c>
      <c r="V1986" s="49">
        <v>0</v>
      </c>
      <c r="W1986" s="49">
        <v>0</v>
      </c>
      <c r="X1986" s="49">
        <f t="shared" si="178"/>
        <v>0</v>
      </c>
      <c r="Y1986" s="49" t="s">
        <v>174</v>
      </c>
      <c r="Z1986" s="53">
        <v>1.1999999999999999E-3</v>
      </c>
      <c r="AB1986" s="53">
        <f t="shared" ref="AB1986:AB2049" si="187">AA1986-Z1986</f>
        <v>-1.1999999999999999E-3</v>
      </c>
      <c r="AM1986" s="49" t="s">
        <v>3846</v>
      </c>
      <c r="AN1986" s="49" t="s">
        <v>4272</v>
      </c>
    </row>
    <row r="1987" spans="1:40" hidden="1" x14ac:dyDescent="0.2">
      <c r="A1987" s="49" t="s">
        <v>8028</v>
      </c>
      <c r="B1987" s="49" t="s">
        <v>8029</v>
      </c>
      <c r="C1987" s="50" t="s">
        <v>166</v>
      </c>
      <c r="D1987" s="49" t="s">
        <v>2310</v>
      </c>
      <c r="E1987" s="49" t="s">
        <v>8030</v>
      </c>
      <c r="F1987" s="49" t="s">
        <v>6316</v>
      </c>
      <c r="G1987" s="49" t="s">
        <v>3962</v>
      </c>
      <c r="H1987" s="49" t="s">
        <v>4285</v>
      </c>
      <c r="I1987" s="51" t="s">
        <v>8031</v>
      </c>
      <c r="J1987" s="49">
        <v>11</v>
      </c>
      <c r="K1987" s="49">
        <v>5000</v>
      </c>
      <c r="L1987" s="49">
        <f t="shared" si="184"/>
        <v>5000</v>
      </c>
      <c r="M1987" s="49">
        <f t="shared" si="183"/>
        <v>5.9999999999999991</v>
      </c>
      <c r="N1987" s="52" t="s">
        <v>243</v>
      </c>
      <c r="P1987" s="49">
        <v>0</v>
      </c>
      <c r="Q1987" s="49">
        <v>0</v>
      </c>
      <c r="R1987" s="49">
        <v>0</v>
      </c>
      <c r="S1987" s="77">
        <f t="shared" si="185"/>
        <v>0</v>
      </c>
      <c r="T1987" s="77">
        <f t="shared" si="186"/>
        <v>0</v>
      </c>
      <c r="U1987" s="49">
        <v>0</v>
      </c>
      <c r="V1987" s="49">
        <v>0</v>
      </c>
      <c r="W1987" s="49">
        <v>0</v>
      </c>
      <c r="X1987" s="49">
        <f t="shared" si="178"/>
        <v>0</v>
      </c>
      <c r="Y1987" s="49" t="s">
        <v>174</v>
      </c>
      <c r="Z1987" s="53">
        <v>1.1999999999999999E-3</v>
      </c>
      <c r="AB1987" s="53">
        <f t="shared" si="187"/>
        <v>-1.1999999999999999E-3</v>
      </c>
      <c r="AM1987" s="49" t="s">
        <v>3846</v>
      </c>
      <c r="AN1987" s="49" t="s">
        <v>4272</v>
      </c>
    </row>
    <row r="1988" spans="1:40" hidden="1" x14ac:dyDescent="0.2">
      <c r="A1988" s="49" t="s">
        <v>8032</v>
      </c>
      <c r="B1988" s="49" t="s">
        <v>8033</v>
      </c>
      <c r="C1988" s="50" t="s">
        <v>166</v>
      </c>
      <c r="D1988" s="49" t="s">
        <v>2310</v>
      </c>
      <c r="E1988" s="49" t="s">
        <v>8034</v>
      </c>
      <c r="F1988" s="49" t="s">
        <v>6316</v>
      </c>
      <c r="G1988" s="49" t="s">
        <v>3962</v>
      </c>
      <c r="H1988" s="49" t="s">
        <v>4285</v>
      </c>
      <c r="I1988" s="51" t="s">
        <v>8035</v>
      </c>
      <c r="J1988" s="49">
        <v>11</v>
      </c>
      <c r="K1988" s="49">
        <v>10000</v>
      </c>
      <c r="L1988" s="49">
        <f t="shared" si="184"/>
        <v>9747</v>
      </c>
      <c r="M1988" s="49">
        <f t="shared" si="183"/>
        <v>6.8228999999999997</v>
      </c>
      <c r="N1988" s="52" t="s">
        <v>243</v>
      </c>
      <c r="P1988" s="49">
        <v>921</v>
      </c>
      <c r="Q1988" s="49">
        <v>0</v>
      </c>
      <c r="R1988" s="49">
        <v>0</v>
      </c>
      <c r="S1988" s="77">
        <f t="shared" si="185"/>
        <v>921</v>
      </c>
      <c r="T1988" s="77">
        <f t="shared" si="186"/>
        <v>921</v>
      </c>
      <c r="U1988" s="49">
        <v>253</v>
      </c>
      <c r="V1988" s="49">
        <v>246</v>
      </c>
      <c r="W1988" s="49">
        <v>246</v>
      </c>
      <c r="X1988" s="49">
        <f t="shared" si="178"/>
        <v>422</v>
      </c>
      <c r="Y1988" s="49" t="s">
        <v>190</v>
      </c>
      <c r="Z1988" s="53">
        <v>6.9999999999999999E-4</v>
      </c>
      <c r="AB1988" s="53">
        <f t="shared" si="187"/>
        <v>-6.9999999999999999E-4</v>
      </c>
      <c r="AM1988" s="49" t="s">
        <v>3846</v>
      </c>
      <c r="AN1988" s="49" t="s">
        <v>4272</v>
      </c>
    </row>
    <row r="1989" spans="1:40" hidden="1" x14ac:dyDescent="0.2">
      <c r="A1989" s="49" t="s">
        <v>8036</v>
      </c>
      <c r="B1989" s="49" t="s">
        <v>8037</v>
      </c>
      <c r="C1989" s="50" t="s">
        <v>166</v>
      </c>
      <c r="D1989" s="49" t="s">
        <v>2310</v>
      </c>
      <c r="E1989" s="49" t="s">
        <v>8038</v>
      </c>
      <c r="F1989" s="49" t="s">
        <v>8039</v>
      </c>
      <c r="G1989" s="49" t="s">
        <v>8040</v>
      </c>
      <c r="H1989" s="49" t="s">
        <v>8041</v>
      </c>
      <c r="I1989" s="51" t="s">
        <v>8042</v>
      </c>
      <c r="J1989" s="49">
        <v>15</v>
      </c>
      <c r="K1989" s="49">
        <v>6000</v>
      </c>
      <c r="L1989" s="49">
        <f t="shared" si="184"/>
        <v>899</v>
      </c>
      <c r="M1989" s="82"/>
      <c r="N1989" s="52" t="s">
        <v>173</v>
      </c>
      <c r="P1989" s="49">
        <v>6328</v>
      </c>
      <c r="Q1989" s="49">
        <v>0</v>
      </c>
      <c r="R1989" s="49">
        <v>0</v>
      </c>
      <c r="S1989" s="77">
        <f t="shared" si="185"/>
        <v>6328</v>
      </c>
      <c r="T1989" s="77">
        <f t="shared" si="186"/>
        <v>6328</v>
      </c>
      <c r="U1989" s="49">
        <v>5101</v>
      </c>
      <c r="V1989" s="49">
        <v>2021</v>
      </c>
      <c r="W1989" s="49">
        <v>1986</v>
      </c>
      <c r="X1989" s="49">
        <f>T1989-(U1989+V1989)</f>
        <v>-794</v>
      </c>
      <c r="Y1989" s="49" t="s">
        <v>181</v>
      </c>
      <c r="Z1989" s="53">
        <v>0.21828</v>
      </c>
      <c r="AB1989" s="53">
        <f t="shared" si="187"/>
        <v>-0.21828</v>
      </c>
      <c r="AM1989" s="49" t="s">
        <v>3846</v>
      </c>
      <c r="AN1989" s="49" t="s">
        <v>4272</v>
      </c>
    </row>
    <row r="1990" spans="1:40" hidden="1" x14ac:dyDescent="0.2">
      <c r="A1990" s="49" t="s">
        <v>8043</v>
      </c>
      <c r="B1990" s="49" t="s">
        <v>8044</v>
      </c>
      <c r="C1990" s="50" t="s">
        <v>166</v>
      </c>
      <c r="D1990" s="49" t="s">
        <v>2310</v>
      </c>
      <c r="E1990" s="49" t="s">
        <v>8045</v>
      </c>
      <c r="F1990" s="49" t="s">
        <v>8039</v>
      </c>
      <c r="G1990" s="49" t="s">
        <v>8046</v>
      </c>
      <c r="H1990" s="49" t="s">
        <v>8047</v>
      </c>
      <c r="I1990" s="51" t="s">
        <v>8048</v>
      </c>
      <c r="J1990" s="49">
        <v>5</v>
      </c>
      <c r="K1990" s="49">
        <v>2000</v>
      </c>
      <c r="L1990" s="49">
        <f t="shared" si="184"/>
        <v>1955</v>
      </c>
      <c r="M1990" s="49">
        <f>L1990*Z1990</f>
        <v>877.79500000000007</v>
      </c>
      <c r="N1990" s="52" t="s">
        <v>173</v>
      </c>
      <c r="P1990" s="49">
        <v>1513</v>
      </c>
      <c r="Q1990" s="49">
        <v>0</v>
      </c>
      <c r="R1990" s="49">
        <v>0</v>
      </c>
      <c r="S1990" s="77">
        <f t="shared" si="185"/>
        <v>1513</v>
      </c>
      <c r="T1990" s="77">
        <f t="shared" si="186"/>
        <v>1513</v>
      </c>
      <c r="U1990" s="49">
        <v>45</v>
      </c>
      <c r="V1990" s="49">
        <v>30</v>
      </c>
      <c r="W1990" s="49">
        <v>30</v>
      </c>
      <c r="X1990" s="49">
        <f>T1990-(U1990+V1990)</f>
        <v>1438</v>
      </c>
      <c r="Y1990" s="49" t="s">
        <v>190</v>
      </c>
      <c r="Z1990" s="53">
        <v>0.44900000000000001</v>
      </c>
      <c r="AB1990" s="53">
        <f t="shared" si="187"/>
        <v>-0.44900000000000001</v>
      </c>
      <c r="AM1990" s="49" t="s">
        <v>3846</v>
      </c>
      <c r="AN1990" s="49" t="s">
        <v>4272</v>
      </c>
    </row>
    <row r="1991" spans="1:40" hidden="1" x14ac:dyDescent="0.2">
      <c r="A1991" s="49" t="s">
        <v>8049</v>
      </c>
      <c r="B1991" s="49" t="s">
        <v>8050</v>
      </c>
      <c r="C1991" s="50" t="s">
        <v>166</v>
      </c>
      <c r="D1991" s="49" t="s">
        <v>403</v>
      </c>
      <c r="E1991" s="49" t="s">
        <v>8051</v>
      </c>
      <c r="F1991" s="49" t="s">
        <v>5612</v>
      </c>
      <c r="G1991" s="49" t="s">
        <v>3962</v>
      </c>
      <c r="H1991" s="49" t="s">
        <v>3887</v>
      </c>
      <c r="I1991" s="51" t="s">
        <v>8052</v>
      </c>
      <c r="J1991" s="49">
        <v>14</v>
      </c>
      <c r="K1991" s="49">
        <v>39000</v>
      </c>
      <c r="L1991" s="49">
        <f t="shared" si="184"/>
        <v>-110995</v>
      </c>
      <c r="N1991" s="52" t="s">
        <v>243</v>
      </c>
      <c r="P1991" s="49">
        <v>103902</v>
      </c>
      <c r="Q1991" s="49">
        <v>0</v>
      </c>
      <c r="R1991" s="49">
        <v>39000</v>
      </c>
      <c r="S1991" s="77">
        <f t="shared" si="185"/>
        <v>103902</v>
      </c>
      <c r="T1991" s="77">
        <f t="shared" si="186"/>
        <v>142902</v>
      </c>
      <c r="U1991" s="49">
        <v>149995</v>
      </c>
      <c r="V1991" s="49">
        <v>73609</v>
      </c>
      <c r="W1991" s="49">
        <v>73505</v>
      </c>
      <c r="X1991" s="49">
        <f t="shared" ref="X1991:X2015" si="188">P1991-(U1991+V1991)</f>
        <v>-119702</v>
      </c>
      <c r="Y1991" s="49" t="s">
        <v>181</v>
      </c>
      <c r="Z1991" s="53">
        <v>6.3E-3</v>
      </c>
      <c r="AB1991" s="53">
        <f t="shared" si="187"/>
        <v>-6.3E-3</v>
      </c>
      <c r="AM1991" s="49" t="s">
        <v>3846</v>
      </c>
      <c r="AN1991" s="49" t="s">
        <v>4272</v>
      </c>
    </row>
    <row r="1992" spans="1:40" hidden="1" x14ac:dyDescent="0.2">
      <c r="A1992" s="49" t="s">
        <v>8053</v>
      </c>
      <c r="B1992" s="49" t="s">
        <v>8054</v>
      </c>
      <c r="C1992" s="50" t="s">
        <v>166</v>
      </c>
      <c r="D1992" s="49" t="s">
        <v>403</v>
      </c>
      <c r="E1992" s="49" t="s">
        <v>8055</v>
      </c>
      <c r="F1992" s="49" t="s">
        <v>5612</v>
      </c>
      <c r="G1992" s="49" t="s">
        <v>3962</v>
      </c>
      <c r="H1992" s="49" t="s">
        <v>3887</v>
      </c>
      <c r="I1992" s="51" t="s">
        <v>8056</v>
      </c>
      <c r="J1992" s="49">
        <v>14</v>
      </c>
      <c r="K1992" s="49">
        <v>18000</v>
      </c>
      <c r="L1992" s="49">
        <f t="shared" si="184"/>
        <v>-864216</v>
      </c>
      <c r="N1992" s="52" t="s">
        <v>243</v>
      </c>
      <c r="P1992" s="49">
        <v>647163</v>
      </c>
      <c r="Q1992" s="49">
        <v>0</v>
      </c>
      <c r="R1992" s="49">
        <v>90000</v>
      </c>
      <c r="S1992" s="77">
        <f t="shared" si="185"/>
        <v>647163</v>
      </c>
      <c r="T1992" s="77">
        <f t="shared" si="186"/>
        <v>737163</v>
      </c>
      <c r="U1992" s="49">
        <v>882216</v>
      </c>
      <c r="V1992" s="49">
        <v>464892</v>
      </c>
      <c r="W1992" s="49">
        <v>462403</v>
      </c>
      <c r="X1992" s="49">
        <f t="shared" si="188"/>
        <v>-699945</v>
      </c>
      <c r="Y1992" s="49" t="s">
        <v>181</v>
      </c>
      <c r="Z1992" s="53">
        <v>1.3100000000000001E-2</v>
      </c>
      <c r="AB1992" s="53">
        <f t="shared" si="187"/>
        <v>-1.3100000000000001E-2</v>
      </c>
      <c r="AM1992" s="49" t="s">
        <v>3846</v>
      </c>
      <c r="AN1992" s="49" t="s">
        <v>4272</v>
      </c>
    </row>
    <row r="1993" spans="1:40" hidden="1" x14ac:dyDescent="0.2">
      <c r="A1993" s="49" t="s">
        <v>8057</v>
      </c>
      <c r="B1993" s="49" t="s">
        <v>8058</v>
      </c>
      <c r="C1993" s="50" t="s">
        <v>166</v>
      </c>
      <c r="D1993" s="49" t="s">
        <v>2310</v>
      </c>
      <c r="E1993" s="49" t="s">
        <v>8059</v>
      </c>
      <c r="F1993" s="49" t="s">
        <v>5612</v>
      </c>
      <c r="G1993" s="49" t="s">
        <v>1054</v>
      </c>
      <c r="H1993" s="49" t="s">
        <v>3963</v>
      </c>
      <c r="I1993" s="51" t="s">
        <v>8060</v>
      </c>
      <c r="J1993" s="49">
        <v>27</v>
      </c>
      <c r="K1993" s="49">
        <v>45000</v>
      </c>
      <c r="L1993" s="49">
        <f t="shared" si="184"/>
        <v>44850</v>
      </c>
      <c r="M1993" s="49">
        <f>L1993*Z1993</f>
        <v>336.375</v>
      </c>
      <c r="N1993" s="52" t="s">
        <v>243</v>
      </c>
      <c r="P1993" s="49">
        <v>3008</v>
      </c>
      <c r="Q1993" s="49">
        <v>0</v>
      </c>
      <c r="R1993" s="49">
        <v>0</v>
      </c>
      <c r="S1993" s="77">
        <f t="shared" si="185"/>
        <v>3008</v>
      </c>
      <c r="T1993" s="77">
        <f t="shared" si="186"/>
        <v>3008</v>
      </c>
      <c r="U1993" s="49">
        <v>150</v>
      </c>
      <c r="V1993" s="49">
        <v>36</v>
      </c>
      <c r="W1993" s="49">
        <v>27</v>
      </c>
      <c r="X1993" s="49">
        <f t="shared" si="188"/>
        <v>2822</v>
      </c>
      <c r="Y1993" s="49" t="s">
        <v>190</v>
      </c>
      <c r="Z1993" s="53">
        <v>7.4999999999999997E-3</v>
      </c>
      <c r="AB1993" s="53">
        <f t="shared" si="187"/>
        <v>-7.4999999999999997E-3</v>
      </c>
      <c r="AM1993" s="49" t="s">
        <v>3846</v>
      </c>
      <c r="AN1993" s="49" t="s">
        <v>4272</v>
      </c>
    </row>
    <row r="1994" spans="1:40" hidden="1" x14ac:dyDescent="0.2">
      <c r="A1994" s="49" t="s">
        <v>8061</v>
      </c>
      <c r="B1994" s="49" t="s">
        <v>8062</v>
      </c>
      <c r="C1994" s="50" t="s">
        <v>166</v>
      </c>
      <c r="D1994" s="49" t="s">
        <v>403</v>
      </c>
      <c r="E1994" s="49" t="s">
        <v>8063</v>
      </c>
      <c r="F1994" s="49" t="s">
        <v>5612</v>
      </c>
      <c r="G1994" s="49" t="s">
        <v>3823</v>
      </c>
      <c r="H1994" s="49" t="s">
        <v>5613</v>
      </c>
      <c r="I1994" s="51" t="s">
        <v>8064</v>
      </c>
      <c r="J1994" s="49">
        <v>13</v>
      </c>
      <c r="K1994" s="49">
        <v>5000</v>
      </c>
      <c r="L1994" s="49">
        <f t="shared" si="184"/>
        <v>-120556</v>
      </c>
      <c r="N1994" s="52" t="s">
        <v>243</v>
      </c>
      <c r="P1994" s="49">
        <v>59996</v>
      </c>
      <c r="Q1994" s="49">
        <v>35000</v>
      </c>
      <c r="R1994" s="49">
        <v>60000</v>
      </c>
      <c r="S1994" s="77">
        <f t="shared" si="185"/>
        <v>94996</v>
      </c>
      <c r="T1994" s="77">
        <f t="shared" si="186"/>
        <v>154996</v>
      </c>
      <c r="U1994" s="49">
        <v>125556</v>
      </c>
      <c r="V1994" s="49">
        <v>54882</v>
      </c>
      <c r="W1994" s="49">
        <v>53913</v>
      </c>
      <c r="X1994" s="49">
        <f t="shared" si="188"/>
        <v>-120442</v>
      </c>
      <c r="Y1994" s="49" t="s">
        <v>181</v>
      </c>
      <c r="Z1994" s="53">
        <v>0.41</v>
      </c>
      <c r="AB1994" s="53">
        <f t="shared" si="187"/>
        <v>-0.41</v>
      </c>
      <c r="AM1994" s="49" t="s">
        <v>3846</v>
      </c>
      <c r="AN1994" s="49" t="s">
        <v>4272</v>
      </c>
    </row>
    <row r="1995" spans="1:40" hidden="1" x14ac:dyDescent="0.2">
      <c r="A1995" s="49" t="s">
        <v>8065</v>
      </c>
      <c r="B1995" s="49" t="s">
        <v>8066</v>
      </c>
      <c r="C1995" s="50" t="s">
        <v>166</v>
      </c>
      <c r="D1995" s="49" t="s">
        <v>403</v>
      </c>
      <c r="E1995" s="49" t="s">
        <v>8067</v>
      </c>
      <c r="F1995" s="49" t="s">
        <v>5612</v>
      </c>
      <c r="G1995" s="49" t="s">
        <v>3962</v>
      </c>
      <c r="H1995" s="49" t="s">
        <v>3887</v>
      </c>
      <c r="I1995" s="51" t="s">
        <v>8068</v>
      </c>
      <c r="J1995" s="49">
        <v>14</v>
      </c>
      <c r="K1995" s="49">
        <v>800</v>
      </c>
      <c r="L1995" s="49">
        <f t="shared" si="184"/>
        <v>-4071</v>
      </c>
      <c r="N1995" s="52" t="s">
        <v>243</v>
      </c>
      <c r="P1995" s="49">
        <v>1229</v>
      </c>
      <c r="Q1995" s="49">
        <v>2400</v>
      </c>
      <c r="R1995" s="49">
        <v>3895</v>
      </c>
      <c r="S1995" s="77">
        <f t="shared" si="185"/>
        <v>3629</v>
      </c>
      <c r="T1995" s="77">
        <f t="shared" si="186"/>
        <v>7524</v>
      </c>
      <c r="U1995" s="49">
        <v>4871</v>
      </c>
      <c r="V1995" s="49">
        <v>2338</v>
      </c>
      <c r="W1995" s="49">
        <v>2328</v>
      </c>
      <c r="X1995" s="49">
        <f t="shared" si="188"/>
        <v>-5980</v>
      </c>
      <c r="Y1995" s="49" t="s">
        <v>181</v>
      </c>
      <c r="Z1995" s="53">
        <v>1.9564999999999999</v>
      </c>
      <c r="AB1995" s="53">
        <f t="shared" si="187"/>
        <v>-1.9564999999999999</v>
      </c>
      <c r="AM1995" s="49" t="s">
        <v>3846</v>
      </c>
      <c r="AN1995" s="49" t="s">
        <v>4272</v>
      </c>
    </row>
    <row r="1996" spans="1:40" hidden="1" x14ac:dyDescent="0.2">
      <c r="A1996" s="49" t="s">
        <v>8069</v>
      </c>
      <c r="B1996" s="49" t="s">
        <v>8070</v>
      </c>
      <c r="C1996" s="50" t="s">
        <v>166</v>
      </c>
      <c r="D1996" s="49" t="s">
        <v>417</v>
      </c>
      <c r="E1996" s="49" t="s">
        <v>8071</v>
      </c>
      <c r="F1996" s="49" t="s">
        <v>5612</v>
      </c>
      <c r="G1996" s="49" t="s">
        <v>3617</v>
      </c>
      <c r="H1996" s="49" t="s">
        <v>4042</v>
      </c>
      <c r="I1996" s="51" t="s">
        <v>8072</v>
      </c>
      <c r="J1996" s="49">
        <v>19</v>
      </c>
      <c r="K1996" s="49">
        <v>2500</v>
      </c>
      <c r="L1996" s="49">
        <f t="shared" si="184"/>
        <v>-7916</v>
      </c>
      <c r="N1996" s="52" t="s">
        <v>243</v>
      </c>
      <c r="P1996" s="49">
        <v>12675</v>
      </c>
      <c r="Q1996" s="49">
        <v>0</v>
      </c>
      <c r="R1996" s="49">
        <v>0</v>
      </c>
      <c r="S1996" s="77">
        <f t="shared" si="185"/>
        <v>12675</v>
      </c>
      <c r="T1996" s="77">
        <f t="shared" si="186"/>
        <v>12675</v>
      </c>
      <c r="U1996" s="49">
        <v>10416</v>
      </c>
      <c r="V1996" s="49">
        <v>0</v>
      </c>
      <c r="W1996" s="49">
        <v>0</v>
      </c>
      <c r="X1996" s="49">
        <f t="shared" si="188"/>
        <v>2259</v>
      </c>
      <c r="Y1996" s="49" t="s">
        <v>190</v>
      </c>
      <c r="Z1996" s="53">
        <v>0.39</v>
      </c>
      <c r="AB1996" s="53">
        <f t="shared" si="187"/>
        <v>-0.39</v>
      </c>
      <c r="AM1996" s="49" t="s">
        <v>3846</v>
      </c>
      <c r="AN1996" s="49" t="s">
        <v>4272</v>
      </c>
    </row>
    <row r="1997" spans="1:40" hidden="1" x14ac:dyDescent="0.2">
      <c r="A1997" s="49" t="s">
        <v>8073</v>
      </c>
      <c r="B1997" s="49" t="s">
        <v>8074</v>
      </c>
      <c r="C1997" s="50" t="s">
        <v>166</v>
      </c>
      <c r="D1997" s="49" t="s">
        <v>403</v>
      </c>
      <c r="E1997" s="49" t="s">
        <v>8075</v>
      </c>
      <c r="F1997" s="49" t="s">
        <v>5612</v>
      </c>
      <c r="G1997" s="49" t="s">
        <v>3904</v>
      </c>
      <c r="H1997" s="49" t="s">
        <v>5613</v>
      </c>
      <c r="I1997" s="51" t="s">
        <v>8076</v>
      </c>
      <c r="J1997" s="49">
        <v>41</v>
      </c>
      <c r="K1997" s="49">
        <v>5000</v>
      </c>
      <c r="L1997" s="49">
        <f t="shared" si="184"/>
        <v>-239863</v>
      </c>
      <c r="N1997" s="52" t="s">
        <v>243</v>
      </c>
      <c r="P1997" s="49">
        <v>123638</v>
      </c>
      <c r="Q1997" s="49">
        <v>40000</v>
      </c>
      <c r="R1997" s="49">
        <v>150000</v>
      </c>
      <c r="S1997" s="77">
        <f t="shared" si="185"/>
        <v>163638</v>
      </c>
      <c r="T1997" s="77">
        <f t="shared" si="186"/>
        <v>313638</v>
      </c>
      <c r="U1997" s="49">
        <v>244863</v>
      </c>
      <c r="V1997" s="49">
        <v>116130</v>
      </c>
      <c r="W1997" s="49">
        <v>115449</v>
      </c>
      <c r="X1997" s="49">
        <f t="shared" si="188"/>
        <v>-237355</v>
      </c>
      <c r="Y1997" s="49" t="s">
        <v>181</v>
      </c>
      <c r="Z1997" s="53">
        <v>0.19500000000000001</v>
      </c>
      <c r="AB1997" s="53">
        <f t="shared" si="187"/>
        <v>-0.19500000000000001</v>
      </c>
      <c r="AM1997" s="49" t="s">
        <v>3846</v>
      </c>
      <c r="AN1997" s="49" t="s">
        <v>4272</v>
      </c>
    </row>
    <row r="1998" spans="1:40" hidden="1" x14ac:dyDescent="0.2">
      <c r="A1998" s="49" t="s">
        <v>8077</v>
      </c>
      <c r="B1998" s="49" t="s">
        <v>8078</v>
      </c>
      <c r="C1998" s="50" t="s">
        <v>166</v>
      </c>
      <c r="D1998" s="49" t="s">
        <v>403</v>
      </c>
      <c r="E1998" s="49" t="s">
        <v>8079</v>
      </c>
      <c r="F1998" s="49" t="s">
        <v>5612</v>
      </c>
      <c r="G1998" s="49" t="s">
        <v>3962</v>
      </c>
      <c r="H1998" s="49" t="s">
        <v>3887</v>
      </c>
      <c r="I1998" s="51" t="s">
        <v>8080</v>
      </c>
      <c r="J1998" s="49">
        <v>14</v>
      </c>
      <c r="K1998" s="49">
        <v>18000</v>
      </c>
      <c r="L1998" s="49">
        <f t="shared" si="184"/>
        <v>9222</v>
      </c>
      <c r="M1998" s="49">
        <f>L1998*Z1998</f>
        <v>152.16300000000001</v>
      </c>
      <c r="N1998" s="52" t="s">
        <v>243</v>
      </c>
      <c r="P1998" s="49">
        <v>15192</v>
      </c>
      <c r="Q1998" s="49">
        <v>0</v>
      </c>
      <c r="R1998" s="49">
        <v>0</v>
      </c>
      <c r="S1998" s="77">
        <f t="shared" si="185"/>
        <v>15192</v>
      </c>
      <c r="T1998" s="77">
        <f t="shared" si="186"/>
        <v>15192</v>
      </c>
      <c r="U1998" s="49">
        <v>8778</v>
      </c>
      <c r="V1998" s="49">
        <v>0</v>
      </c>
      <c r="W1998" s="49">
        <v>0</v>
      </c>
      <c r="X1998" s="49">
        <f t="shared" si="188"/>
        <v>6414</v>
      </c>
      <c r="Y1998" s="49" t="s">
        <v>190</v>
      </c>
      <c r="Z1998" s="53">
        <v>1.6500000000000001E-2</v>
      </c>
      <c r="AB1998" s="53">
        <f t="shared" si="187"/>
        <v>-1.6500000000000001E-2</v>
      </c>
      <c r="AM1998" s="49" t="s">
        <v>3846</v>
      </c>
      <c r="AN1998" s="49" t="s">
        <v>4272</v>
      </c>
    </row>
    <row r="1999" spans="1:40" hidden="1" x14ac:dyDescent="0.2">
      <c r="A1999" s="49" t="s">
        <v>8081</v>
      </c>
      <c r="B1999" s="49" t="s">
        <v>8082</v>
      </c>
      <c r="C1999" s="50" t="s">
        <v>166</v>
      </c>
      <c r="D1999" s="49" t="s">
        <v>403</v>
      </c>
      <c r="E1999" s="49" t="s">
        <v>8083</v>
      </c>
      <c r="F1999" s="49" t="s">
        <v>5612</v>
      </c>
      <c r="G1999" s="49" t="s">
        <v>3962</v>
      </c>
      <c r="H1999" s="49" t="s">
        <v>3887</v>
      </c>
      <c r="I1999" s="51" t="s">
        <v>8084</v>
      </c>
      <c r="J1999" s="49">
        <v>14</v>
      </c>
      <c r="K1999" s="49">
        <v>20000</v>
      </c>
      <c r="L1999" s="49">
        <f t="shared" si="184"/>
        <v>721</v>
      </c>
      <c r="M1999" s="82"/>
      <c r="N1999" s="52" t="s">
        <v>243</v>
      </c>
      <c r="P1999" s="49">
        <v>14500</v>
      </c>
      <c r="Q1999" s="49">
        <v>0</v>
      </c>
      <c r="R1999" s="49">
        <v>20000</v>
      </c>
      <c r="S1999" s="77">
        <f t="shared" si="185"/>
        <v>14500</v>
      </c>
      <c r="T1999" s="77">
        <f t="shared" si="186"/>
        <v>34500</v>
      </c>
      <c r="U1999" s="49">
        <v>19279</v>
      </c>
      <c r="V1999" s="49">
        <v>11320</v>
      </c>
      <c r="W1999" s="49">
        <v>10766</v>
      </c>
      <c r="X1999" s="49">
        <f t="shared" si="188"/>
        <v>-16099</v>
      </c>
      <c r="Y1999" s="49" t="s">
        <v>181</v>
      </c>
      <c r="Z1999" s="53">
        <v>1.2699999999999999E-2</v>
      </c>
      <c r="AB1999" s="53">
        <f t="shared" si="187"/>
        <v>-1.2699999999999999E-2</v>
      </c>
      <c r="AM1999" s="49" t="s">
        <v>3846</v>
      </c>
      <c r="AN1999" s="49" t="s">
        <v>4272</v>
      </c>
    </row>
    <row r="2000" spans="1:40" hidden="1" x14ac:dyDescent="0.2">
      <c r="A2000" s="49" t="s">
        <v>8085</v>
      </c>
      <c r="B2000" s="49" t="s">
        <v>8086</v>
      </c>
      <c r="C2000" s="50" t="s">
        <v>166</v>
      </c>
      <c r="D2000" s="49" t="s">
        <v>403</v>
      </c>
      <c r="E2000" s="49" t="s">
        <v>8087</v>
      </c>
      <c r="F2000" s="49" t="s">
        <v>5612</v>
      </c>
      <c r="G2000" s="49" t="s">
        <v>3962</v>
      </c>
      <c r="H2000" s="49" t="s">
        <v>3887</v>
      </c>
      <c r="I2000" s="51" t="s">
        <v>8088</v>
      </c>
      <c r="J2000" s="49">
        <v>14</v>
      </c>
      <c r="K2000" s="49">
        <v>6000</v>
      </c>
      <c r="L2000" s="49">
        <f t="shared" si="184"/>
        <v>6000</v>
      </c>
      <c r="M2000" s="49">
        <f>L2000*Z2000</f>
        <v>487.2</v>
      </c>
      <c r="N2000" s="52" t="s">
        <v>243</v>
      </c>
      <c r="P2000" s="49">
        <v>0</v>
      </c>
      <c r="Q2000" s="49">
        <v>0</v>
      </c>
      <c r="R2000" s="49">
        <v>0</v>
      </c>
      <c r="S2000" s="77">
        <f t="shared" si="185"/>
        <v>0</v>
      </c>
      <c r="T2000" s="77">
        <f t="shared" si="186"/>
        <v>0</v>
      </c>
      <c r="U2000" s="49">
        <v>0</v>
      </c>
      <c r="V2000" s="49">
        <v>0</v>
      </c>
      <c r="W2000" s="49">
        <v>0</v>
      </c>
      <c r="X2000" s="49">
        <f t="shared" si="188"/>
        <v>0</v>
      </c>
      <c r="Y2000" s="49" t="s">
        <v>174</v>
      </c>
      <c r="Z2000" s="53">
        <v>8.1199999999999994E-2</v>
      </c>
      <c r="AB2000" s="53">
        <f t="shared" si="187"/>
        <v>-8.1199999999999994E-2</v>
      </c>
      <c r="AM2000" s="49" t="s">
        <v>3846</v>
      </c>
      <c r="AN2000" s="49" t="s">
        <v>4272</v>
      </c>
    </row>
    <row r="2001" spans="1:40" hidden="1" x14ac:dyDescent="0.2">
      <c r="A2001" s="49" t="s">
        <v>8089</v>
      </c>
      <c r="B2001" s="49" t="s">
        <v>8090</v>
      </c>
      <c r="C2001" s="50" t="s">
        <v>166</v>
      </c>
      <c r="D2001" s="49" t="s">
        <v>403</v>
      </c>
      <c r="E2001" s="49" t="s">
        <v>8091</v>
      </c>
      <c r="F2001" s="49" t="s">
        <v>5612</v>
      </c>
      <c r="G2001" s="49" t="s">
        <v>3617</v>
      </c>
      <c r="H2001" s="49" t="s">
        <v>5613</v>
      </c>
      <c r="I2001" s="51" t="s">
        <v>8092</v>
      </c>
      <c r="J2001" s="49">
        <v>27</v>
      </c>
      <c r="K2001" s="49">
        <v>5000</v>
      </c>
      <c r="L2001" s="49">
        <f t="shared" si="184"/>
        <v>4592</v>
      </c>
      <c r="M2001" s="49">
        <f>L2001*Z2001</f>
        <v>2066.4</v>
      </c>
      <c r="N2001" s="52" t="s">
        <v>243</v>
      </c>
      <c r="P2001" s="49">
        <v>1200</v>
      </c>
      <c r="Q2001" s="49">
        <v>0</v>
      </c>
      <c r="R2001" s="49">
        <v>0</v>
      </c>
      <c r="S2001" s="77">
        <f t="shared" si="185"/>
        <v>1200</v>
      </c>
      <c r="T2001" s="77">
        <f t="shared" si="186"/>
        <v>1200</v>
      </c>
      <c r="U2001" s="49">
        <v>408</v>
      </c>
      <c r="V2001" s="49">
        <v>270</v>
      </c>
      <c r="W2001" s="49">
        <v>270</v>
      </c>
      <c r="X2001" s="49">
        <f t="shared" si="188"/>
        <v>522</v>
      </c>
      <c r="Y2001" s="49" t="s">
        <v>190</v>
      </c>
      <c r="Z2001" s="53">
        <v>0.45</v>
      </c>
      <c r="AB2001" s="53">
        <f t="shared" si="187"/>
        <v>-0.45</v>
      </c>
      <c r="AM2001" s="49" t="s">
        <v>3846</v>
      </c>
      <c r="AN2001" s="49" t="s">
        <v>4272</v>
      </c>
    </row>
    <row r="2002" spans="1:40" hidden="1" x14ac:dyDescent="0.2">
      <c r="A2002" s="49" t="s">
        <v>8093</v>
      </c>
      <c r="B2002" s="49" t="s">
        <v>8094</v>
      </c>
      <c r="C2002" s="50" t="s">
        <v>166</v>
      </c>
      <c r="D2002" s="49" t="s">
        <v>403</v>
      </c>
      <c r="E2002" s="49" t="s">
        <v>8095</v>
      </c>
      <c r="F2002" s="49" t="s">
        <v>5612</v>
      </c>
      <c r="G2002" s="49" t="s">
        <v>3823</v>
      </c>
      <c r="H2002" s="49" t="s">
        <v>5613</v>
      </c>
      <c r="I2002" s="51" t="s">
        <v>8064</v>
      </c>
      <c r="J2002" s="49">
        <v>13</v>
      </c>
      <c r="K2002" s="49">
        <v>5000</v>
      </c>
      <c r="L2002" s="49">
        <f t="shared" si="184"/>
        <v>-119570</v>
      </c>
      <c r="N2002" s="52" t="s">
        <v>243</v>
      </c>
      <c r="P2002" s="49">
        <v>83497</v>
      </c>
      <c r="Q2002" s="49">
        <v>55000</v>
      </c>
      <c r="R2002" s="49">
        <v>42000</v>
      </c>
      <c r="S2002" s="77">
        <f t="shared" si="185"/>
        <v>138497</v>
      </c>
      <c r="T2002" s="77">
        <f t="shared" si="186"/>
        <v>180497</v>
      </c>
      <c r="U2002" s="49">
        <v>124570</v>
      </c>
      <c r="V2002" s="49">
        <v>54410</v>
      </c>
      <c r="W2002" s="49">
        <v>52248</v>
      </c>
      <c r="X2002" s="49">
        <f t="shared" si="188"/>
        <v>-95483</v>
      </c>
      <c r="Y2002" s="49" t="s">
        <v>181</v>
      </c>
      <c r="Z2002" s="53">
        <v>0.41</v>
      </c>
      <c r="AB2002" s="53">
        <f t="shared" si="187"/>
        <v>-0.41</v>
      </c>
      <c r="AM2002" s="49" t="s">
        <v>3846</v>
      </c>
      <c r="AN2002" s="49" t="s">
        <v>4272</v>
      </c>
    </row>
    <row r="2003" spans="1:40" hidden="1" x14ac:dyDescent="0.2">
      <c r="A2003" s="49" t="s">
        <v>8096</v>
      </c>
      <c r="B2003" s="49" t="s">
        <v>8097</v>
      </c>
      <c r="C2003" s="50" t="s">
        <v>166</v>
      </c>
      <c r="D2003" s="49" t="s">
        <v>403</v>
      </c>
      <c r="E2003" s="49" t="s">
        <v>8098</v>
      </c>
      <c r="F2003" s="49" t="s">
        <v>5612</v>
      </c>
      <c r="G2003" s="49" t="s">
        <v>3904</v>
      </c>
      <c r="H2003" s="49" t="s">
        <v>5613</v>
      </c>
      <c r="I2003" s="51" t="s">
        <v>8076</v>
      </c>
      <c r="J2003" s="49">
        <v>41</v>
      </c>
      <c r="K2003" s="49">
        <v>5000</v>
      </c>
      <c r="L2003" s="49">
        <f t="shared" si="184"/>
        <v>-210502</v>
      </c>
      <c r="N2003" s="52" t="s">
        <v>243</v>
      </c>
      <c r="P2003" s="49">
        <v>83520</v>
      </c>
      <c r="Q2003" s="49">
        <v>0</v>
      </c>
      <c r="R2003" s="49">
        <v>155000</v>
      </c>
      <c r="S2003" s="77">
        <f t="shared" si="185"/>
        <v>83520</v>
      </c>
      <c r="T2003" s="77">
        <f t="shared" si="186"/>
        <v>238520</v>
      </c>
      <c r="U2003" s="49">
        <v>215502</v>
      </c>
      <c r="V2003" s="49">
        <v>119092</v>
      </c>
      <c r="W2003" s="49">
        <v>116125</v>
      </c>
      <c r="X2003" s="49">
        <f t="shared" si="188"/>
        <v>-251074</v>
      </c>
      <c r="Y2003" s="49" t="s">
        <v>181</v>
      </c>
      <c r="Z2003" s="53">
        <v>0.21</v>
      </c>
      <c r="AB2003" s="53">
        <f t="shared" si="187"/>
        <v>-0.21</v>
      </c>
      <c r="AM2003" s="49" t="s">
        <v>3846</v>
      </c>
      <c r="AN2003" s="49" t="s">
        <v>4272</v>
      </c>
    </row>
    <row r="2004" spans="1:40" hidden="1" x14ac:dyDescent="0.2">
      <c r="A2004" s="49" t="s">
        <v>8099</v>
      </c>
      <c r="B2004" s="49" t="s">
        <v>8100</v>
      </c>
      <c r="C2004" s="50" t="s">
        <v>166</v>
      </c>
      <c r="D2004" s="49" t="s">
        <v>403</v>
      </c>
      <c r="E2004" s="49" t="s">
        <v>8101</v>
      </c>
      <c r="F2004" s="49" t="s">
        <v>5612</v>
      </c>
      <c r="G2004" s="49" t="s">
        <v>3962</v>
      </c>
      <c r="H2004" s="49" t="s">
        <v>3887</v>
      </c>
      <c r="I2004" s="51" t="s">
        <v>8102</v>
      </c>
      <c r="J2004" s="49">
        <v>14</v>
      </c>
      <c r="K2004" s="49">
        <v>6000</v>
      </c>
      <c r="L2004" s="49">
        <f t="shared" si="184"/>
        <v>-521</v>
      </c>
      <c r="N2004" s="52" t="s">
        <v>243</v>
      </c>
      <c r="P2004" s="49">
        <v>13604</v>
      </c>
      <c r="Q2004" s="49">
        <v>0</v>
      </c>
      <c r="R2004" s="49">
        <v>0</v>
      </c>
      <c r="S2004" s="77">
        <f t="shared" si="185"/>
        <v>13604</v>
      </c>
      <c r="T2004" s="77">
        <f t="shared" si="186"/>
        <v>13604</v>
      </c>
      <c r="U2004" s="49">
        <v>6521</v>
      </c>
      <c r="V2004" s="49">
        <v>2944</v>
      </c>
      <c r="W2004" s="49">
        <v>2534</v>
      </c>
      <c r="X2004" s="49">
        <f t="shared" si="188"/>
        <v>4139</v>
      </c>
      <c r="Y2004" s="49" t="s">
        <v>190</v>
      </c>
      <c r="Z2004" s="53">
        <v>6.0400000000000002E-2</v>
      </c>
      <c r="AB2004" s="53">
        <f t="shared" si="187"/>
        <v>-6.0400000000000002E-2</v>
      </c>
      <c r="AM2004" s="49" t="s">
        <v>3846</v>
      </c>
      <c r="AN2004" s="49" t="s">
        <v>4272</v>
      </c>
    </row>
    <row r="2005" spans="1:40" hidden="1" x14ac:dyDescent="0.2">
      <c r="A2005" s="49" t="s">
        <v>8103</v>
      </c>
      <c r="B2005" s="49" t="s">
        <v>8104</v>
      </c>
      <c r="C2005" s="50" t="s">
        <v>166</v>
      </c>
      <c r="D2005" s="49" t="s">
        <v>403</v>
      </c>
      <c r="E2005" s="49" t="s">
        <v>8105</v>
      </c>
      <c r="F2005" s="49" t="s">
        <v>5612</v>
      </c>
      <c r="G2005" s="49" t="s">
        <v>3962</v>
      </c>
      <c r="H2005" s="49" t="s">
        <v>3887</v>
      </c>
      <c r="I2005" s="51" t="s">
        <v>8084</v>
      </c>
      <c r="J2005" s="49">
        <v>14</v>
      </c>
      <c r="K2005" s="49">
        <v>20000</v>
      </c>
      <c r="L2005" s="49">
        <f t="shared" si="184"/>
        <v>-64356</v>
      </c>
      <c r="N2005" s="52" t="s">
        <v>243</v>
      </c>
      <c r="P2005" s="49">
        <v>20950</v>
      </c>
      <c r="Q2005" s="49">
        <v>20000</v>
      </c>
      <c r="R2005" s="49">
        <v>60000</v>
      </c>
      <c r="S2005" s="77">
        <f t="shared" si="185"/>
        <v>40950</v>
      </c>
      <c r="T2005" s="77">
        <f t="shared" si="186"/>
        <v>100950</v>
      </c>
      <c r="U2005" s="49">
        <v>84356</v>
      </c>
      <c r="V2005" s="49">
        <v>59963</v>
      </c>
      <c r="W2005" s="49">
        <v>61606</v>
      </c>
      <c r="X2005" s="49">
        <f t="shared" si="188"/>
        <v>-123369</v>
      </c>
      <c r="Y2005" s="49" t="s">
        <v>181</v>
      </c>
      <c r="Z2005" s="53">
        <v>1.2699999999999999E-2</v>
      </c>
      <c r="AB2005" s="53">
        <f t="shared" si="187"/>
        <v>-1.2699999999999999E-2</v>
      </c>
      <c r="AM2005" s="49" t="s">
        <v>3846</v>
      </c>
      <c r="AN2005" s="49" t="s">
        <v>4272</v>
      </c>
    </row>
    <row r="2006" spans="1:40" hidden="1" x14ac:dyDescent="0.2">
      <c r="A2006" s="49" t="s">
        <v>8106</v>
      </c>
      <c r="B2006" s="49" t="s">
        <v>8107</v>
      </c>
      <c r="C2006" s="50" t="s">
        <v>166</v>
      </c>
      <c r="D2006" s="49" t="s">
        <v>417</v>
      </c>
      <c r="E2006" s="49" t="s">
        <v>8108</v>
      </c>
      <c r="F2006" s="49" t="s">
        <v>5612</v>
      </c>
      <c r="G2006" s="49" t="s">
        <v>3823</v>
      </c>
      <c r="H2006" s="49" t="s">
        <v>5613</v>
      </c>
      <c r="I2006" s="51" t="s">
        <v>8109</v>
      </c>
      <c r="J2006" s="49">
        <v>42</v>
      </c>
      <c r="K2006" s="49">
        <v>5000</v>
      </c>
      <c r="L2006" s="49">
        <f t="shared" si="184"/>
        <v>744</v>
      </c>
      <c r="M2006" s="82"/>
      <c r="N2006" s="52" t="s">
        <v>243</v>
      </c>
      <c r="P2006" s="49">
        <v>3684</v>
      </c>
      <c r="Q2006" s="49">
        <v>0</v>
      </c>
      <c r="R2006" s="49">
        <v>5000</v>
      </c>
      <c r="S2006" s="77">
        <f t="shared" si="185"/>
        <v>3684</v>
      </c>
      <c r="T2006" s="77">
        <f t="shared" si="186"/>
        <v>8684</v>
      </c>
      <c r="U2006" s="49">
        <v>4256</v>
      </c>
      <c r="V2006" s="49">
        <v>3270</v>
      </c>
      <c r="W2006" s="49">
        <v>3270</v>
      </c>
      <c r="X2006" s="49">
        <f t="shared" si="188"/>
        <v>-3842</v>
      </c>
      <c r="Y2006" s="49" t="s">
        <v>181</v>
      </c>
      <c r="Z2006" s="53">
        <v>0.55000000000000004</v>
      </c>
      <c r="AB2006" s="53">
        <f t="shared" si="187"/>
        <v>-0.55000000000000004</v>
      </c>
      <c r="AM2006" s="49" t="s">
        <v>3846</v>
      </c>
      <c r="AN2006" s="49" t="s">
        <v>4272</v>
      </c>
    </row>
    <row r="2007" spans="1:40" hidden="1" x14ac:dyDescent="0.2">
      <c r="A2007" s="49" t="s">
        <v>8110</v>
      </c>
      <c r="B2007" s="49" t="s">
        <v>8111</v>
      </c>
      <c r="C2007" s="50" t="s">
        <v>166</v>
      </c>
      <c r="D2007" s="49" t="s">
        <v>2310</v>
      </c>
      <c r="E2007" s="49" t="s">
        <v>8112</v>
      </c>
      <c r="F2007" s="49" t="s">
        <v>5612</v>
      </c>
      <c r="G2007" s="49" t="s">
        <v>3886</v>
      </c>
      <c r="H2007" s="49" t="s">
        <v>3887</v>
      </c>
      <c r="I2007" s="51" t="s">
        <v>8113</v>
      </c>
      <c r="J2007" s="49">
        <v>37</v>
      </c>
      <c r="K2007" s="49">
        <v>3000</v>
      </c>
      <c r="L2007" s="49">
        <f t="shared" si="184"/>
        <v>-47051</v>
      </c>
      <c r="N2007" s="52" t="s">
        <v>243</v>
      </c>
      <c r="P2007" s="49">
        <v>20932</v>
      </c>
      <c r="Q2007" s="49">
        <v>33000</v>
      </c>
      <c r="R2007" s="49">
        <v>30000</v>
      </c>
      <c r="S2007" s="77">
        <f t="shared" si="185"/>
        <v>53932</v>
      </c>
      <c r="T2007" s="77">
        <f t="shared" si="186"/>
        <v>83932</v>
      </c>
      <c r="U2007" s="49">
        <v>50051</v>
      </c>
      <c r="V2007" s="49">
        <v>27822</v>
      </c>
      <c r="W2007" s="49">
        <v>27697</v>
      </c>
      <c r="X2007" s="49">
        <f t="shared" si="188"/>
        <v>-56941</v>
      </c>
      <c r="Y2007" s="49" t="s">
        <v>181</v>
      </c>
      <c r="Z2007" s="53">
        <v>0.5</v>
      </c>
      <c r="AB2007" s="53">
        <f t="shared" si="187"/>
        <v>-0.5</v>
      </c>
      <c r="AM2007" s="49" t="s">
        <v>3846</v>
      </c>
      <c r="AN2007" s="49" t="s">
        <v>4272</v>
      </c>
    </row>
    <row r="2008" spans="1:40" hidden="1" x14ac:dyDescent="0.2">
      <c r="A2008" s="49" t="s">
        <v>8114</v>
      </c>
      <c r="B2008" s="49" t="s">
        <v>8115</v>
      </c>
      <c r="C2008" s="50" t="s">
        <v>166</v>
      </c>
      <c r="D2008" s="49" t="s">
        <v>417</v>
      </c>
      <c r="E2008" s="49" t="s">
        <v>8116</v>
      </c>
      <c r="F2008" s="49" t="s">
        <v>5612</v>
      </c>
      <c r="G2008" s="49" t="s">
        <v>3904</v>
      </c>
      <c r="H2008" s="49" t="s">
        <v>3963</v>
      </c>
      <c r="I2008" s="51" t="s">
        <v>8117</v>
      </c>
      <c r="J2008" s="49">
        <v>19</v>
      </c>
      <c r="K2008" s="49">
        <v>4800</v>
      </c>
      <c r="L2008" s="49">
        <f t="shared" si="184"/>
        <v>-3936</v>
      </c>
      <c r="N2008" s="52" t="s">
        <v>243</v>
      </c>
      <c r="P2008" s="49">
        <v>15993</v>
      </c>
      <c r="Q2008" s="49">
        <v>0</v>
      </c>
      <c r="R2008" s="49">
        <v>0</v>
      </c>
      <c r="S2008" s="77">
        <f t="shared" si="185"/>
        <v>15993</v>
      </c>
      <c r="T2008" s="77">
        <f t="shared" si="186"/>
        <v>15993</v>
      </c>
      <c r="U2008" s="49">
        <v>8736</v>
      </c>
      <c r="V2008" s="49">
        <v>4268</v>
      </c>
      <c r="W2008" s="49">
        <v>3448</v>
      </c>
      <c r="X2008" s="49">
        <f t="shared" si="188"/>
        <v>2989</v>
      </c>
      <c r="Y2008" s="49" t="s">
        <v>190</v>
      </c>
      <c r="Z2008" s="53">
        <v>1.24</v>
      </c>
      <c r="AB2008" s="53">
        <f t="shared" si="187"/>
        <v>-1.24</v>
      </c>
      <c r="AM2008" s="49" t="s">
        <v>3846</v>
      </c>
      <c r="AN2008" s="49" t="s">
        <v>4272</v>
      </c>
    </row>
    <row r="2009" spans="1:40" hidden="1" x14ac:dyDescent="0.2">
      <c r="A2009" s="49" t="s">
        <v>8118</v>
      </c>
      <c r="B2009" s="49" t="s">
        <v>8119</v>
      </c>
      <c r="C2009" s="50" t="s">
        <v>166</v>
      </c>
      <c r="D2009" s="49" t="s">
        <v>403</v>
      </c>
      <c r="E2009" s="49" t="s">
        <v>8120</v>
      </c>
      <c r="F2009" s="49" t="s">
        <v>5612</v>
      </c>
      <c r="G2009" s="49" t="s">
        <v>3962</v>
      </c>
      <c r="H2009" s="49" t="s">
        <v>3887</v>
      </c>
      <c r="I2009" s="51" t="s">
        <v>8121</v>
      </c>
      <c r="J2009" s="49">
        <v>15</v>
      </c>
      <c r="K2009" s="49">
        <v>3000</v>
      </c>
      <c r="L2009" s="49">
        <f t="shared" si="184"/>
        <v>2715</v>
      </c>
      <c r="M2009" s="49">
        <f>L2009*Z2009</f>
        <v>352.95</v>
      </c>
      <c r="N2009" s="52" t="s">
        <v>243</v>
      </c>
      <c r="P2009" s="49">
        <v>3114</v>
      </c>
      <c r="Q2009" s="49">
        <v>0</v>
      </c>
      <c r="R2009" s="49">
        <v>0</v>
      </c>
      <c r="S2009" s="77">
        <f t="shared" si="185"/>
        <v>3114</v>
      </c>
      <c r="T2009" s="77">
        <f t="shared" si="186"/>
        <v>3114</v>
      </c>
      <c r="U2009" s="49">
        <v>285</v>
      </c>
      <c r="V2009" s="49">
        <v>174</v>
      </c>
      <c r="W2009" s="49">
        <v>174</v>
      </c>
      <c r="X2009" s="49">
        <f t="shared" si="188"/>
        <v>2655</v>
      </c>
      <c r="Y2009" s="49" t="s">
        <v>190</v>
      </c>
      <c r="Z2009" s="53">
        <v>0.13</v>
      </c>
      <c r="AB2009" s="53">
        <f t="shared" si="187"/>
        <v>-0.13</v>
      </c>
      <c r="AM2009" s="49" t="s">
        <v>3846</v>
      </c>
      <c r="AN2009" s="49" t="s">
        <v>4272</v>
      </c>
    </row>
    <row r="2010" spans="1:40" hidden="1" x14ac:dyDescent="0.2">
      <c r="A2010" s="49" t="s">
        <v>8122</v>
      </c>
      <c r="B2010" s="49" t="s">
        <v>8123</v>
      </c>
      <c r="C2010" s="50" t="s">
        <v>166</v>
      </c>
      <c r="D2010" s="49" t="s">
        <v>2310</v>
      </c>
      <c r="E2010" s="49" t="s">
        <v>8124</v>
      </c>
      <c r="F2010" s="49" t="s">
        <v>5612</v>
      </c>
      <c r="G2010" s="49" t="s">
        <v>1054</v>
      </c>
      <c r="H2010" s="49" t="s">
        <v>8125</v>
      </c>
      <c r="I2010" s="51" t="s">
        <v>8126</v>
      </c>
      <c r="J2010" s="49">
        <v>23</v>
      </c>
      <c r="K2010" s="49">
        <v>800</v>
      </c>
      <c r="L2010" s="49">
        <f t="shared" si="184"/>
        <v>800</v>
      </c>
      <c r="M2010" s="49">
        <f>L2010*Z2010</f>
        <v>952</v>
      </c>
      <c r="N2010" s="52" t="s">
        <v>243</v>
      </c>
      <c r="P2010" s="49">
        <v>0</v>
      </c>
      <c r="Q2010" s="49">
        <v>0</v>
      </c>
      <c r="R2010" s="49">
        <v>0</v>
      </c>
      <c r="S2010" s="77">
        <f t="shared" si="185"/>
        <v>0</v>
      </c>
      <c r="T2010" s="77">
        <f t="shared" si="186"/>
        <v>0</v>
      </c>
      <c r="U2010" s="49">
        <v>0</v>
      </c>
      <c r="V2010" s="49">
        <v>0</v>
      </c>
      <c r="W2010" s="49">
        <v>0</v>
      </c>
      <c r="X2010" s="49">
        <f t="shared" si="188"/>
        <v>0</v>
      </c>
      <c r="Y2010" s="49" t="s">
        <v>174</v>
      </c>
      <c r="Z2010" s="53">
        <v>1.19</v>
      </c>
      <c r="AB2010" s="53">
        <f t="shared" si="187"/>
        <v>-1.19</v>
      </c>
      <c r="AM2010" s="49" t="s">
        <v>3846</v>
      </c>
      <c r="AN2010" s="49" t="s">
        <v>4272</v>
      </c>
    </row>
    <row r="2011" spans="1:40" hidden="1" x14ac:dyDescent="0.2">
      <c r="A2011" s="49" t="s">
        <v>8127</v>
      </c>
      <c r="B2011" s="49" t="s">
        <v>8128</v>
      </c>
      <c r="C2011" s="50" t="s">
        <v>166</v>
      </c>
      <c r="D2011" s="49" t="s">
        <v>2267</v>
      </c>
      <c r="E2011" s="49" t="s">
        <v>8129</v>
      </c>
      <c r="F2011" s="49" t="s">
        <v>5612</v>
      </c>
      <c r="G2011" s="49" t="s">
        <v>3617</v>
      </c>
      <c r="H2011" s="49" t="s">
        <v>5613</v>
      </c>
      <c r="I2011" s="51" t="s">
        <v>8130</v>
      </c>
      <c r="J2011" s="49">
        <v>8</v>
      </c>
      <c r="K2011" s="49">
        <v>6000</v>
      </c>
      <c r="L2011" s="49">
        <f t="shared" si="184"/>
        <v>1808</v>
      </c>
      <c r="M2011" s="82"/>
      <c r="N2011" s="52" t="s">
        <v>243</v>
      </c>
      <c r="P2011" s="49">
        <v>6110</v>
      </c>
      <c r="Q2011" s="49">
        <v>0</v>
      </c>
      <c r="R2011" s="49">
        <v>0</v>
      </c>
      <c r="S2011" s="77">
        <f t="shared" si="185"/>
        <v>6110</v>
      </c>
      <c r="T2011" s="77">
        <f t="shared" si="186"/>
        <v>6110</v>
      </c>
      <c r="U2011" s="49">
        <v>4192</v>
      </c>
      <c r="V2011" s="49">
        <v>2424</v>
      </c>
      <c r="W2011" s="49">
        <v>2520</v>
      </c>
      <c r="X2011" s="49">
        <f t="shared" si="188"/>
        <v>-506</v>
      </c>
      <c r="Y2011" s="49" t="s">
        <v>181</v>
      </c>
      <c r="Z2011" s="53">
        <v>5.8999999999999997E-2</v>
      </c>
      <c r="AB2011" s="53">
        <f t="shared" si="187"/>
        <v>-5.8999999999999997E-2</v>
      </c>
      <c r="AM2011" s="49" t="s">
        <v>3846</v>
      </c>
      <c r="AN2011" s="49" t="s">
        <v>4272</v>
      </c>
    </row>
    <row r="2012" spans="1:40" hidden="1" x14ac:dyDescent="0.2">
      <c r="A2012" s="49" t="s">
        <v>8131</v>
      </c>
      <c r="B2012" s="49" t="s">
        <v>8132</v>
      </c>
      <c r="C2012" s="50" t="s">
        <v>166</v>
      </c>
      <c r="D2012" s="49" t="s">
        <v>2310</v>
      </c>
      <c r="E2012" s="49" t="s">
        <v>8133</v>
      </c>
      <c r="F2012" s="49" t="s">
        <v>5612</v>
      </c>
      <c r="G2012" s="49" t="s">
        <v>1054</v>
      </c>
      <c r="H2012" s="49" t="s">
        <v>4144</v>
      </c>
      <c r="I2012" s="51" t="s">
        <v>8134</v>
      </c>
      <c r="J2012" s="49">
        <v>31</v>
      </c>
      <c r="K2012" s="49">
        <v>9000</v>
      </c>
      <c r="L2012" s="49">
        <f t="shared" si="184"/>
        <v>1707</v>
      </c>
      <c r="M2012" s="82"/>
      <c r="N2012" s="52" t="s">
        <v>243</v>
      </c>
      <c r="P2012" s="49">
        <v>7639</v>
      </c>
      <c r="Q2012" s="49">
        <v>3000</v>
      </c>
      <c r="R2012" s="49">
        <v>0</v>
      </c>
      <c r="S2012" s="77">
        <f t="shared" si="185"/>
        <v>10639</v>
      </c>
      <c r="T2012" s="77">
        <f t="shared" si="186"/>
        <v>10639</v>
      </c>
      <c r="U2012" s="49">
        <v>7293</v>
      </c>
      <c r="V2012" s="49">
        <v>4506</v>
      </c>
      <c r="W2012" s="49">
        <v>4716</v>
      </c>
      <c r="X2012" s="49">
        <f t="shared" si="188"/>
        <v>-4160</v>
      </c>
      <c r="Y2012" s="49" t="s">
        <v>181</v>
      </c>
      <c r="Z2012" s="53">
        <v>2.1999999999999999E-2</v>
      </c>
      <c r="AB2012" s="53">
        <f t="shared" si="187"/>
        <v>-2.1999999999999999E-2</v>
      </c>
      <c r="AM2012" s="49" t="s">
        <v>3846</v>
      </c>
      <c r="AN2012" s="49" t="s">
        <v>4272</v>
      </c>
    </row>
    <row r="2013" spans="1:40" hidden="1" x14ac:dyDescent="0.2">
      <c r="A2013" s="49" t="s">
        <v>8135</v>
      </c>
      <c r="B2013" s="49" t="s">
        <v>8136</v>
      </c>
      <c r="C2013" s="50" t="s">
        <v>166</v>
      </c>
      <c r="D2013" s="49" t="s">
        <v>437</v>
      </c>
      <c r="E2013" s="49" t="s">
        <v>8133</v>
      </c>
      <c r="F2013" s="49" t="s">
        <v>5612</v>
      </c>
      <c r="G2013" s="49" t="s">
        <v>3962</v>
      </c>
      <c r="H2013" s="49" t="s">
        <v>4696</v>
      </c>
      <c r="I2013" s="51" t="s">
        <v>8137</v>
      </c>
      <c r="J2013" s="49">
        <v>53</v>
      </c>
      <c r="K2013" s="49">
        <v>3000</v>
      </c>
      <c r="L2013" s="49">
        <f t="shared" si="184"/>
        <v>-15044</v>
      </c>
      <c r="N2013" s="52" t="s">
        <v>243</v>
      </c>
      <c r="P2013" s="49">
        <v>15530</v>
      </c>
      <c r="Q2013" s="49">
        <v>12000</v>
      </c>
      <c r="R2013" s="49">
        <v>6000</v>
      </c>
      <c r="S2013" s="77">
        <f t="shared" si="185"/>
        <v>27530</v>
      </c>
      <c r="T2013" s="77">
        <f t="shared" si="186"/>
        <v>33530</v>
      </c>
      <c r="U2013" s="49">
        <v>18044</v>
      </c>
      <c r="V2013" s="49">
        <v>12362</v>
      </c>
      <c r="W2013" s="49">
        <v>12600</v>
      </c>
      <c r="X2013" s="49">
        <f t="shared" si="188"/>
        <v>-14876</v>
      </c>
      <c r="Y2013" s="49" t="s">
        <v>181</v>
      </c>
      <c r="Z2013" s="53">
        <v>0.23100000000000001</v>
      </c>
      <c r="AB2013" s="53">
        <f t="shared" si="187"/>
        <v>-0.23100000000000001</v>
      </c>
      <c r="AM2013" s="49" t="s">
        <v>3846</v>
      </c>
      <c r="AN2013" s="49" t="s">
        <v>4272</v>
      </c>
    </row>
    <row r="2014" spans="1:40" hidden="1" x14ac:dyDescent="0.2">
      <c r="A2014" s="49" t="s">
        <v>8138</v>
      </c>
      <c r="B2014" s="49" t="s">
        <v>8139</v>
      </c>
      <c r="C2014" s="50" t="s">
        <v>166</v>
      </c>
      <c r="D2014" s="49" t="s">
        <v>377</v>
      </c>
      <c r="E2014" s="49" t="s">
        <v>8140</v>
      </c>
      <c r="F2014" s="49" t="s">
        <v>5612</v>
      </c>
      <c r="G2014" s="49" t="s">
        <v>3886</v>
      </c>
      <c r="H2014" s="49" t="s">
        <v>3887</v>
      </c>
      <c r="I2014" s="51" t="s">
        <v>8141</v>
      </c>
      <c r="J2014" s="49">
        <v>9</v>
      </c>
      <c r="K2014" s="49">
        <v>18000</v>
      </c>
      <c r="L2014" s="49">
        <f t="shared" si="184"/>
        <v>18000</v>
      </c>
      <c r="M2014" s="49">
        <f>L2014*Z2014</f>
        <v>244.07999999999998</v>
      </c>
      <c r="N2014" s="52" t="s">
        <v>243</v>
      </c>
      <c r="P2014" s="49">
        <v>0</v>
      </c>
      <c r="Q2014" s="49">
        <v>0</v>
      </c>
      <c r="R2014" s="49">
        <v>0</v>
      </c>
      <c r="S2014" s="77">
        <f t="shared" si="185"/>
        <v>0</v>
      </c>
      <c r="T2014" s="77">
        <f t="shared" si="186"/>
        <v>0</v>
      </c>
      <c r="U2014" s="49">
        <v>0</v>
      </c>
      <c r="V2014" s="49">
        <v>0</v>
      </c>
      <c r="W2014" s="49">
        <v>0</v>
      </c>
      <c r="X2014" s="49">
        <f t="shared" si="188"/>
        <v>0</v>
      </c>
      <c r="Y2014" s="49" t="s">
        <v>174</v>
      </c>
      <c r="Z2014" s="53">
        <v>1.3559999999999999E-2</v>
      </c>
      <c r="AB2014" s="53">
        <f t="shared" si="187"/>
        <v>-1.3559999999999999E-2</v>
      </c>
      <c r="AM2014" s="49" t="s">
        <v>3846</v>
      </c>
      <c r="AN2014" s="49" t="s">
        <v>4272</v>
      </c>
    </row>
    <row r="2015" spans="1:40" hidden="1" x14ac:dyDescent="0.2">
      <c r="A2015" s="49" t="s">
        <v>8142</v>
      </c>
      <c r="B2015" s="49" t="s">
        <v>8143</v>
      </c>
      <c r="C2015" s="50" t="s">
        <v>166</v>
      </c>
      <c r="D2015" s="49" t="s">
        <v>377</v>
      </c>
      <c r="E2015" s="49" t="s">
        <v>8144</v>
      </c>
      <c r="F2015" s="49" t="s">
        <v>5612</v>
      </c>
      <c r="G2015" s="49" t="s">
        <v>780</v>
      </c>
      <c r="H2015" s="49" t="s">
        <v>3963</v>
      </c>
      <c r="I2015" s="51" t="s">
        <v>8145</v>
      </c>
      <c r="J2015" s="49">
        <v>13</v>
      </c>
      <c r="K2015" s="49">
        <v>12000</v>
      </c>
      <c r="L2015" s="49">
        <f t="shared" si="184"/>
        <v>12000</v>
      </c>
      <c r="M2015" s="49">
        <f>L2015*Z2015</f>
        <v>792</v>
      </c>
      <c r="N2015" s="52" t="s">
        <v>243</v>
      </c>
      <c r="P2015" s="49">
        <v>0</v>
      </c>
      <c r="Q2015" s="49">
        <v>0</v>
      </c>
      <c r="R2015" s="49">
        <v>0</v>
      </c>
      <c r="S2015" s="77">
        <f t="shared" si="185"/>
        <v>0</v>
      </c>
      <c r="T2015" s="77">
        <f t="shared" si="186"/>
        <v>0</v>
      </c>
      <c r="U2015" s="49">
        <v>0</v>
      </c>
      <c r="V2015" s="49">
        <v>0</v>
      </c>
      <c r="W2015" s="49">
        <v>0</v>
      </c>
      <c r="X2015" s="49">
        <f t="shared" si="188"/>
        <v>0</v>
      </c>
      <c r="Y2015" s="49" t="s">
        <v>174</v>
      </c>
      <c r="Z2015" s="53">
        <v>6.6000000000000003E-2</v>
      </c>
      <c r="AB2015" s="53">
        <f t="shared" si="187"/>
        <v>-6.6000000000000003E-2</v>
      </c>
      <c r="AM2015" s="49" t="s">
        <v>3846</v>
      </c>
      <c r="AN2015" s="49" t="s">
        <v>4272</v>
      </c>
    </row>
    <row r="2016" spans="1:40" hidden="1" x14ac:dyDescent="0.2">
      <c r="A2016" s="49" t="s">
        <v>8146</v>
      </c>
      <c r="B2016" s="49" t="s">
        <v>8147</v>
      </c>
      <c r="C2016" s="50" t="s">
        <v>166</v>
      </c>
      <c r="D2016" s="49" t="s">
        <v>2310</v>
      </c>
      <c r="E2016" s="49" t="s">
        <v>8148</v>
      </c>
      <c r="F2016" s="49" t="s">
        <v>8149</v>
      </c>
      <c r="G2016" s="49" t="s">
        <v>1262</v>
      </c>
      <c r="H2016" s="49" t="s">
        <v>1263</v>
      </c>
      <c r="I2016" s="51" t="s">
        <v>8150</v>
      </c>
      <c r="J2016" s="49">
        <v>11</v>
      </c>
      <c r="K2016" s="49">
        <v>1200</v>
      </c>
      <c r="L2016" s="49">
        <f t="shared" si="184"/>
        <v>-12964</v>
      </c>
      <c r="N2016" s="52" t="s">
        <v>173</v>
      </c>
      <c r="P2016" s="49">
        <v>8061</v>
      </c>
      <c r="Q2016" s="49">
        <v>0</v>
      </c>
      <c r="R2016" s="49">
        <v>5100</v>
      </c>
      <c r="S2016" s="77">
        <f t="shared" si="185"/>
        <v>8061</v>
      </c>
      <c r="T2016" s="77">
        <f t="shared" si="186"/>
        <v>13161</v>
      </c>
      <c r="U2016" s="49">
        <v>14164</v>
      </c>
      <c r="V2016" s="49">
        <v>5705</v>
      </c>
      <c r="W2016" s="49">
        <v>5305</v>
      </c>
      <c r="X2016" s="49">
        <f>T2016-(U2016+V2016)</f>
        <v>-6708</v>
      </c>
      <c r="Y2016" s="49" t="s">
        <v>181</v>
      </c>
      <c r="Z2016" s="53">
        <v>1.1000000000000001</v>
      </c>
      <c r="AB2016" s="53">
        <f t="shared" si="187"/>
        <v>-1.1000000000000001</v>
      </c>
      <c r="AM2016" s="49" t="s">
        <v>3846</v>
      </c>
      <c r="AN2016" s="49" t="s">
        <v>4272</v>
      </c>
    </row>
    <row r="2017" spans="1:40" hidden="1" x14ac:dyDescent="0.2">
      <c r="A2017" s="83" t="s">
        <v>8151</v>
      </c>
      <c r="B2017" s="83" t="s">
        <v>8152</v>
      </c>
      <c r="C2017" s="50" t="s">
        <v>166</v>
      </c>
      <c r="D2017" s="49" t="s">
        <v>377</v>
      </c>
      <c r="E2017" s="49" t="s">
        <v>8153</v>
      </c>
      <c r="F2017" s="49" t="s">
        <v>8149</v>
      </c>
      <c r="G2017" s="49" t="s">
        <v>8154</v>
      </c>
      <c r="H2017" s="49" t="s">
        <v>8154</v>
      </c>
      <c r="I2017" s="51" t="s">
        <v>8155</v>
      </c>
      <c r="J2017" s="49">
        <v>8</v>
      </c>
      <c r="K2017" s="49">
        <v>500</v>
      </c>
      <c r="L2017" s="49">
        <f t="shared" si="184"/>
        <v>500</v>
      </c>
      <c r="M2017" s="49">
        <f>L2017*Z2017</f>
        <v>0</v>
      </c>
      <c r="N2017" s="52" t="s">
        <v>243</v>
      </c>
      <c r="O2017" s="52" t="s">
        <v>278</v>
      </c>
      <c r="P2017" s="49">
        <v>0</v>
      </c>
      <c r="Q2017" s="49">
        <v>0</v>
      </c>
      <c r="R2017" s="49">
        <v>0</v>
      </c>
      <c r="S2017" s="77">
        <f t="shared" si="185"/>
        <v>0</v>
      </c>
      <c r="T2017" s="77">
        <f t="shared" si="186"/>
        <v>0</v>
      </c>
      <c r="U2017" s="49">
        <v>0</v>
      </c>
      <c r="V2017" s="49">
        <v>0</v>
      </c>
      <c r="W2017" s="49">
        <v>0</v>
      </c>
      <c r="X2017" s="49">
        <f t="shared" ref="X2017:X2022" si="189">P2017-(U2017+V2017)</f>
        <v>0</v>
      </c>
      <c r="Y2017" s="49" t="s">
        <v>279</v>
      </c>
      <c r="AB2017" s="53">
        <f t="shared" si="187"/>
        <v>0</v>
      </c>
      <c r="AC2017" s="49" t="s">
        <v>1435</v>
      </c>
      <c r="AK2017" s="49" t="s">
        <v>1436</v>
      </c>
      <c r="AM2017" s="84" t="s">
        <v>3846</v>
      </c>
      <c r="AN2017" s="84" t="s">
        <v>4272</v>
      </c>
    </row>
    <row r="2018" spans="1:40" hidden="1" x14ac:dyDescent="0.2">
      <c r="A2018" s="49" t="s">
        <v>8156</v>
      </c>
      <c r="B2018" s="49" t="s">
        <v>8157</v>
      </c>
      <c r="C2018" s="50" t="s">
        <v>166</v>
      </c>
      <c r="D2018" s="49" t="s">
        <v>403</v>
      </c>
      <c r="E2018" s="49" t="s">
        <v>8158</v>
      </c>
      <c r="F2018" s="49" t="s">
        <v>405</v>
      </c>
      <c r="G2018" s="49" t="s">
        <v>406</v>
      </c>
      <c r="H2018" s="49" t="s">
        <v>407</v>
      </c>
      <c r="I2018" s="51" t="s">
        <v>8159</v>
      </c>
      <c r="J2018" s="49">
        <v>10</v>
      </c>
      <c r="K2018" s="49">
        <v>7680</v>
      </c>
      <c r="L2018" s="49">
        <f t="shared" si="184"/>
        <v>-158002</v>
      </c>
      <c r="N2018" s="52" t="s">
        <v>243</v>
      </c>
      <c r="P2018" s="49">
        <v>35461</v>
      </c>
      <c r="Q2018" s="49">
        <v>0</v>
      </c>
      <c r="R2018" s="49">
        <v>131520</v>
      </c>
      <c r="S2018" s="77">
        <f t="shared" si="185"/>
        <v>35461</v>
      </c>
      <c r="T2018" s="77">
        <f t="shared" si="186"/>
        <v>166981</v>
      </c>
      <c r="U2018" s="49">
        <v>165682</v>
      </c>
      <c r="V2018" s="49">
        <v>83966</v>
      </c>
      <c r="W2018" s="49">
        <v>84583</v>
      </c>
      <c r="X2018" s="49">
        <f t="shared" si="189"/>
        <v>-214187</v>
      </c>
      <c r="Y2018" s="49" t="s">
        <v>181</v>
      </c>
      <c r="Z2018" s="53">
        <v>0.17</v>
      </c>
      <c r="AB2018" s="53">
        <f t="shared" si="187"/>
        <v>-0.17</v>
      </c>
      <c r="AM2018" s="49" t="s">
        <v>3846</v>
      </c>
      <c r="AN2018" s="49" t="s">
        <v>8160</v>
      </c>
    </row>
    <row r="2019" spans="1:40" hidden="1" x14ac:dyDescent="0.2">
      <c r="A2019" s="49" t="s">
        <v>8161</v>
      </c>
      <c r="B2019" s="49" t="s">
        <v>8162</v>
      </c>
      <c r="C2019" s="50" t="s">
        <v>166</v>
      </c>
      <c r="D2019" s="49" t="s">
        <v>403</v>
      </c>
      <c r="E2019" s="49" t="s">
        <v>8163</v>
      </c>
      <c r="F2019" s="49" t="s">
        <v>405</v>
      </c>
      <c r="G2019" s="49" t="s">
        <v>439</v>
      </c>
      <c r="H2019" s="49" t="s">
        <v>440</v>
      </c>
      <c r="I2019" s="51" t="s">
        <v>8164</v>
      </c>
      <c r="J2019" s="49">
        <v>12</v>
      </c>
      <c r="K2019" s="49">
        <v>3200</v>
      </c>
      <c r="L2019" s="49">
        <f t="shared" si="184"/>
        <v>602</v>
      </c>
      <c r="M2019" s="49">
        <f>L2019*Z2019</f>
        <v>573.52539999999999</v>
      </c>
      <c r="N2019" s="52" t="s">
        <v>243</v>
      </c>
      <c r="P2019" s="49">
        <v>3417</v>
      </c>
      <c r="Q2019" s="49">
        <v>0</v>
      </c>
      <c r="R2019" s="49">
        <v>0</v>
      </c>
      <c r="S2019" s="77">
        <f t="shared" si="185"/>
        <v>3417</v>
      </c>
      <c r="T2019" s="77">
        <f t="shared" si="186"/>
        <v>3417</v>
      </c>
      <c r="U2019" s="49">
        <v>2598</v>
      </c>
      <c r="V2019" s="49">
        <v>606</v>
      </c>
      <c r="W2019" s="49">
        <v>606</v>
      </c>
      <c r="X2019" s="49">
        <f t="shared" si="189"/>
        <v>213</v>
      </c>
      <c r="Y2019" s="49" t="s">
        <v>190</v>
      </c>
      <c r="Z2019" s="53">
        <v>0.95269999999999999</v>
      </c>
      <c r="AB2019" s="53">
        <f t="shared" si="187"/>
        <v>-0.95269999999999999</v>
      </c>
      <c r="AM2019" s="49" t="s">
        <v>3846</v>
      </c>
      <c r="AN2019" s="49" t="s">
        <v>8160</v>
      </c>
    </row>
    <row r="2020" spans="1:40" hidden="1" x14ac:dyDescent="0.2">
      <c r="A2020" s="49" t="s">
        <v>8165</v>
      </c>
      <c r="B2020" s="49" t="s">
        <v>8166</v>
      </c>
      <c r="C2020" s="50" t="s">
        <v>166</v>
      </c>
      <c r="D2020" s="49" t="s">
        <v>437</v>
      </c>
      <c r="E2020" s="49" t="s">
        <v>8167</v>
      </c>
      <c r="F2020" s="49" t="s">
        <v>405</v>
      </c>
      <c r="G2020" s="49" t="s">
        <v>439</v>
      </c>
      <c r="H2020" s="49" t="s">
        <v>8168</v>
      </c>
      <c r="I2020" s="51" t="s">
        <v>8169</v>
      </c>
      <c r="J2020" s="49">
        <v>12</v>
      </c>
      <c r="K2020" s="49">
        <v>5000</v>
      </c>
      <c r="L2020" s="49">
        <f t="shared" si="184"/>
        <v>-112184</v>
      </c>
      <c r="N2020" s="52" t="s">
        <v>243</v>
      </c>
      <c r="P2020" s="49">
        <v>54568</v>
      </c>
      <c r="Q2020" s="49">
        <v>0</v>
      </c>
      <c r="R2020" s="49">
        <v>75000</v>
      </c>
      <c r="S2020" s="77">
        <f t="shared" si="185"/>
        <v>54568</v>
      </c>
      <c r="T2020" s="77">
        <f t="shared" si="186"/>
        <v>129568</v>
      </c>
      <c r="U2020" s="49">
        <v>117184</v>
      </c>
      <c r="V2020" s="49">
        <v>53544</v>
      </c>
      <c r="W2020" s="49">
        <v>52488</v>
      </c>
      <c r="X2020" s="49">
        <f t="shared" si="189"/>
        <v>-116160</v>
      </c>
      <c r="Y2020" s="49" t="s">
        <v>181</v>
      </c>
      <c r="Z2020" s="53">
        <v>7.4999999999999997E-2</v>
      </c>
      <c r="AB2020" s="53">
        <f t="shared" si="187"/>
        <v>-7.4999999999999997E-2</v>
      </c>
      <c r="AM2020" s="49" t="s">
        <v>3846</v>
      </c>
      <c r="AN2020" s="49" t="s">
        <v>8160</v>
      </c>
    </row>
    <row r="2021" spans="1:40" hidden="1" x14ac:dyDescent="0.2">
      <c r="A2021" s="49" t="s">
        <v>8170</v>
      </c>
      <c r="B2021" s="49" t="s">
        <v>8171</v>
      </c>
      <c r="C2021" s="50" t="s">
        <v>166</v>
      </c>
      <c r="D2021" s="49" t="s">
        <v>437</v>
      </c>
      <c r="E2021" s="49" t="s">
        <v>8172</v>
      </c>
      <c r="F2021" s="49" t="s">
        <v>405</v>
      </c>
      <c r="G2021" s="49" t="s">
        <v>439</v>
      </c>
      <c r="H2021" s="49" t="s">
        <v>8168</v>
      </c>
      <c r="I2021" s="51" t="s">
        <v>8173</v>
      </c>
      <c r="J2021" s="49">
        <v>21</v>
      </c>
      <c r="K2021" s="49">
        <v>20000</v>
      </c>
      <c r="L2021" s="49">
        <f t="shared" si="184"/>
        <v>10732</v>
      </c>
      <c r="M2021" s="82"/>
      <c r="N2021" s="52" t="s">
        <v>243</v>
      </c>
      <c r="P2021" s="49">
        <v>5225</v>
      </c>
      <c r="Q2021" s="49">
        <v>0</v>
      </c>
      <c r="R2021" s="49">
        <v>18000</v>
      </c>
      <c r="S2021" s="77">
        <f t="shared" si="185"/>
        <v>5225</v>
      </c>
      <c r="T2021" s="77">
        <f t="shared" si="186"/>
        <v>23225</v>
      </c>
      <c r="U2021" s="49">
        <v>9268</v>
      </c>
      <c r="V2021" s="49">
        <v>1853</v>
      </c>
      <c r="W2021" s="49">
        <v>1821</v>
      </c>
      <c r="X2021" s="49">
        <f t="shared" si="189"/>
        <v>-5896</v>
      </c>
      <c r="Y2021" s="49" t="s">
        <v>181</v>
      </c>
      <c r="Z2021" s="53">
        <v>4.2000000000000003E-2</v>
      </c>
      <c r="AB2021" s="53">
        <f t="shared" si="187"/>
        <v>-4.2000000000000003E-2</v>
      </c>
      <c r="AM2021" s="49" t="s">
        <v>3846</v>
      </c>
      <c r="AN2021" s="49" t="s">
        <v>8160</v>
      </c>
    </row>
    <row r="2022" spans="1:40" hidden="1" x14ac:dyDescent="0.2">
      <c r="A2022" s="49" t="s">
        <v>8174</v>
      </c>
      <c r="B2022" s="49" t="s">
        <v>8175</v>
      </c>
      <c r="C2022" s="50" t="s">
        <v>166</v>
      </c>
      <c r="D2022" s="49" t="s">
        <v>403</v>
      </c>
      <c r="E2022" s="49" t="s">
        <v>8176</v>
      </c>
      <c r="F2022" s="49" t="s">
        <v>405</v>
      </c>
      <c r="G2022" s="49" t="s">
        <v>406</v>
      </c>
      <c r="H2022" s="49" t="s">
        <v>407</v>
      </c>
      <c r="I2022" s="51" t="s">
        <v>8177</v>
      </c>
      <c r="J2022" s="49">
        <v>10</v>
      </c>
      <c r="K2022" s="49">
        <v>1320</v>
      </c>
      <c r="L2022" s="49">
        <f t="shared" si="184"/>
        <v>-8138</v>
      </c>
      <c r="N2022" s="52" t="s">
        <v>243</v>
      </c>
      <c r="P2022" s="49">
        <v>4160</v>
      </c>
      <c r="Q2022" s="49">
        <v>0</v>
      </c>
      <c r="R2022" s="49">
        <v>7920</v>
      </c>
      <c r="S2022" s="77">
        <f t="shared" si="185"/>
        <v>4160</v>
      </c>
      <c r="T2022" s="77">
        <f t="shared" si="186"/>
        <v>12080</v>
      </c>
      <c r="U2022" s="49">
        <v>9458</v>
      </c>
      <c r="V2022" s="49">
        <v>2285</v>
      </c>
      <c r="W2022" s="49">
        <v>2088</v>
      </c>
      <c r="X2022" s="49">
        <f t="shared" si="189"/>
        <v>-7583</v>
      </c>
      <c r="Y2022" s="49" t="s">
        <v>181</v>
      </c>
      <c r="Z2022" s="53">
        <v>0.48</v>
      </c>
      <c r="AB2022" s="53">
        <f t="shared" si="187"/>
        <v>-0.48</v>
      </c>
      <c r="AM2022" s="49" t="s">
        <v>3846</v>
      </c>
      <c r="AN2022" s="49" t="s">
        <v>8160</v>
      </c>
    </row>
    <row r="2023" spans="1:40" hidden="1" x14ac:dyDescent="0.2">
      <c r="A2023" s="49" t="s">
        <v>8178</v>
      </c>
      <c r="B2023" s="49" t="s">
        <v>8179</v>
      </c>
      <c r="C2023" s="50" t="s">
        <v>166</v>
      </c>
      <c r="D2023" s="49" t="s">
        <v>403</v>
      </c>
      <c r="E2023" s="49" t="s">
        <v>8180</v>
      </c>
      <c r="F2023" s="49" t="s">
        <v>405</v>
      </c>
      <c r="G2023" s="49" t="s">
        <v>690</v>
      </c>
      <c r="H2023" s="49" t="s">
        <v>691</v>
      </c>
      <c r="I2023" s="51" t="s">
        <v>8181</v>
      </c>
      <c r="J2023" s="49">
        <v>6</v>
      </c>
      <c r="K2023" s="49">
        <v>125</v>
      </c>
      <c r="L2023" s="49">
        <f t="shared" si="184"/>
        <v>-1562</v>
      </c>
      <c r="N2023" s="52" t="s">
        <v>173</v>
      </c>
      <c r="P2023" s="49">
        <v>2625</v>
      </c>
      <c r="Q2023" s="49">
        <v>0</v>
      </c>
      <c r="R2023" s="49">
        <v>0</v>
      </c>
      <c r="S2023" s="77">
        <f t="shared" si="185"/>
        <v>2625</v>
      </c>
      <c r="T2023" s="77">
        <f t="shared" si="186"/>
        <v>2625</v>
      </c>
      <c r="U2023" s="49">
        <v>1687</v>
      </c>
      <c r="V2023" s="49">
        <v>849</v>
      </c>
      <c r="W2023" s="49">
        <v>849</v>
      </c>
      <c r="X2023" s="49">
        <f>T2023-(U2023+V2023)</f>
        <v>89</v>
      </c>
      <c r="Y2023" s="49" t="s">
        <v>190</v>
      </c>
      <c r="Z2023" s="53">
        <v>0.66</v>
      </c>
      <c r="AB2023" s="53">
        <f t="shared" si="187"/>
        <v>-0.66</v>
      </c>
      <c r="AM2023" s="49" t="s">
        <v>3846</v>
      </c>
      <c r="AN2023" s="49" t="s">
        <v>8160</v>
      </c>
    </row>
    <row r="2024" spans="1:40" hidden="1" x14ac:dyDescent="0.2">
      <c r="A2024" s="49" t="s">
        <v>8182</v>
      </c>
      <c r="B2024" s="49" t="s">
        <v>8183</v>
      </c>
      <c r="C2024" s="50" t="s">
        <v>166</v>
      </c>
      <c r="D2024" s="49" t="s">
        <v>403</v>
      </c>
      <c r="E2024" s="49" t="s">
        <v>8184</v>
      </c>
      <c r="F2024" s="49" t="s">
        <v>405</v>
      </c>
      <c r="G2024" s="49" t="s">
        <v>406</v>
      </c>
      <c r="H2024" s="49" t="s">
        <v>407</v>
      </c>
      <c r="I2024" s="51" t="s">
        <v>8185</v>
      </c>
      <c r="J2024" s="49">
        <v>9</v>
      </c>
      <c r="K2024" s="49">
        <v>2000</v>
      </c>
      <c r="L2024" s="49">
        <f t="shared" si="184"/>
        <v>-18911</v>
      </c>
      <c r="N2024" s="52" t="s">
        <v>243</v>
      </c>
      <c r="P2024" s="49">
        <v>5260</v>
      </c>
      <c r="Q2024" s="49">
        <v>0</v>
      </c>
      <c r="R2024" s="49">
        <v>18000</v>
      </c>
      <c r="S2024" s="77">
        <f t="shared" si="185"/>
        <v>5260</v>
      </c>
      <c r="T2024" s="77">
        <f t="shared" si="186"/>
        <v>23260</v>
      </c>
      <c r="U2024" s="49">
        <v>20911</v>
      </c>
      <c r="V2024" s="49">
        <v>11673</v>
      </c>
      <c r="W2024" s="49">
        <v>11005</v>
      </c>
      <c r="X2024" s="49">
        <f>P2024-(U2024+V2024)</f>
        <v>-27324</v>
      </c>
      <c r="Y2024" s="49" t="s">
        <v>181</v>
      </c>
      <c r="Z2024" s="53">
        <v>0.26</v>
      </c>
      <c r="AB2024" s="53">
        <f t="shared" si="187"/>
        <v>-0.26</v>
      </c>
      <c r="AM2024" s="49" t="s">
        <v>3846</v>
      </c>
      <c r="AN2024" s="49" t="s">
        <v>8160</v>
      </c>
    </row>
    <row r="2025" spans="1:40" hidden="1" x14ac:dyDescent="0.2">
      <c r="A2025" s="49" t="s">
        <v>8186</v>
      </c>
      <c r="B2025" s="49" t="s">
        <v>8187</v>
      </c>
      <c r="C2025" s="50" t="s">
        <v>166</v>
      </c>
      <c r="D2025" s="49" t="s">
        <v>403</v>
      </c>
      <c r="E2025" s="49" t="s">
        <v>8188</v>
      </c>
      <c r="F2025" s="49" t="s">
        <v>405</v>
      </c>
      <c r="G2025" s="49" t="s">
        <v>406</v>
      </c>
      <c r="H2025" s="49" t="s">
        <v>407</v>
      </c>
      <c r="I2025" s="51" t="s">
        <v>8189</v>
      </c>
      <c r="J2025" s="49">
        <v>9</v>
      </c>
      <c r="K2025" s="49">
        <v>2040</v>
      </c>
      <c r="L2025" s="49">
        <f t="shared" si="184"/>
        <v>443</v>
      </c>
      <c r="M2025" s="49">
        <f>L2025*Z2025</f>
        <v>642.35</v>
      </c>
      <c r="N2025" s="52" t="s">
        <v>243</v>
      </c>
      <c r="P2025" s="49">
        <v>7765</v>
      </c>
      <c r="Q2025" s="49">
        <v>0</v>
      </c>
      <c r="R2025" s="49">
        <v>0</v>
      </c>
      <c r="S2025" s="77">
        <f t="shared" si="185"/>
        <v>7765</v>
      </c>
      <c r="T2025" s="77">
        <f t="shared" si="186"/>
        <v>7765</v>
      </c>
      <c r="U2025" s="49">
        <v>1597</v>
      </c>
      <c r="V2025" s="49">
        <v>0</v>
      </c>
      <c r="W2025" s="49">
        <v>0</v>
      </c>
      <c r="X2025" s="49">
        <f>P2025-(U2025+V2025)</f>
        <v>6168</v>
      </c>
      <c r="Y2025" s="49" t="s">
        <v>190</v>
      </c>
      <c r="Z2025" s="53">
        <v>1.45</v>
      </c>
      <c r="AB2025" s="53">
        <f t="shared" si="187"/>
        <v>-1.45</v>
      </c>
      <c r="AM2025" s="49" t="s">
        <v>3846</v>
      </c>
      <c r="AN2025" s="49" t="s">
        <v>8160</v>
      </c>
    </row>
    <row r="2026" spans="1:40" hidden="1" x14ac:dyDescent="0.2">
      <c r="A2026" s="49" t="s">
        <v>8190</v>
      </c>
      <c r="B2026" s="49" t="s">
        <v>8191</v>
      </c>
      <c r="C2026" s="50" t="s">
        <v>166</v>
      </c>
      <c r="D2026" s="49" t="s">
        <v>403</v>
      </c>
      <c r="E2026" s="49" t="s">
        <v>8192</v>
      </c>
      <c r="F2026" s="49" t="s">
        <v>405</v>
      </c>
      <c r="G2026" s="49" t="s">
        <v>406</v>
      </c>
      <c r="H2026" s="49" t="s">
        <v>407</v>
      </c>
      <c r="I2026" s="51" t="s">
        <v>8193</v>
      </c>
      <c r="J2026" s="49">
        <v>9</v>
      </c>
      <c r="K2026" s="49">
        <v>1800</v>
      </c>
      <c r="L2026" s="49">
        <f t="shared" si="184"/>
        <v>-5184</v>
      </c>
      <c r="N2026" s="52" t="s">
        <v>243</v>
      </c>
      <c r="P2026" s="49">
        <v>4106</v>
      </c>
      <c r="Q2026" s="49">
        <v>1800</v>
      </c>
      <c r="R2026" s="49">
        <v>3600</v>
      </c>
      <c r="S2026" s="77">
        <f t="shared" si="185"/>
        <v>5906</v>
      </c>
      <c r="T2026" s="77">
        <f t="shared" si="186"/>
        <v>9506</v>
      </c>
      <c r="U2026" s="49">
        <v>6984</v>
      </c>
      <c r="V2026" s="49">
        <v>4368</v>
      </c>
      <c r="W2026" s="49">
        <v>3971</v>
      </c>
      <c r="X2026" s="49">
        <f>P2026-(U2026+V2026)</f>
        <v>-7246</v>
      </c>
      <c r="Y2026" s="49" t="s">
        <v>181</v>
      </c>
      <c r="Z2026" s="53">
        <v>0.43</v>
      </c>
      <c r="AB2026" s="53">
        <f t="shared" si="187"/>
        <v>-0.43</v>
      </c>
      <c r="AM2026" s="49" t="s">
        <v>3846</v>
      </c>
      <c r="AN2026" s="49" t="s">
        <v>8160</v>
      </c>
    </row>
    <row r="2027" spans="1:40" hidden="1" x14ac:dyDescent="0.2">
      <c r="A2027" s="49" t="s">
        <v>8194</v>
      </c>
      <c r="B2027" s="49" t="s">
        <v>8195</v>
      </c>
      <c r="C2027" s="50" t="s">
        <v>166</v>
      </c>
      <c r="D2027" s="49" t="s">
        <v>403</v>
      </c>
      <c r="E2027" s="49" t="s">
        <v>8196</v>
      </c>
      <c r="F2027" s="49" t="s">
        <v>405</v>
      </c>
      <c r="G2027" s="49" t="s">
        <v>406</v>
      </c>
      <c r="H2027" s="49" t="s">
        <v>407</v>
      </c>
      <c r="I2027" s="51" t="s">
        <v>8197</v>
      </c>
      <c r="J2027" s="49">
        <v>9</v>
      </c>
      <c r="K2027" s="49">
        <v>240</v>
      </c>
      <c r="L2027" s="49">
        <f t="shared" si="184"/>
        <v>-3668</v>
      </c>
      <c r="N2027" s="52" t="s">
        <v>243</v>
      </c>
      <c r="P2027" s="49">
        <v>2473</v>
      </c>
      <c r="Q2027" s="49">
        <v>0</v>
      </c>
      <c r="R2027" s="49">
        <v>1597</v>
      </c>
      <c r="S2027" s="77">
        <f t="shared" si="185"/>
        <v>2473</v>
      </c>
      <c r="T2027" s="77">
        <f t="shared" si="186"/>
        <v>4070</v>
      </c>
      <c r="U2027" s="49">
        <v>3908</v>
      </c>
      <c r="V2027" s="49">
        <v>840</v>
      </c>
      <c r="W2027" s="49">
        <v>864</v>
      </c>
      <c r="X2027" s="49">
        <f>P2027-(U2027+V2027)</f>
        <v>-2275</v>
      </c>
      <c r="Y2027" s="49" t="s">
        <v>181</v>
      </c>
      <c r="Z2027" s="53">
        <v>4.37</v>
      </c>
      <c r="AB2027" s="53">
        <f t="shared" si="187"/>
        <v>-4.37</v>
      </c>
      <c r="AM2027" s="49" t="s">
        <v>3846</v>
      </c>
      <c r="AN2027" s="49" t="s">
        <v>8160</v>
      </c>
    </row>
    <row r="2028" spans="1:40" hidden="1" x14ac:dyDescent="0.2">
      <c r="A2028" s="49" t="s">
        <v>8198</v>
      </c>
      <c r="B2028" s="49" t="s">
        <v>8199</v>
      </c>
      <c r="C2028" s="50" t="s">
        <v>166</v>
      </c>
      <c r="D2028" s="49" t="s">
        <v>403</v>
      </c>
      <c r="E2028" s="49" t="s">
        <v>8200</v>
      </c>
      <c r="F2028" s="49" t="s">
        <v>405</v>
      </c>
      <c r="G2028" s="49" t="s">
        <v>524</v>
      </c>
      <c r="H2028" s="49" t="s">
        <v>525</v>
      </c>
      <c r="I2028" s="51" t="s">
        <v>8201</v>
      </c>
      <c r="J2028" s="49">
        <v>9</v>
      </c>
      <c r="K2028" s="49">
        <v>2100</v>
      </c>
      <c r="L2028" s="49">
        <f t="shared" si="184"/>
        <v>756</v>
      </c>
      <c r="M2028" s="49">
        <f>L2028*Z2028</f>
        <v>279.71999999999997</v>
      </c>
      <c r="N2028" s="52" t="s">
        <v>173</v>
      </c>
      <c r="P2028" s="49">
        <v>1240</v>
      </c>
      <c r="Q2028" s="49">
        <v>0</v>
      </c>
      <c r="R2028" s="49">
        <v>210</v>
      </c>
      <c r="S2028" s="77">
        <f t="shared" si="185"/>
        <v>1240</v>
      </c>
      <c r="T2028" s="77">
        <f t="shared" si="186"/>
        <v>1450</v>
      </c>
      <c r="U2028" s="49">
        <v>1344</v>
      </c>
      <c r="V2028" s="49">
        <v>0</v>
      </c>
      <c r="W2028" s="49">
        <v>0</v>
      </c>
      <c r="X2028" s="49">
        <f>T2028-(U2028+V2028)</f>
        <v>106</v>
      </c>
      <c r="Y2028" s="49" t="s">
        <v>190</v>
      </c>
      <c r="Z2028" s="53">
        <v>0.37</v>
      </c>
      <c r="AB2028" s="53">
        <f t="shared" si="187"/>
        <v>-0.37</v>
      </c>
      <c r="AM2028" s="49" t="s">
        <v>3846</v>
      </c>
      <c r="AN2028" s="49" t="s">
        <v>8160</v>
      </c>
    </row>
    <row r="2029" spans="1:40" hidden="1" x14ac:dyDescent="0.2">
      <c r="A2029" s="49" t="s">
        <v>8202</v>
      </c>
      <c r="B2029" s="49" t="s">
        <v>8203</v>
      </c>
      <c r="C2029" s="50" t="s">
        <v>166</v>
      </c>
      <c r="D2029" s="49" t="s">
        <v>403</v>
      </c>
      <c r="E2029" s="49" t="s">
        <v>8204</v>
      </c>
      <c r="F2029" s="49" t="s">
        <v>405</v>
      </c>
      <c r="G2029" s="49" t="s">
        <v>406</v>
      </c>
      <c r="H2029" s="49" t="s">
        <v>407</v>
      </c>
      <c r="I2029" s="51" t="s">
        <v>8205</v>
      </c>
      <c r="J2029" s="49">
        <v>10</v>
      </c>
      <c r="K2029" s="49">
        <v>2880</v>
      </c>
      <c r="L2029" s="49">
        <f t="shared" si="184"/>
        <v>2681</v>
      </c>
      <c r="M2029" s="49">
        <f>L2029*Z2029</f>
        <v>2975.9100000000003</v>
      </c>
      <c r="N2029" s="52" t="s">
        <v>243</v>
      </c>
      <c r="P2029" s="49">
        <v>240</v>
      </c>
      <c r="Q2029" s="49">
        <v>0</v>
      </c>
      <c r="R2029" s="49">
        <v>0</v>
      </c>
      <c r="S2029" s="77">
        <f t="shared" si="185"/>
        <v>240</v>
      </c>
      <c r="T2029" s="77">
        <f t="shared" si="186"/>
        <v>240</v>
      </c>
      <c r="U2029" s="49">
        <v>199</v>
      </c>
      <c r="V2029" s="49">
        <v>0</v>
      </c>
      <c r="W2029" s="49">
        <v>0</v>
      </c>
      <c r="X2029" s="49">
        <f t="shared" ref="X2029:X2035" si="190">P2029-(U2029+V2029)</f>
        <v>41</v>
      </c>
      <c r="Y2029" s="49" t="s">
        <v>190</v>
      </c>
      <c r="Z2029" s="53">
        <v>1.1100000000000001</v>
      </c>
      <c r="AB2029" s="53">
        <f t="shared" si="187"/>
        <v>-1.1100000000000001</v>
      </c>
      <c r="AM2029" s="49" t="s">
        <v>3846</v>
      </c>
      <c r="AN2029" s="49" t="s">
        <v>8160</v>
      </c>
    </row>
    <row r="2030" spans="1:40" hidden="1" x14ac:dyDescent="0.2">
      <c r="A2030" s="49" t="s">
        <v>8206</v>
      </c>
      <c r="B2030" s="49" t="s">
        <v>8207</v>
      </c>
      <c r="C2030" s="50" t="s">
        <v>166</v>
      </c>
      <c r="D2030" s="49" t="s">
        <v>437</v>
      </c>
      <c r="E2030" s="49" t="s">
        <v>8208</v>
      </c>
      <c r="F2030" s="49" t="s">
        <v>405</v>
      </c>
      <c r="G2030" s="49" t="s">
        <v>439</v>
      </c>
      <c r="H2030" s="49" t="s">
        <v>8168</v>
      </c>
      <c r="I2030" s="51" t="s">
        <v>8209</v>
      </c>
      <c r="J2030" s="49">
        <v>21</v>
      </c>
      <c r="K2030" s="49">
        <v>2000</v>
      </c>
      <c r="L2030" s="49">
        <f t="shared" si="184"/>
        <v>509</v>
      </c>
      <c r="M2030" s="49">
        <f>L2030*Z2030</f>
        <v>40.72</v>
      </c>
      <c r="N2030" s="52" t="s">
        <v>243</v>
      </c>
      <c r="P2030" s="49">
        <v>1664</v>
      </c>
      <c r="Q2030" s="49">
        <v>0</v>
      </c>
      <c r="R2030" s="49">
        <v>0</v>
      </c>
      <c r="S2030" s="77">
        <f t="shared" si="185"/>
        <v>1664</v>
      </c>
      <c r="T2030" s="77">
        <f t="shared" si="186"/>
        <v>1664</v>
      </c>
      <c r="U2030" s="49">
        <v>1491</v>
      </c>
      <c r="V2030" s="49">
        <v>0</v>
      </c>
      <c r="W2030" s="49">
        <v>0</v>
      </c>
      <c r="X2030" s="49">
        <f t="shared" si="190"/>
        <v>173</v>
      </c>
      <c r="Y2030" s="49" t="s">
        <v>190</v>
      </c>
      <c r="Z2030" s="53">
        <v>0.08</v>
      </c>
      <c r="AB2030" s="53">
        <f t="shared" si="187"/>
        <v>-0.08</v>
      </c>
      <c r="AM2030" s="49" t="s">
        <v>3846</v>
      </c>
      <c r="AN2030" s="49" t="s">
        <v>8160</v>
      </c>
    </row>
    <row r="2031" spans="1:40" hidden="1" x14ac:dyDescent="0.2">
      <c r="A2031" s="49" t="s">
        <v>8210</v>
      </c>
      <c r="B2031" s="49" t="s">
        <v>8211</v>
      </c>
      <c r="C2031" s="50" t="s">
        <v>166</v>
      </c>
      <c r="D2031" s="49" t="s">
        <v>403</v>
      </c>
      <c r="E2031" s="49" t="s">
        <v>8212</v>
      </c>
      <c r="F2031" s="49" t="s">
        <v>405</v>
      </c>
      <c r="G2031" s="49" t="s">
        <v>406</v>
      </c>
      <c r="H2031" s="49" t="s">
        <v>407</v>
      </c>
      <c r="I2031" s="51" t="s">
        <v>8213</v>
      </c>
      <c r="J2031" s="49">
        <v>10</v>
      </c>
      <c r="K2031" s="49">
        <v>6600</v>
      </c>
      <c r="L2031" s="49">
        <f t="shared" si="184"/>
        <v>-64969</v>
      </c>
      <c r="N2031" s="52" t="s">
        <v>243</v>
      </c>
      <c r="P2031" s="49">
        <v>31884</v>
      </c>
      <c r="Q2031" s="49">
        <v>0</v>
      </c>
      <c r="R2031" s="49">
        <v>46200</v>
      </c>
      <c r="S2031" s="77">
        <f t="shared" si="185"/>
        <v>31884</v>
      </c>
      <c r="T2031" s="77">
        <f t="shared" si="186"/>
        <v>78084</v>
      </c>
      <c r="U2031" s="49">
        <v>71569</v>
      </c>
      <c r="V2031" s="49">
        <v>39847</v>
      </c>
      <c r="W2031" s="49">
        <v>40199</v>
      </c>
      <c r="X2031" s="49">
        <f t="shared" si="190"/>
        <v>-79532</v>
      </c>
      <c r="Y2031" s="49" t="s">
        <v>181</v>
      </c>
      <c r="Z2031" s="53">
        <v>0.27850000000000003</v>
      </c>
      <c r="AB2031" s="53">
        <f t="shared" si="187"/>
        <v>-0.27850000000000003</v>
      </c>
      <c r="AM2031" s="49" t="s">
        <v>3846</v>
      </c>
      <c r="AN2031" s="49" t="s">
        <v>8160</v>
      </c>
    </row>
    <row r="2032" spans="1:40" hidden="1" x14ac:dyDescent="0.2">
      <c r="A2032" s="49" t="s">
        <v>8214</v>
      </c>
      <c r="B2032" s="49" t="s">
        <v>8215</v>
      </c>
      <c r="C2032" s="50" t="s">
        <v>166</v>
      </c>
      <c r="D2032" s="49" t="s">
        <v>403</v>
      </c>
      <c r="E2032" s="49" t="s">
        <v>8216</v>
      </c>
      <c r="F2032" s="49" t="s">
        <v>405</v>
      </c>
      <c r="G2032" s="49" t="s">
        <v>406</v>
      </c>
      <c r="H2032" s="49" t="s">
        <v>407</v>
      </c>
      <c r="I2032" s="51" t="s">
        <v>8217</v>
      </c>
      <c r="J2032" s="49">
        <v>10</v>
      </c>
      <c r="K2032" s="49">
        <v>6600</v>
      </c>
      <c r="L2032" s="49">
        <f t="shared" si="184"/>
        <v>-166635</v>
      </c>
      <c r="N2032" s="52" t="s">
        <v>243</v>
      </c>
      <c r="P2032" s="49">
        <v>69743</v>
      </c>
      <c r="Q2032" s="49">
        <v>13200</v>
      </c>
      <c r="R2032" s="49">
        <v>112200</v>
      </c>
      <c r="S2032" s="77">
        <f t="shared" si="185"/>
        <v>82943</v>
      </c>
      <c r="T2032" s="77">
        <f t="shared" si="186"/>
        <v>195143</v>
      </c>
      <c r="U2032" s="49">
        <v>173235</v>
      </c>
      <c r="V2032" s="49">
        <v>95546</v>
      </c>
      <c r="W2032" s="49">
        <v>95264</v>
      </c>
      <c r="X2032" s="49">
        <f t="shared" si="190"/>
        <v>-199038</v>
      </c>
      <c r="Y2032" s="49" t="s">
        <v>181</v>
      </c>
      <c r="Z2032" s="53">
        <v>0.37247999999999998</v>
      </c>
      <c r="AB2032" s="53">
        <f t="shared" si="187"/>
        <v>-0.37247999999999998</v>
      </c>
      <c r="AM2032" s="49" t="s">
        <v>3846</v>
      </c>
      <c r="AN2032" s="49" t="s">
        <v>8160</v>
      </c>
    </row>
    <row r="2033" spans="1:40" ht="60" hidden="1" x14ac:dyDescent="0.2">
      <c r="A2033" s="49" t="s">
        <v>8218</v>
      </c>
      <c r="B2033" s="49" t="s">
        <v>8219</v>
      </c>
      <c r="C2033" s="50" t="s">
        <v>166</v>
      </c>
      <c r="D2033" s="49" t="s">
        <v>403</v>
      </c>
      <c r="E2033" s="49" t="s">
        <v>8220</v>
      </c>
      <c r="F2033" s="49" t="s">
        <v>405</v>
      </c>
      <c r="G2033" s="49" t="s">
        <v>406</v>
      </c>
      <c r="H2033" s="49" t="s">
        <v>407</v>
      </c>
      <c r="I2033" s="51" t="s">
        <v>8221</v>
      </c>
      <c r="J2033" s="49">
        <v>16</v>
      </c>
      <c r="K2033" s="49">
        <v>1700</v>
      </c>
      <c r="L2033" s="49">
        <f t="shared" si="184"/>
        <v>1700</v>
      </c>
      <c r="M2033" s="49">
        <f>L2033*Z2033</f>
        <v>1870.0000000000002</v>
      </c>
      <c r="N2033" s="52" t="s">
        <v>243</v>
      </c>
      <c r="O2033" s="52" t="s">
        <v>504</v>
      </c>
      <c r="P2033" s="49">
        <v>970</v>
      </c>
      <c r="Q2033" s="49">
        <v>0</v>
      </c>
      <c r="R2033" s="49">
        <v>0</v>
      </c>
      <c r="S2033" s="77">
        <f t="shared" si="185"/>
        <v>970</v>
      </c>
      <c r="T2033" s="77">
        <f t="shared" si="186"/>
        <v>970</v>
      </c>
      <c r="U2033" s="49">
        <v>0</v>
      </c>
      <c r="V2033" s="49">
        <v>0</v>
      </c>
      <c r="W2033" s="49">
        <v>0</v>
      </c>
      <c r="X2033" s="49">
        <f t="shared" si="190"/>
        <v>970</v>
      </c>
      <c r="Y2033" s="49" t="s">
        <v>190</v>
      </c>
      <c r="Z2033" s="53">
        <v>1.1000000000000001</v>
      </c>
      <c r="AB2033" s="53">
        <f t="shared" si="187"/>
        <v>-1.1000000000000001</v>
      </c>
      <c r="AM2033" s="49" t="s">
        <v>3846</v>
      </c>
      <c r="AN2033" s="49" t="s">
        <v>8160</v>
      </c>
    </row>
    <row r="2034" spans="1:40" hidden="1" x14ac:dyDescent="0.2">
      <c r="A2034" s="49" t="s">
        <v>8222</v>
      </c>
      <c r="B2034" s="49" t="s">
        <v>8223</v>
      </c>
      <c r="C2034" s="50" t="s">
        <v>166</v>
      </c>
      <c r="D2034" s="49" t="s">
        <v>403</v>
      </c>
      <c r="E2034" s="49" t="s">
        <v>8224</v>
      </c>
      <c r="F2034" s="49" t="s">
        <v>405</v>
      </c>
      <c r="G2034" s="49" t="s">
        <v>406</v>
      </c>
      <c r="H2034" s="49" t="s">
        <v>407</v>
      </c>
      <c r="I2034" s="51" t="s">
        <v>8225</v>
      </c>
      <c r="J2034" s="49">
        <v>9</v>
      </c>
      <c r="K2034" s="49">
        <v>3200</v>
      </c>
      <c r="L2034" s="49">
        <f t="shared" si="184"/>
        <v>3002</v>
      </c>
      <c r="M2034" s="49">
        <f>L2034*Z2034</f>
        <v>1561.04</v>
      </c>
      <c r="N2034" s="52" t="s">
        <v>243</v>
      </c>
      <c r="P2034" s="49">
        <v>611</v>
      </c>
      <c r="Q2034" s="49">
        <v>0</v>
      </c>
      <c r="R2034" s="49">
        <v>0</v>
      </c>
      <c r="S2034" s="77">
        <f t="shared" si="185"/>
        <v>611</v>
      </c>
      <c r="T2034" s="77">
        <f t="shared" si="186"/>
        <v>611</v>
      </c>
      <c r="U2034" s="49">
        <v>198</v>
      </c>
      <c r="V2034" s="49">
        <v>93</v>
      </c>
      <c r="W2034" s="49">
        <v>99</v>
      </c>
      <c r="X2034" s="49">
        <f t="shared" si="190"/>
        <v>320</v>
      </c>
      <c r="Y2034" s="49" t="s">
        <v>190</v>
      </c>
      <c r="Z2034" s="53">
        <v>0.52</v>
      </c>
      <c r="AB2034" s="53">
        <f t="shared" si="187"/>
        <v>-0.52</v>
      </c>
      <c r="AM2034" s="49" t="s">
        <v>3846</v>
      </c>
      <c r="AN2034" s="49" t="s">
        <v>8160</v>
      </c>
    </row>
    <row r="2035" spans="1:40" hidden="1" x14ac:dyDescent="0.2">
      <c r="A2035" s="49" t="s">
        <v>8226</v>
      </c>
      <c r="B2035" s="49" t="s">
        <v>8227</v>
      </c>
      <c r="C2035" s="50" t="s">
        <v>166</v>
      </c>
      <c r="D2035" s="49" t="s">
        <v>437</v>
      </c>
      <c r="E2035" s="49" t="s">
        <v>8228</v>
      </c>
      <c r="F2035" s="49" t="s">
        <v>405</v>
      </c>
      <c r="G2035" s="49" t="s">
        <v>439</v>
      </c>
      <c r="H2035" s="49" t="s">
        <v>8168</v>
      </c>
      <c r="I2035" s="51" t="s">
        <v>8229</v>
      </c>
      <c r="J2035" s="49">
        <v>11</v>
      </c>
      <c r="K2035" s="49">
        <v>1080</v>
      </c>
      <c r="L2035" s="49">
        <f t="shared" si="184"/>
        <v>-13084</v>
      </c>
      <c r="N2035" s="52" t="s">
        <v>243</v>
      </c>
      <c r="P2035" s="49">
        <v>5390</v>
      </c>
      <c r="Q2035" s="49">
        <v>0</v>
      </c>
      <c r="R2035" s="49">
        <v>7560</v>
      </c>
      <c r="S2035" s="77">
        <f t="shared" si="185"/>
        <v>5390</v>
      </c>
      <c r="T2035" s="77">
        <f t="shared" si="186"/>
        <v>12950</v>
      </c>
      <c r="U2035" s="49">
        <v>14164</v>
      </c>
      <c r="V2035" s="49">
        <v>5705</v>
      </c>
      <c r="W2035" s="49">
        <v>5305</v>
      </c>
      <c r="X2035" s="49">
        <f t="shared" si="190"/>
        <v>-14479</v>
      </c>
      <c r="Y2035" s="49" t="s">
        <v>181</v>
      </c>
      <c r="Z2035" s="53">
        <v>1.9</v>
      </c>
      <c r="AB2035" s="53">
        <f t="shared" si="187"/>
        <v>-1.9</v>
      </c>
      <c r="AM2035" s="49" t="s">
        <v>3846</v>
      </c>
      <c r="AN2035" s="49" t="s">
        <v>8160</v>
      </c>
    </row>
    <row r="2036" spans="1:40" hidden="1" x14ac:dyDescent="0.2">
      <c r="A2036" s="49" t="s">
        <v>8230</v>
      </c>
      <c r="B2036" s="49" t="s">
        <v>8231</v>
      </c>
      <c r="C2036" s="50" t="s">
        <v>166</v>
      </c>
      <c r="D2036" s="49" t="s">
        <v>403</v>
      </c>
      <c r="E2036" s="49" t="s">
        <v>8232</v>
      </c>
      <c r="F2036" s="49" t="s">
        <v>405</v>
      </c>
      <c r="G2036" s="49" t="s">
        <v>524</v>
      </c>
      <c r="H2036" s="49" t="s">
        <v>431</v>
      </c>
      <c r="I2036" s="51" t="s">
        <v>8233</v>
      </c>
      <c r="J2036" s="49">
        <v>8</v>
      </c>
      <c r="K2036" s="49">
        <v>4800</v>
      </c>
      <c r="L2036" s="49">
        <f t="shared" si="184"/>
        <v>-9472</v>
      </c>
      <c r="N2036" s="52" t="s">
        <v>173</v>
      </c>
      <c r="P2036" s="49">
        <v>10297</v>
      </c>
      <c r="Q2036" s="49">
        <v>0</v>
      </c>
      <c r="R2036" s="49">
        <v>0</v>
      </c>
      <c r="S2036" s="77">
        <f t="shared" si="185"/>
        <v>10297</v>
      </c>
      <c r="T2036" s="77">
        <f t="shared" si="186"/>
        <v>10297</v>
      </c>
      <c r="U2036" s="49">
        <v>14272</v>
      </c>
      <c r="V2036" s="49">
        <v>5819</v>
      </c>
      <c r="W2036" s="49">
        <v>5431</v>
      </c>
      <c r="X2036" s="49">
        <f>T2036-(U2036+V2036)</f>
        <v>-9794</v>
      </c>
      <c r="Y2036" s="49" t="s">
        <v>181</v>
      </c>
      <c r="Z2036" s="53">
        <v>0.30449999999999999</v>
      </c>
      <c r="AB2036" s="53">
        <f t="shared" si="187"/>
        <v>-0.30449999999999999</v>
      </c>
      <c r="AM2036" s="49" t="s">
        <v>3846</v>
      </c>
      <c r="AN2036" s="49" t="s">
        <v>8160</v>
      </c>
    </row>
    <row r="2037" spans="1:40" hidden="1" x14ac:dyDescent="0.2">
      <c r="A2037" s="49" t="s">
        <v>8234</v>
      </c>
      <c r="B2037" s="49" t="s">
        <v>8235</v>
      </c>
      <c r="C2037" s="50" t="s">
        <v>166</v>
      </c>
      <c r="D2037" s="49" t="s">
        <v>437</v>
      </c>
      <c r="E2037" s="49" t="s">
        <v>8236</v>
      </c>
      <c r="F2037" s="49" t="s">
        <v>405</v>
      </c>
      <c r="G2037" s="49" t="s">
        <v>439</v>
      </c>
      <c r="H2037" s="49" t="s">
        <v>440</v>
      </c>
      <c r="I2037" s="51" t="s">
        <v>8237</v>
      </c>
      <c r="J2037" s="49">
        <v>11</v>
      </c>
      <c r="K2037" s="49">
        <v>819</v>
      </c>
      <c r="L2037" s="49">
        <f t="shared" si="184"/>
        <v>-4994</v>
      </c>
      <c r="N2037" s="52" t="s">
        <v>243</v>
      </c>
      <c r="P2037" s="49">
        <v>1727</v>
      </c>
      <c r="Q2037" s="49">
        <v>0</v>
      </c>
      <c r="R2037" s="49">
        <v>4095</v>
      </c>
      <c r="S2037" s="77">
        <f t="shared" si="185"/>
        <v>1727</v>
      </c>
      <c r="T2037" s="77">
        <f t="shared" si="186"/>
        <v>5822</v>
      </c>
      <c r="U2037" s="49">
        <v>5813</v>
      </c>
      <c r="V2037" s="49">
        <v>3000</v>
      </c>
      <c r="W2037" s="49">
        <v>2976</v>
      </c>
      <c r="X2037" s="49">
        <f>P2037-(U2037+V2037)</f>
        <v>-7086</v>
      </c>
      <c r="Y2037" s="49" t="s">
        <v>181</v>
      </c>
      <c r="Z2037" s="53">
        <v>0.57199999999999995</v>
      </c>
      <c r="AB2037" s="53">
        <f t="shared" si="187"/>
        <v>-0.57199999999999995</v>
      </c>
      <c r="AM2037" s="49" t="s">
        <v>3846</v>
      </c>
      <c r="AN2037" s="49" t="s">
        <v>8160</v>
      </c>
    </row>
    <row r="2038" spans="1:40" hidden="1" x14ac:dyDescent="0.2">
      <c r="A2038" s="49" t="s">
        <v>8238</v>
      </c>
      <c r="B2038" s="49" t="s">
        <v>8239</v>
      </c>
      <c r="C2038" s="50" t="s">
        <v>166</v>
      </c>
      <c r="D2038" s="49" t="s">
        <v>403</v>
      </c>
      <c r="E2038" s="49" t="s">
        <v>8240</v>
      </c>
      <c r="F2038" s="49" t="s">
        <v>405</v>
      </c>
      <c r="G2038" s="49" t="s">
        <v>406</v>
      </c>
      <c r="H2038" s="49" t="s">
        <v>407</v>
      </c>
      <c r="I2038" s="51" t="s">
        <v>8241</v>
      </c>
      <c r="J2038" s="49">
        <v>9</v>
      </c>
      <c r="K2038" s="49">
        <v>6000</v>
      </c>
      <c r="L2038" s="49">
        <f t="shared" si="184"/>
        <v>4957</v>
      </c>
      <c r="M2038" s="49">
        <f>L2038*Z2038</f>
        <v>3349.9405999999999</v>
      </c>
      <c r="N2038" s="52" t="s">
        <v>243</v>
      </c>
      <c r="P2038" s="49">
        <v>3202</v>
      </c>
      <c r="Q2038" s="49">
        <v>0</v>
      </c>
      <c r="R2038" s="49">
        <v>0</v>
      </c>
      <c r="S2038" s="77">
        <f t="shared" si="185"/>
        <v>3202</v>
      </c>
      <c r="T2038" s="77">
        <f t="shared" si="186"/>
        <v>3202</v>
      </c>
      <c r="U2038" s="49">
        <v>1043</v>
      </c>
      <c r="V2038" s="49">
        <v>282</v>
      </c>
      <c r="W2038" s="49">
        <v>343</v>
      </c>
      <c r="X2038" s="49">
        <f>P2038-(U2038+V2038)</f>
        <v>1877</v>
      </c>
      <c r="Y2038" s="49" t="s">
        <v>190</v>
      </c>
      <c r="Z2038" s="53">
        <v>0.67579999999999996</v>
      </c>
      <c r="AB2038" s="53">
        <f t="shared" si="187"/>
        <v>-0.67579999999999996</v>
      </c>
      <c r="AM2038" s="49" t="s">
        <v>3846</v>
      </c>
      <c r="AN2038" s="49" t="s">
        <v>8160</v>
      </c>
    </row>
    <row r="2039" spans="1:40" hidden="1" x14ac:dyDescent="0.2">
      <c r="A2039" s="49" t="s">
        <v>8242</v>
      </c>
      <c r="B2039" s="49" t="s">
        <v>8243</v>
      </c>
      <c r="C2039" s="50" t="s">
        <v>166</v>
      </c>
      <c r="D2039" s="49" t="s">
        <v>437</v>
      </c>
      <c r="E2039" s="49" t="s">
        <v>8244</v>
      </c>
      <c r="F2039" s="49" t="s">
        <v>405</v>
      </c>
      <c r="G2039" s="49" t="s">
        <v>439</v>
      </c>
      <c r="H2039" s="49" t="s">
        <v>8168</v>
      </c>
      <c r="I2039" s="51" t="s">
        <v>8245</v>
      </c>
      <c r="J2039" s="49">
        <v>11</v>
      </c>
      <c r="K2039" s="49">
        <v>2205</v>
      </c>
      <c r="L2039" s="49">
        <f t="shared" si="184"/>
        <v>2151</v>
      </c>
      <c r="M2039" s="49">
        <f>L2039*Z2039</f>
        <v>826.84440000000006</v>
      </c>
      <c r="N2039" s="52" t="s">
        <v>243</v>
      </c>
      <c r="P2039" s="49">
        <v>1027</v>
      </c>
      <c r="Q2039" s="49">
        <v>0</v>
      </c>
      <c r="R2039" s="49">
        <v>0</v>
      </c>
      <c r="S2039" s="77">
        <f t="shared" si="185"/>
        <v>1027</v>
      </c>
      <c r="T2039" s="77">
        <f t="shared" si="186"/>
        <v>1027</v>
      </c>
      <c r="U2039" s="49">
        <v>54</v>
      </c>
      <c r="V2039" s="49">
        <v>57</v>
      </c>
      <c r="W2039" s="49">
        <v>63</v>
      </c>
      <c r="X2039" s="49">
        <f>P2039-(U2039+V2039)</f>
        <v>916</v>
      </c>
      <c r="Y2039" s="49" t="s">
        <v>190</v>
      </c>
      <c r="Z2039" s="53">
        <v>0.38440000000000002</v>
      </c>
      <c r="AB2039" s="53">
        <f t="shared" si="187"/>
        <v>-0.38440000000000002</v>
      </c>
      <c r="AM2039" s="49" t="s">
        <v>3846</v>
      </c>
      <c r="AN2039" s="49" t="s">
        <v>8160</v>
      </c>
    </row>
    <row r="2040" spans="1:40" hidden="1" x14ac:dyDescent="0.2">
      <c r="A2040" s="49" t="s">
        <v>8246</v>
      </c>
      <c r="B2040" s="49" t="s">
        <v>8247</v>
      </c>
      <c r="C2040" s="50" t="s">
        <v>166</v>
      </c>
      <c r="D2040" s="49" t="s">
        <v>403</v>
      </c>
      <c r="E2040" s="49" t="s">
        <v>8248</v>
      </c>
      <c r="F2040" s="49" t="s">
        <v>405</v>
      </c>
      <c r="G2040" s="49" t="s">
        <v>690</v>
      </c>
      <c r="H2040" s="49" t="s">
        <v>691</v>
      </c>
      <c r="I2040" s="51" t="s">
        <v>8249</v>
      </c>
      <c r="J2040" s="49">
        <v>9</v>
      </c>
      <c r="K2040" s="49">
        <v>125</v>
      </c>
      <c r="L2040" s="49">
        <f t="shared" si="184"/>
        <v>-28177</v>
      </c>
      <c r="N2040" s="52" t="s">
        <v>173</v>
      </c>
      <c r="P2040" s="49">
        <v>9013</v>
      </c>
      <c r="Q2040" s="49">
        <v>0</v>
      </c>
      <c r="R2040" s="49">
        <v>18750</v>
      </c>
      <c r="S2040" s="77">
        <f t="shared" si="185"/>
        <v>9013</v>
      </c>
      <c r="T2040" s="77">
        <f t="shared" si="186"/>
        <v>27763</v>
      </c>
      <c r="U2040" s="49">
        <v>28302</v>
      </c>
      <c r="V2040" s="49">
        <v>15690</v>
      </c>
      <c r="W2040" s="49">
        <v>13230</v>
      </c>
      <c r="X2040" s="49">
        <f>T2040-(U2040+V2040)</f>
        <v>-16229</v>
      </c>
      <c r="Y2040" s="49" t="s">
        <v>181</v>
      </c>
      <c r="Z2040" s="53">
        <v>0.3</v>
      </c>
      <c r="AB2040" s="53">
        <f t="shared" si="187"/>
        <v>-0.3</v>
      </c>
      <c r="AM2040" s="49" t="s">
        <v>3846</v>
      </c>
      <c r="AN2040" s="49" t="s">
        <v>8160</v>
      </c>
    </row>
    <row r="2041" spans="1:40" hidden="1" x14ac:dyDescent="0.2">
      <c r="A2041" s="49" t="s">
        <v>8250</v>
      </c>
      <c r="B2041" s="49" t="s">
        <v>8251</v>
      </c>
      <c r="C2041" s="50" t="s">
        <v>166</v>
      </c>
      <c r="D2041" s="49" t="s">
        <v>403</v>
      </c>
      <c r="E2041" s="49" t="s">
        <v>8252</v>
      </c>
      <c r="F2041" s="49" t="s">
        <v>405</v>
      </c>
      <c r="G2041" s="49" t="s">
        <v>524</v>
      </c>
      <c r="H2041" s="49" t="s">
        <v>431</v>
      </c>
      <c r="I2041" s="51" t="s">
        <v>8253</v>
      </c>
      <c r="J2041" s="49">
        <v>10</v>
      </c>
      <c r="K2041" s="49">
        <v>1512</v>
      </c>
      <c r="L2041" s="49">
        <f t="shared" si="184"/>
        <v>-925</v>
      </c>
      <c r="N2041" s="52" t="s">
        <v>173</v>
      </c>
      <c r="P2041" s="49">
        <v>743</v>
      </c>
      <c r="Q2041" s="49">
        <v>0</v>
      </c>
      <c r="R2041" s="49">
        <v>3024</v>
      </c>
      <c r="S2041" s="77">
        <f t="shared" si="185"/>
        <v>743</v>
      </c>
      <c r="T2041" s="77">
        <f t="shared" si="186"/>
        <v>3767</v>
      </c>
      <c r="U2041" s="49">
        <v>2437</v>
      </c>
      <c r="V2041" s="49">
        <v>814</v>
      </c>
      <c r="W2041" s="49">
        <v>840</v>
      </c>
      <c r="X2041" s="49">
        <f>T2041-(U2041+V2041)</f>
        <v>516</v>
      </c>
      <c r="Y2041" s="49" t="s">
        <v>190</v>
      </c>
      <c r="Z2041" s="53">
        <v>0.69120000000000004</v>
      </c>
      <c r="AB2041" s="53">
        <f t="shared" si="187"/>
        <v>-0.69120000000000004</v>
      </c>
      <c r="AM2041" s="49" t="s">
        <v>3846</v>
      </c>
      <c r="AN2041" s="49" t="s">
        <v>8160</v>
      </c>
    </row>
    <row r="2042" spans="1:40" hidden="1" x14ac:dyDescent="0.2">
      <c r="A2042" s="49" t="s">
        <v>8254</v>
      </c>
      <c r="B2042" s="49" t="s">
        <v>8255</v>
      </c>
      <c r="C2042" s="50" t="s">
        <v>166</v>
      </c>
      <c r="D2042" s="49" t="s">
        <v>437</v>
      </c>
      <c r="E2042" s="49" t="s">
        <v>8256</v>
      </c>
      <c r="F2042" s="49" t="s">
        <v>405</v>
      </c>
      <c r="G2042" s="49" t="s">
        <v>439</v>
      </c>
      <c r="H2042" s="49" t="s">
        <v>8168</v>
      </c>
      <c r="I2042" s="51" t="s">
        <v>8257</v>
      </c>
      <c r="J2042" s="49">
        <v>11</v>
      </c>
      <c r="K2042" s="49">
        <v>2205</v>
      </c>
      <c r="L2042" s="49">
        <f t="shared" si="184"/>
        <v>658</v>
      </c>
      <c r="M2042" s="82"/>
      <c r="N2042" s="52" t="s">
        <v>243</v>
      </c>
      <c r="P2042" s="49">
        <v>1880</v>
      </c>
      <c r="Q2042" s="49">
        <v>0</v>
      </c>
      <c r="R2042" s="49">
        <v>0</v>
      </c>
      <c r="S2042" s="77">
        <f t="shared" si="185"/>
        <v>1880</v>
      </c>
      <c r="T2042" s="77">
        <f t="shared" si="186"/>
        <v>1880</v>
      </c>
      <c r="U2042" s="49">
        <v>1547</v>
      </c>
      <c r="V2042" s="49">
        <v>625</v>
      </c>
      <c r="W2042" s="49">
        <v>609</v>
      </c>
      <c r="X2042" s="49">
        <f>P2042-(U2042+V2042)</f>
        <v>-292</v>
      </c>
      <c r="Y2042" s="49" t="s">
        <v>181</v>
      </c>
      <c r="Z2042" s="53">
        <v>0.89500000000000002</v>
      </c>
      <c r="AB2042" s="53">
        <f t="shared" si="187"/>
        <v>-0.89500000000000002</v>
      </c>
      <c r="AM2042" s="49" t="s">
        <v>3846</v>
      </c>
      <c r="AN2042" s="49" t="s">
        <v>8160</v>
      </c>
    </row>
    <row r="2043" spans="1:40" hidden="1" x14ac:dyDescent="0.2">
      <c r="A2043" s="49" t="s">
        <v>8258</v>
      </c>
      <c r="B2043" s="49" t="s">
        <v>8259</v>
      </c>
      <c r="C2043" s="50" t="s">
        <v>166</v>
      </c>
      <c r="D2043" s="49" t="s">
        <v>403</v>
      </c>
      <c r="E2043" s="49" t="s">
        <v>8260</v>
      </c>
      <c r="F2043" s="49" t="s">
        <v>405</v>
      </c>
      <c r="G2043" s="49" t="s">
        <v>551</v>
      </c>
      <c r="H2043" s="49" t="s">
        <v>552</v>
      </c>
      <c r="I2043" s="51" t="s">
        <v>8261</v>
      </c>
      <c r="J2043" s="49">
        <v>9</v>
      </c>
      <c r="K2043" s="49">
        <v>1050</v>
      </c>
      <c r="L2043" s="49">
        <f t="shared" si="184"/>
        <v>781</v>
      </c>
      <c r="M2043" s="49">
        <f>L2043*Z2043</f>
        <v>773.18999999999994</v>
      </c>
      <c r="N2043" s="52" t="s">
        <v>243</v>
      </c>
      <c r="P2043" s="49">
        <v>1197</v>
      </c>
      <c r="Q2043" s="49">
        <v>0</v>
      </c>
      <c r="R2043" s="49">
        <v>0</v>
      </c>
      <c r="S2043" s="77">
        <f t="shared" si="185"/>
        <v>1197</v>
      </c>
      <c r="T2043" s="77">
        <f t="shared" si="186"/>
        <v>1197</v>
      </c>
      <c r="U2043" s="49">
        <v>269</v>
      </c>
      <c r="V2043" s="49">
        <v>174</v>
      </c>
      <c r="W2043" s="49">
        <v>174</v>
      </c>
      <c r="X2043" s="49">
        <f>P2043-(U2043+V2043)</f>
        <v>754</v>
      </c>
      <c r="Y2043" s="49" t="s">
        <v>190</v>
      </c>
      <c r="Z2043" s="53">
        <v>0.99</v>
      </c>
      <c r="AB2043" s="53">
        <f t="shared" si="187"/>
        <v>-0.99</v>
      </c>
      <c r="AM2043" s="49" t="s">
        <v>3846</v>
      </c>
      <c r="AN2043" s="49" t="s">
        <v>8160</v>
      </c>
    </row>
    <row r="2044" spans="1:40" hidden="1" x14ac:dyDescent="0.2">
      <c r="A2044" s="49" t="s">
        <v>8262</v>
      </c>
      <c r="B2044" s="49" t="s">
        <v>8263</v>
      </c>
      <c r="C2044" s="50" t="s">
        <v>166</v>
      </c>
      <c r="D2044" s="49" t="s">
        <v>437</v>
      </c>
      <c r="E2044" s="49" t="s">
        <v>8264</v>
      </c>
      <c r="F2044" s="49" t="s">
        <v>405</v>
      </c>
      <c r="G2044" s="49" t="s">
        <v>439</v>
      </c>
      <c r="H2044" s="49" t="s">
        <v>8168</v>
      </c>
      <c r="I2044" s="51" t="s">
        <v>8265</v>
      </c>
      <c r="J2044" s="49">
        <v>11</v>
      </c>
      <c r="K2044" s="49">
        <v>1750</v>
      </c>
      <c r="L2044" s="49">
        <f t="shared" si="184"/>
        <v>1290</v>
      </c>
      <c r="M2044" s="82"/>
      <c r="N2044" s="52" t="s">
        <v>243</v>
      </c>
      <c r="P2044" s="49">
        <v>425</v>
      </c>
      <c r="Q2044" s="49">
        <v>0</v>
      </c>
      <c r="R2044" s="49">
        <v>0</v>
      </c>
      <c r="S2044" s="77">
        <f t="shared" si="185"/>
        <v>425</v>
      </c>
      <c r="T2044" s="77">
        <f t="shared" si="186"/>
        <v>425</v>
      </c>
      <c r="U2044" s="49">
        <v>460</v>
      </c>
      <c r="V2044" s="49">
        <v>146</v>
      </c>
      <c r="W2044" s="49">
        <v>159</v>
      </c>
      <c r="X2044" s="49">
        <f>P2044-(U2044+V2044)</f>
        <v>-181</v>
      </c>
      <c r="Y2044" s="49" t="s">
        <v>181</v>
      </c>
      <c r="Z2044" s="53">
        <v>0.51349999999999996</v>
      </c>
      <c r="AB2044" s="53">
        <f t="shared" si="187"/>
        <v>-0.51349999999999996</v>
      </c>
      <c r="AM2044" s="49" t="s">
        <v>3846</v>
      </c>
      <c r="AN2044" s="49" t="s">
        <v>8160</v>
      </c>
    </row>
    <row r="2045" spans="1:40" hidden="1" x14ac:dyDescent="0.2">
      <c r="A2045" s="49" t="s">
        <v>8266</v>
      </c>
      <c r="B2045" s="49" t="s">
        <v>8267</v>
      </c>
      <c r="C2045" s="50" t="s">
        <v>166</v>
      </c>
      <c r="D2045" s="49" t="s">
        <v>283</v>
      </c>
      <c r="E2045" s="49" t="s">
        <v>8268</v>
      </c>
      <c r="F2045" s="49" t="s">
        <v>405</v>
      </c>
      <c r="G2045" s="49" t="s">
        <v>628</v>
      </c>
      <c r="H2045" s="49" t="s">
        <v>440</v>
      </c>
      <c r="I2045" s="51" t="s">
        <v>8269</v>
      </c>
      <c r="J2045" s="49">
        <v>13</v>
      </c>
      <c r="K2045" s="49">
        <v>12000</v>
      </c>
      <c r="L2045" s="49">
        <f t="shared" si="184"/>
        <v>-27955</v>
      </c>
      <c r="N2045" s="52" t="s">
        <v>243</v>
      </c>
      <c r="P2045" s="49">
        <v>13303</v>
      </c>
      <c r="Q2045" s="49">
        <v>0</v>
      </c>
      <c r="R2045" s="49">
        <v>24000</v>
      </c>
      <c r="S2045" s="77">
        <f t="shared" si="185"/>
        <v>13303</v>
      </c>
      <c r="T2045" s="77">
        <f t="shared" si="186"/>
        <v>37303</v>
      </c>
      <c r="U2045" s="49">
        <v>39955</v>
      </c>
      <c r="V2045" s="49">
        <v>19703</v>
      </c>
      <c r="W2045" s="49">
        <v>19656</v>
      </c>
      <c r="X2045" s="49">
        <f>P2045-(U2045+V2045)</f>
        <v>-46355</v>
      </c>
      <c r="Y2045" s="49" t="s">
        <v>181</v>
      </c>
      <c r="Z2045" s="53">
        <v>1.1000000000000001</v>
      </c>
      <c r="AB2045" s="53">
        <f t="shared" si="187"/>
        <v>-1.1000000000000001</v>
      </c>
      <c r="AM2045" s="49" t="s">
        <v>3846</v>
      </c>
      <c r="AN2045" s="49" t="s">
        <v>8160</v>
      </c>
    </row>
    <row r="2046" spans="1:40" hidden="1" x14ac:dyDescent="0.2">
      <c r="A2046" s="49" t="s">
        <v>8270</v>
      </c>
      <c r="B2046" s="49" t="s">
        <v>8271</v>
      </c>
      <c r="C2046" s="50" t="s">
        <v>166</v>
      </c>
      <c r="D2046" s="49" t="s">
        <v>283</v>
      </c>
      <c r="E2046" s="49" t="s">
        <v>8272</v>
      </c>
      <c r="F2046" s="49" t="s">
        <v>405</v>
      </c>
      <c r="G2046" s="49" t="s">
        <v>430</v>
      </c>
      <c r="H2046" s="49" t="s">
        <v>431</v>
      </c>
      <c r="I2046" s="51" t="s">
        <v>8273</v>
      </c>
      <c r="J2046" s="49">
        <v>7</v>
      </c>
      <c r="K2046" s="49">
        <v>500</v>
      </c>
      <c r="L2046" s="49">
        <f t="shared" si="184"/>
        <v>-654</v>
      </c>
      <c r="N2046" s="52" t="s">
        <v>173</v>
      </c>
      <c r="P2046" s="49">
        <v>8561</v>
      </c>
      <c r="Q2046" s="49">
        <v>0</v>
      </c>
      <c r="R2046" s="49">
        <v>0</v>
      </c>
      <c r="S2046" s="77">
        <f t="shared" si="185"/>
        <v>8561</v>
      </c>
      <c r="T2046" s="77">
        <f t="shared" si="186"/>
        <v>8561</v>
      </c>
      <c r="U2046" s="49">
        <v>1154</v>
      </c>
      <c r="V2046" s="49">
        <v>948</v>
      </c>
      <c r="W2046" s="49">
        <v>948</v>
      </c>
      <c r="X2046" s="49">
        <f>T2046-(U2046+V2046)</f>
        <v>6459</v>
      </c>
      <c r="Y2046" s="49" t="s">
        <v>190</v>
      </c>
      <c r="Z2046" s="53">
        <v>0.98</v>
      </c>
      <c r="AB2046" s="53">
        <f t="shared" si="187"/>
        <v>-0.98</v>
      </c>
      <c r="AM2046" s="49" t="s">
        <v>3846</v>
      </c>
      <c r="AN2046" s="49" t="s">
        <v>8160</v>
      </c>
    </row>
    <row r="2047" spans="1:40" hidden="1" x14ac:dyDescent="0.2">
      <c r="A2047" s="49" t="s">
        <v>8274</v>
      </c>
      <c r="B2047" s="49" t="s">
        <v>8275</v>
      </c>
      <c r="C2047" s="50" t="s">
        <v>166</v>
      </c>
      <c r="D2047" s="49" t="s">
        <v>403</v>
      </c>
      <c r="E2047" s="49" t="s">
        <v>8276</v>
      </c>
      <c r="F2047" s="49" t="s">
        <v>405</v>
      </c>
      <c r="G2047" s="49" t="s">
        <v>406</v>
      </c>
      <c r="H2047" s="49" t="s">
        <v>407</v>
      </c>
      <c r="I2047" s="51" t="s">
        <v>8277</v>
      </c>
      <c r="J2047" s="49">
        <v>9</v>
      </c>
      <c r="K2047" s="49">
        <v>1800</v>
      </c>
      <c r="L2047" s="49">
        <f t="shared" si="184"/>
        <v>-25806</v>
      </c>
      <c r="N2047" s="52" t="s">
        <v>243</v>
      </c>
      <c r="P2047" s="49">
        <v>16315</v>
      </c>
      <c r="Q2047" s="49">
        <v>0</v>
      </c>
      <c r="R2047" s="49">
        <v>14400</v>
      </c>
      <c r="S2047" s="77">
        <f t="shared" si="185"/>
        <v>16315</v>
      </c>
      <c r="T2047" s="77">
        <f t="shared" si="186"/>
        <v>30715</v>
      </c>
      <c r="U2047" s="49">
        <v>27606</v>
      </c>
      <c r="V2047" s="49">
        <v>18199</v>
      </c>
      <c r="W2047" s="49">
        <v>18372</v>
      </c>
      <c r="X2047" s="49">
        <f>P2047-(U2047+V2047)</f>
        <v>-29490</v>
      </c>
      <c r="Y2047" s="49" t="s">
        <v>181</v>
      </c>
      <c r="Z2047" s="53">
        <v>0.85440000000000005</v>
      </c>
      <c r="AB2047" s="53">
        <f t="shared" si="187"/>
        <v>-0.85440000000000005</v>
      </c>
      <c r="AM2047" s="49" t="s">
        <v>3846</v>
      </c>
      <c r="AN2047" s="49" t="s">
        <v>8160</v>
      </c>
    </row>
    <row r="2048" spans="1:40" hidden="1" x14ac:dyDescent="0.2">
      <c r="A2048" s="49" t="s">
        <v>8278</v>
      </c>
      <c r="B2048" s="49" t="s">
        <v>8279</v>
      </c>
      <c r="C2048" s="50" t="s">
        <v>166</v>
      </c>
      <c r="D2048" s="49" t="s">
        <v>283</v>
      </c>
      <c r="E2048" s="49" t="s">
        <v>8280</v>
      </c>
      <c r="F2048" s="49" t="s">
        <v>405</v>
      </c>
      <c r="G2048" s="49" t="s">
        <v>406</v>
      </c>
      <c r="H2048" s="49" t="s">
        <v>407</v>
      </c>
      <c r="I2048" s="51" t="s">
        <v>8281</v>
      </c>
      <c r="J2048" s="49">
        <v>12</v>
      </c>
      <c r="K2048" s="49">
        <v>1400</v>
      </c>
      <c r="L2048" s="49">
        <f t="shared" si="184"/>
        <v>1355</v>
      </c>
      <c r="M2048" s="49">
        <f>L2048*Z2048</f>
        <v>1327.8999999999999</v>
      </c>
      <c r="N2048" s="52" t="s">
        <v>243</v>
      </c>
      <c r="P2048" s="49">
        <v>8266</v>
      </c>
      <c r="Q2048" s="49">
        <v>0</v>
      </c>
      <c r="R2048" s="49">
        <v>0</v>
      </c>
      <c r="S2048" s="77">
        <f t="shared" si="185"/>
        <v>8266</v>
      </c>
      <c r="T2048" s="77">
        <f t="shared" si="186"/>
        <v>8266</v>
      </c>
      <c r="U2048" s="49">
        <v>45</v>
      </c>
      <c r="V2048" s="49">
        <v>240</v>
      </c>
      <c r="W2048" s="49">
        <v>240</v>
      </c>
      <c r="X2048" s="49">
        <f>P2048-(U2048+V2048)</f>
        <v>7981</v>
      </c>
      <c r="Y2048" s="49" t="s">
        <v>190</v>
      </c>
      <c r="Z2048" s="53">
        <v>0.98</v>
      </c>
      <c r="AB2048" s="53">
        <f t="shared" si="187"/>
        <v>-0.98</v>
      </c>
      <c r="AM2048" s="49" t="s">
        <v>3846</v>
      </c>
      <c r="AN2048" s="49" t="s">
        <v>8160</v>
      </c>
    </row>
    <row r="2049" spans="1:40" hidden="1" x14ac:dyDescent="0.2">
      <c r="A2049" s="49" t="s">
        <v>8282</v>
      </c>
      <c r="B2049" s="49" t="s">
        <v>8283</v>
      </c>
      <c r="C2049" s="50" t="s">
        <v>166</v>
      </c>
      <c r="D2049" s="49" t="s">
        <v>283</v>
      </c>
      <c r="E2049" s="49" t="s">
        <v>8284</v>
      </c>
      <c r="F2049" s="49" t="s">
        <v>405</v>
      </c>
      <c r="G2049" s="49" t="s">
        <v>690</v>
      </c>
      <c r="H2049" s="49" t="s">
        <v>691</v>
      </c>
      <c r="I2049" s="51" t="s">
        <v>8285</v>
      </c>
      <c r="J2049" s="49">
        <v>5</v>
      </c>
      <c r="K2049" s="49">
        <v>125</v>
      </c>
      <c r="L2049" s="49">
        <f t="shared" si="184"/>
        <v>-56285</v>
      </c>
      <c r="N2049" s="52" t="s">
        <v>173</v>
      </c>
      <c r="P2049" s="49">
        <v>27555</v>
      </c>
      <c r="Q2049" s="49">
        <v>0</v>
      </c>
      <c r="R2049" s="49">
        <v>0</v>
      </c>
      <c r="S2049" s="77">
        <f t="shared" si="185"/>
        <v>27555</v>
      </c>
      <c r="T2049" s="77">
        <f t="shared" si="186"/>
        <v>27555</v>
      </c>
      <c r="U2049" s="49">
        <v>56410</v>
      </c>
      <c r="V2049" s="49">
        <v>28261</v>
      </c>
      <c r="W2049" s="49">
        <v>27807</v>
      </c>
      <c r="X2049" s="49">
        <f>T2049-(U2049+V2049)</f>
        <v>-57116</v>
      </c>
      <c r="Y2049" s="49" t="s">
        <v>181</v>
      </c>
      <c r="Z2049" s="53">
        <v>0.13</v>
      </c>
      <c r="AB2049" s="53">
        <f t="shared" si="187"/>
        <v>-0.13</v>
      </c>
      <c r="AM2049" s="49" t="s">
        <v>3846</v>
      </c>
      <c r="AN2049" s="49" t="s">
        <v>8160</v>
      </c>
    </row>
    <row r="2050" spans="1:40" hidden="1" x14ac:dyDescent="0.2">
      <c r="A2050" s="49" t="s">
        <v>8286</v>
      </c>
      <c r="B2050" s="49" t="s">
        <v>8287</v>
      </c>
      <c r="C2050" s="50" t="s">
        <v>166</v>
      </c>
      <c r="D2050" s="49" t="s">
        <v>283</v>
      </c>
      <c r="E2050" s="49" t="s">
        <v>8288</v>
      </c>
      <c r="F2050" s="49" t="s">
        <v>405</v>
      </c>
      <c r="G2050" s="49" t="s">
        <v>690</v>
      </c>
      <c r="H2050" s="49" t="s">
        <v>691</v>
      </c>
      <c r="I2050" s="51" t="s">
        <v>8289</v>
      </c>
      <c r="J2050" s="49">
        <v>6</v>
      </c>
      <c r="K2050" s="49">
        <v>125</v>
      </c>
      <c r="L2050" s="49">
        <f t="shared" ref="L2050:L2113" si="191">K2050-U2050</f>
        <v>125</v>
      </c>
      <c r="M2050" s="49">
        <f>L2050*Z2050</f>
        <v>21.625</v>
      </c>
      <c r="N2050" s="52" t="s">
        <v>173</v>
      </c>
      <c r="P2050" s="49">
        <v>187</v>
      </c>
      <c r="Q2050" s="49">
        <v>0</v>
      </c>
      <c r="R2050" s="49">
        <v>0</v>
      </c>
      <c r="S2050" s="77">
        <f t="shared" ref="S2050:S2113" si="192">P2050+Q2050</f>
        <v>187</v>
      </c>
      <c r="T2050" s="77">
        <f t="shared" ref="T2050:T2113" si="193">P2050+Q2050+R2050</f>
        <v>187</v>
      </c>
      <c r="U2050" s="49">
        <v>0</v>
      </c>
      <c r="V2050" s="49">
        <v>0</v>
      </c>
      <c r="W2050" s="49">
        <v>0</v>
      </c>
      <c r="X2050" s="49">
        <f>T2050-(U2050+V2050)</f>
        <v>187</v>
      </c>
      <c r="Y2050" s="49" t="s">
        <v>190</v>
      </c>
      <c r="Z2050" s="53">
        <v>0.17299999999999999</v>
      </c>
      <c r="AB2050" s="53">
        <f t="shared" ref="AB2050:AB2113" si="194">AA2050-Z2050</f>
        <v>-0.17299999999999999</v>
      </c>
      <c r="AM2050" s="49" t="s">
        <v>3846</v>
      </c>
      <c r="AN2050" s="49" t="s">
        <v>8160</v>
      </c>
    </row>
    <row r="2051" spans="1:40" hidden="1" x14ac:dyDescent="0.2">
      <c r="A2051" s="49" t="s">
        <v>8290</v>
      </c>
      <c r="B2051" s="49" t="s">
        <v>8291</v>
      </c>
      <c r="C2051" s="50" t="s">
        <v>166</v>
      </c>
      <c r="D2051" s="49" t="s">
        <v>403</v>
      </c>
      <c r="E2051" s="49" t="s">
        <v>8292</v>
      </c>
      <c r="F2051" s="49" t="s">
        <v>405</v>
      </c>
      <c r="G2051" s="49" t="s">
        <v>406</v>
      </c>
      <c r="H2051" s="49" t="s">
        <v>407</v>
      </c>
      <c r="I2051" s="51" t="s">
        <v>8293</v>
      </c>
      <c r="J2051" s="49">
        <v>9</v>
      </c>
      <c r="K2051" s="49">
        <v>4000</v>
      </c>
      <c r="L2051" s="49">
        <f t="shared" si="191"/>
        <v>-10125</v>
      </c>
      <c r="N2051" s="52" t="s">
        <v>243</v>
      </c>
      <c r="P2051" s="49">
        <v>6197</v>
      </c>
      <c r="Q2051" s="49">
        <v>0</v>
      </c>
      <c r="R2051" s="49">
        <v>8000</v>
      </c>
      <c r="S2051" s="77">
        <f t="shared" si="192"/>
        <v>6197</v>
      </c>
      <c r="T2051" s="77">
        <f t="shared" si="193"/>
        <v>14197</v>
      </c>
      <c r="U2051" s="49">
        <v>14125</v>
      </c>
      <c r="V2051" s="49">
        <v>6405</v>
      </c>
      <c r="W2051" s="49">
        <v>6412</v>
      </c>
      <c r="X2051" s="49">
        <f>P2051-(U2051+V2051)</f>
        <v>-14333</v>
      </c>
      <c r="Y2051" s="49" t="s">
        <v>181</v>
      </c>
      <c r="Z2051" s="53">
        <v>0.33400000000000002</v>
      </c>
      <c r="AB2051" s="53">
        <f t="shared" si="194"/>
        <v>-0.33400000000000002</v>
      </c>
      <c r="AM2051" s="49" t="s">
        <v>3846</v>
      </c>
      <c r="AN2051" s="49" t="s">
        <v>8160</v>
      </c>
    </row>
    <row r="2052" spans="1:40" hidden="1" x14ac:dyDescent="0.2">
      <c r="A2052" s="49" t="s">
        <v>8294</v>
      </c>
      <c r="B2052" s="49" t="s">
        <v>8295</v>
      </c>
      <c r="C2052" s="50" t="s">
        <v>166</v>
      </c>
      <c r="D2052" s="49" t="s">
        <v>283</v>
      </c>
      <c r="E2052" s="49" t="s">
        <v>8296</v>
      </c>
      <c r="F2052" s="49" t="s">
        <v>405</v>
      </c>
      <c r="G2052" s="49" t="s">
        <v>498</v>
      </c>
      <c r="H2052" s="49" t="s">
        <v>431</v>
      </c>
      <c r="I2052" s="51" t="s">
        <v>8297</v>
      </c>
      <c r="J2052" s="49">
        <v>15</v>
      </c>
      <c r="K2052" s="49">
        <v>4320</v>
      </c>
      <c r="L2052" s="49">
        <f t="shared" si="191"/>
        <v>-23918</v>
      </c>
      <c r="N2052" s="52" t="s">
        <v>173</v>
      </c>
      <c r="P2052" s="49">
        <v>11812</v>
      </c>
      <c r="Q2052" s="49">
        <v>0</v>
      </c>
      <c r="R2052" s="49">
        <v>17280</v>
      </c>
      <c r="S2052" s="77">
        <f t="shared" si="192"/>
        <v>11812</v>
      </c>
      <c r="T2052" s="77">
        <f t="shared" si="193"/>
        <v>29092</v>
      </c>
      <c r="U2052" s="49">
        <v>28238</v>
      </c>
      <c r="V2052" s="49">
        <v>15672</v>
      </c>
      <c r="W2052" s="49">
        <v>16154</v>
      </c>
      <c r="X2052" s="49">
        <f>T2052-(U2052+V2052)</f>
        <v>-14818</v>
      </c>
      <c r="Y2052" s="49" t="s">
        <v>181</v>
      </c>
      <c r="Z2052" s="53">
        <v>0.65</v>
      </c>
      <c r="AB2052" s="53">
        <f t="shared" si="194"/>
        <v>-0.65</v>
      </c>
      <c r="AM2052" s="49" t="s">
        <v>3846</v>
      </c>
      <c r="AN2052" s="49" t="s">
        <v>8160</v>
      </c>
    </row>
    <row r="2053" spans="1:40" hidden="1" x14ac:dyDescent="0.2">
      <c r="A2053" s="49" t="s">
        <v>8298</v>
      </c>
      <c r="B2053" s="49" t="s">
        <v>8299</v>
      </c>
      <c r="C2053" s="50" t="s">
        <v>166</v>
      </c>
      <c r="D2053" s="49" t="s">
        <v>283</v>
      </c>
      <c r="E2053" s="49" t="s">
        <v>8300</v>
      </c>
      <c r="F2053" s="49" t="s">
        <v>405</v>
      </c>
      <c r="G2053" s="49" t="s">
        <v>646</v>
      </c>
      <c r="H2053" s="49" t="s">
        <v>647</v>
      </c>
      <c r="I2053" s="51" t="s">
        <v>8301</v>
      </c>
      <c r="J2053" s="49">
        <v>10</v>
      </c>
      <c r="K2053" s="49">
        <v>80</v>
      </c>
      <c r="L2053" s="49">
        <f t="shared" si="191"/>
        <v>80</v>
      </c>
      <c r="M2053" s="49">
        <f t="shared" ref="M2053:M2060" si="195">L2053*Z2053</f>
        <v>1708</v>
      </c>
      <c r="N2053" s="52" t="s">
        <v>173</v>
      </c>
      <c r="P2053" s="49">
        <v>240</v>
      </c>
      <c r="Q2053" s="49">
        <v>0</v>
      </c>
      <c r="R2053" s="49">
        <v>0</v>
      </c>
      <c r="S2053" s="77">
        <f t="shared" si="192"/>
        <v>240</v>
      </c>
      <c r="T2053" s="77">
        <f t="shared" si="193"/>
        <v>240</v>
      </c>
      <c r="U2053" s="49">
        <v>0</v>
      </c>
      <c r="V2053" s="49">
        <v>0</v>
      </c>
      <c r="W2053" s="49">
        <v>0</v>
      </c>
      <c r="X2053" s="49">
        <f>T2053-(U2053+V2053)</f>
        <v>240</v>
      </c>
      <c r="Y2053" s="49" t="s">
        <v>190</v>
      </c>
      <c r="Z2053" s="53">
        <v>21.35</v>
      </c>
      <c r="AB2053" s="53">
        <f t="shared" si="194"/>
        <v>-21.35</v>
      </c>
      <c r="AM2053" s="49" t="s">
        <v>3846</v>
      </c>
      <c r="AN2053" s="49" t="s">
        <v>8160</v>
      </c>
    </row>
    <row r="2054" spans="1:40" hidden="1" x14ac:dyDescent="0.2">
      <c r="A2054" s="49" t="s">
        <v>8302</v>
      </c>
      <c r="B2054" s="49" t="s">
        <v>8303</v>
      </c>
      <c r="C2054" s="50" t="s">
        <v>166</v>
      </c>
      <c r="D2054" s="49" t="s">
        <v>377</v>
      </c>
      <c r="E2054" s="49" t="s">
        <v>8304</v>
      </c>
      <c r="F2054" s="49" t="s">
        <v>405</v>
      </c>
      <c r="G2054" s="49" t="s">
        <v>524</v>
      </c>
      <c r="H2054" s="49" t="s">
        <v>525</v>
      </c>
      <c r="I2054" s="51" t="s">
        <v>8305</v>
      </c>
      <c r="J2054" s="49">
        <v>12</v>
      </c>
      <c r="K2054" s="49">
        <v>430</v>
      </c>
      <c r="L2054" s="49">
        <f t="shared" si="191"/>
        <v>430</v>
      </c>
      <c r="M2054" s="49">
        <f t="shared" si="195"/>
        <v>1658.51</v>
      </c>
      <c r="N2054" s="52" t="s">
        <v>173</v>
      </c>
      <c r="P2054" s="49">
        <v>0</v>
      </c>
      <c r="Q2054" s="49">
        <v>0</v>
      </c>
      <c r="R2054" s="49">
        <v>0</v>
      </c>
      <c r="S2054" s="77">
        <f t="shared" si="192"/>
        <v>0</v>
      </c>
      <c r="T2054" s="77">
        <f t="shared" si="193"/>
        <v>0</v>
      </c>
      <c r="U2054" s="49">
        <v>0</v>
      </c>
      <c r="V2054" s="49">
        <v>0</v>
      </c>
      <c r="W2054" s="49">
        <v>0</v>
      </c>
      <c r="X2054" s="49">
        <f>T2054-(U2054+V2054)</f>
        <v>0</v>
      </c>
      <c r="Y2054" s="49" t="s">
        <v>174</v>
      </c>
      <c r="Z2054" s="53">
        <v>3.8570000000000002</v>
      </c>
      <c r="AB2054" s="53">
        <f t="shared" si="194"/>
        <v>-3.8570000000000002</v>
      </c>
      <c r="AM2054" s="49" t="s">
        <v>3846</v>
      </c>
      <c r="AN2054" s="49" t="s">
        <v>8160</v>
      </c>
    </row>
    <row r="2055" spans="1:40" hidden="1" x14ac:dyDescent="0.2">
      <c r="A2055" s="49" t="s">
        <v>8306</v>
      </c>
      <c r="B2055" s="49" t="s">
        <v>8307</v>
      </c>
      <c r="C2055" s="50" t="s">
        <v>166</v>
      </c>
      <c r="D2055" s="49" t="s">
        <v>377</v>
      </c>
      <c r="E2055" s="49" t="s">
        <v>8308</v>
      </c>
      <c r="F2055" s="49" t="s">
        <v>405</v>
      </c>
      <c r="G2055" s="49" t="s">
        <v>407</v>
      </c>
      <c r="H2055" s="49" t="s">
        <v>1456</v>
      </c>
      <c r="I2055" s="51" t="s">
        <v>8309</v>
      </c>
      <c r="J2055" s="49">
        <v>15</v>
      </c>
      <c r="K2055" s="49">
        <v>252</v>
      </c>
      <c r="L2055" s="49">
        <f t="shared" si="191"/>
        <v>252</v>
      </c>
      <c r="M2055" s="49">
        <f t="shared" si="195"/>
        <v>916.97759999999994</v>
      </c>
      <c r="N2055" s="52" t="s">
        <v>243</v>
      </c>
      <c r="P2055" s="49">
        <v>0</v>
      </c>
      <c r="Q2055" s="49">
        <v>0</v>
      </c>
      <c r="R2055" s="49">
        <v>0</v>
      </c>
      <c r="S2055" s="77">
        <f t="shared" si="192"/>
        <v>0</v>
      </c>
      <c r="T2055" s="77">
        <f t="shared" si="193"/>
        <v>0</v>
      </c>
      <c r="U2055" s="49">
        <v>0</v>
      </c>
      <c r="V2055" s="49">
        <v>0</v>
      </c>
      <c r="W2055" s="49">
        <v>0</v>
      </c>
      <c r="X2055" s="49">
        <f t="shared" ref="X2055:X2060" si="196">P2055-(U2055+V2055)</f>
        <v>0</v>
      </c>
      <c r="Y2055" s="49" t="s">
        <v>174</v>
      </c>
      <c r="Z2055" s="53">
        <v>3.6387999999999998</v>
      </c>
      <c r="AB2055" s="53">
        <f t="shared" si="194"/>
        <v>-3.6387999999999998</v>
      </c>
      <c r="AM2055" s="49" t="s">
        <v>3846</v>
      </c>
      <c r="AN2055" s="49" t="s">
        <v>8160</v>
      </c>
    </row>
    <row r="2056" spans="1:40" hidden="1" x14ac:dyDescent="0.2">
      <c r="A2056" s="49" t="s">
        <v>8310</v>
      </c>
      <c r="B2056" s="49" t="s">
        <v>8311</v>
      </c>
      <c r="C2056" s="50" t="s">
        <v>166</v>
      </c>
      <c r="D2056" s="49" t="s">
        <v>377</v>
      </c>
      <c r="E2056" s="49" t="s">
        <v>8312</v>
      </c>
      <c r="F2056" s="49" t="s">
        <v>405</v>
      </c>
      <c r="G2056" s="49" t="s">
        <v>406</v>
      </c>
      <c r="H2056" s="49" t="s">
        <v>407</v>
      </c>
      <c r="I2056" s="51" t="s">
        <v>8313</v>
      </c>
      <c r="J2056" s="49">
        <v>22</v>
      </c>
      <c r="K2056" s="49">
        <v>966</v>
      </c>
      <c r="L2056" s="49">
        <f t="shared" si="191"/>
        <v>966</v>
      </c>
      <c r="M2056" s="49">
        <f t="shared" si="195"/>
        <v>2145.4859999999999</v>
      </c>
      <c r="N2056" s="52" t="s">
        <v>243</v>
      </c>
      <c r="P2056" s="49">
        <v>0</v>
      </c>
      <c r="Q2056" s="49">
        <v>0</v>
      </c>
      <c r="R2056" s="49">
        <v>0</v>
      </c>
      <c r="S2056" s="77">
        <f t="shared" si="192"/>
        <v>0</v>
      </c>
      <c r="T2056" s="77">
        <f t="shared" si="193"/>
        <v>0</v>
      </c>
      <c r="U2056" s="49">
        <v>0</v>
      </c>
      <c r="V2056" s="49">
        <v>0</v>
      </c>
      <c r="W2056" s="49">
        <v>0</v>
      </c>
      <c r="X2056" s="49">
        <f t="shared" si="196"/>
        <v>0</v>
      </c>
      <c r="Y2056" s="49" t="s">
        <v>174</v>
      </c>
      <c r="Z2056" s="53">
        <v>2.2210000000000001</v>
      </c>
      <c r="AB2056" s="53">
        <f t="shared" si="194"/>
        <v>-2.2210000000000001</v>
      </c>
      <c r="AM2056" s="49" t="s">
        <v>3846</v>
      </c>
      <c r="AN2056" s="49" t="s">
        <v>8160</v>
      </c>
    </row>
    <row r="2057" spans="1:40" hidden="1" x14ac:dyDescent="0.2">
      <c r="A2057" s="49" t="s">
        <v>8314</v>
      </c>
      <c r="B2057" s="49" t="s">
        <v>8315</v>
      </c>
      <c r="C2057" s="50" t="s">
        <v>166</v>
      </c>
      <c r="D2057" s="49" t="s">
        <v>377</v>
      </c>
      <c r="E2057" s="49" t="s">
        <v>8316</v>
      </c>
      <c r="F2057" s="49" t="s">
        <v>405</v>
      </c>
      <c r="G2057" s="49" t="s">
        <v>406</v>
      </c>
      <c r="H2057" s="49" t="s">
        <v>407</v>
      </c>
      <c r="I2057" s="51" t="s">
        <v>8317</v>
      </c>
      <c r="J2057" s="49">
        <v>10</v>
      </c>
      <c r="K2057" s="49">
        <v>630</v>
      </c>
      <c r="L2057" s="49">
        <f t="shared" si="191"/>
        <v>630</v>
      </c>
      <c r="M2057" s="49">
        <f t="shared" si="195"/>
        <v>1225.0098</v>
      </c>
      <c r="N2057" s="52" t="s">
        <v>243</v>
      </c>
      <c r="P2057" s="49">
        <v>0</v>
      </c>
      <c r="Q2057" s="49">
        <v>0</v>
      </c>
      <c r="R2057" s="49">
        <v>0</v>
      </c>
      <c r="S2057" s="77">
        <f t="shared" si="192"/>
        <v>0</v>
      </c>
      <c r="T2057" s="77">
        <f t="shared" si="193"/>
        <v>0</v>
      </c>
      <c r="U2057" s="49">
        <v>0</v>
      </c>
      <c r="V2057" s="49">
        <v>0</v>
      </c>
      <c r="W2057" s="49">
        <v>0</v>
      </c>
      <c r="X2057" s="49">
        <f t="shared" si="196"/>
        <v>0</v>
      </c>
      <c r="Y2057" s="49" t="s">
        <v>174</v>
      </c>
      <c r="Z2057" s="53">
        <v>1.9444600000000001</v>
      </c>
      <c r="AB2057" s="53">
        <f t="shared" si="194"/>
        <v>-1.9444600000000001</v>
      </c>
      <c r="AM2057" s="49" t="s">
        <v>3846</v>
      </c>
      <c r="AN2057" s="49" t="s">
        <v>8160</v>
      </c>
    </row>
    <row r="2058" spans="1:40" hidden="1" x14ac:dyDescent="0.2">
      <c r="A2058" s="49" t="s">
        <v>8318</v>
      </c>
      <c r="B2058" s="49" t="s">
        <v>8319</v>
      </c>
      <c r="C2058" s="50" t="s">
        <v>166</v>
      </c>
      <c r="D2058" s="49" t="s">
        <v>377</v>
      </c>
      <c r="E2058" s="49" t="s">
        <v>8320</v>
      </c>
      <c r="F2058" s="49" t="s">
        <v>405</v>
      </c>
      <c r="G2058" s="49" t="s">
        <v>406</v>
      </c>
      <c r="H2058" s="49" t="s">
        <v>407</v>
      </c>
      <c r="I2058" s="51" t="s">
        <v>8321</v>
      </c>
      <c r="J2058" s="49">
        <v>10</v>
      </c>
      <c r="K2058" s="49">
        <v>720</v>
      </c>
      <c r="L2058" s="49">
        <f t="shared" si="191"/>
        <v>720</v>
      </c>
      <c r="M2058" s="49">
        <f t="shared" si="195"/>
        <v>7128</v>
      </c>
      <c r="N2058" s="52" t="s">
        <v>243</v>
      </c>
      <c r="P2058" s="49">
        <v>0</v>
      </c>
      <c r="Q2058" s="49">
        <v>0</v>
      </c>
      <c r="R2058" s="49">
        <v>0</v>
      </c>
      <c r="S2058" s="77">
        <f t="shared" si="192"/>
        <v>0</v>
      </c>
      <c r="T2058" s="77">
        <f t="shared" si="193"/>
        <v>0</v>
      </c>
      <c r="U2058" s="49">
        <v>0</v>
      </c>
      <c r="V2058" s="49">
        <v>0</v>
      </c>
      <c r="W2058" s="49">
        <v>0</v>
      </c>
      <c r="X2058" s="49">
        <f t="shared" si="196"/>
        <v>0</v>
      </c>
      <c r="Y2058" s="49" t="s">
        <v>174</v>
      </c>
      <c r="Z2058" s="53">
        <v>9.9</v>
      </c>
      <c r="AB2058" s="53">
        <f t="shared" si="194"/>
        <v>-9.9</v>
      </c>
      <c r="AM2058" s="49" t="s">
        <v>3846</v>
      </c>
      <c r="AN2058" s="49" t="s">
        <v>8160</v>
      </c>
    </row>
    <row r="2059" spans="1:40" hidden="1" x14ac:dyDescent="0.2">
      <c r="A2059" s="49" t="s">
        <v>8322</v>
      </c>
      <c r="B2059" s="49" t="s">
        <v>8323</v>
      </c>
      <c r="C2059" s="50" t="s">
        <v>166</v>
      </c>
      <c r="D2059" s="49" t="s">
        <v>377</v>
      </c>
      <c r="E2059" s="49" t="s">
        <v>8324</v>
      </c>
      <c r="F2059" s="49" t="s">
        <v>405</v>
      </c>
      <c r="G2059" s="49" t="s">
        <v>406</v>
      </c>
      <c r="H2059" s="49" t="s">
        <v>407</v>
      </c>
      <c r="I2059" s="51" t="s">
        <v>8325</v>
      </c>
      <c r="J2059" s="49">
        <v>10</v>
      </c>
      <c r="K2059" s="49">
        <v>740</v>
      </c>
      <c r="L2059" s="49">
        <f t="shared" si="191"/>
        <v>740</v>
      </c>
      <c r="M2059" s="49">
        <f t="shared" si="195"/>
        <v>7326</v>
      </c>
      <c r="N2059" s="52" t="s">
        <v>243</v>
      </c>
      <c r="P2059" s="49">
        <v>0</v>
      </c>
      <c r="Q2059" s="49">
        <v>0</v>
      </c>
      <c r="R2059" s="49">
        <v>0</v>
      </c>
      <c r="S2059" s="77">
        <f t="shared" si="192"/>
        <v>0</v>
      </c>
      <c r="T2059" s="77">
        <f t="shared" si="193"/>
        <v>0</v>
      </c>
      <c r="U2059" s="49">
        <v>0</v>
      </c>
      <c r="V2059" s="49">
        <v>0</v>
      </c>
      <c r="W2059" s="49">
        <v>0</v>
      </c>
      <c r="X2059" s="49">
        <f t="shared" si="196"/>
        <v>0</v>
      </c>
      <c r="Y2059" s="49" t="s">
        <v>174</v>
      </c>
      <c r="Z2059" s="53">
        <v>9.9</v>
      </c>
      <c r="AB2059" s="53">
        <f t="shared" si="194"/>
        <v>-9.9</v>
      </c>
      <c r="AM2059" s="49" t="s">
        <v>3846</v>
      </c>
      <c r="AN2059" s="49" t="s">
        <v>8160</v>
      </c>
    </row>
    <row r="2060" spans="1:40" hidden="1" x14ac:dyDescent="0.2">
      <c r="A2060" s="49" t="s">
        <v>8326</v>
      </c>
      <c r="B2060" s="49" t="s">
        <v>8327</v>
      </c>
      <c r="C2060" s="50" t="s">
        <v>166</v>
      </c>
      <c r="D2060" s="49" t="s">
        <v>377</v>
      </c>
      <c r="E2060" s="49" t="s">
        <v>8328</v>
      </c>
      <c r="F2060" s="49" t="s">
        <v>405</v>
      </c>
      <c r="G2060" s="49" t="s">
        <v>406</v>
      </c>
      <c r="H2060" s="49" t="s">
        <v>407</v>
      </c>
      <c r="I2060" s="51" t="s">
        <v>8329</v>
      </c>
      <c r="J2060" s="49">
        <v>13</v>
      </c>
      <c r="K2060" s="49">
        <v>90</v>
      </c>
      <c r="L2060" s="49">
        <f t="shared" si="191"/>
        <v>90</v>
      </c>
      <c r="M2060" s="49">
        <f t="shared" si="195"/>
        <v>448.20000000000005</v>
      </c>
      <c r="N2060" s="52" t="s">
        <v>243</v>
      </c>
      <c r="P2060" s="49">
        <v>0</v>
      </c>
      <c r="Q2060" s="49">
        <v>0</v>
      </c>
      <c r="R2060" s="49">
        <v>0</v>
      </c>
      <c r="S2060" s="77">
        <f t="shared" si="192"/>
        <v>0</v>
      </c>
      <c r="T2060" s="77">
        <f t="shared" si="193"/>
        <v>0</v>
      </c>
      <c r="U2060" s="49">
        <v>0</v>
      </c>
      <c r="V2060" s="49">
        <v>0</v>
      </c>
      <c r="W2060" s="49">
        <v>0</v>
      </c>
      <c r="X2060" s="49">
        <f t="shared" si="196"/>
        <v>0</v>
      </c>
      <c r="Y2060" s="49" t="s">
        <v>174</v>
      </c>
      <c r="Z2060" s="53">
        <v>4.9800000000000004</v>
      </c>
      <c r="AB2060" s="53">
        <f t="shared" si="194"/>
        <v>-4.9800000000000004</v>
      </c>
      <c r="AM2060" s="49" t="s">
        <v>3846</v>
      </c>
      <c r="AN2060" s="49" t="s">
        <v>8160</v>
      </c>
    </row>
    <row r="2061" spans="1:40" hidden="1" x14ac:dyDescent="0.2">
      <c r="A2061" s="49" t="s">
        <v>8330</v>
      </c>
      <c r="B2061" s="49" t="s">
        <v>8331</v>
      </c>
      <c r="C2061" s="50" t="s">
        <v>166</v>
      </c>
      <c r="D2061" s="49" t="s">
        <v>2310</v>
      </c>
      <c r="E2061" s="49" t="s">
        <v>8332</v>
      </c>
      <c r="F2061" s="49" t="s">
        <v>1764</v>
      </c>
      <c r="G2061" s="49" t="s">
        <v>8333</v>
      </c>
      <c r="H2061" s="49" t="s">
        <v>8334</v>
      </c>
      <c r="I2061" s="51" t="s">
        <v>8335</v>
      </c>
      <c r="J2061" s="49">
        <v>4</v>
      </c>
      <c r="K2061" s="49">
        <v>10000</v>
      </c>
      <c r="L2061" s="49">
        <f t="shared" si="191"/>
        <v>-8648</v>
      </c>
      <c r="N2061" s="52" t="s">
        <v>173</v>
      </c>
      <c r="P2061" s="49">
        <v>10985</v>
      </c>
      <c r="Q2061" s="49">
        <v>0</v>
      </c>
      <c r="R2061" s="49">
        <v>10100</v>
      </c>
      <c r="S2061" s="77">
        <f t="shared" si="192"/>
        <v>10985</v>
      </c>
      <c r="T2061" s="77">
        <f t="shared" si="193"/>
        <v>21085</v>
      </c>
      <c r="U2061" s="49">
        <v>18648</v>
      </c>
      <c r="V2061" s="49">
        <v>4684</v>
      </c>
      <c r="W2061" s="49">
        <v>4302</v>
      </c>
      <c r="X2061" s="49">
        <f t="shared" ref="X2061:X2078" si="197">T2061-(U2061+V2061)</f>
        <v>-2247</v>
      </c>
      <c r="Y2061" s="49" t="s">
        <v>181</v>
      </c>
      <c r="Z2061" s="53">
        <v>1.67E-2</v>
      </c>
      <c r="AB2061" s="53">
        <f t="shared" si="194"/>
        <v>-1.67E-2</v>
      </c>
      <c r="AM2061" s="49" t="s">
        <v>3846</v>
      </c>
      <c r="AN2061" s="49" t="s">
        <v>8160</v>
      </c>
    </row>
    <row r="2062" spans="1:40" hidden="1" x14ac:dyDescent="0.2">
      <c r="A2062" s="49" t="s">
        <v>8336</v>
      </c>
      <c r="B2062" s="49" t="s">
        <v>8337</v>
      </c>
      <c r="C2062" s="50" t="s">
        <v>166</v>
      </c>
      <c r="D2062" s="49" t="s">
        <v>2310</v>
      </c>
      <c r="E2062" s="49" t="s">
        <v>8338</v>
      </c>
      <c r="F2062" s="49" t="s">
        <v>1764</v>
      </c>
      <c r="G2062" s="49" t="s">
        <v>3908</v>
      </c>
      <c r="H2062" s="49" t="s">
        <v>3909</v>
      </c>
      <c r="I2062" s="51" t="s">
        <v>8339</v>
      </c>
      <c r="J2062" s="49">
        <v>7</v>
      </c>
      <c r="K2062" s="49">
        <v>1000</v>
      </c>
      <c r="L2062" s="49">
        <f t="shared" si="191"/>
        <v>1000</v>
      </c>
      <c r="M2062" s="49">
        <f>L2062*Z2062</f>
        <v>55.199999999999996</v>
      </c>
      <c r="N2062" s="52" t="s">
        <v>173</v>
      </c>
      <c r="P2062" s="49">
        <v>0</v>
      </c>
      <c r="Q2062" s="49">
        <v>0</v>
      </c>
      <c r="R2062" s="49">
        <v>0</v>
      </c>
      <c r="S2062" s="77">
        <f t="shared" si="192"/>
        <v>0</v>
      </c>
      <c r="T2062" s="77">
        <f t="shared" si="193"/>
        <v>0</v>
      </c>
      <c r="U2062" s="49">
        <v>0</v>
      </c>
      <c r="V2062" s="49">
        <v>0</v>
      </c>
      <c r="W2062" s="49">
        <v>0</v>
      </c>
      <c r="X2062" s="49">
        <f t="shared" si="197"/>
        <v>0</v>
      </c>
      <c r="Y2062" s="49" t="s">
        <v>174</v>
      </c>
      <c r="Z2062" s="53">
        <v>5.5199999999999999E-2</v>
      </c>
      <c r="AB2062" s="53">
        <f t="shared" si="194"/>
        <v>-5.5199999999999999E-2</v>
      </c>
      <c r="AM2062" s="49" t="s">
        <v>3846</v>
      </c>
      <c r="AN2062" s="49" t="s">
        <v>8160</v>
      </c>
    </row>
    <row r="2063" spans="1:40" hidden="1" x14ac:dyDescent="0.2">
      <c r="A2063" s="49" t="s">
        <v>8340</v>
      </c>
      <c r="B2063" s="49" t="s">
        <v>8341</v>
      </c>
      <c r="C2063" s="50" t="s">
        <v>166</v>
      </c>
      <c r="D2063" s="49" t="s">
        <v>2310</v>
      </c>
      <c r="E2063" s="49" t="s">
        <v>8342</v>
      </c>
      <c r="F2063" s="49" t="s">
        <v>1764</v>
      </c>
      <c r="G2063" s="49" t="s">
        <v>3908</v>
      </c>
      <c r="H2063" s="49" t="s">
        <v>3909</v>
      </c>
      <c r="I2063" s="51" t="s">
        <v>8343</v>
      </c>
      <c r="J2063" s="49">
        <v>7</v>
      </c>
      <c r="K2063" s="49">
        <v>300000</v>
      </c>
      <c r="L2063" s="49">
        <f t="shared" si="191"/>
        <v>-527595</v>
      </c>
      <c r="N2063" s="52" t="s">
        <v>173</v>
      </c>
      <c r="P2063" s="49">
        <v>267312</v>
      </c>
      <c r="Q2063" s="49">
        <v>0</v>
      </c>
      <c r="R2063" s="49">
        <v>400000</v>
      </c>
      <c r="S2063" s="77">
        <f t="shared" si="192"/>
        <v>267312</v>
      </c>
      <c r="T2063" s="77">
        <f t="shared" si="193"/>
        <v>667312</v>
      </c>
      <c r="U2063" s="49">
        <v>827595</v>
      </c>
      <c r="V2063" s="49">
        <v>381039</v>
      </c>
      <c r="W2063" s="49">
        <v>392634</v>
      </c>
      <c r="X2063" s="49">
        <f t="shared" si="197"/>
        <v>-541322</v>
      </c>
      <c r="Y2063" s="49" t="s">
        <v>181</v>
      </c>
      <c r="Z2063" s="53">
        <v>2.1600000000000001E-2</v>
      </c>
      <c r="AB2063" s="53">
        <f t="shared" si="194"/>
        <v>-2.1600000000000001E-2</v>
      </c>
      <c r="AM2063" s="49" t="s">
        <v>3846</v>
      </c>
      <c r="AN2063" s="49" t="s">
        <v>8160</v>
      </c>
    </row>
    <row r="2064" spans="1:40" hidden="1" x14ac:dyDescent="0.2">
      <c r="A2064" s="49" t="s">
        <v>8344</v>
      </c>
      <c r="B2064" s="49" t="s">
        <v>8345</v>
      </c>
      <c r="C2064" s="50" t="s">
        <v>166</v>
      </c>
      <c r="D2064" s="49" t="s">
        <v>2310</v>
      </c>
      <c r="E2064" s="49" t="s">
        <v>8346</v>
      </c>
      <c r="F2064" s="49" t="s">
        <v>1764</v>
      </c>
      <c r="G2064" s="49" t="s">
        <v>8333</v>
      </c>
      <c r="H2064" s="49" t="s">
        <v>8334</v>
      </c>
      <c r="I2064" s="51" t="s">
        <v>8347</v>
      </c>
      <c r="J2064" s="49">
        <v>14</v>
      </c>
      <c r="K2064" s="49">
        <v>30000</v>
      </c>
      <c r="L2064" s="49">
        <f t="shared" si="191"/>
        <v>-111599</v>
      </c>
      <c r="N2064" s="52" t="s">
        <v>173</v>
      </c>
      <c r="P2064" s="49">
        <v>101287</v>
      </c>
      <c r="Q2064" s="49">
        <v>0</v>
      </c>
      <c r="R2064" s="49">
        <v>100000</v>
      </c>
      <c r="S2064" s="77">
        <f t="shared" si="192"/>
        <v>101287</v>
      </c>
      <c r="T2064" s="77">
        <f t="shared" si="193"/>
        <v>201287</v>
      </c>
      <c r="U2064" s="49">
        <v>141599</v>
      </c>
      <c r="V2064" s="49">
        <v>66008</v>
      </c>
      <c r="W2064" s="49">
        <v>65384</v>
      </c>
      <c r="X2064" s="49">
        <f t="shared" si="197"/>
        <v>-6320</v>
      </c>
      <c r="Y2064" s="49" t="s">
        <v>181</v>
      </c>
      <c r="Z2064" s="53">
        <v>5.8200000000000002E-2</v>
      </c>
      <c r="AB2064" s="53">
        <f t="shared" si="194"/>
        <v>-5.8200000000000002E-2</v>
      </c>
      <c r="AM2064" s="49" t="s">
        <v>3846</v>
      </c>
      <c r="AN2064" s="49" t="s">
        <v>8160</v>
      </c>
    </row>
    <row r="2065" spans="1:40" hidden="1" x14ac:dyDescent="0.2">
      <c r="A2065" s="49" t="s">
        <v>8348</v>
      </c>
      <c r="B2065" s="49" t="s">
        <v>8349</v>
      </c>
      <c r="C2065" s="50" t="s">
        <v>166</v>
      </c>
      <c r="D2065" s="49" t="s">
        <v>2310</v>
      </c>
      <c r="E2065" s="49" t="s">
        <v>8350</v>
      </c>
      <c r="F2065" s="49" t="s">
        <v>1764</v>
      </c>
      <c r="G2065" s="49" t="s">
        <v>3908</v>
      </c>
      <c r="H2065" s="49" t="s">
        <v>3909</v>
      </c>
      <c r="I2065" s="51" t="s">
        <v>8351</v>
      </c>
      <c r="J2065" s="49">
        <v>6</v>
      </c>
      <c r="K2065" s="49">
        <v>1000</v>
      </c>
      <c r="L2065" s="49">
        <f t="shared" si="191"/>
        <v>-10918</v>
      </c>
      <c r="N2065" s="52" t="s">
        <v>173</v>
      </c>
      <c r="P2065" s="49">
        <v>2983</v>
      </c>
      <c r="Q2065" s="49">
        <v>0</v>
      </c>
      <c r="R2065" s="49">
        <v>6000</v>
      </c>
      <c r="S2065" s="77">
        <f t="shared" si="192"/>
        <v>2983</v>
      </c>
      <c r="T2065" s="77">
        <f t="shared" si="193"/>
        <v>8983</v>
      </c>
      <c r="U2065" s="49">
        <v>11918</v>
      </c>
      <c r="V2065" s="49">
        <v>8550</v>
      </c>
      <c r="W2065" s="49">
        <v>8150</v>
      </c>
      <c r="X2065" s="49">
        <f t="shared" si="197"/>
        <v>-11485</v>
      </c>
      <c r="Y2065" s="49" t="s">
        <v>181</v>
      </c>
      <c r="Z2065" s="53">
        <v>1.7000000000000001E-2</v>
      </c>
      <c r="AB2065" s="53">
        <f t="shared" si="194"/>
        <v>-1.7000000000000001E-2</v>
      </c>
      <c r="AM2065" s="49" t="s">
        <v>3846</v>
      </c>
      <c r="AN2065" s="49" t="s">
        <v>8160</v>
      </c>
    </row>
    <row r="2066" spans="1:40" hidden="1" x14ac:dyDescent="0.2">
      <c r="A2066" s="49" t="s">
        <v>8352</v>
      </c>
      <c r="B2066" s="49" t="s">
        <v>8353</v>
      </c>
      <c r="C2066" s="50" t="s">
        <v>166</v>
      </c>
      <c r="D2066" s="49" t="s">
        <v>2310</v>
      </c>
      <c r="E2066" s="49" t="s">
        <v>8354</v>
      </c>
      <c r="F2066" s="49" t="s">
        <v>1764</v>
      </c>
      <c r="G2066" s="49" t="s">
        <v>3908</v>
      </c>
      <c r="H2066" s="49" t="s">
        <v>3909</v>
      </c>
      <c r="I2066" s="51" t="s">
        <v>8355</v>
      </c>
      <c r="J2066" s="49">
        <v>6</v>
      </c>
      <c r="K2066" s="49">
        <v>30000</v>
      </c>
      <c r="L2066" s="49">
        <f t="shared" si="191"/>
        <v>-80184</v>
      </c>
      <c r="N2066" s="52" t="s">
        <v>173</v>
      </c>
      <c r="P2066" s="49">
        <v>82438</v>
      </c>
      <c r="Q2066" s="49">
        <v>0</v>
      </c>
      <c r="R2066" s="49">
        <v>0</v>
      </c>
      <c r="S2066" s="77">
        <f t="shared" si="192"/>
        <v>82438</v>
      </c>
      <c r="T2066" s="77">
        <f t="shared" si="193"/>
        <v>82438</v>
      </c>
      <c r="U2066" s="49">
        <v>110184</v>
      </c>
      <c r="V2066" s="49">
        <v>62628</v>
      </c>
      <c r="W2066" s="49">
        <v>62142</v>
      </c>
      <c r="X2066" s="49">
        <f t="shared" si="197"/>
        <v>-90374</v>
      </c>
      <c r="Y2066" s="49" t="s">
        <v>181</v>
      </c>
      <c r="Z2066" s="53">
        <v>1.7160000000000002E-2</v>
      </c>
      <c r="AB2066" s="53">
        <f t="shared" si="194"/>
        <v>-1.7160000000000002E-2</v>
      </c>
      <c r="AM2066" s="49" t="s">
        <v>3846</v>
      </c>
      <c r="AN2066" s="49" t="s">
        <v>8160</v>
      </c>
    </row>
    <row r="2067" spans="1:40" hidden="1" x14ac:dyDescent="0.2">
      <c r="A2067" s="49" t="s">
        <v>8356</v>
      </c>
      <c r="B2067" s="49" t="s">
        <v>8357</v>
      </c>
      <c r="C2067" s="50" t="s">
        <v>166</v>
      </c>
      <c r="D2067" s="49" t="s">
        <v>2310</v>
      </c>
      <c r="E2067" s="49" t="s">
        <v>8358</v>
      </c>
      <c r="F2067" s="49" t="s">
        <v>1764</v>
      </c>
      <c r="G2067" s="49" t="s">
        <v>8333</v>
      </c>
      <c r="H2067" s="49" t="s">
        <v>8334</v>
      </c>
      <c r="I2067" s="51" t="s">
        <v>8359</v>
      </c>
      <c r="J2067" s="49">
        <v>8</v>
      </c>
      <c r="K2067" s="49">
        <v>500</v>
      </c>
      <c r="L2067" s="49">
        <f t="shared" si="191"/>
        <v>-288</v>
      </c>
      <c r="N2067" s="52" t="s">
        <v>173</v>
      </c>
      <c r="P2067" s="49">
        <v>649</v>
      </c>
      <c r="Q2067" s="49">
        <v>0</v>
      </c>
      <c r="R2067" s="49">
        <v>0</v>
      </c>
      <c r="S2067" s="77">
        <f t="shared" si="192"/>
        <v>649</v>
      </c>
      <c r="T2067" s="77">
        <f t="shared" si="193"/>
        <v>649</v>
      </c>
      <c r="U2067" s="49">
        <v>788</v>
      </c>
      <c r="V2067" s="49">
        <v>498</v>
      </c>
      <c r="W2067" s="49">
        <v>498</v>
      </c>
      <c r="X2067" s="49">
        <f t="shared" si="197"/>
        <v>-637</v>
      </c>
      <c r="Y2067" s="49" t="s">
        <v>181</v>
      </c>
      <c r="Z2067" s="53">
        <v>0.2</v>
      </c>
      <c r="AB2067" s="53">
        <f t="shared" si="194"/>
        <v>-0.2</v>
      </c>
      <c r="AM2067" s="49" t="s">
        <v>3846</v>
      </c>
      <c r="AN2067" s="49" t="s">
        <v>8160</v>
      </c>
    </row>
    <row r="2068" spans="1:40" hidden="1" x14ac:dyDescent="0.2">
      <c r="A2068" s="49" t="s">
        <v>8360</v>
      </c>
      <c r="B2068" s="49" t="s">
        <v>8361</v>
      </c>
      <c r="C2068" s="50" t="s">
        <v>166</v>
      </c>
      <c r="D2068" s="49" t="s">
        <v>2310</v>
      </c>
      <c r="E2068" s="49" t="s">
        <v>8362</v>
      </c>
      <c r="F2068" s="49" t="s">
        <v>1764</v>
      </c>
      <c r="G2068" s="49" t="s">
        <v>8333</v>
      </c>
      <c r="H2068" s="49" t="s">
        <v>8334</v>
      </c>
      <c r="I2068" s="51" t="s">
        <v>8363</v>
      </c>
      <c r="J2068" s="49">
        <v>7</v>
      </c>
      <c r="K2068" s="49">
        <v>10000</v>
      </c>
      <c r="L2068" s="49">
        <f t="shared" si="191"/>
        <v>-102364</v>
      </c>
      <c r="N2068" s="52" t="s">
        <v>173</v>
      </c>
      <c r="P2068" s="49">
        <v>11776</v>
      </c>
      <c r="Q2068" s="49">
        <v>0</v>
      </c>
      <c r="R2068" s="49">
        <v>134500</v>
      </c>
      <c r="S2068" s="77">
        <f t="shared" si="192"/>
        <v>11776</v>
      </c>
      <c r="T2068" s="77">
        <f t="shared" si="193"/>
        <v>146276</v>
      </c>
      <c r="U2068" s="49">
        <v>112364</v>
      </c>
      <c r="V2068" s="49">
        <v>50988</v>
      </c>
      <c r="W2068" s="49">
        <v>49998</v>
      </c>
      <c r="X2068" s="49">
        <f t="shared" si="197"/>
        <v>-17076</v>
      </c>
      <c r="Y2068" s="49" t="s">
        <v>181</v>
      </c>
      <c r="Z2068" s="53">
        <v>6.3839999999999994E-2</v>
      </c>
      <c r="AB2068" s="53">
        <f t="shared" si="194"/>
        <v>-6.3839999999999994E-2</v>
      </c>
      <c r="AM2068" s="49" t="s">
        <v>3846</v>
      </c>
      <c r="AN2068" s="49" t="s">
        <v>8160</v>
      </c>
    </row>
    <row r="2069" spans="1:40" hidden="1" x14ac:dyDescent="0.2">
      <c r="A2069" s="49" t="s">
        <v>8364</v>
      </c>
      <c r="B2069" s="49" t="s">
        <v>8365</v>
      </c>
      <c r="C2069" s="50" t="s">
        <v>166</v>
      </c>
      <c r="D2069" s="49" t="s">
        <v>2310</v>
      </c>
      <c r="E2069" s="49" t="s">
        <v>8366</v>
      </c>
      <c r="F2069" s="49" t="s">
        <v>1764</v>
      </c>
      <c r="G2069" s="49" t="s">
        <v>3908</v>
      </c>
      <c r="H2069" s="49" t="s">
        <v>3909</v>
      </c>
      <c r="I2069" s="51" t="s">
        <v>8367</v>
      </c>
      <c r="J2069" s="49">
        <v>8</v>
      </c>
      <c r="K2069" s="49">
        <v>5000</v>
      </c>
      <c r="L2069" s="49">
        <f t="shared" si="191"/>
        <v>-6932</v>
      </c>
      <c r="N2069" s="52" t="s">
        <v>173</v>
      </c>
      <c r="P2069" s="49">
        <v>5060</v>
      </c>
      <c r="Q2069" s="49">
        <v>0</v>
      </c>
      <c r="R2069" s="49">
        <v>5000</v>
      </c>
      <c r="S2069" s="77">
        <f t="shared" si="192"/>
        <v>5060</v>
      </c>
      <c r="T2069" s="77">
        <f t="shared" si="193"/>
        <v>10060</v>
      </c>
      <c r="U2069" s="49">
        <v>11932</v>
      </c>
      <c r="V2069" s="49">
        <v>6079</v>
      </c>
      <c r="W2069" s="49">
        <v>6060</v>
      </c>
      <c r="X2069" s="49">
        <f t="shared" si="197"/>
        <v>-7951</v>
      </c>
      <c r="Y2069" s="49" t="s">
        <v>181</v>
      </c>
      <c r="Z2069" s="53">
        <v>1.7000000000000001E-2</v>
      </c>
      <c r="AB2069" s="53">
        <f t="shared" si="194"/>
        <v>-1.7000000000000001E-2</v>
      </c>
      <c r="AM2069" s="49" t="s">
        <v>3846</v>
      </c>
      <c r="AN2069" s="49" t="s">
        <v>8160</v>
      </c>
    </row>
    <row r="2070" spans="1:40" hidden="1" x14ac:dyDescent="0.2">
      <c r="A2070" s="49" t="s">
        <v>8368</v>
      </c>
      <c r="B2070" s="49" t="s">
        <v>8369</v>
      </c>
      <c r="C2070" s="50" t="s">
        <v>166</v>
      </c>
      <c r="D2070" s="49" t="s">
        <v>2310</v>
      </c>
      <c r="E2070" s="49" t="s">
        <v>8370</v>
      </c>
      <c r="F2070" s="49" t="s">
        <v>1764</v>
      </c>
      <c r="G2070" s="49" t="s">
        <v>3908</v>
      </c>
      <c r="H2070" s="49" t="s">
        <v>3909</v>
      </c>
      <c r="I2070" s="51" t="s">
        <v>8371</v>
      </c>
      <c r="J2070" s="49">
        <v>8</v>
      </c>
      <c r="K2070" s="49">
        <v>5000</v>
      </c>
      <c r="L2070" s="49">
        <f t="shared" si="191"/>
        <v>4602</v>
      </c>
      <c r="M2070" s="49">
        <f>L2070*Z2070</f>
        <v>92.04</v>
      </c>
      <c r="N2070" s="52" t="s">
        <v>173</v>
      </c>
      <c r="P2070" s="49">
        <v>6000</v>
      </c>
      <c r="Q2070" s="49">
        <v>0</v>
      </c>
      <c r="R2070" s="49">
        <v>0</v>
      </c>
      <c r="S2070" s="77">
        <f t="shared" si="192"/>
        <v>6000</v>
      </c>
      <c r="T2070" s="77">
        <f t="shared" si="193"/>
        <v>6000</v>
      </c>
      <c r="U2070" s="49">
        <v>398</v>
      </c>
      <c r="V2070" s="49">
        <v>132</v>
      </c>
      <c r="W2070" s="49">
        <v>132</v>
      </c>
      <c r="X2070" s="49">
        <f t="shared" si="197"/>
        <v>5470</v>
      </c>
      <c r="Y2070" s="49" t="s">
        <v>190</v>
      </c>
      <c r="Z2070" s="53">
        <v>0.02</v>
      </c>
      <c r="AB2070" s="53">
        <f t="shared" si="194"/>
        <v>-0.02</v>
      </c>
      <c r="AM2070" s="49" t="s">
        <v>3846</v>
      </c>
      <c r="AN2070" s="49" t="s">
        <v>8160</v>
      </c>
    </row>
    <row r="2071" spans="1:40" hidden="1" x14ac:dyDescent="0.2">
      <c r="A2071" s="49" t="s">
        <v>8372</v>
      </c>
      <c r="B2071" s="49" t="s">
        <v>8373</v>
      </c>
      <c r="C2071" s="50" t="s">
        <v>166</v>
      </c>
      <c r="D2071" s="49" t="s">
        <v>2310</v>
      </c>
      <c r="E2071" s="49" t="s">
        <v>8374</v>
      </c>
      <c r="F2071" s="49" t="s">
        <v>1764</v>
      </c>
      <c r="G2071" s="49" t="s">
        <v>3908</v>
      </c>
      <c r="H2071" s="49" t="s">
        <v>3909</v>
      </c>
      <c r="I2071" s="51" t="s">
        <v>8375</v>
      </c>
      <c r="J2071" s="49">
        <v>6</v>
      </c>
      <c r="K2071" s="49">
        <v>1000</v>
      </c>
      <c r="L2071" s="49">
        <f t="shared" si="191"/>
        <v>-2560</v>
      </c>
      <c r="N2071" s="52" t="s">
        <v>173</v>
      </c>
      <c r="P2071" s="49">
        <v>39656</v>
      </c>
      <c r="Q2071" s="49">
        <v>0</v>
      </c>
      <c r="R2071" s="49">
        <v>0</v>
      </c>
      <c r="S2071" s="77">
        <f t="shared" si="192"/>
        <v>39656</v>
      </c>
      <c r="T2071" s="77">
        <f t="shared" si="193"/>
        <v>39656</v>
      </c>
      <c r="U2071" s="49">
        <v>3560</v>
      </c>
      <c r="V2071" s="49">
        <v>594</v>
      </c>
      <c r="W2071" s="49">
        <v>594</v>
      </c>
      <c r="X2071" s="49">
        <f t="shared" si="197"/>
        <v>35502</v>
      </c>
      <c r="Y2071" s="49" t="s">
        <v>190</v>
      </c>
      <c r="Z2071" s="53">
        <v>0.03</v>
      </c>
      <c r="AB2071" s="53">
        <f t="shared" si="194"/>
        <v>-0.03</v>
      </c>
      <c r="AM2071" s="49" t="s">
        <v>3846</v>
      </c>
      <c r="AN2071" s="49" t="s">
        <v>8160</v>
      </c>
    </row>
    <row r="2072" spans="1:40" hidden="1" x14ac:dyDescent="0.2">
      <c r="A2072" s="49" t="s">
        <v>8376</v>
      </c>
      <c r="B2072" s="49" t="s">
        <v>8377</v>
      </c>
      <c r="C2072" s="50" t="s">
        <v>166</v>
      </c>
      <c r="D2072" s="49" t="s">
        <v>2310</v>
      </c>
      <c r="E2072" s="49" t="s">
        <v>8378</v>
      </c>
      <c r="F2072" s="49" t="s">
        <v>1764</v>
      </c>
      <c r="G2072" s="49" t="s">
        <v>3908</v>
      </c>
      <c r="H2072" s="49" t="s">
        <v>3909</v>
      </c>
      <c r="I2072" s="51" t="s">
        <v>8379</v>
      </c>
      <c r="J2072" s="49">
        <v>9</v>
      </c>
      <c r="K2072" s="49">
        <v>7500</v>
      </c>
      <c r="L2072" s="49">
        <f t="shared" si="191"/>
        <v>4584</v>
      </c>
      <c r="M2072" s="49">
        <f>L2072*Z2072</f>
        <v>1054.32</v>
      </c>
      <c r="N2072" s="52" t="s">
        <v>173</v>
      </c>
      <c r="P2072" s="49">
        <v>10151</v>
      </c>
      <c r="Q2072" s="49">
        <v>0</v>
      </c>
      <c r="R2072" s="49">
        <v>0</v>
      </c>
      <c r="S2072" s="77">
        <f t="shared" si="192"/>
        <v>10151</v>
      </c>
      <c r="T2072" s="77">
        <f t="shared" si="193"/>
        <v>10151</v>
      </c>
      <c r="U2072" s="49">
        <v>2916</v>
      </c>
      <c r="V2072" s="49">
        <v>0</v>
      </c>
      <c r="W2072" s="49">
        <v>0</v>
      </c>
      <c r="X2072" s="49">
        <f t="shared" si="197"/>
        <v>7235</v>
      </c>
      <c r="Y2072" s="49" t="s">
        <v>190</v>
      </c>
      <c r="Z2072" s="53">
        <v>0.23</v>
      </c>
      <c r="AB2072" s="53">
        <f t="shared" si="194"/>
        <v>-0.23</v>
      </c>
      <c r="AM2072" s="49" t="s">
        <v>3846</v>
      </c>
      <c r="AN2072" s="49" t="s">
        <v>8160</v>
      </c>
    </row>
    <row r="2073" spans="1:40" hidden="1" x14ac:dyDescent="0.2">
      <c r="A2073" s="49" t="s">
        <v>8380</v>
      </c>
      <c r="B2073" s="49" t="s">
        <v>8381</v>
      </c>
      <c r="C2073" s="50" t="s">
        <v>166</v>
      </c>
      <c r="D2073" s="49" t="s">
        <v>2310</v>
      </c>
      <c r="E2073" s="49" t="s">
        <v>8382</v>
      </c>
      <c r="F2073" s="49" t="s">
        <v>1764</v>
      </c>
      <c r="G2073" s="49" t="s">
        <v>3908</v>
      </c>
      <c r="H2073" s="49" t="s">
        <v>3909</v>
      </c>
      <c r="I2073" s="51" t="s">
        <v>8383</v>
      </c>
      <c r="J2073" s="49">
        <v>9</v>
      </c>
      <c r="K2073" s="49">
        <v>2500</v>
      </c>
      <c r="L2073" s="49">
        <f t="shared" si="191"/>
        <v>1876</v>
      </c>
      <c r="M2073" s="49">
        <f>L2073*Z2073</f>
        <v>121.94</v>
      </c>
      <c r="N2073" s="52" t="s">
        <v>173</v>
      </c>
      <c r="P2073" s="49">
        <v>3892</v>
      </c>
      <c r="Q2073" s="49">
        <v>0</v>
      </c>
      <c r="R2073" s="49">
        <v>0</v>
      </c>
      <c r="S2073" s="77">
        <f t="shared" si="192"/>
        <v>3892</v>
      </c>
      <c r="T2073" s="77">
        <f t="shared" si="193"/>
        <v>3892</v>
      </c>
      <c r="U2073" s="49">
        <v>624</v>
      </c>
      <c r="V2073" s="49">
        <v>348</v>
      </c>
      <c r="W2073" s="49">
        <v>348</v>
      </c>
      <c r="X2073" s="49">
        <f t="shared" si="197"/>
        <v>2920</v>
      </c>
      <c r="Y2073" s="49" t="s">
        <v>190</v>
      </c>
      <c r="Z2073" s="53">
        <v>6.5000000000000002E-2</v>
      </c>
      <c r="AB2073" s="53">
        <f t="shared" si="194"/>
        <v>-6.5000000000000002E-2</v>
      </c>
      <c r="AM2073" s="49" t="s">
        <v>3846</v>
      </c>
      <c r="AN2073" s="49" t="s">
        <v>8160</v>
      </c>
    </row>
    <row r="2074" spans="1:40" hidden="1" x14ac:dyDescent="0.2">
      <c r="A2074" s="49" t="s">
        <v>8384</v>
      </c>
      <c r="B2074" s="49" t="s">
        <v>8385</v>
      </c>
      <c r="C2074" s="50" t="s">
        <v>166</v>
      </c>
      <c r="D2074" s="49" t="s">
        <v>2310</v>
      </c>
      <c r="E2074" s="49" t="s">
        <v>8386</v>
      </c>
      <c r="F2074" s="49" t="s">
        <v>1764</v>
      </c>
      <c r="G2074" s="49" t="s">
        <v>3908</v>
      </c>
      <c r="H2074" s="49" t="s">
        <v>3909</v>
      </c>
      <c r="I2074" s="51" t="s">
        <v>8387</v>
      </c>
      <c r="J2074" s="49">
        <v>9</v>
      </c>
      <c r="K2074" s="49">
        <v>1000</v>
      </c>
      <c r="L2074" s="49">
        <f t="shared" si="191"/>
        <v>1000</v>
      </c>
      <c r="M2074" s="49">
        <f>L2074*Z2074</f>
        <v>60</v>
      </c>
      <c r="N2074" s="52" t="s">
        <v>173</v>
      </c>
      <c r="P2074" s="49">
        <v>2619</v>
      </c>
      <c r="Q2074" s="49">
        <v>0</v>
      </c>
      <c r="R2074" s="49">
        <v>0</v>
      </c>
      <c r="S2074" s="77">
        <f t="shared" si="192"/>
        <v>2619</v>
      </c>
      <c r="T2074" s="77">
        <f t="shared" si="193"/>
        <v>2619</v>
      </c>
      <c r="U2074" s="49">
        <v>0</v>
      </c>
      <c r="V2074" s="49">
        <v>0</v>
      </c>
      <c r="W2074" s="49">
        <v>0</v>
      </c>
      <c r="X2074" s="49">
        <f t="shared" si="197"/>
        <v>2619</v>
      </c>
      <c r="Y2074" s="49" t="s">
        <v>190</v>
      </c>
      <c r="Z2074" s="53">
        <v>0.06</v>
      </c>
      <c r="AB2074" s="53">
        <f t="shared" si="194"/>
        <v>-0.06</v>
      </c>
      <c r="AM2074" s="49" t="s">
        <v>3846</v>
      </c>
      <c r="AN2074" s="49" t="s">
        <v>8160</v>
      </c>
    </row>
    <row r="2075" spans="1:40" hidden="1" x14ac:dyDescent="0.2">
      <c r="A2075" s="49" t="s">
        <v>8388</v>
      </c>
      <c r="B2075" s="49" t="s">
        <v>8389</v>
      </c>
      <c r="C2075" s="50" t="s">
        <v>166</v>
      </c>
      <c r="D2075" s="49" t="s">
        <v>2310</v>
      </c>
      <c r="E2075" s="49" t="s">
        <v>8390</v>
      </c>
      <c r="F2075" s="49" t="s">
        <v>1764</v>
      </c>
      <c r="G2075" s="49" t="s">
        <v>3908</v>
      </c>
      <c r="H2075" s="49" t="s">
        <v>3909</v>
      </c>
      <c r="I2075" s="51" t="s">
        <v>8391</v>
      </c>
      <c r="J2075" s="49">
        <v>6</v>
      </c>
      <c r="K2075" s="49">
        <v>1000</v>
      </c>
      <c r="L2075" s="49">
        <f t="shared" si="191"/>
        <v>-2747</v>
      </c>
      <c r="N2075" s="52" t="s">
        <v>173</v>
      </c>
      <c r="P2075" s="49">
        <v>1407</v>
      </c>
      <c r="Q2075" s="49">
        <v>0</v>
      </c>
      <c r="R2075" s="49">
        <v>1000</v>
      </c>
      <c r="S2075" s="77">
        <f t="shared" si="192"/>
        <v>1407</v>
      </c>
      <c r="T2075" s="77">
        <f t="shared" si="193"/>
        <v>2407</v>
      </c>
      <c r="U2075" s="49">
        <v>3747</v>
      </c>
      <c r="V2075" s="49">
        <v>1666</v>
      </c>
      <c r="W2075" s="49">
        <v>1647</v>
      </c>
      <c r="X2075" s="49">
        <f t="shared" si="197"/>
        <v>-3006</v>
      </c>
      <c r="Y2075" s="49" t="s">
        <v>181</v>
      </c>
      <c r="Z2075" s="53">
        <v>0.54</v>
      </c>
      <c r="AB2075" s="53">
        <f t="shared" si="194"/>
        <v>-0.54</v>
      </c>
      <c r="AM2075" s="49" t="s">
        <v>3846</v>
      </c>
      <c r="AN2075" s="49" t="s">
        <v>8160</v>
      </c>
    </row>
    <row r="2076" spans="1:40" hidden="1" x14ac:dyDescent="0.2">
      <c r="A2076" s="49" t="s">
        <v>8392</v>
      </c>
      <c r="B2076" s="49" t="s">
        <v>8393</v>
      </c>
      <c r="C2076" s="50" t="s">
        <v>166</v>
      </c>
      <c r="D2076" s="49" t="s">
        <v>2310</v>
      </c>
      <c r="E2076" s="49" t="s">
        <v>8394</v>
      </c>
      <c r="F2076" s="49" t="s">
        <v>1764</v>
      </c>
      <c r="G2076" s="49" t="s">
        <v>3908</v>
      </c>
      <c r="H2076" s="49" t="s">
        <v>3909</v>
      </c>
      <c r="I2076" s="51" t="s">
        <v>8395</v>
      </c>
      <c r="J2076" s="49">
        <v>6</v>
      </c>
      <c r="K2076" s="49">
        <v>1000</v>
      </c>
      <c r="L2076" s="49">
        <f t="shared" si="191"/>
        <v>-2747</v>
      </c>
      <c r="N2076" s="52" t="s">
        <v>173</v>
      </c>
      <c r="P2076" s="49">
        <v>1504</v>
      </c>
      <c r="Q2076" s="49">
        <v>0</v>
      </c>
      <c r="R2076" s="49">
        <v>2000</v>
      </c>
      <c r="S2076" s="77">
        <f t="shared" si="192"/>
        <v>1504</v>
      </c>
      <c r="T2076" s="77">
        <f t="shared" si="193"/>
        <v>3504</v>
      </c>
      <c r="U2076" s="49">
        <v>3747</v>
      </c>
      <c r="V2076" s="49">
        <v>1666</v>
      </c>
      <c r="W2076" s="49">
        <v>1647</v>
      </c>
      <c r="X2076" s="49">
        <f t="shared" si="197"/>
        <v>-1909</v>
      </c>
      <c r="Y2076" s="49" t="s">
        <v>181</v>
      </c>
      <c r="Z2076" s="53">
        <v>2.1000000000000001E-2</v>
      </c>
      <c r="AB2076" s="53">
        <f t="shared" si="194"/>
        <v>-2.1000000000000001E-2</v>
      </c>
      <c r="AM2076" s="49" t="s">
        <v>3846</v>
      </c>
      <c r="AN2076" s="49" t="s">
        <v>8160</v>
      </c>
    </row>
    <row r="2077" spans="1:40" hidden="1" x14ac:dyDescent="0.2">
      <c r="A2077" s="49" t="s">
        <v>8396</v>
      </c>
      <c r="B2077" s="49" t="s">
        <v>8397</v>
      </c>
      <c r="C2077" s="50" t="s">
        <v>166</v>
      </c>
      <c r="D2077" s="49" t="s">
        <v>2310</v>
      </c>
      <c r="E2077" s="49" t="s">
        <v>8398</v>
      </c>
      <c r="F2077" s="49" t="s">
        <v>1764</v>
      </c>
      <c r="G2077" s="49" t="s">
        <v>3908</v>
      </c>
      <c r="H2077" s="49" t="s">
        <v>3909</v>
      </c>
      <c r="I2077" s="51" t="s">
        <v>8399</v>
      </c>
      <c r="J2077" s="49">
        <v>9</v>
      </c>
      <c r="K2077" s="49">
        <v>1000</v>
      </c>
      <c r="L2077" s="49">
        <f t="shared" si="191"/>
        <v>-2798</v>
      </c>
      <c r="N2077" s="52" t="s">
        <v>173</v>
      </c>
      <c r="P2077" s="49">
        <v>3055</v>
      </c>
      <c r="Q2077" s="49">
        <v>0</v>
      </c>
      <c r="R2077" s="49">
        <v>0</v>
      </c>
      <c r="S2077" s="77">
        <f t="shared" si="192"/>
        <v>3055</v>
      </c>
      <c r="T2077" s="77">
        <f t="shared" si="193"/>
        <v>3055</v>
      </c>
      <c r="U2077" s="49">
        <v>3798</v>
      </c>
      <c r="V2077" s="49">
        <v>1228</v>
      </c>
      <c r="W2077" s="49">
        <v>1646</v>
      </c>
      <c r="X2077" s="49">
        <f t="shared" si="197"/>
        <v>-1971</v>
      </c>
      <c r="Y2077" s="49" t="s">
        <v>181</v>
      </c>
      <c r="Z2077" s="53">
        <v>2.5000000000000001E-2</v>
      </c>
      <c r="AB2077" s="53">
        <f t="shared" si="194"/>
        <v>-2.5000000000000001E-2</v>
      </c>
      <c r="AM2077" s="49" t="s">
        <v>3846</v>
      </c>
      <c r="AN2077" s="49" t="s">
        <v>8160</v>
      </c>
    </row>
    <row r="2078" spans="1:40" hidden="1" x14ac:dyDescent="0.2">
      <c r="A2078" s="49" t="s">
        <v>8400</v>
      </c>
      <c r="B2078" s="49" t="s">
        <v>8401</v>
      </c>
      <c r="C2078" s="50" t="s">
        <v>166</v>
      </c>
      <c r="D2078" s="49" t="s">
        <v>2310</v>
      </c>
      <c r="E2078" s="49" t="s">
        <v>8402</v>
      </c>
      <c r="F2078" s="49" t="s">
        <v>1764</v>
      </c>
      <c r="G2078" s="49" t="s">
        <v>8333</v>
      </c>
      <c r="H2078" s="49" t="s">
        <v>8334</v>
      </c>
      <c r="I2078" s="51" t="s">
        <v>8403</v>
      </c>
      <c r="J2078" s="49">
        <v>7</v>
      </c>
      <c r="K2078" s="49">
        <v>50000</v>
      </c>
      <c r="L2078" s="49">
        <f t="shared" si="191"/>
        <v>-62364</v>
      </c>
      <c r="N2078" s="52" t="s">
        <v>173</v>
      </c>
      <c r="P2078" s="49">
        <v>56752</v>
      </c>
      <c r="Q2078" s="49">
        <v>0</v>
      </c>
      <c r="R2078" s="49">
        <v>50000</v>
      </c>
      <c r="S2078" s="77">
        <f t="shared" si="192"/>
        <v>56752</v>
      </c>
      <c r="T2078" s="77">
        <f t="shared" si="193"/>
        <v>106752</v>
      </c>
      <c r="U2078" s="49">
        <v>112364</v>
      </c>
      <c r="V2078" s="49">
        <v>50988</v>
      </c>
      <c r="W2078" s="49">
        <v>49998</v>
      </c>
      <c r="X2078" s="49">
        <f t="shared" si="197"/>
        <v>-56600</v>
      </c>
      <c r="Y2078" s="49" t="s">
        <v>181</v>
      </c>
      <c r="Z2078" s="53">
        <v>2.5000000000000001E-2</v>
      </c>
      <c r="AB2078" s="53">
        <f t="shared" si="194"/>
        <v>-2.5000000000000001E-2</v>
      </c>
      <c r="AM2078" s="49" t="s">
        <v>3846</v>
      </c>
      <c r="AN2078" s="49" t="s">
        <v>8160</v>
      </c>
    </row>
    <row r="2079" spans="1:40" hidden="1" x14ac:dyDescent="0.2">
      <c r="A2079" s="49" t="s">
        <v>8404</v>
      </c>
      <c r="B2079" s="49" t="s">
        <v>8405</v>
      </c>
      <c r="C2079" s="50" t="s">
        <v>166</v>
      </c>
      <c r="D2079" s="49" t="s">
        <v>417</v>
      </c>
      <c r="E2079" s="49" t="s">
        <v>8406</v>
      </c>
      <c r="F2079" s="49" t="s">
        <v>1764</v>
      </c>
      <c r="G2079" s="49" t="s">
        <v>780</v>
      </c>
      <c r="H2079" s="49" t="s">
        <v>5425</v>
      </c>
      <c r="I2079" s="51" t="s">
        <v>8407</v>
      </c>
      <c r="J2079" s="49">
        <v>23</v>
      </c>
      <c r="K2079" s="49">
        <v>200</v>
      </c>
      <c r="L2079" s="49">
        <f t="shared" si="191"/>
        <v>-604</v>
      </c>
      <c r="N2079" s="52" t="s">
        <v>243</v>
      </c>
      <c r="P2079" s="49">
        <v>434</v>
      </c>
      <c r="Q2079" s="49">
        <v>200</v>
      </c>
      <c r="R2079" s="49">
        <v>248</v>
      </c>
      <c r="S2079" s="77">
        <f t="shared" si="192"/>
        <v>634</v>
      </c>
      <c r="T2079" s="77">
        <f t="shared" si="193"/>
        <v>882</v>
      </c>
      <c r="U2079" s="49">
        <v>804</v>
      </c>
      <c r="V2079" s="49">
        <v>72</v>
      </c>
      <c r="W2079" s="49">
        <v>72</v>
      </c>
      <c r="X2079" s="49">
        <f>P2079-(U2079+V2079)</f>
        <v>-442</v>
      </c>
      <c r="Y2079" s="49" t="s">
        <v>181</v>
      </c>
      <c r="Z2079" s="53">
        <v>8.48E-2</v>
      </c>
      <c r="AB2079" s="53">
        <f t="shared" si="194"/>
        <v>-8.48E-2</v>
      </c>
      <c r="AM2079" s="49" t="s">
        <v>3846</v>
      </c>
      <c r="AN2079" s="49" t="s">
        <v>8160</v>
      </c>
    </row>
    <row r="2080" spans="1:40" hidden="1" x14ac:dyDescent="0.2">
      <c r="A2080" s="49" t="s">
        <v>8408</v>
      </c>
      <c r="B2080" s="49" t="s">
        <v>8409</v>
      </c>
      <c r="C2080" s="50" t="s">
        <v>166</v>
      </c>
      <c r="D2080" s="49" t="s">
        <v>2310</v>
      </c>
      <c r="E2080" s="49" t="s">
        <v>8410</v>
      </c>
      <c r="F2080" s="49" t="s">
        <v>1764</v>
      </c>
      <c r="G2080" s="49" t="s">
        <v>3908</v>
      </c>
      <c r="H2080" s="49" t="s">
        <v>3909</v>
      </c>
      <c r="I2080" s="51" t="s">
        <v>8411</v>
      </c>
      <c r="J2080" s="49">
        <v>6</v>
      </c>
      <c r="K2080" s="49">
        <v>1000</v>
      </c>
      <c r="L2080" s="49">
        <f t="shared" si="191"/>
        <v>-45882</v>
      </c>
      <c r="N2080" s="52" t="s">
        <v>173</v>
      </c>
      <c r="P2080" s="49">
        <v>26383</v>
      </c>
      <c r="Q2080" s="49">
        <v>0</v>
      </c>
      <c r="R2080" s="49">
        <v>8000</v>
      </c>
      <c r="S2080" s="77">
        <f t="shared" si="192"/>
        <v>26383</v>
      </c>
      <c r="T2080" s="77">
        <f t="shared" si="193"/>
        <v>34383</v>
      </c>
      <c r="U2080" s="49">
        <v>46882</v>
      </c>
      <c r="V2080" s="49">
        <v>24822</v>
      </c>
      <c r="W2080" s="49">
        <v>22844</v>
      </c>
      <c r="X2080" s="49">
        <f t="shared" ref="X2080:X2111" si="198">T2080-(U2080+V2080)</f>
        <v>-37321</v>
      </c>
      <c r="Y2080" s="49" t="s">
        <v>181</v>
      </c>
      <c r="Z2080" s="53">
        <v>1.6E-2</v>
      </c>
      <c r="AB2080" s="53">
        <f t="shared" si="194"/>
        <v>-1.6E-2</v>
      </c>
      <c r="AM2080" s="49" t="s">
        <v>3846</v>
      </c>
      <c r="AN2080" s="49" t="s">
        <v>8160</v>
      </c>
    </row>
    <row r="2081" spans="1:40" hidden="1" x14ac:dyDescent="0.2">
      <c r="A2081" s="49" t="s">
        <v>8412</v>
      </c>
      <c r="B2081" s="49" t="s">
        <v>8413</v>
      </c>
      <c r="C2081" s="50" t="s">
        <v>166</v>
      </c>
      <c r="D2081" s="49" t="s">
        <v>2310</v>
      </c>
      <c r="E2081" s="49" t="s">
        <v>8414</v>
      </c>
      <c r="F2081" s="49" t="s">
        <v>1764</v>
      </c>
      <c r="G2081" s="49" t="s">
        <v>3908</v>
      </c>
      <c r="H2081" s="49" t="s">
        <v>3909</v>
      </c>
      <c r="I2081" s="51" t="s">
        <v>8415</v>
      </c>
      <c r="J2081" s="49">
        <v>6</v>
      </c>
      <c r="K2081" s="49">
        <v>100000</v>
      </c>
      <c r="L2081" s="49">
        <f t="shared" si="191"/>
        <v>-38050</v>
      </c>
      <c r="N2081" s="52" t="s">
        <v>173</v>
      </c>
      <c r="P2081" s="49">
        <v>59015</v>
      </c>
      <c r="Q2081" s="49">
        <v>0</v>
      </c>
      <c r="R2081" s="49">
        <v>100000</v>
      </c>
      <c r="S2081" s="77">
        <f t="shared" si="192"/>
        <v>59015</v>
      </c>
      <c r="T2081" s="77">
        <f t="shared" si="193"/>
        <v>159015</v>
      </c>
      <c r="U2081" s="49">
        <v>138050</v>
      </c>
      <c r="V2081" s="49">
        <v>67141</v>
      </c>
      <c r="W2081" s="49">
        <v>68355</v>
      </c>
      <c r="X2081" s="49">
        <f t="shared" si="198"/>
        <v>-46176</v>
      </c>
      <c r="Y2081" s="49" t="s">
        <v>181</v>
      </c>
      <c r="Z2081" s="53">
        <v>5.2499999999999998E-2</v>
      </c>
      <c r="AB2081" s="53">
        <f t="shared" si="194"/>
        <v>-5.2499999999999998E-2</v>
      </c>
      <c r="AM2081" s="49" t="s">
        <v>3846</v>
      </c>
      <c r="AN2081" s="49" t="s">
        <v>8160</v>
      </c>
    </row>
    <row r="2082" spans="1:40" hidden="1" x14ac:dyDescent="0.2">
      <c r="A2082" s="49" t="s">
        <v>8416</v>
      </c>
      <c r="B2082" s="49" t="s">
        <v>8417</v>
      </c>
      <c r="C2082" s="50" t="s">
        <v>166</v>
      </c>
      <c r="D2082" s="49" t="s">
        <v>2310</v>
      </c>
      <c r="E2082" s="49" t="s">
        <v>8418</v>
      </c>
      <c r="F2082" s="49" t="s">
        <v>1764</v>
      </c>
      <c r="G2082" s="49" t="s">
        <v>3908</v>
      </c>
      <c r="H2082" s="49" t="s">
        <v>3909</v>
      </c>
      <c r="I2082" s="51" t="s">
        <v>8419</v>
      </c>
      <c r="J2082" s="49">
        <v>9</v>
      </c>
      <c r="K2082" s="49">
        <v>5000</v>
      </c>
      <c r="L2082" s="49">
        <f t="shared" si="191"/>
        <v>-566</v>
      </c>
      <c r="N2082" s="52" t="s">
        <v>173</v>
      </c>
      <c r="P2082" s="49">
        <v>7075</v>
      </c>
      <c r="Q2082" s="49">
        <v>0</v>
      </c>
      <c r="R2082" s="49">
        <v>0</v>
      </c>
      <c r="S2082" s="77">
        <f t="shared" si="192"/>
        <v>7075</v>
      </c>
      <c r="T2082" s="77">
        <f t="shared" si="193"/>
        <v>7075</v>
      </c>
      <c r="U2082" s="49">
        <v>5566</v>
      </c>
      <c r="V2082" s="49">
        <v>1697</v>
      </c>
      <c r="W2082" s="49">
        <v>1827</v>
      </c>
      <c r="X2082" s="49">
        <f t="shared" si="198"/>
        <v>-188</v>
      </c>
      <c r="Y2082" s="49" t="s">
        <v>181</v>
      </c>
      <c r="Z2082" s="53">
        <v>0.45</v>
      </c>
      <c r="AB2082" s="53">
        <f t="shared" si="194"/>
        <v>-0.45</v>
      </c>
      <c r="AM2082" s="49" t="s">
        <v>3846</v>
      </c>
      <c r="AN2082" s="49" t="s">
        <v>8160</v>
      </c>
    </row>
    <row r="2083" spans="1:40" hidden="1" x14ac:dyDescent="0.2">
      <c r="A2083" s="49" t="s">
        <v>8420</v>
      </c>
      <c r="B2083" s="49" t="s">
        <v>8421</v>
      </c>
      <c r="C2083" s="50" t="s">
        <v>166</v>
      </c>
      <c r="D2083" s="49" t="s">
        <v>2310</v>
      </c>
      <c r="E2083" s="49" t="s">
        <v>8422</v>
      </c>
      <c r="F2083" s="49" t="s">
        <v>1764</v>
      </c>
      <c r="G2083" s="49" t="s">
        <v>8333</v>
      </c>
      <c r="H2083" s="49" t="s">
        <v>8334</v>
      </c>
      <c r="I2083" s="51" t="s">
        <v>8423</v>
      </c>
      <c r="J2083" s="49">
        <v>8</v>
      </c>
      <c r="K2083" s="49">
        <v>4000</v>
      </c>
      <c r="L2083" s="49">
        <f t="shared" si="191"/>
        <v>-5608</v>
      </c>
      <c r="N2083" s="52" t="s">
        <v>173</v>
      </c>
      <c r="P2083" s="49">
        <v>5160</v>
      </c>
      <c r="Q2083" s="49">
        <v>0</v>
      </c>
      <c r="R2083" s="49">
        <v>4000</v>
      </c>
      <c r="S2083" s="77">
        <f t="shared" si="192"/>
        <v>5160</v>
      </c>
      <c r="T2083" s="77">
        <f t="shared" si="193"/>
        <v>9160</v>
      </c>
      <c r="U2083" s="49">
        <v>9608</v>
      </c>
      <c r="V2083" s="49">
        <v>4005</v>
      </c>
      <c r="W2083" s="49">
        <v>4170</v>
      </c>
      <c r="X2083" s="49">
        <f t="shared" si="198"/>
        <v>-4453</v>
      </c>
      <c r="Y2083" s="49" t="s">
        <v>181</v>
      </c>
      <c r="Z2083" s="53">
        <v>4.3799999999999999E-2</v>
      </c>
      <c r="AB2083" s="53">
        <f t="shared" si="194"/>
        <v>-4.3799999999999999E-2</v>
      </c>
      <c r="AM2083" s="49" t="s">
        <v>3846</v>
      </c>
      <c r="AN2083" s="49" t="s">
        <v>8160</v>
      </c>
    </row>
    <row r="2084" spans="1:40" hidden="1" x14ac:dyDescent="0.2">
      <c r="A2084" s="49" t="s">
        <v>8424</v>
      </c>
      <c r="B2084" s="49" t="s">
        <v>8425</v>
      </c>
      <c r="C2084" s="50" t="s">
        <v>166</v>
      </c>
      <c r="D2084" s="49" t="s">
        <v>2310</v>
      </c>
      <c r="E2084" s="49" t="s">
        <v>8426</v>
      </c>
      <c r="F2084" s="49" t="s">
        <v>1764</v>
      </c>
      <c r="G2084" s="49" t="s">
        <v>8333</v>
      </c>
      <c r="H2084" s="49" t="s">
        <v>8334</v>
      </c>
      <c r="I2084" s="51" t="s">
        <v>8427</v>
      </c>
      <c r="J2084" s="49">
        <v>8</v>
      </c>
      <c r="K2084" s="49">
        <v>1000</v>
      </c>
      <c r="L2084" s="49">
        <f t="shared" si="191"/>
        <v>-17295</v>
      </c>
      <c r="N2084" s="52" t="s">
        <v>173</v>
      </c>
      <c r="P2084" s="49">
        <v>8873</v>
      </c>
      <c r="Q2084" s="49">
        <v>0</v>
      </c>
      <c r="R2084" s="49">
        <v>5000</v>
      </c>
      <c r="S2084" s="77">
        <f t="shared" si="192"/>
        <v>8873</v>
      </c>
      <c r="T2084" s="77">
        <f t="shared" si="193"/>
        <v>13873</v>
      </c>
      <c r="U2084" s="49">
        <v>18295</v>
      </c>
      <c r="V2084" s="49">
        <v>4846</v>
      </c>
      <c r="W2084" s="49">
        <v>2742</v>
      </c>
      <c r="X2084" s="49">
        <f t="shared" si="198"/>
        <v>-9268</v>
      </c>
      <c r="Y2084" s="49" t="s">
        <v>181</v>
      </c>
      <c r="Z2084" s="53">
        <v>2.5000000000000001E-2</v>
      </c>
      <c r="AB2084" s="53">
        <f t="shared" si="194"/>
        <v>-2.5000000000000001E-2</v>
      </c>
      <c r="AM2084" s="49" t="s">
        <v>3846</v>
      </c>
      <c r="AN2084" s="49" t="s">
        <v>8160</v>
      </c>
    </row>
    <row r="2085" spans="1:40" hidden="1" x14ac:dyDescent="0.2">
      <c r="A2085" s="49" t="s">
        <v>8428</v>
      </c>
      <c r="B2085" s="49" t="s">
        <v>8429</v>
      </c>
      <c r="C2085" s="50" t="s">
        <v>166</v>
      </c>
      <c r="D2085" s="49" t="s">
        <v>2310</v>
      </c>
      <c r="E2085" s="49" t="s">
        <v>8430</v>
      </c>
      <c r="F2085" s="49" t="s">
        <v>1764</v>
      </c>
      <c r="G2085" s="49" t="s">
        <v>3908</v>
      </c>
      <c r="H2085" s="49" t="s">
        <v>3909</v>
      </c>
      <c r="I2085" s="51" t="s">
        <v>8431</v>
      </c>
      <c r="J2085" s="49">
        <v>6</v>
      </c>
      <c r="K2085" s="49">
        <v>1000</v>
      </c>
      <c r="L2085" s="49">
        <f t="shared" si="191"/>
        <v>104</v>
      </c>
      <c r="M2085" s="49">
        <f>L2085*Z2085</f>
        <v>2.6</v>
      </c>
      <c r="N2085" s="52" t="s">
        <v>173</v>
      </c>
      <c r="P2085" s="49">
        <v>3278</v>
      </c>
      <c r="Q2085" s="49">
        <v>0</v>
      </c>
      <c r="R2085" s="49">
        <v>0</v>
      </c>
      <c r="S2085" s="77">
        <f t="shared" si="192"/>
        <v>3278</v>
      </c>
      <c r="T2085" s="77">
        <f t="shared" si="193"/>
        <v>3278</v>
      </c>
      <c r="U2085" s="49">
        <v>896</v>
      </c>
      <c r="V2085" s="49">
        <v>600</v>
      </c>
      <c r="W2085" s="49">
        <v>600</v>
      </c>
      <c r="X2085" s="49">
        <f t="shared" si="198"/>
        <v>1782</v>
      </c>
      <c r="Y2085" s="49" t="s">
        <v>190</v>
      </c>
      <c r="Z2085" s="53">
        <v>2.5000000000000001E-2</v>
      </c>
      <c r="AB2085" s="53">
        <f t="shared" si="194"/>
        <v>-2.5000000000000001E-2</v>
      </c>
      <c r="AM2085" s="49" t="s">
        <v>3846</v>
      </c>
      <c r="AN2085" s="49" t="s">
        <v>8160</v>
      </c>
    </row>
    <row r="2086" spans="1:40" hidden="1" x14ac:dyDescent="0.2">
      <c r="A2086" s="49" t="s">
        <v>8432</v>
      </c>
      <c r="B2086" s="49" t="s">
        <v>8433</v>
      </c>
      <c r="C2086" s="50" t="s">
        <v>166</v>
      </c>
      <c r="D2086" s="49" t="s">
        <v>2310</v>
      </c>
      <c r="E2086" s="49" t="s">
        <v>8434</v>
      </c>
      <c r="F2086" s="49" t="s">
        <v>1764</v>
      </c>
      <c r="G2086" s="49" t="s">
        <v>3908</v>
      </c>
      <c r="H2086" s="49" t="s">
        <v>3909</v>
      </c>
      <c r="I2086" s="51" t="s">
        <v>8435</v>
      </c>
      <c r="J2086" s="49">
        <v>9</v>
      </c>
      <c r="K2086" s="49">
        <v>1000</v>
      </c>
      <c r="L2086" s="49">
        <f t="shared" si="191"/>
        <v>228</v>
      </c>
      <c r="M2086" s="49">
        <f>L2086*Z2086</f>
        <v>15.96</v>
      </c>
      <c r="N2086" s="52" t="s">
        <v>173</v>
      </c>
      <c r="P2086" s="49">
        <v>9000</v>
      </c>
      <c r="Q2086" s="49">
        <v>0</v>
      </c>
      <c r="R2086" s="49">
        <v>0</v>
      </c>
      <c r="S2086" s="77">
        <f t="shared" si="192"/>
        <v>9000</v>
      </c>
      <c r="T2086" s="77">
        <f t="shared" si="193"/>
        <v>9000</v>
      </c>
      <c r="U2086" s="49">
        <v>772</v>
      </c>
      <c r="V2086" s="49">
        <v>240</v>
      </c>
      <c r="W2086" s="49">
        <v>240</v>
      </c>
      <c r="X2086" s="49">
        <f t="shared" si="198"/>
        <v>7988</v>
      </c>
      <c r="Y2086" s="49" t="s">
        <v>190</v>
      </c>
      <c r="Z2086" s="53">
        <v>7.0000000000000007E-2</v>
      </c>
      <c r="AB2086" s="53">
        <f t="shared" si="194"/>
        <v>-7.0000000000000007E-2</v>
      </c>
      <c r="AM2086" s="49" t="s">
        <v>3846</v>
      </c>
      <c r="AN2086" s="49" t="s">
        <v>8160</v>
      </c>
    </row>
    <row r="2087" spans="1:40" hidden="1" x14ac:dyDescent="0.2">
      <c r="A2087" s="49" t="s">
        <v>8436</v>
      </c>
      <c r="B2087" s="49" t="s">
        <v>8437</v>
      </c>
      <c r="C2087" s="50" t="s">
        <v>166</v>
      </c>
      <c r="D2087" s="49" t="s">
        <v>2310</v>
      </c>
      <c r="E2087" s="49" t="s">
        <v>8438</v>
      </c>
      <c r="F2087" s="49" t="s">
        <v>1764</v>
      </c>
      <c r="G2087" s="49" t="s">
        <v>8333</v>
      </c>
      <c r="H2087" s="49" t="s">
        <v>8334</v>
      </c>
      <c r="I2087" s="51" t="s">
        <v>8439</v>
      </c>
      <c r="J2087" s="49">
        <v>7</v>
      </c>
      <c r="K2087" s="49">
        <v>1000</v>
      </c>
      <c r="L2087" s="49">
        <f t="shared" si="191"/>
        <v>-359</v>
      </c>
      <c r="N2087" s="52" t="s">
        <v>173</v>
      </c>
      <c r="P2087" s="49">
        <v>2855</v>
      </c>
      <c r="Q2087" s="49">
        <v>0</v>
      </c>
      <c r="R2087" s="49">
        <v>0</v>
      </c>
      <c r="S2087" s="77">
        <f t="shared" si="192"/>
        <v>2855</v>
      </c>
      <c r="T2087" s="77">
        <f t="shared" si="193"/>
        <v>2855</v>
      </c>
      <c r="U2087" s="49">
        <v>1359</v>
      </c>
      <c r="V2087" s="49">
        <v>789</v>
      </c>
      <c r="W2087" s="49">
        <v>789</v>
      </c>
      <c r="X2087" s="49">
        <f t="shared" si="198"/>
        <v>707</v>
      </c>
      <c r="Y2087" s="49" t="s">
        <v>190</v>
      </c>
      <c r="Z2087" s="53">
        <v>0.06</v>
      </c>
      <c r="AB2087" s="53">
        <f t="shared" si="194"/>
        <v>-0.06</v>
      </c>
      <c r="AM2087" s="49" t="s">
        <v>3846</v>
      </c>
      <c r="AN2087" s="49" t="s">
        <v>8160</v>
      </c>
    </row>
    <row r="2088" spans="1:40" hidden="1" x14ac:dyDescent="0.2">
      <c r="A2088" s="49" t="s">
        <v>8440</v>
      </c>
      <c r="B2088" s="49" t="s">
        <v>8441</v>
      </c>
      <c r="C2088" s="50" t="s">
        <v>166</v>
      </c>
      <c r="D2088" s="49" t="s">
        <v>2310</v>
      </c>
      <c r="E2088" s="49" t="s">
        <v>8442</v>
      </c>
      <c r="F2088" s="49" t="s">
        <v>1764</v>
      </c>
      <c r="G2088" s="49" t="s">
        <v>5757</v>
      </c>
      <c r="H2088" s="49" t="s">
        <v>8443</v>
      </c>
      <c r="I2088" s="51" t="s">
        <v>8444</v>
      </c>
      <c r="J2088" s="49">
        <v>11</v>
      </c>
      <c r="K2088" s="49">
        <v>2700</v>
      </c>
      <c r="L2088" s="49">
        <f t="shared" si="191"/>
        <v>328</v>
      </c>
      <c r="M2088" s="49">
        <f>L2088*Z2088</f>
        <v>82</v>
      </c>
      <c r="N2088" s="52" t="s">
        <v>173</v>
      </c>
      <c r="P2088" s="49">
        <v>4606</v>
      </c>
      <c r="Q2088" s="49">
        <v>0</v>
      </c>
      <c r="R2088" s="49">
        <v>0</v>
      </c>
      <c r="S2088" s="77">
        <f t="shared" si="192"/>
        <v>4606</v>
      </c>
      <c r="T2088" s="77">
        <f t="shared" si="193"/>
        <v>4606</v>
      </c>
      <c r="U2088" s="49">
        <v>2372</v>
      </c>
      <c r="V2088" s="49">
        <v>1260</v>
      </c>
      <c r="W2088" s="49">
        <v>1260</v>
      </c>
      <c r="X2088" s="49">
        <f t="shared" si="198"/>
        <v>974</v>
      </c>
      <c r="Y2088" s="49" t="s">
        <v>190</v>
      </c>
      <c r="Z2088" s="53">
        <v>0.25</v>
      </c>
      <c r="AB2088" s="53">
        <f t="shared" si="194"/>
        <v>-0.25</v>
      </c>
      <c r="AM2088" s="49" t="s">
        <v>3846</v>
      </c>
      <c r="AN2088" s="49" t="s">
        <v>8160</v>
      </c>
    </row>
    <row r="2089" spans="1:40" hidden="1" x14ac:dyDescent="0.2">
      <c r="A2089" s="49" t="s">
        <v>8445</v>
      </c>
      <c r="B2089" s="49" t="s">
        <v>8446</v>
      </c>
      <c r="C2089" s="50" t="s">
        <v>166</v>
      </c>
      <c r="D2089" s="49" t="s">
        <v>2310</v>
      </c>
      <c r="E2089" s="49" t="s">
        <v>8447</v>
      </c>
      <c r="F2089" s="49" t="s">
        <v>1764</v>
      </c>
      <c r="G2089" s="49" t="s">
        <v>3908</v>
      </c>
      <c r="H2089" s="49" t="s">
        <v>3909</v>
      </c>
      <c r="I2089" s="51" t="s">
        <v>8448</v>
      </c>
      <c r="J2089" s="49">
        <v>7</v>
      </c>
      <c r="K2089" s="49">
        <v>1000</v>
      </c>
      <c r="L2089" s="49">
        <f t="shared" si="191"/>
        <v>-496</v>
      </c>
      <c r="N2089" s="52" t="s">
        <v>173</v>
      </c>
      <c r="P2089" s="49">
        <v>1968</v>
      </c>
      <c r="Q2089" s="49">
        <v>0</v>
      </c>
      <c r="R2089" s="49">
        <v>1200</v>
      </c>
      <c r="S2089" s="77">
        <f t="shared" si="192"/>
        <v>1968</v>
      </c>
      <c r="T2089" s="77">
        <f t="shared" si="193"/>
        <v>3168</v>
      </c>
      <c r="U2089" s="49">
        <v>1496</v>
      </c>
      <c r="V2089" s="49">
        <v>600</v>
      </c>
      <c r="W2089" s="49">
        <v>600</v>
      </c>
      <c r="X2089" s="49">
        <f t="shared" si="198"/>
        <v>1072</v>
      </c>
      <c r="Y2089" s="49" t="s">
        <v>190</v>
      </c>
      <c r="Z2089" s="53">
        <v>0.153</v>
      </c>
      <c r="AB2089" s="53">
        <f t="shared" si="194"/>
        <v>-0.153</v>
      </c>
      <c r="AM2089" s="49" t="s">
        <v>3846</v>
      </c>
      <c r="AN2089" s="49" t="s">
        <v>8160</v>
      </c>
    </row>
    <row r="2090" spans="1:40" hidden="1" x14ac:dyDescent="0.2">
      <c r="A2090" s="49" t="s">
        <v>8449</v>
      </c>
      <c r="B2090" s="49" t="s">
        <v>8450</v>
      </c>
      <c r="C2090" s="50" t="s">
        <v>166</v>
      </c>
      <c r="D2090" s="49" t="s">
        <v>2310</v>
      </c>
      <c r="E2090" s="49" t="s">
        <v>8451</v>
      </c>
      <c r="F2090" s="49" t="s">
        <v>1764</v>
      </c>
      <c r="G2090" s="49" t="s">
        <v>3908</v>
      </c>
      <c r="H2090" s="49" t="s">
        <v>3909</v>
      </c>
      <c r="I2090" s="51" t="s">
        <v>8452</v>
      </c>
      <c r="J2090" s="49">
        <v>9</v>
      </c>
      <c r="K2090" s="49">
        <v>1000</v>
      </c>
      <c r="L2090" s="49">
        <f t="shared" si="191"/>
        <v>-6552</v>
      </c>
      <c r="N2090" s="52" t="s">
        <v>173</v>
      </c>
      <c r="P2090" s="49">
        <v>0</v>
      </c>
      <c r="Q2090" s="49">
        <v>0</v>
      </c>
      <c r="R2090" s="49">
        <v>10000</v>
      </c>
      <c r="S2090" s="77">
        <f t="shared" si="192"/>
        <v>0</v>
      </c>
      <c r="T2090" s="77">
        <f t="shared" si="193"/>
        <v>10000</v>
      </c>
      <c r="U2090" s="49">
        <v>7552</v>
      </c>
      <c r="V2090" s="49">
        <v>0</v>
      </c>
      <c r="W2090" s="49">
        <v>0</v>
      </c>
      <c r="X2090" s="49">
        <f t="shared" si="198"/>
        <v>2448</v>
      </c>
      <c r="Y2090" s="49" t="s">
        <v>190</v>
      </c>
      <c r="Z2090" s="53">
        <v>0.06</v>
      </c>
      <c r="AB2090" s="53">
        <f t="shared" si="194"/>
        <v>-0.06</v>
      </c>
      <c r="AM2090" s="49" t="s">
        <v>3846</v>
      </c>
      <c r="AN2090" s="49" t="s">
        <v>8160</v>
      </c>
    </row>
    <row r="2091" spans="1:40" hidden="1" x14ac:dyDescent="0.2">
      <c r="A2091" s="49" t="s">
        <v>8453</v>
      </c>
      <c r="B2091" s="49" t="s">
        <v>8454</v>
      </c>
      <c r="C2091" s="50" t="s">
        <v>166</v>
      </c>
      <c r="D2091" s="49" t="s">
        <v>2310</v>
      </c>
      <c r="E2091" s="49" t="s">
        <v>8455</v>
      </c>
      <c r="F2091" s="49" t="s">
        <v>1764</v>
      </c>
      <c r="G2091" s="49" t="s">
        <v>3908</v>
      </c>
      <c r="H2091" s="49" t="s">
        <v>3909</v>
      </c>
      <c r="I2091" s="51" t="s">
        <v>8456</v>
      </c>
      <c r="J2091" s="49">
        <v>7</v>
      </c>
      <c r="K2091" s="49">
        <v>5000</v>
      </c>
      <c r="L2091" s="49">
        <f t="shared" si="191"/>
        <v>-7163</v>
      </c>
      <c r="N2091" s="52" t="s">
        <v>173</v>
      </c>
      <c r="P2091" s="49">
        <v>11897</v>
      </c>
      <c r="Q2091" s="49">
        <v>0</v>
      </c>
      <c r="R2091" s="49">
        <v>0</v>
      </c>
      <c r="S2091" s="77">
        <f t="shared" si="192"/>
        <v>11897</v>
      </c>
      <c r="T2091" s="77">
        <f t="shared" si="193"/>
        <v>11897</v>
      </c>
      <c r="U2091" s="49">
        <v>12163</v>
      </c>
      <c r="V2091" s="49">
        <v>4724</v>
      </c>
      <c r="W2091" s="49">
        <v>6076</v>
      </c>
      <c r="X2091" s="49">
        <f t="shared" si="198"/>
        <v>-4990</v>
      </c>
      <c r="Y2091" s="49" t="s">
        <v>181</v>
      </c>
      <c r="Z2091" s="53">
        <v>6.4999999999999997E-3</v>
      </c>
      <c r="AB2091" s="53">
        <f t="shared" si="194"/>
        <v>-6.4999999999999997E-3</v>
      </c>
      <c r="AM2091" s="49" t="s">
        <v>3846</v>
      </c>
      <c r="AN2091" s="49" t="s">
        <v>8160</v>
      </c>
    </row>
    <row r="2092" spans="1:40" hidden="1" x14ac:dyDescent="0.2">
      <c r="A2092" s="49" t="s">
        <v>8457</v>
      </c>
      <c r="B2092" s="49" t="s">
        <v>8458</v>
      </c>
      <c r="C2092" s="50" t="s">
        <v>166</v>
      </c>
      <c r="D2092" s="49" t="s">
        <v>377</v>
      </c>
      <c r="E2092" s="49" t="s">
        <v>8459</v>
      </c>
      <c r="F2092" s="49" t="s">
        <v>1764</v>
      </c>
      <c r="G2092" s="49" t="s">
        <v>8333</v>
      </c>
      <c r="H2092" s="49" t="s">
        <v>3909</v>
      </c>
      <c r="I2092" s="51" t="s">
        <v>8460</v>
      </c>
      <c r="J2092" s="49">
        <v>7</v>
      </c>
      <c r="K2092" s="49">
        <v>1000</v>
      </c>
      <c r="L2092" s="49">
        <f t="shared" si="191"/>
        <v>-7344</v>
      </c>
      <c r="N2092" s="52" t="s">
        <v>173</v>
      </c>
      <c r="P2092" s="49">
        <v>0</v>
      </c>
      <c r="Q2092" s="49">
        <v>0</v>
      </c>
      <c r="R2092" s="49">
        <v>0</v>
      </c>
      <c r="S2092" s="77">
        <f t="shared" si="192"/>
        <v>0</v>
      </c>
      <c r="T2092" s="77">
        <f t="shared" si="193"/>
        <v>0</v>
      </c>
      <c r="U2092" s="49">
        <v>8344</v>
      </c>
      <c r="V2092" s="49">
        <v>0</v>
      </c>
      <c r="W2092" s="49">
        <v>0</v>
      </c>
      <c r="X2092" s="49">
        <f t="shared" si="198"/>
        <v>-8344</v>
      </c>
      <c r="Y2092" s="49" t="s">
        <v>181</v>
      </c>
      <c r="Z2092" s="53">
        <v>4.2000000000000003E-2</v>
      </c>
      <c r="AB2092" s="53">
        <f t="shared" si="194"/>
        <v>-4.2000000000000003E-2</v>
      </c>
      <c r="AM2092" s="49" t="s">
        <v>3846</v>
      </c>
      <c r="AN2092" s="49" t="s">
        <v>8160</v>
      </c>
    </row>
    <row r="2093" spans="1:40" hidden="1" x14ac:dyDescent="0.2">
      <c r="A2093" s="49" t="s">
        <v>8461</v>
      </c>
      <c r="B2093" s="49" t="s">
        <v>8462</v>
      </c>
      <c r="C2093" s="50" t="s">
        <v>166</v>
      </c>
      <c r="D2093" s="49" t="s">
        <v>2310</v>
      </c>
      <c r="E2093" s="49" t="s">
        <v>8463</v>
      </c>
      <c r="F2093" s="49" t="s">
        <v>1764</v>
      </c>
      <c r="G2093" s="49" t="s">
        <v>3908</v>
      </c>
      <c r="H2093" s="49" t="s">
        <v>3909</v>
      </c>
      <c r="I2093" s="51" t="s">
        <v>8462</v>
      </c>
      <c r="J2093" s="49">
        <v>7</v>
      </c>
      <c r="K2093" s="49">
        <v>1000</v>
      </c>
      <c r="L2093" s="49">
        <f t="shared" si="191"/>
        <v>-2440</v>
      </c>
      <c r="N2093" s="52" t="s">
        <v>173</v>
      </c>
      <c r="P2093" s="49">
        <v>250</v>
      </c>
      <c r="Q2093" s="49">
        <v>0</v>
      </c>
      <c r="R2093" s="49">
        <v>2000</v>
      </c>
      <c r="S2093" s="77">
        <f t="shared" si="192"/>
        <v>250</v>
      </c>
      <c r="T2093" s="77">
        <f t="shared" si="193"/>
        <v>2250</v>
      </c>
      <c r="U2093" s="49">
        <v>3440</v>
      </c>
      <c r="V2093" s="49">
        <v>2814</v>
      </c>
      <c r="W2093" s="49">
        <v>2814</v>
      </c>
      <c r="X2093" s="49">
        <f t="shared" si="198"/>
        <v>-4004</v>
      </c>
      <c r="Y2093" s="49" t="s">
        <v>181</v>
      </c>
      <c r="Z2093" s="53">
        <v>0.12</v>
      </c>
      <c r="AB2093" s="53">
        <f t="shared" si="194"/>
        <v>-0.12</v>
      </c>
      <c r="AM2093" s="49" t="s">
        <v>3846</v>
      </c>
      <c r="AN2093" s="49" t="s">
        <v>8160</v>
      </c>
    </row>
    <row r="2094" spans="1:40" hidden="1" x14ac:dyDescent="0.2">
      <c r="A2094" s="49" t="s">
        <v>8464</v>
      </c>
      <c r="B2094" s="49" t="s">
        <v>8465</v>
      </c>
      <c r="C2094" s="50" t="s">
        <v>166</v>
      </c>
      <c r="D2094" s="49" t="s">
        <v>2310</v>
      </c>
      <c r="E2094" s="49" t="s">
        <v>8466</v>
      </c>
      <c r="F2094" s="49" t="s">
        <v>1764</v>
      </c>
      <c r="G2094" s="49" t="s">
        <v>8333</v>
      </c>
      <c r="H2094" s="49" t="s">
        <v>8334</v>
      </c>
      <c r="I2094" s="51" t="s">
        <v>8467</v>
      </c>
      <c r="J2094" s="49">
        <v>8</v>
      </c>
      <c r="K2094" s="49">
        <v>5000</v>
      </c>
      <c r="L2094" s="49">
        <f t="shared" si="191"/>
        <v>-4965</v>
      </c>
      <c r="N2094" s="52" t="s">
        <v>173</v>
      </c>
      <c r="P2094" s="49">
        <v>9192</v>
      </c>
      <c r="Q2094" s="49">
        <v>5000</v>
      </c>
      <c r="R2094" s="49">
        <v>0</v>
      </c>
      <c r="S2094" s="77">
        <f t="shared" si="192"/>
        <v>14192</v>
      </c>
      <c r="T2094" s="77">
        <f t="shared" si="193"/>
        <v>14192</v>
      </c>
      <c r="U2094" s="49">
        <v>9965</v>
      </c>
      <c r="V2094" s="49">
        <v>5329</v>
      </c>
      <c r="W2094" s="49">
        <v>6563</v>
      </c>
      <c r="X2094" s="49">
        <f t="shared" si="198"/>
        <v>-1102</v>
      </c>
      <c r="Y2094" s="49" t="s">
        <v>181</v>
      </c>
      <c r="Z2094" s="53">
        <v>7.1999999999999998E-3</v>
      </c>
      <c r="AB2094" s="53">
        <f t="shared" si="194"/>
        <v>-7.1999999999999998E-3</v>
      </c>
      <c r="AM2094" s="49" t="s">
        <v>3846</v>
      </c>
      <c r="AN2094" s="49" t="s">
        <v>8160</v>
      </c>
    </row>
    <row r="2095" spans="1:40" hidden="1" x14ac:dyDescent="0.2">
      <c r="A2095" s="49" t="s">
        <v>8468</v>
      </c>
      <c r="B2095" s="49" t="s">
        <v>8469</v>
      </c>
      <c r="C2095" s="50" t="s">
        <v>166</v>
      </c>
      <c r="D2095" s="49" t="s">
        <v>2310</v>
      </c>
      <c r="E2095" s="49" t="s">
        <v>8470</v>
      </c>
      <c r="F2095" s="49" t="s">
        <v>1764</v>
      </c>
      <c r="G2095" s="49" t="s">
        <v>8471</v>
      </c>
      <c r="H2095" s="49" t="s">
        <v>8472</v>
      </c>
      <c r="I2095" s="51" t="s">
        <v>8473</v>
      </c>
      <c r="J2095" s="49">
        <v>21</v>
      </c>
      <c r="K2095" s="49">
        <v>5000</v>
      </c>
      <c r="L2095" s="49">
        <f t="shared" si="191"/>
        <v>3483</v>
      </c>
      <c r="M2095" s="82"/>
      <c r="N2095" s="52" t="s">
        <v>173</v>
      </c>
      <c r="P2095" s="49">
        <v>583</v>
      </c>
      <c r="Q2095" s="49">
        <v>0</v>
      </c>
      <c r="R2095" s="49">
        <v>0</v>
      </c>
      <c r="S2095" s="77">
        <f t="shared" si="192"/>
        <v>583</v>
      </c>
      <c r="T2095" s="77">
        <f t="shared" si="193"/>
        <v>583</v>
      </c>
      <c r="U2095" s="49">
        <v>1517</v>
      </c>
      <c r="V2095" s="49">
        <v>605</v>
      </c>
      <c r="W2095" s="49">
        <v>823</v>
      </c>
      <c r="X2095" s="49">
        <f t="shared" si="198"/>
        <v>-1539</v>
      </c>
      <c r="Y2095" s="49" t="s">
        <v>181</v>
      </c>
      <c r="Z2095" s="53">
        <v>0.38</v>
      </c>
      <c r="AB2095" s="53">
        <f t="shared" si="194"/>
        <v>-0.38</v>
      </c>
      <c r="AM2095" s="49" t="s">
        <v>3846</v>
      </c>
      <c r="AN2095" s="49" t="s">
        <v>8160</v>
      </c>
    </row>
    <row r="2096" spans="1:40" hidden="1" x14ac:dyDescent="0.2">
      <c r="A2096" s="49" t="s">
        <v>8474</v>
      </c>
      <c r="B2096" s="49" t="s">
        <v>8475</v>
      </c>
      <c r="C2096" s="50" t="s">
        <v>166</v>
      </c>
      <c r="D2096" s="49" t="s">
        <v>377</v>
      </c>
      <c r="E2096" s="49" t="s">
        <v>8476</v>
      </c>
      <c r="F2096" s="49" t="s">
        <v>1764</v>
      </c>
      <c r="G2096" s="49" t="s">
        <v>8333</v>
      </c>
      <c r="H2096" s="49" t="s">
        <v>8334</v>
      </c>
      <c r="I2096" s="51" t="s">
        <v>8477</v>
      </c>
      <c r="J2096" s="49">
        <v>7</v>
      </c>
      <c r="K2096" s="49">
        <v>1000</v>
      </c>
      <c r="L2096" s="49">
        <f t="shared" si="191"/>
        <v>-11272</v>
      </c>
      <c r="N2096" s="52" t="s">
        <v>173</v>
      </c>
      <c r="P2096" s="49">
        <v>0</v>
      </c>
      <c r="Q2096" s="49">
        <v>0</v>
      </c>
      <c r="R2096" s="49">
        <v>0</v>
      </c>
      <c r="S2096" s="77">
        <f t="shared" si="192"/>
        <v>0</v>
      </c>
      <c r="T2096" s="77">
        <f t="shared" si="193"/>
        <v>0</v>
      </c>
      <c r="U2096" s="49">
        <v>12272</v>
      </c>
      <c r="V2096" s="49">
        <v>0</v>
      </c>
      <c r="W2096" s="49">
        <v>0</v>
      </c>
      <c r="X2096" s="49">
        <f t="shared" si="198"/>
        <v>-12272</v>
      </c>
      <c r="Y2096" s="49" t="s">
        <v>181</v>
      </c>
      <c r="Z2096" s="53">
        <v>0.12</v>
      </c>
      <c r="AB2096" s="53">
        <f t="shared" si="194"/>
        <v>-0.12</v>
      </c>
      <c r="AM2096" s="49" t="s">
        <v>3846</v>
      </c>
      <c r="AN2096" s="49" t="s">
        <v>8160</v>
      </c>
    </row>
    <row r="2097" spans="1:40" hidden="1" x14ac:dyDescent="0.2">
      <c r="A2097" s="49" t="s">
        <v>8478</v>
      </c>
      <c r="B2097" s="49" t="s">
        <v>8479</v>
      </c>
      <c r="C2097" s="50" t="s">
        <v>166</v>
      </c>
      <c r="D2097" s="49" t="s">
        <v>377</v>
      </c>
      <c r="E2097" s="49" t="s">
        <v>8480</v>
      </c>
      <c r="F2097" s="49" t="s">
        <v>1764</v>
      </c>
      <c r="G2097" s="49" t="s">
        <v>8333</v>
      </c>
      <c r="H2097" s="49" t="s">
        <v>8334</v>
      </c>
      <c r="I2097" s="51" t="s">
        <v>8481</v>
      </c>
      <c r="J2097" s="49">
        <v>7</v>
      </c>
      <c r="K2097" s="49">
        <v>1000</v>
      </c>
      <c r="L2097" s="49">
        <f t="shared" si="191"/>
        <v>-7400</v>
      </c>
      <c r="N2097" s="52" t="s">
        <v>173</v>
      </c>
      <c r="P2097" s="49">
        <v>0</v>
      </c>
      <c r="Q2097" s="49">
        <v>0</v>
      </c>
      <c r="R2097" s="49">
        <v>1000</v>
      </c>
      <c r="S2097" s="77">
        <f t="shared" si="192"/>
        <v>0</v>
      </c>
      <c r="T2097" s="77">
        <f t="shared" si="193"/>
        <v>1000</v>
      </c>
      <c r="U2097" s="49">
        <v>8400</v>
      </c>
      <c r="V2097" s="49">
        <v>0</v>
      </c>
      <c r="W2097" s="49">
        <v>0</v>
      </c>
      <c r="X2097" s="49">
        <f t="shared" si="198"/>
        <v>-7400</v>
      </c>
      <c r="Y2097" s="49" t="s">
        <v>181</v>
      </c>
      <c r="Z2097" s="53">
        <v>9.0800000000000006E-2</v>
      </c>
      <c r="AB2097" s="53">
        <f t="shared" si="194"/>
        <v>-9.0800000000000006E-2</v>
      </c>
      <c r="AM2097" s="49" t="s">
        <v>3846</v>
      </c>
      <c r="AN2097" s="49" t="s">
        <v>8160</v>
      </c>
    </row>
    <row r="2098" spans="1:40" hidden="1" x14ac:dyDescent="0.2">
      <c r="A2098" s="49" t="s">
        <v>8482</v>
      </c>
      <c r="B2098" s="49" t="s">
        <v>8483</v>
      </c>
      <c r="C2098" s="50" t="s">
        <v>166</v>
      </c>
      <c r="D2098" s="49" t="s">
        <v>2310</v>
      </c>
      <c r="E2098" s="49" t="s">
        <v>8484</v>
      </c>
      <c r="F2098" s="49" t="s">
        <v>1764</v>
      </c>
      <c r="G2098" s="49" t="s">
        <v>3908</v>
      </c>
      <c r="H2098" s="49" t="s">
        <v>3909</v>
      </c>
      <c r="I2098" s="51" t="s">
        <v>8485</v>
      </c>
      <c r="J2098" s="49">
        <v>9</v>
      </c>
      <c r="K2098" s="49">
        <v>10000</v>
      </c>
      <c r="L2098" s="49">
        <f t="shared" si="191"/>
        <v>-8940</v>
      </c>
      <c r="N2098" s="52" t="s">
        <v>173</v>
      </c>
      <c r="P2098" s="49">
        <v>20125</v>
      </c>
      <c r="Q2098" s="49">
        <v>0</v>
      </c>
      <c r="R2098" s="49">
        <v>0</v>
      </c>
      <c r="S2098" s="77">
        <f t="shared" si="192"/>
        <v>20125</v>
      </c>
      <c r="T2098" s="77">
        <f t="shared" si="193"/>
        <v>20125</v>
      </c>
      <c r="U2098" s="49">
        <v>18940</v>
      </c>
      <c r="V2098" s="49">
        <v>12362</v>
      </c>
      <c r="W2098" s="49">
        <v>12600</v>
      </c>
      <c r="X2098" s="49">
        <f t="shared" si="198"/>
        <v>-11177</v>
      </c>
      <c r="Y2098" s="49" t="s">
        <v>181</v>
      </c>
      <c r="Z2098" s="53">
        <v>1.6199999999999999E-2</v>
      </c>
      <c r="AB2098" s="53">
        <f t="shared" si="194"/>
        <v>-1.6199999999999999E-2</v>
      </c>
      <c r="AM2098" s="49" t="s">
        <v>3846</v>
      </c>
      <c r="AN2098" s="49" t="s">
        <v>8160</v>
      </c>
    </row>
    <row r="2099" spans="1:40" hidden="1" x14ac:dyDescent="0.2">
      <c r="A2099" s="49" t="s">
        <v>8486</v>
      </c>
      <c r="B2099" s="49" t="s">
        <v>8487</v>
      </c>
      <c r="C2099" s="50" t="s">
        <v>166</v>
      </c>
      <c r="D2099" s="49" t="s">
        <v>2310</v>
      </c>
      <c r="E2099" s="49" t="s">
        <v>8488</v>
      </c>
      <c r="F2099" s="49" t="s">
        <v>1764</v>
      </c>
      <c r="G2099" s="49" t="s">
        <v>8471</v>
      </c>
      <c r="H2099" s="49" t="s">
        <v>8472</v>
      </c>
      <c r="I2099" s="51" t="s">
        <v>8489</v>
      </c>
      <c r="J2099" s="49">
        <v>8</v>
      </c>
      <c r="K2099" s="49">
        <v>1000</v>
      </c>
      <c r="L2099" s="49">
        <f t="shared" si="191"/>
        <v>337</v>
      </c>
      <c r="M2099" s="49">
        <f>L2099*Z2099</f>
        <v>219.05</v>
      </c>
      <c r="N2099" s="52" t="s">
        <v>173</v>
      </c>
      <c r="P2099" s="49">
        <v>1927</v>
      </c>
      <c r="Q2099" s="49">
        <v>0</v>
      </c>
      <c r="R2099" s="49">
        <v>0</v>
      </c>
      <c r="S2099" s="77">
        <f t="shared" si="192"/>
        <v>1927</v>
      </c>
      <c r="T2099" s="77">
        <f t="shared" si="193"/>
        <v>1927</v>
      </c>
      <c r="U2099" s="49">
        <v>663</v>
      </c>
      <c r="V2099" s="49">
        <v>228</v>
      </c>
      <c r="W2099" s="49">
        <v>228</v>
      </c>
      <c r="X2099" s="49">
        <f t="shared" si="198"/>
        <v>1036</v>
      </c>
      <c r="Y2099" s="49" t="s">
        <v>190</v>
      </c>
      <c r="Z2099" s="53">
        <v>0.65</v>
      </c>
      <c r="AB2099" s="53">
        <f t="shared" si="194"/>
        <v>-0.65</v>
      </c>
      <c r="AM2099" s="49" t="s">
        <v>3846</v>
      </c>
      <c r="AN2099" s="49" t="s">
        <v>8160</v>
      </c>
    </row>
    <row r="2100" spans="1:40" hidden="1" x14ac:dyDescent="0.2">
      <c r="A2100" s="49" t="s">
        <v>8490</v>
      </c>
      <c r="B2100" s="49" t="s">
        <v>8491</v>
      </c>
      <c r="C2100" s="50" t="s">
        <v>166</v>
      </c>
      <c r="D2100" s="49" t="s">
        <v>377</v>
      </c>
      <c r="E2100" s="49" t="s">
        <v>8492</v>
      </c>
      <c r="F2100" s="49" t="s">
        <v>1764</v>
      </c>
      <c r="G2100" s="49" t="s">
        <v>8333</v>
      </c>
      <c r="H2100" s="49" t="s">
        <v>8334</v>
      </c>
      <c r="I2100" s="51" t="s">
        <v>8493</v>
      </c>
      <c r="J2100" s="49">
        <v>7</v>
      </c>
      <c r="K2100" s="49">
        <v>1000</v>
      </c>
      <c r="L2100" s="49">
        <f t="shared" si="191"/>
        <v>-13272</v>
      </c>
      <c r="N2100" s="52" t="s">
        <v>173</v>
      </c>
      <c r="P2100" s="49">
        <v>0</v>
      </c>
      <c r="Q2100" s="49">
        <v>0</v>
      </c>
      <c r="R2100" s="49">
        <v>2000</v>
      </c>
      <c r="S2100" s="77">
        <f t="shared" si="192"/>
        <v>0</v>
      </c>
      <c r="T2100" s="77">
        <f t="shared" si="193"/>
        <v>2000</v>
      </c>
      <c r="U2100" s="49">
        <v>14272</v>
      </c>
      <c r="V2100" s="49">
        <v>0</v>
      </c>
      <c r="W2100" s="49">
        <v>0</v>
      </c>
      <c r="X2100" s="49">
        <f t="shared" si="198"/>
        <v>-12272</v>
      </c>
      <c r="Y2100" s="49" t="s">
        <v>181</v>
      </c>
      <c r="Z2100" s="53">
        <v>9.1399999999999995E-2</v>
      </c>
      <c r="AB2100" s="53">
        <f t="shared" si="194"/>
        <v>-9.1399999999999995E-2</v>
      </c>
      <c r="AM2100" s="49" t="s">
        <v>3846</v>
      </c>
      <c r="AN2100" s="49" t="s">
        <v>8160</v>
      </c>
    </row>
    <row r="2101" spans="1:40" hidden="1" x14ac:dyDescent="0.2">
      <c r="A2101" s="49" t="s">
        <v>8494</v>
      </c>
      <c r="B2101" s="49" t="s">
        <v>8495</v>
      </c>
      <c r="C2101" s="50" t="s">
        <v>166</v>
      </c>
      <c r="D2101" s="49" t="s">
        <v>377</v>
      </c>
      <c r="E2101" s="49" t="s">
        <v>8496</v>
      </c>
      <c r="F2101" s="49" t="s">
        <v>1764</v>
      </c>
      <c r="G2101" s="49" t="s">
        <v>8497</v>
      </c>
      <c r="H2101" s="49" t="s">
        <v>8498</v>
      </c>
      <c r="I2101" s="51" t="s">
        <v>8499</v>
      </c>
      <c r="J2101" s="49">
        <v>7</v>
      </c>
      <c r="K2101" s="49">
        <v>1000</v>
      </c>
      <c r="L2101" s="49">
        <f t="shared" si="191"/>
        <v>1000</v>
      </c>
      <c r="M2101" s="49">
        <f>L2101*Z2101</f>
        <v>38.5</v>
      </c>
      <c r="N2101" s="52" t="s">
        <v>173</v>
      </c>
      <c r="P2101" s="49">
        <v>0</v>
      </c>
      <c r="Q2101" s="49">
        <v>0</v>
      </c>
      <c r="R2101" s="49">
        <v>0</v>
      </c>
      <c r="S2101" s="77">
        <f t="shared" si="192"/>
        <v>0</v>
      </c>
      <c r="T2101" s="77">
        <f t="shared" si="193"/>
        <v>0</v>
      </c>
      <c r="U2101" s="49">
        <v>0</v>
      </c>
      <c r="V2101" s="49">
        <v>0</v>
      </c>
      <c r="W2101" s="49">
        <v>0</v>
      </c>
      <c r="X2101" s="49">
        <f t="shared" si="198"/>
        <v>0</v>
      </c>
      <c r="Y2101" s="49" t="s">
        <v>174</v>
      </c>
      <c r="Z2101" s="53">
        <v>3.85E-2</v>
      </c>
      <c r="AB2101" s="53">
        <f t="shared" si="194"/>
        <v>-3.85E-2</v>
      </c>
      <c r="AM2101" s="49" t="s">
        <v>3846</v>
      </c>
      <c r="AN2101" s="49" t="s">
        <v>8160</v>
      </c>
    </row>
    <row r="2102" spans="1:40" hidden="1" x14ac:dyDescent="0.2">
      <c r="A2102" s="49" t="s">
        <v>8500</v>
      </c>
      <c r="B2102" s="49" t="s">
        <v>8501</v>
      </c>
      <c r="C2102" s="50" t="s">
        <v>166</v>
      </c>
      <c r="D2102" s="49" t="s">
        <v>2310</v>
      </c>
      <c r="E2102" s="49" t="s">
        <v>8502</v>
      </c>
      <c r="F2102" s="49" t="s">
        <v>1764</v>
      </c>
      <c r="G2102" s="49" t="s">
        <v>8333</v>
      </c>
      <c r="H2102" s="49" t="s">
        <v>8334</v>
      </c>
      <c r="I2102" s="51" t="s">
        <v>8503</v>
      </c>
      <c r="J2102" s="49">
        <v>9</v>
      </c>
      <c r="K2102" s="49">
        <v>4950</v>
      </c>
      <c r="L2102" s="49">
        <f t="shared" si="191"/>
        <v>3902</v>
      </c>
      <c r="M2102" s="49">
        <f>L2102*Z2102</f>
        <v>585.29999999999995</v>
      </c>
      <c r="N2102" s="52" t="s">
        <v>173</v>
      </c>
      <c r="P2102" s="49">
        <v>4903</v>
      </c>
      <c r="Q2102" s="49">
        <v>0</v>
      </c>
      <c r="R2102" s="49">
        <v>0</v>
      </c>
      <c r="S2102" s="77">
        <f t="shared" si="192"/>
        <v>4903</v>
      </c>
      <c r="T2102" s="77">
        <f t="shared" si="193"/>
        <v>4903</v>
      </c>
      <c r="U2102" s="49">
        <v>1048</v>
      </c>
      <c r="V2102" s="49">
        <v>606</v>
      </c>
      <c r="W2102" s="49">
        <v>630</v>
      </c>
      <c r="X2102" s="49">
        <f t="shared" si="198"/>
        <v>3249</v>
      </c>
      <c r="Y2102" s="49" t="s">
        <v>190</v>
      </c>
      <c r="Z2102" s="53">
        <v>0.15</v>
      </c>
      <c r="AB2102" s="53">
        <f t="shared" si="194"/>
        <v>-0.15</v>
      </c>
      <c r="AM2102" s="49" t="s">
        <v>3846</v>
      </c>
      <c r="AN2102" s="49" t="s">
        <v>8160</v>
      </c>
    </row>
    <row r="2103" spans="1:40" hidden="1" x14ac:dyDescent="0.2">
      <c r="A2103" s="49" t="s">
        <v>8504</v>
      </c>
      <c r="B2103" s="49" t="s">
        <v>8505</v>
      </c>
      <c r="C2103" s="50" t="s">
        <v>166</v>
      </c>
      <c r="D2103" s="49" t="s">
        <v>377</v>
      </c>
      <c r="E2103" s="49" t="s">
        <v>8506</v>
      </c>
      <c r="F2103" s="49" t="s">
        <v>1764</v>
      </c>
      <c r="G2103" s="49" t="s">
        <v>8333</v>
      </c>
      <c r="H2103" s="49" t="s">
        <v>8334</v>
      </c>
      <c r="I2103" s="51" t="s">
        <v>8507</v>
      </c>
      <c r="J2103" s="49">
        <v>9</v>
      </c>
      <c r="K2103" s="49">
        <v>1000</v>
      </c>
      <c r="L2103" s="49">
        <f t="shared" si="191"/>
        <v>1000</v>
      </c>
      <c r="M2103" s="49">
        <f>L2103*Z2103</f>
        <v>3160</v>
      </c>
      <c r="N2103" s="52" t="s">
        <v>173</v>
      </c>
      <c r="P2103" s="49">
        <v>0</v>
      </c>
      <c r="Q2103" s="49">
        <v>0</v>
      </c>
      <c r="R2103" s="49">
        <v>0</v>
      </c>
      <c r="S2103" s="77">
        <f t="shared" si="192"/>
        <v>0</v>
      </c>
      <c r="T2103" s="77">
        <f t="shared" si="193"/>
        <v>0</v>
      </c>
      <c r="U2103" s="49">
        <v>0</v>
      </c>
      <c r="V2103" s="49">
        <v>0</v>
      </c>
      <c r="W2103" s="49">
        <v>0</v>
      </c>
      <c r="X2103" s="49">
        <f t="shared" si="198"/>
        <v>0</v>
      </c>
      <c r="Y2103" s="49" t="s">
        <v>174</v>
      </c>
      <c r="Z2103" s="53">
        <v>3.16</v>
      </c>
      <c r="AB2103" s="53">
        <f t="shared" si="194"/>
        <v>-3.16</v>
      </c>
      <c r="AM2103" s="49" t="s">
        <v>3846</v>
      </c>
      <c r="AN2103" s="49" t="s">
        <v>8160</v>
      </c>
    </row>
    <row r="2104" spans="1:40" hidden="1" x14ac:dyDescent="0.2">
      <c r="A2104" s="49" t="s">
        <v>8508</v>
      </c>
      <c r="B2104" s="49" t="s">
        <v>8509</v>
      </c>
      <c r="C2104" s="50" t="s">
        <v>166</v>
      </c>
      <c r="D2104" s="49" t="s">
        <v>2310</v>
      </c>
      <c r="E2104" s="49" t="s">
        <v>8510</v>
      </c>
      <c r="F2104" s="49" t="s">
        <v>1764</v>
      </c>
      <c r="G2104" s="49" t="s">
        <v>2433</v>
      </c>
      <c r="H2104" s="49" t="s">
        <v>8511</v>
      </c>
      <c r="I2104" s="51" t="s">
        <v>8512</v>
      </c>
      <c r="J2104" s="49">
        <v>6</v>
      </c>
      <c r="K2104" s="49">
        <v>100</v>
      </c>
      <c r="L2104" s="49">
        <f t="shared" si="191"/>
        <v>-1996</v>
      </c>
      <c r="N2104" s="52" t="s">
        <v>173</v>
      </c>
      <c r="P2104" s="49">
        <v>2620</v>
      </c>
      <c r="Q2104" s="49">
        <v>0</v>
      </c>
      <c r="R2104" s="49">
        <v>0</v>
      </c>
      <c r="S2104" s="77">
        <f t="shared" si="192"/>
        <v>2620</v>
      </c>
      <c r="T2104" s="77">
        <f t="shared" si="193"/>
        <v>2620</v>
      </c>
      <c r="U2104" s="49">
        <v>2096</v>
      </c>
      <c r="V2104" s="49">
        <v>1212</v>
      </c>
      <c r="W2104" s="49">
        <v>1260</v>
      </c>
      <c r="X2104" s="49">
        <f t="shared" si="198"/>
        <v>-688</v>
      </c>
      <c r="Y2104" s="49" t="s">
        <v>181</v>
      </c>
      <c r="Z2104" s="53">
        <v>1</v>
      </c>
      <c r="AB2104" s="53">
        <f t="shared" si="194"/>
        <v>-1</v>
      </c>
      <c r="AM2104" s="49" t="s">
        <v>3846</v>
      </c>
      <c r="AN2104" s="49" t="s">
        <v>8160</v>
      </c>
    </row>
    <row r="2105" spans="1:40" hidden="1" x14ac:dyDescent="0.2">
      <c r="A2105" s="49" t="s">
        <v>8513</v>
      </c>
      <c r="B2105" s="49" t="s">
        <v>8514</v>
      </c>
      <c r="C2105" s="50" t="s">
        <v>166</v>
      </c>
      <c r="D2105" s="49" t="s">
        <v>2310</v>
      </c>
      <c r="E2105" s="49" t="s">
        <v>8515</v>
      </c>
      <c r="F2105" s="49" t="s">
        <v>1764</v>
      </c>
      <c r="G2105" s="49" t="s">
        <v>2433</v>
      </c>
      <c r="H2105" s="49" t="s">
        <v>8511</v>
      </c>
      <c r="I2105" s="51" t="s">
        <v>8516</v>
      </c>
      <c r="J2105" s="49">
        <v>4</v>
      </c>
      <c r="K2105" s="49">
        <v>100</v>
      </c>
      <c r="L2105" s="49">
        <f t="shared" si="191"/>
        <v>-1996</v>
      </c>
      <c r="N2105" s="52" t="s">
        <v>173</v>
      </c>
      <c r="P2105" s="49">
        <v>806</v>
      </c>
      <c r="Q2105" s="49">
        <v>0</v>
      </c>
      <c r="R2105" s="49">
        <v>200</v>
      </c>
      <c r="S2105" s="77">
        <f t="shared" si="192"/>
        <v>806</v>
      </c>
      <c r="T2105" s="77">
        <f t="shared" si="193"/>
        <v>1006</v>
      </c>
      <c r="U2105" s="49">
        <v>2096</v>
      </c>
      <c r="V2105" s="49">
        <v>1212</v>
      </c>
      <c r="W2105" s="49">
        <v>1260</v>
      </c>
      <c r="X2105" s="49">
        <f t="shared" si="198"/>
        <v>-2302</v>
      </c>
      <c r="Y2105" s="49" t="s">
        <v>181</v>
      </c>
      <c r="Z2105" s="53">
        <v>0.95</v>
      </c>
      <c r="AB2105" s="53">
        <f t="shared" si="194"/>
        <v>-0.95</v>
      </c>
      <c r="AM2105" s="49" t="s">
        <v>3846</v>
      </c>
      <c r="AN2105" s="49" t="s">
        <v>8160</v>
      </c>
    </row>
    <row r="2106" spans="1:40" hidden="1" x14ac:dyDescent="0.2">
      <c r="A2106" s="49" t="s">
        <v>8517</v>
      </c>
      <c r="B2106" s="49" t="s">
        <v>8518</v>
      </c>
      <c r="C2106" s="50" t="s">
        <v>166</v>
      </c>
      <c r="D2106" s="49" t="s">
        <v>377</v>
      </c>
      <c r="E2106" s="49" t="s">
        <v>8519</v>
      </c>
      <c r="F2106" s="49" t="s">
        <v>1764</v>
      </c>
      <c r="G2106" s="49" t="s">
        <v>3908</v>
      </c>
      <c r="H2106" s="49" t="s">
        <v>3909</v>
      </c>
      <c r="I2106" s="51" t="s">
        <v>8520</v>
      </c>
      <c r="J2106" s="49">
        <v>7</v>
      </c>
      <c r="K2106" s="49">
        <v>1000</v>
      </c>
      <c r="L2106" s="49">
        <f t="shared" si="191"/>
        <v>1000</v>
      </c>
      <c r="M2106" s="49">
        <f>L2106*Z2106</f>
        <v>36</v>
      </c>
      <c r="N2106" s="52" t="s">
        <v>173</v>
      </c>
      <c r="P2106" s="49">
        <v>0</v>
      </c>
      <c r="Q2106" s="49">
        <v>0</v>
      </c>
      <c r="R2106" s="49">
        <v>0</v>
      </c>
      <c r="S2106" s="77">
        <f t="shared" si="192"/>
        <v>0</v>
      </c>
      <c r="T2106" s="77">
        <f t="shared" si="193"/>
        <v>0</v>
      </c>
      <c r="U2106" s="49">
        <v>0</v>
      </c>
      <c r="V2106" s="49">
        <v>0</v>
      </c>
      <c r="W2106" s="49">
        <v>0</v>
      </c>
      <c r="X2106" s="49">
        <f t="shared" si="198"/>
        <v>0</v>
      </c>
      <c r="Y2106" s="49" t="s">
        <v>174</v>
      </c>
      <c r="Z2106" s="53">
        <v>3.5999999999999997E-2</v>
      </c>
      <c r="AB2106" s="53">
        <f t="shared" si="194"/>
        <v>-3.5999999999999997E-2</v>
      </c>
      <c r="AM2106" s="49" t="s">
        <v>3846</v>
      </c>
      <c r="AN2106" s="49" t="s">
        <v>8160</v>
      </c>
    </row>
    <row r="2107" spans="1:40" hidden="1" x14ac:dyDescent="0.2">
      <c r="A2107" s="49" t="s">
        <v>8521</v>
      </c>
      <c r="B2107" s="49" t="s">
        <v>8522</v>
      </c>
      <c r="C2107" s="50" t="s">
        <v>166</v>
      </c>
      <c r="D2107" s="49" t="s">
        <v>377</v>
      </c>
      <c r="E2107" s="49" t="s">
        <v>8523</v>
      </c>
      <c r="F2107" s="49" t="s">
        <v>1764</v>
      </c>
      <c r="G2107" s="49" t="s">
        <v>3908</v>
      </c>
      <c r="H2107" s="49" t="s">
        <v>3909</v>
      </c>
      <c r="I2107" s="51" t="s">
        <v>8524</v>
      </c>
      <c r="J2107" s="49">
        <v>7</v>
      </c>
      <c r="K2107" s="49">
        <v>1000</v>
      </c>
      <c r="L2107" s="49">
        <f t="shared" si="191"/>
        <v>1000</v>
      </c>
      <c r="M2107" s="49">
        <f>L2107*Z2107</f>
        <v>60</v>
      </c>
      <c r="N2107" s="52" t="s">
        <v>173</v>
      </c>
      <c r="P2107" s="49">
        <v>0</v>
      </c>
      <c r="Q2107" s="49">
        <v>0</v>
      </c>
      <c r="R2107" s="49">
        <v>0</v>
      </c>
      <c r="S2107" s="77">
        <f t="shared" si="192"/>
        <v>0</v>
      </c>
      <c r="T2107" s="77">
        <f t="shared" si="193"/>
        <v>0</v>
      </c>
      <c r="U2107" s="49">
        <v>0</v>
      </c>
      <c r="V2107" s="49">
        <v>0</v>
      </c>
      <c r="W2107" s="49">
        <v>0</v>
      </c>
      <c r="X2107" s="49">
        <f t="shared" si="198"/>
        <v>0</v>
      </c>
      <c r="Y2107" s="49" t="s">
        <v>174</v>
      </c>
      <c r="Z2107" s="53">
        <v>0.06</v>
      </c>
      <c r="AB2107" s="53">
        <f t="shared" si="194"/>
        <v>-0.06</v>
      </c>
      <c r="AM2107" s="49" t="s">
        <v>3846</v>
      </c>
      <c r="AN2107" s="49" t="s">
        <v>8160</v>
      </c>
    </row>
    <row r="2108" spans="1:40" hidden="1" x14ac:dyDescent="0.2">
      <c r="A2108" s="49" t="s">
        <v>8525</v>
      </c>
      <c r="B2108" s="49" t="s">
        <v>8526</v>
      </c>
      <c r="C2108" s="50" t="s">
        <v>166</v>
      </c>
      <c r="D2108" s="49" t="s">
        <v>377</v>
      </c>
      <c r="E2108" s="49" t="s">
        <v>8527</v>
      </c>
      <c r="F2108" s="49" t="s">
        <v>1764</v>
      </c>
      <c r="G2108" s="49" t="s">
        <v>3908</v>
      </c>
      <c r="H2108" s="49" t="s">
        <v>3909</v>
      </c>
      <c r="I2108" s="51" t="s">
        <v>8528</v>
      </c>
      <c r="J2108" s="49">
        <v>7</v>
      </c>
      <c r="K2108" s="49">
        <v>1000</v>
      </c>
      <c r="L2108" s="49">
        <f t="shared" si="191"/>
        <v>1000</v>
      </c>
      <c r="M2108" s="49">
        <f>L2108*Z2108</f>
        <v>48</v>
      </c>
      <c r="N2108" s="52" t="s">
        <v>173</v>
      </c>
      <c r="P2108" s="49">
        <v>0</v>
      </c>
      <c r="Q2108" s="49">
        <v>0</v>
      </c>
      <c r="R2108" s="49">
        <v>0</v>
      </c>
      <c r="S2108" s="77">
        <f t="shared" si="192"/>
        <v>0</v>
      </c>
      <c r="T2108" s="77">
        <f t="shared" si="193"/>
        <v>0</v>
      </c>
      <c r="U2108" s="49">
        <v>0</v>
      </c>
      <c r="V2108" s="49">
        <v>0</v>
      </c>
      <c r="W2108" s="49">
        <v>0</v>
      </c>
      <c r="X2108" s="49">
        <f t="shared" si="198"/>
        <v>0</v>
      </c>
      <c r="Y2108" s="49" t="s">
        <v>174</v>
      </c>
      <c r="Z2108" s="53">
        <v>4.8000000000000001E-2</v>
      </c>
      <c r="AB2108" s="53">
        <f t="shared" si="194"/>
        <v>-4.8000000000000001E-2</v>
      </c>
      <c r="AM2108" s="49" t="s">
        <v>3846</v>
      </c>
      <c r="AN2108" s="49" t="s">
        <v>8160</v>
      </c>
    </row>
    <row r="2109" spans="1:40" hidden="1" x14ac:dyDescent="0.2">
      <c r="A2109" s="49" t="s">
        <v>8529</v>
      </c>
      <c r="B2109" s="49" t="s">
        <v>8530</v>
      </c>
      <c r="C2109" s="50" t="s">
        <v>166</v>
      </c>
      <c r="D2109" s="49" t="s">
        <v>2310</v>
      </c>
      <c r="E2109" s="49" t="s">
        <v>8531</v>
      </c>
      <c r="F2109" s="49" t="s">
        <v>1764</v>
      </c>
      <c r="G2109" s="49" t="s">
        <v>8532</v>
      </c>
      <c r="H2109" s="49" t="s">
        <v>8443</v>
      </c>
      <c r="I2109" s="51" t="s">
        <v>8533</v>
      </c>
      <c r="J2109" s="49">
        <v>11</v>
      </c>
      <c r="K2109" s="49">
        <v>20000</v>
      </c>
      <c r="L2109" s="49">
        <f t="shared" si="191"/>
        <v>9872</v>
      </c>
      <c r="M2109" s="49">
        <f>L2109*Z2109</f>
        <v>802.59359999999992</v>
      </c>
      <c r="N2109" s="52" t="s">
        <v>173</v>
      </c>
      <c r="P2109" s="49">
        <v>4504</v>
      </c>
      <c r="Q2109" s="49">
        <v>0</v>
      </c>
      <c r="R2109" s="49">
        <v>20000</v>
      </c>
      <c r="S2109" s="77">
        <f t="shared" si="192"/>
        <v>4504</v>
      </c>
      <c r="T2109" s="77">
        <f t="shared" si="193"/>
        <v>24504</v>
      </c>
      <c r="U2109" s="49">
        <v>10128</v>
      </c>
      <c r="V2109" s="49">
        <v>3324</v>
      </c>
      <c r="W2109" s="49">
        <v>4488</v>
      </c>
      <c r="X2109" s="49">
        <f t="shared" si="198"/>
        <v>11052</v>
      </c>
      <c r="Y2109" s="49" t="s">
        <v>190</v>
      </c>
      <c r="Z2109" s="53">
        <v>8.1299999999999997E-2</v>
      </c>
      <c r="AB2109" s="53">
        <f t="shared" si="194"/>
        <v>-8.1299999999999997E-2</v>
      </c>
      <c r="AM2109" s="49" t="s">
        <v>3846</v>
      </c>
      <c r="AN2109" s="49" t="s">
        <v>8160</v>
      </c>
    </row>
    <row r="2110" spans="1:40" hidden="1" x14ac:dyDescent="0.2">
      <c r="A2110" s="49" t="s">
        <v>8534</v>
      </c>
      <c r="B2110" s="49" t="s">
        <v>8535</v>
      </c>
      <c r="C2110" s="50" t="s">
        <v>166</v>
      </c>
      <c r="D2110" s="49" t="s">
        <v>377</v>
      </c>
      <c r="E2110" s="49" t="s">
        <v>8536</v>
      </c>
      <c r="F2110" s="49" t="s">
        <v>1764</v>
      </c>
      <c r="G2110" s="49" t="s">
        <v>8471</v>
      </c>
      <c r="H2110" s="49" t="s">
        <v>8537</v>
      </c>
      <c r="I2110" s="51" t="s">
        <v>8538</v>
      </c>
      <c r="J2110" s="49">
        <v>6</v>
      </c>
      <c r="K2110" s="51">
        <v>1000</v>
      </c>
      <c r="L2110" s="49">
        <f t="shared" si="191"/>
        <v>1000</v>
      </c>
      <c r="M2110" s="49">
        <f>L2110*Z2110</f>
        <v>780</v>
      </c>
      <c r="N2110" s="52" t="s">
        <v>173</v>
      </c>
      <c r="P2110" s="49">
        <v>0</v>
      </c>
      <c r="Q2110" s="49">
        <v>0</v>
      </c>
      <c r="R2110" s="49">
        <v>0</v>
      </c>
      <c r="S2110" s="77">
        <f t="shared" si="192"/>
        <v>0</v>
      </c>
      <c r="T2110" s="77">
        <f t="shared" si="193"/>
        <v>0</v>
      </c>
      <c r="U2110" s="49">
        <v>0</v>
      </c>
      <c r="V2110" s="49">
        <v>0</v>
      </c>
      <c r="W2110" s="49">
        <v>0</v>
      </c>
      <c r="X2110" s="49">
        <f t="shared" si="198"/>
        <v>0</v>
      </c>
      <c r="Y2110" s="49" t="s">
        <v>174</v>
      </c>
      <c r="Z2110" s="53">
        <v>0.78</v>
      </c>
      <c r="AB2110" s="53">
        <f t="shared" si="194"/>
        <v>-0.78</v>
      </c>
      <c r="AM2110" s="49" t="s">
        <v>3846</v>
      </c>
      <c r="AN2110" s="49" t="s">
        <v>8160</v>
      </c>
    </row>
    <row r="2111" spans="1:40" hidden="1" x14ac:dyDescent="0.2">
      <c r="A2111" s="49" t="s">
        <v>8539</v>
      </c>
      <c r="B2111" s="49" t="s">
        <v>8540</v>
      </c>
      <c r="C2111" s="50" t="s">
        <v>166</v>
      </c>
      <c r="D2111" s="49" t="s">
        <v>2310</v>
      </c>
      <c r="E2111" s="49" t="s">
        <v>8541</v>
      </c>
      <c r="F2111" s="49" t="s">
        <v>1764</v>
      </c>
      <c r="G2111" s="49" t="s">
        <v>3908</v>
      </c>
      <c r="H2111" s="49" t="s">
        <v>3909</v>
      </c>
      <c r="I2111" s="51" t="s">
        <v>8542</v>
      </c>
      <c r="J2111" s="49">
        <v>9</v>
      </c>
      <c r="K2111" s="49">
        <v>1000</v>
      </c>
      <c r="L2111" s="49">
        <f t="shared" si="191"/>
        <v>-688</v>
      </c>
      <c r="N2111" s="52" t="s">
        <v>173</v>
      </c>
      <c r="P2111" s="49">
        <v>1017</v>
      </c>
      <c r="Q2111" s="49">
        <v>0</v>
      </c>
      <c r="R2111" s="49">
        <v>0</v>
      </c>
      <c r="S2111" s="77">
        <f t="shared" si="192"/>
        <v>1017</v>
      </c>
      <c r="T2111" s="77">
        <f t="shared" si="193"/>
        <v>1017</v>
      </c>
      <c r="U2111" s="49">
        <v>1688</v>
      </c>
      <c r="V2111" s="49">
        <v>554</v>
      </c>
      <c r="W2111" s="49">
        <v>748</v>
      </c>
      <c r="X2111" s="49">
        <f t="shared" si="198"/>
        <v>-1225</v>
      </c>
      <c r="Y2111" s="49" t="s">
        <v>181</v>
      </c>
      <c r="Z2111" s="53">
        <v>0.05</v>
      </c>
      <c r="AB2111" s="53">
        <f t="shared" si="194"/>
        <v>-0.05</v>
      </c>
      <c r="AM2111" s="49" t="s">
        <v>3846</v>
      </c>
      <c r="AN2111" s="49" t="s">
        <v>8160</v>
      </c>
    </row>
    <row r="2112" spans="1:40" hidden="1" x14ac:dyDescent="0.2">
      <c r="A2112" s="49" t="s">
        <v>8543</v>
      </c>
      <c r="B2112" s="49" t="s">
        <v>8544</v>
      </c>
      <c r="C2112" s="50" t="s">
        <v>166</v>
      </c>
      <c r="D2112" s="49" t="s">
        <v>377</v>
      </c>
      <c r="E2112" s="49" t="s">
        <v>8442</v>
      </c>
      <c r="F2112" s="49" t="s">
        <v>1764</v>
      </c>
      <c r="G2112" s="49" t="s">
        <v>8532</v>
      </c>
      <c r="H2112" s="49" t="s">
        <v>8443</v>
      </c>
      <c r="I2112" s="51" t="s">
        <v>8545</v>
      </c>
      <c r="J2112" s="49">
        <v>11</v>
      </c>
      <c r="K2112" s="49">
        <v>1000</v>
      </c>
      <c r="L2112" s="49">
        <f t="shared" si="191"/>
        <v>1000</v>
      </c>
      <c r="M2112" s="49">
        <f>L2112*Z2112</f>
        <v>382.79999999999995</v>
      </c>
      <c r="N2112" s="52" t="s">
        <v>173</v>
      </c>
      <c r="P2112" s="49">
        <v>0</v>
      </c>
      <c r="Q2112" s="49">
        <v>0</v>
      </c>
      <c r="R2112" s="49">
        <v>0</v>
      </c>
      <c r="S2112" s="77">
        <f t="shared" si="192"/>
        <v>0</v>
      </c>
      <c r="T2112" s="77">
        <f t="shared" si="193"/>
        <v>0</v>
      </c>
      <c r="U2112" s="49">
        <v>0</v>
      </c>
      <c r="V2112" s="49">
        <v>0</v>
      </c>
      <c r="W2112" s="49">
        <v>0</v>
      </c>
      <c r="X2112" s="49">
        <f t="shared" ref="X2112:X2143" si="199">T2112-(U2112+V2112)</f>
        <v>0</v>
      </c>
      <c r="Y2112" s="49" t="s">
        <v>174</v>
      </c>
      <c r="Z2112" s="53">
        <v>0.38279999999999997</v>
      </c>
      <c r="AB2112" s="53">
        <f t="shared" si="194"/>
        <v>-0.38279999999999997</v>
      </c>
      <c r="AM2112" s="49" t="s">
        <v>3846</v>
      </c>
      <c r="AN2112" s="49" t="s">
        <v>8160</v>
      </c>
    </row>
    <row r="2113" spans="1:40" hidden="1" x14ac:dyDescent="0.2">
      <c r="A2113" s="49" t="s">
        <v>8546</v>
      </c>
      <c r="B2113" s="49" t="s">
        <v>8547</v>
      </c>
      <c r="C2113" s="50" t="s">
        <v>166</v>
      </c>
      <c r="D2113" s="49" t="s">
        <v>2310</v>
      </c>
      <c r="E2113" s="49" t="s">
        <v>8548</v>
      </c>
      <c r="F2113" s="49" t="s">
        <v>1764</v>
      </c>
      <c r="G2113" s="49" t="s">
        <v>3908</v>
      </c>
      <c r="H2113" s="49" t="s">
        <v>3909</v>
      </c>
      <c r="I2113" s="51" t="s">
        <v>8549</v>
      </c>
      <c r="J2113" s="49">
        <v>6</v>
      </c>
      <c r="K2113" s="49">
        <v>100000</v>
      </c>
      <c r="L2113" s="49">
        <f t="shared" si="191"/>
        <v>-858373</v>
      </c>
      <c r="N2113" s="52" t="s">
        <v>173</v>
      </c>
      <c r="P2113" s="49">
        <v>392767</v>
      </c>
      <c r="Q2113" s="49">
        <v>0</v>
      </c>
      <c r="R2113" s="49">
        <v>373000</v>
      </c>
      <c r="S2113" s="77">
        <f t="shared" si="192"/>
        <v>392767</v>
      </c>
      <c r="T2113" s="77">
        <f t="shared" si="193"/>
        <v>765767</v>
      </c>
      <c r="U2113" s="49">
        <v>958373</v>
      </c>
      <c r="V2113" s="49">
        <v>464529</v>
      </c>
      <c r="W2113" s="49">
        <v>473849</v>
      </c>
      <c r="X2113" s="49">
        <f t="shared" si="199"/>
        <v>-657135</v>
      </c>
      <c r="Y2113" s="49" t="s">
        <v>181</v>
      </c>
      <c r="Z2113" s="53">
        <v>8.5699999999999995E-3</v>
      </c>
      <c r="AB2113" s="53">
        <f t="shared" si="194"/>
        <v>-8.5699999999999995E-3</v>
      </c>
      <c r="AM2113" s="49" t="s">
        <v>3846</v>
      </c>
      <c r="AN2113" s="49" t="s">
        <v>8160</v>
      </c>
    </row>
    <row r="2114" spans="1:40" hidden="1" x14ac:dyDescent="0.2">
      <c r="A2114" s="49" t="s">
        <v>8550</v>
      </c>
      <c r="B2114" s="49" t="s">
        <v>8551</v>
      </c>
      <c r="C2114" s="50" t="s">
        <v>166</v>
      </c>
      <c r="D2114" s="49" t="s">
        <v>2310</v>
      </c>
      <c r="E2114" s="49" t="s">
        <v>8552</v>
      </c>
      <c r="F2114" s="49" t="s">
        <v>1764</v>
      </c>
      <c r="G2114" s="49" t="s">
        <v>8333</v>
      </c>
      <c r="H2114" s="49" t="s">
        <v>8334</v>
      </c>
      <c r="I2114" s="51" t="s">
        <v>8553</v>
      </c>
      <c r="J2114" s="49">
        <v>15</v>
      </c>
      <c r="K2114" s="49">
        <v>5000</v>
      </c>
      <c r="L2114" s="49">
        <f t="shared" ref="L2114:L2177" si="200">K2114-U2114</f>
        <v>-7722</v>
      </c>
      <c r="N2114" s="52" t="s">
        <v>173</v>
      </c>
      <c r="P2114" s="49">
        <v>23054</v>
      </c>
      <c r="Q2114" s="49">
        <v>0</v>
      </c>
      <c r="R2114" s="49">
        <v>0</v>
      </c>
      <c r="S2114" s="77">
        <f t="shared" ref="S2114:S2177" si="201">P2114+Q2114</f>
        <v>23054</v>
      </c>
      <c r="T2114" s="77">
        <f t="shared" ref="T2114:T2177" si="202">P2114+Q2114+R2114</f>
        <v>23054</v>
      </c>
      <c r="U2114" s="49">
        <v>12722</v>
      </c>
      <c r="V2114" s="49">
        <v>8622</v>
      </c>
      <c r="W2114" s="49">
        <v>8222</v>
      </c>
      <c r="X2114" s="49">
        <f t="shared" si="199"/>
        <v>1710</v>
      </c>
      <c r="Y2114" s="49" t="s">
        <v>190</v>
      </c>
      <c r="Z2114" s="53">
        <v>0.02</v>
      </c>
      <c r="AB2114" s="53">
        <f t="shared" ref="AB2114:AB2177" si="203">AA2114-Z2114</f>
        <v>-0.02</v>
      </c>
      <c r="AM2114" s="49" t="s">
        <v>3846</v>
      </c>
      <c r="AN2114" s="49" t="s">
        <v>8160</v>
      </c>
    </row>
    <row r="2115" spans="1:40" hidden="1" x14ac:dyDescent="0.2">
      <c r="A2115" s="49" t="s">
        <v>8554</v>
      </c>
      <c r="B2115" s="49" t="s">
        <v>8555</v>
      </c>
      <c r="C2115" s="50" t="s">
        <v>166</v>
      </c>
      <c r="D2115" s="49" t="s">
        <v>2310</v>
      </c>
      <c r="E2115" s="49" t="s">
        <v>8556</v>
      </c>
      <c r="F2115" s="49" t="s">
        <v>1764</v>
      </c>
      <c r="G2115" s="49" t="s">
        <v>3908</v>
      </c>
      <c r="H2115" s="49" t="s">
        <v>3909</v>
      </c>
      <c r="I2115" s="51" t="s">
        <v>8557</v>
      </c>
      <c r="J2115" s="49">
        <v>9</v>
      </c>
      <c r="K2115" s="49">
        <v>10000</v>
      </c>
      <c r="L2115" s="49">
        <f t="shared" si="200"/>
        <v>-78657</v>
      </c>
      <c r="N2115" s="52" t="s">
        <v>173</v>
      </c>
      <c r="P2115" s="49">
        <v>21545</v>
      </c>
      <c r="Q2115" s="49">
        <v>0</v>
      </c>
      <c r="R2115" s="49">
        <v>56000</v>
      </c>
      <c r="S2115" s="77">
        <f t="shared" si="201"/>
        <v>21545</v>
      </c>
      <c r="T2115" s="77">
        <f t="shared" si="202"/>
        <v>77545</v>
      </c>
      <c r="U2115" s="49">
        <v>88657</v>
      </c>
      <c r="V2115" s="49">
        <v>38326</v>
      </c>
      <c r="W2115" s="49">
        <v>29910</v>
      </c>
      <c r="X2115" s="49">
        <f t="shared" si="199"/>
        <v>-49438</v>
      </c>
      <c r="Y2115" s="49" t="s">
        <v>181</v>
      </c>
      <c r="Z2115" s="53">
        <v>8.8999999999999999E-3</v>
      </c>
      <c r="AB2115" s="53">
        <f t="shared" si="203"/>
        <v>-8.8999999999999999E-3</v>
      </c>
      <c r="AM2115" s="49" t="s">
        <v>3846</v>
      </c>
      <c r="AN2115" s="49" t="s">
        <v>8160</v>
      </c>
    </row>
    <row r="2116" spans="1:40" hidden="1" x14ac:dyDescent="0.2">
      <c r="A2116" s="49" t="s">
        <v>8558</v>
      </c>
      <c r="B2116" s="49" t="s">
        <v>8559</v>
      </c>
      <c r="C2116" s="50" t="s">
        <v>166</v>
      </c>
      <c r="D2116" s="49" t="s">
        <v>403</v>
      </c>
      <c r="E2116" s="49" t="s">
        <v>8560</v>
      </c>
      <c r="F2116" s="49" t="s">
        <v>1764</v>
      </c>
      <c r="G2116" s="49" t="s">
        <v>8333</v>
      </c>
      <c r="H2116" s="49" t="s">
        <v>8334</v>
      </c>
      <c r="I2116" s="51" t="s">
        <v>8561</v>
      </c>
      <c r="J2116" s="49">
        <v>7</v>
      </c>
      <c r="K2116" s="49">
        <v>10000</v>
      </c>
      <c r="L2116" s="49">
        <f t="shared" si="200"/>
        <v>676</v>
      </c>
      <c r="M2116" s="49">
        <f>L2116*Z2116</f>
        <v>62.462399999999995</v>
      </c>
      <c r="N2116" s="52" t="s">
        <v>173</v>
      </c>
      <c r="P2116" s="49">
        <v>5165</v>
      </c>
      <c r="Q2116" s="49">
        <v>0</v>
      </c>
      <c r="R2116" s="49">
        <v>10000</v>
      </c>
      <c r="S2116" s="77">
        <f t="shared" si="201"/>
        <v>5165</v>
      </c>
      <c r="T2116" s="77">
        <f t="shared" si="202"/>
        <v>15165</v>
      </c>
      <c r="U2116" s="49">
        <v>9324</v>
      </c>
      <c r="V2116" s="49">
        <v>2342</v>
      </c>
      <c r="W2116" s="49">
        <v>2151</v>
      </c>
      <c r="X2116" s="49">
        <f t="shared" si="199"/>
        <v>3499</v>
      </c>
      <c r="Y2116" s="49" t="s">
        <v>190</v>
      </c>
      <c r="Z2116" s="53">
        <v>9.2399999999999996E-2</v>
      </c>
      <c r="AB2116" s="53">
        <f t="shared" si="203"/>
        <v>-9.2399999999999996E-2</v>
      </c>
      <c r="AM2116" s="49" t="s">
        <v>3846</v>
      </c>
      <c r="AN2116" s="49" t="s">
        <v>8160</v>
      </c>
    </row>
    <row r="2117" spans="1:40" hidden="1" x14ac:dyDescent="0.2">
      <c r="A2117" s="49" t="s">
        <v>8562</v>
      </c>
      <c r="B2117" s="49" t="s">
        <v>8563</v>
      </c>
      <c r="C2117" s="50" t="s">
        <v>166</v>
      </c>
      <c r="D2117" s="49" t="s">
        <v>2310</v>
      </c>
      <c r="E2117" s="49" t="s">
        <v>8564</v>
      </c>
      <c r="F2117" s="49" t="s">
        <v>1764</v>
      </c>
      <c r="G2117" s="49" t="s">
        <v>3908</v>
      </c>
      <c r="H2117" s="49" t="s">
        <v>3909</v>
      </c>
      <c r="I2117" s="51" t="s">
        <v>8565</v>
      </c>
      <c r="J2117" s="49">
        <v>6</v>
      </c>
      <c r="K2117" s="49">
        <v>5000</v>
      </c>
      <c r="L2117" s="49">
        <f t="shared" si="200"/>
        <v>368</v>
      </c>
      <c r="M2117" s="82"/>
      <c r="N2117" s="52" t="s">
        <v>173</v>
      </c>
      <c r="P2117" s="49">
        <v>3277</v>
      </c>
      <c r="Q2117" s="49">
        <v>0</v>
      </c>
      <c r="R2117" s="49">
        <v>0</v>
      </c>
      <c r="S2117" s="77">
        <f t="shared" si="201"/>
        <v>3277</v>
      </c>
      <c r="T2117" s="77">
        <f t="shared" si="202"/>
        <v>3277</v>
      </c>
      <c r="U2117" s="49">
        <v>4632</v>
      </c>
      <c r="V2117" s="49">
        <v>1200</v>
      </c>
      <c r="W2117" s="49">
        <v>1200</v>
      </c>
      <c r="X2117" s="49">
        <f t="shared" si="199"/>
        <v>-2555</v>
      </c>
      <c r="Y2117" s="49" t="s">
        <v>181</v>
      </c>
      <c r="Z2117" s="53">
        <v>0.10395</v>
      </c>
      <c r="AB2117" s="53">
        <f t="shared" si="203"/>
        <v>-0.10395</v>
      </c>
      <c r="AM2117" s="49" t="s">
        <v>3846</v>
      </c>
      <c r="AN2117" s="49" t="s">
        <v>8160</v>
      </c>
    </row>
    <row r="2118" spans="1:40" hidden="1" x14ac:dyDescent="0.2">
      <c r="A2118" s="49" t="s">
        <v>8566</v>
      </c>
      <c r="B2118" s="49" t="s">
        <v>8567</v>
      </c>
      <c r="C2118" s="50" t="s">
        <v>166</v>
      </c>
      <c r="D2118" s="49" t="s">
        <v>2310</v>
      </c>
      <c r="E2118" s="49" t="s">
        <v>8568</v>
      </c>
      <c r="F2118" s="49" t="s">
        <v>1936</v>
      </c>
      <c r="G2118" s="49" t="s">
        <v>8569</v>
      </c>
      <c r="H2118" s="49" t="s">
        <v>8570</v>
      </c>
      <c r="I2118" s="51" t="s">
        <v>8567</v>
      </c>
      <c r="J2118" s="49">
        <v>11</v>
      </c>
      <c r="K2118" s="49">
        <v>1000</v>
      </c>
      <c r="L2118" s="49">
        <f t="shared" si="200"/>
        <v>514</v>
      </c>
      <c r="M2118" s="49">
        <f>L2118*Z2118</f>
        <v>112.05200000000001</v>
      </c>
      <c r="N2118" s="52" t="s">
        <v>173</v>
      </c>
      <c r="P2118" s="49">
        <v>3592</v>
      </c>
      <c r="Q2118" s="49">
        <v>0</v>
      </c>
      <c r="R2118" s="49">
        <v>0</v>
      </c>
      <c r="S2118" s="77">
        <f t="shared" si="201"/>
        <v>3592</v>
      </c>
      <c r="T2118" s="77">
        <f t="shared" si="202"/>
        <v>3592</v>
      </c>
      <c r="U2118" s="49">
        <v>486</v>
      </c>
      <c r="V2118" s="49">
        <v>240</v>
      </c>
      <c r="W2118" s="49">
        <v>240</v>
      </c>
      <c r="X2118" s="49">
        <f t="shared" si="199"/>
        <v>2866</v>
      </c>
      <c r="Y2118" s="49" t="s">
        <v>190</v>
      </c>
      <c r="Z2118" s="53">
        <v>0.218</v>
      </c>
      <c r="AB2118" s="53">
        <f t="shared" si="203"/>
        <v>-0.218</v>
      </c>
      <c r="AM2118" s="49" t="s">
        <v>3846</v>
      </c>
      <c r="AN2118" s="49" t="s">
        <v>8160</v>
      </c>
    </row>
    <row r="2119" spans="1:40" hidden="1" x14ac:dyDescent="0.2">
      <c r="A2119" s="49" t="s">
        <v>8571</v>
      </c>
      <c r="B2119" s="49" t="s">
        <v>8572</v>
      </c>
      <c r="C2119" s="50" t="s">
        <v>166</v>
      </c>
      <c r="D2119" s="49" t="s">
        <v>2310</v>
      </c>
      <c r="E2119" s="49" t="s">
        <v>8573</v>
      </c>
      <c r="F2119" s="49" t="s">
        <v>1936</v>
      </c>
      <c r="G2119" s="49" t="s">
        <v>8569</v>
      </c>
      <c r="H2119" s="49" t="s">
        <v>8570</v>
      </c>
      <c r="I2119" s="51" t="s">
        <v>8574</v>
      </c>
      <c r="J2119" s="49">
        <v>13</v>
      </c>
      <c r="K2119" s="49">
        <v>2500</v>
      </c>
      <c r="L2119" s="49">
        <f t="shared" si="200"/>
        <v>-5265</v>
      </c>
      <c r="N2119" s="52" t="s">
        <v>173</v>
      </c>
      <c r="P2119" s="49">
        <v>6031</v>
      </c>
      <c r="Q2119" s="49">
        <v>0</v>
      </c>
      <c r="R2119" s="49">
        <v>2500</v>
      </c>
      <c r="S2119" s="77">
        <f t="shared" si="201"/>
        <v>6031</v>
      </c>
      <c r="T2119" s="77">
        <f t="shared" si="202"/>
        <v>8531</v>
      </c>
      <c r="U2119" s="49">
        <v>7765</v>
      </c>
      <c r="V2119" s="49">
        <v>845</v>
      </c>
      <c r="W2119" s="49">
        <v>645</v>
      </c>
      <c r="X2119" s="49">
        <f t="shared" si="199"/>
        <v>-79</v>
      </c>
      <c r="Y2119" s="49" t="s">
        <v>181</v>
      </c>
      <c r="Z2119" s="53">
        <v>5.7000000000000002E-2</v>
      </c>
      <c r="AB2119" s="53">
        <f t="shared" si="203"/>
        <v>-5.7000000000000002E-2</v>
      </c>
      <c r="AM2119" s="49" t="s">
        <v>3846</v>
      </c>
      <c r="AN2119" s="49" t="s">
        <v>8160</v>
      </c>
    </row>
    <row r="2120" spans="1:40" hidden="1" x14ac:dyDescent="0.2">
      <c r="A2120" s="49" t="s">
        <v>8575</v>
      </c>
      <c r="B2120" s="49" t="s">
        <v>8576</v>
      </c>
      <c r="C2120" s="50" t="s">
        <v>166</v>
      </c>
      <c r="D2120" s="49" t="s">
        <v>2310</v>
      </c>
      <c r="E2120" s="49" t="s">
        <v>8577</v>
      </c>
      <c r="F2120" s="49" t="s">
        <v>1936</v>
      </c>
      <c r="G2120" s="49" t="s">
        <v>8569</v>
      </c>
      <c r="H2120" s="49" t="s">
        <v>8570</v>
      </c>
      <c r="I2120" s="51" t="s">
        <v>8576</v>
      </c>
      <c r="J2120" s="49">
        <v>12</v>
      </c>
      <c r="K2120" s="49">
        <v>1000</v>
      </c>
      <c r="L2120" s="49">
        <f t="shared" si="200"/>
        <v>457</v>
      </c>
      <c r="M2120" s="82"/>
      <c r="N2120" s="52" t="s">
        <v>173</v>
      </c>
      <c r="P2120" s="49">
        <v>615</v>
      </c>
      <c r="Q2120" s="49">
        <v>0</v>
      </c>
      <c r="R2120" s="49">
        <v>0</v>
      </c>
      <c r="S2120" s="77">
        <f t="shared" si="201"/>
        <v>615</v>
      </c>
      <c r="T2120" s="77">
        <f t="shared" si="202"/>
        <v>615</v>
      </c>
      <c r="U2120" s="49">
        <v>543</v>
      </c>
      <c r="V2120" s="49">
        <v>146</v>
      </c>
      <c r="W2120" s="49">
        <v>159</v>
      </c>
      <c r="X2120" s="49">
        <f t="shared" si="199"/>
        <v>-74</v>
      </c>
      <c r="Y2120" s="49" t="s">
        <v>181</v>
      </c>
      <c r="Z2120" s="53">
        <v>0.76100000000000001</v>
      </c>
      <c r="AB2120" s="53">
        <f t="shared" si="203"/>
        <v>-0.76100000000000001</v>
      </c>
      <c r="AM2120" s="49" t="s">
        <v>3846</v>
      </c>
      <c r="AN2120" s="49" t="s">
        <v>8160</v>
      </c>
    </row>
    <row r="2121" spans="1:40" hidden="1" x14ac:dyDescent="0.2">
      <c r="A2121" s="49" t="s">
        <v>8578</v>
      </c>
      <c r="B2121" s="49" t="s">
        <v>8579</v>
      </c>
      <c r="C2121" s="50" t="s">
        <v>166</v>
      </c>
      <c r="D2121" s="49" t="s">
        <v>2310</v>
      </c>
      <c r="E2121" s="49" t="s">
        <v>8580</v>
      </c>
      <c r="F2121" s="49" t="s">
        <v>1936</v>
      </c>
      <c r="G2121" s="49" t="s">
        <v>8569</v>
      </c>
      <c r="H2121" s="49" t="s">
        <v>8570</v>
      </c>
      <c r="I2121" s="51" t="s">
        <v>8581</v>
      </c>
      <c r="J2121" s="49">
        <v>12</v>
      </c>
      <c r="K2121" s="49">
        <v>1000</v>
      </c>
      <c r="L2121" s="49">
        <f t="shared" si="200"/>
        <v>442</v>
      </c>
      <c r="M2121" s="49">
        <f>L2121*Z2121</f>
        <v>389.84399999999999</v>
      </c>
      <c r="N2121" s="52" t="s">
        <v>173</v>
      </c>
      <c r="P2121" s="49">
        <v>765</v>
      </c>
      <c r="Q2121" s="49">
        <v>0</v>
      </c>
      <c r="R2121" s="49">
        <v>0</v>
      </c>
      <c r="S2121" s="77">
        <f t="shared" si="201"/>
        <v>765</v>
      </c>
      <c r="T2121" s="77">
        <f t="shared" si="202"/>
        <v>765</v>
      </c>
      <c r="U2121" s="49">
        <v>558</v>
      </c>
      <c r="V2121" s="49">
        <v>146</v>
      </c>
      <c r="W2121" s="49">
        <v>159</v>
      </c>
      <c r="X2121" s="49">
        <f t="shared" si="199"/>
        <v>61</v>
      </c>
      <c r="Y2121" s="49" t="s">
        <v>190</v>
      </c>
      <c r="Z2121" s="53">
        <v>0.88200000000000001</v>
      </c>
      <c r="AB2121" s="53">
        <f t="shared" si="203"/>
        <v>-0.88200000000000001</v>
      </c>
      <c r="AM2121" s="49" t="s">
        <v>3846</v>
      </c>
      <c r="AN2121" s="49" t="s">
        <v>8160</v>
      </c>
    </row>
    <row r="2122" spans="1:40" hidden="1" x14ac:dyDescent="0.2">
      <c r="A2122" s="49" t="s">
        <v>8582</v>
      </c>
      <c r="B2122" s="49" t="s">
        <v>8583</v>
      </c>
      <c r="C2122" s="50" t="s">
        <v>166</v>
      </c>
      <c r="D2122" s="49" t="s">
        <v>2310</v>
      </c>
      <c r="E2122" s="49" t="s">
        <v>8584</v>
      </c>
      <c r="F2122" s="49" t="s">
        <v>1936</v>
      </c>
      <c r="G2122" s="49" t="s">
        <v>8569</v>
      </c>
      <c r="H2122" s="49" t="s">
        <v>8570</v>
      </c>
      <c r="I2122" s="51" t="s">
        <v>8585</v>
      </c>
      <c r="J2122" s="49">
        <v>12</v>
      </c>
      <c r="K2122" s="49">
        <v>1000</v>
      </c>
      <c r="L2122" s="49">
        <f t="shared" si="200"/>
        <v>457</v>
      </c>
      <c r="M2122" s="49">
        <f>L2122*Z2122</f>
        <v>46.613999999999997</v>
      </c>
      <c r="N2122" s="52" t="s">
        <v>173</v>
      </c>
      <c r="P2122" s="49">
        <v>1289</v>
      </c>
      <c r="Q2122" s="49">
        <v>0</v>
      </c>
      <c r="R2122" s="49">
        <v>0</v>
      </c>
      <c r="S2122" s="77">
        <f t="shared" si="201"/>
        <v>1289</v>
      </c>
      <c r="T2122" s="77">
        <f t="shared" si="202"/>
        <v>1289</v>
      </c>
      <c r="U2122" s="49">
        <v>543</v>
      </c>
      <c r="V2122" s="49">
        <v>146</v>
      </c>
      <c r="W2122" s="49">
        <v>159</v>
      </c>
      <c r="X2122" s="49">
        <f t="shared" si="199"/>
        <v>600</v>
      </c>
      <c r="Y2122" s="49" t="s">
        <v>190</v>
      </c>
      <c r="Z2122" s="53">
        <v>0.10199999999999999</v>
      </c>
      <c r="AB2122" s="53">
        <f t="shared" si="203"/>
        <v>-0.10199999999999999</v>
      </c>
      <c r="AM2122" s="49" t="s">
        <v>3846</v>
      </c>
      <c r="AN2122" s="49" t="s">
        <v>8160</v>
      </c>
    </row>
    <row r="2123" spans="1:40" hidden="1" x14ac:dyDescent="0.2">
      <c r="A2123" s="49" t="s">
        <v>8586</v>
      </c>
      <c r="B2123" s="49" t="s">
        <v>8587</v>
      </c>
      <c r="C2123" s="50" t="s">
        <v>166</v>
      </c>
      <c r="D2123" s="49" t="s">
        <v>2310</v>
      </c>
      <c r="E2123" s="49" t="s">
        <v>8588</v>
      </c>
      <c r="F2123" s="49" t="s">
        <v>1936</v>
      </c>
      <c r="G2123" s="49" t="s">
        <v>8569</v>
      </c>
      <c r="H2123" s="49" t="s">
        <v>8570</v>
      </c>
      <c r="I2123" s="51" t="s">
        <v>8589</v>
      </c>
      <c r="J2123" s="49">
        <v>13</v>
      </c>
      <c r="K2123" s="49">
        <v>1000</v>
      </c>
      <c r="L2123" s="49">
        <f t="shared" si="200"/>
        <v>442</v>
      </c>
      <c r="M2123" s="49">
        <f>L2123*Z2123</f>
        <v>764.21800000000007</v>
      </c>
      <c r="N2123" s="52" t="s">
        <v>173</v>
      </c>
      <c r="P2123" s="49">
        <v>1017</v>
      </c>
      <c r="Q2123" s="49">
        <v>0</v>
      </c>
      <c r="R2123" s="49">
        <v>0</v>
      </c>
      <c r="S2123" s="77">
        <f t="shared" si="201"/>
        <v>1017</v>
      </c>
      <c r="T2123" s="77">
        <f t="shared" si="202"/>
        <v>1017</v>
      </c>
      <c r="U2123" s="49">
        <v>558</v>
      </c>
      <c r="V2123" s="49">
        <v>146</v>
      </c>
      <c r="W2123" s="49">
        <v>159</v>
      </c>
      <c r="X2123" s="49">
        <f t="shared" si="199"/>
        <v>313</v>
      </c>
      <c r="Y2123" s="49" t="s">
        <v>190</v>
      </c>
      <c r="Z2123" s="53">
        <v>1.7290000000000001</v>
      </c>
      <c r="AB2123" s="53">
        <f t="shared" si="203"/>
        <v>-1.7290000000000001</v>
      </c>
      <c r="AM2123" s="49" t="s">
        <v>3846</v>
      </c>
      <c r="AN2123" s="49" t="s">
        <v>8160</v>
      </c>
    </row>
    <row r="2124" spans="1:40" hidden="1" x14ac:dyDescent="0.2">
      <c r="A2124" s="49" t="s">
        <v>8590</v>
      </c>
      <c r="B2124" s="49" t="s">
        <v>8591</v>
      </c>
      <c r="C2124" s="50" t="s">
        <v>166</v>
      </c>
      <c r="D2124" s="49" t="s">
        <v>2310</v>
      </c>
      <c r="E2124" s="49" t="s">
        <v>8592</v>
      </c>
      <c r="F2124" s="49" t="s">
        <v>1936</v>
      </c>
      <c r="G2124" s="49" t="s">
        <v>8593</v>
      </c>
      <c r="H2124" s="49" t="s">
        <v>8594</v>
      </c>
      <c r="I2124" s="51" t="s">
        <v>8595</v>
      </c>
      <c r="J2124" s="49">
        <v>9</v>
      </c>
      <c r="K2124" s="49">
        <v>2500</v>
      </c>
      <c r="L2124" s="49">
        <f t="shared" si="200"/>
        <v>1636</v>
      </c>
      <c r="M2124" s="82"/>
      <c r="N2124" s="52" t="s">
        <v>173</v>
      </c>
      <c r="P2124" s="49">
        <v>930</v>
      </c>
      <c r="Q2124" s="49">
        <v>0</v>
      </c>
      <c r="R2124" s="49">
        <v>0</v>
      </c>
      <c r="S2124" s="77">
        <f t="shared" si="201"/>
        <v>930</v>
      </c>
      <c r="T2124" s="77">
        <f t="shared" si="202"/>
        <v>930</v>
      </c>
      <c r="U2124" s="49">
        <v>864</v>
      </c>
      <c r="V2124" s="49">
        <v>420</v>
      </c>
      <c r="W2124" s="49">
        <v>420</v>
      </c>
      <c r="X2124" s="49">
        <f t="shared" si="199"/>
        <v>-354</v>
      </c>
      <c r="Y2124" s="49" t="s">
        <v>181</v>
      </c>
      <c r="Z2124" s="53">
        <v>1.58</v>
      </c>
      <c r="AB2124" s="53">
        <f t="shared" si="203"/>
        <v>-1.58</v>
      </c>
      <c r="AM2124" s="49" t="s">
        <v>3846</v>
      </c>
      <c r="AN2124" s="49" t="s">
        <v>8160</v>
      </c>
    </row>
    <row r="2125" spans="1:40" hidden="1" x14ac:dyDescent="0.2">
      <c r="A2125" s="49" t="s">
        <v>8596</v>
      </c>
      <c r="B2125" s="49" t="s">
        <v>8597</v>
      </c>
      <c r="C2125" s="50" t="s">
        <v>166</v>
      </c>
      <c r="D2125" s="49" t="s">
        <v>2310</v>
      </c>
      <c r="E2125" s="49" t="s">
        <v>8598</v>
      </c>
      <c r="F2125" s="49" t="s">
        <v>8599</v>
      </c>
      <c r="G2125" s="49" t="s">
        <v>8600</v>
      </c>
      <c r="H2125" s="49" t="s">
        <v>8601</v>
      </c>
      <c r="I2125" s="51" t="s">
        <v>8597</v>
      </c>
      <c r="J2125" s="49">
        <v>4</v>
      </c>
      <c r="K2125" s="49">
        <v>100</v>
      </c>
      <c r="L2125" s="49">
        <f t="shared" si="200"/>
        <v>100</v>
      </c>
      <c r="M2125" s="49">
        <f>L2125*Z2125</f>
        <v>9.4</v>
      </c>
      <c r="N2125" s="52" t="s">
        <v>173</v>
      </c>
      <c r="P2125" s="49">
        <v>0</v>
      </c>
      <c r="Q2125" s="49">
        <v>0</v>
      </c>
      <c r="R2125" s="49">
        <v>0</v>
      </c>
      <c r="S2125" s="77">
        <f t="shared" si="201"/>
        <v>0</v>
      </c>
      <c r="T2125" s="77">
        <f t="shared" si="202"/>
        <v>0</v>
      </c>
      <c r="U2125" s="49">
        <v>0</v>
      </c>
      <c r="V2125" s="49">
        <v>0</v>
      </c>
      <c r="W2125" s="49">
        <v>0</v>
      </c>
      <c r="X2125" s="49">
        <f t="shared" si="199"/>
        <v>0</v>
      </c>
      <c r="Y2125" s="49" t="s">
        <v>174</v>
      </c>
      <c r="Z2125" s="53">
        <v>9.4E-2</v>
      </c>
      <c r="AB2125" s="53">
        <f t="shared" si="203"/>
        <v>-9.4E-2</v>
      </c>
      <c r="AM2125" s="49" t="s">
        <v>3846</v>
      </c>
      <c r="AN2125" s="49" t="s">
        <v>8160</v>
      </c>
    </row>
    <row r="2126" spans="1:40" hidden="1" x14ac:dyDescent="0.2">
      <c r="A2126" s="49" t="s">
        <v>8602</v>
      </c>
      <c r="B2126" s="49" t="s">
        <v>8603</v>
      </c>
      <c r="C2126" s="50" t="s">
        <v>166</v>
      </c>
      <c r="D2126" s="49" t="s">
        <v>2310</v>
      </c>
      <c r="E2126" s="49" t="s">
        <v>8604</v>
      </c>
      <c r="F2126" s="49" t="s">
        <v>8599</v>
      </c>
      <c r="G2126" s="49" t="s">
        <v>8600</v>
      </c>
      <c r="H2126" s="49" t="s">
        <v>8601</v>
      </c>
      <c r="I2126" s="51" t="s">
        <v>8603</v>
      </c>
      <c r="J2126" s="49">
        <v>4</v>
      </c>
      <c r="K2126" s="49">
        <v>5000</v>
      </c>
      <c r="L2126" s="49">
        <f t="shared" si="200"/>
        <v>5000</v>
      </c>
      <c r="M2126" s="49">
        <f>L2126*Z2126</f>
        <v>250</v>
      </c>
      <c r="N2126" s="52" t="s">
        <v>173</v>
      </c>
      <c r="P2126" s="49">
        <v>0</v>
      </c>
      <c r="Q2126" s="49">
        <v>0</v>
      </c>
      <c r="R2126" s="49">
        <v>0</v>
      </c>
      <c r="S2126" s="77">
        <f t="shared" si="201"/>
        <v>0</v>
      </c>
      <c r="T2126" s="77">
        <f t="shared" si="202"/>
        <v>0</v>
      </c>
      <c r="U2126" s="49">
        <v>0</v>
      </c>
      <c r="V2126" s="49">
        <v>0</v>
      </c>
      <c r="W2126" s="49">
        <v>0</v>
      </c>
      <c r="X2126" s="49">
        <f t="shared" si="199"/>
        <v>0</v>
      </c>
      <c r="Y2126" s="49" t="s">
        <v>174</v>
      </c>
      <c r="Z2126" s="53">
        <v>0.05</v>
      </c>
      <c r="AB2126" s="53">
        <f t="shared" si="203"/>
        <v>-0.05</v>
      </c>
      <c r="AM2126" s="49" t="s">
        <v>3846</v>
      </c>
      <c r="AN2126" s="49" t="s">
        <v>8160</v>
      </c>
    </row>
    <row r="2127" spans="1:40" hidden="1" x14ac:dyDescent="0.2">
      <c r="A2127" s="49" t="s">
        <v>8605</v>
      </c>
      <c r="B2127" s="49" t="s">
        <v>8606</v>
      </c>
      <c r="C2127" s="50" t="s">
        <v>166</v>
      </c>
      <c r="D2127" s="49" t="s">
        <v>2310</v>
      </c>
      <c r="E2127" s="49" t="s">
        <v>8607</v>
      </c>
      <c r="F2127" s="49" t="s">
        <v>8599</v>
      </c>
      <c r="G2127" s="49" t="s">
        <v>8600</v>
      </c>
      <c r="H2127" s="49" t="s">
        <v>8601</v>
      </c>
      <c r="I2127" s="51" t="s">
        <v>8606</v>
      </c>
      <c r="J2127" s="49">
        <v>3</v>
      </c>
      <c r="K2127" s="49">
        <v>1000</v>
      </c>
      <c r="L2127" s="49">
        <f t="shared" si="200"/>
        <v>-6767</v>
      </c>
      <c r="N2127" s="52" t="s">
        <v>173</v>
      </c>
      <c r="P2127" s="49">
        <v>4334</v>
      </c>
      <c r="Q2127" s="49">
        <v>0</v>
      </c>
      <c r="R2127" s="49">
        <v>0</v>
      </c>
      <c r="S2127" s="77">
        <f t="shared" si="201"/>
        <v>4334</v>
      </c>
      <c r="T2127" s="77">
        <f t="shared" si="202"/>
        <v>4334</v>
      </c>
      <c r="U2127" s="49">
        <v>7767</v>
      </c>
      <c r="V2127" s="49">
        <v>5289</v>
      </c>
      <c r="W2127" s="49">
        <v>5089</v>
      </c>
      <c r="X2127" s="49">
        <f t="shared" si="199"/>
        <v>-8722</v>
      </c>
      <c r="Y2127" s="49" t="s">
        <v>181</v>
      </c>
      <c r="Z2127" s="53">
        <v>0.13541</v>
      </c>
      <c r="AB2127" s="53">
        <f t="shared" si="203"/>
        <v>-0.13541</v>
      </c>
      <c r="AM2127" s="49" t="s">
        <v>3846</v>
      </c>
      <c r="AN2127" s="49" t="s">
        <v>8160</v>
      </c>
    </row>
    <row r="2128" spans="1:40" hidden="1" x14ac:dyDescent="0.2">
      <c r="A2128" s="49" t="s">
        <v>8608</v>
      </c>
      <c r="B2128" s="49" t="s">
        <v>8609</v>
      </c>
      <c r="C2128" s="50" t="s">
        <v>166</v>
      </c>
      <c r="D2128" s="49" t="s">
        <v>2310</v>
      </c>
      <c r="E2128" s="49" t="s">
        <v>8610</v>
      </c>
      <c r="F2128" s="49" t="s">
        <v>8599</v>
      </c>
      <c r="G2128" s="49" t="s">
        <v>8600</v>
      </c>
      <c r="H2128" s="49" t="s">
        <v>8601</v>
      </c>
      <c r="I2128" s="51" t="s">
        <v>8609</v>
      </c>
      <c r="J2128" s="49">
        <v>3</v>
      </c>
      <c r="K2128" s="49">
        <v>10000</v>
      </c>
      <c r="L2128" s="49">
        <f t="shared" si="200"/>
        <v>7560</v>
      </c>
      <c r="M2128" s="82"/>
      <c r="N2128" s="52" t="s">
        <v>173</v>
      </c>
      <c r="P2128" s="49">
        <v>1670</v>
      </c>
      <c r="Q2128" s="49">
        <v>0</v>
      </c>
      <c r="R2128" s="49">
        <v>0</v>
      </c>
      <c r="S2128" s="77">
        <f t="shared" si="201"/>
        <v>1670</v>
      </c>
      <c r="T2128" s="77">
        <f t="shared" si="202"/>
        <v>1670</v>
      </c>
      <c r="U2128" s="49">
        <v>2440</v>
      </c>
      <c r="V2128" s="49">
        <v>702</v>
      </c>
      <c r="W2128" s="49">
        <v>702</v>
      </c>
      <c r="X2128" s="49">
        <f t="shared" si="199"/>
        <v>-1472</v>
      </c>
      <c r="Y2128" s="49" t="s">
        <v>181</v>
      </c>
      <c r="Z2128" s="53">
        <v>6.7799999999999999E-2</v>
      </c>
      <c r="AB2128" s="53">
        <f t="shared" si="203"/>
        <v>-6.7799999999999999E-2</v>
      </c>
      <c r="AM2128" s="49" t="s">
        <v>3846</v>
      </c>
      <c r="AN2128" s="49" t="s">
        <v>8160</v>
      </c>
    </row>
    <row r="2129" spans="1:40" hidden="1" x14ac:dyDescent="0.2">
      <c r="A2129" s="49" t="s">
        <v>8611</v>
      </c>
      <c r="B2129" s="49" t="s">
        <v>8612</v>
      </c>
      <c r="C2129" s="50" t="s">
        <v>166</v>
      </c>
      <c r="D2129" s="49" t="s">
        <v>2310</v>
      </c>
      <c r="E2129" s="49" t="s">
        <v>8613</v>
      </c>
      <c r="F2129" s="49" t="s">
        <v>8599</v>
      </c>
      <c r="G2129" s="49" t="s">
        <v>8600</v>
      </c>
      <c r="H2129" s="49" t="s">
        <v>8601</v>
      </c>
      <c r="I2129" s="51" t="s">
        <v>8612</v>
      </c>
      <c r="J2129" s="49">
        <v>3</v>
      </c>
      <c r="K2129" s="49">
        <v>3000</v>
      </c>
      <c r="L2129" s="49">
        <f t="shared" si="200"/>
        <v>2845</v>
      </c>
      <c r="M2129" s="49">
        <f>L2129*Z2129</f>
        <v>1735.45</v>
      </c>
      <c r="N2129" s="52" t="s">
        <v>173</v>
      </c>
      <c r="P2129" s="49">
        <v>1644</v>
      </c>
      <c r="Q2129" s="49">
        <v>0</v>
      </c>
      <c r="R2129" s="49">
        <v>0</v>
      </c>
      <c r="S2129" s="77">
        <f t="shared" si="201"/>
        <v>1644</v>
      </c>
      <c r="T2129" s="77">
        <f t="shared" si="202"/>
        <v>1644</v>
      </c>
      <c r="U2129" s="49">
        <v>155</v>
      </c>
      <c r="V2129" s="49">
        <v>99</v>
      </c>
      <c r="W2129" s="49">
        <v>99</v>
      </c>
      <c r="X2129" s="49">
        <f t="shared" si="199"/>
        <v>1390</v>
      </c>
      <c r="Y2129" s="49" t="s">
        <v>190</v>
      </c>
      <c r="Z2129" s="53">
        <v>0.61</v>
      </c>
      <c r="AB2129" s="53">
        <f t="shared" si="203"/>
        <v>-0.61</v>
      </c>
      <c r="AM2129" s="49" t="s">
        <v>3846</v>
      </c>
      <c r="AN2129" s="49" t="s">
        <v>8160</v>
      </c>
    </row>
    <row r="2130" spans="1:40" hidden="1" x14ac:dyDescent="0.2">
      <c r="A2130" s="49" t="s">
        <v>8614</v>
      </c>
      <c r="B2130" s="49" t="s">
        <v>8615</v>
      </c>
      <c r="C2130" s="50" t="s">
        <v>166</v>
      </c>
      <c r="D2130" s="49" t="s">
        <v>2310</v>
      </c>
      <c r="E2130" s="49" t="s">
        <v>8616</v>
      </c>
      <c r="F2130" s="49" t="s">
        <v>8599</v>
      </c>
      <c r="G2130" s="49" t="s">
        <v>6217</v>
      </c>
      <c r="H2130" s="49" t="s">
        <v>8617</v>
      </c>
      <c r="I2130" s="51" t="s">
        <v>8615</v>
      </c>
      <c r="J2130" s="49">
        <v>3</v>
      </c>
      <c r="K2130" s="49">
        <v>500</v>
      </c>
      <c r="L2130" s="49">
        <f t="shared" si="200"/>
        <v>500</v>
      </c>
      <c r="M2130" s="49">
        <f>L2130*Z2130</f>
        <v>300</v>
      </c>
      <c r="N2130" s="52" t="s">
        <v>173</v>
      </c>
      <c r="P2130" s="49">
        <v>0</v>
      </c>
      <c r="Q2130" s="49">
        <v>0</v>
      </c>
      <c r="R2130" s="49">
        <v>0</v>
      </c>
      <c r="S2130" s="77">
        <f t="shared" si="201"/>
        <v>0</v>
      </c>
      <c r="T2130" s="77">
        <f t="shared" si="202"/>
        <v>0</v>
      </c>
      <c r="U2130" s="49">
        <v>0</v>
      </c>
      <c r="V2130" s="49">
        <v>0</v>
      </c>
      <c r="W2130" s="49">
        <v>0</v>
      </c>
      <c r="X2130" s="49">
        <f t="shared" si="199"/>
        <v>0</v>
      </c>
      <c r="Y2130" s="49" t="s">
        <v>174</v>
      </c>
      <c r="Z2130" s="53">
        <v>0.6</v>
      </c>
      <c r="AB2130" s="53">
        <f t="shared" si="203"/>
        <v>-0.6</v>
      </c>
      <c r="AM2130" s="49" t="s">
        <v>3846</v>
      </c>
      <c r="AN2130" s="49" t="s">
        <v>8160</v>
      </c>
    </row>
    <row r="2131" spans="1:40" hidden="1" x14ac:dyDescent="0.2">
      <c r="A2131" s="49" t="s">
        <v>8618</v>
      </c>
      <c r="B2131" s="49" t="s">
        <v>8619</v>
      </c>
      <c r="C2131" s="50" t="s">
        <v>166</v>
      </c>
      <c r="D2131" s="49" t="s">
        <v>2310</v>
      </c>
      <c r="E2131" s="49" t="s">
        <v>8620</v>
      </c>
      <c r="F2131" s="49" t="s">
        <v>8599</v>
      </c>
      <c r="G2131" s="49" t="s">
        <v>6217</v>
      </c>
      <c r="H2131" s="49" t="s">
        <v>6218</v>
      </c>
      <c r="I2131" s="51" t="s">
        <v>8619</v>
      </c>
      <c r="J2131" s="49">
        <v>3</v>
      </c>
      <c r="K2131" s="49">
        <v>1000</v>
      </c>
      <c r="L2131" s="49">
        <f t="shared" si="200"/>
        <v>-4254</v>
      </c>
      <c r="N2131" s="52" t="s">
        <v>173</v>
      </c>
      <c r="P2131" s="49">
        <v>2498</v>
      </c>
      <c r="Q2131" s="49">
        <v>0</v>
      </c>
      <c r="R2131" s="49">
        <v>0</v>
      </c>
      <c r="S2131" s="77">
        <f t="shared" si="201"/>
        <v>2498</v>
      </c>
      <c r="T2131" s="77">
        <f t="shared" si="202"/>
        <v>2498</v>
      </c>
      <c r="U2131" s="49">
        <v>5254</v>
      </c>
      <c r="V2131" s="49">
        <v>2901</v>
      </c>
      <c r="W2131" s="49">
        <v>2651</v>
      </c>
      <c r="X2131" s="49">
        <f t="shared" si="199"/>
        <v>-5657</v>
      </c>
      <c r="Y2131" s="49" t="s">
        <v>181</v>
      </c>
      <c r="Z2131" s="53">
        <v>0.26321</v>
      </c>
      <c r="AB2131" s="53">
        <f t="shared" si="203"/>
        <v>-0.26321</v>
      </c>
      <c r="AM2131" s="49" t="s">
        <v>3846</v>
      </c>
      <c r="AN2131" s="49" t="s">
        <v>8160</v>
      </c>
    </row>
    <row r="2132" spans="1:40" hidden="1" x14ac:dyDescent="0.2">
      <c r="A2132" s="49" t="s">
        <v>8621</v>
      </c>
      <c r="B2132" s="49" t="s">
        <v>8622</v>
      </c>
      <c r="C2132" s="50" t="s">
        <v>166</v>
      </c>
      <c r="D2132" s="49" t="s">
        <v>2310</v>
      </c>
      <c r="E2132" s="49" t="s">
        <v>8623</v>
      </c>
      <c r="F2132" s="49" t="s">
        <v>8599</v>
      </c>
      <c r="G2132" s="49" t="s">
        <v>6217</v>
      </c>
      <c r="H2132" s="49" t="s">
        <v>6218</v>
      </c>
      <c r="I2132" s="51" t="s">
        <v>8622</v>
      </c>
      <c r="J2132" s="49">
        <v>3</v>
      </c>
      <c r="K2132" s="49">
        <v>500</v>
      </c>
      <c r="L2132" s="49">
        <f t="shared" si="200"/>
        <v>495</v>
      </c>
      <c r="M2132" s="49">
        <f>L2132*Z2132</f>
        <v>237.6</v>
      </c>
      <c r="N2132" s="52" t="s">
        <v>173</v>
      </c>
      <c r="P2132" s="49">
        <v>107</v>
      </c>
      <c r="Q2132" s="49">
        <v>0</v>
      </c>
      <c r="R2132" s="49">
        <v>0</v>
      </c>
      <c r="S2132" s="77">
        <f t="shared" si="201"/>
        <v>107</v>
      </c>
      <c r="T2132" s="77">
        <f t="shared" si="202"/>
        <v>107</v>
      </c>
      <c r="U2132" s="49">
        <v>5</v>
      </c>
      <c r="V2132" s="49">
        <v>0</v>
      </c>
      <c r="W2132" s="49">
        <v>0</v>
      </c>
      <c r="X2132" s="49">
        <f t="shared" si="199"/>
        <v>102</v>
      </c>
      <c r="Y2132" s="49" t="s">
        <v>190</v>
      </c>
      <c r="Z2132" s="53">
        <v>0.48</v>
      </c>
      <c r="AB2132" s="53">
        <f t="shared" si="203"/>
        <v>-0.48</v>
      </c>
      <c r="AM2132" s="49" t="s">
        <v>3846</v>
      </c>
      <c r="AN2132" s="49" t="s">
        <v>8160</v>
      </c>
    </row>
    <row r="2133" spans="1:40" hidden="1" x14ac:dyDescent="0.2">
      <c r="A2133" s="49" t="s">
        <v>8624</v>
      </c>
      <c r="B2133" s="49" t="s">
        <v>8625</v>
      </c>
      <c r="C2133" s="50" t="s">
        <v>166</v>
      </c>
      <c r="D2133" s="49" t="s">
        <v>2310</v>
      </c>
      <c r="E2133" s="49" t="s">
        <v>8626</v>
      </c>
      <c r="F2133" s="49" t="s">
        <v>8599</v>
      </c>
      <c r="G2133" s="49" t="s">
        <v>8600</v>
      </c>
      <c r="H2133" s="49" t="s">
        <v>8601</v>
      </c>
      <c r="I2133" s="51" t="s">
        <v>8625</v>
      </c>
      <c r="J2133" s="49">
        <v>3</v>
      </c>
      <c r="K2133" s="49">
        <v>5000</v>
      </c>
      <c r="L2133" s="49">
        <f t="shared" si="200"/>
        <v>4252</v>
      </c>
      <c r="M2133" s="49">
        <f>L2133*Z2133</f>
        <v>552.76</v>
      </c>
      <c r="N2133" s="52" t="s">
        <v>173</v>
      </c>
      <c r="P2133" s="49">
        <v>5292</v>
      </c>
      <c r="Q2133" s="49">
        <v>0</v>
      </c>
      <c r="R2133" s="49">
        <v>0</v>
      </c>
      <c r="S2133" s="77">
        <f t="shared" si="201"/>
        <v>5292</v>
      </c>
      <c r="T2133" s="77">
        <f t="shared" si="202"/>
        <v>5292</v>
      </c>
      <c r="U2133" s="49">
        <v>748</v>
      </c>
      <c r="V2133" s="49">
        <v>0</v>
      </c>
      <c r="W2133" s="49">
        <v>0</v>
      </c>
      <c r="X2133" s="49">
        <f t="shared" si="199"/>
        <v>4544</v>
      </c>
      <c r="Y2133" s="49" t="s">
        <v>190</v>
      </c>
      <c r="Z2133" s="53">
        <v>0.13</v>
      </c>
      <c r="AB2133" s="53">
        <f t="shared" si="203"/>
        <v>-0.13</v>
      </c>
      <c r="AM2133" s="49" t="s">
        <v>3846</v>
      </c>
      <c r="AN2133" s="49" t="s">
        <v>8160</v>
      </c>
    </row>
    <row r="2134" spans="1:40" hidden="1" x14ac:dyDescent="0.2">
      <c r="A2134" s="49" t="s">
        <v>8627</v>
      </c>
      <c r="B2134" s="49" t="s">
        <v>8628</v>
      </c>
      <c r="C2134" s="50" t="s">
        <v>166</v>
      </c>
      <c r="D2134" s="49" t="s">
        <v>2310</v>
      </c>
      <c r="E2134" s="49" t="s">
        <v>8629</v>
      </c>
      <c r="F2134" s="49" t="s">
        <v>8599</v>
      </c>
      <c r="G2134" s="49" t="s">
        <v>8600</v>
      </c>
      <c r="H2134" s="49" t="s">
        <v>8601</v>
      </c>
      <c r="I2134" s="51" t="s">
        <v>8628</v>
      </c>
      <c r="J2134" s="49">
        <v>3</v>
      </c>
      <c r="K2134" s="49">
        <v>5000</v>
      </c>
      <c r="L2134" s="49">
        <f t="shared" si="200"/>
        <v>4744</v>
      </c>
      <c r="M2134" s="49">
        <f>L2134*Z2134</f>
        <v>616.72</v>
      </c>
      <c r="N2134" s="52" t="s">
        <v>173</v>
      </c>
      <c r="P2134" s="49">
        <v>4384</v>
      </c>
      <c r="Q2134" s="49">
        <v>0</v>
      </c>
      <c r="R2134" s="49">
        <v>0</v>
      </c>
      <c r="S2134" s="77">
        <f t="shared" si="201"/>
        <v>4384</v>
      </c>
      <c r="T2134" s="77">
        <f t="shared" si="202"/>
        <v>4384</v>
      </c>
      <c r="U2134" s="49">
        <v>256</v>
      </c>
      <c r="V2134" s="49">
        <v>0</v>
      </c>
      <c r="W2134" s="49">
        <v>0</v>
      </c>
      <c r="X2134" s="49">
        <f t="shared" si="199"/>
        <v>4128</v>
      </c>
      <c r="Y2134" s="49" t="s">
        <v>190</v>
      </c>
      <c r="Z2134" s="53">
        <v>0.13</v>
      </c>
      <c r="AB2134" s="53">
        <f t="shared" si="203"/>
        <v>-0.13</v>
      </c>
      <c r="AM2134" s="49" t="s">
        <v>3846</v>
      </c>
      <c r="AN2134" s="49" t="s">
        <v>8160</v>
      </c>
    </row>
    <row r="2135" spans="1:40" hidden="1" x14ac:dyDescent="0.2">
      <c r="A2135" s="49" t="s">
        <v>8630</v>
      </c>
      <c r="B2135" s="49" t="s">
        <v>8631</v>
      </c>
      <c r="C2135" s="50" t="s">
        <v>166</v>
      </c>
      <c r="D2135" s="49" t="s">
        <v>2310</v>
      </c>
      <c r="E2135" s="49" t="s">
        <v>8632</v>
      </c>
      <c r="F2135" s="49" t="s">
        <v>8599</v>
      </c>
      <c r="G2135" s="49" t="s">
        <v>6217</v>
      </c>
      <c r="H2135" s="49" t="s">
        <v>8617</v>
      </c>
      <c r="I2135" s="51" t="s">
        <v>8631</v>
      </c>
      <c r="J2135" s="49">
        <v>2</v>
      </c>
      <c r="K2135" s="49">
        <v>500</v>
      </c>
      <c r="L2135" s="49">
        <f t="shared" si="200"/>
        <v>500</v>
      </c>
      <c r="M2135" s="49">
        <f>L2135*Z2135</f>
        <v>412.5</v>
      </c>
      <c r="N2135" s="52" t="s">
        <v>173</v>
      </c>
      <c r="P2135" s="49">
        <v>0</v>
      </c>
      <c r="Q2135" s="49">
        <v>0</v>
      </c>
      <c r="R2135" s="49">
        <v>0</v>
      </c>
      <c r="S2135" s="77">
        <f t="shared" si="201"/>
        <v>0</v>
      </c>
      <c r="T2135" s="77">
        <f t="shared" si="202"/>
        <v>0</v>
      </c>
      <c r="U2135" s="49">
        <v>0</v>
      </c>
      <c r="V2135" s="49">
        <v>0</v>
      </c>
      <c r="W2135" s="49">
        <v>0</v>
      </c>
      <c r="X2135" s="49">
        <f t="shared" si="199"/>
        <v>0</v>
      </c>
      <c r="Y2135" s="49" t="s">
        <v>174</v>
      </c>
      <c r="Z2135" s="53">
        <v>0.82499999999999996</v>
      </c>
      <c r="AB2135" s="53">
        <f t="shared" si="203"/>
        <v>-0.82499999999999996</v>
      </c>
      <c r="AM2135" s="49" t="s">
        <v>3846</v>
      </c>
      <c r="AN2135" s="49" t="s">
        <v>8160</v>
      </c>
    </row>
    <row r="2136" spans="1:40" hidden="1" x14ac:dyDescent="0.2">
      <c r="A2136" s="49" t="s">
        <v>8633</v>
      </c>
      <c r="B2136" s="49" t="s">
        <v>8634</v>
      </c>
      <c r="C2136" s="50" t="s">
        <v>166</v>
      </c>
      <c r="D2136" s="49" t="s">
        <v>2310</v>
      </c>
      <c r="E2136" s="49" t="s">
        <v>8635</v>
      </c>
      <c r="F2136" s="49" t="s">
        <v>8599</v>
      </c>
      <c r="G2136" s="49" t="s">
        <v>8600</v>
      </c>
      <c r="H2136" s="49" t="s">
        <v>8601</v>
      </c>
      <c r="I2136" s="51" t="s">
        <v>8634</v>
      </c>
      <c r="J2136" s="49">
        <v>3</v>
      </c>
      <c r="K2136" s="49">
        <v>1000</v>
      </c>
      <c r="L2136" s="49">
        <f t="shared" si="200"/>
        <v>-4409</v>
      </c>
      <c r="N2136" s="52" t="s">
        <v>173</v>
      </c>
      <c r="P2136" s="49">
        <v>2260</v>
      </c>
      <c r="Q2136" s="49">
        <v>0</v>
      </c>
      <c r="R2136" s="49">
        <v>0</v>
      </c>
      <c r="S2136" s="77">
        <f t="shared" si="201"/>
        <v>2260</v>
      </c>
      <c r="T2136" s="77">
        <f t="shared" si="202"/>
        <v>2260</v>
      </c>
      <c r="U2136" s="49">
        <v>5409</v>
      </c>
      <c r="V2136" s="49">
        <v>2901</v>
      </c>
      <c r="W2136" s="49">
        <v>2651</v>
      </c>
      <c r="X2136" s="49">
        <f t="shared" si="199"/>
        <v>-6050</v>
      </c>
      <c r="Y2136" s="49" t="s">
        <v>181</v>
      </c>
      <c r="Z2136" s="53">
        <v>0.3</v>
      </c>
      <c r="AB2136" s="53">
        <f t="shared" si="203"/>
        <v>-0.3</v>
      </c>
      <c r="AM2136" s="49" t="s">
        <v>3846</v>
      </c>
      <c r="AN2136" s="49" t="s">
        <v>8160</v>
      </c>
    </row>
    <row r="2137" spans="1:40" hidden="1" x14ac:dyDescent="0.2">
      <c r="A2137" s="49" t="s">
        <v>8636</v>
      </c>
      <c r="B2137" s="49" t="s">
        <v>8637</v>
      </c>
      <c r="C2137" s="50" t="s">
        <v>166</v>
      </c>
      <c r="D2137" s="49" t="s">
        <v>2310</v>
      </c>
      <c r="E2137" s="49" t="s">
        <v>8638</v>
      </c>
      <c r="F2137" s="49" t="s">
        <v>8599</v>
      </c>
      <c r="G2137" s="49" t="s">
        <v>6217</v>
      </c>
      <c r="H2137" s="49" t="s">
        <v>6218</v>
      </c>
      <c r="I2137" s="51" t="s">
        <v>8637</v>
      </c>
      <c r="J2137" s="49">
        <v>3</v>
      </c>
      <c r="K2137" s="49">
        <v>1000</v>
      </c>
      <c r="L2137" s="49">
        <f t="shared" si="200"/>
        <v>524</v>
      </c>
      <c r="M2137" s="49">
        <f>L2137*Z2137</f>
        <v>254.06139999999999</v>
      </c>
      <c r="N2137" s="52" t="s">
        <v>173</v>
      </c>
      <c r="P2137" s="49">
        <v>967</v>
      </c>
      <c r="Q2137" s="49">
        <v>0</v>
      </c>
      <c r="R2137" s="49">
        <v>0</v>
      </c>
      <c r="S2137" s="77">
        <f t="shared" si="201"/>
        <v>967</v>
      </c>
      <c r="T2137" s="77">
        <f t="shared" si="202"/>
        <v>967</v>
      </c>
      <c r="U2137" s="49">
        <v>476</v>
      </c>
      <c r="V2137" s="49">
        <v>0</v>
      </c>
      <c r="W2137" s="49">
        <v>0</v>
      </c>
      <c r="X2137" s="49">
        <f t="shared" si="199"/>
        <v>491</v>
      </c>
      <c r="Y2137" s="49" t="s">
        <v>190</v>
      </c>
      <c r="Z2137" s="53">
        <v>0.48485</v>
      </c>
      <c r="AB2137" s="53">
        <f t="shared" si="203"/>
        <v>-0.48485</v>
      </c>
      <c r="AM2137" s="49" t="s">
        <v>3846</v>
      </c>
      <c r="AN2137" s="49" t="s">
        <v>8160</v>
      </c>
    </row>
    <row r="2138" spans="1:40" hidden="1" x14ac:dyDescent="0.2">
      <c r="A2138" s="49" t="s">
        <v>8639</v>
      </c>
      <c r="B2138" s="49" t="s">
        <v>8640</v>
      </c>
      <c r="C2138" s="50" t="s">
        <v>166</v>
      </c>
      <c r="D2138" s="49" t="s">
        <v>2310</v>
      </c>
      <c r="E2138" s="49" t="s">
        <v>8641</v>
      </c>
      <c r="F2138" s="49" t="s">
        <v>8599</v>
      </c>
      <c r="G2138" s="49" t="s">
        <v>6217</v>
      </c>
      <c r="H2138" s="49" t="s">
        <v>8617</v>
      </c>
      <c r="I2138" s="51" t="s">
        <v>8640</v>
      </c>
      <c r="J2138" s="49">
        <v>3</v>
      </c>
      <c r="K2138" s="49">
        <v>1000</v>
      </c>
      <c r="L2138" s="49">
        <f t="shared" si="200"/>
        <v>1000</v>
      </c>
      <c r="M2138" s="49">
        <f>L2138*Z2138</f>
        <v>480</v>
      </c>
      <c r="N2138" s="52" t="s">
        <v>173</v>
      </c>
      <c r="P2138" s="49">
        <v>915</v>
      </c>
      <c r="Q2138" s="49">
        <v>0</v>
      </c>
      <c r="R2138" s="49">
        <v>0</v>
      </c>
      <c r="S2138" s="77">
        <f t="shared" si="201"/>
        <v>915</v>
      </c>
      <c r="T2138" s="77">
        <f t="shared" si="202"/>
        <v>915</v>
      </c>
      <c r="U2138" s="49">
        <v>0</v>
      </c>
      <c r="V2138" s="49">
        <v>0</v>
      </c>
      <c r="W2138" s="49">
        <v>0</v>
      </c>
      <c r="X2138" s="49">
        <f t="shared" si="199"/>
        <v>915</v>
      </c>
      <c r="Y2138" s="49" t="s">
        <v>190</v>
      </c>
      <c r="Z2138" s="53">
        <v>0.48</v>
      </c>
      <c r="AB2138" s="53">
        <f t="shared" si="203"/>
        <v>-0.48</v>
      </c>
      <c r="AM2138" s="49" t="s">
        <v>3846</v>
      </c>
      <c r="AN2138" s="49" t="s">
        <v>8160</v>
      </c>
    </row>
    <row r="2139" spans="1:40" hidden="1" x14ac:dyDescent="0.2">
      <c r="A2139" s="49" t="s">
        <v>8642</v>
      </c>
      <c r="B2139" s="49" t="s">
        <v>8643</v>
      </c>
      <c r="C2139" s="50" t="s">
        <v>166</v>
      </c>
      <c r="D2139" s="49" t="s">
        <v>2310</v>
      </c>
      <c r="E2139" s="49" t="s">
        <v>8644</v>
      </c>
      <c r="F2139" s="49" t="s">
        <v>8599</v>
      </c>
      <c r="G2139" s="49" t="s">
        <v>6217</v>
      </c>
      <c r="H2139" s="49" t="s">
        <v>8617</v>
      </c>
      <c r="I2139" s="51" t="s">
        <v>8643</v>
      </c>
      <c r="J2139" s="49">
        <v>3</v>
      </c>
      <c r="K2139" s="49">
        <v>500</v>
      </c>
      <c r="L2139" s="49">
        <f t="shared" si="200"/>
        <v>226</v>
      </c>
      <c r="M2139" s="49">
        <f>L2139*Z2139</f>
        <v>88.14</v>
      </c>
      <c r="N2139" s="52" t="s">
        <v>173</v>
      </c>
      <c r="P2139" s="49">
        <v>1359</v>
      </c>
      <c r="Q2139" s="49">
        <v>0</v>
      </c>
      <c r="R2139" s="49">
        <v>0</v>
      </c>
      <c r="S2139" s="77">
        <f t="shared" si="201"/>
        <v>1359</v>
      </c>
      <c r="T2139" s="77">
        <f t="shared" si="202"/>
        <v>1359</v>
      </c>
      <c r="U2139" s="49">
        <v>274</v>
      </c>
      <c r="V2139" s="49">
        <v>174</v>
      </c>
      <c r="W2139" s="49">
        <v>174</v>
      </c>
      <c r="X2139" s="49">
        <f t="shared" si="199"/>
        <v>911</v>
      </c>
      <c r="Y2139" s="49" t="s">
        <v>190</v>
      </c>
      <c r="Z2139" s="53">
        <v>0.39</v>
      </c>
      <c r="AB2139" s="53">
        <f t="shared" si="203"/>
        <v>-0.39</v>
      </c>
      <c r="AM2139" s="49" t="s">
        <v>3846</v>
      </c>
      <c r="AN2139" s="49" t="s">
        <v>8160</v>
      </c>
    </row>
    <row r="2140" spans="1:40" ht="60" hidden="1" x14ac:dyDescent="0.2">
      <c r="A2140" s="49" t="s">
        <v>8645</v>
      </c>
      <c r="B2140" s="49" t="s">
        <v>8646</v>
      </c>
      <c r="C2140" s="50" t="s">
        <v>166</v>
      </c>
      <c r="D2140" s="49" t="s">
        <v>2310</v>
      </c>
      <c r="E2140" s="49" t="s">
        <v>8647</v>
      </c>
      <c r="F2140" s="49" t="s">
        <v>8599</v>
      </c>
      <c r="G2140" s="49" t="s">
        <v>6217</v>
      </c>
      <c r="H2140" s="49" t="s">
        <v>6218</v>
      </c>
      <c r="I2140" s="51" t="s">
        <v>8646</v>
      </c>
      <c r="J2140" s="49">
        <v>3</v>
      </c>
      <c r="K2140" s="49">
        <v>100</v>
      </c>
      <c r="L2140" s="49">
        <f t="shared" si="200"/>
        <v>100</v>
      </c>
      <c r="M2140" s="49">
        <f>L2140*Z2140</f>
        <v>168.3</v>
      </c>
      <c r="N2140" s="52" t="s">
        <v>173</v>
      </c>
      <c r="O2140" s="52" t="s">
        <v>504</v>
      </c>
      <c r="P2140" s="49">
        <v>83</v>
      </c>
      <c r="Q2140" s="49">
        <v>0</v>
      </c>
      <c r="R2140" s="49">
        <v>0</v>
      </c>
      <c r="S2140" s="77">
        <f t="shared" si="201"/>
        <v>83</v>
      </c>
      <c r="T2140" s="77">
        <f t="shared" si="202"/>
        <v>83</v>
      </c>
      <c r="U2140" s="49">
        <v>0</v>
      </c>
      <c r="V2140" s="49">
        <v>0</v>
      </c>
      <c r="W2140" s="49">
        <v>0</v>
      </c>
      <c r="X2140" s="49">
        <f t="shared" si="199"/>
        <v>83</v>
      </c>
      <c r="Y2140" s="49" t="s">
        <v>190</v>
      </c>
      <c r="Z2140" s="53">
        <v>1.6830000000000001</v>
      </c>
      <c r="AB2140" s="53">
        <f t="shared" si="203"/>
        <v>-1.6830000000000001</v>
      </c>
      <c r="AM2140" s="49" t="s">
        <v>3846</v>
      </c>
      <c r="AN2140" s="49" t="s">
        <v>8160</v>
      </c>
    </row>
    <row r="2141" spans="1:40" hidden="1" x14ac:dyDescent="0.2">
      <c r="A2141" s="49" t="s">
        <v>8648</v>
      </c>
      <c r="B2141" s="49" t="s">
        <v>8649</v>
      </c>
      <c r="C2141" s="50" t="s">
        <v>166</v>
      </c>
      <c r="D2141" s="49" t="s">
        <v>2310</v>
      </c>
      <c r="E2141" s="49" t="s">
        <v>8650</v>
      </c>
      <c r="F2141" s="49" t="s">
        <v>8599</v>
      </c>
      <c r="G2141" s="49" t="s">
        <v>8569</v>
      </c>
      <c r="H2141" s="49" t="s">
        <v>8570</v>
      </c>
      <c r="I2141" s="51" t="s">
        <v>8649</v>
      </c>
      <c r="J2141" s="49">
        <v>12</v>
      </c>
      <c r="K2141" s="49">
        <v>1000</v>
      </c>
      <c r="L2141" s="49">
        <f t="shared" si="200"/>
        <v>1000</v>
      </c>
      <c r="M2141" s="49">
        <f>L2141*Z2141</f>
        <v>126</v>
      </c>
      <c r="N2141" s="52" t="s">
        <v>173</v>
      </c>
      <c r="P2141" s="49">
        <v>864</v>
      </c>
      <c r="Q2141" s="49">
        <v>0</v>
      </c>
      <c r="R2141" s="49">
        <v>0</v>
      </c>
      <c r="S2141" s="77">
        <f t="shared" si="201"/>
        <v>864</v>
      </c>
      <c r="T2141" s="77">
        <f t="shared" si="202"/>
        <v>864</v>
      </c>
      <c r="U2141" s="49">
        <v>0</v>
      </c>
      <c r="V2141" s="49">
        <v>0</v>
      </c>
      <c r="W2141" s="49">
        <v>0</v>
      </c>
      <c r="X2141" s="49">
        <f t="shared" si="199"/>
        <v>864</v>
      </c>
      <c r="Y2141" s="49" t="s">
        <v>190</v>
      </c>
      <c r="Z2141" s="53">
        <v>0.126</v>
      </c>
      <c r="AB2141" s="53">
        <f t="shared" si="203"/>
        <v>-0.126</v>
      </c>
      <c r="AM2141" s="49" t="s">
        <v>3846</v>
      </c>
      <c r="AN2141" s="49" t="s">
        <v>8160</v>
      </c>
    </row>
    <row r="2142" spans="1:40" hidden="1" x14ac:dyDescent="0.2">
      <c r="A2142" s="49" t="s">
        <v>8651</v>
      </c>
      <c r="B2142" s="49" t="s">
        <v>8652</v>
      </c>
      <c r="C2142" s="50" t="s">
        <v>166</v>
      </c>
      <c r="D2142" s="49" t="s">
        <v>2310</v>
      </c>
      <c r="E2142" s="49" t="s">
        <v>8653</v>
      </c>
      <c r="F2142" s="49" t="s">
        <v>8599</v>
      </c>
      <c r="G2142" s="49" t="s">
        <v>6217</v>
      </c>
      <c r="H2142" s="49" t="s">
        <v>6218</v>
      </c>
      <c r="I2142" s="51" t="s">
        <v>8652</v>
      </c>
      <c r="J2142" s="49">
        <v>3</v>
      </c>
      <c r="K2142" s="49">
        <v>3000</v>
      </c>
      <c r="L2142" s="49">
        <f t="shared" si="200"/>
        <v>-47292</v>
      </c>
      <c r="N2142" s="52" t="s">
        <v>173</v>
      </c>
      <c r="P2142" s="49">
        <v>21193</v>
      </c>
      <c r="Q2142" s="49">
        <v>0</v>
      </c>
      <c r="R2142" s="49">
        <v>0</v>
      </c>
      <c r="S2142" s="77">
        <f t="shared" si="201"/>
        <v>21193</v>
      </c>
      <c r="T2142" s="77">
        <f t="shared" si="202"/>
        <v>21193</v>
      </c>
      <c r="U2142" s="49">
        <v>50292</v>
      </c>
      <c r="V2142" s="49">
        <v>24530</v>
      </c>
      <c r="W2142" s="49">
        <v>24618</v>
      </c>
      <c r="X2142" s="49">
        <f t="shared" si="199"/>
        <v>-53629</v>
      </c>
      <c r="Y2142" s="49" t="s">
        <v>181</v>
      </c>
      <c r="Z2142" s="53">
        <v>0.1</v>
      </c>
      <c r="AB2142" s="53">
        <f t="shared" si="203"/>
        <v>-0.1</v>
      </c>
      <c r="AM2142" s="49" t="s">
        <v>3846</v>
      </c>
      <c r="AN2142" s="49" t="s">
        <v>8160</v>
      </c>
    </row>
    <row r="2143" spans="1:40" ht="60" hidden="1" x14ac:dyDescent="0.2">
      <c r="A2143" s="49" t="s">
        <v>8654</v>
      </c>
      <c r="B2143" s="49" t="s">
        <v>8655</v>
      </c>
      <c r="C2143" s="50" t="s">
        <v>166</v>
      </c>
      <c r="D2143" s="49" t="s">
        <v>2310</v>
      </c>
      <c r="E2143" s="49" t="s">
        <v>8656</v>
      </c>
      <c r="F2143" s="49" t="s">
        <v>8599</v>
      </c>
      <c r="G2143" s="49" t="s">
        <v>6217</v>
      </c>
      <c r="H2143" s="49" t="s">
        <v>6218</v>
      </c>
      <c r="I2143" s="51" t="s">
        <v>8655</v>
      </c>
      <c r="J2143" s="49">
        <v>3</v>
      </c>
      <c r="K2143" s="49">
        <v>100</v>
      </c>
      <c r="L2143" s="49">
        <f t="shared" si="200"/>
        <v>100</v>
      </c>
      <c r="M2143" s="49">
        <f>L2143*Z2143</f>
        <v>178.2</v>
      </c>
      <c r="N2143" s="52" t="s">
        <v>173</v>
      </c>
      <c r="O2143" s="52" t="s">
        <v>504</v>
      </c>
      <c r="P2143" s="49">
        <v>24</v>
      </c>
      <c r="Q2143" s="49">
        <v>0</v>
      </c>
      <c r="R2143" s="49">
        <v>0</v>
      </c>
      <c r="S2143" s="77">
        <f t="shared" si="201"/>
        <v>24</v>
      </c>
      <c r="T2143" s="77">
        <f t="shared" si="202"/>
        <v>24</v>
      </c>
      <c r="U2143" s="49">
        <v>0</v>
      </c>
      <c r="V2143" s="49">
        <v>0</v>
      </c>
      <c r="W2143" s="49">
        <v>0</v>
      </c>
      <c r="X2143" s="49">
        <f t="shared" si="199"/>
        <v>24</v>
      </c>
      <c r="Y2143" s="49" t="s">
        <v>190</v>
      </c>
      <c r="Z2143" s="53">
        <v>1.782</v>
      </c>
      <c r="AB2143" s="53">
        <f t="shared" si="203"/>
        <v>-1.782</v>
      </c>
      <c r="AM2143" s="49" t="s">
        <v>3846</v>
      </c>
      <c r="AN2143" s="49" t="s">
        <v>8160</v>
      </c>
    </row>
    <row r="2144" spans="1:40" hidden="1" x14ac:dyDescent="0.2">
      <c r="A2144" s="49" t="s">
        <v>8657</v>
      </c>
      <c r="B2144" s="49" t="s">
        <v>8658</v>
      </c>
      <c r="C2144" s="50" t="s">
        <v>166</v>
      </c>
      <c r="D2144" s="49" t="s">
        <v>2310</v>
      </c>
      <c r="E2144" s="49" t="s">
        <v>8659</v>
      </c>
      <c r="F2144" s="49" t="s">
        <v>8599</v>
      </c>
      <c r="G2144" s="49" t="s">
        <v>6217</v>
      </c>
      <c r="H2144" s="49" t="s">
        <v>6218</v>
      </c>
      <c r="I2144" s="51" t="s">
        <v>8658</v>
      </c>
      <c r="J2144" s="49">
        <v>3</v>
      </c>
      <c r="K2144" s="49">
        <v>200</v>
      </c>
      <c r="L2144" s="49">
        <f t="shared" si="200"/>
        <v>152</v>
      </c>
      <c r="M2144" s="49">
        <f>L2144*Z2144</f>
        <v>152</v>
      </c>
      <c r="N2144" s="52" t="s">
        <v>173</v>
      </c>
      <c r="P2144" s="49">
        <v>260</v>
      </c>
      <c r="Q2144" s="49">
        <v>0</v>
      </c>
      <c r="R2144" s="49">
        <v>0</v>
      </c>
      <c r="S2144" s="77">
        <f t="shared" si="201"/>
        <v>260</v>
      </c>
      <c r="T2144" s="77">
        <f t="shared" si="202"/>
        <v>260</v>
      </c>
      <c r="U2144" s="49">
        <v>48</v>
      </c>
      <c r="V2144" s="49">
        <v>57</v>
      </c>
      <c r="W2144" s="49">
        <v>57</v>
      </c>
      <c r="X2144" s="49">
        <f t="shared" ref="X2144:X2175" si="204">T2144-(U2144+V2144)</f>
        <v>155</v>
      </c>
      <c r="Y2144" s="49" t="s">
        <v>190</v>
      </c>
      <c r="Z2144" s="53">
        <v>1</v>
      </c>
      <c r="AB2144" s="53">
        <f t="shared" si="203"/>
        <v>-1</v>
      </c>
      <c r="AM2144" s="49" t="s">
        <v>3846</v>
      </c>
      <c r="AN2144" s="49" t="s">
        <v>8160</v>
      </c>
    </row>
    <row r="2145" spans="1:40" hidden="1" x14ac:dyDescent="0.2">
      <c r="A2145" s="49" t="s">
        <v>8660</v>
      </c>
      <c r="B2145" s="49" t="s">
        <v>8661</v>
      </c>
      <c r="C2145" s="50" t="s">
        <v>166</v>
      </c>
      <c r="D2145" s="49" t="s">
        <v>2310</v>
      </c>
      <c r="E2145" s="49" t="s">
        <v>8662</v>
      </c>
      <c r="F2145" s="49" t="s">
        <v>8599</v>
      </c>
      <c r="G2145" s="49" t="s">
        <v>6217</v>
      </c>
      <c r="H2145" s="49" t="s">
        <v>6218</v>
      </c>
      <c r="I2145" s="51" t="s">
        <v>8661</v>
      </c>
      <c r="J2145" s="49">
        <v>3</v>
      </c>
      <c r="K2145" s="49">
        <v>500</v>
      </c>
      <c r="L2145" s="49">
        <f t="shared" si="200"/>
        <v>487</v>
      </c>
      <c r="M2145" s="49">
        <f>L2145*Z2145</f>
        <v>545.44000000000005</v>
      </c>
      <c r="N2145" s="52" t="s">
        <v>173</v>
      </c>
      <c r="P2145" s="49">
        <v>412</v>
      </c>
      <c r="Q2145" s="49">
        <v>0</v>
      </c>
      <c r="R2145" s="49">
        <v>0</v>
      </c>
      <c r="S2145" s="77">
        <f t="shared" si="201"/>
        <v>412</v>
      </c>
      <c r="T2145" s="77">
        <f t="shared" si="202"/>
        <v>412</v>
      </c>
      <c r="U2145" s="49">
        <v>13</v>
      </c>
      <c r="V2145" s="49">
        <v>0</v>
      </c>
      <c r="W2145" s="49">
        <v>6</v>
      </c>
      <c r="X2145" s="49">
        <f t="shared" si="204"/>
        <v>399</v>
      </c>
      <c r="Y2145" s="49" t="s">
        <v>190</v>
      </c>
      <c r="Z2145" s="53">
        <v>1.1200000000000001</v>
      </c>
      <c r="AB2145" s="53">
        <f t="shared" si="203"/>
        <v>-1.1200000000000001</v>
      </c>
      <c r="AM2145" s="49" t="s">
        <v>3846</v>
      </c>
      <c r="AN2145" s="49" t="s">
        <v>8160</v>
      </c>
    </row>
    <row r="2146" spans="1:40" hidden="1" x14ac:dyDescent="0.2">
      <c r="A2146" s="49" t="s">
        <v>8663</v>
      </c>
      <c r="B2146" s="49" t="s">
        <v>8664</v>
      </c>
      <c r="C2146" s="50" t="s">
        <v>166</v>
      </c>
      <c r="D2146" s="49" t="s">
        <v>2310</v>
      </c>
      <c r="E2146" s="49" t="s">
        <v>8665</v>
      </c>
      <c r="F2146" s="49" t="s">
        <v>8599</v>
      </c>
      <c r="G2146" s="49" t="s">
        <v>8600</v>
      </c>
      <c r="H2146" s="49" t="s">
        <v>8601</v>
      </c>
      <c r="I2146" s="51" t="s">
        <v>8664</v>
      </c>
      <c r="J2146" s="49">
        <v>3</v>
      </c>
      <c r="K2146" s="49">
        <v>10000</v>
      </c>
      <c r="L2146" s="49">
        <f t="shared" si="200"/>
        <v>4443</v>
      </c>
      <c r="M2146" s="82"/>
      <c r="N2146" s="52" t="s">
        <v>173</v>
      </c>
      <c r="P2146" s="49">
        <v>761</v>
      </c>
      <c r="Q2146" s="49">
        <v>0</v>
      </c>
      <c r="R2146" s="49">
        <v>0</v>
      </c>
      <c r="S2146" s="77">
        <f t="shared" si="201"/>
        <v>761</v>
      </c>
      <c r="T2146" s="77">
        <f t="shared" si="202"/>
        <v>761</v>
      </c>
      <c r="U2146" s="49">
        <v>5557</v>
      </c>
      <c r="V2146" s="49">
        <v>4239</v>
      </c>
      <c r="W2146" s="49">
        <v>4039</v>
      </c>
      <c r="X2146" s="49">
        <f t="shared" si="204"/>
        <v>-9035</v>
      </c>
      <c r="Y2146" s="49" t="s">
        <v>181</v>
      </c>
      <c r="Z2146" s="53">
        <v>0.58799999999999997</v>
      </c>
      <c r="AB2146" s="53">
        <f t="shared" si="203"/>
        <v>-0.58799999999999997</v>
      </c>
      <c r="AM2146" s="49" t="s">
        <v>3846</v>
      </c>
      <c r="AN2146" s="49" t="s">
        <v>8160</v>
      </c>
    </row>
    <row r="2147" spans="1:40" hidden="1" x14ac:dyDescent="0.2">
      <c r="A2147" s="49" t="s">
        <v>8666</v>
      </c>
      <c r="B2147" s="49" t="s">
        <v>8667</v>
      </c>
      <c r="C2147" s="50" t="s">
        <v>166</v>
      </c>
      <c r="D2147" s="49" t="s">
        <v>2310</v>
      </c>
      <c r="E2147" s="49" t="s">
        <v>8668</v>
      </c>
      <c r="F2147" s="49" t="s">
        <v>8599</v>
      </c>
      <c r="G2147" s="49" t="s">
        <v>8600</v>
      </c>
      <c r="H2147" s="49" t="s">
        <v>8601</v>
      </c>
      <c r="I2147" s="51" t="s">
        <v>8667</v>
      </c>
      <c r="J2147" s="49">
        <v>3</v>
      </c>
      <c r="K2147" s="49">
        <v>5000</v>
      </c>
      <c r="L2147" s="49">
        <f t="shared" si="200"/>
        <v>-557</v>
      </c>
      <c r="N2147" s="52" t="s">
        <v>173</v>
      </c>
      <c r="P2147" s="49">
        <v>5750</v>
      </c>
      <c r="Q2147" s="49">
        <v>0</v>
      </c>
      <c r="R2147" s="49">
        <v>0</v>
      </c>
      <c r="S2147" s="77">
        <f t="shared" si="201"/>
        <v>5750</v>
      </c>
      <c r="T2147" s="77">
        <f t="shared" si="202"/>
        <v>5750</v>
      </c>
      <c r="U2147" s="49">
        <v>5557</v>
      </c>
      <c r="V2147" s="49">
        <v>4239</v>
      </c>
      <c r="W2147" s="49">
        <v>4039</v>
      </c>
      <c r="X2147" s="49">
        <f t="shared" si="204"/>
        <v>-4046</v>
      </c>
      <c r="Y2147" s="49" t="s">
        <v>181</v>
      </c>
      <c r="Z2147" s="53">
        <v>0.78049999999999997</v>
      </c>
      <c r="AB2147" s="53">
        <f t="shared" si="203"/>
        <v>-0.78049999999999997</v>
      </c>
      <c r="AM2147" s="49" t="s">
        <v>3846</v>
      </c>
      <c r="AN2147" s="49" t="s">
        <v>8160</v>
      </c>
    </row>
    <row r="2148" spans="1:40" hidden="1" x14ac:dyDescent="0.2">
      <c r="A2148" s="49" t="s">
        <v>8669</v>
      </c>
      <c r="B2148" s="49" t="s">
        <v>8670</v>
      </c>
      <c r="C2148" s="50" t="s">
        <v>166</v>
      </c>
      <c r="D2148" s="49" t="s">
        <v>2310</v>
      </c>
      <c r="E2148" s="49" t="s">
        <v>8671</v>
      </c>
      <c r="F2148" s="49" t="s">
        <v>8599</v>
      </c>
      <c r="G2148" s="49" t="s">
        <v>6217</v>
      </c>
      <c r="H2148" s="49" t="s">
        <v>6218</v>
      </c>
      <c r="I2148" s="51" t="s">
        <v>8670</v>
      </c>
      <c r="J2148" s="49">
        <v>3</v>
      </c>
      <c r="K2148" s="49">
        <v>500</v>
      </c>
      <c r="L2148" s="49">
        <f t="shared" si="200"/>
        <v>384</v>
      </c>
      <c r="M2148" s="49">
        <f>L2148*Z2148</f>
        <v>1075.1999999999998</v>
      </c>
      <c r="N2148" s="52" t="s">
        <v>173</v>
      </c>
      <c r="P2148" s="49">
        <v>1909</v>
      </c>
      <c r="Q2148" s="49">
        <v>0</v>
      </c>
      <c r="R2148" s="49">
        <v>0</v>
      </c>
      <c r="S2148" s="77">
        <f t="shared" si="201"/>
        <v>1909</v>
      </c>
      <c r="T2148" s="77">
        <f t="shared" si="202"/>
        <v>1909</v>
      </c>
      <c r="U2148" s="49">
        <v>116</v>
      </c>
      <c r="V2148" s="49">
        <v>30</v>
      </c>
      <c r="W2148" s="49">
        <v>30</v>
      </c>
      <c r="X2148" s="49">
        <f t="shared" si="204"/>
        <v>1763</v>
      </c>
      <c r="Y2148" s="49" t="s">
        <v>190</v>
      </c>
      <c r="Z2148" s="53">
        <v>2.8</v>
      </c>
      <c r="AB2148" s="53">
        <f t="shared" si="203"/>
        <v>-2.8</v>
      </c>
      <c r="AM2148" s="49" t="s">
        <v>3846</v>
      </c>
      <c r="AN2148" s="49" t="s">
        <v>8160</v>
      </c>
    </row>
    <row r="2149" spans="1:40" hidden="1" x14ac:dyDescent="0.2">
      <c r="A2149" s="49" t="s">
        <v>8672</v>
      </c>
      <c r="B2149" s="49" t="s">
        <v>8673</v>
      </c>
      <c r="C2149" s="50" t="s">
        <v>166</v>
      </c>
      <c r="D2149" s="49" t="s">
        <v>2310</v>
      </c>
      <c r="E2149" s="49" t="s">
        <v>8674</v>
      </c>
      <c r="F2149" s="49" t="s">
        <v>8599</v>
      </c>
      <c r="G2149" s="49" t="s">
        <v>8600</v>
      </c>
      <c r="H2149" s="49" t="s">
        <v>8601</v>
      </c>
      <c r="I2149" s="51" t="s">
        <v>8673</v>
      </c>
      <c r="J2149" s="49">
        <v>3</v>
      </c>
      <c r="K2149" s="49">
        <v>1000</v>
      </c>
      <c r="L2149" s="49">
        <f t="shared" si="200"/>
        <v>799</v>
      </c>
      <c r="M2149" s="49">
        <f>L2149*Z2149</f>
        <v>918.84999999999991</v>
      </c>
      <c r="N2149" s="52" t="s">
        <v>173</v>
      </c>
      <c r="P2149" s="49">
        <v>1016</v>
      </c>
      <c r="Q2149" s="49">
        <v>0</v>
      </c>
      <c r="R2149" s="49">
        <v>0</v>
      </c>
      <c r="S2149" s="77">
        <f t="shared" si="201"/>
        <v>1016</v>
      </c>
      <c r="T2149" s="77">
        <f t="shared" si="202"/>
        <v>1016</v>
      </c>
      <c r="U2149" s="49">
        <v>201</v>
      </c>
      <c r="V2149" s="49">
        <v>18</v>
      </c>
      <c r="W2149" s="49">
        <v>18</v>
      </c>
      <c r="X2149" s="49">
        <f t="shared" si="204"/>
        <v>797</v>
      </c>
      <c r="Y2149" s="49" t="s">
        <v>190</v>
      </c>
      <c r="Z2149" s="53">
        <v>1.1499999999999999</v>
      </c>
      <c r="AB2149" s="53">
        <f t="shared" si="203"/>
        <v>-1.1499999999999999</v>
      </c>
      <c r="AM2149" s="49" t="s">
        <v>3846</v>
      </c>
      <c r="AN2149" s="49" t="s">
        <v>8160</v>
      </c>
    </row>
    <row r="2150" spans="1:40" hidden="1" x14ac:dyDescent="0.2">
      <c r="A2150" s="49" t="s">
        <v>8675</v>
      </c>
      <c r="B2150" s="49" t="s">
        <v>8676</v>
      </c>
      <c r="C2150" s="50" t="s">
        <v>166</v>
      </c>
      <c r="D2150" s="49" t="s">
        <v>2310</v>
      </c>
      <c r="E2150" s="49" t="s">
        <v>8677</v>
      </c>
      <c r="F2150" s="49" t="s">
        <v>8599</v>
      </c>
      <c r="G2150" s="49" t="s">
        <v>8600</v>
      </c>
      <c r="H2150" s="49" t="s">
        <v>8601</v>
      </c>
      <c r="I2150" s="51" t="s">
        <v>8676</v>
      </c>
      <c r="J2150" s="49">
        <v>3</v>
      </c>
      <c r="K2150" s="49">
        <v>1000</v>
      </c>
      <c r="L2150" s="49">
        <f t="shared" si="200"/>
        <v>799</v>
      </c>
      <c r="M2150" s="49">
        <f>L2150*Z2150</f>
        <v>679.15</v>
      </c>
      <c r="N2150" s="52" t="s">
        <v>173</v>
      </c>
      <c r="P2150" s="49">
        <v>1062</v>
      </c>
      <c r="Q2150" s="49">
        <v>0</v>
      </c>
      <c r="R2150" s="49">
        <v>0</v>
      </c>
      <c r="S2150" s="77">
        <f t="shared" si="201"/>
        <v>1062</v>
      </c>
      <c r="T2150" s="77">
        <f t="shared" si="202"/>
        <v>1062</v>
      </c>
      <c r="U2150" s="49">
        <v>201</v>
      </c>
      <c r="V2150" s="49">
        <v>18</v>
      </c>
      <c r="W2150" s="49">
        <v>18</v>
      </c>
      <c r="X2150" s="49">
        <f t="shared" si="204"/>
        <v>843</v>
      </c>
      <c r="Y2150" s="49" t="s">
        <v>190</v>
      </c>
      <c r="Z2150" s="53">
        <v>0.85</v>
      </c>
      <c r="AB2150" s="53">
        <f t="shared" si="203"/>
        <v>-0.85</v>
      </c>
      <c r="AM2150" s="49" t="s">
        <v>3846</v>
      </c>
      <c r="AN2150" s="49" t="s">
        <v>8160</v>
      </c>
    </row>
    <row r="2151" spans="1:40" hidden="1" x14ac:dyDescent="0.2">
      <c r="A2151" s="49" t="s">
        <v>8678</v>
      </c>
      <c r="B2151" s="49" t="s">
        <v>8679</v>
      </c>
      <c r="C2151" s="50" t="s">
        <v>166</v>
      </c>
      <c r="D2151" s="49" t="s">
        <v>2310</v>
      </c>
      <c r="E2151" s="49" t="s">
        <v>8680</v>
      </c>
      <c r="F2151" s="49" t="s">
        <v>8599</v>
      </c>
      <c r="G2151" s="49" t="s">
        <v>8600</v>
      </c>
      <c r="H2151" s="49" t="s">
        <v>8601</v>
      </c>
      <c r="I2151" s="51" t="s">
        <v>8679</v>
      </c>
      <c r="J2151" s="49">
        <v>3</v>
      </c>
      <c r="K2151" s="49">
        <v>1000</v>
      </c>
      <c r="L2151" s="49">
        <f t="shared" si="200"/>
        <v>-3121</v>
      </c>
      <c r="N2151" s="52" t="s">
        <v>173</v>
      </c>
      <c r="P2151" s="49">
        <v>4299</v>
      </c>
      <c r="Q2151" s="49">
        <v>0</v>
      </c>
      <c r="R2151" s="49">
        <v>0</v>
      </c>
      <c r="S2151" s="77">
        <f t="shared" si="201"/>
        <v>4299</v>
      </c>
      <c r="T2151" s="77">
        <f t="shared" si="202"/>
        <v>4299</v>
      </c>
      <c r="U2151" s="49">
        <v>4121</v>
      </c>
      <c r="V2151" s="49">
        <v>1929</v>
      </c>
      <c r="W2151" s="49">
        <v>1679</v>
      </c>
      <c r="X2151" s="49">
        <f t="shared" si="204"/>
        <v>-1751</v>
      </c>
      <c r="Y2151" s="49" t="s">
        <v>181</v>
      </c>
      <c r="Z2151" s="53">
        <v>0.7</v>
      </c>
      <c r="AB2151" s="53">
        <f t="shared" si="203"/>
        <v>-0.7</v>
      </c>
      <c r="AM2151" s="49" t="s">
        <v>3846</v>
      </c>
      <c r="AN2151" s="49" t="s">
        <v>8160</v>
      </c>
    </row>
    <row r="2152" spans="1:40" hidden="1" x14ac:dyDescent="0.2">
      <c r="A2152" s="49" t="s">
        <v>8681</v>
      </c>
      <c r="B2152" s="49" t="s">
        <v>8682</v>
      </c>
      <c r="C2152" s="50" t="s">
        <v>166</v>
      </c>
      <c r="D2152" s="49" t="s">
        <v>2310</v>
      </c>
      <c r="E2152" s="49" t="s">
        <v>8683</v>
      </c>
      <c r="F2152" s="49" t="s">
        <v>8599</v>
      </c>
      <c r="G2152" s="49" t="s">
        <v>8600</v>
      </c>
      <c r="H2152" s="49" t="s">
        <v>8601</v>
      </c>
      <c r="I2152" s="51" t="s">
        <v>8682</v>
      </c>
      <c r="J2152" s="49">
        <v>3</v>
      </c>
      <c r="K2152" s="49">
        <v>1000</v>
      </c>
      <c r="L2152" s="49">
        <f t="shared" si="200"/>
        <v>277</v>
      </c>
      <c r="M2152" s="49">
        <f>L2152*Z2152</f>
        <v>376.72</v>
      </c>
      <c r="N2152" s="52" t="s">
        <v>173</v>
      </c>
      <c r="P2152" s="49">
        <v>2263</v>
      </c>
      <c r="Q2152" s="49">
        <v>0</v>
      </c>
      <c r="R2152" s="49">
        <v>0</v>
      </c>
      <c r="S2152" s="77">
        <f t="shared" si="201"/>
        <v>2263</v>
      </c>
      <c r="T2152" s="77">
        <f t="shared" si="202"/>
        <v>2263</v>
      </c>
      <c r="U2152" s="49">
        <v>723</v>
      </c>
      <c r="V2152" s="49">
        <v>657</v>
      </c>
      <c r="W2152" s="49">
        <v>657</v>
      </c>
      <c r="X2152" s="49">
        <f t="shared" si="204"/>
        <v>883</v>
      </c>
      <c r="Y2152" s="49" t="s">
        <v>190</v>
      </c>
      <c r="Z2152" s="53">
        <v>1.36</v>
      </c>
      <c r="AB2152" s="53">
        <f t="shared" si="203"/>
        <v>-1.36</v>
      </c>
      <c r="AM2152" s="49" t="s">
        <v>3846</v>
      </c>
      <c r="AN2152" s="49" t="s">
        <v>8160</v>
      </c>
    </row>
    <row r="2153" spans="1:40" hidden="1" x14ac:dyDescent="0.2">
      <c r="A2153" s="49" t="s">
        <v>8684</v>
      </c>
      <c r="B2153" s="49" t="s">
        <v>8685</v>
      </c>
      <c r="C2153" s="50" t="s">
        <v>166</v>
      </c>
      <c r="D2153" s="49" t="s">
        <v>2310</v>
      </c>
      <c r="E2153" s="49" t="s">
        <v>8686</v>
      </c>
      <c r="F2153" s="49" t="s">
        <v>8599</v>
      </c>
      <c r="G2153" s="49" t="s">
        <v>6217</v>
      </c>
      <c r="H2153" s="49" t="s">
        <v>6218</v>
      </c>
      <c r="I2153" s="51" t="s">
        <v>8685</v>
      </c>
      <c r="J2153" s="49">
        <v>3</v>
      </c>
      <c r="K2153" s="49">
        <v>500</v>
      </c>
      <c r="L2153" s="49">
        <f t="shared" si="200"/>
        <v>-865</v>
      </c>
      <c r="N2153" s="52" t="s">
        <v>173</v>
      </c>
      <c r="P2153" s="49">
        <v>782</v>
      </c>
      <c r="Q2153" s="49">
        <v>0</v>
      </c>
      <c r="R2153" s="49">
        <v>0</v>
      </c>
      <c r="S2153" s="77">
        <f t="shared" si="201"/>
        <v>782</v>
      </c>
      <c r="T2153" s="77">
        <f t="shared" si="202"/>
        <v>782</v>
      </c>
      <c r="U2153" s="49">
        <v>1365</v>
      </c>
      <c r="V2153" s="49">
        <v>594</v>
      </c>
      <c r="W2153" s="49">
        <v>594</v>
      </c>
      <c r="X2153" s="49">
        <f t="shared" si="204"/>
        <v>-1177</v>
      </c>
      <c r="Y2153" s="49" t="s">
        <v>181</v>
      </c>
      <c r="Z2153" s="53">
        <v>0.56999999999999995</v>
      </c>
      <c r="AB2153" s="53">
        <f t="shared" si="203"/>
        <v>-0.56999999999999995</v>
      </c>
      <c r="AM2153" s="49" t="s">
        <v>3846</v>
      </c>
      <c r="AN2153" s="49" t="s">
        <v>8160</v>
      </c>
    </row>
    <row r="2154" spans="1:40" hidden="1" x14ac:dyDescent="0.2">
      <c r="A2154" s="49" t="s">
        <v>8687</v>
      </c>
      <c r="B2154" s="49" t="s">
        <v>8688</v>
      </c>
      <c r="C2154" s="50" t="s">
        <v>166</v>
      </c>
      <c r="D2154" s="49" t="s">
        <v>2310</v>
      </c>
      <c r="E2154" s="49" t="s">
        <v>8689</v>
      </c>
      <c r="F2154" s="49" t="s">
        <v>8599</v>
      </c>
      <c r="G2154" s="49" t="s">
        <v>6217</v>
      </c>
      <c r="H2154" s="49" t="s">
        <v>6218</v>
      </c>
      <c r="I2154" s="51" t="s">
        <v>8688</v>
      </c>
      <c r="J2154" s="49">
        <v>3</v>
      </c>
      <c r="K2154" s="49">
        <v>100</v>
      </c>
      <c r="L2154" s="49">
        <f t="shared" si="200"/>
        <v>-22</v>
      </c>
      <c r="N2154" s="52" t="s">
        <v>173</v>
      </c>
      <c r="P2154" s="49">
        <v>259</v>
      </c>
      <c r="Q2154" s="49">
        <v>0</v>
      </c>
      <c r="R2154" s="49">
        <v>0</v>
      </c>
      <c r="S2154" s="77">
        <f t="shared" si="201"/>
        <v>259</v>
      </c>
      <c r="T2154" s="77">
        <f t="shared" si="202"/>
        <v>259</v>
      </c>
      <c r="U2154" s="49">
        <v>122</v>
      </c>
      <c r="V2154" s="49">
        <v>60</v>
      </c>
      <c r="W2154" s="49">
        <v>60</v>
      </c>
      <c r="X2154" s="49">
        <f t="shared" si="204"/>
        <v>77</v>
      </c>
      <c r="Y2154" s="49" t="s">
        <v>190</v>
      </c>
      <c r="Z2154" s="53">
        <v>2.8</v>
      </c>
      <c r="AB2154" s="53">
        <f t="shared" si="203"/>
        <v>-2.8</v>
      </c>
      <c r="AM2154" s="49" t="s">
        <v>3846</v>
      </c>
      <c r="AN2154" s="49" t="s">
        <v>8160</v>
      </c>
    </row>
    <row r="2155" spans="1:40" hidden="1" x14ac:dyDescent="0.2">
      <c r="A2155" s="49" t="s">
        <v>8690</v>
      </c>
      <c r="B2155" s="49" t="s">
        <v>8691</v>
      </c>
      <c r="C2155" s="50" t="s">
        <v>166</v>
      </c>
      <c r="D2155" s="49" t="s">
        <v>2310</v>
      </c>
      <c r="E2155" s="49" t="s">
        <v>8692</v>
      </c>
      <c r="F2155" s="49" t="s">
        <v>8599</v>
      </c>
      <c r="G2155" s="49" t="s">
        <v>8600</v>
      </c>
      <c r="H2155" s="49" t="s">
        <v>8601</v>
      </c>
      <c r="I2155" s="51" t="s">
        <v>8691</v>
      </c>
      <c r="J2155" s="49">
        <v>3</v>
      </c>
      <c r="K2155" s="49">
        <v>1000</v>
      </c>
      <c r="L2155" s="49">
        <f t="shared" si="200"/>
        <v>-35866</v>
      </c>
      <c r="N2155" s="52" t="s">
        <v>173</v>
      </c>
      <c r="P2155" s="49">
        <v>15664</v>
      </c>
      <c r="Q2155" s="49">
        <v>0</v>
      </c>
      <c r="R2155" s="49">
        <v>0</v>
      </c>
      <c r="S2155" s="77">
        <f t="shared" si="201"/>
        <v>15664</v>
      </c>
      <c r="T2155" s="77">
        <f t="shared" si="202"/>
        <v>15664</v>
      </c>
      <c r="U2155" s="49">
        <v>36866</v>
      </c>
      <c r="V2155" s="49">
        <v>14271</v>
      </c>
      <c r="W2155" s="49">
        <v>14175</v>
      </c>
      <c r="X2155" s="49">
        <f t="shared" si="204"/>
        <v>-35473</v>
      </c>
      <c r="Y2155" s="49" t="s">
        <v>181</v>
      </c>
      <c r="Z2155" s="53">
        <v>0.05</v>
      </c>
      <c r="AB2155" s="53">
        <f t="shared" si="203"/>
        <v>-0.05</v>
      </c>
      <c r="AM2155" s="49" t="s">
        <v>3846</v>
      </c>
      <c r="AN2155" s="49" t="s">
        <v>8160</v>
      </c>
    </row>
    <row r="2156" spans="1:40" hidden="1" x14ac:dyDescent="0.2">
      <c r="A2156" s="49" t="s">
        <v>8693</v>
      </c>
      <c r="B2156" s="49" t="s">
        <v>8694</v>
      </c>
      <c r="C2156" s="50" t="s">
        <v>166</v>
      </c>
      <c r="D2156" s="49" t="s">
        <v>2310</v>
      </c>
      <c r="E2156" s="49" t="s">
        <v>8695</v>
      </c>
      <c r="F2156" s="49" t="s">
        <v>8599</v>
      </c>
      <c r="G2156" s="49" t="s">
        <v>8600</v>
      </c>
      <c r="H2156" s="49" t="s">
        <v>8601</v>
      </c>
      <c r="I2156" s="51" t="s">
        <v>8694</v>
      </c>
      <c r="J2156" s="49">
        <v>3</v>
      </c>
      <c r="K2156" s="49">
        <v>1000</v>
      </c>
      <c r="L2156" s="49">
        <f t="shared" si="200"/>
        <v>-8140</v>
      </c>
      <c r="N2156" s="52" t="s">
        <v>173</v>
      </c>
      <c r="P2156" s="49">
        <v>5619</v>
      </c>
      <c r="Q2156" s="49">
        <v>0</v>
      </c>
      <c r="R2156" s="49">
        <v>192</v>
      </c>
      <c r="S2156" s="77">
        <f t="shared" si="201"/>
        <v>5619</v>
      </c>
      <c r="T2156" s="77">
        <f t="shared" si="202"/>
        <v>5811</v>
      </c>
      <c r="U2156" s="49">
        <v>9140</v>
      </c>
      <c r="V2156" s="49">
        <v>3405</v>
      </c>
      <c r="W2156" s="49">
        <v>3436</v>
      </c>
      <c r="X2156" s="49">
        <f t="shared" si="204"/>
        <v>-6734</v>
      </c>
      <c r="Y2156" s="49" t="s">
        <v>181</v>
      </c>
      <c r="Z2156" s="53">
        <v>0.38</v>
      </c>
      <c r="AB2156" s="53">
        <f t="shared" si="203"/>
        <v>-0.38</v>
      </c>
      <c r="AM2156" s="49" t="s">
        <v>3846</v>
      </c>
      <c r="AN2156" s="49" t="s">
        <v>8160</v>
      </c>
    </row>
    <row r="2157" spans="1:40" hidden="1" x14ac:dyDescent="0.2">
      <c r="A2157" s="49" t="s">
        <v>8696</v>
      </c>
      <c r="B2157" s="49" t="s">
        <v>8697</v>
      </c>
      <c r="C2157" s="50" t="s">
        <v>166</v>
      </c>
      <c r="D2157" s="49" t="s">
        <v>2310</v>
      </c>
      <c r="E2157" s="49" t="s">
        <v>8698</v>
      </c>
      <c r="F2157" s="49" t="s">
        <v>8599</v>
      </c>
      <c r="G2157" s="49" t="s">
        <v>8600</v>
      </c>
      <c r="H2157" s="49" t="s">
        <v>8601</v>
      </c>
      <c r="I2157" s="51" t="s">
        <v>8697</v>
      </c>
      <c r="J2157" s="49">
        <v>3</v>
      </c>
      <c r="K2157" s="49">
        <v>1000</v>
      </c>
      <c r="L2157" s="49">
        <f t="shared" si="200"/>
        <v>1000</v>
      </c>
      <c r="M2157" s="49">
        <f>L2157*Z2157</f>
        <v>26</v>
      </c>
      <c r="N2157" s="52" t="s">
        <v>173</v>
      </c>
      <c r="P2157" s="49">
        <v>30000</v>
      </c>
      <c r="Q2157" s="49">
        <v>0</v>
      </c>
      <c r="R2157" s="49">
        <v>0</v>
      </c>
      <c r="S2157" s="77">
        <f t="shared" si="201"/>
        <v>30000</v>
      </c>
      <c r="T2157" s="77">
        <f t="shared" si="202"/>
        <v>30000</v>
      </c>
      <c r="U2157" s="49">
        <v>0</v>
      </c>
      <c r="V2157" s="49">
        <v>0</v>
      </c>
      <c r="W2157" s="49">
        <v>0</v>
      </c>
      <c r="X2157" s="49">
        <f t="shared" si="204"/>
        <v>30000</v>
      </c>
      <c r="Y2157" s="49" t="s">
        <v>190</v>
      </c>
      <c r="Z2157" s="53">
        <v>2.5999999999999999E-2</v>
      </c>
      <c r="AB2157" s="53">
        <f t="shared" si="203"/>
        <v>-2.5999999999999999E-2</v>
      </c>
      <c r="AM2157" s="49" t="s">
        <v>3846</v>
      </c>
      <c r="AN2157" s="49" t="s">
        <v>8160</v>
      </c>
    </row>
    <row r="2158" spans="1:40" hidden="1" x14ac:dyDescent="0.2">
      <c r="A2158" s="49" t="s">
        <v>8699</v>
      </c>
      <c r="B2158" s="49" t="s">
        <v>8700</v>
      </c>
      <c r="C2158" s="50" t="s">
        <v>166</v>
      </c>
      <c r="D2158" s="49" t="s">
        <v>2310</v>
      </c>
      <c r="E2158" s="49" t="s">
        <v>8701</v>
      </c>
      <c r="F2158" s="49" t="s">
        <v>8599</v>
      </c>
      <c r="G2158" s="49" t="s">
        <v>6217</v>
      </c>
      <c r="H2158" s="49" t="s">
        <v>6218</v>
      </c>
      <c r="I2158" s="51" t="s">
        <v>8700</v>
      </c>
      <c r="J2158" s="49">
        <v>3</v>
      </c>
      <c r="K2158" s="49">
        <v>1000</v>
      </c>
      <c r="L2158" s="49">
        <f t="shared" si="200"/>
        <v>803</v>
      </c>
      <c r="M2158" s="49">
        <f>L2158*Z2158</f>
        <v>144.54</v>
      </c>
      <c r="N2158" s="52" t="s">
        <v>173</v>
      </c>
      <c r="P2158" s="49">
        <v>299</v>
      </c>
      <c r="Q2158" s="49">
        <v>0</v>
      </c>
      <c r="R2158" s="49">
        <v>0</v>
      </c>
      <c r="S2158" s="77">
        <f t="shared" si="201"/>
        <v>299</v>
      </c>
      <c r="T2158" s="77">
        <f t="shared" si="202"/>
        <v>299</v>
      </c>
      <c r="U2158" s="49">
        <v>197</v>
      </c>
      <c r="V2158" s="49">
        <v>60</v>
      </c>
      <c r="W2158" s="49">
        <v>60</v>
      </c>
      <c r="X2158" s="49">
        <f t="shared" si="204"/>
        <v>42</v>
      </c>
      <c r="Y2158" s="49" t="s">
        <v>190</v>
      </c>
      <c r="Z2158" s="53">
        <v>0.18</v>
      </c>
      <c r="AB2158" s="53">
        <f t="shared" si="203"/>
        <v>-0.18</v>
      </c>
      <c r="AM2158" s="49" t="s">
        <v>3846</v>
      </c>
      <c r="AN2158" s="49" t="s">
        <v>8160</v>
      </c>
    </row>
    <row r="2159" spans="1:40" hidden="1" x14ac:dyDescent="0.2">
      <c r="A2159" s="49" t="s">
        <v>8702</v>
      </c>
      <c r="B2159" s="49" t="s">
        <v>8703</v>
      </c>
      <c r="C2159" s="50" t="s">
        <v>166</v>
      </c>
      <c r="D2159" s="49" t="s">
        <v>2310</v>
      </c>
      <c r="E2159" s="49" t="s">
        <v>8704</v>
      </c>
      <c r="F2159" s="49" t="s">
        <v>8599</v>
      </c>
      <c r="G2159" s="49" t="s">
        <v>8705</v>
      </c>
      <c r="H2159" s="49" t="s">
        <v>8706</v>
      </c>
      <c r="I2159" s="51" t="s">
        <v>8703</v>
      </c>
      <c r="J2159" s="49">
        <v>3</v>
      </c>
      <c r="K2159" s="49">
        <v>5000</v>
      </c>
      <c r="L2159" s="49">
        <f t="shared" si="200"/>
        <v>-68676</v>
      </c>
      <c r="N2159" s="52" t="s">
        <v>173</v>
      </c>
      <c r="P2159" s="49">
        <v>28794</v>
      </c>
      <c r="Q2159" s="49">
        <v>0</v>
      </c>
      <c r="R2159" s="49">
        <v>0</v>
      </c>
      <c r="S2159" s="77">
        <f t="shared" si="201"/>
        <v>28794</v>
      </c>
      <c r="T2159" s="77">
        <f t="shared" si="202"/>
        <v>28794</v>
      </c>
      <c r="U2159" s="49">
        <v>73676</v>
      </c>
      <c r="V2159" s="49">
        <v>37692</v>
      </c>
      <c r="W2159" s="49">
        <v>29380</v>
      </c>
      <c r="X2159" s="49">
        <f t="shared" si="204"/>
        <v>-82574</v>
      </c>
      <c r="Y2159" s="49" t="s">
        <v>181</v>
      </c>
      <c r="Z2159" s="53">
        <v>0.05</v>
      </c>
      <c r="AB2159" s="53">
        <f t="shared" si="203"/>
        <v>-0.05</v>
      </c>
      <c r="AM2159" s="49" t="s">
        <v>3846</v>
      </c>
      <c r="AN2159" s="49" t="s">
        <v>8160</v>
      </c>
    </row>
    <row r="2160" spans="1:40" hidden="1" x14ac:dyDescent="0.2">
      <c r="A2160" s="49" t="s">
        <v>8707</v>
      </c>
      <c r="B2160" s="49" t="s">
        <v>8708</v>
      </c>
      <c r="C2160" s="50" t="s">
        <v>166</v>
      </c>
      <c r="D2160" s="49" t="s">
        <v>2310</v>
      </c>
      <c r="E2160" s="49" t="s">
        <v>8709</v>
      </c>
      <c r="F2160" s="49" t="s">
        <v>8599</v>
      </c>
      <c r="G2160" s="49" t="s">
        <v>6217</v>
      </c>
      <c r="H2160" s="49" t="s">
        <v>6218</v>
      </c>
      <c r="I2160" s="51" t="s">
        <v>8708</v>
      </c>
      <c r="J2160" s="49">
        <v>3</v>
      </c>
      <c r="K2160" s="49">
        <v>1000</v>
      </c>
      <c r="L2160" s="49">
        <f t="shared" si="200"/>
        <v>975</v>
      </c>
      <c r="M2160" s="49">
        <f>L2160*Z2160</f>
        <v>1306.5</v>
      </c>
      <c r="N2160" s="52" t="s">
        <v>173</v>
      </c>
      <c r="P2160" s="49">
        <v>800</v>
      </c>
      <c r="Q2160" s="49">
        <v>0</v>
      </c>
      <c r="R2160" s="49">
        <v>0</v>
      </c>
      <c r="S2160" s="77">
        <f t="shared" si="201"/>
        <v>800</v>
      </c>
      <c r="T2160" s="77">
        <f t="shared" si="202"/>
        <v>800</v>
      </c>
      <c r="U2160" s="49">
        <v>25</v>
      </c>
      <c r="V2160" s="49">
        <v>12</v>
      </c>
      <c r="W2160" s="49">
        <v>12</v>
      </c>
      <c r="X2160" s="49">
        <f t="shared" si="204"/>
        <v>763</v>
      </c>
      <c r="Y2160" s="49" t="s">
        <v>190</v>
      </c>
      <c r="Z2160" s="53">
        <v>1.34</v>
      </c>
      <c r="AB2160" s="53">
        <f t="shared" si="203"/>
        <v>-1.34</v>
      </c>
      <c r="AM2160" s="49" t="s">
        <v>3846</v>
      </c>
      <c r="AN2160" s="49" t="s">
        <v>8160</v>
      </c>
    </row>
    <row r="2161" spans="1:40" ht="60" hidden="1" x14ac:dyDescent="0.2">
      <c r="A2161" s="49" t="s">
        <v>8710</v>
      </c>
      <c r="B2161" s="49" t="s">
        <v>8711</v>
      </c>
      <c r="C2161" s="50" t="s">
        <v>166</v>
      </c>
      <c r="D2161" s="49" t="s">
        <v>2310</v>
      </c>
      <c r="E2161" s="49" t="s">
        <v>8712</v>
      </c>
      <c r="F2161" s="49" t="s">
        <v>8599</v>
      </c>
      <c r="G2161" s="49" t="s">
        <v>8600</v>
      </c>
      <c r="H2161" s="49" t="s">
        <v>8601</v>
      </c>
      <c r="I2161" s="51" t="s">
        <v>8711</v>
      </c>
      <c r="J2161" s="49">
        <v>3</v>
      </c>
      <c r="K2161" s="49">
        <v>500</v>
      </c>
      <c r="L2161" s="49">
        <f t="shared" si="200"/>
        <v>500</v>
      </c>
      <c r="M2161" s="49">
        <f>L2161*Z2161</f>
        <v>285</v>
      </c>
      <c r="N2161" s="52" t="s">
        <v>173</v>
      </c>
      <c r="O2161" s="52" t="s">
        <v>504</v>
      </c>
      <c r="P2161" s="49">
        <v>51</v>
      </c>
      <c r="Q2161" s="49">
        <v>0</v>
      </c>
      <c r="R2161" s="49">
        <v>0</v>
      </c>
      <c r="S2161" s="77">
        <f t="shared" si="201"/>
        <v>51</v>
      </c>
      <c r="T2161" s="77">
        <f t="shared" si="202"/>
        <v>51</v>
      </c>
      <c r="U2161" s="49">
        <v>0</v>
      </c>
      <c r="V2161" s="49">
        <v>0</v>
      </c>
      <c r="W2161" s="49">
        <v>0</v>
      </c>
      <c r="X2161" s="49">
        <f t="shared" si="204"/>
        <v>51</v>
      </c>
      <c r="Y2161" s="49" t="s">
        <v>190</v>
      </c>
      <c r="Z2161" s="53">
        <v>0.56999999999999995</v>
      </c>
      <c r="AB2161" s="53">
        <f t="shared" si="203"/>
        <v>-0.56999999999999995</v>
      </c>
      <c r="AM2161" s="49" t="s">
        <v>3846</v>
      </c>
      <c r="AN2161" s="49" t="s">
        <v>8160</v>
      </c>
    </row>
    <row r="2162" spans="1:40" hidden="1" x14ac:dyDescent="0.2">
      <c r="A2162" s="49" t="s">
        <v>8713</v>
      </c>
      <c r="B2162" s="49" t="s">
        <v>8714</v>
      </c>
      <c r="C2162" s="50" t="s">
        <v>166</v>
      </c>
      <c r="D2162" s="49" t="s">
        <v>2310</v>
      </c>
      <c r="E2162" s="49" t="s">
        <v>8715</v>
      </c>
      <c r="F2162" s="49" t="s">
        <v>8599</v>
      </c>
      <c r="G2162" s="49" t="s">
        <v>8569</v>
      </c>
      <c r="H2162" s="49" t="s">
        <v>8570</v>
      </c>
      <c r="I2162" s="51" t="s">
        <v>8716</v>
      </c>
      <c r="J2162" s="49">
        <v>11</v>
      </c>
      <c r="K2162" s="49">
        <v>200</v>
      </c>
      <c r="L2162" s="49">
        <f t="shared" si="200"/>
        <v>-24</v>
      </c>
      <c r="N2162" s="52" t="s">
        <v>173</v>
      </c>
      <c r="P2162" s="49">
        <v>620</v>
      </c>
      <c r="Q2162" s="49">
        <v>0</v>
      </c>
      <c r="R2162" s="49">
        <v>0</v>
      </c>
      <c r="S2162" s="77">
        <f t="shared" si="201"/>
        <v>620</v>
      </c>
      <c r="T2162" s="77">
        <f t="shared" si="202"/>
        <v>620</v>
      </c>
      <c r="U2162" s="49">
        <v>224</v>
      </c>
      <c r="V2162" s="49">
        <v>150</v>
      </c>
      <c r="W2162" s="49">
        <v>150</v>
      </c>
      <c r="X2162" s="49">
        <f t="shared" si="204"/>
        <v>246</v>
      </c>
      <c r="Y2162" s="49" t="s">
        <v>190</v>
      </c>
      <c r="Z2162" s="53">
        <v>0.54600000000000004</v>
      </c>
      <c r="AB2162" s="53">
        <f t="shared" si="203"/>
        <v>-0.54600000000000004</v>
      </c>
      <c r="AM2162" s="49" t="s">
        <v>3846</v>
      </c>
      <c r="AN2162" s="49" t="s">
        <v>8160</v>
      </c>
    </row>
    <row r="2163" spans="1:40" ht="60" hidden="1" x14ac:dyDescent="0.2">
      <c r="A2163" s="49" t="s">
        <v>8717</v>
      </c>
      <c r="B2163" s="49" t="s">
        <v>8718</v>
      </c>
      <c r="C2163" s="50" t="s">
        <v>166</v>
      </c>
      <c r="D2163" s="49" t="s">
        <v>2310</v>
      </c>
      <c r="E2163" s="49" t="s">
        <v>8719</v>
      </c>
      <c r="F2163" s="49" t="s">
        <v>8599</v>
      </c>
      <c r="G2163" s="49" t="s">
        <v>8600</v>
      </c>
      <c r="H2163" s="49" t="s">
        <v>8720</v>
      </c>
      <c r="I2163" s="51" t="s">
        <v>8718</v>
      </c>
      <c r="J2163" s="49">
        <v>3</v>
      </c>
      <c r="K2163" s="49">
        <v>2000</v>
      </c>
      <c r="L2163" s="49">
        <f t="shared" si="200"/>
        <v>2000</v>
      </c>
      <c r="M2163" s="49">
        <f>L2163*Z2163</f>
        <v>520</v>
      </c>
      <c r="N2163" s="52" t="s">
        <v>173</v>
      </c>
      <c r="O2163" s="52" t="s">
        <v>504</v>
      </c>
      <c r="P2163" s="49">
        <v>2000</v>
      </c>
      <c r="Q2163" s="49">
        <v>0</v>
      </c>
      <c r="R2163" s="49">
        <v>0</v>
      </c>
      <c r="S2163" s="77">
        <f t="shared" si="201"/>
        <v>2000</v>
      </c>
      <c r="T2163" s="77">
        <f t="shared" si="202"/>
        <v>2000</v>
      </c>
      <c r="U2163" s="49">
        <v>0</v>
      </c>
      <c r="V2163" s="49">
        <v>0</v>
      </c>
      <c r="W2163" s="49">
        <v>0</v>
      </c>
      <c r="X2163" s="49">
        <f t="shared" si="204"/>
        <v>2000</v>
      </c>
      <c r="Y2163" s="49" t="s">
        <v>190</v>
      </c>
      <c r="Z2163" s="53">
        <v>0.26</v>
      </c>
      <c r="AB2163" s="53">
        <f t="shared" si="203"/>
        <v>-0.26</v>
      </c>
      <c r="AM2163" s="49" t="s">
        <v>3846</v>
      </c>
      <c r="AN2163" s="49" t="s">
        <v>8160</v>
      </c>
    </row>
    <row r="2164" spans="1:40" hidden="1" x14ac:dyDescent="0.2">
      <c r="A2164" s="49" t="s">
        <v>8721</v>
      </c>
      <c r="B2164" s="49" t="s">
        <v>8722</v>
      </c>
      <c r="C2164" s="50" t="s">
        <v>166</v>
      </c>
      <c r="D2164" s="49" t="s">
        <v>2310</v>
      </c>
      <c r="E2164" s="49" t="s">
        <v>8723</v>
      </c>
      <c r="F2164" s="49" t="s">
        <v>8599</v>
      </c>
      <c r="G2164" s="49" t="s">
        <v>8600</v>
      </c>
      <c r="H2164" s="49" t="s">
        <v>8601</v>
      </c>
      <c r="I2164" s="51" t="s">
        <v>8722</v>
      </c>
      <c r="J2164" s="49">
        <v>3</v>
      </c>
      <c r="K2164" s="49">
        <v>2000</v>
      </c>
      <c r="L2164" s="49">
        <f t="shared" si="200"/>
        <v>-73</v>
      </c>
      <c r="N2164" s="52" t="s">
        <v>173</v>
      </c>
      <c r="P2164" s="49">
        <v>1249</v>
      </c>
      <c r="Q2164" s="49">
        <v>0</v>
      </c>
      <c r="R2164" s="49">
        <v>2000</v>
      </c>
      <c r="S2164" s="77">
        <f t="shared" si="201"/>
        <v>1249</v>
      </c>
      <c r="T2164" s="77">
        <f t="shared" si="202"/>
        <v>3249</v>
      </c>
      <c r="U2164" s="49">
        <v>2073</v>
      </c>
      <c r="V2164" s="49">
        <v>571</v>
      </c>
      <c r="W2164" s="49">
        <v>105</v>
      </c>
      <c r="X2164" s="49">
        <f t="shared" si="204"/>
        <v>605</v>
      </c>
      <c r="Y2164" s="49" t="s">
        <v>190</v>
      </c>
      <c r="Z2164" s="53">
        <v>0.106</v>
      </c>
      <c r="AB2164" s="53">
        <f t="shared" si="203"/>
        <v>-0.106</v>
      </c>
      <c r="AM2164" s="49" t="s">
        <v>3846</v>
      </c>
      <c r="AN2164" s="49" t="s">
        <v>8160</v>
      </c>
    </row>
    <row r="2165" spans="1:40" hidden="1" x14ac:dyDescent="0.2">
      <c r="A2165" s="49" t="s">
        <v>8724</v>
      </c>
      <c r="B2165" s="49" t="s">
        <v>8725</v>
      </c>
      <c r="C2165" s="50" t="s">
        <v>166</v>
      </c>
      <c r="D2165" s="49" t="s">
        <v>2310</v>
      </c>
      <c r="E2165" s="49" t="s">
        <v>8726</v>
      </c>
      <c r="F2165" s="49" t="s">
        <v>8599</v>
      </c>
      <c r="G2165" s="49" t="s">
        <v>8600</v>
      </c>
      <c r="H2165" s="49" t="s">
        <v>8601</v>
      </c>
      <c r="I2165" s="51" t="s">
        <v>8725</v>
      </c>
      <c r="J2165" s="49">
        <v>3</v>
      </c>
      <c r="K2165" s="49">
        <v>200</v>
      </c>
      <c r="L2165" s="49">
        <f t="shared" si="200"/>
        <v>200</v>
      </c>
      <c r="M2165" s="49">
        <f>L2165*Z2165</f>
        <v>250</v>
      </c>
      <c r="N2165" s="52" t="s">
        <v>173</v>
      </c>
      <c r="P2165" s="49">
        <v>114</v>
      </c>
      <c r="Q2165" s="49">
        <v>0</v>
      </c>
      <c r="R2165" s="49">
        <v>0</v>
      </c>
      <c r="S2165" s="77">
        <f t="shared" si="201"/>
        <v>114</v>
      </c>
      <c r="T2165" s="77">
        <f t="shared" si="202"/>
        <v>114</v>
      </c>
      <c r="U2165" s="49">
        <v>0</v>
      </c>
      <c r="V2165" s="49">
        <v>0</v>
      </c>
      <c r="W2165" s="49">
        <v>0</v>
      </c>
      <c r="X2165" s="49">
        <f t="shared" si="204"/>
        <v>114</v>
      </c>
      <c r="Y2165" s="49" t="s">
        <v>190</v>
      </c>
      <c r="Z2165" s="53">
        <v>1.25</v>
      </c>
      <c r="AB2165" s="53">
        <f t="shared" si="203"/>
        <v>-1.25</v>
      </c>
      <c r="AM2165" s="49" t="s">
        <v>3846</v>
      </c>
      <c r="AN2165" s="49" t="s">
        <v>8160</v>
      </c>
    </row>
    <row r="2166" spans="1:40" hidden="1" x14ac:dyDescent="0.2">
      <c r="A2166" s="49" t="s">
        <v>8727</v>
      </c>
      <c r="B2166" s="49" t="s">
        <v>8728</v>
      </c>
      <c r="C2166" s="50" t="s">
        <v>166</v>
      </c>
      <c r="D2166" s="49" t="s">
        <v>2310</v>
      </c>
      <c r="E2166" s="49" t="s">
        <v>8729</v>
      </c>
      <c r="F2166" s="49" t="s">
        <v>8599</v>
      </c>
      <c r="G2166" s="49" t="s">
        <v>8600</v>
      </c>
      <c r="H2166" s="49" t="s">
        <v>8601</v>
      </c>
      <c r="I2166" s="51" t="s">
        <v>8728</v>
      </c>
      <c r="J2166" s="49">
        <v>3</v>
      </c>
      <c r="K2166" s="49">
        <v>1000</v>
      </c>
      <c r="L2166" s="49">
        <f t="shared" si="200"/>
        <v>-3968</v>
      </c>
      <c r="N2166" s="52" t="s">
        <v>173</v>
      </c>
      <c r="P2166" s="49">
        <v>4351</v>
      </c>
      <c r="Q2166" s="49">
        <v>0</v>
      </c>
      <c r="R2166" s="49">
        <v>0</v>
      </c>
      <c r="S2166" s="77">
        <f t="shared" si="201"/>
        <v>4351</v>
      </c>
      <c r="T2166" s="77">
        <f t="shared" si="202"/>
        <v>4351</v>
      </c>
      <c r="U2166" s="49">
        <v>4968</v>
      </c>
      <c r="V2166" s="49">
        <v>2385</v>
      </c>
      <c r="W2166" s="49">
        <v>1761</v>
      </c>
      <c r="X2166" s="49">
        <f t="shared" si="204"/>
        <v>-3002</v>
      </c>
      <c r="Y2166" s="49" t="s">
        <v>181</v>
      </c>
      <c r="Z2166" s="53">
        <v>0.2</v>
      </c>
      <c r="AB2166" s="53">
        <f t="shared" si="203"/>
        <v>-0.2</v>
      </c>
      <c r="AM2166" s="49" t="s">
        <v>3846</v>
      </c>
      <c r="AN2166" s="49" t="s">
        <v>8160</v>
      </c>
    </row>
    <row r="2167" spans="1:40" hidden="1" x14ac:dyDescent="0.2">
      <c r="A2167" s="49" t="s">
        <v>8730</v>
      </c>
      <c r="B2167" s="49" t="s">
        <v>8731</v>
      </c>
      <c r="C2167" s="50" t="s">
        <v>166</v>
      </c>
      <c r="D2167" s="49" t="s">
        <v>2310</v>
      </c>
      <c r="E2167" s="49" t="s">
        <v>8732</v>
      </c>
      <c r="F2167" s="49" t="s">
        <v>8599</v>
      </c>
      <c r="G2167" s="49" t="s">
        <v>8600</v>
      </c>
      <c r="H2167" s="49" t="s">
        <v>8601</v>
      </c>
      <c r="I2167" s="51" t="s">
        <v>8731</v>
      </c>
      <c r="J2167" s="49">
        <v>3</v>
      </c>
      <c r="K2167" s="49">
        <v>1000</v>
      </c>
      <c r="L2167" s="49">
        <f t="shared" si="200"/>
        <v>82</v>
      </c>
      <c r="M2167" s="49">
        <f>L2167*Z2167</f>
        <v>36.9</v>
      </c>
      <c r="N2167" s="52" t="s">
        <v>173</v>
      </c>
      <c r="P2167" s="49">
        <v>1338</v>
      </c>
      <c r="Q2167" s="49">
        <v>0</v>
      </c>
      <c r="R2167" s="49">
        <v>0</v>
      </c>
      <c r="S2167" s="77">
        <f t="shared" si="201"/>
        <v>1338</v>
      </c>
      <c r="T2167" s="77">
        <f t="shared" si="202"/>
        <v>1338</v>
      </c>
      <c r="U2167" s="49">
        <v>918</v>
      </c>
      <c r="V2167" s="49">
        <v>255</v>
      </c>
      <c r="W2167" s="49">
        <v>63</v>
      </c>
      <c r="X2167" s="49">
        <f t="shared" si="204"/>
        <v>165</v>
      </c>
      <c r="Y2167" s="49" t="s">
        <v>190</v>
      </c>
      <c r="Z2167" s="53">
        <v>0.45</v>
      </c>
      <c r="AB2167" s="53">
        <f t="shared" si="203"/>
        <v>-0.45</v>
      </c>
      <c r="AM2167" s="49" t="s">
        <v>3846</v>
      </c>
      <c r="AN2167" s="49" t="s">
        <v>8160</v>
      </c>
    </row>
    <row r="2168" spans="1:40" hidden="1" x14ac:dyDescent="0.2">
      <c r="A2168" s="49" t="s">
        <v>8733</v>
      </c>
      <c r="B2168" s="49" t="s">
        <v>8734</v>
      </c>
      <c r="C2168" s="50" t="s">
        <v>166</v>
      </c>
      <c r="D2168" s="49" t="s">
        <v>2310</v>
      </c>
      <c r="E2168" s="49" t="s">
        <v>8735</v>
      </c>
      <c r="F2168" s="49" t="s">
        <v>8599</v>
      </c>
      <c r="G2168" s="49" t="s">
        <v>6217</v>
      </c>
      <c r="H2168" s="49" t="s">
        <v>6218</v>
      </c>
      <c r="I2168" s="51" t="s">
        <v>8734</v>
      </c>
      <c r="J2168" s="49">
        <v>3</v>
      </c>
      <c r="K2168" s="49">
        <v>1000</v>
      </c>
      <c r="L2168" s="49">
        <f t="shared" si="200"/>
        <v>961</v>
      </c>
      <c r="M2168" s="49">
        <f>L2168*Z2168</f>
        <v>432.45</v>
      </c>
      <c r="N2168" s="52" t="s">
        <v>173</v>
      </c>
      <c r="P2168" s="49">
        <v>204</v>
      </c>
      <c r="Q2168" s="49">
        <v>0</v>
      </c>
      <c r="R2168" s="49">
        <v>0</v>
      </c>
      <c r="S2168" s="77">
        <f t="shared" si="201"/>
        <v>204</v>
      </c>
      <c r="T2168" s="77">
        <f t="shared" si="202"/>
        <v>204</v>
      </c>
      <c r="U2168" s="49">
        <v>39</v>
      </c>
      <c r="V2168" s="49">
        <v>16</v>
      </c>
      <c r="W2168" s="49">
        <v>0</v>
      </c>
      <c r="X2168" s="49">
        <f t="shared" si="204"/>
        <v>149</v>
      </c>
      <c r="Y2168" s="49" t="s">
        <v>190</v>
      </c>
      <c r="Z2168" s="53">
        <v>0.45</v>
      </c>
      <c r="AB2168" s="53">
        <f t="shared" si="203"/>
        <v>-0.45</v>
      </c>
      <c r="AM2168" s="49" t="s">
        <v>3846</v>
      </c>
      <c r="AN2168" s="49" t="s">
        <v>8160</v>
      </c>
    </row>
    <row r="2169" spans="1:40" ht="60" hidden="1" x14ac:dyDescent="0.2">
      <c r="A2169" s="49" t="s">
        <v>8736</v>
      </c>
      <c r="B2169" s="49" t="s">
        <v>8737</v>
      </c>
      <c r="C2169" s="50" t="s">
        <v>166</v>
      </c>
      <c r="D2169" s="49" t="s">
        <v>2310</v>
      </c>
      <c r="E2169" s="49" t="s">
        <v>8738</v>
      </c>
      <c r="F2169" s="49" t="s">
        <v>8599</v>
      </c>
      <c r="G2169" s="49" t="s">
        <v>8600</v>
      </c>
      <c r="H2169" s="49" t="s">
        <v>8601</v>
      </c>
      <c r="I2169" s="51" t="s">
        <v>8737</v>
      </c>
      <c r="J2169" s="49">
        <v>3</v>
      </c>
      <c r="K2169" s="49">
        <v>2000</v>
      </c>
      <c r="L2169" s="49">
        <f t="shared" si="200"/>
        <v>1992</v>
      </c>
      <c r="M2169" s="49">
        <f>L2169*Z2169</f>
        <v>896.4</v>
      </c>
      <c r="N2169" s="52" t="s">
        <v>173</v>
      </c>
      <c r="O2169" s="52" t="s">
        <v>504</v>
      </c>
      <c r="P2169" s="49">
        <v>1865</v>
      </c>
      <c r="Q2169" s="49">
        <v>0</v>
      </c>
      <c r="R2169" s="49">
        <v>0</v>
      </c>
      <c r="S2169" s="77">
        <f t="shared" si="201"/>
        <v>1865</v>
      </c>
      <c r="T2169" s="77">
        <f t="shared" si="202"/>
        <v>1865</v>
      </c>
      <c r="U2169" s="49">
        <v>8</v>
      </c>
      <c r="V2169" s="49">
        <v>3</v>
      </c>
      <c r="W2169" s="49">
        <v>3</v>
      </c>
      <c r="X2169" s="49">
        <f t="shared" si="204"/>
        <v>1854</v>
      </c>
      <c r="Y2169" s="49" t="s">
        <v>190</v>
      </c>
      <c r="Z2169" s="53">
        <v>0.45</v>
      </c>
      <c r="AB2169" s="53">
        <f t="shared" si="203"/>
        <v>-0.45</v>
      </c>
      <c r="AM2169" s="49" t="s">
        <v>3846</v>
      </c>
      <c r="AN2169" s="49" t="s">
        <v>8160</v>
      </c>
    </row>
    <row r="2170" spans="1:40" hidden="1" x14ac:dyDescent="0.2">
      <c r="A2170" s="49" t="s">
        <v>8739</v>
      </c>
      <c r="B2170" s="49" t="s">
        <v>8740</v>
      </c>
      <c r="C2170" s="50" t="s">
        <v>166</v>
      </c>
      <c r="D2170" s="49" t="s">
        <v>2310</v>
      </c>
      <c r="E2170" s="49" t="s">
        <v>8741</v>
      </c>
      <c r="F2170" s="49" t="s">
        <v>8599</v>
      </c>
      <c r="G2170" s="49" t="s">
        <v>8600</v>
      </c>
      <c r="H2170" s="49" t="s">
        <v>8601</v>
      </c>
      <c r="I2170" s="51" t="s">
        <v>8740</v>
      </c>
      <c r="J2170" s="49">
        <v>3</v>
      </c>
      <c r="K2170" s="49">
        <v>1000</v>
      </c>
      <c r="L2170" s="49">
        <f t="shared" si="200"/>
        <v>955</v>
      </c>
      <c r="M2170" s="82"/>
      <c r="N2170" s="52" t="s">
        <v>173</v>
      </c>
      <c r="P2170" s="49">
        <v>66</v>
      </c>
      <c r="Q2170" s="49">
        <v>0</v>
      </c>
      <c r="R2170" s="49">
        <v>0</v>
      </c>
      <c r="S2170" s="77">
        <f t="shared" si="201"/>
        <v>66</v>
      </c>
      <c r="T2170" s="77">
        <f t="shared" si="202"/>
        <v>66</v>
      </c>
      <c r="U2170" s="49">
        <v>45</v>
      </c>
      <c r="V2170" s="49">
        <v>30</v>
      </c>
      <c r="W2170" s="49">
        <v>30</v>
      </c>
      <c r="X2170" s="49">
        <f t="shared" si="204"/>
        <v>-9</v>
      </c>
      <c r="Y2170" s="49" t="s">
        <v>181</v>
      </c>
      <c r="Z2170" s="53">
        <v>0.45</v>
      </c>
      <c r="AB2170" s="53">
        <f t="shared" si="203"/>
        <v>-0.45</v>
      </c>
      <c r="AM2170" s="49" t="s">
        <v>3846</v>
      </c>
      <c r="AN2170" s="49" t="s">
        <v>8160</v>
      </c>
    </row>
    <row r="2171" spans="1:40" hidden="1" x14ac:dyDescent="0.2">
      <c r="A2171" s="49" t="s">
        <v>8742</v>
      </c>
      <c r="B2171" s="49" t="s">
        <v>8743</v>
      </c>
      <c r="C2171" s="50" t="s">
        <v>166</v>
      </c>
      <c r="D2171" s="49" t="s">
        <v>2310</v>
      </c>
      <c r="E2171" s="49" t="s">
        <v>8744</v>
      </c>
      <c r="F2171" s="49" t="s">
        <v>8599</v>
      </c>
      <c r="G2171" s="49" t="s">
        <v>8600</v>
      </c>
      <c r="H2171" s="49" t="s">
        <v>8601</v>
      </c>
      <c r="I2171" s="51" t="s">
        <v>8743</v>
      </c>
      <c r="J2171" s="49">
        <v>3</v>
      </c>
      <c r="K2171" s="49">
        <v>5000</v>
      </c>
      <c r="L2171" s="49">
        <f t="shared" si="200"/>
        <v>4992</v>
      </c>
      <c r="M2171" s="49">
        <f>L2171*Z2171</f>
        <v>948.48</v>
      </c>
      <c r="N2171" s="52" t="s">
        <v>173</v>
      </c>
      <c r="P2171" s="49">
        <v>3473</v>
      </c>
      <c r="Q2171" s="49">
        <v>0</v>
      </c>
      <c r="R2171" s="49">
        <v>0</v>
      </c>
      <c r="S2171" s="77">
        <f t="shared" si="201"/>
        <v>3473</v>
      </c>
      <c r="T2171" s="77">
        <f t="shared" si="202"/>
        <v>3473</v>
      </c>
      <c r="U2171" s="49">
        <v>8</v>
      </c>
      <c r="V2171" s="49">
        <v>71</v>
      </c>
      <c r="W2171" s="49">
        <v>105</v>
      </c>
      <c r="X2171" s="49">
        <f t="shared" si="204"/>
        <v>3394</v>
      </c>
      <c r="Y2171" s="49" t="s">
        <v>190</v>
      </c>
      <c r="Z2171" s="53">
        <v>0.19</v>
      </c>
      <c r="AB2171" s="53">
        <f t="shared" si="203"/>
        <v>-0.19</v>
      </c>
      <c r="AM2171" s="49" t="s">
        <v>3846</v>
      </c>
      <c r="AN2171" s="49" t="s">
        <v>8160</v>
      </c>
    </row>
    <row r="2172" spans="1:40" hidden="1" x14ac:dyDescent="0.2">
      <c r="A2172" s="49" t="s">
        <v>8745</v>
      </c>
      <c r="B2172" s="49" t="s">
        <v>8746</v>
      </c>
      <c r="C2172" s="50" t="s">
        <v>166</v>
      </c>
      <c r="D2172" s="49" t="s">
        <v>2310</v>
      </c>
      <c r="E2172" s="49" t="s">
        <v>8747</v>
      </c>
      <c r="F2172" s="49" t="s">
        <v>8599</v>
      </c>
      <c r="G2172" s="49" t="s">
        <v>8600</v>
      </c>
      <c r="H2172" s="49" t="s">
        <v>8601</v>
      </c>
      <c r="I2172" s="51" t="s">
        <v>8746</v>
      </c>
      <c r="J2172" s="49">
        <v>3</v>
      </c>
      <c r="K2172" s="49">
        <v>1000</v>
      </c>
      <c r="L2172" s="49">
        <f t="shared" si="200"/>
        <v>965</v>
      </c>
      <c r="M2172" s="49">
        <f>L2172*Z2172</f>
        <v>386</v>
      </c>
      <c r="N2172" s="52" t="s">
        <v>173</v>
      </c>
      <c r="P2172" s="49">
        <v>602</v>
      </c>
      <c r="Q2172" s="49">
        <v>0</v>
      </c>
      <c r="R2172" s="49">
        <v>0</v>
      </c>
      <c r="S2172" s="77">
        <f t="shared" si="201"/>
        <v>602</v>
      </c>
      <c r="T2172" s="77">
        <f t="shared" si="202"/>
        <v>602</v>
      </c>
      <c r="U2172" s="49">
        <v>35</v>
      </c>
      <c r="V2172" s="49">
        <v>0</v>
      </c>
      <c r="W2172" s="49">
        <v>0</v>
      </c>
      <c r="X2172" s="49">
        <f t="shared" si="204"/>
        <v>567</v>
      </c>
      <c r="Y2172" s="49" t="s">
        <v>190</v>
      </c>
      <c r="Z2172" s="53">
        <v>0.4</v>
      </c>
      <c r="AB2172" s="53">
        <f t="shared" si="203"/>
        <v>-0.4</v>
      </c>
      <c r="AM2172" s="49" t="s">
        <v>3846</v>
      </c>
      <c r="AN2172" s="49" t="s">
        <v>8160</v>
      </c>
    </row>
    <row r="2173" spans="1:40" hidden="1" x14ac:dyDescent="0.2">
      <c r="A2173" s="49" t="s">
        <v>8748</v>
      </c>
      <c r="B2173" s="49" t="s">
        <v>8749</v>
      </c>
      <c r="C2173" s="50" t="s">
        <v>166</v>
      </c>
      <c r="D2173" s="49" t="s">
        <v>2310</v>
      </c>
      <c r="E2173" s="49" t="s">
        <v>8750</v>
      </c>
      <c r="F2173" s="49" t="s">
        <v>8599</v>
      </c>
      <c r="G2173" s="49" t="s">
        <v>8600</v>
      </c>
      <c r="H2173" s="49" t="s">
        <v>8601</v>
      </c>
      <c r="I2173" s="51" t="s">
        <v>8749</v>
      </c>
      <c r="J2173" s="49">
        <v>3</v>
      </c>
      <c r="K2173" s="49">
        <v>1000</v>
      </c>
      <c r="L2173" s="49">
        <f t="shared" si="200"/>
        <v>587</v>
      </c>
      <c r="M2173" s="82"/>
      <c r="N2173" s="52" t="s">
        <v>173</v>
      </c>
      <c r="P2173" s="49">
        <v>363</v>
      </c>
      <c r="Q2173" s="49">
        <v>0</v>
      </c>
      <c r="R2173" s="49">
        <v>0</v>
      </c>
      <c r="S2173" s="77">
        <f t="shared" si="201"/>
        <v>363</v>
      </c>
      <c r="T2173" s="77">
        <f t="shared" si="202"/>
        <v>363</v>
      </c>
      <c r="U2173" s="49">
        <v>413</v>
      </c>
      <c r="V2173" s="49">
        <v>428</v>
      </c>
      <c r="W2173" s="49">
        <v>0</v>
      </c>
      <c r="X2173" s="49">
        <f t="shared" si="204"/>
        <v>-478</v>
      </c>
      <c r="Y2173" s="49" t="s">
        <v>181</v>
      </c>
      <c r="Z2173" s="53">
        <v>0.43</v>
      </c>
      <c r="AB2173" s="53">
        <f t="shared" si="203"/>
        <v>-0.43</v>
      </c>
      <c r="AM2173" s="49" t="s">
        <v>3846</v>
      </c>
      <c r="AN2173" s="49" t="s">
        <v>8160</v>
      </c>
    </row>
    <row r="2174" spans="1:40" hidden="1" x14ac:dyDescent="0.2">
      <c r="A2174" s="49" t="s">
        <v>8751</v>
      </c>
      <c r="B2174" s="49" t="s">
        <v>8752</v>
      </c>
      <c r="C2174" s="50" t="s">
        <v>166</v>
      </c>
      <c r="D2174" s="49" t="s">
        <v>2310</v>
      </c>
      <c r="E2174" s="49" t="s">
        <v>8753</v>
      </c>
      <c r="F2174" s="49" t="s">
        <v>8599</v>
      </c>
      <c r="G2174" s="49" t="s">
        <v>8600</v>
      </c>
      <c r="H2174" s="49" t="s">
        <v>8601</v>
      </c>
      <c r="I2174" s="51" t="s">
        <v>8752</v>
      </c>
      <c r="J2174" s="49">
        <v>3</v>
      </c>
      <c r="K2174" s="49">
        <v>1000</v>
      </c>
      <c r="L2174" s="49">
        <f t="shared" si="200"/>
        <v>237</v>
      </c>
      <c r="M2174" s="49">
        <f>L2174*Z2174</f>
        <v>99.539999999999992</v>
      </c>
      <c r="N2174" s="52" t="s">
        <v>173</v>
      </c>
      <c r="P2174" s="49">
        <v>986</v>
      </c>
      <c r="Q2174" s="49">
        <v>0</v>
      </c>
      <c r="R2174" s="49">
        <v>0</v>
      </c>
      <c r="S2174" s="77">
        <f t="shared" si="201"/>
        <v>986</v>
      </c>
      <c r="T2174" s="77">
        <f t="shared" si="202"/>
        <v>986</v>
      </c>
      <c r="U2174" s="49">
        <v>763</v>
      </c>
      <c r="V2174" s="49">
        <v>162</v>
      </c>
      <c r="W2174" s="49">
        <v>162</v>
      </c>
      <c r="X2174" s="49">
        <f t="shared" si="204"/>
        <v>61</v>
      </c>
      <c r="Y2174" s="49" t="s">
        <v>190</v>
      </c>
      <c r="Z2174" s="53">
        <v>0.42</v>
      </c>
      <c r="AB2174" s="53">
        <f t="shared" si="203"/>
        <v>-0.42</v>
      </c>
      <c r="AM2174" s="49" t="s">
        <v>3846</v>
      </c>
      <c r="AN2174" s="49" t="s">
        <v>8160</v>
      </c>
    </row>
    <row r="2175" spans="1:40" hidden="1" x14ac:dyDescent="0.2">
      <c r="A2175" s="49" t="s">
        <v>8754</v>
      </c>
      <c r="B2175" s="49" t="s">
        <v>8755</v>
      </c>
      <c r="C2175" s="50" t="s">
        <v>166</v>
      </c>
      <c r="D2175" s="49" t="s">
        <v>2310</v>
      </c>
      <c r="E2175" s="49" t="s">
        <v>8756</v>
      </c>
      <c r="F2175" s="49" t="s">
        <v>8599</v>
      </c>
      <c r="G2175" s="49" t="s">
        <v>8600</v>
      </c>
      <c r="H2175" s="49" t="s">
        <v>8601</v>
      </c>
      <c r="I2175" s="51" t="s">
        <v>8755</v>
      </c>
      <c r="J2175" s="49">
        <v>3</v>
      </c>
      <c r="K2175" s="49">
        <v>1000</v>
      </c>
      <c r="L2175" s="49">
        <f t="shared" si="200"/>
        <v>-19</v>
      </c>
      <c r="N2175" s="52" t="s">
        <v>173</v>
      </c>
      <c r="P2175" s="49">
        <v>739</v>
      </c>
      <c r="Q2175" s="49">
        <v>0</v>
      </c>
      <c r="R2175" s="49">
        <v>0</v>
      </c>
      <c r="S2175" s="77">
        <f t="shared" si="201"/>
        <v>739</v>
      </c>
      <c r="T2175" s="77">
        <f t="shared" si="202"/>
        <v>739</v>
      </c>
      <c r="U2175" s="49">
        <v>1019</v>
      </c>
      <c r="V2175" s="49">
        <v>324</v>
      </c>
      <c r="W2175" s="49">
        <v>324</v>
      </c>
      <c r="X2175" s="49">
        <f t="shared" si="204"/>
        <v>-604</v>
      </c>
      <c r="Y2175" s="49" t="s">
        <v>181</v>
      </c>
      <c r="Z2175" s="53">
        <v>0.42</v>
      </c>
      <c r="AB2175" s="53">
        <f t="shared" si="203"/>
        <v>-0.42</v>
      </c>
      <c r="AM2175" s="49" t="s">
        <v>3846</v>
      </c>
      <c r="AN2175" s="49" t="s">
        <v>8160</v>
      </c>
    </row>
    <row r="2176" spans="1:40" hidden="1" x14ac:dyDescent="0.2">
      <c r="A2176" s="49" t="s">
        <v>8757</v>
      </c>
      <c r="B2176" s="49" t="s">
        <v>8758</v>
      </c>
      <c r="C2176" s="50" t="s">
        <v>166</v>
      </c>
      <c r="D2176" s="49" t="s">
        <v>2310</v>
      </c>
      <c r="E2176" s="49" t="s">
        <v>8759</v>
      </c>
      <c r="F2176" s="49" t="s">
        <v>8599</v>
      </c>
      <c r="G2176" s="49" t="s">
        <v>8600</v>
      </c>
      <c r="H2176" s="49" t="s">
        <v>8601</v>
      </c>
      <c r="I2176" s="51" t="s">
        <v>8758</v>
      </c>
      <c r="J2176" s="49">
        <v>3</v>
      </c>
      <c r="K2176" s="49">
        <v>1000</v>
      </c>
      <c r="L2176" s="49">
        <f t="shared" si="200"/>
        <v>357</v>
      </c>
      <c r="M2176" s="82"/>
      <c r="N2176" s="52" t="s">
        <v>173</v>
      </c>
      <c r="P2176" s="49">
        <v>377</v>
      </c>
      <c r="Q2176" s="49">
        <v>0</v>
      </c>
      <c r="R2176" s="49">
        <v>0</v>
      </c>
      <c r="S2176" s="77">
        <f t="shared" si="201"/>
        <v>377</v>
      </c>
      <c r="T2176" s="77">
        <f t="shared" si="202"/>
        <v>377</v>
      </c>
      <c r="U2176" s="49">
        <v>643</v>
      </c>
      <c r="V2176" s="49">
        <v>414</v>
      </c>
      <c r="W2176" s="49">
        <v>414</v>
      </c>
      <c r="X2176" s="49">
        <f t="shared" ref="X2176:X2207" si="205">T2176-(U2176+V2176)</f>
        <v>-680</v>
      </c>
      <c r="Y2176" s="49" t="s">
        <v>181</v>
      </c>
      <c r="Z2176" s="53">
        <v>0.55000000000000004</v>
      </c>
      <c r="AB2176" s="53">
        <f t="shared" si="203"/>
        <v>-0.55000000000000004</v>
      </c>
      <c r="AM2176" s="49" t="s">
        <v>3846</v>
      </c>
      <c r="AN2176" s="49" t="s">
        <v>8160</v>
      </c>
    </row>
    <row r="2177" spans="1:40" hidden="1" x14ac:dyDescent="0.2">
      <c r="A2177" s="49" t="s">
        <v>8760</v>
      </c>
      <c r="B2177" s="49" t="s">
        <v>8761</v>
      </c>
      <c r="C2177" s="50" t="s">
        <v>166</v>
      </c>
      <c r="D2177" s="49" t="s">
        <v>2310</v>
      </c>
      <c r="E2177" s="49" t="s">
        <v>8762</v>
      </c>
      <c r="F2177" s="49" t="s">
        <v>8599</v>
      </c>
      <c r="G2177" s="49" t="s">
        <v>8600</v>
      </c>
      <c r="H2177" s="49" t="s">
        <v>8601</v>
      </c>
      <c r="I2177" s="51" t="s">
        <v>8761</v>
      </c>
      <c r="J2177" s="49">
        <v>3</v>
      </c>
      <c r="K2177" s="49">
        <v>1000</v>
      </c>
      <c r="L2177" s="49">
        <f t="shared" si="200"/>
        <v>825</v>
      </c>
      <c r="M2177" s="49">
        <f>L2177*Z2177</f>
        <v>288.75</v>
      </c>
      <c r="N2177" s="52" t="s">
        <v>173</v>
      </c>
      <c r="P2177" s="49">
        <v>832</v>
      </c>
      <c r="Q2177" s="49">
        <v>0</v>
      </c>
      <c r="R2177" s="49">
        <v>0</v>
      </c>
      <c r="S2177" s="77">
        <f t="shared" si="201"/>
        <v>832</v>
      </c>
      <c r="T2177" s="77">
        <f t="shared" si="202"/>
        <v>832</v>
      </c>
      <c r="U2177" s="49">
        <v>175</v>
      </c>
      <c r="V2177" s="49">
        <v>60</v>
      </c>
      <c r="W2177" s="49">
        <v>60</v>
      </c>
      <c r="X2177" s="49">
        <f t="shared" si="205"/>
        <v>597</v>
      </c>
      <c r="Y2177" s="49" t="s">
        <v>190</v>
      </c>
      <c r="Z2177" s="53">
        <v>0.35</v>
      </c>
      <c r="AB2177" s="53">
        <f t="shared" si="203"/>
        <v>-0.35</v>
      </c>
      <c r="AM2177" s="49" t="s">
        <v>3846</v>
      </c>
      <c r="AN2177" s="49" t="s">
        <v>8160</v>
      </c>
    </row>
    <row r="2178" spans="1:40" hidden="1" x14ac:dyDescent="0.2">
      <c r="A2178" s="49" t="s">
        <v>8763</v>
      </c>
      <c r="B2178" s="49" t="s">
        <v>8764</v>
      </c>
      <c r="C2178" s="50" t="s">
        <v>166</v>
      </c>
      <c r="D2178" s="49" t="s">
        <v>2310</v>
      </c>
      <c r="E2178" s="49" t="s">
        <v>8765</v>
      </c>
      <c r="F2178" s="49" t="s">
        <v>8599</v>
      </c>
      <c r="G2178" s="49" t="s">
        <v>8600</v>
      </c>
      <c r="H2178" s="49" t="s">
        <v>8601</v>
      </c>
      <c r="I2178" s="51" t="s">
        <v>8764</v>
      </c>
      <c r="J2178" s="49">
        <v>3</v>
      </c>
      <c r="K2178" s="49">
        <v>1000</v>
      </c>
      <c r="L2178" s="49">
        <f t="shared" ref="L2178:L2241" si="206">K2178-U2178</f>
        <v>701</v>
      </c>
      <c r="M2178" s="49">
        <f>L2178*Z2178</f>
        <v>245.35</v>
      </c>
      <c r="N2178" s="52" t="s">
        <v>173</v>
      </c>
      <c r="P2178" s="49">
        <v>373</v>
      </c>
      <c r="Q2178" s="49">
        <v>0</v>
      </c>
      <c r="R2178" s="49">
        <v>0</v>
      </c>
      <c r="S2178" s="77">
        <f t="shared" ref="S2178:S2241" si="207">P2178+Q2178</f>
        <v>373</v>
      </c>
      <c r="T2178" s="77">
        <f t="shared" ref="T2178:T2241" si="208">P2178+Q2178+R2178</f>
        <v>373</v>
      </c>
      <c r="U2178" s="49">
        <v>299</v>
      </c>
      <c r="V2178" s="49">
        <v>60</v>
      </c>
      <c r="W2178" s="49">
        <v>60</v>
      </c>
      <c r="X2178" s="49">
        <f t="shared" si="205"/>
        <v>14</v>
      </c>
      <c r="Y2178" s="49" t="s">
        <v>190</v>
      </c>
      <c r="Z2178" s="53">
        <v>0.35</v>
      </c>
      <c r="AB2178" s="53">
        <f t="shared" ref="AB2178:AB2241" si="209">AA2178-Z2178</f>
        <v>-0.35</v>
      </c>
      <c r="AM2178" s="49" t="s">
        <v>3846</v>
      </c>
      <c r="AN2178" s="49" t="s">
        <v>8160</v>
      </c>
    </row>
    <row r="2179" spans="1:40" hidden="1" x14ac:dyDescent="0.2">
      <c r="A2179" s="49" t="s">
        <v>8766</v>
      </c>
      <c r="B2179" s="49" t="s">
        <v>8767</v>
      </c>
      <c r="C2179" s="50" t="s">
        <v>166</v>
      </c>
      <c r="D2179" s="49" t="s">
        <v>2310</v>
      </c>
      <c r="E2179" s="49" t="s">
        <v>8768</v>
      </c>
      <c r="F2179" s="49" t="s">
        <v>8599</v>
      </c>
      <c r="G2179" s="49" t="s">
        <v>8600</v>
      </c>
      <c r="H2179" s="49" t="s">
        <v>8601</v>
      </c>
      <c r="I2179" s="51" t="s">
        <v>8767</v>
      </c>
      <c r="J2179" s="49">
        <v>3</v>
      </c>
      <c r="K2179" s="49">
        <v>1000</v>
      </c>
      <c r="L2179" s="49">
        <f t="shared" si="206"/>
        <v>984</v>
      </c>
      <c r="M2179" s="49">
        <f>L2179*Z2179</f>
        <v>344.4</v>
      </c>
      <c r="N2179" s="52" t="s">
        <v>173</v>
      </c>
      <c r="P2179" s="49">
        <v>2</v>
      </c>
      <c r="Q2179" s="49">
        <v>0</v>
      </c>
      <c r="R2179" s="49">
        <v>1000</v>
      </c>
      <c r="S2179" s="77">
        <f t="shared" si="207"/>
        <v>2</v>
      </c>
      <c r="T2179" s="77">
        <f t="shared" si="208"/>
        <v>1002</v>
      </c>
      <c r="U2179" s="49">
        <v>16</v>
      </c>
      <c r="V2179" s="49">
        <v>9</v>
      </c>
      <c r="W2179" s="49">
        <v>9</v>
      </c>
      <c r="X2179" s="49">
        <f t="shared" si="205"/>
        <v>977</v>
      </c>
      <c r="Y2179" s="49" t="s">
        <v>190</v>
      </c>
      <c r="Z2179" s="53">
        <v>0.35</v>
      </c>
      <c r="AB2179" s="53">
        <f t="shared" si="209"/>
        <v>-0.35</v>
      </c>
      <c r="AM2179" s="49" t="s">
        <v>3846</v>
      </c>
      <c r="AN2179" s="49" t="s">
        <v>8160</v>
      </c>
    </row>
    <row r="2180" spans="1:40" hidden="1" x14ac:dyDescent="0.2">
      <c r="A2180" s="49" t="s">
        <v>8769</v>
      </c>
      <c r="B2180" s="49" t="s">
        <v>8770</v>
      </c>
      <c r="C2180" s="50" t="s">
        <v>166</v>
      </c>
      <c r="D2180" s="49" t="s">
        <v>2310</v>
      </c>
      <c r="E2180" s="49" t="s">
        <v>8771</v>
      </c>
      <c r="F2180" s="49" t="s">
        <v>8599</v>
      </c>
      <c r="G2180" s="49" t="s">
        <v>8600</v>
      </c>
      <c r="H2180" s="49" t="s">
        <v>8601</v>
      </c>
      <c r="I2180" s="51" t="s">
        <v>8770</v>
      </c>
      <c r="J2180" s="49">
        <v>3</v>
      </c>
      <c r="K2180" s="49">
        <v>1000</v>
      </c>
      <c r="L2180" s="49">
        <f t="shared" si="206"/>
        <v>984</v>
      </c>
      <c r="M2180" s="49">
        <f>L2180*Z2180</f>
        <v>104.304</v>
      </c>
      <c r="N2180" s="52" t="s">
        <v>173</v>
      </c>
      <c r="P2180" s="49">
        <v>770</v>
      </c>
      <c r="Q2180" s="49">
        <v>0</v>
      </c>
      <c r="R2180" s="49">
        <v>0</v>
      </c>
      <c r="S2180" s="77">
        <f t="shared" si="207"/>
        <v>770</v>
      </c>
      <c r="T2180" s="77">
        <f t="shared" si="208"/>
        <v>770</v>
      </c>
      <c r="U2180" s="49">
        <v>16</v>
      </c>
      <c r="V2180" s="49">
        <v>24</v>
      </c>
      <c r="W2180" s="49">
        <v>24</v>
      </c>
      <c r="X2180" s="49">
        <f t="shared" si="205"/>
        <v>730</v>
      </c>
      <c r="Y2180" s="49" t="s">
        <v>190</v>
      </c>
      <c r="Z2180" s="53">
        <v>0.106</v>
      </c>
      <c r="AB2180" s="53">
        <f t="shared" si="209"/>
        <v>-0.106</v>
      </c>
      <c r="AM2180" s="49" t="s">
        <v>3846</v>
      </c>
      <c r="AN2180" s="49" t="s">
        <v>8160</v>
      </c>
    </row>
    <row r="2181" spans="1:40" hidden="1" x14ac:dyDescent="0.2">
      <c r="A2181" s="49" t="s">
        <v>8772</v>
      </c>
      <c r="B2181" s="49" t="s">
        <v>8773</v>
      </c>
      <c r="C2181" s="50" t="s">
        <v>166</v>
      </c>
      <c r="D2181" s="49" t="s">
        <v>2310</v>
      </c>
      <c r="E2181" s="49" t="s">
        <v>8774</v>
      </c>
      <c r="F2181" s="49" t="s">
        <v>8599</v>
      </c>
      <c r="G2181" s="49" t="s">
        <v>8600</v>
      </c>
      <c r="H2181" s="49" t="s">
        <v>8601</v>
      </c>
      <c r="I2181" s="51" t="s">
        <v>8773</v>
      </c>
      <c r="J2181" s="49">
        <v>3</v>
      </c>
      <c r="K2181" s="49">
        <v>1000</v>
      </c>
      <c r="L2181" s="49">
        <f t="shared" si="206"/>
        <v>-208</v>
      </c>
      <c r="N2181" s="52" t="s">
        <v>173</v>
      </c>
      <c r="P2181" s="49">
        <v>404</v>
      </c>
      <c r="Q2181" s="49">
        <v>0</v>
      </c>
      <c r="R2181" s="49">
        <v>1000</v>
      </c>
      <c r="S2181" s="77">
        <f t="shared" si="207"/>
        <v>404</v>
      </c>
      <c r="T2181" s="77">
        <f t="shared" si="208"/>
        <v>1404</v>
      </c>
      <c r="U2181" s="49">
        <v>1208</v>
      </c>
      <c r="V2181" s="49">
        <v>735</v>
      </c>
      <c r="W2181" s="49">
        <v>735</v>
      </c>
      <c r="X2181" s="49">
        <f t="shared" si="205"/>
        <v>-539</v>
      </c>
      <c r="Y2181" s="49" t="s">
        <v>181</v>
      </c>
      <c r="Z2181" s="53">
        <v>0.35</v>
      </c>
      <c r="AB2181" s="53">
        <f t="shared" si="209"/>
        <v>-0.35</v>
      </c>
      <c r="AM2181" s="49" t="s">
        <v>3846</v>
      </c>
      <c r="AN2181" s="49" t="s">
        <v>8160</v>
      </c>
    </row>
    <row r="2182" spans="1:40" hidden="1" x14ac:dyDescent="0.2">
      <c r="A2182" s="49" t="s">
        <v>8775</v>
      </c>
      <c r="B2182" s="49" t="s">
        <v>8776</v>
      </c>
      <c r="C2182" s="50" t="s">
        <v>166</v>
      </c>
      <c r="D2182" s="49" t="s">
        <v>2310</v>
      </c>
      <c r="E2182" s="49" t="s">
        <v>8777</v>
      </c>
      <c r="F2182" s="49" t="s">
        <v>8599</v>
      </c>
      <c r="G2182" s="49" t="s">
        <v>8600</v>
      </c>
      <c r="H2182" s="49" t="s">
        <v>8601</v>
      </c>
      <c r="I2182" s="51" t="s">
        <v>8776</v>
      </c>
      <c r="J2182" s="49">
        <v>3</v>
      </c>
      <c r="K2182" s="49">
        <v>1000</v>
      </c>
      <c r="L2182" s="49">
        <f t="shared" si="206"/>
        <v>845</v>
      </c>
      <c r="M2182" s="49">
        <f>L2182*Z2182</f>
        <v>405.59999999999997</v>
      </c>
      <c r="N2182" s="52" t="s">
        <v>173</v>
      </c>
      <c r="P2182" s="49">
        <v>4160</v>
      </c>
      <c r="Q2182" s="49">
        <v>0</v>
      </c>
      <c r="R2182" s="49">
        <v>0</v>
      </c>
      <c r="S2182" s="77">
        <f t="shared" si="207"/>
        <v>4160</v>
      </c>
      <c r="T2182" s="77">
        <f t="shared" si="208"/>
        <v>4160</v>
      </c>
      <c r="U2182" s="49">
        <v>155</v>
      </c>
      <c r="V2182" s="49">
        <v>165</v>
      </c>
      <c r="W2182" s="49">
        <v>165</v>
      </c>
      <c r="X2182" s="49">
        <f t="shared" si="205"/>
        <v>3840</v>
      </c>
      <c r="Y2182" s="49" t="s">
        <v>190</v>
      </c>
      <c r="Z2182" s="53">
        <v>0.48</v>
      </c>
      <c r="AB2182" s="53">
        <f t="shared" si="209"/>
        <v>-0.48</v>
      </c>
      <c r="AM2182" s="49" t="s">
        <v>3846</v>
      </c>
      <c r="AN2182" s="49" t="s">
        <v>8160</v>
      </c>
    </row>
    <row r="2183" spans="1:40" hidden="1" x14ac:dyDescent="0.2">
      <c r="A2183" s="49" t="s">
        <v>8778</v>
      </c>
      <c r="B2183" s="49" t="s">
        <v>8779</v>
      </c>
      <c r="C2183" s="50" t="s">
        <v>166</v>
      </c>
      <c r="D2183" s="49" t="s">
        <v>377</v>
      </c>
      <c r="E2183" s="49" t="s">
        <v>8780</v>
      </c>
      <c r="F2183" s="49" t="s">
        <v>8599</v>
      </c>
      <c r="G2183" s="49" t="s">
        <v>8600</v>
      </c>
      <c r="H2183" s="49" t="s">
        <v>8601</v>
      </c>
      <c r="I2183" s="51" t="s">
        <v>8779</v>
      </c>
      <c r="J2183" s="49">
        <v>3</v>
      </c>
      <c r="K2183" s="49">
        <v>1000</v>
      </c>
      <c r="L2183" s="49">
        <f t="shared" si="206"/>
        <v>1000</v>
      </c>
      <c r="M2183" s="49">
        <f>L2183*Z2183</f>
        <v>540</v>
      </c>
      <c r="N2183" s="52" t="s">
        <v>173</v>
      </c>
      <c r="P2183" s="49">
        <v>0</v>
      </c>
      <c r="Q2183" s="49">
        <v>0</v>
      </c>
      <c r="R2183" s="49">
        <v>0</v>
      </c>
      <c r="S2183" s="77">
        <f t="shared" si="207"/>
        <v>0</v>
      </c>
      <c r="T2183" s="77">
        <f t="shared" si="208"/>
        <v>0</v>
      </c>
      <c r="U2183" s="49">
        <v>0</v>
      </c>
      <c r="V2183" s="49">
        <v>0</v>
      </c>
      <c r="W2183" s="49">
        <v>0</v>
      </c>
      <c r="X2183" s="49">
        <f t="shared" si="205"/>
        <v>0</v>
      </c>
      <c r="Y2183" s="49" t="s">
        <v>174</v>
      </c>
      <c r="Z2183" s="53">
        <v>0.54</v>
      </c>
      <c r="AB2183" s="53">
        <f t="shared" si="209"/>
        <v>-0.54</v>
      </c>
      <c r="AM2183" s="49" t="s">
        <v>3846</v>
      </c>
      <c r="AN2183" s="49" t="s">
        <v>8160</v>
      </c>
    </row>
    <row r="2184" spans="1:40" hidden="1" x14ac:dyDescent="0.2">
      <c r="A2184" s="49" t="s">
        <v>8781</v>
      </c>
      <c r="B2184" s="49" t="s">
        <v>8782</v>
      </c>
      <c r="C2184" s="50" t="s">
        <v>166</v>
      </c>
      <c r="D2184" s="49" t="s">
        <v>2310</v>
      </c>
      <c r="E2184" s="49" t="s">
        <v>8783</v>
      </c>
      <c r="F2184" s="49" t="s">
        <v>8599</v>
      </c>
      <c r="G2184" s="49" t="s">
        <v>8600</v>
      </c>
      <c r="H2184" s="49" t="s">
        <v>8601</v>
      </c>
      <c r="I2184" s="51" t="s">
        <v>8782</v>
      </c>
      <c r="J2184" s="49">
        <v>3</v>
      </c>
      <c r="K2184" s="49">
        <v>1000</v>
      </c>
      <c r="L2184" s="49">
        <f t="shared" si="206"/>
        <v>453</v>
      </c>
      <c r="M2184" s="82"/>
      <c r="N2184" s="52" t="s">
        <v>173</v>
      </c>
      <c r="P2184" s="49">
        <v>688</v>
      </c>
      <c r="Q2184" s="49">
        <v>0</v>
      </c>
      <c r="R2184" s="49">
        <v>0</v>
      </c>
      <c r="S2184" s="77">
        <f t="shared" si="207"/>
        <v>688</v>
      </c>
      <c r="T2184" s="77">
        <f t="shared" si="208"/>
        <v>688</v>
      </c>
      <c r="U2184" s="49">
        <v>547</v>
      </c>
      <c r="V2184" s="49">
        <v>504</v>
      </c>
      <c r="W2184" s="49">
        <v>504</v>
      </c>
      <c r="X2184" s="49">
        <f t="shared" si="205"/>
        <v>-363</v>
      </c>
      <c r="Y2184" s="49" t="s">
        <v>181</v>
      </c>
      <c r="Z2184" s="53">
        <v>0.74</v>
      </c>
      <c r="AB2184" s="53">
        <f t="shared" si="209"/>
        <v>-0.74</v>
      </c>
      <c r="AM2184" s="49" t="s">
        <v>3846</v>
      </c>
      <c r="AN2184" s="49" t="s">
        <v>8160</v>
      </c>
    </row>
    <row r="2185" spans="1:40" hidden="1" x14ac:dyDescent="0.2">
      <c r="A2185" s="49" t="s">
        <v>8784</v>
      </c>
      <c r="B2185" s="49" t="s">
        <v>8785</v>
      </c>
      <c r="C2185" s="50" t="s">
        <v>166</v>
      </c>
      <c r="D2185" s="49" t="s">
        <v>2310</v>
      </c>
      <c r="E2185" s="49" t="s">
        <v>8786</v>
      </c>
      <c r="F2185" s="49" t="s">
        <v>8599</v>
      </c>
      <c r="G2185" s="49" t="s">
        <v>8600</v>
      </c>
      <c r="H2185" s="49" t="s">
        <v>8601</v>
      </c>
      <c r="I2185" s="51" t="s">
        <v>8785</v>
      </c>
      <c r="J2185" s="49">
        <v>3</v>
      </c>
      <c r="K2185" s="49">
        <v>1000</v>
      </c>
      <c r="L2185" s="49">
        <f t="shared" si="206"/>
        <v>867</v>
      </c>
      <c r="M2185" s="49">
        <f>L2185*Z2185</f>
        <v>476.85</v>
      </c>
      <c r="N2185" s="52" t="s">
        <v>173</v>
      </c>
      <c r="P2185" s="49">
        <v>434</v>
      </c>
      <c r="Q2185" s="49">
        <v>0</v>
      </c>
      <c r="R2185" s="49">
        <v>0</v>
      </c>
      <c r="S2185" s="77">
        <f t="shared" si="207"/>
        <v>434</v>
      </c>
      <c r="T2185" s="77">
        <f t="shared" si="208"/>
        <v>434</v>
      </c>
      <c r="U2185" s="49">
        <v>133</v>
      </c>
      <c r="V2185" s="49">
        <v>51</v>
      </c>
      <c r="W2185" s="49">
        <v>51</v>
      </c>
      <c r="X2185" s="49">
        <f t="shared" si="205"/>
        <v>250</v>
      </c>
      <c r="Y2185" s="49" t="s">
        <v>190</v>
      </c>
      <c r="Z2185" s="53">
        <v>0.55000000000000004</v>
      </c>
      <c r="AB2185" s="53">
        <f t="shared" si="209"/>
        <v>-0.55000000000000004</v>
      </c>
      <c r="AM2185" s="49" t="s">
        <v>3846</v>
      </c>
      <c r="AN2185" s="49" t="s">
        <v>8160</v>
      </c>
    </row>
    <row r="2186" spans="1:40" hidden="1" x14ac:dyDescent="0.2">
      <c r="A2186" s="49" t="s">
        <v>8787</v>
      </c>
      <c r="B2186" s="49" t="s">
        <v>8788</v>
      </c>
      <c r="C2186" s="50" t="s">
        <v>166</v>
      </c>
      <c r="D2186" s="49" t="s">
        <v>2310</v>
      </c>
      <c r="E2186" s="49" t="s">
        <v>8789</v>
      </c>
      <c r="F2186" s="49" t="s">
        <v>8599</v>
      </c>
      <c r="G2186" s="49" t="s">
        <v>8600</v>
      </c>
      <c r="H2186" s="49" t="s">
        <v>8601</v>
      </c>
      <c r="I2186" s="51" t="s">
        <v>8788</v>
      </c>
      <c r="J2186" s="49">
        <v>3</v>
      </c>
      <c r="K2186" s="49">
        <v>1000</v>
      </c>
      <c r="L2186" s="49">
        <f t="shared" si="206"/>
        <v>667</v>
      </c>
      <c r="M2186" s="49">
        <f>L2186*Z2186</f>
        <v>366.85</v>
      </c>
      <c r="N2186" s="52" t="s">
        <v>173</v>
      </c>
      <c r="P2186" s="49">
        <v>655</v>
      </c>
      <c r="Q2186" s="49">
        <v>0</v>
      </c>
      <c r="R2186" s="49">
        <v>0</v>
      </c>
      <c r="S2186" s="77">
        <f t="shared" si="207"/>
        <v>655</v>
      </c>
      <c r="T2186" s="77">
        <f t="shared" si="208"/>
        <v>655</v>
      </c>
      <c r="U2186" s="49">
        <v>333</v>
      </c>
      <c r="V2186" s="49">
        <v>168</v>
      </c>
      <c r="W2186" s="49">
        <v>168</v>
      </c>
      <c r="X2186" s="49">
        <f t="shared" si="205"/>
        <v>154</v>
      </c>
      <c r="Y2186" s="49" t="s">
        <v>190</v>
      </c>
      <c r="Z2186" s="53">
        <v>0.55000000000000004</v>
      </c>
      <c r="AB2186" s="53">
        <f t="shared" si="209"/>
        <v>-0.55000000000000004</v>
      </c>
      <c r="AM2186" s="49" t="s">
        <v>3846</v>
      </c>
      <c r="AN2186" s="49" t="s">
        <v>8160</v>
      </c>
    </row>
    <row r="2187" spans="1:40" hidden="1" x14ac:dyDescent="0.2">
      <c r="A2187" s="49" t="s">
        <v>8790</v>
      </c>
      <c r="B2187" s="49" t="s">
        <v>8791</v>
      </c>
      <c r="C2187" s="50" t="s">
        <v>166</v>
      </c>
      <c r="D2187" s="49" t="s">
        <v>2310</v>
      </c>
      <c r="E2187" s="49" t="s">
        <v>8792</v>
      </c>
      <c r="F2187" s="49" t="s">
        <v>8599</v>
      </c>
      <c r="G2187" s="49" t="s">
        <v>8600</v>
      </c>
      <c r="H2187" s="49" t="s">
        <v>8601</v>
      </c>
      <c r="I2187" s="51" t="s">
        <v>8791</v>
      </c>
      <c r="J2187" s="49">
        <v>3</v>
      </c>
      <c r="K2187" s="49">
        <v>5000</v>
      </c>
      <c r="L2187" s="49">
        <f t="shared" si="206"/>
        <v>4568</v>
      </c>
      <c r="M2187" s="49">
        <f>L2187*Z2187</f>
        <v>1882.0159999999998</v>
      </c>
      <c r="N2187" s="52" t="s">
        <v>173</v>
      </c>
      <c r="P2187" s="49">
        <v>3262</v>
      </c>
      <c r="Q2187" s="49">
        <v>0</v>
      </c>
      <c r="R2187" s="49">
        <v>0</v>
      </c>
      <c r="S2187" s="77">
        <f t="shared" si="207"/>
        <v>3262</v>
      </c>
      <c r="T2187" s="77">
        <f t="shared" si="208"/>
        <v>3262</v>
      </c>
      <c r="U2187" s="49">
        <v>432</v>
      </c>
      <c r="V2187" s="49">
        <v>210</v>
      </c>
      <c r="W2187" s="49">
        <v>210</v>
      </c>
      <c r="X2187" s="49">
        <f t="shared" si="205"/>
        <v>2620</v>
      </c>
      <c r="Y2187" s="49" t="s">
        <v>190</v>
      </c>
      <c r="Z2187" s="53">
        <v>0.41199999999999998</v>
      </c>
      <c r="AB2187" s="53">
        <f t="shared" si="209"/>
        <v>-0.41199999999999998</v>
      </c>
      <c r="AM2187" s="49" t="s">
        <v>3846</v>
      </c>
      <c r="AN2187" s="49" t="s">
        <v>8160</v>
      </c>
    </row>
    <row r="2188" spans="1:40" hidden="1" x14ac:dyDescent="0.2">
      <c r="A2188" s="49" t="s">
        <v>8793</v>
      </c>
      <c r="B2188" s="49" t="s">
        <v>8794</v>
      </c>
      <c r="C2188" s="50" t="s">
        <v>166</v>
      </c>
      <c r="D2188" s="49" t="s">
        <v>2310</v>
      </c>
      <c r="E2188" s="49" t="s">
        <v>8795</v>
      </c>
      <c r="F2188" s="49" t="s">
        <v>8599</v>
      </c>
      <c r="G2188" s="49" t="s">
        <v>8600</v>
      </c>
      <c r="H2188" s="51" t="s">
        <v>8796</v>
      </c>
      <c r="I2188" s="51" t="s">
        <v>8794</v>
      </c>
      <c r="J2188" s="49">
        <v>3</v>
      </c>
      <c r="K2188" s="49">
        <v>1000</v>
      </c>
      <c r="L2188" s="49">
        <f t="shared" si="206"/>
        <v>1000</v>
      </c>
      <c r="M2188" s="49">
        <f>L2188*Z2188</f>
        <v>1380</v>
      </c>
      <c r="N2188" s="52" t="s">
        <v>173</v>
      </c>
      <c r="P2188" s="49">
        <v>0</v>
      </c>
      <c r="Q2188" s="49">
        <v>0</v>
      </c>
      <c r="R2188" s="49">
        <v>0</v>
      </c>
      <c r="S2188" s="77">
        <f t="shared" si="207"/>
        <v>0</v>
      </c>
      <c r="T2188" s="77">
        <f t="shared" si="208"/>
        <v>0</v>
      </c>
      <c r="U2188" s="49">
        <v>0</v>
      </c>
      <c r="V2188" s="49">
        <v>0</v>
      </c>
      <c r="W2188" s="49">
        <v>0</v>
      </c>
      <c r="X2188" s="49">
        <f t="shared" si="205"/>
        <v>0</v>
      </c>
      <c r="Y2188" s="49" t="s">
        <v>174</v>
      </c>
      <c r="Z2188" s="53">
        <v>1.38</v>
      </c>
      <c r="AB2188" s="53">
        <f t="shared" si="209"/>
        <v>-1.38</v>
      </c>
      <c r="AM2188" s="49" t="s">
        <v>3846</v>
      </c>
      <c r="AN2188" s="49" t="s">
        <v>8160</v>
      </c>
    </row>
    <row r="2189" spans="1:40" hidden="1" x14ac:dyDescent="0.2">
      <c r="A2189" s="49" t="s">
        <v>8797</v>
      </c>
      <c r="B2189" s="49" t="s">
        <v>8798</v>
      </c>
      <c r="C2189" s="50" t="s">
        <v>166</v>
      </c>
      <c r="D2189" s="49" t="s">
        <v>2310</v>
      </c>
      <c r="E2189" s="49" t="s">
        <v>8799</v>
      </c>
      <c r="F2189" s="49" t="s">
        <v>8599</v>
      </c>
      <c r="G2189" s="49" t="s">
        <v>8600</v>
      </c>
      <c r="H2189" s="51" t="s">
        <v>8796</v>
      </c>
      <c r="I2189" s="51" t="s">
        <v>8798</v>
      </c>
      <c r="J2189" s="49">
        <v>3</v>
      </c>
      <c r="K2189" s="49">
        <v>500</v>
      </c>
      <c r="L2189" s="49">
        <f t="shared" si="206"/>
        <v>500</v>
      </c>
      <c r="M2189" s="49">
        <f>L2189*Z2189</f>
        <v>750</v>
      </c>
      <c r="N2189" s="52" t="s">
        <v>173</v>
      </c>
      <c r="P2189" s="49">
        <v>0</v>
      </c>
      <c r="Q2189" s="49">
        <v>0</v>
      </c>
      <c r="R2189" s="49">
        <v>0</v>
      </c>
      <c r="S2189" s="77">
        <f t="shared" si="207"/>
        <v>0</v>
      </c>
      <c r="T2189" s="77">
        <f t="shared" si="208"/>
        <v>0</v>
      </c>
      <c r="U2189" s="49">
        <v>0</v>
      </c>
      <c r="V2189" s="49">
        <v>0</v>
      </c>
      <c r="W2189" s="49">
        <v>0</v>
      </c>
      <c r="X2189" s="49">
        <f t="shared" si="205"/>
        <v>0</v>
      </c>
      <c r="Y2189" s="49" t="s">
        <v>174</v>
      </c>
      <c r="Z2189" s="53">
        <v>1.5</v>
      </c>
      <c r="AB2189" s="53">
        <f t="shared" si="209"/>
        <v>-1.5</v>
      </c>
      <c r="AM2189" s="49" t="s">
        <v>3846</v>
      </c>
      <c r="AN2189" s="49" t="s">
        <v>8160</v>
      </c>
    </row>
    <row r="2190" spans="1:40" hidden="1" x14ac:dyDescent="0.2">
      <c r="A2190" s="49" t="s">
        <v>8800</v>
      </c>
      <c r="B2190" s="49" t="s">
        <v>8801</v>
      </c>
      <c r="C2190" s="50" t="s">
        <v>166</v>
      </c>
      <c r="D2190" s="49" t="s">
        <v>2310</v>
      </c>
      <c r="E2190" s="49" t="s">
        <v>8802</v>
      </c>
      <c r="F2190" s="49" t="s">
        <v>8599</v>
      </c>
      <c r="G2190" s="49" t="s">
        <v>8600</v>
      </c>
      <c r="H2190" s="49" t="s">
        <v>8601</v>
      </c>
      <c r="I2190" s="51" t="s">
        <v>8801</v>
      </c>
      <c r="J2190" s="49">
        <v>3</v>
      </c>
      <c r="K2190" s="49">
        <v>1000</v>
      </c>
      <c r="L2190" s="49">
        <f t="shared" si="206"/>
        <v>277</v>
      </c>
      <c r="M2190" s="82"/>
      <c r="N2190" s="52" t="s">
        <v>173</v>
      </c>
      <c r="P2190" s="49">
        <v>1108</v>
      </c>
      <c r="Q2190" s="49">
        <v>0</v>
      </c>
      <c r="R2190" s="49">
        <v>0</v>
      </c>
      <c r="S2190" s="77">
        <f t="shared" si="207"/>
        <v>1108</v>
      </c>
      <c r="T2190" s="77">
        <f t="shared" si="208"/>
        <v>1108</v>
      </c>
      <c r="U2190" s="49">
        <v>723</v>
      </c>
      <c r="V2190" s="49">
        <v>657</v>
      </c>
      <c r="W2190" s="49">
        <v>657</v>
      </c>
      <c r="X2190" s="49">
        <f t="shared" si="205"/>
        <v>-272</v>
      </c>
      <c r="Y2190" s="49" t="s">
        <v>181</v>
      </c>
      <c r="Z2190" s="53">
        <v>0.2</v>
      </c>
      <c r="AB2190" s="53">
        <f t="shared" si="209"/>
        <v>-0.2</v>
      </c>
      <c r="AM2190" s="49" t="s">
        <v>3846</v>
      </c>
      <c r="AN2190" s="49" t="s">
        <v>8160</v>
      </c>
    </row>
    <row r="2191" spans="1:40" hidden="1" x14ac:dyDescent="0.2">
      <c r="A2191" s="49" t="s">
        <v>8803</v>
      </c>
      <c r="B2191" s="49" t="s">
        <v>8804</v>
      </c>
      <c r="C2191" s="50" t="s">
        <v>166</v>
      </c>
      <c r="D2191" s="49" t="s">
        <v>2310</v>
      </c>
      <c r="E2191" s="49" t="s">
        <v>8805</v>
      </c>
      <c r="F2191" s="49" t="s">
        <v>8599</v>
      </c>
      <c r="G2191" s="49" t="s">
        <v>8600</v>
      </c>
      <c r="H2191" s="49" t="s">
        <v>8601</v>
      </c>
      <c r="I2191" s="51" t="s">
        <v>8804</v>
      </c>
      <c r="J2191" s="49">
        <v>3</v>
      </c>
      <c r="K2191" s="49">
        <v>1000</v>
      </c>
      <c r="L2191" s="49">
        <f t="shared" si="206"/>
        <v>-437</v>
      </c>
      <c r="N2191" s="52" t="s">
        <v>173</v>
      </c>
      <c r="P2191" s="49">
        <v>1234</v>
      </c>
      <c r="Q2191" s="49">
        <v>0</v>
      </c>
      <c r="R2191" s="49">
        <v>0</v>
      </c>
      <c r="S2191" s="77">
        <f t="shared" si="207"/>
        <v>1234</v>
      </c>
      <c r="T2191" s="77">
        <f t="shared" si="208"/>
        <v>1234</v>
      </c>
      <c r="U2191" s="49">
        <v>1437</v>
      </c>
      <c r="V2191" s="49">
        <v>625</v>
      </c>
      <c r="W2191" s="49">
        <v>609</v>
      </c>
      <c r="X2191" s="49">
        <f t="shared" si="205"/>
        <v>-828</v>
      </c>
      <c r="Y2191" s="49" t="s">
        <v>181</v>
      </c>
      <c r="Z2191" s="53">
        <v>0.2</v>
      </c>
      <c r="AB2191" s="53">
        <f t="shared" si="209"/>
        <v>-0.2</v>
      </c>
      <c r="AM2191" s="49" t="s">
        <v>3846</v>
      </c>
      <c r="AN2191" s="49" t="s">
        <v>8160</v>
      </c>
    </row>
    <row r="2192" spans="1:40" hidden="1" x14ac:dyDescent="0.2">
      <c r="A2192" s="49" t="s">
        <v>8806</v>
      </c>
      <c r="B2192" s="49" t="s">
        <v>8807</v>
      </c>
      <c r="C2192" s="50" t="s">
        <v>166</v>
      </c>
      <c r="D2192" s="49" t="s">
        <v>2310</v>
      </c>
      <c r="E2192" s="49" t="s">
        <v>8808</v>
      </c>
      <c r="F2192" s="49" t="s">
        <v>8599</v>
      </c>
      <c r="G2192" s="49" t="s">
        <v>8600</v>
      </c>
      <c r="H2192" s="49" t="s">
        <v>8601</v>
      </c>
      <c r="I2192" s="51" t="s">
        <v>8807</v>
      </c>
      <c r="J2192" s="49">
        <v>3</v>
      </c>
      <c r="K2192" s="49">
        <v>1000</v>
      </c>
      <c r="L2192" s="49">
        <f t="shared" si="206"/>
        <v>-3121</v>
      </c>
      <c r="N2192" s="52" t="s">
        <v>173</v>
      </c>
      <c r="P2192" s="49">
        <v>3424</v>
      </c>
      <c r="Q2192" s="49">
        <v>0</v>
      </c>
      <c r="R2192" s="49">
        <v>0</v>
      </c>
      <c r="S2192" s="77">
        <f t="shared" si="207"/>
        <v>3424</v>
      </c>
      <c r="T2192" s="77">
        <f t="shared" si="208"/>
        <v>3424</v>
      </c>
      <c r="U2192" s="49">
        <v>4121</v>
      </c>
      <c r="V2192" s="49">
        <v>1929</v>
      </c>
      <c r="W2192" s="49">
        <v>1679</v>
      </c>
      <c r="X2192" s="49">
        <f t="shared" si="205"/>
        <v>-2626</v>
      </c>
      <c r="Y2192" s="49" t="s">
        <v>181</v>
      </c>
      <c r="Z2192" s="53">
        <v>0.2</v>
      </c>
      <c r="AB2192" s="53">
        <f t="shared" si="209"/>
        <v>-0.2</v>
      </c>
      <c r="AM2192" s="49" t="s">
        <v>3846</v>
      </c>
      <c r="AN2192" s="49" t="s">
        <v>8160</v>
      </c>
    </row>
    <row r="2193" spans="1:40" hidden="1" x14ac:dyDescent="0.2">
      <c r="A2193" s="49" t="s">
        <v>8809</v>
      </c>
      <c r="B2193" s="49" t="s">
        <v>8810</v>
      </c>
      <c r="C2193" s="50" t="s">
        <v>166</v>
      </c>
      <c r="D2193" s="49" t="s">
        <v>2310</v>
      </c>
      <c r="E2193" s="49" t="s">
        <v>8811</v>
      </c>
      <c r="F2193" s="49" t="s">
        <v>8599</v>
      </c>
      <c r="G2193" s="49" t="s">
        <v>8600</v>
      </c>
      <c r="H2193" s="49" t="s">
        <v>8601</v>
      </c>
      <c r="I2193" s="51" t="s">
        <v>8810</v>
      </c>
      <c r="J2193" s="49">
        <v>3</v>
      </c>
      <c r="K2193" s="49">
        <v>1000</v>
      </c>
      <c r="L2193" s="49">
        <f t="shared" si="206"/>
        <v>845</v>
      </c>
      <c r="M2193" s="49">
        <f>L2193*Z2193</f>
        <v>169</v>
      </c>
      <c r="N2193" s="52" t="s">
        <v>173</v>
      </c>
      <c r="P2193" s="49">
        <v>650</v>
      </c>
      <c r="Q2193" s="49">
        <v>0</v>
      </c>
      <c r="R2193" s="49">
        <v>0</v>
      </c>
      <c r="S2193" s="77">
        <f t="shared" si="207"/>
        <v>650</v>
      </c>
      <c r="T2193" s="77">
        <f t="shared" si="208"/>
        <v>650</v>
      </c>
      <c r="U2193" s="49">
        <v>155</v>
      </c>
      <c r="V2193" s="49">
        <v>0</v>
      </c>
      <c r="W2193" s="49">
        <v>0</v>
      </c>
      <c r="X2193" s="49">
        <f t="shared" si="205"/>
        <v>495</v>
      </c>
      <c r="Y2193" s="49" t="s">
        <v>190</v>
      </c>
      <c r="Z2193" s="53">
        <v>0.2</v>
      </c>
      <c r="AB2193" s="53">
        <f t="shared" si="209"/>
        <v>-0.2</v>
      </c>
      <c r="AM2193" s="49" t="s">
        <v>3846</v>
      </c>
      <c r="AN2193" s="49" t="s">
        <v>8160</v>
      </c>
    </row>
    <row r="2194" spans="1:40" hidden="1" x14ac:dyDescent="0.2">
      <c r="A2194" s="49" t="s">
        <v>8812</v>
      </c>
      <c r="B2194" s="49" t="s">
        <v>8813</v>
      </c>
      <c r="C2194" s="50" t="s">
        <v>166</v>
      </c>
      <c r="D2194" s="49" t="s">
        <v>2310</v>
      </c>
      <c r="E2194" s="49" t="s">
        <v>8814</v>
      </c>
      <c r="F2194" s="49" t="s">
        <v>8599</v>
      </c>
      <c r="G2194" s="49" t="s">
        <v>8600</v>
      </c>
      <c r="H2194" s="49" t="s">
        <v>8601</v>
      </c>
      <c r="I2194" s="51" t="s">
        <v>8813</v>
      </c>
      <c r="J2194" s="49">
        <v>3</v>
      </c>
      <c r="K2194" s="49">
        <v>1000</v>
      </c>
      <c r="L2194" s="49">
        <f t="shared" si="206"/>
        <v>852</v>
      </c>
      <c r="M2194" s="49">
        <f>L2194*Z2194</f>
        <v>468.6</v>
      </c>
      <c r="N2194" s="52" t="s">
        <v>173</v>
      </c>
      <c r="P2194" s="49">
        <v>645</v>
      </c>
      <c r="Q2194" s="49">
        <v>0</v>
      </c>
      <c r="R2194" s="49">
        <v>0</v>
      </c>
      <c r="S2194" s="77">
        <f t="shared" si="207"/>
        <v>645</v>
      </c>
      <c r="T2194" s="77">
        <f t="shared" si="208"/>
        <v>645</v>
      </c>
      <c r="U2194" s="49">
        <v>148</v>
      </c>
      <c r="V2194" s="49">
        <v>90</v>
      </c>
      <c r="W2194" s="49">
        <v>90</v>
      </c>
      <c r="X2194" s="49">
        <f t="shared" si="205"/>
        <v>407</v>
      </c>
      <c r="Y2194" s="49" t="s">
        <v>190</v>
      </c>
      <c r="Z2194" s="53">
        <v>0.55000000000000004</v>
      </c>
      <c r="AB2194" s="53">
        <f t="shared" si="209"/>
        <v>-0.55000000000000004</v>
      </c>
      <c r="AM2194" s="49" t="s">
        <v>3846</v>
      </c>
      <c r="AN2194" s="49" t="s">
        <v>8160</v>
      </c>
    </row>
    <row r="2195" spans="1:40" hidden="1" x14ac:dyDescent="0.2">
      <c r="A2195" s="49" t="s">
        <v>8815</v>
      </c>
      <c r="B2195" s="49" t="s">
        <v>8816</v>
      </c>
      <c r="C2195" s="50" t="s">
        <v>166</v>
      </c>
      <c r="D2195" s="49" t="s">
        <v>2310</v>
      </c>
      <c r="E2195" s="49" t="s">
        <v>8817</v>
      </c>
      <c r="F2195" s="49" t="s">
        <v>8599</v>
      </c>
      <c r="G2195" s="49" t="s">
        <v>8600</v>
      </c>
      <c r="H2195" s="49" t="s">
        <v>8601</v>
      </c>
      <c r="I2195" s="51" t="s">
        <v>8816</v>
      </c>
      <c r="J2195" s="49">
        <v>3</v>
      </c>
      <c r="K2195" s="49">
        <v>1000</v>
      </c>
      <c r="L2195" s="49">
        <f t="shared" si="206"/>
        <v>945</v>
      </c>
      <c r="M2195" s="49">
        <f>L2195*Z2195</f>
        <v>1039.5</v>
      </c>
      <c r="N2195" s="52" t="s">
        <v>173</v>
      </c>
      <c r="P2195" s="49">
        <v>898</v>
      </c>
      <c r="Q2195" s="49">
        <v>0</v>
      </c>
      <c r="R2195" s="49">
        <v>0</v>
      </c>
      <c r="S2195" s="77">
        <f t="shared" si="207"/>
        <v>898</v>
      </c>
      <c r="T2195" s="77">
        <f t="shared" si="208"/>
        <v>898</v>
      </c>
      <c r="U2195" s="49">
        <v>55</v>
      </c>
      <c r="V2195" s="49">
        <v>0</v>
      </c>
      <c r="W2195" s="49">
        <v>0</v>
      </c>
      <c r="X2195" s="49">
        <f t="shared" si="205"/>
        <v>843</v>
      </c>
      <c r="Y2195" s="49" t="s">
        <v>190</v>
      </c>
      <c r="Z2195" s="53">
        <v>1.1000000000000001</v>
      </c>
      <c r="AB2195" s="53">
        <f t="shared" si="209"/>
        <v>-1.1000000000000001</v>
      </c>
      <c r="AM2195" s="49" t="s">
        <v>3846</v>
      </c>
      <c r="AN2195" s="49" t="s">
        <v>8160</v>
      </c>
    </row>
    <row r="2196" spans="1:40" hidden="1" x14ac:dyDescent="0.2">
      <c r="A2196" s="49" t="s">
        <v>8818</v>
      </c>
      <c r="B2196" s="49" t="s">
        <v>8819</v>
      </c>
      <c r="C2196" s="50" t="s">
        <v>166</v>
      </c>
      <c r="D2196" s="49" t="s">
        <v>2310</v>
      </c>
      <c r="E2196" s="49" t="s">
        <v>8820</v>
      </c>
      <c r="F2196" s="49" t="s">
        <v>8599</v>
      </c>
      <c r="G2196" s="49" t="s">
        <v>8600</v>
      </c>
      <c r="H2196" s="49" t="s">
        <v>8601</v>
      </c>
      <c r="I2196" s="51" t="s">
        <v>8819</v>
      </c>
      <c r="J2196" s="49">
        <v>3</v>
      </c>
      <c r="K2196" s="49">
        <v>1000</v>
      </c>
      <c r="L2196" s="49">
        <f t="shared" si="206"/>
        <v>957</v>
      </c>
      <c r="M2196" s="49">
        <f>L2196*Z2196</f>
        <v>526.35</v>
      </c>
      <c r="N2196" s="52" t="s">
        <v>173</v>
      </c>
      <c r="P2196" s="49">
        <v>998</v>
      </c>
      <c r="Q2196" s="49">
        <v>0</v>
      </c>
      <c r="R2196" s="49">
        <v>0</v>
      </c>
      <c r="S2196" s="77">
        <f t="shared" si="207"/>
        <v>998</v>
      </c>
      <c r="T2196" s="77">
        <f t="shared" si="208"/>
        <v>998</v>
      </c>
      <c r="U2196" s="49">
        <v>43</v>
      </c>
      <c r="V2196" s="49">
        <v>30</v>
      </c>
      <c r="W2196" s="49">
        <v>30</v>
      </c>
      <c r="X2196" s="49">
        <f t="shared" si="205"/>
        <v>925</v>
      </c>
      <c r="Y2196" s="49" t="s">
        <v>190</v>
      </c>
      <c r="Z2196" s="53">
        <v>0.55000000000000004</v>
      </c>
      <c r="AB2196" s="53">
        <f t="shared" si="209"/>
        <v>-0.55000000000000004</v>
      </c>
      <c r="AM2196" s="49" t="s">
        <v>3846</v>
      </c>
      <c r="AN2196" s="49" t="s">
        <v>8160</v>
      </c>
    </row>
    <row r="2197" spans="1:40" hidden="1" x14ac:dyDescent="0.2">
      <c r="A2197" s="49" t="s">
        <v>8821</v>
      </c>
      <c r="B2197" s="49" t="s">
        <v>8822</v>
      </c>
      <c r="C2197" s="50" t="s">
        <v>166</v>
      </c>
      <c r="D2197" s="49" t="s">
        <v>8823</v>
      </c>
      <c r="E2197" s="49" t="s">
        <v>8824</v>
      </c>
      <c r="F2197" s="49" t="s">
        <v>8599</v>
      </c>
      <c r="G2197" s="49" t="s">
        <v>6217</v>
      </c>
      <c r="H2197" s="49" t="s">
        <v>6217</v>
      </c>
      <c r="I2197" s="51" t="s">
        <v>8822</v>
      </c>
      <c r="J2197" s="49">
        <v>1</v>
      </c>
      <c r="K2197" s="49">
        <v>1000</v>
      </c>
      <c r="L2197" s="49">
        <f t="shared" si="206"/>
        <v>-7726</v>
      </c>
      <c r="N2197" s="52" t="s">
        <v>173</v>
      </c>
      <c r="P2197" s="49">
        <v>6000</v>
      </c>
      <c r="Q2197" s="49">
        <v>0</v>
      </c>
      <c r="R2197" s="49">
        <v>0</v>
      </c>
      <c r="S2197" s="77">
        <f t="shared" si="207"/>
        <v>6000</v>
      </c>
      <c r="T2197" s="77">
        <f t="shared" si="208"/>
        <v>6000</v>
      </c>
      <c r="U2197" s="49">
        <v>8726</v>
      </c>
      <c r="V2197" s="49">
        <v>4478</v>
      </c>
      <c r="W2197" s="49">
        <v>0</v>
      </c>
      <c r="X2197" s="49">
        <f t="shared" si="205"/>
        <v>-7204</v>
      </c>
      <c r="Y2197" s="49" t="s">
        <v>181</v>
      </c>
      <c r="Z2197" s="53">
        <v>7.0000000000000007E-2</v>
      </c>
      <c r="AB2197" s="53">
        <f t="shared" si="209"/>
        <v>-7.0000000000000007E-2</v>
      </c>
      <c r="AM2197" s="49" t="s">
        <v>3846</v>
      </c>
      <c r="AN2197" s="49" t="s">
        <v>8160</v>
      </c>
    </row>
    <row r="2198" spans="1:40" hidden="1" x14ac:dyDescent="0.2">
      <c r="A2198" s="49" t="s">
        <v>8825</v>
      </c>
      <c r="B2198" s="49" t="s">
        <v>8826</v>
      </c>
      <c r="C2198" s="50" t="s">
        <v>166</v>
      </c>
      <c r="D2198" s="49" t="s">
        <v>2310</v>
      </c>
      <c r="E2198" s="49" t="s">
        <v>8827</v>
      </c>
      <c r="F2198" s="49" t="s">
        <v>8599</v>
      </c>
      <c r="G2198" s="49" t="s">
        <v>8600</v>
      </c>
      <c r="H2198" s="49" t="s">
        <v>8601</v>
      </c>
      <c r="I2198" s="51" t="s">
        <v>8826</v>
      </c>
      <c r="J2198" s="49">
        <v>3</v>
      </c>
      <c r="K2198" s="49">
        <v>1000</v>
      </c>
      <c r="L2198" s="49">
        <f t="shared" si="206"/>
        <v>433</v>
      </c>
      <c r="M2198" s="49">
        <f>L2198*Z2198</f>
        <v>259.8</v>
      </c>
      <c r="N2198" s="52" t="s">
        <v>173</v>
      </c>
      <c r="P2198" s="49">
        <v>1842</v>
      </c>
      <c r="Q2198" s="49">
        <v>0</v>
      </c>
      <c r="R2198" s="49">
        <v>0</v>
      </c>
      <c r="S2198" s="77">
        <f t="shared" si="207"/>
        <v>1842</v>
      </c>
      <c r="T2198" s="77">
        <f t="shared" si="208"/>
        <v>1842</v>
      </c>
      <c r="U2198" s="49">
        <v>567</v>
      </c>
      <c r="V2198" s="49">
        <v>150</v>
      </c>
      <c r="W2198" s="49">
        <v>150</v>
      </c>
      <c r="X2198" s="49">
        <f t="shared" si="205"/>
        <v>1125</v>
      </c>
      <c r="Y2198" s="49" t="s">
        <v>190</v>
      </c>
      <c r="Z2198" s="53">
        <v>0.6</v>
      </c>
      <c r="AB2198" s="53">
        <f t="shared" si="209"/>
        <v>-0.6</v>
      </c>
      <c r="AM2198" s="49" t="s">
        <v>3846</v>
      </c>
      <c r="AN2198" s="49" t="s">
        <v>8160</v>
      </c>
    </row>
    <row r="2199" spans="1:40" hidden="1" x14ac:dyDescent="0.2">
      <c r="A2199" s="49" t="s">
        <v>8828</v>
      </c>
      <c r="B2199" s="49" t="s">
        <v>8829</v>
      </c>
      <c r="C2199" s="50" t="s">
        <v>166</v>
      </c>
      <c r="D2199" s="49" t="s">
        <v>2310</v>
      </c>
      <c r="E2199" s="49" t="s">
        <v>8830</v>
      </c>
      <c r="F2199" s="49" t="s">
        <v>8599</v>
      </c>
      <c r="G2199" s="49" t="s">
        <v>8600</v>
      </c>
      <c r="H2199" s="49" t="s">
        <v>8601</v>
      </c>
      <c r="I2199" s="51" t="s">
        <v>8829</v>
      </c>
      <c r="J2199" s="49">
        <v>3</v>
      </c>
      <c r="K2199" s="49">
        <v>1000</v>
      </c>
      <c r="L2199" s="49">
        <f t="shared" si="206"/>
        <v>433</v>
      </c>
      <c r="M2199" s="49">
        <f>L2199*Z2199</f>
        <v>268.45999999999998</v>
      </c>
      <c r="N2199" s="52" t="s">
        <v>173</v>
      </c>
      <c r="P2199" s="49">
        <v>1847</v>
      </c>
      <c r="Q2199" s="49">
        <v>0</v>
      </c>
      <c r="R2199" s="49">
        <v>0</v>
      </c>
      <c r="S2199" s="77">
        <f t="shared" si="207"/>
        <v>1847</v>
      </c>
      <c r="T2199" s="77">
        <f t="shared" si="208"/>
        <v>1847</v>
      </c>
      <c r="U2199" s="49">
        <v>567</v>
      </c>
      <c r="V2199" s="49">
        <v>150</v>
      </c>
      <c r="W2199" s="49">
        <v>150</v>
      </c>
      <c r="X2199" s="49">
        <f t="shared" si="205"/>
        <v>1130</v>
      </c>
      <c r="Y2199" s="49" t="s">
        <v>190</v>
      </c>
      <c r="Z2199" s="53">
        <v>0.62</v>
      </c>
      <c r="AB2199" s="53">
        <f t="shared" si="209"/>
        <v>-0.62</v>
      </c>
      <c r="AM2199" s="49" t="s">
        <v>3846</v>
      </c>
      <c r="AN2199" s="49" t="s">
        <v>8160</v>
      </c>
    </row>
    <row r="2200" spans="1:40" hidden="1" x14ac:dyDescent="0.2">
      <c r="A2200" s="49" t="s">
        <v>8831</v>
      </c>
      <c r="B2200" s="49" t="s">
        <v>8832</v>
      </c>
      <c r="C2200" s="50" t="s">
        <v>166</v>
      </c>
      <c r="D2200" s="49" t="s">
        <v>2310</v>
      </c>
      <c r="E2200" s="49" t="s">
        <v>8833</v>
      </c>
      <c r="F2200" s="49" t="s">
        <v>8599</v>
      </c>
      <c r="G2200" s="49" t="s">
        <v>8600</v>
      </c>
      <c r="H2200" s="49" t="s">
        <v>8601</v>
      </c>
      <c r="I2200" s="51" t="s">
        <v>8832</v>
      </c>
      <c r="J2200" s="49">
        <v>3</v>
      </c>
      <c r="K2200" s="49">
        <v>1000</v>
      </c>
      <c r="L2200" s="49">
        <f t="shared" si="206"/>
        <v>433</v>
      </c>
      <c r="M2200" s="49">
        <f>L2200*Z2200</f>
        <v>277.12</v>
      </c>
      <c r="N2200" s="52" t="s">
        <v>173</v>
      </c>
      <c r="P2200" s="49">
        <v>1832</v>
      </c>
      <c r="Q2200" s="49">
        <v>0</v>
      </c>
      <c r="R2200" s="49">
        <v>0</v>
      </c>
      <c r="S2200" s="77">
        <f t="shared" si="207"/>
        <v>1832</v>
      </c>
      <c r="T2200" s="77">
        <f t="shared" si="208"/>
        <v>1832</v>
      </c>
      <c r="U2200" s="49">
        <v>567</v>
      </c>
      <c r="V2200" s="49">
        <v>150</v>
      </c>
      <c r="W2200" s="49">
        <v>150</v>
      </c>
      <c r="X2200" s="49">
        <f t="shared" si="205"/>
        <v>1115</v>
      </c>
      <c r="Y2200" s="49" t="s">
        <v>190</v>
      </c>
      <c r="Z2200" s="53">
        <v>0.64</v>
      </c>
      <c r="AB2200" s="53">
        <f t="shared" si="209"/>
        <v>-0.64</v>
      </c>
      <c r="AM2200" s="49" t="s">
        <v>3846</v>
      </c>
      <c r="AN2200" s="49" t="s">
        <v>8160</v>
      </c>
    </row>
    <row r="2201" spans="1:40" hidden="1" x14ac:dyDescent="0.2">
      <c r="A2201" s="49" t="s">
        <v>8834</v>
      </c>
      <c r="B2201" s="49" t="s">
        <v>8835</v>
      </c>
      <c r="C2201" s="50" t="s">
        <v>166</v>
      </c>
      <c r="D2201" s="49" t="s">
        <v>2310</v>
      </c>
      <c r="E2201" s="49" t="s">
        <v>8836</v>
      </c>
      <c r="F2201" s="49" t="s">
        <v>8599</v>
      </c>
      <c r="G2201" s="49" t="s">
        <v>8600</v>
      </c>
      <c r="H2201" s="49" t="s">
        <v>8601</v>
      </c>
      <c r="I2201" s="51" t="s">
        <v>8835</v>
      </c>
      <c r="J2201" s="49">
        <v>2</v>
      </c>
      <c r="K2201" s="49">
        <v>5000</v>
      </c>
      <c r="L2201" s="49">
        <f t="shared" si="206"/>
        <v>-6889</v>
      </c>
      <c r="N2201" s="52" t="s">
        <v>173</v>
      </c>
      <c r="P2201" s="49">
        <v>8880</v>
      </c>
      <c r="Q2201" s="49">
        <v>0</v>
      </c>
      <c r="R2201" s="49">
        <v>0</v>
      </c>
      <c r="S2201" s="77">
        <f t="shared" si="207"/>
        <v>8880</v>
      </c>
      <c r="T2201" s="77">
        <f t="shared" si="208"/>
        <v>8880</v>
      </c>
      <c r="U2201" s="49">
        <v>11889</v>
      </c>
      <c r="V2201" s="49">
        <v>4483</v>
      </c>
      <c r="W2201" s="49">
        <v>6059</v>
      </c>
      <c r="X2201" s="49">
        <f t="shared" si="205"/>
        <v>-7492</v>
      </c>
      <c r="Y2201" s="49" t="s">
        <v>181</v>
      </c>
      <c r="Z2201" s="53">
        <v>0.26400000000000001</v>
      </c>
      <c r="AB2201" s="53">
        <f t="shared" si="209"/>
        <v>-0.26400000000000001</v>
      </c>
      <c r="AM2201" s="49" t="s">
        <v>3846</v>
      </c>
      <c r="AN2201" s="49" t="s">
        <v>8160</v>
      </c>
    </row>
    <row r="2202" spans="1:40" hidden="1" x14ac:dyDescent="0.2">
      <c r="A2202" s="49" t="s">
        <v>8837</v>
      </c>
      <c r="B2202" s="49" t="s">
        <v>8838</v>
      </c>
      <c r="C2202" s="50" t="s">
        <v>166</v>
      </c>
      <c r="D2202" s="49" t="s">
        <v>2310</v>
      </c>
      <c r="E2202" s="49" t="s">
        <v>8839</v>
      </c>
      <c r="F2202" s="49" t="s">
        <v>8599</v>
      </c>
      <c r="G2202" s="49" t="s">
        <v>8600</v>
      </c>
      <c r="H2202" s="49" t="s">
        <v>8601</v>
      </c>
      <c r="I2202" s="51" t="s">
        <v>8838</v>
      </c>
      <c r="J2202" s="49">
        <v>2</v>
      </c>
      <c r="K2202" s="49">
        <v>5000</v>
      </c>
      <c r="L2202" s="49">
        <f t="shared" si="206"/>
        <v>-6889</v>
      </c>
      <c r="N2202" s="52" t="s">
        <v>173</v>
      </c>
      <c r="P2202" s="49">
        <v>9399</v>
      </c>
      <c r="Q2202" s="49">
        <v>0</v>
      </c>
      <c r="R2202" s="49">
        <v>0</v>
      </c>
      <c r="S2202" s="77">
        <f t="shared" si="207"/>
        <v>9399</v>
      </c>
      <c r="T2202" s="77">
        <f t="shared" si="208"/>
        <v>9399</v>
      </c>
      <c r="U2202" s="49">
        <v>11889</v>
      </c>
      <c r="V2202" s="49">
        <v>4483</v>
      </c>
      <c r="W2202" s="49">
        <v>6059</v>
      </c>
      <c r="X2202" s="49">
        <f t="shared" si="205"/>
        <v>-6973</v>
      </c>
      <c r="Y2202" s="49" t="s">
        <v>181</v>
      </c>
      <c r="Z2202" s="53">
        <v>0.25</v>
      </c>
      <c r="AB2202" s="53">
        <f t="shared" si="209"/>
        <v>-0.25</v>
      </c>
      <c r="AM2202" s="49" t="s">
        <v>3846</v>
      </c>
      <c r="AN2202" s="49" t="s">
        <v>8160</v>
      </c>
    </row>
    <row r="2203" spans="1:40" hidden="1" x14ac:dyDescent="0.2">
      <c r="A2203" s="49" t="s">
        <v>8840</v>
      </c>
      <c r="B2203" s="49" t="s">
        <v>8841</v>
      </c>
      <c r="C2203" s="50" t="s">
        <v>166</v>
      </c>
      <c r="D2203" s="49" t="s">
        <v>2310</v>
      </c>
      <c r="E2203" s="49" t="s">
        <v>8842</v>
      </c>
      <c r="F2203" s="49" t="s">
        <v>8599</v>
      </c>
      <c r="G2203" s="49" t="s">
        <v>8600</v>
      </c>
      <c r="H2203" s="49" t="s">
        <v>8601</v>
      </c>
      <c r="I2203" s="51" t="s">
        <v>8841</v>
      </c>
      <c r="J2203" s="49">
        <v>2</v>
      </c>
      <c r="K2203" s="49">
        <v>1000</v>
      </c>
      <c r="L2203" s="49">
        <f t="shared" si="206"/>
        <v>-517</v>
      </c>
      <c r="N2203" s="52" t="s">
        <v>173</v>
      </c>
      <c r="P2203" s="49">
        <v>3086</v>
      </c>
      <c r="Q2203" s="49">
        <v>0</v>
      </c>
      <c r="R2203" s="49">
        <v>0</v>
      </c>
      <c r="S2203" s="77">
        <f t="shared" si="207"/>
        <v>3086</v>
      </c>
      <c r="T2203" s="77">
        <f t="shared" si="208"/>
        <v>3086</v>
      </c>
      <c r="U2203" s="49">
        <v>1517</v>
      </c>
      <c r="V2203" s="49">
        <v>605</v>
      </c>
      <c r="W2203" s="49">
        <v>823</v>
      </c>
      <c r="X2203" s="49">
        <f t="shared" si="205"/>
        <v>964</v>
      </c>
      <c r="Y2203" s="49" t="s">
        <v>190</v>
      </c>
      <c r="Z2203" s="53">
        <v>0.52</v>
      </c>
      <c r="AB2203" s="53">
        <f t="shared" si="209"/>
        <v>-0.52</v>
      </c>
      <c r="AM2203" s="49" t="s">
        <v>3846</v>
      </c>
      <c r="AN2203" s="49" t="s">
        <v>8160</v>
      </c>
    </row>
    <row r="2204" spans="1:40" hidden="1" x14ac:dyDescent="0.2">
      <c r="A2204" s="49" t="s">
        <v>8843</v>
      </c>
      <c r="B2204" s="49" t="s">
        <v>8844</v>
      </c>
      <c r="C2204" s="50" t="s">
        <v>166</v>
      </c>
      <c r="D2204" s="49" t="s">
        <v>2310</v>
      </c>
      <c r="E2204" s="49" t="s">
        <v>8845</v>
      </c>
      <c r="F2204" s="49" t="s">
        <v>8599</v>
      </c>
      <c r="G2204" s="49" t="s">
        <v>8600</v>
      </c>
      <c r="H2204" s="49" t="s">
        <v>8601</v>
      </c>
      <c r="I2204" s="51" t="s">
        <v>8844</v>
      </c>
      <c r="J2204" s="49">
        <v>3</v>
      </c>
      <c r="K2204" s="49">
        <v>1000</v>
      </c>
      <c r="L2204" s="49">
        <f t="shared" si="206"/>
        <v>-10889</v>
      </c>
      <c r="N2204" s="52" t="s">
        <v>173</v>
      </c>
      <c r="P2204" s="49">
        <v>10736</v>
      </c>
      <c r="Q2204" s="49">
        <v>0</v>
      </c>
      <c r="R2204" s="49">
        <v>0</v>
      </c>
      <c r="S2204" s="77">
        <f t="shared" si="207"/>
        <v>10736</v>
      </c>
      <c r="T2204" s="77">
        <f t="shared" si="208"/>
        <v>10736</v>
      </c>
      <c r="U2204" s="49">
        <v>11889</v>
      </c>
      <c r="V2204" s="49">
        <v>4483</v>
      </c>
      <c r="W2204" s="49">
        <v>6059</v>
      </c>
      <c r="X2204" s="49">
        <f t="shared" si="205"/>
        <v>-5636</v>
      </c>
      <c r="Y2204" s="49" t="s">
        <v>181</v>
      </c>
      <c r="Z2204" s="53">
        <v>0.41</v>
      </c>
      <c r="AB2204" s="53">
        <f t="shared" si="209"/>
        <v>-0.41</v>
      </c>
      <c r="AM2204" s="49" t="s">
        <v>3846</v>
      </c>
      <c r="AN2204" s="49" t="s">
        <v>8160</v>
      </c>
    </row>
    <row r="2205" spans="1:40" hidden="1" x14ac:dyDescent="0.2">
      <c r="A2205" s="49" t="s">
        <v>8846</v>
      </c>
      <c r="B2205" s="49" t="s">
        <v>8847</v>
      </c>
      <c r="C2205" s="50" t="s">
        <v>166</v>
      </c>
      <c r="D2205" s="49" t="s">
        <v>2310</v>
      </c>
      <c r="E2205" s="49" t="s">
        <v>8848</v>
      </c>
      <c r="F2205" s="49" t="s">
        <v>8599</v>
      </c>
      <c r="G2205" s="49" t="s">
        <v>8600</v>
      </c>
      <c r="H2205" s="49" t="s">
        <v>8601</v>
      </c>
      <c r="I2205" s="51" t="s">
        <v>8847</v>
      </c>
      <c r="J2205" s="49">
        <v>3</v>
      </c>
      <c r="K2205" s="49">
        <v>5000</v>
      </c>
      <c r="L2205" s="49">
        <f t="shared" si="206"/>
        <v>3483</v>
      </c>
      <c r="M2205" s="49">
        <f>L2205*Z2205</f>
        <v>1149.3900000000001</v>
      </c>
      <c r="N2205" s="52" t="s">
        <v>173</v>
      </c>
      <c r="P2205" s="49">
        <v>5739</v>
      </c>
      <c r="Q2205" s="49">
        <v>0</v>
      </c>
      <c r="R2205" s="49">
        <v>0</v>
      </c>
      <c r="S2205" s="77">
        <f t="shared" si="207"/>
        <v>5739</v>
      </c>
      <c r="T2205" s="77">
        <f t="shared" si="208"/>
        <v>5739</v>
      </c>
      <c r="U2205" s="49">
        <v>1517</v>
      </c>
      <c r="V2205" s="49">
        <v>605</v>
      </c>
      <c r="W2205" s="49">
        <v>823</v>
      </c>
      <c r="X2205" s="49">
        <f t="shared" si="205"/>
        <v>3617</v>
      </c>
      <c r="Y2205" s="49" t="s">
        <v>190</v>
      </c>
      <c r="Z2205" s="53">
        <v>0.33</v>
      </c>
      <c r="AB2205" s="53">
        <f t="shared" si="209"/>
        <v>-0.33</v>
      </c>
      <c r="AM2205" s="49" t="s">
        <v>3846</v>
      </c>
      <c r="AN2205" s="49" t="s">
        <v>8160</v>
      </c>
    </row>
    <row r="2206" spans="1:40" hidden="1" x14ac:dyDescent="0.2">
      <c r="A2206" s="49" t="s">
        <v>8849</v>
      </c>
      <c r="B2206" s="49" t="s">
        <v>8850</v>
      </c>
      <c r="C2206" s="50" t="s">
        <v>166</v>
      </c>
      <c r="D2206" s="49" t="s">
        <v>377</v>
      </c>
      <c r="E2206" s="49" t="s">
        <v>8851</v>
      </c>
      <c r="F2206" s="49" t="s">
        <v>8599</v>
      </c>
      <c r="G2206" s="49" t="s">
        <v>8600</v>
      </c>
      <c r="H2206" s="49" t="s">
        <v>8601</v>
      </c>
      <c r="I2206" s="51" t="s">
        <v>8850</v>
      </c>
      <c r="J2206" s="49">
        <v>3</v>
      </c>
      <c r="K2206" s="49">
        <v>1000</v>
      </c>
      <c r="L2206" s="49">
        <f t="shared" si="206"/>
        <v>843</v>
      </c>
      <c r="M2206" s="82"/>
      <c r="N2206" s="52" t="s">
        <v>173</v>
      </c>
      <c r="P2206" s="49">
        <v>0</v>
      </c>
      <c r="Q2206" s="49">
        <v>0</v>
      </c>
      <c r="R2206" s="49">
        <v>0</v>
      </c>
      <c r="S2206" s="77">
        <f t="shared" si="207"/>
        <v>0</v>
      </c>
      <c r="T2206" s="77">
        <f t="shared" si="208"/>
        <v>0</v>
      </c>
      <c r="U2206" s="49">
        <v>157</v>
      </c>
      <c r="V2206" s="49">
        <v>0</v>
      </c>
      <c r="W2206" s="49">
        <v>0</v>
      </c>
      <c r="X2206" s="49">
        <f t="shared" si="205"/>
        <v>-157</v>
      </c>
      <c r="Y2206" s="49" t="s">
        <v>181</v>
      </c>
      <c r="Z2206" s="53">
        <v>1.2</v>
      </c>
      <c r="AB2206" s="53">
        <f t="shared" si="209"/>
        <v>-1.2</v>
      </c>
      <c r="AM2206" s="49" t="s">
        <v>3846</v>
      </c>
      <c r="AN2206" s="49" t="s">
        <v>8160</v>
      </c>
    </row>
    <row r="2207" spans="1:40" hidden="1" x14ac:dyDescent="0.2">
      <c r="A2207" s="49" t="s">
        <v>8852</v>
      </c>
      <c r="B2207" s="49" t="s">
        <v>8853</v>
      </c>
      <c r="C2207" s="50" t="s">
        <v>166</v>
      </c>
      <c r="D2207" s="49" t="s">
        <v>2310</v>
      </c>
      <c r="E2207" s="49" t="s">
        <v>8854</v>
      </c>
      <c r="F2207" s="49" t="s">
        <v>8599</v>
      </c>
      <c r="G2207" s="49" t="s">
        <v>8600</v>
      </c>
      <c r="H2207" s="49" t="s">
        <v>8601</v>
      </c>
      <c r="I2207" s="51" t="s">
        <v>8853</v>
      </c>
      <c r="J2207" s="49">
        <v>3</v>
      </c>
      <c r="K2207" s="49">
        <v>1000</v>
      </c>
      <c r="L2207" s="49">
        <f t="shared" si="206"/>
        <v>1000</v>
      </c>
      <c r="M2207" s="49">
        <f>L2207*Z2207</f>
        <v>470</v>
      </c>
      <c r="N2207" s="52" t="s">
        <v>173</v>
      </c>
      <c r="P2207" s="49">
        <v>0</v>
      </c>
      <c r="Q2207" s="49">
        <v>0</v>
      </c>
      <c r="R2207" s="49">
        <v>0</v>
      </c>
      <c r="S2207" s="77">
        <f t="shared" si="207"/>
        <v>0</v>
      </c>
      <c r="T2207" s="77">
        <f t="shared" si="208"/>
        <v>0</v>
      </c>
      <c r="U2207" s="49">
        <v>0</v>
      </c>
      <c r="V2207" s="49">
        <v>0</v>
      </c>
      <c r="W2207" s="49">
        <v>0</v>
      </c>
      <c r="X2207" s="49">
        <f t="shared" si="205"/>
        <v>0</v>
      </c>
      <c r="Y2207" s="49" t="s">
        <v>174</v>
      </c>
      <c r="Z2207" s="53">
        <v>0.47</v>
      </c>
      <c r="AB2207" s="53">
        <f t="shared" si="209"/>
        <v>-0.47</v>
      </c>
      <c r="AM2207" s="49" t="s">
        <v>3846</v>
      </c>
      <c r="AN2207" s="49" t="s">
        <v>8160</v>
      </c>
    </row>
    <row r="2208" spans="1:40" hidden="1" x14ac:dyDescent="0.2">
      <c r="A2208" s="49" t="s">
        <v>8855</v>
      </c>
      <c r="B2208" s="49" t="s">
        <v>8856</v>
      </c>
      <c r="C2208" s="50" t="s">
        <v>166</v>
      </c>
      <c r="D2208" s="49" t="s">
        <v>2310</v>
      </c>
      <c r="E2208" s="49" t="s">
        <v>8857</v>
      </c>
      <c r="F2208" s="49" t="s">
        <v>8599</v>
      </c>
      <c r="G2208" s="49" t="s">
        <v>8600</v>
      </c>
      <c r="H2208" s="49" t="s">
        <v>8601</v>
      </c>
      <c r="I2208" s="51" t="s">
        <v>8856</v>
      </c>
      <c r="J2208" s="49">
        <v>3</v>
      </c>
      <c r="K2208" s="49">
        <v>1000</v>
      </c>
      <c r="L2208" s="49">
        <f t="shared" si="206"/>
        <v>-103</v>
      </c>
      <c r="N2208" s="52" t="s">
        <v>173</v>
      </c>
      <c r="P2208" s="49">
        <v>1694</v>
      </c>
      <c r="Q2208" s="49">
        <v>0</v>
      </c>
      <c r="R2208" s="49">
        <v>0</v>
      </c>
      <c r="S2208" s="77">
        <f t="shared" si="207"/>
        <v>1694</v>
      </c>
      <c r="T2208" s="77">
        <f t="shared" si="208"/>
        <v>1694</v>
      </c>
      <c r="U2208" s="49">
        <v>1103</v>
      </c>
      <c r="V2208" s="49">
        <v>972</v>
      </c>
      <c r="W2208" s="49">
        <v>972</v>
      </c>
      <c r="X2208" s="49">
        <f t="shared" ref="X2208:X2239" si="210">T2208-(U2208+V2208)</f>
        <v>-381</v>
      </c>
      <c r="Y2208" s="49" t="s">
        <v>181</v>
      </c>
      <c r="Z2208" s="53">
        <v>1.3</v>
      </c>
      <c r="AB2208" s="53">
        <f t="shared" si="209"/>
        <v>-1.3</v>
      </c>
      <c r="AM2208" s="49" t="s">
        <v>3846</v>
      </c>
      <c r="AN2208" s="49" t="s">
        <v>8160</v>
      </c>
    </row>
    <row r="2209" spans="1:40" hidden="1" x14ac:dyDescent="0.2">
      <c r="A2209" s="49" t="s">
        <v>8858</v>
      </c>
      <c r="B2209" s="49" t="s">
        <v>8859</v>
      </c>
      <c r="C2209" s="50" t="s">
        <v>166</v>
      </c>
      <c r="D2209" s="49" t="s">
        <v>2310</v>
      </c>
      <c r="E2209" s="49" t="s">
        <v>8860</v>
      </c>
      <c r="F2209" s="49" t="s">
        <v>8599</v>
      </c>
      <c r="G2209" s="49" t="s">
        <v>8600</v>
      </c>
      <c r="H2209" s="49" t="s">
        <v>8601</v>
      </c>
      <c r="I2209" s="51" t="s">
        <v>8859</v>
      </c>
      <c r="J2209" s="49">
        <v>3</v>
      </c>
      <c r="K2209" s="49">
        <v>1000</v>
      </c>
      <c r="L2209" s="49">
        <f t="shared" si="206"/>
        <v>919</v>
      </c>
      <c r="M2209" s="49">
        <f>L2209*Z2209</f>
        <v>827.1</v>
      </c>
      <c r="N2209" s="52" t="s">
        <v>173</v>
      </c>
      <c r="P2209" s="49">
        <v>1000</v>
      </c>
      <c r="Q2209" s="49">
        <v>0</v>
      </c>
      <c r="R2209" s="49">
        <v>0</v>
      </c>
      <c r="S2209" s="77">
        <f t="shared" si="207"/>
        <v>1000</v>
      </c>
      <c r="T2209" s="77">
        <f t="shared" si="208"/>
        <v>1000</v>
      </c>
      <c r="U2209" s="49">
        <v>81</v>
      </c>
      <c r="V2209" s="49">
        <v>12</v>
      </c>
      <c r="W2209" s="49">
        <v>12</v>
      </c>
      <c r="X2209" s="49">
        <f t="shared" si="210"/>
        <v>907</v>
      </c>
      <c r="Y2209" s="49" t="s">
        <v>190</v>
      </c>
      <c r="Z2209" s="53">
        <v>0.9</v>
      </c>
      <c r="AB2209" s="53">
        <f t="shared" si="209"/>
        <v>-0.9</v>
      </c>
      <c r="AM2209" s="49" t="s">
        <v>3846</v>
      </c>
      <c r="AN2209" s="49" t="s">
        <v>8160</v>
      </c>
    </row>
    <row r="2210" spans="1:40" ht="60" hidden="1" x14ac:dyDescent="0.2">
      <c r="A2210" s="49" t="s">
        <v>8861</v>
      </c>
      <c r="B2210" s="49" t="s">
        <v>8862</v>
      </c>
      <c r="C2210" s="50" t="s">
        <v>166</v>
      </c>
      <c r="D2210" s="49" t="s">
        <v>2310</v>
      </c>
      <c r="E2210" s="49" t="s">
        <v>8863</v>
      </c>
      <c r="F2210" s="49" t="s">
        <v>8599</v>
      </c>
      <c r="G2210" s="49" t="s">
        <v>8600</v>
      </c>
      <c r="H2210" s="49" t="s">
        <v>8601</v>
      </c>
      <c r="I2210" s="51" t="s">
        <v>8862</v>
      </c>
      <c r="J2210" s="49">
        <v>3</v>
      </c>
      <c r="K2210" s="49">
        <v>1000</v>
      </c>
      <c r="L2210" s="49">
        <f t="shared" si="206"/>
        <v>1000</v>
      </c>
      <c r="M2210" s="49">
        <f>L2210*Z2210</f>
        <v>550</v>
      </c>
      <c r="N2210" s="52" t="s">
        <v>173</v>
      </c>
      <c r="O2210" s="52" t="s">
        <v>504</v>
      </c>
      <c r="P2210" s="49">
        <v>935</v>
      </c>
      <c r="Q2210" s="49">
        <v>0</v>
      </c>
      <c r="R2210" s="49">
        <v>0</v>
      </c>
      <c r="S2210" s="77">
        <f t="shared" si="207"/>
        <v>935</v>
      </c>
      <c r="T2210" s="77">
        <f t="shared" si="208"/>
        <v>935</v>
      </c>
      <c r="U2210" s="49">
        <v>0</v>
      </c>
      <c r="V2210" s="49">
        <v>0</v>
      </c>
      <c r="W2210" s="49">
        <v>0</v>
      </c>
      <c r="X2210" s="49">
        <f t="shared" si="210"/>
        <v>935</v>
      </c>
      <c r="Y2210" s="49" t="s">
        <v>190</v>
      </c>
      <c r="Z2210" s="53">
        <v>0.55000000000000004</v>
      </c>
      <c r="AB2210" s="53">
        <f t="shared" si="209"/>
        <v>-0.55000000000000004</v>
      </c>
      <c r="AM2210" s="49" t="s">
        <v>3846</v>
      </c>
      <c r="AN2210" s="49" t="s">
        <v>8160</v>
      </c>
    </row>
    <row r="2211" spans="1:40" hidden="1" x14ac:dyDescent="0.2">
      <c r="A2211" s="49" t="s">
        <v>8864</v>
      </c>
      <c r="B2211" s="49" t="s">
        <v>8865</v>
      </c>
      <c r="C2211" s="50" t="s">
        <v>166</v>
      </c>
      <c r="D2211" s="49" t="s">
        <v>2310</v>
      </c>
      <c r="E2211" s="49" t="s">
        <v>8866</v>
      </c>
      <c r="F2211" s="49" t="s">
        <v>8599</v>
      </c>
      <c r="G2211" s="49" t="s">
        <v>8600</v>
      </c>
      <c r="H2211" s="49" t="s">
        <v>8601</v>
      </c>
      <c r="I2211" s="51" t="s">
        <v>8865</v>
      </c>
      <c r="J2211" s="49">
        <v>3</v>
      </c>
      <c r="K2211" s="49">
        <v>1000</v>
      </c>
      <c r="L2211" s="49">
        <f t="shared" si="206"/>
        <v>1000</v>
      </c>
      <c r="M2211" s="49">
        <f>L2211*Z2211</f>
        <v>550</v>
      </c>
      <c r="N2211" s="52" t="s">
        <v>173</v>
      </c>
      <c r="P2211" s="49">
        <v>1000</v>
      </c>
      <c r="Q2211" s="49">
        <v>0</v>
      </c>
      <c r="R2211" s="49">
        <v>0</v>
      </c>
      <c r="S2211" s="77">
        <f t="shared" si="207"/>
        <v>1000</v>
      </c>
      <c r="T2211" s="77">
        <f t="shared" si="208"/>
        <v>1000</v>
      </c>
      <c r="U2211" s="49">
        <v>0</v>
      </c>
      <c r="V2211" s="49">
        <v>0</v>
      </c>
      <c r="W2211" s="49">
        <v>0</v>
      </c>
      <c r="X2211" s="49">
        <f t="shared" si="210"/>
        <v>1000</v>
      </c>
      <c r="Y2211" s="49" t="s">
        <v>190</v>
      </c>
      <c r="Z2211" s="53">
        <v>0.55000000000000004</v>
      </c>
      <c r="AB2211" s="53">
        <f t="shared" si="209"/>
        <v>-0.55000000000000004</v>
      </c>
      <c r="AM2211" s="49" t="s">
        <v>3846</v>
      </c>
      <c r="AN2211" s="49" t="s">
        <v>8160</v>
      </c>
    </row>
    <row r="2212" spans="1:40" hidden="1" x14ac:dyDescent="0.2">
      <c r="A2212" s="49" t="s">
        <v>8867</v>
      </c>
      <c r="B2212" s="49" t="s">
        <v>8868</v>
      </c>
      <c r="C2212" s="50" t="s">
        <v>166</v>
      </c>
      <c r="D2212" s="49" t="s">
        <v>2310</v>
      </c>
      <c r="E2212" s="49" t="s">
        <v>8869</v>
      </c>
      <c r="F2212" s="49" t="s">
        <v>8599</v>
      </c>
      <c r="G2212" s="49" t="s">
        <v>8600</v>
      </c>
      <c r="H2212" s="49" t="s">
        <v>8601</v>
      </c>
      <c r="I2212" s="51" t="s">
        <v>8868</v>
      </c>
      <c r="J2212" s="49">
        <v>2</v>
      </c>
      <c r="K2212" s="49">
        <v>1000</v>
      </c>
      <c r="L2212" s="49">
        <f t="shared" si="206"/>
        <v>277</v>
      </c>
      <c r="M2212" s="82"/>
      <c r="N2212" s="52" t="s">
        <v>173</v>
      </c>
      <c r="P2212" s="49">
        <v>0</v>
      </c>
      <c r="Q2212" s="49">
        <v>0</v>
      </c>
      <c r="R2212" s="49">
        <v>0</v>
      </c>
      <c r="S2212" s="77">
        <f t="shared" si="207"/>
        <v>0</v>
      </c>
      <c r="T2212" s="77">
        <f t="shared" si="208"/>
        <v>0</v>
      </c>
      <c r="U2212" s="49">
        <v>723</v>
      </c>
      <c r="V2212" s="49">
        <v>657</v>
      </c>
      <c r="W2212" s="49">
        <v>657</v>
      </c>
      <c r="X2212" s="49">
        <f t="shared" si="210"/>
        <v>-1380</v>
      </c>
      <c r="Y2212" s="49" t="s">
        <v>181</v>
      </c>
      <c r="Z2212" s="53">
        <v>0.55000000000000004</v>
      </c>
      <c r="AB2212" s="53">
        <f t="shared" si="209"/>
        <v>-0.55000000000000004</v>
      </c>
      <c r="AM2212" s="49" t="s">
        <v>3846</v>
      </c>
      <c r="AN2212" s="49" t="s">
        <v>8160</v>
      </c>
    </row>
    <row r="2213" spans="1:40" hidden="1" x14ac:dyDescent="0.2">
      <c r="A2213" s="49" t="s">
        <v>8870</v>
      </c>
      <c r="B2213" s="49" t="s">
        <v>8871</v>
      </c>
      <c r="C2213" s="50" t="s">
        <v>166</v>
      </c>
      <c r="D2213" s="49" t="s">
        <v>2310</v>
      </c>
      <c r="E2213" s="49" t="s">
        <v>8869</v>
      </c>
      <c r="F2213" s="49" t="s">
        <v>8599</v>
      </c>
      <c r="G2213" s="49" t="s">
        <v>8600</v>
      </c>
      <c r="H2213" s="49" t="s">
        <v>8601</v>
      </c>
      <c r="I2213" s="51" t="s">
        <v>8871</v>
      </c>
      <c r="J2213" s="49">
        <v>3</v>
      </c>
      <c r="K2213" s="49">
        <v>1000</v>
      </c>
      <c r="L2213" s="49">
        <f t="shared" si="206"/>
        <v>453</v>
      </c>
      <c r="M2213" s="49">
        <f>L2213*Z2213</f>
        <v>167.60999999999999</v>
      </c>
      <c r="N2213" s="52" t="s">
        <v>173</v>
      </c>
      <c r="P2213" s="49">
        <v>2815</v>
      </c>
      <c r="Q2213" s="49">
        <v>0</v>
      </c>
      <c r="R2213" s="49">
        <v>0</v>
      </c>
      <c r="S2213" s="77">
        <f t="shared" si="207"/>
        <v>2815</v>
      </c>
      <c r="T2213" s="77">
        <f t="shared" si="208"/>
        <v>2815</v>
      </c>
      <c r="U2213" s="49">
        <v>547</v>
      </c>
      <c r="V2213" s="49">
        <v>504</v>
      </c>
      <c r="W2213" s="49">
        <v>504</v>
      </c>
      <c r="X2213" s="49">
        <f t="shared" si="210"/>
        <v>1764</v>
      </c>
      <c r="Y2213" s="49" t="s">
        <v>190</v>
      </c>
      <c r="Z2213" s="53">
        <v>0.37</v>
      </c>
      <c r="AB2213" s="53">
        <f t="shared" si="209"/>
        <v>-0.37</v>
      </c>
      <c r="AM2213" s="49" t="s">
        <v>3846</v>
      </c>
      <c r="AN2213" s="49" t="s">
        <v>8160</v>
      </c>
    </row>
    <row r="2214" spans="1:40" hidden="1" x14ac:dyDescent="0.2">
      <c r="A2214" s="49" t="s">
        <v>8872</v>
      </c>
      <c r="B2214" s="49" t="s">
        <v>8873</v>
      </c>
      <c r="C2214" s="50" t="s">
        <v>166</v>
      </c>
      <c r="D2214" s="49" t="s">
        <v>377</v>
      </c>
      <c r="E2214" s="49" t="s">
        <v>8874</v>
      </c>
      <c r="F2214" s="49" t="s">
        <v>8599</v>
      </c>
      <c r="G2214" s="49" t="s">
        <v>8600</v>
      </c>
      <c r="H2214" s="49" t="s">
        <v>8601</v>
      </c>
      <c r="I2214" s="51" t="s">
        <v>8873</v>
      </c>
      <c r="J2214" s="49">
        <v>3</v>
      </c>
      <c r="K2214" s="49">
        <v>1000</v>
      </c>
      <c r="L2214" s="49">
        <f t="shared" si="206"/>
        <v>808</v>
      </c>
      <c r="M2214" s="49">
        <f>L2214*Z2214</f>
        <v>783.76</v>
      </c>
      <c r="N2214" s="52" t="s">
        <v>173</v>
      </c>
      <c r="P2214" s="49">
        <v>940</v>
      </c>
      <c r="Q2214" s="49">
        <v>0</v>
      </c>
      <c r="R2214" s="49">
        <v>0</v>
      </c>
      <c r="S2214" s="77">
        <f t="shared" si="207"/>
        <v>940</v>
      </c>
      <c r="T2214" s="77">
        <f t="shared" si="208"/>
        <v>940</v>
      </c>
      <c r="U2214" s="49">
        <v>192</v>
      </c>
      <c r="V2214" s="49">
        <v>123</v>
      </c>
      <c r="W2214" s="49">
        <v>123</v>
      </c>
      <c r="X2214" s="49">
        <f t="shared" si="210"/>
        <v>625</v>
      </c>
      <c r="Y2214" s="49" t="s">
        <v>190</v>
      </c>
      <c r="Z2214" s="53">
        <v>0.97</v>
      </c>
      <c r="AB2214" s="53">
        <f t="shared" si="209"/>
        <v>-0.97</v>
      </c>
      <c r="AM2214" s="49" t="s">
        <v>3846</v>
      </c>
      <c r="AN2214" s="49" t="s">
        <v>8160</v>
      </c>
    </row>
    <row r="2215" spans="1:40" hidden="1" x14ac:dyDescent="0.2">
      <c r="A2215" s="49" t="s">
        <v>8875</v>
      </c>
      <c r="B2215" s="49" t="s">
        <v>8876</v>
      </c>
      <c r="C2215" s="50" t="s">
        <v>166</v>
      </c>
      <c r="D2215" s="49" t="s">
        <v>2310</v>
      </c>
      <c r="E2215" s="49" t="s">
        <v>8877</v>
      </c>
      <c r="F2215" s="49" t="s">
        <v>8599</v>
      </c>
      <c r="G2215" s="49" t="s">
        <v>8600</v>
      </c>
      <c r="H2215" s="49" t="s">
        <v>8601</v>
      </c>
      <c r="I2215" s="51" t="s">
        <v>8876</v>
      </c>
      <c r="J2215" s="49">
        <v>3</v>
      </c>
      <c r="K2215" s="49">
        <v>1000</v>
      </c>
      <c r="L2215" s="49">
        <f t="shared" si="206"/>
        <v>919</v>
      </c>
      <c r="M2215" s="49">
        <f>L2215*Z2215</f>
        <v>312.46000000000004</v>
      </c>
      <c r="N2215" s="52" t="s">
        <v>173</v>
      </c>
      <c r="P2215" s="49">
        <v>990</v>
      </c>
      <c r="Q2215" s="49">
        <v>0</v>
      </c>
      <c r="R2215" s="49">
        <v>0</v>
      </c>
      <c r="S2215" s="77">
        <f t="shared" si="207"/>
        <v>990</v>
      </c>
      <c r="T2215" s="77">
        <f t="shared" si="208"/>
        <v>990</v>
      </c>
      <c r="U2215" s="49">
        <v>81</v>
      </c>
      <c r="V2215" s="49">
        <v>12</v>
      </c>
      <c r="W2215" s="49">
        <v>12</v>
      </c>
      <c r="X2215" s="49">
        <f t="shared" si="210"/>
        <v>897</v>
      </c>
      <c r="Y2215" s="49" t="s">
        <v>190</v>
      </c>
      <c r="Z2215" s="53">
        <v>0.34</v>
      </c>
      <c r="AB2215" s="53">
        <f t="shared" si="209"/>
        <v>-0.34</v>
      </c>
      <c r="AM2215" s="49" t="s">
        <v>3846</v>
      </c>
      <c r="AN2215" s="49" t="s">
        <v>8160</v>
      </c>
    </row>
    <row r="2216" spans="1:40" hidden="1" x14ac:dyDescent="0.2">
      <c r="A2216" s="49" t="s">
        <v>8878</v>
      </c>
      <c r="B2216" s="49" t="s">
        <v>8879</v>
      </c>
      <c r="C2216" s="50" t="s">
        <v>166</v>
      </c>
      <c r="D2216" s="49" t="s">
        <v>2310</v>
      </c>
      <c r="E2216" s="49" t="s">
        <v>8880</v>
      </c>
      <c r="F2216" s="49" t="s">
        <v>8599</v>
      </c>
      <c r="G2216" s="49" t="s">
        <v>8600</v>
      </c>
      <c r="H2216" s="49" t="s">
        <v>8601</v>
      </c>
      <c r="I2216" s="51" t="s">
        <v>8879</v>
      </c>
      <c r="J2216" s="49">
        <v>3</v>
      </c>
      <c r="K2216" s="49">
        <v>1000</v>
      </c>
      <c r="L2216" s="49">
        <f t="shared" si="206"/>
        <v>919</v>
      </c>
      <c r="M2216" s="49">
        <f>L2216*Z2216</f>
        <v>294.08</v>
      </c>
      <c r="N2216" s="52" t="s">
        <v>173</v>
      </c>
      <c r="P2216" s="49">
        <v>209</v>
      </c>
      <c r="Q2216" s="49">
        <v>0</v>
      </c>
      <c r="R2216" s="49">
        <v>0</v>
      </c>
      <c r="S2216" s="77">
        <f t="shared" si="207"/>
        <v>209</v>
      </c>
      <c r="T2216" s="77">
        <f t="shared" si="208"/>
        <v>209</v>
      </c>
      <c r="U2216" s="49">
        <v>81</v>
      </c>
      <c r="V2216" s="49">
        <v>36</v>
      </c>
      <c r="W2216" s="49">
        <v>24</v>
      </c>
      <c r="X2216" s="49">
        <f t="shared" si="210"/>
        <v>92</v>
      </c>
      <c r="Y2216" s="49" t="s">
        <v>190</v>
      </c>
      <c r="Z2216" s="53">
        <v>0.32</v>
      </c>
      <c r="AB2216" s="53">
        <f t="shared" si="209"/>
        <v>-0.32</v>
      </c>
      <c r="AM2216" s="49" t="s">
        <v>3846</v>
      </c>
      <c r="AN2216" s="49" t="s">
        <v>8160</v>
      </c>
    </row>
    <row r="2217" spans="1:40" hidden="1" x14ac:dyDescent="0.2">
      <c r="A2217" s="49" t="s">
        <v>8881</v>
      </c>
      <c r="B2217" s="49" t="s">
        <v>8882</v>
      </c>
      <c r="C2217" s="50" t="s">
        <v>166</v>
      </c>
      <c r="D2217" s="49" t="s">
        <v>377</v>
      </c>
      <c r="E2217" s="49" t="s">
        <v>8883</v>
      </c>
      <c r="F2217" s="49" t="s">
        <v>8599</v>
      </c>
      <c r="G2217" s="49" t="s">
        <v>8600</v>
      </c>
      <c r="H2217" s="51" t="s">
        <v>8796</v>
      </c>
      <c r="I2217" s="51" t="s">
        <v>8882</v>
      </c>
      <c r="J2217" s="49">
        <v>3</v>
      </c>
      <c r="K2217" s="49">
        <v>1000</v>
      </c>
      <c r="L2217" s="49">
        <f t="shared" si="206"/>
        <v>1000</v>
      </c>
      <c r="M2217" s="49">
        <f>L2217*Z2217</f>
        <v>550</v>
      </c>
      <c r="N2217" s="52" t="s">
        <v>173</v>
      </c>
      <c r="P2217" s="49">
        <v>0</v>
      </c>
      <c r="Q2217" s="49">
        <v>0</v>
      </c>
      <c r="R2217" s="49">
        <v>0</v>
      </c>
      <c r="S2217" s="77">
        <f t="shared" si="207"/>
        <v>0</v>
      </c>
      <c r="T2217" s="77">
        <f t="shared" si="208"/>
        <v>0</v>
      </c>
      <c r="U2217" s="49">
        <v>0</v>
      </c>
      <c r="V2217" s="49">
        <v>0</v>
      </c>
      <c r="W2217" s="49">
        <v>0</v>
      </c>
      <c r="X2217" s="49">
        <f t="shared" si="210"/>
        <v>0</v>
      </c>
      <c r="Y2217" s="49" t="s">
        <v>174</v>
      </c>
      <c r="Z2217" s="53">
        <v>0.55000000000000004</v>
      </c>
      <c r="AB2217" s="53">
        <f t="shared" si="209"/>
        <v>-0.55000000000000004</v>
      </c>
      <c r="AM2217" s="49" t="s">
        <v>3846</v>
      </c>
      <c r="AN2217" s="49" t="s">
        <v>8160</v>
      </c>
    </row>
    <row r="2218" spans="1:40" hidden="1" x14ac:dyDescent="0.2">
      <c r="A2218" s="49" t="s">
        <v>8884</v>
      </c>
      <c r="B2218" s="49" t="s">
        <v>8885</v>
      </c>
      <c r="C2218" s="50" t="s">
        <v>166</v>
      </c>
      <c r="D2218" s="49" t="s">
        <v>2310</v>
      </c>
      <c r="E2218" s="49" t="s">
        <v>8886</v>
      </c>
      <c r="F2218" s="49" t="s">
        <v>8599</v>
      </c>
      <c r="G2218" s="49" t="s">
        <v>8705</v>
      </c>
      <c r="H2218" s="49" t="s">
        <v>8887</v>
      </c>
      <c r="I2218" s="51" t="s">
        <v>8885</v>
      </c>
      <c r="J2218" s="49">
        <v>3</v>
      </c>
      <c r="K2218" s="49">
        <v>1000</v>
      </c>
      <c r="L2218" s="49">
        <f t="shared" si="206"/>
        <v>-768</v>
      </c>
      <c r="N2218" s="52" t="s">
        <v>173</v>
      </c>
      <c r="P2218" s="49">
        <v>1355</v>
      </c>
      <c r="Q2218" s="49">
        <v>0</v>
      </c>
      <c r="R2218" s="49">
        <v>0</v>
      </c>
      <c r="S2218" s="77">
        <f t="shared" si="207"/>
        <v>1355</v>
      </c>
      <c r="T2218" s="77">
        <f t="shared" si="208"/>
        <v>1355</v>
      </c>
      <c r="U2218" s="49">
        <v>1768</v>
      </c>
      <c r="V2218" s="49">
        <v>1210</v>
      </c>
      <c r="W2218" s="49">
        <v>1646</v>
      </c>
      <c r="X2218" s="49">
        <f t="shared" si="210"/>
        <v>-1623</v>
      </c>
      <c r="Y2218" s="49" t="s">
        <v>181</v>
      </c>
      <c r="Z2218" s="53">
        <v>0.22</v>
      </c>
      <c r="AB2218" s="53">
        <f t="shared" si="209"/>
        <v>-0.22</v>
      </c>
      <c r="AM2218" s="49" t="s">
        <v>3846</v>
      </c>
      <c r="AN2218" s="49" t="s">
        <v>8160</v>
      </c>
    </row>
    <row r="2219" spans="1:40" hidden="1" x14ac:dyDescent="0.2">
      <c r="A2219" s="49" t="s">
        <v>8888</v>
      </c>
      <c r="B2219" s="49" t="s">
        <v>8889</v>
      </c>
      <c r="C2219" s="50" t="s">
        <v>166</v>
      </c>
      <c r="D2219" s="49" t="s">
        <v>377</v>
      </c>
      <c r="E2219" s="49" t="s">
        <v>8890</v>
      </c>
      <c r="F2219" s="49" t="s">
        <v>8599</v>
      </c>
      <c r="G2219" s="49" t="s">
        <v>8600</v>
      </c>
      <c r="H2219" s="49" t="s">
        <v>8601</v>
      </c>
      <c r="I2219" s="51" t="s">
        <v>8889</v>
      </c>
      <c r="J2219" s="49">
        <v>3</v>
      </c>
      <c r="K2219" s="49">
        <v>1000</v>
      </c>
      <c r="L2219" s="49">
        <f t="shared" si="206"/>
        <v>528</v>
      </c>
      <c r="M2219" s="82"/>
      <c r="N2219" s="52" t="s">
        <v>173</v>
      </c>
      <c r="P2219" s="49">
        <v>0</v>
      </c>
      <c r="Q2219" s="49">
        <v>0</v>
      </c>
      <c r="R2219" s="49">
        <v>0</v>
      </c>
      <c r="S2219" s="77">
        <f t="shared" si="207"/>
        <v>0</v>
      </c>
      <c r="T2219" s="77">
        <f t="shared" si="208"/>
        <v>0</v>
      </c>
      <c r="U2219" s="49">
        <v>472</v>
      </c>
      <c r="V2219" s="49">
        <v>0</v>
      </c>
      <c r="W2219" s="49">
        <v>0</v>
      </c>
      <c r="X2219" s="49">
        <f t="shared" si="210"/>
        <v>-472</v>
      </c>
      <c r="Y2219" s="49" t="s">
        <v>181</v>
      </c>
      <c r="Z2219" s="53">
        <v>0.56999999999999995</v>
      </c>
      <c r="AB2219" s="53">
        <f t="shared" si="209"/>
        <v>-0.56999999999999995</v>
      </c>
      <c r="AM2219" s="49" t="s">
        <v>3846</v>
      </c>
      <c r="AN2219" s="49" t="s">
        <v>8160</v>
      </c>
    </row>
    <row r="2220" spans="1:40" hidden="1" x14ac:dyDescent="0.2">
      <c r="A2220" s="49" t="s">
        <v>8891</v>
      </c>
      <c r="B2220" s="49" t="s">
        <v>8892</v>
      </c>
      <c r="C2220" s="50" t="s">
        <v>166</v>
      </c>
      <c r="D2220" s="49" t="s">
        <v>377</v>
      </c>
      <c r="E2220" s="49" t="s">
        <v>8893</v>
      </c>
      <c r="F2220" s="49" t="s">
        <v>8599</v>
      </c>
      <c r="G2220" s="49" t="s">
        <v>8600</v>
      </c>
      <c r="H2220" s="49" t="s">
        <v>8601</v>
      </c>
      <c r="I2220" s="51" t="s">
        <v>8892</v>
      </c>
      <c r="J2220" s="49">
        <v>3</v>
      </c>
      <c r="K2220" s="49">
        <v>1000</v>
      </c>
      <c r="L2220" s="49">
        <f t="shared" si="206"/>
        <v>528</v>
      </c>
      <c r="M2220" s="82"/>
      <c r="N2220" s="52" t="s">
        <v>173</v>
      </c>
      <c r="P2220" s="49">
        <v>0</v>
      </c>
      <c r="Q2220" s="49">
        <v>0</v>
      </c>
      <c r="R2220" s="49">
        <v>0</v>
      </c>
      <c r="S2220" s="77">
        <f t="shared" si="207"/>
        <v>0</v>
      </c>
      <c r="T2220" s="77">
        <f t="shared" si="208"/>
        <v>0</v>
      </c>
      <c r="U2220" s="49">
        <v>472</v>
      </c>
      <c r="V2220" s="49">
        <v>0</v>
      </c>
      <c r="W2220" s="49">
        <v>0</v>
      </c>
      <c r="X2220" s="49">
        <f t="shared" si="210"/>
        <v>-472</v>
      </c>
      <c r="Y2220" s="49" t="s">
        <v>181</v>
      </c>
      <c r="Z2220" s="53">
        <v>0.35</v>
      </c>
      <c r="AB2220" s="53">
        <f t="shared" si="209"/>
        <v>-0.35</v>
      </c>
      <c r="AM2220" s="49" t="s">
        <v>3846</v>
      </c>
      <c r="AN2220" s="49" t="s">
        <v>8160</v>
      </c>
    </row>
    <row r="2221" spans="1:40" hidden="1" x14ac:dyDescent="0.2">
      <c r="A2221" s="49" t="s">
        <v>8894</v>
      </c>
      <c r="B2221" s="49" t="s">
        <v>8895</v>
      </c>
      <c r="C2221" s="50" t="s">
        <v>166</v>
      </c>
      <c r="D2221" s="49" t="s">
        <v>377</v>
      </c>
      <c r="E2221" s="49" t="s">
        <v>8896</v>
      </c>
      <c r="F2221" s="49" t="s">
        <v>8599</v>
      </c>
      <c r="G2221" s="49" t="s">
        <v>8600</v>
      </c>
      <c r="H2221" s="49" t="s">
        <v>8601</v>
      </c>
      <c r="I2221" s="51" t="s">
        <v>8895</v>
      </c>
      <c r="J2221" s="49">
        <v>3</v>
      </c>
      <c r="K2221" s="49">
        <v>1000</v>
      </c>
      <c r="L2221" s="49">
        <f t="shared" si="206"/>
        <v>528</v>
      </c>
      <c r="M2221" s="82"/>
      <c r="N2221" s="52" t="s">
        <v>173</v>
      </c>
      <c r="P2221" s="49">
        <v>0</v>
      </c>
      <c r="Q2221" s="49">
        <v>0</v>
      </c>
      <c r="R2221" s="49">
        <v>0</v>
      </c>
      <c r="S2221" s="77">
        <f t="shared" si="207"/>
        <v>0</v>
      </c>
      <c r="T2221" s="77">
        <f t="shared" si="208"/>
        <v>0</v>
      </c>
      <c r="U2221" s="49">
        <v>472</v>
      </c>
      <c r="V2221" s="49">
        <v>0</v>
      </c>
      <c r="W2221" s="49">
        <v>0</v>
      </c>
      <c r="X2221" s="49">
        <f t="shared" si="210"/>
        <v>-472</v>
      </c>
      <c r="Y2221" s="49" t="s">
        <v>181</v>
      </c>
      <c r="Z2221" s="53">
        <v>0.35</v>
      </c>
      <c r="AB2221" s="53">
        <f t="shared" si="209"/>
        <v>-0.35</v>
      </c>
      <c r="AM2221" s="49" t="s">
        <v>3846</v>
      </c>
      <c r="AN2221" s="49" t="s">
        <v>8160</v>
      </c>
    </row>
    <row r="2222" spans="1:40" hidden="1" x14ac:dyDescent="0.2">
      <c r="A2222" s="49" t="s">
        <v>8897</v>
      </c>
      <c r="B2222" s="49" t="s">
        <v>8898</v>
      </c>
      <c r="C2222" s="50" t="s">
        <v>166</v>
      </c>
      <c r="D2222" s="49" t="s">
        <v>2310</v>
      </c>
      <c r="E2222" s="49" t="s">
        <v>8899</v>
      </c>
      <c r="F2222" s="49" t="s">
        <v>8599</v>
      </c>
      <c r="G2222" s="49" t="s">
        <v>8600</v>
      </c>
      <c r="H2222" s="49" t="s">
        <v>8601</v>
      </c>
      <c r="I2222" s="51" t="s">
        <v>8898</v>
      </c>
      <c r="J2222" s="49">
        <v>3</v>
      </c>
      <c r="K2222" s="49">
        <v>1000</v>
      </c>
      <c r="L2222" s="49">
        <f t="shared" si="206"/>
        <v>556</v>
      </c>
      <c r="M2222" s="49">
        <f>L2222*Z2222</f>
        <v>333.59999999999997</v>
      </c>
      <c r="N2222" s="52" t="s">
        <v>173</v>
      </c>
      <c r="P2222" s="49">
        <v>959</v>
      </c>
      <c r="Q2222" s="49">
        <v>0</v>
      </c>
      <c r="R2222" s="49">
        <v>0</v>
      </c>
      <c r="S2222" s="77">
        <f t="shared" si="207"/>
        <v>959</v>
      </c>
      <c r="T2222" s="77">
        <f t="shared" si="208"/>
        <v>959</v>
      </c>
      <c r="U2222" s="49">
        <v>444</v>
      </c>
      <c r="V2222" s="49">
        <v>150</v>
      </c>
      <c r="W2222" s="49">
        <v>150</v>
      </c>
      <c r="X2222" s="49">
        <f t="shared" si="210"/>
        <v>365</v>
      </c>
      <c r="Y2222" s="49" t="s">
        <v>190</v>
      </c>
      <c r="Z2222" s="53">
        <v>0.6</v>
      </c>
      <c r="AB2222" s="53">
        <f t="shared" si="209"/>
        <v>-0.6</v>
      </c>
      <c r="AM2222" s="49" t="s">
        <v>3846</v>
      </c>
      <c r="AN2222" s="49" t="s">
        <v>8160</v>
      </c>
    </row>
    <row r="2223" spans="1:40" hidden="1" x14ac:dyDescent="0.2">
      <c r="A2223" s="49" t="s">
        <v>8900</v>
      </c>
      <c r="B2223" s="49" t="s">
        <v>8901</v>
      </c>
      <c r="C2223" s="50" t="s">
        <v>166</v>
      </c>
      <c r="D2223" s="49" t="s">
        <v>2310</v>
      </c>
      <c r="E2223" s="49" t="s">
        <v>8902</v>
      </c>
      <c r="F2223" s="49" t="s">
        <v>8599</v>
      </c>
      <c r="G2223" s="49" t="s">
        <v>8600</v>
      </c>
      <c r="H2223" s="49" t="s">
        <v>8601</v>
      </c>
      <c r="I2223" s="51" t="s">
        <v>8901</v>
      </c>
      <c r="J2223" s="49">
        <v>3</v>
      </c>
      <c r="K2223" s="49">
        <v>1000</v>
      </c>
      <c r="L2223" s="49">
        <f t="shared" si="206"/>
        <v>556</v>
      </c>
      <c r="M2223" s="49">
        <f>L2223*Z2223</f>
        <v>1139.8</v>
      </c>
      <c r="N2223" s="52" t="s">
        <v>173</v>
      </c>
      <c r="P2223" s="49">
        <v>947</v>
      </c>
      <c r="Q2223" s="49">
        <v>0</v>
      </c>
      <c r="R2223" s="49">
        <v>0</v>
      </c>
      <c r="S2223" s="77">
        <f t="shared" si="207"/>
        <v>947</v>
      </c>
      <c r="T2223" s="77">
        <f t="shared" si="208"/>
        <v>947</v>
      </c>
      <c r="U2223" s="49">
        <v>444</v>
      </c>
      <c r="V2223" s="49">
        <v>150</v>
      </c>
      <c r="W2223" s="49">
        <v>150</v>
      </c>
      <c r="X2223" s="49">
        <f t="shared" si="210"/>
        <v>353</v>
      </c>
      <c r="Y2223" s="49" t="s">
        <v>190</v>
      </c>
      <c r="Z2223" s="53">
        <v>2.0499999999999998</v>
      </c>
      <c r="AB2223" s="53">
        <f t="shared" si="209"/>
        <v>-2.0499999999999998</v>
      </c>
      <c r="AM2223" s="49" t="s">
        <v>3846</v>
      </c>
      <c r="AN2223" s="49" t="s">
        <v>8160</v>
      </c>
    </row>
    <row r="2224" spans="1:40" hidden="1" x14ac:dyDescent="0.2">
      <c r="A2224" s="49" t="s">
        <v>8903</v>
      </c>
      <c r="B2224" s="49" t="s">
        <v>8904</v>
      </c>
      <c r="C2224" s="50" t="s">
        <v>166</v>
      </c>
      <c r="D2224" s="49" t="s">
        <v>2310</v>
      </c>
      <c r="E2224" s="49" t="s">
        <v>8905</v>
      </c>
      <c r="F2224" s="49" t="s">
        <v>8599</v>
      </c>
      <c r="G2224" s="49" t="s">
        <v>8600</v>
      </c>
      <c r="H2224" s="49" t="s">
        <v>8601</v>
      </c>
      <c r="I2224" s="51" t="s">
        <v>8904</v>
      </c>
      <c r="J2224" s="49">
        <v>3</v>
      </c>
      <c r="K2224" s="49">
        <v>1000</v>
      </c>
      <c r="L2224" s="49">
        <f t="shared" si="206"/>
        <v>556</v>
      </c>
      <c r="M2224" s="49">
        <f>L2224*Z2224</f>
        <v>378.08000000000004</v>
      </c>
      <c r="N2224" s="52" t="s">
        <v>173</v>
      </c>
      <c r="P2224" s="49">
        <v>960</v>
      </c>
      <c r="Q2224" s="49">
        <v>0</v>
      </c>
      <c r="R2224" s="49">
        <v>0</v>
      </c>
      <c r="S2224" s="77">
        <f t="shared" si="207"/>
        <v>960</v>
      </c>
      <c r="T2224" s="77">
        <f t="shared" si="208"/>
        <v>960</v>
      </c>
      <c r="U2224" s="49">
        <v>444</v>
      </c>
      <c r="V2224" s="49">
        <v>150</v>
      </c>
      <c r="W2224" s="49">
        <v>150</v>
      </c>
      <c r="X2224" s="49">
        <f t="shared" si="210"/>
        <v>366</v>
      </c>
      <c r="Y2224" s="49" t="s">
        <v>190</v>
      </c>
      <c r="Z2224" s="53">
        <v>0.68</v>
      </c>
      <c r="AB2224" s="53">
        <f t="shared" si="209"/>
        <v>-0.68</v>
      </c>
      <c r="AM2224" s="49" t="s">
        <v>3846</v>
      </c>
      <c r="AN2224" s="49" t="s">
        <v>8160</v>
      </c>
    </row>
    <row r="2225" spans="1:40" hidden="1" x14ac:dyDescent="0.2">
      <c r="A2225" s="49" t="s">
        <v>8906</v>
      </c>
      <c r="B2225" s="49" t="s">
        <v>8907</v>
      </c>
      <c r="C2225" s="50" t="s">
        <v>166</v>
      </c>
      <c r="D2225" s="49" t="s">
        <v>377</v>
      </c>
      <c r="E2225" s="49" t="s">
        <v>8908</v>
      </c>
      <c r="F2225" s="49" t="s">
        <v>8599</v>
      </c>
      <c r="G2225" s="49" t="s">
        <v>8600</v>
      </c>
      <c r="H2225" s="49" t="s">
        <v>8601</v>
      </c>
      <c r="I2225" s="51" t="s">
        <v>8907</v>
      </c>
      <c r="J2225" s="49">
        <v>3</v>
      </c>
      <c r="K2225" s="49">
        <v>1000</v>
      </c>
      <c r="L2225" s="49">
        <f t="shared" si="206"/>
        <v>283</v>
      </c>
      <c r="M2225" s="82"/>
      <c r="N2225" s="52" t="s">
        <v>173</v>
      </c>
      <c r="P2225" s="49">
        <v>0</v>
      </c>
      <c r="Q2225" s="49">
        <v>0</v>
      </c>
      <c r="R2225" s="49">
        <v>0</v>
      </c>
      <c r="S2225" s="77">
        <f t="shared" si="207"/>
        <v>0</v>
      </c>
      <c r="T2225" s="77">
        <f t="shared" si="208"/>
        <v>0</v>
      </c>
      <c r="U2225" s="49">
        <v>717</v>
      </c>
      <c r="V2225" s="49">
        <v>0</v>
      </c>
      <c r="W2225" s="49">
        <v>0</v>
      </c>
      <c r="X2225" s="49">
        <f t="shared" si="210"/>
        <v>-717</v>
      </c>
      <c r="Y2225" s="49" t="s">
        <v>181</v>
      </c>
      <c r="Z2225" s="53">
        <v>0.36</v>
      </c>
      <c r="AB2225" s="53">
        <f t="shared" si="209"/>
        <v>-0.36</v>
      </c>
      <c r="AM2225" s="49" t="s">
        <v>3846</v>
      </c>
      <c r="AN2225" s="49" t="s">
        <v>8160</v>
      </c>
    </row>
    <row r="2226" spans="1:40" hidden="1" x14ac:dyDescent="0.2">
      <c r="A2226" s="49" t="s">
        <v>8909</v>
      </c>
      <c r="B2226" s="49" t="s">
        <v>8910</v>
      </c>
      <c r="C2226" s="50" t="s">
        <v>166</v>
      </c>
      <c r="D2226" s="49" t="s">
        <v>377</v>
      </c>
      <c r="E2226" s="49" t="s">
        <v>8911</v>
      </c>
      <c r="F2226" s="49" t="s">
        <v>8599</v>
      </c>
      <c r="G2226" s="49" t="s">
        <v>8600</v>
      </c>
      <c r="H2226" s="49" t="s">
        <v>8601</v>
      </c>
      <c r="I2226" s="51" t="s">
        <v>8910</v>
      </c>
      <c r="J2226" s="49">
        <v>3</v>
      </c>
      <c r="K2226" s="49">
        <v>1000</v>
      </c>
      <c r="L2226" s="49">
        <f t="shared" si="206"/>
        <v>440</v>
      </c>
      <c r="M2226" s="49">
        <f t="shared" ref="M2226:M2233" si="211">L2226*Z2226</f>
        <v>158.4</v>
      </c>
      <c r="N2226" s="52" t="s">
        <v>173</v>
      </c>
      <c r="P2226" s="49">
        <v>0</v>
      </c>
      <c r="Q2226" s="49">
        <v>0</v>
      </c>
      <c r="R2226" s="49">
        <v>1000</v>
      </c>
      <c r="S2226" s="77">
        <f t="shared" si="207"/>
        <v>0</v>
      </c>
      <c r="T2226" s="77">
        <f t="shared" si="208"/>
        <v>1000</v>
      </c>
      <c r="U2226" s="49">
        <v>560</v>
      </c>
      <c r="V2226" s="49">
        <v>0</v>
      </c>
      <c r="W2226" s="49">
        <v>0</v>
      </c>
      <c r="X2226" s="49">
        <f t="shared" si="210"/>
        <v>440</v>
      </c>
      <c r="Y2226" s="49" t="s">
        <v>190</v>
      </c>
      <c r="Z2226" s="53">
        <v>0.36</v>
      </c>
      <c r="AB2226" s="53">
        <f t="shared" si="209"/>
        <v>-0.36</v>
      </c>
      <c r="AM2226" s="49" t="s">
        <v>3846</v>
      </c>
      <c r="AN2226" s="49" t="s">
        <v>8160</v>
      </c>
    </row>
    <row r="2227" spans="1:40" hidden="1" x14ac:dyDescent="0.2">
      <c r="A2227" s="49" t="s">
        <v>8912</v>
      </c>
      <c r="B2227" s="49" t="s">
        <v>8913</v>
      </c>
      <c r="C2227" s="50" t="s">
        <v>166</v>
      </c>
      <c r="D2227" s="49" t="s">
        <v>2310</v>
      </c>
      <c r="E2227" s="49" t="s">
        <v>8914</v>
      </c>
      <c r="F2227" s="49" t="s">
        <v>8599</v>
      </c>
      <c r="G2227" s="49" t="s">
        <v>8600</v>
      </c>
      <c r="H2227" s="49" t="s">
        <v>8601</v>
      </c>
      <c r="I2227" s="51" t="s">
        <v>8913</v>
      </c>
      <c r="J2227" s="49">
        <v>2</v>
      </c>
      <c r="K2227" s="49">
        <v>5000</v>
      </c>
      <c r="L2227" s="49">
        <f t="shared" si="206"/>
        <v>5000</v>
      </c>
      <c r="M2227" s="49">
        <f t="shared" si="211"/>
        <v>4500</v>
      </c>
      <c r="N2227" s="52" t="s">
        <v>173</v>
      </c>
      <c r="P2227" s="49">
        <v>5558</v>
      </c>
      <c r="Q2227" s="49">
        <v>0</v>
      </c>
      <c r="R2227" s="49">
        <v>0</v>
      </c>
      <c r="S2227" s="77">
        <f t="shared" si="207"/>
        <v>5558</v>
      </c>
      <c r="T2227" s="77">
        <f t="shared" si="208"/>
        <v>5558</v>
      </c>
      <c r="U2227" s="49">
        <v>0</v>
      </c>
      <c r="V2227" s="49">
        <v>0</v>
      </c>
      <c r="W2227" s="49">
        <v>0</v>
      </c>
      <c r="X2227" s="49">
        <f t="shared" si="210"/>
        <v>5558</v>
      </c>
      <c r="Y2227" s="49" t="s">
        <v>190</v>
      </c>
      <c r="Z2227" s="53">
        <v>0.9</v>
      </c>
      <c r="AB2227" s="53">
        <f t="shared" si="209"/>
        <v>-0.9</v>
      </c>
      <c r="AM2227" s="49" t="s">
        <v>3846</v>
      </c>
      <c r="AN2227" s="49" t="s">
        <v>8160</v>
      </c>
    </row>
    <row r="2228" spans="1:40" hidden="1" x14ac:dyDescent="0.2">
      <c r="A2228" s="49" t="s">
        <v>8915</v>
      </c>
      <c r="B2228" s="49" t="s">
        <v>8916</v>
      </c>
      <c r="C2228" s="50" t="s">
        <v>166</v>
      </c>
      <c r="D2228" s="49" t="s">
        <v>2310</v>
      </c>
      <c r="E2228" s="49" t="s">
        <v>8917</v>
      </c>
      <c r="F2228" s="49" t="s">
        <v>8599</v>
      </c>
      <c r="G2228" s="49" t="s">
        <v>8600</v>
      </c>
      <c r="H2228" s="49" t="s">
        <v>8601</v>
      </c>
      <c r="I2228" s="51" t="s">
        <v>8916</v>
      </c>
      <c r="J2228" s="49">
        <v>2</v>
      </c>
      <c r="K2228" s="49">
        <v>5000</v>
      </c>
      <c r="L2228" s="49">
        <f t="shared" si="206"/>
        <v>5000</v>
      </c>
      <c r="M2228" s="49">
        <f t="shared" si="211"/>
        <v>2750</v>
      </c>
      <c r="N2228" s="52" t="s">
        <v>173</v>
      </c>
      <c r="P2228" s="49">
        <v>1887</v>
      </c>
      <c r="Q2228" s="49">
        <v>0</v>
      </c>
      <c r="R2228" s="49">
        <v>0</v>
      </c>
      <c r="S2228" s="77">
        <f t="shared" si="207"/>
        <v>1887</v>
      </c>
      <c r="T2228" s="77">
        <f t="shared" si="208"/>
        <v>1887</v>
      </c>
      <c r="U2228" s="49">
        <v>0</v>
      </c>
      <c r="V2228" s="49">
        <v>0</v>
      </c>
      <c r="W2228" s="49">
        <v>0</v>
      </c>
      <c r="X2228" s="49">
        <f t="shared" si="210"/>
        <v>1887</v>
      </c>
      <c r="Y2228" s="49" t="s">
        <v>190</v>
      </c>
      <c r="Z2228" s="53">
        <v>0.55000000000000004</v>
      </c>
      <c r="AB2228" s="53">
        <f t="shared" si="209"/>
        <v>-0.55000000000000004</v>
      </c>
      <c r="AM2228" s="49" t="s">
        <v>3846</v>
      </c>
      <c r="AN2228" s="49" t="s">
        <v>8160</v>
      </c>
    </row>
    <row r="2229" spans="1:40" hidden="1" x14ac:dyDescent="0.2">
      <c r="A2229" s="49" t="s">
        <v>8918</v>
      </c>
      <c r="B2229" s="49" t="s">
        <v>8919</v>
      </c>
      <c r="C2229" s="50" t="s">
        <v>166</v>
      </c>
      <c r="D2229" s="49" t="s">
        <v>2310</v>
      </c>
      <c r="E2229" s="49" t="s">
        <v>8920</v>
      </c>
      <c r="F2229" s="49" t="s">
        <v>8599</v>
      </c>
      <c r="G2229" s="49" t="s">
        <v>8600</v>
      </c>
      <c r="H2229" s="49" t="s">
        <v>8601</v>
      </c>
      <c r="I2229" s="51" t="s">
        <v>8919</v>
      </c>
      <c r="J2229" s="49">
        <v>2</v>
      </c>
      <c r="K2229" s="49">
        <v>5000</v>
      </c>
      <c r="L2229" s="49">
        <f t="shared" si="206"/>
        <v>5000</v>
      </c>
      <c r="M2229" s="49">
        <f t="shared" si="211"/>
        <v>4500</v>
      </c>
      <c r="N2229" s="52" t="s">
        <v>173</v>
      </c>
      <c r="P2229" s="49">
        <v>5854</v>
      </c>
      <c r="Q2229" s="49">
        <v>0</v>
      </c>
      <c r="R2229" s="49">
        <v>0</v>
      </c>
      <c r="S2229" s="77">
        <f t="shared" si="207"/>
        <v>5854</v>
      </c>
      <c r="T2229" s="77">
        <f t="shared" si="208"/>
        <v>5854</v>
      </c>
      <c r="U2229" s="49">
        <v>0</v>
      </c>
      <c r="V2229" s="49">
        <v>0</v>
      </c>
      <c r="W2229" s="49">
        <v>0</v>
      </c>
      <c r="X2229" s="49">
        <f t="shared" si="210"/>
        <v>5854</v>
      </c>
      <c r="Y2229" s="49" t="s">
        <v>190</v>
      </c>
      <c r="Z2229" s="53">
        <v>0.9</v>
      </c>
      <c r="AB2229" s="53">
        <f t="shared" si="209"/>
        <v>-0.9</v>
      </c>
      <c r="AM2229" s="49" t="s">
        <v>3846</v>
      </c>
      <c r="AN2229" s="49" t="s">
        <v>8160</v>
      </c>
    </row>
    <row r="2230" spans="1:40" hidden="1" x14ac:dyDescent="0.2">
      <c r="A2230" s="49" t="s">
        <v>8921</v>
      </c>
      <c r="B2230" s="49" t="s">
        <v>8922</v>
      </c>
      <c r="C2230" s="50" t="s">
        <v>166</v>
      </c>
      <c r="D2230" s="49" t="s">
        <v>2310</v>
      </c>
      <c r="E2230" s="49" t="s">
        <v>8923</v>
      </c>
      <c r="F2230" s="49" t="s">
        <v>8599</v>
      </c>
      <c r="G2230" s="49" t="s">
        <v>8600</v>
      </c>
      <c r="H2230" s="49" t="s">
        <v>8601</v>
      </c>
      <c r="I2230" s="51" t="s">
        <v>8922</v>
      </c>
      <c r="J2230" s="49">
        <v>2</v>
      </c>
      <c r="K2230" s="49">
        <v>5000</v>
      </c>
      <c r="L2230" s="49">
        <f t="shared" si="206"/>
        <v>5000</v>
      </c>
      <c r="M2230" s="49">
        <f t="shared" si="211"/>
        <v>3000</v>
      </c>
      <c r="N2230" s="52" t="s">
        <v>173</v>
      </c>
      <c r="P2230" s="49">
        <v>8051</v>
      </c>
      <c r="Q2230" s="49">
        <v>0</v>
      </c>
      <c r="R2230" s="49">
        <v>0</v>
      </c>
      <c r="S2230" s="77">
        <f t="shared" si="207"/>
        <v>8051</v>
      </c>
      <c r="T2230" s="77">
        <f t="shared" si="208"/>
        <v>8051</v>
      </c>
      <c r="U2230" s="49">
        <v>0</v>
      </c>
      <c r="V2230" s="49">
        <v>0</v>
      </c>
      <c r="W2230" s="49">
        <v>0</v>
      </c>
      <c r="X2230" s="49">
        <f t="shared" si="210"/>
        <v>8051</v>
      </c>
      <c r="Y2230" s="49" t="s">
        <v>190</v>
      </c>
      <c r="Z2230" s="53">
        <v>0.6</v>
      </c>
      <c r="AB2230" s="53">
        <f t="shared" si="209"/>
        <v>-0.6</v>
      </c>
      <c r="AM2230" s="49" t="s">
        <v>3846</v>
      </c>
      <c r="AN2230" s="49" t="s">
        <v>8160</v>
      </c>
    </row>
    <row r="2231" spans="1:40" hidden="1" x14ac:dyDescent="0.2">
      <c r="A2231" s="49" t="s">
        <v>8924</v>
      </c>
      <c r="B2231" s="49" t="s">
        <v>8925</v>
      </c>
      <c r="C2231" s="50" t="s">
        <v>166</v>
      </c>
      <c r="D2231" s="49" t="s">
        <v>2310</v>
      </c>
      <c r="E2231" s="49" t="s">
        <v>8926</v>
      </c>
      <c r="F2231" s="49" t="s">
        <v>8599</v>
      </c>
      <c r="G2231" s="49" t="s">
        <v>8600</v>
      </c>
      <c r="H2231" s="49" t="s">
        <v>8601</v>
      </c>
      <c r="I2231" s="51" t="s">
        <v>8925</v>
      </c>
      <c r="J2231" s="49">
        <v>2</v>
      </c>
      <c r="K2231" s="49">
        <v>5000</v>
      </c>
      <c r="L2231" s="49">
        <f t="shared" si="206"/>
        <v>5000</v>
      </c>
      <c r="M2231" s="49">
        <f t="shared" si="211"/>
        <v>6000</v>
      </c>
      <c r="N2231" s="52" t="s">
        <v>173</v>
      </c>
      <c r="P2231" s="49">
        <v>5174</v>
      </c>
      <c r="Q2231" s="49">
        <v>0</v>
      </c>
      <c r="R2231" s="49">
        <v>0</v>
      </c>
      <c r="S2231" s="77">
        <f t="shared" si="207"/>
        <v>5174</v>
      </c>
      <c r="T2231" s="77">
        <f t="shared" si="208"/>
        <v>5174</v>
      </c>
      <c r="U2231" s="49">
        <v>0</v>
      </c>
      <c r="V2231" s="49">
        <v>0</v>
      </c>
      <c r="W2231" s="49">
        <v>0</v>
      </c>
      <c r="X2231" s="49">
        <f t="shared" si="210"/>
        <v>5174</v>
      </c>
      <c r="Y2231" s="49" t="s">
        <v>190</v>
      </c>
      <c r="Z2231" s="53">
        <v>1.2</v>
      </c>
      <c r="AB2231" s="53">
        <f t="shared" si="209"/>
        <v>-1.2</v>
      </c>
      <c r="AM2231" s="49" t="s">
        <v>3846</v>
      </c>
      <c r="AN2231" s="49" t="s">
        <v>8160</v>
      </c>
    </row>
    <row r="2232" spans="1:40" hidden="1" x14ac:dyDescent="0.2">
      <c r="A2232" s="49" t="s">
        <v>8927</v>
      </c>
      <c r="B2232" s="49" t="s">
        <v>8928</v>
      </c>
      <c r="C2232" s="50" t="s">
        <v>166</v>
      </c>
      <c r="D2232" s="49" t="s">
        <v>2310</v>
      </c>
      <c r="E2232" s="49" t="s">
        <v>8929</v>
      </c>
      <c r="F2232" s="49" t="s">
        <v>8599</v>
      </c>
      <c r="G2232" s="49" t="s">
        <v>8600</v>
      </c>
      <c r="H2232" s="49" t="s">
        <v>8601</v>
      </c>
      <c r="I2232" s="51" t="s">
        <v>8928</v>
      </c>
      <c r="J2232" s="49">
        <v>3</v>
      </c>
      <c r="K2232" s="49">
        <v>1000</v>
      </c>
      <c r="L2232" s="49">
        <f t="shared" si="206"/>
        <v>938</v>
      </c>
      <c r="M2232" s="49">
        <f t="shared" si="211"/>
        <v>450.24</v>
      </c>
      <c r="N2232" s="52" t="s">
        <v>173</v>
      </c>
      <c r="P2232" s="49">
        <v>825</v>
      </c>
      <c r="Q2232" s="49">
        <v>0</v>
      </c>
      <c r="R2232" s="49">
        <v>0</v>
      </c>
      <c r="S2232" s="77">
        <f t="shared" si="207"/>
        <v>825</v>
      </c>
      <c r="T2232" s="77">
        <f t="shared" si="208"/>
        <v>825</v>
      </c>
      <c r="U2232" s="49">
        <v>62</v>
      </c>
      <c r="V2232" s="49">
        <v>75</v>
      </c>
      <c r="W2232" s="49">
        <v>75</v>
      </c>
      <c r="X2232" s="49">
        <f t="shared" si="210"/>
        <v>688</v>
      </c>
      <c r="Y2232" s="49" t="s">
        <v>190</v>
      </c>
      <c r="Z2232" s="53">
        <v>0.48</v>
      </c>
      <c r="AB2232" s="53">
        <f t="shared" si="209"/>
        <v>-0.48</v>
      </c>
      <c r="AM2232" s="49" t="s">
        <v>3846</v>
      </c>
      <c r="AN2232" s="49" t="s">
        <v>8160</v>
      </c>
    </row>
    <row r="2233" spans="1:40" hidden="1" x14ac:dyDescent="0.2">
      <c r="A2233" s="49" t="s">
        <v>8930</v>
      </c>
      <c r="B2233" s="49" t="s">
        <v>8931</v>
      </c>
      <c r="C2233" s="50" t="s">
        <v>166</v>
      </c>
      <c r="D2233" s="49" t="s">
        <v>377</v>
      </c>
      <c r="E2233" s="49" t="s">
        <v>8932</v>
      </c>
      <c r="F2233" s="49" t="s">
        <v>8599</v>
      </c>
      <c r="G2233" s="49" t="s">
        <v>8600</v>
      </c>
      <c r="H2233" s="49" t="s">
        <v>8601</v>
      </c>
      <c r="I2233" s="51" t="s">
        <v>8931</v>
      </c>
      <c r="J2233" s="49">
        <v>3</v>
      </c>
      <c r="K2233" s="49">
        <v>1000</v>
      </c>
      <c r="L2233" s="49">
        <f t="shared" si="206"/>
        <v>970</v>
      </c>
      <c r="M2233" s="49">
        <f t="shared" si="211"/>
        <v>1183.3999999999999</v>
      </c>
      <c r="N2233" s="52" t="s">
        <v>173</v>
      </c>
      <c r="P2233" s="49">
        <v>890</v>
      </c>
      <c r="Q2233" s="49">
        <v>0</v>
      </c>
      <c r="R2233" s="49">
        <v>0</v>
      </c>
      <c r="S2233" s="77">
        <f t="shared" si="207"/>
        <v>890</v>
      </c>
      <c r="T2233" s="77">
        <f t="shared" si="208"/>
        <v>890</v>
      </c>
      <c r="U2233" s="49">
        <v>30</v>
      </c>
      <c r="V2233" s="49">
        <v>0</v>
      </c>
      <c r="W2233" s="49">
        <v>0</v>
      </c>
      <c r="X2233" s="49">
        <f t="shared" si="210"/>
        <v>860</v>
      </c>
      <c r="Y2233" s="49" t="s">
        <v>190</v>
      </c>
      <c r="Z2233" s="53">
        <v>1.22</v>
      </c>
      <c r="AB2233" s="53">
        <f t="shared" si="209"/>
        <v>-1.22</v>
      </c>
      <c r="AM2233" s="49" t="s">
        <v>3846</v>
      </c>
      <c r="AN2233" s="49" t="s">
        <v>8160</v>
      </c>
    </row>
    <row r="2234" spans="1:40" hidden="1" x14ac:dyDescent="0.2">
      <c r="A2234" s="49" t="s">
        <v>8933</v>
      </c>
      <c r="B2234" s="49" t="s">
        <v>8934</v>
      </c>
      <c r="C2234" s="50" t="s">
        <v>166</v>
      </c>
      <c r="D2234" s="49" t="s">
        <v>2310</v>
      </c>
      <c r="E2234" s="49" t="s">
        <v>8935</v>
      </c>
      <c r="F2234" s="49" t="s">
        <v>8599</v>
      </c>
      <c r="G2234" s="49" t="s">
        <v>8600</v>
      </c>
      <c r="H2234" s="49" t="s">
        <v>8601</v>
      </c>
      <c r="I2234" s="51" t="s">
        <v>8934</v>
      </c>
      <c r="J2234" s="49">
        <v>3</v>
      </c>
      <c r="K2234" s="49">
        <v>1000</v>
      </c>
      <c r="L2234" s="49">
        <f t="shared" si="206"/>
        <v>-872</v>
      </c>
      <c r="N2234" s="52" t="s">
        <v>173</v>
      </c>
      <c r="P2234" s="49">
        <v>1032</v>
      </c>
      <c r="Q2234" s="49">
        <v>0</v>
      </c>
      <c r="R2234" s="49">
        <v>1000</v>
      </c>
      <c r="S2234" s="77">
        <f t="shared" si="207"/>
        <v>1032</v>
      </c>
      <c r="T2234" s="77">
        <f t="shared" si="208"/>
        <v>2032</v>
      </c>
      <c r="U2234" s="49">
        <v>1872</v>
      </c>
      <c r="V2234" s="49">
        <v>614</v>
      </c>
      <c r="W2234" s="49">
        <v>823</v>
      </c>
      <c r="X2234" s="49">
        <f t="shared" si="210"/>
        <v>-454</v>
      </c>
      <c r="Y2234" s="49" t="s">
        <v>181</v>
      </c>
      <c r="Z2234" s="53">
        <v>0.2</v>
      </c>
      <c r="AB2234" s="53">
        <f t="shared" si="209"/>
        <v>-0.2</v>
      </c>
      <c r="AM2234" s="49" t="s">
        <v>3846</v>
      </c>
      <c r="AN2234" s="49" t="s">
        <v>8160</v>
      </c>
    </row>
    <row r="2235" spans="1:40" hidden="1" x14ac:dyDescent="0.2">
      <c r="A2235" s="49" t="s">
        <v>8936</v>
      </c>
      <c r="B2235" s="49" t="s">
        <v>8937</v>
      </c>
      <c r="C2235" s="50" t="s">
        <v>166</v>
      </c>
      <c r="D2235" s="49" t="s">
        <v>2310</v>
      </c>
      <c r="E2235" s="49" t="s">
        <v>8938</v>
      </c>
      <c r="F2235" s="49" t="s">
        <v>8599</v>
      </c>
      <c r="G2235" s="49" t="s">
        <v>8600</v>
      </c>
      <c r="H2235" s="49" t="s">
        <v>8601</v>
      </c>
      <c r="I2235" s="51" t="s">
        <v>8937</v>
      </c>
      <c r="J2235" s="49">
        <v>3</v>
      </c>
      <c r="K2235" s="49">
        <v>1000</v>
      </c>
      <c r="L2235" s="49">
        <f t="shared" si="206"/>
        <v>-10889</v>
      </c>
      <c r="N2235" s="52" t="s">
        <v>173</v>
      </c>
      <c r="P2235" s="49">
        <v>8050</v>
      </c>
      <c r="Q2235" s="49">
        <v>0</v>
      </c>
      <c r="R2235" s="49">
        <v>0</v>
      </c>
      <c r="S2235" s="77">
        <f t="shared" si="207"/>
        <v>8050</v>
      </c>
      <c r="T2235" s="77">
        <f t="shared" si="208"/>
        <v>8050</v>
      </c>
      <c r="U2235" s="49">
        <v>11889</v>
      </c>
      <c r="V2235" s="49">
        <v>4483</v>
      </c>
      <c r="W2235" s="49">
        <v>6059</v>
      </c>
      <c r="X2235" s="49">
        <f t="shared" si="210"/>
        <v>-8322</v>
      </c>
      <c r="Y2235" s="49" t="s">
        <v>181</v>
      </c>
      <c r="Z2235" s="53">
        <v>9.8000000000000004E-2</v>
      </c>
      <c r="AB2235" s="53">
        <f t="shared" si="209"/>
        <v>-9.8000000000000004E-2</v>
      </c>
      <c r="AM2235" s="49" t="s">
        <v>3846</v>
      </c>
      <c r="AN2235" s="49" t="s">
        <v>8160</v>
      </c>
    </row>
    <row r="2236" spans="1:40" hidden="1" x14ac:dyDescent="0.2">
      <c r="A2236" s="49" t="s">
        <v>8939</v>
      </c>
      <c r="B2236" s="49" t="s">
        <v>8940</v>
      </c>
      <c r="C2236" s="50" t="s">
        <v>166</v>
      </c>
      <c r="D2236" s="49" t="s">
        <v>2310</v>
      </c>
      <c r="E2236" s="49" t="s">
        <v>8941</v>
      </c>
      <c r="F2236" s="49" t="s">
        <v>8599</v>
      </c>
      <c r="G2236" s="49" t="s">
        <v>8600</v>
      </c>
      <c r="H2236" s="49" t="s">
        <v>8601</v>
      </c>
      <c r="I2236" s="51" t="s">
        <v>8940</v>
      </c>
      <c r="J2236" s="49">
        <v>3</v>
      </c>
      <c r="K2236" s="49">
        <v>1000</v>
      </c>
      <c r="L2236" s="49">
        <f t="shared" si="206"/>
        <v>-517</v>
      </c>
      <c r="N2236" s="52" t="s">
        <v>173</v>
      </c>
      <c r="P2236" s="49">
        <v>2517</v>
      </c>
      <c r="Q2236" s="49">
        <v>0</v>
      </c>
      <c r="R2236" s="49">
        <v>0</v>
      </c>
      <c r="S2236" s="77">
        <f t="shared" si="207"/>
        <v>2517</v>
      </c>
      <c r="T2236" s="77">
        <f t="shared" si="208"/>
        <v>2517</v>
      </c>
      <c r="U2236" s="49">
        <v>1517</v>
      </c>
      <c r="V2236" s="49">
        <v>605</v>
      </c>
      <c r="W2236" s="49">
        <v>823</v>
      </c>
      <c r="X2236" s="49">
        <f t="shared" si="210"/>
        <v>395</v>
      </c>
      <c r="Y2236" s="49" t="s">
        <v>190</v>
      </c>
      <c r="Z2236" s="53">
        <v>0.2</v>
      </c>
      <c r="AB2236" s="53">
        <f t="shared" si="209"/>
        <v>-0.2</v>
      </c>
      <c r="AM2236" s="49" t="s">
        <v>3846</v>
      </c>
      <c r="AN2236" s="49" t="s">
        <v>8160</v>
      </c>
    </row>
    <row r="2237" spans="1:40" hidden="1" x14ac:dyDescent="0.2">
      <c r="A2237" s="51" t="s">
        <v>8942</v>
      </c>
      <c r="B2237" s="49" t="s">
        <v>8943</v>
      </c>
      <c r="C2237" s="50" t="s">
        <v>166</v>
      </c>
      <c r="D2237" s="49" t="s">
        <v>2310</v>
      </c>
      <c r="E2237" s="51" t="s">
        <v>8944</v>
      </c>
      <c r="F2237" s="49" t="s">
        <v>8599</v>
      </c>
      <c r="G2237" s="49" t="s">
        <v>8600</v>
      </c>
      <c r="H2237" s="51" t="s">
        <v>8796</v>
      </c>
      <c r="I2237" s="51" t="s">
        <v>8943</v>
      </c>
      <c r="J2237" s="49">
        <v>3</v>
      </c>
      <c r="K2237" s="49">
        <v>1000</v>
      </c>
      <c r="L2237" s="49">
        <f t="shared" si="206"/>
        <v>1000</v>
      </c>
      <c r="M2237" s="49">
        <f>L2237*Z2237</f>
        <v>200</v>
      </c>
      <c r="N2237" s="52" t="s">
        <v>173</v>
      </c>
      <c r="P2237" s="49">
        <v>0</v>
      </c>
      <c r="Q2237" s="49">
        <v>0</v>
      </c>
      <c r="R2237" s="49">
        <v>0</v>
      </c>
      <c r="S2237" s="77">
        <f t="shared" si="207"/>
        <v>0</v>
      </c>
      <c r="T2237" s="77">
        <f t="shared" si="208"/>
        <v>0</v>
      </c>
      <c r="U2237" s="49">
        <v>0</v>
      </c>
      <c r="V2237" s="49">
        <v>0</v>
      </c>
      <c r="W2237" s="49">
        <v>0</v>
      </c>
      <c r="X2237" s="49">
        <f t="shared" si="210"/>
        <v>0</v>
      </c>
      <c r="Y2237" s="49" t="s">
        <v>174</v>
      </c>
      <c r="Z2237" s="53">
        <v>0.2</v>
      </c>
      <c r="AB2237" s="53">
        <f t="shared" si="209"/>
        <v>-0.2</v>
      </c>
      <c r="AM2237" s="49" t="s">
        <v>3846</v>
      </c>
      <c r="AN2237" s="49" t="s">
        <v>8160</v>
      </c>
    </row>
    <row r="2238" spans="1:40" hidden="1" x14ac:dyDescent="0.2">
      <c r="A2238" s="49" t="s">
        <v>8945</v>
      </c>
      <c r="B2238" s="49" t="s">
        <v>8946</v>
      </c>
      <c r="C2238" s="50" t="s">
        <v>166</v>
      </c>
      <c r="D2238" s="49" t="s">
        <v>2310</v>
      </c>
      <c r="E2238" s="49" t="s">
        <v>8947</v>
      </c>
      <c r="F2238" s="49" t="s">
        <v>8599</v>
      </c>
      <c r="G2238" s="49" t="s">
        <v>8600</v>
      </c>
      <c r="H2238" s="49" t="s">
        <v>8601</v>
      </c>
      <c r="I2238" s="51" t="s">
        <v>8946</v>
      </c>
      <c r="J2238" s="49">
        <v>3</v>
      </c>
      <c r="K2238" s="49">
        <v>1000</v>
      </c>
      <c r="L2238" s="49">
        <f t="shared" si="206"/>
        <v>547</v>
      </c>
      <c r="M2238" s="49">
        <f>L2238*Z2238</f>
        <v>246.15</v>
      </c>
      <c r="N2238" s="52" t="s">
        <v>173</v>
      </c>
      <c r="P2238" s="49">
        <v>1916</v>
      </c>
      <c r="Q2238" s="49">
        <v>0</v>
      </c>
      <c r="R2238" s="49">
        <v>0</v>
      </c>
      <c r="S2238" s="77">
        <f t="shared" si="207"/>
        <v>1916</v>
      </c>
      <c r="T2238" s="77">
        <f t="shared" si="208"/>
        <v>1916</v>
      </c>
      <c r="U2238" s="49">
        <v>453</v>
      </c>
      <c r="V2238" s="49">
        <v>234</v>
      </c>
      <c r="W2238" s="49">
        <v>234</v>
      </c>
      <c r="X2238" s="49">
        <f t="shared" si="210"/>
        <v>1229</v>
      </c>
      <c r="Y2238" s="49" t="s">
        <v>190</v>
      </c>
      <c r="Z2238" s="53">
        <v>0.45</v>
      </c>
      <c r="AB2238" s="53">
        <f t="shared" si="209"/>
        <v>-0.45</v>
      </c>
      <c r="AM2238" s="49" t="s">
        <v>3846</v>
      </c>
      <c r="AN2238" s="49" t="s">
        <v>8160</v>
      </c>
    </row>
    <row r="2239" spans="1:40" hidden="1" x14ac:dyDescent="0.2">
      <c r="A2239" s="49" t="s">
        <v>8948</v>
      </c>
      <c r="B2239" s="49" t="s">
        <v>8949</v>
      </c>
      <c r="C2239" s="50" t="s">
        <v>166</v>
      </c>
      <c r="D2239" s="49" t="s">
        <v>377</v>
      </c>
      <c r="E2239" s="49" t="s">
        <v>8950</v>
      </c>
      <c r="F2239" s="49" t="s">
        <v>8599</v>
      </c>
      <c r="G2239" s="49" t="s">
        <v>8600</v>
      </c>
      <c r="H2239" s="49" t="s">
        <v>8601</v>
      </c>
      <c r="I2239" s="51" t="s">
        <v>8949</v>
      </c>
      <c r="J2239" s="49">
        <v>3</v>
      </c>
      <c r="K2239" s="49">
        <v>1000</v>
      </c>
      <c r="L2239" s="49">
        <f t="shared" si="206"/>
        <v>355</v>
      </c>
      <c r="M2239" s="82"/>
      <c r="N2239" s="52" t="s">
        <v>173</v>
      </c>
      <c r="P2239" s="49">
        <v>1000</v>
      </c>
      <c r="Q2239" s="49">
        <v>0</v>
      </c>
      <c r="R2239" s="49">
        <v>0</v>
      </c>
      <c r="S2239" s="77">
        <f t="shared" si="207"/>
        <v>1000</v>
      </c>
      <c r="T2239" s="77">
        <f t="shared" si="208"/>
        <v>1000</v>
      </c>
      <c r="U2239" s="49">
        <v>645</v>
      </c>
      <c r="V2239" s="49">
        <v>429</v>
      </c>
      <c r="W2239" s="49">
        <v>429</v>
      </c>
      <c r="X2239" s="49">
        <f t="shared" si="210"/>
        <v>-74</v>
      </c>
      <c r="Y2239" s="49" t="s">
        <v>181</v>
      </c>
      <c r="Z2239" s="53">
        <v>0.25</v>
      </c>
      <c r="AB2239" s="53">
        <f t="shared" si="209"/>
        <v>-0.25</v>
      </c>
      <c r="AM2239" s="49" t="s">
        <v>3846</v>
      </c>
      <c r="AN2239" s="49" t="s">
        <v>8160</v>
      </c>
    </row>
    <row r="2240" spans="1:40" hidden="1" x14ac:dyDescent="0.2">
      <c r="A2240" s="49" t="s">
        <v>8951</v>
      </c>
      <c r="B2240" s="49" t="s">
        <v>8952</v>
      </c>
      <c r="C2240" s="50" t="s">
        <v>166</v>
      </c>
      <c r="D2240" s="49" t="s">
        <v>2310</v>
      </c>
      <c r="E2240" s="49" t="s">
        <v>8953</v>
      </c>
      <c r="F2240" s="49" t="s">
        <v>8599</v>
      </c>
      <c r="G2240" s="49" t="s">
        <v>8600</v>
      </c>
      <c r="H2240" s="49" t="s">
        <v>8601</v>
      </c>
      <c r="I2240" s="51" t="s">
        <v>8952</v>
      </c>
      <c r="J2240" s="49">
        <v>3</v>
      </c>
      <c r="K2240" s="49">
        <v>1000</v>
      </c>
      <c r="L2240" s="49">
        <f t="shared" si="206"/>
        <v>-1118</v>
      </c>
      <c r="N2240" s="52" t="s">
        <v>173</v>
      </c>
      <c r="P2240" s="49">
        <v>1665</v>
      </c>
      <c r="Q2240" s="49">
        <v>0</v>
      </c>
      <c r="R2240" s="49">
        <v>0</v>
      </c>
      <c r="S2240" s="77">
        <f t="shared" si="207"/>
        <v>1665</v>
      </c>
      <c r="T2240" s="77">
        <f t="shared" si="208"/>
        <v>1665</v>
      </c>
      <c r="U2240" s="49">
        <v>2118</v>
      </c>
      <c r="V2240" s="49">
        <v>2100</v>
      </c>
      <c r="W2240" s="49">
        <v>2100</v>
      </c>
      <c r="X2240" s="49">
        <f t="shared" ref="X2240:X2273" si="212">T2240-(U2240+V2240)</f>
        <v>-2553</v>
      </c>
      <c r="Y2240" s="49" t="s">
        <v>181</v>
      </c>
      <c r="Z2240" s="53">
        <v>0.7</v>
      </c>
      <c r="AB2240" s="53">
        <f t="shared" si="209"/>
        <v>-0.7</v>
      </c>
      <c r="AM2240" s="49" t="s">
        <v>3846</v>
      </c>
      <c r="AN2240" s="49" t="s">
        <v>8160</v>
      </c>
    </row>
    <row r="2241" spans="1:40" hidden="1" x14ac:dyDescent="0.2">
      <c r="A2241" s="49" t="s">
        <v>8954</v>
      </c>
      <c r="B2241" s="49" t="s">
        <v>8955</v>
      </c>
      <c r="C2241" s="50" t="s">
        <v>166</v>
      </c>
      <c r="D2241" s="49" t="s">
        <v>2310</v>
      </c>
      <c r="E2241" s="49" t="s">
        <v>8956</v>
      </c>
      <c r="F2241" s="49" t="s">
        <v>8599</v>
      </c>
      <c r="G2241" s="49" t="s">
        <v>8600</v>
      </c>
      <c r="H2241" s="49" t="s">
        <v>8601</v>
      </c>
      <c r="I2241" s="51" t="s">
        <v>8955</v>
      </c>
      <c r="J2241" s="49">
        <v>3</v>
      </c>
      <c r="K2241" s="49">
        <v>1000</v>
      </c>
      <c r="L2241" s="49">
        <f t="shared" si="206"/>
        <v>-2449</v>
      </c>
      <c r="N2241" s="52" t="s">
        <v>173</v>
      </c>
      <c r="P2241" s="49">
        <v>3247</v>
      </c>
      <c r="Q2241" s="49">
        <v>0</v>
      </c>
      <c r="R2241" s="49">
        <v>0</v>
      </c>
      <c r="S2241" s="77">
        <f t="shared" si="207"/>
        <v>3247</v>
      </c>
      <c r="T2241" s="77">
        <f t="shared" si="208"/>
        <v>3247</v>
      </c>
      <c r="U2241" s="49">
        <v>3449</v>
      </c>
      <c r="V2241" s="49">
        <v>3150</v>
      </c>
      <c r="W2241" s="49">
        <v>3150</v>
      </c>
      <c r="X2241" s="49">
        <f t="shared" si="212"/>
        <v>-3352</v>
      </c>
      <c r="Y2241" s="49" t="s">
        <v>181</v>
      </c>
      <c r="Z2241" s="53">
        <v>0.33</v>
      </c>
      <c r="AB2241" s="53">
        <f t="shared" si="209"/>
        <v>-0.33</v>
      </c>
      <c r="AM2241" s="49" t="s">
        <v>3846</v>
      </c>
      <c r="AN2241" s="49" t="s">
        <v>8160</v>
      </c>
    </row>
    <row r="2242" spans="1:40" hidden="1" x14ac:dyDescent="0.2">
      <c r="A2242" s="49" t="s">
        <v>8957</v>
      </c>
      <c r="B2242" s="49" t="s">
        <v>8958</v>
      </c>
      <c r="C2242" s="50" t="s">
        <v>166</v>
      </c>
      <c r="D2242" s="49" t="s">
        <v>2310</v>
      </c>
      <c r="E2242" s="49" t="s">
        <v>8959</v>
      </c>
      <c r="F2242" s="49" t="s">
        <v>8599</v>
      </c>
      <c r="G2242" s="49" t="s">
        <v>8600</v>
      </c>
      <c r="H2242" s="49" t="s">
        <v>8601</v>
      </c>
      <c r="I2242" s="51" t="s">
        <v>8958</v>
      </c>
      <c r="J2242" s="49">
        <v>3</v>
      </c>
      <c r="K2242" s="49">
        <v>1000</v>
      </c>
      <c r="L2242" s="49">
        <f t="shared" ref="L2242:L2305" si="213">K2242-U2242</f>
        <v>-5031</v>
      </c>
      <c r="N2242" s="52" t="s">
        <v>173</v>
      </c>
      <c r="P2242" s="49">
        <v>5282</v>
      </c>
      <c r="Q2242" s="49">
        <v>0</v>
      </c>
      <c r="R2242" s="49">
        <v>0</v>
      </c>
      <c r="S2242" s="77">
        <f t="shared" ref="S2242:S2305" si="214">P2242+Q2242</f>
        <v>5282</v>
      </c>
      <c r="T2242" s="77">
        <f t="shared" ref="T2242:T2305" si="215">P2242+Q2242+R2242</f>
        <v>5282</v>
      </c>
      <c r="U2242" s="49">
        <v>6031</v>
      </c>
      <c r="V2242" s="49">
        <v>3031</v>
      </c>
      <c r="W2242" s="49">
        <v>3150</v>
      </c>
      <c r="X2242" s="49">
        <f t="shared" si="212"/>
        <v>-3780</v>
      </c>
      <c r="Y2242" s="49" t="s">
        <v>181</v>
      </c>
      <c r="Z2242" s="53">
        <v>0.36</v>
      </c>
      <c r="AB2242" s="53">
        <f t="shared" ref="AB2242:AB2305" si="216">AA2242-Z2242</f>
        <v>-0.36</v>
      </c>
      <c r="AM2242" s="49" t="s">
        <v>3846</v>
      </c>
      <c r="AN2242" s="49" t="s">
        <v>8160</v>
      </c>
    </row>
    <row r="2243" spans="1:40" hidden="1" x14ac:dyDescent="0.2">
      <c r="A2243" s="49" t="s">
        <v>8960</v>
      </c>
      <c r="B2243" s="49" t="s">
        <v>8961</v>
      </c>
      <c r="C2243" s="50" t="s">
        <v>166</v>
      </c>
      <c r="D2243" s="49" t="s">
        <v>2310</v>
      </c>
      <c r="E2243" s="49" t="s">
        <v>8962</v>
      </c>
      <c r="F2243" s="49" t="s">
        <v>8599</v>
      </c>
      <c r="G2243" s="49" t="s">
        <v>8600</v>
      </c>
      <c r="H2243" s="49" t="s">
        <v>8601</v>
      </c>
      <c r="I2243" s="51" t="s">
        <v>8961</v>
      </c>
      <c r="J2243" s="49">
        <v>3</v>
      </c>
      <c r="K2243" s="49">
        <v>1000</v>
      </c>
      <c r="L2243" s="49">
        <f t="shared" si="213"/>
        <v>-1118</v>
      </c>
      <c r="N2243" s="52" t="s">
        <v>173</v>
      </c>
      <c r="P2243" s="49">
        <v>1790</v>
      </c>
      <c r="Q2243" s="49">
        <v>0</v>
      </c>
      <c r="R2243" s="49">
        <v>0</v>
      </c>
      <c r="S2243" s="77">
        <f t="shared" si="214"/>
        <v>1790</v>
      </c>
      <c r="T2243" s="77">
        <f t="shared" si="215"/>
        <v>1790</v>
      </c>
      <c r="U2243" s="49">
        <v>2118</v>
      </c>
      <c r="V2243" s="49">
        <v>2100</v>
      </c>
      <c r="W2243" s="49">
        <v>2100</v>
      </c>
      <c r="X2243" s="49">
        <f t="shared" si="212"/>
        <v>-2428</v>
      </c>
      <c r="Y2243" s="49" t="s">
        <v>181</v>
      </c>
      <c r="Z2243" s="53">
        <v>0.35</v>
      </c>
      <c r="AB2243" s="53">
        <f t="shared" si="216"/>
        <v>-0.35</v>
      </c>
      <c r="AM2243" s="49" t="s">
        <v>3846</v>
      </c>
      <c r="AN2243" s="49" t="s">
        <v>8160</v>
      </c>
    </row>
    <row r="2244" spans="1:40" hidden="1" x14ac:dyDescent="0.2">
      <c r="A2244" s="49" t="s">
        <v>8963</v>
      </c>
      <c r="B2244" s="49" t="s">
        <v>8964</v>
      </c>
      <c r="C2244" s="50" t="s">
        <v>166</v>
      </c>
      <c r="D2244" s="49" t="s">
        <v>2310</v>
      </c>
      <c r="E2244" s="49" t="s">
        <v>8965</v>
      </c>
      <c r="F2244" s="49" t="s">
        <v>8599</v>
      </c>
      <c r="G2244" s="49" t="s">
        <v>8600</v>
      </c>
      <c r="H2244" s="49" t="s">
        <v>8601</v>
      </c>
      <c r="I2244" s="51" t="s">
        <v>8964</v>
      </c>
      <c r="J2244" s="49">
        <v>3</v>
      </c>
      <c r="K2244" s="49">
        <v>1000</v>
      </c>
      <c r="L2244" s="49">
        <f t="shared" si="213"/>
        <v>-1203</v>
      </c>
      <c r="N2244" s="52" t="s">
        <v>173</v>
      </c>
      <c r="P2244" s="49">
        <v>1878</v>
      </c>
      <c r="Q2244" s="49">
        <v>0</v>
      </c>
      <c r="R2244" s="49">
        <v>0</v>
      </c>
      <c r="S2244" s="77">
        <f t="shared" si="214"/>
        <v>1878</v>
      </c>
      <c r="T2244" s="77">
        <f t="shared" si="215"/>
        <v>1878</v>
      </c>
      <c r="U2244" s="49">
        <v>2203</v>
      </c>
      <c r="V2244" s="49">
        <v>1050</v>
      </c>
      <c r="W2244" s="49">
        <v>1050</v>
      </c>
      <c r="X2244" s="49">
        <f t="shared" si="212"/>
        <v>-1375</v>
      </c>
      <c r="Y2244" s="49" t="s">
        <v>181</v>
      </c>
      <c r="Z2244" s="53">
        <v>0.37</v>
      </c>
      <c r="AB2244" s="53">
        <f t="shared" si="216"/>
        <v>-0.37</v>
      </c>
      <c r="AM2244" s="49" t="s">
        <v>3846</v>
      </c>
      <c r="AN2244" s="49" t="s">
        <v>8160</v>
      </c>
    </row>
    <row r="2245" spans="1:40" hidden="1" x14ac:dyDescent="0.2">
      <c r="A2245" s="49" t="s">
        <v>8966</v>
      </c>
      <c r="B2245" s="49" t="s">
        <v>8967</v>
      </c>
      <c r="C2245" s="50" t="s">
        <v>166</v>
      </c>
      <c r="D2245" s="49" t="s">
        <v>2310</v>
      </c>
      <c r="E2245" s="49" t="s">
        <v>8968</v>
      </c>
      <c r="F2245" s="49" t="s">
        <v>8599</v>
      </c>
      <c r="G2245" s="49" t="s">
        <v>8600</v>
      </c>
      <c r="H2245" s="49" t="s">
        <v>8601</v>
      </c>
      <c r="I2245" s="51" t="s">
        <v>8967</v>
      </c>
      <c r="J2245" s="49">
        <v>3</v>
      </c>
      <c r="K2245" s="49">
        <v>1000</v>
      </c>
      <c r="L2245" s="49">
        <f t="shared" si="213"/>
        <v>-2449</v>
      </c>
      <c r="N2245" s="52" t="s">
        <v>173</v>
      </c>
      <c r="P2245" s="49">
        <v>2457</v>
      </c>
      <c r="Q2245" s="49">
        <v>0</v>
      </c>
      <c r="R2245" s="49">
        <v>0</v>
      </c>
      <c r="S2245" s="77">
        <f t="shared" si="214"/>
        <v>2457</v>
      </c>
      <c r="T2245" s="77">
        <f t="shared" si="215"/>
        <v>2457</v>
      </c>
      <c r="U2245" s="49">
        <v>3449</v>
      </c>
      <c r="V2245" s="49">
        <v>3150</v>
      </c>
      <c r="W2245" s="49">
        <v>3150</v>
      </c>
      <c r="X2245" s="49">
        <f t="shared" si="212"/>
        <v>-4142</v>
      </c>
      <c r="Y2245" s="49" t="s">
        <v>181</v>
      </c>
      <c r="Z2245" s="53">
        <v>0.37</v>
      </c>
      <c r="AB2245" s="53">
        <f t="shared" si="216"/>
        <v>-0.37</v>
      </c>
      <c r="AM2245" s="49" t="s">
        <v>3846</v>
      </c>
      <c r="AN2245" s="49" t="s">
        <v>8160</v>
      </c>
    </row>
    <row r="2246" spans="1:40" hidden="1" x14ac:dyDescent="0.2">
      <c r="A2246" s="49" t="s">
        <v>8969</v>
      </c>
      <c r="B2246" s="49" t="s">
        <v>8970</v>
      </c>
      <c r="C2246" s="50" t="s">
        <v>166</v>
      </c>
      <c r="D2246" s="49" t="s">
        <v>2310</v>
      </c>
      <c r="E2246" s="49" t="s">
        <v>8965</v>
      </c>
      <c r="F2246" s="49" t="s">
        <v>8599</v>
      </c>
      <c r="G2246" s="49" t="s">
        <v>8600</v>
      </c>
      <c r="H2246" s="49" t="s">
        <v>8601</v>
      </c>
      <c r="I2246" s="51" t="s">
        <v>8970</v>
      </c>
      <c r="J2246" s="49">
        <v>3</v>
      </c>
      <c r="K2246" s="49">
        <v>1000</v>
      </c>
      <c r="L2246" s="49">
        <f t="shared" si="213"/>
        <v>-1213</v>
      </c>
      <c r="N2246" s="52" t="s">
        <v>173</v>
      </c>
      <c r="P2246" s="49">
        <v>1878</v>
      </c>
      <c r="Q2246" s="49">
        <v>0</v>
      </c>
      <c r="R2246" s="49">
        <v>0</v>
      </c>
      <c r="S2246" s="77">
        <f t="shared" si="214"/>
        <v>1878</v>
      </c>
      <c r="T2246" s="77">
        <f t="shared" si="215"/>
        <v>1878</v>
      </c>
      <c r="U2246" s="49">
        <v>2213</v>
      </c>
      <c r="V2246" s="49">
        <v>1050</v>
      </c>
      <c r="W2246" s="49">
        <v>1050</v>
      </c>
      <c r="X2246" s="49">
        <f t="shared" si="212"/>
        <v>-1385</v>
      </c>
      <c r="Y2246" s="49" t="s">
        <v>181</v>
      </c>
      <c r="Z2246" s="53">
        <v>0.45</v>
      </c>
      <c r="AB2246" s="53">
        <f t="shared" si="216"/>
        <v>-0.45</v>
      </c>
      <c r="AM2246" s="49" t="s">
        <v>3846</v>
      </c>
      <c r="AN2246" s="49" t="s">
        <v>8160</v>
      </c>
    </row>
    <row r="2247" spans="1:40" hidden="1" x14ac:dyDescent="0.2">
      <c r="A2247" s="49" t="s">
        <v>8971</v>
      </c>
      <c r="B2247" s="49" t="s">
        <v>8972</v>
      </c>
      <c r="C2247" s="50" t="s">
        <v>166</v>
      </c>
      <c r="D2247" s="49" t="s">
        <v>2310</v>
      </c>
      <c r="E2247" s="49" t="s">
        <v>8973</v>
      </c>
      <c r="F2247" s="49" t="s">
        <v>8599</v>
      </c>
      <c r="G2247" s="49" t="s">
        <v>8600</v>
      </c>
      <c r="H2247" s="49" t="s">
        <v>8601</v>
      </c>
      <c r="I2247" s="51" t="s">
        <v>8972</v>
      </c>
      <c r="J2247" s="49">
        <v>3</v>
      </c>
      <c r="K2247" s="49">
        <v>1000</v>
      </c>
      <c r="L2247" s="49">
        <f t="shared" si="213"/>
        <v>-331</v>
      </c>
      <c r="N2247" s="52" t="s">
        <v>173</v>
      </c>
      <c r="P2247" s="49">
        <v>1614</v>
      </c>
      <c r="Q2247" s="49">
        <v>0</v>
      </c>
      <c r="R2247" s="49">
        <v>0</v>
      </c>
      <c r="S2247" s="77">
        <f t="shared" si="214"/>
        <v>1614</v>
      </c>
      <c r="T2247" s="77">
        <f t="shared" si="215"/>
        <v>1614</v>
      </c>
      <c r="U2247" s="49">
        <v>1331</v>
      </c>
      <c r="V2247" s="49">
        <v>1050</v>
      </c>
      <c r="W2247" s="49">
        <v>1050</v>
      </c>
      <c r="X2247" s="49">
        <f t="shared" si="212"/>
        <v>-767</v>
      </c>
      <c r="Y2247" s="49" t="s">
        <v>181</v>
      </c>
      <c r="Z2247" s="53">
        <v>0.45</v>
      </c>
      <c r="AB2247" s="53">
        <f t="shared" si="216"/>
        <v>-0.45</v>
      </c>
      <c r="AM2247" s="49" t="s">
        <v>3846</v>
      </c>
      <c r="AN2247" s="49" t="s">
        <v>8160</v>
      </c>
    </row>
    <row r="2248" spans="1:40" hidden="1" x14ac:dyDescent="0.2">
      <c r="A2248" s="49" t="s">
        <v>8974</v>
      </c>
      <c r="B2248" s="49" t="s">
        <v>8975</v>
      </c>
      <c r="C2248" s="50" t="s">
        <v>166</v>
      </c>
      <c r="D2248" s="49" t="s">
        <v>2310</v>
      </c>
      <c r="E2248" s="49" t="s">
        <v>8976</v>
      </c>
      <c r="F2248" s="49" t="s">
        <v>8599</v>
      </c>
      <c r="G2248" s="49" t="s">
        <v>8600</v>
      </c>
      <c r="H2248" s="49" t="s">
        <v>8601</v>
      </c>
      <c r="I2248" s="51" t="s">
        <v>8975</v>
      </c>
      <c r="J2248" s="49">
        <v>3</v>
      </c>
      <c r="K2248" s="49">
        <v>1000</v>
      </c>
      <c r="L2248" s="49">
        <f t="shared" si="213"/>
        <v>998</v>
      </c>
      <c r="M2248" s="49">
        <f>L2248*Z2248</f>
        <v>159.68</v>
      </c>
      <c r="N2248" s="52" t="s">
        <v>173</v>
      </c>
      <c r="P2248" s="49">
        <v>578</v>
      </c>
      <c r="Q2248" s="49">
        <v>0</v>
      </c>
      <c r="R2248" s="49">
        <v>0</v>
      </c>
      <c r="S2248" s="77">
        <f t="shared" si="214"/>
        <v>578</v>
      </c>
      <c r="T2248" s="77">
        <f t="shared" si="215"/>
        <v>578</v>
      </c>
      <c r="U2248" s="49">
        <v>2</v>
      </c>
      <c r="V2248" s="49">
        <v>0</v>
      </c>
      <c r="W2248" s="49">
        <v>0</v>
      </c>
      <c r="X2248" s="49">
        <f t="shared" si="212"/>
        <v>576</v>
      </c>
      <c r="Y2248" s="49" t="s">
        <v>190</v>
      </c>
      <c r="Z2248" s="53">
        <v>0.16</v>
      </c>
      <c r="AB2248" s="53">
        <f t="shared" si="216"/>
        <v>-0.16</v>
      </c>
      <c r="AM2248" s="49" t="s">
        <v>3846</v>
      </c>
      <c r="AN2248" s="49" t="s">
        <v>8160</v>
      </c>
    </row>
    <row r="2249" spans="1:40" hidden="1" x14ac:dyDescent="0.2">
      <c r="A2249" s="49" t="s">
        <v>8977</v>
      </c>
      <c r="B2249" s="49" t="s">
        <v>8978</v>
      </c>
      <c r="C2249" s="50" t="s">
        <v>166</v>
      </c>
      <c r="D2249" s="49" t="s">
        <v>377</v>
      </c>
      <c r="E2249" s="49" t="s">
        <v>8979</v>
      </c>
      <c r="F2249" s="49" t="s">
        <v>8599</v>
      </c>
      <c r="G2249" s="49" t="s">
        <v>8600</v>
      </c>
      <c r="H2249" s="49" t="s">
        <v>8601</v>
      </c>
      <c r="I2249" s="51" t="s">
        <v>8978</v>
      </c>
      <c r="J2249" s="49">
        <v>3</v>
      </c>
      <c r="K2249" s="49">
        <v>1000</v>
      </c>
      <c r="L2249" s="49">
        <f t="shared" si="213"/>
        <v>1000</v>
      </c>
      <c r="M2249" s="82"/>
      <c r="N2249" s="52" t="s">
        <v>173</v>
      </c>
      <c r="P2249" s="49">
        <v>0</v>
      </c>
      <c r="Q2249" s="49">
        <v>0</v>
      </c>
      <c r="R2249" s="49">
        <v>0</v>
      </c>
      <c r="S2249" s="77">
        <f t="shared" si="214"/>
        <v>0</v>
      </c>
      <c r="T2249" s="77">
        <f t="shared" si="215"/>
        <v>0</v>
      </c>
      <c r="U2249" s="49">
        <v>0</v>
      </c>
      <c r="V2249" s="49">
        <v>24</v>
      </c>
      <c r="W2249" s="49">
        <v>12</v>
      </c>
      <c r="X2249" s="49">
        <f t="shared" si="212"/>
        <v>-24</v>
      </c>
      <c r="Y2249" s="49" t="s">
        <v>181</v>
      </c>
      <c r="Z2249" s="53">
        <v>0.95</v>
      </c>
      <c r="AB2249" s="53">
        <f t="shared" si="216"/>
        <v>-0.95</v>
      </c>
      <c r="AM2249" s="49" t="s">
        <v>3846</v>
      </c>
      <c r="AN2249" s="49" t="s">
        <v>8160</v>
      </c>
    </row>
    <row r="2250" spans="1:40" hidden="1" x14ac:dyDescent="0.2">
      <c r="A2250" s="83" t="s">
        <v>8980</v>
      </c>
      <c r="B2250" s="83" t="s">
        <v>8981</v>
      </c>
      <c r="C2250" s="50" t="s">
        <v>166</v>
      </c>
      <c r="D2250" s="49" t="s">
        <v>377</v>
      </c>
      <c r="E2250" s="49" t="s">
        <v>8979</v>
      </c>
      <c r="F2250" s="49" t="s">
        <v>8599</v>
      </c>
      <c r="G2250" s="49" t="s">
        <v>8601</v>
      </c>
      <c r="H2250" s="49" t="s">
        <v>8601</v>
      </c>
      <c r="I2250" s="51" t="s">
        <v>8981</v>
      </c>
      <c r="J2250" s="49">
        <v>2</v>
      </c>
      <c r="K2250" s="49">
        <v>1000</v>
      </c>
      <c r="L2250" s="49">
        <f t="shared" si="213"/>
        <v>1000</v>
      </c>
      <c r="M2250" s="49">
        <f>L2250*Z2250</f>
        <v>0</v>
      </c>
      <c r="N2250" s="52" t="s">
        <v>173</v>
      </c>
      <c r="O2250" s="52" t="s">
        <v>278</v>
      </c>
      <c r="P2250" s="49">
        <v>0</v>
      </c>
      <c r="Q2250" s="49">
        <v>0</v>
      </c>
      <c r="R2250" s="49">
        <v>0</v>
      </c>
      <c r="S2250" s="77">
        <f t="shared" si="214"/>
        <v>0</v>
      </c>
      <c r="T2250" s="77">
        <f t="shared" si="215"/>
        <v>0</v>
      </c>
      <c r="U2250" s="49">
        <v>0</v>
      </c>
      <c r="V2250" s="49">
        <v>0</v>
      </c>
      <c r="W2250" s="49">
        <v>0</v>
      </c>
      <c r="X2250" s="49">
        <f t="shared" si="212"/>
        <v>0</v>
      </c>
      <c r="Y2250" s="49" t="s">
        <v>279</v>
      </c>
      <c r="AB2250" s="53">
        <f t="shared" si="216"/>
        <v>0</v>
      </c>
      <c r="AC2250" s="49" t="s">
        <v>1435</v>
      </c>
      <c r="AK2250" s="49" t="s">
        <v>1436</v>
      </c>
      <c r="AM2250" s="84" t="s">
        <v>3846</v>
      </c>
      <c r="AN2250" s="84" t="s">
        <v>8160</v>
      </c>
    </row>
    <row r="2251" spans="1:40" hidden="1" x14ac:dyDescent="0.2">
      <c r="A2251" s="49" t="s">
        <v>8982</v>
      </c>
      <c r="B2251" s="49" t="s">
        <v>8983</v>
      </c>
      <c r="C2251" s="50" t="s">
        <v>166</v>
      </c>
      <c r="D2251" s="49" t="s">
        <v>377</v>
      </c>
      <c r="E2251" s="49" t="s">
        <v>8984</v>
      </c>
      <c r="F2251" s="49" t="s">
        <v>8599</v>
      </c>
      <c r="G2251" s="49" t="s">
        <v>8600</v>
      </c>
      <c r="H2251" s="49" t="s">
        <v>8601</v>
      </c>
      <c r="I2251" s="51" t="s">
        <v>8983</v>
      </c>
      <c r="J2251" s="49">
        <v>3</v>
      </c>
      <c r="K2251" s="49">
        <v>1000</v>
      </c>
      <c r="L2251" s="49">
        <f t="shared" si="213"/>
        <v>1000</v>
      </c>
      <c r="M2251" s="82"/>
      <c r="N2251" s="52" t="s">
        <v>173</v>
      </c>
      <c r="P2251" s="49">
        <v>0</v>
      </c>
      <c r="Q2251" s="49">
        <v>0</v>
      </c>
      <c r="R2251" s="49">
        <v>0</v>
      </c>
      <c r="S2251" s="77">
        <f t="shared" si="214"/>
        <v>0</v>
      </c>
      <c r="T2251" s="77">
        <f t="shared" si="215"/>
        <v>0</v>
      </c>
      <c r="U2251" s="49">
        <v>0</v>
      </c>
      <c r="V2251" s="49">
        <v>24</v>
      </c>
      <c r="W2251" s="49">
        <v>12</v>
      </c>
      <c r="X2251" s="49">
        <f t="shared" si="212"/>
        <v>-24</v>
      </c>
      <c r="Y2251" s="49" t="s">
        <v>181</v>
      </c>
      <c r="Z2251" s="53">
        <v>0.41</v>
      </c>
      <c r="AB2251" s="53">
        <f t="shared" si="216"/>
        <v>-0.41</v>
      </c>
      <c r="AM2251" s="49" t="s">
        <v>3846</v>
      </c>
      <c r="AN2251" s="49" t="s">
        <v>8160</v>
      </c>
    </row>
    <row r="2252" spans="1:40" hidden="1" x14ac:dyDescent="0.2">
      <c r="A2252" s="83" t="s">
        <v>8985</v>
      </c>
      <c r="B2252" s="83" t="s">
        <v>8986</v>
      </c>
      <c r="C2252" s="50" t="s">
        <v>166</v>
      </c>
      <c r="D2252" s="49" t="s">
        <v>377</v>
      </c>
      <c r="E2252" s="49" t="s">
        <v>8984</v>
      </c>
      <c r="F2252" s="49" t="s">
        <v>8599</v>
      </c>
      <c r="G2252" s="49" t="s">
        <v>8601</v>
      </c>
      <c r="H2252" s="49" t="s">
        <v>8601</v>
      </c>
      <c r="I2252" s="51" t="s">
        <v>8986</v>
      </c>
      <c r="J2252" s="49">
        <v>2</v>
      </c>
      <c r="K2252" s="49">
        <v>1000</v>
      </c>
      <c r="L2252" s="49">
        <f t="shared" si="213"/>
        <v>1000</v>
      </c>
      <c r="M2252" s="49">
        <f>L2252*Z2252</f>
        <v>0</v>
      </c>
      <c r="N2252" s="52" t="s">
        <v>173</v>
      </c>
      <c r="O2252" s="52" t="s">
        <v>278</v>
      </c>
      <c r="P2252" s="49">
        <v>0</v>
      </c>
      <c r="Q2252" s="49">
        <v>0</v>
      </c>
      <c r="R2252" s="49">
        <v>0</v>
      </c>
      <c r="S2252" s="77">
        <f t="shared" si="214"/>
        <v>0</v>
      </c>
      <c r="T2252" s="77">
        <f t="shared" si="215"/>
        <v>0</v>
      </c>
      <c r="U2252" s="49">
        <v>0</v>
      </c>
      <c r="V2252" s="49">
        <v>0</v>
      </c>
      <c r="W2252" s="49">
        <v>0</v>
      </c>
      <c r="X2252" s="49">
        <f t="shared" si="212"/>
        <v>0</v>
      </c>
      <c r="Y2252" s="49" t="s">
        <v>279</v>
      </c>
      <c r="AB2252" s="53">
        <f t="shared" si="216"/>
        <v>0</v>
      </c>
      <c r="AC2252" s="49" t="s">
        <v>1435</v>
      </c>
      <c r="AK2252" s="49" t="s">
        <v>1436</v>
      </c>
      <c r="AM2252" s="84" t="s">
        <v>3846</v>
      </c>
      <c r="AN2252" s="84" t="s">
        <v>8160</v>
      </c>
    </row>
    <row r="2253" spans="1:40" hidden="1" x14ac:dyDescent="0.2">
      <c r="A2253" s="49" t="s">
        <v>8987</v>
      </c>
      <c r="B2253" s="49" t="s">
        <v>8988</v>
      </c>
      <c r="C2253" s="50" t="s">
        <v>166</v>
      </c>
      <c r="D2253" s="49" t="s">
        <v>377</v>
      </c>
      <c r="E2253" s="49" t="s">
        <v>8989</v>
      </c>
      <c r="F2253" s="49" t="s">
        <v>8599</v>
      </c>
      <c r="G2253" s="49" t="s">
        <v>8600</v>
      </c>
      <c r="H2253" s="49" t="s">
        <v>8990</v>
      </c>
      <c r="I2253" s="51" t="s">
        <v>8988</v>
      </c>
      <c r="J2253" s="49">
        <v>3</v>
      </c>
      <c r="K2253" s="49">
        <v>1000</v>
      </c>
      <c r="L2253" s="49">
        <f t="shared" si="213"/>
        <v>1000</v>
      </c>
      <c r="M2253" s="49">
        <f>L2253*Z2253</f>
        <v>970</v>
      </c>
      <c r="N2253" s="52" t="s">
        <v>173</v>
      </c>
      <c r="P2253" s="49">
        <v>0</v>
      </c>
      <c r="Q2253" s="49">
        <v>0</v>
      </c>
      <c r="R2253" s="49">
        <v>0</v>
      </c>
      <c r="S2253" s="77">
        <f t="shared" si="214"/>
        <v>0</v>
      </c>
      <c r="T2253" s="77">
        <f t="shared" si="215"/>
        <v>0</v>
      </c>
      <c r="U2253" s="49">
        <v>0</v>
      </c>
      <c r="V2253" s="49">
        <v>0</v>
      </c>
      <c r="W2253" s="49">
        <v>0</v>
      </c>
      <c r="X2253" s="49">
        <f t="shared" si="212"/>
        <v>0</v>
      </c>
      <c r="Y2253" s="49" t="s">
        <v>174</v>
      </c>
      <c r="Z2253" s="53">
        <v>0.97</v>
      </c>
      <c r="AB2253" s="53">
        <f t="shared" si="216"/>
        <v>-0.97</v>
      </c>
      <c r="AM2253" s="49" t="s">
        <v>3846</v>
      </c>
      <c r="AN2253" s="49" t="s">
        <v>8160</v>
      </c>
    </row>
    <row r="2254" spans="1:40" hidden="1" x14ac:dyDescent="0.2">
      <c r="A2254" s="49" t="s">
        <v>8991</v>
      </c>
      <c r="B2254" s="49" t="s">
        <v>8992</v>
      </c>
      <c r="C2254" s="50" t="s">
        <v>166</v>
      </c>
      <c r="D2254" s="49" t="s">
        <v>377</v>
      </c>
      <c r="E2254" s="49" t="s">
        <v>8993</v>
      </c>
      <c r="F2254" s="49" t="s">
        <v>8599</v>
      </c>
      <c r="G2254" s="49" t="s">
        <v>8600</v>
      </c>
      <c r="H2254" s="49" t="s">
        <v>8601</v>
      </c>
      <c r="I2254" s="51" t="s">
        <v>8992</v>
      </c>
      <c r="J2254" s="49">
        <v>3</v>
      </c>
      <c r="K2254" s="49">
        <v>1000</v>
      </c>
      <c r="L2254" s="49">
        <f t="shared" si="213"/>
        <v>487</v>
      </c>
      <c r="M2254" s="49">
        <f>L2254*Z2254</f>
        <v>219.15</v>
      </c>
      <c r="N2254" s="52" t="s">
        <v>173</v>
      </c>
      <c r="P2254" s="49">
        <v>1000</v>
      </c>
      <c r="Q2254" s="49">
        <v>0</v>
      </c>
      <c r="R2254" s="49">
        <v>0</v>
      </c>
      <c r="S2254" s="77">
        <f t="shared" si="214"/>
        <v>1000</v>
      </c>
      <c r="T2254" s="77">
        <f t="shared" si="215"/>
        <v>1000</v>
      </c>
      <c r="U2254" s="49">
        <v>513</v>
      </c>
      <c r="V2254" s="49">
        <v>378</v>
      </c>
      <c r="W2254" s="49">
        <v>378</v>
      </c>
      <c r="X2254" s="49">
        <f t="shared" si="212"/>
        <v>109</v>
      </c>
      <c r="Y2254" s="49" t="s">
        <v>190</v>
      </c>
      <c r="Z2254" s="53">
        <v>0.45</v>
      </c>
      <c r="AB2254" s="53">
        <f t="shared" si="216"/>
        <v>-0.45</v>
      </c>
      <c r="AM2254" s="49" t="s">
        <v>3846</v>
      </c>
      <c r="AN2254" s="49" t="s">
        <v>8160</v>
      </c>
    </row>
    <row r="2255" spans="1:40" hidden="1" x14ac:dyDescent="0.2">
      <c r="A2255" s="49" t="s">
        <v>8994</v>
      </c>
      <c r="B2255" s="49" t="s">
        <v>8995</v>
      </c>
      <c r="C2255" s="50" t="s">
        <v>166</v>
      </c>
      <c r="D2255" s="49" t="s">
        <v>377</v>
      </c>
      <c r="E2255" s="49" t="s">
        <v>8996</v>
      </c>
      <c r="F2255" s="49" t="s">
        <v>8599</v>
      </c>
      <c r="G2255" s="49" t="s">
        <v>8600</v>
      </c>
      <c r="H2255" s="49" t="s">
        <v>8601</v>
      </c>
      <c r="I2255" s="51" t="s">
        <v>8995</v>
      </c>
      <c r="J2255" s="49">
        <v>2</v>
      </c>
      <c r="K2255" s="49">
        <v>1000</v>
      </c>
      <c r="L2255" s="49">
        <f t="shared" si="213"/>
        <v>355</v>
      </c>
      <c r="M2255" s="82"/>
      <c r="N2255" s="52" t="s">
        <v>173</v>
      </c>
      <c r="P2255" s="49">
        <v>1000</v>
      </c>
      <c r="Q2255" s="49">
        <v>0</v>
      </c>
      <c r="R2255" s="49">
        <v>0</v>
      </c>
      <c r="S2255" s="77">
        <f t="shared" si="214"/>
        <v>1000</v>
      </c>
      <c r="T2255" s="77">
        <f t="shared" si="215"/>
        <v>1000</v>
      </c>
      <c r="U2255" s="49">
        <v>645</v>
      </c>
      <c r="V2255" s="49">
        <v>429</v>
      </c>
      <c r="W2255" s="49">
        <v>429</v>
      </c>
      <c r="X2255" s="49">
        <f t="shared" si="212"/>
        <v>-74</v>
      </c>
      <c r="Y2255" s="49" t="s">
        <v>181</v>
      </c>
      <c r="Z2255" s="53">
        <v>1.7</v>
      </c>
      <c r="AB2255" s="53">
        <f t="shared" si="216"/>
        <v>-1.7</v>
      </c>
      <c r="AM2255" s="49" t="s">
        <v>3846</v>
      </c>
      <c r="AN2255" s="49" t="s">
        <v>8160</v>
      </c>
    </row>
    <row r="2256" spans="1:40" hidden="1" x14ac:dyDescent="0.2">
      <c r="A2256" s="49" t="s">
        <v>8997</v>
      </c>
      <c r="B2256" s="49" t="s">
        <v>8998</v>
      </c>
      <c r="C2256" s="50" t="s">
        <v>166</v>
      </c>
      <c r="D2256" s="49" t="s">
        <v>377</v>
      </c>
      <c r="E2256" s="49" t="s">
        <v>8999</v>
      </c>
      <c r="F2256" s="49" t="s">
        <v>8599</v>
      </c>
      <c r="G2256" s="49" t="s">
        <v>8600</v>
      </c>
      <c r="H2256" s="49" t="s">
        <v>8601</v>
      </c>
      <c r="I2256" s="51" t="s">
        <v>8998</v>
      </c>
      <c r="J2256" s="49">
        <v>3</v>
      </c>
      <c r="K2256" s="49">
        <v>100</v>
      </c>
      <c r="L2256" s="49">
        <f t="shared" si="213"/>
        <v>-300</v>
      </c>
      <c r="N2256" s="52" t="s">
        <v>173</v>
      </c>
      <c r="P2256" s="49">
        <v>1030</v>
      </c>
      <c r="Q2256" s="49">
        <v>0</v>
      </c>
      <c r="R2256" s="49">
        <v>0</v>
      </c>
      <c r="S2256" s="77">
        <f t="shared" si="214"/>
        <v>1030</v>
      </c>
      <c r="T2256" s="77">
        <f t="shared" si="215"/>
        <v>1030</v>
      </c>
      <c r="U2256" s="49">
        <v>400</v>
      </c>
      <c r="V2256" s="49">
        <v>198</v>
      </c>
      <c r="W2256" s="49">
        <v>198</v>
      </c>
      <c r="X2256" s="49">
        <f t="shared" si="212"/>
        <v>432</v>
      </c>
      <c r="Y2256" s="49" t="s">
        <v>190</v>
      </c>
      <c r="Z2256" s="53">
        <v>2.38</v>
      </c>
      <c r="AB2256" s="53">
        <f t="shared" si="216"/>
        <v>-2.38</v>
      </c>
      <c r="AM2256" s="49" t="s">
        <v>3846</v>
      </c>
      <c r="AN2256" s="49" t="s">
        <v>8160</v>
      </c>
    </row>
    <row r="2257" spans="1:40" hidden="1" x14ac:dyDescent="0.2">
      <c r="A2257" s="49" t="s">
        <v>9000</v>
      </c>
      <c r="B2257" s="49" t="s">
        <v>9001</v>
      </c>
      <c r="C2257" s="50" t="s">
        <v>166</v>
      </c>
      <c r="D2257" s="49" t="s">
        <v>377</v>
      </c>
      <c r="E2257" s="49" t="s">
        <v>9002</v>
      </c>
      <c r="F2257" s="49" t="s">
        <v>8599</v>
      </c>
      <c r="G2257" s="49" t="s">
        <v>8600</v>
      </c>
      <c r="H2257" s="49" t="s">
        <v>8601</v>
      </c>
      <c r="I2257" s="51" t="s">
        <v>9001</v>
      </c>
      <c r="J2257" s="49">
        <v>3</v>
      </c>
      <c r="K2257" s="49">
        <v>1000</v>
      </c>
      <c r="L2257" s="49">
        <f t="shared" si="213"/>
        <v>580</v>
      </c>
      <c r="M2257" s="49">
        <f>L2257*Z2257</f>
        <v>423.4</v>
      </c>
      <c r="N2257" s="52" t="s">
        <v>173</v>
      </c>
      <c r="P2257" s="49">
        <v>0</v>
      </c>
      <c r="Q2257" s="49">
        <v>0</v>
      </c>
      <c r="R2257" s="49">
        <v>1000</v>
      </c>
      <c r="S2257" s="77">
        <f t="shared" si="214"/>
        <v>0</v>
      </c>
      <c r="T2257" s="77">
        <f t="shared" si="215"/>
        <v>1000</v>
      </c>
      <c r="U2257" s="49">
        <v>420</v>
      </c>
      <c r="V2257" s="49">
        <v>0</v>
      </c>
      <c r="W2257" s="49">
        <v>0</v>
      </c>
      <c r="X2257" s="49">
        <f t="shared" si="212"/>
        <v>580</v>
      </c>
      <c r="Y2257" s="49" t="s">
        <v>190</v>
      </c>
      <c r="Z2257" s="53">
        <v>0.73</v>
      </c>
      <c r="AB2257" s="53">
        <f t="shared" si="216"/>
        <v>-0.73</v>
      </c>
      <c r="AM2257" s="49" t="s">
        <v>3846</v>
      </c>
      <c r="AN2257" s="49" t="s">
        <v>8160</v>
      </c>
    </row>
    <row r="2258" spans="1:40" hidden="1" x14ac:dyDescent="0.2">
      <c r="A2258" s="49" t="s">
        <v>9003</v>
      </c>
      <c r="B2258" s="49" t="s">
        <v>9004</v>
      </c>
      <c r="C2258" s="50" t="s">
        <v>166</v>
      </c>
      <c r="D2258" s="49" t="s">
        <v>377</v>
      </c>
      <c r="E2258" s="49" t="s">
        <v>9005</v>
      </c>
      <c r="F2258" s="49" t="s">
        <v>8599</v>
      </c>
      <c r="G2258" s="49" t="s">
        <v>8600</v>
      </c>
      <c r="H2258" s="49" t="s">
        <v>8601</v>
      </c>
      <c r="I2258" s="51" t="s">
        <v>9004</v>
      </c>
      <c r="J2258" s="49">
        <v>3</v>
      </c>
      <c r="K2258" s="49">
        <v>1000</v>
      </c>
      <c r="L2258" s="49">
        <f t="shared" si="213"/>
        <v>860</v>
      </c>
      <c r="M2258" s="82"/>
      <c r="N2258" s="52" t="s">
        <v>173</v>
      </c>
      <c r="P2258" s="49">
        <v>0</v>
      </c>
      <c r="Q2258" s="49">
        <v>0</v>
      </c>
      <c r="R2258" s="49">
        <v>0</v>
      </c>
      <c r="S2258" s="77">
        <f t="shared" si="214"/>
        <v>0</v>
      </c>
      <c r="T2258" s="77">
        <f t="shared" si="215"/>
        <v>0</v>
      </c>
      <c r="U2258" s="49">
        <v>140</v>
      </c>
      <c r="V2258" s="49">
        <v>0</v>
      </c>
      <c r="W2258" s="49">
        <v>0</v>
      </c>
      <c r="X2258" s="49">
        <f t="shared" si="212"/>
        <v>-140</v>
      </c>
      <c r="Y2258" s="49" t="s">
        <v>181</v>
      </c>
      <c r="Z2258" s="53">
        <v>0.73</v>
      </c>
      <c r="AB2258" s="53">
        <f t="shared" si="216"/>
        <v>-0.73</v>
      </c>
      <c r="AM2258" s="49" t="s">
        <v>3846</v>
      </c>
      <c r="AN2258" s="49" t="s">
        <v>8160</v>
      </c>
    </row>
    <row r="2259" spans="1:40" hidden="1" x14ac:dyDescent="0.2">
      <c r="A2259" s="49" t="s">
        <v>9006</v>
      </c>
      <c r="B2259" s="49" t="s">
        <v>9007</v>
      </c>
      <c r="C2259" s="50" t="s">
        <v>166</v>
      </c>
      <c r="D2259" s="49" t="s">
        <v>2310</v>
      </c>
      <c r="E2259" s="49" t="s">
        <v>9008</v>
      </c>
      <c r="F2259" s="49" t="s">
        <v>8599</v>
      </c>
      <c r="G2259" s="49" t="s">
        <v>8600</v>
      </c>
      <c r="H2259" s="49" t="s">
        <v>8601</v>
      </c>
      <c r="I2259" s="51" t="s">
        <v>9007</v>
      </c>
      <c r="J2259" s="49">
        <v>3</v>
      </c>
      <c r="K2259" s="49">
        <v>1000</v>
      </c>
      <c r="L2259" s="49">
        <f t="shared" si="213"/>
        <v>-2818</v>
      </c>
      <c r="N2259" s="52" t="s">
        <v>173</v>
      </c>
      <c r="P2259" s="49">
        <v>2365</v>
      </c>
      <c r="Q2259" s="49">
        <v>0</v>
      </c>
      <c r="R2259" s="49">
        <v>0</v>
      </c>
      <c r="S2259" s="77">
        <f t="shared" si="214"/>
        <v>2365</v>
      </c>
      <c r="T2259" s="77">
        <f t="shared" si="215"/>
        <v>2365</v>
      </c>
      <c r="U2259" s="49">
        <v>3818</v>
      </c>
      <c r="V2259" s="49">
        <v>1981</v>
      </c>
      <c r="W2259" s="49">
        <v>2100</v>
      </c>
      <c r="X2259" s="49">
        <f t="shared" si="212"/>
        <v>-3434</v>
      </c>
      <c r="Y2259" s="49" t="s">
        <v>181</v>
      </c>
      <c r="Z2259" s="53">
        <v>0.9</v>
      </c>
      <c r="AB2259" s="53">
        <f t="shared" si="216"/>
        <v>-0.9</v>
      </c>
      <c r="AM2259" s="49" t="s">
        <v>3846</v>
      </c>
      <c r="AN2259" s="49" t="s">
        <v>8160</v>
      </c>
    </row>
    <row r="2260" spans="1:40" hidden="1" x14ac:dyDescent="0.2">
      <c r="A2260" s="49" t="s">
        <v>9009</v>
      </c>
      <c r="B2260" s="49" t="s">
        <v>9010</v>
      </c>
      <c r="C2260" s="50" t="s">
        <v>166</v>
      </c>
      <c r="D2260" s="49" t="s">
        <v>377</v>
      </c>
      <c r="E2260" s="49" t="s">
        <v>9011</v>
      </c>
      <c r="F2260" s="49" t="s">
        <v>8599</v>
      </c>
      <c r="G2260" s="49" t="s">
        <v>8600</v>
      </c>
      <c r="H2260" s="49" t="s">
        <v>8601</v>
      </c>
      <c r="I2260" s="51" t="s">
        <v>9010</v>
      </c>
      <c r="J2260" s="49">
        <v>3</v>
      </c>
      <c r="K2260" s="49">
        <v>1000</v>
      </c>
      <c r="L2260" s="49">
        <f t="shared" si="213"/>
        <v>419</v>
      </c>
      <c r="M2260" s="82"/>
      <c r="N2260" s="52" t="s">
        <v>173</v>
      </c>
      <c r="P2260" s="49">
        <v>500</v>
      </c>
      <c r="Q2260" s="49">
        <v>0</v>
      </c>
      <c r="R2260" s="49">
        <v>0</v>
      </c>
      <c r="S2260" s="77">
        <f t="shared" si="214"/>
        <v>500</v>
      </c>
      <c r="T2260" s="77">
        <f t="shared" si="215"/>
        <v>500</v>
      </c>
      <c r="U2260" s="49">
        <v>581</v>
      </c>
      <c r="V2260" s="49">
        <v>408</v>
      </c>
      <c r="W2260" s="49">
        <v>408</v>
      </c>
      <c r="X2260" s="49">
        <f t="shared" si="212"/>
        <v>-489</v>
      </c>
      <c r="Y2260" s="49" t="s">
        <v>181</v>
      </c>
      <c r="Z2260" s="53">
        <v>0.35</v>
      </c>
      <c r="AB2260" s="53">
        <f t="shared" si="216"/>
        <v>-0.35</v>
      </c>
      <c r="AM2260" s="49" t="s">
        <v>3846</v>
      </c>
      <c r="AN2260" s="49" t="s">
        <v>8160</v>
      </c>
    </row>
    <row r="2261" spans="1:40" hidden="1" x14ac:dyDescent="0.2">
      <c r="A2261" s="49" t="s">
        <v>9012</v>
      </c>
      <c r="B2261" s="49" t="s">
        <v>9013</v>
      </c>
      <c r="C2261" s="50" t="s">
        <v>166</v>
      </c>
      <c r="D2261" s="49" t="s">
        <v>377</v>
      </c>
      <c r="E2261" s="49" t="s">
        <v>9014</v>
      </c>
      <c r="F2261" s="49" t="s">
        <v>8599</v>
      </c>
      <c r="G2261" s="49" t="s">
        <v>8600</v>
      </c>
      <c r="H2261" s="49" t="s">
        <v>8601</v>
      </c>
      <c r="I2261" s="51" t="s">
        <v>9013</v>
      </c>
      <c r="J2261" s="49">
        <v>3</v>
      </c>
      <c r="K2261" s="49">
        <v>1000</v>
      </c>
      <c r="L2261" s="49">
        <f t="shared" si="213"/>
        <v>1000</v>
      </c>
      <c r="M2261" s="49">
        <f>L2261*Z2261</f>
        <v>330</v>
      </c>
      <c r="N2261" s="52" t="s">
        <v>173</v>
      </c>
      <c r="P2261" s="49">
        <v>0</v>
      </c>
      <c r="Q2261" s="49">
        <v>0</v>
      </c>
      <c r="R2261" s="49">
        <v>0</v>
      </c>
      <c r="S2261" s="77">
        <f t="shared" si="214"/>
        <v>0</v>
      </c>
      <c r="T2261" s="77">
        <f t="shared" si="215"/>
        <v>0</v>
      </c>
      <c r="U2261" s="49">
        <v>0</v>
      </c>
      <c r="V2261" s="49">
        <v>0</v>
      </c>
      <c r="W2261" s="49">
        <v>0</v>
      </c>
      <c r="X2261" s="49">
        <f t="shared" si="212"/>
        <v>0</v>
      </c>
      <c r="Y2261" s="49" t="s">
        <v>174</v>
      </c>
      <c r="Z2261" s="53">
        <v>0.33</v>
      </c>
      <c r="AB2261" s="53">
        <f t="shared" si="216"/>
        <v>-0.33</v>
      </c>
      <c r="AM2261" s="49" t="s">
        <v>3846</v>
      </c>
      <c r="AN2261" s="49" t="s">
        <v>8160</v>
      </c>
    </row>
    <row r="2262" spans="1:40" hidden="1" x14ac:dyDescent="0.2">
      <c r="A2262" s="49" t="s">
        <v>9015</v>
      </c>
      <c r="B2262" s="49" t="s">
        <v>9016</v>
      </c>
      <c r="C2262" s="50" t="s">
        <v>166</v>
      </c>
      <c r="D2262" s="49" t="s">
        <v>377</v>
      </c>
      <c r="E2262" s="49" t="s">
        <v>9017</v>
      </c>
      <c r="F2262" s="49" t="s">
        <v>8599</v>
      </c>
      <c r="G2262" s="49" t="s">
        <v>8600</v>
      </c>
      <c r="H2262" s="49" t="s">
        <v>8601</v>
      </c>
      <c r="I2262" s="51" t="s">
        <v>9016</v>
      </c>
      <c r="J2262" s="49">
        <v>3</v>
      </c>
      <c r="K2262" s="49">
        <v>1000</v>
      </c>
      <c r="L2262" s="49">
        <f t="shared" si="213"/>
        <v>419</v>
      </c>
      <c r="M2262" s="82"/>
      <c r="N2262" s="52" t="s">
        <v>173</v>
      </c>
      <c r="P2262" s="49">
        <v>64</v>
      </c>
      <c r="Q2262" s="49">
        <v>0</v>
      </c>
      <c r="R2262" s="49">
        <v>0</v>
      </c>
      <c r="S2262" s="77">
        <f t="shared" si="214"/>
        <v>64</v>
      </c>
      <c r="T2262" s="77">
        <f t="shared" si="215"/>
        <v>64</v>
      </c>
      <c r="U2262" s="49">
        <v>581</v>
      </c>
      <c r="V2262" s="49">
        <v>408</v>
      </c>
      <c r="W2262" s="49">
        <v>408</v>
      </c>
      <c r="X2262" s="49">
        <f t="shared" si="212"/>
        <v>-925</v>
      </c>
      <c r="Y2262" s="49" t="s">
        <v>181</v>
      </c>
      <c r="Z2262" s="53">
        <v>0.33</v>
      </c>
      <c r="AB2262" s="53">
        <f t="shared" si="216"/>
        <v>-0.33</v>
      </c>
      <c r="AM2262" s="49" t="s">
        <v>3846</v>
      </c>
      <c r="AN2262" s="49" t="s">
        <v>8160</v>
      </c>
    </row>
    <row r="2263" spans="1:40" hidden="1" x14ac:dyDescent="0.2">
      <c r="A2263" s="49" t="s">
        <v>9018</v>
      </c>
      <c r="B2263" s="49" t="s">
        <v>9019</v>
      </c>
      <c r="C2263" s="50" t="s">
        <v>166</v>
      </c>
      <c r="D2263" s="49" t="s">
        <v>377</v>
      </c>
      <c r="E2263" s="49" t="s">
        <v>9020</v>
      </c>
      <c r="F2263" s="49" t="s">
        <v>8599</v>
      </c>
      <c r="G2263" s="49" t="s">
        <v>8600</v>
      </c>
      <c r="H2263" s="49" t="s">
        <v>8601</v>
      </c>
      <c r="I2263" s="51" t="s">
        <v>9019</v>
      </c>
      <c r="J2263" s="49">
        <v>4</v>
      </c>
      <c r="K2263" s="49">
        <v>1000</v>
      </c>
      <c r="L2263" s="49">
        <f t="shared" si="213"/>
        <v>580</v>
      </c>
      <c r="M2263" s="49">
        <f>L2263*Z2263</f>
        <v>319</v>
      </c>
      <c r="N2263" s="52" t="s">
        <v>173</v>
      </c>
      <c r="P2263" s="49">
        <v>0</v>
      </c>
      <c r="Q2263" s="49">
        <v>0</v>
      </c>
      <c r="R2263" s="49">
        <v>1000</v>
      </c>
      <c r="S2263" s="77">
        <f t="shared" si="214"/>
        <v>0</v>
      </c>
      <c r="T2263" s="77">
        <f t="shared" si="215"/>
        <v>1000</v>
      </c>
      <c r="U2263" s="49">
        <v>420</v>
      </c>
      <c r="V2263" s="49">
        <v>0</v>
      </c>
      <c r="W2263" s="49">
        <v>0</v>
      </c>
      <c r="X2263" s="49">
        <f t="shared" si="212"/>
        <v>580</v>
      </c>
      <c r="Y2263" s="49" t="s">
        <v>190</v>
      </c>
      <c r="Z2263" s="53">
        <v>0.55000000000000004</v>
      </c>
      <c r="AB2263" s="53">
        <f t="shared" si="216"/>
        <v>-0.55000000000000004</v>
      </c>
      <c r="AM2263" s="49" t="s">
        <v>3846</v>
      </c>
      <c r="AN2263" s="49" t="s">
        <v>8160</v>
      </c>
    </row>
    <row r="2264" spans="1:40" hidden="1" x14ac:dyDescent="0.2">
      <c r="A2264" s="49" t="s">
        <v>9021</v>
      </c>
      <c r="B2264" s="49" t="s">
        <v>9022</v>
      </c>
      <c r="C2264" s="50" t="s">
        <v>166</v>
      </c>
      <c r="D2264" s="49" t="s">
        <v>377</v>
      </c>
      <c r="E2264" s="49" t="s">
        <v>9023</v>
      </c>
      <c r="F2264" s="49" t="s">
        <v>8599</v>
      </c>
      <c r="G2264" s="49" t="s">
        <v>8600</v>
      </c>
      <c r="H2264" s="49" t="s">
        <v>8601</v>
      </c>
      <c r="I2264" s="51" t="s">
        <v>9022</v>
      </c>
      <c r="J2264" s="49">
        <v>3</v>
      </c>
      <c r="K2264" s="49">
        <v>1000</v>
      </c>
      <c r="L2264" s="49">
        <f t="shared" si="213"/>
        <v>860</v>
      </c>
      <c r="M2264" s="49">
        <f>L2264*Z2264</f>
        <v>309.59999999999997</v>
      </c>
      <c r="N2264" s="52" t="s">
        <v>173</v>
      </c>
      <c r="P2264" s="49">
        <v>0</v>
      </c>
      <c r="Q2264" s="49">
        <v>0</v>
      </c>
      <c r="R2264" s="49">
        <v>1000</v>
      </c>
      <c r="S2264" s="77">
        <f t="shared" si="214"/>
        <v>0</v>
      </c>
      <c r="T2264" s="77">
        <f t="shared" si="215"/>
        <v>1000</v>
      </c>
      <c r="U2264" s="49">
        <v>140</v>
      </c>
      <c r="V2264" s="49">
        <v>0</v>
      </c>
      <c r="W2264" s="49">
        <v>0</v>
      </c>
      <c r="X2264" s="49">
        <f t="shared" si="212"/>
        <v>860</v>
      </c>
      <c r="Y2264" s="49" t="s">
        <v>190</v>
      </c>
      <c r="Z2264" s="53">
        <v>0.36</v>
      </c>
      <c r="AB2264" s="53">
        <f t="shared" si="216"/>
        <v>-0.36</v>
      </c>
      <c r="AM2264" s="49" t="s">
        <v>3846</v>
      </c>
      <c r="AN2264" s="49" t="s">
        <v>8160</v>
      </c>
    </row>
    <row r="2265" spans="1:40" hidden="1" x14ac:dyDescent="0.2">
      <c r="A2265" s="83" t="s">
        <v>9024</v>
      </c>
      <c r="B2265" s="83" t="s">
        <v>9025</v>
      </c>
      <c r="C2265" s="50" t="s">
        <v>166</v>
      </c>
      <c r="D2265" s="49" t="s">
        <v>377</v>
      </c>
      <c r="E2265" s="49" t="s">
        <v>9026</v>
      </c>
      <c r="F2265" s="49" t="s">
        <v>8599</v>
      </c>
      <c r="G2265" s="49" t="s">
        <v>8601</v>
      </c>
      <c r="H2265" s="49" t="s">
        <v>8601</v>
      </c>
      <c r="I2265" s="51" t="s">
        <v>9025</v>
      </c>
      <c r="J2265" s="49">
        <v>2</v>
      </c>
      <c r="K2265" s="49">
        <v>1000</v>
      </c>
      <c r="L2265" s="49">
        <f t="shared" si="213"/>
        <v>1000</v>
      </c>
      <c r="M2265" s="49">
        <f>L2265*Z2265</f>
        <v>0</v>
      </c>
      <c r="N2265" s="52" t="s">
        <v>173</v>
      </c>
      <c r="O2265" s="52" t="s">
        <v>278</v>
      </c>
      <c r="P2265" s="49">
        <v>0</v>
      </c>
      <c r="Q2265" s="49">
        <v>0</v>
      </c>
      <c r="R2265" s="49">
        <v>0</v>
      </c>
      <c r="S2265" s="77">
        <f t="shared" si="214"/>
        <v>0</v>
      </c>
      <c r="T2265" s="77">
        <f t="shared" si="215"/>
        <v>0</v>
      </c>
      <c r="U2265" s="49">
        <v>0</v>
      </c>
      <c r="V2265" s="49">
        <v>0</v>
      </c>
      <c r="W2265" s="49">
        <v>0</v>
      </c>
      <c r="X2265" s="49">
        <f t="shared" si="212"/>
        <v>0</v>
      </c>
      <c r="Y2265" s="49" t="s">
        <v>279</v>
      </c>
      <c r="AB2265" s="53">
        <f t="shared" si="216"/>
        <v>0</v>
      </c>
      <c r="AC2265" s="49" t="s">
        <v>1435</v>
      </c>
      <c r="AK2265" s="49" t="s">
        <v>1436</v>
      </c>
      <c r="AL2265" s="81"/>
      <c r="AM2265" s="84" t="s">
        <v>3846</v>
      </c>
      <c r="AN2265" s="84" t="s">
        <v>8160</v>
      </c>
    </row>
    <row r="2266" spans="1:40" hidden="1" x14ac:dyDescent="0.2">
      <c r="A2266" s="49" t="s">
        <v>9027</v>
      </c>
      <c r="B2266" s="49" t="s">
        <v>9028</v>
      </c>
      <c r="C2266" s="50" t="s">
        <v>166</v>
      </c>
      <c r="D2266" s="49" t="s">
        <v>377</v>
      </c>
      <c r="E2266" s="49" t="s">
        <v>9029</v>
      </c>
      <c r="F2266" s="49" t="s">
        <v>8599</v>
      </c>
      <c r="G2266" s="49" t="s">
        <v>8600</v>
      </c>
      <c r="H2266" s="49" t="s">
        <v>8601</v>
      </c>
      <c r="I2266" s="51" t="s">
        <v>9028</v>
      </c>
      <c r="J2266" s="49">
        <v>3</v>
      </c>
      <c r="K2266" s="49">
        <v>1000</v>
      </c>
      <c r="L2266" s="49">
        <f t="shared" si="213"/>
        <v>868</v>
      </c>
      <c r="M2266" s="49">
        <f>L2266*Z2266</f>
        <v>390.6</v>
      </c>
      <c r="N2266" s="52" t="s">
        <v>173</v>
      </c>
      <c r="P2266" s="49">
        <v>1000</v>
      </c>
      <c r="Q2266" s="49">
        <v>0</v>
      </c>
      <c r="R2266" s="49">
        <v>0</v>
      </c>
      <c r="S2266" s="77">
        <f t="shared" si="214"/>
        <v>1000</v>
      </c>
      <c r="T2266" s="77">
        <f t="shared" si="215"/>
        <v>1000</v>
      </c>
      <c r="U2266" s="49">
        <v>132</v>
      </c>
      <c r="V2266" s="49">
        <v>51</v>
      </c>
      <c r="W2266" s="49">
        <v>51</v>
      </c>
      <c r="X2266" s="49">
        <f t="shared" si="212"/>
        <v>817</v>
      </c>
      <c r="Y2266" s="49" t="s">
        <v>190</v>
      </c>
      <c r="Z2266" s="53">
        <v>0.45</v>
      </c>
      <c r="AB2266" s="53">
        <f t="shared" si="216"/>
        <v>-0.45</v>
      </c>
      <c r="AM2266" s="49" t="s">
        <v>3846</v>
      </c>
      <c r="AN2266" s="49" t="s">
        <v>8160</v>
      </c>
    </row>
    <row r="2267" spans="1:40" hidden="1" x14ac:dyDescent="0.2">
      <c r="A2267" s="49" t="s">
        <v>9030</v>
      </c>
      <c r="B2267" s="49" t="s">
        <v>9031</v>
      </c>
      <c r="C2267" s="50" t="s">
        <v>166</v>
      </c>
      <c r="D2267" s="49" t="s">
        <v>2310</v>
      </c>
      <c r="E2267" s="49" t="s">
        <v>9032</v>
      </c>
      <c r="F2267" s="49" t="s">
        <v>8599</v>
      </c>
      <c r="G2267" s="49" t="s">
        <v>8600</v>
      </c>
      <c r="H2267" s="49" t="s">
        <v>8601</v>
      </c>
      <c r="I2267" s="51" t="s">
        <v>9031</v>
      </c>
      <c r="J2267" s="49">
        <v>3</v>
      </c>
      <c r="K2267" s="49">
        <v>1000</v>
      </c>
      <c r="L2267" s="49">
        <f t="shared" si="213"/>
        <v>-399</v>
      </c>
      <c r="N2267" s="52" t="s">
        <v>173</v>
      </c>
      <c r="P2267" s="49">
        <v>875</v>
      </c>
      <c r="Q2267" s="49">
        <v>0</v>
      </c>
      <c r="R2267" s="49">
        <v>0</v>
      </c>
      <c r="S2267" s="77">
        <f t="shared" si="214"/>
        <v>875</v>
      </c>
      <c r="T2267" s="77">
        <f t="shared" si="215"/>
        <v>875</v>
      </c>
      <c r="U2267" s="49">
        <v>1399</v>
      </c>
      <c r="V2267" s="49">
        <v>1254</v>
      </c>
      <c r="W2267" s="49">
        <v>1254</v>
      </c>
      <c r="X2267" s="49">
        <f t="shared" si="212"/>
        <v>-1778</v>
      </c>
      <c r="Y2267" s="49" t="s">
        <v>181</v>
      </c>
      <c r="Z2267" s="53">
        <v>0.97</v>
      </c>
      <c r="AB2267" s="53">
        <f t="shared" si="216"/>
        <v>-0.97</v>
      </c>
      <c r="AM2267" s="49" t="s">
        <v>3846</v>
      </c>
      <c r="AN2267" s="49" t="s">
        <v>8160</v>
      </c>
    </row>
    <row r="2268" spans="1:40" hidden="1" x14ac:dyDescent="0.2">
      <c r="A2268" s="49" t="s">
        <v>9033</v>
      </c>
      <c r="B2268" s="49" t="s">
        <v>9034</v>
      </c>
      <c r="C2268" s="50" t="s">
        <v>166</v>
      </c>
      <c r="D2268" s="49" t="s">
        <v>377</v>
      </c>
      <c r="E2268" s="49" t="s">
        <v>9035</v>
      </c>
      <c r="F2268" s="49" t="s">
        <v>8599</v>
      </c>
      <c r="G2268" s="49" t="s">
        <v>8600</v>
      </c>
      <c r="H2268" s="49" t="s">
        <v>8601</v>
      </c>
      <c r="I2268" s="51" t="s">
        <v>9034</v>
      </c>
      <c r="J2268" s="49">
        <v>3</v>
      </c>
      <c r="K2268" s="49">
        <v>1000</v>
      </c>
      <c r="L2268" s="49">
        <f t="shared" si="213"/>
        <v>725</v>
      </c>
      <c r="M2268" s="49">
        <f>L2268*Z2268</f>
        <v>1305</v>
      </c>
      <c r="N2268" s="52" t="s">
        <v>173</v>
      </c>
      <c r="P2268" s="49">
        <v>0</v>
      </c>
      <c r="Q2268" s="49">
        <v>0</v>
      </c>
      <c r="R2268" s="49">
        <v>1000</v>
      </c>
      <c r="S2268" s="77">
        <f t="shared" si="214"/>
        <v>0</v>
      </c>
      <c r="T2268" s="77">
        <f t="shared" si="215"/>
        <v>1000</v>
      </c>
      <c r="U2268" s="49">
        <v>275</v>
      </c>
      <c r="V2268" s="49">
        <v>420</v>
      </c>
      <c r="W2268" s="49">
        <v>630</v>
      </c>
      <c r="X2268" s="49">
        <f t="shared" si="212"/>
        <v>305</v>
      </c>
      <c r="Y2268" s="49" t="s">
        <v>190</v>
      </c>
      <c r="Z2268" s="53">
        <v>1.8</v>
      </c>
      <c r="AB2268" s="53">
        <f t="shared" si="216"/>
        <v>-1.8</v>
      </c>
      <c r="AM2268" s="49" t="s">
        <v>3846</v>
      </c>
      <c r="AN2268" s="49" t="s">
        <v>8160</v>
      </c>
    </row>
    <row r="2269" spans="1:40" hidden="1" x14ac:dyDescent="0.2">
      <c r="A2269" s="49" t="s">
        <v>9036</v>
      </c>
      <c r="B2269" s="49" t="s">
        <v>9037</v>
      </c>
      <c r="C2269" s="50" t="s">
        <v>166</v>
      </c>
      <c r="D2269" s="49" t="s">
        <v>2310</v>
      </c>
      <c r="E2269" s="49" t="s">
        <v>9038</v>
      </c>
      <c r="F2269" s="49" t="s">
        <v>8599</v>
      </c>
      <c r="G2269" s="49" t="s">
        <v>8600</v>
      </c>
      <c r="H2269" s="49" t="s">
        <v>8601</v>
      </c>
      <c r="I2269" s="51" t="s">
        <v>9037</v>
      </c>
      <c r="J2269" s="49">
        <v>3</v>
      </c>
      <c r="K2269" s="49">
        <v>1000</v>
      </c>
      <c r="L2269" s="49">
        <f t="shared" si="213"/>
        <v>813</v>
      </c>
      <c r="M2269" s="49">
        <f>L2269*Z2269</f>
        <v>365.85</v>
      </c>
      <c r="N2269" s="52" t="s">
        <v>173</v>
      </c>
      <c r="P2269" s="49">
        <v>1924</v>
      </c>
      <c r="Q2269" s="49">
        <v>0</v>
      </c>
      <c r="R2269" s="49">
        <v>0</v>
      </c>
      <c r="S2269" s="77">
        <f t="shared" si="214"/>
        <v>1924</v>
      </c>
      <c r="T2269" s="77">
        <f t="shared" si="215"/>
        <v>1924</v>
      </c>
      <c r="U2269" s="49">
        <v>187</v>
      </c>
      <c r="V2269" s="49">
        <v>117</v>
      </c>
      <c r="W2269" s="49">
        <v>117</v>
      </c>
      <c r="X2269" s="49">
        <f t="shared" si="212"/>
        <v>1620</v>
      </c>
      <c r="Y2269" s="49" t="s">
        <v>190</v>
      </c>
      <c r="Z2269" s="53">
        <v>0.45</v>
      </c>
      <c r="AB2269" s="53">
        <f t="shared" si="216"/>
        <v>-0.45</v>
      </c>
      <c r="AM2269" s="49" t="s">
        <v>3846</v>
      </c>
      <c r="AN2269" s="49" t="s">
        <v>8160</v>
      </c>
    </row>
    <row r="2270" spans="1:40" hidden="1" x14ac:dyDescent="0.2">
      <c r="A2270" s="83" t="s">
        <v>9039</v>
      </c>
      <c r="B2270" s="83" t="s">
        <v>9040</v>
      </c>
      <c r="C2270" s="50" t="s">
        <v>166</v>
      </c>
      <c r="D2270" s="49" t="s">
        <v>377</v>
      </c>
      <c r="E2270" s="49" t="s">
        <v>9041</v>
      </c>
      <c r="F2270" s="49" t="s">
        <v>8599</v>
      </c>
      <c r="G2270" s="49" t="s">
        <v>8601</v>
      </c>
      <c r="H2270" s="49" t="s">
        <v>8601</v>
      </c>
      <c r="I2270" s="51" t="s">
        <v>9040</v>
      </c>
      <c r="J2270" s="49">
        <v>2</v>
      </c>
      <c r="K2270" s="49">
        <v>1000</v>
      </c>
      <c r="L2270" s="49">
        <f t="shared" si="213"/>
        <v>1000</v>
      </c>
      <c r="M2270" s="49">
        <f>L2270*Z2270</f>
        <v>0</v>
      </c>
      <c r="N2270" s="52" t="s">
        <v>173</v>
      </c>
      <c r="O2270" s="52" t="s">
        <v>278</v>
      </c>
      <c r="P2270" s="49">
        <v>0</v>
      </c>
      <c r="Q2270" s="49">
        <v>0</v>
      </c>
      <c r="R2270" s="49">
        <v>0</v>
      </c>
      <c r="S2270" s="77">
        <f t="shared" si="214"/>
        <v>0</v>
      </c>
      <c r="T2270" s="77">
        <f t="shared" si="215"/>
        <v>0</v>
      </c>
      <c r="U2270" s="49">
        <v>0</v>
      </c>
      <c r="V2270" s="49">
        <v>0</v>
      </c>
      <c r="W2270" s="49">
        <v>0</v>
      </c>
      <c r="X2270" s="49">
        <f t="shared" si="212"/>
        <v>0</v>
      </c>
      <c r="Y2270" s="49" t="s">
        <v>279</v>
      </c>
      <c r="AB2270" s="53">
        <f t="shared" si="216"/>
        <v>0</v>
      </c>
      <c r="AC2270" s="49" t="s">
        <v>1435</v>
      </c>
      <c r="AK2270" s="49" t="s">
        <v>1436</v>
      </c>
      <c r="AM2270" s="84" t="s">
        <v>3846</v>
      </c>
      <c r="AN2270" s="84" t="s">
        <v>8160</v>
      </c>
    </row>
    <row r="2271" spans="1:40" hidden="1" x14ac:dyDescent="0.2">
      <c r="A2271" s="83" t="s">
        <v>9042</v>
      </c>
      <c r="B2271" s="83" t="s">
        <v>9043</v>
      </c>
      <c r="C2271" s="50" t="s">
        <v>166</v>
      </c>
      <c r="D2271" s="49" t="s">
        <v>377</v>
      </c>
      <c r="E2271" s="49" t="s">
        <v>9044</v>
      </c>
      <c r="F2271" s="49" t="s">
        <v>8599</v>
      </c>
      <c r="G2271" s="49" t="s">
        <v>8601</v>
      </c>
      <c r="H2271" s="49" t="s">
        <v>8601</v>
      </c>
      <c r="I2271" s="51" t="s">
        <v>9043</v>
      </c>
      <c r="J2271" s="49">
        <v>2</v>
      </c>
      <c r="K2271" s="49">
        <v>1000</v>
      </c>
      <c r="L2271" s="49">
        <f t="shared" si="213"/>
        <v>1000</v>
      </c>
      <c r="M2271" s="49">
        <f>L2271*Z2271</f>
        <v>0</v>
      </c>
      <c r="N2271" s="52" t="s">
        <v>173</v>
      </c>
      <c r="O2271" s="52" t="s">
        <v>278</v>
      </c>
      <c r="P2271" s="49">
        <v>0</v>
      </c>
      <c r="Q2271" s="49">
        <v>0</v>
      </c>
      <c r="R2271" s="49">
        <v>0</v>
      </c>
      <c r="S2271" s="77">
        <f t="shared" si="214"/>
        <v>0</v>
      </c>
      <c r="T2271" s="77">
        <f t="shared" si="215"/>
        <v>0</v>
      </c>
      <c r="U2271" s="49">
        <v>0</v>
      </c>
      <c r="V2271" s="49">
        <v>0</v>
      </c>
      <c r="W2271" s="49">
        <v>0</v>
      </c>
      <c r="X2271" s="49">
        <f t="shared" si="212"/>
        <v>0</v>
      </c>
      <c r="Y2271" s="49" t="s">
        <v>279</v>
      </c>
      <c r="AB2271" s="53">
        <f t="shared" si="216"/>
        <v>0</v>
      </c>
      <c r="AC2271" s="49" t="s">
        <v>1435</v>
      </c>
      <c r="AK2271" s="49" t="s">
        <v>1436</v>
      </c>
      <c r="AM2271" s="84" t="s">
        <v>3846</v>
      </c>
      <c r="AN2271" s="84" t="s">
        <v>8160</v>
      </c>
    </row>
    <row r="2272" spans="1:40" hidden="1" x14ac:dyDescent="0.2">
      <c r="A2272" s="83" t="s">
        <v>9045</v>
      </c>
      <c r="B2272" s="83" t="s">
        <v>9046</v>
      </c>
      <c r="C2272" s="50" t="s">
        <v>166</v>
      </c>
      <c r="D2272" s="49" t="s">
        <v>377</v>
      </c>
      <c r="E2272" s="49" t="s">
        <v>9047</v>
      </c>
      <c r="F2272" s="49" t="s">
        <v>8599</v>
      </c>
      <c r="G2272" s="49" t="s">
        <v>8601</v>
      </c>
      <c r="H2272" s="49" t="s">
        <v>8601</v>
      </c>
      <c r="I2272" s="51" t="s">
        <v>9046</v>
      </c>
      <c r="J2272" s="49">
        <v>2</v>
      </c>
      <c r="K2272" s="49">
        <v>1000</v>
      </c>
      <c r="L2272" s="49">
        <f t="shared" si="213"/>
        <v>1000</v>
      </c>
      <c r="M2272" s="49">
        <f>L2272*Z2272</f>
        <v>0</v>
      </c>
      <c r="N2272" s="52" t="s">
        <v>173</v>
      </c>
      <c r="O2272" s="52" t="s">
        <v>278</v>
      </c>
      <c r="P2272" s="49">
        <v>0</v>
      </c>
      <c r="Q2272" s="49">
        <v>0</v>
      </c>
      <c r="R2272" s="49">
        <v>0</v>
      </c>
      <c r="S2272" s="77">
        <f t="shared" si="214"/>
        <v>0</v>
      </c>
      <c r="T2272" s="77">
        <f t="shared" si="215"/>
        <v>0</v>
      </c>
      <c r="U2272" s="49">
        <v>0</v>
      </c>
      <c r="V2272" s="49">
        <v>0</v>
      </c>
      <c r="W2272" s="49">
        <v>0</v>
      </c>
      <c r="X2272" s="49">
        <f t="shared" si="212"/>
        <v>0</v>
      </c>
      <c r="Y2272" s="49" t="s">
        <v>279</v>
      </c>
      <c r="AB2272" s="53">
        <f t="shared" si="216"/>
        <v>0</v>
      </c>
      <c r="AC2272" s="49" t="s">
        <v>1435</v>
      </c>
      <c r="AK2272" s="49" t="s">
        <v>1436</v>
      </c>
      <c r="AM2272" s="84" t="s">
        <v>3846</v>
      </c>
      <c r="AN2272" s="84" t="s">
        <v>8160</v>
      </c>
    </row>
    <row r="2273" spans="1:40" ht="45" hidden="1" x14ac:dyDescent="0.2">
      <c r="A2273" s="83" t="s">
        <v>9048</v>
      </c>
      <c r="B2273" s="83" t="s">
        <v>9049</v>
      </c>
      <c r="C2273" s="50" t="s">
        <v>166</v>
      </c>
      <c r="D2273" s="49" t="s">
        <v>377</v>
      </c>
      <c r="E2273" s="49" t="s">
        <v>9050</v>
      </c>
      <c r="F2273" s="49" t="s">
        <v>8599</v>
      </c>
      <c r="G2273" s="49" t="s">
        <v>8601</v>
      </c>
      <c r="H2273" s="49" t="s">
        <v>8601</v>
      </c>
      <c r="I2273" s="51" t="s">
        <v>9049</v>
      </c>
      <c r="J2273" s="49">
        <v>2</v>
      </c>
      <c r="K2273" s="49">
        <v>1000</v>
      </c>
      <c r="L2273" s="49">
        <f t="shared" si="213"/>
        <v>889</v>
      </c>
      <c r="M2273" s="82"/>
      <c r="N2273" s="52" t="s">
        <v>173</v>
      </c>
      <c r="O2273" s="52" t="s">
        <v>2298</v>
      </c>
      <c r="P2273" s="49">
        <v>0</v>
      </c>
      <c r="Q2273" s="49">
        <v>10030</v>
      </c>
      <c r="R2273" s="49">
        <v>0</v>
      </c>
      <c r="S2273" s="77">
        <f t="shared" si="214"/>
        <v>10030</v>
      </c>
      <c r="T2273" s="77">
        <f t="shared" si="215"/>
        <v>10030</v>
      </c>
      <c r="U2273" s="49">
        <v>111</v>
      </c>
      <c r="V2273" s="49">
        <v>30</v>
      </c>
      <c r="W2273" s="49">
        <v>30</v>
      </c>
      <c r="X2273" s="49">
        <f t="shared" si="212"/>
        <v>9889</v>
      </c>
      <c r="Y2273" s="49" t="s">
        <v>190</v>
      </c>
      <c r="Z2273" s="78">
        <v>0.45</v>
      </c>
      <c r="AB2273" s="53">
        <f t="shared" si="216"/>
        <v>-0.45</v>
      </c>
      <c r="AC2273" s="49" t="s">
        <v>1435</v>
      </c>
      <c r="AK2273" s="49" t="s">
        <v>1436</v>
      </c>
      <c r="AM2273" s="84" t="s">
        <v>3846</v>
      </c>
      <c r="AN2273" s="84" t="s">
        <v>8160</v>
      </c>
    </row>
    <row r="2274" spans="1:40" hidden="1" x14ac:dyDescent="0.2">
      <c r="A2274" s="49" t="s">
        <v>9051</v>
      </c>
      <c r="B2274" s="49" t="s">
        <v>9052</v>
      </c>
      <c r="C2274" s="50" t="s">
        <v>166</v>
      </c>
      <c r="D2274" s="49" t="s">
        <v>403</v>
      </c>
      <c r="E2274" s="49" t="s">
        <v>9053</v>
      </c>
      <c r="F2274" s="49" t="s">
        <v>1483</v>
      </c>
      <c r="G2274" s="49" t="s">
        <v>3844</v>
      </c>
      <c r="H2274" s="49" t="s">
        <v>9054</v>
      </c>
      <c r="I2274" s="51" t="s">
        <v>9055</v>
      </c>
      <c r="J2274" s="49">
        <v>23</v>
      </c>
      <c r="K2274" s="49">
        <v>500</v>
      </c>
      <c r="L2274" s="49">
        <f t="shared" si="213"/>
        <v>-492</v>
      </c>
      <c r="N2274" s="52" t="s">
        <v>243</v>
      </c>
      <c r="P2274" s="49">
        <v>1431</v>
      </c>
      <c r="Q2274" s="49">
        <v>0</v>
      </c>
      <c r="R2274" s="49">
        <v>0</v>
      </c>
      <c r="S2274" s="77">
        <f t="shared" si="214"/>
        <v>1431</v>
      </c>
      <c r="T2274" s="77">
        <f t="shared" si="215"/>
        <v>1431</v>
      </c>
      <c r="U2274" s="49">
        <v>992</v>
      </c>
      <c r="V2274" s="49">
        <v>243</v>
      </c>
      <c r="W2274" s="49">
        <v>243</v>
      </c>
      <c r="X2274" s="49">
        <f>P2274-(U2274+V2274)</f>
        <v>196</v>
      </c>
      <c r="Y2274" s="49" t="s">
        <v>190</v>
      </c>
      <c r="Z2274" s="53">
        <v>0.79</v>
      </c>
      <c r="AB2274" s="53">
        <f t="shared" si="216"/>
        <v>-0.79</v>
      </c>
      <c r="AM2274" s="49" t="s">
        <v>3846</v>
      </c>
      <c r="AN2274" s="49" t="s">
        <v>8160</v>
      </c>
    </row>
    <row r="2275" spans="1:40" hidden="1" x14ac:dyDescent="0.2">
      <c r="A2275" s="49" t="s">
        <v>9056</v>
      </c>
      <c r="B2275" s="49" t="s">
        <v>9057</v>
      </c>
      <c r="C2275" s="50" t="s">
        <v>166</v>
      </c>
      <c r="D2275" s="49" t="s">
        <v>167</v>
      </c>
      <c r="E2275" s="49" t="s">
        <v>9058</v>
      </c>
      <c r="F2275" s="49" t="s">
        <v>1764</v>
      </c>
      <c r="G2275" s="49" t="s">
        <v>5757</v>
      </c>
      <c r="H2275" s="49" t="s">
        <v>9054</v>
      </c>
      <c r="I2275" s="51" t="s">
        <v>9059</v>
      </c>
      <c r="J2275" s="49">
        <v>17</v>
      </c>
      <c r="K2275" s="49">
        <v>100</v>
      </c>
      <c r="L2275" s="49">
        <f t="shared" si="213"/>
        <v>-815</v>
      </c>
      <c r="N2275" s="52" t="s">
        <v>173</v>
      </c>
      <c r="P2275" s="49">
        <v>973</v>
      </c>
      <c r="Q2275" s="49">
        <v>0</v>
      </c>
      <c r="R2275" s="49">
        <v>0</v>
      </c>
      <c r="S2275" s="77">
        <f t="shared" si="214"/>
        <v>973</v>
      </c>
      <c r="T2275" s="77">
        <f t="shared" si="215"/>
        <v>973</v>
      </c>
      <c r="U2275" s="49">
        <v>915</v>
      </c>
      <c r="V2275" s="49">
        <v>0</v>
      </c>
      <c r="W2275" s="49">
        <v>0</v>
      </c>
      <c r="X2275" s="49">
        <f t="shared" ref="X2275:X2282" si="217">T2275-(U2275+V2275)</f>
        <v>58</v>
      </c>
      <c r="Y2275" s="49" t="s">
        <v>190</v>
      </c>
      <c r="Z2275" s="53">
        <v>0.28000000000000003</v>
      </c>
      <c r="AB2275" s="53">
        <f t="shared" si="216"/>
        <v>-0.28000000000000003</v>
      </c>
      <c r="AM2275" s="49" t="s">
        <v>3846</v>
      </c>
      <c r="AN2275" s="49" t="s">
        <v>8160</v>
      </c>
    </row>
    <row r="2276" spans="1:40" hidden="1" x14ac:dyDescent="0.2">
      <c r="A2276" s="49" t="s">
        <v>9060</v>
      </c>
      <c r="B2276" s="49" t="s">
        <v>9061</v>
      </c>
      <c r="C2276" s="50" t="s">
        <v>166</v>
      </c>
      <c r="D2276" s="49" t="s">
        <v>167</v>
      </c>
      <c r="E2276" s="49" t="s">
        <v>9062</v>
      </c>
      <c r="F2276" s="49" t="s">
        <v>1764</v>
      </c>
      <c r="G2276" s="49" t="s">
        <v>3908</v>
      </c>
      <c r="H2276" s="49" t="s">
        <v>3909</v>
      </c>
      <c r="I2276" s="51" t="s">
        <v>9063</v>
      </c>
      <c r="J2276" s="49">
        <v>9</v>
      </c>
      <c r="K2276" s="49">
        <v>5000</v>
      </c>
      <c r="L2276" s="49">
        <f t="shared" si="213"/>
        <v>-7558</v>
      </c>
      <c r="N2276" s="52" t="s">
        <v>173</v>
      </c>
      <c r="P2276" s="49">
        <v>12220</v>
      </c>
      <c r="Q2276" s="49">
        <v>0</v>
      </c>
      <c r="R2276" s="49">
        <v>0</v>
      </c>
      <c r="S2276" s="77">
        <f t="shared" si="214"/>
        <v>12220</v>
      </c>
      <c r="T2276" s="77">
        <f t="shared" si="215"/>
        <v>12220</v>
      </c>
      <c r="U2276" s="49">
        <v>12558</v>
      </c>
      <c r="V2276" s="49">
        <v>1708</v>
      </c>
      <c r="W2276" s="49">
        <v>1308</v>
      </c>
      <c r="X2276" s="49">
        <f t="shared" si="217"/>
        <v>-2046</v>
      </c>
      <c r="Y2276" s="49" t="s">
        <v>181</v>
      </c>
      <c r="Z2276" s="53">
        <v>0.23749999999999999</v>
      </c>
      <c r="AB2276" s="53">
        <f t="shared" si="216"/>
        <v>-0.23749999999999999</v>
      </c>
      <c r="AM2276" s="49" t="s">
        <v>3846</v>
      </c>
      <c r="AN2276" s="49" t="s">
        <v>8160</v>
      </c>
    </row>
    <row r="2277" spans="1:40" hidden="1" x14ac:dyDescent="0.2">
      <c r="A2277" s="49" t="s">
        <v>9064</v>
      </c>
      <c r="B2277" s="49" t="s">
        <v>9065</v>
      </c>
      <c r="C2277" s="50" t="s">
        <v>166</v>
      </c>
      <c r="D2277" s="49" t="s">
        <v>167</v>
      </c>
      <c r="E2277" s="49" t="s">
        <v>9066</v>
      </c>
      <c r="F2277" s="49" t="s">
        <v>1764</v>
      </c>
      <c r="G2277" s="49" t="s">
        <v>3908</v>
      </c>
      <c r="H2277" s="49" t="s">
        <v>3909</v>
      </c>
      <c r="I2277" s="51" t="s">
        <v>9067</v>
      </c>
      <c r="J2277" s="49">
        <v>8</v>
      </c>
      <c r="K2277" s="49">
        <v>1000</v>
      </c>
      <c r="L2277" s="49">
        <f t="shared" si="213"/>
        <v>-922</v>
      </c>
      <c r="N2277" s="52" t="s">
        <v>173</v>
      </c>
      <c r="P2277" s="49">
        <v>692</v>
      </c>
      <c r="Q2277" s="49">
        <v>0</v>
      </c>
      <c r="R2277" s="49">
        <v>1000</v>
      </c>
      <c r="S2277" s="77">
        <f t="shared" si="214"/>
        <v>692</v>
      </c>
      <c r="T2277" s="77">
        <f t="shared" si="215"/>
        <v>1692</v>
      </c>
      <c r="U2277" s="49">
        <v>1922</v>
      </c>
      <c r="V2277" s="49">
        <v>210</v>
      </c>
      <c r="W2277" s="49">
        <v>320</v>
      </c>
      <c r="X2277" s="49">
        <f t="shared" si="217"/>
        <v>-440</v>
      </c>
      <c r="Y2277" s="49" t="s">
        <v>181</v>
      </c>
      <c r="Z2277" s="53">
        <v>0.442</v>
      </c>
      <c r="AB2277" s="53">
        <f t="shared" si="216"/>
        <v>-0.442</v>
      </c>
      <c r="AM2277" s="49" t="s">
        <v>3846</v>
      </c>
      <c r="AN2277" s="49" t="s">
        <v>8160</v>
      </c>
    </row>
    <row r="2278" spans="1:40" hidden="1" x14ac:dyDescent="0.2">
      <c r="A2278" s="49" t="s">
        <v>9068</v>
      </c>
      <c r="B2278" s="49" t="s">
        <v>9069</v>
      </c>
      <c r="C2278" s="50" t="s">
        <v>166</v>
      </c>
      <c r="D2278" s="49" t="s">
        <v>167</v>
      </c>
      <c r="E2278" s="49" t="s">
        <v>9070</v>
      </c>
      <c r="F2278" s="49" t="s">
        <v>1764</v>
      </c>
      <c r="G2278" s="49" t="s">
        <v>3908</v>
      </c>
      <c r="H2278" s="49" t="s">
        <v>3909</v>
      </c>
      <c r="I2278" s="51" t="s">
        <v>9071</v>
      </c>
      <c r="J2278" s="49">
        <v>6</v>
      </c>
      <c r="K2278" s="49">
        <v>3000</v>
      </c>
      <c r="L2278" s="49">
        <f t="shared" si="213"/>
        <v>-1903</v>
      </c>
      <c r="N2278" s="52" t="s">
        <v>173</v>
      </c>
      <c r="P2278" s="49">
        <v>3408</v>
      </c>
      <c r="Q2278" s="49">
        <v>0</v>
      </c>
      <c r="R2278" s="49">
        <v>2000</v>
      </c>
      <c r="S2278" s="77">
        <f t="shared" si="214"/>
        <v>3408</v>
      </c>
      <c r="T2278" s="77">
        <f t="shared" si="215"/>
        <v>5408</v>
      </c>
      <c r="U2278" s="49">
        <v>4903</v>
      </c>
      <c r="V2278" s="49">
        <v>605</v>
      </c>
      <c r="W2278" s="49">
        <v>823</v>
      </c>
      <c r="X2278" s="49">
        <f t="shared" si="217"/>
        <v>-100</v>
      </c>
      <c r="Y2278" s="49" t="s">
        <v>181</v>
      </c>
      <c r="Z2278" s="53">
        <v>0.14713999999999999</v>
      </c>
      <c r="AB2278" s="53">
        <f t="shared" si="216"/>
        <v>-0.14713999999999999</v>
      </c>
      <c r="AM2278" s="49" t="s">
        <v>3846</v>
      </c>
      <c r="AN2278" s="49" t="s">
        <v>8160</v>
      </c>
    </row>
    <row r="2279" spans="1:40" hidden="1" x14ac:dyDescent="0.2">
      <c r="A2279" s="49" t="s">
        <v>9072</v>
      </c>
      <c r="B2279" s="49" t="s">
        <v>9073</v>
      </c>
      <c r="C2279" s="50" t="s">
        <v>166</v>
      </c>
      <c r="D2279" s="49" t="s">
        <v>2310</v>
      </c>
      <c r="E2279" s="49" t="s">
        <v>9074</v>
      </c>
      <c r="F2279" s="49" t="s">
        <v>1764</v>
      </c>
      <c r="G2279" s="49" t="s">
        <v>3908</v>
      </c>
      <c r="H2279" s="49" t="s">
        <v>3909</v>
      </c>
      <c r="I2279" s="51" t="s">
        <v>9075</v>
      </c>
      <c r="J2279" s="49">
        <v>8</v>
      </c>
      <c r="K2279" s="49">
        <v>3000</v>
      </c>
      <c r="L2279" s="49">
        <f t="shared" si="213"/>
        <v>2274</v>
      </c>
      <c r="M2279" s="49">
        <f>L2279*Z2279</f>
        <v>1002.8340000000001</v>
      </c>
      <c r="N2279" s="52" t="s">
        <v>173</v>
      </c>
      <c r="P2279" s="49">
        <v>3111</v>
      </c>
      <c r="Q2279" s="49">
        <v>0</v>
      </c>
      <c r="R2279" s="49">
        <v>0</v>
      </c>
      <c r="S2279" s="77">
        <f t="shared" si="214"/>
        <v>3111</v>
      </c>
      <c r="T2279" s="77">
        <f t="shared" si="215"/>
        <v>3111</v>
      </c>
      <c r="U2279" s="49">
        <v>726</v>
      </c>
      <c r="V2279" s="49">
        <v>450</v>
      </c>
      <c r="W2279" s="49">
        <v>450</v>
      </c>
      <c r="X2279" s="49">
        <f t="shared" si="217"/>
        <v>1935</v>
      </c>
      <c r="Y2279" s="49" t="s">
        <v>190</v>
      </c>
      <c r="Z2279" s="53">
        <v>0.441</v>
      </c>
      <c r="AB2279" s="53">
        <f t="shared" si="216"/>
        <v>-0.441</v>
      </c>
      <c r="AM2279" s="49" t="s">
        <v>3846</v>
      </c>
      <c r="AN2279" s="49" t="s">
        <v>8160</v>
      </c>
    </row>
    <row r="2280" spans="1:40" hidden="1" x14ac:dyDescent="0.2">
      <c r="A2280" s="49" t="s">
        <v>9076</v>
      </c>
      <c r="B2280" s="49" t="s">
        <v>9077</v>
      </c>
      <c r="C2280" s="50" t="s">
        <v>166</v>
      </c>
      <c r="D2280" s="49" t="s">
        <v>167</v>
      </c>
      <c r="E2280" s="49" t="s">
        <v>9078</v>
      </c>
      <c r="F2280" s="49" t="s">
        <v>1764</v>
      </c>
      <c r="G2280" s="49" t="s">
        <v>3908</v>
      </c>
      <c r="H2280" s="49" t="s">
        <v>3909</v>
      </c>
      <c r="I2280" s="51" t="s">
        <v>9079</v>
      </c>
      <c r="J2280" s="49">
        <v>10</v>
      </c>
      <c r="K2280" s="49">
        <v>30000</v>
      </c>
      <c r="L2280" s="49">
        <f t="shared" si="213"/>
        <v>6980</v>
      </c>
      <c r="M2280" s="49">
        <f>L2280*Z2280</f>
        <v>167.52</v>
      </c>
      <c r="N2280" s="52" t="s">
        <v>173</v>
      </c>
      <c r="P2280" s="49">
        <v>11980</v>
      </c>
      <c r="Q2280" s="49">
        <v>0</v>
      </c>
      <c r="R2280" s="49">
        <v>30000</v>
      </c>
      <c r="S2280" s="77">
        <f t="shared" si="214"/>
        <v>11980</v>
      </c>
      <c r="T2280" s="77">
        <f t="shared" si="215"/>
        <v>41980</v>
      </c>
      <c r="U2280" s="49">
        <v>23020</v>
      </c>
      <c r="V2280" s="49">
        <v>17028</v>
      </c>
      <c r="W2280" s="49">
        <v>16228</v>
      </c>
      <c r="X2280" s="49">
        <f t="shared" si="217"/>
        <v>1932</v>
      </c>
      <c r="Y2280" s="49" t="s">
        <v>190</v>
      </c>
      <c r="Z2280" s="53">
        <v>2.4E-2</v>
      </c>
      <c r="AB2280" s="53">
        <f t="shared" si="216"/>
        <v>-2.4E-2</v>
      </c>
      <c r="AM2280" s="49" t="s">
        <v>3846</v>
      </c>
      <c r="AN2280" s="49" t="s">
        <v>8160</v>
      </c>
    </row>
    <row r="2281" spans="1:40" hidden="1" x14ac:dyDescent="0.2">
      <c r="A2281" s="49" t="s">
        <v>9080</v>
      </c>
      <c r="B2281" s="49" t="s">
        <v>9081</v>
      </c>
      <c r="C2281" s="50" t="s">
        <v>166</v>
      </c>
      <c r="D2281" s="49" t="s">
        <v>167</v>
      </c>
      <c r="E2281" s="49" t="s">
        <v>9082</v>
      </c>
      <c r="F2281" s="49" t="s">
        <v>1764</v>
      </c>
      <c r="G2281" s="49" t="s">
        <v>5757</v>
      </c>
      <c r="H2281" s="49" t="s">
        <v>9083</v>
      </c>
      <c r="I2281" s="51" t="s">
        <v>9084</v>
      </c>
      <c r="J2281" s="49">
        <v>11</v>
      </c>
      <c r="K2281" s="49">
        <v>1000</v>
      </c>
      <c r="L2281" s="49">
        <f t="shared" si="213"/>
        <v>-922</v>
      </c>
      <c r="N2281" s="52" t="s">
        <v>173</v>
      </c>
      <c r="P2281" s="49">
        <v>1345</v>
      </c>
      <c r="Q2281" s="49">
        <v>0</v>
      </c>
      <c r="R2281" s="49">
        <v>80</v>
      </c>
      <c r="S2281" s="77">
        <f t="shared" si="214"/>
        <v>1345</v>
      </c>
      <c r="T2281" s="77">
        <f t="shared" si="215"/>
        <v>1425</v>
      </c>
      <c r="U2281" s="49">
        <v>1922</v>
      </c>
      <c r="V2281" s="49">
        <v>210</v>
      </c>
      <c r="W2281" s="49">
        <v>320</v>
      </c>
      <c r="X2281" s="49">
        <f t="shared" si="217"/>
        <v>-707</v>
      </c>
      <c r="Y2281" s="49" t="s">
        <v>181</v>
      </c>
      <c r="Z2281" s="53">
        <v>3.5999999999999997E-2</v>
      </c>
      <c r="AB2281" s="53">
        <f t="shared" si="216"/>
        <v>-3.5999999999999997E-2</v>
      </c>
      <c r="AM2281" s="49" t="s">
        <v>3846</v>
      </c>
      <c r="AN2281" s="49" t="s">
        <v>8160</v>
      </c>
    </row>
    <row r="2282" spans="1:40" hidden="1" x14ac:dyDescent="0.2">
      <c r="A2282" s="49" t="s">
        <v>9085</v>
      </c>
      <c r="B2282" s="49" t="s">
        <v>9086</v>
      </c>
      <c r="C2282" s="50" t="s">
        <v>166</v>
      </c>
      <c r="D2282" s="49" t="s">
        <v>167</v>
      </c>
      <c r="E2282" s="49" t="s">
        <v>9087</v>
      </c>
      <c r="F2282" s="49" t="s">
        <v>1764</v>
      </c>
      <c r="G2282" s="49" t="s">
        <v>3908</v>
      </c>
      <c r="H2282" s="49" t="s">
        <v>3909</v>
      </c>
      <c r="I2282" s="51" t="s">
        <v>9088</v>
      </c>
      <c r="J2282" s="49">
        <v>7</v>
      </c>
      <c r="K2282" s="49">
        <v>1000</v>
      </c>
      <c r="L2282" s="49">
        <f t="shared" si="213"/>
        <v>-10516</v>
      </c>
      <c r="N2282" s="52" t="s">
        <v>173</v>
      </c>
      <c r="P2282" s="49">
        <v>2663</v>
      </c>
      <c r="Q2282" s="49">
        <v>0</v>
      </c>
      <c r="R2282" s="49">
        <v>5000</v>
      </c>
      <c r="S2282" s="77">
        <f t="shared" si="214"/>
        <v>2663</v>
      </c>
      <c r="T2282" s="77">
        <f t="shared" si="215"/>
        <v>7663</v>
      </c>
      <c r="U2282" s="49">
        <v>11516</v>
      </c>
      <c r="V2282" s="49">
        <v>8514</v>
      </c>
      <c r="W2282" s="49">
        <v>8114</v>
      </c>
      <c r="X2282" s="49">
        <f t="shared" si="217"/>
        <v>-12367</v>
      </c>
      <c r="Y2282" s="49" t="s">
        <v>181</v>
      </c>
      <c r="Z2282" s="53">
        <v>0.5</v>
      </c>
      <c r="AB2282" s="53">
        <f t="shared" si="216"/>
        <v>-0.5</v>
      </c>
      <c r="AM2282" s="49" t="s">
        <v>3846</v>
      </c>
      <c r="AN2282" s="49" t="s">
        <v>8160</v>
      </c>
    </row>
    <row r="2283" spans="1:40" hidden="1" x14ac:dyDescent="0.2">
      <c r="A2283" s="49" t="s">
        <v>9089</v>
      </c>
      <c r="B2283" s="49" t="s">
        <v>9090</v>
      </c>
      <c r="C2283" s="50" t="s">
        <v>166</v>
      </c>
      <c r="D2283" s="49" t="s">
        <v>167</v>
      </c>
      <c r="E2283" s="49" t="s">
        <v>9091</v>
      </c>
      <c r="F2283" s="49" t="s">
        <v>1483</v>
      </c>
      <c r="G2283" s="49" t="s">
        <v>1054</v>
      </c>
      <c r="H2283" s="49" t="s">
        <v>9054</v>
      </c>
      <c r="I2283" s="51" t="s">
        <v>9092</v>
      </c>
      <c r="J2283" s="49">
        <v>13</v>
      </c>
      <c r="K2283" s="49">
        <v>100</v>
      </c>
      <c r="L2283" s="49">
        <f t="shared" si="213"/>
        <v>100</v>
      </c>
      <c r="M2283" s="49">
        <f>L2283*Z2283</f>
        <v>95</v>
      </c>
      <c r="N2283" s="52" t="s">
        <v>243</v>
      </c>
      <c r="P2283" s="49">
        <v>0</v>
      </c>
      <c r="Q2283" s="49">
        <v>0</v>
      </c>
      <c r="R2283" s="49">
        <v>0</v>
      </c>
      <c r="S2283" s="77">
        <f t="shared" si="214"/>
        <v>0</v>
      </c>
      <c r="T2283" s="77">
        <f t="shared" si="215"/>
        <v>0</v>
      </c>
      <c r="U2283" s="49">
        <v>0</v>
      </c>
      <c r="V2283" s="49">
        <v>0</v>
      </c>
      <c r="W2283" s="49">
        <v>0</v>
      </c>
      <c r="X2283" s="49">
        <f>P2283-(U2283+V2283)</f>
        <v>0</v>
      </c>
      <c r="Y2283" s="49" t="s">
        <v>174</v>
      </c>
      <c r="Z2283" s="53">
        <v>0.95</v>
      </c>
      <c r="AB2283" s="53">
        <f t="shared" si="216"/>
        <v>-0.95</v>
      </c>
      <c r="AM2283" s="49" t="s">
        <v>3846</v>
      </c>
      <c r="AN2283" s="49" t="s">
        <v>8160</v>
      </c>
    </row>
    <row r="2284" spans="1:40" hidden="1" x14ac:dyDescent="0.2">
      <c r="A2284" s="49" t="s">
        <v>9093</v>
      </c>
      <c r="B2284" s="49" t="s">
        <v>9094</v>
      </c>
      <c r="C2284" s="50" t="s">
        <v>166</v>
      </c>
      <c r="D2284" s="49" t="s">
        <v>228</v>
      </c>
      <c r="E2284" s="49" t="s">
        <v>9095</v>
      </c>
      <c r="F2284" s="49" t="s">
        <v>1483</v>
      </c>
      <c r="G2284" s="49" t="s">
        <v>5757</v>
      </c>
      <c r="H2284" s="49" t="s">
        <v>9054</v>
      </c>
      <c r="I2284" s="51" t="s">
        <v>9096</v>
      </c>
      <c r="J2284" s="49">
        <v>11</v>
      </c>
      <c r="K2284" s="49">
        <v>1000</v>
      </c>
      <c r="L2284" s="49">
        <f t="shared" si="213"/>
        <v>945</v>
      </c>
      <c r="M2284" s="49">
        <f>L2284*Z2284</f>
        <v>1313.55</v>
      </c>
      <c r="N2284" s="52" t="s">
        <v>173</v>
      </c>
      <c r="P2284" s="49">
        <v>905</v>
      </c>
      <c r="Q2284" s="49">
        <v>0</v>
      </c>
      <c r="R2284" s="49">
        <v>0</v>
      </c>
      <c r="S2284" s="77">
        <f t="shared" si="214"/>
        <v>905</v>
      </c>
      <c r="T2284" s="77">
        <f t="shared" si="215"/>
        <v>905</v>
      </c>
      <c r="U2284" s="49">
        <v>55</v>
      </c>
      <c r="V2284" s="49">
        <v>0</v>
      </c>
      <c r="W2284" s="49">
        <v>0</v>
      </c>
      <c r="X2284" s="49">
        <f>T2284-(U2284+V2284)</f>
        <v>850</v>
      </c>
      <c r="Y2284" s="49" t="s">
        <v>190</v>
      </c>
      <c r="Z2284" s="53">
        <v>1.39</v>
      </c>
      <c r="AB2284" s="53">
        <f t="shared" si="216"/>
        <v>-1.39</v>
      </c>
      <c r="AM2284" s="49" t="s">
        <v>3846</v>
      </c>
      <c r="AN2284" s="49" t="s">
        <v>8160</v>
      </c>
    </row>
    <row r="2285" spans="1:40" hidden="1" x14ac:dyDescent="0.2">
      <c r="A2285" s="49" t="s">
        <v>9097</v>
      </c>
      <c r="B2285" s="49" t="s">
        <v>9098</v>
      </c>
      <c r="C2285" s="50" t="s">
        <v>166</v>
      </c>
      <c r="D2285" s="49" t="s">
        <v>167</v>
      </c>
      <c r="E2285" s="49" t="s">
        <v>9099</v>
      </c>
      <c r="F2285" s="49" t="s">
        <v>1764</v>
      </c>
      <c r="G2285" s="49" t="s">
        <v>3908</v>
      </c>
      <c r="H2285" s="49" t="s">
        <v>3909</v>
      </c>
      <c r="I2285" s="51" t="s">
        <v>9100</v>
      </c>
      <c r="J2285" s="49">
        <v>9</v>
      </c>
      <c r="K2285" s="49">
        <v>5000</v>
      </c>
      <c r="L2285" s="49">
        <f t="shared" si="213"/>
        <v>-15896</v>
      </c>
      <c r="N2285" s="52" t="s">
        <v>173</v>
      </c>
      <c r="P2285" s="49">
        <v>10151</v>
      </c>
      <c r="Q2285" s="49">
        <v>0</v>
      </c>
      <c r="R2285" s="49">
        <v>10000</v>
      </c>
      <c r="S2285" s="77">
        <f t="shared" si="214"/>
        <v>10151</v>
      </c>
      <c r="T2285" s="77">
        <f t="shared" si="215"/>
        <v>20151</v>
      </c>
      <c r="U2285" s="49">
        <v>20896</v>
      </c>
      <c r="V2285" s="49">
        <v>11604</v>
      </c>
      <c r="W2285" s="49">
        <v>10604</v>
      </c>
      <c r="X2285" s="49">
        <f>T2285-(U2285+V2285)</f>
        <v>-12349</v>
      </c>
      <c r="Y2285" s="49" t="s">
        <v>181</v>
      </c>
      <c r="Z2285" s="53">
        <v>1.3</v>
      </c>
      <c r="AB2285" s="53">
        <f t="shared" si="216"/>
        <v>-1.3</v>
      </c>
      <c r="AM2285" s="49" t="s">
        <v>3846</v>
      </c>
      <c r="AN2285" s="49" t="s">
        <v>8160</v>
      </c>
    </row>
    <row r="2286" spans="1:40" hidden="1" x14ac:dyDescent="0.2">
      <c r="A2286" s="49" t="s">
        <v>9101</v>
      </c>
      <c r="B2286" s="49" t="s">
        <v>9102</v>
      </c>
      <c r="C2286" s="50" t="s">
        <v>166</v>
      </c>
      <c r="D2286" s="49" t="s">
        <v>228</v>
      </c>
      <c r="E2286" s="49" t="s">
        <v>9103</v>
      </c>
      <c r="F2286" s="49" t="s">
        <v>1483</v>
      </c>
      <c r="G2286" s="49" t="s">
        <v>5757</v>
      </c>
      <c r="H2286" s="49" t="s">
        <v>9054</v>
      </c>
      <c r="I2286" s="51" t="s">
        <v>9104</v>
      </c>
      <c r="J2286" s="49">
        <v>15</v>
      </c>
      <c r="K2286" s="49">
        <v>100</v>
      </c>
      <c r="L2286" s="49">
        <f t="shared" si="213"/>
        <v>-460</v>
      </c>
      <c r="N2286" s="52" t="s">
        <v>173</v>
      </c>
      <c r="P2286" s="49">
        <v>0</v>
      </c>
      <c r="Q2286" s="49">
        <v>900</v>
      </c>
      <c r="R2286" s="49">
        <v>0</v>
      </c>
      <c r="S2286" s="77">
        <f t="shared" si="214"/>
        <v>900</v>
      </c>
      <c r="T2286" s="77">
        <f t="shared" si="215"/>
        <v>900</v>
      </c>
      <c r="U2286" s="49">
        <v>560</v>
      </c>
      <c r="V2286" s="49">
        <v>0</v>
      </c>
      <c r="W2286" s="49">
        <v>0</v>
      </c>
      <c r="X2286" s="49">
        <f>T2286-(U2286+V2286)</f>
        <v>340</v>
      </c>
      <c r="Y2286" s="49" t="s">
        <v>190</v>
      </c>
      <c r="Z2286" s="53">
        <v>1.3</v>
      </c>
      <c r="AB2286" s="53">
        <f t="shared" si="216"/>
        <v>-1.3</v>
      </c>
      <c r="AM2286" s="49" t="s">
        <v>3846</v>
      </c>
      <c r="AN2286" s="49" t="s">
        <v>8160</v>
      </c>
    </row>
    <row r="2287" spans="1:40" hidden="1" x14ac:dyDescent="0.2">
      <c r="A2287" s="49" t="s">
        <v>9105</v>
      </c>
      <c r="B2287" s="49" t="s">
        <v>9106</v>
      </c>
      <c r="C2287" s="50" t="s">
        <v>166</v>
      </c>
      <c r="D2287" s="49" t="s">
        <v>403</v>
      </c>
      <c r="E2287" s="49" t="s">
        <v>9107</v>
      </c>
      <c r="F2287" s="49" t="s">
        <v>1483</v>
      </c>
      <c r="G2287" s="49" t="s">
        <v>3844</v>
      </c>
      <c r="H2287" s="49" t="s">
        <v>9054</v>
      </c>
      <c r="I2287" s="51" t="s">
        <v>9108</v>
      </c>
      <c r="J2287" s="49">
        <v>13</v>
      </c>
      <c r="K2287" s="49">
        <v>1000</v>
      </c>
      <c r="L2287" s="49">
        <f t="shared" si="213"/>
        <v>-484</v>
      </c>
      <c r="N2287" s="52" t="s">
        <v>243</v>
      </c>
      <c r="P2287" s="49">
        <v>489</v>
      </c>
      <c r="Q2287" s="49">
        <v>0</v>
      </c>
      <c r="R2287" s="49">
        <v>1000</v>
      </c>
      <c r="S2287" s="77">
        <f t="shared" si="214"/>
        <v>489</v>
      </c>
      <c r="T2287" s="77">
        <f t="shared" si="215"/>
        <v>1489</v>
      </c>
      <c r="U2287" s="49">
        <v>1484</v>
      </c>
      <c r="V2287" s="49">
        <v>644</v>
      </c>
      <c r="W2287" s="49">
        <v>612</v>
      </c>
      <c r="X2287" s="49">
        <f>P2287-(U2287+V2287)</f>
        <v>-1639</v>
      </c>
      <c r="Y2287" s="49" t="s">
        <v>181</v>
      </c>
      <c r="Z2287" s="53">
        <v>0.48970000000000002</v>
      </c>
      <c r="AB2287" s="53">
        <f t="shared" si="216"/>
        <v>-0.48970000000000002</v>
      </c>
      <c r="AM2287" s="49" t="s">
        <v>3846</v>
      </c>
      <c r="AN2287" s="49" t="s">
        <v>8160</v>
      </c>
    </row>
    <row r="2288" spans="1:40" hidden="1" x14ac:dyDescent="0.2">
      <c r="A2288" s="49" t="s">
        <v>9109</v>
      </c>
      <c r="B2288" s="49" t="s">
        <v>9110</v>
      </c>
      <c r="C2288" s="50" t="s">
        <v>166</v>
      </c>
      <c r="D2288" s="49" t="s">
        <v>403</v>
      </c>
      <c r="E2288" s="49" t="s">
        <v>9111</v>
      </c>
      <c r="F2288" s="49" t="s">
        <v>1483</v>
      </c>
      <c r="G2288" s="49" t="s">
        <v>3844</v>
      </c>
      <c r="H2288" s="49" t="s">
        <v>9054</v>
      </c>
      <c r="I2288" s="51" t="s">
        <v>9112</v>
      </c>
      <c r="J2288" s="49">
        <v>13</v>
      </c>
      <c r="K2288" s="49">
        <v>1000</v>
      </c>
      <c r="L2288" s="49">
        <f t="shared" si="213"/>
        <v>-5452</v>
      </c>
      <c r="N2288" s="52" t="s">
        <v>243</v>
      </c>
      <c r="P2288" s="49">
        <v>1157</v>
      </c>
      <c r="Q2288" s="49">
        <v>3100</v>
      </c>
      <c r="R2288" s="49">
        <v>6400</v>
      </c>
      <c r="S2288" s="77">
        <f t="shared" si="214"/>
        <v>4257</v>
      </c>
      <c r="T2288" s="77">
        <f t="shared" si="215"/>
        <v>10657</v>
      </c>
      <c r="U2288" s="49">
        <v>6452</v>
      </c>
      <c r="V2288" s="49">
        <v>3299</v>
      </c>
      <c r="W2288" s="49">
        <v>2247</v>
      </c>
      <c r="X2288" s="49">
        <f>P2288-(U2288+V2288)</f>
        <v>-8594</v>
      </c>
      <c r="Y2288" s="49" t="s">
        <v>181</v>
      </c>
      <c r="Z2288" s="53">
        <v>0.46400000000000002</v>
      </c>
      <c r="AB2288" s="53">
        <f t="shared" si="216"/>
        <v>-0.46400000000000002</v>
      </c>
      <c r="AM2288" s="49" t="s">
        <v>3846</v>
      </c>
      <c r="AN2288" s="49" t="s">
        <v>8160</v>
      </c>
    </row>
    <row r="2289" spans="1:40" hidden="1" x14ac:dyDescent="0.2">
      <c r="A2289" s="49" t="s">
        <v>9113</v>
      </c>
      <c r="B2289" s="49" t="s">
        <v>9114</v>
      </c>
      <c r="C2289" s="50" t="s">
        <v>166</v>
      </c>
      <c r="D2289" s="49" t="s">
        <v>167</v>
      </c>
      <c r="E2289" s="49" t="s">
        <v>9115</v>
      </c>
      <c r="F2289" s="49" t="s">
        <v>1764</v>
      </c>
      <c r="G2289" s="49" t="s">
        <v>3908</v>
      </c>
      <c r="H2289" s="49" t="s">
        <v>3909</v>
      </c>
      <c r="I2289" s="51" t="s">
        <v>9116</v>
      </c>
      <c r="J2289" s="49">
        <v>9</v>
      </c>
      <c r="K2289" s="49">
        <v>5000</v>
      </c>
      <c r="L2289" s="49">
        <f t="shared" si="213"/>
        <v>-3244</v>
      </c>
      <c r="N2289" s="52" t="s">
        <v>173</v>
      </c>
      <c r="P2289" s="49">
        <v>4858</v>
      </c>
      <c r="Q2289" s="49">
        <v>0</v>
      </c>
      <c r="R2289" s="49">
        <v>5000</v>
      </c>
      <c r="S2289" s="77">
        <f t="shared" si="214"/>
        <v>4858</v>
      </c>
      <c r="T2289" s="77">
        <f t="shared" si="215"/>
        <v>9858</v>
      </c>
      <c r="U2289" s="49">
        <v>8244</v>
      </c>
      <c r="V2289" s="49">
        <v>3485</v>
      </c>
      <c r="W2289" s="49">
        <v>2433</v>
      </c>
      <c r="X2289" s="49">
        <f t="shared" ref="X2289:X2320" si="218">T2289-(U2289+V2289)</f>
        <v>-1871</v>
      </c>
      <c r="Y2289" s="49" t="s">
        <v>181</v>
      </c>
      <c r="Z2289" s="53">
        <v>8.9999999999999993E-3</v>
      </c>
      <c r="AB2289" s="53">
        <f t="shared" si="216"/>
        <v>-8.9999999999999993E-3</v>
      </c>
      <c r="AM2289" s="49" t="s">
        <v>3846</v>
      </c>
      <c r="AN2289" s="49" t="s">
        <v>8160</v>
      </c>
    </row>
    <row r="2290" spans="1:40" hidden="1" x14ac:dyDescent="0.2">
      <c r="A2290" s="49" t="s">
        <v>9117</v>
      </c>
      <c r="B2290" s="49" t="s">
        <v>9118</v>
      </c>
      <c r="C2290" s="50" t="s">
        <v>9119</v>
      </c>
      <c r="D2290" s="49" t="s">
        <v>561</v>
      </c>
      <c r="E2290" s="49" t="s">
        <v>9120</v>
      </c>
      <c r="F2290" s="49" t="s">
        <v>9121</v>
      </c>
      <c r="G2290" s="49" t="s">
        <v>557</v>
      </c>
      <c r="H2290" s="49" t="s">
        <v>9122</v>
      </c>
      <c r="I2290" s="51" t="s">
        <v>9123</v>
      </c>
      <c r="J2290" s="49">
        <v>9</v>
      </c>
      <c r="K2290" s="49">
        <v>100</v>
      </c>
      <c r="L2290" s="49">
        <f t="shared" si="213"/>
        <v>-414</v>
      </c>
      <c r="N2290" s="52" t="s">
        <v>173</v>
      </c>
      <c r="P2290" s="49">
        <v>365</v>
      </c>
      <c r="Q2290" s="49">
        <v>0</v>
      </c>
      <c r="R2290" s="49">
        <v>698</v>
      </c>
      <c r="S2290" s="77">
        <f t="shared" si="214"/>
        <v>365</v>
      </c>
      <c r="T2290" s="77">
        <f t="shared" si="215"/>
        <v>1063</v>
      </c>
      <c r="U2290" s="49">
        <v>514</v>
      </c>
      <c r="V2290" s="49">
        <v>203</v>
      </c>
      <c r="W2290" s="49">
        <v>222</v>
      </c>
      <c r="X2290" s="49">
        <f t="shared" si="218"/>
        <v>346</v>
      </c>
      <c r="Y2290" s="49" t="s">
        <v>190</v>
      </c>
      <c r="Z2290" s="53">
        <v>1.0000000000000001E-5</v>
      </c>
      <c r="AA2290" s="54">
        <v>1.0000000000000001E-5</v>
      </c>
      <c r="AB2290" s="53">
        <f t="shared" si="216"/>
        <v>0</v>
      </c>
      <c r="AF2290" s="53" t="s">
        <v>9124</v>
      </c>
      <c r="AK2290" s="49" t="s">
        <v>9125</v>
      </c>
      <c r="AM2290" s="49" t="s">
        <v>85</v>
      </c>
      <c r="AN2290" s="49" t="s">
        <v>9126</v>
      </c>
    </row>
    <row r="2291" spans="1:40" hidden="1" x14ac:dyDescent="0.2">
      <c r="A2291" s="49" t="s">
        <v>9127</v>
      </c>
      <c r="B2291" s="49" t="s">
        <v>9128</v>
      </c>
      <c r="C2291" s="50" t="s">
        <v>9119</v>
      </c>
      <c r="D2291" s="49" t="s">
        <v>561</v>
      </c>
      <c r="E2291" s="49" t="s">
        <v>9129</v>
      </c>
      <c r="F2291" s="49" t="s">
        <v>5501</v>
      </c>
      <c r="G2291" s="49" t="s">
        <v>557</v>
      </c>
      <c r="H2291" s="49" t="s">
        <v>9130</v>
      </c>
      <c r="I2291" s="51" t="s">
        <v>9131</v>
      </c>
      <c r="J2291" s="49">
        <v>19</v>
      </c>
      <c r="K2291" s="49">
        <v>100</v>
      </c>
      <c r="L2291" s="49">
        <f t="shared" si="213"/>
        <v>-18688</v>
      </c>
      <c r="N2291" s="52" t="s">
        <v>173</v>
      </c>
      <c r="P2291" s="49">
        <v>19379</v>
      </c>
      <c r="Q2291" s="49">
        <v>5460</v>
      </c>
      <c r="R2291" s="49">
        <v>700</v>
      </c>
      <c r="S2291" s="77">
        <f t="shared" si="214"/>
        <v>24839</v>
      </c>
      <c r="T2291" s="77">
        <f t="shared" si="215"/>
        <v>25539</v>
      </c>
      <c r="U2291" s="49">
        <v>18788</v>
      </c>
      <c r="V2291" s="49">
        <v>11796</v>
      </c>
      <c r="W2291" s="49">
        <v>11796</v>
      </c>
      <c r="X2291" s="49">
        <f t="shared" si="218"/>
        <v>-5045</v>
      </c>
      <c r="Y2291" s="49" t="s">
        <v>181</v>
      </c>
      <c r="Z2291" s="53">
        <v>1.0000000000000001E-5</v>
      </c>
      <c r="AA2291" s="54">
        <v>1.0000000000000001E-5</v>
      </c>
      <c r="AB2291" s="53">
        <f t="shared" si="216"/>
        <v>0</v>
      </c>
      <c r="AF2291" s="53" t="s">
        <v>9124</v>
      </c>
      <c r="AK2291" s="49" t="s">
        <v>9125</v>
      </c>
      <c r="AM2291" s="49" t="s">
        <v>85</v>
      </c>
      <c r="AN2291" s="49" t="s">
        <v>9126</v>
      </c>
    </row>
    <row r="2292" spans="1:40" hidden="1" x14ac:dyDescent="0.2">
      <c r="A2292" s="49" t="s">
        <v>9132</v>
      </c>
      <c r="B2292" s="49" t="s">
        <v>9133</v>
      </c>
      <c r="C2292" s="50" t="s">
        <v>9119</v>
      </c>
      <c r="D2292" s="49" t="s">
        <v>561</v>
      </c>
      <c r="E2292" s="49" t="s">
        <v>9134</v>
      </c>
      <c r="F2292" s="49" t="s">
        <v>9121</v>
      </c>
      <c r="G2292" s="49" t="s">
        <v>557</v>
      </c>
      <c r="H2292" s="49" t="s">
        <v>9122</v>
      </c>
      <c r="I2292" s="51" t="s">
        <v>9135</v>
      </c>
      <c r="J2292" s="49">
        <v>9</v>
      </c>
      <c r="K2292" s="49">
        <v>100</v>
      </c>
      <c r="L2292" s="49">
        <f t="shared" si="213"/>
        <v>100</v>
      </c>
      <c r="M2292" s="49">
        <f>L2292*Z2292</f>
        <v>1E-3</v>
      </c>
      <c r="N2292" s="52" t="s">
        <v>173</v>
      </c>
      <c r="P2292" s="49">
        <v>0</v>
      </c>
      <c r="Q2292" s="49">
        <v>0</v>
      </c>
      <c r="R2292" s="49">
        <v>0</v>
      </c>
      <c r="S2292" s="77">
        <f t="shared" si="214"/>
        <v>0</v>
      </c>
      <c r="T2292" s="77">
        <f t="shared" si="215"/>
        <v>0</v>
      </c>
      <c r="U2292" s="49">
        <v>0</v>
      </c>
      <c r="V2292" s="49">
        <v>0</v>
      </c>
      <c r="W2292" s="49">
        <v>0</v>
      </c>
      <c r="X2292" s="49">
        <f t="shared" si="218"/>
        <v>0</v>
      </c>
      <c r="Y2292" s="49" t="s">
        <v>174</v>
      </c>
      <c r="Z2292" s="53">
        <v>1.0000000000000001E-5</v>
      </c>
      <c r="AA2292" s="54">
        <v>1.0000000000000001E-5</v>
      </c>
      <c r="AB2292" s="53">
        <f t="shared" si="216"/>
        <v>0</v>
      </c>
      <c r="AF2292" s="53" t="s">
        <v>9124</v>
      </c>
      <c r="AK2292" s="49" t="s">
        <v>9125</v>
      </c>
      <c r="AM2292" s="49" t="s">
        <v>85</v>
      </c>
      <c r="AN2292" s="49" t="s">
        <v>9126</v>
      </c>
    </row>
    <row r="2293" spans="1:40" hidden="1" x14ac:dyDescent="0.2">
      <c r="A2293" s="49" t="s">
        <v>9136</v>
      </c>
      <c r="B2293" s="49" t="s">
        <v>9137</v>
      </c>
      <c r="C2293" s="50" t="s">
        <v>9119</v>
      </c>
      <c r="D2293" s="49" t="s">
        <v>561</v>
      </c>
      <c r="E2293" s="49" t="s">
        <v>9138</v>
      </c>
      <c r="F2293" s="49" t="s">
        <v>3972</v>
      </c>
      <c r="G2293" s="49" t="s">
        <v>557</v>
      </c>
      <c r="H2293" s="49" t="s">
        <v>9122</v>
      </c>
      <c r="I2293" s="51" t="s">
        <v>9139</v>
      </c>
      <c r="J2293" s="49">
        <v>11</v>
      </c>
      <c r="K2293" s="49">
        <v>100</v>
      </c>
      <c r="L2293" s="49">
        <f t="shared" si="213"/>
        <v>-156</v>
      </c>
      <c r="N2293" s="52" t="s">
        <v>173</v>
      </c>
      <c r="P2293" s="49">
        <v>250</v>
      </c>
      <c r="Q2293" s="49">
        <v>0</v>
      </c>
      <c r="R2293" s="49">
        <v>0</v>
      </c>
      <c r="S2293" s="77">
        <f t="shared" si="214"/>
        <v>250</v>
      </c>
      <c r="T2293" s="77">
        <f t="shared" si="215"/>
        <v>250</v>
      </c>
      <c r="U2293" s="49">
        <v>256</v>
      </c>
      <c r="V2293" s="49">
        <v>0</v>
      </c>
      <c r="W2293" s="49">
        <v>0</v>
      </c>
      <c r="X2293" s="49">
        <f t="shared" si="218"/>
        <v>-6</v>
      </c>
      <c r="Y2293" s="49" t="s">
        <v>181</v>
      </c>
      <c r="Z2293" s="53">
        <v>1.0000000000000001E-5</v>
      </c>
      <c r="AA2293" s="54">
        <v>1.0000000000000001E-5</v>
      </c>
      <c r="AB2293" s="53">
        <f t="shared" si="216"/>
        <v>0</v>
      </c>
      <c r="AF2293" s="53" t="s">
        <v>9124</v>
      </c>
      <c r="AK2293" s="49" t="s">
        <v>9125</v>
      </c>
      <c r="AM2293" s="49" t="s">
        <v>85</v>
      </c>
      <c r="AN2293" s="49" t="s">
        <v>9126</v>
      </c>
    </row>
    <row r="2294" spans="1:40" hidden="1" x14ac:dyDescent="0.2">
      <c r="A2294" s="49" t="s">
        <v>9140</v>
      </c>
      <c r="B2294" s="49" t="s">
        <v>9141</v>
      </c>
      <c r="C2294" s="50" t="s">
        <v>9119</v>
      </c>
      <c r="D2294" s="49" t="s">
        <v>561</v>
      </c>
      <c r="E2294" s="49" t="s">
        <v>9142</v>
      </c>
      <c r="F2294" s="49" t="s">
        <v>3919</v>
      </c>
      <c r="G2294" s="49" t="s">
        <v>557</v>
      </c>
      <c r="H2294" s="49" t="s">
        <v>9122</v>
      </c>
      <c r="I2294" s="51" t="s">
        <v>9143</v>
      </c>
      <c r="J2294" s="49">
        <v>13</v>
      </c>
      <c r="K2294" s="49">
        <v>100</v>
      </c>
      <c r="L2294" s="49">
        <f t="shared" si="213"/>
        <v>-461</v>
      </c>
      <c r="N2294" s="52" t="s">
        <v>173</v>
      </c>
      <c r="P2294" s="49">
        <v>559</v>
      </c>
      <c r="Q2294" s="49">
        <v>0</v>
      </c>
      <c r="R2294" s="49">
        <v>3</v>
      </c>
      <c r="S2294" s="77">
        <f t="shared" si="214"/>
        <v>559</v>
      </c>
      <c r="T2294" s="77">
        <f t="shared" si="215"/>
        <v>562</v>
      </c>
      <c r="U2294" s="49">
        <v>561</v>
      </c>
      <c r="V2294" s="49">
        <v>0</v>
      </c>
      <c r="W2294" s="49">
        <v>0</v>
      </c>
      <c r="X2294" s="49">
        <f t="shared" si="218"/>
        <v>1</v>
      </c>
      <c r="Y2294" s="49" t="s">
        <v>190</v>
      </c>
      <c r="Z2294" s="53">
        <v>1.0000000000000001E-5</v>
      </c>
      <c r="AA2294" s="54">
        <v>1.0000000000000001E-5</v>
      </c>
      <c r="AB2294" s="53">
        <f t="shared" si="216"/>
        <v>0</v>
      </c>
      <c r="AF2294" s="53" t="s">
        <v>9124</v>
      </c>
      <c r="AK2294" s="49" t="s">
        <v>9125</v>
      </c>
      <c r="AM2294" s="49" t="s">
        <v>85</v>
      </c>
      <c r="AN2294" s="49" t="s">
        <v>9126</v>
      </c>
    </row>
    <row r="2295" spans="1:40" hidden="1" x14ac:dyDescent="0.2">
      <c r="A2295" s="49" t="s">
        <v>9144</v>
      </c>
      <c r="B2295" s="49" t="s">
        <v>9145</v>
      </c>
      <c r="C2295" s="50" t="s">
        <v>9119</v>
      </c>
      <c r="D2295" s="49" t="s">
        <v>561</v>
      </c>
      <c r="E2295" s="49" t="s">
        <v>9146</v>
      </c>
      <c r="F2295" s="49" t="s">
        <v>5501</v>
      </c>
      <c r="G2295" s="49" t="s">
        <v>557</v>
      </c>
      <c r="H2295" s="49" t="s">
        <v>9130</v>
      </c>
      <c r="I2295" s="51" t="s">
        <v>9147</v>
      </c>
      <c r="J2295" s="49">
        <v>19</v>
      </c>
      <c r="K2295" s="49">
        <v>100</v>
      </c>
      <c r="L2295" s="49">
        <f t="shared" si="213"/>
        <v>-5448</v>
      </c>
      <c r="N2295" s="52" t="s">
        <v>173</v>
      </c>
      <c r="P2295" s="49">
        <v>2354</v>
      </c>
      <c r="Q2295" s="49">
        <v>3720</v>
      </c>
      <c r="R2295" s="49">
        <v>420</v>
      </c>
      <c r="S2295" s="77">
        <f t="shared" si="214"/>
        <v>6074</v>
      </c>
      <c r="T2295" s="77">
        <f t="shared" si="215"/>
        <v>6494</v>
      </c>
      <c r="U2295" s="49">
        <v>5548</v>
      </c>
      <c r="V2295" s="49">
        <v>770</v>
      </c>
      <c r="W2295" s="49">
        <v>570</v>
      </c>
      <c r="X2295" s="49">
        <f t="shared" si="218"/>
        <v>176</v>
      </c>
      <c r="Y2295" s="49" t="s">
        <v>190</v>
      </c>
      <c r="Z2295" s="53">
        <v>1.0000000000000001E-5</v>
      </c>
      <c r="AA2295" s="54">
        <v>1.0000000000000001E-5</v>
      </c>
      <c r="AB2295" s="53">
        <f t="shared" si="216"/>
        <v>0</v>
      </c>
      <c r="AF2295" s="53" t="s">
        <v>9124</v>
      </c>
      <c r="AK2295" s="49" t="s">
        <v>9125</v>
      </c>
      <c r="AM2295" s="49" t="s">
        <v>85</v>
      </c>
      <c r="AN2295" s="49" t="s">
        <v>9126</v>
      </c>
    </row>
    <row r="2296" spans="1:40" hidden="1" x14ac:dyDescent="0.2">
      <c r="A2296" s="49" t="s">
        <v>9148</v>
      </c>
      <c r="B2296" s="49" t="s">
        <v>9149</v>
      </c>
      <c r="C2296" s="50" t="s">
        <v>9119</v>
      </c>
      <c r="D2296" s="49" t="s">
        <v>561</v>
      </c>
      <c r="E2296" s="49" t="s">
        <v>9150</v>
      </c>
      <c r="F2296" s="49" t="s">
        <v>5501</v>
      </c>
      <c r="G2296" s="49" t="s">
        <v>557</v>
      </c>
      <c r="H2296" s="49" t="s">
        <v>9130</v>
      </c>
      <c r="I2296" s="51" t="s">
        <v>9151</v>
      </c>
      <c r="J2296" s="49">
        <v>19</v>
      </c>
      <c r="K2296" s="49">
        <v>100</v>
      </c>
      <c r="L2296" s="49">
        <f t="shared" si="213"/>
        <v>-1112</v>
      </c>
      <c r="N2296" s="52" t="s">
        <v>173</v>
      </c>
      <c r="P2296" s="49">
        <v>819</v>
      </c>
      <c r="Q2296" s="49">
        <v>350</v>
      </c>
      <c r="R2296" s="49">
        <v>210</v>
      </c>
      <c r="S2296" s="77">
        <f t="shared" si="214"/>
        <v>1169</v>
      </c>
      <c r="T2296" s="77">
        <f t="shared" si="215"/>
        <v>1379</v>
      </c>
      <c r="U2296" s="49">
        <v>1212</v>
      </c>
      <c r="V2296" s="49">
        <v>792</v>
      </c>
      <c r="W2296" s="49">
        <v>792</v>
      </c>
      <c r="X2296" s="49">
        <f t="shared" si="218"/>
        <v>-625</v>
      </c>
      <c r="Y2296" s="49" t="s">
        <v>181</v>
      </c>
      <c r="Z2296" s="53">
        <v>1.0000000000000001E-5</v>
      </c>
      <c r="AA2296" s="54">
        <v>1.0000000000000001E-5</v>
      </c>
      <c r="AB2296" s="53">
        <f t="shared" si="216"/>
        <v>0</v>
      </c>
      <c r="AF2296" s="53" t="s">
        <v>9124</v>
      </c>
      <c r="AK2296" s="49" t="s">
        <v>9125</v>
      </c>
      <c r="AM2296" s="49" t="s">
        <v>85</v>
      </c>
      <c r="AN2296" s="49" t="s">
        <v>9126</v>
      </c>
    </row>
    <row r="2297" spans="1:40" hidden="1" x14ac:dyDescent="0.2">
      <c r="A2297" s="49" t="s">
        <v>9152</v>
      </c>
      <c r="B2297" s="49" t="s">
        <v>9153</v>
      </c>
      <c r="C2297" s="50" t="s">
        <v>9119</v>
      </c>
      <c r="D2297" s="49" t="s">
        <v>561</v>
      </c>
      <c r="E2297" s="49" t="s">
        <v>9154</v>
      </c>
      <c r="F2297" s="49" t="s">
        <v>3919</v>
      </c>
      <c r="G2297" s="49" t="s">
        <v>557</v>
      </c>
      <c r="H2297" s="49" t="s">
        <v>9122</v>
      </c>
      <c r="I2297" s="51" t="s">
        <v>9155</v>
      </c>
      <c r="J2297" s="49">
        <v>18</v>
      </c>
      <c r="K2297" s="49">
        <v>100</v>
      </c>
      <c r="L2297" s="49">
        <f t="shared" si="213"/>
        <v>-574</v>
      </c>
      <c r="N2297" s="52" t="s">
        <v>173</v>
      </c>
      <c r="P2297" s="49">
        <v>675</v>
      </c>
      <c r="Q2297" s="49">
        <v>0</v>
      </c>
      <c r="R2297" s="49">
        <v>0</v>
      </c>
      <c r="S2297" s="77">
        <f t="shared" si="214"/>
        <v>675</v>
      </c>
      <c r="T2297" s="77">
        <f t="shared" si="215"/>
        <v>675</v>
      </c>
      <c r="U2297" s="49">
        <v>674</v>
      </c>
      <c r="V2297" s="49">
        <v>0</v>
      </c>
      <c r="W2297" s="49">
        <v>0</v>
      </c>
      <c r="X2297" s="49">
        <f t="shared" si="218"/>
        <v>1</v>
      </c>
      <c r="Y2297" s="49" t="s">
        <v>190</v>
      </c>
      <c r="Z2297" s="53">
        <v>1.0000000000000001E-5</v>
      </c>
      <c r="AA2297" s="54">
        <v>1.0000000000000001E-5</v>
      </c>
      <c r="AB2297" s="53">
        <f t="shared" si="216"/>
        <v>0</v>
      </c>
      <c r="AF2297" s="53" t="s">
        <v>9124</v>
      </c>
      <c r="AK2297" s="49" t="s">
        <v>9125</v>
      </c>
      <c r="AM2297" s="49" t="s">
        <v>85</v>
      </c>
      <c r="AN2297" s="49" t="s">
        <v>9126</v>
      </c>
    </row>
    <row r="2298" spans="1:40" hidden="1" x14ac:dyDescent="0.2">
      <c r="A2298" s="49" t="s">
        <v>9156</v>
      </c>
      <c r="B2298" s="49" t="s">
        <v>9157</v>
      </c>
      <c r="C2298" s="50" t="s">
        <v>9119</v>
      </c>
      <c r="D2298" s="49" t="s">
        <v>561</v>
      </c>
      <c r="E2298" s="49" t="s">
        <v>9158</v>
      </c>
      <c r="F2298" s="49" t="s">
        <v>5501</v>
      </c>
      <c r="G2298" s="49" t="s">
        <v>557</v>
      </c>
      <c r="H2298" s="49" t="s">
        <v>9130</v>
      </c>
      <c r="I2298" s="51" t="s">
        <v>9159</v>
      </c>
      <c r="J2298" s="49">
        <v>19</v>
      </c>
      <c r="K2298" s="49">
        <v>100</v>
      </c>
      <c r="L2298" s="49">
        <f t="shared" si="213"/>
        <v>-5654</v>
      </c>
      <c r="N2298" s="52" t="s">
        <v>173</v>
      </c>
      <c r="P2298" s="49">
        <v>8159</v>
      </c>
      <c r="Q2298" s="49">
        <v>4750</v>
      </c>
      <c r="R2298" s="49">
        <v>0</v>
      </c>
      <c r="S2298" s="77">
        <f t="shared" si="214"/>
        <v>12909</v>
      </c>
      <c r="T2298" s="77">
        <f t="shared" si="215"/>
        <v>12909</v>
      </c>
      <c r="U2298" s="49">
        <v>5754</v>
      </c>
      <c r="V2298" s="49">
        <v>4257</v>
      </c>
      <c r="W2298" s="49">
        <v>4057</v>
      </c>
      <c r="X2298" s="49">
        <f t="shared" si="218"/>
        <v>2898</v>
      </c>
      <c r="Y2298" s="49" t="s">
        <v>190</v>
      </c>
      <c r="Z2298" s="53">
        <v>1.0000000000000001E-5</v>
      </c>
      <c r="AA2298" s="54">
        <v>1.0000000000000001E-5</v>
      </c>
      <c r="AB2298" s="53">
        <f t="shared" si="216"/>
        <v>0</v>
      </c>
      <c r="AF2298" s="53" t="s">
        <v>9124</v>
      </c>
      <c r="AK2298" s="49" t="s">
        <v>9125</v>
      </c>
      <c r="AM2298" s="49" t="s">
        <v>85</v>
      </c>
      <c r="AN2298" s="49" t="s">
        <v>9126</v>
      </c>
    </row>
    <row r="2299" spans="1:40" hidden="1" x14ac:dyDescent="0.2">
      <c r="A2299" s="49" t="s">
        <v>9160</v>
      </c>
      <c r="B2299" s="49" t="s">
        <v>9161</v>
      </c>
      <c r="C2299" s="50" t="s">
        <v>9119</v>
      </c>
      <c r="D2299" s="49" t="s">
        <v>561</v>
      </c>
      <c r="E2299" s="49" t="s">
        <v>9162</v>
      </c>
      <c r="F2299" s="49" t="s">
        <v>5501</v>
      </c>
      <c r="G2299" s="49" t="s">
        <v>557</v>
      </c>
      <c r="H2299" s="49" t="s">
        <v>9130</v>
      </c>
      <c r="I2299" s="51" t="s">
        <v>9163</v>
      </c>
      <c r="J2299" s="49">
        <v>19</v>
      </c>
      <c r="K2299" s="49">
        <v>100</v>
      </c>
      <c r="L2299" s="49">
        <f t="shared" si="213"/>
        <v>-34424</v>
      </c>
      <c r="N2299" s="52" t="s">
        <v>173</v>
      </c>
      <c r="P2299" s="49">
        <v>48806</v>
      </c>
      <c r="Q2299" s="49">
        <v>10500</v>
      </c>
      <c r="R2299" s="49">
        <v>0</v>
      </c>
      <c r="S2299" s="77">
        <f t="shared" si="214"/>
        <v>59306</v>
      </c>
      <c r="T2299" s="77">
        <f t="shared" si="215"/>
        <v>59306</v>
      </c>
      <c r="U2299" s="49">
        <v>34524</v>
      </c>
      <c r="V2299" s="49">
        <v>25542</v>
      </c>
      <c r="W2299" s="49">
        <v>24342</v>
      </c>
      <c r="X2299" s="49">
        <f t="shared" si="218"/>
        <v>-760</v>
      </c>
      <c r="Y2299" s="49" t="s">
        <v>181</v>
      </c>
      <c r="Z2299" s="53">
        <v>1.0000000000000001E-5</v>
      </c>
      <c r="AA2299" s="54">
        <v>1.0000000000000001E-5</v>
      </c>
      <c r="AB2299" s="53">
        <f t="shared" si="216"/>
        <v>0</v>
      </c>
      <c r="AF2299" s="53" t="s">
        <v>9124</v>
      </c>
      <c r="AK2299" s="49" t="s">
        <v>9125</v>
      </c>
      <c r="AM2299" s="49" t="s">
        <v>85</v>
      </c>
      <c r="AN2299" s="49" t="s">
        <v>9126</v>
      </c>
    </row>
    <row r="2300" spans="1:40" hidden="1" x14ac:dyDescent="0.2">
      <c r="A2300" s="49" t="s">
        <v>9164</v>
      </c>
      <c r="B2300" s="49" t="s">
        <v>9165</v>
      </c>
      <c r="C2300" s="50" t="s">
        <v>9119</v>
      </c>
      <c r="D2300" s="49" t="s">
        <v>561</v>
      </c>
      <c r="E2300" s="49" t="s">
        <v>9166</v>
      </c>
      <c r="F2300" s="49" t="s">
        <v>5501</v>
      </c>
      <c r="G2300" s="49" t="s">
        <v>557</v>
      </c>
      <c r="H2300" s="49" t="s">
        <v>9130</v>
      </c>
      <c r="I2300" s="51" t="s">
        <v>9167</v>
      </c>
      <c r="J2300" s="49">
        <v>19</v>
      </c>
      <c r="K2300" s="49">
        <v>100</v>
      </c>
      <c r="L2300" s="49">
        <f t="shared" si="213"/>
        <v>-2096</v>
      </c>
      <c r="N2300" s="52" t="s">
        <v>173</v>
      </c>
      <c r="P2300" s="49">
        <v>1063</v>
      </c>
      <c r="Q2300" s="49">
        <v>560</v>
      </c>
      <c r="R2300" s="49">
        <v>1260</v>
      </c>
      <c r="S2300" s="77">
        <f t="shared" si="214"/>
        <v>1623</v>
      </c>
      <c r="T2300" s="77">
        <f t="shared" si="215"/>
        <v>2883</v>
      </c>
      <c r="U2300" s="49">
        <v>2196</v>
      </c>
      <c r="V2300" s="49">
        <v>1197</v>
      </c>
      <c r="W2300" s="49">
        <v>1197</v>
      </c>
      <c r="X2300" s="49">
        <f t="shared" si="218"/>
        <v>-510</v>
      </c>
      <c r="Y2300" s="49" t="s">
        <v>181</v>
      </c>
      <c r="Z2300" s="53">
        <v>1.0000000000000001E-5</v>
      </c>
      <c r="AA2300" s="54">
        <v>1.0000000000000001E-5</v>
      </c>
      <c r="AB2300" s="53">
        <f t="shared" si="216"/>
        <v>0</v>
      </c>
      <c r="AF2300" s="53" t="s">
        <v>9124</v>
      </c>
      <c r="AK2300" s="49" t="s">
        <v>9125</v>
      </c>
      <c r="AM2300" s="49" t="s">
        <v>85</v>
      </c>
      <c r="AN2300" s="49" t="s">
        <v>9126</v>
      </c>
    </row>
    <row r="2301" spans="1:40" hidden="1" x14ac:dyDescent="0.2">
      <c r="A2301" s="49" t="s">
        <v>9168</v>
      </c>
      <c r="B2301" s="49" t="s">
        <v>9169</v>
      </c>
      <c r="C2301" s="50" t="s">
        <v>9119</v>
      </c>
      <c r="D2301" s="49" t="s">
        <v>9170</v>
      </c>
      <c r="E2301" s="49" t="s">
        <v>9171</v>
      </c>
      <c r="F2301" s="49" t="s">
        <v>5501</v>
      </c>
      <c r="G2301" s="49" t="s">
        <v>557</v>
      </c>
      <c r="H2301" s="49" t="s">
        <v>9130</v>
      </c>
      <c r="I2301" s="51" t="s">
        <v>9172</v>
      </c>
      <c r="J2301" s="49">
        <v>19</v>
      </c>
      <c r="K2301" s="49">
        <v>100</v>
      </c>
      <c r="L2301" s="49">
        <f t="shared" si="213"/>
        <v>100</v>
      </c>
      <c r="M2301" s="49">
        <f>L2301*Z2301</f>
        <v>1E-3</v>
      </c>
      <c r="N2301" s="52" t="s">
        <v>173</v>
      </c>
      <c r="P2301" s="49">
        <v>0</v>
      </c>
      <c r="Q2301" s="49">
        <v>0</v>
      </c>
      <c r="R2301" s="49">
        <v>0</v>
      </c>
      <c r="S2301" s="77">
        <f t="shared" si="214"/>
        <v>0</v>
      </c>
      <c r="T2301" s="77">
        <f t="shared" si="215"/>
        <v>0</v>
      </c>
      <c r="U2301" s="49">
        <v>0</v>
      </c>
      <c r="V2301" s="49">
        <v>0</v>
      </c>
      <c r="W2301" s="49">
        <v>0</v>
      </c>
      <c r="X2301" s="49">
        <f t="shared" si="218"/>
        <v>0</v>
      </c>
      <c r="Y2301" s="49" t="s">
        <v>174</v>
      </c>
      <c r="Z2301" s="53">
        <v>1.0000000000000001E-5</v>
      </c>
      <c r="AA2301" s="54">
        <v>1.0000000000000001E-5</v>
      </c>
      <c r="AB2301" s="53">
        <f t="shared" si="216"/>
        <v>0</v>
      </c>
      <c r="AF2301" s="53" t="s">
        <v>9124</v>
      </c>
      <c r="AK2301" s="49" t="s">
        <v>9125</v>
      </c>
      <c r="AM2301" s="49" t="s">
        <v>85</v>
      </c>
      <c r="AN2301" s="49" t="s">
        <v>9126</v>
      </c>
    </row>
    <row r="2302" spans="1:40" hidden="1" x14ac:dyDescent="0.2">
      <c r="A2302" s="49" t="s">
        <v>9173</v>
      </c>
      <c r="B2302" s="49" t="s">
        <v>9174</v>
      </c>
      <c r="C2302" s="50" t="s">
        <v>9119</v>
      </c>
      <c r="D2302" s="49" t="s">
        <v>561</v>
      </c>
      <c r="E2302" s="49" t="s">
        <v>9175</v>
      </c>
      <c r="F2302" s="49" t="s">
        <v>5501</v>
      </c>
      <c r="G2302" s="49" t="s">
        <v>557</v>
      </c>
      <c r="H2302" s="49" t="s">
        <v>9130</v>
      </c>
      <c r="I2302" s="51" t="s">
        <v>9176</v>
      </c>
      <c r="J2302" s="49">
        <v>19</v>
      </c>
      <c r="K2302" s="49">
        <v>100</v>
      </c>
      <c r="L2302" s="49">
        <f t="shared" si="213"/>
        <v>-10298</v>
      </c>
      <c r="N2302" s="52" t="s">
        <v>173</v>
      </c>
      <c r="P2302" s="49">
        <v>2147</v>
      </c>
      <c r="Q2302" s="49">
        <v>4410</v>
      </c>
      <c r="R2302" s="49">
        <v>5840</v>
      </c>
      <c r="S2302" s="77">
        <f t="shared" si="214"/>
        <v>6557</v>
      </c>
      <c r="T2302" s="77">
        <f t="shared" si="215"/>
        <v>12397</v>
      </c>
      <c r="U2302" s="49">
        <v>10398</v>
      </c>
      <c r="V2302" s="49">
        <v>5359</v>
      </c>
      <c r="W2302" s="49">
        <v>4552</v>
      </c>
      <c r="X2302" s="49">
        <f t="shared" si="218"/>
        <v>-3360</v>
      </c>
      <c r="Y2302" s="49" t="s">
        <v>181</v>
      </c>
      <c r="Z2302" s="53">
        <v>1.0000000000000001E-5</v>
      </c>
      <c r="AA2302" s="54">
        <v>1.0000000000000001E-5</v>
      </c>
      <c r="AB2302" s="53">
        <f t="shared" si="216"/>
        <v>0</v>
      </c>
      <c r="AF2302" s="53" t="s">
        <v>9124</v>
      </c>
      <c r="AK2302" s="49" t="s">
        <v>9125</v>
      </c>
      <c r="AM2302" s="49" t="s">
        <v>85</v>
      </c>
      <c r="AN2302" s="49" t="s">
        <v>9126</v>
      </c>
    </row>
    <row r="2303" spans="1:40" hidden="1" x14ac:dyDescent="0.2">
      <c r="A2303" s="49" t="s">
        <v>9177</v>
      </c>
      <c r="B2303" s="49" t="s">
        <v>9178</v>
      </c>
      <c r="C2303" s="50" t="s">
        <v>9119</v>
      </c>
      <c r="D2303" s="49" t="s">
        <v>9170</v>
      </c>
      <c r="E2303" s="49" t="s">
        <v>9179</v>
      </c>
      <c r="F2303" s="49" t="s">
        <v>5501</v>
      </c>
      <c r="G2303" s="49" t="s">
        <v>557</v>
      </c>
      <c r="H2303" s="49" t="s">
        <v>9130</v>
      </c>
      <c r="I2303" s="51" t="s">
        <v>9180</v>
      </c>
      <c r="J2303" s="49">
        <v>21</v>
      </c>
      <c r="K2303" s="49">
        <v>100</v>
      </c>
      <c r="L2303" s="49">
        <f t="shared" si="213"/>
        <v>100</v>
      </c>
      <c r="M2303" s="49">
        <f>L2303*Z2303</f>
        <v>1E-3</v>
      </c>
      <c r="N2303" s="52" t="s">
        <v>173</v>
      </c>
      <c r="P2303" s="49">
        <v>0</v>
      </c>
      <c r="Q2303" s="49">
        <v>0</v>
      </c>
      <c r="R2303" s="49">
        <v>0</v>
      </c>
      <c r="S2303" s="77">
        <f t="shared" si="214"/>
        <v>0</v>
      </c>
      <c r="T2303" s="77">
        <f t="shared" si="215"/>
        <v>0</v>
      </c>
      <c r="U2303" s="49">
        <v>0</v>
      </c>
      <c r="V2303" s="49">
        <v>0</v>
      </c>
      <c r="W2303" s="49">
        <v>0</v>
      </c>
      <c r="X2303" s="49">
        <f t="shared" si="218"/>
        <v>0</v>
      </c>
      <c r="Y2303" s="49" t="s">
        <v>174</v>
      </c>
      <c r="Z2303" s="53">
        <v>1.0000000000000001E-5</v>
      </c>
      <c r="AA2303" s="54">
        <v>1.0000000000000001E-5</v>
      </c>
      <c r="AB2303" s="53">
        <f t="shared" si="216"/>
        <v>0</v>
      </c>
      <c r="AF2303" s="53" t="s">
        <v>9124</v>
      </c>
      <c r="AK2303" s="49" t="s">
        <v>9125</v>
      </c>
      <c r="AM2303" s="49" t="s">
        <v>85</v>
      </c>
      <c r="AN2303" s="49" t="s">
        <v>9126</v>
      </c>
    </row>
    <row r="2304" spans="1:40" hidden="1" x14ac:dyDescent="0.2">
      <c r="A2304" s="49" t="s">
        <v>9181</v>
      </c>
      <c r="B2304" s="49" t="s">
        <v>9182</v>
      </c>
      <c r="C2304" s="50" t="s">
        <v>9119</v>
      </c>
      <c r="D2304" s="49" t="s">
        <v>561</v>
      </c>
      <c r="E2304" s="49" t="s">
        <v>9183</v>
      </c>
      <c r="F2304" s="49" t="s">
        <v>5501</v>
      </c>
      <c r="G2304" s="49" t="s">
        <v>557</v>
      </c>
      <c r="H2304" s="49" t="s">
        <v>9130</v>
      </c>
      <c r="I2304" s="51" t="s">
        <v>9184</v>
      </c>
      <c r="J2304" s="49">
        <v>19</v>
      </c>
      <c r="K2304" s="49">
        <v>100</v>
      </c>
      <c r="L2304" s="49">
        <f t="shared" si="213"/>
        <v>-9574</v>
      </c>
      <c r="N2304" s="52" t="s">
        <v>173</v>
      </c>
      <c r="P2304" s="49">
        <v>7108</v>
      </c>
      <c r="Q2304" s="49">
        <v>0</v>
      </c>
      <c r="R2304" s="49">
        <v>6561</v>
      </c>
      <c r="S2304" s="77">
        <f t="shared" si="214"/>
        <v>7108</v>
      </c>
      <c r="T2304" s="77">
        <f t="shared" si="215"/>
        <v>13669</v>
      </c>
      <c r="U2304" s="49">
        <v>9674</v>
      </c>
      <c r="V2304" s="49">
        <v>5559</v>
      </c>
      <c r="W2304" s="49">
        <v>5559</v>
      </c>
      <c r="X2304" s="49">
        <f t="shared" si="218"/>
        <v>-1564</v>
      </c>
      <c r="Y2304" s="49" t="s">
        <v>181</v>
      </c>
      <c r="Z2304" s="53">
        <v>1.0000000000000001E-5</v>
      </c>
      <c r="AA2304" s="54">
        <v>1.0000000000000001E-5</v>
      </c>
      <c r="AB2304" s="53">
        <f t="shared" si="216"/>
        <v>0</v>
      </c>
      <c r="AF2304" s="53" t="s">
        <v>9124</v>
      </c>
      <c r="AK2304" s="49" t="s">
        <v>9125</v>
      </c>
      <c r="AM2304" s="49" t="s">
        <v>85</v>
      </c>
      <c r="AN2304" s="49" t="s">
        <v>9126</v>
      </c>
    </row>
    <row r="2305" spans="1:40" hidden="1" x14ac:dyDescent="0.2">
      <c r="A2305" s="49" t="s">
        <v>9185</v>
      </c>
      <c r="B2305" s="49" t="s">
        <v>9186</v>
      </c>
      <c r="C2305" s="50" t="s">
        <v>9119</v>
      </c>
      <c r="D2305" s="49" t="s">
        <v>561</v>
      </c>
      <c r="E2305" s="49" t="s">
        <v>9187</v>
      </c>
      <c r="F2305" s="49" t="s">
        <v>5501</v>
      </c>
      <c r="G2305" s="49" t="s">
        <v>557</v>
      </c>
      <c r="H2305" s="49" t="s">
        <v>9188</v>
      </c>
      <c r="I2305" s="51" t="s">
        <v>9189</v>
      </c>
      <c r="J2305" s="49">
        <v>17</v>
      </c>
      <c r="K2305" s="49">
        <v>100</v>
      </c>
      <c r="L2305" s="49">
        <f t="shared" si="213"/>
        <v>100</v>
      </c>
      <c r="M2305" s="49">
        <f>L2305*Z2305</f>
        <v>1E-3</v>
      </c>
      <c r="N2305" s="52" t="s">
        <v>173</v>
      </c>
      <c r="P2305" s="49">
        <v>180</v>
      </c>
      <c r="Q2305" s="49">
        <v>0</v>
      </c>
      <c r="R2305" s="49">
        <v>0</v>
      </c>
      <c r="S2305" s="77">
        <f t="shared" si="214"/>
        <v>180</v>
      </c>
      <c r="T2305" s="77">
        <f t="shared" si="215"/>
        <v>180</v>
      </c>
      <c r="U2305" s="49">
        <v>0</v>
      </c>
      <c r="V2305" s="49">
        <v>0</v>
      </c>
      <c r="W2305" s="49">
        <v>0</v>
      </c>
      <c r="X2305" s="49">
        <f t="shared" si="218"/>
        <v>180</v>
      </c>
      <c r="Y2305" s="49" t="s">
        <v>190</v>
      </c>
      <c r="Z2305" s="53">
        <v>1.0000000000000001E-5</v>
      </c>
      <c r="AA2305" s="54">
        <v>1.0000000000000001E-5</v>
      </c>
      <c r="AB2305" s="53">
        <f t="shared" si="216"/>
        <v>0</v>
      </c>
      <c r="AF2305" s="53" t="s">
        <v>9124</v>
      </c>
      <c r="AK2305" s="49" t="s">
        <v>9125</v>
      </c>
      <c r="AM2305" s="49" t="s">
        <v>85</v>
      </c>
      <c r="AN2305" s="49" t="s">
        <v>9126</v>
      </c>
    </row>
    <row r="2306" spans="1:40" hidden="1" x14ac:dyDescent="0.2">
      <c r="A2306" s="49" t="s">
        <v>9190</v>
      </c>
      <c r="B2306" s="49" t="s">
        <v>9191</v>
      </c>
      <c r="C2306" s="50" t="s">
        <v>9119</v>
      </c>
      <c r="D2306" s="49" t="s">
        <v>561</v>
      </c>
      <c r="E2306" s="49" t="s">
        <v>9192</v>
      </c>
      <c r="F2306" s="49" t="s">
        <v>5501</v>
      </c>
      <c r="G2306" s="49" t="s">
        <v>557</v>
      </c>
      <c r="H2306" s="49" t="s">
        <v>9130</v>
      </c>
      <c r="I2306" s="51" t="s">
        <v>9193</v>
      </c>
      <c r="J2306" s="49">
        <v>19</v>
      </c>
      <c r="K2306" s="49">
        <v>100</v>
      </c>
      <c r="L2306" s="49">
        <f t="shared" ref="L2306:L2369" si="219">K2306-U2306</f>
        <v>-978</v>
      </c>
      <c r="N2306" s="52" t="s">
        <v>173</v>
      </c>
      <c r="P2306" s="49">
        <v>1165</v>
      </c>
      <c r="Q2306" s="49">
        <v>0</v>
      </c>
      <c r="R2306" s="49">
        <v>0</v>
      </c>
      <c r="S2306" s="77">
        <f t="shared" ref="S2306:S2369" si="220">P2306+Q2306</f>
        <v>1165</v>
      </c>
      <c r="T2306" s="77">
        <f t="shared" ref="T2306:T2369" si="221">P2306+Q2306+R2306</f>
        <v>1165</v>
      </c>
      <c r="U2306" s="49">
        <v>1078</v>
      </c>
      <c r="V2306" s="49">
        <v>248</v>
      </c>
      <c r="W2306" s="49">
        <v>300</v>
      </c>
      <c r="X2306" s="49">
        <f t="shared" si="218"/>
        <v>-161</v>
      </c>
      <c r="Y2306" s="49" t="s">
        <v>181</v>
      </c>
      <c r="Z2306" s="53">
        <v>1.0000000000000001E-5</v>
      </c>
      <c r="AA2306" s="54">
        <v>1.0000000000000001E-5</v>
      </c>
      <c r="AB2306" s="53">
        <f t="shared" ref="AB2306:AB2369" si="222">AA2306-Z2306</f>
        <v>0</v>
      </c>
      <c r="AF2306" s="53" t="s">
        <v>9124</v>
      </c>
      <c r="AK2306" s="49" t="s">
        <v>9125</v>
      </c>
      <c r="AM2306" s="49" t="s">
        <v>85</v>
      </c>
      <c r="AN2306" s="49" t="s">
        <v>9126</v>
      </c>
    </row>
    <row r="2307" spans="1:40" hidden="1" x14ac:dyDescent="0.2">
      <c r="A2307" s="49" t="s">
        <v>9194</v>
      </c>
      <c r="B2307" s="49" t="s">
        <v>9195</v>
      </c>
      <c r="C2307" s="50" t="s">
        <v>9119</v>
      </c>
      <c r="D2307" s="49" t="s">
        <v>561</v>
      </c>
      <c r="E2307" s="49" t="s">
        <v>9196</v>
      </c>
      <c r="F2307" s="49" t="s">
        <v>3945</v>
      </c>
      <c r="G2307" s="49" t="s">
        <v>557</v>
      </c>
      <c r="H2307" s="49" t="s">
        <v>9130</v>
      </c>
      <c r="I2307" s="51" t="s">
        <v>9197</v>
      </c>
      <c r="J2307" s="49">
        <v>19</v>
      </c>
      <c r="K2307" s="49">
        <v>100</v>
      </c>
      <c r="L2307" s="49">
        <f t="shared" si="219"/>
        <v>-2164</v>
      </c>
      <c r="N2307" s="52" t="s">
        <v>173</v>
      </c>
      <c r="P2307" s="49">
        <v>1470</v>
      </c>
      <c r="Q2307" s="49">
        <v>0</v>
      </c>
      <c r="R2307" s="49">
        <v>1840</v>
      </c>
      <c r="S2307" s="77">
        <f t="shared" si="220"/>
        <v>1470</v>
      </c>
      <c r="T2307" s="77">
        <f t="shared" si="221"/>
        <v>3310</v>
      </c>
      <c r="U2307" s="49">
        <v>2264</v>
      </c>
      <c r="V2307" s="49">
        <v>1183</v>
      </c>
      <c r="W2307" s="49">
        <v>1129</v>
      </c>
      <c r="X2307" s="49">
        <f t="shared" si="218"/>
        <v>-137</v>
      </c>
      <c r="Y2307" s="49" t="s">
        <v>181</v>
      </c>
      <c r="Z2307" s="53">
        <v>1.0000000000000001E-5</v>
      </c>
      <c r="AA2307" s="54">
        <v>1.0000000000000001E-5</v>
      </c>
      <c r="AB2307" s="53">
        <f t="shared" si="222"/>
        <v>0</v>
      </c>
      <c r="AF2307" s="53" t="s">
        <v>9124</v>
      </c>
      <c r="AK2307" s="49" t="s">
        <v>9125</v>
      </c>
      <c r="AM2307" s="49" t="s">
        <v>85</v>
      </c>
      <c r="AN2307" s="49" t="s">
        <v>9126</v>
      </c>
    </row>
    <row r="2308" spans="1:40" hidden="1" x14ac:dyDescent="0.2">
      <c r="A2308" s="49" t="s">
        <v>9198</v>
      </c>
      <c r="B2308" s="49" t="s">
        <v>9199</v>
      </c>
      <c r="C2308" s="50" t="s">
        <v>9119</v>
      </c>
      <c r="D2308" s="49" t="s">
        <v>561</v>
      </c>
      <c r="E2308" s="49" t="s">
        <v>9200</v>
      </c>
      <c r="F2308" s="49" t="s">
        <v>5501</v>
      </c>
      <c r="G2308" s="49" t="s">
        <v>557</v>
      </c>
      <c r="H2308" s="49" t="s">
        <v>9130</v>
      </c>
      <c r="I2308" s="51" t="s">
        <v>9201</v>
      </c>
      <c r="J2308" s="49">
        <v>19</v>
      </c>
      <c r="K2308" s="49">
        <v>100</v>
      </c>
      <c r="L2308" s="49">
        <f t="shared" si="219"/>
        <v>-1961</v>
      </c>
      <c r="N2308" s="52" t="s">
        <v>173</v>
      </c>
      <c r="P2308" s="49">
        <v>565</v>
      </c>
      <c r="Q2308" s="49">
        <v>490</v>
      </c>
      <c r="R2308" s="49">
        <v>2100</v>
      </c>
      <c r="S2308" s="77">
        <f t="shared" si="220"/>
        <v>1055</v>
      </c>
      <c r="T2308" s="77">
        <f t="shared" si="221"/>
        <v>3155</v>
      </c>
      <c r="U2308" s="49">
        <v>2061</v>
      </c>
      <c r="V2308" s="49">
        <v>578</v>
      </c>
      <c r="W2308" s="49">
        <v>630</v>
      </c>
      <c r="X2308" s="49">
        <f t="shared" si="218"/>
        <v>516</v>
      </c>
      <c r="Y2308" s="49" t="s">
        <v>190</v>
      </c>
      <c r="Z2308" s="53">
        <v>1.0000000000000001E-5</v>
      </c>
      <c r="AA2308" s="54">
        <v>1.0000000000000001E-5</v>
      </c>
      <c r="AB2308" s="53">
        <f t="shared" si="222"/>
        <v>0</v>
      </c>
      <c r="AF2308" s="53" t="s">
        <v>9124</v>
      </c>
      <c r="AK2308" s="49" t="s">
        <v>9125</v>
      </c>
      <c r="AM2308" s="49" t="s">
        <v>85</v>
      </c>
      <c r="AN2308" s="49" t="s">
        <v>9126</v>
      </c>
    </row>
    <row r="2309" spans="1:40" hidden="1" x14ac:dyDescent="0.2">
      <c r="A2309" s="49" t="s">
        <v>9202</v>
      </c>
      <c r="B2309" s="49" t="s">
        <v>9203</v>
      </c>
      <c r="C2309" s="50" t="s">
        <v>9119</v>
      </c>
      <c r="D2309" s="49" t="s">
        <v>561</v>
      </c>
      <c r="E2309" s="49" t="s">
        <v>9204</v>
      </c>
      <c r="F2309" s="49" t="s">
        <v>5501</v>
      </c>
      <c r="G2309" s="49" t="s">
        <v>557</v>
      </c>
      <c r="H2309" s="49" t="s">
        <v>9205</v>
      </c>
      <c r="I2309" s="51" t="s">
        <v>9206</v>
      </c>
      <c r="J2309" s="49">
        <v>19</v>
      </c>
      <c r="K2309" s="49">
        <v>100</v>
      </c>
      <c r="L2309" s="49">
        <f t="shared" si="219"/>
        <v>-27965</v>
      </c>
      <c r="N2309" s="52" t="s">
        <v>173</v>
      </c>
      <c r="P2309" s="49">
        <v>22219</v>
      </c>
      <c r="Q2309" s="49">
        <v>1700</v>
      </c>
      <c r="R2309" s="49">
        <v>13000</v>
      </c>
      <c r="S2309" s="77">
        <f t="shared" si="220"/>
        <v>23919</v>
      </c>
      <c r="T2309" s="77">
        <f t="shared" si="221"/>
        <v>36919</v>
      </c>
      <c r="U2309" s="49">
        <v>28065</v>
      </c>
      <c r="V2309" s="49">
        <v>12924</v>
      </c>
      <c r="W2309" s="49">
        <v>1764</v>
      </c>
      <c r="X2309" s="49">
        <f t="shared" si="218"/>
        <v>-4070</v>
      </c>
      <c r="Y2309" s="49" t="s">
        <v>181</v>
      </c>
      <c r="Z2309" s="53">
        <v>1.0000000000000001E-5</v>
      </c>
      <c r="AA2309" s="54">
        <v>1.0000000000000001E-5</v>
      </c>
      <c r="AB2309" s="53">
        <f t="shared" si="222"/>
        <v>0</v>
      </c>
      <c r="AF2309" s="53" t="s">
        <v>9124</v>
      </c>
      <c r="AK2309" s="49" t="s">
        <v>9125</v>
      </c>
      <c r="AM2309" s="49" t="s">
        <v>85</v>
      </c>
      <c r="AN2309" s="49" t="s">
        <v>9126</v>
      </c>
    </row>
    <row r="2310" spans="1:40" hidden="1" x14ac:dyDescent="0.2">
      <c r="A2310" s="49" t="s">
        <v>9207</v>
      </c>
      <c r="B2310" s="49" t="s">
        <v>9208</v>
      </c>
      <c r="C2310" s="50" t="s">
        <v>9119</v>
      </c>
      <c r="D2310" s="49" t="s">
        <v>561</v>
      </c>
      <c r="E2310" s="49" t="s">
        <v>9209</v>
      </c>
      <c r="F2310" s="49" t="s">
        <v>5501</v>
      </c>
      <c r="G2310" s="49" t="s">
        <v>557</v>
      </c>
      <c r="H2310" s="49" t="s">
        <v>9130</v>
      </c>
      <c r="I2310" s="51" t="s">
        <v>9210</v>
      </c>
      <c r="J2310" s="49">
        <v>19</v>
      </c>
      <c r="K2310" s="49">
        <v>100</v>
      </c>
      <c r="L2310" s="49">
        <f t="shared" si="219"/>
        <v>-1214</v>
      </c>
      <c r="N2310" s="52" t="s">
        <v>173</v>
      </c>
      <c r="P2310" s="49">
        <v>7</v>
      </c>
      <c r="Q2310" s="49">
        <v>0</v>
      </c>
      <c r="R2310" s="49">
        <v>1320</v>
      </c>
      <c r="S2310" s="77">
        <f t="shared" si="220"/>
        <v>7</v>
      </c>
      <c r="T2310" s="77">
        <f t="shared" si="221"/>
        <v>1327</v>
      </c>
      <c r="U2310" s="49">
        <v>1314</v>
      </c>
      <c r="V2310" s="49">
        <v>0</v>
      </c>
      <c r="W2310" s="49">
        <v>0</v>
      </c>
      <c r="X2310" s="49">
        <f t="shared" si="218"/>
        <v>13</v>
      </c>
      <c r="Y2310" s="49" t="s">
        <v>190</v>
      </c>
      <c r="Z2310" s="53">
        <v>1.0000000000000001E-5</v>
      </c>
      <c r="AA2310" s="54">
        <v>1.0000000000000001E-5</v>
      </c>
      <c r="AB2310" s="53">
        <f t="shared" si="222"/>
        <v>0</v>
      </c>
      <c r="AF2310" s="53" t="s">
        <v>9124</v>
      </c>
      <c r="AK2310" s="49" t="s">
        <v>9125</v>
      </c>
      <c r="AM2310" s="49" t="s">
        <v>85</v>
      </c>
      <c r="AN2310" s="49" t="s">
        <v>9126</v>
      </c>
    </row>
    <row r="2311" spans="1:40" hidden="1" x14ac:dyDescent="0.2">
      <c r="A2311" s="49" t="s">
        <v>9211</v>
      </c>
      <c r="B2311" s="49" t="s">
        <v>9212</v>
      </c>
      <c r="C2311" s="50" t="s">
        <v>9119</v>
      </c>
      <c r="D2311" s="49" t="s">
        <v>561</v>
      </c>
      <c r="E2311" s="49" t="s">
        <v>9213</v>
      </c>
      <c r="F2311" s="49" t="s">
        <v>5501</v>
      </c>
      <c r="G2311" s="49" t="s">
        <v>557</v>
      </c>
      <c r="H2311" s="49" t="s">
        <v>9130</v>
      </c>
      <c r="I2311" s="51" t="s">
        <v>9214</v>
      </c>
      <c r="J2311" s="49">
        <v>18</v>
      </c>
      <c r="K2311" s="49">
        <v>100</v>
      </c>
      <c r="L2311" s="49">
        <f t="shared" si="219"/>
        <v>100</v>
      </c>
      <c r="M2311" s="49">
        <f>L2311*Z2311</f>
        <v>1E-3</v>
      </c>
      <c r="N2311" s="52" t="s">
        <v>173</v>
      </c>
      <c r="P2311" s="49">
        <v>0</v>
      </c>
      <c r="Q2311" s="49">
        <v>0</v>
      </c>
      <c r="R2311" s="49">
        <v>0</v>
      </c>
      <c r="S2311" s="77">
        <f t="shared" si="220"/>
        <v>0</v>
      </c>
      <c r="T2311" s="77">
        <f t="shared" si="221"/>
        <v>0</v>
      </c>
      <c r="U2311" s="49">
        <v>0</v>
      </c>
      <c r="V2311" s="49">
        <v>0</v>
      </c>
      <c r="W2311" s="49">
        <v>0</v>
      </c>
      <c r="X2311" s="49">
        <f t="shared" si="218"/>
        <v>0</v>
      </c>
      <c r="Y2311" s="49" t="s">
        <v>174</v>
      </c>
      <c r="Z2311" s="53">
        <v>1.0000000000000001E-5</v>
      </c>
      <c r="AA2311" s="54">
        <v>1.0000000000000001E-5</v>
      </c>
      <c r="AB2311" s="53">
        <f t="shared" si="222"/>
        <v>0</v>
      </c>
      <c r="AF2311" s="53" t="s">
        <v>9124</v>
      </c>
      <c r="AK2311" s="49" t="s">
        <v>9125</v>
      </c>
      <c r="AM2311" s="49" t="s">
        <v>85</v>
      </c>
      <c r="AN2311" s="49" t="s">
        <v>9126</v>
      </c>
    </row>
    <row r="2312" spans="1:40" hidden="1" x14ac:dyDescent="0.2">
      <c r="A2312" s="49" t="s">
        <v>9215</v>
      </c>
      <c r="B2312" s="49" t="s">
        <v>9216</v>
      </c>
      <c r="C2312" s="50" t="s">
        <v>9119</v>
      </c>
      <c r="D2312" s="49" t="s">
        <v>561</v>
      </c>
      <c r="E2312" s="49" t="s">
        <v>9217</v>
      </c>
      <c r="F2312" s="49" t="s">
        <v>5501</v>
      </c>
      <c r="G2312" s="49" t="s">
        <v>557</v>
      </c>
      <c r="H2312" s="49" t="s">
        <v>9130</v>
      </c>
      <c r="I2312" s="51" t="s">
        <v>9218</v>
      </c>
      <c r="J2312" s="49">
        <v>19</v>
      </c>
      <c r="K2312" s="49">
        <v>100</v>
      </c>
      <c r="L2312" s="49">
        <f t="shared" si="219"/>
        <v>-914</v>
      </c>
      <c r="N2312" s="52" t="s">
        <v>173</v>
      </c>
      <c r="P2312" s="49">
        <v>978</v>
      </c>
      <c r="Q2312" s="49">
        <v>280</v>
      </c>
      <c r="R2312" s="49">
        <v>465</v>
      </c>
      <c r="S2312" s="77">
        <f t="shared" si="220"/>
        <v>1258</v>
      </c>
      <c r="T2312" s="77">
        <f t="shared" si="221"/>
        <v>1723</v>
      </c>
      <c r="U2312" s="49">
        <v>1014</v>
      </c>
      <c r="V2312" s="49">
        <v>591</v>
      </c>
      <c r="W2312" s="49">
        <v>591</v>
      </c>
      <c r="X2312" s="49">
        <f t="shared" si="218"/>
        <v>118</v>
      </c>
      <c r="Y2312" s="49" t="s">
        <v>190</v>
      </c>
      <c r="Z2312" s="53">
        <v>1.0000000000000001E-5</v>
      </c>
      <c r="AA2312" s="54">
        <v>1.0000000000000001E-5</v>
      </c>
      <c r="AB2312" s="53">
        <f t="shared" si="222"/>
        <v>0</v>
      </c>
      <c r="AF2312" s="53" t="s">
        <v>9124</v>
      </c>
      <c r="AK2312" s="49" t="s">
        <v>9125</v>
      </c>
      <c r="AM2312" s="49" t="s">
        <v>85</v>
      </c>
      <c r="AN2312" s="49" t="s">
        <v>9126</v>
      </c>
    </row>
    <row r="2313" spans="1:40" hidden="1" x14ac:dyDescent="0.2">
      <c r="A2313" s="49" t="s">
        <v>9219</v>
      </c>
      <c r="B2313" s="49" t="s">
        <v>9220</v>
      </c>
      <c r="C2313" s="50" t="s">
        <v>9119</v>
      </c>
      <c r="D2313" s="49" t="s">
        <v>561</v>
      </c>
      <c r="E2313" s="49" t="s">
        <v>9221</v>
      </c>
      <c r="F2313" s="49" t="s">
        <v>9121</v>
      </c>
      <c r="G2313" s="49" t="s">
        <v>557</v>
      </c>
      <c r="H2313" s="49" t="s">
        <v>9122</v>
      </c>
      <c r="I2313" s="51" t="s">
        <v>9222</v>
      </c>
      <c r="J2313" s="49">
        <v>9</v>
      </c>
      <c r="K2313" s="49">
        <v>100</v>
      </c>
      <c r="L2313" s="49">
        <f t="shared" si="219"/>
        <v>-1401</v>
      </c>
      <c r="N2313" s="52" t="s">
        <v>173</v>
      </c>
      <c r="P2313" s="49">
        <v>837</v>
      </c>
      <c r="Q2313" s="49">
        <v>0</v>
      </c>
      <c r="R2313" s="49">
        <v>606</v>
      </c>
      <c r="S2313" s="77">
        <f t="shared" si="220"/>
        <v>837</v>
      </c>
      <c r="T2313" s="77">
        <f t="shared" si="221"/>
        <v>1443</v>
      </c>
      <c r="U2313" s="49">
        <v>1501</v>
      </c>
      <c r="V2313" s="49">
        <v>606</v>
      </c>
      <c r="W2313" s="49">
        <v>606</v>
      </c>
      <c r="X2313" s="49">
        <f t="shared" si="218"/>
        <v>-664</v>
      </c>
      <c r="Y2313" s="49" t="s">
        <v>181</v>
      </c>
      <c r="Z2313" s="53">
        <v>1.0000000000000001E-5</v>
      </c>
      <c r="AA2313" s="54">
        <v>1.0000000000000001E-5</v>
      </c>
      <c r="AB2313" s="53">
        <f t="shared" si="222"/>
        <v>0</v>
      </c>
      <c r="AF2313" s="53" t="s">
        <v>9124</v>
      </c>
      <c r="AK2313" s="49" t="s">
        <v>9125</v>
      </c>
      <c r="AM2313" s="49" t="s">
        <v>85</v>
      </c>
      <c r="AN2313" s="49" t="s">
        <v>9126</v>
      </c>
    </row>
    <row r="2314" spans="1:40" hidden="1" x14ac:dyDescent="0.2">
      <c r="A2314" s="49" t="s">
        <v>9223</v>
      </c>
      <c r="B2314" s="49" t="s">
        <v>9224</v>
      </c>
      <c r="C2314" s="50" t="s">
        <v>9119</v>
      </c>
      <c r="D2314" s="49" t="s">
        <v>561</v>
      </c>
      <c r="E2314" s="49" t="s">
        <v>9225</v>
      </c>
      <c r="F2314" s="49" t="s">
        <v>9121</v>
      </c>
      <c r="G2314" s="49" t="s">
        <v>557</v>
      </c>
      <c r="H2314" s="49" t="s">
        <v>9122</v>
      </c>
      <c r="I2314" s="51" t="s">
        <v>9226</v>
      </c>
      <c r="J2314" s="49">
        <v>9</v>
      </c>
      <c r="K2314" s="49">
        <v>100</v>
      </c>
      <c r="L2314" s="49">
        <f t="shared" si="219"/>
        <v>-1686</v>
      </c>
      <c r="N2314" s="52" t="s">
        <v>173</v>
      </c>
      <c r="P2314" s="49">
        <v>1236</v>
      </c>
      <c r="Q2314" s="49">
        <v>0</v>
      </c>
      <c r="R2314" s="49">
        <v>281</v>
      </c>
      <c r="S2314" s="77">
        <f t="shared" si="220"/>
        <v>1236</v>
      </c>
      <c r="T2314" s="77">
        <f t="shared" si="221"/>
        <v>1517</v>
      </c>
      <c r="U2314" s="49">
        <v>1786</v>
      </c>
      <c r="V2314" s="49">
        <v>903</v>
      </c>
      <c r="W2314" s="49">
        <v>1072</v>
      </c>
      <c r="X2314" s="49">
        <f t="shared" si="218"/>
        <v>-1172</v>
      </c>
      <c r="Y2314" s="49" t="s">
        <v>181</v>
      </c>
      <c r="Z2314" s="53">
        <v>1.0000000000000001E-5</v>
      </c>
      <c r="AA2314" s="54">
        <v>1.0000000000000001E-5</v>
      </c>
      <c r="AB2314" s="53">
        <f t="shared" si="222"/>
        <v>0</v>
      </c>
      <c r="AF2314" s="53" t="s">
        <v>9124</v>
      </c>
      <c r="AK2314" s="49" t="s">
        <v>9125</v>
      </c>
      <c r="AM2314" s="49" t="s">
        <v>85</v>
      </c>
      <c r="AN2314" s="49" t="s">
        <v>9126</v>
      </c>
    </row>
    <row r="2315" spans="1:40" hidden="1" x14ac:dyDescent="0.2">
      <c r="A2315" s="49" t="s">
        <v>9227</v>
      </c>
      <c r="B2315" s="49" t="s">
        <v>9228</v>
      </c>
      <c r="C2315" s="50" t="s">
        <v>9119</v>
      </c>
      <c r="D2315" s="49" t="s">
        <v>561</v>
      </c>
      <c r="E2315" s="49" t="s">
        <v>9229</v>
      </c>
      <c r="F2315" s="49" t="s">
        <v>9121</v>
      </c>
      <c r="G2315" s="49" t="s">
        <v>557</v>
      </c>
      <c r="H2315" s="49" t="s">
        <v>9122</v>
      </c>
      <c r="I2315" s="51" t="s">
        <v>9230</v>
      </c>
      <c r="J2315" s="49">
        <v>9</v>
      </c>
      <c r="K2315" s="49">
        <v>100</v>
      </c>
      <c r="L2315" s="49">
        <f t="shared" si="219"/>
        <v>-953</v>
      </c>
      <c r="N2315" s="52" t="s">
        <v>173</v>
      </c>
      <c r="P2315" s="49">
        <v>2378</v>
      </c>
      <c r="Q2315" s="49">
        <v>0</v>
      </c>
      <c r="R2315" s="49">
        <v>0</v>
      </c>
      <c r="S2315" s="77">
        <f t="shared" si="220"/>
        <v>2378</v>
      </c>
      <c r="T2315" s="77">
        <f t="shared" si="221"/>
        <v>2378</v>
      </c>
      <c r="U2315" s="49">
        <v>1053</v>
      </c>
      <c r="V2315" s="49">
        <v>600</v>
      </c>
      <c r="W2315" s="49">
        <v>600</v>
      </c>
      <c r="X2315" s="49">
        <f t="shared" si="218"/>
        <v>725</v>
      </c>
      <c r="Y2315" s="49" t="s">
        <v>190</v>
      </c>
      <c r="Z2315" s="53">
        <v>1.0000000000000001E-5</v>
      </c>
      <c r="AA2315" s="54">
        <v>1.0000000000000001E-5</v>
      </c>
      <c r="AB2315" s="53">
        <f t="shared" si="222"/>
        <v>0</v>
      </c>
      <c r="AF2315" s="53" t="s">
        <v>9124</v>
      </c>
      <c r="AK2315" s="49" t="s">
        <v>9125</v>
      </c>
      <c r="AM2315" s="49" t="s">
        <v>85</v>
      </c>
      <c r="AN2315" s="49" t="s">
        <v>9126</v>
      </c>
    </row>
    <row r="2316" spans="1:40" hidden="1" x14ac:dyDescent="0.2">
      <c r="A2316" s="49" t="s">
        <v>9231</v>
      </c>
      <c r="B2316" s="49" t="s">
        <v>9232</v>
      </c>
      <c r="C2316" s="50" t="s">
        <v>9119</v>
      </c>
      <c r="D2316" s="49" t="s">
        <v>561</v>
      </c>
      <c r="E2316" s="49" t="s">
        <v>9233</v>
      </c>
      <c r="F2316" s="49" t="s">
        <v>5501</v>
      </c>
      <c r="G2316" s="49" t="s">
        <v>557</v>
      </c>
      <c r="H2316" s="49" t="s">
        <v>9130</v>
      </c>
      <c r="I2316" s="51" t="s">
        <v>9234</v>
      </c>
      <c r="J2316" s="49">
        <v>19</v>
      </c>
      <c r="K2316" s="49">
        <v>100</v>
      </c>
      <c r="L2316" s="49">
        <f t="shared" si="219"/>
        <v>-7676</v>
      </c>
      <c r="N2316" s="52" t="s">
        <v>173</v>
      </c>
      <c r="P2316" s="49">
        <v>6525</v>
      </c>
      <c r="Q2316" s="49">
        <v>1098</v>
      </c>
      <c r="R2316" s="49">
        <v>790</v>
      </c>
      <c r="S2316" s="77">
        <f t="shared" si="220"/>
        <v>7623</v>
      </c>
      <c r="T2316" s="77">
        <f t="shared" si="221"/>
        <v>8413</v>
      </c>
      <c r="U2316" s="49">
        <v>7776</v>
      </c>
      <c r="V2316" s="49">
        <v>1800</v>
      </c>
      <c r="W2316" s="49">
        <v>1800</v>
      </c>
      <c r="X2316" s="49">
        <f t="shared" si="218"/>
        <v>-1163</v>
      </c>
      <c r="Y2316" s="49" t="s">
        <v>181</v>
      </c>
      <c r="Z2316" s="53">
        <v>1.0000000000000001E-5</v>
      </c>
      <c r="AA2316" s="54">
        <v>1.0000000000000001E-5</v>
      </c>
      <c r="AB2316" s="53">
        <f t="shared" si="222"/>
        <v>0</v>
      </c>
      <c r="AF2316" s="53" t="s">
        <v>9124</v>
      </c>
      <c r="AK2316" s="49" t="s">
        <v>9125</v>
      </c>
      <c r="AM2316" s="49" t="s">
        <v>85</v>
      </c>
      <c r="AN2316" s="49" t="s">
        <v>9126</v>
      </c>
    </row>
    <row r="2317" spans="1:40" hidden="1" x14ac:dyDescent="0.2">
      <c r="A2317" s="49" t="s">
        <v>9235</v>
      </c>
      <c r="B2317" s="49" t="s">
        <v>9236</v>
      </c>
      <c r="C2317" s="50" t="s">
        <v>9119</v>
      </c>
      <c r="D2317" s="49" t="s">
        <v>9170</v>
      </c>
      <c r="E2317" s="49" t="s">
        <v>9237</v>
      </c>
      <c r="F2317" s="49" t="s">
        <v>3945</v>
      </c>
      <c r="G2317" s="49" t="s">
        <v>557</v>
      </c>
      <c r="H2317" s="49" t="s">
        <v>9238</v>
      </c>
      <c r="I2317" s="51" t="s">
        <v>9239</v>
      </c>
      <c r="J2317" s="49">
        <v>23</v>
      </c>
      <c r="K2317" s="49">
        <v>100</v>
      </c>
      <c r="L2317" s="49">
        <f t="shared" si="219"/>
        <v>100</v>
      </c>
      <c r="M2317" s="49">
        <f>L2317*Z2317</f>
        <v>1E-3</v>
      </c>
      <c r="N2317" s="52" t="s">
        <v>173</v>
      </c>
      <c r="P2317" s="49">
        <v>0</v>
      </c>
      <c r="Q2317" s="49">
        <v>0</v>
      </c>
      <c r="R2317" s="49">
        <v>0</v>
      </c>
      <c r="S2317" s="77">
        <f t="shared" si="220"/>
        <v>0</v>
      </c>
      <c r="T2317" s="77">
        <f t="shared" si="221"/>
        <v>0</v>
      </c>
      <c r="U2317" s="49">
        <v>0</v>
      </c>
      <c r="V2317" s="49">
        <v>0</v>
      </c>
      <c r="W2317" s="49">
        <v>0</v>
      </c>
      <c r="X2317" s="49">
        <f t="shared" si="218"/>
        <v>0</v>
      </c>
      <c r="Y2317" s="49" t="s">
        <v>174</v>
      </c>
      <c r="Z2317" s="53">
        <v>1.0000000000000001E-5</v>
      </c>
      <c r="AA2317" s="54">
        <v>1.0000000000000001E-5</v>
      </c>
      <c r="AB2317" s="53">
        <f t="shared" si="222"/>
        <v>0</v>
      </c>
      <c r="AF2317" s="53" t="s">
        <v>9124</v>
      </c>
      <c r="AK2317" s="49" t="s">
        <v>9125</v>
      </c>
      <c r="AM2317" s="49" t="s">
        <v>85</v>
      </c>
      <c r="AN2317" s="49" t="s">
        <v>9126</v>
      </c>
    </row>
    <row r="2318" spans="1:40" hidden="1" x14ac:dyDescent="0.2">
      <c r="A2318" s="49" t="s">
        <v>9240</v>
      </c>
      <c r="B2318" s="49" t="s">
        <v>9241</v>
      </c>
      <c r="C2318" s="50" t="s">
        <v>9119</v>
      </c>
      <c r="D2318" s="49" t="s">
        <v>561</v>
      </c>
      <c r="E2318" s="49" t="s">
        <v>9242</v>
      </c>
      <c r="F2318" s="49" t="s">
        <v>5501</v>
      </c>
      <c r="G2318" s="49" t="s">
        <v>557</v>
      </c>
      <c r="H2318" s="49" t="s">
        <v>9130</v>
      </c>
      <c r="I2318" s="51" t="s">
        <v>9243</v>
      </c>
      <c r="J2318" s="49">
        <v>19</v>
      </c>
      <c r="K2318" s="49">
        <v>100</v>
      </c>
      <c r="L2318" s="49">
        <f t="shared" si="219"/>
        <v>-5052</v>
      </c>
      <c r="N2318" s="52" t="s">
        <v>173</v>
      </c>
      <c r="P2318" s="49">
        <v>5575</v>
      </c>
      <c r="Q2318" s="49">
        <v>0</v>
      </c>
      <c r="R2318" s="49">
        <v>3140</v>
      </c>
      <c r="S2318" s="77">
        <f t="shared" si="220"/>
        <v>5575</v>
      </c>
      <c r="T2318" s="77">
        <f t="shared" si="221"/>
        <v>8715</v>
      </c>
      <c r="U2318" s="49">
        <v>5152</v>
      </c>
      <c r="V2318" s="49">
        <v>2400</v>
      </c>
      <c r="W2318" s="49">
        <v>2400</v>
      </c>
      <c r="X2318" s="49">
        <f t="shared" si="218"/>
        <v>1163</v>
      </c>
      <c r="Y2318" s="49" t="s">
        <v>190</v>
      </c>
      <c r="Z2318" s="53">
        <v>1.0000000000000001E-5</v>
      </c>
      <c r="AA2318" s="54">
        <v>1.0000000000000001E-5</v>
      </c>
      <c r="AB2318" s="53">
        <f t="shared" si="222"/>
        <v>0</v>
      </c>
      <c r="AF2318" s="53" t="s">
        <v>9124</v>
      </c>
      <c r="AK2318" s="49" t="s">
        <v>9125</v>
      </c>
      <c r="AM2318" s="49" t="s">
        <v>85</v>
      </c>
      <c r="AN2318" s="49" t="s">
        <v>9126</v>
      </c>
    </row>
    <row r="2319" spans="1:40" hidden="1" x14ac:dyDescent="0.2">
      <c r="A2319" s="49" t="s">
        <v>9244</v>
      </c>
      <c r="B2319" s="49" t="s">
        <v>9245</v>
      </c>
      <c r="C2319" s="50" t="s">
        <v>9119</v>
      </c>
      <c r="D2319" s="49" t="s">
        <v>561</v>
      </c>
      <c r="E2319" s="49" t="s">
        <v>9246</v>
      </c>
      <c r="F2319" s="49" t="s">
        <v>9121</v>
      </c>
      <c r="G2319" s="49" t="s">
        <v>557</v>
      </c>
      <c r="H2319" s="49" t="s">
        <v>9130</v>
      </c>
      <c r="I2319" s="51" t="s">
        <v>9247</v>
      </c>
      <c r="J2319" s="49">
        <v>19</v>
      </c>
      <c r="K2319" s="49">
        <v>100</v>
      </c>
      <c r="L2319" s="49">
        <f t="shared" si="219"/>
        <v>-1472</v>
      </c>
      <c r="N2319" s="52" t="s">
        <v>173</v>
      </c>
      <c r="P2319" s="49">
        <v>1598</v>
      </c>
      <c r="Q2319" s="49">
        <v>0</v>
      </c>
      <c r="R2319" s="49">
        <v>0</v>
      </c>
      <c r="S2319" s="77">
        <f t="shared" si="220"/>
        <v>1598</v>
      </c>
      <c r="T2319" s="77">
        <f t="shared" si="221"/>
        <v>1598</v>
      </c>
      <c r="U2319" s="49">
        <v>1572</v>
      </c>
      <c r="V2319" s="49">
        <v>361</v>
      </c>
      <c r="W2319" s="49">
        <v>465</v>
      </c>
      <c r="X2319" s="49">
        <f t="shared" si="218"/>
        <v>-335</v>
      </c>
      <c r="Y2319" s="49" t="s">
        <v>181</v>
      </c>
      <c r="Z2319" s="53">
        <v>1.0000000000000001E-5</v>
      </c>
      <c r="AA2319" s="54">
        <v>1.0000000000000001E-5</v>
      </c>
      <c r="AB2319" s="53">
        <f t="shared" si="222"/>
        <v>0</v>
      </c>
      <c r="AF2319" s="53" t="s">
        <v>9124</v>
      </c>
      <c r="AK2319" s="49" t="s">
        <v>9125</v>
      </c>
      <c r="AM2319" s="49" t="s">
        <v>85</v>
      </c>
      <c r="AN2319" s="49" t="s">
        <v>9126</v>
      </c>
    </row>
    <row r="2320" spans="1:40" hidden="1" x14ac:dyDescent="0.2">
      <c r="A2320" s="49" t="s">
        <v>9248</v>
      </c>
      <c r="B2320" s="49" t="s">
        <v>9249</v>
      </c>
      <c r="C2320" s="50" t="s">
        <v>9119</v>
      </c>
      <c r="D2320" s="49" t="s">
        <v>561</v>
      </c>
      <c r="E2320" s="49" t="s">
        <v>9250</v>
      </c>
      <c r="F2320" s="49" t="s">
        <v>5501</v>
      </c>
      <c r="G2320" s="49" t="s">
        <v>557</v>
      </c>
      <c r="H2320" s="49" t="s">
        <v>9130</v>
      </c>
      <c r="I2320" s="51" t="s">
        <v>9251</v>
      </c>
      <c r="J2320" s="49">
        <v>19</v>
      </c>
      <c r="K2320" s="49">
        <v>100</v>
      </c>
      <c r="L2320" s="49">
        <f t="shared" si="219"/>
        <v>-1128</v>
      </c>
      <c r="N2320" s="52" t="s">
        <v>173</v>
      </c>
      <c r="P2320" s="49">
        <v>194</v>
      </c>
      <c r="Q2320" s="49">
        <v>650</v>
      </c>
      <c r="R2320" s="49">
        <v>554</v>
      </c>
      <c r="S2320" s="77">
        <f t="shared" si="220"/>
        <v>844</v>
      </c>
      <c r="T2320" s="77">
        <f t="shared" si="221"/>
        <v>1398</v>
      </c>
      <c r="U2320" s="49">
        <v>1228</v>
      </c>
      <c r="V2320" s="49">
        <v>735</v>
      </c>
      <c r="W2320" s="49">
        <v>735</v>
      </c>
      <c r="X2320" s="49">
        <f t="shared" si="218"/>
        <v>-565</v>
      </c>
      <c r="Y2320" s="49" t="s">
        <v>181</v>
      </c>
      <c r="Z2320" s="53">
        <v>1.0000000000000001E-5</v>
      </c>
      <c r="AA2320" s="54">
        <v>1.0000000000000001E-5</v>
      </c>
      <c r="AB2320" s="53">
        <f t="shared" si="222"/>
        <v>0</v>
      </c>
      <c r="AF2320" s="53" t="s">
        <v>9124</v>
      </c>
      <c r="AK2320" s="49" t="s">
        <v>9125</v>
      </c>
      <c r="AM2320" s="49" t="s">
        <v>85</v>
      </c>
      <c r="AN2320" s="49" t="s">
        <v>9126</v>
      </c>
    </row>
    <row r="2321" spans="1:40" hidden="1" x14ac:dyDescent="0.2">
      <c r="A2321" s="49" t="s">
        <v>9252</v>
      </c>
      <c r="B2321" s="49" t="s">
        <v>9253</v>
      </c>
      <c r="C2321" s="50" t="s">
        <v>9119</v>
      </c>
      <c r="D2321" s="49" t="s">
        <v>561</v>
      </c>
      <c r="E2321" s="49" t="s">
        <v>9254</v>
      </c>
      <c r="F2321" s="49" t="s">
        <v>9121</v>
      </c>
      <c r="G2321" s="49" t="s">
        <v>557</v>
      </c>
      <c r="H2321" s="49" t="s">
        <v>9122</v>
      </c>
      <c r="I2321" s="51" t="s">
        <v>9255</v>
      </c>
      <c r="J2321" s="49">
        <v>9</v>
      </c>
      <c r="K2321" s="49">
        <v>100</v>
      </c>
      <c r="L2321" s="49">
        <f t="shared" si="219"/>
        <v>54</v>
      </c>
      <c r="M2321" s="82"/>
      <c r="N2321" s="52" t="s">
        <v>173</v>
      </c>
      <c r="P2321" s="49">
        <v>25</v>
      </c>
      <c r="Q2321" s="49">
        <v>0</v>
      </c>
      <c r="R2321" s="49">
        <v>20</v>
      </c>
      <c r="S2321" s="77">
        <f t="shared" si="220"/>
        <v>25</v>
      </c>
      <c r="T2321" s="77">
        <f t="shared" si="221"/>
        <v>45</v>
      </c>
      <c r="U2321" s="49">
        <v>46</v>
      </c>
      <c r="V2321" s="49">
        <v>19</v>
      </c>
      <c r="W2321" s="49">
        <v>3</v>
      </c>
      <c r="X2321" s="49">
        <f t="shared" ref="X2321:X2352" si="223">T2321-(U2321+V2321)</f>
        <v>-20</v>
      </c>
      <c r="Y2321" s="49" t="s">
        <v>181</v>
      </c>
      <c r="Z2321" s="53">
        <v>1.0000000000000001E-5</v>
      </c>
      <c r="AA2321" s="54">
        <v>1.0000000000000001E-5</v>
      </c>
      <c r="AB2321" s="53">
        <f t="shared" si="222"/>
        <v>0</v>
      </c>
      <c r="AF2321" s="53" t="s">
        <v>9124</v>
      </c>
      <c r="AK2321" s="49" t="s">
        <v>9125</v>
      </c>
      <c r="AM2321" s="49" t="s">
        <v>85</v>
      </c>
      <c r="AN2321" s="49" t="s">
        <v>9126</v>
      </c>
    </row>
    <row r="2322" spans="1:40" hidden="1" x14ac:dyDescent="0.2">
      <c r="A2322" s="49" t="s">
        <v>9256</v>
      </c>
      <c r="B2322" s="49" t="s">
        <v>9257</v>
      </c>
      <c r="C2322" s="50" t="s">
        <v>9119</v>
      </c>
      <c r="D2322" s="49" t="s">
        <v>561</v>
      </c>
      <c r="E2322" s="49" t="s">
        <v>9258</v>
      </c>
      <c r="F2322" s="49" t="s">
        <v>9259</v>
      </c>
      <c r="G2322" s="49" t="s">
        <v>557</v>
      </c>
      <c r="H2322" s="49" t="s">
        <v>9260</v>
      </c>
      <c r="I2322" s="51" t="s">
        <v>9261</v>
      </c>
      <c r="J2322" s="49">
        <v>16</v>
      </c>
      <c r="K2322" s="49">
        <v>100</v>
      </c>
      <c r="L2322" s="49">
        <f t="shared" si="219"/>
        <v>-2570</v>
      </c>
      <c r="N2322" s="52" t="s">
        <v>173</v>
      </c>
      <c r="P2322" s="49">
        <v>563</v>
      </c>
      <c r="Q2322" s="49">
        <v>100</v>
      </c>
      <c r="R2322" s="49">
        <v>2450</v>
      </c>
      <c r="S2322" s="77">
        <f t="shared" si="220"/>
        <v>663</v>
      </c>
      <c r="T2322" s="77">
        <f t="shared" si="221"/>
        <v>3113</v>
      </c>
      <c r="U2322" s="49">
        <v>2670</v>
      </c>
      <c r="V2322" s="49">
        <v>1640</v>
      </c>
      <c r="W2322" s="49">
        <v>852</v>
      </c>
      <c r="X2322" s="49">
        <f t="shared" si="223"/>
        <v>-1197</v>
      </c>
      <c r="Y2322" s="49" t="s">
        <v>181</v>
      </c>
      <c r="Z2322" s="53">
        <v>1.0000000000000001E-5</v>
      </c>
      <c r="AA2322" s="54">
        <v>1.0000000000000001E-5</v>
      </c>
      <c r="AB2322" s="53">
        <f t="shared" si="222"/>
        <v>0</v>
      </c>
      <c r="AF2322" s="53" t="s">
        <v>9124</v>
      </c>
      <c r="AK2322" s="49" t="s">
        <v>9125</v>
      </c>
      <c r="AM2322" s="49" t="s">
        <v>85</v>
      </c>
      <c r="AN2322" s="49" t="s">
        <v>9126</v>
      </c>
    </row>
    <row r="2323" spans="1:40" hidden="1" x14ac:dyDescent="0.2">
      <c r="A2323" s="49" t="s">
        <v>9262</v>
      </c>
      <c r="B2323" s="49" t="s">
        <v>9263</v>
      </c>
      <c r="C2323" s="50" t="s">
        <v>9119</v>
      </c>
      <c r="D2323" s="49" t="s">
        <v>561</v>
      </c>
      <c r="E2323" s="49" t="s">
        <v>9264</v>
      </c>
      <c r="F2323" s="49" t="s">
        <v>9259</v>
      </c>
      <c r="G2323" s="49" t="s">
        <v>557</v>
      </c>
      <c r="H2323" s="49" t="s">
        <v>9260</v>
      </c>
      <c r="I2323" s="51" t="s">
        <v>9265</v>
      </c>
      <c r="J2323" s="49">
        <v>19</v>
      </c>
      <c r="K2323" s="49">
        <v>100</v>
      </c>
      <c r="L2323" s="49">
        <f t="shared" si="219"/>
        <v>-959</v>
      </c>
      <c r="N2323" s="52" t="s">
        <v>173</v>
      </c>
      <c r="P2323" s="49">
        <v>444</v>
      </c>
      <c r="Q2323" s="49">
        <v>465</v>
      </c>
      <c r="R2323" s="49">
        <v>646</v>
      </c>
      <c r="S2323" s="77">
        <f t="shared" si="220"/>
        <v>909</v>
      </c>
      <c r="T2323" s="77">
        <f t="shared" si="221"/>
        <v>1555</v>
      </c>
      <c r="U2323" s="49">
        <v>1059</v>
      </c>
      <c r="V2323" s="49">
        <v>597</v>
      </c>
      <c r="W2323" s="49">
        <v>597</v>
      </c>
      <c r="X2323" s="49">
        <f t="shared" si="223"/>
        <v>-101</v>
      </c>
      <c r="Y2323" s="49" t="s">
        <v>181</v>
      </c>
      <c r="Z2323" s="53">
        <v>1.0000000000000001E-5</v>
      </c>
      <c r="AA2323" s="54">
        <v>1.0000000000000001E-5</v>
      </c>
      <c r="AB2323" s="53">
        <f t="shared" si="222"/>
        <v>0</v>
      </c>
      <c r="AF2323" s="53" t="s">
        <v>9124</v>
      </c>
      <c r="AK2323" s="49" t="s">
        <v>9125</v>
      </c>
      <c r="AM2323" s="49" t="s">
        <v>85</v>
      </c>
      <c r="AN2323" s="49" t="s">
        <v>9126</v>
      </c>
    </row>
    <row r="2324" spans="1:40" hidden="1" x14ac:dyDescent="0.2">
      <c r="A2324" s="49" t="s">
        <v>9266</v>
      </c>
      <c r="B2324" s="49" t="s">
        <v>9267</v>
      </c>
      <c r="C2324" s="50" t="s">
        <v>9119</v>
      </c>
      <c r="D2324" s="49" t="s">
        <v>561</v>
      </c>
      <c r="E2324" s="49" t="s">
        <v>9268</v>
      </c>
      <c r="F2324" s="49" t="s">
        <v>5501</v>
      </c>
      <c r="G2324" s="49" t="s">
        <v>557</v>
      </c>
      <c r="H2324" s="49" t="s">
        <v>9130</v>
      </c>
      <c r="I2324" s="51" t="s">
        <v>9269</v>
      </c>
      <c r="J2324" s="49">
        <v>19</v>
      </c>
      <c r="K2324" s="49">
        <v>100</v>
      </c>
      <c r="L2324" s="49">
        <f t="shared" si="219"/>
        <v>-72</v>
      </c>
      <c r="N2324" s="52" t="s">
        <v>173</v>
      </c>
      <c r="P2324" s="49">
        <v>178</v>
      </c>
      <c r="Q2324" s="49">
        <v>0</v>
      </c>
      <c r="R2324" s="49">
        <v>0</v>
      </c>
      <c r="S2324" s="77">
        <f t="shared" si="220"/>
        <v>178</v>
      </c>
      <c r="T2324" s="77">
        <f t="shared" si="221"/>
        <v>178</v>
      </c>
      <c r="U2324" s="49">
        <v>172</v>
      </c>
      <c r="V2324" s="49">
        <v>120</v>
      </c>
      <c r="W2324" s="49">
        <v>120</v>
      </c>
      <c r="X2324" s="49">
        <f t="shared" si="223"/>
        <v>-114</v>
      </c>
      <c r="Y2324" s="49" t="s">
        <v>181</v>
      </c>
      <c r="Z2324" s="53">
        <v>1.0000000000000001E-5</v>
      </c>
      <c r="AA2324" s="54">
        <v>1.0000000000000001E-5</v>
      </c>
      <c r="AB2324" s="53">
        <f t="shared" si="222"/>
        <v>0</v>
      </c>
      <c r="AF2324" s="53" t="s">
        <v>9124</v>
      </c>
      <c r="AK2324" s="49" t="s">
        <v>9125</v>
      </c>
      <c r="AM2324" s="49" t="s">
        <v>85</v>
      </c>
      <c r="AN2324" s="49" t="s">
        <v>9126</v>
      </c>
    </row>
    <row r="2325" spans="1:40" hidden="1" x14ac:dyDescent="0.2">
      <c r="A2325" s="49" t="s">
        <v>9270</v>
      </c>
      <c r="B2325" s="49" t="s">
        <v>9271</v>
      </c>
      <c r="C2325" s="50" t="s">
        <v>9119</v>
      </c>
      <c r="D2325" s="49" t="s">
        <v>561</v>
      </c>
      <c r="E2325" s="49" t="s">
        <v>9272</v>
      </c>
      <c r="F2325" s="49" t="s">
        <v>5501</v>
      </c>
      <c r="G2325" s="49" t="s">
        <v>557</v>
      </c>
      <c r="H2325" s="49" t="s">
        <v>9130</v>
      </c>
      <c r="I2325" s="51" t="s">
        <v>9273</v>
      </c>
      <c r="J2325" s="49">
        <v>19</v>
      </c>
      <c r="K2325" s="49">
        <v>100</v>
      </c>
      <c r="L2325" s="49">
        <f t="shared" si="219"/>
        <v>-477</v>
      </c>
      <c r="N2325" s="52" t="s">
        <v>173</v>
      </c>
      <c r="P2325" s="49">
        <v>491</v>
      </c>
      <c r="Q2325" s="49">
        <v>0</v>
      </c>
      <c r="R2325" s="49">
        <v>220</v>
      </c>
      <c r="S2325" s="77">
        <f t="shared" si="220"/>
        <v>491</v>
      </c>
      <c r="T2325" s="77">
        <f t="shared" si="221"/>
        <v>711</v>
      </c>
      <c r="U2325" s="49">
        <v>577</v>
      </c>
      <c r="V2325" s="49">
        <v>474</v>
      </c>
      <c r="W2325" s="49">
        <v>474</v>
      </c>
      <c r="X2325" s="49">
        <f t="shared" si="223"/>
        <v>-340</v>
      </c>
      <c r="Y2325" s="49" t="s">
        <v>181</v>
      </c>
      <c r="Z2325" s="53">
        <v>1.0000000000000001E-5</v>
      </c>
      <c r="AA2325" s="54">
        <v>1.0000000000000001E-5</v>
      </c>
      <c r="AB2325" s="53">
        <f t="shared" si="222"/>
        <v>0</v>
      </c>
      <c r="AF2325" s="53" t="s">
        <v>9124</v>
      </c>
      <c r="AK2325" s="49" t="s">
        <v>9125</v>
      </c>
      <c r="AM2325" s="49" t="s">
        <v>85</v>
      </c>
      <c r="AN2325" s="49" t="s">
        <v>9126</v>
      </c>
    </row>
    <row r="2326" spans="1:40" hidden="1" x14ac:dyDescent="0.2">
      <c r="A2326" s="49" t="s">
        <v>9274</v>
      </c>
      <c r="B2326" s="49" t="s">
        <v>9275</v>
      </c>
      <c r="C2326" s="50" t="s">
        <v>9119</v>
      </c>
      <c r="D2326" s="49" t="s">
        <v>561</v>
      </c>
      <c r="E2326" s="49" t="s">
        <v>9276</v>
      </c>
      <c r="F2326" s="49" t="s">
        <v>5501</v>
      </c>
      <c r="G2326" s="49" t="s">
        <v>557</v>
      </c>
      <c r="H2326" s="49" t="s">
        <v>9188</v>
      </c>
      <c r="I2326" s="51" t="s">
        <v>9277</v>
      </c>
      <c r="J2326" s="49">
        <v>17</v>
      </c>
      <c r="K2326" s="49">
        <v>100</v>
      </c>
      <c r="L2326" s="49">
        <f t="shared" si="219"/>
        <v>-136</v>
      </c>
      <c r="N2326" s="52" t="s">
        <v>173</v>
      </c>
      <c r="P2326" s="49">
        <v>338</v>
      </c>
      <c r="Q2326" s="49">
        <v>0</v>
      </c>
      <c r="R2326" s="49">
        <v>0</v>
      </c>
      <c r="S2326" s="77">
        <f t="shared" si="220"/>
        <v>338</v>
      </c>
      <c r="T2326" s="77">
        <f t="shared" si="221"/>
        <v>338</v>
      </c>
      <c r="U2326" s="49">
        <v>236</v>
      </c>
      <c r="V2326" s="49">
        <v>0</v>
      </c>
      <c r="W2326" s="49">
        <v>0</v>
      </c>
      <c r="X2326" s="49">
        <f t="shared" si="223"/>
        <v>102</v>
      </c>
      <c r="Y2326" s="49" t="s">
        <v>190</v>
      </c>
      <c r="Z2326" s="53">
        <v>1.0000000000000001E-5</v>
      </c>
      <c r="AA2326" s="54">
        <v>1.0000000000000001E-5</v>
      </c>
      <c r="AB2326" s="53">
        <f t="shared" si="222"/>
        <v>0</v>
      </c>
      <c r="AF2326" s="53" t="s">
        <v>9124</v>
      </c>
      <c r="AK2326" s="49" t="s">
        <v>9125</v>
      </c>
      <c r="AM2326" s="49" t="s">
        <v>85</v>
      </c>
      <c r="AN2326" s="49" t="s">
        <v>9126</v>
      </c>
    </row>
    <row r="2327" spans="1:40" hidden="1" x14ac:dyDescent="0.2">
      <c r="A2327" s="49" t="s">
        <v>9278</v>
      </c>
      <c r="B2327" s="49" t="s">
        <v>9279</v>
      </c>
      <c r="C2327" s="50" t="s">
        <v>9119</v>
      </c>
      <c r="D2327" s="49" t="s">
        <v>561</v>
      </c>
      <c r="E2327" s="49" t="s">
        <v>9280</v>
      </c>
      <c r="F2327" s="49" t="s">
        <v>5501</v>
      </c>
      <c r="G2327" s="49" t="s">
        <v>557</v>
      </c>
      <c r="H2327" s="49" t="s">
        <v>9188</v>
      </c>
      <c r="I2327" s="51" t="s">
        <v>9281</v>
      </c>
      <c r="J2327" s="49">
        <v>16</v>
      </c>
      <c r="K2327" s="49">
        <v>100</v>
      </c>
      <c r="L2327" s="49">
        <f t="shared" si="219"/>
        <v>3</v>
      </c>
      <c r="M2327" s="49">
        <f>L2327*Z2327</f>
        <v>3.0000000000000004E-5</v>
      </c>
      <c r="N2327" s="52" t="s">
        <v>173</v>
      </c>
      <c r="P2327" s="49">
        <v>115</v>
      </c>
      <c r="Q2327" s="49">
        <v>0</v>
      </c>
      <c r="R2327" s="49">
        <v>0</v>
      </c>
      <c r="S2327" s="77">
        <f t="shared" si="220"/>
        <v>115</v>
      </c>
      <c r="T2327" s="77">
        <f t="shared" si="221"/>
        <v>115</v>
      </c>
      <c r="U2327" s="49">
        <v>97</v>
      </c>
      <c r="V2327" s="49">
        <v>0</v>
      </c>
      <c r="W2327" s="49">
        <v>0</v>
      </c>
      <c r="X2327" s="49">
        <f t="shared" si="223"/>
        <v>18</v>
      </c>
      <c r="Y2327" s="49" t="s">
        <v>190</v>
      </c>
      <c r="Z2327" s="53">
        <v>1.0000000000000001E-5</v>
      </c>
      <c r="AA2327" s="54">
        <v>1.0000000000000001E-5</v>
      </c>
      <c r="AB2327" s="53">
        <f t="shared" si="222"/>
        <v>0</v>
      </c>
      <c r="AF2327" s="53" t="s">
        <v>9124</v>
      </c>
      <c r="AK2327" s="49" t="s">
        <v>9125</v>
      </c>
      <c r="AM2327" s="49" t="s">
        <v>85</v>
      </c>
      <c r="AN2327" s="49" t="s">
        <v>9126</v>
      </c>
    </row>
    <row r="2328" spans="1:40" hidden="1" x14ac:dyDescent="0.2">
      <c r="A2328" s="49" t="s">
        <v>9282</v>
      </c>
      <c r="B2328" s="49" t="s">
        <v>9283</v>
      </c>
      <c r="C2328" s="50" t="s">
        <v>9119</v>
      </c>
      <c r="D2328" s="49" t="s">
        <v>561</v>
      </c>
      <c r="E2328" s="49" t="s">
        <v>9284</v>
      </c>
      <c r="F2328" s="49" t="s">
        <v>5501</v>
      </c>
      <c r="G2328" s="49" t="s">
        <v>557</v>
      </c>
      <c r="H2328" s="49" t="s">
        <v>9130</v>
      </c>
      <c r="I2328" s="51" t="s">
        <v>9285</v>
      </c>
      <c r="J2328" s="49">
        <v>19</v>
      </c>
      <c r="K2328" s="49">
        <v>100</v>
      </c>
      <c r="L2328" s="49">
        <f t="shared" si="219"/>
        <v>-1186</v>
      </c>
      <c r="N2328" s="52" t="s">
        <v>173</v>
      </c>
      <c r="P2328" s="49">
        <v>494</v>
      </c>
      <c r="Q2328" s="49">
        <v>0</v>
      </c>
      <c r="R2328" s="49">
        <v>1120</v>
      </c>
      <c r="S2328" s="77">
        <f t="shared" si="220"/>
        <v>494</v>
      </c>
      <c r="T2328" s="77">
        <f t="shared" si="221"/>
        <v>1614</v>
      </c>
      <c r="U2328" s="49">
        <v>1286</v>
      </c>
      <c r="V2328" s="49">
        <v>454</v>
      </c>
      <c r="W2328" s="49">
        <v>384</v>
      </c>
      <c r="X2328" s="49">
        <f t="shared" si="223"/>
        <v>-126</v>
      </c>
      <c r="Y2328" s="49" t="s">
        <v>181</v>
      </c>
      <c r="Z2328" s="53">
        <v>1.0000000000000001E-5</v>
      </c>
      <c r="AA2328" s="54">
        <v>1.0000000000000001E-5</v>
      </c>
      <c r="AB2328" s="53">
        <f t="shared" si="222"/>
        <v>0</v>
      </c>
      <c r="AF2328" s="53" t="s">
        <v>9124</v>
      </c>
      <c r="AK2328" s="49" t="s">
        <v>9125</v>
      </c>
      <c r="AM2328" s="49" t="s">
        <v>85</v>
      </c>
      <c r="AN2328" s="49" t="s">
        <v>9126</v>
      </c>
    </row>
    <row r="2329" spans="1:40" hidden="1" x14ac:dyDescent="0.2">
      <c r="A2329" s="49" t="s">
        <v>9286</v>
      </c>
      <c r="B2329" s="49" t="s">
        <v>9287</v>
      </c>
      <c r="C2329" s="50" t="s">
        <v>9119</v>
      </c>
      <c r="D2329" s="49" t="s">
        <v>561</v>
      </c>
      <c r="E2329" s="49" t="s">
        <v>9288</v>
      </c>
      <c r="F2329" s="49" t="s">
        <v>5501</v>
      </c>
      <c r="G2329" s="49" t="s">
        <v>557</v>
      </c>
      <c r="H2329" s="49" t="s">
        <v>9130</v>
      </c>
      <c r="I2329" s="51" t="s">
        <v>9289</v>
      </c>
      <c r="J2329" s="49">
        <v>19</v>
      </c>
      <c r="K2329" s="49">
        <v>100</v>
      </c>
      <c r="L2329" s="49">
        <f t="shared" si="219"/>
        <v>-19181</v>
      </c>
      <c r="N2329" s="52" t="s">
        <v>173</v>
      </c>
      <c r="P2329" s="49">
        <v>7312</v>
      </c>
      <c r="Q2329" s="49">
        <v>8120</v>
      </c>
      <c r="R2329" s="49">
        <v>7510</v>
      </c>
      <c r="S2329" s="77">
        <f t="shared" si="220"/>
        <v>15432</v>
      </c>
      <c r="T2329" s="77">
        <f t="shared" si="221"/>
        <v>22942</v>
      </c>
      <c r="U2329" s="49">
        <v>19281</v>
      </c>
      <c r="V2329" s="49">
        <v>7586</v>
      </c>
      <c r="W2329" s="49">
        <v>3378</v>
      </c>
      <c r="X2329" s="49">
        <f t="shared" si="223"/>
        <v>-3925</v>
      </c>
      <c r="Y2329" s="49" t="s">
        <v>181</v>
      </c>
      <c r="Z2329" s="53">
        <v>1.0000000000000001E-5</v>
      </c>
      <c r="AA2329" s="54">
        <v>1.0000000000000001E-5</v>
      </c>
      <c r="AB2329" s="53">
        <f t="shared" si="222"/>
        <v>0</v>
      </c>
      <c r="AF2329" s="53" t="s">
        <v>9124</v>
      </c>
      <c r="AK2329" s="49" t="s">
        <v>9125</v>
      </c>
      <c r="AM2329" s="49" t="s">
        <v>85</v>
      </c>
      <c r="AN2329" s="49" t="s">
        <v>9126</v>
      </c>
    </row>
    <row r="2330" spans="1:40" hidden="1" x14ac:dyDescent="0.2">
      <c r="A2330" s="49" t="s">
        <v>9290</v>
      </c>
      <c r="B2330" s="49" t="s">
        <v>9291</v>
      </c>
      <c r="C2330" s="50" t="s">
        <v>9119</v>
      </c>
      <c r="D2330" s="49" t="s">
        <v>561</v>
      </c>
      <c r="E2330" s="49" t="s">
        <v>9292</v>
      </c>
      <c r="F2330" s="49" t="s">
        <v>5501</v>
      </c>
      <c r="G2330" s="49" t="s">
        <v>557</v>
      </c>
      <c r="H2330" s="49" t="s">
        <v>9130</v>
      </c>
      <c r="I2330" s="51" t="s">
        <v>9293</v>
      </c>
      <c r="J2330" s="49">
        <v>19</v>
      </c>
      <c r="K2330" s="49">
        <v>100</v>
      </c>
      <c r="L2330" s="49">
        <f t="shared" si="219"/>
        <v>-387</v>
      </c>
      <c r="N2330" s="52" t="s">
        <v>173</v>
      </c>
      <c r="P2330" s="49">
        <v>369</v>
      </c>
      <c r="Q2330" s="49">
        <v>0</v>
      </c>
      <c r="R2330" s="49">
        <v>400</v>
      </c>
      <c r="S2330" s="77">
        <f t="shared" si="220"/>
        <v>369</v>
      </c>
      <c r="T2330" s="77">
        <f t="shared" si="221"/>
        <v>769</v>
      </c>
      <c r="U2330" s="49">
        <v>487</v>
      </c>
      <c r="V2330" s="49">
        <v>303</v>
      </c>
      <c r="W2330" s="49">
        <v>303</v>
      </c>
      <c r="X2330" s="49">
        <f t="shared" si="223"/>
        <v>-21</v>
      </c>
      <c r="Y2330" s="49" t="s">
        <v>181</v>
      </c>
      <c r="Z2330" s="53">
        <v>1.0000000000000001E-5</v>
      </c>
      <c r="AA2330" s="54">
        <v>1.0000000000000001E-5</v>
      </c>
      <c r="AB2330" s="53">
        <f t="shared" si="222"/>
        <v>0</v>
      </c>
      <c r="AF2330" s="53" t="s">
        <v>9124</v>
      </c>
      <c r="AK2330" s="49" t="s">
        <v>9125</v>
      </c>
      <c r="AM2330" s="49" t="s">
        <v>85</v>
      </c>
      <c r="AN2330" s="49" t="s">
        <v>9126</v>
      </c>
    </row>
    <row r="2331" spans="1:40" hidden="1" x14ac:dyDescent="0.2">
      <c r="A2331" s="49" t="s">
        <v>9294</v>
      </c>
      <c r="B2331" s="49" t="s">
        <v>9295</v>
      </c>
      <c r="C2331" s="50" t="s">
        <v>9119</v>
      </c>
      <c r="D2331" s="49" t="s">
        <v>561</v>
      </c>
      <c r="E2331" s="49" t="s">
        <v>9296</v>
      </c>
      <c r="F2331" s="49" t="s">
        <v>5501</v>
      </c>
      <c r="G2331" s="49" t="s">
        <v>557</v>
      </c>
      <c r="H2331" s="49" t="s">
        <v>9130</v>
      </c>
      <c r="I2331" s="51" t="s">
        <v>9297</v>
      </c>
      <c r="J2331" s="49">
        <v>19</v>
      </c>
      <c r="K2331" s="49">
        <v>1</v>
      </c>
      <c r="L2331" s="49">
        <f t="shared" si="219"/>
        <v>1</v>
      </c>
      <c r="M2331" s="49">
        <f>L2331*Z2331</f>
        <v>1.0000000000000001E-5</v>
      </c>
      <c r="N2331" s="52" t="s">
        <v>173</v>
      </c>
      <c r="P2331" s="49">
        <v>260</v>
      </c>
      <c r="Q2331" s="49">
        <v>0</v>
      </c>
      <c r="R2331" s="49">
        <v>0</v>
      </c>
      <c r="S2331" s="77">
        <f t="shared" si="220"/>
        <v>260</v>
      </c>
      <c r="T2331" s="77">
        <f t="shared" si="221"/>
        <v>260</v>
      </c>
      <c r="U2331" s="49">
        <v>0</v>
      </c>
      <c r="V2331" s="49">
        <v>0</v>
      </c>
      <c r="W2331" s="49">
        <v>0</v>
      </c>
      <c r="X2331" s="49">
        <f t="shared" si="223"/>
        <v>260</v>
      </c>
      <c r="Y2331" s="49" t="s">
        <v>190</v>
      </c>
      <c r="Z2331" s="53">
        <v>1.0000000000000001E-5</v>
      </c>
      <c r="AA2331" s="54">
        <v>1.0000000000000001E-5</v>
      </c>
      <c r="AB2331" s="53">
        <f t="shared" si="222"/>
        <v>0</v>
      </c>
      <c r="AF2331" s="53" t="s">
        <v>9124</v>
      </c>
      <c r="AK2331" s="49" t="s">
        <v>9125</v>
      </c>
      <c r="AM2331" s="49" t="s">
        <v>85</v>
      </c>
      <c r="AN2331" s="49" t="s">
        <v>9126</v>
      </c>
    </row>
    <row r="2332" spans="1:40" hidden="1" x14ac:dyDescent="0.2">
      <c r="A2332" s="49" t="s">
        <v>9298</v>
      </c>
      <c r="B2332" s="49" t="s">
        <v>9299</v>
      </c>
      <c r="C2332" s="50" t="s">
        <v>9119</v>
      </c>
      <c r="D2332" s="49" t="s">
        <v>561</v>
      </c>
      <c r="E2332" s="49" t="s">
        <v>9300</v>
      </c>
      <c r="F2332" s="49" t="s">
        <v>5501</v>
      </c>
      <c r="G2332" s="49" t="s">
        <v>557</v>
      </c>
      <c r="H2332" s="49" t="s">
        <v>9130</v>
      </c>
      <c r="I2332" s="51" t="s">
        <v>9301</v>
      </c>
      <c r="J2332" s="49">
        <v>19</v>
      </c>
      <c r="K2332" s="49">
        <v>100</v>
      </c>
      <c r="L2332" s="49">
        <f t="shared" si="219"/>
        <v>-547</v>
      </c>
      <c r="N2332" s="52" t="s">
        <v>173</v>
      </c>
      <c r="P2332" s="49">
        <v>320</v>
      </c>
      <c r="Q2332" s="49">
        <v>0</v>
      </c>
      <c r="R2332" s="49">
        <v>0</v>
      </c>
      <c r="S2332" s="77">
        <f t="shared" si="220"/>
        <v>320</v>
      </c>
      <c r="T2332" s="77">
        <f t="shared" si="221"/>
        <v>320</v>
      </c>
      <c r="U2332" s="49">
        <v>647</v>
      </c>
      <c r="V2332" s="49">
        <v>105</v>
      </c>
      <c r="W2332" s="49">
        <v>160</v>
      </c>
      <c r="X2332" s="49">
        <f t="shared" si="223"/>
        <v>-432</v>
      </c>
      <c r="Y2332" s="49" t="s">
        <v>181</v>
      </c>
      <c r="Z2332" s="53">
        <v>1.0000000000000001E-5</v>
      </c>
      <c r="AA2332" s="54">
        <v>1.0000000000000001E-5</v>
      </c>
      <c r="AB2332" s="53">
        <f t="shared" si="222"/>
        <v>0</v>
      </c>
      <c r="AF2332" s="53" t="s">
        <v>9124</v>
      </c>
      <c r="AK2332" s="49" t="s">
        <v>9125</v>
      </c>
      <c r="AM2332" s="49" t="s">
        <v>85</v>
      </c>
      <c r="AN2332" s="49" t="s">
        <v>9126</v>
      </c>
    </row>
    <row r="2333" spans="1:40" hidden="1" x14ac:dyDescent="0.2">
      <c r="A2333" s="49" t="s">
        <v>9302</v>
      </c>
      <c r="B2333" s="49" t="s">
        <v>9303</v>
      </c>
      <c r="C2333" s="50" t="s">
        <v>9119</v>
      </c>
      <c r="D2333" s="49" t="s">
        <v>561</v>
      </c>
      <c r="E2333" s="49" t="s">
        <v>9304</v>
      </c>
      <c r="F2333" s="49" t="s">
        <v>5501</v>
      </c>
      <c r="G2333" s="49" t="s">
        <v>557</v>
      </c>
      <c r="H2333" s="49" t="s">
        <v>9130</v>
      </c>
      <c r="I2333" s="51" t="s">
        <v>9305</v>
      </c>
      <c r="J2333" s="49">
        <v>21</v>
      </c>
      <c r="K2333" s="49">
        <v>100</v>
      </c>
      <c r="L2333" s="49">
        <f t="shared" si="219"/>
        <v>-2134</v>
      </c>
      <c r="N2333" s="52" t="s">
        <v>173</v>
      </c>
      <c r="P2333" s="49">
        <v>2460</v>
      </c>
      <c r="Q2333" s="49">
        <v>790</v>
      </c>
      <c r="R2333" s="49">
        <v>0</v>
      </c>
      <c r="S2333" s="77">
        <f t="shared" si="220"/>
        <v>3250</v>
      </c>
      <c r="T2333" s="77">
        <f t="shared" si="221"/>
        <v>3250</v>
      </c>
      <c r="U2333" s="49">
        <v>2234</v>
      </c>
      <c r="V2333" s="49">
        <v>1590</v>
      </c>
      <c r="W2333" s="49">
        <v>1590</v>
      </c>
      <c r="X2333" s="49">
        <f t="shared" si="223"/>
        <v>-574</v>
      </c>
      <c r="Y2333" s="49" t="s">
        <v>181</v>
      </c>
      <c r="Z2333" s="53">
        <v>1.0000000000000001E-5</v>
      </c>
      <c r="AA2333" s="54">
        <v>1.0000000000000001E-5</v>
      </c>
      <c r="AB2333" s="53">
        <f t="shared" si="222"/>
        <v>0</v>
      </c>
      <c r="AF2333" s="53" t="s">
        <v>9124</v>
      </c>
      <c r="AK2333" s="49" t="s">
        <v>9125</v>
      </c>
      <c r="AM2333" s="49" t="s">
        <v>85</v>
      </c>
      <c r="AN2333" s="49" t="s">
        <v>9126</v>
      </c>
    </row>
    <row r="2334" spans="1:40" hidden="1" x14ac:dyDescent="0.2">
      <c r="A2334" s="49" t="s">
        <v>9306</v>
      </c>
      <c r="B2334" s="49" t="s">
        <v>9307</v>
      </c>
      <c r="C2334" s="50" t="s">
        <v>9119</v>
      </c>
      <c r="D2334" s="49" t="s">
        <v>561</v>
      </c>
      <c r="E2334" s="49" t="s">
        <v>9308</v>
      </c>
      <c r="F2334" s="49" t="s">
        <v>3945</v>
      </c>
      <c r="G2334" s="49" t="s">
        <v>557</v>
      </c>
      <c r="H2334" s="49" t="s">
        <v>9130</v>
      </c>
      <c r="I2334" s="51" t="s">
        <v>9309</v>
      </c>
      <c r="J2334" s="49">
        <v>127</v>
      </c>
      <c r="K2334" s="49">
        <v>888</v>
      </c>
      <c r="L2334" s="49">
        <f t="shared" si="219"/>
        <v>416</v>
      </c>
      <c r="M2334" s="82"/>
      <c r="N2334" s="52" t="s">
        <v>173</v>
      </c>
      <c r="P2334" s="49">
        <v>168</v>
      </c>
      <c r="Q2334" s="49">
        <v>0</v>
      </c>
      <c r="R2334" s="49">
        <v>0</v>
      </c>
      <c r="S2334" s="77">
        <f t="shared" si="220"/>
        <v>168</v>
      </c>
      <c r="T2334" s="77">
        <f t="shared" si="221"/>
        <v>168</v>
      </c>
      <c r="U2334" s="49">
        <v>472</v>
      </c>
      <c r="V2334" s="49">
        <v>0</v>
      </c>
      <c r="W2334" s="49">
        <v>0</v>
      </c>
      <c r="X2334" s="49">
        <f t="shared" si="223"/>
        <v>-304</v>
      </c>
      <c r="Y2334" s="49" t="s">
        <v>181</v>
      </c>
      <c r="Z2334" s="53">
        <v>1.0000000000000001E-5</v>
      </c>
      <c r="AA2334" s="54">
        <v>1.0000000000000001E-5</v>
      </c>
      <c r="AB2334" s="53">
        <f t="shared" si="222"/>
        <v>0</v>
      </c>
      <c r="AF2334" s="53" t="s">
        <v>9124</v>
      </c>
      <c r="AK2334" s="49" t="s">
        <v>9125</v>
      </c>
      <c r="AM2334" s="49" t="s">
        <v>85</v>
      </c>
      <c r="AN2334" s="49" t="s">
        <v>9126</v>
      </c>
    </row>
    <row r="2335" spans="1:40" hidden="1" x14ac:dyDescent="0.2">
      <c r="A2335" s="49" t="s">
        <v>9310</v>
      </c>
      <c r="B2335" s="49" t="s">
        <v>9311</v>
      </c>
      <c r="C2335" s="50" t="s">
        <v>9119</v>
      </c>
      <c r="D2335" s="49" t="s">
        <v>561</v>
      </c>
      <c r="E2335" s="49" t="s">
        <v>9312</v>
      </c>
      <c r="F2335" s="49" t="s">
        <v>5501</v>
      </c>
      <c r="G2335" s="49" t="s">
        <v>557</v>
      </c>
      <c r="H2335" s="49" t="s">
        <v>9130</v>
      </c>
      <c r="I2335" s="51" t="s">
        <v>9313</v>
      </c>
      <c r="J2335" s="49">
        <v>27</v>
      </c>
      <c r="K2335" s="49">
        <v>1</v>
      </c>
      <c r="L2335" s="49">
        <f t="shared" si="219"/>
        <v>-3673</v>
      </c>
      <c r="N2335" s="52" t="s">
        <v>173</v>
      </c>
      <c r="P2335" s="49">
        <v>2448</v>
      </c>
      <c r="Q2335" s="49">
        <v>1610</v>
      </c>
      <c r="R2335" s="49">
        <v>2656</v>
      </c>
      <c r="S2335" s="77">
        <f t="shared" si="220"/>
        <v>4058</v>
      </c>
      <c r="T2335" s="77">
        <f t="shared" si="221"/>
        <v>6714</v>
      </c>
      <c r="U2335" s="49">
        <v>3674</v>
      </c>
      <c r="V2335" s="49">
        <v>2448</v>
      </c>
      <c r="W2335" s="49">
        <v>2448</v>
      </c>
      <c r="X2335" s="49">
        <f t="shared" si="223"/>
        <v>592</v>
      </c>
      <c r="Y2335" s="49" t="s">
        <v>190</v>
      </c>
      <c r="Z2335" s="53">
        <v>1.0000000000000001E-5</v>
      </c>
      <c r="AA2335" s="54">
        <v>1.0000000000000001E-5</v>
      </c>
      <c r="AB2335" s="53">
        <f t="shared" si="222"/>
        <v>0</v>
      </c>
      <c r="AF2335" s="53" t="s">
        <v>9124</v>
      </c>
      <c r="AK2335" s="49" t="s">
        <v>9125</v>
      </c>
      <c r="AM2335" s="49" t="s">
        <v>85</v>
      </c>
      <c r="AN2335" s="49" t="s">
        <v>9126</v>
      </c>
    </row>
    <row r="2336" spans="1:40" hidden="1" x14ac:dyDescent="0.2">
      <c r="A2336" s="51" t="s">
        <v>9314</v>
      </c>
      <c r="B2336" s="49" t="s">
        <v>9315</v>
      </c>
      <c r="C2336" s="50" t="s">
        <v>9119</v>
      </c>
      <c r="D2336" s="49" t="s">
        <v>561</v>
      </c>
      <c r="E2336" s="51" t="s">
        <v>9316</v>
      </c>
      <c r="F2336" s="49" t="s">
        <v>5501</v>
      </c>
      <c r="G2336" s="49" t="s">
        <v>557</v>
      </c>
      <c r="H2336" s="49" t="s">
        <v>9205</v>
      </c>
      <c r="I2336" s="51" t="s">
        <v>9317</v>
      </c>
      <c r="J2336" s="49">
        <v>19</v>
      </c>
      <c r="K2336" s="49">
        <v>800</v>
      </c>
      <c r="L2336" s="49">
        <f t="shared" si="219"/>
        <v>-47852</v>
      </c>
      <c r="N2336" s="52" t="s">
        <v>173</v>
      </c>
      <c r="P2336" s="49">
        <v>21706</v>
      </c>
      <c r="Q2336" s="49">
        <v>0</v>
      </c>
      <c r="R2336" s="49">
        <v>0</v>
      </c>
      <c r="S2336" s="77">
        <f t="shared" si="220"/>
        <v>21706</v>
      </c>
      <c r="T2336" s="77">
        <f t="shared" si="221"/>
        <v>21706</v>
      </c>
      <c r="U2336" s="49">
        <v>48652</v>
      </c>
      <c r="V2336" s="49">
        <v>18800</v>
      </c>
      <c r="W2336" s="49">
        <v>24236</v>
      </c>
      <c r="X2336" s="49">
        <f t="shared" si="223"/>
        <v>-45746</v>
      </c>
      <c r="Y2336" s="49" t="s">
        <v>181</v>
      </c>
      <c r="Z2336" s="53">
        <v>1.0000000000000001E-5</v>
      </c>
      <c r="AA2336" s="54">
        <v>1.0000000000000001E-5</v>
      </c>
      <c r="AB2336" s="53">
        <f t="shared" si="222"/>
        <v>0</v>
      </c>
      <c r="AF2336" s="53" t="s">
        <v>9124</v>
      </c>
      <c r="AK2336" s="49" t="s">
        <v>9125</v>
      </c>
      <c r="AM2336" s="49" t="s">
        <v>85</v>
      </c>
      <c r="AN2336" s="49" t="s">
        <v>9126</v>
      </c>
    </row>
    <row r="2337" spans="1:40" hidden="1" x14ac:dyDescent="0.2">
      <c r="A2337" s="49" t="s">
        <v>9318</v>
      </c>
      <c r="B2337" s="49" t="s">
        <v>9319</v>
      </c>
      <c r="C2337" s="50" t="s">
        <v>9119</v>
      </c>
      <c r="D2337" s="49" t="s">
        <v>561</v>
      </c>
      <c r="E2337" s="49" t="s">
        <v>9320</v>
      </c>
      <c r="F2337" s="49" t="s">
        <v>5501</v>
      </c>
      <c r="G2337" s="49" t="s">
        <v>557</v>
      </c>
      <c r="H2337" s="49" t="s">
        <v>9205</v>
      </c>
      <c r="I2337" s="51" t="s">
        <v>9321</v>
      </c>
      <c r="J2337" s="49">
        <v>19</v>
      </c>
      <c r="K2337" s="49">
        <v>800</v>
      </c>
      <c r="L2337" s="49">
        <f t="shared" si="219"/>
        <v>-23732</v>
      </c>
      <c r="N2337" s="52" t="s">
        <v>173</v>
      </c>
      <c r="P2337" s="49">
        <v>11006</v>
      </c>
      <c r="Q2337" s="49">
        <v>0</v>
      </c>
      <c r="R2337" s="49">
        <v>0</v>
      </c>
      <c r="S2337" s="77">
        <f t="shared" si="220"/>
        <v>11006</v>
      </c>
      <c r="T2337" s="77">
        <f t="shared" si="221"/>
        <v>11006</v>
      </c>
      <c r="U2337" s="49">
        <v>24532</v>
      </c>
      <c r="V2337" s="49">
        <v>12384</v>
      </c>
      <c r="W2337" s="49">
        <v>12370</v>
      </c>
      <c r="X2337" s="49">
        <f t="shared" si="223"/>
        <v>-25910</v>
      </c>
      <c r="Y2337" s="49" t="s">
        <v>181</v>
      </c>
      <c r="Z2337" s="53">
        <v>1.0000000000000001E-5</v>
      </c>
      <c r="AA2337" s="54">
        <v>1.0000000000000001E-5</v>
      </c>
      <c r="AB2337" s="53">
        <f t="shared" si="222"/>
        <v>0</v>
      </c>
      <c r="AF2337" s="53" t="s">
        <v>9124</v>
      </c>
      <c r="AK2337" s="49" t="s">
        <v>9125</v>
      </c>
      <c r="AM2337" s="49" t="s">
        <v>85</v>
      </c>
      <c r="AN2337" s="49" t="s">
        <v>9126</v>
      </c>
    </row>
    <row r="2338" spans="1:40" hidden="1" x14ac:dyDescent="0.2">
      <c r="A2338" s="49" t="s">
        <v>9322</v>
      </c>
      <c r="B2338" s="49" t="s">
        <v>9323</v>
      </c>
      <c r="C2338" s="50" t="s">
        <v>9119</v>
      </c>
      <c r="D2338" s="49" t="s">
        <v>561</v>
      </c>
      <c r="E2338" s="49" t="s">
        <v>9324</v>
      </c>
      <c r="F2338" s="49" t="s">
        <v>5501</v>
      </c>
      <c r="G2338" s="49" t="s">
        <v>557</v>
      </c>
      <c r="H2338" s="49" t="s">
        <v>9130</v>
      </c>
      <c r="I2338" s="51" t="s">
        <v>9325</v>
      </c>
      <c r="J2338" s="49">
        <v>21</v>
      </c>
      <c r="K2338" s="49">
        <v>100</v>
      </c>
      <c r="L2338" s="49">
        <f t="shared" si="219"/>
        <v>-107</v>
      </c>
      <c r="N2338" s="52" t="s">
        <v>173</v>
      </c>
      <c r="P2338" s="49">
        <v>4459</v>
      </c>
      <c r="Q2338" s="49">
        <v>0</v>
      </c>
      <c r="R2338" s="49">
        <v>0</v>
      </c>
      <c r="S2338" s="77">
        <f t="shared" si="220"/>
        <v>4459</v>
      </c>
      <c r="T2338" s="77">
        <f t="shared" si="221"/>
        <v>4459</v>
      </c>
      <c r="U2338" s="49">
        <v>207</v>
      </c>
      <c r="V2338" s="49">
        <v>240</v>
      </c>
      <c r="W2338" s="49">
        <v>240</v>
      </c>
      <c r="X2338" s="49">
        <f t="shared" si="223"/>
        <v>4012</v>
      </c>
      <c r="Y2338" s="49" t="s">
        <v>190</v>
      </c>
      <c r="Z2338" s="53">
        <v>1.0000000000000001E-5</v>
      </c>
      <c r="AA2338" s="54">
        <v>1.0000000000000001E-5</v>
      </c>
      <c r="AB2338" s="53">
        <f t="shared" si="222"/>
        <v>0</v>
      </c>
      <c r="AF2338" s="53" t="s">
        <v>9124</v>
      </c>
      <c r="AK2338" s="49" t="s">
        <v>9125</v>
      </c>
      <c r="AM2338" s="49" t="s">
        <v>85</v>
      </c>
      <c r="AN2338" s="49" t="s">
        <v>9126</v>
      </c>
    </row>
    <row r="2339" spans="1:40" hidden="1" x14ac:dyDescent="0.2">
      <c r="A2339" s="49" t="s">
        <v>9326</v>
      </c>
      <c r="B2339" s="49" t="s">
        <v>9327</v>
      </c>
      <c r="C2339" s="50" t="s">
        <v>9119</v>
      </c>
      <c r="D2339" s="49" t="s">
        <v>561</v>
      </c>
      <c r="E2339" s="49" t="s">
        <v>9328</v>
      </c>
      <c r="F2339" s="49" t="s">
        <v>9121</v>
      </c>
      <c r="G2339" s="49" t="s">
        <v>557</v>
      </c>
      <c r="H2339" s="49" t="s">
        <v>9122</v>
      </c>
      <c r="I2339" s="51" t="s">
        <v>9329</v>
      </c>
      <c r="J2339" s="49">
        <v>9</v>
      </c>
      <c r="K2339" s="49">
        <v>100</v>
      </c>
      <c r="L2339" s="49">
        <f t="shared" si="219"/>
        <v>100</v>
      </c>
      <c r="M2339" s="49">
        <f>L2339*Z2339</f>
        <v>1E-3</v>
      </c>
      <c r="N2339" s="52" t="s">
        <v>173</v>
      </c>
      <c r="P2339" s="49">
        <v>13</v>
      </c>
      <c r="Q2339" s="49">
        <v>0</v>
      </c>
      <c r="R2339" s="49">
        <v>0</v>
      </c>
      <c r="S2339" s="77">
        <f t="shared" si="220"/>
        <v>13</v>
      </c>
      <c r="T2339" s="77">
        <f t="shared" si="221"/>
        <v>13</v>
      </c>
      <c r="U2339" s="49">
        <v>0</v>
      </c>
      <c r="V2339" s="49">
        <v>0</v>
      </c>
      <c r="W2339" s="49">
        <v>0</v>
      </c>
      <c r="X2339" s="49">
        <f t="shared" si="223"/>
        <v>13</v>
      </c>
      <c r="Y2339" s="49" t="s">
        <v>190</v>
      </c>
      <c r="Z2339" s="53">
        <v>1.0000000000000001E-5</v>
      </c>
      <c r="AA2339" s="54">
        <v>1.0000000000000001E-5</v>
      </c>
      <c r="AB2339" s="53">
        <f t="shared" si="222"/>
        <v>0</v>
      </c>
      <c r="AF2339" s="53" t="s">
        <v>9124</v>
      </c>
      <c r="AK2339" s="49" t="s">
        <v>9125</v>
      </c>
      <c r="AM2339" s="49" t="s">
        <v>85</v>
      </c>
      <c r="AN2339" s="49" t="s">
        <v>9126</v>
      </c>
    </row>
    <row r="2340" spans="1:40" hidden="1" x14ac:dyDescent="0.2">
      <c r="A2340" s="49" t="s">
        <v>9330</v>
      </c>
      <c r="B2340" s="49" t="s">
        <v>9331</v>
      </c>
      <c r="C2340" s="50" t="s">
        <v>9119</v>
      </c>
      <c r="D2340" s="49" t="s">
        <v>561</v>
      </c>
      <c r="E2340" s="49" t="s">
        <v>9332</v>
      </c>
      <c r="F2340" s="49" t="s">
        <v>3945</v>
      </c>
      <c r="G2340" s="49" t="s">
        <v>557</v>
      </c>
      <c r="H2340" s="49" t="s">
        <v>9333</v>
      </c>
      <c r="I2340" s="51" t="s">
        <v>9334</v>
      </c>
      <c r="J2340" s="49">
        <v>25</v>
      </c>
      <c r="K2340" s="49">
        <v>10</v>
      </c>
      <c r="L2340" s="49">
        <f t="shared" si="219"/>
        <v>10</v>
      </c>
      <c r="M2340" s="49">
        <f>L2340*Z2340</f>
        <v>1E-4</v>
      </c>
      <c r="N2340" s="52" t="s">
        <v>173</v>
      </c>
      <c r="P2340" s="49">
        <v>0</v>
      </c>
      <c r="Q2340" s="49">
        <v>0</v>
      </c>
      <c r="R2340" s="49">
        <v>0</v>
      </c>
      <c r="S2340" s="77">
        <f t="shared" si="220"/>
        <v>0</v>
      </c>
      <c r="T2340" s="77">
        <f t="shared" si="221"/>
        <v>0</v>
      </c>
      <c r="U2340" s="49">
        <v>0</v>
      </c>
      <c r="V2340" s="49">
        <v>0</v>
      </c>
      <c r="W2340" s="49">
        <v>0</v>
      </c>
      <c r="X2340" s="49">
        <f t="shared" si="223"/>
        <v>0</v>
      </c>
      <c r="Y2340" s="49" t="s">
        <v>174</v>
      </c>
      <c r="Z2340" s="53">
        <v>1.0000000000000001E-5</v>
      </c>
      <c r="AA2340" s="54">
        <v>1.0000000000000001E-5</v>
      </c>
      <c r="AB2340" s="53">
        <f t="shared" si="222"/>
        <v>0</v>
      </c>
      <c r="AF2340" s="53" t="s">
        <v>9124</v>
      </c>
      <c r="AK2340" s="49" t="s">
        <v>9125</v>
      </c>
      <c r="AM2340" s="49" t="s">
        <v>85</v>
      </c>
      <c r="AN2340" s="49" t="s">
        <v>9126</v>
      </c>
    </row>
    <row r="2341" spans="1:40" hidden="1" x14ac:dyDescent="0.2">
      <c r="A2341" s="49" t="s">
        <v>9335</v>
      </c>
      <c r="B2341" s="49" t="s">
        <v>9336</v>
      </c>
      <c r="C2341" s="50" t="s">
        <v>9119</v>
      </c>
      <c r="D2341" s="49" t="s">
        <v>561</v>
      </c>
      <c r="E2341" s="49" t="s">
        <v>9337</v>
      </c>
      <c r="F2341" s="49" t="s">
        <v>3945</v>
      </c>
      <c r="G2341" s="49" t="s">
        <v>557</v>
      </c>
      <c r="H2341" s="49" t="s">
        <v>9130</v>
      </c>
      <c r="I2341" s="51" t="s">
        <v>9338</v>
      </c>
      <c r="J2341" s="49">
        <v>33</v>
      </c>
      <c r="K2341" s="49">
        <v>1</v>
      </c>
      <c r="L2341" s="49">
        <f t="shared" si="219"/>
        <v>-2547</v>
      </c>
      <c r="N2341" s="52" t="s">
        <v>173</v>
      </c>
      <c r="P2341" s="49">
        <v>1267</v>
      </c>
      <c r="Q2341" s="49">
        <v>0</v>
      </c>
      <c r="R2341" s="49">
        <v>1000</v>
      </c>
      <c r="S2341" s="77">
        <f t="shared" si="220"/>
        <v>1267</v>
      </c>
      <c r="T2341" s="77">
        <f t="shared" si="221"/>
        <v>2267</v>
      </c>
      <c r="U2341" s="49">
        <v>2548</v>
      </c>
      <c r="V2341" s="49">
        <v>1758</v>
      </c>
      <c r="W2341" s="49">
        <v>1758</v>
      </c>
      <c r="X2341" s="49">
        <f t="shared" si="223"/>
        <v>-2039</v>
      </c>
      <c r="Y2341" s="49" t="s">
        <v>181</v>
      </c>
      <c r="Z2341" s="53">
        <v>1.0000000000000001E-5</v>
      </c>
      <c r="AA2341" s="54">
        <v>1.0000000000000001E-5</v>
      </c>
      <c r="AB2341" s="53">
        <f t="shared" si="222"/>
        <v>0</v>
      </c>
      <c r="AF2341" s="53" t="s">
        <v>9124</v>
      </c>
      <c r="AK2341" s="49" t="s">
        <v>9125</v>
      </c>
      <c r="AM2341" s="49" t="s">
        <v>85</v>
      </c>
      <c r="AN2341" s="49" t="s">
        <v>9126</v>
      </c>
    </row>
    <row r="2342" spans="1:40" hidden="1" x14ac:dyDescent="0.2">
      <c r="A2342" s="49" t="s">
        <v>9339</v>
      </c>
      <c r="B2342" s="49" t="s">
        <v>9340</v>
      </c>
      <c r="C2342" s="50" t="s">
        <v>9119</v>
      </c>
      <c r="D2342" s="49" t="s">
        <v>561</v>
      </c>
      <c r="E2342" s="49" t="s">
        <v>9341</v>
      </c>
      <c r="F2342" s="49" t="s">
        <v>5501</v>
      </c>
      <c r="G2342" s="49" t="s">
        <v>557</v>
      </c>
      <c r="H2342" s="49" t="s">
        <v>9130</v>
      </c>
      <c r="I2342" s="51" t="s">
        <v>9342</v>
      </c>
      <c r="J2342" s="49">
        <v>27</v>
      </c>
      <c r="K2342" s="49">
        <v>25</v>
      </c>
      <c r="L2342" s="49">
        <f t="shared" si="219"/>
        <v>-2384</v>
      </c>
      <c r="N2342" s="52" t="s">
        <v>173</v>
      </c>
      <c r="P2342" s="49">
        <v>5751</v>
      </c>
      <c r="Q2342" s="49">
        <v>0</v>
      </c>
      <c r="R2342" s="49">
        <v>0</v>
      </c>
      <c r="S2342" s="77">
        <f t="shared" si="220"/>
        <v>5751</v>
      </c>
      <c r="T2342" s="77">
        <f t="shared" si="221"/>
        <v>5751</v>
      </c>
      <c r="U2342" s="49">
        <v>2409</v>
      </c>
      <c r="V2342" s="49">
        <v>914</v>
      </c>
      <c r="W2342" s="49">
        <v>1123</v>
      </c>
      <c r="X2342" s="49">
        <f t="shared" si="223"/>
        <v>2428</v>
      </c>
      <c r="Y2342" s="49" t="s">
        <v>190</v>
      </c>
      <c r="Z2342" s="53">
        <v>1.0000000000000001E-5</v>
      </c>
      <c r="AA2342" s="54">
        <v>1.0000000000000001E-5</v>
      </c>
      <c r="AB2342" s="53">
        <f t="shared" si="222"/>
        <v>0</v>
      </c>
      <c r="AF2342" s="53" t="s">
        <v>9124</v>
      </c>
      <c r="AK2342" s="49" t="s">
        <v>9125</v>
      </c>
      <c r="AM2342" s="49" t="s">
        <v>85</v>
      </c>
      <c r="AN2342" s="49" t="s">
        <v>9126</v>
      </c>
    </row>
    <row r="2343" spans="1:40" hidden="1" x14ac:dyDescent="0.2">
      <c r="A2343" s="49" t="s">
        <v>9343</v>
      </c>
      <c r="B2343" s="49" t="s">
        <v>9344</v>
      </c>
      <c r="C2343" s="50" t="s">
        <v>9119</v>
      </c>
      <c r="D2343" s="49" t="s">
        <v>561</v>
      </c>
      <c r="E2343" s="49" t="s">
        <v>9345</v>
      </c>
      <c r="F2343" s="49" t="s">
        <v>5501</v>
      </c>
      <c r="G2343" s="49" t="s">
        <v>557</v>
      </c>
      <c r="H2343" s="49" t="s">
        <v>9130</v>
      </c>
      <c r="I2343" s="51" t="s">
        <v>9346</v>
      </c>
      <c r="J2343" s="49">
        <v>18</v>
      </c>
      <c r="K2343" s="49">
        <v>100</v>
      </c>
      <c r="L2343" s="49">
        <f t="shared" si="219"/>
        <v>100</v>
      </c>
      <c r="M2343" s="49">
        <f>L2343*Z2343</f>
        <v>1E-3</v>
      </c>
      <c r="N2343" s="52" t="s">
        <v>173</v>
      </c>
      <c r="P2343" s="49">
        <v>0</v>
      </c>
      <c r="Q2343" s="49">
        <v>0</v>
      </c>
      <c r="R2343" s="49">
        <v>0</v>
      </c>
      <c r="S2343" s="77">
        <f t="shared" si="220"/>
        <v>0</v>
      </c>
      <c r="T2343" s="77">
        <f t="shared" si="221"/>
        <v>0</v>
      </c>
      <c r="U2343" s="49">
        <v>0</v>
      </c>
      <c r="V2343" s="49">
        <v>0</v>
      </c>
      <c r="W2343" s="49">
        <v>0</v>
      </c>
      <c r="X2343" s="49">
        <f t="shared" si="223"/>
        <v>0</v>
      </c>
      <c r="Y2343" s="49" t="s">
        <v>174</v>
      </c>
      <c r="Z2343" s="53">
        <v>1.0000000000000001E-5</v>
      </c>
      <c r="AA2343" s="54">
        <v>1.0000000000000001E-5</v>
      </c>
      <c r="AB2343" s="53">
        <f t="shared" si="222"/>
        <v>0</v>
      </c>
      <c r="AF2343" s="53" t="s">
        <v>9124</v>
      </c>
      <c r="AK2343" s="49" t="s">
        <v>9125</v>
      </c>
      <c r="AM2343" s="49" t="s">
        <v>85</v>
      </c>
      <c r="AN2343" s="49" t="s">
        <v>9126</v>
      </c>
    </row>
    <row r="2344" spans="1:40" hidden="1" x14ac:dyDescent="0.2">
      <c r="A2344" s="49" t="s">
        <v>9347</v>
      </c>
      <c r="B2344" s="49" t="s">
        <v>9348</v>
      </c>
      <c r="C2344" s="50" t="s">
        <v>9119</v>
      </c>
      <c r="D2344" s="49" t="s">
        <v>561</v>
      </c>
      <c r="E2344" s="49" t="s">
        <v>9349</v>
      </c>
      <c r="F2344" s="49" t="s">
        <v>5501</v>
      </c>
      <c r="G2344" s="49" t="s">
        <v>557</v>
      </c>
      <c r="H2344" s="49" t="s">
        <v>9130</v>
      </c>
      <c r="I2344" s="51" t="s">
        <v>9350</v>
      </c>
      <c r="J2344" s="49">
        <v>27</v>
      </c>
      <c r="K2344" s="49">
        <v>100</v>
      </c>
      <c r="L2344" s="49">
        <f t="shared" si="219"/>
        <v>-4362</v>
      </c>
      <c r="N2344" s="52" t="s">
        <v>173</v>
      </c>
      <c r="P2344" s="49">
        <v>3475</v>
      </c>
      <c r="Q2344" s="49">
        <v>2613</v>
      </c>
      <c r="R2344" s="49">
        <v>820</v>
      </c>
      <c r="S2344" s="77">
        <f t="shared" si="220"/>
        <v>6088</v>
      </c>
      <c r="T2344" s="77">
        <f t="shared" si="221"/>
        <v>6908</v>
      </c>
      <c r="U2344" s="49">
        <v>4462</v>
      </c>
      <c r="V2344" s="49">
        <v>2940</v>
      </c>
      <c r="W2344" s="49">
        <v>3150</v>
      </c>
      <c r="X2344" s="49">
        <f t="shared" si="223"/>
        <v>-494</v>
      </c>
      <c r="Y2344" s="49" t="s">
        <v>181</v>
      </c>
      <c r="Z2344" s="53">
        <v>1.0000000000000001E-5</v>
      </c>
      <c r="AA2344" s="54">
        <v>1.0000000000000001E-5</v>
      </c>
      <c r="AB2344" s="53">
        <f t="shared" si="222"/>
        <v>0</v>
      </c>
      <c r="AF2344" s="53" t="s">
        <v>9124</v>
      </c>
      <c r="AK2344" s="49" t="s">
        <v>9125</v>
      </c>
      <c r="AM2344" s="49" t="s">
        <v>85</v>
      </c>
      <c r="AN2344" s="49" t="s">
        <v>9126</v>
      </c>
    </row>
    <row r="2345" spans="1:40" hidden="1" x14ac:dyDescent="0.2">
      <c r="A2345" s="49" t="s">
        <v>9351</v>
      </c>
      <c r="B2345" s="49" t="s">
        <v>9352</v>
      </c>
      <c r="C2345" s="50" t="s">
        <v>9119</v>
      </c>
      <c r="D2345" s="49" t="s">
        <v>561</v>
      </c>
      <c r="E2345" s="49" t="s">
        <v>9353</v>
      </c>
      <c r="F2345" s="49" t="s">
        <v>3945</v>
      </c>
      <c r="G2345" s="49" t="s">
        <v>557</v>
      </c>
      <c r="H2345" s="49" t="s">
        <v>9130</v>
      </c>
      <c r="I2345" s="51" t="s">
        <v>9354</v>
      </c>
      <c r="J2345" s="49">
        <v>27</v>
      </c>
      <c r="K2345" s="49">
        <v>1</v>
      </c>
      <c r="L2345" s="49">
        <f t="shared" si="219"/>
        <v>-1830</v>
      </c>
      <c r="N2345" s="52" t="s">
        <v>173</v>
      </c>
      <c r="P2345" s="49">
        <v>1539</v>
      </c>
      <c r="Q2345" s="49">
        <v>3415</v>
      </c>
      <c r="R2345" s="49">
        <v>646</v>
      </c>
      <c r="S2345" s="77">
        <f t="shared" si="220"/>
        <v>4954</v>
      </c>
      <c r="T2345" s="77">
        <f t="shared" si="221"/>
        <v>5600</v>
      </c>
      <c r="U2345" s="49">
        <v>1831</v>
      </c>
      <c r="V2345" s="49">
        <v>2100</v>
      </c>
      <c r="W2345" s="49">
        <v>2100</v>
      </c>
      <c r="X2345" s="49">
        <f t="shared" si="223"/>
        <v>1669</v>
      </c>
      <c r="Y2345" s="49" t="s">
        <v>190</v>
      </c>
      <c r="Z2345" s="53">
        <v>1.0000000000000001E-5</v>
      </c>
      <c r="AA2345" s="54">
        <v>1.0000000000000001E-5</v>
      </c>
      <c r="AB2345" s="53">
        <f t="shared" si="222"/>
        <v>0</v>
      </c>
      <c r="AF2345" s="53" t="s">
        <v>9124</v>
      </c>
      <c r="AK2345" s="49" t="s">
        <v>9125</v>
      </c>
      <c r="AM2345" s="49" t="s">
        <v>85</v>
      </c>
      <c r="AN2345" s="49" t="s">
        <v>9126</v>
      </c>
    </row>
    <row r="2346" spans="1:40" hidden="1" x14ac:dyDescent="0.2">
      <c r="A2346" s="49" t="s">
        <v>9355</v>
      </c>
      <c r="B2346" s="49" t="s">
        <v>9356</v>
      </c>
      <c r="C2346" s="50" t="s">
        <v>9119</v>
      </c>
      <c r="D2346" s="49" t="s">
        <v>561</v>
      </c>
      <c r="E2346" s="49" t="s">
        <v>9357</v>
      </c>
      <c r="F2346" s="49" t="s">
        <v>5501</v>
      </c>
      <c r="G2346" s="49" t="s">
        <v>557</v>
      </c>
      <c r="H2346" s="49" t="s">
        <v>9333</v>
      </c>
      <c r="I2346" s="51" t="s">
        <v>9358</v>
      </c>
      <c r="J2346" s="49">
        <v>25</v>
      </c>
      <c r="K2346" s="49">
        <v>100</v>
      </c>
      <c r="L2346" s="49">
        <f t="shared" si="219"/>
        <v>100</v>
      </c>
      <c r="M2346" s="49">
        <f>L2346*Z2346</f>
        <v>1E-3</v>
      </c>
      <c r="N2346" s="52" t="s">
        <v>173</v>
      </c>
      <c r="P2346" s="49">
        <v>280</v>
      </c>
      <c r="Q2346" s="49">
        <v>0</v>
      </c>
      <c r="R2346" s="49">
        <v>0</v>
      </c>
      <c r="S2346" s="77">
        <f t="shared" si="220"/>
        <v>280</v>
      </c>
      <c r="T2346" s="77">
        <f t="shared" si="221"/>
        <v>280</v>
      </c>
      <c r="U2346" s="49">
        <v>0</v>
      </c>
      <c r="V2346" s="49">
        <v>0</v>
      </c>
      <c r="W2346" s="49">
        <v>0</v>
      </c>
      <c r="X2346" s="49">
        <f t="shared" si="223"/>
        <v>280</v>
      </c>
      <c r="Y2346" s="49" t="s">
        <v>190</v>
      </c>
      <c r="Z2346" s="53">
        <v>1.0000000000000001E-5</v>
      </c>
      <c r="AA2346" s="54">
        <v>1.0000000000000001E-5</v>
      </c>
      <c r="AB2346" s="53">
        <f t="shared" si="222"/>
        <v>0</v>
      </c>
      <c r="AF2346" s="53" t="s">
        <v>9124</v>
      </c>
      <c r="AK2346" s="49" t="s">
        <v>9125</v>
      </c>
      <c r="AM2346" s="49" t="s">
        <v>85</v>
      </c>
      <c r="AN2346" s="49" t="s">
        <v>9126</v>
      </c>
    </row>
    <row r="2347" spans="1:40" hidden="1" x14ac:dyDescent="0.2">
      <c r="A2347" s="49" t="s">
        <v>9359</v>
      </c>
      <c r="B2347" s="49" t="s">
        <v>9360</v>
      </c>
      <c r="C2347" s="50" t="s">
        <v>9119</v>
      </c>
      <c r="D2347" s="49" t="s">
        <v>561</v>
      </c>
      <c r="E2347" s="49" t="s">
        <v>9361</v>
      </c>
      <c r="F2347" s="49" t="s">
        <v>5501</v>
      </c>
      <c r="G2347" s="49" t="s">
        <v>557</v>
      </c>
      <c r="H2347" s="49" t="s">
        <v>9130</v>
      </c>
      <c r="I2347" s="51" t="s">
        <v>9362</v>
      </c>
      <c r="J2347" s="49">
        <v>27</v>
      </c>
      <c r="K2347" s="49">
        <v>1</v>
      </c>
      <c r="L2347" s="49">
        <f t="shared" si="219"/>
        <v>-3402</v>
      </c>
      <c r="N2347" s="52" t="s">
        <v>173</v>
      </c>
      <c r="P2347" s="49">
        <v>2341</v>
      </c>
      <c r="Q2347" s="49">
        <v>0</v>
      </c>
      <c r="R2347" s="49">
        <v>5119</v>
      </c>
      <c r="S2347" s="77">
        <f t="shared" si="220"/>
        <v>2341</v>
      </c>
      <c r="T2347" s="77">
        <f t="shared" si="221"/>
        <v>7460</v>
      </c>
      <c r="U2347" s="49">
        <v>3403</v>
      </c>
      <c r="V2347" s="49">
        <v>2100</v>
      </c>
      <c r="W2347" s="49">
        <v>2100</v>
      </c>
      <c r="X2347" s="49">
        <f t="shared" si="223"/>
        <v>1957</v>
      </c>
      <c r="Y2347" s="49" t="s">
        <v>190</v>
      </c>
      <c r="Z2347" s="53">
        <v>1.0000000000000001E-5</v>
      </c>
      <c r="AA2347" s="54">
        <v>1.0000000000000001E-5</v>
      </c>
      <c r="AB2347" s="53">
        <f t="shared" si="222"/>
        <v>0</v>
      </c>
      <c r="AF2347" s="53" t="s">
        <v>9124</v>
      </c>
      <c r="AK2347" s="49" t="s">
        <v>9125</v>
      </c>
      <c r="AM2347" s="49" t="s">
        <v>85</v>
      </c>
      <c r="AN2347" s="49" t="s">
        <v>9126</v>
      </c>
    </row>
    <row r="2348" spans="1:40" hidden="1" x14ac:dyDescent="0.2">
      <c r="A2348" s="49" t="s">
        <v>9363</v>
      </c>
      <c r="B2348" s="49" t="s">
        <v>9364</v>
      </c>
      <c r="C2348" s="50" t="s">
        <v>9119</v>
      </c>
      <c r="D2348" s="49" t="s">
        <v>561</v>
      </c>
      <c r="E2348" s="49" t="s">
        <v>9365</v>
      </c>
      <c r="F2348" s="49" t="s">
        <v>3945</v>
      </c>
      <c r="G2348" s="49" t="s">
        <v>557</v>
      </c>
      <c r="H2348" s="49" t="s">
        <v>9130</v>
      </c>
      <c r="I2348" s="51" t="s">
        <v>9366</v>
      </c>
      <c r="J2348" s="49">
        <v>27</v>
      </c>
      <c r="K2348" s="49">
        <v>1</v>
      </c>
      <c r="L2348" s="49">
        <f t="shared" si="219"/>
        <v>-3787</v>
      </c>
      <c r="N2348" s="52" t="s">
        <v>173</v>
      </c>
      <c r="P2348" s="49">
        <v>2815</v>
      </c>
      <c r="Q2348" s="49">
        <v>400</v>
      </c>
      <c r="R2348" s="49">
        <v>4300</v>
      </c>
      <c r="S2348" s="77">
        <f t="shared" si="220"/>
        <v>3215</v>
      </c>
      <c r="T2348" s="77">
        <f t="shared" si="221"/>
        <v>7515</v>
      </c>
      <c r="U2348" s="49">
        <v>3788</v>
      </c>
      <c r="V2348" s="49">
        <v>1981</v>
      </c>
      <c r="W2348" s="49">
        <v>2100</v>
      </c>
      <c r="X2348" s="49">
        <f t="shared" si="223"/>
        <v>1746</v>
      </c>
      <c r="Y2348" s="49" t="s">
        <v>190</v>
      </c>
      <c r="Z2348" s="53">
        <v>1.0000000000000001E-5</v>
      </c>
      <c r="AA2348" s="54">
        <v>1.0000000000000001E-5</v>
      </c>
      <c r="AB2348" s="53">
        <f t="shared" si="222"/>
        <v>0</v>
      </c>
      <c r="AF2348" s="53" t="s">
        <v>9124</v>
      </c>
      <c r="AK2348" s="49" t="s">
        <v>9125</v>
      </c>
      <c r="AM2348" s="49" t="s">
        <v>85</v>
      </c>
      <c r="AN2348" s="49" t="s">
        <v>9126</v>
      </c>
    </row>
    <row r="2349" spans="1:40" hidden="1" x14ac:dyDescent="0.2">
      <c r="A2349" s="49" t="s">
        <v>9367</v>
      </c>
      <c r="B2349" s="49" t="s">
        <v>9368</v>
      </c>
      <c r="C2349" s="50" t="s">
        <v>9119</v>
      </c>
      <c r="D2349" s="49" t="s">
        <v>561</v>
      </c>
      <c r="E2349" s="49" t="s">
        <v>9369</v>
      </c>
      <c r="F2349" s="49" t="s">
        <v>3945</v>
      </c>
      <c r="G2349" s="49" t="s">
        <v>557</v>
      </c>
      <c r="H2349" s="49" t="s">
        <v>9130</v>
      </c>
      <c r="I2349" s="51" t="s">
        <v>9370</v>
      </c>
      <c r="J2349" s="49">
        <v>26</v>
      </c>
      <c r="K2349" s="49">
        <v>100</v>
      </c>
      <c r="L2349" s="49">
        <f t="shared" si="219"/>
        <v>100</v>
      </c>
      <c r="M2349" s="49">
        <f>L2349*Z2349</f>
        <v>1E-3</v>
      </c>
      <c r="N2349" s="52" t="s">
        <v>173</v>
      </c>
      <c r="P2349" s="49">
        <v>0</v>
      </c>
      <c r="Q2349" s="49">
        <v>0</v>
      </c>
      <c r="R2349" s="49">
        <v>0</v>
      </c>
      <c r="S2349" s="77">
        <f t="shared" si="220"/>
        <v>0</v>
      </c>
      <c r="T2349" s="77">
        <f t="shared" si="221"/>
        <v>0</v>
      </c>
      <c r="U2349" s="49">
        <v>0</v>
      </c>
      <c r="V2349" s="49">
        <v>0</v>
      </c>
      <c r="W2349" s="49">
        <v>0</v>
      </c>
      <c r="X2349" s="49">
        <f t="shared" si="223"/>
        <v>0</v>
      </c>
      <c r="Y2349" s="49" t="s">
        <v>174</v>
      </c>
      <c r="Z2349" s="53">
        <v>1.0000000000000001E-5</v>
      </c>
      <c r="AA2349" s="54">
        <v>1.0000000000000001E-5</v>
      </c>
      <c r="AB2349" s="53">
        <f t="shared" si="222"/>
        <v>0</v>
      </c>
      <c r="AF2349" s="53" t="s">
        <v>9124</v>
      </c>
      <c r="AK2349" s="49" t="s">
        <v>9125</v>
      </c>
      <c r="AM2349" s="49" t="s">
        <v>85</v>
      </c>
      <c r="AN2349" s="49" t="s">
        <v>9126</v>
      </c>
    </row>
    <row r="2350" spans="1:40" hidden="1" x14ac:dyDescent="0.2">
      <c r="A2350" s="49" t="s">
        <v>9371</v>
      </c>
      <c r="B2350" s="49" t="s">
        <v>9372</v>
      </c>
      <c r="C2350" s="50" t="s">
        <v>9119</v>
      </c>
      <c r="D2350" s="49" t="s">
        <v>561</v>
      </c>
      <c r="E2350" s="49" t="s">
        <v>9373</v>
      </c>
      <c r="F2350" s="49" t="s">
        <v>3945</v>
      </c>
      <c r="G2350" s="49" t="s">
        <v>557</v>
      </c>
      <c r="H2350" s="49" t="s">
        <v>9130</v>
      </c>
      <c r="I2350" s="51" t="s">
        <v>9374</v>
      </c>
      <c r="J2350" s="49">
        <v>26</v>
      </c>
      <c r="K2350" s="49">
        <v>100</v>
      </c>
      <c r="L2350" s="49">
        <f t="shared" si="219"/>
        <v>100</v>
      </c>
      <c r="M2350" s="49">
        <f>L2350*Z2350</f>
        <v>1E-3</v>
      </c>
      <c r="N2350" s="52" t="s">
        <v>173</v>
      </c>
      <c r="P2350" s="49">
        <v>0</v>
      </c>
      <c r="Q2350" s="49">
        <v>0</v>
      </c>
      <c r="R2350" s="49">
        <v>0</v>
      </c>
      <c r="S2350" s="77">
        <f t="shared" si="220"/>
        <v>0</v>
      </c>
      <c r="T2350" s="77">
        <f t="shared" si="221"/>
        <v>0</v>
      </c>
      <c r="U2350" s="49">
        <v>0</v>
      </c>
      <c r="V2350" s="49">
        <v>0</v>
      </c>
      <c r="W2350" s="49">
        <v>0</v>
      </c>
      <c r="X2350" s="49">
        <f t="shared" si="223"/>
        <v>0</v>
      </c>
      <c r="Y2350" s="49" t="s">
        <v>174</v>
      </c>
      <c r="Z2350" s="53">
        <v>1.0000000000000001E-5</v>
      </c>
      <c r="AA2350" s="54">
        <v>1.0000000000000001E-5</v>
      </c>
      <c r="AB2350" s="53">
        <f t="shared" si="222"/>
        <v>0</v>
      </c>
      <c r="AF2350" s="53" t="s">
        <v>9124</v>
      </c>
      <c r="AK2350" s="49" t="s">
        <v>9125</v>
      </c>
      <c r="AM2350" s="49" t="s">
        <v>85</v>
      </c>
      <c r="AN2350" s="49" t="s">
        <v>9126</v>
      </c>
    </row>
    <row r="2351" spans="1:40" hidden="1" x14ac:dyDescent="0.2">
      <c r="A2351" s="49" t="s">
        <v>9375</v>
      </c>
      <c r="B2351" s="49" t="s">
        <v>9376</v>
      </c>
      <c r="C2351" s="50" t="s">
        <v>9119</v>
      </c>
      <c r="D2351" s="49" t="s">
        <v>561</v>
      </c>
      <c r="E2351" s="49" t="s">
        <v>9377</v>
      </c>
      <c r="F2351" s="49" t="s">
        <v>3945</v>
      </c>
      <c r="G2351" s="49" t="s">
        <v>557</v>
      </c>
      <c r="H2351" s="49" t="s">
        <v>9130</v>
      </c>
      <c r="I2351" s="51" t="s">
        <v>9378</v>
      </c>
      <c r="J2351" s="49">
        <v>26</v>
      </c>
      <c r="K2351" s="49">
        <v>100</v>
      </c>
      <c r="L2351" s="49">
        <f t="shared" si="219"/>
        <v>100</v>
      </c>
      <c r="M2351" s="49">
        <f>L2351*Z2351</f>
        <v>1E-3</v>
      </c>
      <c r="N2351" s="52" t="s">
        <v>173</v>
      </c>
      <c r="P2351" s="49">
        <v>0</v>
      </c>
      <c r="Q2351" s="49">
        <v>0</v>
      </c>
      <c r="R2351" s="49">
        <v>0</v>
      </c>
      <c r="S2351" s="77">
        <f t="shared" si="220"/>
        <v>0</v>
      </c>
      <c r="T2351" s="77">
        <f t="shared" si="221"/>
        <v>0</v>
      </c>
      <c r="U2351" s="49">
        <v>0</v>
      </c>
      <c r="V2351" s="49">
        <v>0</v>
      </c>
      <c r="W2351" s="49">
        <v>0</v>
      </c>
      <c r="X2351" s="49">
        <f t="shared" si="223"/>
        <v>0</v>
      </c>
      <c r="Y2351" s="49" t="s">
        <v>174</v>
      </c>
      <c r="Z2351" s="53">
        <v>1.0000000000000001E-5</v>
      </c>
      <c r="AA2351" s="54">
        <v>1.0000000000000001E-5</v>
      </c>
      <c r="AB2351" s="53">
        <f t="shared" si="222"/>
        <v>0</v>
      </c>
      <c r="AF2351" s="53" t="s">
        <v>9124</v>
      </c>
      <c r="AK2351" s="49" t="s">
        <v>9125</v>
      </c>
      <c r="AM2351" s="49" t="s">
        <v>85</v>
      </c>
      <c r="AN2351" s="49" t="s">
        <v>9126</v>
      </c>
    </row>
    <row r="2352" spans="1:40" hidden="1" x14ac:dyDescent="0.2">
      <c r="A2352" s="49" t="s">
        <v>9379</v>
      </c>
      <c r="B2352" s="49" t="s">
        <v>9380</v>
      </c>
      <c r="C2352" s="50" t="s">
        <v>9119</v>
      </c>
      <c r="D2352" s="49" t="s">
        <v>561</v>
      </c>
      <c r="E2352" s="49" t="s">
        <v>9381</v>
      </c>
      <c r="F2352" s="49" t="s">
        <v>3945</v>
      </c>
      <c r="G2352" s="49" t="s">
        <v>557</v>
      </c>
      <c r="H2352" s="49" t="s">
        <v>9130</v>
      </c>
      <c r="I2352" s="51" t="s">
        <v>9382</v>
      </c>
      <c r="J2352" s="49">
        <v>26</v>
      </c>
      <c r="K2352" s="49">
        <v>100</v>
      </c>
      <c r="L2352" s="49">
        <f t="shared" si="219"/>
        <v>-1550</v>
      </c>
      <c r="N2352" s="52" t="s">
        <v>173</v>
      </c>
      <c r="P2352" s="49">
        <v>0</v>
      </c>
      <c r="Q2352" s="49">
        <v>4200</v>
      </c>
      <c r="R2352" s="49">
        <v>150</v>
      </c>
      <c r="S2352" s="77">
        <f t="shared" si="220"/>
        <v>4200</v>
      </c>
      <c r="T2352" s="77">
        <f t="shared" si="221"/>
        <v>4350</v>
      </c>
      <c r="U2352" s="49">
        <v>1650</v>
      </c>
      <c r="V2352" s="49">
        <v>2520</v>
      </c>
      <c r="W2352" s="49">
        <v>3780</v>
      </c>
      <c r="X2352" s="49">
        <f t="shared" si="223"/>
        <v>180</v>
      </c>
      <c r="Y2352" s="49" t="s">
        <v>190</v>
      </c>
      <c r="Z2352" s="53">
        <v>1.0000000000000001E-5</v>
      </c>
      <c r="AA2352" s="54">
        <v>1.0000000000000001E-5</v>
      </c>
      <c r="AB2352" s="53">
        <f t="shared" si="222"/>
        <v>0</v>
      </c>
      <c r="AF2352" s="53" t="s">
        <v>9124</v>
      </c>
      <c r="AK2352" s="49" t="s">
        <v>9125</v>
      </c>
      <c r="AM2352" s="49" t="s">
        <v>85</v>
      </c>
      <c r="AN2352" s="49" t="s">
        <v>9126</v>
      </c>
    </row>
    <row r="2353" spans="1:40" hidden="1" x14ac:dyDescent="0.2">
      <c r="A2353" s="49" t="s">
        <v>9383</v>
      </c>
      <c r="B2353" s="49" t="s">
        <v>9384</v>
      </c>
      <c r="C2353" s="50" t="s">
        <v>9119</v>
      </c>
      <c r="D2353" s="49" t="s">
        <v>561</v>
      </c>
      <c r="E2353" s="49" t="s">
        <v>9385</v>
      </c>
      <c r="F2353" s="49" t="s">
        <v>3945</v>
      </c>
      <c r="G2353" s="49" t="s">
        <v>557</v>
      </c>
      <c r="H2353" s="49" t="s">
        <v>9130</v>
      </c>
      <c r="I2353" s="51" t="s">
        <v>9386</v>
      </c>
      <c r="J2353" s="49">
        <v>7</v>
      </c>
      <c r="K2353" s="49">
        <v>1</v>
      </c>
      <c r="L2353" s="49">
        <f t="shared" si="219"/>
        <v>-2829</v>
      </c>
      <c r="N2353" s="52" t="s">
        <v>173</v>
      </c>
      <c r="P2353" s="49">
        <v>0</v>
      </c>
      <c r="Q2353" s="49">
        <v>0</v>
      </c>
      <c r="R2353" s="49">
        <v>0</v>
      </c>
      <c r="S2353" s="77">
        <f t="shared" si="220"/>
        <v>0</v>
      </c>
      <c r="T2353" s="77">
        <f t="shared" si="221"/>
        <v>0</v>
      </c>
      <c r="U2353" s="49">
        <v>2830</v>
      </c>
      <c r="V2353" s="49">
        <v>1746</v>
      </c>
      <c r="W2353" s="49">
        <v>1746</v>
      </c>
      <c r="X2353" s="49">
        <f t="shared" ref="X2353:X2358" si="224">T2353-(U2353+V2353)</f>
        <v>-4576</v>
      </c>
      <c r="Y2353" s="49" t="s">
        <v>181</v>
      </c>
      <c r="Z2353" s="53">
        <v>1.0000000000000001E-5</v>
      </c>
      <c r="AA2353" s="54">
        <v>1.0000000000000001E-5</v>
      </c>
      <c r="AB2353" s="53">
        <f t="shared" si="222"/>
        <v>0</v>
      </c>
      <c r="AF2353" s="53" t="s">
        <v>9124</v>
      </c>
      <c r="AK2353" s="49" t="s">
        <v>9125</v>
      </c>
      <c r="AM2353" s="49" t="s">
        <v>85</v>
      </c>
      <c r="AN2353" s="49" t="s">
        <v>9126</v>
      </c>
    </row>
    <row r="2354" spans="1:40" hidden="1" x14ac:dyDescent="0.2">
      <c r="A2354" s="49" t="s">
        <v>9387</v>
      </c>
      <c r="B2354" s="49" t="s">
        <v>9388</v>
      </c>
      <c r="C2354" s="50" t="s">
        <v>9119</v>
      </c>
      <c r="D2354" s="49" t="s">
        <v>561</v>
      </c>
      <c r="E2354" s="49" t="s">
        <v>9389</v>
      </c>
      <c r="F2354" s="49" t="s">
        <v>3945</v>
      </c>
      <c r="G2354" s="49" t="s">
        <v>557</v>
      </c>
      <c r="H2354" s="49" t="s">
        <v>9130</v>
      </c>
      <c r="I2354" s="51" t="s">
        <v>9390</v>
      </c>
      <c r="J2354" s="49">
        <v>26</v>
      </c>
      <c r="K2354" s="49">
        <v>100</v>
      </c>
      <c r="L2354" s="49">
        <f t="shared" si="219"/>
        <v>100</v>
      </c>
      <c r="M2354" s="49">
        <f>L2354*Z2354</f>
        <v>1E-3</v>
      </c>
      <c r="N2354" s="52" t="s">
        <v>173</v>
      </c>
      <c r="P2354" s="49">
        <v>0</v>
      </c>
      <c r="Q2354" s="49">
        <v>0</v>
      </c>
      <c r="R2354" s="49">
        <v>0</v>
      </c>
      <c r="S2354" s="77">
        <f t="shared" si="220"/>
        <v>0</v>
      </c>
      <c r="T2354" s="77">
        <f t="shared" si="221"/>
        <v>0</v>
      </c>
      <c r="U2354" s="49">
        <v>0</v>
      </c>
      <c r="V2354" s="49">
        <v>0</v>
      </c>
      <c r="W2354" s="49">
        <v>0</v>
      </c>
      <c r="X2354" s="49">
        <f t="shared" si="224"/>
        <v>0</v>
      </c>
      <c r="Y2354" s="49" t="s">
        <v>174</v>
      </c>
      <c r="Z2354" s="53">
        <v>1.0000000000000001E-5</v>
      </c>
      <c r="AA2354" s="54">
        <v>1.0000000000000001E-5</v>
      </c>
      <c r="AB2354" s="53">
        <f t="shared" si="222"/>
        <v>0</v>
      </c>
      <c r="AF2354" s="53" t="s">
        <v>9124</v>
      </c>
      <c r="AK2354" s="49" t="s">
        <v>9125</v>
      </c>
      <c r="AM2354" s="49" t="s">
        <v>85</v>
      </c>
      <c r="AN2354" s="49" t="s">
        <v>9126</v>
      </c>
    </row>
    <row r="2355" spans="1:40" hidden="1" x14ac:dyDescent="0.2">
      <c r="A2355" s="49" t="s">
        <v>9391</v>
      </c>
      <c r="B2355" s="49" t="s">
        <v>9392</v>
      </c>
      <c r="C2355" s="50" t="s">
        <v>9119</v>
      </c>
      <c r="D2355" s="49" t="s">
        <v>561</v>
      </c>
      <c r="E2355" s="49" t="s">
        <v>9393</v>
      </c>
      <c r="F2355" s="49" t="s">
        <v>3945</v>
      </c>
      <c r="G2355" s="49" t="s">
        <v>557</v>
      </c>
      <c r="H2355" s="49" t="s">
        <v>9130</v>
      </c>
      <c r="I2355" s="51" t="s">
        <v>9394</v>
      </c>
      <c r="J2355" s="49">
        <v>7</v>
      </c>
      <c r="K2355" s="49">
        <v>1</v>
      </c>
      <c r="L2355" s="49">
        <f t="shared" si="219"/>
        <v>-467</v>
      </c>
      <c r="N2355" s="52" t="s">
        <v>173</v>
      </c>
      <c r="P2355" s="49">
        <v>0</v>
      </c>
      <c r="Q2355" s="49">
        <v>0</v>
      </c>
      <c r="R2355" s="49">
        <v>0</v>
      </c>
      <c r="S2355" s="77">
        <f t="shared" si="220"/>
        <v>0</v>
      </c>
      <c r="T2355" s="77">
        <f t="shared" si="221"/>
        <v>0</v>
      </c>
      <c r="U2355" s="49">
        <v>468</v>
      </c>
      <c r="V2355" s="49">
        <v>279</v>
      </c>
      <c r="W2355" s="49">
        <v>279</v>
      </c>
      <c r="X2355" s="49">
        <f t="shared" si="224"/>
        <v>-747</v>
      </c>
      <c r="Y2355" s="49" t="s">
        <v>181</v>
      </c>
      <c r="Z2355" s="53">
        <v>1.0000000000000001E-5</v>
      </c>
      <c r="AA2355" s="54">
        <v>1.0000000000000001E-5</v>
      </c>
      <c r="AB2355" s="53">
        <f t="shared" si="222"/>
        <v>0</v>
      </c>
      <c r="AF2355" s="53" t="s">
        <v>9124</v>
      </c>
      <c r="AK2355" s="49" t="s">
        <v>9125</v>
      </c>
      <c r="AM2355" s="49" t="s">
        <v>85</v>
      </c>
      <c r="AN2355" s="49" t="s">
        <v>9126</v>
      </c>
    </row>
    <row r="2356" spans="1:40" hidden="1" x14ac:dyDescent="0.2">
      <c r="A2356" s="49" t="s">
        <v>9395</v>
      </c>
      <c r="B2356" s="49" t="s">
        <v>9396</v>
      </c>
      <c r="C2356" s="50" t="s">
        <v>9119</v>
      </c>
      <c r="D2356" s="49" t="s">
        <v>2310</v>
      </c>
      <c r="E2356" s="49" t="s">
        <v>9397</v>
      </c>
      <c r="F2356" s="49" t="s">
        <v>8599</v>
      </c>
      <c r="G2356" s="49" t="s">
        <v>557</v>
      </c>
      <c r="H2356" s="49" t="s">
        <v>9398</v>
      </c>
      <c r="I2356" s="51" t="s">
        <v>9396</v>
      </c>
      <c r="J2356" s="49">
        <v>5</v>
      </c>
      <c r="K2356" s="49">
        <v>10000</v>
      </c>
      <c r="L2356" s="49">
        <f t="shared" si="219"/>
        <v>-2289</v>
      </c>
      <c r="N2356" s="52" t="s">
        <v>173</v>
      </c>
      <c r="P2356" s="49">
        <v>5800</v>
      </c>
      <c r="Q2356" s="49">
        <v>0</v>
      </c>
      <c r="R2356" s="49">
        <v>0</v>
      </c>
      <c r="S2356" s="77">
        <f t="shared" si="220"/>
        <v>5800</v>
      </c>
      <c r="T2356" s="77">
        <f t="shared" si="221"/>
        <v>5800</v>
      </c>
      <c r="U2356" s="49">
        <v>12289</v>
      </c>
      <c r="V2356" s="49">
        <v>4483</v>
      </c>
      <c r="W2356" s="49">
        <v>6059</v>
      </c>
      <c r="X2356" s="49">
        <f t="shared" si="224"/>
        <v>-10972</v>
      </c>
      <c r="Y2356" s="49" t="s">
        <v>181</v>
      </c>
      <c r="Z2356" s="53">
        <v>1.0000000000000001E-5</v>
      </c>
      <c r="AA2356" s="54">
        <v>1.0000000000000001E-5</v>
      </c>
      <c r="AB2356" s="53">
        <f t="shared" si="222"/>
        <v>0</v>
      </c>
      <c r="AF2356" s="53" t="s">
        <v>9124</v>
      </c>
      <c r="AK2356" s="49" t="s">
        <v>9125</v>
      </c>
      <c r="AM2356" s="49" t="s">
        <v>85</v>
      </c>
      <c r="AN2356" s="49" t="s">
        <v>9399</v>
      </c>
    </row>
    <row r="2357" spans="1:40" hidden="1" x14ac:dyDescent="0.2">
      <c r="A2357" s="49" t="s">
        <v>9400</v>
      </c>
      <c r="B2357" s="49" t="s">
        <v>9401</v>
      </c>
      <c r="C2357" s="50" t="s">
        <v>9119</v>
      </c>
      <c r="D2357" s="49" t="s">
        <v>2310</v>
      </c>
      <c r="E2357" s="49" t="s">
        <v>9402</v>
      </c>
      <c r="F2357" s="49" t="s">
        <v>8599</v>
      </c>
      <c r="G2357" s="49" t="s">
        <v>557</v>
      </c>
      <c r="H2357" s="49" t="s">
        <v>9398</v>
      </c>
      <c r="I2357" s="51" t="s">
        <v>9401</v>
      </c>
      <c r="J2357" s="49">
        <v>5</v>
      </c>
      <c r="K2357" s="49">
        <v>10000</v>
      </c>
      <c r="L2357" s="49">
        <f t="shared" si="219"/>
        <v>4670</v>
      </c>
      <c r="M2357" s="49">
        <f>L2357*Z2357</f>
        <v>4.6700000000000005E-2</v>
      </c>
      <c r="N2357" s="52" t="s">
        <v>173</v>
      </c>
      <c r="P2357" s="49">
        <v>53155</v>
      </c>
      <c r="Q2357" s="49">
        <v>0</v>
      </c>
      <c r="R2357" s="49">
        <v>0</v>
      </c>
      <c r="S2357" s="77">
        <f t="shared" si="220"/>
        <v>53155</v>
      </c>
      <c r="T2357" s="77">
        <f t="shared" si="221"/>
        <v>53155</v>
      </c>
      <c r="U2357" s="49">
        <v>5330</v>
      </c>
      <c r="V2357" s="49">
        <v>2157</v>
      </c>
      <c r="W2357" s="49">
        <v>1646</v>
      </c>
      <c r="X2357" s="49">
        <f t="shared" si="224"/>
        <v>45668</v>
      </c>
      <c r="Y2357" s="49" t="s">
        <v>190</v>
      </c>
      <c r="Z2357" s="53">
        <v>1.0000000000000001E-5</v>
      </c>
      <c r="AA2357" s="54">
        <v>1.0000000000000001E-5</v>
      </c>
      <c r="AB2357" s="53">
        <f t="shared" si="222"/>
        <v>0</v>
      </c>
      <c r="AF2357" s="53" t="s">
        <v>9124</v>
      </c>
      <c r="AK2357" s="49" t="s">
        <v>9125</v>
      </c>
      <c r="AM2357" s="49" t="s">
        <v>85</v>
      </c>
      <c r="AN2357" s="49" t="s">
        <v>9399</v>
      </c>
    </row>
    <row r="2358" spans="1:40" hidden="1" x14ac:dyDescent="0.2">
      <c r="A2358" s="49" t="s">
        <v>9403</v>
      </c>
      <c r="B2358" s="49" t="s">
        <v>9404</v>
      </c>
      <c r="C2358" s="50" t="s">
        <v>166</v>
      </c>
      <c r="D2358" s="49" t="s">
        <v>2310</v>
      </c>
      <c r="E2358" s="49" t="s">
        <v>9405</v>
      </c>
      <c r="F2358" s="49" t="s">
        <v>9406</v>
      </c>
      <c r="G2358" s="49" t="s">
        <v>9407</v>
      </c>
      <c r="H2358" s="49" t="s">
        <v>9408</v>
      </c>
      <c r="I2358" s="51" t="s">
        <v>9409</v>
      </c>
      <c r="J2358" s="49">
        <v>17</v>
      </c>
      <c r="K2358" s="49">
        <v>600</v>
      </c>
      <c r="L2358" s="49">
        <f t="shared" si="219"/>
        <v>550</v>
      </c>
      <c r="M2358" s="49">
        <f>L2358*Z2358</f>
        <v>6996</v>
      </c>
      <c r="N2358" s="52" t="s">
        <v>173</v>
      </c>
      <c r="P2358" s="49">
        <v>0</v>
      </c>
      <c r="Q2358" s="49">
        <v>0</v>
      </c>
      <c r="R2358" s="49">
        <v>600</v>
      </c>
      <c r="S2358" s="77">
        <f t="shared" si="220"/>
        <v>0</v>
      </c>
      <c r="T2358" s="77">
        <f t="shared" si="221"/>
        <v>600</v>
      </c>
      <c r="U2358" s="49">
        <v>50</v>
      </c>
      <c r="V2358" s="49">
        <v>12</v>
      </c>
      <c r="W2358" s="49">
        <v>9</v>
      </c>
      <c r="X2358" s="49">
        <f t="shared" si="224"/>
        <v>538</v>
      </c>
      <c r="Y2358" s="49" t="s">
        <v>190</v>
      </c>
      <c r="Z2358" s="53">
        <v>12.72</v>
      </c>
      <c r="AB2358" s="53">
        <f t="shared" si="222"/>
        <v>-12.72</v>
      </c>
      <c r="AM2358" s="49" t="s">
        <v>3846</v>
      </c>
      <c r="AN2358" s="49" t="s">
        <v>9410</v>
      </c>
    </row>
    <row r="2359" spans="1:40" hidden="1" x14ac:dyDescent="0.2">
      <c r="A2359" s="49" t="s">
        <v>9411</v>
      </c>
      <c r="B2359" s="49" t="s">
        <v>9412</v>
      </c>
      <c r="C2359" s="50" t="s">
        <v>166</v>
      </c>
      <c r="D2359" s="49" t="s">
        <v>2310</v>
      </c>
      <c r="E2359" s="49" t="s">
        <v>9413</v>
      </c>
      <c r="F2359" s="49" t="s">
        <v>4284</v>
      </c>
      <c r="G2359" s="49" t="s">
        <v>3962</v>
      </c>
      <c r="H2359" s="49" t="s">
        <v>4476</v>
      </c>
      <c r="I2359" s="51" t="s">
        <v>9414</v>
      </c>
      <c r="J2359" s="49">
        <v>21</v>
      </c>
      <c r="K2359" s="49">
        <v>2000</v>
      </c>
      <c r="L2359" s="49">
        <f t="shared" si="219"/>
        <v>-3840</v>
      </c>
      <c r="N2359" s="52" t="s">
        <v>243</v>
      </c>
      <c r="P2359" s="49">
        <v>13756</v>
      </c>
      <c r="Q2359" s="49">
        <v>0</v>
      </c>
      <c r="R2359" s="49">
        <v>0</v>
      </c>
      <c r="S2359" s="77">
        <f t="shared" si="220"/>
        <v>13756</v>
      </c>
      <c r="T2359" s="77">
        <f t="shared" si="221"/>
        <v>13756</v>
      </c>
      <c r="U2359" s="49">
        <v>5840</v>
      </c>
      <c r="V2359" s="49">
        <v>5844</v>
      </c>
      <c r="W2359" s="49">
        <v>6132</v>
      </c>
      <c r="X2359" s="49">
        <f t="shared" ref="X2359:X2405" si="225">P2359-(U2359+V2359)</f>
        <v>2072</v>
      </c>
      <c r="Y2359" s="49" t="s">
        <v>190</v>
      </c>
      <c r="Z2359" s="53">
        <v>0.74414000000000002</v>
      </c>
      <c r="AB2359" s="53">
        <f t="shared" si="222"/>
        <v>-0.74414000000000002</v>
      </c>
      <c r="AM2359" s="49" t="s">
        <v>3846</v>
      </c>
      <c r="AN2359" s="49" t="s">
        <v>9415</v>
      </c>
    </row>
    <row r="2360" spans="1:40" hidden="1" x14ac:dyDescent="0.2">
      <c r="A2360" s="49" t="s">
        <v>9416</v>
      </c>
      <c r="B2360" s="49" t="s">
        <v>9417</v>
      </c>
      <c r="C2360" s="50" t="s">
        <v>166</v>
      </c>
      <c r="D2360" s="49" t="s">
        <v>2310</v>
      </c>
      <c r="E2360" s="49" t="s">
        <v>9418</v>
      </c>
      <c r="F2360" s="49" t="s">
        <v>4284</v>
      </c>
      <c r="G2360" s="49" t="s">
        <v>3962</v>
      </c>
      <c r="H2360" s="49" t="s">
        <v>3706</v>
      </c>
      <c r="I2360" s="51" t="s">
        <v>9419</v>
      </c>
      <c r="J2360" s="49">
        <v>28</v>
      </c>
      <c r="K2360" s="49">
        <v>10000</v>
      </c>
      <c r="L2360" s="49">
        <f t="shared" si="219"/>
        <v>6917</v>
      </c>
      <c r="M2360" s="49">
        <f>L2360*Z2360</f>
        <v>179.91117</v>
      </c>
      <c r="N2360" s="52" t="s">
        <v>243</v>
      </c>
      <c r="P2360" s="49">
        <v>8850</v>
      </c>
      <c r="Q2360" s="49">
        <v>0</v>
      </c>
      <c r="R2360" s="49">
        <v>0</v>
      </c>
      <c r="S2360" s="77">
        <f t="shared" si="220"/>
        <v>8850</v>
      </c>
      <c r="T2360" s="77">
        <f t="shared" si="221"/>
        <v>8850</v>
      </c>
      <c r="U2360" s="49">
        <v>3083</v>
      </c>
      <c r="V2360" s="49">
        <v>1935</v>
      </c>
      <c r="W2360" s="49">
        <v>2007</v>
      </c>
      <c r="X2360" s="49">
        <f t="shared" si="225"/>
        <v>3832</v>
      </c>
      <c r="Y2360" s="49" t="s">
        <v>190</v>
      </c>
      <c r="Z2360" s="53">
        <v>2.6009999999999998E-2</v>
      </c>
      <c r="AB2360" s="53">
        <f t="shared" si="222"/>
        <v>-2.6009999999999998E-2</v>
      </c>
      <c r="AM2360" s="49" t="s">
        <v>3846</v>
      </c>
      <c r="AN2360" s="49" t="s">
        <v>9415</v>
      </c>
    </row>
    <row r="2361" spans="1:40" hidden="1" x14ac:dyDescent="0.2">
      <c r="A2361" s="49" t="s">
        <v>9420</v>
      </c>
      <c r="B2361" s="49" t="s">
        <v>9421</v>
      </c>
      <c r="C2361" s="50" t="s">
        <v>166</v>
      </c>
      <c r="D2361" s="49" t="s">
        <v>2310</v>
      </c>
      <c r="E2361" s="49" t="s">
        <v>9422</v>
      </c>
      <c r="F2361" s="49" t="s">
        <v>4284</v>
      </c>
      <c r="G2361" s="49" t="s">
        <v>3962</v>
      </c>
      <c r="H2361" s="49" t="s">
        <v>4476</v>
      </c>
      <c r="I2361" s="51" t="s">
        <v>9423</v>
      </c>
      <c r="J2361" s="49">
        <v>21</v>
      </c>
      <c r="K2361" s="49">
        <v>2000</v>
      </c>
      <c r="L2361" s="49">
        <f t="shared" si="219"/>
        <v>-548</v>
      </c>
      <c r="N2361" s="52" t="s">
        <v>243</v>
      </c>
      <c r="P2361" s="49">
        <v>5921</v>
      </c>
      <c r="Q2361" s="49">
        <v>0</v>
      </c>
      <c r="R2361" s="49">
        <v>0</v>
      </c>
      <c r="S2361" s="77">
        <f t="shared" si="220"/>
        <v>5921</v>
      </c>
      <c r="T2361" s="77">
        <f t="shared" si="221"/>
        <v>5921</v>
      </c>
      <c r="U2361" s="49">
        <v>2548</v>
      </c>
      <c r="V2361" s="49">
        <v>2340</v>
      </c>
      <c r="W2361" s="49">
        <v>2436</v>
      </c>
      <c r="X2361" s="49">
        <f t="shared" si="225"/>
        <v>1033</v>
      </c>
      <c r="Y2361" s="49" t="s">
        <v>190</v>
      </c>
      <c r="Z2361" s="53">
        <v>0.22489999999999999</v>
      </c>
      <c r="AB2361" s="53">
        <f t="shared" si="222"/>
        <v>-0.22489999999999999</v>
      </c>
      <c r="AM2361" s="49" t="s">
        <v>3846</v>
      </c>
      <c r="AN2361" s="49" t="s">
        <v>9415</v>
      </c>
    </row>
    <row r="2362" spans="1:40" hidden="1" x14ac:dyDescent="0.2">
      <c r="A2362" s="49" t="s">
        <v>9424</v>
      </c>
      <c r="B2362" s="49" t="s">
        <v>9425</v>
      </c>
      <c r="C2362" s="50" t="s">
        <v>166</v>
      </c>
      <c r="D2362" s="49" t="s">
        <v>2310</v>
      </c>
      <c r="E2362" s="49" t="s">
        <v>9426</v>
      </c>
      <c r="F2362" s="49" t="s">
        <v>4284</v>
      </c>
      <c r="G2362" s="49" t="s">
        <v>3962</v>
      </c>
      <c r="H2362" s="49" t="s">
        <v>4476</v>
      </c>
      <c r="I2362" s="51" t="s">
        <v>9427</v>
      </c>
      <c r="J2362" s="49">
        <v>21</v>
      </c>
      <c r="K2362" s="49">
        <v>2000</v>
      </c>
      <c r="L2362" s="49">
        <f t="shared" si="219"/>
        <v>-89</v>
      </c>
      <c r="N2362" s="52" t="s">
        <v>243</v>
      </c>
      <c r="P2362" s="49">
        <v>5895</v>
      </c>
      <c r="Q2362" s="49">
        <v>0</v>
      </c>
      <c r="R2362" s="49">
        <v>0</v>
      </c>
      <c r="S2362" s="77">
        <f t="shared" si="220"/>
        <v>5895</v>
      </c>
      <c r="T2362" s="77">
        <f t="shared" si="221"/>
        <v>5895</v>
      </c>
      <c r="U2362" s="49">
        <v>2089</v>
      </c>
      <c r="V2362" s="49">
        <v>1926</v>
      </c>
      <c r="W2362" s="49">
        <v>1986</v>
      </c>
      <c r="X2362" s="49">
        <f t="shared" si="225"/>
        <v>1880</v>
      </c>
      <c r="Y2362" s="49" t="s">
        <v>190</v>
      </c>
      <c r="Z2362" s="53">
        <v>0.39539999999999997</v>
      </c>
      <c r="AB2362" s="53">
        <f t="shared" si="222"/>
        <v>-0.39539999999999997</v>
      </c>
      <c r="AM2362" s="49" t="s">
        <v>3846</v>
      </c>
      <c r="AN2362" s="49" t="s">
        <v>9415</v>
      </c>
    </row>
    <row r="2363" spans="1:40" hidden="1" x14ac:dyDescent="0.2">
      <c r="A2363" s="49" t="s">
        <v>9428</v>
      </c>
      <c r="B2363" s="49" t="s">
        <v>9429</v>
      </c>
      <c r="C2363" s="50" t="s">
        <v>166</v>
      </c>
      <c r="D2363" s="49" t="s">
        <v>2310</v>
      </c>
      <c r="E2363" s="49" t="s">
        <v>9430</v>
      </c>
      <c r="F2363" s="49" t="s">
        <v>4284</v>
      </c>
      <c r="G2363" s="49" t="s">
        <v>3962</v>
      </c>
      <c r="H2363" s="49" t="s">
        <v>4476</v>
      </c>
      <c r="I2363" s="51" t="s">
        <v>9431</v>
      </c>
      <c r="J2363" s="49">
        <v>21</v>
      </c>
      <c r="K2363" s="49">
        <v>2000</v>
      </c>
      <c r="L2363" s="49">
        <f t="shared" si="219"/>
        <v>1537</v>
      </c>
      <c r="M2363" s="49">
        <f>L2363*Z2363</f>
        <v>491.22519999999997</v>
      </c>
      <c r="N2363" s="52" t="s">
        <v>243</v>
      </c>
      <c r="P2363" s="49">
        <v>1979</v>
      </c>
      <c r="Q2363" s="49">
        <v>0</v>
      </c>
      <c r="R2363" s="49">
        <v>0</v>
      </c>
      <c r="S2363" s="77">
        <f t="shared" si="220"/>
        <v>1979</v>
      </c>
      <c r="T2363" s="77">
        <f t="shared" si="221"/>
        <v>1979</v>
      </c>
      <c r="U2363" s="49">
        <v>463</v>
      </c>
      <c r="V2363" s="49">
        <v>420</v>
      </c>
      <c r="W2363" s="49">
        <v>432</v>
      </c>
      <c r="X2363" s="49">
        <f t="shared" si="225"/>
        <v>1096</v>
      </c>
      <c r="Y2363" s="49" t="s">
        <v>190</v>
      </c>
      <c r="Z2363" s="53">
        <v>0.3196</v>
      </c>
      <c r="AB2363" s="53">
        <f t="shared" si="222"/>
        <v>-0.3196</v>
      </c>
      <c r="AM2363" s="49" t="s">
        <v>3846</v>
      </c>
      <c r="AN2363" s="49" t="s">
        <v>9415</v>
      </c>
    </row>
    <row r="2364" spans="1:40" hidden="1" x14ac:dyDescent="0.2">
      <c r="A2364" s="49" t="s">
        <v>9432</v>
      </c>
      <c r="B2364" s="49" t="s">
        <v>9433</v>
      </c>
      <c r="C2364" s="50" t="s">
        <v>166</v>
      </c>
      <c r="D2364" s="49" t="s">
        <v>2310</v>
      </c>
      <c r="E2364" s="49" t="s">
        <v>9434</v>
      </c>
      <c r="F2364" s="49" t="s">
        <v>4284</v>
      </c>
      <c r="G2364" s="49" t="s">
        <v>3962</v>
      </c>
      <c r="H2364" s="49" t="s">
        <v>4360</v>
      </c>
      <c r="I2364" s="51" t="s">
        <v>9435</v>
      </c>
      <c r="J2364" s="49">
        <v>31</v>
      </c>
      <c r="K2364" s="49">
        <v>10000</v>
      </c>
      <c r="L2364" s="49">
        <f t="shared" si="219"/>
        <v>8439</v>
      </c>
      <c r="M2364" s="49">
        <f>L2364*Z2364</f>
        <v>1192.00875</v>
      </c>
      <c r="N2364" s="52" t="s">
        <v>243</v>
      </c>
      <c r="P2364" s="49">
        <v>10000</v>
      </c>
      <c r="Q2364" s="49">
        <v>0</v>
      </c>
      <c r="R2364" s="49">
        <v>0</v>
      </c>
      <c r="S2364" s="77">
        <f t="shared" si="220"/>
        <v>10000</v>
      </c>
      <c r="T2364" s="77">
        <f t="shared" si="221"/>
        <v>10000</v>
      </c>
      <c r="U2364" s="49">
        <v>1561</v>
      </c>
      <c r="V2364" s="49">
        <v>1422</v>
      </c>
      <c r="W2364" s="49">
        <v>1470</v>
      </c>
      <c r="X2364" s="49">
        <f t="shared" si="225"/>
        <v>7017</v>
      </c>
      <c r="Y2364" s="49" t="s">
        <v>190</v>
      </c>
      <c r="Z2364" s="53">
        <v>0.14124999999999999</v>
      </c>
      <c r="AB2364" s="53">
        <f t="shared" si="222"/>
        <v>-0.14124999999999999</v>
      </c>
      <c r="AM2364" s="49" t="s">
        <v>3846</v>
      </c>
      <c r="AN2364" s="49" t="s">
        <v>9415</v>
      </c>
    </row>
    <row r="2365" spans="1:40" hidden="1" x14ac:dyDescent="0.2">
      <c r="A2365" s="49" t="s">
        <v>9436</v>
      </c>
      <c r="B2365" s="49" t="s">
        <v>9437</v>
      </c>
      <c r="C2365" s="50" t="s">
        <v>166</v>
      </c>
      <c r="D2365" s="49" t="s">
        <v>2310</v>
      </c>
      <c r="E2365" s="49" t="s">
        <v>9438</v>
      </c>
      <c r="F2365" s="49" t="s">
        <v>4284</v>
      </c>
      <c r="G2365" s="49" t="s">
        <v>3962</v>
      </c>
      <c r="H2365" s="49" t="s">
        <v>4299</v>
      </c>
      <c r="I2365" s="51" t="s">
        <v>9439</v>
      </c>
      <c r="J2365" s="49">
        <v>19</v>
      </c>
      <c r="K2365" s="49">
        <v>4000</v>
      </c>
      <c r="L2365" s="49">
        <f t="shared" si="219"/>
        <v>1782</v>
      </c>
      <c r="M2365" s="49">
        <f>L2365*Z2365</f>
        <v>596.31065999999998</v>
      </c>
      <c r="N2365" s="52" t="s">
        <v>243</v>
      </c>
      <c r="P2365" s="49">
        <v>7916</v>
      </c>
      <c r="Q2365" s="49">
        <v>0</v>
      </c>
      <c r="R2365" s="49">
        <v>4000</v>
      </c>
      <c r="S2365" s="77">
        <f t="shared" si="220"/>
        <v>7916</v>
      </c>
      <c r="T2365" s="77">
        <f t="shared" si="221"/>
        <v>11916</v>
      </c>
      <c r="U2365" s="49">
        <v>2218</v>
      </c>
      <c r="V2365" s="49">
        <v>2148</v>
      </c>
      <c r="W2365" s="49">
        <v>2268</v>
      </c>
      <c r="X2365" s="49">
        <f t="shared" si="225"/>
        <v>3550</v>
      </c>
      <c r="Y2365" s="49" t="s">
        <v>190</v>
      </c>
      <c r="Z2365" s="53">
        <v>0.33462999999999998</v>
      </c>
      <c r="AB2365" s="53">
        <f t="shared" si="222"/>
        <v>-0.33462999999999998</v>
      </c>
      <c r="AM2365" s="49" t="s">
        <v>3846</v>
      </c>
      <c r="AN2365" s="49" t="s">
        <v>9415</v>
      </c>
    </row>
    <row r="2366" spans="1:40" hidden="1" x14ac:dyDescent="0.2">
      <c r="A2366" s="49" t="s">
        <v>9440</v>
      </c>
      <c r="B2366" s="49" t="s">
        <v>9441</v>
      </c>
      <c r="C2366" s="50" t="s">
        <v>166</v>
      </c>
      <c r="D2366" s="49" t="s">
        <v>2310</v>
      </c>
      <c r="E2366" s="49" t="s">
        <v>9442</v>
      </c>
      <c r="F2366" s="49" t="s">
        <v>4284</v>
      </c>
      <c r="G2366" s="49" t="s">
        <v>3962</v>
      </c>
      <c r="H2366" s="49" t="s">
        <v>3706</v>
      </c>
      <c r="I2366" s="51" t="s">
        <v>9443</v>
      </c>
      <c r="J2366" s="49">
        <v>29</v>
      </c>
      <c r="K2366" s="49">
        <v>5000</v>
      </c>
      <c r="L2366" s="49">
        <f t="shared" si="219"/>
        <v>-4327</v>
      </c>
      <c r="N2366" s="52" t="s">
        <v>243</v>
      </c>
      <c r="P2366" s="49">
        <v>29577</v>
      </c>
      <c r="Q2366" s="49">
        <v>0</v>
      </c>
      <c r="R2366" s="49">
        <v>0</v>
      </c>
      <c r="S2366" s="77">
        <f t="shared" si="220"/>
        <v>29577</v>
      </c>
      <c r="T2366" s="77">
        <f t="shared" si="221"/>
        <v>29577</v>
      </c>
      <c r="U2366" s="49">
        <v>9327</v>
      </c>
      <c r="V2366" s="49">
        <v>9099</v>
      </c>
      <c r="W2366" s="49">
        <v>9507</v>
      </c>
      <c r="X2366" s="49">
        <f t="shared" si="225"/>
        <v>11151</v>
      </c>
      <c r="Y2366" s="49" t="s">
        <v>190</v>
      </c>
      <c r="Z2366" s="53">
        <v>9.5000000000000001E-2</v>
      </c>
      <c r="AB2366" s="53">
        <f t="shared" si="222"/>
        <v>-9.5000000000000001E-2</v>
      </c>
      <c r="AM2366" s="49" t="s">
        <v>3846</v>
      </c>
      <c r="AN2366" s="49" t="s">
        <v>9415</v>
      </c>
    </row>
    <row r="2367" spans="1:40" hidden="1" x14ac:dyDescent="0.2">
      <c r="A2367" s="49" t="s">
        <v>9444</v>
      </c>
      <c r="B2367" s="49" t="s">
        <v>9445</v>
      </c>
      <c r="C2367" s="50" t="s">
        <v>166</v>
      </c>
      <c r="D2367" s="49" t="s">
        <v>2310</v>
      </c>
      <c r="E2367" s="49" t="s">
        <v>9446</v>
      </c>
      <c r="F2367" s="49" t="s">
        <v>4284</v>
      </c>
      <c r="G2367" s="49" t="s">
        <v>3962</v>
      </c>
      <c r="H2367" s="49" t="s">
        <v>3706</v>
      </c>
      <c r="I2367" s="51" t="s">
        <v>4721</v>
      </c>
      <c r="J2367" s="49">
        <v>29</v>
      </c>
      <c r="K2367" s="49">
        <v>50000</v>
      </c>
      <c r="L2367" s="49">
        <f t="shared" si="219"/>
        <v>49476</v>
      </c>
      <c r="M2367" s="49">
        <f>L2367*Z2367</f>
        <v>178.11359999999999</v>
      </c>
      <c r="N2367" s="52" t="s">
        <v>243</v>
      </c>
      <c r="P2367" s="49">
        <v>51470</v>
      </c>
      <c r="Q2367" s="49">
        <v>0</v>
      </c>
      <c r="R2367" s="49">
        <v>0</v>
      </c>
      <c r="S2367" s="77">
        <f t="shared" si="220"/>
        <v>51470</v>
      </c>
      <c r="T2367" s="77">
        <f t="shared" si="221"/>
        <v>51470</v>
      </c>
      <c r="U2367" s="49">
        <v>524</v>
      </c>
      <c r="V2367" s="49">
        <v>498</v>
      </c>
      <c r="W2367" s="49">
        <v>522</v>
      </c>
      <c r="X2367" s="49">
        <f t="shared" si="225"/>
        <v>50448</v>
      </c>
      <c r="Y2367" s="49" t="s">
        <v>190</v>
      </c>
      <c r="Z2367" s="53">
        <v>3.5999999999999999E-3</v>
      </c>
      <c r="AB2367" s="53">
        <f t="shared" si="222"/>
        <v>-3.5999999999999999E-3</v>
      </c>
      <c r="AM2367" s="49" t="s">
        <v>3846</v>
      </c>
      <c r="AN2367" s="49" t="s">
        <v>9415</v>
      </c>
    </row>
    <row r="2368" spans="1:40" hidden="1" x14ac:dyDescent="0.2">
      <c r="A2368" s="49" t="s">
        <v>9447</v>
      </c>
      <c r="B2368" s="49" t="s">
        <v>9448</v>
      </c>
      <c r="C2368" s="50" t="s">
        <v>166</v>
      </c>
      <c r="D2368" s="49" t="s">
        <v>2310</v>
      </c>
      <c r="E2368" s="49" t="s">
        <v>9449</v>
      </c>
      <c r="F2368" s="49" t="s">
        <v>4284</v>
      </c>
      <c r="G2368" s="49" t="s">
        <v>3962</v>
      </c>
      <c r="H2368" s="49" t="s">
        <v>4476</v>
      </c>
      <c r="I2368" s="51" t="s">
        <v>9450</v>
      </c>
      <c r="J2368" s="49">
        <v>21</v>
      </c>
      <c r="K2368" s="49">
        <v>2000</v>
      </c>
      <c r="L2368" s="49">
        <f t="shared" si="219"/>
        <v>392</v>
      </c>
      <c r="M2368" s="49">
        <f>L2368*Z2368</f>
        <v>38.321919999999999</v>
      </c>
      <c r="N2368" s="52" t="s">
        <v>243</v>
      </c>
      <c r="P2368" s="49">
        <v>3920</v>
      </c>
      <c r="Q2368" s="49">
        <v>0</v>
      </c>
      <c r="R2368" s="49">
        <v>2000</v>
      </c>
      <c r="S2368" s="77">
        <f t="shared" si="220"/>
        <v>3920</v>
      </c>
      <c r="T2368" s="77">
        <f t="shared" si="221"/>
        <v>5920</v>
      </c>
      <c r="U2368" s="49">
        <v>1608</v>
      </c>
      <c r="V2368" s="49">
        <v>1368</v>
      </c>
      <c r="W2368" s="49">
        <v>1368</v>
      </c>
      <c r="X2368" s="49">
        <f t="shared" si="225"/>
        <v>944</v>
      </c>
      <c r="Y2368" s="49" t="s">
        <v>190</v>
      </c>
      <c r="Z2368" s="53">
        <v>9.776E-2</v>
      </c>
      <c r="AB2368" s="53">
        <f t="shared" si="222"/>
        <v>-9.776E-2</v>
      </c>
      <c r="AM2368" s="49" t="s">
        <v>3846</v>
      </c>
      <c r="AN2368" s="49" t="s">
        <v>9415</v>
      </c>
    </row>
    <row r="2369" spans="1:40" hidden="1" x14ac:dyDescent="0.2">
      <c r="A2369" s="49" t="s">
        <v>9451</v>
      </c>
      <c r="B2369" s="49" t="s">
        <v>9452</v>
      </c>
      <c r="C2369" s="50" t="s">
        <v>166</v>
      </c>
      <c r="D2369" s="49" t="s">
        <v>437</v>
      </c>
      <c r="E2369" s="49" t="s">
        <v>9453</v>
      </c>
      <c r="F2369" s="49" t="s">
        <v>4284</v>
      </c>
      <c r="G2369" s="49" t="s">
        <v>3962</v>
      </c>
      <c r="H2369" s="49" t="s">
        <v>4285</v>
      </c>
      <c r="I2369" s="51" t="s">
        <v>9454</v>
      </c>
      <c r="J2369" s="49">
        <v>11</v>
      </c>
      <c r="K2369" s="49">
        <v>4000</v>
      </c>
      <c r="L2369" s="49">
        <f t="shared" si="219"/>
        <v>-14473</v>
      </c>
      <c r="N2369" s="52" t="s">
        <v>243</v>
      </c>
      <c r="P2369" s="49">
        <v>19160</v>
      </c>
      <c r="Q2369" s="49">
        <v>0</v>
      </c>
      <c r="R2369" s="49">
        <v>12000</v>
      </c>
      <c r="S2369" s="77">
        <f t="shared" si="220"/>
        <v>19160</v>
      </c>
      <c r="T2369" s="77">
        <f t="shared" si="221"/>
        <v>31160</v>
      </c>
      <c r="U2369" s="49">
        <v>18473</v>
      </c>
      <c r="V2369" s="49">
        <v>17637</v>
      </c>
      <c r="W2369" s="49">
        <v>18498</v>
      </c>
      <c r="X2369" s="49">
        <f t="shared" si="225"/>
        <v>-16950</v>
      </c>
      <c r="Y2369" s="49" t="s">
        <v>181</v>
      </c>
      <c r="Z2369" s="53">
        <v>1.34E-2</v>
      </c>
      <c r="AB2369" s="53">
        <f t="shared" si="222"/>
        <v>-1.34E-2</v>
      </c>
      <c r="AM2369" s="49" t="s">
        <v>3846</v>
      </c>
      <c r="AN2369" s="49" t="s">
        <v>9415</v>
      </c>
    </row>
    <row r="2370" spans="1:40" hidden="1" x14ac:dyDescent="0.2">
      <c r="A2370" s="49" t="s">
        <v>9455</v>
      </c>
      <c r="B2370" s="49" t="s">
        <v>9456</v>
      </c>
      <c r="C2370" s="50" t="s">
        <v>166</v>
      </c>
      <c r="D2370" s="49" t="s">
        <v>2310</v>
      </c>
      <c r="E2370" s="49" t="s">
        <v>9457</v>
      </c>
      <c r="F2370" s="49" t="s">
        <v>4284</v>
      </c>
      <c r="G2370" s="49" t="s">
        <v>3962</v>
      </c>
      <c r="H2370" s="49" t="s">
        <v>4270</v>
      </c>
      <c r="I2370" s="51" t="s">
        <v>9458</v>
      </c>
      <c r="J2370" s="49">
        <v>13</v>
      </c>
      <c r="K2370" s="49">
        <v>400</v>
      </c>
      <c r="L2370" s="49">
        <f t="shared" ref="L2370:L2433" si="226">K2370-U2370</f>
        <v>-3426</v>
      </c>
      <c r="N2370" s="52" t="s">
        <v>243</v>
      </c>
      <c r="P2370" s="49">
        <v>11031</v>
      </c>
      <c r="Q2370" s="49">
        <v>0</v>
      </c>
      <c r="R2370" s="49">
        <v>0</v>
      </c>
      <c r="S2370" s="77">
        <f t="shared" ref="S2370:S2433" si="227">P2370+Q2370</f>
        <v>11031</v>
      </c>
      <c r="T2370" s="77">
        <f t="shared" ref="T2370:T2433" si="228">P2370+Q2370+R2370</f>
        <v>11031</v>
      </c>
      <c r="U2370" s="49">
        <v>3826</v>
      </c>
      <c r="V2370" s="49">
        <v>3126</v>
      </c>
      <c r="W2370" s="49">
        <v>3222</v>
      </c>
      <c r="X2370" s="49">
        <f t="shared" si="225"/>
        <v>4079</v>
      </c>
      <c r="Y2370" s="49" t="s">
        <v>190</v>
      </c>
      <c r="Z2370" s="53">
        <v>0.73199999999999998</v>
      </c>
      <c r="AB2370" s="53">
        <f t="shared" ref="AB2370:AB2433" si="229">AA2370-Z2370</f>
        <v>-0.73199999999999998</v>
      </c>
      <c r="AM2370" s="49" t="s">
        <v>3846</v>
      </c>
      <c r="AN2370" s="49" t="s">
        <v>9415</v>
      </c>
    </row>
    <row r="2371" spans="1:40" hidden="1" x14ac:dyDescent="0.2">
      <c r="A2371" s="49" t="s">
        <v>9459</v>
      </c>
      <c r="B2371" s="49" t="s">
        <v>9460</v>
      </c>
      <c r="C2371" s="50" t="s">
        <v>166</v>
      </c>
      <c r="D2371" s="49" t="s">
        <v>2310</v>
      </c>
      <c r="E2371" s="49" t="s">
        <v>9461</v>
      </c>
      <c r="F2371" s="49" t="s">
        <v>4284</v>
      </c>
      <c r="G2371" s="49" t="s">
        <v>3962</v>
      </c>
      <c r="H2371" s="49" t="s">
        <v>4377</v>
      </c>
      <c r="I2371" s="51" t="s">
        <v>9462</v>
      </c>
      <c r="J2371" s="49">
        <v>17</v>
      </c>
      <c r="K2371" s="49">
        <v>1500</v>
      </c>
      <c r="L2371" s="49">
        <f t="shared" si="226"/>
        <v>-11356</v>
      </c>
      <c r="N2371" s="52" t="s">
        <v>243</v>
      </c>
      <c r="P2371" s="49">
        <v>30449</v>
      </c>
      <c r="Q2371" s="49">
        <v>0</v>
      </c>
      <c r="R2371" s="49">
        <v>0</v>
      </c>
      <c r="S2371" s="77">
        <f t="shared" si="227"/>
        <v>30449</v>
      </c>
      <c r="T2371" s="77">
        <f t="shared" si="228"/>
        <v>30449</v>
      </c>
      <c r="U2371" s="49">
        <v>12856</v>
      </c>
      <c r="V2371" s="49">
        <v>8043</v>
      </c>
      <c r="W2371" s="49">
        <v>8343</v>
      </c>
      <c r="X2371" s="49">
        <f t="shared" si="225"/>
        <v>9550</v>
      </c>
      <c r="Y2371" s="49" t="s">
        <v>190</v>
      </c>
      <c r="Z2371" s="53">
        <v>1.2635000000000001</v>
      </c>
      <c r="AB2371" s="53">
        <f t="shared" si="229"/>
        <v>-1.2635000000000001</v>
      </c>
      <c r="AM2371" s="49" t="s">
        <v>3846</v>
      </c>
      <c r="AN2371" s="49" t="s">
        <v>9415</v>
      </c>
    </row>
    <row r="2372" spans="1:40" hidden="1" x14ac:dyDescent="0.2">
      <c r="A2372" s="49" t="s">
        <v>9463</v>
      </c>
      <c r="B2372" s="49" t="s">
        <v>9464</v>
      </c>
      <c r="C2372" s="50" t="s">
        <v>166</v>
      </c>
      <c r="D2372" s="49" t="s">
        <v>2310</v>
      </c>
      <c r="E2372" s="49" t="s">
        <v>9465</v>
      </c>
      <c r="F2372" s="49" t="s">
        <v>4284</v>
      </c>
      <c r="G2372" s="49" t="s">
        <v>3962</v>
      </c>
      <c r="H2372" s="49" t="s">
        <v>4270</v>
      </c>
      <c r="I2372" s="51" t="s">
        <v>9466</v>
      </c>
      <c r="J2372" s="49">
        <v>15</v>
      </c>
      <c r="K2372" s="49">
        <v>3500</v>
      </c>
      <c r="L2372" s="49">
        <f t="shared" si="226"/>
        <v>1928</v>
      </c>
      <c r="M2372" s="49">
        <f>L2372*Z2372</f>
        <v>1123.7540800000002</v>
      </c>
      <c r="N2372" s="52" t="s">
        <v>243</v>
      </c>
      <c r="P2372" s="49">
        <v>6926</v>
      </c>
      <c r="Q2372" s="49">
        <v>0</v>
      </c>
      <c r="R2372" s="49">
        <v>0</v>
      </c>
      <c r="S2372" s="77">
        <f t="shared" si="227"/>
        <v>6926</v>
      </c>
      <c r="T2372" s="77">
        <f t="shared" si="228"/>
        <v>6926</v>
      </c>
      <c r="U2372" s="49">
        <v>1572</v>
      </c>
      <c r="V2372" s="49">
        <v>909</v>
      </c>
      <c r="W2372" s="49">
        <v>945</v>
      </c>
      <c r="X2372" s="49">
        <f t="shared" si="225"/>
        <v>4445</v>
      </c>
      <c r="Y2372" s="49" t="s">
        <v>190</v>
      </c>
      <c r="Z2372" s="53">
        <v>0.58286000000000004</v>
      </c>
      <c r="AB2372" s="53">
        <f t="shared" si="229"/>
        <v>-0.58286000000000004</v>
      </c>
      <c r="AM2372" s="49" t="s">
        <v>3846</v>
      </c>
      <c r="AN2372" s="49" t="s">
        <v>9415</v>
      </c>
    </row>
    <row r="2373" spans="1:40" hidden="1" x14ac:dyDescent="0.2">
      <c r="A2373" s="49" t="s">
        <v>9467</v>
      </c>
      <c r="B2373" s="49" t="s">
        <v>9468</v>
      </c>
      <c r="C2373" s="50" t="s">
        <v>166</v>
      </c>
      <c r="D2373" s="49" t="s">
        <v>377</v>
      </c>
      <c r="E2373" s="49" t="s">
        <v>9469</v>
      </c>
      <c r="F2373" s="49" t="s">
        <v>4284</v>
      </c>
      <c r="G2373" s="49" t="s">
        <v>3962</v>
      </c>
      <c r="H2373" s="49" t="s">
        <v>4360</v>
      </c>
      <c r="I2373" s="51" t="s">
        <v>9470</v>
      </c>
      <c r="J2373" s="49">
        <v>17</v>
      </c>
      <c r="K2373" s="49">
        <v>2500</v>
      </c>
      <c r="L2373" s="49">
        <f t="shared" si="226"/>
        <v>2400</v>
      </c>
      <c r="M2373" s="82"/>
      <c r="N2373" s="52" t="s">
        <v>243</v>
      </c>
      <c r="P2373" s="49">
        <v>0</v>
      </c>
      <c r="Q2373" s="49">
        <v>0</v>
      </c>
      <c r="R2373" s="49">
        <v>0</v>
      </c>
      <c r="S2373" s="77">
        <f t="shared" si="227"/>
        <v>0</v>
      </c>
      <c r="T2373" s="77">
        <f t="shared" si="228"/>
        <v>0</v>
      </c>
      <c r="U2373" s="49">
        <v>100</v>
      </c>
      <c r="V2373" s="49">
        <v>24</v>
      </c>
      <c r="W2373" s="49">
        <v>18</v>
      </c>
      <c r="X2373" s="49">
        <f t="shared" si="225"/>
        <v>-124</v>
      </c>
      <c r="Y2373" s="49" t="s">
        <v>181</v>
      </c>
      <c r="Z2373" s="53">
        <v>0.10582</v>
      </c>
      <c r="AB2373" s="53">
        <f t="shared" si="229"/>
        <v>-0.10582</v>
      </c>
      <c r="AM2373" s="49" t="s">
        <v>3846</v>
      </c>
      <c r="AN2373" s="49" t="s">
        <v>9415</v>
      </c>
    </row>
    <row r="2374" spans="1:40" hidden="1" x14ac:dyDescent="0.2">
      <c r="A2374" s="49" t="s">
        <v>9471</v>
      </c>
      <c r="B2374" s="49" t="s">
        <v>9472</v>
      </c>
      <c r="C2374" s="50" t="s">
        <v>166</v>
      </c>
      <c r="D2374" s="49" t="s">
        <v>2310</v>
      </c>
      <c r="E2374" s="49" t="s">
        <v>9473</v>
      </c>
      <c r="F2374" s="49" t="s">
        <v>4284</v>
      </c>
      <c r="G2374" s="49" t="s">
        <v>3962</v>
      </c>
      <c r="H2374" s="49" t="s">
        <v>3706</v>
      </c>
      <c r="I2374" s="51" t="s">
        <v>9474</v>
      </c>
      <c r="J2374" s="49">
        <v>29</v>
      </c>
      <c r="K2374" s="49">
        <v>50000</v>
      </c>
      <c r="L2374" s="49">
        <f t="shared" si="226"/>
        <v>45439</v>
      </c>
      <c r="M2374" s="49">
        <f t="shared" ref="M2374:M2379" si="230">L2374*Z2374</f>
        <v>118.59578999999999</v>
      </c>
      <c r="N2374" s="52" t="s">
        <v>243</v>
      </c>
      <c r="P2374" s="49">
        <v>49973</v>
      </c>
      <c r="Q2374" s="49">
        <v>0</v>
      </c>
      <c r="R2374" s="49">
        <v>0</v>
      </c>
      <c r="S2374" s="77">
        <f t="shared" si="227"/>
        <v>49973</v>
      </c>
      <c r="T2374" s="77">
        <f t="shared" si="228"/>
        <v>49973</v>
      </c>
      <c r="U2374" s="49">
        <v>4561</v>
      </c>
      <c r="V2374" s="49">
        <v>4245</v>
      </c>
      <c r="W2374" s="49">
        <v>4437</v>
      </c>
      <c r="X2374" s="49">
        <f t="shared" si="225"/>
        <v>41167</v>
      </c>
      <c r="Y2374" s="49" t="s">
        <v>190</v>
      </c>
      <c r="Z2374" s="53">
        <v>2.6099999999999999E-3</v>
      </c>
      <c r="AB2374" s="53">
        <f t="shared" si="229"/>
        <v>-2.6099999999999999E-3</v>
      </c>
      <c r="AM2374" s="49" t="s">
        <v>3846</v>
      </c>
      <c r="AN2374" s="49" t="s">
        <v>9415</v>
      </c>
    </row>
    <row r="2375" spans="1:40" hidden="1" x14ac:dyDescent="0.2">
      <c r="A2375" s="49" t="s">
        <v>9475</v>
      </c>
      <c r="B2375" s="49" t="s">
        <v>9476</v>
      </c>
      <c r="C2375" s="50" t="s">
        <v>166</v>
      </c>
      <c r="D2375" s="49" t="s">
        <v>2310</v>
      </c>
      <c r="E2375" s="49" t="s">
        <v>9477</v>
      </c>
      <c r="F2375" s="49" t="s">
        <v>4284</v>
      </c>
      <c r="G2375" s="49" t="s">
        <v>3962</v>
      </c>
      <c r="H2375" s="49" t="s">
        <v>4360</v>
      </c>
      <c r="I2375" s="51" t="s">
        <v>9478</v>
      </c>
      <c r="J2375" s="49">
        <v>43</v>
      </c>
      <c r="K2375" s="49">
        <v>2000</v>
      </c>
      <c r="L2375" s="49">
        <f t="shared" si="226"/>
        <v>1887</v>
      </c>
      <c r="M2375" s="49">
        <f t="shared" si="230"/>
        <v>377.40000000000003</v>
      </c>
      <c r="N2375" s="52" t="s">
        <v>243</v>
      </c>
      <c r="P2375" s="49">
        <v>500</v>
      </c>
      <c r="Q2375" s="49">
        <v>0</v>
      </c>
      <c r="R2375" s="49">
        <v>0</v>
      </c>
      <c r="S2375" s="77">
        <f t="shared" si="227"/>
        <v>500</v>
      </c>
      <c r="T2375" s="77">
        <f t="shared" si="228"/>
        <v>500</v>
      </c>
      <c r="U2375" s="49">
        <v>113</v>
      </c>
      <c r="V2375" s="49">
        <v>87</v>
      </c>
      <c r="W2375" s="49">
        <v>87</v>
      </c>
      <c r="X2375" s="49">
        <f t="shared" si="225"/>
        <v>300</v>
      </c>
      <c r="Y2375" s="49" t="s">
        <v>190</v>
      </c>
      <c r="Z2375" s="53">
        <v>0.2</v>
      </c>
      <c r="AB2375" s="53">
        <f t="shared" si="229"/>
        <v>-0.2</v>
      </c>
      <c r="AM2375" s="49" t="s">
        <v>3846</v>
      </c>
      <c r="AN2375" s="49" t="s">
        <v>9415</v>
      </c>
    </row>
    <row r="2376" spans="1:40" hidden="1" x14ac:dyDescent="0.2">
      <c r="A2376" s="49" t="s">
        <v>9479</v>
      </c>
      <c r="B2376" s="49" t="s">
        <v>9480</v>
      </c>
      <c r="C2376" s="50" t="s">
        <v>166</v>
      </c>
      <c r="D2376" s="49" t="s">
        <v>283</v>
      </c>
      <c r="E2376" s="49" t="s">
        <v>9481</v>
      </c>
      <c r="F2376" s="49" t="s">
        <v>4169</v>
      </c>
      <c r="G2376" s="49" t="s">
        <v>780</v>
      </c>
      <c r="H2376" s="49" t="s">
        <v>4144</v>
      </c>
      <c r="I2376" s="51" t="s">
        <v>9482</v>
      </c>
      <c r="J2376" s="49">
        <v>40</v>
      </c>
      <c r="K2376" s="49">
        <v>18000</v>
      </c>
      <c r="L2376" s="49">
        <f t="shared" si="226"/>
        <v>17221</v>
      </c>
      <c r="M2376" s="49">
        <f t="shared" si="230"/>
        <v>197.00824</v>
      </c>
      <c r="N2376" s="52" t="s">
        <v>243</v>
      </c>
      <c r="P2376" s="49">
        <v>18050</v>
      </c>
      <c r="Q2376" s="49">
        <v>0</v>
      </c>
      <c r="R2376" s="49">
        <v>0</v>
      </c>
      <c r="S2376" s="77">
        <f t="shared" si="227"/>
        <v>18050</v>
      </c>
      <c r="T2376" s="77">
        <f t="shared" si="228"/>
        <v>18050</v>
      </c>
      <c r="U2376" s="49">
        <v>779</v>
      </c>
      <c r="V2376" s="49">
        <v>633</v>
      </c>
      <c r="W2376" s="49">
        <v>711</v>
      </c>
      <c r="X2376" s="49">
        <f t="shared" si="225"/>
        <v>16638</v>
      </c>
      <c r="Y2376" s="49" t="s">
        <v>190</v>
      </c>
      <c r="Z2376" s="53">
        <v>1.1440000000000001E-2</v>
      </c>
      <c r="AB2376" s="53">
        <f t="shared" si="229"/>
        <v>-1.1440000000000001E-2</v>
      </c>
      <c r="AM2376" s="49" t="s">
        <v>3846</v>
      </c>
      <c r="AN2376" s="49" t="s">
        <v>9415</v>
      </c>
    </row>
    <row r="2377" spans="1:40" hidden="1" x14ac:dyDescent="0.2">
      <c r="A2377" s="49" t="s">
        <v>9483</v>
      </c>
      <c r="B2377" s="49" t="s">
        <v>9484</v>
      </c>
      <c r="C2377" s="50" t="s">
        <v>166</v>
      </c>
      <c r="D2377" s="49" t="s">
        <v>283</v>
      </c>
      <c r="E2377" s="49" t="s">
        <v>9485</v>
      </c>
      <c r="F2377" s="49" t="s">
        <v>4169</v>
      </c>
      <c r="G2377" s="49" t="s">
        <v>1054</v>
      </c>
      <c r="H2377" s="49" t="s">
        <v>3963</v>
      </c>
      <c r="I2377" s="51" t="s">
        <v>9486</v>
      </c>
      <c r="J2377" s="49">
        <v>9</v>
      </c>
      <c r="K2377" s="49">
        <v>5000</v>
      </c>
      <c r="L2377" s="49">
        <f t="shared" si="226"/>
        <v>4537</v>
      </c>
      <c r="M2377" s="49">
        <f t="shared" si="230"/>
        <v>481.82940000000002</v>
      </c>
      <c r="N2377" s="52" t="s">
        <v>243</v>
      </c>
      <c r="P2377" s="49">
        <v>9975</v>
      </c>
      <c r="Q2377" s="49">
        <v>0</v>
      </c>
      <c r="R2377" s="49">
        <v>0</v>
      </c>
      <c r="S2377" s="77">
        <f t="shared" si="227"/>
        <v>9975</v>
      </c>
      <c r="T2377" s="77">
        <f t="shared" si="228"/>
        <v>9975</v>
      </c>
      <c r="U2377" s="49">
        <v>463</v>
      </c>
      <c r="V2377" s="49">
        <v>420</v>
      </c>
      <c r="W2377" s="49">
        <v>432</v>
      </c>
      <c r="X2377" s="49">
        <f t="shared" si="225"/>
        <v>9092</v>
      </c>
      <c r="Y2377" s="49" t="s">
        <v>190</v>
      </c>
      <c r="Z2377" s="53">
        <v>0.1062</v>
      </c>
      <c r="AB2377" s="53">
        <f t="shared" si="229"/>
        <v>-0.1062</v>
      </c>
      <c r="AM2377" s="49" t="s">
        <v>3846</v>
      </c>
      <c r="AN2377" s="49" t="s">
        <v>9415</v>
      </c>
    </row>
    <row r="2378" spans="1:40" hidden="1" x14ac:dyDescent="0.2">
      <c r="A2378" s="49" t="s">
        <v>9487</v>
      </c>
      <c r="B2378" s="49" t="s">
        <v>9488</v>
      </c>
      <c r="C2378" s="50" t="s">
        <v>166</v>
      </c>
      <c r="D2378" s="49" t="s">
        <v>283</v>
      </c>
      <c r="E2378" s="49" t="s">
        <v>9489</v>
      </c>
      <c r="F2378" s="49" t="s">
        <v>4169</v>
      </c>
      <c r="G2378" s="49" t="s">
        <v>5368</v>
      </c>
      <c r="H2378" s="49" t="s">
        <v>5265</v>
      </c>
      <c r="I2378" s="51" t="s">
        <v>9490</v>
      </c>
      <c r="J2378" s="49">
        <v>13</v>
      </c>
      <c r="K2378" s="49">
        <v>1000</v>
      </c>
      <c r="L2378" s="49">
        <f t="shared" si="226"/>
        <v>537</v>
      </c>
      <c r="M2378" s="49">
        <f t="shared" si="230"/>
        <v>259.37099999999998</v>
      </c>
      <c r="N2378" s="52" t="s">
        <v>243</v>
      </c>
      <c r="P2378" s="49">
        <v>980</v>
      </c>
      <c r="Q2378" s="49">
        <v>0</v>
      </c>
      <c r="R2378" s="49">
        <v>0</v>
      </c>
      <c r="S2378" s="77">
        <f t="shared" si="227"/>
        <v>980</v>
      </c>
      <c r="T2378" s="77">
        <f t="shared" si="228"/>
        <v>980</v>
      </c>
      <c r="U2378" s="49">
        <v>463</v>
      </c>
      <c r="V2378" s="49">
        <v>420</v>
      </c>
      <c r="W2378" s="49">
        <v>432</v>
      </c>
      <c r="X2378" s="49">
        <f t="shared" si="225"/>
        <v>97</v>
      </c>
      <c r="Y2378" s="49" t="s">
        <v>190</v>
      </c>
      <c r="Z2378" s="53">
        <v>0.48299999999999998</v>
      </c>
      <c r="AB2378" s="53">
        <f t="shared" si="229"/>
        <v>-0.48299999999999998</v>
      </c>
      <c r="AM2378" s="49" t="s">
        <v>3846</v>
      </c>
      <c r="AN2378" s="49" t="s">
        <v>9415</v>
      </c>
    </row>
    <row r="2379" spans="1:40" hidden="1" x14ac:dyDescent="0.2">
      <c r="A2379" s="49" t="s">
        <v>9491</v>
      </c>
      <c r="B2379" s="49" t="s">
        <v>9492</v>
      </c>
      <c r="C2379" s="50" t="s">
        <v>166</v>
      </c>
      <c r="D2379" s="49" t="s">
        <v>403</v>
      </c>
      <c r="E2379" s="49" t="s">
        <v>9493</v>
      </c>
      <c r="F2379" s="49" t="s">
        <v>4169</v>
      </c>
      <c r="G2379" s="49" t="s">
        <v>3962</v>
      </c>
      <c r="H2379" s="49" t="s">
        <v>3963</v>
      </c>
      <c r="I2379" s="51" t="s">
        <v>9494</v>
      </c>
      <c r="J2379" s="49">
        <v>5</v>
      </c>
      <c r="K2379" s="49">
        <v>9000</v>
      </c>
      <c r="L2379" s="49">
        <f t="shared" si="226"/>
        <v>7209</v>
      </c>
      <c r="M2379" s="49">
        <f t="shared" si="230"/>
        <v>374.86799999999999</v>
      </c>
      <c r="N2379" s="52" t="s">
        <v>243</v>
      </c>
      <c r="P2379" s="49">
        <v>5908</v>
      </c>
      <c r="Q2379" s="49">
        <v>0</v>
      </c>
      <c r="R2379" s="49">
        <v>3000</v>
      </c>
      <c r="S2379" s="77">
        <f t="shared" si="227"/>
        <v>5908</v>
      </c>
      <c r="T2379" s="77">
        <f t="shared" si="228"/>
        <v>8908</v>
      </c>
      <c r="U2379" s="49">
        <v>1791</v>
      </c>
      <c r="V2379" s="49">
        <v>1602</v>
      </c>
      <c r="W2379" s="49">
        <v>1638</v>
      </c>
      <c r="X2379" s="49">
        <f t="shared" si="225"/>
        <v>2515</v>
      </c>
      <c r="Y2379" s="49" t="s">
        <v>190</v>
      </c>
      <c r="Z2379" s="53">
        <v>5.1999999999999998E-2</v>
      </c>
      <c r="AB2379" s="53">
        <f t="shared" si="229"/>
        <v>-5.1999999999999998E-2</v>
      </c>
      <c r="AM2379" s="49" t="s">
        <v>3846</v>
      </c>
      <c r="AN2379" s="49" t="s">
        <v>9415</v>
      </c>
    </row>
    <row r="2380" spans="1:40" hidden="1" x14ac:dyDescent="0.2">
      <c r="A2380" s="49" t="s">
        <v>9495</v>
      </c>
      <c r="B2380" s="49" t="s">
        <v>9496</v>
      </c>
      <c r="C2380" s="50" t="s">
        <v>166</v>
      </c>
      <c r="D2380" s="49" t="s">
        <v>283</v>
      </c>
      <c r="E2380" s="49" t="s">
        <v>9497</v>
      </c>
      <c r="F2380" s="49" t="s">
        <v>4169</v>
      </c>
      <c r="G2380" s="49" t="s">
        <v>780</v>
      </c>
      <c r="H2380" s="49" t="s">
        <v>4144</v>
      </c>
      <c r="I2380" s="51" t="s">
        <v>9498</v>
      </c>
      <c r="J2380" s="49">
        <v>17</v>
      </c>
      <c r="K2380" s="49">
        <v>6000</v>
      </c>
      <c r="L2380" s="49">
        <f t="shared" si="226"/>
        <v>2418</v>
      </c>
      <c r="M2380" s="82"/>
      <c r="N2380" s="52" t="s">
        <v>243</v>
      </c>
      <c r="P2380" s="49">
        <v>3324</v>
      </c>
      <c r="Q2380" s="49">
        <v>0</v>
      </c>
      <c r="R2380" s="49">
        <v>18000</v>
      </c>
      <c r="S2380" s="77">
        <f t="shared" si="227"/>
        <v>3324</v>
      </c>
      <c r="T2380" s="77">
        <f t="shared" si="228"/>
        <v>21324</v>
      </c>
      <c r="U2380" s="49">
        <v>3582</v>
      </c>
      <c r="V2380" s="49">
        <v>3204</v>
      </c>
      <c r="W2380" s="49">
        <v>3276</v>
      </c>
      <c r="X2380" s="49">
        <f t="shared" si="225"/>
        <v>-3462</v>
      </c>
      <c r="Y2380" s="49" t="s">
        <v>181</v>
      </c>
      <c r="Z2380" s="53">
        <v>2.87E-2</v>
      </c>
      <c r="AB2380" s="53">
        <f t="shared" si="229"/>
        <v>-2.87E-2</v>
      </c>
      <c r="AM2380" s="49" t="s">
        <v>3846</v>
      </c>
      <c r="AN2380" s="49" t="s">
        <v>9415</v>
      </c>
    </row>
    <row r="2381" spans="1:40" hidden="1" x14ac:dyDescent="0.2">
      <c r="A2381" s="49" t="s">
        <v>9499</v>
      </c>
      <c r="B2381" s="49" t="s">
        <v>9500</v>
      </c>
      <c r="C2381" s="50" t="s">
        <v>166</v>
      </c>
      <c r="D2381" s="49" t="s">
        <v>283</v>
      </c>
      <c r="E2381" s="49" t="s">
        <v>9501</v>
      </c>
      <c r="F2381" s="49" t="s">
        <v>4169</v>
      </c>
      <c r="G2381" s="49" t="s">
        <v>1054</v>
      </c>
      <c r="H2381" s="49" t="s">
        <v>4144</v>
      </c>
      <c r="I2381" s="51" t="s">
        <v>9502</v>
      </c>
      <c r="J2381" s="49">
        <v>19</v>
      </c>
      <c r="K2381" s="49">
        <v>5000</v>
      </c>
      <c r="L2381" s="49">
        <f t="shared" si="226"/>
        <v>4903</v>
      </c>
      <c r="M2381" s="49">
        <f>L2381*Z2381</f>
        <v>114.14183999999999</v>
      </c>
      <c r="N2381" s="52" t="s">
        <v>243</v>
      </c>
      <c r="P2381" s="49">
        <v>5000</v>
      </c>
      <c r="Q2381" s="49">
        <v>0</v>
      </c>
      <c r="R2381" s="49">
        <v>0</v>
      </c>
      <c r="S2381" s="77">
        <f t="shared" si="227"/>
        <v>5000</v>
      </c>
      <c r="T2381" s="77">
        <f t="shared" si="228"/>
        <v>5000</v>
      </c>
      <c r="U2381" s="49">
        <v>97</v>
      </c>
      <c r="V2381" s="49">
        <v>87</v>
      </c>
      <c r="W2381" s="49">
        <v>99</v>
      </c>
      <c r="X2381" s="49">
        <f t="shared" si="225"/>
        <v>4816</v>
      </c>
      <c r="Y2381" s="49" t="s">
        <v>190</v>
      </c>
      <c r="Z2381" s="53">
        <v>2.3279999999999999E-2</v>
      </c>
      <c r="AB2381" s="53">
        <f t="shared" si="229"/>
        <v>-2.3279999999999999E-2</v>
      </c>
      <c r="AM2381" s="49" t="s">
        <v>3846</v>
      </c>
      <c r="AN2381" s="49" t="s">
        <v>9415</v>
      </c>
    </row>
    <row r="2382" spans="1:40" hidden="1" x14ac:dyDescent="0.2">
      <c r="A2382" s="49" t="s">
        <v>9503</v>
      </c>
      <c r="B2382" s="49" t="s">
        <v>9504</v>
      </c>
      <c r="C2382" s="50" t="s">
        <v>166</v>
      </c>
      <c r="D2382" s="49" t="s">
        <v>283</v>
      </c>
      <c r="E2382" s="49" t="s">
        <v>9505</v>
      </c>
      <c r="F2382" s="49" t="s">
        <v>4169</v>
      </c>
      <c r="G2382" s="49" t="s">
        <v>3823</v>
      </c>
      <c r="H2382" s="49" t="s">
        <v>9506</v>
      </c>
      <c r="I2382" s="51" t="s">
        <v>9507</v>
      </c>
      <c r="J2382" s="49">
        <v>13</v>
      </c>
      <c r="K2382" s="49">
        <v>2800</v>
      </c>
      <c r="L2382" s="49">
        <f t="shared" si="226"/>
        <v>2337</v>
      </c>
      <c r="M2382" s="49">
        <f>L2382*Z2382</f>
        <v>546.85800000000006</v>
      </c>
      <c r="N2382" s="52" t="s">
        <v>243</v>
      </c>
      <c r="P2382" s="49">
        <v>2774</v>
      </c>
      <c r="Q2382" s="49">
        <v>0</v>
      </c>
      <c r="R2382" s="49">
        <v>0</v>
      </c>
      <c r="S2382" s="77">
        <f t="shared" si="227"/>
        <v>2774</v>
      </c>
      <c r="T2382" s="77">
        <f t="shared" si="228"/>
        <v>2774</v>
      </c>
      <c r="U2382" s="49">
        <v>463</v>
      </c>
      <c r="V2382" s="49">
        <v>420</v>
      </c>
      <c r="W2382" s="49">
        <v>432</v>
      </c>
      <c r="X2382" s="49">
        <f t="shared" si="225"/>
        <v>1891</v>
      </c>
      <c r="Y2382" s="49" t="s">
        <v>190</v>
      </c>
      <c r="Z2382" s="53">
        <v>0.23400000000000001</v>
      </c>
      <c r="AB2382" s="53">
        <f t="shared" si="229"/>
        <v>-0.23400000000000001</v>
      </c>
      <c r="AM2382" s="49" t="s">
        <v>3846</v>
      </c>
      <c r="AN2382" s="49" t="s">
        <v>9415</v>
      </c>
    </row>
    <row r="2383" spans="1:40" hidden="1" x14ac:dyDescent="0.2">
      <c r="A2383" s="49" t="s">
        <v>9508</v>
      </c>
      <c r="B2383" s="49" t="s">
        <v>9509</v>
      </c>
      <c r="C2383" s="50" t="s">
        <v>166</v>
      </c>
      <c r="D2383" s="49" t="s">
        <v>283</v>
      </c>
      <c r="E2383" s="49" t="s">
        <v>9510</v>
      </c>
      <c r="F2383" s="49" t="s">
        <v>4169</v>
      </c>
      <c r="G2383" s="49" t="s">
        <v>3886</v>
      </c>
      <c r="H2383" s="49" t="s">
        <v>3887</v>
      </c>
      <c r="I2383" s="51" t="s">
        <v>9511</v>
      </c>
      <c r="J2383" s="49">
        <v>23</v>
      </c>
      <c r="K2383" s="49">
        <v>9000</v>
      </c>
      <c r="L2383" s="49">
        <f t="shared" si="226"/>
        <v>3067</v>
      </c>
      <c r="M2383" s="49">
        <f>L2383*Z2383</f>
        <v>129.30472</v>
      </c>
      <c r="N2383" s="52" t="s">
        <v>243</v>
      </c>
      <c r="P2383" s="49">
        <v>26692</v>
      </c>
      <c r="Q2383" s="49">
        <v>0</v>
      </c>
      <c r="R2383" s="49">
        <v>0</v>
      </c>
      <c r="S2383" s="77">
        <f t="shared" si="227"/>
        <v>26692</v>
      </c>
      <c r="T2383" s="77">
        <f t="shared" si="228"/>
        <v>26692</v>
      </c>
      <c r="U2383" s="49">
        <v>5933</v>
      </c>
      <c r="V2383" s="49">
        <v>5685</v>
      </c>
      <c r="W2383" s="49">
        <v>5925</v>
      </c>
      <c r="X2383" s="49">
        <f t="shared" si="225"/>
        <v>15074</v>
      </c>
      <c r="Y2383" s="49" t="s">
        <v>190</v>
      </c>
      <c r="Z2383" s="53">
        <v>4.2160000000000003E-2</v>
      </c>
      <c r="AB2383" s="53">
        <f t="shared" si="229"/>
        <v>-4.2160000000000003E-2</v>
      </c>
      <c r="AM2383" s="49" t="s">
        <v>3846</v>
      </c>
      <c r="AN2383" s="49" t="s">
        <v>9415</v>
      </c>
    </row>
    <row r="2384" spans="1:40" hidden="1" x14ac:dyDescent="0.2">
      <c r="A2384" s="49" t="s">
        <v>9512</v>
      </c>
      <c r="B2384" s="49" t="s">
        <v>9513</v>
      </c>
      <c r="C2384" s="50" t="s">
        <v>166</v>
      </c>
      <c r="D2384" s="49" t="s">
        <v>283</v>
      </c>
      <c r="E2384" s="49" t="s">
        <v>9514</v>
      </c>
      <c r="F2384" s="49" t="s">
        <v>4169</v>
      </c>
      <c r="G2384" s="49" t="s">
        <v>5368</v>
      </c>
      <c r="H2384" s="49" t="s">
        <v>5265</v>
      </c>
      <c r="I2384" s="51" t="s">
        <v>9515</v>
      </c>
      <c r="J2384" s="49">
        <v>8</v>
      </c>
      <c r="K2384" s="49">
        <v>2000</v>
      </c>
      <c r="L2384" s="49">
        <f t="shared" si="226"/>
        <v>428</v>
      </c>
      <c r="M2384" s="82"/>
      <c r="N2384" s="52" t="s">
        <v>243</v>
      </c>
      <c r="P2384" s="49">
        <v>1928</v>
      </c>
      <c r="Q2384" s="49">
        <v>0</v>
      </c>
      <c r="R2384" s="49">
        <v>0</v>
      </c>
      <c r="S2384" s="77">
        <f t="shared" si="227"/>
        <v>1928</v>
      </c>
      <c r="T2384" s="77">
        <f t="shared" si="228"/>
        <v>1928</v>
      </c>
      <c r="U2384" s="49">
        <v>1572</v>
      </c>
      <c r="V2384" s="49">
        <v>909</v>
      </c>
      <c r="W2384" s="49">
        <v>945</v>
      </c>
      <c r="X2384" s="49">
        <f t="shared" si="225"/>
        <v>-553</v>
      </c>
      <c r="Y2384" s="49" t="s">
        <v>181</v>
      </c>
      <c r="Z2384" s="53">
        <v>5.0540000000000002E-2</v>
      </c>
      <c r="AB2384" s="53">
        <f t="shared" si="229"/>
        <v>-5.0540000000000002E-2</v>
      </c>
      <c r="AM2384" s="49" t="s">
        <v>3846</v>
      </c>
      <c r="AN2384" s="49" t="s">
        <v>9415</v>
      </c>
    </row>
    <row r="2385" spans="1:40" hidden="1" x14ac:dyDescent="0.2">
      <c r="A2385" s="49" t="s">
        <v>9516</v>
      </c>
      <c r="B2385" s="49" t="s">
        <v>9517</v>
      </c>
      <c r="C2385" s="50" t="s">
        <v>166</v>
      </c>
      <c r="D2385" s="49" t="s">
        <v>283</v>
      </c>
      <c r="E2385" s="49" t="s">
        <v>9518</v>
      </c>
      <c r="F2385" s="49" t="s">
        <v>5408</v>
      </c>
      <c r="G2385" s="49" t="s">
        <v>579</v>
      </c>
      <c r="H2385" s="49" t="s">
        <v>580</v>
      </c>
      <c r="I2385" s="51" t="s">
        <v>9519</v>
      </c>
      <c r="J2385" s="49">
        <v>15</v>
      </c>
      <c r="K2385" s="49">
        <v>4000</v>
      </c>
      <c r="L2385" s="49">
        <f t="shared" si="226"/>
        <v>3806</v>
      </c>
      <c r="M2385" s="49">
        <f>L2385*Z2385</f>
        <v>2088.2760799999996</v>
      </c>
      <c r="N2385" s="52" t="s">
        <v>243</v>
      </c>
      <c r="P2385" s="49">
        <v>750</v>
      </c>
      <c r="Q2385" s="49">
        <v>0</v>
      </c>
      <c r="R2385" s="49">
        <v>0</v>
      </c>
      <c r="S2385" s="77">
        <f t="shared" si="227"/>
        <v>750</v>
      </c>
      <c r="T2385" s="77">
        <f t="shared" si="228"/>
        <v>750</v>
      </c>
      <c r="U2385" s="49">
        <v>194</v>
      </c>
      <c r="V2385" s="49">
        <v>174</v>
      </c>
      <c r="W2385" s="49">
        <v>198</v>
      </c>
      <c r="X2385" s="49">
        <f t="shared" si="225"/>
        <v>382</v>
      </c>
      <c r="Y2385" s="49" t="s">
        <v>190</v>
      </c>
      <c r="Z2385" s="53">
        <v>0.54867999999999995</v>
      </c>
      <c r="AB2385" s="53">
        <f t="shared" si="229"/>
        <v>-0.54867999999999995</v>
      </c>
      <c r="AM2385" s="49" t="s">
        <v>3846</v>
      </c>
      <c r="AN2385" s="49" t="s">
        <v>9415</v>
      </c>
    </row>
    <row r="2386" spans="1:40" hidden="1" x14ac:dyDescent="0.2">
      <c r="A2386" s="49" t="s">
        <v>9520</v>
      </c>
      <c r="B2386" s="49" t="s">
        <v>9521</v>
      </c>
      <c r="C2386" s="50" t="s">
        <v>166</v>
      </c>
      <c r="D2386" s="49" t="s">
        <v>2310</v>
      </c>
      <c r="E2386" s="49" t="s">
        <v>9522</v>
      </c>
      <c r="F2386" s="49" t="s">
        <v>3919</v>
      </c>
      <c r="G2386" s="49" t="s">
        <v>3886</v>
      </c>
      <c r="H2386" s="49" t="s">
        <v>3887</v>
      </c>
      <c r="I2386" s="51" t="s">
        <v>9523</v>
      </c>
      <c r="J2386" s="49">
        <v>8</v>
      </c>
      <c r="K2386" s="49">
        <v>3000</v>
      </c>
      <c r="L2386" s="49">
        <f t="shared" si="226"/>
        <v>2856</v>
      </c>
      <c r="M2386" s="49">
        <f>L2386*Z2386</f>
        <v>232.47839999999999</v>
      </c>
      <c r="N2386" s="52" t="s">
        <v>243</v>
      </c>
      <c r="P2386" s="49">
        <v>3000</v>
      </c>
      <c r="Q2386" s="49">
        <v>0</v>
      </c>
      <c r="R2386" s="49">
        <v>0</v>
      </c>
      <c r="S2386" s="77">
        <f t="shared" si="227"/>
        <v>3000</v>
      </c>
      <c r="T2386" s="77">
        <f t="shared" si="228"/>
        <v>3000</v>
      </c>
      <c r="U2386" s="49">
        <v>144</v>
      </c>
      <c r="V2386" s="49">
        <v>36</v>
      </c>
      <c r="W2386" s="49">
        <v>36</v>
      </c>
      <c r="X2386" s="49">
        <f t="shared" si="225"/>
        <v>2820</v>
      </c>
      <c r="Y2386" s="49" t="s">
        <v>190</v>
      </c>
      <c r="Z2386" s="53">
        <v>8.14E-2</v>
      </c>
      <c r="AB2386" s="53">
        <f t="shared" si="229"/>
        <v>-8.14E-2</v>
      </c>
      <c r="AM2386" s="49" t="s">
        <v>3846</v>
      </c>
      <c r="AN2386" s="49" t="s">
        <v>9415</v>
      </c>
    </row>
    <row r="2387" spans="1:40" hidden="1" x14ac:dyDescent="0.2">
      <c r="A2387" s="49" t="s">
        <v>9524</v>
      </c>
      <c r="B2387" s="49" t="s">
        <v>9525</v>
      </c>
      <c r="C2387" s="50" t="s">
        <v>166</v>
      </c>
      <c r="D2387" s="49" t="s">
        <v>2310</v>
      </c>
      <c r="E2387" s="49" t="s">
        <v>9526</v>
      </c>
      <c r="F2387" s="49" t="s">
        <v>3945</v>
      </c>
      <c r="G2387" s="49" t="s">
        <v>3617</v>
      </c>
      <c r="H2387" s="49" t="s">
        <v>3963</v>
      </c>
      <c r="I2387" s="51" t="s">
        <v>9527</v>
      </c>
      <c r="J2387" s="49">
        <v>13</v>
      </c>
      <c r="K2387" s="49">
        <v>6000</v>
      </c>
      <c r="L2387" s="49">
        <f t="shared" si="226"/>
        <v>3080</v>
      </c>
      <c r="M2387" s="49">
        <f>L2387*Z2387</f>
        <v>372.06400000000002</v>
      </c>
      <c r="N2387" s="52" t="s">
        <v>243</v>
      </c>
      <c r="P2387" s="49">
        <v>11871</v>
      </c>
      <c r="Q2387" s="49">
        <v>0</v>
      </c>
      <c r="R2387" s="49">
        <v>0</v>
      </c>
      <c r="S2387" s="77">
        <f t="shared" si="227"/>
        <v>11871</v>
      </c>
      <c r="T2387" s="77">
        <f t="shared" si="228"/>
        <v>11871</v>
      </c>
      <c r="U2387" s="49">
        <v>2920</v>
      </c>
      <c r="V2387" s="49">
        <v>2922</v>
      </c>
      <c r="W2387" s="49">
        <v>3066</v>
      </c>
      <c r="X2387" s="49">
        <f t="shared" si="225"/>
        <v>6029</v>
      </c>
      <c r="Y2387" s="49" t="s">
        <v>190</v>
      </c>
      <c r="Z2387" s="53">
        <v>0.1208</v>
      </c>
      <c r="AB2387" s="53">
        <f t="shared" si="229"/>
        <v>-0.1208</v>
      </c>
      <c r="AM2387" s="49" t="s">
        <v>3846</v>
      </c>
      <c r="AN2387" s="49" t="s">
        <v>9415</v>
      </c>
    </row>
    <row r="2388" spans="1:40" ht="75" x14ac:dyDescent="0.2">
      <c r="A2388" s="49" t="s">
        <v>9528</v>
      </c>
      <c r="B2388" s="49" t="s">
        <v>9529</v>
      </c>
      <c r="C2388" s="50" t="s">
        <v>166</v>
      </c>
      <c r="D2388" s="49" t="s">
        <v>2310</v>
      </c>
      <c r="E2388" s="49" t="s">
        <v>9530</v>
      </c>
      <c r="F2388" s="49" t="s">
        <v>3972</v>
      </c>
      <c r="G2388" s="49" t="s">
        <v>780</v>
      </c>
      <c r="H2388" s="49" t="s">
        <v>3750</v>
      </c>
      <c r="I2388" s="51" t="s">
        <v>9531</v>
      </c>
      <c r="J2388" s="49">
        <v>7</v>
      </c>
      <c r="K2388" s="49">
        <v>10</v>
      </c>
      <c r="L2388" s="49">
        <f t="shared" si="226"/>
        <v>-2312</v>
      </c>
      <c r="N2388" s="52" t="s">
        <v>243</v>
      </c>
      <c r="P2388" s="49">
        <v>0</v>
      </c>
      <c r="Q2388" s="49">
        <v>0</v>
      </c>
      <c r="R2388" s="49">
        <v>0</v>
      </c>
      <c r="S2388" s="77">
        <f t="shared" si="227"/>
        <v>0</v>
      </c>
      <c r="T2388" s="77">
        <f t="shared" si="228"/>
        <v>0</v>
      </c>
      <c r="U2388" s="49">
        <v>2322</v>
      </c>
      <c r="V2388" s="49">
        <v>2385</v>
      </c>
      <c r="W2388" s="49">
        <v>2601</v>
      </c>
      <c r="X2388" s="49">
        <f t="shared" si="225"/>
        <v>-4707</v>
      </c>
      <c r="Y2388" s="49" t="s">
        <v>181</v>
      </c>
      <c r="Z2388" s="78"/>
      <c r="AB2388" s="53">
        <f t="shared" si="229"/>
        <v>0</v>
      </c>
      <c r="AF2388" s="54" t="s">
        <v>9532</v>
      </c>
      <c r="AK2388" s="89" t="s">
        <v>9533</v>
      </c>
      <c r="AM2388" s="49" t="s">
        <v>3846</v>
      </c>
      <c r="AN2388" s="49" t="s">
        <v>9415</v>
      </c>
    </row>
    <row r="2389" spans="1:40" hidden="1" x14ac:dyDescent="0.2">
      <c r="A2389" s="49" t="s">
        <v>9534</v>
      </c>
      <c r="B2389" s="49" t="s">
        <v>9535</v>
      </c>
      <c r="C2389" s="50" t="s">
        <v>166</v>
      </c>
      <c r="D2389" s="49" t="s">
        <v>2310</v>
      </c>
      <c r="E2389" s="49" t="s">
        <v>9536</v>
      </c>
      <c r="F2389" s="49" t="s">
        <v>3945</v>
      </c>
      <c r="G2389" s="49" t="s">
        <v>3617</v>
      </c>
      <c r="H2389" s="49" t="s">
        <v>3750</v>
      </c>
      <c r="I2389" s="51" t="s">
        <v>9537</v>
      </c>
      <c r="J2389" s="49">
        <v>27</v>
      </c>
      <c r="K2389" s="49">
        <v>2500</v>
      </c>
      <c r="L2389" s="49">
        <f t="shared" si="226"/>
        <v>1976</v>
      </c>
      <c r="M2389" s="49">
        <f t="shared" ref="M2389:M2399" si="231">L2389*Z2389</f>
        <v>318.13600000000002</v>
      </c>
      <c r="N2389" s="52" t="s">
        <v>243</v>
      </c>
      <c r="P2389" s="49">
        <v>2480</v>
      </c>
      <c r="Q2389" s="49">
        <v>0</v>
      </c>
      <c r="R2389" s="49">
        <v>0</v>
      </c>
      <c r="S2389" s="77">
        <f t="shared" si="227"/>
        <v>2480</v>
      </c>
      <c r="T2389" s="77">
        <f t="shared" si="228"/>
        <v>2480</v>
      </c>
      <c r="U2389" s="49">
        <v>524</v>
      </c>
      <c r="V2389" s="49">
        <v>498</v>
      </c>
      <c r="W2389" s="49">
        <v>522</v>
      </c>
      <c r="X2389" s="49">
        <f t="shared" si="225"/>
        <v>1458</v>
      </c>
      <c r="Y2389" s="49" t="s">
        <v>190</v>
      </c>
      <c r="Z2389" s="53">
        <v>0.161</v>
      </c>
      <c r="AB2389" s="53">
        <f t="shared" si="229"/>
        <v>-0.161</v>
      </c>
      <c r="AM2389" s="49" t="s">
        <v>3846</v>
      </c>
      <c r="AN2389" s="49" t="s">
        <v>9415</v>
      </c>
    </row>
    <row r="2390" spans="1:40" hidden="1" x14ac:dyDescent="0.2">
      <c r="A2390" s="49" t="s">
        <v>9538</v>
      </c>
      <c r="B2390" s="49" t="s">
        <v>9539</v>
      </c>
      <c r="C2390" s="50" t="s">
        <v>166</v>
      </c>
      <c r="D2390" s="49" t="s">
        <v>2310</v>
      </c>
      <c r="E2390" s="49" t="s">
        <v>9540</v>
      </c>
      <c r="F2390" s="49" t="s">
        <v>3945</v>
      </c>
      <c r="G2390" s="49" t="s">
        <v>3617</v>
      </c>
      <c r="H2390" s="49" t="s">
        <v>4064</v>
      </c>
      <c r="I2390" s="51" t="s">
        <v>9541</v>
      </c>
      <c r="J2390" s="49">
        <v>13</v>
      </c>
      <c r="K2390" s="49">
        <v>5000</v>
      </c>
      <c r="L2390" s="49">
        <f t="shared" si="226"/>
        <v>4889</v>
      </c>
      <c r="M2390" s="49">
        <f t="shared" si="231"/>
        <v>914.24300000000005</v>
      </c>
      <c r="N2390" s="52" t="s">
        <v>243</v>
      </c>
      <c r="P2390" s="49">
        <v>5200</v>
      </c>
      <c r="Q2390" s="49">
        <v>0</v>
      </c>
      <c r="R2390" s="49">
        <v>0</v>
      </c>
      <c r="S2390" s="77">
        <f t="shared" si="227"/>
        <v>5200</v>
      </c>
      <c r="T2390" s="77">
        <f t="shared" si="228"/>
        <v>5200</v>
      </c>
      <c r="U2390" s="49">
        <v>111</v>
      </c>
      <c r="V2390" s="49">
        <v>90</v>
      </c>
      <c r="W2390" s="49">
        <v>99</v>
      </c>
      <c r="X2390" s="49">
        <f t="shared" si="225"/>
        <v>4999</v>
      </c>
      <c r="Y2390" s="49" t="s">
        <v>190</v>
      </c>
      <c r="Z2390" s="53">
        <v>0.187</v>
      </c>
      <c r="AB2390" s="53">
        <f t="shared" si="229"/>
        <v>-0.187</v>
      </c>
      <c r="AM2390" s="49" t="s">
        <v>3846</v>
      </c>
      <c r="AN2390" s="49" t="s">
        <v>9415</v>
      </c>
    </row>
    <row r="2391" spans="1:40" hidden="1" x14ac:dyDescent="0.2">
      <c r="A2391" s="49" t="s">
        <v>9542</v>
      </c>
      <c r="B2391" s="49" t="s">
        <v>9543</v>
      </c>
      <c r="C2391" s="50" t="s">
        <v>166</v>
      </c>
      <c r="D2391" s="49" t="s">
        <v>2310</v>
      </c>
      <c r="E2391" s="49" t="s">
        <v>9544</v>
      </c>
      <c r="F2391" s="49" t="s">
        <v>3945</v>
      </c>
      <c r="G2391" s="49" t="s">
        <v>3844</v>
      </c>
      <c r="H2391" s="49" t="s">
        <v>4064</v>
      </c>
      <c r="I2391" s="51" t="s">
        <v>9545</v>
      </c>
      <c r="J2391" s="49">
        <v>13</v>
      </c>
      <c r="K2391" s="49">
        <v>2500</v>
      </c>
      <c r="L2391" s="49">
        <f t="shared" si="226"/>
        <v>2464</v>
      </c>
      <c r="M2391" s="49">
        <f t="shared" si="231"/>
        <v>1426.6559999999999</v>
      </c>
      <c r="N2391" s="52" t="s">
        <v>243</v>
      </c>
      <c r="P2391" s="49">
        <v>2500</v>
      </c>
      <c r="Q2391" s="49">
        <v>0</v>
      </c>
      <c r="R2391" s="49">
        <v>0</v>
      </c>
      <c r="S2391" s="77">
        <f t="shared" si="227"/>
        <v>2500</v>
      </c>
      <c r="T2391" s="77">
        <f t="shared" si="228"/>
        <v>2500</v>
      </c>
      <c r="U2391" s="49">
        <v>36</v>
      </c>
      <c r="V2391" s="49">
        <v>9</v>
      </c>
      <c r="W2391" s="49">
        <v>9</v>
      </c>
      <c r="X2391" s="49">
        <f t="shared" si="225"/>
        <v>2455</v>
      </c>
      <c r="Y2391" s="49" t="s">
        <v>190</v>
      </c>
      <c r="Z2391" s="53">
        <v>0.57899999999999996</v>
      </c>
      <c r="AB2391" s="53">
        <f t="shared" si="229"/>
        <v>-0.57899999999999996</v>
      </c>
      <c r="AM2391" s="49" t="s">
        <v>3846</v>
      </c>
      <c r="AN2391" s="49" t="s">
        <v>9415</v>
      </c>
    </row>
    <row r="2392" spans="1:40" hidden="1" x14ac:dyDescent="0.2">
      <c r="A2392" s="49" t="s">
        <v>9546</v>
      </c>
      <c r="B2392" s="49" t="s">
        <v>9547</v>
      </c>
      <c r="C2392" s="50" t="s">
        <v>166</v>
      </c>
      <c r="D2392" s="49" t="s">
        <v>2310</v>
      </c>
      <c r="E2392" s="49" t="s">
        <v>9548</v>
      </c>
      <c r="F2392" s="49" t="s">
        <v>3919</v>
      </c>
      <c r="G2392" s="49" t="s">
        <v>3617</v>
      </c>
      <c r="H2392" s="49" t="s">
        <v>4144</v>
      </c>
      <c r="I2392" s="51" t="s">
        <v>9549</v>
      </c>
      <c r="J2392" s="49">
        <v>13</v>
      </c>
      <c r="K2392" s="49">
        <v>3500</v>
      </c>
      <c r="L2392" s="49">
        <f t="shared" si="226"/>
        <v>3356</v>
      </c>
      <c r="M2392" s="49">
        <f t="shared" si="231"/>
        <v>4520.5320000000002</v>
      </c>
      <c r="N2392" s="52" t="s">
        <v>243</v>
      </c>
      <c r="P2392" s="49">
        <v>3500</v>
      </c>
      <c r="Q2392" s="49">
        <v>0</v>
      </c>
      <c r="R2392" s="49">
        <v>0</v>
      </c>
      <c r="S2392" s="77">
        <f t="shared" si="227"/>
        <v>3500</v>
      </c>
      <c r="T2392" s="77">
        <f t="shared" si="228"/>
        <v>3500</v>
      </c>
      <c r="U2392" s="49">
        <v>144</v>
      </c>
      <c r="V2392" s="49">
        <v>36</v>
      </c>
      <c r="W2392" s="49">
        <v>36</v>
      </c>
      <c r="X2392" s="49">
        <f t="shared" si="225"/>
        <v>3320</v>
      </c>
      <c r="Y2392" s="49" t="s">
        <v>190</v>
      </c>
      <c r="Z2392" s="53">
        <v>1.347</v>
      </c>
      <c r="AB2392" s="53">
        <f t="shared" si="229"/>
        <v>-1.347</v>
      </c>
      <c r="AM2392" s="49" t="s">
        <v>3846</v>
      </c>
      <c r="AN2392" s="49" t="s">
        <v>9415</v>
      </c>
    </row>
    <row r="2393" spans="1:40" hidden="1" x14ac:dyDescent="0.2">
      <c r="A2393" s="49" t="s">
        <v>9550</v>
      </c>
      <c r="B2393" s="49" t="s">
        <v>9551</v>
      </c>
      <c r="C2393" s="50" t="s">
        <v>166</v>
      </c>
      <c r="D2393" s="49" t="s">
        <v>2310</v>
      </c>
      <c r="E2393" s="49" t="s">
        <v>9552</v>
      </c>
      <c r="F2393" s="49" t="s">
        <v>3945</v>
      </c>
      <c r="G2393" s="49" t="s">
        <v>3886</v>
      </c>
      <c r="H2393" s="49" t="s">
        <v>3887</v>
      </c>
      <c r="I2393" s="51" t="s">
        <v>9553</v>
      </c>
      <c r="J2393" s="49">
        <v>14</v>
      </c>
      <c r="K2393" s="49">
        <v>6000</v>
      </c>
      <c r="L2393" s="49">
        <f t="shared" si="226"/>
        <v>5393</v>
      </c>
      <c r="M2393" s="49">
        <f t="shared" si="231"/>
        <v>248.078</v>
      </c>
      <c r="N2393" s="52" t="s">
        <v>243</v>
      </c>
      <c r="P2393" s="49">
        <v>2973</v>
      </c>
      <c r="Q2393" s="49">
        <v>0</v>
      </c>
      <c r="R2393" s="49">
        <v>0</v>
      </c>
      <c r="S2393" s="77">
        <f t="shared" si="227"/>
        <v>2973</v>
      </c>
      <c r="T2393" s="77">
        <f t="shared" si="228"/>
        <v>2973</v>
      </c>
      <c r="U2393" s="49">
        <v>607</v>
      </c>
      <c r="V2393" s="49">
        <v>456</v>
      </c>
      <c r="W2393" s="49">
        <v>468</v>
      </c>
      <c r="X2393" s="49">
        <f t="shared" si="225"/>
        <v>1910</v>
      </c>
      <c r="Y2393" s="49" t="s">
        <v>190</v>
      </c>
      <c r="Z2393" s="53">
        <v>4.5999999999999999E-2</v>
      </c>
      <c r="AB2393" s="53">
        <f t="shared" si="229"/>
        <v>-4.5999999999999999E-2</v>
      </c>
      <c r="AM2393" s="49" t="s">
        <v>3846</v>
      </c>
      <c r="AN2393" s="49" t="s">
        <v>9415</v>
      </c>
    </row>
    <row r="2394" spans="1:40" hidden="1" x14ac:dyDescent="0.2">
      <c r="A2394" s="49" t="s">
        <v>9554</v>
      </c>
      <c r="B2394" s="49" t="s">
        <v>9555</v>
      </c>
      <c r="C2394" s="50" t="s">
        <v>166</v>
      </c>
      <c r="D2394" s="49" t="s">
        <v>2310</v>
      </c>
      <c r="E2394" s="49" t="s">
        <v>9556</v>
      </c>
      <c r="F2394" s="49" t="s">
        <v>3945</v>
      </c>
      <c r="G2394" s="49" t="s">
        <v>780</v>
      </c>
      <c r="H2394" s="49" t="s">
        <v>4064</v>
      </c>
      <c r="I2394" s="51" t="s">
        <v>9557</v>
      </c>
      <c r="J2394" s="49">
        <v>21</v>
      </c>
      <c r="K2394" s="49">
        <v>3000</v>
      </c>
      <c r="L2394" s="49">
        <f t="shared" si="226"/>
        <v>2300</v>
      </c>
      <c r="M2394" s="49">
        <f t="shared" si="231"/>
        <v>1665.2</v>
      </c>
      <c r="N2394" s="52" t="s">
        <v>243</v>
      </c>
      <c r="P2394" s="49">
        <v>3159</v>
      </c>
      <c r="Q2394" s="49">
        <v>0</v>
      </c>
      <c r="R2394" s="49">
        <v>0</v>
      </c>
      <c r="S2394" s="77">
        <f t="shared" si="227"/>
        <v>3159</v>
      </c>
      <c r="T2394" s="77">
        <f t="shared" si="228"/>
        <v>3159</v>
      </c>
      <c r="U2394" s="49">
        <v>700</v>
      </c>
      <c r="V2394" s="49">
        <v>666</v>
      </c>
      <c r="W2394" s="49">
        <v>690</v>
      </c>
      <c r="X2394" s="49">
        <f t="shared" si="225"/>
        <v>1793</v>
      </c>
      <c r="Y2394" s="49" t="s">
        <v>190</v>
      </c>
      <c r="Z2394" s="53">
        <v>0.72399999999999998</v>
      </c>
      <c r="AB2394" s="53">
        <f t="shared" si="229"/>
        <v>-0.72399999999999998</v>
      </c>
      <c r="AM2394" s="49" t="s">
        <v>3846</v>
      </c>
      <c r="AN2394" s="49" t="s">
        <v>9415</v>
      </c>
    </row>
    <row r="2395" spans="1:40" hidden="1" x14ac:dyDescent="0.2">
      <c r="A2395" s="49" t="s">
        <v>9558</v>
      </c>
      <c r="B2395" s="49" t="s">
        <v>9559</v>
      </c>
      <c r="C2395" s="50" t="s">
        <v>166</v>
      </c>
      <c r="D2395" s="49" t="s">
        <v>2310</v>
      </c>
      <c r="E2395" s="49" t="s">
        <v>9560</v>
      </c>
      <c r="F2395" s="49" t="s">
        <v>3945</v>
      </c>
      <c r="G2395" s="49" t="s">
        <v>780</v>
      </c>
      <c r="H2395" s="49" t="s">
        <v>4064</v>
      </c>
      <c r="I2395" s="51" t="s">
        <v>9561</v>
      </c>
      <c r="J2395" s="49">
        <v>13</v>
      </c>
      <c r="K2395" s="49">
        <v>2500</v>
      </c>
      <c r="L2395" s="49">
        <f t="shared" si="226"/>
        <v>2186</v>
      </c>
      <c r="M2395" s="49">
        <f t="shared" si="231"/>
        <v>666.73</v>
      </c>
      <c r="N2395" s="52" t="s">
        <v>243</v>
      </c>
      <c r="P2395" s="49">
        <v>2477</v>
      </c>
      <c r="Q2395" s="49">
        <v>0</v>
      </c>
      <c r="R2395" s="49">
        <v>0</v>
      </c>
      <c r="S2395" s="77">
        <f t="shared" si="227"/>
        <v>2477</v>
      </c>
      <c r="T2395" s="77">
        <f t="shared" si="228"/>
        <v>2477</v>
      </c>
      <c r="U2395" s="49">
        <v>314</v>
      </c>
      <c r="V2395" s="49">
        <v>324</v>
      </c>
      <c r="W2395" s="49">
        <v>336</v>
      </c>
      <c r="X2395" s="49">
        <f t="shared" si="225"/>
        <v>1839</v>
      </c>
      <c r="Y2395" s="49" t="s">
        <v>190</v>
      </c>
      <c r="Z2395" s="53">
        <v>0.30499999999999999</v>
      </c>
      <c r="AB2395" s="53">
        <f t="shared" si="229"/>
        <v>-0.30499999999999999</v>
      </c>
      <c r="AM2395" s="49" t="s">
        <v>3846</v>
      </c>
      <c r="AN2395" s="49" t="s">
        <v>9415</v>
      </c>
    </row>
    <row r="2396" spans="1:40" hidden="1" x14ac:dyDescent="0.2">
      <c r="A2396" s="49" t="s">
        <v>9562</v>
      </c>
      <c r="B2396" s="49" t="s">
        <v>9563</v>
      </c>
      <c r="C2396" s="50" t="s">
        <v>166</v>
      </c>
      <c r="D2396" s="49" t="s">
        <v>2310</v>
      </c>
      <c r="E2396" s="49" t="s">
        <v>9564</v>
      </c>
      <c r="F2396" s="49" t="s">
        <v>3945</v>
      </c>
      <c r="G2396" s="49" t="s">
        <v>780</v>
      </c>
      <c r="H2396" s="49" t="s">
        <v>4064</v>
      </c>
      <c r="I2396" s="51" t="s">
        <v>9565</v>
      </c>
      <c r="J2396" s="49">
        <v>13</v>
      </c>
      <c r="K2396" s="49">
        <v>2500</v>
      </c>
      <c r="L2396" s="49">
        <f t="shared" si="226"/>
        <v>1452</v>
      </c>
      <c r="M2396" s="49">
        <f t="shared" si="231"/>
        <v>1163.0520000000001</v>
      </c>
      <c r="N2396" s="52" t="s">
        <v>243</v>
      </c>
      <c r="P2396" s="49">
        <v>2453</v>
      </c>
      <c r="Q2396" s="49">
        <v>0</v>
      </c>
      <c r="R2396" s="49">
        <v>0</v>
      </c>
      <c r="S2396" s="77">
        <f t="shared" si="227"/>
        <v>2453</v>
      </c>
      <c r="T2396" s="77">
        <f t="shared" si="228"/>
        <v>2453</v>
      </c>
      <c r="U2396" s="49">
        <v>1048</v>
      </c>
      <c r="V2396" s="49">
        <v>606</v>
      </c>
      <c r="W2396" s="49">
        <v>630</v>
      </c>
      <c r="X2396" s="49">
        <f t="shared" si="225"/>
        <v>799</v>
      </c>
      <c r="Y2396" s="49" t="s">
        <v>190</v>
      </c>
      <c r="Z2396" s="53">
        <v>0.80100000000000005</v>
      </c>
      <c r="AB2396" s="53">
        <f t="shared" si="229"/>
        <v>-0.80100000000000005</v>
      </c>
      <c r="AM2396" s="49" t="s">
        <v>3846</v>
      </c>
      <c r="AN2396" s="49" t="s">
        <v>9415</v>
      </c>
    </row>
    <row r="2397" spans="1:40" hidden="1" x14ac:dyDescent="0.2">
      <c r="A2397" s="49" t="s">
        <v>9566</v>
      </c>
      <c r="B2397" s="49" t="s">
        <v>9567</v>
      </c>
      <c r="C2397" s="50" t="s">
        <v>166</v>
      </c>
      <c r="D2397" s="49" t="s">
        <v>2310</v>
      </c>
      <c r="E2397" s="49" t="s">
        <v>9568</v>
      </c>
      <c r="F2397" s="49" t="s">
        <v>3945</v>
      </c>
      <c r="G2397" s="49" t="s">
        <v>3886</v>
      </c>
      <c r="H2397" s="49" t="s">
        <v>3887</v>
      </c>
      <c r="I2397" s="51" t="s">
        <v>9569</v>
      </c>
      <c r="J2397" s="49">
        <v>9</v>
      </c>
      <c r="K2397" s="49">
        <v>4000</v>
      </c>
      <c r="L2397" s="49">
        <f t="shared" si="226"/>
        <v>2902</v>
      </c>
      <c r="M2397" s="49">
        <f t="shared" si="231"/>
        <v>498.27339999999998</v>
      </c>
      <c r="N2397" s="52" t="s">
        <v>243</v>
      </c>
      <c r="P2397" s="49">
        <v>3950</v>
      </c>
      <c r="Q2397" s="49">
        <v>0</v>
      </c>
      <c r="R2397" s="49">
        <v>0</v>
      </c>
      <c r="S2397" s="77">
        <f t="shared" si="227"/>
        <v>3950</v>
      </c>
      <c r="T2397" s="77">
        <f t="shared" si="228"/>
        <v>3950</v>
      </c>
      <c r="U2397" s="49">
        <v>1098</v>
      </c>
      <c r="V2397" s="49">
        <v>618</v>
      </c>
      <c r="W2397" s="49">
        <v>639</v>
      </c>
      <c r="X2397" s="49">
        <f t="shared" si="225"/>
        <v>2234</v>
      </c>
      <c r="Y2397" s="49" t="s">
        <v>190</v>
      </c>
      <c r="Z2397" s="53">
        <v>0.17169999999999999</v>
      </c>
      <c r="AB2397" s="53">
        <f t="shared" si="229"/>
        <v>-0.17169999999999999</v>
      </c>
      <c r="AM2397" s="49" t="s">
        <v>3846</v>
      </c>
      <c r="AN2397" s="49" t="s">
        <v>9415</v>
      </c>
    </row>
    <row r="2398" spans="1:40" hidden="1" x14ac:dyDescent="0.2">
      <c r="A2398" s="49" t="s">
        <v>9570</v>
      </c>
      <c r="B2398" s="49" t="s">
        <v>9571</v>
      </c>
      <c r="C2398" s="50" t="s">
        <v>166</v>
      </c>
      <c r="D2398" s="49" t="s">
        <v>2310</v>
      </c>
      <c r="E2398" s="49" t="s">
        <v>9572</v>
      </c>
      <c r="F2398" s="49" t="s">
        <v>3945</v>
      </c>
      <c r="G2398" s="49" t="s">
        <v>3886</v>
      </c>
      <c r="H2398" s="49" t="s">
        <v>3887</v>
      </c>
      <c r="I2398" s="51" t="s">
        <v>9573</v>
      </c>
      <c r="J2398" s="49">
        <v>9</v>
      </c>
      <c r="K2398" s="49">
        <v>3000</v>
      </c>
      <c r="L2398" s="49">
        <f t="shared" si="226"/>
        <v>2476</v>
      </c>
      <c r="M2398" s="49">
        <f t="shared" si="231"/>
        <v>530.75536</v>
      </c>
      <c r="N2398" s="52" t="s">
        <v>243</v>
      </c>
      <c r="P2398" s="49">
        <v>2969</v>
      </c>
      <c r="Q2398" s="49">
        <v>0</v>
      </c>
      <c r="R2398" s="49">
        <v>0</v>
      </c>
      <c r="S2398" s="77">
        <f t="shared" si="227"/>
        <v>2969</v>
      </c>
      <c r="T2398" s="77">
        <f t="shared" si="228"/>
        <v>2969</v>
      </c>
      <c r="U2398" s="49">
        <v>524</v>
      </c>
      <c r="V2398" s="49">
        <v>303</v>
      </c>
      <c r="W2398" s="49">
        <v>315</v>
      </c>
      <c r="X2398" s="49">
        <f t="shared" si="225"/>
        <v>2142</v>
      </c>
      <c r="Y2398" s="49" t="s">
        <v>190</v>
      </c>
      <c r="Z2398" s="53">
        <v>0.21435999999999999</v>
      </c>
      <c r="AB2398" s="53">
        <f t="shared" si="229"/>
        <v>-0.21435999999999999</v>
      </c>
      <c r="AM2398" s="49" t="s">
        <v>3846</v>
      </c>
      <c r="AN2398" s="49" t="s">
        <v>9415</v>
      </c>
    </row>
    <row r="2399" spans="1:40" hidden="1" x14ac:dyDescent="0.2">
      <c r="A2399" s="49" t="s">
        <v>9574</v>
      </c>
      <c r="B2399" s="49" t="s">
        <v>9575</v>
      </c>
      <c r="C2399" s="50" t="s">
        <v>166</v>
      </c>
      <c r="D2399" s="49" t="s">
        <v>2310</v>
      </c>
      <c r="E2399" s="49" t="s">
        <v>9576</v>
      </c>
      <c r="F2399" s="49" t="s">
        <v>3945</v>
      </c>
      <c r="G2399" s="49" t="s">
        <v>3617</v>
      </c>
      <c r="H2399" s="49" t="s">
        <v>3963</v>
      </c>
      <c r="I2399" s="51" t="s">
        <v>9577</v>
      </c>
      <c r="J2399" s="49">
        <v>13</v>
      </c>
      <c r="K2399" s="49">
        <v>9000</v>
      </c>
      <c r="L2399" s="49">
        <f t="shared" si="226"/>
        <v>2310</v>
      </c>
      <c r="M2399" s="49">
        <f t="shared" si="231"/>
        <v>255.94799999999998</v>
      </c>
      <c r="N2399" s="52" t="s">
        <v>243</v>
      </c>
      <c r="P2399" s="49">
        <v>17678</v>
      </c>
      <c r="Q2399" s="49">
        <v>0</v>
      </c>
      <c r="R2399" s="49">
        <v>0</v>
      </c>
      <c r="S2399" s="77">
        <f t="shared" si="227"/>
        <v>17678</v>
      </c>
      <c r="T2399" s="77">
        <f t="shared" si="228"/>
        <v>17678</v>
      </c>
      <c r="U2399" s="49">
        <v>6690</v>
      </c>
      <c r="V2399" s="49">
        <v>4173</v>
      </c>
      <c r="W2399" s="49">
        <v>4329</v>
      </c>
      <c r="X2399" s="49">
        <f t="shared" si="225"/>
        <v>6815</v>
      </c>
      <c r="Y2399" s="49" t="s">
        <v>190</v>
      </c>
      <c r="Z2399" s="53">
        <v>0.1108</v>
      </c>
      <c r="AB2399" s="53">
        <f t="shared" si="229"/>
        <v>-0.1108</v>
      </c>
      <c r="AM2399" s="49" t="s">
        <v>3846</v>
      </c>
      <c r="AN2399" s="49" t="s">
        <v>9415</v>
      </c>
    </row>
    <row r="2400" spans="1:40" hidden="1" x14ac:dyDescent="0.2">
      <c r="A2400" s="49" t="s">
        <v>9578</v>
      </c>
      <c r="B2400" s="49" t="s">
        <v>9579</v>
      </c>
      <c r="C2400" s="50" t="s">
        <v>166</v>
      </c>
      <c r="D2400" s="49" t="s">
        <v>2310</v>
      </c>
      <c r="E2400" s="49" t="s">
        <v>9580</v>
      </c>
      <c r="F2400" s="49" t="s">
        <v>3945</v>
      </c>
      <c r="G2400" s="49" t="s">
        <v>3886</v>
      </c>
      <c r="H2400" s="49" t="s">
        <v>3887</v>
      </c>
      <c r="I2400" s="51" t="s">
        <v>9581</v>
      </c>
      <c r="J2400" s="49">
        <v>11</v>
      </c>
      <c r="K2400" s="49">
        <v>3000</v>
      </c>
      <c r="L2400" s="49">
        <f t="shared" si="226"/>
        <v>-402</v>
      </c>
      <c r="N2400" s="52" t="s">
        <v>243</v>
      </c>
      <c r="P2400" s="49">
        <v>11849</v>
      </c>
      <c r="Q2400" s="49">
        <v>0</v>
      </c>
      <c r="R2400" s="49">
        <v>3000</v>
      </c>
      <c r="S2400" s="77">
        <f t="shared" si="227"/>
        <v>11849</v>
      </c>
      <c r="T2400" s="77">
        <f t="shared" si="228"/>
        <v>14849</v>
      </c>
      <c r="U2400" s="49">
        <v>3402</v>
      </c>
      <c r="V2400" s="49">
        <v>2847</v>
      </c>
      <c r="W2400" s="49">
        <v>2925</v>
      </c>
      <c r="X2400" s="49">
        <f t="shared" si="225"/>
        <v>5600</v>
      </c>
      <c r="Y2400" s="49" t="s">
        <v>190</v>
      </c>
      <c r="Z2400" s="53">
        <v>0.31119000000000002</v>
      </c>
      <c r="AB2400" s="53">
        <f t="shared" si="229"/>
        <v>-0.31119000000000002</v>
      </c>
      <c r="AM2400" s="49" t="s">
        <v>3846</v>
      </c>
      <c r="AN2400" s="49" t="s">
        <v>9415</v>
      </c>
    </row>
    <row r="2401" spans="1:40" hidden="1" x14ac:dyDescent="0.2">
      <c r="A2401" s="49" t="s">
        <v>9582</v>
      </c>
      <c r="B2401" s="49" t="s">
        <v>9583</v>
      </c>
      <c r="C2401" s="50" t="s">
        <v>166</v>
      </c>
      <c r="D2401" s="49" t="s">
        <v>2310</v>
      </c>
      <c r="E2401" s="49" t="s">
        <v>9584</v>
      </c>
      <c r="F2401" s="49" t="s">
        <v>3945</v>
      </c>
      <c r="G2401" s="49" t="s">
        <v>780</v>
      </c>
      <c r="H2401" s="49" t="s">
        <v>9585</v>
      </c>
      <c r="I2401" s="51" t="s">
        <v>9586</v>
      </c>
      <c r="J2401" s="49">
        <v>26</v>
      </c>
      <c r="K2401" s="49">
        <v>4000</v>
      </c>
      <c r="L2401" s="49">
        <f t="shared" si="226"/>
        <v>2952</v>
      </c>
      <c r="M2401" s="80">
        <f>L2401*Z2401</f>
        <v>9830.16</v>
      </c>
      <c r="N2401" s="52" t="s">
        <v>243</v>
      </c>
      <c r="P2401" s="49">
        <v>1149</v>
      </c>
      <c r="Q2401" s="49">
        <v>4000</v>
      </c>
      <c r="R2401" s="49">
        <v>0</v>
      </c>
      <c r="S2401" s="77">
        <f t="shared" si="227"/>
        <v>5149</v>
      </c>
      <c r="T2401" s="77">
        <f t="shared" si="228"/>
        <v>5149</v>
      </c>
      <c r="U2401" s="49">
        <v>1048</v>
      </c>
      <c r="V2401" s="49">
        <v>801</v>
      </c>
      <c r="W2401" s="49">
        <v>837</v>
      </c>
      <c r="X2401" s="49">
        <f t="shared" si="225"/>
        <v>-700</v>
      </c>
      <c r="Y2401" s="49" t="s">
        <v>181</v>
      </c>
      <c r="Z2401" s="53">
        <v>3.33</v>
      </c>
      <c r="AB2401" s="53">
        <f t="shared" si="229"/>
        <v>-3.33</v>
      </c>
      <c r="AM2401" s="49" t="s">
        <v>3846</v>
      </c>
      <c r="AN2401" s="49" t="s">
        <v>9415</v>
      </c>
    </row>
    <row r="2402" spans="1:40" hidden="1" x14ac:dyDescent="0.2">
      <c r="A2402" s="49" t="s">
        <v>9587</v>
      </c>
      <c r="B2402" s="49" t="s">
        <v>9588</v>
      </c>
      <c r="C2402" s="50" t="s">
        <v>166</v>
      </c>
      <c r="D2402" s="49" t="s">
        <v>2310</v>
      </c>
      <c r="E2402" s="49" t="s">
        <v>9589</v>
      </c>
      <c r="F2402" s="49" t="s">
        <v>3945</v>
      </c>
      <c r="G2402" s="49" t="s">
        <v>3617</v>
      </c>
      <c r="H2402" s="49" t="s">
        <v>4064</v>
      </c>
      <c r="I2402" s="51" t="s">
        <v>9590</v>
      </c>
      <c r="J2402" s="49">
        <v>13</v>
      </c>
      <c r="K2402" s="49">
        <v>5000</v>
      </c>
      <c r="L2402" s="49">
        <f t="shared" si="226"/>
        <v>2100</v>
      </c>
      <c r="M2402" s="49">
        <f>L2402*Z2402</f>
        <v>428.4</v>
      </c>
      <c r="N2402" s="52" t="s">
        <v>243</v>
      </c>
      <c r="P2402" s="49">
        <v>9864</v>
      </c>
      <c r="Q2402" s="49">
        <v>0</v>
      </c>
      <c r="R2402" s="49">
        <v>0</v>
      </c>
      <c r="S2402" s="77">
        <f t="shared" si="227"/>
        <v>9864</v>
      </c>
      <c r="T2402" s="77">
        <f t="shared" si="228"/>
        <v>9864</v>
      </c>
      <c r="U2402" s="49">
        <v>2900</v>
      </c>
      <c r="V2402" s="49">
        <v>2286</v>
      </c>
      <c r="W2402" s="49">
        <v>2358</v>
      </c>
      <c r="X2402" s="49">
        <f t="shared" si="225"/>
        <v>4678</v>
      </c>
      <c r="Y2402" s="49" t="s">
        <v>190</v>
      </c>
      <c r="Z2402" s="53">
        <v>0.20399999999999999</v>
      </c>
      <c r="AB2402" s="53">
        <f t="shared" si="229"/>
        <v>-0.20399999999999999</v>
      </c>
      <c r="AM2402" s="49" t="s">
        <v>3846</v>
      </c>
      <c r="AN2402" s="49" t="s">
        <v>9415</v>
      </c>
    </row>
    <row r="2403" spans="1:40" hidden="1" x14ac:dyDescent="0.2">
      <c r="A2403" s="51" t="s">
        <v>9591</v>
      </c>
      <c r="B2403" s="49" t="s">
        <v>9592</v>
      </c>
      <c r="C2403" s="50" t="s">
        <v>166</v>
      </c>
      <c r="D2403" s="49" t="s">
        <v>2310</v>
      </c>
      <c r="E2403" s="51" t="s">
        <v>9593</v>
      </c>
      <c r="F2403" s="49" t="s">
        <v>3945</v>
      </c>
      <c r="G2403" s="49" t="s">
        <v>780</v>
      </c>
      <c r="H2403" s="51" t="s">
        <v>9594</v>
      </c>
      <c r="I2403" s="51" t="s">
        <v>9595</v>
      </c>
      <c r="J2403" s="49">
        <v>13</v>
      </c>
      <c r="K2403" s="49">
        <v>2500</v>
      </c>
      <c r="L2403" s="49">
        <f t="shared" si="226"/>
        <v>2450</v>
      </c>
      <c r="M2403" s="49">
        <f>L2403*Z2403</f>
        <v>1692.9499999999998</v>
      </c>
      <c r="N2403" s="52" t="s">
        <v>243</v>
      </c>
      <c r="P2403" s="49">
        <v>2500</v>
      </c>
      <c r="Q2403" s="49">
        <v>0</v>
      </c>
      <c r="R2403" s="49">
        <v>0</v>
      </c>
      <c r="S2403" s="77">
        <f t="shared" si="227"/>
        <v>2500</v>
      </c>
      <c r="T2403" s="77">
        <f t="shared" si="228"/>
        <v>2500</v>
      </c>
      <c r="U2403" s="49">
        <v>50</v>
      </c>
      <c r="V2403" s="49">
        <v>12</v>
      </c>
      <c r="W2403" s="49">
        <v>9</v>
      </c>
      <c r="X2403" s="49">
        <f t="shared" si="225"/>
        <v>2438</v>
      </c>
      <c r="Y2403" s="49" t="s">
        <v>190</v>
      </c>
      <c r="Z2403" s="53">
        <v>0.69099999999999995</v>
      </c>
      <c r="AB2403" s="53">
        <f t="shared" si="229"/>
        <v>-0.69099999999999995</v>
      </c>
      <c r="AM2403" s="49" t="s">
        <v>3846</v>
      </c>
      <c r="AN2403" s="49" t="s">
        <v>9415</v>
      </c>
    </row>
    <row r="2404" spans="1:40" hidden="1" x14ac:dyDescent="0.2">
      <c r="A2404" s="49" t="s">
        <v>9596</v>
      </c>
      <c r="B2404" s="49" t="s">
        <v>9597</v>
      </c>
      <c r="C2404" s="50" t="s">
        <v>166</v>
      </c>
      <c r="D2404" s="49" t="s">
        <v>2310</v>
      </c>
      <c r="E2404" s="49" t="s">
        <v>9598</v>
      </c>
      <c r="F2404" s="49" t="s">
        <v>3945</v>
      </c>
      <c r="G2404" s="49" t="s">
        <v>3886</v>
      </c>
      <c r="H2404" s="49" t="s">
        <v>3887</v>
      </c>
      <c r="I2404" s="51" t="s">
        <v>9599</v>
      </c>
      <c r="J2404" s="49">
        <v>37</v>
      </c>
      <c r="K2404" s="49">
        <v>2500</v>
      </c>
      <c r="L2404" s="49">
        <f t="shared" si="226"/>
        <v>2450</v>
      </c>
      <c r="M2404" s="49">
        <f>L2404*Z2404</f>
        <v>980.44099999999992</v>
      </c>
      <c r="N2404" s="52" t="s">
        <v>243</v>
      </c>
      <c r="P2404" s="49">
        <v>2500</v>
      </c>
      <c r="Q2404" s="49">
        <v>0</v>
      </c>
      <c r="R2404" s="49">
        <v>0</v>
      </c>
      <c r="S2404" s="77">
        <f t="shared" si="227"/>
        <v>2500</v>
      </c>
      <c r="T2404" s="77">
        <f t="shared" si="228"/>
        <v>2500</v>
      </c>
      <c r="U2404" s="49">
        <v>50</v>
      </c>
      <c r="V2404" s="49">
        <v>12</v>
      </c>
      <c r="W2404" s="49">
        <v>9</v>
      </c>
      <c r="X2404" s="49">
        <f t="shared" si="225"/>
        <v>2438</v>
      </c>
      <c r="Y2404" s="49" t="s">
        <v>190</v>
      </c>
      <c r="Z2404" s="53">
        <v>0.40017999999999998</v>
      </c>
      <c r="AB2404" s="53">
        <f t="shared" si="229"/>
        <v>-0.40017999999999998</v>
      </c>
      <c r="AM2404" s="49" t="s">
        <v>3846</v>
      </c>
      <c r="AN2404" s="49" t="s">
        <v>9415</v>
      </c>
    </row>
    <row r="2405" spans="1:40" hidden="1" x14ac:dyDescent="0.2">
      <c r="A2405" s="49" t="s">
        <v>9600</v>
      </c>
      <c r="B2405" s="49" t="s">
        <v>9601</v>
      </c>
      <c r="C2405" s="50" t="s">
        <v>166</v>
      </c>
      <c r="D2405" s="49" t="s">
        <v>283</v>
      </c>
      <c r="E2405" s="49" t="s">
        <v>9602</v>
      </c>
      <c r="F2405" s="49" t="s">
        <v>5658</v>
      </c>
      <c r="G2405" s="49" t="s">
        <v>1406</v>
      </c>
      <c r="H2405" s="49" t="s">
        <v>4407</v>
      </c>
      <c r="I2405" s="51" t="s">
        <v>9603</v>
      </c>
      <c r="J2405" s="49">
        <v>21</v>
      </c>
      <c r="K2405" s="49">
        <v>2000</v>
      </c>
      <c r="L2405" s="49">
        <f t="shared" si="226"/>
        <v>-44720</v>
      </c>
      <c r="N2405" s="52" t="s">
        <v>243</v>
      </c>
      <c r="P2405" s="49">
        <v>42481</v>
      </c>
      <c r="Q2405" s="49">
        <v>4000</v>
      </c>
      <c r="R2405" s="49">
        <v>48000</v>
      </c>
      <c r="S2405" s="77">
        <f t="shared" si="227"/>
        <v>46481</v>
      </c>
      <c r="T2405" s="77">
        <f t="shared" si="228"/>
        <v>94481</v>
      </c>
      <c r="U2405" s="49">
        <v>46720</v>
      </c>
      <c r="V2405" s="49">
        <v>46752</v>
      </c>
      <c r="W2405" s="49">
        <v>49056</v>
      </c>
      <c r="X2405" s="49">
        <f t="shared" si="225"/>
        <v>-50991</v>
      </c>
      <c r="Y2405" s="49" t="s">
        <v>181</v>
      </c>
      <c r="Z2405" s="53">
        <v>0.40100000000000002</v>
      </c>
      <c r="AB2405" s="53">
        <f t="shared" si="229"/>
        <v>-0.40100000000000002</v>
      </c>
      <c r="AM2405" s="49" t="s">
        <v>3846</v>
      </c>
      <c r="AN2405" s="49" t="s">
        <v>9415</v>
      </c>
    </row>
    <row r="2406" spans="1:40" hidden="1" x14ac:dyDescent="0.2">
      <c r="A2406" s="49" t="s">
        <v>9604</v>
      </c>
      <c r="B2406" s="49" t="s">
        <v>9605</v>
      </c>
      <c r="C2406" s="50" t="s">
        <v>166</v>
      </c>
      <c r="D2406" s="49" t="s">
        <v>283</v>
      </c>
      <c r="E2406" s="49" t="s">
        <v>9606</v>
      </c>
      <c r="F2406" s="49" t="s">
        <v>5658</v>
      </c>
      <c r="G2406" s="49" t="s">
        <v>5874</v>
      </c>
      <c r="H2406" s="49" t="s">
        <v>5875</v>
      </c>
      <c r="I2406" s="51" t="s">
        <v>9607</v>
      </c>
      <c r="J2406" s="49">
        <v>11</v>
      </c>
      <c r="K2406" s="49">
        <v>300</v>
      </c>
      <c r="L2406" s="49">
        <f t="shared" si="226"/>
        <v>-1684</v>
      </c>
      <c r="N2406" s="52" t="s">
        <v>173</v>
      </c>
      <c r="P2406" s="49">
        <v>6219</v>
      </c>
      <c r="Q2406" s="49">
        <v>0</v>
      </c>
      <c r="R2406" s="49">
        <v>0</v>
      </c>
      <c r="S2406" s="77">
        <f t="shared" si="227"/>
        <v>6219</v>
      </c>
      <c r="T2406" s="77">
        <f t="shared" si="228"/>
        <v>6219</v>
      </c>
      <c r="U2406" s="49">
        <v>1984</v>
      </c>
      <c r="V2406" s="49">
        <v>1959</v>
      </c>
      <c r="W2406" s="49">
        <v>2055</v>
      </c>
      <c r="X2406" s="49">
        <f>T2406-(U2406+V2406)</f>
        <v>2276</v>
      </c>
      <c r="Y2406" s="49" t="s">
        <v>190</v>
      </c>
      <c r="Z2406" s="53">
        <v>0.55000000000000004</v>
      </c>
      <c r="AB2406" s="53">
        <f t="shared" si="229"/>
        <v>-0.55000000000000004</v>
      </c>
      <c r="AM2406" s="49" t="s">
        <v>3846</v>
      </c>
      <c r="AN2406" s="49" t="s">
        <v>9415</v>
      </c>
    </row>
    <row r="2407" spans="1:40" hidden="1" x14ac:dyDescent="0.2">
      <c r="A2407" s="49" t="s">
        <v>9608</v>
      </c>
      <c r="B2407" s="49" t="s">
        <v>9609</v>
      </c>
      <c r="C2407" s="50" t="s">
        <v>166</v>
      </c>
      <c r="D2407" s="49" t="s">
        <v>283</v>
      </c>
      <c r="E2407" s="49" t="s">
        <v>9610</v>
      </c>
      <c r="F2407" s="49" t="s">
        <v>5658</v>
      </c>
      <c r="G2407" s="49" t="s">
        <v>1406</v>
      </c>
      <c r="H2407" s="49" t="s">
        <v>4407</v>
      </c>
      <c r="I2407" s="51" t="s">
        <v>9611</v>
      </c>
      <c r="J2407" s="49">
        <v>13</v>
      </c>
      <c r="K2407" s="49">
        <v>2000</v>
      </c>
      <c r="L2407" s="49">
        <f t="shared" si="226"/>
        <v>-55273</v>
      </c>
      <c r="N2407" s="52" t="s">
        <v>243</v>
      </c>
      <c r="P2407" s="49">
        <v>43556</v>
      </c>
      <c r="Q2407" s="49">
        <v>0</v>
      </c>
      <c r="R2407" s="49">
        <v>54000</v>
      </c>
      <c r="S2407" s="77">
        <f t="shared" si="227"/>
        <v>43556</v>
      </c>
      <c r="T2407" s="77">
        <f t="shared" si="228"/>
        <v>97556</v>
      </c>
      <c r="U2407" s="49">
        <v>57273</v>
      </c>
      <c r="V2407" s="49">
        <v>56694</v>
      </c>
      <c r="W2407" s="49">
        <v>59454</v>
      </c>
      <c r="X2407" s="49">
        <f t="shared" ref="X2407:X2421" si="232">P2407-(U2407+V2407)</f>
        <v>-70411</v>
      </c>
      <c r="Y2407" s="49" t="s">
        <v>181</v>
      </c>
      <c r="Z2407" s="53">
        <v>7.46E-2</v>
      </c>
      <c r="AB2407" s="53">
        <f t="shared" si="229"/>
        <v>-7.46E-2</v>
      </c>
      <c r="AM2407" s="49" t="s">
        <v>3846</v>
      </c>
      <c r="AN2407" s="49" t="s">
        <v>9415</v>
      </c>
    </row>
    <row r="2408" spans="1:40" hidden="1" x14ac:dyDescent="0.2">
      <c r="A2408" s="49" t="s">
        <v>9612</v>
      </c>
      <c r="B2408" s="49" t="s">
        <v>9613</v>
      </c>
      <c r="C2408" s="50" t="s">
        <v>166</v>
      </c>
      <c r="D2408" s="49" t="s">
        <v>283</v>
      </c>
      <c r="E2408" s="49" t="s">
        <v>9614</v>
      </c>
      <c r="F2408" s="49" t="s">
        <v>5658</v>
      </c>
      <c r="G2408" s="49" t="s">
        <v>9615</v>
      </c>
      <c r="H2408" s="49" t="s">
        <v>4696</v>
      </c>
      <c r="I2408" s="51" t="s">
        <v>9616</v>
      </c>
      <c r="J2408" s="49">
        <v>15</v>
      </c>
      <c r="K2408" s="49">
        <v>2000</v>
      </c>
      <c r="L2408" s="49">
        <f t="shared" si="226"/>
        <v>1074</v>
      </c>
      <c r="M2408" s="49">
        <f>L2408*Z2408</f>
        <v>364.30079999999998</v>
      </c>
      <c r="N2408" s="52" t="s">
        <v>243</v>
      </c>
      <c r="P2408" s="49">
        <v>1959</v>
      </c>
      <c r="Q2408" s="49">
        <v>0</v>
      </c>
      <c r="R2408" s="49">
        <v>0</v>
      </c>
      <c r="S2408" s="77">
        <f t="shared" si="227"/>
        <v>1959</v>
      </c>
      <c r="T2408" s="77">
        <f t="shared" si="228"/>
        <v>1959</v>
      </c>
      <c r="U2408" s="49">
        <v>926</v>
      </c>
      <c r="V2408" s="49">
        <v>840</v>
      </c>
      <c r="W2408" s="49">
        <v>864</v>
      </c>
      <c r="X2408" s="49">
        <f t="shared" si="232"/>
        <v>193</v>
      </c>
      <c r="Y2408" s="49" t="s">
        <v>190</v>
      </c>
      <c r="Z2408" s="53">
        <v>0.3392</v>
      </c>
      <c r="AB2408" s="53">
        <f t="shared" si="229"/>
        <v>-0.3392</v>
      </c>
      <c r="AM2408" s="49" t="s">
        <v>3846</v>
      </c>
      <c r="AN2408" s="49" t="s">
        <v>9415</v>
      </c>
    </row>
    <row r="2409" spans="1:40" hidden="1" x14ac:dyDescent="0.2">
      <c r="A2409" s="49" t="s">
        <v>9617</v>
      </c>
      <c r="B2409" s="49" t="s">
        <v>9618</v>
      </c>
      <c r="C2409" s="50" t="s">
        <v>166</v>
      </c>
      <c r="D2409" s="49" t="s">
        <v>283</v>
      </c>
      <c r="E2409" s="49" t="s">
        <v>9619</v>
      </c>
      <c r="F2409" s="49" t="s">
        <v>5658</v>
      </c>
      <c r="G2409" s="49" t="s">
        <v>1054</v>
      </c>
      <c r="H2409" s="49" t="s">
        <v>5752</v>
      </c>
      <c r="I2409" s="51" t="s">
        <v>9620</v>
      </c>
      <c r="J2409" s="49">
        <v>16</v>
      </c>
      <c r="K2409" s="49">
        <v>1000</v>
      </c>
      <c r="L2409" s="49">
        <f t="shared" si="226"/>
        <v>-460</v>
      </c>
      <c r="N2409" s="52" t="s">
        <v>243</v>
      </c>
      <c r="P2409" s="49">
        <v>5185</v>
      </c>
      <c r="Q2409" s="49">
        <v>0</v>
      </c>
      <c r="R2409" s="49">
        <v>0</v>
      </c>
      <c r="S2409" s="77">
        <f t="shared" si="227"/>
        <v>5185</v>
      </c>
      <c r="T2409" s="77">
        <f t="shared" si="228"/>
        <v>5185</v>
      </c>
      <c r="U2409" s="49">
        <v>1460</v>
      </c>
      <c r="V2409" s="49">
        <v>1461</v>
      </c>
      <c r="W2409" s="49">
        <v>1533</v>
      </c>
      <c r="X2409" s="49">
        <f t="shared" si="232"/>
        <v>2264</v>
      </c>
      <c r="Y2409" s="49" t="s">
        <v>190</v>
      </c>
      <c r="Z2409" s="53">
        <v>1.0062</v>
      </c>
      <c r="AB2409" s="53">
        <f t="shared" si="229"/>
        <v>-1.0062</v>
      </c>
      <c r="AM2409" s="49" t="s">
        <v>3846</v>
      </c>
      <c r="AN2409" s="49" t="s">
        <v>9415</v>
      </c>
    </row>
    <row r="2410" spans="1:40" hidden="1" x14ac:dyDescent="0.2">
      <c r="A2410" s="49" t="s">
        <v>9621</v>
      </c>
      <c r="B2410" s="49" t="s">
        <v>9622</v>
      </c>
      <c r="C2410" s="50" t="s">
        <v>166</v>
      </c>
      <c r="D2410" s="49" t="s">
        <v>283</v>
      </c>
      <c r="E2410" s="49" t="s">
        <v>9623</v>
      </c>
      <c r="F2410" s="49" t="s">
        <v>5658</v>
      </c>
      <c r="G2410" s="49" t="s">
        <v>9624</v>
      </c>
      <c r="H2410" s="49" t="s">
        <v>4377</v>
      </c>
      <c r="I2410" s="51" t="s">
        <v>9625</v>
      </c>
      <c r="J2410" s="49">
        <v>54</v>
      </c>
      <c r="K2410" s="49">
        <v>9000</v>
      </c>
      <c r="L2410" s="49">
        <f t="shared" si="226"/>
        <v>8537</v>
      </c>
      <c r="M2410" s="49">
        <f>L2410*Z2410</f>
        <v>965.96154999999999</v>
      </c>
      <c r="N2410" s="52" t="s">
        <v>243</v>
      </c>
      <c r="P2410" s="49">
        <v>3149</v>
      </c>
      <c r="Q2410" s="49">
        <v>0</v>
      </c>
      <c r="R2410" s="49">
        <v>0</v>
      </c>
      <c r="S2410" s="77">
        <f t="shared" si="227"/>
        <v>3149</v>
      </c>
      <c r="T2410" s="77">
        <f t="shared" si="228"/>
        <v>3149</v>
      </c>
      <c r="U2410" s="49">
        <v>463</v>
      </c>
      <c r="V2410" s="49">
        <v>420</v>
      </c>
      <c r="W2410" s="49">
        <v>432</v>
      </c>
      <c r="X2410" s="49">
        <f t="shared" si="232"/>
        <v>2266</v>
      </c>
      <c r="Y2410" s="49" t="s">
        <v>190</v>
      </c>
      <c r="Z2410" s="53">
        <v>0.11315</v>
      </c>
      <c r="AB2410" s="53">
        <f t="shared" si="229"/>
        <v>-0.11315</v>
      </c>
      <c r="AM2410" s="49" t="s">
        <v>3846</v>
      </c>
      <c r="AN2410" s="49" t="s">
        <v>9415</v>
      </c>
    </row>
    <row r="2411" spans="1:40" hidden="1" x14ac:dyDescent="0.2">
      <c r="A2411" s="49" t="s">
        <v>9626</v>
      </c>
      <c r="B2411" s="49" t="s">
        <v>9627</v>
      </c>
      <c r="C2411" s="50" t="s">
        <v>166</v>
      </c>
      <c r="D2411" s="49" t="s">
        <v>283</v>
      </c>
      <c r="E2411" s="49" t="s">
        <v>9628</v>
      </c>
      <c r="F2411" s="49" t="s">
        <v>5658</v>
      </c>
      <c r="G2411" s="49" t="s">
        <v>780</v>
      </c>
      <c r="H2411" s="49" t="s">
        <v>5425</v>
      </c>
      <c r="I2411" s="51" t="s">
        <v>9629</v>
      </c>
      <c r="J2411" s="49">
        <v>9</v>
      </c>
      <c r="K2411" s="49">
        <v>600</v>
      </c>
      <c r="L2411" s="49">
        <f t="shared" si="226"/>
        <v>137</v>
      </c>
      <c r="M2411" s="49">
        <f>L2411*Z2411</f>
        <v>31.457939999999997</v>
      </c>
      <c r="N2411" s="52" t="s">
        <v>243</v>
      </c>
      <c r="P2411" s="49">
        <v>3078</v>
      </c>
      <c r="Q2411" s="49">
        <v>0</v>
      </c>
      <c r="R2411" s="49">
        <v>0</v>
      </c>
      <c r="S2411" s="77">
        <f t="shared" si="227"/>
        <v>3078</v>
      </c>
      <c r="T2411" s="77">
        <f t="shared" si="228"/>
        <v>3078</v>
      </c>
      <c r="U2411" s="49">
        <v>463</v>
      </c>
      <c r="V2411" s="49">
        <v>420</v>
      </c>
      <c r="W2411" s="49">
        <v>432</v>
      </c>
      <c r="X2411" s="49">
        <f t="shared" si="232"/>
        <v>2195</v>
      </c>
      <c r="Y2411" s="49" t="s">
        <v>190</v>
      </c>
      <c r="Z2411" s="53">
        <v>0.22961999999999999</v>
      </c>
      <c r="AB2411" s="53">
        <f t="shared" si="229"/>
        <v>-0.22961999999999999</v>
      </c>
      <c r="AM2411" s="49" t="s">
        <v>3846</v>
      </c>
      <c r="AN2411" s="49" t="s">
        <v>9415</v>
      </c>
    </row>
    <row r="2412" spans="1:40" hidden="1" x14ac:dyDescent="0.2">
      <c r="A2412" s="49" t="s">
        <v>9630</v>
      </c>
      <c r="B2412" s="49" t="s">
        <v>9631</v>
      </c>
      <c r="C2412" s="50" t="s">
        <v>166</v>
      </c>
      <c r="D2412" s="49" t="s">
        <v>283</v>
      </c>
      <c r="E2412" s="49" t="s">
        <v>9632</v>
      </c>
      <c r="F2412" s="49" t="s">
        <v>5658</v>
      </c>
      <c r="G2412" s="49" t="s">
        <v>5899</v>
      </c>
      <c r="H2412" s="49" t="s">
        <v>5758</v>
      </c>
      <c r="I2412" s="51" t="s">
        <v>9633</v>
      </c>
      <c r="J2412" s="49">
        <v>9</v>
      </c>
      <c r="K2412" s="49">
        <v>8000</v>
      </c>
      <c r="L2412" s="49">
        <f t="shared" si="226"/>
        <v>-3680</v>
      </c>
      <c r="N2412" s="52" t="s">
        <v>243</v>
      </c>
      <c r="P2412" s="49">
        <v>31506</v>
      </c>
      <c r="Q2412" s="49">
        <v>0</v>
      </c>
      <c r="R2412" s="49">
        <v>0</v>
      </c>
      <c r="S2412" s="77">
        <f t="shared" si="227"/>
        <v>31506</v>
      </c>
      <c r="T2412" s="77">
        <f t="shared" si="228"/>
        <v>31506</v>
      </c>
      <c r="U2412" s="49">
        <v>11680</v>
      </c>
      <c r="V2412" s="49">
        <v>11688</v>
      </c>
      <c r="W2412" s="49">
        <v>12264</v>
      </c>
      <c r="X2412" s="49">
        <f t="shared" si="232"/>
        <v>8138</v>
      </c>
      <c r="Y2412" s="49" t="s">
        <v>190</v>
      </c>
      <c r="Z2412" s="53">
        <v>0.34956999999999999</v>
      </c>
      <c r="AB2412" s="53">
        <f t="shared" si="229"/>
        <v>-0.34956999999999999</v>
      </c>
      <c r="AM2412" s="49" t="s">
        <v>3846</v>
      </c>
      <c r="AN2412" s="49" t="s">
        <v>9415</v>
      </c>
    </row>
    <row r="2413" spans="1:40" hidden="1" x14ac:dyDescent="0.2">
      <c r="A2413" s="49" t="s">
        <v>9634</v>
      </c>
      <c r="B2413" s="49" t="s">
        <v>9635</v>
      </c>
      <c r="C2413" s="50" t="s">
        <v>166</v>
      </c>
      <c r="D2413" s="49" t="s">
        <v>283</v>
      </c>
      <c r="E2413" s="49" t="s">
        <v>9636</v>
      </c>
      <c r="F2413" s="49" t="s">
        <v>5658</v>
      </c>
      <c r="G2413" s="49" t="s">
        <v>9615</v>
      </c>
      <c r="H2413" s="49" t="s">
        <v>4696</v>
      </c>
      <c r="I2413" s="51" t="s">
        <v>9637</v>
      </c>
      <c r="J2413" s="49">
        <v>17</v>
      </c>
      <c r="K2413" s="49">
        <v>500</v>
      </c>
      <c r="L2413" s="49">
        <f t="shared" si="226"/>
        <v>-76</v>
      </c>
      <c r="N2413" s="52" t="s">
        <v>243</v>
      </c>
      <c r="P2413" s="49">
        <v>470</v>
      </c>
      <c r="Q2413" s="49">
        <v>1000</v>
      </c>
      <c r="R2413" s="49">
        <v>500</v>
      </c>
      <c r="S2413" s="77">
        <f t="shared" si="227"/>
        <v>1470</v>
      </c>
      <c r="T2413" s="77">
        <f t="shared" si="228"/>
        <v>1970</v>
      </c>
      <c r="U2413" s="49">
        <v>576</v>
      </c>
      <c r="V2413" s="49">
        <v>507</v>
      </c>
      <c r="W2413" s="49">
        <v>519</v>
      </c>
      <c r="X2413" s="49">
        <f t="shared" si="232"/>
        <v>-613</v>
      </c>
      <c r="Y2413" s="49" t="s">
        <v>181</v>
      </c>
      <c r="Z2413" s="53">
        <v>0.51600000000000001</v>
      </c>
      <c r="AB2413" s="53">
        <f t="shared" si="229"/>
        <v>-0.51600000000000001</v>
      </c>
      <c r="AM2413" s="49" t="s">
        <v>3846</v>
      </c>
      <c r="AN2413" s="49" t="s">
        <v>9415</v>
      </c>
    </row>
    <row r="2414" spans="1:40" hidden="1" x14ac:dyDescent="0.2">
      <c r="A2414" s="49" t="s">
        <v>9638</v>
      </c>
      <c r="B2414" s="49" t="s">
        <v>9639</v>
      </c>
      <c r="C2414" s="50" t="s">
        <v>166</v>
      </c>
      <c r="D2414" s="49" t="s">
        <v>283</v>
      </c>
      <c r="E2414" s="49" t="s">
        <v>9640</v>
      </c>
      <c r="F2414" s="49" t="s">
        <v>5658</v>
      </c>
      <c r="G2414" s="49" t="s">
        <v>780</v>
      </c>
      <c r="H2414" s="49" t="s">
        <v>5425</v>
      </c>
      <c r="I2414" s="51" t="s">
        <v>9641</v>
      </c>
      <c r="J2414" s="49">
        <v>17</v>
      </c>
      <c r="K2414" s="49">
        <v>2200</v>
      </c>
      <c r="L2414" s="49">
        <f t="shared" si="226"/>
        <v>1737</v>
      </c>
      <c r="M2414" s="49">
        <f>L2414*Z2414</f>
        <v>317.87099999999998</v>
      </c>
      <c r="N2414" s="52" t="s">
        <v>243</v>
      </c>
      <c r="P2414" s="49">
        <v>2178</v>
      </c>
      <c r="Q2414" s="49">
        <v>0</v>
      </c>
      <c r="R2414" s="49">
        <v>0</v>
      </c>
      <c r="S2414" s="77">
        <f t="shared" si="227"/>
        <v>2178</v>
      </c>
      <c r="T2414" s="77">
        <f t="shared" si="228"/>
        <v>2178</v>
      </c>
      <c r="U2414" s="49">
        <v>463</v>
      </c>
      <c r="V2414" s="49">
        <v>420</v>
      </c>
      <c r="W2414" s="49">
        <v>432</v>
      </c>
      <c r="X2414" s="49">
        <f t="shared" si="232"/>
        <v>1295</v>
      </c>
      <c r="Y2414" s="49" t="s">
        <v>190</v>
      </c>
      <c r="Z2414" s="53">
        <v>0.183</v>
      </c>
      <c r="AB2414" s="53">
        <f t="shared" si="229"/>
        <v>-0.183</v>
      </c>
      <c r="AM2414" s="49" t="s">
        <v>3846</v>
      </c>
      <c r="AN2414" s="49" t="s">
        <v>9415</v>
      </c>
    </row>
    <row r="2415" spans="1:40" hidden="1" x14ac:dyDescent="0.2">
      <c r="A2415" s="49" t="s">
        <v>9642</v>
      </c>
      <c r="B2415" s="49" t="s">
        <v>9643</v>
      </c>
      <c r="C2415" s="50" t="s">
        <v>166</v>
      </c>
      <c r="D2415" s="49" t="s">
        <v>283</v>
      </c>
      <c r="E2415" s="49" t="s">
        <v>9644</v>
      </c>
      <c r="F2415" s="49" t="s">
        <v>5658</v>
      </c>
      <c r="G2415" s="49" t="s">
        <v>9615</v>
      </c>
      <c r="H2415" s="49" t="s">
        <v>4696</v>
      </c>
      <c r="I2415" s="51" t="s">
        <v>9645</v>
      </c>
      <c r="J2415" s="49">
        <v>17</v>
      </c>
      <c r="K2415" s="49">
        <v>500</v>
      </c>
      <c r="L2415" s="49">
        <f t="shared" si="226"/>
        <v>37</v>
      </c>
      <c r="M2415" s="82"/>
      <c r="N2415" s="52" t="s">
        <v>243</v>
      </c>
      <c r="P2415" s="49">
        <v>479</v>
      </c>
      <c r="Q2415" s="49">
        <v>0</v>
      </c>
      <c r="R2415" s="49">
        <v>500</v>
      </c>
      <c r="S2415" s="77">
        <f t="shared" si="227"/>
        <v>479</v>
      </c>
      <c r="T2415" s="77">
        <f t="shared" si="228"/>
        <v>979</v>
      </c>
      <c r="U2415" s="49">
        <v>463</v>
      </c>
      <c r="V2415" s="49">
        <v>420</v>
      </c>
      <c r="W2415" s="49">
        <v>432</v>
      </c>
      <c r="X2415" s="49">
        <f t="shared" si="232"/>
        <v>-404</v>
      </c>
      <c r="Y2415" s="49" t="s">
        <v>181</v>
      </c>
      <c r="Z2415" s="53">
        <v>0.6966</v>
      </c>
      <c r="AB2415" s="53">
        <f t="shared" si="229"/>
        <v>-0.6966</v>
      </c>
      <c r="AM2415" s="49" t="s">
        <v>3846</v>
      </c>
      <c r="AN2415" s="49" t="s">
        <v>9415</v>
      </c>
    </row>
    <row r="2416" spans="1:40" hidden="1" x14ac:dyDescent="0.2">
      <c r="A2416" s="49" t="s">
        <v>9646</v>
      </c>
      <c r="B2416" s="49" t="s">
        <v>9647</v>
      </c>
      <c r="C2416" s="50" t="s">
        <v>166</v>
      </c>
      <c r="D2416" s="49" t="s">
        <v>283</v>
      </c>
      <c r="E2416" s="49" t="s">
        <v>9648</v>
      </c>
      <c r="F2416" s="49" t="s">
        <v>5658</v>
      </c>
      <c r="G2416" s="49" t="s">
        <v>5899</v>
      </c>
      <c r="H2416" s="49" t="s">
        <v>5758</v>
      </c>
      <c r="I2416" s="51" t="s">
        <v>9649</v>
      </c>
      <c r="J2416" s="49">
        <v>11</v>
      </c>
      <c r="K2416" s="49">
        <v>5000</v>
      </c>
      <c r="L2416" s="49">
        <f t="shared" si="226"/>
        <v>4756</v>
      </c>
      <c r="M2416" s="49">
        <f>L2416*Z2416</f>
        <v>1098.8262399999999</v>
      </c>
      <c r="N2416" s="52" t="s">
        <v>243</v>
      </c>
      <c r="P2416" s="49">
        <v>5000</v>
      </c>
      <c r="Q2416" s="49">
        <v>0</v>
      </c>
      <c r="R2416" s="49">
        <v>0</v>
      </c>
      <c r="S2416" s="77">
        <f t="shared" si="227"/>
        <v>5000</v>
      </c>
      <c r="T2416" s="77">
        <f t="shared" si="228"/>
        <v>5000</v>
      </c>
      <c r="U2416" s="49">
        <v>244</v>
      </c>
      <c r="V2416" s="49">
        <v>312</v>
      </c>
      <c r="W2416" s="49">
        <v>360</v>
      </c>
      <c r="X2416" s="49">
        <f t="shared" si="232"/>
        <v>4444</v>
      </c>
      <c r="Y2416" s="49" t="s">
        <v>190</v>
      </c>
      <c r="Z2416" s="53">
        <v>0.23104</v>
      </c>
      <c r="AB2416" s="53">
        <f t="shared" si="229"/>
        <v>-0.23104</v>
      </c>
      <c r="AM2416" s="49" t="s">
        <v>3846</v>
      </c>
      <c r="AN2416" s="49" t="s">
        <v>9415</v>
      </c>
    </row>
    <row r="2417" spans="1:40" hidden="1" x14ac:dyDescent="0.2">
      <c r="A2417" s="49" t="s">
        <v>9650</v>
      </c>
      <c r="B2417" s="49" t="s">
        <v>9651</v>
      </c>
      <c r="C2417" s="50" t="s">
        <v>166</v>
      </c>
      <c r="D2417" s="49" t="s">
        <v>283</v>
      </c>
      <c r="E2417" s="49" t="s">
        <v>9652</v>
      </c>
      <c r="F2417" s="49" t="s">
        <v>5658</v>
      </c>
      <c r="G2417" s="49" t="s">
        <v>780</v>
      </c>
      <c r="H2417" s="49" t="s">
        <v>5350</v>
      </c>
      <c r="I2417" s="51" t="s">
        <v>9653</v>
      </c>
      <c r="J2417" s="49">
        <v>23</v>
      </c>
      <c r="K2417" s="49">
        <v>8000</v>
      </c>
      <c r="L2417" s="49">
        <f t="shared" si="226"/>
        <v>7950</v>
      </c>
      <c r="M2417" s="49">
        <f>L2417*Z2417</f>
        <v>153.435</v>
      </c>
      <c r="N2417" s="52" t="s">
        <v>243</v>
      </c>
      <c r="P2417" s="49">
        <v>8020</v>
      </c>
      <c r="Q2417" s="49">
        <v>0</v>
      </c>
      <c r="R2417" s="49">
        <v>0</v>
      </c>
      <c r="S2417" s="77">
        <f t="shared" si="227"/>
        <v>8020</v>
      </c>
      <c r="T2417" s="77">
        <f t="shared" si="228"/>
        <v>8020</v>
      </c>
      <c r="U2417" s="49">
        <v>50</v>
      </c>
      <c r="V2417" s="49">
        <v>12</v>
      </c>
      <c r="W2417" s="49">
        <v>9</v>
      </c>
      <c r="X2417" s="49">
        <f t="shared" si="232"/>
        <v>7958</v>
      </c>
      <c r="Y2417" s="49" t="s">
        <v>190</v>
      </c>
      <c r="Z2417" s="53">
        <v>1.9300000000000001E-2</v>
      </c>
      <c r="AB2417" s="53">
        <f t="shared" si="229"/>
        <v>-1.9300000000000001E-2</v>
      </c>
      <c r="AM2417" s="49" t="s">
        <v>3846</v>
      </c>
      <c r="AN2417" s="49" t="s">
        <v>9415</v>
      </c>
    </row>
    <row r="2418" spans="1:40" hidden="1" x14ac:dyDescent="0.2">
      <c r="A2418" s="49" t="s">
        <v>9654</v>
      </c>
      <c r="B2418" s="49" t="s">
        <v>9655</v>
      </c>
      <c r="C2418" s="50" t="s">
        <v>166</v>
      </c>
      <c r="D2418" s="49" t="s">
        <v>283</v>
      </c>
      <c r="E2418" s="49" t="s">
        <v>9656</v>
      </c>
      <c r="F2418" s="49" t="s">
        <v>5658</v>
      </c>
      <c r="G2418" s="49" t="s">
        <v>6032</v>
      </c>
      <c r="H2418" s="49" t="s">
        <v>4299</v>
      </c>
      <c r="I2418" s="51" t="s">
        <v>9657</v>
      </c>
      <c r="J2418" s="49">
        <v>13</v>
      </c>
      <c r="K2418" s="49">
        <v>3000</v>
      </c>
      <c r="L2418" s="49">
        <f t="shared" si="226"/>
        <v>1428</v>
      </c>
      <c r="M2418" s="49">
        <f>L2418*Z2418</f>
        <v>96.875519999999995</v>
      </c>
      <c r="N2418" s="52" t="s">
        <v>243</v>
      </c>
      <c r="P2418" s="49">
        <v>2909</v>
      </c>
      <c r="Q2418" s="49">
        <v>0</v>
      </c>
      <c r="R2418" s="49">
        <v>0</v>
      </c>
      <c r="S2418" s="77">
        <f t="shared" si="227"/>
        <v>2909</v>
      </c>
      <c r="T2418" s="77">
        <f t="shared" si="228"/>
        <v>2909</v>
      </c>
      <c r="U2418" s="49">
        <v>1572</v>
      </c>
      <c r="V2418" s="49">
        <v>909</v>
      </c>
      <c r="W2418" s="49">
        <v>945</v>
      </c>
      <c r="X2418" s="49">
        <f t="shared" si="232"/>
        <v>428</v>
      </c>
      <c r="Y2418" s="49" t="s">
        <v>190</v>
      </c>
      <c r="Z2418" s="53">
        <v>6.7839999999999998E-2</v>
      </c>
      <c r="AB2418" s="53">
        <f t="shared" si="229"/>
        <v>-6.7839999999999998E-2</v>
      </c>
      <c r="AM2418" s="49" t="s">
        <v>3846</v>
      </c>
      <c r="AN2418" s="49" t="s">
        <v>9415</v>
      </c>
    </row>
    <row r="2419" spans="1:40" hidden="1" x14ac:dyDescent="0.2">
      <c r="A2419" s="49" t="s">
        <v>9658</v>
      </c>
      <c r="B2419" s="49" t="s">
        <v>9659</v>
      </c>
      <c r="C2419" s="50" t="s">
        <v>166</v>
      </c>
      <c r="D2419" s="49" t="s">
        <v>283</v>
      </c>
      <c r="E2419" s="49" t="s">
        <v>9660</v>
      </c>
      <c r="F2419" s="49" t="s">
        <v>5658</v>
      </c>
      <c r="G2419" s="49" t="s">
        <v>6032</v>
      </c>
      <c r="H2419" s="49" t="s">
        <v>4299</v>
      </c>
      <c r="I2419" s="51" t="s">
        <v>9661</v>
      </c>
      <c r="J2419" s="49">
        <v>11</v>
      </c>
      <c r="K2419" s="49">
        <v>3000</v>
      </c>
      <c r="L2419" s="49">
        <f t="shared" si="226"/>
        <v>2476</v>
      </c>
      <c r="M2419" s="49">
        <f>L2419*Z2419</f>
        <v>172.3296</v>
      </c>
      <c r="N2419" s="52" t="s">
        <v>243</v>
      </c>
      <c r="P2419" s="49">
        <v>2969</v>
      </c>
      <c r="Q2419" s="49">
        <v>0</v>
      </c>
      <c r="R2419" s="49">
        <v>0</v>
      </c>
      <c r="S2419" s="77">
        <f t="shared" si="227"/>
        <v>2969</v>
      </c>
      <c r="T2419" s="77">
        <f t="shared" si="228"/>
        <v>2969</v>
      </c>
      <c r="U2419" s="49">
        <v>524</v>
      </c>
      <c r="V2419" s="49">
        <v>303</v>
      </c>
      <c r="W2419" s="49">
        <v>315</v>
      </c>
      <c r="X2419" s="49">
        <f t="shared" si="232"/>
        <v>2142</v>
      </c>
      <c r="Y2419" s="49" t="s">
        <v>190</v>
      </c>
      <c r="Z2419" s="53">
        <v>6.9599999999999995E-2</v>
      </c>
      <c r="AB2419" s="53">
        <f t="shared" si="229"/>
        <v>-6.9599999999999995E-2</v>
      </c>
      <c r="AM2419" s="49" t="s">
        <v>3846</v>
      </c>
      <c r="AN2419" s="49" t="s">
        <v>9415</v>
      </c>
    </row>
    <row r="2420" spans="1:40" hidden="1" x14ac:dyDescent="0.2">
      <c r="A2420" s="49" t="s">
        <v>9662</v>
      </c>
      <c r="B2420" s="49" t="s">
        <v>9663</v>
      </c>
      <c r="C2420" s="50" t="s">
        <v>166</v>
      </c>
      <c r="D2420" s="49" t="s">
        <v>283</v>
      </c>
      <c r="E2420" s="49" t="s">
        <v>9664</v>
      </c>
      <c r="F2420" s="49" t="s">
        <v>5658</v>
      </c>
      <c r="G2420" s="49" t="s">
        <v>5899</v>
      </c>
      <c r="H2420" s="49" t="s">
        <v>5758</v>
      </c>
      <c r="I2420" s="51" t="s">
        <v>9665</v>
      </c>
      <c r="J2420" s="49">
        <v>9</v>
      </c>
      <c r="K2420" s="49">
        <v>2000</v>
      </c>
      <c r="L2420" s="49">
        <f t="shared" si="226"/>
        <v>428</v>
      </c>
      <c r="M2420" s="49">
        <f>L2420*Z2420</f>
        <v>29.788799999999998</v>
      </c>
      <c r="N2420" s="52" t="s">
        <v>243</v>
      </c>
      <c r="P2420" s="49">
        <v>4093</v>
      </c>
      <c r="Q2420" s="49">
        <v>0</v>
      </c>
      <c r="R2420" s="49">
        <v>0</v>
      </c>
      <c r="S2420" s="77">
        <f t="shared" si="227"/>
        <v>4093</v>
      </c>
      <c r="T2420" s="77">
        <f t="shared" si="228"/>
        <v>4093</v>
      </c>
      <c r="U2420" s="49">
        <v>1572</v>
      </c>
      <c r="V2420" s="49">
        <v>909</v>
      </c>
      <c r="W2420" s="49">
        <v>945</v>
      </c>
      <c r="X2420" s="49">
        <f t="shared" si="232"/>
        <v>1612</v>
      </c>
      <c r="Y2420" s="49" t="s">
        <v>190</v>
      </c>
      <c r="Z2420" s="53">
        <v>6.9599999999999995E-2</v>
      </c>
      <c r="AB2420" s="53">
        <f t="shared" si="229"/>
        <v>-6.9599999999999995E-2</v>
      </c>
      <c r="AM2420" s="49" t="s">
        <v>3846</v>
      </c>
      <c r="AN2420" s="49" t="s">
        <v>9415</v>
      </c>
    </row>
    <row r="2421" spans="1:40" hidden="1" x14ac:dyDescent="0.2">
      <c r="A2421" s="49" t="s">
        <v>9666</v>
      </c>
      <c r="B2421" s="49" t="s">
        <v>9667</v>
      </c>
      <c r="C2421" s="50" t="s">
        <v>166</v>
      </c>
      <c r="D2421" s="49" t="s">
        <v>283</v>
      </c>
      <c r="E2421" s="49" t="s">
        <v>9668</v>
      </c>
      <c r="F2421" s="49" t="s">
        <v>5658</v>
      </c>
      <c r="G2421" s="49" t="s">
        <v>6069</v>
      </c>
      <c r="H2421" s="49" t="s">
        <v>4908</v>
      </c>
      <c r="I2421" s="51" t="s">
        <v>9669</v>
      </c>
      <c r="J2421" s="49">
        <v>21</v>
      </c>
      <c r="K2421" s="49">
        <v>4000</v>
      </c>
      <c r="L2421" s="49">
        <f t="shared" si="226"/>
        <v>-23589</v>
      </c>
      <c r="N2421" s="52" t="s">
        <v>243</v>
      </c>
      <c r="P2421" s="49">
        <v>29095</v>
      </c>
      <c r="Q2421" s="49">
        <v>0</v>
      </c>
      <c r="R2421" s="49">
        <v>20000</v>
      </c>
      <c r="S2421" s="77">
        <f t="shared" si="227"/>
        <v>29095</v>
      </c>
      <c r="T2421" s="77">
        <f t="shared" si="228"/>
        <v>49095</v>
      </c>
      <c r="U2421" s="49">
        <v>27589</v>
      </c>
      <c r="V2421" s="49">
        <v>20508</v>
      </c>
      <c r="W2421" s="49">
        <v>21294</v>
      </c>
      <c r="X2421" s="49">
        <f t="shared" si="232"/>
        <v>-19002</v>
      </c>
      <c r="Y2421" s="49" t="s">
        <v>181</v>
      </c>
      <c r="Z2421" s="53">
        <v>1.2E-2</v>
      </c>
      <c r="AB2421" s="53">
        <f t="shared" si="229"/>
        <v>-1.2E-2</v>
      </c>
      <c r="AM2421" s="49" t="s">
        <v>3846</v>
      </c>
      <c r="AN2421" s="49" t="s">
        <v>9415</v>
      </c>
    </row>
    <row r="2422" spans="1:40" hidden="1" x14ac:dyDescent="0.2">
      <c r="A2422" s="49" t="s">
        <v>9670</v>
      </c>
      <c r="B2422" s="49" t="s">
        <v>9671</v>
      </c>
      <c r="C2422" s="50" t="s">
        <v>166</v>
      </c>
      <c r="D2422" s="49" t="s">
        <v>377</v>
      </c>
      <c r="E2422" s="49" t="s">
        <v>9672</v>
      </c>
      <c r="F2422" s="49" t="s">
        <v>9673</v>
      </c>
      <c r="G2422" s="49" t="s">
        <v>6217</v>
      </c>
      <c r="H2422" s="49" t="s">
        <v>8617</v>
      </c>
      <c r="I2422" s="51" t="s">
        <v>9671</v>
      </c>
      <c r="J2422" s="49">
        <v>3</v>
      </c>
      <c r="K2422" s="49">
        <v>1000</v>
      </c>
      <c r="L2422" s="49">
        <f t="shared" si="226"/>
        <v>1000</v>
      </c>
      <c r="M2422" s="49">
        <f>L2422*Z2422</f>
        <v>145</v>
      </c>
      <c r="N2422" s="52" t="s">
        <v>173</v>
      </c>
      <c r="P2422" s="49">
        <v>998</v>
      </c>
      <c r="Q2422" s="49">
        <v>0</v>
      </c>
      <c r="R2422" s="49">
        <v>0</v>
      </c>
      <c r="S2422" s="77">
        <f t="shared" si="227"/>
        <v>998</v>
      </c>
      <c r="T2422" s="77">
        <f t="shared" si="228"/>
        <v>998</v>
      </c>
      <c r="U2422" s="49">
        <v>0</v>
      </c>
      <c r="V2422" s="49">
        <v>0</v>
      </c>
      <c r="W2422" s="49">
        <v>0</v>
      </c>
      <c r="X2422" s="49">
        <f>T2422-(U2422+V2422)</f>
        <v>998</v>
      </c>
      <c r="Y2422" s="49" t="s">
        <v>190</v>
      </c>
      <c r="Z2422" s="53">
        <v>0.14499999999999999</v>
      </c>
      <c r="AB2422" s="53">
        <f t="shared" si="229"/>
        <v>-0.14499999999999999</v>
      </c>
      <c r="AM2422" s="49" t="s">
        <v>3846</v>
      </c>
      <c r="AN2422" s="49" t="s">
        <v>9415</v>
      </c>
    </row>
    <row r="2423" spans="1:40" hidden="1" x14ac:dyDescent="0.2">
      <c r="A2423" s="49" t="s">
        <v>9674</v>
      </c>
      <c r="B2423" s="49" t="s">
        <v>9675</v>
      </c>
      <c r="C2423" s="50" t="s">
        <v>166</v>
      </c>
      <c r="D2423" s="49" t="s">
        <v>377</v>
      </c>
      <c r="E2423" s="49" t="s">
        <v>9676</v>
      </c>
      <c r="F2423" s="49" t="s">
        <v>9673</v>
      </c>
      <c r="G2423" s="49" t="s">
        <v>6217</v>
      </c>
      <c r="H2423" s="49" t="s">
        <v>8617</v>
      </c>
      <c r="I2423" s="51" t="s">
        <v>9675</v>
      </c>
      <c r="J2423" s="49">
        <v>3</v>
      </c>
      <c r="K2423" s="49">
        <v>1000</v>
      </c>
      <c r="L2423" s="49">
        <f t="shared" si="226"/>
        <v>1000</v>
      </c>
      <c r="M2423" s="49">
        <f>L2423*Z2423</f>
        <v>151.19999999999999</v>
      </c>
      <c r="N2423" s="52" t="s">
        <v>173</v>
      </c>
      <c r="P2423" s="49">
        <v>986</v>
      </c>
      <c r="Q2423" s="49">
        <v>0</v>
      </c>
      <c r="R2423" s="49">
        <v>0</v>
      </c>
      <c r="S2423" s="77">
        <f t="shared" si="227"/>
        <v>986</v>
      </c>
      <c r="T2423" s="77">
        <f t="shared" si="228"/>
        <v>986</v>
      </c>
      <c r="U2423" s="49">
        <v>0</v>
      </c>
      <c r="V2423" s="49">
        <v>0</v>
      </c>
      <c r="W2423" s="49">
        <v>0</v>
      </c>
      <c r="X2423" s="49">
        <f>T2423-(U2423+V2423)</f>
        <v>986</v>
      </c>
      <c r="Y2423" s="49" t="s">
        <v>190</v>
      </c>
      <c r="Z2423" s="53">
        <v>0.1512</v>
      </c>
      <c r="AB2423" s="53">
        <f t="shared" si="229"/>
        <v>-0.1512</v>
      </c>
      <c r="AM2423" s="49" t="s">
        <v>3846</v>
      </c>
      <c r="AN2423" s="49" t="s">
        <v>9415</v>
      </c>
    </row>
    <row r="2424" spans="1:40" hidden="1" x14ac:dyDescent="0.2">
      <c r="A2424" s="49" t="s">
        <v>9677</v>
      </c>
      <c r="B2424" s="49" t="s">
        <v>9678</v>
      </c>
      <c r="C2424" s="50" t="s">
        <v>166</v>
      </c>
      <c r="D2424" s="49" t="s">
        <v>377</v>
      </c>
      <c r="E2424" s="49" t="s">
        <v>9679</v>
      </c>
      <c r="F2424" s="49" t="s">
        <v>9673</v>
      </c>
      <c r="G2424" s="49" t="s">
        <v>6217</v>
      </c>
      <c r="H2424" s="49" t="s">
        <v>8617</v>
      </c>
      <c r="I2424" s="51" t="s">
        <v>9678</v>
      </c>
      <c r="J2424" s="49">
        <v>3</v>
      </c>
      <c r="K2424" s="49">
        <v>1000</v>
      </c>
      <c r="L2424" s="49">
        <f t="shared" si="226"/>
        <v>1000</v>
      </c>
      <c r="M2424" s="49">
        <f>L2424*Z2424</f>
        <v>150</v>
      </c>
      <c r="N2424" s="52" t="s">
        <v>173</v>
      </c>
      <c r="P2424" s="49">
        <v>1000</v>
      </c>
      <c r="Q2424" s="49">
        <v>0</v>
      </c>
      <c r="R2424" s="49">
        <v>0</v>
      </c>
      <c r="S2424" s="77">
        <f t="shared" si="227"/>
        <v>1000</v>
      </c>
      <c r="T2424" s="77">
        <f t="shared" si="228"/>
        <v>1000</v>
      </c>
      <c r="U2424" s="49">
        <v>0</v>
      </c>
      <c r="V2424" s="49">
        <v>0</v>
      </c>
      <c r="W2424" s="49">
        <v>0</v>
      </c>
      <c r="X2424" s="49">
        <f>T2424-(U2424+V2424)</f>
        <v>1000</v>
      </c>
      <c r="Y2424" s="49" t="s">
        <v>190</v>
      </c>
      <c r="Z2424" s="53">
        <v>0.15</v>
      </c>
      <c r="AB2424" s="53">
        <f t="shared" si="229"/>
        <v>-0.15</v>
      </c>
      <c r="AM2424" s="49" t="s">
        <v>3846</v>
      </c>
      <c r="AN2424" s="49" t="s">
        <v>9415</v>
      </c>
    </row>
    <row r="2425" spans="1:40" hidden="1" x14ac:dyDescent="0.2">
      <c r="A2425" s="49" t="s">
        <v>9680</v>
      </c>
      <c r="B2425" s="49" t="s">
        <v>9681</v>
      </c>
      <c r="C2425" s="50" t="s">
        <v>166</v>
      </c>
      <c r="D2425" s="49" t="s">
        <v>377</v>
      </c>
      <c r="E2425" s="49" t="s">
        <v>9682</v>
      </c>
      <c r="F2425" s="49" t="s">
        <v>6216</v>
      </c>
      <c r="G2425" s="49" t="s">
        <v>6217</v>
      </c>
      <c r="H2425" s="49" t="s">
        <v>8617</v>
      </c>
      <c r="I2425" s="51" t="s">
        <v>9681</v>
      </c>
      <c r="J2425" s="49">
        <v>3</v>
      </c>
      <c r="K2425" s="49">
        <v>1000</v>
      </c>
      <c r="L2425" s="49">
        <f t="shared" si="226"/>
        <v>1000</v>
      </c>
      <c r="M2425" s="49">
        <f>L2425*Z2425</f>
        <v>156</v>
      </c>
      <c r="N2425" s="52" t="s">
        <v>173</v>
      </c>
      <c r="P2425" s="49">
        <v>0</v>
      </c>
      <c r="Q2425" s="49">
        <v>0</v>
      </c>
      <c r="R2425" s="49">
        <v>1000</v>
      </c>
      <c r="S2425" s="77">
        <f t="shared" si="227"/>
        <v>0</v>
      </c>
      <c r="T2425" s="77">
        <f t="shared" si="228"/>
        <v>1000</v>
      </c>
      <c r="U2425" s="49">
        <v>0</v>
      </c>
      <c r="V2425" s="49">
        <v>0</v>
      </c>
      <c r="W2425" s="49">
        <v>0</v>
      </c>
      <c r="X2425" s="49">
        <f>T2425-(U2425+V2425)</f>
        <v>1000</v>
      </c>
      <c r="Y2425" s="49" t="s">
        <v>190</v>
      </c>
      <c r="Z2425" s="53">
        <v>0.156</v>
      </c>
      <c r="AB2425" s="53">
        <f t="shared" si="229"/>
        <v>-0.156</v>
      </c>
      <c r="AM2425" s="49" t="s">
        <v>3846</v>
      </c>
      <c r="AN2425" s="49" t="s">
        <v>9415</v>
      </c>
    </row>
    <row r="2426" spans="1:40" hidden="1" x14ac:dyDescent="0.2">
      <c r="A2426" s="49" t="s">
        <v>9683</v>
      </c>
      <c r="B2426" s="49" t="s">
        <v>9684</v>
      </c>
      <c r="C2426" s="50" t="s">
        <v>166</v>
      </c>
      <c r="D2426" s="49" t="s">
        <v>403</v>
      </c>
      <c r="E2426" s="49" t="s">
        <v>9685</v>
      </c>
      <c r="F2426" s="49" t="s">
        <v>6316</v>
      </c>
      <c r="G2426" s="49" t="s">
        <v>3962</v>
      </c>
      <c r="H2426" s="49" t="s">
        <v>4285</v>
      </c>
      <c r="I2426" s="51" t="s">
        <v>9686</v>
      </c>
      <c r="J2426" s="49">
        <v>11</v>
      </c>
      <c r="K2426" s="49">
        <v>10000</v>
      </c>
      <c r="L2426" s="49">
        <f t="shared" si="226"/>
        <v>-326791</v>
      </c>
      <c r="N2426" s="52" t="s">
        <v>243</v>
      </c>
      <c r="P2426" s="49">
        <v>575424</v>
      </c>
      <c r="Q2426" s="49">
        <v>0</v>
      </c>
      <c r="R2426" s="49">
        <v>0</v>
      </c>
      <c r="S2426" s="77">
        <f t="shared" si="227"/>
        <v>575424</v>
      </c>
      <c r="T2426" s="77">
        <f t="shared" si="228"/>
        <v>575424</v>
      </c>
      <c r="U2426" s="49">
        <v>336791</v>
      </c>
      <c r="V2426" s="49">
        <v>309312</v>
      </c>
      <c r="W2426" s="49">
        <v>323700</v>
      </c>
      <c r="X2426" s="49">
        <f t="shared" ref="X2426:X2459" si="233">P2426-(U2426+V2426)</f>
        <v>-70679</v>
      </c>
      <c r="Y2426" s="49" t="s">
        <v>181</v>
      </c>
      <c r="Z2426" s="53">
        <v>1.5399999999999999E-3</v>
      </c>
      <c r="AB2426" s="53">
        <f t="shared" si="229"/>
        <v>-1.5399999999999999E-3</v>
      </c>
      <c r="AM2426" s="49" t="s">
        <v>3846</v>
      </c>
      <c r="AN2426" s="49" t="s">
        <v>9415</v>
      </c>
    </row>
    <row r="2427" spans="1:40" hidden="1" x14ac:dyDescent="0.2">
      <c r="A2427" s="49" t="s">
        <v>9687</v>
      </c>
      <c r="B2427" s="49" t="s">
        <v>9688</v>
      </c>
      <c r="C2427" s="50" t="s">
        <v>166</v>
      </c>
      <c r="D2427" s="49" t="s">
        <v>403</v>
      </c>
      <c r="E2427" s="49" t="s">
        <v>9689</v>
      </c>
      <c r="F2427" s="49" t="s">
        <v>6316</v>
      </c>
      <c r="G2427" s="49" t="s">
        <v>3962</v>
      </c>
      <c r="H2427" s="49" t="s">
        <v>4285</v>
      </c>
      <c r="I2427" s="51" t="s">
        <v>9690</v>
      </c>
      <c r="J2427" s="49">
        <v>11</v>
      </c>
      <c r="K2427" s="49">
        <v>10000</v>
      </c>
      <c r="L2427" s="49">
        <f t="shared" si="226"/>
        <v>9074</v>
      </c>
      <c r="M2427" s="49">
        <f>L2427*Z2427</f>
        <v>95.277000000000001</v>
      </c>
      <c r="N2427" s="52" t="s">
        <v>243</v>
      </c>
      <c r="P2427" s="49">
        <v>9901</v>
      </c>
      <c r="Q2427" s="49">
        <v>0</v>
      </c>
      <c r="R2427" s="49">
        <v>0</v>
      </c>
      <c r="S2427" s="77">
        <f t="shared" si="227"/>
        <v>9901</v>
      </c>
      <c r="T2427" s="77">
        <f t="shared" si="228"/>
        <v>9901</v>
      </c>
      <c r="U2427" s="49">
        <v>926</v>
      </c>
      <c r="V2427" s="49">
        <v>840</v>
      </c>
      <c r="W2427" s="49">
        <v>864</v>
      </c>
      <c r="X2427" s="49">
        <f t="shared" si="233"/>
        <v>8135</v>
      </c>
      <c r="Y2427" s="49" t="s">
        <v>190</v>
      </c>
      <c r="Z2427" s="53">
        <v>1.0500000000000001E-2</v>
      </c>
      <c r="AB2427" s="53">
        <f t="shared" si="229"/>
        <v>-1.0500000000000001E-2</v>
      </c>
      <c r="AM2427" s="49" t="s">
        <v>3846</v>
      </c>
      <c r="AN2427" s="49" t="s">
        <v>9415</v>
      </c>
    </row>
    <row r="2428" spans="1:40" hidden="1" x14ac:dyDescent="0.2">
      <c r="A2428" s="49" t="s">
        <v>9691</v>
      </c>
      <c r="B2428" s="49" t="s">
        <v>9692</v>
      </c>
      <c r="C2428" s="50" t="s">
        <v>166</v>
      </c>
      <c r="D2428" s="49" t="s">
        <v>403</v>
      </c>
      <c r="E2428" s="49" t="s">
        <v>9693</v>
      </c>
      <c r="F2428" s="49" t="s">
        <v>6316</v>
      </c>
      <c r="G2428" s="49" t="s">
        <v>3962</v>
      </c>
      <c r="H2428" s="49" t="s">
        <v>4285</v>
      </c>
      <c r="I2428" s="51" t="s">
        <v>9694</v>
      </c>
      <c r="J2428" s="49">
        <v>11</v>
      </c>
      <c r="K2428" s="49">
        <v>10000</v>
      </c>
      <c r="L2428" s="49">
        <f t="shared" si="226"/>
        <v>7452</v>
      </c>
      <c r="M2428" s="49">
        <f>L2428*Z2428</f>
        <v>10.4328</v>
      </c>
      <c r="N2428" s="52" t="s">
        <v>243</v>
      </c>
      <c r="P2428" s="49">
        <v>9891</v>
      </c>
      <c r="Q2428" s="49">
        <v>0</v>
      </c>
      <c r="R2428" s="49">
        <v>0</v>
      </c>
      <c r="S2428" s="77">
        <f t="shared" si="227"/>
        <v>9891</v>
      </c>
      <c r="T2428" s="77">
        <f t="shared" si="228"/>
        <v>9891</v>
      </c>
      <c r="U2428" s="49">
        <v>2548</v>
      </c>
      <c r="V2428" s="49">
        <v>2340</v>
      </c>
      <c r="W2428" s="49">
        <v>2424</v>
      </c>
      <c r="X2428" s="49">
        <f t="shared" si="233"/>
        <v>5003</v>
      </c>
      <c r="Y2428" s="49" t="s">
        <v>190</v>
      </c>
      <c r="Z2428" s="53">
        <v>1.4E-3</v>
      </c>
      <c r="AB2428" s="53">
        <f t="shared" si="229"/>
        <v>-1.4E-3</v>
      </c>
      <c r="AM2428" s="49" t="s">
        <v>3846</v>
      </c>
      <c r="AN2428" s="49" t="s">
        <v>9415</v>
      </c>
    </row>
    <row r="2429" spans="1:40" hidden="1" x14ac:dyDescent="0.2">
      <c r="A2429" s="49" t="s">
        <v>9695</v>
      </c>
      <c r="B2429" s="49" t="s">
        <v>9696</v>
      </c>
      <c r="C2429" s="50" t="s">
        <v>166</v>
      </c>
      <c r="D2429" s="49" t="s">
        <v>403</v>
      </c>
      <c r="E2429" s="49" t="s">
        <v>9697</v>
      </c>
      <c r="F2429" s="49" t="s">
        <v>6316</v>
      </c>
      <c r="G2429" s="49" t="s">
        <v>3962</v>
      </c>
      <c r="H2429" s="49" t="s">
        <v>4285</v>
      </c>
      <c r="I2429" s="51" t="s">
        <v>9698</v>
      </c>
      <c r="J2429" s="49">
        <v>11</v>
      </c>
      <c r="K2429" s="49">
        <v>10000</v>
      </c>
      <c r="L2429" s="49">
        <f t="shared" si="226"/>
        <v>9074</v>
      </c>
      <c r="M2429" s="49">
        <f>L2429*Z2429</f>
        <v>99.813999999999993</v>
      </c>
      <c r="N2429" s="52" t="s">
        <v>243</v>
      </c>
      <c r="P2429" s="49">
        <v>9956</v>
      </c>
      <c r="Q2429" s="49">
        <v>0</v>
      </c>
      <c r="R2429" s="49">
        <v>0</v>
      </c>
      <c r="S2429" s="77">
        <f t="shared" si="227"/>
        <v>9956</v>
      </c>
      <c r="T2429" s="77">
        <f t="shared" si="228"/>
        <v>9956</v>
      </c>
      <c r="U2429" s="49">
        <v>926</v>
      </c>
      <c r="V2429" s="49">
        <v>840</v>
      </c>
      <c r="W2429" s="49">
        <v>864</v>
      </c>
      <c r="X2429" s="49">
        <f t="shared" si="233"/>
        <v>8190</v>
      </c>
      <c r="Y2429" s="49" t="s">
        <v>190</v>
      </c>
      <c r="Z2429" s="53">
        <v>1.0999999999999999E-2</v>
      </c>
      <c r="AB2429" s="53">
        <f t="shared" si="229"/>
        <v>-1.0999999999999999E-2</v>
      </c>
      <c r="AM2429" s="49" t="s">
        <v>3846</v>
      </c>
      <c r="AN2429" s="49" t="s">
        <v>9415</v>
      </c>
    </row>
    <row r="2430" spans="1:40" hidden="1" x14ac:dyDescent="0.2">
      <c r="A2430" s="49" t="s">
        <v>9699</v>
      </c>
      <c r="B2430" s="49" t="s">
        <v>9700</v>
      </c>
      <c r="C2430" s="50" t="s">
        <v>166</v>
      </c>
      <c r="D2430" s="49" t="s">
        <v>403</v>
      </c>
      <c r="E2430" s="49" t="s">
        <v>9701</v>
      </c>
      <c r="F2430" s="49" t="s">
        <v>6316</v>
      </c>
      <c r="G2430" s="49" t="s">
        <v>3962</v>
      </c>
      <c r="H2430" s="49" t="s">
        <v>4285</v>
      </c>
      <c r="I2430" s="51" t="s">
        <v>9702</v>
      </c>
      <c r="J2430" s="49">
        <v>11</v>
      </c>
      <c r="K2430" s="49">
        <v>10000</v>
      </c>
      <c r="L2430" s="49">
        <f t="shared" si="226"/>
        <v>8098</v>
      </c>
      <c r="M2430" s="49">
        <f>L2430*Z2430</f>
        <v>11.337199999999999</v>
      </c>
      <c r="N2430" s="52" t="s">
        <v>243</v>
      </c>
      <c r="P2430" s="49">
        <v>9892</v>
      </c>
      <c r="Q2430" s="49">
        <v>0</v>
      </c>
      <c r="R2430" s="49">
        <v>0</v>
      </c>
      <c r="S2430" s="77">
        <f t="shared" si="227"/>
        <v>9892</v>
      </c>
      <c r="T2430" s="77">
        <f t="shared" si="228"/>
        <v>9892</v>
      </c>
      <c r="U2430" s="49">
        <v>1902</v>
      </c>
      <c r="V2430" s="49">
        <v>1692</v>
      </c>
      <c r="W2430" s="49">
        <v>1737</v>
      </c>
      <c r="X2430" s="49">
        <f t="shared" si="233"/>
        <v>6298</v>
      </c>
      <c r="Y2430" s="49" t="s">
        <v>190</v>
      </c>
      <c r="Z2430" s="53">
        <v>1.4E-3</v>
      </c>
      <c r="AB2430" s="53">
        <f t="shared" si="229"/>
        <v>-1.4E-3</v>
      </c>
      <c r="AM2430" s="49" t="s">
        <v>3846</v>
      </c>
      <c r="AN2430" s="49" t="s">
        <v>9415</v>
      </c>
    </row>
    <row r="2431" spans="1:40" hidden="1" x14ac:dyDescent="0.2">
      <c r="A2431" s="49" t="s">
        <v>9703</v>
      </c>
      <c r="B2431" s="49" t="s">
        <v>9704</v>
      </c>
      <c r="C2431" s="50" t="s">
        <v>166</v>
      </c>
      <c r="D2431" s="49" t="s">
        <v>403</v>
      </c>
      <c r="E2431" s="49" t="s">
        <v>9705</v>
      </c>
      <c r="F2431" s="49" t="s">
        <v>6316</v>
      </c>
      <c r="G2431" s="49" t="s">
        <v>3962</v>
      </c>
      <c r="H2431" s="49" t="s">
        <v>4285</v>
      </c>
      <c r="I2431" s="51" t="s">
        <v>9706</v>
      </c>
      <c r="J2431" s="49">
        <v>11</v>
      </c>
      <c r="K2431" s="49">
        <v>10000</v>
      </c>
      <c r="L2431" s="49">
        <f t="shared" si="226"/>
        <v>9537</v>
      </c>
      <c r="M2431" s="49">
        <f>L2431*Z2431</f>
        <v>104.907</v>
      </c>
      <c r="N2431" s="52" t="s">
        <v>243</v>
      </c>
      <c r="P2431" s="49">
        <v>9499</v>
      </c>
      <c r="Q2431" s="49">
        <v>0</v>
      </c>
      <c r="R2431" s="49">
        <v>0</v>
      </c>
      <c r="S2431" s="77">
        <f t="shared" si="227"/>
        <v>9499</v>
      </c>
      <c r="T2431" s="77">
        <f t="shared" si="228"/>
        <v>9499</v>
      </c>
      <c r="U2431" s="49">
        <v>463</v>
      </c>
      <c r="V2431" s="49">
        <v>420</v>
      </c>
      <c r="W2431" s="49">
        <v>432</v>
      </c>
      <c r="X2431" s="49">
        <f t="shared" si="233"/>
        <v>8616</v>
      </c>
      <c r="Y2431" s="49" t="s">
        <v>190</v>
      </c>
      <c r="Z2431" s="53">
        <v>1.0999999999999999E-2</v>
      </c>
      <c r="AB2431" s="53">
        <f t="shared" si="229"/>
        <v>-1.0999999999999999E-2</v>
      </c>
      <c r="AM2431" s="49" t="s">
        <v>3846</v>
      </c>
      <c r="AN2431" s="49" t="s">
        <v>9415</v>
      </c>
    </row>
    <row r="2432" spans="1:40" hidden="1" x14ac:dyDescent="0.2">
      <c r="A2432" s="49" t="s">
        <v>9707</v>
      </c>
      <c r="B2432" s="49" t="s">
        <v>9708</v>
      </c>
      <c r="C2432" s="50" t="s">
        <v>166</v>
      </c>
      <c r="D2432" s="49" t="s">
        <v>403</v>
      </c>
      <c r="E2432" s="49" t="s">
        <v>9709</v>
      </c>
      <c r="F2432" s="49" t="s">
        <v>6316</v>
      </c>
      <c r="G2432" s="49" t="s">
        <v>3962</v>
      </c>
      <c r="H2432" s="49" t="s">
        <v>4285</v>
      </c>
      <c r="I2432" s="51" t="s">
        <v>9710</v>
      </c>
      <c r="J2432" s="49">
        <v>11</v>
      </c>
      <c r="K2432" s="49">
        <v>10000</v>
      </c>
      <c r="L2432" s="49">
        <f t="shared" si="226"/>
        <v>-39340</v>
      </c>
      <c r="N2432" s="52" t="s">
        <v>243</v>
      </c>
      <c r="P2432" s="49">
        <v>47829</v>
      </c>
      <c r="Q2432" s="49">
        <v>0</v>
      </c>
      <c r="R2432" s="49">
        <v>30000</v>
      </c>
      <c r="S2432" s="77">
        <f t="shared" si="227"/>
        <v>47829</v>
      </c>
      <c r="T2432" s="77">
        <f t="shared" si="228"/>
        <v>77829</v>
      </c>
      <c r="U2432" s="49">
        <v>49340</v>
      </c>
      <c r="V2432" s="49">
        <v>48531</v>
      </c>
      <c r="W2432" s="49">
        <v>50892</v>
      </c>
      <c r="X2432" s="49">
        <f t="shared" si="233"/>
        <v>-50042</v>
      </c>
      <c r="Y2432" s="49" t="s">
        <v>181</v>
      </c>
      <c r="Z2432" s="53">
        <v>1.5399999999999999E-3</v>
      </c>
      <c r="AB2432" s="53">
        <f t="shared" si="229"/>
        <v>-1.5399999999999999E-3</v>
      </c>
      <c r="AM2432" s="49" t="s">
        <v>3846</v>
      </c>
      <c r="AN2432" s="49" t="s">
        <v>9415</v>
      </c>
    </row>
    <row r="2433" spans="1:40" hidden="1" x14ac:dyDescent="0.2">
      <c r="A2433" s="49" t="s">
        <v>9711</v>
      </c>
      <c r="B2433" s="49" t="s">
        <v>9712</v>
      </c>
      <c r="C2433" s="50" t="s">
        <v>166</v>
      </c>
      <c r="D2433" s="49" t="s">
        <v>403</v>
      </c>
      <c r="E2433" s="49" t="s">
        <v>9713</v>
      </c>
      <c r="F2433" s="49" t="s">
        <v>6316</v>
      </c>
      <c r="G2433" s="49" t="s">
        <v>3962</v>
      </c>
      <c r="H2433" s="49" t="s">
        <v>4285</v>
      </c>
      <c r="I2433" s="51" t="s">
        <v>9714</v>
      </c>
      <c r="J2433" s="49">
        <v>11</v>
      </c>
      <c r="K2433" s="49">
        <v>10000</v>
      </c>
      <c r="L2433" s="49">
        <f t="shared" si="226"/>
        <v>9537</v>
      </c>
      <c r="M2433" s="49">
        <f t="shared" ref="M2433:M2438" si="234">L2433*Z2433</f>
        <v>3.9101699999999999</v>
      </c>
      <c r="N2433" s="52" t="s">
        <v>243</v>
      </c>
      <c r="P2433" s="49">
        <v>9978</v>
      </c>
      <c r="Q2433" s="49">
        <v>0</v>
      </c>
      <c r="R2433" s="49">
        <v>0</v>
      </c>
      <c r="S2433" s="77">
        <f t="shared" si="227"/>
        <v>9978</v>
      </c>
      <c r="T2433" s="77">
        <f t="shared" si="228"/>
        <v>9978</v>
      </c>
      <c r="U2433" s="49">
        <v>463</v>
      </c>
      <c r="V2433" s="49">
        <v>420</v>
      </c>
      <c r="W2433" s="49">
        <v>432</v>
      </c>
      <c r="X2433" s="49">
        <f t="shared" si="233"/>
        <v>9095</v>
      </c>
      <c r="Y2433" s="49" t="s">
        <v>190</v>
      </c>
      <c r="Z2433" s="53">
        <v>4.0999999999999999E-4</v>
      </c>
      <c r="AB2433" s="53">
        <f t="shared" si="229"/>
        <v>-4.0999999999999999E-4</v>
      </c>
      <c r="AM2433" s="49" t="s">
        <v>3846</v>
      </c>
      <c r="AN2433" s="49" t="s">
        <v>9415</v>
      </c>
    </row>
    <row r="2434" spans="1:40" hidden="1" x14ac:dyDescent="0.2">
      <c r="A2434" s="49" t="s">
        <v>9715</v>
      </c>
      <c r="B2434" s="49" t="s">
        <v>9716</v>
      </c>
      <c r="C2434" s="50" t="s">
        <v>166</v>
      </c>
      <c r="D2434" s="49" t="s">
        <v>403</v>
      </c>
      <c r="E2434" s="49" t="s">
        <v>9717</v>
      </c>
      <c r="F2434" s="49" t="s">
        <v>6316</v>
      </c>
      <c r="G2434" s="49" t="s">
        <v>3962</v>
      </c>
      <c r="H2434" s="49" t="s">
        <v>4285</v>
      </c>
      <c r="I2434" s="51" t="s">
        <v>9718</v>
      </c>
      <c r="J2434" s="49">
        <v>15</v>
      </c>
      <c r="K2434" s="49">
        <v>10000</v>
      </c>
      <c r="L2434" s="49">
        <f t="shared" ref="L2434:L2497" si="235">K2434-U2434</f>
        <v>8848</v>
      </c>
      <c r="M2434" s="49">
        <f t="shared" si="234"/>
        <v>53.088000000000001</v>
      </c>
      <c r="N2434" s="52" t="s">
        <v>243</v>
      </c>
      <c r="P2434" s="49">
        <v>9956</v>
      </c>
      <c r="Q2434" s="49">
        <v>0</v>
      </c>
      <c r="R2434" s="49">
        <v>0</v>
      </c>
      <c r="S2434" s="77">
        <f t="shared" ref="S2434:S2497" si="236">P2434+Q2434</f>
        <v>9956</v>
      </c>
      <c r="T2434" s="77">
        <f t="shared" ref="T2434:T2497" si="237">P2434+Q2434+R2434</f>
        <v>9956</v>
      </c>
      <c r="U2434" s="49">
        <v>1152</v>
      </c>
      <c r="V2434" s="49">
        <v>1014</v>
      </c>
      <c r="W2434" s="49">
        <v>1038</v>
      </c>
      <c r="X2434" s="49">
        <f t="shared" si="233"/>
        <v>7790</v>
      </c>
      <c r="Y2434" s="49" t="s">
        <v>190</v>
      </c>
      <c r="Z2434" s="53">
        <v>6.0000000000000001E-3</v>
      </c>
      <c r="AB2434" s="53">
        <f t="shared" ref="AB2434:AB2497" si="238">AA2434-Z2434</f>
        <v>-6.0000000000000001E-3</v>
      </c>
      <c r="AM2434" s="49" t="s">
        <v>3846</v>
      </c>
      <c r="AN2434" s="49" t="s">
        <v>9415</v>
      </c>
    </row>
    <row r="2435" spans="1:40" hidden="1" x14ac:dyDescent="0.2">
      <c r="A2435" s="49" t="s">
        <v>9719</v>
      </c>
      <c r="B2435" s="49" t="s">
        <v>9720</v>
      </c>
      <c r="C2435" s="50" t="s">
        <v>166</v>
      </c>
      <c r="D2435" s="49" t="s">
        <v>2310</v>
      </c>
      <c r="E2435" s="49" t="s">
        <v>9721</v>
      </c>
      <c r="F2435" s="49" t="s">
        <v>6316</v>
      </c>
      <c r="G2435" s="49" t="s">
        <v>3962</v>
      </c>
      <c r="H2435" s="49" t="s">
        <v>5374</v>
      </c>
      <c r="I2435" s="51" t="s">
        <v>9722</v>
      </c>
      <c r="J2435" s="49">
        <v>17</v>
      </c>
      <c r="K2435" s="49">
        <v>5000</v>
      </c>
      <c r="L2435" s="49">
        <f t="shared" si="235"/>
        <v>4074</v>
      </c>
      <c r="M2435" s="49">
        <f t="shared" si="234"/>
        <v>52.554600000000001</v>
      </c>
      <c r="N2435" s="52" t="s">
        <v>243</v>
      </c>
      <c r="P2435" s="49">
        <v>4954</v>
      </c>
      <c r="Q2435" s="49">
        <v>0</v>
      </c>
      <c r="R2435" s="49">
        <v>0</v>
      </c>
      <c r="S2435" s="77">
        <f t="shared" si="236"/>
        <v>4954</v>
      </c>
      <c r="T2435" s="77">
        <f t="shared" si="237"/>
        <v>4954</v>
      </c>
      <c r="U2435" s="49">
        <v>926</v>
      </c>
      <c r="V2435" s="49">
        <v>840</v>
      </c>
      <c r="W2435" s="49">
        <v>864</v>
      </c>
      <c r="X2435" s="49">
        <f t="shared" si="233"/>
        <v>3188</v>
      </c>
      <c r="Y2435" s="49" t="s">
        <v>190</v>
      </c>
      <c r="Z2435" s="53">
        <v>1.29E-2</v>
      </c>
      <c r="AB2435" s="53">
        <f t="shared" si="238"/>
        <v>-1.29E-2</v>
      </c>
      <c r="AM2435" s="49" t="s">
        <v>3846</v>
      </c>
      <c r="AN2435" s="49" t="s">
        <v>9415</v>
      </c>
    </row>
    <row r="2436" spans="1:40" hidden="1" x14ac:dyDescent="0.2">
      <c r="A2436" s="49" t="s">
        <v>9723</v>
      </c>
      <c r="B2436" s="49" t="s">
        <v>9724</v>
      </c>
      <c r="C2436" s="50" t="s">
        <v>166</v>
      </c>
      <c r="D2436" s="49" t="s">
        <v>2310</v>
      </c>
      <c r="E2436" s="49" t="s">
        <v>9725</v>
      </c>
      <c r="F2436" s="49" t="s">
        <v>6316</v>
      </c>
      <c r="G2436" s="49" t="s">
        <v>3962</v>
      </c>
      <c r="H2436" s="49" t="s">
        <v>4299</v>
      </c>
      <c r="I2436" s="51" t="s">
        <v>9726</v>
      </c>
      <c r="J2436" s="49">
        <v>9</v>
      </c>
      <c r="K2436" s="49">
        <v>10000</v>
      </c>
      <c r="L2436" s="49">
        <f t="shared" si="235"/>
        <v>7222</v>
      </c>
      <c r="M2436" s="49">
        <f t="shared" si="234"/>
        <v>589.38742000000002</v>
      </c>
      <c r="N2436" s="52" t="s">
        <v>243</v>
      </c>
      <c r="P2436" s="49">
        <v>9728</v>
      </c>
      <c r="Q2436" s="49">
        <v>0</v>
      </c>
      <c r="R2436" s="49">
        <v>0</v>
      </c>
      <c r="S2436" s="77">
        <f t="shared" si="236"/>
        <v>9728</v>
      </c>
      <c r="T2436" s="77">
        <f t="shared" si="237"/>
        <v>9728</v>
      </c>
      <c r="U2436" s="49">
        <v>2778</v>
      </c>
      <c r="V2436" s="49">
        <v>2520</v>
      </c>
      <c r="W2436" s="49">
        <v>2592</v>
      </c>
      <c r="X2436" s="49">
        <f t="shared" si="233"/>
        <v>4430</v>
      </c>
      <c r="Y2436" s="49" t="s">
        <v>190</v>
      </c>
      <c r="Z2436" s="53">
        <v>8.1610000000000002E-2</v>
      </c>
      <c r="AB2436" s="53">
        <f t="shared" si="238"/>
        <v>-8.1610000000000002E-2</v>
      </c>
      <c r="AM2436" s="49" t="s">
        <v>3846</v>
      </c>
      <c r="AN2436" s="49" t="s">
        <v>9415</v>
      </c>
    </row>
    <row r="2437" spans="1:40" hidden="1" x14ac:dyDescent="0.2">
      <c r="A2437" s="49" t="s">
        <v>9727</v>
      </c>
      <c r="B2437" s="49" t="s">
        <v>9728</v>
      </c>
      <c r="C2437" s="50" t="s">
        <v>166</v>
      </c>
      <c r="D2437" s="49" t="s">
        <v>403</v>
      </c>
      <c r="E2437" s="49" t="s">
        <v>9729</v>
      </c>
      <c r="F2437" s="49" t="s">
        <v>6316</v>
      </c>
      <c r="G2437" s="49" t="s">
        <v>3962</v>
      </c>
      <c r="H2437" s="49" t="s">
        <v>4285</v>
      </c>
      <c r="I2437" s="51" t="s">
        <v>9730</v>
      </c>
      <c r="J2437" s="49">
        <v>11</v>
      </c>
      <c r="K2437" s="49">
        <v>10000</v>
      </c>
      <c r="L2437" s="49">
        <f t="shared" si="235"/>
        <v>8540</v>
      </c>
      <c r="M2437" s="49">
        <f t="shared" si="234"/>
        <v>11.956</v>
      </c>
      <c r="N2437" s="52" t="s">
        <v>243</v>
      </c>
      <c r="P2437" s="49">
        <v>9931</v>
      </c>
      <c r="Q2437" s="49">
        <v>0</v>
      </c>
      <c r="R2437" s="49">
        <v>0</v>
      </c>
      <c r="S2437" s="77">
        <f t="shared" si="236"/>
        <v>9931</v>
      </c>
      <c r="T2437" s="77">
        <f t="shared" si="237"/>
        <v>9931</v>
      </c>
      <c r="U2437" s="49">
        <v>1460</v>
      </c>
      <c r="V2437" s="49">
        <v>1461</v>
      </c>
      <c r="W2437" s="49">
        <v>1533</v>
      </c>
      <c r="X2437" s="49">
        <f t="shared" si="233"/>
        <v>7010</v>
      </c>
      <c r="Y2437" s="49" t="s">
        <v>190</v>
      </c>
      <c r="Z2437" s="53">
        <v>1.4E-3</v>
      </c>
      <c r="AB2437" s="53">
        <f t="shared" si="238"/>
        <v>-1.4E-3</v>
      </c>
      <c r="AM2437" s="49" t="s">
        <v>3846</v>
      </c>
      <c r="AN2437" s="49" t="s">
        <v>9415</v>
      </c>
    </row>
    <row r="2438" spans="1:40" hidden="1" x14ac:dyDescent="0.2">
      <c r="A2438" s="49" t="s">
        <v>9731</v>
      </c>
      <c r="B2438" s="49" t="s">
        <v>9732</v>
      </c>
      <c r="C2438" s="50" t="s">
        <v>166</v>
      </c>
      <c r="D2438" s="49" t="s">
        <v>2310</v>
      </c>
      <c r="E2438" s="49" t="s">
        <v>9733</v>
      </c>
      <c r="F2438" s="49" t="s">
        <v>6316</v>
      </c>
      <c r="G2438" s="49" t="s">
        <v>3962</v>
      </c>
      <c r="H2438" s="49" t="s">
        <v>6461</v>
      </c>
      <c r="I2438" s="51" t="s">
        <v>9734</v>
      </c>
      <c r="J2438" s="49">
        <v>15</v>
      </c>
      <c r="K2438" s="49">
        <v>4000</v>
      </c>
      <c r="L2438" s="49">
        <f t="shared" si="235"/>
        <v>3476</v>
      </c>
      <c r="M2438" s="49">
        <f t="shared" si="234"/>
        <v>834.24</v>
      </c>
      <c r="N2438" s="52" t="s">
        <v>243</v>
      </c>
      <c r="P2438" s="49">
        <v>4224</v>
      </c>
      <c r="Q2438" s="49">
        <v>0</v>
      </c>
      <c r="R2438" s="49">
        <v>0</v>
      </c>
      <c r="S2438" s="77">
        <f t="shared" si="236"/>
        <v>4224</v>
      </c>
      <c r="T2438" s="77">
        <f t="shared" si="237"/>
        <v>4224</v>
      </c>
      <c r="U2438" s="49">
        <v>524</v>
      </c>
      <c r="V2438" s="49">
        <v>303</v>
      </c>
      <c r="W2438" s="49">
        <v>315</v>
      </c>
      <c r="X2438" s="49">
        <f t="shared" si="233"/>
        <v>3397</v>
      </c>
      <c r="Y2438" s="49" t="s">
        <v>190</v>
      </c>
      <c r="Z2438" s="53">
        <v>0.24</v>
      </c>
      <c r="AB2438" s="53">
        <f t="shared" si="238"/>
        <v>-0.24</v>
      </c>
      <c r="AM2438" s="49" t="s">
        <v>3846</v>
      </c>
      <c r="AN2438" s="49" t="s">
        <v>9415</v>
      </c>
    </row>
    <row r="2439" spans="1:40" hidden="1" x14ac:dyDescent="0.2">
      <c r="A2439" s="49" t="s">
        <v>9735</v>
      </c>
      <c r="B2439" s="49" t="s">
        <v>9736</v>
      </c>
      <c r="C2439" s="50" t="s">
        <v>166</v>
      </c>
      <c r="D2439" s="49" t="s">
        <v>2310</v>
      </c>
      <c r="E2439" s="49" t="s">
        <v>9737</v>
      </c>
      <c r="F2439" s="49" t="s">
        <v>6316</v>
      </c>
      <c r="G2439" s="49" t="s">
        <v>3962</v>
      </c>
      <c r="H2439" s="49" t="s">
        <v>6461</v>
      </c>
      <c r="I2439" s="51" t="s">
        <v>9738</v>
      </c>
      <c r="J2439" s="49">
        <v>16</v>
      </c>
      <c r="K2439" s="49">
        <v>5000</v>
      </c>
      <c r="L2439" s="49">
        <f t="shared" si="235"/>
        <v>-2968</v>
      </c>
      <c r="N2439" s="52" t="s">
        <v>243</v>
      </c>
      <c r="P2439" s="49">
        <v>33667</v>
      </c>
      <c r="Q2439" s="49">
        <v>0</v>
      </c>
      <c r="R2439" s="49">
        <v>0</v>
      </c>
      <c r="S2439" s="77">
        <f t="shared" si="236"/>
        <v>33667</v>
      </c>
      <c r="T2439" s="77">
        <f t="shared" si="237"/>
        <v>33667</v>
      </c>
      <c r="U2439" s="49">
        <v>7968</v>
      </c>
      <c r="V2439" s="49">
        <v>6819</v>
      </c>
      <c r="W2439" s="49">
        <v>7095</v>
      </c>
      <c r="X2439" s="49">
        <f t="shared" si="233"/>
        <v>18880</v>
      </c>
      <c r="Y2439" s="49" t="s">
        <v>190</v>
      </c>
      <c r="Z2439" s="53">
        <v>5.1000000000000004E-3</v>
      </c>
      <c r="AB2439" s="53">
        <f t="shared" si="238"/>
        <v>-5.1000000000000004E-3</v>
      </c>
      <c r="AM2439" s="49" t="s">
        <v>3846</v>
      </c>
      <c r="AN2439" s="49" t="s">
        <v>9415</v>
      </c>
    </row>
    <row r="2440" spans="1:40" hidden="1" x14ac:dyDescent="0.2">
      <c r="A2440" s="49" t="s">
        <v>9739</v>
      </c>
      <c r="B2440" s="49" t="s">
        <v>9740</v>
      </c>
      <c r="C2440" s="50" t="s">
        <v>166</v>
      </c>
      <c r="D2440" s="49" t="s">
        <v>403</v>
      </c>
      <c r="E2440" s="49" t="s">
        <v>9741</v>
      </c>
      <c r="F2440" s="49" t="s">
        <v>6316</v>
      </c>
      <c r="G2440" s="49" t="s">
        <v>3962</v>
      </c>
      <c r="H2440" s="49" t="s">
        <v>4285</v>
      </c>
      <c r="I2440" s="51" t="s">
        <v>9742</v>
      </c>
      <c r="J2440" s="49">
        <v>11</v>
      </c>
      <c r="K2440" s="49">
        <v>10000</v>
      </c>
      <c r="L2440" s="49">
        <f t="shared" si="235"/>
        <v>9544</v>
      </c>
      <c r="M2440" s="49">
        <f t="shared" ref="M2440:M2445" si="239">L2440*Z2440</f>
        <v>4.7720000000000002</v>
      </c>
      <c r="N2440" s="52" t="s">
        <v>243</v>
      </c>
      <c r="P2440" s="49">
        <v>10000</v>
      </c>
      <c r="Q2440" s="49">
        <v>0</v>
      </c>
      <c r="R2440" s="49">
        <v>0</v>
      </c>
      <c r="S2440" s="77">
        <f t="shared" si="236"/>
        <v>10000</v>
      </c>
      <c r="T2440" s="77">
        <f t="shared" si="237"/>
        <v>10000</v>
      </c>
      <c r="U2440" s="49">
        <v>456</v>
      </c>
      <c r="V2440" s="49">
        <v>144</v>
      </c>
      <c r="W2440" s="49">
        <v>144</v>
      </c>
      <c r="X2440" s="49">
        <f t="shared" si="233"/>
        <v>9400</v>
      </c>
      <c r="Y2440" s="49" t="s">
        <v>190</v>
      </c>
      <c r="Z2440" s="53">
        <v>5.0000000000000001E-4</v>
      </c>
      <c r="AB2440" s="53">
        <f t="shared" si="238"/>
        <v>-5.0000000000000001E-4</v>
      </c>
      <c r="AM2440" s="49" t="s">
        <v>3846</v>
      </c>
      <c r="AN2440" s="49" t="s">
        <v>9415</v>
      </c>
    </row>
    <row r="2441" spans="1:40" hidden="1" x14ac:dyDescent="0.2">
      <c r="A2441" s="49" t="s">
        <v>9743</v>
      </c>
      <c r="B2441" s="49" t="s">
        <v>9744</v>
      </c>
      <c r="C2441" s="50" t="s">
        <v>166</v>
      </c>
      <c r="D2441" s="49" t="s">
        <v>403</v>
      </c>
      <c r="E2441" s="49" t="s">
        <v>9745</v>
      </c>
      <c r="F2441" s="49" t="s">
        <v>6316</v>
      </c>
      <c r="G2441" s="49" t="s">
        <v>3962</v>
      </c>
      <c r="H2441" s="49" t="s">
        <v>4285</v>
      </c>
      <c r="I2441" s="51" t="s">
        <v>9746</v>
      </c>
      <c r="J2441" s="49">
        <v>11</v>
      </c>
      <c r="K2441" s="49">
        <v>10000</v>
      </c>
      <c r="L2441" s="49">
        <f t="shared" si="235"/>
        <v>9074</v>
      </c>
      <c r="M2441" s="49">
        <f t="shared" si="239"/>
        <v>3.7203399999999998</v>
      </c>
      <c r="N2441" s="52" t="s">
        <v>243</v>
      </c>
      <c r="P2441" s="49">
        <v>9955</v>
      </c>
      <c r="Q2441" s="49">
        <v>0</v>
      </c>
      <c r="R2441" s="49">
        <v>0</v>
      </c>
      <c r="S2441" s="77">
        <f t="shared" si="236"/>
        <v>9955</v>
      </c>
      <c r="T2441" s="77">
        <f t="shared" si="237"/>
        <v>9955</v>
      </c>
      <c r="U2441" s="49">
        <v>926</v>
      </c>
      <c r="V2441" s="49">
        <v>840</v>
      </c>
      <c r="W2441" s="49">
        <v>864</v>
      </c>
      <c r="X2441" s="49">
        <f t="shared" si="233"/>
        <v>8189</v>
      </c>
      <c r="Y2441" s="49" t="s">
        <v>190</v>
      </c>
      <c r="Z2441" s="53">
        <v>4.0999999999999999E-4</v>
      </c>
      <c r="AB2441" s="53">
        <f t="shared" si="238"/>
        <v>-4.0999999999999999E-4</v>
      </c>
      <c r="AM2441" s="49" t="s">
        <v>3846</v>
      </c>
      <c r="AN2441" s="49" t="s">
        <v>9415</v>
      </c>
    </row>
    <row r="2442" spans="1:40" hidden="1" x14ac:dyDescent="0.2">
      <c r="A2442" s="49" t="s">
        <v>9747</v>
      </c>
      <c r="B2442" s="49" t="s">
        <v>9748</v>
      </c>
      <c r="C2442" s="50" t="s">
        <v>166</v>
      </c>
      <c r="D2442" s="49" t="s">
        <v>403</v>
      </c>
      <c r="E2442" s="49" t="s">
        <v>9749</v>
      </c>
      <c r="F2442" s="49" t="s">
        <v>6316</v>
      </c>
      <c r="G2442" s="49" t="s">
        <v>3962</v>
      </c>
      <c r="H2442" s="49" t="s">
        <v>4285</v>
      </c>
      <c r="I2442" s="51" t="s">
        <v>9750</v>
      </c>
      <c r="J2442" s="49">
        <v>11</v>
      </c>
      <c r="K2442" s="49">
        <v>10000</v>
      </c>
      <c r="L2442" s="49">
        <f t="shared" si="235"/>
        <v>9537</v>
      </c>
      <c r="M2442" s="49">
        <f t="shared" si="239"/>
        <v>3.9101699999999999</v>
      </c>
      <c r="N2442" s="52" t="s">
        <v>243</v>
      </c>
      <c r="P2442" s="49">
        <v>9977</v>
      </c>
      <c r="Q2442" s="49">
        <v>0</v>
      </c>
      <c r="R2442" s="49">
        <v>0</v>
      </c>
      <c r="S2442" s="77">
        <f t="shared" si="236"/>
        <v>9977</v>
      </c>
      <c r="T2442" s="77">
        <f t="shared" si="237"/>
        <v>9977</v>
      </c>
      <c r="U2442" s="49">
        <v>463</v>
      </c>
      <c r="V2442" s="49">
        <v>420</v>
      </c>
      <c r="W2442" s="49">
        <v>432</v>
      </c>
      <c r="X2442" s="49">
        <f t="shared" si="233"/>
        <v>9094</v>
      </c>
      <c r="Y2442" s="49" t="s">
        <v>190</v>
      </c>
      <c r="Z2442" s="53">
        <v>4.0999999999999999E-4</v>
      </c>
      <c r="AB2442" s="53">
        <f t="shared" si="238"/>
        <v>-4.0999999999999999E-4</v>
      </c>
      <c r="AM2442" s="49" t="s">
        <v>3846</v>
      </c>
      <c r="AN2442" s="49" t="s">
        <v>9415</v>
      </c>
    </row>
    <row r="2443" spans="1:40" hidden="1" x14ac:dyDescent="0.2">
      <c r="A2443" s="49" t="s">
        <v>9751</v>
      </c>
      <c r="B2443" s="49" t="s">
        <v>9752</v>
      </c>
      <c r="C2443" s="50" t="s">
        <v>166</v>
      </c>
      <c r="D2443" s="49" t="s">
        <v>403</v>
      </c>
      <c r="E2443" s="49" t="s">
        <v>9753</v>
      </c>
      <c r="F2443" s="49" t="s">
        <v>6316</v>
      </c>
      <c r="G2443" s="49" t="s">
        <v>3962</v>
      </c>
      <c r="H2443" s="49" t="s">
        <v>4285</v>
      </c>
      <c r="I2443" s="51" t="s">
        <v>9754</v>
      </c>
      <c r="J2443" s="49">
        <v>11</v>
      </c>
      <c r="K2443" s="49">
        <v>10000</v>
      </c>
      <c r="L2443" s="49">
        <f t="shared" si="235"/>
        <v>9074</v>
      </c>
      <c r="M2443" s="49">
        <f t="shared" si="239"/>
        <v>3.7203399999999998</v>
      </c>
      <c r="N2443" s="52" t="s">
        <v>243</v>
      </c>
      <c r="P2443" s="49">
        <v>4955</v>
      </c>
      <c r="Q2443" s="49">
        <v>0</v>
      </c>
      <c r="R2443" s="49">
        <v>0</v>
      </c>
      <c r="S2443" s="77">
        <f t="shared" si="236"/>
        <v>4955</v>
      </c>
      <c r="T2443" s="77">
        <f t="shared" si="237"/>
        <v>4955</v>
      </c>
      <c r="U2443" s="49">
        <v>926</v>
      </c>
      <c r="V2443" s="49">
        <v>840</v>
      </c>
      <c r="W2443" s="49">
        <v>864</v>
      </c>
      <c r="X2443" s="49">
        <f t="shared" si="233"/>
        <v>3189</v>
      </c>
      <c r="Y2443" s="49" t="s">
        <v>190</v>
      </c>
      <c r="Z2443" s="53">
        <v>4.0999999999999999E-4</v>
      </c>
      <c r="AB2443" s="53">
        <f t="shared" si="238"/>
        <v>-4.0999999999999999E-4</v>
      </c>
      <c r="AM2443" s="49" t="s">
        <v>3846</v>
      </c>
      <c r="AN2443" s="49" t="s">
        <v>9415</v>
      </c>
    </row>
    <row r="2444" spans="1:40" hidden="1" x14ac:dyDescent="0.2">
      <c r="A2444" s="49" t="s">
        <v>9755</v>
      </c>
      <c r="B2444" s="49" t="s">
        <v>9756</v>
      </c>
      <c r="C2444" s="50" t="s">
        <v>166</v>
      </c>
      <c r="D2444" s="49" t="s">
        <v>403</v>
      </c>
      <c r="E2444" s="49" t="s">
        <v>9757</v>
      </c>
      <c r="F2444" s="49" t="s">
        <v>6316</v>
      </c>
      <c r="G2444" s="49" t="s">
        <v>3962</v>
      </c>
      <c r="H2444" s="49" t="s">
        <v>5374</v>
      </c>
      <c r="I2444" s="51" t="s">
        <v>9758</v>
      </c>
      <c r="J2444" s="49">
        <v>17</v>
      </c>
      <c r="K2444" s="49">
        <v>5000</v>
      </c>
      <c r="L2444" s="49">
        <f t="shared" si="235"/>
        <v>1418</v>
      </c>
      <c r="M2444" s="49">
        <f t="shared" si="239"/>
        <v>21.496880000000001</v>
      </c>
      <c r="N2444" s="52" t="s">
        <v>243</v>
      </c>
      <c r="P2444" s="49">
        <v>19831</v>
      </c>
      <c r="Q2444" s="49">
        <v>0</v>
      </c>
      <c r="R2444" s="49">
        <v>0</v>
      </c>
      <c r="S2444" s="77">
        <f t="shared" si="236"/>
        <v>19831</v>
      </c>
      <c r="T2444" s="77">
        <f t="shared" si="237"/>
        <v>19831</v>
      </c>
      <c r="U2444" s="49">
        <v>3582</v>
      </c>
      <c r="V2444" s="49">
        <v>3204</v>
      </c>
      <c r="W2444" s="49">
        <v>3276</v>
      </c>
      <c r="X2444" s="49">
        <f t="shared" si="233"/>
        <v>13045</v>
      </c>
      <c r="Y2444" s="49" t="s">
        <v>190</v>
      </c>
      <c r="Z2444" s="53">
        <v>1.516E-2</v>
      </c>
      <c r="AB2444" s="53">
        <f t="shared" si="238"/>
        <v>-1.516E-2</v>
      </c>
      <c r="AM2444" s="49" t="s">
        <v>3846</v>
      </c>
      <c r="AN2444" s="49" t="s">
        <v>9415</v>
      </c>
    </row>
    <row r="2445" spans="1:40" hidden="1" x14ac:dyDescent="0.2">
      <c r="A2445" s="49" t="s">
        <v>9759</v>
      </c>
      <c r="B2445" s="49" t="s">
        <v>9760</v>
      </c>
      <c r="C2445" s="50" t="s">
        <v>166</v>
      </c>
      <c r="D2445" s="49" t="s">
        <v>2310</v>
      </c>
      <c r="E2445" s="49" t="s">
        <v>9761</v>
      </c>
      <c r="F2445" s="49" t="s">
        <v>6316</v>
      </c>
      <c r="G2445" s="49" t="s">
        <v>3962</v>
      </c>
      <c r="H2445" s="49" t="s">
        <v>5350</v>
      </c>
      <c r="I2445" s="51" t="s">
        <v>9762</v>
      </c>
      <c r="J2445" s="49">
        <v>14</v>
      </c>
      <c r="K2445" s="49">
        <v>30000</v>
      </c>
      <c r="L2445" s="49">
        <f t="shared" si="235"/>
        <v>29074</v>
      </c>
      <c r="M2445" s="49">
        <f t="shared" si="239"/>
        <v>3779.6200000000003</v>
      </c>
      <c r="N2445" s="52" t="s">
        <v>243</v>
      </c>
      <c r="P2445" s="49">
        <v>30210</v>
      </c>
      <c r="Q2445" s="49">
        <v>0</v>
      </c>
      <c r="R2445" s="49">
        <v>0</v>
      </c>
      <c r="S2445" s="77">
        <f t="shared" si="236"/>
        <v>30210</v>
      </c>
      <c r="T2445" s="77">
        <f t="shared" si="237"/>
        <v>30210</v>
      </c>
      <c r="U2445" s="49">
        <v>926</v>
      </c>
      <c r="V2445" s="49">
        <v>840</v>
      </c>
      <c r="W2445" s="49">
        <v>864</v>
      </c>
      <c r="X2445" s="49">
        <f t="shared" si="233"/>
        <v>28444</v>
      </c>
      <c r="Y2445" s="49" t="s">
        <v>190</v>
      </c>
      <c r="Z2445" s="53">
        <v>0.13</v>
      </c>
      <c r="AB2445" s="53">
        <f t="shared" si="238"/>
        <v>-0.13</v>
      </c>
      <c r="AM2445" s="49" t="s">
        <v>3846</v>
      </c>
      <c r="AN2445" s="49" t="s">
        <v>9415</v>
      </c>
    </row>
    <row r="2446" spans="1:40" hidden="1" x14ac:dyDescent="0.2">
      <c r="A2446" s="49" t="s">
        <v>9763</v>
      </c>
      <c r="B2446" s="49" t="s">
        <v>9764</v>
      </c>
      <c r="C2446" s="50" t="s">
        <v>166</v>
      </c>
      <c r="D2446" s="49" t="s">
        <v>403</v>
      </c>
      <c r="E2446" s="49" t="s">
        <v>9765</v>
      </c>
      <c r="F2446" s="49" t="s">
        <v>6316</v>
      </c>
      <c r="G2446" s="49" t="s">
        <v>3962</v>
      </c>
      <c r="H2446" s="49" t="s">
        <v>4285</v>
      </c>
      <c r="I2446" s="51" t="s">
        <v>9766</v>
      </c>
      <c r="J2446" s="49">
        <v>11</v>
      </c>
      <c r="K2446" s="49">
        <v>10000</v>
      </c>
      <c r="L2446" s="49">
        <f t="shared" si="235"/>
        <v>-38744</v>
      </c>
      <c r="N2446" s="52" t="s">
        <v>243</v>
      </c>
      <c r="P2446" s="49">
        <v>47843</v>
      </c>
      <c r="Q2446" s="49">
        <v>0</v>
      </c>
      <c r="R2446" s="49">
        <v>30000</v>
      </c>
      <c r="S2446" s="77">
        <f t="shared" si="236"/>
        <v>47843</v>
      </c>
      <c r="T2446" s="77">
        <f t="shared" si="237"/>
        <v>77843</v>
      </c>
      <c r="U2446" s="49">
        <v>48744</v>
      </c>
      <c r="V2446" s="49">
        <v>48210</v>
      </c>
      <c r="W2446" s="49">
        <v>50559</v>
      </c>
      <c r="X2446" s="49">
        <f t="shared" si="233"/>
        <v>-49111</v>
      </c>
      <c r="Y2446" s="49" t="s">
        <v>181</v>
      </c>
      <c r="Z2446" s="53">
        <v>1.5399999999999999E-3</v>
      </c>
      <c r="AB2446" s="53">
        <f t="shared" si="238"/>
        <v>-1.5399999999999999E-3</v>
      </c>
      <c r="AM2446" s="49" t="s">
        <v>3846</v>
      </c>
      <c r="AN2446" s="49" t="s">
        <v>9415</v>
      </c>
    </row>
    <row r="2447" spans="1:40" hidden="1" x14ac:dyDescent="0.2">
      <c r="A2447" s="49" t="s">
        <v>9767</v>
      </c>
      <c r="B2447" s="49" t="s">
        <v>9768</v>
      </c>
      <c r="C2447" s="50" t="s">
        <v>166</v>
      </c>
      <c r="D2447" s="49" t="s">
        <v>2310</v>
      </c>
      <c r="E2447" s="49" t="s">
        <v>9769</v>
      </c>
      <c r="F2447" s="49" t="s">
        <v>6316</v>
      </c>
      <c r="G2447" s="49" t="s">
        <v>3962</v>
      </c>
      <c r="H2447" s="49" t="s">
        <v>580</v>
      </c>
      <c r="I2447" s="51" t="s">
        <v>9770</v>
      </c>
      <c r="J2447" s="49">
        <v>14</v>
      </c>
      <c r="K2447" s="49">
        <v>2000</v>
      </c>
      <c r="L2447" s="49">
        <f t="shared" si="235"/>
        <v>392</v>
      </c>
      <c r="M2447" s="82"/>
      <c r="N2447" s="52" t="s">
        <v>243</v>
      </c>
      <c r="P2447" s="49">
        <v>1925</v>
      </c>
      <c r="Q2447" s="49">
        <v>0</v>
      </c>
      <c r="R2447" s="49">
        <v>0</v>
      </c>
      <c r="S2447" s="77">
        <f t="shared" si="236"/>
        <v>1925</v>
      </c>
      <c r="T2447" s="77">
        <f t="shared" si="237"/>
        <v>1925</v>
      </c>
      <c r="U2447" s="49">
        <v>1608</v>
      </c>
      <c r="V2447" s="49">
        <v>1368</v>
      </c>
      <c r="W2447" s="49">
        <v>1368</v>
      </c>
      <c r="X2447" s="49">
        <f t="shared" si="233"/>
        <v>-1051</v>
      </c>
      <c r="Y2447" s="49" t="s">
        <v>181</v>
      </c>
      <c r="Z2447" s="53">
        <v>4.2999999999999997E-2</v>
      </c>
      <c r="AB2447" s="53">
        <f t="shared" si="238"/>
        <v>-4.2999999999999997E-2</v>
      </c>
      <c r="AM2447" s="49" t="s">
        <v>3846</v>
      </c>
      <c r="AN2447" s="49" t="s">
        <v>9415</v>
      </c>
    </row>
    <row r="2448" spans="1:40" hidden="1" x14ac:dyDescent="0.2">
      <c r="A2448" s="49" t="s">
        <v>9771</v>
      </c>
      <c r="B2448" s="49" t="s">
        <v>9772</v>
      </c>
      <c r="C2448" s="50" t="s">
        <v>166</v>
      </c>
      <c r="D2448" s="49" t="s">
        <v>403</v>
      </c>
      <c r="E2448" s="49" t="s">
        <v>9773</v>
      </c>
      <c r="F2448" s="49" t="s">
        <v>6316</v>
      </c>
      <c r="G2448" s="49" t="s">
        <v>3962</v>
      </c>
      <c r="H2448" s="49" t="s">
        <v>4285</v>
      </c>
      <c r="I2448" s="51" t="s">
        <v>9774</v>
      </c>
      <c r="J2448" s="49">
        <v>11</v>
      </c>
      <c r="K2448" s="49">
        <v>5000</v>
      </c>
      <c r="L2448" s="49">
        <f t="shared" si="235"/>
        <v>4712</v>
      </c>
      <c r="M2448" s="49">
        <f>L2448*Z2448</f>
        <v>51.831999999999994</v>
      </c>
      <c r="N2448" s="52" t="s">
        <v>243</v>
      </c>
      <c r="P2448" s="49">
        <v>1000</v>
      </c>
      <c r="Q2448" s="49">
        <v>0</v>
      </c>
      <c r="R2448" s="49">
        <v>0</v>
      </c>
      <c r="S2448" s="77">
        <f t="shared" si="236"/>
        <v>1000</v>
      </c>
      <c r="T2448" s="77">
        <f t="shared" si="237"/>
        <v>1000</v>
      </c>
      <c r="U2448" s="49">
        <v>288</v>
      </c>
      <c r="V2448" s="49">
        <v>72</v>
      </c>
      <c r="W2448" s="49">
        <v>72</v>
      </c>
      <c r="X2448" s="49">
        <f t="shared" si="233"/>
        <v>640</v>
      </c>
      <c r="Y2448" s="49" t="s">
        <v>190</v>
      </c>
      <c r="Z2448" s="53">
        <v>1.0999999999999999E-2</v>
      </c>
      <c r="AB2448" s="53">
        <f t="shared" si="238"/>
        <v>-1.0999999999999999E-2</v>
      </c>
      <c r="AM2448" s="49" t="s">
        <v>3846</v>
      </c>
      <c r="AN2448" s="49" t="s">
        <v>9415</v>
      </c>
    </row>
    <row r="2449" spans="1:40" hidden="1" x14ac:dyDescent="0.2">
      <c r="A2449" s="49" t="s">
        <v>9775</v>
      </c>
      <c r="B2449" s="49" t="s">
        <v>9776</v>
      </c>
      <c r="C2449" s="50" t="s">
        <v>166</v>
      </c>
      <c r="D2449" s="49" t="s">
        <v>403</v>
      </c>
      <c r="E2449" s="49" t="s">
        <v>9777</v>
      </c>
      <c r="F2449" s="49" t="s">
        <v>6316</v>
      </c>
      <c r="G2449" s="49" t="s">
        <v>3962</v>
      </c>
      <c r="H2449" s="49" t="s">
        <v>4285</v>
      </c>
      <c r="I2449" s="51" t="s">
        <v>9778</v>
      </c>
      <c r="J2449" s="49">
        <v>15</v>
      </c>
      <c r="K2449" s="49">
        <v>10000</v>
      </c>
      <c r="L2449" s="49">
        <f t="shared" si="235"/>
        <v>9850</v>
      </c>
      <c r="M2449" s="49">
        <f>L2449*Z2449</f>
        <v>216.7</v>
      </c>
      <c r="N2449" s="52" t="s">
        <v>243</v>
      </c>
      <c r="P2449" s="49">
        <v>10000</v>
      </c>
      <c r="Q2449" s="49">
        <v>0</v>
      </c>
      <c r="R2449" s="49">
        <v>0</v>
      </c>
      <c r="S2449" s="77">
        <f t="shared" si="236"/>
        <v>10000</v>
      </c>
      <c r="T2449" s="77">
        <f t="shared" si="237"/>
        <v>10000</v>
      </c>
      <c r="U2449" s="49">
        <v>150</v>
      </c>
      <c r="V2449" s="49">
        <v>150</v>
      </c>
      <c r="W2449" s="49">
        <v>150</v>
      </c>
      <c r="X2449" s="49">
        <f t="shared" si="233"/>
        <v>9700</v>
      </c>
      <c r="Y2449" s="49" t="s">
        <v>190</v>
      </c>
      <c r="Z2449" s="53">
        <v>2.1999999999999999E-2</v>
      </c>
      <c r="AB2449" s="53">
        <f t="shared" si="238"/>
        <v>-2.1999999999999999E-2</v>
      </c>
      <c r="AM2449" s="49" t="s">
        <v>3846</v>
      </c>
      <c r="AN2449" s="49" t="s">
        <v>9415</v>
      </c>
    </row>
    <row r="2450" spans="1:40" hidden="1" x14ac:dyDescent="0.2">
      <c r="A2450" s="49" t="s">
        <v>9779</v>
      </c>
      <c r="B2450" s="49" t="s">
        <v>9780</v>
      </c>
      <c r="C2450" s="50" t="s">
        <v>166</v>
      </c>
      <c r="D2450" s="49" t="s">
        <v>2310</v>
      </c>
      <c r="E2450" s="49" t="s">
        <v>9781</v>
      </c>
      <c r="F2450" s="49" t="s">
        <v>6316</v>
      </c>
      <c r="G2450" s="49" t="s">
        <v>3962</v>
      </c>
      <c r="H2450" s="49" t="s">
        <v>4285</v>
      </c>
      <c r="I2450" s="51" t="s">
        <v>9782</v>
      </c>
      <c r="J2450" s="49">
        <v>10</v>
      </c>
      <c r="K2450" s="49">
        <v>10000</v>
      </c>
      <c r="L2450" s="49">
        <f t="shared" si="235"/>
        <v>4612</v>
      </c>
      <c r="M2450" s="82"/>
      <c r="N2450" s="52" t="s">
        <v>243</v>
      </c>
      <c r="P2450" s="49">
        <v>6542</v>
      </c>
      <c r="Q2450" s="49">
        <v>0</v>
      </c>
      <c r="R2450" s="49">
        <v>0</v>
      </c>
      <c r="S2450" s="77">
        <f t="shared" si="236"/>
        <v>6542</v>
      </c>
      <c r="T2450" s="77">
        <f t="shared" si="237"/>
        <v>6542</v>
      </c>
      <c r="U2450" s="49">
        <v>5388</v>
      </c>
      <c r="V2450" s="49">
        <v>4968</v>
      </c>
      <c r="W2450" s="49">
        <v>5112</v>
      </c>
      <c r="X2450" s="49">
        <f t="shared" si="233"/>
        <v>-3814</v>
      </c>
      <c r="Y2450" s="49" t="s">
        <v>181</v>
      </c>
      <c r="Z2450" s="53">
        <v>1.4E-3</v>
      </c>
      <c r="AB2450" s="53">
        <f t="shared" si="238"/>
        <v>-1.4E-3</v>
      </c>
      <c r="AM2450" s="49" t="s">
        <v>3846</v>
      </c>
      <c r="AN2450" s="49" t="s">
        <v>9415</v>
      </c>
    </row>
    <row r="2451" spans="1:40" hidden="1" x14ac:dyDescent="0.2">
      <c r="A2451" s="49" t="s">
        <v>9783</v>
      </c>
      <c r="B2451" s="49" t="s">
        <v>9784</v>
      </c>
      <c r="C2451" s="50" t="s">
        <v>166</v>
      </c>
      <c r="D2451" s="49" t="s">
        <v>2310</v>
      </c>
      <c r="E2451" s="49" t="s">
        <v>9785</v>
      </c>
      <c r="F2451" s="49" t="s">
        <v>6316</v>
      </c>
      <c r="G2451" s="49" t="s">
        <v>3962</v>
      </c>
      <c r="H2451" s="49" t="s">
        <v>4285</v>
      </c>
      <c r="I2451" s="51" t="s">
        <v>9786</v>
      </c>
      <c r="J2451" s="49">
        <v>11</v>
      </c>
      <c r="K2451" s="49">
        <v>10000</v>
      </c>
      <c r="L2451" s="49">
        <f t="shared" si="235"/>
        <v>9962</v>
      </c>
      <c r="M2451" s="49">
        <f>L2451*Z2451</f>
        <v>4.1840400000000004</v>
      </c>
      <c r="N2451" s="52" t="s">
        <v>243</v>
      </c>
      <c r="P2451" s="49">
        <v>10000</v>
      </c>
      <c r="Q2451" s="49">
        <v>0</v>
      </c>
      <c r="R2451" s="49">
        <v>0</v>
      </c>
      <c r="S2451" s="77">
        <f t="shared" si="236"/>
        <v>10000</v>
      </c>
      <c r="T2451" s="77">
        <f t="shared" si="237"/>
        <v>10000</v>
      </c>
      <c r="U2451" s="49">
        <v>38</v>
      </c>
      <c r="V2451" s="49">
        <v>12</v>
      </c>
      <c r="W2451" s="49">
        <v>12</v>
      </c>
      <c r="X2451" s="49">
        <f t="shared" si="233"/>
        <v>9950</v>
      </c>
      <c r="Y2451" s="49" t="s">
        <v>190</v>
      </c>
      <c r="Z2451" s="53">
        <v>4.2000000000000002E-4</v>
      </c>
      <c r="AB2451" s="53">
        <f t="shared" si="238"/>
        <v>-4.2000000000000002E-4</v>
      </c>
      <c r="AM2451" s="49" t="s">
        <v>3846</v>
      </c>
      <c r="AN2451" s="49" t="s">
        <v>9415</v>
      </c>
    </row>
    <row r="2452" spans="1:40" hidden="1" x14ac:dyDescent="0.2">
      <c r="A2452" s="49" t="s">
        <v>9787</v>
      </c>
      <c r="B2452" s="49" t="s">
        <v>9788</v>
      </c>
      <c r="C2452" s="50" t="s">
        <v>166</v>
      </c>
      <c r="D2452" s="49" t="s">
        <v>2310</v>
      </c>
      <c r="E2452" s="49" t="s">
        <v>9789</v>
      </c>
      <c r="F2452" s="49" t="s">
        <v>5612</v>
      </c>
      <c r="G2452" s="49" t="s">
        <v>3617</v>
      </c>
      <c r="H2452" s="49" t="s">
        <v>5613</v>
      </c>
      <c r="I2452" s="51" t="s">
        <v>9790</v>
      </c>
      <c r="J2452" s="49">
        <v>18</v>
      </c>
      <c r="K2452" s="49">
        <v>2500</v>
      </c>
      <c r="L2452" s="49">
        <f t="shared" si="235"/>
        <v>1976</v>
      </c>
      <c r="M2452" s="49">
        <f>L2452*Z2452</f>
        <v>1387.1519999999998</v>
      </c>
      <c r="N2452" s="52" t="s">
        <v>243</v>
      </c>
      <c r="P2452" s="49">
        <v>2479</v>
      </c>
      <c r="Q2452" s="49">
        <v>0</v>
      </c>
      <c r="R2452" s="49">
        <v>0</v>
      </c>
      <c r="S2452" s="77">
        <f t="shared" si="236"/>
        <v>2479</v>
      </c>
      <c r="T2452" s="77">
        <f t="shared" si="237"/>
        <v>2479</v>
      </c>
      <c r="U2452" s="49">
        <v>524</v>
      </c>
      <c r="V2452" s="49">
        <v>498</v>
      </c>
      <c r="W2452" s="49">
        <v>522</v>
      </c>
      <c r="X2452" s="49">
        <f t="shared" si="233"/>
        <v>1457</v>
      </c>
      <c r="Y2452" s="49" t="s">
        <v>190</v>
      </c>
      <c r="Z2452" s="53">
        <v>0.70199999999999996</v>
      </c>
      <c r="AB2452" s="53">
        <f t="shared" si="238"/>
        <v>-0.70199999999999996</v>
      </c>
      <c r="AM2452" s="49" t="s">
        <v>3846</v>
      </c>
      <c r="AN2452" s="49" t="s">
        <v>9415</v>
      </c>
    </row>
    <row r="2453" spans="1:40" hidden="1" x14ac:dyDescent="0.2">
      <c r="A2453" s="49" t="s">
        <v>9791</v>
      </c>
      <c r="B2453" s="49" t="s">
        <v>9792</v>
      </c>
      <c r="C2453" s="50" t="s">
        <v>166</v>
      </c>
      <c r="D2453" s="49" t="s">
        <v>2310</v>
      </c>
      <c r="E2453" s="49" t="s">
        <v>9793</v>
      </c>
      <c r="F2453" s="49" t="s">
        <v>5612</v>
      </c>
      <c r="G2453" s="49" t="s">
        <v>9615</v>
      </c>
      <c r="H2453" s="49" t="s">
        <v>4696</v>
      </c>
      <c r="I2453" s="51" t="s">
        <v>9794</v>
      </c>
      <c r="J2453" s="49">
        <v>25</v>
      </c>
      <c r="K2453" s="49">
        <v>2500</v>
      </c>
      <c r="L2453" s="49">
        <f t="shared" si="235"/>
        <v>2037</v>
      </c>
      <c r="M2453" s="49">
        <f>L2453*Z2453</f>
        <v>1334.0313000000001</v>
      </c>
      <c r="N2453" s="52" t="s">
        <v>243</v>
      </c>
      <c r="P2453" s="49">
        <v>2479</v>
      </c>
      <c r="Q2453" s="49">
        <v>0</v>
      </c>
      <c r="R2453" s="49">
        <v>0</v>
      </c>
      <c r="S2453" s="77">
        <f t="shared" si="236"/>
        <v>2479</v>
      </c>
      <c r="T2453" s="77">
        <f t="shared" si="237"/>
        <v>2479</v>
      </c>
      <c r="U2453" s="49">
        <v>463</v>
      </c>
      <c r="V2453" s="49">
        <v>420</v>
      </c>
      <c r="W2453" s="49">
        <v>432</v>
      </c>
      <c r="X2453" s="49">
        <f t="shared" si="233"/>
        <v>1596</v>
      </c>
      <c r="Y2453" s="49" t="s">
        <v>190</v>
      </c>
      <c r="Z2453" s="53">
        <v>0.65490000000000004</v>
      </c>
      <c r="AB2453" s="53">
        <f t="shared" si="238"/>
        <v>-0.65490000000000004</v>
      </c>
      <c r="AM2453" s="49" t="s">
        <v>3846</v>
      </c>
      <c r="AN2453" s="49" t="s">
        <v>9415</v>
      </c>
    </row>
    <row r="2454" spans="1:40" hidden="1" x14ac:dyDescent="0.2">
      <c r="A2454" s="49" t="s">
        <v>9795</v>
      </c>
      <c r="B2454" s="49" t="s">
        <v>9796</v>
      </c>
      <c r="C2454" s="50" t="s">
        <v>166</v>
      </c>
      <c r="D2454" s="49" t="s">
        <v>2310</v>
      </c>
      <c r="E2454" s="49" t="s">
        <v>9797</v>
      </c>
      <c r="F2454" s="49" t="s">
        <v>5612</v>
      </c>
      <c r="G2454" s="49" t="s">
        <v>3886</v>
      </c>
      <c r="H2454" s="49" t="s">
        <v>3887</v>
      </c>
      <c r="I2454" s="51" t="s">
        <v>9798</v>
      </c>
      <c r="J2454" s="49">
        <v>21</v>
      </c>
      <c r="K2454" s="49">
        <v>3000</v>
      </c>
      <c r="L2454" s="49">
        <f t="shared" si="235"/>
        <v>2074</v>
      </c>
      <c r="M2454" s="49">
        <f>L2454*Z2454</f>
        <v>1270.7812800000002</v>
      </c>
      <c r="N2454" s="52" t="s">
        <v>243</v>
      </c>
      <c r="P2454" s="49">
        <v>5955</v>
      </c>
      <c r="Q2454" s="49">
        <v>0</v>
      </c>
      <c r="R2454" s="49">
        <v>0</v>
      </c>
      <c r="S2454" s="77">
        <f t="shared" si="236"/>
        <v>5955</v>
      </c>
      <c r="T2454" s="77">
        <f t="shared" si="237"/>
        <v>5955</v>
      </c>
      <c r="U2454" s="49">
        <v>926</v>
      </c>
      <c r="V2454" s="49">
        <v>840</v>
      </c>
      <c r="W2454" s="49">
        <v>864</v>
      </c>
      <c r="X2454" s="49">
        <f t="shared" si="233"/>
        <v>4189</v>
      </c>
      <c r="Y2454" s="49" t="s">
        <v>190</v>
      </c>
      <c r="Z2454" s="53">
        <v>0.61272000000000004</v>
      </c>
      <c r="AB2454" s="53">
        <f t="shared" si="238"/>
        <v>-0.61272000000000004</v>
      </c>
      <c r="AM2454" s="49" t="s">
        <v>3846</v>
      </c>
      <c r="AN2454" s="49" t="s">
        <v>9415</v>
      </c>
    </row>
    <row r="2455" spans="1:40" hidden="1" x14ac:dyDescent="0.2">
      <c r="A2455" s="49" t="s">
        <v>9799</v>
      </c>
      <c r="B2455" s="49" t="s">
        <v>9800</v>
      </c>
      <c r="C2455" s="50" t="s">
        <v>166</v>
      </c>
      <c r="D2455" s="49" t="s">
        <v>2310</v>
      </c>
      <c r="E2455" s="49" t="s">
        <v>9801</v>
      </c>
      <c r="F2455" s="49" t="s">
        <v>5612</v>
      </c>
      <c r="G2455" s="49" t="s">
        <v>3617</v>
      </c>
      <c r="H2455" s="49" t="s">
        <v>3963</v>
      </c>
      <c r="I2455" s="51" t="s">
        <v>9802</v>
      </c>
      <c r="J2455" s="49">
        <v>29</v>
      </c>
      <c r="K2455" s="49">
        <v>21000</v>
      </c>
      <c r="L2455" s="49">
        <f t="shared" si="235"/>
        <v>20928</v>
      </c>
      <c r="M2455" s="49">
        <f>L2455*Z2455</f>
        <v>732.48</v>
      </c>
      <c r="N2455" s="52" t="s">
        <v>243</v>
      </c>
      <c r="P2455" s="49">
        <v>21000</v>
      </c>
      <c r="Q2455" s="49">
        <v>0</v>
      </c>
      <c r="R2455" s="49">
        <v>0</v>
      </c>
      <c r="S2455" s="77">
        <f t="shared" si="236"/>
        <v>21000</v>
      </c>
      <c r="T2455" s="77">
        <f t="shared" si="237"/>
        <v>21000</v>
      </c>
      <c r="U2455" s="49">
        <v>72</v>
      </c>
      <c r="V2455" s="49">
        <v>18</v>
      </c>
      <c r="W2455" s="49">
        <v>18</v>
      </c>
      <c r="X2455" s="49">
        <f t="shared" si="233"/>
        <v>20910</v>
      </c>
      <c r="Y2455" s="49" t="s">
        <v>190</v>
      </c>
      <c r="Z2455" s="53">
        <v>3.5000000000000003E-2</v>
      </c>
      <c r="AB2455" s="53">
        <f t="shared" si="238"/>
        <v>-3.5000000000000003E-2</v>
      </c>
      <c r="AM2455" s="49" t="s">
        <v>3846</v>
      </c>
      <c r="AN2455" s="49" t="s">
        <v>9415</v>
      </c>
    </row>
    <row r="2456" spans="1:40" hidden="1" x14ac:dyDescent="0.2">
      <c r="A2456" s="49" t="s">
        <v>9803</v>
      </c>
      <c r="B2456" s="49" t="s">
        <v>9804</v>
      </c>
      <c r="C2456" s="50" t="s">
        <v>166</v>
      </c>
      <c r="D2456" s="49" t="s">
        <v>2310</v>
      </c>
      <c r="E2456" s="49" t="s">
        <v>9805</v>
      </c>
      <c r="F2456" s="49" t="s">
        <v>5612</v>
      </c>
      <c r="G2456" s="49" t="s">
        <v>1054</v>
      </c>
      <c r="H2456" s="49" t="s">
        <v>3750</v>
      </c>
      <c r="I2456" s="51" t="s">
        <v>9806</v>
      </c>
      <c r="J2456" s="49">
        <v>53</v>
      </c>
      <c r="K2456" s="49">
        <v>5000</v>
      </c>
      <c r="L2456" s="49">
        <f t="shared" si="235"/>
        <v>-1335</v>
      </c>
      <c r="N2456" s="52" t="s">
        <v>243</v>
      </c>
      <c r="P2456" s="49">
        <v>24738</v>
      </c>
      <c r="Q2456" s="49">
        <v>5000</v>
      </c>
      <c r="R2456" s="49">
        <v>5000</v>
      </c>
      <c r="S2456" s="77">
        <f t="shared" si="236"/>
        <v>29738</v>
      </c>
      <c r="T2456" s="77">
        <f t="shared" si="237"/>
        <v>34738</v>
      </c>
      <c r="U2456" s="49">
        <v>6335</v>
      </c>
      <c r="V2456" s="49">
        <v>6027</v>
      </c>
      <c r="W2456" s="49">
        <v>6267</v>
      </c>
      <c r="X2456" s="49">
        <f t="shared" si="233"/>
        <v>12376</v>
      </c>
      <c r="Y2456" s="49" t="s">
        <v>190</v>
      </c>
      <c r="Z2456" s="53">
        <v>0.19800000000000001</v>
      </c>
      <c r="AB2456" s="53">
        <f t="shared" si="238"/>
        <v>-0.19800000000000001</v>
      </c>
      <c r="AM2456" s="49" t="s">
        <v>3846</v>
      </c>
      <c r="AN2456" s="49" t="s">
        <v>9415</v>
      </c>
    </row>
    <row r="2457" spans="1:40" hidden="1" x14ac:dyDescent="0.2">
      <c r="A2457" s="49" t="s">
        <v>9807</v>
      </c>
      <c r="B2457" s="49" t="s">
        <v>9808</v>
      </c>
      <c r="C2457" s="50" t="s">
        <v>166</v>
      </c>
      <c r="D2457" s="49" t="s">
        <v>2310</v>
      </c>
      <c r="E2457" s="49" t="s">
        <v>9809</v>
      </c>
      <c r="F2457" s="49" t="s">
        <v>5612</v>
      </c>
      <c r="G2457" s="49" t="s">
        <v>3617</v>
      </c>
      <c r="H2457" s="49" t="s">
        <v>3750</v>
      </c>
      <c r="I2457" s="51" t="s">
        <v>9810</v>
      </c>
      <c r="J2457" s="49">
        <v>15</v>
      </c>
      <c r="K2457" s="49">
        <v>2500</v>
      </c>
      <c r="L2457" s="49">
        <f t="shared" si="235"/>
        <v>-2909</v>
      </c>
      <c r="N2457" s="52" t="s">
        <v>243</v>
      </c>
      <c r="P2457" s="49">
        <v>22276</v>
      </c>
      <c r="Q2457" s="49">
        <v>0</v>
      </c>
      <c r="R2457" s="49">
        <v>2500</v>
      </c>
      <c r="S2457" s="77">
        <f t="shared" si="236"/>
        <v>22276</v>
      </c>
      <c r="T2457" s="77">
        <f t="shared" si="237"/>
        <v>24776</v>
      </c>
      <c r="U2457" s="49">
        <v>5409</v>
      </c>
      <c r="V2457" s="49">
        <v>5187</v>
      </c>
      <c r="W2457" s="49">
        <v>5403</v>
      </c>
      <c r="X2457" s="49">
        <f t="shared" si="233"/>
        <v>11680</v>
      </c>
      <c r="Y2457" s="49" t="s">
        <v>190</v>
      </c>
      <c r="Z2457" s="53">
        <v>0.91069999999999995</v>
      </c>
      <c r="AB2457" s="53">
        <f t="shared" si="238"/>
        <v>-0.91069999999999995</v>
      </c>
      <c r="AM2457" s="49" t="s">
        <v>3846</v>
      </c>
      <c r="AN2457" s="49" t="s">
        <v>9415</v>
      </c>
    </row>
    <row r="2458" spans="1:40" hidden="1" x14ac:dyDescent="0.2">
      <c r="A2458" s="49" t="s">
        <v>9811</v>
      </c>
      <c r="B2458" s="49" t="s">
        <v>9812</v>
      </c>
      <c r="C2458" s="50" t="s">
        <v>166</v>
      </c>
      <c r="D2458" s="49" t="s">
        <v>2310</v>
      </c>
      <c r="E2458" s="49" t="s">
        <v>9813</v>
      </c>
      <c r="F2458" s="49" t="s">
        <v>5612</v>
      </c>
      <c r="G2458" s="49" t="s">
        <v>5373</v>
      </c>
      <c r="H2458" s="49" t="s">
        <v>5374</v>
      </c>
      <c r="I2458" s="51" t="s">
        <v>9814</v>
      </c>
      <c r="J2458" s="49">
        <v>143</v>
      </c>
      <c r="K2458" s="49">
        <v>3000</v>
      </c>
      <c r="L2458" s="49">
        <f t="shared" si="235"/>
        <v>-5908</v>
      </c>
      <c r="N2458" s="52" t="s">
        <v>243</v>
      </c>
      <c r="P2458" s="49">
        <v>5500</v>
      </c>
      <c r="Q2458" s="49">
        <v>0</v>
      </c>
      <c r="R2458" s="49">
        <v>0</v>
      </c>
      <c r="S2458" s="77">
        <f t="shared" si="236"/>
        <v>5500</v>
      </c>
      <c r="T2458" s="77">
        <f t="shared" si="237"/>
        <v>5500</v>
      </c>
      <c r="U2458" s="49">
        <v>8908</v>
      </c>
      <c r="V2458" s="49">
        <v>5151</v>
      </c>
      <c r="W2458" s="49">
        <v>5355</v>
      </c>
      <c r="X2458" s="49">
        <f t="shared" si="233"/>
        <v>-8559</v>
      </c>
      <c r="Y2458" s="49" t="s">
        <v>181</v>
      </c>
      <c r="Z2458" s="53">
        <v>8.5250000000000006E-2</v>
      </c>
      <c r="AB2458" s="53">
        <f t="shared" si="238"/>
        <v>-8.5250000000000006E-2</v>
      </c>
      <c r="AM2458" s="49" t="s">
        <v>3846</v>
      </c>
      <c r="AN2458" s="49" t="s">
        <v>9415</v>
      </c>
    </row>
    <row r="2459" spans="1:40" hidden="1" x14ac:dyDescent="0.2">
      <c r="A2459" s="49" t="s">
        <v>9815</v>
      </c>
      <c r="B2459" s="49" t="s">
        <v>9816</v>
      </c>
      <c r="C2459" s="50" t="s">
        <v>166</v>
      </c>
      <c r="D2459" s="49" t="s">
        <v>2310</v>
      </c>
      <c r="E2459" s="49" t="s">
        <v>9817</v>
      </c>
      <c r="F2459" s="49" t="s">
        <v>5612</v>
      </c>
      <c r="G2459" s="49" t="s">
        <v>5373</v>
      </c>
      <c r="H2459" s="49" t="s">
        <v>5374</v>
      </c>
      <c r="I2459" s="51" t="s">
        <v>9818</v>
      </c>
      <c r="J2459" s="49">
        <v>143</v>
      </c>
      <c r="K2459" s="49">
        <v>30000</v>
      </c>
      <c r="L2459" s="49">
        <f t="shared" si="235"/>
        <v>-58630</v>
      </c>
      <c r="N2459" s="52" t="s">
        <v>243</v>
      </c>
      <c r="P2459" s="49">
        <v>50198</v>
      </c>
      <c r="Q2459" s="49">
        <v>60000</v>
      </c>
      <c r="R2459" s="49">
        <v>57000</v>
      </c>
      <c r="S2459" s="77">
        <f t="shared" si="236"/>
        <v>110198</v>
      </c>
      <c r="T2459" s="77">
        <f t="shared" si="237"/>
        <v>167198</v>
      </c>
      <c r="U2459" s="49">
        <v>88630</v>
      </c>
      <c r="V2459" s="49">
        <v>82041</v>
      </c>
      <c r="W2459" s="49">
        <v>85503</v>
      </c>
      <c r="X2459" s="49">
        <f t="shared" si="233"/>
        <v>-120473</v>
      </c>
      <c r="Y2459" s="49" t="s">
        <v>181</v>
      </c>
      <c r="Z2459" s="53">
        <v>9.4939999999999997E-2</v>
      </c>
      <c r="AB2459" s="53">
        <f t="shared" si="238"/>
        <v>-9.4939999999999997E-2</v>
      </c>
      <c r="AM2459" s="49" t="s">
        <v>3846</v>
      </c>
      <c r="AN2459" s="49" t="s">
        <v>9415</v>
      </c>
    </row>
    <row r="2460" spans="1:40" hidden="1" x14ac:dyDescent="0.2">
      <c r="A2460" s="49" t="s">
        <v>9819</v>
      </c>
      <c r="B2460" s="49" t="s">
        <v>9820</v>
      </c>
      <c r="C2460" s="50" t="s">
        <v>166</v>
      </c>
      <c r="D2460" s="49" t="s">
        <v>2310</v>
      </c>
      <c r="E2460" s="49" t="s">
        <v>9821</v>
      </c>
      <c r="F2460" s="49" t="s">
        <v>1764</v>
      </c>
      <c r="G2460" s="49" t="s">
        <v>8333</v>
      </c>
      <c r="H2460" s="49" t="s">
        <v>9822</v>
      </c>
      <c r="I2460" s="51">
        <v>901873</v>
      </c>
      <c r="J2460" s="49">
        <v>5</v>
      </c>
      <c r="K2460" s="49">
        <v>1000</v>
      </c>
      <c r="L2460" s="49">
        <f t="shared" si="235"/>
        <v>856</v>
      </c>
      <c r="M2460" s="49">
        <f>L2460*Z2460</f>
        <v>27.82</v>
      </c>
      <c r="N2460" s="52" t="s">
        <v>173</v>
      </c>
      <c r="P2460" s="49">
        <v>1000</v>
      </c>
      <c r="Q2460" s="49">
        <v>0</v>
      </c>
      <c r="R2460" s="49">
        <v>0</v>
      </c>
      <c r="S2460" s="77">
        <f t="shared" si="236"/>
        <v>1000</v>
      </c>
      <c r="T2460" s="77">
        <f t="shared" si="237"/>
        <v>1000</v>
      </c>
      <c r="U2460" s="49">
        <v>144</v>
      </c>
      <c r="V2460" s="49">
        <v>36</v>
      </c>
      <c r="W2460" s="49">
        <v>36</v>
      </c>
      <c r="X2460" s="49">
        <f>T2460-(U2460+V2460)</f>
        <v>820</v>
      </c>
      <c r="Y2460" s="49" t="s">
        <v>190</v>
      </c>
      <c r="Z2460" s="53">
        <v>3.2500000000000001E-2</v>
      </c>
      <c r="AB2460" s="53">
        <f t="shared" si="238"/>
        <v>-3.2500000000000001E-2</v>
      </c>
      <c r="AM2460" s="49" t="s">
        <v>3846</v>
      </c>
      <c r="AN2460" s="49" t="s">
        <v>9823</v>
      </c>
    </row>
    <row r="2461" spans="1:40" hidden="1" x14ac:dyDescent="0.2">
      <c r="A2461" s="49" t="s">
        <v>9824</v>
      </c>
      <c r="B2461" s="49" t="s">
        <v>9825</v>
      </c>
      <c r="C2461" s="50" t="s">
        <v>166</v>
      </c>
      <c r="D2461" s="49" t="s">
        <v>2310</v>
      </c>
      <c r="E2461" s="49" t="s">
        <v>9826</v>
      </c>
      <c r="F2461" s="49" t="s">
        <v>1764</v>
      </c>
      <c r="G2461" s="49" t="s">
        <v>1054</v>
      </c>
      <c r="H2461" s="49" t="s">
        <v>9827</v>
      </c>
      <c r="I2461" s="51" t="s">
        <v>9828</v>
      </c>
      <c r="J2461" s="49">
        <v>13</v>
      </c>
      <c r="K2461" s="49">
        <v>1000</v>
      </c>
      <c r="L2461" s="49">
        <f t="shared" si="235"/>
        <v>390</v>
      </c>
      <c r="M2461" s="49">
        <f>L2461*Z2461</f>
        <v>112.12499999999999</v>
      </c>
      <c r="N2461" s="52" t="s">
        <v>243</v>
      </c>
      <c r="P2461" s="49">
        <v>1990</v>
      </c>
      <c r="Q2461" s="49">
        <v>0</v>
      </c>
      <c r="R2461" s="49">
        <v>0</v>
      </c>
      <c r="S2461" s="77">
        <f t="shared" si="236"/>
        <v>1990</v>
      </c>
      <c r="T2461" s="77">
        <f t="shared" si="237"/>
        <v>1990</v>
      </c>
      <c r="U2461" s="49">
        <v>610</v>
      </c>
      <c r="V2461" s="49">
        <v>780</v>
      </c>
      <c r="W2461" s="49">
        <v>900</v>
      </c>
      <c r="X2461" s="49">
        <f>P2461-(U2461+V2461)</f>
        <v>600</v>
      </c>
      <c r="Y2461" s="49" t="s">
        <v>190</v>
      </c>
      <c r="Z2461" s="53">
        <v>0.28749999999999998</v>
      </c>
      <c r="AB2461" s="53">
        <f t="shared" si="238"/>
        <v>-0.28749999999999998</v>
      </c>
      <c r="AM2461" s="49" t="s">
        <v>3846</v>
      </c>
      <c r="AN2461" s="49" t="s">
        <v>9823</v>
      </c>
    </row>
    <row r="2462" spans="1:40" hidden="1" x14ac:dyDescent="0.2">
      <c r="A2462" s="49" t="s">
        <v>9829</v>
      </c>
      <c r="B2462" s="49" t="s">
        <v>9830</v>
      </c>
      <c r="C2462" s="50" t="s">
        <v>166</v>
      </c>
      <c r="D2462" s="49" t="s">
        <v>2310</v>
      </c>
      <c r="E2462" s="49" t="s">
        <v>9831</v>
      </c>
      <c r="F2462" s="49" t="s">
        <v>1764</v>
      </c>
      <c r="G2462" s="49" t="s">
        <v>3908</v>
      </c>
      <c r="H2462" s="49" t="s">
        <v>3909</v>
      </c>
      <c r="I2462" s="51" t="s">
        <v>9832</v>
      </c>
      <c r="J2462" s="49">
        <v>9</v>
      </c>
      <c r="K2462" s="49">
        <v>1000</v>
      </c>
      <c r="L2462" s="49">
        <f t="shared" si="235"/>
        <v>748</v>
      </c>
      <c r="M2462" s="49">
        <f>L2462*Z2462</f>
        <v>47.311</v>
      </c>
      <c r="N2462" s="52" t="s">
        <v>173</v>
      </c>
      <c r="P2462" s="49">
        <v>994</v>
      </c>
      <c r="Q2462" s="49">
        <v>0</v>
      </c>
      <c r="R2462" s="49">
        <v>0</v>
      </c>
      <c r="S2462" s="77">
        <f t="shared" si="236"/>
        <v>994</v>
      </c>
      <c r="T2462" s="77">
        <f t="shared" si="237"/>
        <v>994</v>
      </c>
      <c r="U2462" s="49">
        <v>252</v>
      </c>
      <c r="V2462" s="49">
        <v>210</v>
      </c>
      <c r="W2462" s="49">
        <v>234</v>
      </c>
      <c r="X2462" s="49">
        <f t="shared" ref="X2462:X2471" si="240">T2462-(U2462+V2462)</f>
        <v>532</v>
      </c>
      <c r="Y2462" s="49" t="s">
        <v>190</v>
      </c>
      <c r="Z2462" s="53">
        <v>6.3250000000000001E-2</v>
      </c>
      <c r="AB2462" s="53">
        <f t="shared" si="238"/>
        <v>-6.3250000000000001E-2</v>
      </c>
      <c r="AM2462" s="49" t="s">
        <v>3846</v>
      </c>
      <c r="AN2462" s="49" t="s">
        <v>9823</v>
      </c>
    </row>
    <row r="2463" spans="1:40" hidden="1" x14ac:dyDescent="0.2">
      <c r="A2463" s="49" t="s">
        <v>9833</v>
      </c>
      <c r="B2463" s="49" t="s">
        <v>9834</v>
      </c>
      <c r="C2463" s="50" t="s">
        <v>166</v>
      </c>
      <c r="D2463" s="49" t="s">
        <v>2310</v>
      </c>
      <c r="E2463" s="49" t="s">
        <v>9835</v>
      </c>
      <c r="F2463" s="49" t="s">
        <v>1764</v>
      </c>
      <c r="G2463" s="49" t="s">
        <v>3908</v>
      </c>
      <c r="H2463" s="49" t="s">
        <v>3909</v>
      </c>
      <c r="I2463" s="51" t="s">
        <v>9836</v>
      </c>
      <c r="J2463" s="49">
        <v>7</v>
      </c>
      <c r="K2463" s="49">
        <v>1000</v>
      </c>
      <c r="L2463" s="49">
        <f t="shared" si="235"/>
        <v>712</v>
      </c>
      <c r="M2463" s="49">
        <f>L2463*Z2463</f>
        <v>13.35</v>
      </c>
      <c r="N2463" s="52" t="s">
        <v>173</v>
      </c>
      <c r="P2463" s="49">
        <v>1000</v>
      </c>
      <c r="Q2463" s="49">
        <v>0</v>
      </c>
      <c r="R2463" s="49">
        <v>0</v>
      </c>
      <c r="S2463" s="77">
        <f t="shared" si="236"/>
        <v>1000</v>
      </c>
      <c r="T2463" s="77">
        <f t="shared" si="237"/>
        <v>1000</v>
      </c>
      <c r="U2463" s="49">
        <v>288</v>
      </c>
      <c r="V2463" s="49">
        <v>72</v>
      </c>
      <c r="W2463" s="49">
        <v>72</v>
      </c>
      <c r="X2463" s="49">
        <f t="shared" si="240"/>
        <v>640</v>
      </c>
      <c r="Y2463" s="49" t="s">
        <v>190</v>
      </c>
      <c r="Z2463" s="53">
        <v>1.8749999999999999E-2</v>
      </c>
      <c r="AB2463" s="53">
        <f t="shared" si="238"/>
        <v>-1.8749999999999999E-2</v>
      </c>
      <c r="AM2463" s="49" t="s">
        <v>3846</v>
      </c>
      <c r="AN2463" s="49" t="s">
        <v>9823</v>
      </c>
    </row>
    <row r="2464" spans="1:40" hidden="1" x14ac:dyDescent="0.2">
      <c r="A2464" s="49" t="s">
        <v>9837</v>
      </c>
      <c r="B2464" s="49" t="s">
        <v>9838</v>
      </c>
      <c r="C2464" s="50" t="s">
        <v>166</v>
      </c>
      <c r="D2464" s="49" t="s">
        <v>2310</v>
      </c>
      <c r="E2464" s="49" t="s">
        <v>9839</v>
      </c>
      <c r="F2464" s="49" t="s">
        <v>1764</v>
      </c>
      <c r="G2464" s="49" t="s">
        <v>3908</v>
      </c>
      <c r="H2464" s="49" t="s">
        <v>3909</v>
      </c>
      <c r="I2464" s="51" t="s">
        <v>9838</v>
      </c>
      <c r="J2464" s="49">
        <v>6</v>
      </c>
      <c r="K2464" s="49">
        <v>1000</v>
      </c>
      <c r="L2464" s="49">
        <f t="shared" si="235"/>
        <v>-675</v>
      </c>
      <c r="N2464" s="52" t="s">
        <v>173</v>
      </c>
      <c r="P2464" s="49">
        <v>955</v>
      </c>
      <c r="Q2464" s="49">
        <v>0</v>
      </c>
      <c r="R2464" s="49">
        <v>1000</v>
      </c>
      <c r="S2464" s="77">
        <f t="shared" si="236"/>
        <v>955</v>
      </c>
      <c r="T2464" s="77">
        <f t="shared" si="237"/>
        <v>1955</v>
      </c>
      <c r="U2464" s="49">
        <v>1675</v>
      </c>
      <c r="V2464" s="49">
        <v>1515</v>
      </c>
      <c r="W2464" s="49">
        <v>1575</v>
      </c>
      <c r="X2464" s="49">
        <f t="shared" si="240"/>
        <v>-1235</v>
      </c>
      <c r="Y2464" s="49" t="s">
        <v>181</v>
      </c>
      <c r="Z2464" s="53">
        <v>6.9849999999999995E-2</v>
      </c>
      <c r="AB2464" s="53">
        <f t="shared" si="238"/>
        <v>-6.9849999999999995E-2</v>
      </c>
      <c r="AM2464" s="49" t="s">
        <v>3846</v>
      </c>
      <c r="AN2464" s="49" t="s">
        <v>9823</v>
      </c>
    </row>
    <row r="2465" spans="1:40" hidden="1" x14ac:dyDescent="0.2">
      <c r="A2465" s="49" t="s">
        <v>9840</v>
      </c>
      <c r="B2465" s="49" t="s">
        <v>9841</v>
      </c>
      <c r="C2465" s="50" t="s">
        <v>166</v>
      </c>
      <c r="D2465" s="49" t="s">
        <v>2310</v>
      </c>
      <c r="E2465" s="49" t="s">
        <v>9842</v>
      </c>
      <c r="F2465" s="49" t="s">
        <v>1764</v>
      </c>
      <c r="G2465" s="49" t="s">
        <v>3908</v>
      </c>
      <c r="H2465" s="49" t="s">
        <v>3909</v>
      </c>
      <c r="I2465" s="51" t="s">
        <v>9843</v>
      </c>
      <c r="J2465" s="49">
        <v>7</v>
      </c>
      <c r="K2465" s="49">
        <v>1000</v>
      </c>
      <c r="L2465" s="49">
        <f t="shared" si="235"/>
        <v>900</v>
      </c>
      <c r="M2465" s="49">
        <f>L2465*Z2465</f>
        <v>22.5</v>
      </c>
      <c r="N2465" s="52" t="s">
        <v>173</v>
      </c>
      <c r="P2465" s="49">
        <v>1000</v>
      </c>
      <c r="Q2465" s="49">
        <v>0</v>
      </c>
      <c r="R2465" s="49">
        <v>0</v>
      </c>
      <c r="S2465" s="77">
        <f t="shared" si="236"/>
        <v>1000</v>
      </c>
      <c r="T2465" s="77">
        <f t="shared" si="237"/>
        <v>1000</v>
      </c>
      <c r="U2465" s="49">
        <v>100</v>
      </c>
      <c r="V2465" s="49">
        <v>24</v>
      </c>
      <c r="W2465" s="49">
        <v>18</v>
      </c>
      <c r="X2465" s="49">
        <f t="shared" si="240"/>
        <v>876</v>
      </c>
      <c r="Y2465" s="49" t="s">
        <v>190</v>
      </c>
      <c r="Z2465" s="53">
        <v>2.5000000000000001E-2</v>
      </c>
      <c r="AB2465" s="53">
        <f t="shared" si="238"/>
        <v>-2.5000000000000001E-2</v>
      </c>
      <c r="AM2465" s="49" t="s">
        <v>3846</v>
      </c>
      <c r="AN2465" s="49" t="s">
        <v>9823</v>
      </c>
    </row>
    <row r="2466" spans="1:40" hidden="1" x14ac:dyDescent="0.2">
      <c r="A2466" s="49" t="s">
        <v>9844</v>
      </c>
      <c r="B2466" s="49" t="s">
        <v>9845</v>
      </c>
      <c r="C2466" s="50" t="s">
        <v>166</v>
      </c>
      <c r="D2466" s="49" t="s">
        <v>2310</v>
      </c>
      <c r="E2466" s="49" t="s">
        <v>9846</v>
      </c>
      <c r="F2466" s="49" t="s">
        <v>1764</v>
      </c>
      <c r="G2466" s="49" t="s">
        <v>3908</v>
      </c>
      <c r="H2466" s="49" t="s">
        <v>3909</v>
      </c>
      <c r="I2466" s="51" t="s">
        <v>9847</v>
      </c>
      <c r="J2466" s="49">
        <v>9</v>
      </c>
      <c r="K2466" s="49">
        <v>1000</v>
      </c>
      <c r="L2466" s="49">
        <f t="shared" si="235"/>
        <v>537</v>
      </c>
      <c r="M2466" s="49">
        <f>L2466*Z2466</f>
        <v>136.398</v>
      </c>
      <c r="N2466" s="52" t="s">
        <v>173</v>
      </c>
      <c r="P2466" s="49">
        <v>2037</v>
      </c>
      <c r="Q2466" s="49">
        <v>0</v>
      </c>
      <c r="R2466" s="49">
        <v>0</v>
      </c>
      <c r="S2466" s="77">
        <f t="shared" si="236"/>
        <v>2037</v>
      </c>
      <c r="T2466" s="77">
        <f t="shared" si="237"/>
        <v>2037</v>
      </c>
      <c r="U2466" s="49">
        <v>463</v>
      </c>
      <c r="V2466" s="49">
        <v>420</v>
      </c>
      <c r="W2466" s="49">
        <v>432</v>
      </c>
      <c r="X2466" s="49">
        <f t="shared" si="240"/>
        <v>1154</v>
      </c>
      <c r="Y2466" s="49" t="s">
        <v>190</v>
      </c>
      <c r="Z2466" s="53">
        <v>0.254</v>
      </c>
      <c r="AB2466" s="53">
        <f t="shared" si="238"/>
        <v>-0.254</v>
      </c>
      <c r="AM2466" s="49" t="s">
        <v>3846</v>
      </c>
      <c r="AN2466" s="49" t="s">
        <v>9823</v>
      </c>
    </row>
    <row r="2467" spans="1:40" hidden="1" x14ac:dyDescent="0.2">
      <c r="A2467" s="49" t="s">
        <v>9848</v>
      </c>
      <c r="B2467" s="49" t="s">
        <v>9849</v>
      </c>
      <c r="C2467" s="50" t="s">
        <v>166</v>
      </c>
      <c r="D2467" s="49" t="s">
        <v>2310</v>
      </c>
      <c r="E2467" s="49" t="s">
        <v>9850</v>
      </c>
      <c r="F2467" s="49" t="s">
        <v>1764</v>
      </c>
      <c r="G2467" s="49" t="s">
        <v>3908</v>
      </c>
      <c r="H2467" s="49" t="s">
        <v>3909</v>
      </c>
      <c r="I2467" s="51" t="s">
        <v>9851</v>
      </c>
      <c r="J2467" s="49">
        <v>9</v>
      </c>
      <c r="K2467" s="49">
        <v>3000</v>
      </c>
      <c r="L2467" s="49">
        <f t="shared" si="235"/>
        <v>2939</v>
      </c>
      <c r="M2467" s="49">
        <f>L2467*Z2467</f>
        <v>161.64500000000001</v>
      </c>
      <c r="N2467" s="52" t="s">
        <v>173</v>
      </c>
      <c r="P2467" s="49">
        <v>3050</v>
      </c>
      <c r="Q2467" s="49">
        <v>0</v>
      </c>
      <c r="R2467" s="49">
        <v>3000</v>
      </c>
      <c r="S2467" s="77">
        <f t="shared" si="236"/>
        <v>3050</v>
      </c>
      <c r="T2467" s="77">
        <f t="shared" si="237"/>
        <v>6050</v>
      </c>
      <c r="U2467" s="49">
        <v>61</v>
      </c>
      <c r="V2467" s="49">
        <v>78</v>
      </c>
      <c r="W2467" s="49">
        <v>90</v>
      </c>
      <c r="X2467" s="49">
        <f t="shared" si="240"/>
        <v>5911</v>
      </c>
      <c r="Y2467" s="49" t="s">
        <v>190</v>
      </c>
      <c r="Z2467" s="53">
        <v>5.5E-2</v>
      </c>
      <c r="AB2467" s="53">
        <f t="shared" si="238"/>
        <v>-5.5E-2</v>
      </c>
      <c r="AM2467" s="49" t="s">
        <v>3846</v>
      </c>
      <c r="AN2467" s="49" t="s">
        <v>9823</v>
      </c>
    </row>
    <row r="2468" spans="1:40" hidden="1" x14ac:dyDescent="0.2">
      <c r="A2468" s="49" t="s">
        <v>9852</v>
      </c>
      <c r="B2468" s="49" t="s">
        <v>9853</v>
      </c>
      <c r="C2468" s="50" t="s">
        <v>166</v>
      </c>
      <c r="D2468" s="49" t="s">
        <v>2310</v>
      </c>
      <c r="E2468" s="49" t="s">
        <v>9854</v>
      </c>
      <c r="F2468" s="49" t="s">
        <v>1764</v>
      </c>
      <c r="G2468" s="49" t="s">
        <v>8333</v>
      </c>
      <c r="H2468" s="49" t="s">
        <v>8334</v>
      </c>
      <c r="I2468" s="51" t="s">
        <v>9855</v>
      </c>
      <c r="J2468" s="49">
        <v>4</v>
      </c>
      <c r="K2468" s="49">
        <v>5000</v>
      </c>
      <c r="L2468" s="49">
        <f t="shared" si="235"/>
        <v>-2293</v>
      </c>
      <c r="N2468" s="52" t="s">
        <v>173</v>
      </c>
      <c r="P2468" s="49">
        <v>4874</v>
      </c>
      <c r="Q2468" s="49">
        <v>0</v>
      </c>
      <c r="R2468" s="49">
        <v>0</v>
      </c>
      <c r="S2468" s="77">
        <f t="shared" si="236"/>
        <v>4874</v>
      </c>
      <c r="T2468" s="77">
        <f t="shared" si="237"/>
        <v>4874</v>
      </c>
      <c r="U2468" s="49">
        <v>7293</v>
      </c>
      <c r="V2468" s="49">
        <v>6738</v>
      </c>
      <c r="W2468" s="49">
        <v>7038</v>
      </c>
      <c r="X2468" s="49">
        <f t="shared" si="240"/>
        <v>-9157</v>
      </c>
      <c r="Y2468" s="49" t="s">
        <v>181</v>
      </c>
      <c r="Z2468" s="53">
        <v>0.04</v>
      </c>
      <c r="AB2468" s="53">
        <f t="shared" si="238"/>
        <v>-0.04</v>
      </c>
      <c r="AM2468" s="49" t="s">
        <v>3846</v>
      </c>
      <c r="AN2468" s="49" t="s">
        <v>9823</v>
      </c>
    </row>
    <row r="2469" spans="1:40" hidden="1" x14ac:dyDescent="0.2">
      <c r="A2469" s="49" t="s">
        <v>9856</v>
      </c>
      <c r="B2469" s="49" t="s">
        <v>9857</v>
      </c>
      <c r="C2469" s="50" t="s">
        <v>166</v>
      </c>
      <c r="D2469" s="49" t="s">
        <v>2310</v>
      </c>
      <c r="E2469" s="49" t="s">
        <v>9858</v>
      </c>
      <c r="F2469" s="49" t="s">
        <v>1764</v>
      </c>
      <c r="G2469" s="49" t="s">
        <v>8333</v>
      </c>
      <c r="H2469" s="49" t="s">
        <v>8334</v>
      </c>
      <c r="I2469" s="51" t="s">
        <v>9859</v>
      </c>
      <c r="J2469" s="49">
        <v>7</v>
      </c>
      <c r="K2469" s="49">
        <v>1000</v>
      </c>
      <c r="L2469" s="49">
        <f t="shared" si="235"/>
        <v>900</v>
      </c>
      <c r="M2469" s="82"/>
      <c r="N2469" s="52" t="s">
        <v>173</v>
      </c>
      <c r="P2469" s="49">
        <v>50</v>
      </c>
      <c r="Q2469" s="49">
        <v>0</v>
      </c>
      <c r="R2469" s="49">
        <v>0</v>
      </c>
      <c r="S2469" s="77">
        <f t="shared" si="236"/>
        <v>50</v>
      </c>
      <c r="T2469" s="77">
        <f t="shared" si="237"/>
        <v>50</v>
      </c>
      <c r="U2469" s="49">
        <v>100</v>
      </c>
      <c r="V2469" s="49">
        <v>24</v>
      </c>
      <c r="W2469" s="49">
        <v>18</v>
      </c>
      <c r="X2469" s="49">
        <f t="shared" si="240"/>
        <v>-74</v>
      </c>
      <c r="Y2469" s="49" t="s">
        <v>181</v>
      </c>
      <c r="Z2469" s="53">
        <v>5.7500000000000002E-2</v>
      </c>
      <c r="AB2469" s="53">
        <f t="shared" si="238"/>
        <v>-5.7500000000000002E-2</v>
      </c>
      <c r="AM2469" s="49" t="s">
        <v>3846</v>
      </c>
      <c r="AN2469" s="49" t="s">
        <v>9823</v>
      </c>
    </row>
    <row r="2470" spans="1:40" hidden="1" x14ac:dyDescent="0.2">
      <c r="A2470" s="49" t="s">
        <v>9860</v>
      </c>
      <c r="B2470" s="49" t="s">
        <v>9861</v>
      </c>
      <c r="C2470" s="50" t="s">
        <v>166</v>
      </c>
      <c r="D2470" s="49" t="s">
        <v>377</v>
      </c>
      <c r="E2470" s="49" t="s">
        <v>9862</v>
      </c>
      <c r="F2470" s="49" t="s">
        <v>1764</v>
      </c>
      <c r="G2470" s="49" t="s">
        <v>3908</v>
      </c>
      <c r="H2470" s="49" t="s">
        <v>9863</v>
      </c>
      <c r="I2470" s="51" t="s">
        <v>9864</v>
      </c>
      <c r="J2470" s="49">
        <v>9</v>
      </c>
      <c r="K2470" s="49">
        <v>1000</v>
      </c>
      <c r="L2470" s="49">
        <f t="shared" si="235"/>
        <v>421</v>
      </c>
      <c r="M2470" s="82"/>
      <c r="N2470" s="52" t="s">
        <v>173</v>
      </c>
      <c r="P2470" s="49">
        <v>98</v>
      </c>
      <c r="Q2470" s="49">
        <v>0</v>
      </c>
      <c r="R2470" s="49">
        <v>0</v>
      </c>
      <c r="S2470" s="77">
        <f t="shared" si="236"/>
        <v>98</v>
      </c>
      <c r="T2470" s="77">
        <f t="shared" si="237"/>
        <v>98</v>
      </c>
      <c r="U2470" s="49">
        <v>579</v>
      </c>
      <c r="V2470" s="49">
        <v>507</v>
      </c>
      <c r="W2470" s="49">
        <v>525</v>
      </c>
      <c r="X2470" s="49">
        <f t="shared" si="240"/>
        <v>-988</v>
      </c>
      <c r="Y2470" s="49" t="s">
        <v>181</v>
      </c>
      <c r="Z2470" s="53">
        <v>1.98</v>
      </c>
      <c r="AB2470" s="53">
        <f t="shared" si="238"/>
        <v>-1.98</v>
      </c>
      <c r="AM2470" s="49" t="s">
        <v>3846</v>
      </c>
      <c r="AN2470" s="49" t="s">
        <v>9823</v>
      </c>
    </row>
    <row r="2471" spans="1:40" hidden="1" x14ac:dyDescent="0.2">
      <c r="A2471" s="49" t="s">
        <v>9865</v>
      </c>
      <c r="B2471" s="49" t="s">
        <v>9866</v>
      </c>
      <c r="C2471" s="50" t="s">
        <v>166</v>
      </c>
      <c r="D2471" s="49" t="s">
        <v>377</v>
      </c>
      <c r="E2471" s="49" t="s">
        <v>9867</v>
      </c>
      <c r="F2471" s="49" t="s">
        <v>1764</v>
      </c>
      <c r="G2471" s="49" t="s">
        <v>3908</v>
      </c>
      <c r="H2471" s="49" t="s">
        <v>3909</v>
      </c>
      <c r="I2471" s="51" t="s">
        <v>9868</v>
      </c>
      <c r="J2471" s="49">
        <v>5</v>
      </c>
      <c r="K2471" s="49">
        <v>100</v>
      </c>
      <c r="L2471" s="49">
        <f t="shared" si="235"/>
        <v>-510</v>
      </c>
      <c r="N2471" s="52" t="s">
        <v>173</v>
      </c>
      <c r="P2471" s="49">
        <v>100</v>
      </c>
      <c r="Q2471" s="49">
        <v>0</v>
      </c>
      <c r="R2471" s="49">
        <v>300</v>
      </c>
      <c r="S2471" s="77">
        <f t="shared" si="236"/>
        <v>100</v>
      </c>
      <c r="T2471" s="77">
        <f t="shared" si="237"/>
        <v>400</v>
      </c>
      <c r="U2471" s="49">
        <v>610</v>
      </c>
      <c r="V2471" s="49">
        <v>780</v>
      </c>
      <c r="W2471" s="49">
        <v>900</v>
      </c>
      <c r="X2471" s="49">
        <f t="shared" si="240"/>
        <v>-990</v>
      </c>
      <c r="Y2471" s="49" t="s">
        <v>181</v>
      </c>
      <c r="Z2471" s="53">
        <v>0.75</v>
      </c>
      <c r="AB2471" s="53">
        <f t="shared" si="238"/>
        <v>-0.75</v>
      </c>
      <c r="AM2471" s="49" t="s">
        <v>3846</v>
      </c>
      <c r="AN2471" s="49" t="s">
        <v>9823</v>
      </c>
    </row>
    <row r="2472" spans="1:40" hidden="1" x14ac:dyDescent="0.2">
      <c r="A2472" s="83" t="s">
        <v>9869</v>
      </c>
      <c r="B2472" s="83" t="s">
        <v>9870</v>
      </c>
      <c r="C2472" s="50" t="s">
        <v>166</v>
      </c>
      <c r="D2472" s="49" t="s">
        <v>377</v>
      </c>
      <c r="E2472" s="49" t="s">
        <v>9871</v>
      </c>
      <c r="F2472" s="49" t="s">
        <v>1764</v>
      </c>
      <c r="G2472" s="49" t="s">
        <v>9822</v>
      </c>
      <c r="H2472" s="49" t="s">
        <v>9822</v>
      </c>
      <c r="I2472" s="51">
        <v>905439</v>
      </c>
      <c r="J2472" s="49">
        <v>4</v>
      </c>
      <c r="K2472" s="49">
        <v>1000</v>
      </c>
      <c r="L2472" s="49">
        <f t="shared" si="235"/>
        <v>1000</v>
      </c>
      <c r="M2472" s="49">
        <f>L2472*Z2472</f>
        <v>0</v>
      </c>
      <c r="N2472" s="52" t="s">
        <v>243</v>
      </c>
      <c r="O2472" s="52" t="s">
        <v>278</v>
      </c>
      <c r="P2472" s="49">
        <v>0</v>
      </c>
      <c r="Q2472" s="49">
        <v>0</v>
      </c>
      <c r="R2472" s="49">
        <v>0</v>
      </c>
      <c r="S2472" s="77">
        <f t="shared" si="236"/>
        <v>0</v>
      </c>
      <c r="T2472" s="77">
        <f t="shared" si="237"/>
        <v>0</v>
      </c>
      <c r="U2472" s="49">
        <v>0</v>
      </c>
      <c r="V2472" s="49">
        <v>0</v>
      </c>
      <c r="W2472" s="49">
        <v>0</v>
      </c>
      <c r="X2472" s="49">
        <f>P2472-(U2472+V2472)</f>
        <v>0</v>
      </c>
      <c r="Y2472" s="49" t="s">
        <v>279</v>
      </c>
      <c r="AB2472" s="53">
        <f t="shared" si="238"/>
        <v>0</v>
      </c>
      <c r="AC2472" s="49" t="s">
        <v>1435</v>
      </c>
      <c r="AK2472" s="49" t="s">
        <v>1436</v>
      </c>
      <c r="AM2472" s="84" t="s">
        <v>3846</v>
      </c>
      <c r="AN2472" s="84" t="s">
        <v>9823</v>
      </c>
    </row>
    <row r="2473" spans="1:40" hidden="1" x14ac:dyDescent="0.2">
      <c r="A2473" s="49" t="s">
        <v>9872</v>
      </c>
      <c r="B2473" s="49" t="s">
        <v>9873</v>
      </c>
      <c r="C2473" s="50" t="s">
        <v>166</v>
      </c>
      <c r="D2473" s="49" t="s">
        <v>2310</v>
      </c>
      <c r="E2473" s="49" t="s">
        <v>9874</v>
      </c>
      <c r="F2473" s="49" t="s">
        <v>8599</v>
      </c>
      <c r="G2473" s="49" t="s">
        <v>8705</v>
      </c>
      <c r="H2473" s="49" t="s">
        <v>8706</v>
      </c>
      <c r="I2473" s="51" t="s">
        <v>9875</v>
      </c>
      <c r="J2473" s="49">
        <v>4</v>
      </c>
      <c r="K2473" s="49">
        <v>3000</v>
      </c>
      <c r="L2473" s="49">
        <f t="shared" si="235"/>
        <v>1842</v>
      </c>
      <c r="M2473" s="49">
        <f>L2473*Z2473</f>
        <v>239.46</v>
      </c>
      <c r="N2473" s="52" t="s">
        <v>173</v>
      </c>
      <c r="P2473" s="49">
        <v>2986</v>
      </c>
      <c r="Q2473" s="49">
        <v>0</v>
      </c>
      <c r="R2473" s="49">
        <v>0</v>
      </c>
      <c r="S2473" s="77">
        <f t="shared" si="236"/>
        <v>2986</v>
      </c>
      <c r="T2473" s="77">
        <f t="shared" si="237"/>
        <v>2986</v>
      </c>
      <c r="U2473" s="49">
        <v>1158</v>
      </c>
      <c r="V2473" s="49">
        <v>1014</v>
      </c>
      <c r="W2473" s="49">
        <v>1050</v>
      </c>
      <c r="X2473" s="49">
        <f t="shared" ref="X2473:X2479" si="241">T2473-(U2473+V2473)</f>
        <v>814</v>
      </c>
      <c r="Y2473" s="49" t="s">
        <v>190</v>
      </c>
      <c r="Z2473" s="53">
        <v>0.13</v>
      </c>
      <c r="AB2473" s="53">
        <f t="shared" si="238"/>
        <v>-0.13</v>
      </c>
      <c r="AM2473" s="49" t="s">
        <v>3846</v>
      </c>
      <c r="AN2473" s="49" t="s">
        <v>9823</v>
      </c>
    </row>
    <row r="2474" spans="1:40" hidden="1" x14ac:dyDescent="0.2">
      <c r="A2474" s="49" t="s">
        <v>9876</v>
      </c>
      <c r="B2474" s="49" t="s">
        <v>9877</v>
      </c>
      <c r="C2474" s="50" t="s">
        <v>166</v>
      </c>
      <c r="D2474" s="49" t="s">
        <v>377</v>
      </c>
      <c r="E2474" s="49" t="s">
        <v>9878</v>
      </c>
      <c r="F2474" s="49" t="s">
        <v>8599</v>
      </c>
      <c r="G2474" s="49" t="s">
        <v>8600</v>
      </c>
      <c r="H2474" s="49" t="s">
        <v>8601</v>
      </c>
      <c r="I2474" s="51" t="s">
        <v>9877</v>
      </c>
      <c r="J2474" s="49">
        <v>3</v>
      </c>
      <c r="K2474" s="49">
        <v>1000</v>
      </c>
      <c r="L2474" s="49">
        <f t="shared" si="235"/>
        <v>54</v>
      </c>
      <c r="M2474" s="82"/>
      <c r="N2474" s="52" t="s">
        <v>173</v>
      </c>
      <c r="P2474" s="49">
        <v>982</v>
      </c>
      <c r="Q2474" s="49">
        <v>0</v>
      </c>
      <c r="R2474" s="49">
        <v>0</v>
      </c>
      <c r="S2474" s="77">
        <f t="shared" si="236"/>
        <v>982</v>
      </c>
      <c r="T2474" s="77">
        <f t="shared" si="237"/>
        <v>982</v>
      </c>
      <c r="U2474" s="49">
        <v>946</v>
      </c>
      <c r="V2474" s="49">
        <v>840</v>
      </c>
      <c r="W2474" s="49">
        <v>864</v>
      </c>
      <c r="X2474" s="49">
        <f t="shared" si="241"/>
        <v>-804</v>
      </c>
      <c r="Y2474" s="49" t="s">
        <v>181</v>
      </c>
      <c r="Z2474" s="53">
        <v>0.25</v>
      </c>
      <c r="AB2474" s="53">
        <f t="shared" si="238"/>
        <v>-0.25</v>
      </c>
      <c r="AM2474" s="49" t="s">
        <v>3846</v>
      </c>
      <c r="AN2474" s="49" t="s">
        <v>9823</v>
      </c>
    </row>
    <row r="2475" spans="1:40" hidden="1" x14ac:dyDescent="0.2">
      <c r="A2475" s="49" t="s">
        <v>9879</v>
      </c>
      <c r="B2475" s="49" t="s">
        <v>9880</v>
      </c>
      <c r="C2475" s="50" t="s">
        <v>166</v>
      </c>
      <c r="D2475" s="49" t="s">
        <v>377</v>
      </c>
      <c r="E2475" s="49" t="s">
        <v>9881</v>
      </c>
      <c r="F2475" s="49" t="s">
        <v>8599</v>
      </c>
      <c r="G2475" s="49" t="s">
        <v>8600</v>
      </c>
      <c r="H2475" s="49" t="s">
        <v>8601</v>
      </c>
      <c r="I2475" s="51" t="s">
        <v>9880</v>
      </c>
      <c r="J2475" s="49">
        <v>3</v>
      </c>
      <c r="K2475" s="49">
        <v>1000</v>
      </c>
      <c r="L2475" s="49">
        <f t="shared" si="235"/>
        <v>527</v>
      </c>
      <c r="M2475" s="49">
        <f>L2475*Z2475</f>
        <v>131.75</v>
      </c>
      <c r="N2475" s="52" t="s">
        <v>173</v>
      </c>
      <c r="P2475" s="49">
        <v>991</v>
      </c>
      <c r="Q2475" s="49">
        <v>0</v>
      </c>
      <c r="R2475" s="49">
        <v>0</v>
      </c>
      <c r="S2475" s="77">
        <f t="shared" si="236"/>
        <v>991</v>
      </c>
      <c r="T2475" s="77">
        <f t="shared" si="237"/>
        <v>991</v>
      </c>
      <c r="U2475" s="49">
        <v>473</v>
      </c>
      <c r="V2475" s="49">
        <v>420</v>
      </c>
      <c r="W2475" s="49">
        <v>432</v>
      </c>
      <c r="X2475" s="49">
        <f t="shared" si="241"/>
        <v>98</v>
      </c>
      <c r="Y2475" s="49" t="s">
        <v>190</v>
      </c>
      <c r="Z2475" s="53">
        <v>0.25</v>
      </c>
      <c r="AB2475" s="53">
        <f t="shared" si="238"/>
        <v>-0.25</v>
      </c>
      <c r="AM2475" s="49" t="s">
        <v>3846</v>
      </c>
      <c r="AN2475" s="49" t="s">
        <v>9823</v>
      </c>
    </row>
    <row r="2476" spans="1:40" hidden="1" x14ac:dyDescent="0.2">
      <c r="A2476" s="49" t="s">
        <v>9882</v>
      </c>
      <c r="B2476" s="49" t="s">
        <v>9883</v>
      </c>
      <c r="C2476" s="50" t="s">
        <v>166</v>
      </c>
      <c r="D2476" s="49" t="s">
        <v>377</v>
      </c>
      <c r="E2476" s="49" t="s">
        <v>9884</v>
      </c>
      <c r="F2476" s="49" t="s">
        <v>8599</v>
      </c>
      <c r="G2476" s="49" t="s">
        <v>8600</v>
      </c>
      <c r="H2476" s="49" t="s">
        <v>8601</v>
      </c>
      <c r="I2476" s="51" t="s">
        <v>9883</v>
      </c>
      <c r="J2476" s="49">
        <v>3</v>
      </c>
      <c r="K2476" s="49">
        <v>1000</v>
      </c>
      <c r="L2476" s="49">
        <f t="shared" si="235"/>
        <v>939</v>
      </c>
      <c r="M2476" s="49">
        <f>L2476*Z2476</f>
        <v>469.5</v>
      </c>
      <c r="N2476" s="52" t="s">
        <v>173</v>
      </c>
      <c r="P2476" s="49">
        <v>1000</v>
      </c>
      <c r="Q2476" s="49">
        <v>0</v>
      </c>
      <c r="R2476" s="49">
        <v>0</v>
      </c>
      <c r="S2476" s="77">
        <f t="shared" si="236"/>
        <v>1000</v>
      </c>
      <c r="T2476" s="77">
        <f t="shared" si="237"/>
        <v>1000</v>
      </c>
      <c r="U2476" s="49">
        <v>61</v>
      </c>
      <c r="V2476" s="49">
        <v>78</v>
      </c>
      <c r="W2476" s="49">
        <v>90</v>
      </c>
      <c r="X2476" s="49">
        <f t="shared" si="241"/>
        <v>861</v>
      </c>
      <c r="Y2476" s="49" t="s">
        <v>190</v>
      </c>
      <c r="Z2476" s="53">
        <v>0.5</v>
      </c>
      <c r="AB2476" s="53">
        <f t="shared" si="238"/>
        <v>-0.5</v>
      </c>
      <c r="AM2476" s="49" t="s">
        <v>3846</v>
      </c>
      <c r="AN2476" s="49" t="s">
        <v>9823</v>
      </c>
    </row>
    <row r="2477" spans="1:40" hidden="1" x14ac:dyDescent="0.2">
      <c r="A2477" s="49" t="s">
        <v>9885</v>
      </c>
      <c r="B2477" s="49" t="s">
        <v>9886</v>
      </c>
      <c r="C2477" s="50" t="s">
        <v>166</v>
      </c>
      <c r="D2477" s="49" t="s">
        <v>377</v>
      </c>
      <c r="E2477" s="49" t="s">
        <v>9887</v>
      </c>
      <c r="F2477" s="49" t="s">
        <v>8599</v>
      </c>
      <c r="G2477" s="49" t="s">
        <v>8600</v>
      </c>
      <c r="H2477" s="49" t="s">
        <v>8601</v>
      </c>
      <c r="I2477" s="51" t="s">
        <v>9886</v>
      </c>
      <c r="J2477" s="49">
        <v>3</v>
      </c>
      <c r="K2477" s="49">
        <v>1000</v>
      </c>
      <c r="L2477" s="49">
        <f t="shared" si="235"/>
        <v>964</v>
      </c>
      <c r="M2477" s="49">
        <f>L2477*Z2477</f>
        <v>694.07999999999993</v>
      </c>
      <c r="N2477" s="52" t="s">
        <v>173</v>
      </c>
      <c r="P2477" s="49">
        <v>1000</v>
      </c>
      <c r="Q2477" s="49">
        <v>0</v>
      </c>
      <c r="R2477" s="49">
        <v>0</v>
      </c>
      <c r="S2477" s="77">
        <f t="shared" si="236"/>
        <v>1000</v>
      </c>
      <c r="T2477" s="77">
        <f t="shared" si="237"/>
        <v>1000</v>
      </c>
      <c r="U2477" s="49">
        <v>36</v>
      </c>
      <c r="V2477" s="49">
        <v>9</v>
      </c>
      <c r="W2477" s="49">
        <v>9</v>
      </c>
      <c r="X2477" s="49">
        <f t="shared" si="241"/>
        <v>955</v>
      </c>
      <c r="Y2477" s="49" t="s">
        <v>190</v>
      </c>
      <c r="Z2477" s="53">
        <v>0.72</v>
      </c>
      <c r="AB2477" s="53">
        <f t="shared" si="238"/>
        <v>-0.72</v>
      </c>
      <c r="AM2477" s="49" t="s">
        <v>3846</v>
      </c>
      <c r="AN2477" s="49" t="s">
        <v>9823</v>
      </c>
    </row>
    <row r="2478" spans="1:40" hidden="1" x14ac:dyDescent="0.2">
      <c r="A2478" s="49" t="s">
        <v>9888</v>
      </c>
      <c r="B2478" s="49" t="s">
        <v>9889</v>
      </c>
      <c r="C2478" s="50" t="s">
        <v>166</v>
      </c>
      <c r="D2478" s="49" t="s">
        <v>377</v>
      </c>
      <c r="E2478" s="49" t="s">
        <v>9890</v>
      </c>
      <c r="F2478" s="49" t="s">
        <v>8599</v>
      </c>
      <c r="G2478" s="49" t="s">
        <v>9891</v>
      </c>
      <c r="H2478" s="49" t="s">
        <v>9892</v>
      </c>
      <c r="I2478" s="51" t="s">
        <v>9893</v>
      </c>
      <c r="J2478" s="49">
        <v>5</v>
      </c>
      <c r="K2478" s="49">
        <v>1000</v>
      </c>
      <c r="L2478" s="49">
        <f t="shared" si="235"/>
        <v>552</v>
      </c>
      <c r="M2478" s="82"/>
      <c r="N2478" s="52" t="s">
        <v>173</v>
      </c>
      <c r="P2478" s="49">
        <v>81</v>
      </c>
      <c r="Q2478" s="49">
        <v>0</v>
      </c>
      <c r="R2478" s="49">
        <v>0</v>
      </c>
      <c r="S2478" s="77">
        <f t="shared" si="236"/>
        <v>81</v>
      </c>
      <c r="T2478" s="77">
        <f t="shared" si="237"/>
        <v>81</v>
      </c>
      <c r="U2478" s="49">
        <v>448</v>
      </c>
      <c r="V2478" s="49">
        <v>390</v>
      </c>
      <c r="W2478" s="49">
        <v>402</v>
      </c>
      <c r="X2478" s="49">
        <f t="shared" si="241"/>
        <v>-757</v>
      </c>
      <c r="Y2478" s="49" t="s">
        <v>181</v>
      </c>
      <c r="Z2478" s="53">
        <v>5</v>
      </c>
      <c r="AB2478" s="53">
        <f t="shared" si="238"/>
        <v>-5</v>
      </c>
      <c r="AM2478" s="49" t="s">
        <v>3846</v>
      </c>
      <c r="AN2478" s="49" t="s">
        <v>9823</v>
      </c>
    </row>
    <row r="2479" spans="1:40" hidden="1" x14ac:dyDescent="0.2">
      <c r="A2479" s="49" t="s">
        <v>9894</v>
      </c>
      <c r="B2479" s="49" t="s">
        <v>9895</v>
      </c>
      <c r="C2479" s="50" t="s">
        <v>166</v>
      </c>
      <c r="D2479" s="49" t="s">
        <v>377</v>
      </c>
      <c r="E2479" s="49" t="s">
        <v>9896</v>
      </c>
      <c r="F2479" s="49" t="s">
        <v>8599</v>
      </c>
      <c r="G2479" s="49" t="s">
        <v>8705</v>
      </c>
      <c r="H2479" s="49" t="s">
        <v>8706</v>
      </c>
      <c r="I2479" s="51" t="s">
        <v>9897</v>
      </c>
      <c r="J2479" s="49">
        <v>3</v>
      </c>
      <c r="K2479" s="49">
        <v>3000</v>
      </c>
      <c r="L2479" s="49">
        <f t="shared" si="235"/>
        <v>2521</v>
      </c>
      <c r="M2479" s="49">
        <f>L2479*Z2479</f>
        <v>328.9905</v>
      </c>
      <c r="N2479" s="52" t="s">
        <v>173</v>
      </c>
      <c r="P2479" s="49">
        <v>3098</v>
      </c>
      <c r="Q2479" s="49">
        <v>0</v>
      </c>
      <c r="R2479" s="49">
        <v>0</v>
      </c>
      <c r="S2479" s="77">
        <f t="shared" si="236"/>
        <v>3098</v>
      </c>
      <c r="T2479" s="77">
        <f t="shared" si="237"/>
        <v>3098</v>
      </c>
      <c r="U2479" s="49">
        <v>479</v>
      </c>
      <c r="V2479" s="49">
        <v>420</v>
      </c>
      <c r="W2479" s="49">
        <v>432</v>
      </c>
      <c r="X2479" s="49">
        <f t="shared" si="241"/>
        <v>2199</v>
      </c>
      <c r="Y2479" s="49" t="s">
        <v>190</v>
      </c>
      <c r="Z2479" s="53">
        <v>0.1305</v>
      </c>
      <c r="AB2479" s="53">
        <f t="shared" si="238"/>
        <v>-0.1305</v>
      </c>
      <c r="AM2479" s="49" t="s">
        <v>3846</v>
      </c>
      <c r="AN2479" s="49" t="s">
        <v>9823</v>
      </c>
    </row>
    <row r="2480" spans="1:40" hidden="1" x14ac:dyDescent="0.2">
      <c r="A2480" s="83" t="s">
        <v>9898</v>
      </c>
      <c r="B2480" s="83" t="s">
        <v>9899</v>
      </c>
      <c r="C2480" s="50" t="s">
        <v>166</v>
      </c>
      <c r="D2480" s="49" t="s">
        <v>377</v>
      </c>
      <c r="E2480" s="49" t="s">
        <v>9900</v>
      </c>
      <c r="F2480" s="49" t="s">
        <v>8599</v>
      </c>
      <c r="G2480" s="49" t="s">
        <v>9901</v>
      </c>
      <c r="H2480" s="49" t="s">
        <v>9901</v>
      </c>
      <c r="I2480" s="51" t="s">
        <v>9897</v>
      </c>
      <c r="J2480" s="49">
        <v>2</v>
      </c>
      <c r="K2480" s="49">
        <v>1000</v>
      </c>
      <c r="L2480" s="49">
        <f t="shared" si="235"/>
        <v>1000</v>
      </c>
      <c r="M2480" s="49">
        <f>L2480*Z2480</f>
        <v>0</v>
      </c>
      <c r="N2480" s="52" t="s">
        <v>243</v>
      </c>
      <c r="O2480" s="52" t="s">
        <v>278</v>
      </c>
      <c r="P2480" s="49">
        <v>0</v>
      </c>
      <c r="Q2480" s="49">
        <v>0</v>
      </c>
      <c r="R2480" s="49">
        <v>0</v>
      </c>
      <c r="S2480" s="77">
        <f t="shared" si="236"/>
        <v>0</v>
      </c>
      <c r="T2480" s="77">
        <f t="shared" si="237"/>
        <v>0</v>
      </c>
      <c r="U2480" s="49">
        <v>0</v>
      </c>
      <c r="V2480" s="49">
        <v>0</v>
      </c>
      <c r="W2480" s="49">
        <v>0</v>
      </c>
      <c r="X2480" s="49">
        <f>P2480-(U2480+V2480)</f>
        <v>0</v>
      </c>
      <c r="Y2480" s="49" t="s">
        <v>279</v>
      </c>
      <c r="AB2480" s="53">
        <f t="shared" si="238"/>
        <v>0</v>
      </c>
      <c r="AC2480" s="49" t="s">
        <v>1435</v>
      </c>
      <c r="AK2480" s="49" t="s">
        <v>1436</v>
      </c>
      <c r="AM2480" s="84" t="s">
        <v>3846</v>
      </c>
      <c r="AN2480" s="84" t="s">
        <v>9823</v>
      </c>
    </row>
    <row r="2481" spans="1:40" hidden="1" x14ac:dyDescent="0.2">
      <c r="A2481" s="49" t="s">
        <v>9902</v>
      </c>
      <c r="B2481" s="49" t="s">
        <v>9903</v>
      </c>
      <c r="C2481" s="50" t="s">
        <v>9119</v>
      </c>
      <c r="D2481" s="49" t="s">
        <v>561</v>
      </c>
      <c r="E2481" s="49" t="s">
        <v>9904</v>
      </c>
      <c r="F2481" s="49" t="s">
        <v>3945</v>
      </c>
      <c r="G2481" s="49" t="s">
        <v>557</v>
      </c>
      <c r="H2481" s="49" t="s">
        <v>9905</v>
      </c>
      <c r="I2481" s="51" t="s">
        <v>9906</v>
      </c>
      <c r="J2481" s="49">
        <v>20</v>
      </c>
      <c r="K2481" s="49">
        <v>60</v>
      </c>
      <c r="L2481" s="49">
        <f t="shared" si="235"/>
        <v>-53</v>
      </c>
      <c r="N2481" s="52" t="s">
        <v>173</v>
      </c>
      <c r="P2481" s="49">
        <v>60</v>
      </c>
      <c r="Q2481" s="49">
        <v>0</v>
      </c>
      <c r="R2481" s="49">
        <v>120</v>
      </c>
      <c r="S2481" s="77">
        <f t="shared" si="236"/>
        <v>60</v>
      </c>
      <c r="T2481" s="77">
        <f t="shared" si="237"/>
        <v>180</v>
      </c>
      <c r="U2481" s="49">
        <v>113</v>
      </c>
      <c r="V2481" s="49">
        <v>87</v>
      </c>
      <c r="W2481" s="49">
        <v>87</v>
      </c>
      <c r="X2481" s="49">
        <f t="shared" ref="X2481:X2486" si="242">T2481-(U2481+V2481)</f>
        <v>-20</v>
      </c>
      <c r="Y2481" s="49" t="s">
        <v>181</v>
      </c>
      <c r="Z2481" s="53">
        <v>1.0000000000000001E-5</v>
      </c>
      <c r="AA2481" s="54">
        <v>1.0000000000000001E-5</v>
      </c>
      <c r="AB2481" s="53">
        <f t="shared" si="238"/>
        <v>0</v>
      </c>
      <c r="AF2481" s="53" t="s">
        <v>9124</v>
      </c>
      <c r="AK2481" s="49" t="s">
        <v>9125</v>
      </c>
      <c r="AM2481" s="49" t="s">
        <v>85</v>
      </c>
      <c r="AN2481" s="49" t="s">
        <v>9907</v>
      </c>
    </row>
    <row r="2482" spans="1:40" hidden="1" x14ac:dyDescent="0.2">
      <c r="A2482" s="49" t="s">
        <v>9908</v>
      </c>
      <c r="B2482" s="49" t="s">
        <v>9909</v>
      </c>
      <c r="C2482" s="50" t="s">
        <v>9119</v>
      </c>
      <c r="D2482" s="49" t="s">
        <v>561</v>
      </c>
      <c r="E2482" s="49" t="s">
        <v>9910</v>
      </c>
      <c r="F2482" s="49" t="s">
        <v>3919</v>
      </c>
      <c r="G2482" s="49" t="s">
        <v>557</v>
      </c>
      <c r="H2482" s="49" t="s">
        <v>9911</v>
      </c>
      <c r="I2482" s="51" t="s">
        <v>9912</v>
      </c>
      <c r="J2482" s="49">
        <v>30</v>
      </c>
      <c r="K2482" s="49">
        <v>1</v>
      </c>
      <c r="L2482" s="49">
        <f t="shared" si="235"/>
        <v>-35</v>
      </c>
      <c r="N2482" s="52" t="s">
        <v>173</v>
      </c>
      <c r="P2482" s="49">
        <v>82</v>
      </c>
      <c r="Q2482" s="49">
        <v>0</v>
      </c>
      <c r="R2482" s="49">
        <v>0</v>
      </c>
      <c r="S2482" s="77">
        <f t="shared" si="236"/>
        <v>82</v>
      </c>
      <c r="T2482" s="77">
        <f t="shared" si="237"/>
        <v>82</v>
      </c>
      <c r="U2482" s="49">
        <v>36</v>
      </c>
      <c r="V2482" s="49">
        <v>9</v>
      </c>
      <c r="W2482" s="49">
        <v>9</v>
      </c>
      <c r="X2482" s="49">
        <f t="shared" si="242"/>
        <v>37</v>
      </c>
      <c r="Y2482" s="49" t="s">
        <v>190</v>
      </c>
      <c r="Z2482" s="53">
        <v>1.0000000000000001E-5</v>
      </c>
      <c r="AA2482" s="54">
        <v>1.0000000000000001E-5</v>
      </c>
      <c r="AB2482" s="53">
        <f t="shared" si="238"/>
        <v>0</v>
      </c>
      <c r="AF2482" s="53" t="s">
        <v>9124</v>
      </c>
      <c r="AK2482" s="49" t="s">
        <v>9125</v>
      </c>
      <c r="AM2482" s="49" t="s">
        <v>85</v>
      </c>
      <c r="AN2482" s="49" t="s">
        <v>9907</v>
      </c>
    </row>
    <row r="2483" spans="1:40" hidden="1" x14ac:dyDescent="0.2">
      <c r="A2483" s="49" t="s">
        <v>9913</v>
      </c>
      <c r="B2483" s="49" t="s">
        <v>9914</v>
      </c>
      <c r="C2483" s="50" t="s">
        <v>9119</v>
      </c>
      <c r="D2483" s="49" t="s">
        <v>561</v>
      </c>
      <c r="E2483" s="49" t="s">
        <v>9915</v>
      </c>
      <c r="F2483" s="49" t="s">
        <v>3945</v>
      </c>
      <c r="G2483" s="49" t="s">
        <v>557</v>
      </c>
      <c r="H2483" s="49" t="s">
        <v>9911</v>
      </c>
      <c r="I2483" s="51" t="s">
        <v>9916</v>
      </c>
      <c r="J2483" s="49">
        <v>30</v>
      </c>
      <c r="K2483" s="49">
        <v>1</v>
      </c>
      <c r="L2483" s="49">
        <f t="shared" si="235"/>
        <v>-313</v>
      </c>
      <c r="N2483" s="52" t="s">
        <v>173</v>
      </c>
      <c r="P2483" s="49">
        <v>560</v>
      </c>
      <c r="Q2483" s="49">
        <v>0</v>
      </c>
      <c r="R2483" s="49">
        <v>165</v>
      </c>
      <c r="S2483" s="77">
        <f t="shared" si="236"/>
        <v>560</v>
      </c>
      <c r="T2483" s="77">
        <f t="shared" si="237"/>
        <v>725</v>
      </c>
      <c r="U2483" s="49">
        <v>314</v>
      </c>
      <c r="V2483" s="49">
        <v>324</v>
      </c>
      <c r="W2483" s="49">
        <v>336</v>
      </c>
      <c r="X2483" s="49">
        <f t="shared" si="242"/>
        <v>87</v>
      </c>
      <c r="Y2483" s="49" t="s">
        <v>190</v>
      </c>
      <c r="Z2483" s="53">
        <v>1.0000000000000001E-5</v>
      </c>
      <c r="AA2483" s="54">
        <v>1.0000000000000001E-5</v>
      </c>
      <c r="AB2483" s="53">
        <f t="shared" si="238"/>
        <v>0</v>
      </c>
      <c r="AF2483" s="53" t="s">
        <v>9124</v>
      </c>
      <c r="AK2483" s="49" t="s">
        <v>9125</v>
      </c>
      <c r="AM2483" s="49" t="s">
        <v>85</v>
      </c>
      <c r="AN2483" s="49" t="s">
        <v>9907</v>
      </c>
    </row>
    <row r="2484" spans="1:40" hidden="1" x14ac:dyDescent="0.2">
      <c r="A2484" s="49" t="s">
        <v>9917</v>
      </c>
      <c r="B2484" s="49" t="s">
        <v>9918</v>
      </c>
      <c r="C2484" s="50" t="s">
        <v>9119</v>
      </c>
      <c r="D2484" s="49" t="s">
        <v>561</v>
      </c>
      <c r="E2484" s="49" t="s">
        <v>9919</v>
      </c>
      <c r="F2484" s="49" t="s">
        <v>3919</v>
      </c>
      <c r="G2484" s="49" t="s">
        <v>557</v>
      </c>
      <c r="H2484" s="49" t="s">
        <v>9260</v>
      </c>
      <c r="I2484" s="51" t="s">
        <v>9920</v>
      </c>
      <c r="J2484" s="49">
        <v>14</v>
      </c>
      <c r="K2484" s="49">
        <v>1</v>
      </c>
      <c r="L2484" s="49">
        <f t="shared" si="235"/>
        <v>-95</v>
      </c>
      <c r="N2484" s="52" t="s">
        <v>173</v>
      </c>
      <c r="P2484" s="49">
        <v>134</v>
      </c>
      <c r="Q2484" s="49">
        <v>0</v>
      </c>
      <c r="R2484" s="49">
        <v>32</v>
      </c>
      <c r="S2484" s="77">
        <f t="shared" si="236"/>
        <v>134</v>
      </c>
      <c r="T2484" s="77">
        <f t="shared" si="237"/>
        <v>166</v>
      </c>
      <c r="U2484" s="49">
        <v>96</v>
      </c>
      <c r="V2484" s="49">
        <v>66</v>
      </c>
      <c r="W2484" s="49">
        <v>66</v>
      </c>
      <c r="X2484" s="49">
        <f t="shared" si="242"/>
        <v>4</v>
      </c>
      <c r="Y2484" s="49" t="s">
        <v>190</v>
      </c>
      <c r="Z2484" s="53">
        <v>1.0000000000000001E-5</v>
      </c>
      <c r="AA2484" s="54">
        <v>1.0000000000000001E-5</v>
      </c>
      <c r="AB2484" s="53">
        <f t="shared" si="238"/>
        <v>0</v>
      </c>
      <c r="AF2484" s="53" t="s">
        <v>9124</v>
      </c>
      <c r="AK2484" s="49" t="s">
        <v>9125</v>
      </c>
      <c r="AM2484" s="49" t="s">
        <v>85</v>
      </c>
      <c r="AN2484" s="49" t="s">
        <v>9907</v>
      </c>
    </row>
    <row r="2485" spans="1:40" hidden="1" x14ac:dyDescent="0.2">
      <c r="A2485" s="49" t="s">
        <v>9921</v>
      </c>
      <c r="B2485" s="49" t="s">
        <v>9922</v>
      </c>
      <c r="C2485" s="50" t="s">
        <v>9119</v>
      </c>
      <c r="D2485" s="49" t="s">
        <v>561</v>
      </c>
      <c r="E2485" s="49" t="s">
        <v>9923</v>
      </c>
      <c r="F2485" s="49" t="s">
        <v>3945</v>
      </c>
      <c r="G2485" s="49" t="s">
        <v>557</v>
      </c>
      <c r="H2485" s="49" t="s">
        <v>9260</v>
      </c>
      <c r="I2485" s="51" t="s">
        <v>9924</v>
      </c>
      <c r="J2485" s="49">
        <v>14</v>
      </c>
      <c r="K2485" s="49">
        <v>1</v>
      </c>
      <c r="L2485" s="49">
        <f t="shared" si="235"/>
        <v>-427</v>
      </c>
      <c r="N2485" s="52" t="s">
        <v>173</v>
      </c>
      <c r="P2485" s="49">
        <v>331</v>
      </c>
      <c r="Q2485" s="49">
        <v>0</v>
      </c>
      <c r="R2485" s="49">
        <v>0</v>
      </c>
      <c r="S2485" s="77">
        <f t="shared" si="236"/>
        <v>331</v>
      </c>
      <c r="T2485" s="77">
        <f t="shared" si="237"/>
        <v>331</v>
      </c>
      <c r="U2485" s="49">
        <v>428</v>
      </c>
      <c r="V2485" s="49">
        <v>237</v>
      </c>
      <c r="W2485" s="49">
        <v>249</v>
      </c>
      <c r="X2485" s="49">
        <f t="shared" si="242"/>
        <v>-334</v>
      </c>
      <c r="Y2485" s="49" t="s">
        <v>181</v>
      </c>
      <c r="Z2485" s="53">
        <v>1.0000000000000001E-5</v>
      </c>
      <c r="AA2485" s="54">
        <v>1.0000000000000001E-5</v>
      </c>
      <c r="AB2485" s="53">
        <f t="shared" si="238"/>
        <v>0</v>
      </c>
      <c r="AF2485" s="53" t="s">
        <v>9124</v>
      </c>
      <c r="AK2485" s="49" t="s">
        <v>9125</v>
      </c>
      <c r="AM2485" s="49" t="s">
        <v>85</v>
      </c>
      <c r="AN2485" s="49" t="s">
        <v>9907</v>
      </c>
    </row>
    <row r="2486" spans="1:40" hidden="1" x14ac:dyDescent="0.2">
      <c r="A2486" s="49" t="s">
        <v>9925</v>
      </c>
      <c r="B2486" s="49" t="s">
        <v>9926</v>
      </c>
      <c r="C2486" s="50" t="s">
        <v>9119</v>
      </c>
      <c r="D2486" s="49" t="s">
        <v>561</v>
      </c>
      <c r="E2486" s="49" t="s">
        <v>9927</v>
      </c>
      <c r="F2486" s="49" t="s">
        <v>9928</v>
      </c>
      <c r="G2486" s="49" t="s">
        <v>557</v>
      </c>
      <c r="H2486" s="49" t="s">
        <v>9929</v>
      </c>
      <c r="I2486" s="51" t="s">
        <v>9930</v>
      </c>
      <c r="J2486" s="49">
        <v>20</v>
      </c>
      <c r="K2486" s="49">
        <v>1</v>
      </c>
      <c r="L2486" s="49">
        <f t="shared" si="235"/>
        <v>-49</v>
      </c>
      <c r="N2486" s="52" t="s">
        <v>173</v>
      </c>
      <c r="P2486" s="49">
        <v>0</v>
      </c>
      <c r="Q2486" s="49">
        <v>0</v>
      </c>
      <c r="R2486" s="49">
        <v>71</v>
      </c>
      <c r="S2486" s="77">
        <f t="shared" si="236"/>
        <v>0</v>
      </c>
      <c r="T2486" s="77">
        <f t="shared" si="237"/>
        <v>71</v>
      </c>
      <c r="U2486" s="49">
        <v>50</v>
      </c>
      <c r="V2486" s="49">
        <v>12</v>
      </c>
      <c r="W2486" s="49">
        <v>9</v>
      </c>
      <c r="X2486" s="49">
        <f t="shared" si="242"/>
        <v>9</v>
      </c>
      <c r="Y2486" s="49" t="s">
        <v>190</v>
      </c>
      <c r="Z2486" s="53">
        <v>1.0000000000000001E-5</v>
      </c>
      <c r="AA2486" s="54">
        <v>1.0000000000000001E-5</v>
      </c>
      <c r="AB2486" s="53">
        <f t="shared" si="238"/>
        <v>0</v>
      </c>
      <c r="AF2486" s="53" t="s">
        <v>9124</v>
      </c>
      <c r="AK2486" s="49" t="s">
        <v>9125</v>
      </c>
      <c r="AM2486" s="49" t="s">
        <v>85</v>
      </c>
      <c r="AN2486" s="49" t="s">
        <v>9907</v>
      </c>
    </row>
    <row r="2487" spans="1:40" hidden="1" x14ac:dyDescent="0.2">
      <c r="A2487" s="49" t="s">
        <v>9931</v>
      </c>
      <c r="B2487" s="49" t="s">
        <v>9932</v>
      </c>
      <c r="C2487" s="50" t="s">
        <v>166</v>
      </c>
      <c r="D2487" s="49" t="s">
        <v>403</v>
      </c>
      <c r="E2487" s="49" t="s">
        <v>9933</v>
      </c>
      <c r="F2487" s="49" t="s">
        <v>9259</v>
      </c>
      <c r="G2487" s="49" t="s">
        <v>3617</v>
      </c>
      <c r="H2487" s="49" t="s">
        <v>9934</v>
      </c>
      <c r="I2487" s="51" t="s">
        <v>9932</v>
      </c>
      <c r="J2487" s="49">
        <v>20</v>
      </c>
      <c r="K2487" s="49">
        <v>480</v>
      </c>
      <c r="L2487" s="49">
        <f t="shared" si="235"/>
        <v>-774</v>
      </c>
      <c r="N2487" s="52" t="s">
        <v>243</v>
      </c>
      <c r="P2487" s="49">
        <v>1866</v>
      </c>
      <c r="Q2487" s="49">
        <v>0</v>
      </c>
      <c r="R2487" s="49">
        <v>0</v>
      </c>
      <c r="S2487" s="77">
        <f t="shared" si="236"/>
        <v>1866</v>
      </c>
      <c r="T2487" s="77">
        <f t="shared" si="237"/>
        <v>1866</v>
      </c>
      <c r="U2487" s="49">
        <v>1254</v>
      </c>
      <c r="V2487" s="49">
        <v>0</v>
      </c>
      <c r="W2487" s="49">
        <v>0</v>
      </c>
      <c r="X2487" s="49">
        <f t="shared" ref="X2487:X2519" si="243">P2487-(U2487+V2487)</f>
        <v>612</v>
      </c>
      <c r="Y2487" s="49" t="s">
        <v>190</v>
      </c>
      <c r="Z2487" s="53">
        <v>1.25</v>
      </c>
      <c r="AB2487" s="53">
        <f t="shared" si="238"/>
        <v>-1.25</v>
      </c>
      <c r="AM2487" s="49" t="s">
        <v>85</v>
      </c>
      <c r="AN2487" s="49" t="s">
        <v>9935</v>
      </c>
    </row>
    <row r="2488" spans="1:40" hidden="1" x14ac:dyDescent="0.2">
      <c r="A2488" s="49" t="s">
        <v>9936</v>
      </c>
      <c r="B2488" s="49" t="s">
        <v>9937</v>
      </c>
      <c r="C2488" s="50" t="s">
        <v>166</v>
      </c>
      <c r="D2488" s="49" t="s">
        <v>417</v>
      </c>
      <c r="E2488" s="49" t="s">
        <v>9938</v>
      </c>
      <c r="F2488" s="49" t="s">
        <v>9259</v>
      </c>
      <c r="G2488" s="49" t="s">
        <v>780</v>
      </c>
      <c r="H2488" s="49" t="s">
        <v>5555</v>
      </c>
      <c r="I2488" s="51" t="s">
        <v>9939</v>
      </c>
      <c r="J2488" s="49">
        <v>11</v>
      </c>
      <c r="K2488" s="49">
        <v>2500</v>
      </c>
      <c r="L2488" s="49">
        <f t="shared" si="235"/>
        <v>1826</v>
      </c>
      <c r="M2488" s="49">
        <f>L2488*Z2488</f>
        <v>13877.599999999999</v>
      </c>
      <c r="N2488" s="52" t="s">
        <v>243</v>
      </c>
      <c r="P2488" s="49">
        <v>1125</v>
      </c>
      <c r="Q2488" s="49">
        <v>0</v>
      </c>
      <c r="R2488" s="49">
        <v>0</v>
      </c>
      <c r="S2488" s="77">
        <f t="shared" si="236"/>
        <v>1125</v>
      </c>
      <c r="T2488" s="77">
        <f t="shared" si="237"/>
        <v>1125</v>
      </c>
      <c r="U2488" s="49">
        <v>674</v>
      </c>
      <c r="V2488" s="49">
        <v>0</v>
      </c>
      <c r="W2488" s="49">
        <v>0</v>
      </c>
      <c r="X2488" s="49">
        <f t="shared" si="243"/>
        <v>451</v>
      </c>
      <c r="Y2488" s="49" t="s">
        <v>190</v>
      </c>
      <c r="Z2488" s="53">
        <v>7.6</v>
      </c>
      <c r="AB2488" s="53">
        <f t="shared" si="238"/>
        <v>-7.6</v>
      </c>
      <c r="AM2488" s="49" t="s">
        <v>85</v>
      </c>
      <c r="AN2488" s="49" t="s">
        <v>9935</v>
      </c>
    </row>
    <row r="2489" spans="1:40" hidden="1" x14ac:dyDescent="0.2">
      <c r="A2489" s="49" t="s">
        <v>9940</v>
      </c>
      <c r="B2489" s="49" t="s">
        <v>9941</v>
      </c>
      <c r="C2489" s="50" t="s">
        <v>166</v>
      </c>
      <c r="D2489" s="49" t="s">
        <v>403</v>
      </c>
      <c r="E2489" s="49" t="s">
        <v>9942</v>
      </c>
      <c r="F2489" s="49" t="s">
        <v>9259</v>
      </c>
      <c r="G2489" s="49" t="s">
        <v>780</v>
      </c>
      <c r="H2489" s="49" t="s">
        <v>5555</v>
      </c>
      <c r="I2489" s="51" t="s">
        <v>9943</v>
      </c>
      <c r="J2489" s="49">
        <v>13</v>
      </c>
      <c r="K2489" s="49">
        <v>75</v>
      </c>
      <c r="L2489" s="49">
        <f t="shared" si="235"/>
        <v>-742</v>
      </c>
      <c r="N2489" s="52" t="s">
        <v>243</v>
      </c>
      <c r="P2489" s="49">
        <v>483</v>
      </c>
      <c r="Q2489" s="49">
        <v>0</v>
      </c>
      <c r="R2489" s="49">
        <v>375</v>
      </c>
      <c r="S2489" s="77">
        <f t="shared" si="236"/>
        <v>483</v>
      </c>
      <c r="T2489" s="77">
        <f t="shared" si="237"/>
        <v>858</v>
      </c>
      <c r="U2489" s="49">
        <v>817</v>
      </c>
      <c r="V2489" s="49">
        <v>0</v>
      </c>
      <c r="W2489" s="49">
        <v>0</v>
      </c>
      <c r="X2489" s="49">
        <f t="shared" si="243"/>
        <v>-334</v>
      </c>
      <c r="Y2489" s="49" t="s">
        <v>181</v>
      </c>
      <c r="Z2489" s="53">
        <v>7.6</v>
      </c>
      <c r="AB2489" s="53">
        <f t="shared" si="238"/>
        <v>-7.6</v>
      </c>
      <c r="AM2489" s="49" t="s">
        <v>85</v>
      </c>
      <c r="AN2489" s="49" t="s">
        <v>9935</v>
      </c>
    </row>
    <row r="2490" spans="1:40" hidden="1" x14ac:dyDescent="0.2">
      <c r="A2490" s="49" t="s">
        <v>9944</v>
      </c>
      <c r="B2490" s="49" t="s">
        <v>9945</v>
      </c>
      <c r="C2490" s="50" t="s">
        <v>166</v>
      </c>
      <c r="D2490" s="49" t="s">
        <v>403</v>
      </c>
      <c r="E2490" s="49" t="s">
        <v>9946</v>
      </c>
      <c r="F2490" s="49" t="s">
        <v>9259</v>
      </c>
      <c r="G2490" s="49" t="s">
        <v>3617</v>
      </c>
      <c r="H2490" s="49" t="s">
        <v>9947</v>
      </c>
      <c r="I2490" s="51" t="s">
        <v>9945</v>
      </c>
      <c r="J2490" s="49">
        <v>15</v>
      </c>
      <c r="K2490" s="49">
        <v>220</v>
      </c>
      <c r="L2490" s="49">
        <f t="shared" si="235"/>
        <v>-294</v>
      </c>
      <c r="N2490" s="52" t="s">
        <v>243</v>
      </c>
      <c r="P2490" s="49">
        <v>1367</v>
      </c>
      <c r="Q2490" s="49">
        <v>0</v>
      </c>
      <c r="R2490" s="49">
        <v>0</v>
      </c>
      <c r="S2490" s="77">
        <f t="shared" si="236"/>
        <v>1367</v>
      </c>
      <c r="T2490" s="77">
        <f t="shared" si="237"/>
        <v>1367</v>
      </c>
      <c r="U2490" s="49">
        <v>514</v>
      </c>
      <c r="V2490" s="49">
        <v>203</v>
      </c>
      <c r="W2490" s="49">
        <v>222</v>
      </c>
      <c r="X2490" s="49">
        <f t="shared" si="243"/>
        <v>650</v>
      </c>
      <c r="Y2490" s="49" t="s">
        <v>190</v>
      </c>
      <c r="Z2490" s="53">
        <v>1.355</v>
      </c>
      <c r="AB2490" s="53">
        <f t="shared" si="238"/>
        <v>-1.355</v>
      </c>
      <c r="AM2490" s="49" t="s">
        <v>85</v>
      </c>
      <c r="AN2490" s="49" t="s">
        <v>9935</v>
      </c>
    </row>
    <row r="2491" spans="1:40" hidden="1" x14ac:dyDescent="0.2">
      <c r="A2491" s="49" t="s">
        <v>9948</v>
      </c>
      <c r="B2491" s="49" t="s">
        <v>9949</v>
      </c>
      <c r="C2491" s="50" t="s">
        <v>166</v>
      </c>
      <c r="D2491" s="49" t="s">
        <v>417</v>
      </c>
      <c r="E2491" s="49" t="s">
        <v>9950</v>
      </c>
      <c r="F2491" s="49" t="s">
        <v>9259</v>
      </c>
      <c r="G2491" s="49" t="s">
        <v>3617</v>
      </c>
      <c r="H2491" s="49" t="s">
        <v>9934</v>
      </c>
      <c r="I2491" s="51" t="s">
        <v>9949</v>
      </c>
      <c r="J2491" s="49">
        <v>4</v>
      </c>
      <c r="K2491" s="49">
        <v>750</v>
      </c>
      <c r="L2491" s="49">
        <f t="shared" si="235"/>
        <v>236</v>
      </c>
      <c r="M2491" s="82"/>
      <c r="N2491" s="52" t="s">
        <v>243</v>
      </c>
      <c r="P2491" s="49">
        <v>643</v>
      </c>
      <c r="Q2491" s="49">
        <v>0</v>
      </c>
      <c r="R2491" s="49">
        <v>0</v>
      </c>
      <c r="S2491" s="77">
        <f t="shared" si="236"/>
        <v>643</v>
      </c>
      <c r="T2491" s="77">
        <f t="shared" si="237"/>
        <v>643</v>
      </c>
      <c r="U2491" s="49">
        <v>514</v>
      </c>
      <c r="V2491" s="49">
        <v>203</v>
      </c>
      <c r="W2491" s="49">
        <v>222</v>
      </c>
      <c r="X2491" s="49">
        <f t="shared" si="243"/>
        <v>-74</v>
      </c>
      <c r="Y2491" s="49" t="s">
        <v>181</v>
      </c>
      <c r="Z2491" s="53">
        <v>0.9</v>
      </c>
      <c r="AB2491" s="53">
        <f t="shared" si="238"/>
        <v>-0.9</v>
      </c>
      <c r="AM2491" s="49" t="s">
        <v>85</v>
      </c>
      <c r="AN2491" s="49" t="s">
        <v>9935</v>
      </c>
    </row>
    <row r="2492" spans="1:40" hidden="1" x14ac:dyDescent="0.2">
      <c r="A2492" s="49" t="s">
        <v>9951</v>
      </c>
      <c r="B2492" s="49" t="s">
        <v>9952</v>
      </c>
      <c r="C2492" s="50" t="s">
        <v>166</v>
      </c>
      <c r="D2492" s="49" t="s">
        <v>417</v>
      </c>
      <c r="E2492" s="49" t="s">
        <v>9953</v>
      </c>
      <c r="F2492" s="49" t="s">
        <v>9259</v>
      </c>
      <c r="G2492" s="49" t="s">
        <v>3617</v>
      </c>
      <c r="H2492" s="49" t="s">
        <v>9934</v>
      </c>
      <c r="I2492" s="51" t="s">
        <v>9952</v>
      </c>
      <c r="J2492" s="49">
        <v>15</v>
      </c>
      <c r="K2492" s="49">
        <v>750</v>
      </c>
      <c r="L2492" s="49">
        <f t="shared" si="235"/>
        <v>-5117</v>
      </c>
      <c r="N2492" s="52" t="s">
        <v>243</v>
      </c>
      <c r="P2492" s="49">
        <v>2934</v>
      </c>
      <c r="Q2492" s="49">
        <v>0</v>
      </c>
      <c r="R2492" s="49">
        <v>5020</v>
      </c>
      <c r="S2492" s="77">
        <f t="shared" si="236"/>
        <v>2934</v>
      </c>
      <c r="T2492" s="77">
        <f t="shared" si="237"/>
        <v>7954</v>
      </c>
      <c r="U2492" s="49">
        <v>5867</v>
      </c>
      <c r="V2492" s="49">
        <v>1397</v>
      </c>
      <c r="W2492" s="49">
        <v>1197</v>
      </c>
      <c r="X2492" s="49">
        <f t="shared" si="243"/>
        <v>-4330</v>
      </c>
      <c r="Y2492" s="49" t="s">
        <v>181</v>
      </c>
      <c r="Z2492" s="53">
        <v>1.232</v>
      </c>
      <c r="AB2492" s="53">
        <f t="shared" si="238"/>
        <v>-1.232</v>
      </c>
      <c r="AM2492" s="49" t="s">
        <v>85</v>
      </c>
      <c r="AN2492" s="49" t="s">
        <v>9935</v>
      </c>
    </row>
    <row r="2493" spans="1:40" hidden="1" x14ac:dyDescent="0.2">
      <c r="A2493" s="49" t="s">
        <v>9954</v>
      </c>
      <c r="B2493" s="49" t="s">
        <v>9955</v>
      </c>
      <c r="C2493" s="50" t="s">
        <v>166</v>
      </c>
      <c r="D2493" s="49" t="s">
        <v>417</v>
      </c>
      <c r="E2493" s="49" t="s">
        <v>9956</v>
      </c>
      <c r="F2493" s="49" t="s">
        <v>9259</v>
      </c>
      <c r="G2493" s="49" t="s">
        <v>3617</v>
      </c>
      <c r="H2493" s="49" t="s">
        <v>9934</v>
      </c>
      <c r="I2493" s="51" t="s">
        <v>9955</v>
      </c>
      <c r="J2493" s="49">
        <v>13</v>
      </c>
      <c r="K2493" s="49">
        <v>750</v>
      </c>
      <c r="L2493" s="49">
        <f t="shared" si="235"/>
        <v>-35468</v>
      </c>
      <c r="N2493" s="52" t="s">
        <v>243</v>
      </c>
      <c r="P2493" s="49">
        <v>21185</v>
      </c>
      <c r="Q2493" s="49">
        <v>5610</v>
      </c>
      <c r="R2493" s="49">
        <v>11370</v>
      </c>
      <c r="S2493" s="77">
        <f t="shared" si="236"/>
        <v>26795</v>
      </c>
      <c r="T2493" s="77">
        <f t="shared" si="237"/>
        <v>38165</v>
      </c>
      <c r="U2493" s="49">
        <v>36218</v>
      </c>
      <c r="V2493" s="49">
        <v>21715</v>
      </c>
      <c r="W2493" s="49">
        <v>21580</v>
      </c>
      <c r="X2493" s="49">
        <f t="shared" si="243"/>
        <v>-36748</v>
      </c>
      <c r="Y2493" s="49" t="s">
        <v>181</v>
      </c>
      <c r="Z2493" s="53">
        <v>1.5649999999999999</v>
      </c>
      <c r="AB2493" s="53">
        <f t="shared" si="238"/>
        <v>-1.5649999999999999</v>
      </c>
      <c r="AM2493" s="49" t="s">
        <v>85</v>
      </c>
      <c r="AN2493" s="49" t="s">
        <v>9935</v>
      </c>
    </row>
    <row r="2494" spans="1:40" hidden="1" x14ac:dyDescent="0.2">
      <c r="A2494" s="49" t="s">
        <v>9957</v>
      </c>
      <c r="B2494" s="49" t="s">
        <v>9958</v>
      </c>
      <c r="C2494" s="50" t="s">
        <v>166</v>
      </c>
      <c r="D2494" s="49" t="s">
        <v>283</v>
      </c>
      <c r="E2494" s="49" t="s">
        <v>9959</v>
      </c>
      <c r="F2494" s="49" t="s">
        <v>9259</v>
      </c>
      <c r="G2494" s="49" t="s">
        <v>3617</v>
      </c>
      <c r="H2494" s="49" t="s">
        <v>9934</v>
      </c>
      <c r="I2494" s="51" t="s">
        <v>9960</v>
      </c>
      <c r="J2494" s="49">
        <v>13</v>
      </c>
      <c r="K2494" s="49">
        <v>750</v>
      </c>
      <c r="L2494" s="49">
        <f t="shared" si="235"/>
        <v>407</v>
      </c>
      <c r="M2494" s="49">
        <f>L2494*Z2494</f>
        <v>603.98799999999994</v>
      </c>
      <c r="N2494" s="52" t="s">
        <v>243</v>
      </c>
      <c r="P2494" s="49">
        <v>690</v>
      </c>
      <c r="Q2494" s="49">
        <v>0</v>
      </c>
      <c r="R2494" s="49">
        <v>0</v>
      </c>
      <c r="S2494" s="77">
        <f t="shared" si="236"/>
        <v>690</v>
      </c>
      <c r="T2494" s="77">
        <f t="shared" si="237"/>
        <v>690</v>
      </c>
      <c r="U2494" s="49">
        <v>343</v>
      </c>
      <c r="V2494" s="49">
        <v>0</v>
      </c>
      <c r="W2494" s="49">
        <v>0</v>
      </c>
      <c r="X2494" s="49">
        <f t="shared" si="243"/>
        <v>347</v>
      </c>
      <c r="Y2494" s="49" t="s">
        <v>190</v>
      </c>
      <c r="Z2494" s="53">
        <v>1.484</v>
      </c>
      <c r="AB2494" s="53">
        <f t="shared" si="238"/>
        <v>-1.484</v>
      </c>
      <c r="AM2494" s="49" t="s">
        <v>85</v>
      </c>
      <c r="AN2494" s="49" t="s">
        <v>9935</v>
      </c>
    </row>
    <row r="2495" spans="1:40" hidden="1" x14ac:dyDescent="0.2">
      <c r="A2495" s="49" t="s">
        <v>9961</v>
      </c>
      <c r="B2495" s="49" t="s">
        <v>9962</v>
      </c>
      <c r="C2495" s="50" t="s">
        <v>166</v>
      </c>
      <c r="D2495" s="49" t="s">
        <v>417</v>
      </c>
      <c r="E2495" s="49" t="s">
        <v>9963</v>
      </c>
      <c r="F2495" s="49" t="s">
        <v>9259</v>
      </c>
      <c r="G2495" s="49" t="s">
        <v>3617</v>
      </c>
      <c r="H2495" s="49" t="s">
        <v>9934</v>
      </c>
      <c r="I2495" s="51" t="s">
        <v>9962</v>
      </c>
      <c r="J2495" s="49">
        <v>13</v>
      </c>
      <c r="K2495" s="49">
        <v>750</v>
      </c>
      <c r="L2495" s="49">
        <f t="shared" si="235"/>
        <v>-594</v>
      </c>
      <c r="N2495" s="52" t="s">
        <v>243</v>
      </c>
      <c r="P2495" s="49">
        <v>1319</v>
      </c>
      <c r="Q2495" s="49">
        <v>0</v>
      </c>
      <c r="R2495" s="49">
        <v>0</v>
      </c>
      <c r="S2495" s="77">
        <f t="shared" si="236"/>
        <v>1319</v>
      </c>
      <c r="T2495" s="77">
        <f t="shared" si="237"/>
        <v>1319</v>
      </c>
      <c r="U2495" s="49">
        <v>1344</v>
      </c>
      <c r="V2495" s="49">
        <v>606</v>
      </c>
      <c r="W2495" s="49">
        <v>606</v>
      </c>
      <c r="X2495" s="49">
        <f t="shared" si="243"/>
        <v>-631</v>
      </c>
      <c r="Y2495" s="49" t="s">
        <v>181</v>
      </c>
      <c r="Z2495" s="53">
        <v>1.5649999999999999</v>
      </c>
      <c r="AB2495" s="53">
        <f t="shared" si="238"/>
        <v>-1.5649999999999999</v>
      </c>
      <c r="AM2495" s="49" t="s">
        <v>85</v>
      </c>
      <c r="AN2495" s="49" t="s">
        <v>9935</v>
      </c>
    </row>
    <row r="2496" spans="1:40" hidden="1" x14ac:dyDescent="0.2">
      <c r="A2496" s="49" t="s">
        <v>9964</v>
      </c>
      <c r="B2496" s="49" t="s">
        <v>9965</v>
      </c>
      <c r="C2496" s="50" t="s">
        <v>166</v>
      </c>
      <c r="D2496" s="49" t="s">
        <v>417</v>
      </c>
      <c r="E2496" s="49" t="s">
        <v>9966</v>
      </c>
      <c r="F2496" s="49" t="s">
        <v>9259</v>
      </c>
      <c r="G2496" s="49" t="s">
        <v>3617</v>
      </c>
      <c r="H2496" s="49" t="s">
        <v>9934</v>
      </c>
      <c r="I2496" s="51" t="s">
        <v>9965</v>
      </c>
      <c r="J2496" s="49">
        <v>15</v>
      </c>
      <c r="K2496" s="49">
        <v>750</v>
      </c>
      <c r="L2496" s="49">
        <f t="shared" si="235"/>
        <v>-5004</v>
      </c>
      <c r="N2496" s="52" t="s">
        <v>243</v>
      </c>
      <c r="P2496" s="49">
        <v>10222</v>
      </c>
      <c r="Q2496" s="49">
        <v>0</v>
      </c>
      <c r="R2496" s="49">
        <v>0</v>
      </c>
      <c r="S2496" s="77">
        <f t="shared" si="236"/>
        <v>10222</v>
      </c>
      <c r="T2496" s="77">
        <f t="shared" si="237"/>
        <v>10222</v>
      </c>
      <c r="U2496" s="49">
        <v>5754</v>
      </c>
      <c r="V2496" s="49">
        <v>4257</v>
      </c>
      <c r="W2496" s="49">
        <v>4057</v>
      </c>
      <c r="X2496" s="49">
        <f t="shared" si="243"/>
        <v>211</v>
      </c>
      <c r="Y2496" s="49" t="s">
        <v>190</v>
      </c>
      <c r="Z2496" s="53">
        <v>1.32</v>
      </c>
      <c r="AB2496" s="53">
        <f t="shared" si="238"/>
        <v>-1.32</v>
      </c>
      <c r="AM2496" s="49" t="s">
        <v>85</v>
      </c>
      <c r="AN2496" s="49" t="s">
        <v>9935</v>
      </c>
    </row>
    <row r="2497" spans="1:40" hidden="1" x14ac:dyDescent="0.2">
      <c r="A2497" s="49" t="s">
        <v>9967</v>
      </c>
      <c r="B2497" s="49" t="s">
        <v>9968</v>
      </c>
      <c r="C2497" s="50" t="s">
        <v>166</v>
      </c>
      <c r="D2497" s="49" t="s">
        <v>283</v>
      </c>
      <c r="E2497" s="49" t="s">
        <v>9969</v>
      </c>
      <c r="F2497" s="49" t="s">
        <v>9259</v>
      </c>
      <c r="G2497" s="49" t="s">
        <v>3749</v>
      </c>
      <c r="H2497" s="49" t="s">
        <v>9970</v>
      </c>
      <c r="I2497" s="51" t="s">
        <v>9968</v>
      </c>
      <c r="J2497" s="49">
        <v>14</v>
      </c>
      <c r="K2497" s="49">
        <v>100</v>
      </c>
      <c r="L2497" s="49">
        <f t="shared" si="235"/>
        <v>-363</v>
      </c>
      <c r="N2497" s="52" t="s">
        <v>243</v>
      </c>
      <c r="P2497" s="49">
        <v>156</v>
      </c>
      <c r="Q2497" s="49">
        <v>0</v>
      </c>
      <c r="R2497" s="49">
        <v>500</v>
      </c>
      <c r="S2497" s="77">
        <f t="shared" si="236"/>
        <v>156</v>
      </c>
      <c r="T2497" s="77">
        <f t="shared" si="237"/>
        <v>656</v>
      </c>
      <c r="U2497" s="49">
        <v>463</v>
      </c>
      <c r="V2497" s="49">
        <v>420</v>
      </c>
      <c r="W2497" s="49">
        <v>432</v>
      </c>
      <c r="X2497" s="49">
        <f t="shared" si="243"/>
        <v>-727</v>
      </c>
      <c r="Y2497" s="49" t="s">
        <v>181</v>
      </c>
      <c r="Z2497" s="53">
        <v>3.4649000000000001</v>
      </c>
      <c r="AB2497" s="53">
        <f t="shared" si="238"/>
        <v>-3.4649000000000001</v>
      </c>
      <c r="AM2497" s="49" t="s">
        <v>85</v>
      </c>
      <c r="AN2497" s="49" t="s">
        <v>9935</v>
      </c>
    </row>
    <row r="2498" spans="1:40" hidden="1" x14ac:dyDescent="0.2">
      <c r="A2498" s="49" t="s">
        <v>9971</v>
      </c>
      <c r="B2498" s="49" t="s">
        <v>9972</v>
      </c>
      <c r="C2498" s="50" t="s">
        <v>166</v>
      </c>
      <c r="D2498" s="49" t="s">
        <v>417</v>
      </c>
      <c r="E2498" s="49" t="s">
        <v>9973</v>
      </c>
      <c r="F2498" s="49" t="s">
        <v>9259</v>
      </c>
      <c r="G2498" s="49" t="s">
        <v>3617</v>
      </c>
      <c r="H2498" s="49" t="s">
        <v>9934</v>
      </c>
      <c r="I2498" s="51" t="s">
        <v>9972</v>
      </c>
      <c r="J2498" s="49">
        <v>17</v>
      </c>
      <c r="K2498" s="49">
        <v>4000</v>
      </c>
      <c r="L2498" s="49">
        <f t="shared" ref="L2498:L2561" si="244">K2498-U2498</f>
        <v>3839</v>
      </c>
      <c r="M2498" s="82"/>
      <c r="N2498" s="52" t="s">
        <v>243</v>
      </c>
      <c r="P2498" s="49">
        <v>0</v>
      </c>
      <c r="Q2498" s="49">
        <v>0</v>
      </c>
      <c r="R2498" s="49">
        <v>0</v>
      </c>
      <c r="S2498" s="77">
        <f t="shared" ref="S2498:S2561" si="245">P2498+Q2498</f>
        <v>0</v>
      </c>
      <c r="T2498" s="77">
        <f t="shared" ref="T2498:T2561" si="246">P2498+Q2498+R2498</f>
        <v>0</v>
      </c>
      <c r="U2498" s="49">
        <v>161</v>
      </c>
      <c r="V2498" s="49">
        <v>99</v>
      </c>
      <c r="W2498" s="49">
        <v>99</v>
      </c>
      <c r="X2498" s="49">
        <f t="shared" si="243"/>
        <v>-260</v>
      </c>
      <c r="Y2498" s="49" t="s">
        <v>181</v>
      </c>
      <c r="Z2498" s="53">
        <v>1.01</v>
      </c>
      <c r="AB2498" s="53">
        <f t="shared" ref="AB2498:AB2561" si="247">AA2498-Z2498</f>
        <v>-1.01</v>
      </c>
      <c r="AM2498" s="49" t="s">
        <v>85</v>
      </c>
      <c r="AN2498" s="49" t="s">
        <v>9935</v>
      </c>
    </row>
    <row r="2499" spans="1:40" hidden="1" x14ac:dyDescent="0.2">
      <c r="A2499" s="49" t="s">
        <v>9974</v>
      </c>
      <c r="B2499" s="49" t="s">
        <v>9975</v>
      </c>
      <c r="C2499" s="50" t="s">
        <v>166</v>
      </c>
      <c r="D2499" s="49" t="s">
        <v>283</v>
      </c>
      <c r="E2499" s="49" t="s">
        <v>9973</v>
      </c>
      <c r="F2499" s="49" t="s">
        <v>9259</v>
      </c>
      <c r="G2499" s="49" t="s">
        <v>3617</v>
      </c>
      <c r="H2499" s="49" t="s">
        <v>9934</v>
      </c>
      <c r="I2499" s="51" t="s">
        <v>9975</v>
      </c>
      <c r="J2499" s="49">
        <v>17</v>
      </c>
      <c r="K2499" s="49">
        <v>4000</v>
      </c>
      <c r="L2499" s="49">
        <f t="shared" si="244"/>
        <v>3876</v>
      </c>
      <c r="M2499" s="49">
        <f>L2499*Z2499</f>
        <v>4224.84</v>
      </c>
      <c r="N2499" s="52" t="s">
        <v>243</v>
      </c>
      <c r="P2499" s="49">
        <v>4000</v>
      </c>
      <c r="Q2499" s="49">
        <v>0</v>
      </c>
      <c r="R2499" s="49">
        <v>0</v>
      </c>
      <c r="S2499" s="77">
        <f t="shared" si="245"/>
        <v>4000</v>
      </c>
      <c r="T2499" s="77">
        <f t="shared" si="246"/>
        <v>4000</v>
      </c>
      <c r="U2499" s="49">
        <v>124</v>
      </c>
      <c r="V2499" s="49">
        <v>75</v>
      </c>
      <c r="W2499" s="49">
        <v>75</v>
      </c>
      <c r="X2499" s="49">
        <f t="shared" si="243"/>
        <v>3801</v>
      </c>
      <c r="Y2499" s="49" t="s">
        <v>190</v>
      </c>
      <c r="Z2499" s="53">
        <v>1.0900000000000001</v>
      </c>
      <c r="AB2499" s="53">
        <f t="shared" si="247"/>
        <v>-1.0900000000000001</v>
      </c>
      <c r="AM2499" s="49" t="s">
        <v>85</v>
      </c>
      <c r="AN2499" s="49" t="s">
        <v>9935</v>
      </c>
    </row>
    <row r="2500" spans="1:40" hidden="1" x14ac:dyDescent="0.2">
      <c r="A2500" s="49" t="s">
        <v>9976</v>
      </c>
      <c r="B2500" s="49" t="s">
        <v>9977</v>
      </c>
      <c r="C2500" s="50" t="s">
        <v>166</v>
      </c>
      <c r="D2500" s="49" t="s">
        <v>417</v>
      </c>
      <c r="E2500" s="49" t="s">
        <v>9978</v>
      </c>
      <c r="F2500" s="49" t="s">
        <v>9259</v>
      </c>
      <c r="G2500" s="49" t="s">
        <v>3617</v>
      </c>
      <c r="H2500" s="49" t="s">
        <v>9934</v>
      </c>
      <c r="I2500" s="51" t="s">
        <v>9977</v>
      </c>
      <c r="J2500" s="49">
        <v>15</v>
      </c>
      <c r="K2500" s="49">
        <v>750</v>
      </c>
      <c r="L2500" s="49">
        <f t="shared" si="244"/>
        <v>465</v>
      </c>
      <c r="M2500" s="49">
        <f>L2500*Z2500</f>
        <v>1046.25</v>
      </c>
      <c r="N2500" s="52" t="s">
        <v>243</v>
      </c>
      <c r="P2500" s="49">
        <v>978</v>
      </c>
      <c r="Q2500" s="49">
        <v>0</v>
      </c>
      <c r="R2500" s="49">
        <v>0</v>
      </c>
      <c r="S2500" s="77">
        <f t="shared" si="245"/>
        <v>978</v>
      </c>
      <c r="T2500" s="77">
        <f t="shared" si="246"/>
        <v>978</v>
      </c>
      <c r="U2500" s="49">
        <v>285</v>
      </c>
      <c r="V2500" s="49">
        <v>174</v>
      </c>
      <c r="W2500" s="49">
        <v>174</v>
      </c>
      <c r="X2500" s="49">
        <f t="shared" si="243"/>
        <v>519</v>
      </c>
      <c r="Y2500" s="49" t="s">
        <v>190</v>
      </c>
      <c r="Z2500" s="53">
        <v>2.25</v>
      </c>
      <c r="AB2500" s="53">
        <f t="shared" si="247"/>
        <v>-2.25</v>
      </c>
      <c r="AM2500" s="49" t="s">
        <v>85</v>
      </c>
      <c r="AN2500" s="49" t="s">
        <v>9935</v>
      </c>
    </row>
    <row r="2501" spans="1:40" hidden="1" x14ac:dyDescent="0.2">
      <c r="A2501" s="49" t="s">
        <v>9979</v>
      </c>
      <c r="B2501" s="49" t="s">
        <v>9980</v>
      </c>
      <c r="C2501" s="50" t="s">
        <v>166</v>
      </c>
      <c r="D2501" s="49" t="s">
        <v>417</v>
      </c>
      <c r="E2501" s="49" t="s">
        <v>9981</v>
      </c>
      <c r="F2501" s="49" t="s">
        <v>9259</v>
      </c>
      <c r="G2501" s="49" t="s">
        <v>3617</v>
      </c>
      <c r="H2501" s="49" t="s">
        <v>9934</v>
      </c>
      <c r="I2501" s="51" t="s">
        <v>9980</v>
      </c>
      <c r="J2501" s="49">
        <v>13</v>
      </c>
      <c r="K2501" s="49">
        <v>750</v>
      </c>
      <c r="L2501" s="49">
        <f t="shared" si="244"/>
        <v>-132</v>
      </c>
      <c r="N2501" s="52" t="s">
        <v>243</v>
      </c>
      <c r="P2501" s="49">
        <v>10453</v>
      </c>
      <c r="Q2501" s="49">
        <v>0</v>
      </c>
      <c r="R2501" s="49">
        <v>0</v>
      </c>
      <c r="S2501" s="77">
        <f t="shared" si="245"/>
        <v>10453</v>
      </c>
      <c r="T2501" s="77">
        <f t="shared" si="246"/>
        <v>10453</v>
      </c>
      <c r="U2501" s="49">
        <v>882</v>
      </c>
      <c r="V2501" s="49">
        <v>540</v>
      </c>
      <c r="W2501" s="49">
        <v>540</v>
      </c>
      <c r="X2501" s="49">
        <f t="shared" si="243"/>
        <v>9031</v>
      </c>
      <c r="Y2501" s="49" t="s">
        <v>190</v>
      </c>
      <c r="Z2501" s="53">
        <v>2.4140000000000001</v>
      </c>
      <c r="AB2501" s="53">
        <f t="shared" si="247"/>
        <v>-2.4140000000000001</v>
      </c>
      <c r="AM2501" s="49" t="s">
        <v>85</v>
      </c>
      <c r="AN2501" s="49" t="s">
        <v>9935</v>
      </c>
    </row>
    <row r="2502" spans="1:40" hidden="1" x14ac:dyDescent="0.2">
      <c r="A2502" s="49" t="s">
        <v>9982</v>
      </c>
      <c r="B2502" s="49" t="s">
        <v>9983</v>
      </c>
      <c r="C2502" s="50" t="s">
        <v>166</v>
      </c>
      <c r="D2502" s="49" t="s">
        <v>417</v>
      </c>
      <c r="E2502" s="49" t="s">
        <v>9984</v>
      </c>
      <c r="F2502" s="49" t="s">
        <v>9259</v>
      </c>
      <c r="G2502" s="49" t="s">
        <v>3617</v>
      </c>
      <c r="H2502" s="49" t="s">
        <v>9934</v>
      </c>
      <c r="I2502" s="51" t="s">
        <v>9983</v>
      </c>
      <c r="J2502" s="49">
        <v>13</v>
      </c>
      <c r="K2502" s="49">
        <v>750</v>
      </c>
      <c r="L2502" s="49">
        <f t="shared" si="244"/>
        <v>704</v>
      </c>
      <c r="M2502" s="49">
        <f>L2502*Z2502</f>
        <v>1105.28</v>
      </c>
      <c r="N2502" s="52" t="s">
        <v>243</v>
      </c>
      <c r="P2502" s="49">
        <v>71</v>
      </c>
      <c r="Q2502" s="49">
        <v>0</v>
      </c>
      <c r="R2502" s="49">
        <v>0</v>
      </c>
      <c r="S2502" s="77">
        <f t="shared" si="245"/>
        <v>71</v>
      </c>
      <c r="T2502" s="77">
        <f t="shared" si="246"/>
        <v>71</v>
      </c>
      <c r="U2502" s="49">
        <v>46</v>
      </c>
      <c r="V2502" s="49">
        <v>19</v>
      </c>
      <c r="W2502" s="49">
        <v>3</v>
      </c>
      <c r="X2502" s="49">
        <f t="shared" si="243"/>
        <v>6</v>
      </c>
      <c r="Y2502" s="49" t="s">
        <v>190</v>
      </c>
      <c r="Z2502" s="53">
        <v>1.57</v>
      </c>
      <c r="AB2502" s="53">
        <f t="shared" si="247"/>
        <v>-1.57</v>
      </c>
      <c r="AM2502" s="49" t="s">
        <v>85</v>
      </c>
      <c r="AN2502" s="49" t="s">
        <v>9935</v>
      </c>
    </row>
    <row r="2503" spans="1:40" hidden="1" x14ac:dyDescent="0.2">
      <c r="A2503" s="49" t="s">
        <v>9985</v>
      </c>
      <c r="B2503" s="49" t="s">
        <v>9986</v>
      </c>
      <c r="C2503" s="50" t="s">
        <v>166</v>
      </c>
      <c r="D2503" s="49" t="s">
        <v>417</v>
      </c>
      <c r="E2503" s="49" t="s">
        <v>9987</v>
      </c>
      <c r="F2503" s="49" t="s">
        <v>9259</v>
      </c>
      <c r="G2503" s="49" t="s">
        <v>3617</v>
      </c>
      <c r="H2503" s="49" t="s">
        <v>9934</v>
      </c>
      <c r="I2503" s="51" t="s">
        <v>9986</v>
      </c>
      <c r="J2503" s="49">
        <v>13</v>
      </c>
      <c r="K2503" s="49">
        <v>750</v>
      </c>
      <c r="L2503" s="49">
        <f t="shared" si="244"/>
        <v>273</v>
      </c>
      <c r="M2503" s="82"/>
      <c r="N2503" s="52" t="s">
        <v>243</v>
      </c>
      <c r="P2503" s="49">
        <v>385</v>
      </c>
      <c r="Q2503" s="49">
        <v>0</v>
      </c>
      <c r="R2503" s="49">
        <v>88</v>
      </c>
      <c r="S2503" s="77">
        <f t="shared" si="245"/>
        <v>385</v>
      </c>
      <c r="T2503" s="77">
        <f t="shared" si="246"/>
        <v>473</v>
      </c>
      <c r="U2503" s="49">
        <v>477</v>
      </c>
      <c r="V2503" s="49">
        <v>249</v>
      </c>
      <c r="W2503" s="49">
        <v>249</v>
      </c>
      <c r="X2503" s="49">
        <f t="shared" si="243"/>
        <v>-341</v>
      </c>
      <c r="Y2503" s="49" t="s">
        <v>181</v>
      </c>
      <c r="Z2503" s="53">
        <v>1.5649999999999999</v>
      </c>
      <c r="AB2503" s="53">
        <f t="shared" si="247"/>
        <v>-1.5649999999999999</v>
      </c>
      <c r="AM2503" s="49" t="s">
        <v>85</v>
      </c>
      <c r="AN2503" s="49" t="s">
        <v>9935</v>
      </c>
    </row>
    <row r="2504" spans="1:40" hidden="1" x14ac:dyDescent="0.2">
      <c r="A2504" s="49" t="s">
        <v>9988</v>
      </c>
      <c r="B2504" s="49" t="s">
        <v>9989</v>
      </c>
      <c r="C2504" s="50" t="s">
        <v>166</v>
      </c>
      <c r="D2504" s="49" t="s">
        <v>417</v>
      </c>
      <c r="E2504" s="49" t="s">
        <v>9990</v>
      </c>
      <c r="F2504" s="49" t="s">
        <v>9259</v>
      </c>
      <c r="G2504" s="49" t="s">
        <v>3617</v>
      </c>
      <c r="H2504" s="49" t="s">
        <v>9991</v>
      </c>
      <c r="I2504" s="51" t="s">
        <v>9992</v>
      </c>
      <c r="J2504" s="49">
        <v>27</v>
      </c>
      <c r="K2504" s="49">
        <v>2500</v>
      </c>
      <c r="L2504" s="49">
        <f t="shared" si="244"/>
        <v>1020</v>
      </c>
      <c r="M2504" s="49">
        <f>L2504*Z2504</f>
        <v>1530</v>
      </c>
      <c r="N2504" s="52" t="s">
        <v>243</v>
      </c>
      <c r="P2504" s="49">
        <v>9270</v>
      </c>
      <c r="Q2504" s="49">
        <v>0</v>
      </c>
      <c r="R2504" s="49">
        <v>0</v>
      </c>
      <c r="S2504" s="77">
        <f t="shared" si="245"/>
        <v>9270</v>
      </c>
      <c r="T2504" s="77">
        <f t="shared" si="246"/>
        <v>9270</v>
      </c>
      <c r="U2504" s="49">
        <v>1480</v>
      </c>
      <c r="V2504" s="49">
        <v>714</v>
      </c>
      <c r="W2504" s="49">
        <v>883</v>
      </c>
      <c r="X2504" s="49">
        <f t="shared" si="243"/>
        <v>7076</v>
      </c>
      <c r="Y2504" s="49" t="s">
        <v>190</v>
      </c>
      <c r="Z2504" s="53">
        <v>1.5</v>
      </c>
      <c r="AB2504" s="53">
        <f t="shared" si="247"/>
        <v>-1.5</v>
      </c>
      <c r="AM2504" s="49" t="s">
        <v>85</v>
      </c>
      <c r="AN2504" s="49" t="s">
        <v>9935</v>
      </c>
    </row>
    <row r="2505" spans="1:40" hidden="1" x14ac:dyDescent="0.2">
      <c r="A2505" s="49" t="s">
        <v>9993</v>
      </c>
      <c r="B2505" s="49" t="s">
        <v>9994</v>
      </c>
      <c r="C2505" s="50" t="s">
        <v>166</v>
      </c>
      <c r="D2505" s="49" t="s">
        <v>417</v>
      </c>
      <c r="E2505" s="49" t="s">
        <v>9995</v>
      </c>
      <c r="F2505" s="49" t="s">
        <v>9259</v>
      </c>
      <c r="G2505" s="49" t="s">
        <v>3617</v>
      </c>
      <c r="H2505" s="49" t="s">
        <v>9991</v>
      </c>
      <c r="I2505" s="51" t="s">
        <v>9996</v>
      </c>
      <c r="J2505" s="49">
        <v>25</v>
      </c>
      <c r="K2505" s="49">
        <v>5000</v>
      </c>
      <c r="L2505" s="49">
        <f t="shared" si="244"/>
        <v>3520</v>
      </c>
      <c r="M2505" s="49">
        <f>L2505*Z2505</f>
        <v>5280</v>
      </c>
      <c r="N2505" s="52" t="s">
        <v>243</v>
      </c>
      <c r="P2505" s="49">
        <v>5024</v>
      </c>
      <c r="Q2505" s="49">
        <v>0</v>
      </c>
      <c r="R2505" s="49">
        <v>0</v>
      </c>
      <c r="S2505" s="77">
        <f t="shared" si="245"/>
        <v>5024</v>
      </c>
      <c r="T2505" s="77">
        <f t="shared" si="246"/>
        <v>5024</v>
      </c>
      <c r="U2505" s="49">
        <v>1480</v>
      </c>
      <c r="V2505" s="49">
        <v>714</v>
      </c>
      <c r="W2505" s="49">
        <v>883</v>
      </c>
      <c r="X2505" s="49">
        <f t="shared" si="243"/>
        <v>2830</v>
      </c>
      <c r="Y2505" s="49" t="s">
        <v>190</v>
      </c>
      <c r="Z2505" s="53">
        <v>1.5</v>
      </c>
      <c r="AB2505" s="53">
        <f t="shared" si="247"/>
        <v>-1.5</v>
      </c>
      <c r="AM2505" s="49" t="s">
        <v>85</v>
      </c>
      <c r="AN2505" s="49" t="s">
        <v>9935</v>
      </c>
    </row>
    <row r="2506" spans="1:40" hidden="1" x14ac:dyDescent="0.2">
      <c r="A2506" s="49" t="s">
        <v>9997</v>
      </c>
      <c r="B2506" s="49" t="s">
        <v>9998</v>
      </c>
      <c r="C2506" s="50" t="s">
        <v>166</v>
      </c>
      <c r="D2506" s="49" t="s">
        <v>417</v>
      </c>
      <c r="E2506" s="49" t="s">
        <v>9999</v>
      </c>
      <c r="F2506" s="49" t="s">
        <v>9259</v>
      </c>
      <c r="G2506" s="49" t="s">
        <v>3617</v>
      </c>
      <c r="H2506" s="49" t="s">
        <v>9934</v>
      </c>
      <c r="I2506" s="51" t="s">
        <v>9998</v>
      </c>
      <c r="J2506" s="49">
        <v>15</v>
      </c>
      <c r="K2506" s="49">
        <v>4000</v>
      </c>
      <c r="L2506" s="49">
        <f t="shared" si="244"/>
        <v>2534</v>
      </c>
      <c r="M2506" s="49">
        <f>L2506*Z2506</f>
        <v>2141.23</v>
      </c>
      <c r="N2506" s="52" t="s">
        <v>243</v>
      </c>
      <c r="P2506" s="49">
        <v>8073</v>
      </c>
      <c r="Q2506" s="49">
        <v>0</v>
      </c>
      <c r="R2506" s="49">
        <v>0</v>
      </c>
      <c r="S2506" s="77">
        <f t="shared" si="245"/>
        <v>8073</v>
      </c>
      <c r="T2506" s="77">
        <f t="shared" si="246"/>
        <v>8073</v>
      </c>
      <c r="U2506" s="49">
        <v>1466</v>
      </c>
      <c r="V2506" s="49">
        <v>654</v>
      </c>
      <c r="W2506" s="49">
        <v>823</v>
      </c>
      <c r="X2506" s="49">
        <f t="shared" si="243"/>
        <v>5953</v>
      </c>
      <c r="Y2506" s="49" t="s">
        <v>190</v>
      </c>
      <c r="Z2506" s="53">
        <v>0.84499999999999997</v>
      </c>
      <c r="AB2506" s="53">
        <f t="shared" si="247"/>
        <v>-0.84499999999999997</v>
      </c>
      <c r="AM2506" s="49" t="s">
        <v>85</v>
      </c>
      <c r="AN2506" s="49" t="s">
        <v>9935</v>
      </c>
    </row>
    <row r="2507" spans="1:40" hidden="1" x14ac:dyDescent="0.2">
      <c r="A2507" s="49" t="s">
        <v>10000</v>
      </c>
      <c r="B2507" s="49" t="s">
        <v>10001</v>
      </c>
      <c r="C2507" s="50" t="s">
        <v>166</v>
      </c>
      <c r="D2507" s="49" t="s">
        <v>283</v>
      </c>
      <c r="E2507" s="49" t="s">
        <v>10002</v>
      </c>
      <c r="F2507" s="49" t="s">
        <v>9259</v>
      </c>
      <c r="G2507" s="49" t="s">
        <v>3617</v>
      </c>
      <c r="H2507" s="49" t="s">
        <v>9934</v>
      </c>
      <c r="I2507" s="51" t="s">
        <v>10001</v>
      </c>
      <c r="J2507" s="49">
        <v>13</v>
      </c>
      <c r="K2507" s="49">
        <v>750</v>
      </c>
      <c r="L2507" s="49">
        <f t="shared" si="244"/>
        <v>593</v>
      </c>
      <c r="M2507" s="82"/>
      <c r="N2507" s="52" t="s">
        <v>243</v>
      </c>
      <c r="P2507" s="49">
        <v>0</v>
      </c>
      <c r="Q2507" s="49">
        <v>0</v>
      </c>
      <c r="R2507" s="49">
        <v>750</v>
      </c>
      <c r="S2507" s="77">
        <f t="shared" si="245"/>
        <v>0</v>
      </c>
      <c r="T2507" s="77">
        <f t="shared" si="246"/>
        <v>750</v>
      </c>
      <c r="U2507" s="49">
        <v>157</v>
      </c>
      <c r="V2507" s="49">
        <v>0</v>
      </c>
      <c r="W2507" s="49">
        <v>0</v>
      </c>
      <c r="X2507" s="49">
        <f t="shared" si="243"/>
        <v>-157</v>
      </c>
      <c r="Y2507" s="49" t="s">
        <v>181</v>
      </c>
      <c r="Z2507" s="53">
        <v>2.25</v>
      </c>
      <c r="AB2507" s="53">
        <f t="shared" si="247"/>
        <v>-2.25</v>
      </c>
      <c r="AM2507" s="49" t="s">
        <v>85</v>
      </c>
      <c r="AN2507" s="49" t="s">
        <v>9935</v>
      </c>
    </row>
    <row r="2508" spans="1:40" hidden="1" x14ac:dyDescent="0.2">
      <c r="A2508" s="49" t="s">
        <v>10003</v>
      </c>
      <c r="B2508" s="49" t="s">
        <v>10004</v>
      </c>
      <c r="C2508" s="50" t="s">
        <v>166</v>
      </c>
      <c r="D2508" s="49" t="s">
        <v>283</v>
      </c>
      <c r="E2508" s="49" t="s">
        <v>10005</v>
      </c>
      <c r="F2508" s="49" t="s">
        <v>9259</v>
      </c>
      <c r="G2508" s="49" t="s">
        <v>1054</v>
      </c>
      <c r="H2508" s="49" t="s">
        <v>9947</v>
      </c>
      <c r="I2508" s="51" t="s">
        <v>10006</v>
      </c>
      <c r="J2508" s="49">
        <v>15</v>
      </c>
      <c r="K2508" s="49">
        <v>570</v>
      </c>
      <c r="L2508" s="49">
        <f t="shared" si="244"/>
        <v>570</v>
      </c>
      <c r="M2508" s="49">
        <f>L2508*Z2508</f>
        <v>963.3</v>
      </c>
      <c r="N2508" s="52" t="s">
        <v>243</v>
      </c>
      <c r="P2508" s="49">
        <v>0</v>
      </c>
      <c r="Q2508" s="49">
        <v>0</v>
      </c>
      <c r="R2508" s="49">
        <v>0</v>
      </c>
      <c r="S2508" s="77">
        <f t="shared" si="245"/>
        <v>0</v>
      </c>
      <c r="T2508" s="77">
        <f t="shared" si="246"/>
        <v>0</v>
      </c>
      <c r="U2508" s="49">
        <v>0</v>
      </c>
      <c r="V2508" s="49">
        <v>0</v>
      </c>
      <c r="W2508" s="49">
        <v>0</v>
      </c>
      <c r="X2508" s="49">
        <f t="shared" si="243"/>
        <v>0</v>
      </c>
      <c r="Y2508" s="49" t="s">
        <v>174</v>
      </c>
      <c r="Z2508" s="53">
        <v>1.69</v>
      </c>
      <c r="AB2508" s="53">
        <f t="shared" si="247"/>
        <v>-1.69</v>
      </c>
      <c r="AM2508" s="49" t="s">
        <v>85</v>
      </c>
      <c r="AN2508" s="49" t="s">
        <v>9935</v>
      </c>
    </row>
    <row r="2509" spans="1:40" hidden="1" x14ac:dyDescent="0.2">
      <c r="A2509" s="49" t="s">
        <v>10007</v>
      </c>
      <c r="B2509" s="49" t="s">
        <v>10008</v>
      </c>
      <c r="C2509" s="50" t="s">
        <v>166</v>
      </c>
      <c r="D2509" s="49" t="s">
        <v>283</v>
      </c>
      <c r="E2509" s="49" t="s">
        <v>10009</v>
      </c>
      <c r="F2509" s="49" t="s">
        <v>9259</v>
      </c>
      <c r="G2509" s="49" t="s">
        <v>1054</v>
      </c>
      <c r="H2509" s="49" t="s">
        <v>9947</v>
      </c>
      <c r="I2509" s="51" t="s">
        <v>10010</v>
      </c>
      <c r="J2509" s="49">
        <v>11</v>
      </c>
      <c r="K2509" s="49">
        <v>570</v>
      </c>
      <c r="L2509" s="49">
        <f t="shared" si="244"/>
        <v>-6723</v>
      </c>
      <c r="N2509" s="52" t="s">
        <v>243</v>
      </c>
      <c r="P2509" s="49">
        <v>1561</v>
      </c>
      <c r="Q2509" s="49">
        <v>0</v>
      </c>
      <c r="R2509" s="49">
        <v>3597</v>
      </c>
      <c r="S2509" s="77">
        <f t="shared" si="245"/>
        <v>1561</v>
      </c>
      <c r="T2509" s="77">
        <f t="shared" si="246"/>
        <v>5158</v>
      </c>
      <c r="U2509" s="49">
        <v>7293</v>
      </c>
      <c r="V2509" s="49">
        <v>4506</v>
      </c>
      <c r="W2509" s="49">
        <v>4716</v>
      </c>
      <c r="X2509" s="49">
        <f t="shared" si="243"/>
        <v>-10238</v>
      </c>
      <c r="Y2509" s="49" t="s">
        <v>181</v>
      </c>
      <c r="Z2509" s="53">
        <v>1.69</v>
      </c>
      <c r="AB2509" s="53">
        <f t="shared" si="247"/>
        <v>-1.69</v>
      </c>
      <c r="AM2509" s="49" t="s">
        <v>85</v>
      </c>
      <c r="AN2509" s="49" t="s">
        <v>9935</v>
      </c>
    </row>
    <row r="2510" spans="1:40" hidden="1" x14ac:dyDescent="0.2">
      <c r="A2510" s="49" t="s">
        <v>10011</v>
      </c>
      <c r="B2510" s="49" t="s">
        <v>10012</v>
      </c>
      <c r="C2510" s="50" t="s">
        <v>166</v>
      </c>
      <c r="D2510" s="49" t="s">
        <v>417</v>
      </c>
      <c r="E2510" s="49" t="s">
        <v>10013</v>
      </c>
      <c r="F2510" s="49" t="s">
        <v>9259</v>
      </c>
      <c r="G2510" s="49" t="s">
        <v>3617</v>
      </c>
      <c r="H2510" s="49" t="s">
        <v>9934</v>
      </c>
      <c r="I2510" s="51" t="s">
        <v>10012</v>
      </c>
      <c r="J2510" s="49">
        <v>21</v>
      </c>
      <c r="K2510" s="49">
        <v>750</v>
      </c>
      <c r="L2510" s="49">
        <f t="shared" si="244"/>
        <v>-1868</v>
      </c>
      <c r="N2510" s="52" t="s">
        <v>243</v>
      </c>
      <c r="P2510" s="49">
        <v>4468</v>
      </c>
      <c r="Q2510" s="49">
        <v>0</v>
      </c>
      <c r="R2510" s="49">
        <v>1500</v>
      </c>
      <c r="S2510" s="77">
        <f t="shared" si="245"/>
        <v>4468</v>
      </c>
      <c r="T2510" s="77">
        <f t="shared" si="246"/>
        <v>5968</v>
      </c>
      <c r="U2510" s="49">
        <v>2618</v>
      </c>
      <c r="V2510" s="49">
        <v>1308</v>
      </c>
      <c r="W2510" s="49">
        <v>1646</v>
      </c>
      <c r="X2510" s="49">
        <f t="shared" si="243"/>
        <v>542</v>
      </c>
      <c r="Y2510" s="49" t="s">
        <v>190</v>
      </c>
      <c r="Z2510" s="53">
        <v>2.36</v>
      </c>
      <c r="AB2510" s="53">
        <f t="shared" si="247"/>
        <v>-2.36</v>
      </c>
      <c r="AM2510" s="49" t="s">
        <v>85</v>
      </c>
      <c r="AN2510" s="49" t="s">
        <v>9935</v>
      </c>
    </row>
    <row r="2511" spans="1:40" hidden="1" x14ac:dyDescent="0.2">
      <c r="A2511" s="49" t="s">
        <v>10014</v>
      </c>
      <c r="B2511" s="49" t="s">
        <v>10015</v>
      </c>
      <c r="C2511" s="50" t="s">
        <v>166</v>
      </c>
      <c r="D2511" s="49" t="s">
        <v>417</v>
      </c>
      <c r="E2511" s="49" t="s">
        <v>10016</v>
      </c>
      <c r="F2511" s="49" t="s">
        <v>9259</v>
      </c>
      <c r="G2511" s="49" t="s">
        <v>3617</v>
      </c>
      <c r="H2511" s="49" t="s">
        <v>9934</v>
      </c>
      <c r="I2511" s="51" t="s">
        <v>10015</v>
      </c>
      <c r="J2511" s="49">
        <v>13</v>
      </c>
      <c r="K2511" s="49">
        <v>750</v>
      </c>
      <c r="L2511" s="49">
        <f t="shared" si="244"/>
        <v>-559</v>
      </c>
      <c r="N2511" s="52" t="s">
        <v>243</v>
      </c>
      <c r="P2511" s="49">
        <v>1996</v>
      </c>
      <c r="Q2511" s="49">
        <v>0</v>
      </c>
      <c r="R2511" s="49">
        <v>750</v>
      </c>
      <c r="S2511" s="77">
        <f t="shared" si="245"/>
        <v>1996</v>
      </c>
      <c r="T2511" s="77">
        <f t="shared" si="246"/>
        <v>2746</v>
      </c>
      <c r="U2511" s="49">
        <v>1309</v>
      </c>
      <c r="V2511" s="49">
        <v>654</v>
      </c>
      <c r="W2511" s="49">
        <v>823</v>
      </c>
      <c r="X2511" s="49">
        <f t="shared" si="243"/>
        <v>33</v>
      </c>
      <c r="Y2511" s="49" t="s">
        <v>190</v>
      </c>
      <c r="Z2511" s="53">
        <v>1.55</v>
      </c>
      <c r="AB2511" s="53">
        <f t="shared" si="247"/>
        <v>-1.55</v>
      </c>
      <c r="AM2511" s="49" t="s">
        <v>85</v>
      </c>
      <c r="AN2511" s="49" t="s">
        <v>9935</v>
      </c>
    </row>
    <row r="2512" spans="1:40" hidden="1" x14ac:dyDescent="0.2">
      <c r="A2512" s="49" t="s">
        <v>10017</v>
      </c>
      <c r="B2512" s="49" t="s">
        <v>10018</v>
      </c>
      <c r="C2512" s="50" t="s">
        <v>166</v>
      </c>
      <c r="D2512" s="49" t="s">
        <v>283</v>
      </c>
      <c r="E2512" s="49" t="s">
        <v>10019</v>
      </c>
      <c r="F2512" s="49" t="s">
        <v>9259</v>
      </c>
      <c r="G2512" s="49" t="s">
        <v>3617</v>
      </c>
      <c r="H2512" s="49" t="s">
        <v>9934</v>
      </c>
      <c r="I2512" s="51" t="s">
        <v>10018</v>
      </c>
      <c r="J2512" s="49">
        <v>13</v>
      </c>
      <c r="K2512" s="49">
        <v>750</v>
      </c>
      <c r="L2512" s="49">
        <f t="shared" si="244"/>
        <v>593</v>
      </c>
      <c r="M2512" s="82"/>
      <c r="N2512" s="52" t="s">
        <v>243</v>
      </c>
      <c r="P2512" s="49">
        <v>0</v>
      </c>
      <c r="Q2512" s="49">
        <v>0</v>
      </c>
      <c r="R2512" s="49">
        <v>750</v>
      </c>
      <c r="S2512" s="77">
        <f t="shared" si="245"/>
        <v>0</v>
      </c>
      <c r="T2512" s="77">
        <f t="shared" si="246"/>
        <v>750</v>
      </c>
      <c r="U2512" s="49">
        <v>157</v>
      </c>
      <c r="V2512" s="49">
        <v>0</v>
      </c>
      <c r="W2512" s="49">
        <v>0</v>
      </c>
      <c r="X2512" s="49">
        <f t="shared" si="243"/>
        <v>-157</v>
      </c>
      <c r="Y2512" s="49" t="s">
        <v>181</v>
      </c>
      <c r="Z2512" s="53">
        <v>1.44</v>
      </c>
      <c r="AB2512" s="53">
        <f t="shared" si="247"/>
        <v>-1.44</v>
      </c>
      <c r="AM2512" s="49" t="s">
        <v>85</v>
      </c>
      <c r="AN2512" s="49" t="s">
        <v>9935</v>
      </c>
    </row>
    <row r="2513" spans="1:40" hidden="1" x14ac:dyDescent="0.2">
      <c r="A2513" s="49" t="s">
        <v>10020</v>
      </c>
      <c r="B2513" s="49" t="s">
        <v>10021</v>
      </c>
      <c r="C2513" s="50" t="s">
        <v>166</v>
      </c>
      <c r="D2513" s="49" t="s">
        <v>283</v>
      </c>
      <c r="E2513" s="49" t="s">
        <v>10022</v>
      </c>
      <c r="F2513" s="49" t="s">
        <v>9259</v>
      </c>
      <c r="G2513" s="49" t="s">
        <v>3617</v>
      </c>
      <c r="H2513" s="49" t="s">
        <v>9934</v>
      </c>
      <c r="I2513" s="51" t="s">
        <v>10021</v>
      </c>
      <c r="J2513" s="49">
        <v>19</v>
      </c>
      <c r="K2513" s="49">
        <v>750</v>
      </c>
      <c r="L2513" s="49">
        <f t="shared" si="244"/>
        <v>579</v>
      </c>
      <c r="M2513" s="49">
        <f>L2513*Z2513</f>
        <v>897.45</v>
      </c>
      <c r="N2513" s="52" t="s">
        <v>243</v>
      </c>
      <c r="P2513" s="49">
        <v>1453</v>
      </c>
      <c r="Q2513" s="49">
        <v>0</v>
      </c>
      <c r="R2513" s="49">
        <v>0</v>
      </c>
      <c r="S2513" s="77">
        <f t="shared" si="245"/>
        <v>1453</v>
      </c>
      <c r="T2513" s="77">
        <f t="shared" si="246"/>
        <v>1453</v>
      </c>
      <c r="U2513" s="49">
        <v>171</v>
      </c>
      <c r="V2513" s="49">
        <v>60</v>
      </c>
      <c r="W2513" s="49">
        <v>60</v>
      </c>
      <c r="X2513" s="49">
        <f t="shared" si="243"/>
        <v>1222</v>
      </c>
      <c r="Y2513" s="49" t="s">
        <v>190</v>
      </c>
      <c r="Z2513" s="53">
        <v>1.55</v>
      </c>
      <c r="AB2513" s="53">
        <f t="shared" si="247"/>
        <v>-1.55</v>
      </c>
      <c r="AM2513" s="49" t="s">
        <v>85</v>
      </c>
      <c r="AN2513" s="49" t="s">
        <v>9935</v>
      </c>
    </row>
    <row r="2514" spans="1:40" hidden="1" x14ac:dyDescent="0.2">
      <c r="A2514" s="49" t="s">
        <v>10023</v>
      </c>
      <c r="B2514" s="49" t="s">
        <v>10024</v>
      </c>
      <c r="C2514" s="50" t="s">
        <v>166</v>
      </c>
      <c r="D2514" s="49" t="s">
        <v>283</v>
      </c>
      <c r="E2514" s="49" t="s">
        <v>10025</v>
      </c>
      <c r="F2514" s="49" t="s">
        <v>9259</v>
      </c>
      <c r="G2514" s="49" t="s">
        <v>3617</v>
      </c>
      <c r="H2514" s="49" t="s">
        <v>9934</v>
      </c>
      <c r="I2514" s="51" t="s">
        <v>10024</v>
      </c>
      <c r="J2514" s="49">
        <v>16</v>
      </c>
      <c r="K2514" s="49">
        <v>750</v>
      </c>
      <c r="L2514" s="49">
        <f t="shared" si="244"/>
        <v>-8272</v>
      </c>
      <c r="N2514" s="52" t="s">
        <v>243</v>
      </c>
      <c r="P2514" s="49">
        <v>11151</v>
      </c>
      <c r="Q2514" s="49">
        <v>0</v>
      </c>
      <c r="R2514" s="49">
        <v>6571</v>
      </c>
      <c r="S2514" s="77">
        <f t="shared" si="245"/>
        <v>11151</v>
      </c>
      <c r="T2514" s="77">
        <f t="shared" si="246"/>
        <v>17722</v>
      </c>
      <c r="U2514" s="49">
        <v>9022</v>
      </c>
      <c r="V2514" s="49">
        <v>6181</v>
      </c>
      <c r="W2514" s="49">
        <v>6300</v>
      </c>
      <c r="X2514" s="49">
        <f t="shared" si="243"/>
        <v>-4052</v>
      </c>
      <c r="Y2514" s="49" t="s">
        <v>181</v>
      </c>
      <c r="Z2514" s="53">
        <v>1.79</v>
      </c>
      <c r="AB2514" s="53">
        <f t="shared" si="247"/>
        <v>-1.79</v>
      </c>
      <c r="AM2514" s="49" t="s">
        <v>85</v>
      </c>
      <c r="AN2514" s="49" t="s">
        <v>9935</v>
      </c>
    </row>
    <row r="2515" spans="1:40" hidden="1" x14ac:dyDescent="0.2">
      <c r="A2515" s="49" t="s">
        <v>10026</v>
      </c>
      <c r="B2515" s="49" t="s">
        <v>10027</v>
      </c>
      <c r="C2515" s="50" t="s">
        <v>166</v>
      </c>
      <c r="D2515" s="49" t="s">
        <v>283</v>
      </c>
      <c r="E2515" s="49" t="s">
        <v>10028</v>
      </c>
      <c r="F2515" s="49" t="s">
        <v>9259</v>
      </c>
      <c r="G2515" s="49" t="s">
        <v>3617</v>
      </c>
      <c r="H2515" s="49" t="s">
        <v>9934</v>
      </c>
      <c r="I2515" s="51" t="s">
        <v>10029</v>
      </c>
      <c r="J2515" s="49">
        <v>13</v>
      </c>
      <c r="K2515" s="49">
        <v>750</v>
      </c>
      <c r="L2515" s="49">
        <f t="shared" si="244"/>
        <v>750</v>
      </c>
      <c r="M2515" s="49">
        <f>L2515*Z2515</f>
        <v>1350</v>
      </c>
      <c r="N2515" s="52" t="s">
        <v>243</v>
      </c>
      <c r="P2515" s="49">
        <v>0</v>
      </c>
      <c r="Q2515" s="49">
        <v>0</v>
      </c>
      <c r="R2515" s="49">
        <v>0</v>
      </c>
      <c r="S2515" s="77">
        <f t="shared" si="245"/>
        <v>0</v>
      </c>
      <c r="T2515" s="77">
        <f t="shared" si="246"/>
        <v>0</v>
      </c>
      <c r="U2515" s="49">
        <v>0</v>
      </c>
      <c r="V2515" s="49">
        <v>0</v>
      </c>
      <c r="W2515" s="49">
        <v>0</v>
      </c>
      <c r="X2515" s="49">
        <f t="shared" si="243"/>
        <v>0</v>
      </c>
      <c r="Y2515" s="49" t="s">
        <v>174</v>
      </c>
      <c r="Z2515" s="78">
        <v>1.8</v>
      </c>
      <c r="AB2515" s="53">
        <f t="shared" si="247"/>
        <v>-1.8</v>
      </c>
      <c r="AC2515" s="79"/>
      <c r="AM2515" s="49" t="s">
        <v>85</v>
      </c>
      <c r="AN2515" s="49" t="s">
        <v>9935</v>
      </c>
    </row>
    <row r="2516" spans="1:40" hidden="1" x14ac:dyDescent="0.2">
      <c r="A2516" s="49" t="s">
        <v>10030</v>
      </c>
      <c r="B2516" s="49" t="s">
        <v>10031</v>
      </c>
      <c r="C2516" s="50" t="s">
        <v>166</v>
      </c>
      <c r="D2516" s="49" t="s">
        <v>283</v>
      </c>
      <c r="E2516" s="49" t="s">
        <v>10032</v>
      </c>
      <c r="F2516" s="49" t="s">
        <v>9259</v>
      </c>
      <c r="G2516" s="49" t="s">
        <v>3617</v>
      </c>
      <c r="H2516" s="51" t="s">
        <v>10033</v>
      </c>
      <c r="I2516" s="51" t="s">
        <v>10034</v>
      </c>
      <c r="J2516" s="49">
        <v>13</v>
      </c>
      <c r="K2516" s="49">
        <v>750</v>
      </c>
      <c r="L2516" s="49">
        <f t="shared" si="244"/>
        <v>750</v>
      </c>
      <c r="M2516" s="49">
        <f>L2516*Z2516</f>
        <v>2070</v>
      </c>
      <c r="N2516" s="52" t="s">
        <v>243</v>
      </c>
      <c r="P2516" s="49">
        <v>0</v>
      </c>
      <c r="Q2516" s="49">
        <v>0</v>
      </c>
      <c r="R2516" s="49">
        <v>0</v>
      </c>
      <c r="S2516" s="77">
        <f t="shared" si="245"/>
        <v>0</v>
      </c>
      <c r="T2516" s="77">
        <f t="shared" si="246"/>
        <v>0</v>
      </c>
      <c r="U2516" s="49">
        <v>0</v>
      </c>
      <c r="V2516" s="49">
        <v>0</v>
      </c>
      <c r="W2516" s="49">
        <v>0</v>
      </c>
      <c r="X2516" s="49">
        <f t="shared" si="243"/>
        <v>0</v>
      </c>
      <c r="Y2516" s="49" t="s">
        <v>174</v>
      </c>
      <c r="Z2516" s="78">
        <v>2.76</v>
      </c>
      <c r="AB2516" s="53">
        <f t="shared" si="247"/>
        <v>-2.76</v>
      </c>
      <c r="AC2516" s="79"/>
      <c r="AM2516" s="49" t="s">
        <v>85</v>
      </c>
      <c r="AN2516" s="49" t="s">
        <v>9935</v>
      </c>
    </row>
    <row r="2517" spans="1:40" hidden="1" x14ac:dyDescent="0.2">
      <c r="A2517" s="49" t="s">
        <v>10035</v>
      </c>
      <c r="B2517" s="49" t="s">
        <v>10036</v>
      </c>
      <c r="C2517" s="50" t="s">
        <v>166</v>
      </c>
      <c r="D2517" s="49" t="s">
        <v>283</v>
      </c>
      <c r="E2517" s="49" t="s">
        <v>10037</v>
      </c>
      <c r="F2517" s="49" t="s">
        <v>9259</v>
      </c>
      <c r="G2517" s="49" t="s">
        <v>3617</v>
      </c>
      <c r="H2517" s="49" t="s">
        <v>9934</v>
      </c>
      <c r="I2517" s="51" t="s">
        <v>10036</v>
      </c>
      <c r="J2517" s="49">
        <v>13</v>
      </c>
      <c r="K2517" s="49">
        <v>750</v>
      </c>
      <c r="L2517" s="49">
        <f t="shared" si="244"/>
        <v>-2282</v>
      </c>
      <c r="N2517" s="52" t="s">
        <v>243</v>
      </c>
      <c r="P2517" s="49">
        <v>9320</v>
      </c>
      <c r="Q2517" s="49">
        <v>0</v>
      </c>
      <c r="R2517" s="49">
        <v>0</v>
      </c>
      <c r="S2517" s="77">
        <f t="shared" si="245"/>
        <v>9320</v>
      </c>
      <c r="T2517" s="77">
        <f t="shared" si="246"/>
        <v>9320</v>
      </c>
      <c r="U2517" s="49">
        <v>3032</v>
      </c>
      <c r="V2517" s="49">
        <v>3150</v>
      </c>
      <c r="W2517" s="49">
        <v>3150</v>
      </c>
      <c r="X2517" s="49">
        <f t="shared" si="243"/>
        <v>3138</v>
      </c>
      <c r="Y2517" s="49" t="s">
        <v>190</v>
      </c>
      <c r="Z2517" s="53">
        <v>0.92</v>
      </c>
      <c r="AB2517" s="53">
        <f t="shared" si="247"/>
        <v>-0.92</v>
      </c>
      <c r="AM2517" s="49" t="s">
        <v>85</v>
      </c>
      <c r="AN2517" s="49" t="s">
        <v>9935</v>
      </c>
    </row>
    <row r="2518" spans="1:40" hidden="1" x14ac:dyDescent="0.2">
      <c r="A2518" s="49" t="s">
        <v>10038</v>
      </c>
      <c r="B2518" s="49" t="s">
        <v>10039</v>
      </c>
      <c r="C2518" s="50" t="s">
        <v>166</v>
      </c>
      <c r="D2518" s="49" t="s">
        <v>283</v>
      </c>
      <c r="E2518" s="49" t="s">
        <v>10040</v>
      </c>
      <c r="F2518" s="49" t="s">
        <v>9259</v>
      </c>
      <c r="L2518" s="49">
        <f t="shared" si="244"/>
        <v>0</v>
      </c>
      <c r="N2518" s="52" t="s">
        <v>243</v>
      </c>
      <c r="O2518" s="52" t="s">
        <v>278</v>
      </c>
      <c r="P2518" s="49">
        <v>0</v>
      </c>
      <c r="Q2518" s="49">
        <v>0</v>
      </c>
      <c r="R2518" s="49">
        <v>0</v>
      </c>
      <c r="S2518" s="77">
        <f t="shared" si="245"/>
        <v>0</v>
      </c>
      <c r="T2518" s="77">
        <f t="shared" si="246"/>
        <v>0</v>
      </c>
      <c r="U2518" s="49">
        <v>0</v>
      </c>
      <c r="V2518" s="49">
        <v>0</v>
      </c>
      <c r="W2518" s="49">
        <v>0</v>
      </c>
      <c r="X2518" s="49">
        <f t="shared" si="243"/>
        <v>0</v>
      </c>
      <c r="Y2518" s="49" t="s">
        <v>279</v>
      </c>
      <c r="Z2518" s="53" t="s">
        <v>10041</v>
      </c>
      <c r="AB2518" s="53" t="e">
        <f t="shared" si="247"/>
        <v>#VALUE!</v>
      </c>
      <c r="AM2518" s="49" t="s">
        <v>85</v>
      </c>
      <c r="AN2518" s="49" t="s">
        <v>9935</v>
      </c>
    </row>
    <row r="2519" spans="1:40" hidden="1" x14ac:dyDescent="0.2">
      <c r="A2519" s="49" t="s">
        <v>10042</v>
      </c>
      <c r="B2519" s="49" t="s">
        <v>10043</v>
      </c>
      <c r="C2519" s="50" t="s">
        <v>166</v>
      </c>
      <c r="D2519" s="49" t="s">
        <v>283</v>
      </c>
      <c r="E2519" s="49" t="s">
        <v>10044</v>
      </c>
      <c r="F2519" s="49" t="s">
        <v>9259</v>
      </c>
      <c r="G2519" s="49" t="s">
        <v>3617</v>
      </c>
      <c r="H2519" s="49" t="s">
        <v>9934</v>
      </c>
      <c r="I2519" s="51" t="s">
        <v>10043</v>
      </c>
      <c r="J2519" s="49">
        <v>17</v>
      </c>
      <c r="K2519" s="49">
        <v>750</v>
      </c>
      <c r="L2519" s="49">
        <f t="shared" si="244"/>
        <v>-5240</v>
      </c>
      <c r="N2519" s="52" t="s">
        <v>243</v>
      </c>
      <c r="P2519" s="49">
        <v>5139</v>
      </c>
      <c r="Q2519" s="49">
        <v>0</v>
      </c>
      <c r="R2519" s="49">
        <v>6000</v>
      </c>
      <c r="S2519" s="77">
        <f t="shared" si="245"/>
        <v>5139</v>
      </c>
      <c r="T2519" s="77">
        <f t="shared" si="246"/>
        <v>11139</v>
      </c>
      <c r="U2519" s="49">
        <v>5990</v>
      </c>
      <c r="V2519" s="49">
        <v>3031</v>
      </c>
      <c r="W2519" s="49">
        <v>3150</v>
      </c>
      <c r="X2519" s="49">
        <f t="shared" si="243"/>
        <v>-3882</v>
      </c>
      <c r="Y2519" s="49" t="s">
        <v>181</v>
      </c>
      <c r="Z2519" s="53">
        <v>0.92</v>
      </c>
      <c r="AB2519" s="53">
        <f t="shared" si="247"/>
        <v>-0.92</v>
      </c>
      <c r="AM2519" s="49" t="s">
        <v>85</v>
      </c>
      <c r="AN2519" s="49" t="s">
        <v>9935</v>
      </c>
    </row>
    <row r="2520" spans="1:40" hidden="1" x14ac:dyDescent="0.2">
      <c r="A2520" s="49" t="s">
        <v>10045</v>
      </c>
      <c r="B2520" s="49" t="s">
        <v>10046</v>
      </c>
      <c r="C2520" s="50" t="s">
        <v>166</v>
      </c>
      <c r="D2520" s="49" t="s">
        <v>167</v>
      </c>
      <c r="E2520" s="49" t="s">
        <v>10047</v>
      </c>
      <c r="F2520" s="49" t="s">
        <v>169</v>
      </c>
      <c r="G2520" s="49" t="s">
        <v>10048</v>
      </c>
      <c r="H2520" s="49" t="s">
        <v>2855</v>
      </c>
      <c r="I2520" s="51" t="s">
        <v>10046</v>
      </c>
      <c r="J2520" s="49">
        <v>11</v>
      </c>
      <c r="K2520" s="49">
        <v>250</v>
      </c>
      <c r="L2520" s="49">
        <f t="shared" si="244"/>
        <v>-2340</v>
      </c>
      <c r="N2520" s="52" t="s">
        <v>173</v>
      </c>
      <c r="P2520" s="49">
        <v>2524</v>
      </c>
      <c r="Q2520" s="49">
        <v>0</v>
      </c>
      <c r="R2520" s="49">
        <v>100</v>
      </c>
      <c r="S2520" s="77">
        <f t="shared" si="245"/>
        <v>2524</v>
      </c>
      <c r="T2520" s="77">
        <f t="shared" si="246"/>
        <v>2624</v>
      </c>
      <c r="U2520" s="49">
        <v>2590</v>
      </c>
      <c r="V2520" s="49">
        <v>0</v>
      </c>
      <c r="W2520" s="49">
        <v>0</v>
      </c>
      <c r="X2520" s="49">
        <f t="shared" ref="X2520:X2583" si="248">T2520-(U2520+V2520)</f>
        <v>34</v>
      </c>
      <c r="Y2520" s="49" t="s">
        <v>190</v>
      </c>
      <c r="Z2520" s="53">
        <v>5.0999999999999996</v>
      </c>
      <c r="AB2520" s="53">
        <f t="shared" si="247"/>
        <v>-5.0999999999999996</v>
      </c>
      <c r="AM2520" s="49" t="s">
        <v>85</v>
      </c>
      <c r="AN2520" s="49" t="s">
        <v>10049</v>
      </c>
    </row>
    <row r="2521" spans="1:40" hidden="1" x14ac:dyDescent="0.2">
      <c r="A2521" s="49" t="s">
        <v>10050</v>
      </c>
      <c r="B2521" s="49" t="s">
        <v>10051</v>
      </c>
      <c r="C2521" s="50" t="s">
        <v>166</v>
      </c>
      <c r="D2521" s="49" t="s">
        <v>167</v>
      </c>
      <c r="E2521" s="49" t="s">
        <v>10052</v>
      </c>
      <c r="F2521" s="49" t="s">
        <v>169</v>
      </c>
      <c r="G2521" s="49" t="s">
        <v>10048</v>
      </c>
      <c r="H2521" s="49" t="s">
        <v>2855</v>
      </c>
      <c r="I2521" s="51" t="s">
        <v>10051</v>
      </c>
      <c r="J2521" s="49">
        <v>8</v>
      </c>
      <c r="K2521" s="49">
        <v>80</v>
      </c>
      <c r="L2521" s="49">
        <f t="shared" si="244"/>
        <v>-64</v>
      </c>
      <c r="N2521" s="52" t="s">
        <v>173</v>
      </c>
      <c r="P2521" s="49">
        <v>211</v>
      </c>
      <c r="Q2521" s="49">
        <v>0</v>
      </c>
      <c r="R2521" s="49">
        <v>0</v>
      </c>
      <c r="S2521" s="77">
        <f t="shared" si="245"/>
        <v>211</v>
      </c>
      <c r="T2521" s="77">
        <f t="shared" si="246"/>
        <v>211</v>
      </c>
      <c r="U2521" s="49">
        <v>144</v>
      </c>
      <c r="V2521" s="49">
        <v>0</v>
      </c>
      <c r="W2521" s="49">
        <v>0</v>
      </c>
      <c r="X2521" s="49">
        <f t="shared" si="248"/>
        <v>67</v>
      </c>
      <c r="Y2521" s="49" t="s">
        <v>190</v>
      </c>
      <c r="Z2521" s="53">
        <v>8.19</v>
      </c>
      <c r="AB2521" s="53">
        <f t="shared" si="247"/>
        <v>-8.19</v>
      </c>
      <c r="AM2521" s="49" t="s">
        <v>85</v>
      </c>
      <c r="AN2521" s="49" t="s">
        <v>10049</v>
      </c>
    </row>
    <row r="2522" spans="1:40" hidden="1" x14ac:dyDescent="0.2">
      <c r="A2522" s="49" t="s">
        <v>10053</v>
      </c>
      <c r="B2522" s="49" t="s">
        <v>10054</v>
      </c>
      <c r="C2522" s="50" t="s">
        <v>166</v>
      </c>
      <c r="D2522" s="49" t="s">
        <v>167</v>
      </c>
      <c r="E2522" s="49" t="s">
        <v>10055</v>
      </c>
      <c r="F2522" s="49" t="s">
        <v>169</v>
      </c>
      <c r="G2522" s="49" t="s">
        <v>10048</v>
      </c>
      <c r="H2522" s="49" t="s">
        <v>2855</v>
      </c>
      <c r="I2522" s="51" t="s">
        <v>10054</v>
      </c>
      <c r="J2522" s="49">
        <v>11</v>
      </c>
      <c r="K2522" s="49">
        <v>80</v>
      </c>
      <c r="L2522" s="49">
        <f t="shared" si="244"/>
        <v>-412</v>
      </c>
      <c r="N2522" s="52" t="s">
        <v>173</v>
      </c>
      <c r="P2522" s="49">
        <v>481</v>
      </c>
      <c r="Q2522" s="49">
        <v>0</v>
      </c>
      <c r="R2522" s="49">
        <v>40</v>
      </c>
      <c r="S2522" s="77">
        <f t="shared" si="245"/>
        <v>481</v>
      </c>
      <c r="T2522" s="77">
        <f t="shared" si="246"/>
        <v>521</v>
      </c>
      <c r="U2522" s="49">
        <v>492</v>
      </c>
      <c r="V2522" s="49">
        <v>0</v>
      </c>
      <c r="W2522" s="49">
        <v>0</v>
      </c>
      <c r="X2522" s="49">
        <f t="shared" si="248"/>
        <v>29</v>
      </c>
      <c r="Y2522" s="49" t="s">
        <v>190</v>
      </c>
      <c r="Z2522" s="53">
        <v>23.64</v>
      </c>
      <c r="AB2522" s="53">
        <f t="shared" si="247"/>
        <v>-23.64</v>
      </c>
      <c r="AM2522" s="49" t="s">
        <v>85</v>
      </c>
      <c r="AN2522" s="49" t="s">
        <v>10049</v>
      </c>
    </row>
    <row r="2523" spans="1:40" hidden="1" x14ac:dyDescent="0.2">
      <c r="A2523" s="49" t="s">
        <v>10056</v>
      </c>
      <c r="B2523" s="49" t="s">
        <v>10057</v>
      </c>
      <c r="C2523" s="50" t="s">
        <v>166</v>
      </c>
      <c r="D2523" s="49" t="s">
        <v>167</v>
      </c>
      <c r="E2523" s="49" t="s">
        <v>10058</v>
      </c>
      <c r="F2523" s="49" t="s">
        <v>169</v>
      </c>
      <c r="G2523" s="49" t="s">
        <v>10048</v>
      </c>
      <c r="H2523" s="49" t="s">
        <v>2855</v>
      </c>
      <c r="I2523" s="51" t="s">
        <v>10057</v>
      </c>
      <c r="J2523" s="49">
        <v>11</v>
      </c>
      <c r="K2523" s="49">
        <v>80</v>
      </c>
      <c r="L2523" s="49">
        <f t="shared" si="244"/>
        <v>-412</v>
      </c>
      <c r="N2523" s="52" t="s">
        <v>173</v>
      </c>
      <c r="P2523" s="49">
        <v>355</v>
      </c>
      <c r="Q2523" s="49">
        <v>0</v>
      </c>
      <c r="R2523" s="49">
        <v>160</v>
      </c>
      <c r="S2523" s="77">
        <f t="shared" si="245"/>
        <v>355</v>
      </c>
      <c r="T2523" s="77">
        <f t="shared" si="246"/>
        <v>515</v>
      </c>
      <c r="U2523" s="49">
        <v>492</v>
      </c>
      <c r="V2523" s="49">
        <v>0</v>
      </c>
      <c r="W2523" s="49">
        <v>0</v>
      </c>
      <c r="X2523" s="49">
        <f t="shared" si="248"/>
        <v>23</v>
      </c>
      <c r="Y2523" s="49" t="s">
        <v>190</v>
      </c>
      <c r="Z2523" s="53">
        <v>34.659999999999997</v>
      </c>
      <c r="AB2523" s="53">
        <f t="shared" si="247"/>
        <v>-34.659999999999997</v>
      </c>
      <c r="AM2523" s="49" t="s">
        <v>85</v>
      </c>
      <c r="AN2523" s="49" t="s">
        <v>10049</v>
      </c>
    </row>
    <row r="2524" spans="1:40" hidden="1" x14ac:dyDescent="0.2">
      <c r="A2524" s="49" t="s">
        <v>10059</v>
      </c>
      <c r="B2524" s="49" t="s">
        <v>10060</v>
      </c>
      <c r="C2524" s="50" t="s">
        <v>166</v>
      </c>
      <c r="D2524" s="49" t="s">
        <v>167</v>
      </c>
      <c r="E2524" s="49" t="s">
        <v>10061</v>
      </c>
      <c r="F2524" s="49" t="s">
        <v>169</v>
      </c>
      <c r="G2524" s="49" t="s">
        <v>10048</v>
      </c>
      <c r="H2524" s="49" t="s">
        <v>2855</v>
      </c>
      <c r="I2524" s="51" t="s">
        <v>10060</v>
      </c>
      <c r="J2524" s="49">
        <v>11</v>
      </c>
      <c r="K2524" s="49">
        <v>80</v>
      </c>
      <c r="L2524" s="49">
        <f t="shared" si="244"/>
        <v>-176</v>
      </c>
      <c r="N2524" s="52" t="s">
        <v>173</v>
      </c>
      <c r="P2524" s="49">
        <v>243</v>
      </c>
      <c r="Q2524" s="49">
        <v>0</v>
      </c>
      <c r="R2524" s="49">
        <v>40</v>
      </c>
      <c r="S2524" s="77">
        <f t="shared" si="245"/>
        <v>243</v>
      </c>
      <c r="T2524" s="77">
        <f t="shared" si="246"/>
        <v>283</v>
      </c>
      <c r="U2524" s="49">
        <v>256</v>
      </c>
      <c r="V2524" s="49">
        <v>0</v>
      </c>
      <c r="W2524" s="49">
        <v>0</v>
      </c>
      <c r="X2524" s="49">
        <f t="shared" si="248"/>
        <v>27</v>
      </c>
      <c r="Y2524" s="49" t="s">
        <v>190</v>
      </c>
      <c r="Z2524" s="53">
        <v>35.49</v>
      </c>
      <c r="AB2524" s="53">
        <f t="shared" si="247"/>
        <v>-35.49</v>
      </c>
      <c r="AM2524" s="49" t="s">
        <v>85</v>
      </c>
      <c r="AN2524" s="49" t="s">
        <v>10049</v>
      </c>
    </row>
    <row r="2525" spans="1:40" hidden="1" x14ac:dyDescent="0.2">
      <c r="A2525" s="49" t="s">
        <v>10062</v>
      </c>
      <c r="B2525" s="49" t="s">
        <v>10063</v>
      </c>
      <c r="C2525" s="50" t="s">
        <v>166</v>
      </c>
      <c r="D2525" s="49" t="s">
        <v>167</v>
      </c>
      <c r="E2525" s="49" t="s">
        <v>10064</v>
      </c>
      <c r="F2525" s="49" t="s">
        <v>169</v>
      </c>
      <c r="G2525" s="49" t="s">
        <v>10048</v>
      </c>
      <c r="H2525" s="49" t="s">
        <v>2855</v>
      </c>
      <c r="I2525" s="51" t="s">
        <v>10063</v>
      </c>
      <c r="J2525" s="49">
        <v>11</v>
      </c>
      <c r="K2525" s="49">
        <v>80</v>
      </c>
      <c r="L2525" s="49">
        <f t="shared" si="244"/>
        <v>-176</v>
      </c>
      <c r="N2525" s="52" t="s">
        <v>173</v>
      </c>
      <c r="P2525" s="49">
        <v>243</v>
      </c>
      <c r="Q2525" s="49">
        <v>0</v>
      </c>
      <c r="R2525" s="49">
        <v>40</v>
      </c>
      <c r="S2525" s="77">
        <f t="shared" si="245"/>
        <v>243</v>
      </c>
      <c r="T2525" s="77">
        <f t="shared" si="246"/>
        <v>283</v>
      </c>
      <c r="U2525" s="49">
        <v>256</v>
      </c>
      <c r="V2525" s="49">
        <v>0</v>
      </c>
      <c r="W2525" s="49">
        <v>0</v>
      </c>
      <c r="X2525" s="49">
        <f t="shared" si="248"/>
        <v>27</v>
      </c>
      <c r="Y2525" s="49" t="s">
        <v>190</v>
      </c>
      <c r="Z2525" s="53">
        <v>23.24</v>
      </c>
      <c r="AB2525" s="53">
        <f t="shared" si="247"/>
        <v>-23.24</v>
      </c>
      <c r="AM2525" s="49" t="s">
        <v>85</v>
      </c>
      <c r="AN2525" s="49" t="s">
        <v>10049</v>
      </c>
    </row>
    <row r="2526" spans="1:40" hidden="1" x14ac:dyDescent="0.2">
      <c r="A2526" s="49" t="s">
        <v>10065</v>
      </c>
      <c r="B2526" s="49" t="s">
        <v>10066</v>
      </c>
      <c r="C2526" s="50" t="s">
        <v>166</v>
      </c>
      <c r="D2526" s="49" t="s">
        <v>167</v>
      </c>
      <c r="E2526" s="49" t="s">
        <v>10067</v>
      </c>
      <c r="F2526" s="49" t="s">
        <v>169</v>
      </c>
      <c r="G2526" s="49" t="s">
        <v>10048</v>
      </c>
      <c r="H2526" s="49" t="s">
        <v>2855</v>
      </c>
      <c r="I2526" s="51" t="s">
        <v>10066</v>
      </c>
      <c r="J2526" s="49">
        <v>8</v>
      </c>
      <c r="K2526" s="49">
        <v>200</v>
      </c>
      <c r="L2526" s="49">
        <f t="shared" si="244"/>
        <v>-774</v>
      </c>
      <c r="N2526" s="52" t="s">
        <v>173</v>
      </c>
      <c r="P2526" s="49">
        <v>800</v>
      </c>
      <c r="Q2526" s="49">
        <v>0</v>
      </c>
      <c r="R2526" s="49">
        <v>200</v>
      </c>
      <c r="S2526" s="77">
        <f t="shared" si="245"/>
        <v>800</v>
      </c>
      <c r="T2526" s="77">
        <f t="shared" si="246"/>
        <v>1000</v>
      </c>
      <c r="U2526" s="49">
        <v>974</v>
      </c>
      <c r="V2526" s="49">
        <v>0</v>
      </c>
      <c r="W2526" s="49">
        <v>0</v>
      </c>
      <c r="X2526" s="49">
        <f t="shared" si="248"/>
        <v>26</v>
      </c>
      <c r="Y2526" s="49" t="s">
        <v>190</v>
      </c>
      <c r="Z2526" s="53">
        <v>5.07</v>
      </c>
      <c r="AB2526" s="53">
        <f t="shared" si="247"/>
        <v>-5.07</v>
      </c>
      <c r="AM2526" s="49" t="s">
        <v>85</v>
      </c>
      <c r="AN2526" s="49" t="s">
        <v>10049</v>
      </c>
    </row>
    <row r="2527" spans="1:40" hidden="1" x14ac:dyDescent="0.2">
      <c r="A2527" s="49" t="s">
        <v>10068</v>
      </c>
      <c r="B2527" s="49" t="s">
        <v>10069</v>
      </c>
      <c r="C2527" s="50" t="s">
        <v>166</v>
      </c>
      <c r="D2527" s="49" t="s">
        <v>167</v>
      </c>
      <c r="E2527" s="49" t="s">
        <v>10070</v>
      </c>
      <c r="F2527" s="49" t="s">
        <v>169</v>
      </c>
      <c r="G2527" s="49" t="s">
        <v>10048</v>
      </c>
      <c r="H2527" s="49" t="s">
        <v>2855</v>
      </c>
      <c r="I2527" s="51" t="s">
        <v>10069</v>
      </c>
      <c r="J2527" s="49">
        <v>11</v>
      </c>
      <c r="K2527" s="49">
        <v>80</v>
      </c>
      <c r="L2527" s="49">
        <f t="shared" si="244"/>
        <v>-467</v>
      </c>
      <c r="N2527" s="52" t="s">
        <v>173</v>
      </c>
      <c r="P2527" s="49">
        <v>505</v>
      </c>
      <c r="Q2527" s="49">
        <v>0</v>
      </c>
      <c r="R2527" s="49">
        <v>80</v>
      </c>
      <c r="S2527" s="77">
        <f t="shared" si="245"/>
        <v>505</v>
      </c>
      <c r="T2527" s="77">
        <f t="shared" si="246"/>
        <v>585</v>
      </c>
      <c r="U2527" s="49">
        <v>547</v>
      </c>
      <c r="V2527" s="49">
        <v>0</v>
      </c>
      <c r="W2527" s="49">
        <v>0</v>
      </c>
      <c r="X2527" s="49">
        <f t="shared" si="248"/>
        <v>38</v>
      </c>
      <c r="Y2527" s="49" t="s">
        <v>190</v>
      </c>
      <c r="Z2527" s="53">
        <v>34.08</v>
      </c>
      <c r="AB2527" s="53">
        <f t="shared" si="247"/>
        <v>-34.08</v>
      </c>
      <c r="AM2527" s="49" t="s">
        <v>85</v>
      </c>
      <c r="AN2527" s="49" t="s">
        <v>10049</v>
      </c>
    </row>
    <row r="2528" spans="1:40" hidden="1" x14ac:dyDescent="0.2">
      <c r="A2528" s="49" t="s">
        <v>10071</v>
      </c>
      <c r="B2528" s="49" t="s">
        <v>10072</v>
      </c>
      <c r="C2528" s="50" t="s">
        <v>166</v>
      </c>
      <c r="D2528" s="49" t="s">
        <v>167</v>
      </c>
      <c r="E2528" s="49" t="s">
        <v>10073</v>
      </c>
      <c r="F2528" s="49" t="s">
        <v>169</v>
      </c>
      <c r="G2528" s="49" t="s">
        <v>10048</v>
      </c>
      <c r="H2528" s="49" t="s">
        <v>2855</v>
      </c>
      <c r="I2528" s="51" t="s">
        <v>10072</v>
      </c>
      <c r="J2528" s="49">
        <v>11</v>
      </c>
      <c r="K2528" s="49">
        <v>80</v>
      </c>
      <c r="L2528" s="49">
        <f t="shared" si="244"/>
        <v>-467</v>
      </c>
      <c r="N2528" s="52" t="s">
        <v>173</v>
      </c>
      <c r="P2528" s="49">
        <v>483</v>
      </c>
      <c r="Q2528" s="49">
        <v>0</v>
      </c>
      <c r="R2528" s="49">
        <v>80</v>
      </c>
      <c r="S2528" s="77">
        <f t="shared" si="245"/>
        <v>483</v>
      </c>
      <c r="T2528" s="77">
        <f t="shared" si="246"/>
        <v>563</v>
      </c>
      <c r="U2528" s="49">
        <v>547</v>
      </c>
      <c r="V2528" s="49">
        <v>0</v>
      </c>
      <c r="W2528" s="49">
        <v>0</v>
      </c>
      <c r="X2528" s="49">
        <f t="shared" si="248"/>
        <v>16</v>
      </c>
      <c r="Y2528" s="49" t="s">
        <v>190</v>
      </c>
      <c r="Z2528" s="53">
        <v>23.4</v>
      </c>
      <c r="AB2528" s="53">
        <f t="shared" si="247"/>
        <v>-23.4</v>
      </c>
      <c r="AM2528" s="49" t="s">
        <v>85</v>
      </c>
      <c r="AN2528" s="49" t="s">
        <v>10049</v>
      </c>
    </row>
    <row r="2529" spans="1:40" hidden="1" x14ac:dyDescent="0.2">
      <c r="A2529" s="49" t="s">
        <v>10074</v>
      </c>
      <c r="B2529" s="49" t="s">
        <v>10075</v>
      </c>
      <c r="C2529" s="50" t="s">
        <v>166</v>
      </c>
      <c r="D2529" s="49" t="s">
        <v>167</v>
      </c>
      <c r="E2529" s="49" t="s">
        <v>10076</v>
      </c>
      <c r="F2529" s="49" t="s">
        <v>169</v>
      </c>
      <c r="G2529" s="49" t="s">
        <v>10048</v>
      </c>
      <c r="H2529" s="49" t="s">
        <v>2855</v>
      </c>
      <c r="I2529" s="51" t="s">
        <v>10075</v>
      </c>
      <c r="J2529" s="49">
        <v>11</v>
      </c>
      <c r="K2529" s="49">
        <v>40</v>
      </c>
      <c r="L2529" s="49">
        <f t="shared" si="244"/>
        <v>-115</v>
      </c>
      <c r="N2529" s="52" t="s">
        <v>173</v>
      </c>
      <c r="P2529" s="49">
        <v>147</v>
      </c>
      <c r="Q2529" s="49">
        <v>0</v>
      </c>
      <c r="R2529" s="49">
        <v>0</v>
      </c>
      <c r="S2529" s="77">
        <f t="shared" si="245"/>
        <v>147</v>
      </c>
      <c r="T2529" s="77">
        <f t="shared" si="246"/>
        <v>147</v>
      </c>
      <c r="U2529" s="49">
        <v>155</v>
      </c>
      <c r="V2529" s="49">
        <v>99</v>
      </c>
      <c r="W2529" s="49">
        <v>99</v>
      </c>
      <c r="X2529" s="49">
        <f t="shared" si="248"/>
        <v>-107</v>
      </c>
      <c r="Y2529" s="49" t="s">
        <v>181</v>
      </c>
      <c r="Z2529" s="53">
        <v>59.54</v>
      </c>
      <c r="AB2529" s="53">
        <f t="shared" si="247"/>
        <v>-59.54</v>
      </c>
      <c r="AM2529" s="49" t="s">
        <v>85</v>
      </c>
      <c r="AN2529" s="49" t="s">
        <v>10049</v>
      </c>
    </row>
    <row r="2530" spans="1:40" hidden="1" x14ac:dyDescent="0.2">
      <c r="A2530" s="49" t="s">
        <v>10077</v>
      </c>
      <c r="B2530" s="49" t="s">
        <v>10078</v>
      </c>
      <c r="C2530" s="50" t="s">
        <v>166</v>
      </c>
      <c r="D2530" s="49" t="s">
        <v>167</v>
      </c>
      <c r="E2530" s="49" t="s">
        <v>10079</v>
      </c>
      <c r="F2530" s="49" t="s">
        <v>169</v>
      </c>
      <c r="G2530" s="49" t="s">
        <v>10048</v>
      </c>
      <c r="H2530" s="49" t="s">
        <v>2855</v>
      </c>
      <c r="I2530" s="51" t="s">
        <v>10078</v>
      </c>
      <c r="J2530" s="49">
        <v>11</v>
      </c>
      <c r="K2530" s="49">
        <v>40</v>
      </c>
      <c r="L2530" s="49">
        <f t="shared" si="244"/>
        <v>-114</v>
      </c>
      <c r="N2530" s="52" t="s">
        <v>173</v>
      </c>
      <c r="P2530" s="49">
        <v>202</v>
      </c>
      <c r="Q2530" s="49">
        <v>0</v>
      </c>
      <c r="R2530" s="49">
        <v>0</v>
      </c>
      <c r="S2530" s="77">
        <f t="shared" si="245"/>
        <v>202</v>
      </c>
      <c r="T2530" s="77">
        <f t="shared" si="246"/>
        <v>202</v>
      </c>
      <c r="U2530" s="49">
        <v>154</v>
      </c>
      <c r="V2530" s="49">
        <v>99</v>
      </c>
      <c r="W2530" s="49">
        <v>99</v>
      </c>
      <c r="X2530" s="49">
        <f t="shared" si="248"/>
        <v>-51</v>
      </c>
      <c r="Y2530" s="49" t="s">
        <v>181</v>
      </c>
      <c r="Z2530" s="53">
        <v>40.090000000000003</v>
      </c>
      <c r="AB2530" s="53">
        <f t="shared" si="247"/>
        <v>-40.090000000000003</v>
      </c>
      <c r="AM2530" s="49" t="s">
        <v>85</v>
      </c>
      <c r="AN2530" s="49" t="s">
        <v>10049</v>
      </c>
    </row>
    <row r="2531" spans="1:40" hidden="1" x14ac:dyDescent="0.2">
      <c r="A2531" s="49" t="s">
        <v>10080</v>
      </c>
      <c r="B2531" s="49" t="s">
        <v>10081</v>
      </c>
      <c r="C2531" s="50" t="s">
        <v>166</v>
      </c>
      <c r="D2531" s="49" t="s">
        <v>228</v>
      </c>
      <c r="E2531" s="49" t="s">
        <v>10082</v>
      </c>
      <c r="F2531" s="49" t="s">
        <v>169</v>
      </c>
      <c r="G2531" s="49" t="s">
        <v>1545</v>
      </c>
      <c r="H2531" s="49" t="s">
        <v>552</v>
      </c>
      <c r="I2531" s="51" t="s">
        <v>10081</v>
      </c>
      <c r="J2531" s="49">
        <v>15</v>
      </c>
      <c r="K2531" s="49">
        <v>1000</v>
      </c>
      <c r="L2531" s="49">
        <f t="shared" si="244"/>
        <v>-1240</v>
      </c>
      <c r="N2531" s="52" t="s">
        <v>173</v>
      </c>
      <c r="P2531" s="49">
        <v>12688</v>
      </c>
      <c r="Q2531" s="49">
        <v>0</v>
      </c>
      <c r="R2531" s="49">
        <v>0</v>
      </c>
      <c r="S2531" s="77">
        <f t="shared" si="245"/>
        <v>12688</v>
      </c>
      <c r="T2531" s="77">
        <f t="shared" si="246"/>
        <v>12688</v>
      </c>
      <c r="U2531" s="49">
        <v>2240</v>
      </c>
      <c r="V2531" s="49">
        <v>1120</v>
      </c>
      <c r="W2531" s="49">
        <v>1146</v>
      </c>
      <c r="X2531" s="49">
        <f t="shared" si="248"/>
        <v>9328</v>
      </c>
      <c r="Y2531" s="49" t="s">
        <v>190</v>
      </c>
      <c r="Z2531" s="53">
        <v>11.765700000000001</v>
      </c>
      <c r="AB2531" s="53">
        <f t="shared" si="247"/>
        <v>-11.765700000000001</v>
      </c>
      <c r="AM2531" s="49" t="s">
        <v>85</v>
      </c>
      <c r="AN2531" s="49" t="s">
        <v>10049</v>
      </c>
    </row>
    <row r="2532" spans="1:40" hidden="1" x14ac:dyDescent="0.2">
      <c r="A2532" s="49" t="s">
        <v>10083</v>
      </c>
      <c r="B2532" s="49" t="s">
        <v>10084</v>
      </c>
      <c r="C2532" s="50" t="s">
        <v>166</v>
      </c>
      <c r="D2532" s="49" t="s">
        <v>228</v>
      </c>
      <c r="E2532" s="49" t="s">
        <v>10085</v>
      </c>
      <c r="F2532" s="49" t="s">
        <v>169</v>
      </c>
      <c r="G2532" s="49" t="s">
        <v>1545</v>
      </c>
      <c r="H2532" s="49" t="s">
        <v>552</v>
      </c>
      <c r="I2532" s="51" t="s">
        <v>10084</v>
      </c>
      <c r="J2532" s="49">
        <v>12</v>
      </c>
      <c r="K2532" s="49">
        <v>5000</v>
      </c>
      <c r="L2532" s="49">
        <f t="shared" si="244"/>
        <v>-72200</v>
      </c>
      <c r="N2532" s="52" t="s">
        <v>173</v>
      </c>
      <c r="P2532" s="49">
        <v>37206</v>
      </c>
      <c r="Q2532" s="49">
        <v>0</v>
      </c>
      <c r="R2532" s="49">
        <v>25000</v>
      </c>
      <c r="S2532" s="77">
        <f t="shared" si="245"/>
        <v>37206</v>
      </c>
      <c r="T2532" s="77">
        <f t="shared" si="246"/>
        <v>62206</v>
      </c>
      <c r="U2532" s="49">
        <v>77200</v>
      </c>
      <c r="V2532" s="49">
        <v>33600</v>
      </c>
      <c r="W2532" s="49">
        <v>33200</v>
      </c>
      <c r="X2532" s="49">
        <f t="shared" si="248"/>
        <v>-48594</v>
      </c>
      <c r="Y2532" s="49" t="s">
        <v>181</v>
      </c>
      <c r="Z2532" s="53">
        <v>2.1545999999999998</v>
      </c>
      <c r="AB2532" s="53">
        <f t="shared" si="247"/>
        <v>-2.1545999999999998</v>
      </c>
      <c r="AM2532" s="49" t="s">
        <v>85</v>
      </c>
      <c r="AN2532" s="49" t="s">
        <v>10049</v>
      </c>
    </row>
    <row r="2533" spans="1:40" hidden="1" x14ac:dyDescent="0.2">
      <c r="A2533" s="49" t="s">
        <v>10086</v>
      </c>
      <c r="B2533" s="49" t="s">
        <v>10087</v>
      </c>
      <c r="C2533" s="50" t="s">
        <v>166</v>
      </c>
      <c r="D2533" s="49" t="s">
        <v>167</v>
      </c>
      <c r="E2533" s="49" t="s">
        <v>10088</v>
      </c>
      <c r="F2533" s="49" t="s">
        <v>169</v>
      </c>
      <c r="G2533" s="49" t="s">
        <v>10089</v>
      </c>
      <c r="H2533" s="49" t="s">
        <v>10090</v>
      </c>
      <c r="I2533" s="51" t="s">
        <v>10087</v>
      </c>
      <c r="J2533" s="49">
        <v>9</v>
      </c>
      <c r="K2533" s="49">
        <v>1000</v>
      </c>
      <c r="L2533" s="49">
        <f t="shared" si="244"/>
        <v>-3822</v>
      </c>
      <c r="N2533" s="52" t="s">
        <v>173</v>
      </c>
      <c r="P2533" s="49">
        <v>1720</v>
      </c>
      <c r="Q2533" s="49">
        <v>0</v>
      </c>
      <c r="R2533" s="49">
        <v>3060</v>
      </c>
      <c r="S2533" s="77">
        <f t="shared" si="245"/>
        <v>1720</v>
      </c>
      <c r="T2533" s="77">
        <f t="shared" si="246"/>
        <v>4780</v>
      </c>
      <c r="U2533" s="49">
        <v>4822</v>
      </c>
      <c r="V2533" s="49">
        <v>251</v>
      </c>
      <c r="W2533" s="49">
        <v>51</v>
      </c>
      <c r="X2533" s="49">
        <f t="shared" si="248"/>
        <v>-293</v>
      </c>
      <c r="Y2533" s="49" t="s">
        <v>181</v>
      </c>
      <c r="Z2533" s="53">
        <v>21.28</v>
      </c>
      <c r="AB2533" s="53">
        <f t="shared" si="247"/>
        <v>-21.28</v>
      </c>
      <c r="AM2533" s="49" t="s">
        <v>85</v>
      </c>
      <c r="AN2533" s="49" t="s">
        <v>10049</v>
      </c>
    </row>
    <row r="2534" spans="1:40" hidden="1" x14ac:dyDescent="0.2">
      <c r="A2534" s="49" t="s">
        <v>10091</v>
      </c>
      <c r="B2534" s="49" t="s">
        <v>10092</v>
      </c>
      <c r="C2534" s="50" t="s">
        <v>166</v>
      </c>
      <c r="D2534" s="49" t="s">
        <v>167</v>
      </c>
      <c r="E2534" s="49" t="s">
        <v>10093</v>
      </c>
      <c r="F2534" s="49" t="s">
        <v>169</v>
      </c>
      <c r="G2534" s="49" t="s">
        <v>10089</v>
      </c>
      <c r="H2534" s="49" t="s">
        <v>10090</v>
      </c>
      <c r="I2534" s="51" t="s">
        <v>10092</v>
      </c>
      <c r="J2534" s="49">
        <v>9</v>
      </c>
      <c r="K2534" s="49">
        <v>1000</v>
      </c>
      <c r="L2534" s="49">
        <f t="shared" si="244"/>
        <v>-3728</v>
      </c>
      <c r="N2534" s="52" t="s">
        <v>173</v>
      </c>
      <c r="P2534" s="49">
        <v>525</v>
      </c>
      <c r="Q2534" s="49">
        <v>0</v>
      </c>
      <c r="R2534" s="49">
        <v>4030</v>
      </c>
      <c r="S2534" s="77">
        <f t="shared" si="245"/>
        <v>525</v>
      </c>
      <c r="T2534" s="77">
        <f t="shared" si="246"/>
        <v>4555</v>
      </c>
      <c r="U2534" s="49">
        <v>4728</v>
      </c>
      <c r="V2534" s="49">
        <v>200</v>
      </c>
      <c r="W2534" s="49">
        <v>0</v>
      </c>
      <c r="X2534" s="49">
        <f t="shared" si="248"/>
        <v>-373</v>
      </c>
      <c r="Y2534" s="49" t="s">
        <v>181</v>
      </c>
      <c r="Z2534" s="53">
        <v>13.59</v>
      </c>
      <c r="AB2534" s="53">
        <f t="shared" si="247"/>
        <v>-13.59</v>
      </c>
      <c r="AM2534" s="49" t="s">
        <v>85</v>
      </c>
      <c r="AN2534" s="49" t="s">
        <v>10049</v>
      </c>
    </row>
    <row r="2535" spans="1:40" hidden="1" x14ac:dyDescent="0.2">
      <c r="A2535" s="49" t="s">
        <v>10094</v>
      </c>
      <c r="B2535" s="49" t="s">
        <v>10095</v>
      </c>
      <c r="C2535" s="50" t="s">
        <v>166</v>
      </c>
      <c r="D2535" s="49" t="s">
        <v>167</v>
      </c>
      <c r="E2535" s="49" t="s">
        <v>10096</v>
      </c>
      <c r="F2535" s="49" t="s">
        <v>169</v>
      </c>
      <c r="G2535" s="49" t="s">
        <v>10089</v>
      </c>
      <c r="H2535" s="49" t="s">
        <v>10090</v>
      </c>
      <c r="I2535" s="51" t="s">
        <v>10095</v>
      </c>
      <c r="J2535" s="49">
        <v>9</v>
      </c>
      <c r="K2535" s="49">
        <v>1000</v>
      </c>
      <c r="L2535" s="49">
        <f t="shared" si="244"/>
        <v>-241</v>
      </c>
      <c r="N2535" s="52" t="s">
        <v>173</v>
      </c>
      <c r="P2535" s="49">
        <v>856</v>
      </c>
      <c r="Q2535" s="49">
        <v>0</v>
      </c>
      <c r="R2535" s="49">
        <v>1000</v>
      </c>
      <c r="S2535" s="77">
        <f t="shared" si="245"/>
        <v>856</v>
      </c>
      <c r="T2535" s="77">
        <f t="shared" si="246"/>
        <v>1856</v>
      </c>
      <c r="U2535" s="49">
        <v>1241</v>
      </c>
      <c r="V2535" s="49">
        <v>603</v>
      </c>
      <c r="W2535" s="49">
        <v>603</v>
      </c>
      <c r="X2535" s="49">
        <f t="shared" si="248"/>
        <v>12</v>
      </c>
      <c r="Y2535" s="49" t="s">
        <v>190</v>
      </c>
      <c r="Z2535" s="53">
        <v>21.21</v>
      </c>
      <c r="AB2535" s="53">
        <f t="shared" si="247"/>
        <v>-21.21</v>
      </c>
      <c r="AM2535" s="49" t="s">
        <v>85</v>
      </c>
      <c r="AN2535" s="49" t="s">
        <v>10049</v>
      </c>
    </row>
    <row r="2536" spans="1:40" hidden="1" x14ac:dyDescent="0.2">
      <c r="A2536" s="49" t="s">
        <v>10097</v>
      </c>
      <c r="B2536" s="49" t="s">
        <v>10098</v>
      </c>
      <c r="C2536" s="50" t="s">
        <v>166</v>
      </c>
      <c r="D2536" s="49" t="s">
        <v>167</v>
      </c>
      <c r="E2536" s="49" t="s">
        <v>10099</v>
      </c>
      <c r="F2536" s="49" t="s">
        <v>169</v>
      </c>
      <c r="G2536" s="49" t="s">
        <v>10048</v>
      </c>
      <c r="H2536" s="49" t="s">
        <v>2855</v>
      </c>
      <c r="I2536" s="51" t="s">
        <v>10098</v>
      </c>
      <c r="J2536" s="49">
        <v>11</v>
      </c>
      <c r="K2536" s="49">
        <v>80</v>
      </c>
      <c r="L2536" s="49">
        <f t="shared" si="244"/>
        <v>80</v>
      </c>
      <c r="M2536" s="49">
        <f>L2536*Z2536</f>
        <v>2858.3999999999996</v>
      </c>
      <c r="N2536" s="52" t="s">
        <v>173</v>
      </c>
      <c r="P2536" s="49">
        <v>0</v>
      </c>
      <c r="Q2536" s="49">
        <v>0</v>
      </c>
      <c r="R2536" s="49">
        <v>0</v>
      </c>
      <c r="S2536" s="77">
        <f t="shared" si="245"/>
        <v>0</v>
      </c>
      <c r="T2536" s="77">
        <f t="shared" si="246"/>
        <v>0</v>
      </c>
      <c r="U2536" s="49">
        <v>0</v>
      </c>
      <c r="V2536" s="49">
        <v>0</v>
      </c>
      <c r="W2536" s="49">
        <v>0</v>
      </c>
      <c r="X2536" s="49">
        <f t="shared" si="248"/>
        <v>0</v>
      </c>
      <c r="Y2536" s="49" t="s">
        <v>174</v>
      </c>
      <c r="Z2536" s="53">
        <v>35.729999999999997</v>
      </c>
      <c r="AB2536" s="53">
        <f t="shared" si="247"/>
        <v>-35.729999999999997</v>
      </c>
      <c r="AM2536" s="49" t="s">
        <v>85</v>
      </c>
      <c r="AN2536" s="49" t="s">
        <v>10049</v>
      </c>
    </row>
    <row r="2537" spans="1:40" hidden="1" x14ac:dyDescent="0.2">
      <c r="A2537" s="49" t="s">
        <v>10100</v>
      </c>
      <c r="B2537" s="49" t="s">
        <v>10101</v>
      </c>
      <c r="C2537" s="50" t="s">
        <v>166</v>
      </c>
      <c r="D2537" s="49" t="s">
        <v>167</v>
      </c>
      <c r="E2537" s="49" t="s">
        <v>10102</v>
      </c>
      <c r="F2537" s="49" t="s">
        <v>169</v>
      </c>
      <c r="G2537" s="49" t="s">
        <v>10048</v>
      </c>
      <c r="H2537" s="49" t="s">
        <v>2855</v>
      </c>
      <c r="I2537" s="51" t="s">
        <v>10101</v>
      </c>
      <c r="J2537" s="49">
        <v>11</v>
      </c>
      <c r="K2537" s="49">
        <v>80</v>
      </c>
      <c r="L2537" s="49">
        <f t="shared" si="244"/>
        <v>80</v>
      </c>
      <c r="M2537" s="49">
        <f>L2537*Z2537</f>
        <v>1991.2</v>
      </c>
      <c r="N2537" s="52" t="s">
        <v>173</v>
      </c>
      <c r="P2537" s="49">
        <v>0</v>
      </c>
      <c r="Q2537" s="49">
        <v>0</v>
      </c>
      <c r="R2537" s="49">
        <v>0</v>
      </c>
      <c r="S2537" s="77">
        <f t="shared" si="245"/>
        <v>0</v>
      </c>
      <c r="T2537" s="77">
        <f t="shared" si="246"/>
        <v>0</v>
      </c>
      <c r="U2537" s="49">
        <v>0</v>
      </c>
      <c r="V2537" s="49">
        <v>0</v>
      </c>
      <c r="W2537" s="49">
        <v>0</v>
      </c>
      <c r="X2537" s="49">
        <f t="shared" si="248"/>
        <v>0</v>
      </c>
      <c r="Y2537" s="49" t="s">
        <v>174</v>
      </c>
      <c r="Z2537" s="53">
        <v>24.89</v>
      </c>
      <c r="AB2537" s="53">
        <f t="shared" si="247"/>
        <v>-24.89</v>
      </c>
      <c r="AM2537" s="49" t="s">
        <v>85</v>
      </c>
      <c r="AN2537" s="49" t="s">
        <v>10049</v>
      </c>
    </row>
    <row r="2538" spans="1:40" hidden="1" x14ac:dyDescent="0.2">
      <c r="A2538" s="49" t="s">
        <v>10103</v>
      </c>
      <c r="B2538" s="49" t="s">
        <v>10104</v>
      </c>
      <c r="C2538" s="50" t="s">
        <v>166</v>
      </c>
      <c r="D2538" s="49" t="s">
        <v>167</v>
      </c>
      <c r="E2538" s="49" t="s">
        <v>10105</v>
      </c>
      <c r="F2538" s="49" t="s">
        <v>169</v>
      </c>
      <c r="G2538" s="49" t="s">
        <v>10089</v>
      </c>
      <c r="H2538" s="49" t="s">
        <v>10090</v>
      </c>
      <c r="I2538" s="51" t="s">
        <v>10104</v>
      </c>
      <c r="J2538" s="49">
        <v>9</v>
      </c>
      <c r="K2538" s="49">
        <v>1000</v>
      </c>
      <c r="L2538" s="49">
        <f t="shared" si="244"/>
        <v>-57</v>
      </c>
      <c r="N2538" s="52" t="s">
        <v>173</v>
      </c>
      <c r="P2538" s="49">
        <v>967</v>
      </c>
      <c r="Q2538" s="49">
        <v>0</v>
      </c>
      <c r="R2538" s="49">
        <v>0</v>
      </c>
      <c r="S2538" s="77">
        <f t="shared" si="245"/>
        <v>967</v>
      </c>
      <c r="T2538" s="77">
        <f t="shared" si="246"/>
        <v>967</v>
      </c>
      <c r="U2538" s="49">
        <v>1057</v>
      </c>
      <c r="V2538" s="49">
        <v>447</v>
      </c>
      <c r="W2538" s="49">
        <v>447</v>
      </c>
      <c r="X2538" s="49">
        <f t="shared" si="248"/>
        <v>-537</v>
      </c>
      <c r="Y2538" s="49" t="s">
        <v>181</v>
      </c>
      <c r="Z2538" s="53">
        <v>20.89</v>
      </c>
      <c r="AB2538" s="53">
        <f t="shared" si="247"/>
        <v>-20.89</v>
      </c>
      <c r="AM2538" s="49" t="s">
        <v>85</v>
      </c>
      <c r="AN2538" s="49" t="s">
        <v>10049</v>
      </c>
    </row>
    <row r="2539" spans="1:40" hidden="1" x14ac:dyDescent="0.2">
      <c r="A2539" s="49" t="s">
        <v>10106</v>
      </c>
      <c r="B2539" s="49" t="s">
        <v>10107</v>
      </c>
      <c r="C2539" s="50" t="s">
        <v>166</v>
      </c>
      <c r="D2539" s="49" t="s">
        <v>167</v>
      </c>
      <c r="E2539" s="49" t="s">
        <v>10108</v>
      </c>
      <c r="F2539" s="49" t="s">
        <v>169</v>
      </c>
      <c r="G2539" s="49" t="s">
        <v>10089</v>
      </c>
      <c r="H2539" s="49" t="s">
        <v>10090</v>
      </c>
      <c r="I2539" s="51" t="s">
        <v>10107</v>
      </c>
      <c r="J2539" s="49">
        <v>9</v>
      </c>
      <c r="K2539" s="49">
        <v>1000</v>
      </c>
      <c r="L2539" s="49">
        <f t="shared" si="244"/>
        <v>-57</v>
      </c>
      <c r="N2539" s="52" t="s">
        <v>173</v>
      </c>
      <c r="P2539" s="49">
        <v>1447</v>
      </c>
      <c r="Q2539" s="49">
        <v>0</v>
      </c>
      <c r="R2539" s="49">
        <v>200</v>
      </c>
      <c r="S2539" s="77">
        <f t="shared" si="245"/>
        <v>1447</v>
      </c>
      <c r="T2539" s="77">
        <f t="shared" si="246"/>
        <v>1647</v>
      </c>
      <c r="U2539" s="49">
        <v>1057</v>
      </c>
      <c r="V2539" s="49">
        <v>447</v>
      </c>
      <c r="W2539" s="49">
        <v>447</v>
      </c>
      <c r="X2539" s="49">
        <f t="shared" si="248"/>
        <v>143</v>
      </c>
      <c r="Y2539" s="49" t="s">
        <v>190</v>
      </c>
      <c r="Z2539" s="53">
        <v>13.59</v>
      </c>
      <c r="AB2539" s="53">
        <f t="shared" si="247"/>
        <v>-13.59</v>
      </c>
      <c r="AM2539" s="49" t="s">
        <v>85</v>
      </c>
      <c r="AN2539" s="49" t="s">
        <v>10049</v>
      </c>
    </row>
    <row r="2540" spans="1:40" hidden="1" x14ac:dyDescent="0.2">
      <c r="A2540" s="49" t="s">
        <v>10109</v>
      </c>
      <c r="B2540" s="49" t="s">
        <v>10110</v>
      </c>
      <c r="C2540" s="50" t="s">
        <v>166</v>
      </c>
      <c r="D2540" s="49" t="s">
        <v>167</v>
      </c>
      <c r="E2540" s="49" t="s">
        <v>10111</v>
      </c>
      <c r="F2540" s="49" t="s">
        <v>169</v>
      </c>
      <c r="G2540" s="49" t="s">
        <v>10089</v>
      </c>
      <c r="H2540" s="49" t="s">
        <v>10090</v>
      </c>
      <c r="I2540" s="51" t="s">
        <v>10110</v>
      </c>
      <c r="J2540" s="49">
        <v>9</v>
      </c>
      <c r="K2540" s="49">
        <v>1000</v>
      </c>
      <c r="L2540" s="49">
        <f t="shared" si="244"/>
        <v>-349</v>
      </c>
      <c r="N2540" s="52" t="s">
        <v>173</v>
      </c>
      <c r="P2540" s="49">
        <v>1420</v>
      </c>
      <c r="Q2540" s="49">
        <v>0</v>
      </c>
      <c r="R2540" s="49">
        <v>0</v>
      </c>
      <c r="S2540" s="77">
        <f t="shared" si="245"/>
        <v>1420</v>
      </c>
      <c r="T2540" s="77">
        <f t="shared" si="246"/>
        <v>1420</v>
      </c>
      <c r="U2540" s="49">
        <v>1349</v>
      </c>
      <c r="V2540" s="49">
        <v>594</v>
      </c>
      <c r="W2540" s="49">
        <v>594</v>
      </c>
      <c r="X2540" s="49">
        <f t="shared" si="248"/>
        <v>-523</v>
      </c>
      <c r="Y2540" s="49" t="s">
        <v>181</v>
      </c>
      <c r="Z2540" s="53">
        <v>1.43</v>
      </c>
      <c r="AB2540" s="53">
        <f t="shared" si="247"/>
        <v>-1.43</v>
      </c>
      <c r="AM2540" s="49" t="s">
        <v>85</v>
      </c>
      <c r="AN2540" s="49" t="s">
        <v>10049</v>
      </c>
    </row>
    <row r="2541" spans="1:40" hidden="1" x14ac:dyDescent="0.2">
      <c r="A2541" s="49" t="s">
        <v>10112</v>
      </c>
      <c r="B2541" s="49" t="s">
        <v>10113</v>
      </c>
      <c r="C2541" s="50" t="s">
        <v>166</v>
      </c>
      <c r="D2541" s="49" t="s">
        <v>167</v>
      </c>
      <c r="E2541" s="49" t="s">
        <v>10114</v>
      </c>
      <c r="F2541" s="49" t="s">
        <v>169</v>
      </c>
      <c r="G2541" s="49" t="s">
        <v>10089</v>
      </c>
      <c r="H2541" s="49" t="s">
        <v>10090</v>
      </c>
      <c r="I2541" s="51" t="s">
        <v>10113</v>
      </c>
      <c r="J2541" s="49">
        <v>9</v>
      </c>
      <c r="K2541" s="49">
        <v>1000</v>
      </c>
      <c r="L2541" s="49">
        <f t="shared" si="244"/>
        <v>-241</v>
      </c>
      <c r="N2541" s="52" t="s">
        <v>173</v>
      </c>
      <c r="P2541" s="49">
        <v>493</v>
      </c>
      <c r="Q2541" s="49">
        <v>0</v>
      </c>
      <c r="R2541" s="49">
        <v>1244</v>
      </c>
      <c r="S2541" s="77">
        <f t="shared" si="245"/>
        <v>493</v>
      </c>
      <c r="T2541" s="77">
        <f t="shared" si="246"/>
        <v>1737</v>
      </c>
      <c r="U2541" s="49">
        <v>1241</v>
      </c>
      <c r="V2541" s="49">
        <v>603</v>
      </c>
      <c r="W2541" s="49">
        <v>603</v>
      </c>
      <c r="X2541" s="49">
        <f t="shared" si="248"/>
        <v>-107</v>
      </c>
      <c r="Y2541" s="49" t="s">
        <v>181</v>
      </c>
      <c r="Z2541" s="53">
        <v>13.59</v>
      </c>
      <c r="AB2541" s="53">
        <f t="shared" si="247"/>
        <v>-13.59</v>
      </c>
      <c r="AM2541" s="49" t="s">
        <v>85</v>
      </c>
      <c r="AN2541" s="49" t="s">
        <v>10049</v>
      </c>
    </row>
    <row r="2542" spans="1:40" hidden="1" x14ac:dyDescent="0.2">
      <c r="A2542" s="49" t="s">
        <v>10115</v>
      </c>
      <c r="B2542" s="49" t="s">
        <v>10116</v>
      </c>
      <c r="C2542" s="50" t="s">
        <v>166</v>
      </c>
      <c r="D2542" s="49" t="s">
        <v>167</v>
      </c>
      <c r="E2542" s="49" t="s">
        <v>10117</v>
      </c>
      <c r="F2542" s="49" t="s">
        <v>169</v>
      </c>
      <c r="G2542" s="49" t="s">
        <v>10089</v>
      </c>
      <c r="H2542" s="49" t="s">
        <v>10090</v>
      </c>
      <c r="I2542" s="51" t="s">
        <v>10116</v>
      </c>
      <c r="J2542" s="49">
        <v>9</v>
      </c>
      <c r="K2542" s="49">
        <v>1000</v>
      </c>
      <c r="L2542" s="49">
        <f t="shared" si="244"/>
        <v>708</v>
      </c>
      <c r="M2542" s="80">
        <f>L2542*Z2542</f>
        <v>14790.12</v>
      </c>
      <c r="N2542" s="52" t="s">
        <v>173</v>
      </c>
      <c r="P2542" s="49">
        <v>214</v>
      </c>
      <c r="Q2542" s="49">
        <v>0</v>
      </c>
      <c r="R2542" s="49">
        <v>0</v>
      </c>
      <c r="S2542" s="77">
        <f t="shared" si="245"/>
        <v>214</v>
      </c>
      <c r="T2542" s="77">
        <f t="shared" si="246"/>
        <v>214</v>
      </c>
      <c r="U2542" s="49">
        <v>292</v>
      </c>
      <c r="V2542" s="49">
        <v>147</v>
      </c>
      <c r="W2542" s="49">
        <v>147</v>
      </c>
      <c r="X2542" s="49">
        <f t="shared" si="248"/>
        <v>-225</v>
      </c>
      <c r="Y2542" s="49" t="s">
        <v>181</v>
      </c>
      <c r="Z2542" s="53">
        <v>20.89</v>
      </c>
      <c r="AB2542" s="53">
        <f t="shared" si="247"/>
        <v>-20.89</v>
      </c>
      <c r="AM2542" s="49" t="s">
        <v>85</v>
      </c>
      <c r="AN2542" s="49" t="s">
        <v>10049</v>
      </c>
    </row>
    <row r="2543" spans="1:40" hidden="1" x14ac:dyDescent="0.2">
      <c r="A2543" s="49" t="s">
        <v>10118</v>
      </c>
      <c r="B2543" s="49" t="s">
        <v>10119</v>
      </c>
      <c r="C2543" s="50" t="s">
        <v>166</v>
      </c>
      <c r="D2543" s="49" t="s">
        <v>167</v>
      </c>
      <c r="E2543" s="49" t="s">
        <v>10120</v>
      </c>
      <c r="F2543" s="49" t="s">
        <v>169</v>
      </c>
      <c r="G2543" s="49" t="s">
        <v>10089</v>
      </c>
      <c r="H2543" s="49" t="s">
        <v>10090</v>
      </c>
      <c r="I2543" s="51" t="s">
        <v>10119</v>
      </c>
      <c r="J2543" s="49">
        <v>9</v>
      </c>
      <c r="K2543" s="49">
        <v>1000</v>
      </c>
      <c r="L2543" s="49">
        <f t="shared" si="244"/>
        <v>708</v>
      </c>
      <c r="M2543" s="80">
        <f>L2543*Z2543</f>
        <v>9621.7199999999993</v>
      </c>
      <c r="N2543" s="52" t="s">
        <v>173</v>
      </c>
      <c r="P2543" s="49">
        <v>175</v>
      </c>
      <c r="Q2543" s="49">
        <v>0</v>
      </c>
      <c r="R2543" s="49">
        <v>0</v>
      </c>
      <c r="S2543" s="77">
        <f t="shared" si="245"/>
        <v>175</v>
      </c>
      <c r="T2543" s="77">
        <f t="shared" si="246"/>
        <v>175</v>
      </c>
      <c r="U2543" s="49">
        <v>292</v>
      </c>
      <c r="V2543" s="49">
        <v>147</v>
      </c>
      <c r="W2543" s="49">
        <v>147</v>
      </c>
      <c r="X2543" s="49">
        <f t="shared" si="248"/>
        <v>-264</v>
      </c>
      <c r="Y2543" s="49" t="s">
        <v>181</v>
      </c>
      <c r="Z2543" s="53">
        <v>13.59</v>
      </c>
      <c r="AB2543" s="53">
        <f t="shared" si="247"/>
        <v>-13.59</v>
      </c>
      <c r="AM2543" s="49" t="s">
        <v>85</v>
      </c>
      <c r="AN2543" s="49" t="s">
        <v>10049</v>
      </c>
    </row>
    <row r="2544" spans="1:40" hidden="1" x14ac:dyDescent="0.2">
      <c r="A2544" s="49" t="s">
        <v>10121</v>
      </c>
      <c r="B2544" s="49" t="s">
        <v>10122</v>
      </c>
      <c r="C2544" s="50" t="s">
        <v>166</v>
      </c>
      <c r="D2544" s="49" t="s">
        <v>167</v>
      </c>
      <c r="E2544" s="49" t="s">
        <v>10123</v>
      </c>
      <c r="F2544" s="49" t="s">
        <v>169</v>
      </c>
      <c r="G2544" s="49" t="s">
        <v>10048</v>
      </c>
      <c r="H2544" s="49" t="s">
        <v>2855</v>
      </c>
      <c r="I2544" s="51" t="s">
        <v>10122</v>
      </c>
      <c r="J2544" s="49">
        <v>11</v>
      </c>
      <c r="K2544" s="49">
        <v>40</v>
      </c>
      <c r="L2544" s="49">
        <f t="shared" si="244"/>
        <v>-81</v>
      </c>
      <c r="N2544" s="52" t="s">
        <v>173</v>
      </c>
      <c r="P2544" s="49">
        <v>262</v>
      </c>
      <c r="Q2544" s="49">
        <v>0</v>
      </c>
      <c r="R2544" s="49">
        <v>0</v>
      </c>
      <c r="S2544" s="77">
        <f t="shared" si="245"/>
        <v>262</v>
      </c>
      <c r="T2544" s="77">
        <f t="shared" si="246"/>
        <v>262</v>
      </c>
      <c r="U2544" s="49">
        <v>121</v>
      </c>
      <c r="V2544" s="49">
        <v>75</v>
      </c>
      <c r="W2544" s="49">
        <v>75</v>
      </c>
      <c r="X2544" s="49">
        <f t="shared" si="248"/>
        <v>66</v>
      </c>
      <c r="Y2544" s="49" t="s">
        <v>190</v>
      </c>
      <c r="Z2544" s="53">
        <v>59.34</v>
      </c>
      <c r="AB2544" s="53">
        <f t="shared" si="247"/>
        <v>-59.34</v>
      </c>
      <c r="AM2544" s="49" t="s">
        <v>85</v>
      </c>
      <c r="AN2544" s="49" t="s">
        <v>10049</v>
      </c>
    </row>
    <row r="2545" spans="1:40" hidden="1" x14ac:dyDescent="0.2">
      <c r="A2545" s="49" t="s">
        <v>10124</v>
      </c>
      <c r="B2545" s="49" t="s">
        <v>10125</v>
      </c>
      <c r="C2545" s="50" t="s">
        <v>166</v>
      </c>
      <c r="D2545" s="49" t="s">
        <v>167</v>
      </c>
      <c r="E2545" s="49" t="s">
        <v>10126</v>
      </c>
      <c r="F2545" s="49" t="s">
        <v>169</v>
      </c>
      <c r="G2545" s="49" t="s">
        <v>10048</v>
      </c>
      <c r="H2545" s="49" t="s">
        <v>2855</v>
      </c>
      <c r="I2545" s="51" t="s">
        <v>10125</v>
      </c>
      <c r="J2545" s="49">
        <v>11</v>
      </c>
      <c r="K2545" s="49">
        <v>40</v>
      </c>
      <c r="L2545" s="49">
        <f t="shared" si="244"/>
        <v>-80</v>
      </c>
      <c r="N2545" s="52" t="s">
        <v>173</v>
      </c>
      <c r="P2545" s="49">
        <v>349</v>
      </c>
      <c r="Q2545" s="49">
        <v>0</v>
      </c>
      <c r="R2545" s="49">
        <v>0</v>
      </c>
      <c r="S2545" s="77">
        <f t="shared" si="245"/>
        <v>349</v>
      </c>
      <c r="T2545" s="77">
        <f t="shared" si="246"/>
        <v>349</v>
      </c>
      <c r="U2545" s="49">
        <v>120</v>
      </c>
      <c r="V2545" s="49">
        <v>75</v>
      </c>
      <c r="W2545" s="49">
        <v>75</v>
      </c>
      <c r="X2545" s="49">
        <f t="shared" si="248"/>
        <v>154</v>
      </c>
      <c r="Y2545" s="49" t="s">
        <v>190</v>
      </c>
      <c r="Z2545" s="53">
        <v>40.229999999999997</v>
      </c>
      <c r="AB2545" s="53">
        <f t="shared" si="247"/>
        <v>-40.229999999999997</v>
      </c>
      <c r="AM2545" s="49" t="s">
        <v>85</v>
      </c>
      <c r="AN2545" s="49" t="s">
        <v>10049</v>
      </c>
    </row>
    <row r="2546" spans="1:40" hidden="1" x14ac:dyDescent="0.2">
      <c r="A2546" s="49" t="s">
        <v>10127</v>
      </c>
      <c r="B2546" s="49" t="s">
        <v>10128</v>
      </c>
      <c r="C2546" s="50" t="s">
        <v>166</v>
      </c>
      <c r="D2546" s="49" t="s">
        <v>167</v>
      </c>
      <c r="E2546" s="49" t="s">
        <v>10129</v>
      </c>
      <c r="F2546" s="49" t="s">
        <v>169</v>
      </c>
      <c r="G2546" s="49" t="s">
        <v>10048</v>
      </c>
      <c r="H2546" s="49" t="s">
        <v>2855</v>
      </c>
      <c r="I2546" s="51" t="s">
        <v>10128</v>
      </c>
      <c r="J2546" s="49">
        <v>11</v>
      </c>
      <c r="K2546" s="49">
        <v>100</v>
      </c>
      <c r="L2546" s="49">
        <f t="shared" si="244"/>
        <v>-141</v>
      </c>
      <c r="N2546" s="52" t="s">
        <v>173</v>
      </c>
      <c r="P2546" s="49">
        <v>820</v>
      </c>
      <c r="Q2546" s="49">
        <v>0</v>
      </c>
      <c r="R2546" s="49">
        <v>0</v>
      </c>
      <c r="S2546" s="77">
        <f t="shared" si="245"/>
        <v>820</v>
      </c>
      <c r="T2546" s="77">
        <f t="shared" si="246"/>
        <v>820</v>
      </c>
      <c r="U2546" s="49">
        <v>241</v>
      </c>
      <c r="V2546" s="49">
        <v>150</v>
      </c>
      <c r="W2546" s="49">
        <v>150</v>
      </c>
      <c r="X2546" s="49">
        <f t="shared" si="248"/>
        <v>429</v>
      </c>
      <c r="Y2546" s="49" t="s">
        <v>190</v>
      </c>
      <c r="Z2546" s="53">
        <v>4.57</v>
      </c>
      <c r="AB2546" s="53">
        <f t="shared" si="247"/>
        <v>-4.57</v>
      </c>
      <c r="AM2546" s="49" t="s">
        <v>85</v>
      </c>
      <c r="AN2546" s="49" t="s">
        <v>10049</v>
      </c>
    </row>
    <row r="2547" spans="1:40" hidden="1" x14ac:dyDescent="0.2">
      <c r="A2547" s="49" t="s">
        <v>10130</v>
      </c>
      <c r="B2547" s="49" t="s">
        <v>10131</v>
      </c>
      <c r="C2547" s="50" t="s">
        <v>166</v>
      </c>
      <c r="D2547" s="49" t="s">
        <v>228</v>
      </c>
      <c r="E2547" s="49" t="s">
        <v>10132</v>
      </c>
      <c r="F2547" s="49" t="s">
        <v>169</v>
      </c>
      <c r="G2547" s="49" t="s">
        <v>1545</v>
      </c>
      <c r="H2547" s="49" t="s">
        <v>552</v>
      </c>
      <c r="I2547" s="51" t="s">
        <v>10131</v>
      </c>
      <c r="J2547" s="49">
        <v>12</v>
      </c>
      <c r="K2547" s="49">
        <v>5000</v>
      </c>
      <c r="L2547" s="49">
        <f t="shared" si="244"/>
        <v>-74440</v>
      </c>
      <c r="N2547" s="52" t="s">
        <v>173</v>
      </c>
      <c r="P2547" s="49">
        <v>21478</v>
      </c>
      <c r="Q2547" s="49">
        <v>0</v>
      </c>
      <c r="R2547" s="49">
        <v>50000</v>
      </c>
      <c r="S2547" s="77">
        <f t="shared" si="245"/>
        <v>21478</v>
      </c>
      <c r="T2547" s="77">
        <f t="shared" si="246"/>
        <v>71478</v>
      </c>
      <c r="U2547" s="49">
        <v>79440</v>
      </c>
      <c r="V2547" s="49">
        <v>34720</v>
      </c>
      <c r="W2547" s="49">
        <v>34346</v>
      </c>
      <c r="X2547" s="49">
        <f t="shared" si="248"/>
        <v>-42682</v>
      </c>
      <c r="Y2547" s="49" t="s">
        <v>181</v>
      </c>
      <c r="Z2547" s="53">
        <v>14.746700000000001</v>
      </c>
      <c r="AB2547" s="53">
        <f t="shared" si="247"/>
        <v>-14.746700000000001</v>
      </c>
      <c r="AM2547" s="49" t="s">
        <v>85</v>
      </c>
      <c r="AN2547" s="49" t="s">
        <v>10049</v>
      </c>
    </row>
    <row r="2548" spans="1:40" hidden="1" x14ac:dyDescent="0.2">
      <c r="A2548" s="49" t="s">
        <v>10133</v>
      </c>
      <c r="B2548" s="49" t="s">
        <v>10134</v>
      </c>
      <c r="C2548" s="50" t="s">
        <v>166</v>
      </c>
      <c r="D2548" s="49" t="s">
        <v>167</v>
      </c>
      <c r="E2548" s="49" t="s">
        <v>10135</v>
      </c>
      <c r="F2548" s="49" t="s">
        <v>169</v>
      </c>
      <c r="G2548" s="49" t="s">
        <v>10089</v>
      </c>
      <c r="H2548" s="49" t="s">
        <v>10090</v>
      </c>
      <c r="I2548" s="51" t="s">
        <v>10134</v>
      </c>
      <c r="J2548" s="49">
        <v>12</v>
      </c>
      <c r="K2548" s="49">
        <v>1000</v>
      </c>
      <c r="L2548" s="49">
        <f t="shared" si="244"/>
        <v>-9007</v>
      </c>
      <c r="N2548" s="52" t="s">
        <v>173</v>
      </c>
      <c r="P2548" s="49">
        <v>2307</v>
      </c>
      <c r="Q2548" s="49">
        <v>0</v>
      </c>
      <c r="R2548" s="49">
        <v>5309</v>
      </c>
      <c r="S2548" s="77">
        <f t="shared" si="245"/>
        <v>2307</v>
      </c>
      <c r="T2548" s="77">
        <f t="shared" si="246"/>
        <v>7616</v>
      </c>
      <c r="U2548" s="49">
        <v>10007</v>
      </c>
      <c r="V2548" s="49">
        <v>5559</v>
      </c>
      <c r="W2548" s="49">
        <v>5559</v>
      </c>
      <c r="X2548" s="49">
        <f t="shared" si="248"/>
        <v>-7950</v>
      </c>
      <c r="Y2548" s="49" t="s">
        <v>181</v>
      </c>
      <c r="Z2548" s="53">
        <v>17.940999999999999</v>
      </c>
      <c r="AB2548" s="53">
        <f t="shared" si="247"/>
        <v>-17.940999999999999</v>
      </c>
      <c r="AM2548" s="49" t="s">
        <v>85</v>
      </c>
      <c r="AN2548" s="49" t="s">
        <v>10049</v>
      </c>
    </row>
    <row r="2549" spans="1:40" hidden="1" x14ac:dyDescent="0.2">
      <c r="A2549" s="49" t="s">
        <v>10136</v>
      </c>
      <c r="B2549" s="49" t="s">
        <v>10137</v>
      </c>
      <c r="C2549" s="50" t="s">
        <v>166</v>
      </c>
      <c r="D2549" s="49" t="s">
        <v>167</v>
      </c>
      <c r="E2549" s="49" t="s">
        <v>10138</v>
      </c>
      <c r="F2549" s="49" t="s">
        <v>169</v>
      </c>
      <c r="G2549" s="49" t="s">
        <v>10089</v>
      </c>
      <c r="H2549" s="49" t="s">
        <v>10090</v>
      </c>
      <c r="I2549" s="51" t="s">
        <v>10137</v>
      </c>
      <c r="J2549" s="49">
        <v>11</v>
      </c>
      <c r="K2549" s="49">
        <v>1000</v>
      </c>
      <c r="L2549" s="49">
        <f t="shared" si="244"/>
        <v>-10293</v>
      </c>
      <c r="N2549" s="52" t="s">
        <v>173</v>
      </c>
      <c r="P2549" s="49">
        <v>3141</v>
      </c>
      <c r="Q2549" s="49">
        <v>0</v>
      </c>
      <c r="R2549" s="49">
        <v>4300</v>
      </c>
      <c r="S2549" s="77">
        <f t="shared" si="245"/>
        <v>3141</v>
      </c>
      <c r="T2549" s="77">
        <f t="shared" si="246"/>
        <v>7441</v>
      </c>
      <c r="U2549" s="49">
        <v>11293</v>
      </c>
      <c r="V2549" s="49">
        <v>6013</v>
      </c>
      <c r="W2549" s="49">
        <v>5943</v>
      </c>
      <c r="X2549" s="49">
        <f t="shared" si="248"/>
        <v>-9865</v>
      </c>
      <c r="Y2549" s="49" t="s">
        <v>181</v>
      </c>
      <c r="Z2549" s="53">
        <v>24.536000000000001</v>
      </c>
      <c r="AB2549" s="53">
        <f t="shared" si="247"/>
        <v>-24.536000000000001</v>
      </c>
      <c r="AM2549" s="49" t="s">
        <v>85</v>
      </c>
      <c r="AN2549" s="49" t="s">
        <v>10049</v>
      </c>
    </row>
    <row r="2550" spans="1:40" hidden="1" x14ac:dyDescent="0.2">
      <c r="A2550" s="49" t="s">
        <v>10139</v>
      </c>
      <c r="B2550" s="49" t="s">
        <v>10140</v>
      </c>
      <c r="C2550" s="50" t="s">
        <v>166</v>
      </c>
      <c r="D2550" s="49" t="s">
        <v>228</v>
      </c>
      <c r="E2550" s="49" t="s">
        <v>10141</v>
      </c>
      <c r="F2550" s="49" t="s">
        <v>169</v>
      </c>
      <c r="G2550" s="49" t="s">
        <v>1545</v>
      </c>
      <c r="H2550" s="49" t="s">
        <v>552</v>
      </c>
      <c r="I2550" s="51" t="s">
        <v>10140</v>
      </c>
      <c r="J2550" s="49">
        <v>12</v>
      </c>
      <c r="K2550" s="49">
        <v>1000</v>
      </c>
      <c r="L2550" s="49">
        <f t="shared" si="244"/>
        <v>-4758</v>
      </c>
      <c r="N2550" s="52" t="s">
        <v>173</v>
      </c>
      <c r="P2550" s="49">
        <v>10037</v>
      </c>
      <c r="Q2550" s="49">
        <v>0</v>
      </c>
      <c r="R2550" s="49">
        <v>0</v>
      </c>
      <c r="S2550" s="77">
        <f t="shared" si="245"/>
        <v>10037</v>
      </c>
      <c r="T2550" s="77">
        <f t="shared" si="246"/>
        <v>10037</v>
      </c>
      <c r="U2550" s="49">
        <v>5758</v>
      </c>
      <c r="V2550" s="49">
        <v>4257</v>
      </c>
      <c r="W2550" s="49">
        <v>4057</v>
      </c>
      <c r="X2550" s="49">
        <f t="shared" si="248"/>
        <v>22</v>
      </c>
      <c r="Y2550" s="49" t="s">
        <v>190</v>
      </c>
      <c r="Z2550" s="53">
        <v>2.4961000000000002</v>
      </c>
      <c r="AB2550" s="53">
        <f t="shared" si="247"/>
        <v>-2.4961000000000002</v>
      </c>
      <c r="AM2550" s="49" t="s">
        <v>85</v>
      </c>
      <c r="AN2550" s="49" t="s">
        <v>10049</v>
      </c>
    </row>
    <row r="2551" spans="1:40" hidden="1" x14ac:dyDescent="0.2">
      <c r="A2551" s="49" t="s">
        <v>10142</v>
      </c>
      <c r="B2551" s="49" t="s">
        <v>10143</v>
      </c>
      <c r="C2551" s="50" t="s">
        <v>166</v>
      </c>
      <c r="D2551" s="49" t="s">
        <v>167</v>
      </c>
      <c r="E2551" s="49" t="s">
        <v>10144</v>
      </c>
      <c r="F2551" s="49" t="s">
        <v>169</v>
      </c>
      <c r="G2551" s="49" t="s">
        <v>10048</v>
      </c>
      <c r="H2551" s="49" t="s">
        <v>2855</v>
      </c>
      <c r="I2551" s="51" t="s">
        <v>10143</v>
      </c>
      <c r="J2551" s="49">
        <v>11</v>
      </c>
      <c r="K2551" s="49">
        <v>80</v>
      </c>
      <c r="L2551" s="49">
        <f t="shared" si="244"/>
        <v>80</v>
      </c>
      <c r="M2551" s="49">
        <f>L2551*Z2551</f>
        <v>2919.2000000000003</v>
      </c>
      <c r="N2551" s="52" t="s">
        <v>173</v>
      </c>
      <c r="P2551" s="49">
        <v>391</v>
      </c>
      <c r="Q2551" s="49">
        <v>0</v>
      </c>
      <c r="R2551" s="49">
        <v>0</v>
      </c>
      <c r="S2551" s="77">
        <f t="shared" si="245"/>
        <v>391</v>
      </c>
      <c r="T2551" s="77">
        <f t="shared" si="246"/>
        <v>391</v>
      </c>
      <c r="U2551" s="49">
        <v>0</v>
      </c>
      <c r="V2551" s="49">
        <v>0</v>
      </c>
      <c r="W2551" s="49">
        <v>0</v>
      </c>
      <c r="X2551" s="49">
        <f t="shared" si="248"/>
        <v>391</v>
      </c>
      <c r="Y2551" s="49" t="s">
        <v>190</v>
      </c>
      <c r="Z2551" s="53">
        <v>36.49</v>
      </c>
      <c r="AB2551" s="53">
        <f t="shared" si="247"/>
        <v>-36.49</v>
      </c>
      <c r="AM2551" s="49" t="s">
        <v>85</v>
      </c>
      <c r="AN2551" s="49" t="s">
        <v>10049</v>
      </c>
    </row>
    <row r="2552" spans="1:40" hidden="1" x14ac:dyDescent="0.2">
      <c r="A2552" s="49" t="s">
        <v>10145</v>
      </c>
      <c r="B2552" s="49" t="s">
        <v>10146</v>
      </c>
      <c r="C2552" s="50" t="s">
        <v>166</v>
      </c>
      <c r="D2552" s="49" t="s">
        <v>167</v>
      </c>
      <c r="E2552" s="49" t="s">
        <v>10147</v>
      </c>
      <c r="F2552" s="49" t="s">
        <v>169</v>
      </c>
      <c r="G2552" s="49" t="s">
        <v>10048</v>
      </c>
      <c r="H2552" s="49" t="s">
        <v>2855</v>
      </c>
      <c r="I2552" s="51" t="s">
        <v>10146</v>
      </c>
      <c r="J2552" s="49">
        <v>11</v>
      </c>
      <c r="K2552" s="49">
        <v>80</v>
      </c>
      <c r="L2552" s="49">
        <f t="shared" si="244"/>
        <v>80</v>
      </c>
      <c r="M2552" s="49">
        <f>L2552*Z2552</f>
        <v>1943.1999999999998</v>
      </c>
      <c r="N2552" s="52" t="s">
        <v>173</v>
      </c>
      <c r="P2552" s="49">
        <v>406</v>
      </c>
      <c r="Q2552" s="49">
        <v>0</v>
      </c>
      <c r="R2552" s="49">
        <v>0</v>
      </c>
      <c r="S2552" s="77">
        <f t="shared" si="245"/>
        <v>406</v>
      </c>
      <c r="T2552" s="77">
        <f t="shared" si="246"/>
        <v>406</v>
      </c>
      <c r="U2552" s="49">
        <v>0</v>
      </c>
      <c r="V2552" s="49">
        <v>0</v>
      </c>
      <c r="W2552" s="49">
        <v>0</v>
      </c>
      <c r="X2552" s="49">
        <f t="shared" si="248"/>
        <v>406</v>
      </c>
      <c r="Y2552" s="49" t="s">
        <v>190</v>
      </c>
      <c r="Z2552" s="53">
        <v>24.29</v>
      </c>
      <c r="AB2552" s="53">
        <f t="shared" si="247"/>
        <v>-24.29</v>
      </c>
      <c r="AM2552" s="49" t="s">
        <v>85</v>
      </c>
      <c r="AN2552" s="49" t="s">
        <v>10049</v>
      </c>
    </row>
    <row r="2553" spans="1:40" hidden="1" x14ac:dyDescent="0.2">
      <c r="A2553" s="49" t="s">
        <v>10148</v>
      </c>
      <c r="B2553" s="49" t="s">
        <v>10149</v>
      </c>
      <c r="C2553" s="50" t="s">
        <v>166</v>
      </c>
      <c r="D2553" s="49" t="s">
        <v>167</v>
      </c>
      <c r="E2553" s="49" t="s">
        <v>10150</v>
      </c>
      <c r="F2553" s="49" t="s">
        <v>169</v>
      </c>
      <c r="G2553" s="49" t="s">
        <v>10048</v>
      </c>
      <c r="H2553" s="49" t="s">
        <v>2855</v>
      </c>
      <c r="I2553" s="51" t="s">
        <v>10149</v>
      </c>
      <c r="J2553" s="49">
        <v>11</v>
      </c>
      <c r="K2553" s="49">
        <v>40</v>
      </c>
      <c r="L2553" s="49">
        <f t="shared" si="244"/>
        <v>7</v>
      </c>
      <c r="M2553" s="82"/>
      <c r="N2553" s="52" t="s">
        <v>173</v>
      </c>
      <c r="P2553" s="49">
        <v>31</v>
      </c>
      <c r="Q2553" s="49">
        <v>0</v>
      </c>
      <c r="R2553" s="49">
        <v>0</v>
      </c>
      <c r="S2553" s="77">
        <f t="shared" si="245"/>
        <v>31</v>
      </c>
      <c r="T2553" s="77">
        <f t="shared" si="246"/>
        <v>31</v>
      </c>
      <c r="U2553" s="49">
        <v>33</v>
      </c>
      <c r="V2553" s="49">
        <v>0</v>
      </c>
      <c r="W2553" s="49">
        <v>0</v>
      </c>
      <c r="X2553" s="49">
        <f t="shared" si="248"/>
        <v>-2</v>
      </c>
      <c r="Y2553" s="49" t="s">
        <v>181</v>
      </c>
      <c r="Z2553" s="53">
        <v>25.57</v>
      </c>
      <c r="AB2553" s="53">
        <f t="shared" si="247"/>
        <v>-25.57</v>
      </c>
      <c r="AM2553" s="49" t="s">
        <v>85</v>
      </c>
      <c r="AN2553" s="49" t="s">
        <v>10049</v>
      </c>
    </row>
    <row r="2554" spans="1:40" hidden="1" x14ac:dyDescent="0.2">
      <c r="A2554" s="49" t="s">
        <v>10151</v>
      </c>
      <c r="B2554" s="49" t="s">
        <v>10152</v>
      </c>
      <c r="C2554" s="50" t="s">
        <v>166</v>
      </c>
      <c r="D2554" s="49" t="s">
        <v>167</v>
      </c>
      <c r="E2554" s="49" t="s">
        <v>10153</v>
      </c>
      <c r="F2554" s="49" t="s">
        <v>169</v>
      </c>
      <c r="G2554" s="49" t="s">
        <v>10048</v>
      </c>
      <c r="H2554" s="49" t="s">
        <v>2855</v>
      </c>
      <c r="I2554" s="51" t="s">
        <v>10152</v>
      </c>
      <c r="J2554" s="49">
        <v>11</v>
      </c>
      <c r="K2554" s="49">
        <v>40</v>
      </c>
      <c r="L2554" s="49">
        <f t="shared" si="244"/>
        <v>8</v>
      </c>
      <c r="M2554" s="49">
        <f>L2554*Z2554</f>
        <v>310.39999999999998</v>
      </c>
      <c r="N2554" s="52" t="s">
        <v>173</v>
      </c>
      <c r="P2554" s="49">
        <v>35</v>
      </c>
      <c r="Q2554" s="49">
        <v>0</v>
      </c>
      <c r="R2554" s="49">
        <v>0</v>
      </c>
      <c r="S2554" s="77">
        <f t="shared" si="245"/>
        <v>35</v>
      </c>
      <c r="T2554" s="77">
        <f t="shared" si="246"/>
        <v>35</v>
      </c>
      <c r="U2554" s="49">
        <v>32</v>
      </c>
      <c r="V2554" s="49">
        <v>0</v>
      </c>
      <c r="W2554" s="49">
        <v>0</v>
      </c>
      <c r="X2554" s="49">
        <f t="shared" si="248"/>
        <v>3</v>
      </c>
      <c r="Y2554" s="49" t="s">
        <v>190</v>
      </c>
      <c r="Z2554" s="53">
        <v>38.799999999999997</v>
      </c>
      <c r="AB2554" s="53">
        <f t="shared" si="247"/>
        <v>-38.799999999999997</v>
      </c>
      <c r="AM2554" s="49" t="s">
        <v>85</v>
      </c>
      <c r="AN2554" s="49" t="s">
        <v>10049</v>
      </c>
    </row>
    <row r="2555" spans="1:40" hidden="1" x14ac:dyDescent="0.2">
      <c r="A2555" s="49" t="s">
        <v>10154</v>
      </c>
      <c r="B2555" s="49" t="s">
        <v>10155</v>
      </c>
      <c r="C2555" s="50" t="s">
        <v>166</v>
      </c>
      <c r="D2555" s="49" t="s">
        <v>167</v>
      </c>
      <c r="E2555" s="49" t="s">
        <v>10156</v>
      </c>
      <c r="F2555" s="49" t="s">
        <v>169</v>
      </c>
      <c r="G2555" s="49" t="s">
        <v>10048</v>
      </c>
      <c r="H2555" s="49" t="s">
        <v>2855</v>
      </c>
      <c r="I2555" s="51" t="s">
        <v>10155</v>
      </c>
      <c r="J2555" s="49">
        <v>11</v>
      </c>
      <c r="K2555" s="49">
        <v>40</v>
      </c>
      <c r="L2555" s="49">
        <f t="shared" si="244"/>
        <v>7</v>
      </c>
      <c r="M2555" s="49">
        <f>L2555*Z2555</f>
        <v>390.39000000000004</v>
      </c>
      <c r="N2555" s="52" t="s">
        <v>173</v>
      </c>
      <c r="P2555" s="49">
        <v>35</v>
      </c>
      <c r="Q2555" s="49">
        <v>0</v>
      </c>
      <c r="R2555" s="49">
        <v>0</v>
      </c>
      <c r="S2555" s="77">
        <f t="shared" si="245"/>
        <v>35</v>
      </c>
      <c r="T2555" s="77">
        <f t="shared" si="246"/>
        <v>35</v>
      </c>
      <c r="U2555" s="49">
        <v>33</v>
      </c>
      <c r="V2555" s="49">
        <v>0</v>
      </c>
      <c r="W2555" s="49">
        <v>0</v>
      </c>
      <c r="X2555" s="49">
        <f t="shared" si="248"/>
        <v>2</v>
      </c>
      <c r="Y2555" s="49" t="s">
        <v>190</v>
      </c>
      <c r="Z2555" s="53">
        <v>55.77</v>
      </c>
      <c r="AB2555" s="53">
        <f t="shared" si="247"/>
        <v>-55.77</v>
      </c>
      <c r="AM2555" s="49" t="s">
        <v>85</v>
      </c>
      <c r="AN2555" s="49" t="s">
        <v>10049</v>
      </c>
    </row>
    <row r="2556" spans="1:40" hidden="1" x14ac:dyDescent="0.2">
      <c r="A2556" s="49" t="s">
        <v>10157</v>
      </c>
      <c r="B2556" s="49" t="s">
        <v>10158</v>
      </c>
      <c r="C2556" s="50" t="s">
        <v>166</v>
      </c>
      <c r="D2556" s="49" t="s">
        <v>167</v>
      </c>
      <c r="E2556" s="49" t="s">
        <v>10159</v>
      </c>
      <c r="F2556" s="49" t="s">
        <v>1940</v>
      </c>
      <c r="G2556" s="49" t="s">
        <v>10048</v>
      </c>
      <c r="H2556" s="49" t="s">
        <v>2855</v>
      </c>
      <c r="I2556" s="51" t="s">
        <v>10158</v>
      </c>
      <c r="J2556" s="49">
        <v>8</v>
      </c>
      <c r="K2556" s="49">
        <v>100</v>
      </c>
      <c r="L2556" s="49">
        <f t="shared" si="244"/>
        <v>-11225</v>
      </c>
      <c r="N2556" s="52" t="s">
        <v>173</v>
      </c>
      <c r="P2556" s="49">
        <v>3287</v>
      </c>
      <c r="Q2556" s="49">
        <v>0</v>
      </c>
      <c r="R2556" s="49">
        <v>4100</v>
      </c>
      <c r="S2556" s="77">
        <f t="shared" si="245"/>
        <v>3287</v>
      </c>
      <c r="T2556" s="77">
        <f t="shared" si="246"/>
        <v>7387</v>
      </c>
      <c r="U2556" s="49">
        <v>11325</v>
      </c>
      <c r="V2556" s="49">
        <v>6013</v>
      </c>
      <c r="W2556" s="49">
        <v>5943</v>
      </c>
      <c r="X2556" s="49">
        <f t="shared" si="248"/>
        <v>-9951</v>
      </c>
      <c r="Y2556" s="49" t="s">
        <v>181</v>
      </c>
      <c r="Z2556" s="53">
        <v>8.75</v>
      </c>
      <c r="AB2556" s="53">
        <f t="shared" si="247"/>
        <v>-8.75</v>
      </c>
      <c r="AM2556" s="49" t="s">
        <v>85</v>
      </c>
      <c r="AN2556" s="49" t="s">
        <v>10049</v>
      </c>
    </row>
    <row r="2557" spans="1:40" hidden="1" x14ac:dyDescent="0.2">
      <c r="A2557" s="49" t="s">
        <v>10160</v>
      </c>
      <c r="B2557" s="49" t="s">
        <v>10161</v>
      </c>
      <c r="C2557" s="50" t="s">
        <v>166</v>
      </c>
      <c r="D2557" s="49" t="s">
        <v>167</v>
      </c>
      <c r="E2557" s="49" t="s">
        <v>10162</v>
      </c>
      <c r="F2557" s="49" t="s">
        <v>169</v>
      </c>
      <c r="G2557" s="49" t="s">
        <v>10048</v>
      </c>
      <c r="H2557" s="49" t="s">
        <v>2855</v>
      </c>
      <c r="I2557" s="51" t="s">
        <v>10161</v>
      </c>
      <c r="J2557" s="49">
        <v>11</v>
      </c>
      <c r="K2557" s="49">
        <v>80</v>
      </c>
      <c r="L2557" s="49">
        <f t="shared" si="244"/>
        <v>-1597</v>
      </c>
      <c r="N2557" s="52" t="s">
        <v>173</v>
      </c>
      <c r="P2557" s="49">
        <v>718</v>
      </c>
      <c r="Q2557" s="49">
        <v>0</v>
      </c>
      <c r="R2557" s="49">
        <v>400</v>
      </c>
      <c r="S2557" s="77">
        <f t="shared" si="245"/>
        <v>718</v>
      </c>
      <c r="T2557" s="77">
        <f t="shared" si="246"/>
        <v>1118</v>
      </c>
      <c r="U2557" s="49">
        <v>1677</v>
      </c>
      <c r="V2557" s="49">
        <v>795</v>
      </c>
      <c r="W2557" s="49">
        <v>771</v>
      </c>
      <c r="X2557" s="49">
        <f t="shared" si="248"/>
        <v>-1354</v>
      </c>
      <c r="Y2557" s="49" t="s">
        <v>181</v>
      </c>
      <c r="Z2557" s="53">
        <v>42.22</v>
      </c>
      <c r="AB2557" s="53">
        <f t="shared" si="247"/>
        <v>-42.22</v>
      </c>
      <c r="AM2557" s="49" t="s">
        <v>85</v>
      </c>
      <c r="AN2557" s="49" t="s">
        <v>10049</v>
      </c>
    </row>
    <row r="2558" spans="1:40" hidden="1" x14ac:dyDescent="0.2">
      <c r="A2558" s="49" t="s">
        <v>10163</v>
      </c>
      <c r="B2558" s="49" t="s">
        <v>10164</v>
      </c>
      <c r="C2558" s="50" t="s">
        <v>166</v>
      </c>
      <c r="D2558" s="49" t="s">
        <v>167</v>
      </c>
      <c r="E2558" s="49" t="s">
        <v>10165</v>
      </c>
      <c r="F2558" s="49" t="s">
        <v>169</v>
      </c>
      <c r="G2558" s="49" t="s">
        <v>10048</v>
      </c>
      <c r="H2558" s="49" t="s">
        <v>2855</v>
      </c>
      <c r="I2558" s="51" t="s">
        <v>10164</v>
      </c>
      <c r="J2558" s="49">
        <v>11</v>
      </c>
      <c r="K2558" s="49">
        <v>80</v>
      </c>
      <c r="L2558" s="49">
        <f t="shared" si="244"/>
        <v>-1597</v>
      </c>
      <c r="N2558" s="52" t="s">
        <v>173</v>
      </c>
      <c r="P2558" s="49">
        <v>698</v>
      </c>
      <c r="Q2558" s="49">
        <v>0</v>
      </c>
      <c r="R2558" s="49">
        <v>595</v>
      </c>
      <c r="S2558" s="77">
        <f t="shared" si="245"/>
        <v>698</v>
      </c>
      <c r="T2558" s="77">
        <f t="shared" si="246"/>
        <v>1293</v>
      </c>
      <c r="U2558" s="49">
        <v>1677</v>
      </c>
      <c r="V2558" s="49">
        <v>795</v>
      </c>
      <c r="W2558" s="49">
        <v>771</v>
      </c>
      <c r="X2558" s="49">
        <f t="shared" si="248"/>
        <v>-1179</v>
      </c>
      <c r="Y2558" s="49" t="s">
        <v>181</v>
      </c>
      <c r="Z2558" s="53">
        <v>24.79</v>
      </c>
      <c r="AB2558" s="53">
        <f t="shared" si="247"/>
        <v>-24.79</v>
      </c>
      <c r="AM2558" s="49" t="s">
        <v>85</v>
      </c>
      <c r="AN2558" s="49" t="s">
        <v>10049</v>
      </c>
    </row>
    <row r="2559" spans="1:40" hidden="1" x14ac:dyDescent="0.2">
      <c r="A2559" s="49" t="s">
        <v>10166</v>
      </c>
      <c r="B2559" s="49" t="s">
        <v>10167</v>
      </c>
      <c r="C2559" s="50" t="s">
        <v>166</v>
      </c>
      <c r="D2559" s="49" t="s">
        <v>167</v>
      </c>
      <c r="E2559" s="49" t="s">
        <v>10168</v>
      </c>
      <c r="F2559" s="49" t="s">
        <v>169</v>
      </c>
      <c r="G2559" s="49" t="s">
        <v>10048</v>
      </c>
      <c r="H2559" s="49" t="s">
        <v>2855</v>
      </c>
      <c r="I2559" s="51" t="s">
        <v>10167</v>
      </c>
      <c r="J2559" s="49">
        <v>11</v>
      </c>
      <c r="K2559" s="49">
        <v>40</v>
      </c>
      <c r="L2559" s="49">
        <f t="shared" si="244"/>
        <v>40</v>
      </c>
      <c r="M2559" s="49">
        <f>L2559*Z2559</f>
        <v>1171.2</v>
      </c>
      <c r="N2559" s="52" t="s">
        <v>173</v>
      </c>
      <c r="P2559" s="49">
        <v>0</v>
      </c>
      <c r="Q2559" s="49">
        <v>0</v>
      </c>
      <c r="R2559" s="49">
        <v>0</v>
      </c>
      <c r="S2559" s="77">
        <f t="shared" si="245"/>
        <v>0</v>
      </c>
      <c r="T2559" s="77">
        <f t="shared" si="246"/>
        <v>0</v>
      </c>
      <c r="U2559" s="49">
        <v>0</v>
      </c>
      <c r="V2559" s="49">
        <v>0</v>
      </c>
      <c r="W2559" s="49">
        <v>0</v>
      </c>
      <c r="X2559" s="49">
        <f t="shared" si="248"/>
        <v>0</v>
      </c>
      <c r="Y2559" s="49" t="s">
        <v>174</v>
      </c>
      <c r="Z2559" s="53">
        <v>29.28</v>
      </c>
      <c r="AB2559" s="53">
        <f t="shared" si="247"/>
        <v>-29.28</v>
      </c>
      <c r="AM2559" s="49" t="s">
        <v>85</v>
      </c>
      <c r="AN2559" s="49" t="s">
        <v>10049</v>
      </c>
    </row>
    <row r="2560" spans="1:40" hidden="1" x14ac:dyDescent="0.2">
      <c r="A2560" s="49" t="s">
        <v>10169</v>
      </c>
      <c r="B2560" s="49" t="s">
        <v>10170</v>
      </c>
      <c r="C2560" s="50" t="s">
        <v>166</v>
      </c>
      <c r="D2560" s="49" t="s">
        <v>167</v>
      </c>
      <c r="E2560" s="49" t="s">
        <v>10171</v>
      </c>
      <c r="F2560" s="49" t="s">
        <v>169</v>
      </c>
      <c r="G2560" s="49" t="s">
        <v>10048</v>
      </c>
      <c r="H2560" s="49" t="s">
        <v>2855</v>
      </c>
      <c r="I2560" s="51" t="s">
        <v>10170</v>
      </c>
      <c r="J2560" s="49">
        <v>11</v>
      </c>
      <c r="K2560" s="49">
        <v>40</v>
      </c>
      <c r="L2560" s="49">
        <f t="shared" si="244"/>
        <v>40</v>
      </c>
      <c r="M2560" s="49">
        <f>L2560*Z2560</f>
        <v>1893.1999999999998</v>
      </c>
      <c r="N2560" s="52" t="s">
        <v>173</v>
      </c>
      <c r="P2560" s="49">
        <v>0</v>
      </c>
      <c r="Q2560" s="49">
        <v>0</v>
      </c>
      <c r="R2560" s="49">
        <v>0</v>
      </c>
      <c r="S2560" s="77">
        <f t="shared" si="245"/>
        <v>0</v>
      </c>
      <c r="T2560" s="77">
        <f t="shared" si="246"/>
        <v>0</v>
      </c>
      <c r="U2560" s="49">
        <v>0</v>
      </c>
      <c r="V2560" s="49">
        <v>0</v>
      </c>
      <c r="W2560" s="49">
        <v>0</v>
      </c>
      <c r="X2560" s="49">
        <f t="shared" si="248"/>
        <v>0</v>
      </c>
      <c r="Y2560" s="49" t="s">
        <v>174</v>
      </c>
      <c r="Z2560" s="53">
        <v>47.33</v>
      </c>
      <c r="AB2560" s="53">
        <f t="shared" si="247"/>
        <v>-47.33</v>
      </c>
      <c r="AM2560" s="49" t="s">
        <v>85</v>
      </c>
      <c r="AN2560" s="49" t="s">
        <v>10049</v>
      </c>
    </row>
    <row r="2561" spans="1:40" hidden="1" x14ac:dyDescent="0.2">
      <c r="A2561" s="49" t="s">
        <v>10172</v>
      </c>
      <c r="B2561" s="49" t="s">
        <v>10173</v>
      </c>
      <c r="C2561" s="50" t="s">
        <v>166</v>
      </c>
      <c r="D2561" s="49" t="s">
        <v>167</v>
      </c>
      <c r="E2561" s="49" t="s">
        <v>10174</v>
      </c>
      <c r="F2561" s="49" t="s">
        <v>169</v>
      </c>
      <c r="G2561" s="49" t="s">
        <v>10048</v>
      </c>
      <c r="H2561" s="49" t="s">
        <v>2855</v>
      </c>
      <c r="I2561" s="51" t="s">
        <v>10173</v>
      </c>
      <c r="J2561" s="49">
        <v>11</v>
      </c>
      <c r="K2561" s="49">
        <v>40</v>
      </c>
      <c r="L2561" s="49">
        <f t="shared" si="244"/>
        <v>40</v>
      </c>
      <c r="M2561" s="49">
        <f>L2561*Z2561</f>
        <v>2424</v>
      </c>
      <c r="N2561" s="52" t="s">
        <v>173</v>
      </c>
      <c r="P2561" s="49">
        <v>0</v>
      </c>
      <c r="Q2561" s="49">
        <v>0</v>
      </c>
      <c r="R2561" s="49">
        <v>0</v>
      </c>
      <c r="S2561" s="77">
        <f t="shared" si="245"/>
        <v>0</v>
      </c>
      <c r="T2561" s="77">
        <f t="shared" si="246"/>
        <v>0</v>
      </c>
      <c r="U2561" s="49">
        <v>0</v>
      </c>
      <c r="V2561" s="49">
        <v>0</v>
      </c>
      <c r="W2561" s="49">
        <v>0</v>
      </c>
      <c r="X2561" s="49">
        <f t="shared" si="248"/>
        <v>0</v>
      </c>
      <c r="Y2561" s="49" t="s">
        <v>174</v>
      </c>
      <c r="Z2561" s="53">
        <v>60.6</v>
      </c>
      <c r="AB2561" s="53">
        <f t="shared" si="247"/>
        <v>-60.6</v>
      </c>
      <c r="AM2561" s="49" t="s">
        <v>85</v>
      </c>
      <c r="AN2561" s="49" t="s">
        <v>10049</v>
      </c>
    </row>
    <row r="2562" spans="1:40" hidden="1" x14ac:dyDescent="0.2">
      <c r="A2562" s="49" t="s">
        <v>10175</v>
      </c>
      <c r="B2562" s="49" t="s">
        <v>10176</v>
      </c>
      <c r="C2562" s="50" t="s">
        <v>166</v>
      </c>
      <c r="D2562" s="49" t="s">
        <v>167</v>
      </c>
      <c r="E2562" s="49" t="s">
        <v>10177</v>
      </c>
      <c r="F2562" s="49" t="s">
        <v>169</v>
      </c>
      <c r="G2562" s="49" t="s">
        <v>10048</v>
      </c>
      <c r="H2562" s="49" t="s">
        <v>2855</v>
      </c>
      <c r="I2562" s="51" t="s">
        <v>10176</v>
      </c>
      <c r="J2562" s="49">
        <v>11</v>
      </c>
      <c r="K2562" s="49">
        <v>80</v>
      </c>
      <c r="L2562" s="49">
        <f t="shared" ref="L2562:L2625" si="249">K2562-U2562</f>
        <v>-14</v>
      </c>
      <c r="N2562" s="52" t="s">
        <v>173</v>
      </c>
      <c r="P2562" s="49">
        <v>915</v>
      </c>
      <c r="Q2562" s="49">
        <v>0</v>
      </c>
      <c r="R2562" s="49">
        <v>0</v>
      </c>
      <c r="S2562" s="77">
        <f t="shared" ref="S2562:S2625" si="250">P2562+Q2562</f>
        <v>915</v>
      </c>
      <c r="T2562" s="77">
        <f t="shared" ref="T2562:T2625" si="251">P2562+Q2562+R2562</f>
        <v>915</v>
      </c>
      <c r="U2562" s="49">
        <v>94</v>
      </c>
      <c r="V2562" s="49">
        <v>51</v>
      </c>
      <c r="W2562" s="49">
        <v>51</v>
      </c>
      <c r="X2562" s="49">
        <f t="shared" si="248"/>
        <v>770</v>
      </c>
      <c r="Y2562" s="49" t="s">
        <v>190</v>
      </c>
      <c r="Z2562" s="53">
        <v>23.61</v>
      </c>
      <c r="AB2562" s="53">
        <f t="shared" ref="AB2562:AB2625" si="252">AA2562-Z2562</f>
        <v>-23.61</v>
      </c>
      <c r="AM2562" s="49" t="s">
        <v>85</v>
      </c>
      <c r="AN2562" s="49" t="s">
        <v>10049</v>
      </c>
    </row>
    <row r="2563" spans="1:40" hidden="1" x14ac:dyDescent="0.2">
      <c r="A2563" s="49" t="s">
        <v>10178</v>
      </c>
      <c r="B2563" s="49" t="s">
        <v>10179</v>
      </c>
      <c r="C2563" s="50" t="s">
        <v>166</v>
      </c>
      <c r="D2563" s="49" t="s">
        <v>167</v>
      </c>
      <c r="E2563" s="49" t="s">
        <v>10180</v>
      </c>
      <c r="F2563" s="49" t="s">
        <v>169</v>
      </c>
      <c r="G2563" s="49" t="s">
        <v>10048</v>
      </c>
      <c r="H2563" s="49" t="s">
        <v>2855</v>
      </c>
      <c r="I2563" s="51" t="s">
        <v>10179</v>
      </c>
      <c r="J2563" s="49">
        <v>11</v>
      </c>
      <c r="K2563" s="49">
        <v>80</v>
      </c>
      <c r="L2563" s="49">
        <f t="shared" si="249"/>
        <v>-447</v>
      </c>
      <c r="N2563" s="52" t="s">
        <v>173</v>
      </c>
      <c r="P2563" s="49">
        <v>488</v>
      </c>
      <c r="Q2563" s="49">
        <v>0</v>
      </c>
      <c r="R2563" s="49">
        <v>80</v>
      </c>
      <c r="S2563" s="77">
        <f t="shared" si="250"/>
        <v>488</v>
      </c>
      <c r="T2563" s="77">
        <f t="shared" si="251"/>
        <v>568</v>
      </c>
      <c r="U2563" s="49">
        <v>527</v>
      </c>
      <c r="V2563" s="49">
        <v>0</v>
      </c>
      <c r="W2563" s="49">
        <v>0</v>
      </c>
      <c r="X2563" s="49">
        <f t="shared" si="248"/>
        <v>41</v>
      </c>
      <c r="Y2563" s="49" t="s">
        <v>190</v>
      </c>
      <c r="Z2563" s="53">
        <v>41.94</v>
      </c>
      <c r="AB2563" s="53">
        <f t="shared" si="252"/>
        <v>-41.94</v>
      </c>
      <c r="AM2563" s="49" t="s">
        <v>85</v>
      </c>
      <c r="AN2563" s="49" t="s">
        <v>10049</v>
      </c>
    </row>
    <row r="2564" spans="1:40" hidden="1" x14ac:dyDescent="0.2">
      <c r="A2564" s="49" t="s">
        <v>10181</v>
      </c>
      <c r="B2564" s="49" t="s">
        <v>10182</v>
      </c>
      <c r="C2564" s="50" t="s">
        <v>166</v>
      </c>
      <c r="D2564" s="49" t="s">
        <v>167</v>
      </c>
      <c r="E2564" s="49" t="s">
        <v>10183</v>
      </c>
      <c r="F2564" s="49" t="s">
        <v>169</v>
      </c>
      <c r="G2564" s="49" t="s">
        <v>10048</v>
      </c>
      <c r="H2564" s="49" t="s">
        <v>2855</v>
      </c>
      <c r="I2564" s="51" t="s">
        <v>10182</v>
      </c>
      <c r="J2564" s="49">
        <v>11</v>
      </c>
      <c r="K2564" s="49">
        <v>80</v>
      </c>
      <c r="L2564" s="49">
        <f t="shared" si="249"/>
        <v>-447</v>
      </c>
      <c r="N2564" s="52" t="s">
        <v>173</v>
      </c>
      <c r="P2564" s="49">
        <v>522</v>
      </c>
      <c r="Q2564" s="49">
        <v>0</v>
      </c>
      <c r="R2564" s="49">
        <v>0</v>
      </c>
      <c r="S2564" s="77">
        <f t="shared" si="250"/>
        <v>522</v>
      </c>
      <c r="T2564" s="77">
        <f t="shared" si="251"/>
        <v>522</v>
      </c>
      <c r="U2564" s="49">
        <v>527</v>
      </c>
      <c r="V2564" s="49">
        <v>0</v>
      </c>
      <c r="W2564" s="49">
        <v>0</v>
      </c>
      <c r="X2564" s="49">
        <f t="shared" si="248"/>
        <v>-5</v>
      </c>
      <c r="Y2564" s="49" t="s">
        <v>181</v>
      </c>
      <c r="Z2564" s="53">
        <v>25.77</v>
      </c>
      <c r="AB2564" s="53">
        <f t="shared" si="252"/>
        <v>-25.77</v>
      </c>
      <c r="AM2564" s="49" t="s">
        <v>85</v>
      </c>
      <c r="AN2564" s="49" t="s">
        <v>10049</v>
      </c>
    </row>
    <row r="2565" spans="1:40" hidden="1" x14ac:dyDescent="0.2">
      <c r="A2565" s="49" t="s">
        <v>10184</v>
      </c>
      <c r="B2565" s="49" t="s">
        <v>10185</v>
      </c>
      <c r="C2565" s="50" t="s">
        <v>166</v>
      </c>
      <c r="D2565" s="49" t="s">
        <v>167</v>
      </c>
      <c r="E2565" s="49" t="s">
        <v>10186</v>
      </c>
      <c r="F2565" s="49" t="s">
        <v>169</v>
      </c>
      <c r="G2565" s="49" t="s">
        <v>10048</v>
      </c>
      <c r="H2565" s="49" t="s">
        <v>2855</v>
      </c>
      <c r="I2565" s="51" t="s">
        <v>10185</v>
      </c>
      <c r="J2565" s="49">
        <v>11</v>
      </c>
      <c r="K2565" s="49">
        <v>80</v>
      </c>
      <c r="L2565" s="49">
        <f t="shared" si="249"/>
        <v>-88</v>
      </c>
      <c r="N2565" s="52" t="s">
        <v>173</v>
      </c>
      <c r="P2565" s="49">
        <v>178</v>
      </c>
      <c r="Q2565" s="49">
        <v>0</v>
      </c>
      <c r="R2565" s="49">
        <v>0</v>
      </c>
      <c r="S2565" s="77">
        <f t="shared" si="250"/>
        <v>178</v>
      </c>
      <c r="T2565" s="77">
        <f t="shared" si="251"/>
        <v>178</v>
      </c>
      <c r="U2565" s="49">
        <v>168</v>
      </c>
      <c r="V2565" s="49">
        <v>164</v>
      </c>
      <c r="W2565" s="49">
        <v>149</v>
      </c>
      <c r="X2565" s="49">
        <f t="shared" si="248"/>
        <v>-154</v>
      </c>
      <c r="Y2565" s="49" t="s">
        <v>181</v>
      </c>
      <c r="Z2565" s="53">
        <v>35.97</v>
      </c>
      <c r="AB2565" s="53">
        <f t="shared" si="252"/>
        <v>-35.97</v>
      </c>
      <c r="AM2565" s="49" t="s">
        <v>85</v>
      </c>
      <c r="AN2565" s="49" t="s">
        <v>10049</v>
      </c>
    </row>
    <row r="2566" spans="1:40" hidden="1" x14ac:dyDescent="0.2">
      <c r="A2566" s="49" t="s">
        <v>10187</v>
      </c>
      <c r="B2566" s="49" t="s">
        <v>10188</v>
      </c>
      <c r="C2566" s="50" t="s">
        <v>166</v>
      </c>
      <c r="D2566" s="49" t="s">
        <v>167</v>
      </c>
      <c r="E2566" s="49" t="s">
        <v>10189</v>
      </c>
      <c r="F2566" s="49" t="s">
        <v>169</v>
      </c>
      <c r="G2566" s="49" t="s">
        <v>10048</v>
      </c>
      <c r="H2566" s="49" t="s">
        <v>2855</v>
      </c>
      <c r="I2566" s="51" t="s">
        <v>10188</v>
      </c>
      <c r="J2566" s="49">
        <v>11</v>
      </c>
      <c r="K2566" s="49">
        <v>80</v>
      </c>
      <c r="L2566" s="49">
        <f t="shared" si="249"/>
        <v>-88</v>
      </c>
      <c r="N2566" s="52" t="s">
        <v>173</v>
      </c>
      <c r="P2566" s="49">
        <v>122</v>
      </c>
      <c r="Q2566" s="49">
        <v>0</v>
      </c>
      <c r="R2566" s="49">
        <v>0</v>
      </c>
      <c r="S2566" s="77">
        <f t="shared" si="250"/>
        <v>122</v>
      </c>
      <c r="T2566" s="77">
        <f t="shared" si="251"/>
        <v>122</v>
      </c>
      <c r="U2566" s="49">
        <v>168</v>
      </c>
      <c r="V2566" s="49">
        <v>164</v>
      </c>
      <c r="W2566" s="49">
        <v>149</v>
      </c>
      <c r="X2566" s="49">
        <f t="shared" si="248"/>
        <v>-210</v>
      </c>
      <c r="Y2566" s="49" t="s">
        <v>181</v>
      </c>
      <c r="Z2566" s="53">
        <v>24.89</v>
      </c>
      <c r="AB2566" s="53">
        <f t="shared" si="252"/>
        <v>-24.89</v>
      </c>
      <c r="AM2566" s="49" t="s">
        <v>85</v>
      </c>
      <c r="AN2566" s="49" t="s">
        <v>10049</v>
      </c>
    </row>
    <row r="2567" spans="1:40" hidden="1" x14ac:dyDescent="0.2">
      <c r="A2567" s="49" t="s">
        <v>10190</v>
      </c>
      <c r="B2567" s="49" t="s">
        <v>10191</v>
      </c>
      <c r="C2567" s="50" t="s">
        <v>166</v>
      </c>
      <c r="D2567" s="49" t="s">
        <v>167</v>
      </c>
      <c r="E2567" s="49" t="s">
        <v>10192</v>
      </c>
      <c r="F2567" s="49" t="s">
        <v>169</v>
      </c>
      <c r="G2567" s="49" t="s">
        <v>10048</v>
      </c>
      <c r="H2567" s="49" t="s">
        <v>2855</v>
      </c>
      <c r="I2567" s="51" t="s">
        <v>10191</v>
      </c>
      <c r="J2567" s="49">
        <v>11</v>
      </c>
      <c r="K2567" s="49">
        <v>80</v>
      </c>
      <c r="L2567" s="49">
        <f t="shared" si="249"/>
        <v>-761</v>
      </c>
      <c r="N2567" s="52" t="s">
        <v>173</v>
      </c>
      <c r="P2567" s="49">
        <v>531</v>
      </c>
      <c r="Q2567" s="49">
        <v>0</v>
      </c>
      <c r="R2567" s="49">
        <v>160</v>
      </c>
      <c r="S2567" s="77">
        <f t="shared" si="250"/>
        <v>531</v>
      </c>
      <c r="T2567" s="77">
        <f t="shared" si="251"/>
        <v>691</v>
      </c>
      <c r="U2567" s="49">
        <v>841</v>
      </c>
      <c r="V2567" s="49">
        <v>456</v>
      </c>
      <c r="W2567" s="49">
        <v>456</v>
      </c>
      <c r="X2567" s="49">
        <f t="shared" si="248"/>
        <v>-606</v>
      </c>
      <c r="Y2567" s="49" t="s">
        <v>181</v>
      </c>
      <c r="Z2567" s="53">
        <v>38.58</v>
      </c>
      <c r="AB2567" s="53">
        <f t="shared" si="252"/>
        <v>-38.58</v>
      </c>
      <c r="AM2567" s="49" t="s">
        <v>85</v>
      </c>
      <c r="AN2567" s="49" t="s">
        <v>10049</v>
      </c>
    </row>
    <row r="2568" spans="1:40" hidden="1" x14ac:dyDescent="0.2">
      <c r="A2568" s="49" t="s">
        <v>10193</v>
      </c>
      <c r="B2568" s="49" t="s">
        <v>10194</v>
      </c>
      <c r="C2568" s="50" t="s">
        <v>166</v>
      </c>
      <c r="D2568" s="49" t="s">
        <v>167</v>
      </c>
      <c r="E2568" s="49" t="s">
        <v>10195</v>
      </c>
      <c r="F2568" s="49" t="s">
        <v>169</v>
      </c>
      <c r="G2568" s="49" t="s">
        <v>10048</v>
      </c>
      <c r="H2568" s="49" t="s">
        <v>2855</v>
      </c>
      <c r="I2568" s="51" t="s">
        <v>10194</v>
      </c>
      <c r="J2568" s="49">
        <v>11</v>
      </c>
      <c r="K2568" s="49">
        <v>80</v>
      </c>
      <c r="L2568" s="49">
        <f t="shared" si="249"/>
        <v>-37</v>
      </c>
      <c r="N2568" s="52" t="s">
        <v>173</v>
      </c>
      <c r="P2568" s="49">
        <v>518</v>
      </c>
      <c r="Q2568" s="49">
        <v>0</v>
      </c>
      <c r="R2568" s="49">
        <v>0</v>
      </c>
      <c r="S2568" s="77">
        <f t="shared" si="250"/>
        <v>518</v>
      </c>
      <c r="T2568" s="77">
        <f t="shared" si="251"/>
        <v>518</v>
      </c>
      <c r="U2568" s="49">
        <v>117</v>
      </c>
      <c r="V2568" s="49">
        <v>90</v>
      </c>
      <c r="W2568" s="49">
        <v>90</v>
      </c>
      <c r="X2568" s="49">
        <f t="shared" si="248"/>
        <v>311</v>
      </c>
      <c r="Y2568" s="49" t="s">
        <v>190</v>
      </c>
      <c r="Z2568" s="53">
        <v>24.41</v>
      </c>
      <c r="AB2568" s="53">
        <f t="shared" si="252"/>
        <v>-24.41</v>
      </c>
      <c r="AM2568" s="49" t="s">
        <v>85</v>
      </c>
      <c r="AN2568" s="49" t="s">
        <v>10049</v>
      </c>
    </row>
    <row r="2569" spans="1:40" hidden="1" x14ac:dyDescent="0.2">
      <c r="A2569" s="49" t="s">
        <v>10196</v>
      </c>
      <c r="B2569" s="49" t="s">
        <v>10197</v>
      </c>
      <c r="C2569" s="50" t="s">
        <v>166</v>
      </c>
      <c r="D2569" s="49" t="s">
        <v>167</v>
      </c>
      <c r="E2569" s="49" t="s">
        <v>10198</v>
      </c>
      <c r="F2569" s="49" t="s">
        <v>169</v>
      </c>
      <c r="G2569" s="49" t="s">
        <v>10048</v>
      </c>
      <c r="H2569" s="49" t="s">
        <v>2855</v>
      </c>
      <c r="I2569" s="51" t="s">
        <v>10197</v>
      </c>
      <c r="J2569" s="49">
        <v>11</v>
      </c>
      <c r="K2569" s="49">
        <v>80</v>
      </c>
      <c r="L2569" s="49">
        <f t="shared" si="249"/>
        <v>-534</v>
      </c>
      <c r="N2569" s="52" t="s">
        <v>173</v>
      </c>
      <c r="P2569" s="49">
        <v>513</v>
      </c>
      <c r="Q2569" s="49">
        <v>0</v>
      </c>
      <c r="R2569" s="49">
        <v>160</v>
      </c>
      <c r="S2569" s="77">
        <f t="shared" si="250"/>
        <v>513</v>
      </c>
      <c r="T2569" s="77">
        <f t="shared" si="251"/>
        <v>673</v>
      </c>
      <c r="U2569" s="49">
        <v>614</v>
      </c>
      <c r="V2569" s="49">
        <v>393</v>
      </c>
      <c r="W2569" s="49">
        <v>393</v>
      </c>
      <c r="X2569" s="49">
        <f t="shared" si="248"/>
        <v>-334</v>
      </c>
      <c r="Y2569" s="49" t="s">
        <v>181</v>
      </c>
      <c r="Z2569" s="53">
        <v>37.5</v>
      </c>
      <c r="AB2569" s="53">
        <f t="shared" si="252"/>
        <v>-37.5</v>
      </c>
      <c r="AM2569" s="49" t="s">
        <v>85</v>
      </c>
      <c r="AN2569" s="49" t="s">
        <v>10049</v>
      </c>
    </row>
    <row r="2570" spans="1:40" hidden="1" x14ac:dyDescent="0.2">
      <c r="A2570" s="49" t="s">
        <v>10199</v>
      </c>
      <c r="B2570" s="49" t="s">
        <v>10200</v>
      </c>
      <c r="C2570" s="50" t="s">
        <v>166</v>
      </c>
      <c r="D2570" s="49" t="s">
        <v>167</v>
      </c>
      <c r="E2570" s="49" t="s">
        <v>10201</v>
      </c>
      <c r="F2570" s="49" t="s">
        <v>169</v>
      </c>
      <c r="G2570" s="49" t="s">
        <v>10048</v>
      </c>
      <c r="H2570" s="49" t="s">
        <v>2855</v>
      </c>
      <c r="I2570" s="51" t="s">
        <v>10200</v>
      </c>
      <c r="J2570" s="49">
        <v>11</v>
      </c>
      <c r="K2570" s="49">
        <v>80</v>
      </c>
      <c r="L2570" s="49">
        <f t="shared" si="249"/>
        <v>-534</v>
      </c>
      <c r="N2570" s="52" t="s">
        <v>173</v>
      </c>
      <c r="P2570" s="49">
        <v>316</v>
      </c>
      <c r="Q2570" s="49">
        <v>0</v>
      </c>
      <c r="R2570" s="49">
        <v>240</v>
      </c>
      <c r="S2570" s="77">
        <f t="shared" si="250"/>
        <v>316</v>
      </c>
      <c r="T2570" s="77">
        <f t="shared" si="251"/>
        <v>556</v>
      </c>
      <c r="U2570" s="49">
        <v>614</v>
      </c>
      <c r="V2570" s="49">
        <v>393</v>
      </c>
      <c r="W2570" s="49">
        <v>393</v>
      </c>
      <c r="X2570" s="49">
        <f t="shared" si="248"/>
        <v>-451</v>
      </c>
      <c r="Y2570" s="49" t="s">
        <v>181</v>
      </c>
      <c r="Z2570" s="53">
        <v>24.89</v>
      </c>
      <c r="AB2570" s="53">
        <f t="shared" si="252"/>
        <v>-24.89</v>
      </c>
      <c r="AM2570" s="49" t="s">
        <v>85</v>
      </c>
      <c r="AN2570" s="49" t="s">
        <v>10049</v>
      </c>
    </row>
    <row r="2571" spans="1:40" hidden="1" x14ac:dyDescent="0.2">
      <c r="A2571" s="49" t="s">
        <v>10202</v>
      </c>
      <c r="B2571" s="49" t="s">
        <v>10203</v>
      </c>
      <c r="C2571" s="50" t="s">
        <v>166</v>
      </c>
      <c r="D2571" s="49" t="s">
        <v>167</v>
      </c>
      <c r="E2571" s="49" t="s">
        <v>10204</v>
      </c>
      <c r="F2571" s="49" t="s">
        <v>169</v>
      </c>
      <c r="G2571" s="49" t="s">
        <v>10048</v>
      </c>
      <c r="H2571" s="49" t="s">
        <v>2855</v>
      </c>
      <c r="I2571" s="51" t="s">
        <v>10203</v>
      </c>
      <c r="J2571" s="49">
        <v>10</v>
      </c>
      <c r="K2571" s="49">
        <v>80</v>
      </c>
      <c r="L2571" s="49">
        <f t="shared" si="249"/>
        <v>-91</v>
      </c>
      <c r="N2571" s="52" t="s">
        <v>173</v>
      </c>
      <c r="P2571" s="49">
        <v>160</v>
      </c>
      <c r="Q2571" s="49">
        <v>0</v>
      </c>
      <c r="R2571" s="49">
        <v>0</v>
      </c>
      <c r="S2571" s="77">
        <f t="shared" si="250"/>
        <v>160</v>
      </c>
      <c r="T2571" s="77">
        <f t="shared" si="251"/>
        <v>160</v>
      </c>
      <c r="U2571" s="49">
        <v>171</v>
      </c>
      <c r="V2571" s="49">
        <v>0</v>
      </c>
      <c r="W2571" s="49">
        <v>0</v>
      </c>
      <c r="X2571" s="49">
        <f t="shared" si="248"/>
        <v>-11</v>
      </c>
      <c r="Y2571" s="49" t="s">
        <v>181</v>
      </c>
      <c r="Z2571" s="53">
        <v>37.92</v>
      </c>
      <c r="AB2571" s="53">
        <f t="shared" si="252"/>
        <v>-37.92</v>
      </c>
      <c r="AM2571" s="49" t="s">
        <v>85</v>
      </c>
      <c r="AN2571" s="49" t="s">
        <v>10049</v>
      </c>
    </row>
    <row r="2572" spans="1:40" hidden="1" x14ac:dyDescent="0.2">
      <c r="A2572" s="49" t="s">
        <v>10205</v>
      </c>
      <c r="B2572" s="49" t="s">
        <v>10206</v>
      </c>
      <c r="C2572" s="50" t="s">
        <v>166</v>
      </c>
      <c r="D2572" s="49" t="s">
        <v>167</v>
      </c>
      <c r="E2572" s="49" t="s">
        <v>10207</v>
      </c>
      <c r="F2572" s="49" t="s">
        <v>169</v>
      </c>
      <c r="G2572" s="49" t="s">
        <v>10048</v>
      </c>
      <c r="H2572" s="49" t="s">
        <v>2855</v>
      </c>
      <c r="I2572" s="51" t="s">
        <v>10206</v>
      </c>
      <c r="J2572" s="49">
        <v>10</v>
      </c>
      <c r="K2572" s="49">
        <v>80</v>
      </c>
      <c r="L2572" s="49">
        <f t="shared" si="249"/>
        <v>-147</v>
      </c>
      <c r="N2572" s="52" t="s">
        <v>173</v>
      </c>
      <c r="P2572" s="49">
        <v>235</v>
      </c>
      <c r="Q2572" s="49">
        <v>0</v>
      </c>
      <c r="R2572" s="49">
        <v>0</v>
      </c>
      <c r="S2572" s="77">
        <f t="shared" si="250"/>
        <v>235</v>
      </c>
      <c r="T2572" s="77">
        <f t="shared" si="251"/>
        <v>235</v>
      </c>
      <c r="U2572" s="49">
        <v>227</v>
      </c>
      <c r="V2572" s="49">
        <v>0</v>
      </c>
      <c r="W2572" s="49">
        <v>0</v>
      </c>
      <c r="X2572" s="49">
        <f t="shared" si="248"/>
        <v>8</v>
      </c>
      <c r="Y2572" s="49" t="s">
        <v>190</v>
      </c>
      <c r="Z2572" s="53">
        <v>37.17</v>
      </c>
      <c r="AB2572" s="53">
        <f t="shared" si="252"/>
        <v>-37.17</v>
      </c>
      <c r="AM2572" s="49" t="s">
        <v>85</v>
      </c>
      <c r="AN2572" s="49" t="s">
        <v>10049</v>
      </c>
    </row>
    <row r="2573" spans="1:40" hidden="1" x14ac:dyDescent="0.2">
      <c r="A2573" s="49" t="s">
        <v>10208</v>
      </c>
      <c r="B2573" s="49" t="s">
        <v>10209</v>
      </c>
      <c r="C2573" s="50" t="s">
        <v>166</v>
      </c>
      <c r="D2573" s="49" t="s">
        <v>167</v>
      </c>
      <c r="E2573" s="49" t="s">
        <v>10210</v>
      </c>
      <c r="F2573" s="49" t="s">
        <v>169</v>
      </c>
      <c r="G2573" s="49" t="s">
        <v>10048</v>
      </c>
      <c r="H2573" s="49" t="s">
        <v>2855</v>
      </c>
      <c r="I2573" s="51" t="s">
        <v>10209</v>
      </c>
      <c r="J2573" s="49">
        <v>7</v>
      </c>
      <c r="K2573" s="49">
        <v>80</v>
      </c>
      <c r="L2573" s="49">
        <f t="shared" si="249"/>
        <v>-91</v>
      </c>
      <c r="N2573" s="52" t="s">
        <v>173</v>
      </c>
      <c r="P2573" s="49">
        <v>160</v>
      </c>
      <c r="Q2573" s="49">
        <v>0</v>
      </c>
      <c r="R2573" s="49">
        <v>0</v>
      </c>
      <c r="S2573" s="77">
        <f t="shared" si="250"/>
        <v>160</v>
      </c>
      <c r="T2573" s="77">
        <f t="shared" si="251"/>
        <v>160</v>
      </c>
      <c r="U2573" s="49">
        <v>171</v>
      </c>
      <c r="V2573" s="49">
        <v>0</v>
      </c>
      <c r="W2573" s="49">
        <v>0</v>
      </c>
      <c r="X2573" s="49">
        <f t="shared" si="248"/>
        <v>-11</v>
      </c>
      <c r="Y2573" s="49" t="s">
        <v>181</v>
      </c>
      <c r="Z2573" s="53">
        <v>26.76</v>
      </c>
      <c r="AB2573" s="53">
        <f t="shared" si="252"/>
        <v>-26.76</v>
      </c>
      <c r="AM2573" s="49" t="s">
        <v>85</v>
      </c>
      <c r="AN2573" s="49" t="s">
        <v>10049</v>
      </c>
    </row>
    <row r="2574" spans="1:40" hidden="1" x14ac:dyDescent="0.2">
      <c r="A2574" s="49" t="s">
        <v>10211</v>
      </c>
      <c r="B2574" s="49" t="s">
        <v>10212</v>
      </c>
      <c r="C2574" s="50" t="s">
        <v>166</v>
      </c>
      <c r="D2574" s="49" t="s">
        <v>167</v>
      </c>
      <c r="E2574" s="49" t="s">
        <v>10213</v>
      </c>
      <c r="F2574" s="49" t="s">
        <v>169</v>
      </c>
      <c r="G2574" s="49" t="s">
        <v>10048</v>
      </c>
      <c r="H2574" s="49" t="s">
        <v>2855</v>
      </c>
      <c r="I2574" s="51" t="s">
        <v>10212</v>
      </c>
      <c r="J2574" s="49">
        <v>7</v>
      </c>
      <c r="K2574" s="49">
        <v>80</v>
      </c>
      <c r="L2574" s="49">
        <f t="shared" si="249"/>
        <v>-147</v>
      </c>
      <c r="N2574" s="52" t="s">
        <v>173</v>
      </c>
      <c r="P2574" s="49">
        <v>155</v>
      </c>
      <c r="Q2574" s="49">
        <v>0</v>
      </c>
      <c r="R2574" s="49">
        <v>80</v>
      </c>
      <c r="S2574" s="77">
        <f t="shared" si="250"/>
        <v>155</v>
      </c>
      <c r="T2574" s="77">
        <f t="shared" si="251"/>
        <v>235</v>
      </c>
      <c r="U2574" s="49">
        <v>227</v>
      </c>
      <c r="V2574" s="49">
        <v>0</v>
      </c>
      <c r="W2574" s="49">
        <v>0</v>
      </c>
      <c r="X2574" s="49">
        <f t="shared" si="248"/>
        <v>8</v>
      </c>
      <c r="Y2574" s="49" t="s">
        <v>190</v>
      </c>
      <c r="Z2574" s="53">
        <v>28.54</v>
      </c>
      <c r="AB2574" s="53">
        <f t="shared" si="252"/>
        <v>-28.54</v>
      </c>
      <c r="AM2574" s="49" t="s">
        <v>85</v>
      </c>
      <c r="AN2574" s="49" t="s">
        <v>10049</v>
      </c>
    </row>
    <row r="2575" spans="1:40" hidden="1" x14ac:dyDescent="0.2">
      <c r="A2575" s="49" t="s">
        <v>10214</v>
      </c>
      <c r="B2575" s="49" t="s">
        <v>10215</v>
      </c>
      <c r="C2575" s="50" t="s">
        <v>166</v>
      </c>
      <c r="D2575" s="49" t="s">
        <v>167</v>
      </c>
      <c r="E2575" s="49" t="s">
        <v>10216</v>
      </c>
      <c r="F2575" s="49" t="s">
        <v>169</v>
      </c>
      <c r="G2575" s="49" t="s">
        <v>10048</v>
      </c>
      <c r="H2575" s="49" t="s">
        <v>2855</v>
      </c>
      <c r="I2575" s="51" t="s">
        <v>10215</v>
      </c>
      <c r="J2575" s="49">
        <v>11</v>
      </c>
      <c r="K2575" s="49">
        <v>100</v>
      </c>
      <c r="L2575" s="49">
        <f t="shared" si="249"/>
        <v>-639</v>
      </c>
      <c r="N2575" s="52" t="s">
        <v>173</v>
      </c>
      <c r="P2575" s="49">
        <v>795</v>
      </c>
      <c r="Q2575" s="49">
        <v>0</v>
      </c>
      <c r="R2575" s="49">
        <v>0</v>
      </c>
      <c r="S2575" s="77">
        <f t="shared" si="250"/>
        <v>795</v>
      </c>
      <c r="T2575" s="77">
        <f t="shared" si="251"/>
        <v>795</v>
      </c>
      <c r="U2575" s="49">
        <v>739</v>
      </c>
      <c r="V2575" s="49">
        <v>0</v>
      </c>
      <c r="W2575" s="49">
        <v>0</v>
      </c>
      <c r="X2575" s="49">
        <f t="shared" si="248"/>
        <v>56</v>
      </c>
      <c r="Y2575" s="49" t="s">
        <v>190</v>
      </c>
      <c r="Z2575" s="53">
        <v>4.47</v>
      </c>
      <c r="AB2575" s="53">
        <f t="shared" si="252"/>
        <v>-4.47</v>
      </c>
      <c r="AM2575" s="49" t="s">
        <v>85</v>
      </c>
      <c r="AN2575" s="49" t="s">
        <v>10049</v>
      </c>
    </row>
    <row r="2576" spans="1:40" hidden="1" x14ac:dyDescent="0.2">
      <c r="A2576" s="49" t="s">
        <v>10217</v>
      </c>
      <c r="B2576" s="49" t="s">
        <v>10218</v>
      </c>
      <c r="C2576" s="50" t="s">
        <v>166</v>
      </c>
      <c r="D2576" s="49" t="s">
        <v>167</v>
      </c>
      <c r="E2576" s="49" t="s">
        <v>10219</v>
      </c>
      <c r="F2576" s="49" t="s">
        <v>169</v>
      </c>
      <c r="G2576" s="49" t="s">
        <v>10048</v>
      </c>
      <c r="H2576" s="49" t="s">
        <v>2855</v>
      </c>
      <c r="I2576" s="51" t="s">
        <v>10218</v>
      </c>
      <c r="J2576" s="49">
        <v>11</v>
      </c>
      <c r="K2576" s="49">
        <v>40</v>
      </c>
      <c r="L2576" s="49">
        <f t="shared" si="249"/>
        <v>27</v>
      </c>
      <c r="M2576" s="49">
        <f>L2576*Z2576</f>
        <v>2774.52</v>
      </c>
      <c r="N2576" s="52" t="s">
        <v>173</v>
      </c>
      <c r="P2576" s="49">
        <v>43</v>
      </c>
      <c r="Q2576" s="49">
        <v>0</v>
      </c>
      <c r="R2576" s="49">
        <v>0</v>
      </c>
      <c r="S2576" s="77">
        <f t="shared" si="250"/>
        <v>43</v>
      </c>
      <c r="T2576" s="77">
        <f t="shared" si="251"/>
        <v>43</v>
      </c>
      <c r="U2576" s="49">
        <v>13</v>
      </c>
      <c r="V2576" s="49">
        <v>0</v>
      </c>
      <c r="W2576" s="49">
        <v>0</v>
      </c>
      <c r="X2576" s="49">
        <f t="shared" si="248"/>
        <v>30</v>
      </c>
      <c r="Y2576" s="49" t="s">
        <v>190</v>
      </c>
      <c r="Z2576" s="53">
        <v>102.76</v>
      </c>
      <c r="AB2576" s="53">
        <f t="shared" si="252"/>
        <v>-102.76</v>
      </c>
      <c r="AM2576" s="49" t="s">
        <v>85</v>
      </c>
      <c r="AN2576" s="49" t="s">
        <v>10049</v>
      </c>
    </row>
    <row r="2577" spans="1:40" hidden="1" x14ac:dyDescent="0.2">
      <c r="A2577" s="49" t="s">
        <v>10220</v>
      </c>
      <c r="B2577" s="49" t="s">
        <v>10221</v>
      </c>
      <c r="C2577" s="50" t="s">
        <v>166</v>
      </c>
      <c r="D2577" s="49" t="s">
        <v>167</v>
      </c>
      <c r="E2577" s="49" t="s">
        <v>10222</v>
      </c>
      <c r="F2577" s="49" t="s">
        <v>169</v>
      </c>
      <c r="G2577" s="49" t="s">
        <v>10048</v>
      </c>
      <c r="H2577" s="49" t="s">
        <v>2855</v>
      </c>
      <c r="I2577" s="51" t="s">
        <v>10221</v>
      </c>
      <c r="J2577" s="49">
        <v>11</v>
      </c>
      <c r="K2577" s="49">
        <v>40</v>
      </c>
      <c r="L2577" s="49">
        <f t="shared" si="249"/>
        <v>32</v>
      </c>
      <c r="M2577" s="49">
        <f>L2577*Z2577</f>
        <v>1936.32</v>
      </c>
      <c r="N2577" s="52" t="s">
        <v>173</v>
      </c>
      <c r="P2577" s="49">
        <v>126</v>
      </c>
      <c r="Q2577" s="49">
        <v>0</v>
      </c>
      <c r="R2577" s="49">
        <v>0</v>
      </c>
      <c r="S2577" s="77">
        <f t="shared" si="250"/>
        <v>126</v>
      </c>
      <c r="T2577" s="77">
        <f t="shared" si="251"/>
        <v>126</v>
      </c>
      <c r="U2577" s="49">
        <v>8</v>
      </c>
      <c r="V2577" s="49">
        <v>0</v>
      </c>
      <c r="W2577" s="49">
        <v>0</v>
      </c>
      <c r="X2577" s="49">
        <f t="shared" si="248"/>
        <v>118</v>
      </c>
      <c r="Y2577" s="49" t="s">
        <v>190</v>
      </c>
      <c r="Z2577" s="53">
        <v>60.51</v>
      </c>
      <c r="AB2577" s="53">
        <f t="shared" si="252"/>
        <v>-60.51</v>
      </c>
      <c r="AM2577" s="49" t="s">
        <v>85</v>
      </c>
      <c r="AN2577" s="49" t="s">
        <v>10049</v>
      </c>
    </row>
    <row r="2578" spans="1:40" hidden="1" x14ac:dyDescent="0.2">
      <c r="A2578" s="49" t="s">
        <v>10223</v>
      </c>
      <c r="B2578" s="49" t="s">
        <v>10224</v>
      </c>
      <c r="C2578" s="50" t="s">
        <v>166</v>
      </c>
      <c r="D2578" s="49" t="s">
        <v>167</v>
      </c>
      <c r="E2578" s="49" t="s">
        <v>10225</v>
      </c>
      <c r="F2578" s="49" t="s">
        <v>169</v>
      </c>
      <c r="G2578" s="49" t="s">
        <v>10048</v>
      </c>
      <c r="H2578" s="49" t="s">
        <v>2855</v>
      </c>
      <c r="I2578" s="51" t="s">
        <v>10224</v>
      </c>
      <c r="J2578" s="49">
        <v>11</v>
      </c>
      <c r="K2578" s="49">
        <v>40</v>
      </c>
      <c r="L2578" s="49">
        <f t="shared" si="249"/>
        <v>39</v>
      </c>
      <c r="M2578" s="49">
        <f>L2578*Z2578</f>
        <v>3964.3500000000004</v>
      </c>
      <c r="N2578" s="52" t="s">
        <v>173</v>
      </c>
      <c r="P2578" s="49">
        <v>125</v>
      </c>
      <c r="Q2578" s="49">
        <v>0</v>
      </c>
      <c r="R2578" s="49">
        <v>0</v>
      </c>
      <c r="S2578" s="77">
        <f t="shared" si="250"/>
        <v>125</v>
      </c>
      <c r="T2578" s="77">
        <f t="shared" si="251"/>
        <v>125</v>
      </c>
      <c r="U2578" s="49">
        <v>1</v>
      </c>
      <c r="V2578" s="49">
        <v>0</v>
      </c>
      <c r="W2578" s="49">
        <v>0</v>
      </c>
      <c r="X2578" s="49">
        <f t="shared" si="248"/>
        <v>124</v>
      </c>
      <c r="Y2578" s="49" t="s">
        <v>190</v>
      </c>
      <c r="Z2578" s="53">
        <v>101.65</v>
      </c>
      <c r="AB2578" s="53">
        <f t="shared" si="252"/>
        <v>-101.65</v>
      </c>
      <c r="AM2578" s="49" t="s">
        <v>85</v>
      </c>
      <c r="AN2578" s="49" t="s">
        <v>10049</v>
      </c>
    </row>
    <row r="2579" spans="1:40" hidden="1" x14ac:dyDescent="0.2">
      <c r="A2579" s="49" t="s">
        <v>10226</v>
      </c>
      <c r="B2579" s="49" t="s">
        <v>10227</v>
      </c>
      <c r="C2579" s="50" t="s">
        <v>166</v>
      </c>
      <c r="D2579" s="49" t="s">
        <v>167</v>
      </c>
      <c r="E2579" s="49" t="s">
        <v>10228</v>
      </c>
      <c r="F2579" s="49" t="s">
        <v>169</v>
      </c>
      <c r="G2579" s="49" t="s">
        <v>10048</v>
      </c>
      <c r="H2579" s="49" t="s">
        <v>2855</v>
      </c>
      <c r="I2579" s="51" t="s">
        <v>10227</v>
      </c>
      <c r="J2579" s="49">
        <v>11</v>
      </c>
      <c r="K2579" s="49">
        <v>40</v>
      </c>
      <c r="L2579" s="49">
        <f t="shared" si="249"/>
        <v>-115</v>
      </c>
      <c r="N2579" s="52" t="s">
        <v>173</v>
      </c>
      <c r="P2579" s="49">
        <v>108</v>
      </c>
      <c r="Q2579" s="49">
        <v>0</v>
      </c>
      <c r="R2579" s="49">
        <v>40</v>
      </c>
      <c r="S2579" s="77">
        <f t="shared" si="250"/>
        <v>108</v>
      </c>
      <c r="T2579" s="77">
        <f t="shared" si="251"/>
        <v>148</v>
      </c>
      <c r="U2579" s="49">
        <v>155</v>
      </c>
      <c r="V2579" s="49">
        <v>99</v>
      </c>
      <c r="W2579" s="49">
        <v>99</v>
      </c>
      <c r="X2579" s="49">
        <f t="shared" si="248"/>
        <v>-106</v>
      </c>
      <c r="Y2579" s="49" t="s">
        <v>181</v>
      </c>
      <c r="Z2579" s="53">
        <v>28.01</v>
      </c>
      <c r="AB2579" s="53">
        <f t="shared" si="252"/>
        <v>-28.01</v>
      </c>
      <c r="AM2579" s="49" t="s">
        <v>85</v>
      </c>
      <c r="AN2579" s="49" t="s">
        <v>10049</v>
      </c>
    </row>
    <row r="2580" spans="1:40" hidden="1" x14ac:dyDescent="0.2">
      <c r="A2580" s="49" t="s">
        <v>10229</v>
      </c>
      <c r="B2580" s="49" t="s">
        <v>10230</v>
      </c>
      <c r="C2580" s="50" t="s">
        <v>166</v>
      </c>
      <c r="D2580" s="49" t="s">
        <v>167</v>
      </c>
      <c r="E2580" s="49" t="s">
        <v>10231</v>
      </c>
      <c r="F2580" s="49" t="s">
        <v>169</v>
      </c>
      <c r="G2580" s="49" t="s">
        <v>10048</v>
      </c>
      <c r="H2580" s="49" t="s">
        <v>2855</v>
      </c>
      <c r="I2580" s="51" t="s">
        <v>10230</v>
      </c>
      <c r="J2580" s="49">
        <v>11</v>
      </c>
      <c r="K2580" s="49">
        <v>40</v>
      </c>
      <c r="L2580" s="49">
        <f t="shared" si="249"/>
        <v>-84</v>
      </c>
      <c r="N2580" s="52" t="s">
        <v>173</v>
      </c>
      <c r="P2580" s="49">
        <v>277</v>
      </c>
      <c r="Q2580" s="49">
        <v>0</v>
      </c>
      <c r="R2580" s="49">
        <v>0</v>
      </c>
      <c r="S2580" s="77">
        <f t="shared" si="250"/>
        <v>277</v>
      </c>
      <c r="T2580" s="77">
        <f t="shared" si="251"/>
        <v>277</v>
      </c>
      <c r="U2580" s="49">
        <v>124</v>
      </c>
      <c r="V2580" s="49">
        <v>75</v>
      </c>
      <c r="W2580" s="49">
        <v>75</v>
      </c>
      <c r="X2580" s="49">
        <f t="shared" si="248"/>
        <v>78</v>
      </c>
      <c r="Y2580" s="49" t="s">
        <v>190</v>
      </c>
      <c r="Z2580" s="53">
        <v>27.9</v>
      </c>
      <c r="AB2580" s="53">
        <f t="shared" si="252"/>
        <v>-27.9</v>
      </c>
      <c r="AM2580" s="49" t="s">
        <v>85</v>
      </c>
      <c r="AN2580" s="49" t="s">
        <v>10049</v>
      </c>
    </row>
    <row r="2581" spans="1:40" hidden="1" x14ac:dyDescent="0.2">
      <c r="A2581" s="49" t="s">
        <v>10232</v>
      </c>
      <c r="B2581" s="49" t="s">
        <v>10233</v>
      </c>
      <c r="C2581" s="50" t="s">
        <v>166</v>
      </c>
      <c r="D2581" s="49" t="s">
        <v>167</v>
      </c>
      <c r="E2581" s="49" t="s">
        <v>10234</v>
      </c>
      <c r="F2581" s="49" t="s">
        <v>169</v>
      </c>
      <c r="G2581" s="49" t="s">
        <v>10048</v>
      </c>
      <c r="H2581" s="49" t="s">
        <v>2855</v>
      </c>
      <c r="I2581" s="51" t="s">
        <v>10233</v>
      </c>
      <c r="J2581" s="49">
        <v>11</v>
      </c>
      <c r="K2581" s="49">
        <v>100</v>
      </c>
      <c r="L2581" s="49">
        <f t="shared" si="249"/>
        <v>-514</v>
      </c>
      <c r="N2581" s="52" t="s">
        <v>173</v>
      </c>
      <c r="P2581" s="49">
        <v>484</v>
      </c>
      <c r="Q2581" s="49">
        <v>0</v>
      </c>
      <c r="R2581" s="49">
        <v>100</v>
      </c>
      <c r="S2581" s="77">
        <f t="shared" si="250"/>
        <v>484</v>
      </c>
      <c r="T2581" s="77">
        <f t="shared" si="251"/>
        <v>584</v>
      </c>
      <c r="U2581" s="49">
        <v>614</v>
      </c>
      <c r="V2581" s="49">
        <v>393</v>
      </c>
      <c r="W2581" s="49">
        <v>393</v>
      </c>
      <c r="X2581" s="49">
        <f t="shared" si="248"/>
        <v>-423</v>
      </c>
      <c r="Y2581" s="49" t="s">
        <v>181</v>
      </c>
      <c r="Z2581" s="53">
        <v>4.57</v>
      </c>
      <c r="AB2581" s="53">
        <f t="shared" si="252"/>
        <v>-4.57</v>
      </c>
      <c r="AM2581" s="49" t="s">
        <v>85</v>
      </c>
      <c r="AN2581" s="49" t="s">
        <v>10049</v>
      </c>
    </row>
    <row r="2582" spans="1:40" hidden="1" x14ac:dyDescent="0.2">
      <c r="A2582" s="49" t="s">
        <v>10235</v>
      </c>
      <c r="B2582" s="49" t="s">
        <v>10236</v>
      </c>
      <c r="C2582" s="50" t="s">
        <v>166</v>
      </c>
      <c r="D2582" s="49" t="s">
        <v>228</v>
      </c>
      <c r="E2582" s="49" t="s">
        <v>10237</v>
      </c>
      <c r="F2582" s="49" t="s">
        <v>169</v>
      </c>
      <c r="G2582" s="49" t="s">
        <v>1545</v>
      </c>
      <c r="H2582" s="49" t="s">
        <v>552</v>
      </c>
      <c r="I2582" s="51" t="s">
        <v>10236</v>
      </c>
      <c r="J2582" s="49">
        <v>23</v>
      </c>
      <c r="K2582" s="49">
        <v>1000</v>
      </c>
      <c r="L2582" s="49">
        <f t="shared" si="249"/>
        <v>-4557</v>
      </c>
      <c r="N2582" s="52" t="s">
        <v>173</v>
      </c>
      <c r="P2582" s="49">
        <v>15088</v>
      </c>
      <c r="Q2582" s="49">
        <v>0</v>
      </c>
      <c r="R2582" s="49">
        <v>0</v>
      </c>
      <c r="S2582" s="77">
        <f t="shared" si="250"/>
        <v>15088</v>
      </c>
      <c r="T2582" s="77">
        <f t="shared" si="251"/>
        <v>15088</v>
      </c>
      <c r="U2582" s="49">
        <v>5557</v>
      </c>
      <c r="V2582" s="49">
        <v>4239</v>
      </c>
      <c r="W2582" s="49">
        <v>4039</v>
      </c>
      <c r="X2582" s="49">
        <f t="shared" si="248"/>
        <v>5292</v>
      </c>
      <c r="Y2582" s="49" t="s">
        <v>190</v>
      </c>
      <c r="Z2582" s="53">
        <v>9.7391000000000005</v>
      </c>
      <c r="AB2582" s="53">
        <f t="shared" si="252"/>
        <v>-9.7391000000000005</v>
      </c>
      <c r="AM2582" s="49" t="s">
        <v>85</v>
      </c>
      <c r="AN2582" s="49" t="s">
        <v>10049</v>
      </c>
    </row>
    <row r="2583" spans="1:40" hidden="1" x14ac:dyDescent="0.2">
      <c r="A2583" s="49" t="s">
        <v>10238</v>
      </c>
      <c r="B2583" s="49" t="s">
        <v>10239</v>
      </c>
      <c r="C2583" s="50" t="s">
        <v>166</v>
      </c>
      <c r="D2583" s="49" t="s">
        <v>167</v>
      </c>
      <c r="E2583" s="49" t="s">
        <v>10240</v>
      </c>
      <c r="F2583" s="49" t="s">
        <v>169</v>
      </c>
      <c r="G2583" s="49" t="s">
        <v>10048</v>
      </c>
      <c r="H2583" s="49" t="s">
        <v>2855</v>
      </c>
      <c r="I2583" s="51" t="s">
        <v>10239</v>
      </c>
      <c r="J2583" s="49">
        <v>8</v>
      </c>
      <c r="K2583" s="49">
        <v>140</v>
      </c>
      <c r="L2583" s="49">
        <f t="shared" si="249"/>
        <v>-28</v>
      </c>
      <c r="N2583" s="52" t="s">
        <v>173</v>
      </c>
      <c r="P2583" s="49">
        <v>218</v>
      </c>
      <c r="Q2583" s="49">
        <v>0</v>
      </c>
      <c r="R2583" s="49">
        <v>0</v>
      </c>
      <c r="S2583" s="77">
        <f t="shared" si="250"/>
        <v>218</v>
      </c>
      <c r="T2583" s="77">
        <f t="shared" si="251"/>
        <v>218</v>
      </c>
      <c r="U2583" s="49">
        <v>168</v>
      </c>
      <c r="V2583" s="49">
        <v>164</v>
      </c>
      <c r="W2583" s="49">
        <v>149</v>
      </c>
      <c r="X2583" s="49">
        <f t="shared" si="248"/>
        <v>-114</v>
      </c>
      <c r="Y2583" s="49" t="s">
        <v>181</v>
      </c>
      <c r="Z2583" s="53">
        <v>4.6500000000000004</v>
      </c>
      <c r="AB2583" s="53">
        <f t="shared" si="252"/>
        <v>-4.6500000000000004</v>
      </c>
      <c r="AM2583" s="49" t="s">
        <v>85</v>
      </c>
      <c r="AN2583" s="49" t="s">
        <v>10049</v>
      </c>
    </row>
    <row r="2584" spans="1:40" hidden="1" x14ac:dyDescent="0.2">
      <c r="A2584" s="49" t="s">
        <v>10241</v>
      </c>
      <c r="B2584" s="49" t="s">
        <v>10242</v>
      </c>
      <c r="C2584" s="50" t="s">
        <v>166</v>
      </c>
      <c r="D2584" s="49" t="s">
        <v>167</v>
      </c>
      <c r="E2584" s="49" t="s">
        <v>10243</v>
      </c>
      <c r="F2584" s="49" t="s">
        <v>169</v>
      </c>
      <c r="G2584" s="49" t="s">
        <v>10048</v>
      </c>
      <c r="H2584" s="49" t="s">
        <v>2855</v>
      </c>
      <c r="I2584" s="51" t="s">
        <v>10242</v>
      </c>
      <c r="J2584" s="49">
        <v>11</v>
      </c>
      <c r="K2584" s="49">
        <v>100</v>
      </c>
      <c r="L2584" s="49">
        <f t="shared" si="249"/>
        <v>-623</v>
      </c>
      <c r="N2584" s="52" t="s">
        <v>173</v>
      </c>
      <c r="P2584" s="49">
        <v>280</v>
      </c>
      <c r="Q2584" s="49">
        <v>0</v>
      </c>
      <c r="R2584" s="49">
        <v>600</v>
      </c>
      <c r="S2584" s="77">
        <f t="shared" si="250"/>
        <v>280</v>
      </c>
      <c r="T2584" s="77">
        <f t="shared" si="251"/>
        <v>880</v>
      </c>
      <c r="U2584" s="49">
        <v>723</v>
      </c>
      <c r="V2584" s="49">
        <v>225</v>
      </c>
      <c r="W2584" s="49">
        <v>225</v>
      </c>
      <c r="X2584" s="49">
        <f t="shared" ref="X2584:X2647" si="253">T2584-(U2584+V2584)</f>
        <v>-68</v>
      </c>
      <c r="Y2584" s="49" t="s">
        <v>181</v>
      </c>
      <c r="Z2584" s="53">
        <v>4.72</v>
      </c>
      <c r="AB2584" s="53">
        <f t="shared" si="252"/>
        <v>-4.72</v>
      </c>
      <c r="AM2584" s="49" t="s">
        <v>85</v>
      </c>
      <c r="AN2584" s="49" t="s">
        <v>10049</v>
      </c>
    </row>
    <row r="2585" spans="1:40" hidden="1" x14ac:dyDescent="0.2">
      <c r="A2585" s="49" t="s">
        <v>10244</v>
      </c>
      <c r="B2585" s="49" t="s">
        <v>10245</v>
      </c>
      <c r="C2585" s="50" t="s">
        <v>166</v>
      </c>
      <c r="D2585" s="49" t="s">
        <v>228</v>
      </c>
      <c r="E2585" s="49" t="s">
        <v>10246</v>
      </c>
      <c r="F2585" s="49" t="s">
        <v>169</v>
      </c>
      <c r="G2585" s="49" t="s">
        <v>1545</v>
      </c>
      <c r="H2585" s="49" t="s">
        <v>552</v>
      </c>
      <c r="I2585" s="51" t="s">
        <v>10245</v>
      </c>
      <c r="J2585" s="49">
        <v>23</v>
      </c>
      <c r="K2585" s="49">
        <v>100</v>
      </c>
      <c r="L2585" s="49">
        <f t="shared" si="249"/>
        <v>-101</v>
      </c>
      <c r="N2585" s="52" t="s">
        <v>173</v>
      </c>
      <c r="P2585" s="49">
        <v>206</v>
      </c>
      <c r="Q2585" s="49">
        <v>0</v>
      </c>
      <c r="R2585" s="49">
        <v>0</v>
      </c>
      <c r="S2585" s="77">
        <f t="shared" si="250"/>
        <v>206</v>
      </c>
      <c r="T2585" s="77">
        <f t="shared" si="251"/>
        <v>206</v>
      </c>
      <c r="U2585" s="49">
        <v>201</v>
      </c>
      <c r="V2585" s="49">
        <v>18</v>
      </c>
      <c r="W2585" s="49">
        <v>18</v>
      </c>
      <c r="X2585" s="49">
        <f t="shared" si="253"/>
        <v>-13</v>
      </c>
      <c r="Y2585" s="49" t="s">
        <v>181</v>
      </c>
      <c r="Z2585" s="53">
        <v>12.6174</v>
      </c>
      <c r="AB2585" s="53">
        <f t="shared" si="252"/>
        <v>-12.6174</v>
      </c>
      <c r="AM2585" s="49" t="s">
        <v>85</v>
      </c>
      <c r="AN2585" s="49" t="s">
        <v>10049</v>
      </c>
    </row>
    <row r="2586" spans="1:40" hidden="1" x14ac:dyDescent="0.2">
      <c r="A2586" s="49" t="s">
        <v>10247</v>
      </c>
      <c r="B2586" s="49" t="s">
        <v>10248</v>
      </c>
      <c r="C2586" s="50" t="s">
        <v>166</v>
      </c>
      <c r="D2586" s="49" t="s">
        <v>167</v>
      </c>
      <c r="E2586" s="49" t="s">
        <v>10249</v>
      </c>
      <c r="F2586" s="49" t="s">
        <v>169</v>
      </c>
      <c r="G2586" s="49" t="s">
        <v>10048</v>
      </c>
      <c r="H2586" s="49" t="s">
        <v>2855</v>
      </c>
      <c r="I2586" s="51" t="s">
        <v>10248</v>
      </c>
      <c r="J2586" s="49">
        <v>11</v>
      </c>
      <c r="K2586" s="49">
        <v>40</v>
      </c>
      <c r="L2586" s="49">
        <f t="shared" si="249"/>
        <v>-12</v>
      </c>
      <c r="N2586" s="52" t="s">
        <v>173</v>
      </c>
      <c r="P2586" s="49">
        <v>111</v>
      </c>
      <c r="Q2586" s="49">
        <v>0</v>
      </c>
      <c r="R2586" s="49">
        <v>0</v>
      </c>
      <c r="S2586" s="77">
        <f t="shared" si="250"/>
        <v>111</v>
      </c>
      <c r="T2586" s="77">
        <f t="shared" si="251"/>
        <v>111</v>
      </c>
      <c r="U2586" s="49">
        <v>52</v>
      </c>
      <c r="V2586" s="49">
        <v>17</v>
      </c>
      <c r="W2586" s="49">
        <v>30</v>
      </c>
      <c r="X2586" s="49">
        <f t="shared" si="253"/>
        <v>42</v>
      </c>
      <c r="Y2586" s="49" t="s">
        <v>190</v>
      </c>
      <c r="Z2586" s="53">
        <v>47.51</v>
      </c>
      <c r="AB2586" s="53">
        <f t="shared" si="252"/>
        <v>-47.51</v>
      </c>
      <c r="AM2586" s="49" t="s">
        <v>85</v>
      </c>
      <c r="AN2586" s="49" t="s">
        <v>10049</v>
      </c>
    </row>
    <row r="2587" spans="1:40" hidden="1" x14ac:dyDescent="0.2">
      <c r="A2587" s="49" t="s">
        <v>10250</v>
      </c>
      <c r="B2587" s="49" t="s">
        <v>10251</v>
      </c>
      <c r="C2587" s="50" t="s">
        <v>166</v>
      </c>
      <c r="D2587" s="49" t="s">
        <v>167</v>
      </c>
      <c r="E2587" s="49" t="s">
        <v>10252</v>
      </c>
      <c r="F2587" s="49" t="s">
        <v>169</v>
      </c>
      <c r="G2587" s="49" t="s">
        <v>10048</v>
      </c>
      <c r="H2587" s="49" t="s">
        <v>2855</v>
      </c>
      <c r="I2587" s="51" t="s">
        <v>10251</v>
      </c>
      <c r="J2587" s="49">
        <v>11</v>
      </c>
      <c r="K2587" s="49">
        <v>40</v>
      </c>
      <c r="L2587" s="49">
        <f t="shared" si="249"/>
        <v>-20</v>
      </c>
      <c r="N2587" s="52" t="s">
        <v>173</v>
      </c>
      <c r="P2587" s="49">
        <v>77</v>
      </c>
      <c r="Q2587" s="49">
        <v>0</v>
      </c>
      <c r="R2587" s="49">
        <v>40</v>
      </c>
      <c r="S2587" s="77">
        <f t="shared" si="250"/>
        <v>77</v>
      </c>
      <c r="T2587" s="77">
        <f t="shared" si="251"/>
        <v>117</v>
      </c>
      <c r="U2587" s="49">
        <v>60</v>
      </c>
      <c r="V2587" s="49">
        <v>17</v>
      </c>
      <c r="W2587" s="49">
        <v>30</v>
      </c>
      <c r="X2587" s="49">
        <f t="shared" si="253"/>
        <v>40</v>
      </c>
      <c r="Y2587" s="49" t="s">
        <v>190</v>
      </c>
      <c r="Z2587" s="53">
        <v>61.16</v>
      </c>
      <c r="AB2587" s="53">
        <f t="shared" si="252"/>
        <v>-61.16</v>
      </c>
      <c r="AM2587" s="49" t="s">
        <v>85</v>
      </c>
      <c r="AN2587" s="49" t="s">
        <v>10049</v>
      </c>
    </row>
    <row r="2588" spans="1:40" ht="60" hidden="1" x14ac:dyDescent="0.2">
      <c r="A2588" s="49" t="s">
        <v>10253</v>
      </c>
      <c r="B2588" s="49" t="s">
        <v>10254</v>
      </c>
      <c r="C2588" s="50" t="s">
        <v>166</v>
      </c>
      <c r="D2588" s="49" t="s">
        <v>167</v>
      </c>
      <c r="E2588" s="49" t="s">
        <v>10255</v>
      </c>
      <c r="F2588" s="49" t="s">
        <v>169</v>
      </c>
      <c r="G2588" s="49" t="s">
        <v>10048</v>
      </c>
      <c r="H2588" s="49" t="s">
        <v>2855</v>
      </c>
      <c r="I2588" s="51" t="s">
        <v>10254</v>
      </c>
      <c r="J2588" s="49">
        <v>11</v>
      </c>
      <c r="K2588" s="49">
        <v>80</v>
      </c>
      <c r="L2588" s="49">
        <f t="shared" si="249"/>
        <v>80</v>
      </c>
      <c r="M2588" s="49">
        <f>L2588*Z2588</f>
        <v>3377.6</v>
      </c>
      <c r="N2588" s="52" t="s">
        <v>173</v>
      </c>
      <c r="O2588" s="52" t="s">
        <v>504</v>
      </c>
      <c r="P2588" s="49">
        <v>7</v>
      </c>
      <c r="Q2588" s="49">
        <v>0</v>
      </c>
      <c r="R2588" s="49">
        <v>0</v>
      </c>
      <c r="S2588" s="77">
        <f t="shared" si="250"/>
        <v>7</v>
      </c>
      <c r="T2588" s="77">
        <f t="shared" si="251"/>
        <v>7</v>
      </c>
      <c r="U2588" s="49">
        <v>0</v>
      </c>
      <c r="V2588" s="49">
        <v>0</v>
      </c>
      <c r="W2588" s="49">
        <v>0</v>
      </c>
      <c r="X2588" s="49">
        <f t="shared" si="253"/>
        <v>7</v>
      </c>
      <c r="Y2588" s="49" t="s">
        <v>190</v>
      </c>
      <c r="Z2588" s="53">
        <v>42.22</v>
      </c>
      <c r="AB2588" s="53">
        <f t="shared" si="252"/>
        <v>-42.22</v>
      </c>
      <c r="AM2588" s="49" t="s">
        <v>85</v>
      </c>
      <c r="AN2588" s="49" t="s">
        <v>10049</v>
      </c>
    </row>
    <row r="2589" spans="1:40" hidden="1" x14ac:dyDescent="0.2">
      <c r="A2589" s="49" t="s">
        <v>10256</v>
      </c>
      <c r="B2589" s="49" t="s">
        <v>10257</v>
      </c>
      <c r="C2589" s="50" t="s">
        <v>166</v>
      </c>
      <c r="D2589" s="49" t="s">
        <v>167</v>
      </c>
      <c r="E2589" s="49" t="s">
        <v>10258</v>
      </c>
      <c r="F2589" s="49" t="s">
        <v>169</v>
      </c>
      <c r="G2589" s="49" t="s">
        <v>10048</v>
      </c>
      <c r="H2589" s="49" t="s">
        <v>2855</v>
      </c>
      <c r="I2589" s="51" t="s">
        <v>10257</v>
      </c>
      <c r="J2589" s="49">
        <v>11</v>
      </c>
      <c r="K2589" s="49">
        <v>80</v>
      </c>
      <c r="L2589" s="49">
        <f t="shared" si="249"/>
        <v>80</v>
      </c>
      <c r="M2589" s="49">
        <f>L2589*Z2589</f>
        <v>1983.1999999999998</v>
      </c>
      <c r="N2589" s="52" t="s">
        <v>173</v>
      </c>
      <c r="P2589" s="49">
        <v>0</v>
      </c>
      <c r="Q2589" s="49">
        <v>0</v>
      </c>
      <c r="R2589" s="49">
        <v>0</v>
      </c>
      <c r="S2589" s="77">
        <f t="shared" si="250"/>
        <v>0</v>
      </c>
      <c r="T2589" s="77">
        <f t="shared" si="251"/>
        <v>0</v>
      </c>
      <c r="U2589" s="49">
        <v>0</v>
      </c>
      <c r="V2589" s="49">
        <v>0</v>
      </c>
      <c r="W2589" s="49">
        <v>0</v>
      </c>
      <c r="X2589" s="49">
        <f t="shared" si="253"/>
        <v>0</v>
      </c>
      <c r="Y2589" s="49" t="s">
        <v>174</v>
      </c>
      <c r="Z2589" s="53">
        <v>24.79</v>
      </c>
      <c r="AB2589" s="53">
        <f t="shared" si="252"/>
        <v>-24.79</v>
      </c>
      <c r="AM2589" s="49" t="s">
        <v>85</v>
      </c>
      <c r="AN2589" s="49" t="s">
        <v>10049</v>
      </c>
    </row>
    <row r="2590" spans="1:40" hidden="1" x14ac:dyDescent="0.2">
      <c r="A2590" s="49" t="s">
        <v>10259</v>
      </c>
      <c r="B2590" s="49" t="s">
        <v>10260</v>
      </c>
      <c r="C2590" s="50" t="s">
        <v>166</v>
      </c>
      <c r="D2590" s="49" t="s">
        <v>167</v>
      </c>
      <c r="E2590" s="49" t="s">
        <v>10261</v>
      </c>
      <c r="F2590" s="49" t="s">
        <v>169</v>
      </c>
      <c r="G2590" s="49" t="s">
        <v>10048</v>
      </c>
      <c r="H2590" s="49" t="s">
        <v>2855</v>
      </c>
      <c r="I2590" s="51" t="s">
        <v>10260</v>
      </c>
      <c r="J2590" s="49">
        <v>11</v>
      </c>
      <c r="K2590" s="49">
        <v>80</v>
      </c>
      <c r="L2590" s="49">
        <f t="shared" si="249"/>
        <v>-1163</v>
      </c>
      <c r="N2590" s="52" t="s">
        <v>173</v>
      </c>
      <c r="P2590" s="49">
        <v>1601</v>
      </c>
      <c r="Q2590" s="49">
        <v>0</v>
      </c>
      <c r="R2590" s="49">
        <v>0</v>
      </c>
      <c r="S2590" s="77">
        <f t="shared" si="250"/>
        <v>1601</v>
      </c>
      <c r="T2590" s="77">
        <f t="shared" si="251"/>
        <v>1601</v>
      </c>
      <c r="U2590" s="49">
        <v>1243</v>
      </c>
      <c r="V2590" s="49">
        <v>735</v>
      </c>
      <c r="W2590" s="49">
        <v>735</v>
      </c>
      <c r="X2590" s="49">
        <f t="shared" si="253"/>
        <v>-377</v>
      </c>
      <c r="Y2590" s="49" t="s">
        <v>181</v>
      </c>
      <c r="Z2590" s="53">
        <v>39.6</v>
      </c>
      <c r="AB2590" s="53">
        <f t="shared" si="252"/>
        <v>-39.6</v>
      </c>
      <c r="AM2590" s="49" t="s">
        <v>85</v>
      </c>
      <c r="AN2590" s="49" t="s">
        <v>10049</v>
      </c>
    </row>
    <row r="2591" spans="1:40" hidden="1" x14ac:dyDescent="0.2">
      <c r="A2591" s="49" t="s">
        <v>10262</v>
      </c>
      <c r="B2591" s="49" t="s">
        <v>10263</v>
      </c>
      <c r="C2591" s="50" t="s">
        <v>166</v>
      </c>
      <c r="D2591" s="49" t="s">
        <v>167</v>
      </c>
      <c r="E2591" s="49" t="s">
        <v>10264</v>
      </c>
      <c r="F2591" s="49" t="s">
        <v>169</v>
      </c>
      <c r="G2591" s="49" t="s">
        <v>10048</v>
      </c>
      <c r="H2591" s="49" t="s">
        <v>2855</v>
      </c>
      <c r="I2591" s="51" t="s">
        <v>10263</v>
      </c>
      <c r="J2591" s="49">
        <v>11</v>
      </c>
      <c r="K2591" s="49">
        <v>80</v>
      </c>
      <c r="L2591" s="49">
        <f t="shared" si="249"/>
        <v>-1163</v>
      </c>
      <c r="N2591" s="52" t="s">
        <v>173</v>
      </c>
      <c r="P2591" s="49">
        <v>2146</v>
      </c>
      <c r="Q2591" s="49">
        <v>0</v>
      </c>
      <c r="R2591" s="49">
        <v>32</v>
      </c>
      <c r="S2591" s="77">
        <f t="shared" si="250"/>
        <v>2146</v>
      </c>
      <c r="T2591" s="77">
        <f t="shared" si="251"/>
        <v>2178</v>
      </c>
      <c r="U2591" s="49">
        <v>1243</v>
      </c>
      <c r="V2591" s="49">
        <v>735</v>
      </c>
      <c r="W2591" s="49">
        <v>735</v>
      </c>
      <c r="X2591" s="49">
        <f t="shared" si="253"/>
        <v>200</v>
      </c>
      <c r="Y2591" s="49" t="s">
        <v>190</v>
      </c>
      <c r="Z2591" s="53">
        <v>23.69</v>
      </c>
      <c r="AB2591" s="53">
        <f t="shared" si="252"/>
        <v>-23.69</v>
      </c>
      <c r="AM2591" s="49" t="s">
        <v>85</v>
      </c>
      <c r="AN2591" s="49" t="s">
        <v>10049</v>
      </c>
    </row>
    <row r="2592" spans="1:40" hidden="1" x14ac:dyDescent="0.2">
      <c r="A2592" s="49" t="s">
        <v>10265</v>
      </c>
      <c r="B2592" s="49" t="s">
        <v>10266</v>
      </c>
      <c r="C2592" s="50" t="s">
        <v>166</v>
      </c>
      <c r="D2592" s="49" t="s">
        <v>167</v>
      </c>
      <c r="E2592" s="49" t="s">
        <v>10267</v>
      </c>
      <c r="F2592" s="49" t="s">
        <v>169</v>
      </c>
      <c r="G2592" s="49" t="s">
        <v>10048</v>
      </c>
      <c r="H2592" s="49" t="s">
        <v>2855</v>
      </c>
      <c r="I2592" s="51" t="s">
        <v>10266</v>
      </c>
      <c r="J2592" s="49">
        <v>11</v>
      </c>
      <c r="K2592" s="49">
        <v>80</v>
      </c>
      <c r="L2592" s="49">
        <f t="shared" si="249"/>
        <v>-310</v>
      </c>
      <c r="N2592" s="52" t="s">
        <v>173</v>
      </c>
      <c r="P2592" s="49">
        <v>100</v>
      </c>
      <c r="Q2592" s="49">
        <v>0</v>
      </c>
      <c r="R2592" s="49">
        <v>320</v>
      </c>
      <c r="S2592" s="77">
        <f t="shared" si="250"/>
        <v>100</v>
      </c>
      <c r="T2592" s="77">
        <f t="shared" si="251"/>
        <v>420</v>
      </c>
      <c r="U2592" s="49">
        <v>390</v>
      </c>
      <c r="V2592" s="49">
        <v>75</v>
      </c>
      <c r="W2592" s="49">
        <v>75</v>
      </c>
      <c r="X2592" s="49">
        <f t="shared" si="253"/>
        <v>-45</v>
      </c>
      <c r="Y2592" s="49" t="s">
        <v>181</v>
      </c>
      <c r="Z2592" s="53">
        <v>42.45</v>
      </c>
      <c r="AB2592" s="53">
        <f t="shared" si="252"/>
        <v>-42.45</v>
      </c>
      <c r="AM2592" s="49" t="s">
        <v>85</v>
      </c>
      <c r="AN2592" s="49" t="s">
        <v>10049</v>
      </c>
    </row>
    <row r="2593" spans="1:40" hidden="1" x14ac:dyDescent="0.2">
      <c r="A2593" s="49" t="s">
        <v>10268</v>
      </c>
      <c r="B2593" s="49" t="s">
        <v>10269</v>
      </c>
      <c r="C2593" s="50" t="s">
        <v>166</v>
      </c>
      <c r="D2593" s="49" t="s">
        <v>167</v>
      </c>
      <c r="E2593" s="49" t="s">
        <v>10270</v>
      </c>
      <c r="F2593" s="49" t="s">
        <v>169</v>
      </c>
      <c r="G2593" s="49" t="s">
        <v>10048</v>
      </c>
      <c r="H2593" s="49" t="s">
        <v>2855</v>
      </c>
      <c r="I2593" s="51" t="s">
        <v>10269</v>
      </c>
      <c r="J2593" s="49">
        <v>11</v>
      </c>
      <c r="K2593" s="49">
        <v>80</v>
      </c>
      <c r="L2593" s="49">
        <f t="shared" si="249"/>
        <v>-310</v>
      </c>
      <c r="N2593" s="52" t="s">
        <v>173</v>
      </c>
      <c r="P2593" s="49">
        <v>88</v>
      </c>
      <c r="Q2593" s="49">
        <v>0</v>
      </c>
      <c r="R2593" s="49">
        <v>320</v>
      </c>
      <c r="S2593" s="77">
        <f t="shared" si="250"/>
        <v>88</v>
      </c>
      <c r="T2593" s="77">
        <f t="shared" si="251"/>
        <v>408</v>
      </c>
      <c r="U2593" s="49">
        <v>390</v>
      </c>
      <c r="V2593" s="49">
        <v>75</v>
      </c>
      <c r="W2593" s="49">
        <v>75</v>
      </c>
      <c r="X2593" s="49">
        <f t="shared" si="253"/>
        <v>-57</v>
      </c>
      <c r="Y2593" s="49" t="s">
        <v>181</v>
      </c>
      <c r="Z2593" s="53">
        <v>25.46</v>
      </c>
      <c r="AB2593" s="53">
        <f t="shared" si="252"/>
        <v>-25.46</v>
      </c>
      <c r="AM2593" s="49" t="s">
        <v>85</v>
      </c>
      <c r="AN2593" s="49" t="s">
        <v>10049</v>
      </c>
    </row>
    <row r="2594" spans="1:40" hidden="1" x14ac:dyDescent="0.2">
      <c r="A2594" s="49" t="s">
        <v>10271</v>
      </c>
      <c r="B2594" s="49" t="s">
        <v>10272</v>
      </c>
      <c r="C2594" s="50" t="s">
        <v>166</v>
      </c>
      <c r="D2594" s="49" t="s">
        <v>167</v>
      </c>
      <c r="E2594" s="49" t="s">
        <v>10273</v>
      </c>
      <c r="F2594" s="49" t="s">
        <v>169</v>
      </c>
      <c r="G2594" s="49" t="s">
        <v>10048</v>
      </c>
      <c r="H2594" s="49" t="s">
        <v>2855</v>
      </c>
      <c r="I2594" s="51" t="s">
        <v>10272</v>
      </c>
      <c r="J2594" s="49">
        <v>11</v>
      </c>
      <c r="K2594" s="49">
        <v>80</v>
      </c>
      <c r="L2594" s="49">
        <f t="shared" si="249"/>
        <v>-157</v>
      </c>
      <c r="N2594" s="52" t="s">
        <v>173</v>
      </c>
      <c r="P2594" s="49">
        <v>197</v>
      </c>
      <c r="Q2594" s="49">
        <v>0</v>
      </c>
      <c r="R2594" s="49">
        <v>80</v>
      </c>
      <c r="S2594" s="77">
        <f t="shared" si="250"/>
        <v>197</v>
      </c>
      <c r="T2594" s="77">
        <f t="shared" si="251"/>
        <v>277</v>
      </c>
      <c r="U2594" s="49">
        <v>237</v>
      </c>
      <c r="V2594" s="49">
        <v>0</v>
      </c>
      <c r="W2594" s="49">
        <v>0</v>
      </c>
      <c r="X2594" s="49">
        <f t="shared" si="253"/>
        <v>40</v>
      </c>
      <c r="Y2594" s="49" t="s">
        <v>190</v>
      </c>
      <c r="Z2594" s="53">
        <v>39.369999999999997</v>
      </c>
      <c r="AB2594" s="53">
        <f t="shared" si="252"/>
        <v>-39.369999999999997</v>
      </c>
      <c r="AM2594" s="49" t="s">
        <v>85</v>
      </c>
      <c r="AN2594" s="49" t="s">
        <v>10049</v>
      </c>
    </row>
    <row r="2595" spans="1:40" hidden="1" x14ac:dyDescent="0.2">
      <c r="A2595" s="49" t="s">
        <v>10274</v>
      </c>
      <c r="B2595" s="49" t="s">
        <v>10275</v>
      </c>
      <c r="C2595" s="50" t="s">
        <v>166</v>
      </c>
      <c r="D2595" s="49" t="s">
        <v>167</v>
      </c>
      <c r="E2595" s="49" t="s">
        <v>10276</v>
      </c>
      <c r="F2595" s="49" t="s">
        <v>169</v>
      </c>
      <c r="G2595" s="49" t="s">
        <v>10048</v>
      </c>
      <c r="H2595" s="49" t="s">
        <v>2855</v>
      </c>
      <c r="I2595" s="51" t="s">
        <v>10275</v>
      </c>
      <c r="J2595" s="49">
        <v>11</v>
      </c>
      <c r="K2595" s="49">
        <v>80</v>
      </c>
      <c r="L2595" s="49">
        <f t="shared" si="249"/>
        <v>-157</v>
      </c>
      <c r="N2595" s="52" t="s">
        <v>173</v>
      </c>
      <c r="P2595" s="49">
        <v>243</v>
      </c>
      <c r="Q2595" s="49">
        <v>0</v>
      </c>
      <c r="R2595" s="49">
        <v>40</v>
      </c>
      <c r="S2595" s="77">
        <f t="shared" si="250"/>
        <v>243</v>
      </c>
      <c r="T2595" s="77">
        <f t="shared" si="251"/>
        <v>283</v>
      </c>
      <c r="U2595" s="49">
        <v>237</v>
      </c>
      <c r="V2595" s="49">
        <v>0</v>
      </c>
      <c r="W2595" s="49">
        <v>0</v>
      </c>
      <c r="X2595" s="49">
        <f t="shared" si="253"/>
        <v>46</v>
      </c>
      <c r="Y2595" s="49" t="s">
        <v>190</v>
      </c>
      <c r="Z2595" s="53">
        <v>24.3</v>
      </c>
      <c r="AB2595" s="53">
        <f t="shared" si="252"/>
        <v>-24.3</v>
      </c>
      <c r="AM2595" s="49" t="s">
        <v>85</v>
      </c>
      <c r="AN2595" s="49" t="s">
        <v>10049</v>
      </c>
    </row>
    <row r="2596" spans="1:40" ht="60" hidden="1" x14ac:dyDescent="0.2">
      <c r="A2596" s="49" t="s">
        <v>10277</v>
      </c>
      <c r="B2596" s="49" t="s">
        <v>10278</v>
      </c>
      <c r="C2596" s="50" t="s">
        <v>166</v>
      </c>
      <c r="D2596" s="49" t="s">
        <v>167</v>
      </c>
      <c r="E2596" s="49" t="s">
        <v>10279</v>
      </c>
      <c r="F2596" s="49" t="s">
        <v>169</v>
      </c>
      <c r="G2596" s="49" t="s">
        <v>10048</v>
      </c>
      <c r="H2596" s="49" t="s">
        <v>2855</v>
      </c>
      <c r="I2596" s="51" t="s">
        <v>10278</v>
      </c>
      <c r="J2596" s="49">
        <v>11</v>
      </c>
      <c r="K2596" s="49">
        <v>80</v>
      </c>
      <c r="L2596" s="49">
        <f t="shared" si="249"/>
        <v>80</v>
      </c>
      <c r="M2596" s="49">
        <f>L2596*Z2596</f>
        <v>1983.1999999999998</v>
      </c>
      <c r="N2596" s="52" t="s">
        <v>173</v>
      </c>
      <c r="O2596" s="52" t="s">
        <v>504</v>
      </c>
      <c r="P2596" s="49">
        <v>37</v>
      </c>
      <c r="Q2596" s="49">
        <v>0</v>
      </c>
      <c r="R2596" s="49">
        <v>0</v>
      </c>
      <c r="S2596" s="77">
        <f t="shared" si="250"/>
        <v>37</v>
      </c>
      <c r="T2596" s="77">
        <f t="shared" si="251"/>
        <v>37</v>
      </c>
      <c r="U2596" s="49">
        <v>0</v>
      </c>
      <c r="V2596" s="49">
        <v>0</v>
      </c>
      <c r="W2596" s="49">
        <v>0</v>
      </c>
      <c r="X2596" s="49">
        <f t="shared" si="253"/>
        <v>37</v>
      </c>
      <c r="Y2596" s="49" t="s">
        <v>190</v>
      </c>
      <c r="Z2596" s="53">
        <v>24.79</v>
      </c>
      <c r="AB2596" s="53">
        <f t="shared" si="252"/>
        <v>-24.79</v>
      </c>
      <c r="AM2596" s="49" t="s">
        <v>85</v>
      </c>
      <c r="AN2596" s="49" t="s">
        <v>10049</v>
      </c>
    </row>
    <row r="2597" spans="1:40" hidden="1" x14ac:dyDescent="0.2">
      <c r="A2597" s="49" t="s">
        <v>10280</v>
      </c>
      <c r="B2597" s="49" t="s">
        <v>10281</v>
      </c>
      <c r="C2597" s="50" t="s">
        <v>166</v>
      </c>
      <c r="D2597" s="49" t="s">
        <v>167</v>
      </c>
      <c r="E2597" s="49" t="s">
        <v>10282</v>
      </c>
      <c r="F2597" s="49" t="s">
        <v>169</v>
      </c>
      <c r="G2597" s="49" t="s">
        <v>10048</v>
      </c>
      <c r="H2597" s="49" t="s">
        <v>2855</v>
      </c>
      <c r="I2597" s="51" t="s">
        <v>10281</v>
      </c>
      <c r="J2597" s="49">
        <v>11</v>
      </c>
      <c r="K2597" s="49">
        <v>100</v>
      </c>
      <c r="L2597" s="49">
        <f t="shared" si="249"/>
        <v>-1575</v>
      </c>
      <c r="N2597" s="52" t="s">
        <v>173</v>
      </c>
      <c r="P2597" s="49">
        <v>1221</v>
      </c>
      <c r="Q2597" s="49">
        <v>0</v>
      </c>
      <c r="R2597" s="49">
        <v>300</v>
      </c>
      <c r="S2597" s="77">
        <f t="shared" si="250"/>
        <v>1221</v>
      </c>
      <c r="T2597" s="77">
        <f t="shared" si="251"/>
        <v>1521</v>
      </c>
      <c r="U2597" s="49">
        <v>1675</v>
      </c>
      <c r="V2597" s="49">
        <v>945</v>
      </c>
      <c r="W2597" s="49">
        <v>945</v>
      </c>
      <c r="X2597" s="49">
        <f t="shared" si="253"/>
        <v>-1099</v>
      </c>
      <c r="Y2597" s="49" t="s">
        <v>181</v>
      </c>
      <c r="Z2597" s="53">
        <v>5.0199999999999996</v>
      </c>
      <c r="AB2597" s="53">
        <f t="shared" si="252"/>
        <v>-5.0199999999999996</v>
      </c>
      <c r="AM2597" s="49" t="s">
        <v>85</v>
      </c>
      <c r="AN2597" s="49" t="s">
        <v>10049</v>
      </c>
    </row>
    <row r="2598" spans="1:40" hidden="1" x14ac:dyDescent="0.2">
      <c r="A2598" s="49" t="s">
        <v>10283</v>
      </c>
      <c r="B2598" s="49" t="s">
        <v>10284</v>
      </c>
      <c r="C2598" s="50" t="s">
        <v>166</v>
      </c>
      <c r="D2598" s="49" t="s">
        <v>167</v>
      </c>
      <c r="E2598" s="49" t="s">
        <v>10285</v>
      </c>
      <c r="F2598" s="49" t="s">
        <v>169</v>
      </c>
      <c r="G2598" s="49" t="s">
        <v>10048</v>
      </c>
      <c r="H2598" s="49" t="s">
        <v>2855</v>
      </c>
      <c r="I2598" s="51" t="s">
        <v>10284</v>
      </c>
      <c r="J2598" s="49">
        <v>11</v>
      </c>
      <c r="K2598" s="49">
        <v>80</v>
      </c>
      <c r="L2598" s="49">
        <f t="shared" si="249"/>
        <v>-1702</v>
      </c>
      <c r="N2598" s="52" t="s">
        <v>173</v>
      </c>
      <c r="P2598" s="49">
        <v>1110</v>
      </c>
      <c r="Q2598" s="49">
        <v>0</v>
      </c>
      <c r="R2598" s="49">
        <v>483</v>
      </c>
      <c r="S2598" s="77">
        <f t="shared" si="250"/>
        <v>1110</v>
      </c>
      <c r="T2598" s="77">
        <f t="shared" si="251"/>
        <v>1593</v>
      </c>
      <c r="U2598" s="49">
        <v>1782</v>
      </c>
      <c r="V2598" s="49">
        <v>486</v>
      </c>
      <c r="W2598" s="49">
        <v>486</v>
      </c>
      <c r="X2598" s="49">
        <f t="shared" si="253"/>
        <v>-675</v>
      </c>
      <c r="Y2598" s="49" t="s">
        <v>181</v>
      </c>
      <c r="Z2598" s="53">
        <v>41.21</v>
      </c>
      <c r="AB2598" s="53">
        <f t="shared" si="252"/>
        <v>-41.21</v>
      </c>
      <c r="AM2598" s="49" t="s">
        <v>85</v>
      </c>
      <c r="AN2598" s="49" t="s">
        <v>10049</v>
      </c>
    </row>
    <row r="2599" spans="1:40" hidden="1" x14ac:dyDescent="0.2">
      <c r="A2599" s="49" t="s">
        <v>10286</v>
      </c>
      <c r="B2599" s="49" t="s">
        <v>10287</v>
      </c>
      <c r="C2599" s="50" t="s">
        <v>166</v>
      </c>
      <c r="D2599" s="49" t="s">
        <v>167</v>
      </c>
      <c r="E2599" s="49" t="s">
        <v>10288</v>
      </c>
      <c r="F2599" s="49" t="s">
        <v>169</v>
      </c>
      <c r="G2599" s="49" t="s">
        <v>10048</v>
      </c>
      <c r="H2599" s="49" t="s">
        <v>2855</v>
      </c>
      <c r="I2599" s="51" t="s">
        <v>10287</v>
      </c>
      <c r="J2599" s="49">
        <v>11</v>
      </c>
      <c r="K2599" s="49">
        <v>80</v>
      </c>
      <c r="L2599" s="49">
        <f t="shared" si="249"/>
        <v>-644</v>
      </c>
      <c r="N2599" s="52" t="s">
        <v>173</v>
      </c>
      <c r="P2599" s="49">
        <v>472</v>
      </c>
      <c r="Q2599" s="49">
        <v>0</v>
      </c>
      <c r="R2599" s="49">
        <v>240</v>
      </c>
      <c r="S2599" s="77">
        <f t="shared" si="250"/>
        <v>472</v>
      </c>
      <c r="T2599" s="77">
        <f t="shared" si="251"/>
        <v>712</v>
      </c>
      <c r="U2599" s="49">
        <v>724</v>
      </c>
      <c r="V2599" s="49">
        <v>366</v>
      </c>
      <c r="W2599" s="49">
        <v>366</v>
      </c>
      <c r="X2599" s="49">
        <f t="shared" si="253"/>
        <v>-378</v>
      </c>
      <c r="Y2599" s="49" t="s">
        <v>181</v>
      </c>
      <c r="Z2599" s="53">
        <v>24.41</v>
      </c>
      <c r="AB2599" s="53">
        <f t="shared" si="252"/>
        <v>-24.41</v>
      </c>
      <c r="AM2599" s="49" t="s">
        <v>85</v>
      </c>
      <c r="AN2599" s="49" t="s">
        <v>10049</v>
      </c>
    </row>
    <row r="2600" spans="1:40" hidden="1" x14ac:dyDescent="0.2">
      <c r="A2600" s="49" t="s">
        <v>10289</v>
      </c>
      <c r="B2600" s="49" t="s">
        <v>10290</v>
      </c>
      <c r="C2600" s="50" t="s">
        <v>166</v>
      </c>
      <c r="D2600" s="49" t="s">
        <v>167</v>
      </c>
      <c r="E2600" s="49" t="s">
        <v>10291</v>
      </c>
      <c r="F2600" s="49" t="s">
        <v>169</v>
      </c>
      <c r="G2600" s="49" t="s">
        <v>10048</v>
      </c>
      <c r="H2600" s="49" t="s">
        <v>2855</v>
      </c>
      <c r="I2600" s="51" t="s">
        <v>10290</v>
      </c>
      <c r="J2600" s="49">
        <v>11</v>
      </c>
      <c r="K2600" s="49">
        <v>100</v>
      </c>
      <c r="L2600" s="49">
        <f t="shared" si="249"/>
        <v>-1310</v>
      </c>
      <c r="N2600" s="52" t="s">
        <v>173</v>
      </c>
      <c r="P2600" s="49">
        <v>808</v>
      </c>
      <c r="Q2600" s="49">
        <v>0</v>
      </c>
      <c r="R2600" s="49">
        <v>436</v>
      </c>
      <c r="S2600" s="77">
        <f t="shared" si="250"/>
        <v>808</v>
      </c>
      <c r="T2600" s="77">
        <f t="shared" si="251"/>
        <v>1244</v>
      </c>
      <c r="U2600" s="49">
        <v>1410</v>
      </c>
      <c r="V2600" s="49">
        <v>105</v>
      </c>
      <c r="W2600" s="49">
        <v>160</v>
      </c>
      <c r="X2600" s="49">
        <f t="shared" si="253"/>
        <v>-271</v>
      </c>
      <c r="Y2600" s="49" t="s">
        <v>181</v>
      </c>
      <c r="Z2600" s="53">
        <v>12.83</v>
      </c>
      <c r="AB2600" s="53">
        <f t="shared" si="252"/>
        <v>-12.83</v>
      </c>
      <c r="AM2600" s="49" t="s">
        <v>85</v>
      </c>
      <c r="AN2600" s="49" t="s">
        <v>10049</v>
      </c>
    </row>
    <row r="2601" spans="1:40" hidden="1" x14ac:dyDescent="0.2">
      <c r="A2601" s="49" t="s">
        <v>10292</v>
      </c>
      <c r="B2601" s="49" t="s">
        <v>10293</v>
      </c>
      <c r="C2601" s="50" t="s">
        <v>166</v>
      </c>
      <c r="D2601" s="49" t="s">
        <v>167</v>
      </c>
      <c r="E2601" s="49" t="s">
        <v>10294</v>
      </c>
      <c r="F2601" s="49" t="s">
        <v>169</v>
      </c>
      <c r="G2601" s="49" t="s">
        <v>10048</v>
      </c>
      <c r="H2601" s="49" t="s">
        <v>2855</v>
      </c>
      <c r="I2601" s="51" t="s">
        <v>10293</v>
      </c>
      <c r="J2601" s="49">
        <v>11</v>
      </c>
      <c r="K2601" s="49">
        <v>80</v>
      </c>
      <c r="L2601" s="49">
        <f t="shared" si="249"/>
        <v>-1702</v>
      </c>
      <c r="N2601" s="52" t="s">
        <v>173</v>
      </c>
      <c r="P2601" s="49">
        <v>1033</v>
      </c>
      <c r="Q2601" s="49">
        <v>0</v>
      </c>
      <c r="R2601" s="49">
        <v>566</v>
      </c>
      <c r="S2601" s="77">
        <f t="shared" si="250"/>
        <v>1033</v>
      </c>
      <c r="T2601" s="77">
        <f t="shared" si="251"/>
        <v>1599</v>
      </c>
      <c r="U2601" s="49">
        <v>1782</v>
      </c>
      <c r="V2601" s="49">
        <v>486</v>
      </c>
      <c r="W2601" s="49">
        <v>486</v>
      </c>
      <c r="X2601" s="49">
        <f t="shared" si="253"/>
        <v>-669</v>
      </c>
      <c r="Y2601" s="49" t="s">
        <v>181</v>
      </c>
      <c r="Z2601" s="53">
        <v>26.31</v>
      </c>
      <c r="AB2601" s="53">
        <f t="shared" si="252"/>
        <v>-26.31</v>
      </c>
      <c r="AM2601" s="49" t="s">
        <v>85</v>
      </c>
      <c r="AN2601" s="49" t="s">
        <v>10049</v>
      </c>
    </row>
    <row r="2602" spans="1:40" hidden="1" x14ac:dyDescent="0.2">
      <c r="A2602" s="49" t="s">
        <v>10295</v>
      </c>
      <c r="B2602" s="49" t="s">
        <v>10296</v>
      </c>
      <c r="C2602" s="50" t="s">
        <v>166</v>
      </c>
      <c r="D2602" s="49" t="s">
        <v>167</v>
      </c>
      <c r="E2602" s="49" t="s">
        <v>10297</v>
      </c>
      <c r="F2602" s="49" t="s">
        <v>169</v>
      </c>
      <c r="G2602" s="49" t="s">
        <v>10048</v>
      </c>
      <c r="H2602" s="49" t="s">
        <v>2855</v>
      </c>
      <c r="I2602" s="51" t="s">
        <v>10296</v>
      </c>
      <c r="J2602" s="49">
        <v>11</v>
      </c>
      <c r="K2602" s="49">
        <v>80</v>
      </c>
      <c r="L2602" s="49">
        <f t="shared" si="249"/>
        <v>-132</v>
      </c>
      <c r="N2602" s="52" t="s">
        <v>173</v>
      </c>
      <c r="P2602" s="49">
        <v>175</v>
      </c>
      <c r="Q2602" s="49">
        <v>0</v>
      </c>
      <c r="R2602" s="49">
        <v>40</v>
      </c>
      <c r="S2602" s="77">
        <f t="shared" si="250"/>
        <v>175</v>
      </c>
      <c r="T2602" s="77">
        <f t="shared" si="251"/>
        <v>215</v>
      </c>
      <c r="U2602" s="49">
        <v>212</v>
      </c>
      <c r="V2602" s="49">
        <v>0</v>
      </c>
      <c r="W2602" s="49">
        <v>0</v>
      </c>
      <c r="X2602" s="49">
        <f t="shared" si="253"/>
        <v>3</v>
      </c>
      <c r="Y2602" s="49" t="s">
        <v>190</v>
      </c>
      <c r="Z2602" s="53">
        <v>24.79</v>
      </c>
      <c r="AB2602" s="53">
        <f t="shared" si="252"/>
        <v>-24.79</v>
      </c>
      <c r="AM2602" s="49" t="s">
        <v>85</v>
      </c>
      <c r="AN2602" s="49" t="s">
        <v>10049</v>
      </c>
    </row>
    <row r="2603" spans="1:40" hidden="1" x14ac:dyDescent="0.2">
      <c r="A2603" s="49" t="s">
        <v>10298</v>
      </c>
      <c r="B2603" s="49" t="s">
        <v>10299</v>
      </c>
      <c r="C2603" s="50" t="s">
        <v>166</v>
      </c>
      <c r="D2603" s="49" t="s">
        <v>167</v>
      </c>
      <c r="E2603" s="49" t="s">
        <v>10300</v>
      </c>
      <c r="F2603" s="49" t="s">
        <v>169</v>
      </c>
      <c r="G2603" s="49" t="s">
        <v>10048</v>
      </c>
      <c r="H2603" s="49" t="s">
        <v>2855</v>
      </c>
      <c r="I2603" s="51" t="s">
        <v>10299</v>
      </c>
      <c r="J2603" s="49">
        <v>11</v>
      </c>
      <c r="K2603" s="49">
        <v>80</v>
      </c>
      <c r="L2603" s="49">
        <f t="shared" si="249"/>
        <v>-132</v>
      </c>
      <c r="N2603" s="52" t="s">
        <v>173</v>
      </c>
      <c r="P2603" s="49">
        <v>174</v>
      </c>
      <c r="Q2603" s="49">
        <v>0</v>
      </c>
      <c r="R2603" s="49">
        <v>40</v>
      </c>
      <c r="S2603" s="77">
        <f t="shared" si="250"/>
        <v>174</v>
      </c>
      <c r="T2603" s="77">
        <f t="shared" si="251"/>
        <v>214</v>
      </c>
      <c r="U2603" s="49">
        <v>212</v>
      </c>
      <c r="V2603" s="49">
        <v>0</v>
      </c>
      <c r="W2603" s="49">
        <v>0</v>
      </c>
      <c r="X2603" s="49">
        <f t="shared" si="253"/>
        <v>2</v>
      </c>
      <c r="Y2603" s="49" t="s">
        <v>190</v>
      </c>
      <c r="Z2603" s="53">
        <v>41.57</v>
      </c>
      <c r="AB2603" s="53">
        <f t="shared" si="252"/>
        <v>-41.57</v>
      </c>
      <c r="AM2603" s="49" t="s">
        <v>85</v>
      </c>
      <c r="AN2603" s="49" t="s">
        <v>10049</v>
      </c>
    </row>
    <row r="2604" spans="1:40" hidden="1" x14ac:dyDescent="0.2">
      <c r="A2604" s="49" t="s">
        <v>10301</v>
      </c>
      <c r="B2604" s="49" t="s">
        <v>10302</v>
      </c>
      <c r="C2604" s="50" t="s">
        <v>166</v>
      </c>
      <c r="D2604" s="49" t="s">
        <v>167</v>
      </c>
      <c r="E2604" s="49" t="s">
        <v>10303</v>
      </c>
      <c r="F2604" s="49" t="s">
        <v>169</v>
      </c>
      <c r="G2604" s="49" t="s">
        <v>10048</v>
      </c>
      <c r="H2604" s="49" t="s">
        <v>2855</v>
      </c>
      <c r="I2604" s="51" t="s">
        <v>10302</v>
      </c>
      <c r="J2604" s="49">
        <v>11</v>
      </c>
      <c r="K2604" s="49">
        <v>80</v>
      </c>
      <c r="L2604" s="49">
        <f t="shared" si="249"/>
        <v>-1702</v>
      </c>
      <c r="N2604" s="52" t="s">
        <v>173</v>
      </c>
      <c r="P2604" s="49">
        <v>1468</v>
      </c>
      <c r="Q2604" s="49">
        <v>0</v>
      </c>
      <c r="R2604" s="49">
        <v>320</v>
      </c>
      <c r="S2604" s="77">
        <f t="shared" si="250"/>
        <v>1468</v>
      </c>
      <c r="T2604" s="77">
        <f t="shared" si="251"/>
        <v>1788</v>
      </c>
      <c r="U2604" s="49">
        <v>1782</v>
      </c>
      <c r="V2604" s="49">
        <v>486</v>
      </c>
      <c r="W2604" s="49">
        <v>486</v>
      </c>
      <c r="X2604" s="49">
        <f t="shared" si="253"/>
        <v>-480</v>
      </c>
      <c r="Y2604" s="49" t="s">
        <v>181</v>
      </c>
      <c r="Z2604" s="53">
        <v>4.24</v>
      </c>
      <c r="AB2604" s="53">
        <f t="shared" si="252"/>
        <v>-4.24</v>
      </c>
      <c r="AM2604" s="49" t="s">
        <v>85</v>
      </c>
      <c r="AN2604" s="49" t="s">
        <v>10049</v>
      </c>
    </row>
    <row r="2605" spans="1:40" hidden="1" x14ac:dyDescent="0.2">
      <c r="A2605" s="49" t="s">
        <v>10304</v>
      </c>
      <c r="B2605" s="49" t="s">
        <v>10305</v>
      </c>
      <c r="C2605" s="50" t="s">
        <v>166</v>
      </c>
      <c r="D2605" s="49" t="s">
        <v>167</v>
      </c>
      <c r="E2605" s="49" t="s">
        <v>10306</v>
      </c>
      <c r="F2605" s="49" t="s">
        <v>169</v>
      </c>
      <c r="G2605" s="49" t="s">
        <v>10048</v>
      </c>
      <c r="H2605" s="49" t="s">
        <v>2855</v>
      </c>
      <c r="I2605" s="51" t="s">
        <v>10305</v>
      </c>
      <c r="J2605" s="49">
        <v>11</v>
      </c>
      <c r="K2605" s="49">
        <v>80</v>
      </c>
      <c r="L2605" s="49">
        <f t="shared" si="249"/>
        <v>-1206</v>
      </c>
      <c r="N2605" s="52" t="s">
        <v>173</v>
      </c>
      <c r="P2605" s="49">
        <v>234</v>
      </c>
      <c r="Q2605" s="49">
        <v>0</v>
      </c>
      <c r="R2605" s="49">
        <v>588</v>
      </c>
      <c r="S2605" s="77">
        <f t="shared" si="250"/>
        <v>234</v>
      </c>
      <c r="T2605" s="77">
        <f t="shared" si="251"/>
        <v>822</v>
      </c>
      <c r="U2605" s="49">
        <v>1286</v>
      </c>
      <c r="V2605" s="49">
        <v>454</v>
      </c>
      <c r="W2605" s="49">
        <v>384</v>
      </c>
      <c r="X2605" s="49">
        <f t="shared" si="253"/>
        <v>-918</v>
      </c>
      <c r="Y2605" s="49" t="s">
        <v>181</v>
      </c>
      <c r="Z2605" s="53">
        <v>24.29</v>
      </c>
      <c r="AB2605" s="53">
        <f t="shared" si="252"/>
        <v>-24.29</v>
      </c>
      <c r="AM2605" s="49" t="s">
        <v>85</v>
      </c>
      <c r="AN2605" s="49" t="s">
        <v>10049</v>
      </c>
    </row>
    <row r="2606" spans="1:40" hidden="1" x14ac:dyDescent="0.2">
      <c r="A2606" s="49" t="s">
        <v>10307</v>
      </c>
      <c r="B2606" s="49" t="s">
        <v>10308</v>
      </c>
      <c r="C2606" s="50" t="s">
        <v>166</v>
      </c>
      <c r="D2606" s="49" t="s">
        <v>167</v>
      </c>
      <c r="E2606" s="49" t="s">
        <v>10309</v>
      </c>
      <c r="F2606" s="49" t="s">
        <v>169</v>
      </c>
      <c r="G2606" s="49" t="s">
        <v>10048</v>
      </c>
      <c r="H2606" s="49" t="s">
        <v>2855</v>
      </c>
      <c r="I2606" s="51" t="s">
        <v>10308</v>
      </c>
      <c r="J2606" s="49">
        <v>11</v>
      </c>
      <c r="K2606" s="49">
        <v>40</v>
      </c>
      <c r="L2606" s="49">
        <f t="shared" si="249"/>
        <v>-21</v>
      </c>
      <c r="N2606" s="52" t="s">
        <v>173</v>
      </c>
      <c r="P2606" s="49">
        <v>26</v>
      </c>
      <c r="Q2606" s="49">
        <v>0</v>
      </c>
      <c r="R2606" s="49">
        <v>80</v>
      </c>
      <c r="S2606" s="77">
        <f t="shared" si="250"/>
        <v>26</v>
      </c>
      <c r="T2606" s="77">
        <f t="shared" si="251"/>
        <v>106</v>
      </c>
      <c r="U2606" s="49">
        <v>61</v>
      </c>
      <c r="V2606" s="49">
        <v>17</v>
      </c>
      <c r="W2606" s="49">
        <v>30</v>
      </c>
      <c r="X2606" s="49">
        <f t="shared" si="253"/>
        <v>28</v>
      </c>
      <c r="Y2606" s="49" t="s">
        <v>190</v>
      </c>
      <c r="Z2606" s="53">
        <v>28.84</v>
      </c>
      <c r="AB2606" s="53">
        <f t="shared" si="252"/>
        <v>-28.84</v>
      </c>
      <c r="AM2606" s="49" t="s">
        <v>85</v>
      </c>
      <c r="AN2606" s="49" t="s">
        <v>10049</v>
      </c>
    </row>
    <row r="2607" spans="1:40" hidden="1" x14ac:dyDescent="0.2">
      <c r="A2607" s="49" t="s">
        <v>10310</v>
      </c>
      <c r="B2607" s="49" t="s">
        <v>10311</v>
      </c>
      <c r="C2607" s="50" t="s">
        <v>166</v>
      </c>
      <c r="D2607" s="49" t="s">
        <v>167</v>
      </c>
      <c r="E2607" s="49" t="s">
        <v>10312</v>
      </c>
      <c r="F2607" s="49" t="s">
        <v>169</v>
      </c>
      <c r="G2607" s="49" t="s">
        <v>10048</v>
      </c>
      <c r="H2607" s="49" t="s">
        <v>2855</v>
      </c>
      <c r="I2607" s="51" t="s">
        <v>10311</v>
      </c>
      <c r="J2607" s="49">
        <v>11</v>
      </c>
      <c r="K2607" s="49">
        <v>100</v>
      </c>
      <c r="L2607" s="49">
        <f t="shared" si="249"/>
        <v>-1506</v>
      </c>
      <c r="N2607" s="52" t="s">
        <v>173</v>
      </c>
      <c r="P2607" s="49">
        <v>1483</v>
      </c>
      <c r="Q2607" s="49">
        <v>0</v>
      </c>
      <c r="R2607" s="49">
        <v>0</v>
      </c>
      <c r="S2607" s="77">
        <f t="shared" si="250"/>
        <v>1483</v>
      </c>
      <c r="T2607" s="77">
        <f t="shared" si="251"/>
        <v>1483</v>
      </c>
      <c r="U2607" s="49">
        <v>1606</v>
      </c>
      <c r="V2607" s="49">
        <v>1230</v>
      </c>
      <c r="W2607" s="49">
        <v>1230</v>
      </c>
      <c r="X2607" s="49">
        <f t="shared" si="253"/>
        <v>-1353</v>
      </c>
      <c r="Y2607" s="49" t="s">
        <v>181</v>
      </c>
      <c r="Z2607" s="53">
        <v>6.67</v>
      </c>
      <c r="AB2607" s="53">
        <f t="shared" si="252"/>
        <v>-6.67</v>
      </c>
      <c r="AM2607" s="49" t="s">
        <v>85</v>
      </c>
      <c r="AN2607" s="49" t="s">
        <v>10049</v>
      </c>
    </row>
    <row r="2608" spans="1:40" hidden="1" x14ac:dyDescent="0.2">
      <c r="A2608" s="49" t="s">
        <v>10313</v>
      </c>
      <c r="B2608" s="49" t="s">
        <v>10314</v>
      </c>
      <c r="C2608" s="50" t="s">
        <v>166</v>
      </c>
      <c r="D2608" s="49" t="s">
        <v>167</v>
      </c>
      <c r="E2608" s="49" t="s">
        <v>10315</v>
      </c>
      <c r="F2608" s="49" t="s">
        <v>169</v>
      </c>
      <c r="G2608" s="49" t="s">
        <v>10089</v>
      </c>
      <c r="H2608" s="49" t="s">
        <v>10090</v>
      </c>
      <c r="I2608" s="51" t="s">
        <v>10314</v>
      </c>
      <c r="J2608" s="49">
        <v>9</v>
      </c>
      <c r="K2608" s="49">
        <v>1000</v>
      </c>
      <c r="L2608" s="49">
        <f t="shared" si="249"/>
        <v>783</v>
      </c>
      <c r="M2608" s="49">
        <f>L2608*Z2608</f>
        <v>15229.349999999999</v>
      </c>
      <c r="N2608" s="52" t="s">
        <v>173</v>
      </c>
      <c r="P2608" s="49">
        <v>4794</v>
      </c>
      <c r="Q2608" s="49">
        <v>0</v>
      </c>
      <c r="R2608" s="49">
        <v>0</v>
      </c>
      <c r="S2608" s="77">
        <f t="shared" si="250"/>
        <v>4794</v>
      </c>
      <c r="T2608" s="77">
        <f t="shared" si="251"/>
        <v>4794</v>
      </c>
      <c r="U2608" s="49">
        <v>217</v>
      </c>
      <c r="V2608" s="49">
        <v>240</v>
      </c>
      <c r="W2608" s="49">
        <v>240</v>
      </c>
      <c r="X2608" s="49">
        <f t="shared" si="253"/>
        <v>4337</v>
      </c>
      <c r="Y2608" s="49" t="s">
        <v>190</v>
      </c>
      <c r="Z2608" s="53">
        <v>19.45</v>
      </c>
      <c r="AB2608" s="53">
        <f t="shared" si="252"/>
        <v>-19.45</v>
      </c>
      <c r="AM2608" s="49" t="s">
        <v>85</v>
      </c>
      <c r="AN2608" s="49" t="s">
        <v>10049</v>
      </c>
    </row>
    <row r="2609" spans="1:40" hidden="1" x14ac:dyDescent="0.2">
      <c r="A2609" s="49" t="s">
        <v>10316</v>
      </c>
      <c r="B2609" s="49" t="s">
        <v>10317</v>
      </c>
      <c r="C2609" s="50" t="s">
        <v>166</v>
      </c>
      <c r="D2609" s="49" t="s">
        <v>167</v>
      </c>
      <c r="E2609" s="49" t="s">
        <v>10318</v>
      </c>
      <c r="F2609" s="49" t="s">
        <v>169</v>
      </c>
      <c r="G2609" s="49" t="s">
        <v>10089</v>
      </c>
      <c r="H2609" s="49" t="s">
        <v>10090</v>
      </c>
      <c r="I2609" s="51" t="s">
        <v>10317</v>
      </c>
      <c r="J2609" s="49">
        <v>9</v>
      </c>
      <c r="K2609" s="49">
        <v>1000</v>
      </c>
      <c r="L2609" s="49">
        <f t="shared" si="249"/>
        <v>783</v>
      </c>
      <c r="M2609" s="49">
        <f>L2609*Z2609</f>
        <v>43335.135000000002</v>
      </c>
      <c r="N2609" s="52" t="s">
        <v>173</v>
      </c>
      <c r="P2609" s="49">
        <v>4197</v>
      </c>
      <c r="Q2609" s="49">
        <v>0</v>
      </c>
      <c r="R2609" s="49">
        <v>0</v>
      </c>
      <c r="S2609" s="77">
        <f t="shared" si="250"/>
        <v>4197</v>
      </c>
      <c r="T2609" s="77">
        <f t="shared" si="251"/>
        <v>4197</v>
      </c>
      <c r="U2609" s="49">
        <v>217</v>
      </c>
      <c r="V2609" s="49">
        <v>240</v>
      </c>
      <c r="W2609" s="49">
        <v>240</v>
      </c>
      <c r="X2609" s="49">
        <f t="shared" si="253"/>
        <v>3740</v>
      </c>
      <c r="Y2609" s="49" t="s">
        <v>190</v>
      </c>
      <c r="Z2609" s="53">
        <v>55.344999999999999</v>
      </c>
      <c r="AB2609" s="53">
        <f t="shared" si="252"/>
        <v>-55.344999999999999</v>
      </c>
      <c r="AM2609" s="49" t="s">
        <v>85</v>
      </c>
      <c r="AN2609" s="49" t="s">
        <v>10049</v>
      </c>
    </row>
    <row r="2610" spans="1:40" hidden="1" x14ac:dyDescent="0.2">
      <c r="A2610" s="49" t="s">
        <v>10319</v>
      </c>
      <c r="B2610" s="49" t="s">
        <v>10320</v>
      </c>
      <c r="C2610" s="50" t="s">
        <v>166</v>
      </c>
      <c r="D2610" s="49" t="s">
        <v>167</v>
      </c>
      <c r="E2610" s="49" t="s">
        <v>10321</v>
      </c>
      <c r="F2610" s="49" t="s">
        <v>169</v>
      </c>
      <c r="G2610" s="49" t="s">
        <v>10048</v>
      </c>
      <c r="H2610" s="49" t="s">
        <v>2855</v>
      </c>
      <c r="I2610" s="51" t="s">
        <v>10320</v>
      </c>
      <c r="J2610" s="49">
        <v>8</v>
      </c>
      <c r="K2610" s="49">
        <v>40</v>
      </c>
      <c r="L2610" s="49">
        <f t="shared" si="249"/>
        <v>-450</v>
      </c>
      <c r="N2610" s="52" t="s">
        <v>173</v>
      </c>
      <c r="P2610" s="49">
        <v>297</v>
      </c>
      <c r="Q2610" s="49">
        <v>0</v>
      </c>
      <c r="R2610" s="49">
        <v>128</v>
      </c>
      <c r="S2610" s="77">
        <f t="shared" si="250"/>
        <v>297</v>
      </c>
      <c r="T2610" s="77">
        <f t="shared" si="251"/>
        <v>425</v>
      </c>
      <c r="U2610" s="49">
        <v>490</v>
      </c>
      <c r="V2610" s="49">
        <v>129</v>
      </c>
      <c r="W2610" s="49">
        <v>129</v>
      </c>
      <c r="X2610" s="49">
        <f t="shared" si="253"/>
        <v>-194</v>
      </c>
      <c r="Y2610" s="49" t="s">
        <v>181</v>
      </c>
      <c r="Z2610" s="53">
        <v>35.47</v>
      </c>
      <c r="AB2610" s="53">
        <f t="shared" si="252"/>
        <v>-35.47</v>
      </c>
      <c r="AM2610" s="49" t="s">
        <v>85</v>
      </c>
      <c r="AN2610" s="49" t="s">
        <v>10049</v>
      </c>
    </row>
    <row r="2611" spans="1:40" hidden="1" x14ac:dyDescent="0.2">
      <c r="A2611" s="49" t="s">
        <v>10322</v>
      </c>
      <c r="B2611" s="49" t="s">
        <v>10323</v>
      </c>
      <c r="C2611" s="50" t="s">
        <v>166</v>
      </c>
      <c r="D2611" s="49" t="s">
        <v>167</v>
      </c>
      <c r="E2611" s="49" t="s">
        <v>10324</v>
      </c>
      <c r="F2611" s="49" t="s">
        <v>169</v>
      </c>
      <c r="G2611" s="49" t="s">
        <v>10048</v>
      </c>
      <c r="H2611" s="49" t="s">
        <v>2855</v>
      </c>
      <c r="I2611" s="51" t="s">
        <v>10323</v>
      </c>
      <c r="J2611" s="49">
        <v>8</v>
      </c>
      <c r="K2611" s="49">
        <v>40</v>
      </c>
      <c r="L2611" s="49">
        <f t="shared" si="249"/>
        <v>-450</v>
      </c>
      <c r="N2611" s="52" t="s">
        <v>173</v>
      </c>
      <c r="P2611" s="49">
        <v>278</v>
      </c>
      <c r="Q2611" s="49">
        <v>0</v>
      </c>
      <c r="R2611" s="49">
        <v>160</v>
      </c>
      <c r="S2611" s="77">
        <f t="shared" si="250"/>
        <v>278</v>
      </c>
      <c r="T2611" s="77">
        <f t="shared" si="251"/>
        <v>438</v>
      </c>
      <c r="U2611" s="49">
        <v>490</v>
      </c>
      <c r="V2611" s="49">
        <v>129</v>
      </c>
      <c r="W2611" s="49">
        <v>129</v>
      </c>
      <c r="X2611" s="49">
        <f t="shared" si="253"/>
        <v>-181</v>
      </c>
      <c r="Y2611" s="49" t="s">
        <v>181</v>
      </c>
      <c r="Z2611" s="53">
        <v>68.52</v>
      </c>
      <c r="AB2611" s="53">
        <f t="shared" si="252"/>
        <v>-68.52</v>
      </c>
      <c r="AM2611" s="49" t="s">
        <v>85</v>
      </c>
      <c r="AN2611" s="49" t="s">
        <v>10049</v>
      </c>
    </row>
    <row r="2612" spans="1:40" hidden="1" x14ac:dyDescent="0.2">
      <c r="A2612" s="49" t="s">
        <v>10325</v>
      </c>
      <c r="B2612" s="49" t="s">
        <v>10326</v>
      </c>
      <c r="C2612" s="50" t="s">
        <v>166</v>
      </c>
      <c r="D2612" s="49" t="s">
        <v>167</v>
      </c>
      <c r="E2612" s="49" t="s">
        <v>10327</v>
      </c>
      <c r="F2612" s="49" t="s">
        <v>169</v>
      </c>
      <c r="G2612" s="49" t="s">
        <v>10048</v>
      </c>
      <c r="H2612" s="49" t="s">
        <v>2855</v>
      </c>
      <c r="I2612" s="51" t="s">
        <v>10326</v>
      </c>
      <c r="J2612" s="49">
        <v>11</v>
      </c>
      <c r="K2612" s="49">
        <v>40</v>
      </c>
      <c r="L2612" s="49">
        <f t="shared" si="249"/>
        <v>-450</v>
      </c>
      <c r="N2612" s="52" t="s">
        <v>173</v>
      </c>
      <c r="P2612" s="49">
        <v>365</v>
      </c>
      <c r="Q2612" s="49">
        <v>0</v>
      </c>
      <c r="R2612" s="49">
        <v>120</v>
      </c>
      <c r="S2612" s="77">
        <f t="shared" si="250"/>
        <v>365</v>
      </c>
      <c r="T2612" s="77">
        <f t="shared" si="251"/>
        <v>485</v>
      </c>
      <c r="U2612" s="49">
        <v>490</v>
      </c>
      <c r="V2612" s="49">
        <v>129</v>
      </c>
      <c r="W2612" s="49">
        <v>129</v>
      </c>
      <c r="X2612" s="49">
        <f t="shared" si="253"/>
        <v>-134</v>
      </c>
      <c r="Y2612" s="49" t="s">
        <v>181</v>
      </c>
      <c r="Z2612" s="53">
        <v>47.82</v>
      </c>
      <c r="AB2612" s="53">
        <f t="shared" si="252"/>
        <v>-47.82</v>
      </c>
      <c r="AM2612" s="49" t="s">
        <v>85</v>
      </c>
      <c r="AN2612" s="49" t="s">
        <v>10049</v>
      </c>
    </row>
    <row r="2613" spans="1:40" hidden="1" x14ac:dyDescent="0.2">
      <c r="A2613" s="49" t="s">
        <v>10328</v>
      </c>
      <c r="B2613" s="49" t="s">
        <v>10329</v>
      </c>
      <c r="C2613" s="50" t="s">
        <v>166</v>
      </c>
      <c r="D2613" s="49" t="s">
        <v>167</v>
      </c>
      <c r="E2613" s="49" t="s">
        <v>10330</v>
      </c>
      <c r="F2613" s="49" t="s">
        <v>169</v>
      </c>
      <c r="G2613" s="49" t="s">
        <v>10048</v>
      </c>
      <c r="H2613" s="49" t="s">
        <v>2855</v>
      </c>
      <c r="I2613" s="51" t="s">
        <v>10329</v>
      </c>
      <c r="J2613" s="49">
        <v>11</v>
      </c>
      <c r="K2613" s="49">
        <v>80</v>
      </c>
      <c r="L2613" s="49">
        <f t="shared" si="249"/>
        <v>-386</v>
      </c>
      <c r="N2613" s="52" t="s">
        <v>173</v>
      </c>
      <c r="P2613" s="49">
        <v>236</v>
      </c>
      <c r="Q2613" s="49">
        <v>0</v>
      </c>
      <c r="R2613" s="49">
        <v>160</v>
      </c>
      <c r="S2613" s="77">
        <f t="shared" si="250"/>
        <v>236</v>
      </c>
      <c r="T2613" s="77">
        <f t="shared" si="251"/>
        <v>396</v>
      </c>
      <c r="U2613" s="49">
        <v>466</v>
      </c>
      <c r="V2613" s="49">
        <v>219</v>
      </c>
      <c r="W2613" s="49">
        <v>219</v>
      </c>
      <c r="X2613" s="49">
        <f t="shared" si="253"/>
        <v>-289</v>
      </c>
      <c r="Y2613" s="49" t="s">
        <v>181</v>
      </c>
      <c r="Z2613" s="53">
        <v>94.06</v>
      </c>
      <c r="AB2613" s="53">
        <f t="shared" si="252"/>
        <v>-94.06</v>
      </c>
      <c r="AM2613" s="49" t="s">
        <v>85</v>
      </c>
      <c r="AN2613" s="49" t="s">
        <v>10049</v>
      </c>
    </row>
    <row r="2614" spans="1:40" hidden="1" x14ac:dyDescent="0.2">
      <c r="A2614" s="49" t="s">
        <v>10331</v>
      </c>
      <c r="B2614" s="49" t="s">
        <v>10332</v>
      </c>
      <c r="C2614" s="50" t="s">
        <v>166</v>
      </c>
      <c r="D2614" s="49" t="s">
        <v>167</v>
      </c>
      <c r="E2614" s="49" t="s">
        <v>10333</v>
      </c>
      <c r="F2614" s="49" t="s">
        <v>169</v>
      </c>
      <c r="G2614" s="49" t="s">
        <v>10048</v>
      </c>
      <c r="H2614" s="49" t="s">
        <v>2855</v>
      </c>
      <c r="I2614" s="51" t="s">
        <v>10332</v>
      </c>
      <c r="J2614" s="49">
        <v>8</v>
      </c>
      <c r="K2614" s="49">
        <v>80</v>
      </c>
      <c r="L2614" s="49">
        <f t="shared" si="249"/>
        <v>-1440</v>
      </c>
      <c r="N2614" s="52" t="s">
        <v>173</v>
      </c>
      <c r="P2614" s="49">
        <v>906</v>
      </c>
      <c r="Q2614" s="49">
        <v>0</v>
      </c>
      <c r="R2614" s="49">
        <v>320</v>
      </c>
      <c r="S2614" s="77">
        <f t="shared" si="250"/>
        <v>906</v>
      </c>
      <c r="T2614" s="77">
        <f t="shared" si="251"/>
        <v>1226</v>
      </c>
      <c r="U2614" s="49">
        <v>1520</v>
      </c>
      <c r="V2614" s="49">
        <v>549</v>
      </c>
      <c r="W2614" s="49">
        <v>549</v>
      </c>
      <c r="X2614" s="49">
        <f t="shared" si="253"/>
        <v>-843</v>
      </c>
      <c r="Y2614" s="49" t="s">
        <v>181</v>
      </c>
      <c r="Z2614" s="53">
        <v>5.72</v>
      </c>
      <c r="AB2614" s="53">
        <f t="shared" si="252"/>
        <v>-5.72</v>
      </c>
      <c r="AM2614" s="49" t="s">
        <v>85</v>
      </c>
      <c r="AN2614" s="49" t="s">
        <v>10049</v>
      </c>
    </row>
    <row r="2615" spans="1:40" hidden="1" x14ac:dyDescent="0.2">
      <c r="A2615" s="49" t="s">
        <v>10334</v>
      </c>
      <c r="B2615" s="49" t="s">
        <v>10335</v>
      </c>
      <c r="C2615" s="50" t="s">
        <v>166</v>
      </c>
      <c r="D2615" s="49" t="s">
        <v>167</v>
      </c>
      <c r="E2615" s="49" t="s">
        <v>10336</v>
      </c>
      <c r="F2615" s="49" t="s">
        <v>169</v>
      </c>
      <c r="G2615" s="49" t="s">
        <v>10048</v>
      </c>
      <c r="H2615" s="49" t="s">
        <v>2855</v>
      </c>
      <c r="I2615" s="51" t="s">
        <v>10335</v>
      </c>
      <c r="J2615" s="49">
        <v>8</v>
      </c>
      <c r="K2615" s="49">
        <v>80</v>
      </c>
      <c r="L2615" s="49">
        <f t="shared" si="249"/>
        <v>-429</v>
      </c>
      <c r="N2615" s="52" t="s">
        <v>173</v>
      </c>
      <c r="P2615" s="49">
        <v>313</v>
      </c>
      <c r="Q2615" s="49">
        <v>0</v>
      </c>
      <c r="R2615" s="49">
        <v>164</v>
      </c>
      <c r="S2615" s="77">
        <f t="shared" si="250"/>
        <v>313</v>
      </c>
      <c r="T2615" s="77">
        <f t="shared" si="251"/>
        <v>477</v>
      </c>
      <c r="U2615" s="49">
        <v>509</v>
      </c>
      <c r="V2615" s="49">
        <v>249</v>
      </c>
      <c r="W2615" s="49">
        <v>249</v>
      </c>
      <c r="X2615" s="49">
        <f t="shared" si="253"/>
        <v>-281</v>
      </c>
      <c r="Y2615" s="49" t="s">
        <v>181</v>
      </c>
      <c r="Z2615" s="53">
        <v>5.79</v>
      </c>
      <c r="AB2615" s="53">
        <f t="shared" si="252"/>
        <v>-5.79</v>
      </c>
      <c r="AM2615" s="49" t="s">
        <v>85</v>
      </c>
      <c r="AN2615" s="49" t="s">
        <v>10049</v>
      </c>
    </row>
    <row r="2616" spans="1:40" hidden="1" x14ac:dyDescent="0.2">
      <c r="A2616" s="49" t="s">
        <v>10337</v>
      </c>
      <c r="B2616" s="49" t="s">
        <v>10338</v>
      </c>
      <c r="C2616" s="50" t="s">
        <v>166</v>
      </c>
      <c r="D2616" s="49" t="s">
        <v>167</v>
      </c>
      <c r="E2616" s="49" t="s">
        <v>10339</v>
      </c>
      <c r="F2616" s="49" t="s">
        <v>169</v>
      </c>
      <c r="G2616" s="49" t="s">
        <v>10048</v>
      </c>
      <c r="H2616" s="49" t="s">
        <v>2855</v>
      </c>
      <c r="I2616" s="51" t="s">
        <v>10338</v>
      </c>
      <c r="J2616" s="49">
        <v>12</v>
      </c>
      <c r="K2616" s="49">
        <v>80</v>
      </c>
      <c r="L2616" s="49">
        <f t="shared" si="249"/>
        <v>-429</v>
      </c>
      <c r="N2616" s="52" t="s">
        <v>173</v>
      </c>
      <c r="P2616" s="49">
        <v>202</v>
      </c>
      <c r="Q2616" s="49">
        <v>0</v>
      </c>
      <c r="R2616" s="49">
        <v>272</v>
      </c>
      <c r="S2616" s="77">
        <f t="shared" si="250"/>
        <v>202</v>
      </c>
      <c r="T2616" s="77">
        <f t="shared" si="251"/>
        <v>474</v>
      </c>
      <c r="U2616" s="49">
        <v>509</v>
      </c>
      <c r="V2616" s="49">
        <v>249</v>
      </c>
      <c r="W2616" s="49">
        <v>249</v>
      </c>
      <c r="X2616" s="49">
        <f t="shared" si="253"/>
        <v>-284</v>
      </c>
      <c r="Y2616" s="49" t="s">
        <v>181</v>
      </c>
      <c r="Z2616" s="53">
        <v>33.99</v>
      </c>
      <c r="AB2616" s="53">
        <f t="shared" si="252"/>
        <v>-33.99</v>
      </c>
      <c r="AM2616" s="49" t="s">
        <v>85</v>
      </c>
      <c r="AN2616" s="49" t="s">
        <v>10049</v>
      </c>
    </row>
    <row r="2617" spans="1:40" hidden="1" x14ac:dyDescent="0.2">
      <c r="A2617" s="49" t="s">
        <v>10340</v>
      </c>
      <c r="B2617" s="49" t="s">
        <v>10341</v>
      </c>
      <c r="C2617" s="50" t="s">
        <v>166</v>
      </c>
      <c r="D2617" s="49" t="s">
        <v>167</v>
      </c>
      <c r="E2617" s="49" t="s">
        <v>10342</v>
      </c>
      <c r="F2617" s="49" t="s">
        <v>169</v>
      </c>
      <c r="G2617" s="49" t="s">
        <v>10048</v>
      </c>
      <c r="H2617" s="49" t="s">
        <v>2855</v>
      </c>
      <c r="I2617" s="51" t="s">
        <v>10341</v>
      </c>
      <c r="J2617" s="49">
        <v>12</v>
      </c>
      <c r="K2617" s="49">
        <v>80</v>
      </c>
      <c r="L2617" s="49">
        <f t="shared" si="249"/>
        <v>-881</v>
      </c>
      <c r="N2617" s="52" t="s">
        <v>173</v>
      </c>
      <c r="P2617" s="49">
        <v>1676</v>
      </c>
      <c r="Q2617" s="49">
        <v>0</v>
      </c>
      <c r="R2617" s="49">
        <v>0</v>
      </c>
      <c r="S2617" s="77">
        <f t="shared" si="250"/>
        <v>1676</v>
      </c>
      <c r="T2617" s="77">
        <f t="shared" si="251"/>
        <v>1676</v>
      </c>
      <c r="U2617" s="49">
        <v>961</v>
      </c>
      <c r="V2617" s="49">
        <v>105</v>
      </c>
      <c r="W2617" s="49">
        <v>160</v>
      </c>
      <c r="X2617" s="49">
        <f t="shared" si="253"/>
        <v>610</v>
      </c>
      <c r="Y2617" s="49" t="s">
        <v>190</v>
      </c>
      <c r="Z2617" s="53">
        <v>43.15</v>
      </c>
      <c r="AB2617" s="53">
        <f t="shared" si="252"/>
        <v>-43.15</v>
      </c>
      <c r="AM2617" s="49" t="s">
        <v>85</v>
      </c>
      <c r="AN2617" s="49" t="s">
        <v>10049</v>
      </c>
    </row>
    <row r="2618" spans="1:40" hidden="1" x14ac:dyDescent="0.2">
      <c r="A2618" s="49" t="s">
        <v>10343</v>
      </c>
      <c r="B2618" s="49" t="s">
        <v>10344</v>
      </c>
      <c r="C2618" s="50" t="s">
        <v>166</v>
      </c>
      <c r="D2618" s="49" t="s">
        <v>167</v>
      </c>
      <c r="E2618" s="49" t="s">
        <v>10345</v>
      </c>
      <c r="F2618" s="49" t="s">
        <v>169</v>
      </c>
      <c r="G2618" s="49" t="s">
        <v>10048</v>
      </c>
      <c r="H2618" s="49" t="s">
        <v>2855</v>
      </c>
      <c r="I2618" s="51" t="s">
        <v>10344</v>
      </c>
      <c r="J2618" s="49">
        <v>16</v>
      </c>
      <c r="K2618" s="49">
        <v>80</v>
      </c>
      <c r="L2618" s="49">
        <f t="shared" si="249"/>
        <v>-881</v>
      </c>
      <c r="N2618" s="52" t="s">
        <v>173</v>
      </c>
      <c r="P2618" s="49">
        <v>1642</v>
      </c>
      <c r="Q2618" s="49">
        <v>0</v>
      </c>
      <c r="R2618" s="49">
        <v>34</v>
      </c>
      <c r="S2618" s="77">
        <f t="shared" si="250"/>
        <v>1642</v>
      </c>
      <c r="T2618" s="77">
        <f t="shared" si="251"/>
        <v>1676</v>
      </c>
      <c r="U2618" s="49">
        <v>961</v>
      </c>
      <c r="V2618" s="49">
        <v>105</v>
      </c>
      <c r="W2618" s="49">
        <v>160</v>
      </c>
      <c r="X2618" s="49">
        <f t="shared" si="253"/>
        <v>610</v>
      </c>
      <c r="Y2618" s="49" t="s">
        <v>190</v>
      </c>
      <c r="Z2618" s="53">
        <v>25.96</v>
      </c>
      <c r="AB2618" s="53">
        <f t="shared" si="252"/>
        <v>-25.96</v>
      </c>
      <c r="AM2618" s="49" t="s">
        <v>85</v>
      </c>
      <c r="AN2618" s="49" t="s">
        <v>10049</v>
      </c>
    </row>
    <row r="2619" spans="1:40" hidden="1" x14ac:dyDescent="0.2">
      <c r="A2619" s="49" t="s">
        <v>10346</v>
      </c>
      <c r="B2619" s="49" t="s">
        <v>10347</v>
      </c>
      <c r="C2619" s="50" t="s">
        <v>166</v>
      </c>
      <c r="D2619" s="49" t="s">
        <v>167</v>
      </c>
      <c r="E2619" s="49" t="s">
        <v>10348</v>
      </c>
      <c r="F2619" s="49" t="s">
        <v>169</v>
      </c>
      <c r="G2619" s="49" t="s">
        <v>10089</v>
      </c>
      <c r="H2619" s="49" t="s">
        <v>10090</v>
      </c>
      <c r="I2619" s="51" t="s">
        <v>10347</v>
      </c>
      <c r="J2619" s="49">
        <v>9</v>
      </c>
      <c r="K2619" s="49">
        <v>1000</v>
      </c>
      <c r="L2619" s="49">
        <f t="shared" si="249"/>
        <v>783</v>
      </c>
      <c r="M2619" s="49">
        <f t="shared" ref="M2619:M2624" si="254">L2619*Z2619</f>
        <v>1605.1499999999999</v>
      </c>
      <c r="N2619" s="52" t="s">
        <v>173</v>
      </c>
      <c r="P2619" s="49">
        <v>6284</v>
      </c>
      <c r="Q2619" s="49">
        <v>0</v>
      </c>
      <c r="R2619" s="49">
        <v>0</v>
      </c>
      <c r="S2619" s="77">
        <f t="shared" si="250"/>
        <v>6284</v>
      </c>
      <c r="T2619" s="77">
        <f t="shared" si="251"/>
        <v>6284</v>
      </c>
      <c r="U2619" s="49">
        <v>217</v>
      </c>
      <c r="V2619" s="49">
        <v>240</v>
      </c>
      <c r="W2619" s="49">
        <v>240</v>
      </c>
      <c r="X2619" s="49">
        <f t="shared" si="253"/>
        <v>5827</v>
      </c>
      <c r="Y2619" s="49" t="s">
        <v>190</v>
      </c>
      <c r="Z2619" s="53">
        <v>2.0499999999999998</v>
      </c>
      <c r="AB2619" s="53">
        <f t="shared" si="252"/>
        <v>-2.0499999999999998</v>
      </c>
      <c r="AM2619" s="49" t="s">
        <v>85</v>
      </c>
      <c r="AN2619" s="49" t="s">
        <v>10049</v>
      </c>
    </row>
    <row r="2620" spans="1:40" hidden="1" x14ac:dyDescent="0.2">
      <c r="A2620" s="49" t="s">
        <v>10349</v>
      </c>
      <c r="B2620" s="49" t="s">
        <v>10350</v>
      </c>
      <c r="C2620" s="50" t="s">
        <v>166</v>
      </c>
      <c r="D2620" s="49" t="s">
        <v>167</v>
      </c>
      <c r="E2620" s="49" t="s">
        <v>10351</v>
      </c>
      <c r="F2620" s="49" t="s">
        <v>169</v>
      </c>
      <c r="G2620" s="49" t="s">
        <v>10089</v>
      </c>
      <c r="H2620" s="49" t="s">
        <v>10090</v>
      </c>
      <c r="I2620" s="51" t="s">
        <v>10350</v>
      </c>
      <c r="J2620" s="49">
        <v>9</v>
      </c>
      <c r="K2620" s="49">
        <v>1000</v>
      </c>
      <c r="L2620" s="49">
        <f t="shared" si="249"/>
        <v>783</v>
      </c>
      <c r="M2620" s="49">
        <f t="shared" si="254"/>
        <v>1002.24</v>
      </c>
      <c r="N2620" s="52" t="s">
        <v>173</v>
      </c>
      <c r="P2620" s="49">
        <v>6150</v>
      </c>
      <c r="Q2620" s="49">
        <v>0</v>
      </c>
      <c r="R2620" s="49">
        <v>0</v>
      </c>
      <c r="S2620" s="77">
        <f t="shared" si="250"/>
        <v>6150</v>
      </c>
      <c r="T2620" s="77">
        <f t="shared" si="251"/>
        <v>6150</v>
      </c>
      <c r="U2620" s="49">
        <v>217</v>
      </c>
      <c r="V2620" s="49">
        <v>240</v>
      </c>
      <c r="W2620" s="49">
        <v>240</v>
      </c>
      <c r="X2620" s="49">
        <f t="shared" si="253"/>
        <v>5693</v>
      </c>
      <c r="Y2620" s="49" t="s">
        <v>190</v>
      </c>
      <c r="Z2620" s="53">
        <v>1.28</v>
      </c>
      <c r="AB2620" s="53">
        <f t="shared" si="252"/>
        <v>-1.28</v>
      </c>
      <c r="AM2620" s="49" t="s">
        <v>85</v>
      </c>
      <c r="AN2620" s="49" t="s">
        <v>10049</v>
      </c>
    </row>
    <row r="2621" spans="1:40" hidden="1" x14ac:dyDescent="0.2">
      <c r="A2621" s="49" t="s">
        <v>10352</v>
      </c>
      <c r="B2621" s="49" t="s">
        <v>10353</v>
      </c>
      <c r="C2621" s="50" t="s">
        <v>166</v>
      </c>
      <c r="D2621" s="49" t="s">
        <v>167</v>
      </c>
      <c r="E2621" s="49" t="s">
        <v>10354</v>
      </c>
      <c r="F2621" s="49" t="s">
        <v>169</v>
      </c>
      <c r="G2621" s="49" t="s">
        <v>10089</v>
      </c>
      <c r="H2621" s="49" t="s">
        <v>10090</v>
      </c>
      <c r="I2621" s="51" t="s">
        <v>10353</v>
      </c>
      <c r="J2621" s="49">
        <v>9</v>
      </c>
      <c r="K2621" s="49">
        <v>1000</v>
      </c>
      <c r="L2621" s="49">
        <f t="shared" si="249"/>
        <v>783</v>
      </c>
      <c r="M2621" s="49">
        <f t="shared" si="254"/>
        <v>17092.89</v>
      </c>
      <c r="N2621" s="52" t="s">
        <v>173</v>
      </c>
      <c r="P2621" s="49">
        <v>4639</v>
      </c>
      <c r="Q2621" s="49">
        <v>0</v>
      </c>
      <c r="R2621" s="49">
        <v>20</v>
      </c>
      <c r="S2621" s="77">
        <f t="shared" si="250"/>
        <v>4639</v>
      </c>
      <c r="T2621" s="77">
        <f t="shared" si="251"/>
        <v>4659</v>
      </c>
      <c r="U2621" s="49">
        <v>217</v>
      </c>
      <c r="V2621" s="49">
        <v>240</v>
      </c>
      <c r="W2621" s="49">
        <v>240</v>
      </c>
      <c r="X2621" s="49">
        <f t="shared" si="253"/>
        <v>4202</v>
      </c>
      <c r="Y2621" s="49" t="s">
        <v>190</v>
      </c>
      <c r="Z2621" s="53">
        <v>21.83</v>
      </c>
      <c r="AB2621" s="53">
        <f t="shared" si="252"/>
        <v>-21.83</v>
      </c>
      <c r="AM2621" s="49" t="s">
        <v>85</v>
      </c>
      <c r="AN2621" s="49" t="s">
        <v>10049</v>
      </c>
    </row>
    <row r="2622" spans="1:40" hidden="1" x14ac:dyDescent="0.2">
      <c r="A2622" s="49" t="s">
        <v>10355</v>
      </c>
      <c r="B2622" s="49" t="s">
        <v>10356</v>
      </c>
      <c r="C2622" s="50" t="s">
        <v>166</v>
      </c>
      <c r="D2622" s="49" t="s">
        <v>167</v>
      </c>
      <c r="E2622" s="49" t="s">
        <v>10357</v>
      </c>
      <c r="F2622" s="49" t="s">
        <v>169</v>
      </c>
      <c r="G2622" s="49" t="s">
        <v>10089</v>
      </c>
      <c r="H2622" s="49" t="s">
        <v>10090</v>
      </c>
      <c r="I2622" s="51" t="s">
        <v>10356</v>
      </c>
      <c r="J2622" s="49">
        <v>9</v>
      </c>
      <c r="K2622" s="49">
        <v>1000</v>
      </c>
      <c r="L2622" s="49">
        <f t="shared" si="249"/>
        <v>783</v>
      </c>
      <c r="M2622" s="49">
        <f t="shared" si="254"/>
        <v>9439.0650000000005</v>
      </c>
      <c r="N2622" s="52" t="s">
        <v>173</v>
      </c>
      <c r="P2622" s="49">
        <v>5503</v>
      </c>
      <c r="Q2622" s="49">
        <v>0</v>
      </c>
      <c r="R2622" s="49">
        <v>0</v>
      </c>
      <c r="S2622" s="77">
        <f t="shared" si="250"/>
        <v>5503</v>
      </c>
      <c r="T2622" s="77">
        <f t="shared" si="251"/>
        <v>5503</v>
      </c>
      <c r="U2622" s="49">
        <v>217</v>
      </c>
      <c r="V2622" s="49">
        <v>240</v>
      </c>
      <c r="W2622" s="49">
        <v>240</v>
      </c>
      <c r="X2622" s="49">
        <f t="shared" si="253"/>
        <v>5046</v>
      </c>
      <c r="Y2622" s="49" t="s">
        <v>190</v>
      </c>
      <c r="Z2622" s="53">
        <v>12.055</v>
      </c>
      <c r="AB2622" s="53">
        <f t="shared" si="252"/>
        <v>-12.055</v>
      </c>
      <c r="AM2622" s="49" t="s">
        <v>85</v>
      </c>
      <c r="AN2622" s="49" t="s">
        <v>10049</v>
      </c>
    </row>
    <row r="2623" spans="1:40" hidden="1" x14ac:dyDescent="0.2">
      <c r="A2623" s="49" t="s">
        <v>10358</v>
      </c>
      <c r="B2623" s="49" t="s">
        <v>10359</v>
      </c>
      <c r="C2623" s="50" t="s">
        <v>166</v>
      </c>
      <c r="D2623" s="49" t="s">
        <v>167</v>
      </c>
      <c r="E2623" s="49" t="s">
        <v>10360</v>
      </c>
      <c r="F2623" s="49" t="s">
        <v>169</v>
      </c>
      <c r="G2623" s="49" t="s">
        <v>10048</v>
      </c>
      <c r="H2623" s="49" t="s">
        <v>2855</v>
      </c>
      <c r="I2623" s="51" t="s">
        <v>10359</v>
      </c>
      <c r="J2623" s="49">
        <v>12</v>
      </c>
      <c r="K2623" s="49">
        <v>80</v>
      </c>
      <c r="L2623" s="49">
        <f t="shared" si="249"/>
        <v>4</v>
      </c>
      <c r="M2623" s="49">
        <f t="shared" si="254"/>
        <v>183.84</v>
      </c>
      <c r="N2623" s="52" t="s">
        <v>173</v>
      </c>
      <c r="P2623" s="49">
        <v>197</v>
      </c>
      <c r="Q2623" s="49">
        <v>0</v>
      </c>
      <c r="R2623" s="49">
        <v>0</v>
      </c>
      <c r="S2623" s="77">
        <f t="shared" si="250"/>
        <v>197</v>
      </c>
      <c r="T2623" s="77">
        <f t="shared" si="251"/>
        <v>197</v>
      </c>
      <c r="U2623" s="49">
        <v>76</v>
      </c>
      <c r="V2623" s="49">
        <v>60</v>
      </c>
      <c r="W2623" s="49">
        <v>60</v>
      </c>
      <c r="X2623" s="49">
        <f t="shared" si="253"/>
        <v>61</v>
      </c>
      <c r="Y2623" s="49" t="s">
        <v>190</v>
      </c>
      <c r="Z2623" s="53">
        <v>45.96</v>
      </c>
      <c r="AB2623" s="53">
        <f t="shared" si="252"/>
        <v>-45.96</v>
      </c>
      <c r="AM2623" s="49" t="s">
        <v>85</v>
      </c>
      <c r="AN2623" s="49" t="s">
        <v>10049</v>
      </c>
    </row>
    <row r="2624" spans="1:40" hidden="1" x14ac:dyDescent="0.2">
      <c r="A2624" s="49" t="s">
        <v>10361</v>
      </c>
      <c r="B2624" s="49" t="s">
        <v>10362</v>
      </c>
      <c r="C2624" s="50" t="s">
        <v>166</v>
      </c>
      <c r="D2624" s="49" t="s">
        <v>167</v>
      </c>
      <c r="E2624" s="49" t="s">
        <v>10363</v>
      </c>
      <c r="F2624" s="49" t="s">
        <v>169</v>
      </c>
      <c r="G2624" s="49" t="s">
        <v>10048</v>
      </c>
      <c r="H2624" s="49" t="s">
        <v>2855</v>
      </c>
      <c r="I2624" s="51" t="s">
        <v>10362</v>
      </c>
      <c r="J2624" s="49">
        <v>12</v>
      </c>
      <c r="K2624" s="49">
        <v>80</v>
      </c>
      <c r="L2624" s="49">
        <f t="shared" si="249"/>
        <v>4</v>
      </c>
      <c r="M2624" s="49">
        <f t="shared" si="254"/>
        <v>99.16</v>
      </c>
      <c r="N2624" s="52" t="s">
        <v>173</v>
      </c>
      <c r="P2624" s="49">
        <v>165</v>
      </c>
      <c r="Q2624" s="49">
        <v>0</v>
      </c>
      <c r="R2624" s="49">
        <v>80</v>
      </c>
      <c r="S2624" s="77">
        <f t="shared" si="250"/>
        <v>165</v>
      </c>
      <c r="T2624" s="77">
        <f t="shared" si="251"/>
        <v>245</v>
      </c>
      <c r="U2624" s="49">
        <v>76</v>
      </c>
      <c r="V2624" s="49">
        <v>60</v>
      </c>
      <c r="W2624" s="49">
        <v>60</v>
      </c>
      <c r="X2624" s="49">
        <f t="shared" si="253"/>
        <v>109</v>
      </c>
      <c r="Y2624" s="49" t="s">
        <v>190</v>
      </c>
      <c r="Z2624" s="53">
        <v>24.79</v>
      </c>
      <c r="AB2624" s="53">
        <f t="shared" si="252"/>
        <v>-24.79</v>
      </c>
      <c r="AM2624" s="49" t="s">
        <v>85</v>
      </c>
      <c r="AN2624" s="49" t="s">
        <v>10049</v>
      </c>
    </row>
    <row r="2625" spans="1:40" hidden="1" x14ac:dyDescent="0.2">
      <c r="A2625" s="49" t="s">
        <v>10364</v>
      </c>
      <c r="B2625" s="49" t="s">
        <v>10365</v>
      </c>
      <c r="C2625" s="50" t="s">
        <v>166</v>
      </c>
      <c r="D2625" s="49" t="s">
        <v>167</v>
      </c>
      <c r="E2625" s="49" t="s">
        <v>10366</v>
      </c>
      <c r="F2625" s="49" t="s">
        <v>169</v>
      </c>
      <c r="G2625" s="49" t="s">
        <v>10048</v>
      </c>
      <c r="H2625" s="49" t="s">
        <v>2855</v>
      </c>
      <c r="I2625" s="51" t="s">
        <v>10365</v>
      </c>
      <c r="J2625" s="49">
        <v>12</v>
      </c>
      <c r="K2625" s="49">
        <v>80</v>
      </c>
      <c r="L2625" s="49">
        <f t="shared" si="249"/>
        <v>-563</v>
      </c>
      <c r="N2625" s="52" t="s">
        <v>173</v>
      </c>
      <c r="P2625" s="49">
        <v>336</v>
      </c>
      <c r="Q2625" s="49">
        <v>0</v>
      </c>
      <c r="R2625" s="49">
        <v>240</v>
      </c>
      <c r="S2625" s="77">
        <f t="shared" si="250"/>
        <v>336</v>
      </c>
      <c r="T2625" s="77">
        <f t="shared" si="251"/>
        <v>576</v>
      </c>
      <c r="U2625" s="49">
        <v>643</v>
      </c>
      <c r="V2625" s="49">
        <v>414</v>
      </c>
      <c r="W2625" s="49">
        <v>414</v>
      </c>
      <c r="X2625" s="49">
        <f t="shared" si="253"/>
        <v>-481</v>
      </c>
      <c r="Y2625" s="49" t="s">
        <v>181</v>
      </c>
      <c r="Z2625" s="53">
        <v>47.32</v>
      </c>
      <c r="AB2625" s="53">
        <f t="shared" si="252"/>
        <v>-47.32</v>
      </c>
      <c r="AM2625" s="49" t="s">
        <v>85</v>
      </c>
      <c r="AN2625" s="49" t="s">
        <v>10049</v>
      </c>
    </row>
    <row r="2626" spans="1:40" hidden="1" x14ac:dyDescent="0.2">
      <c r="A2626" s="49" t="s">
        <v>10367</v>
      </c>
      <c r="B2626" s="49" t="s">
        <v>10368</v>
      </c>
      <c r="C2626" s="50" t="s">
        <v>166</v>
      </c>
      <c r="D2626" s="49" t="s">
        <v>167</v>
      </c>
      <c r="E2626" s="49" t="s">
        <v>10369</v>
      </c>
      <c r="F2626" s="49" t="s">
        <v>169</v>
      </c>
      <c r="G2626" s="49" t="s">
        <v>10048</v>
      </c>
      <c r="H2626" s="49" t="s">
        <v>2855</v>
      </c>
      <c r="I2626" s="51" t="s">
        <v>10368</v>
      </c>
      <c r="J2626" s="49">
        <v>12</v>
      </c>
      <c r="K2626" s="49">
        <v>80</v>
      </c>
      <c r="L2626" s="49">
        <f t="shared" ref="L2626:L2689" si="255">K2626-U2626</f>
        <v>-563</v>
      </c>
      <c r="N2626" s="52" t="s">
        <v>173</v>
      </c>
      <c r="P2626" s="49">
        <v>341</v>
      </c>
      <c r="Q2626" s="49">
        <v>0</v>
      </c>
      <c r="R2626" s="49">
        <v>282</v>
      </c>
      <c r="S2626" s="77">
        <f t="shared" ref="S2626:S2689" si="256">P2626+Q2626</f>
        <v>341</v>
      </c>
      <c r="T2626" s="77">
        <f t="shared" ref="T2626:T2689" si="257">P2626+Q2626+R2626</f>
        <v>623</v>
      </c>
      <c r="U2626" s="49">
        <v>643</v>
      </c>
      <c r="V2626" s="49">
        <v>414</v>
      </c>
      <c r="W2626" s="49">
        <v>414</v>
      </c>
      <c r="X2626" s="49">
        <f t="shared" si="253"/>
        <v>-434</v>
      </c>
      <c r="Y2626" s="49" t="s">
        <v>181</v>
      </c>
      <c r="Z2626" s="53">
        <v>26.8</v>
      </c>
      <c r="AB2626" s="53">
        <f t="shared" ref="AB2626:AB2689" si="258">AA2626-Z2626</f>
        <v>-26.8</v>
      </c>
      <c r="AM2626" s="49" t="s">
        <v>85</v>
      </c>
      <c r="AN2626" s="49" t="s">
        <v>10049</v>
      </c>
    </row>
    <row r="2627" spans="1:40" hidden="1" x14ac:dyDescent="0.2">
      <c r="A2627" s="49" t="s">
        <v>10370</v>
      </c>
      <c r="B2627" s="49" t="s">
        <v>10371</v>
      </c>
      <c r="C2627" s="50" t="s">
        <v>166</v>
      </c>
      <c r="D2627" s="49" t="s">
        <v>167</v>
      </c>
      <c r="E2627" s="49" t="s">
        <v>10372</v>
      </c>
      <c r="F2627" s="49" t="s">
        <v>169</v>
      </c>
      <c r="G2627" s="49" t="s">
        <v>10048</v>
      </c>
      <c r="H2627" s="49" t="s">
        <v>2855</v>
      </c>
      <c r="I2627" s="51" t="s">
        <v>10371</v>
      </c>
      <c r="J2627" s="49">
        <v>12</v>
      </c>
      <c r="K2627" s="49">
        <v>80</v>
      </c>
      <c r="L2627" s="49">
        <f t="shared" si="255"/>
        <v>80</v>
      </c>
      <c r="M2627" s="49">
        <f>L2627*Z2627</f>
        <v>3654.4</v>
      </c>
      <c r="N2627" s="52" t="s">
        <v>173</v>
      </c>
      <c r="P2627" s="49">
        <v>150</v>
      </c>
      <c r="Q2627" s="49">
        <v>0</v>
      </c>
      <c r="R2627" s="49">
        <v>0</v>
      </c>
      <c r="S2627" s="77">
        <f t="shared" si="256"/>
        <v>150</v>
      </c>
      <c r="T2627" s="77">
        <f t="shared" si="257"/>
        <v>150</v>
      </c>
      <c r="U2627" s="49">
        <v>0</v>
      </c>
      <c r="V2627" s="49">
        <v>0</v>
      </c>
      <c r="W2627" s="49">
        <v>0</v>
      </c>
      <c r="X2627" s="49">
        <f t="shared" si="253"/>
        <v>150</v>
      </c>
      <c r="Y2627" s="49" t="s">
        <v>190</v>
      </c>
      <c r="Z2627" s="53">
        <v>45.68</v>
      </c>
      <c r="AB2627" s="53">
        <f t="shared" si="258"/>
        <v>-45.68</v>
      </c>
      <c r="AM2627" s="49" t="s">
        <v>85</v>
      </c>
      <c r="AN2627" s="49" t="s">
        <v>10049</v>
      </c>
    </row>
    <row r="2628" spans="1:40" hidden="1" x14ac:dyDescent="0.2">
      <c r="A2628" s="49" t="s">
        <v>10373</v>
      </c>
      <c r="B2628" s="49" t="s">
        <v>10374</v>
      </c>
      <c r="C2628" s="50" t="s">
        <v>166</v>
      </c>
      <c r="D2628" s="49" t="s">
        <v>167</v>
      </c>
      <c r="E2628" s="49" t="s">
        <v>10375</v>
      </c>
      <c r="F2628" s="49" t="s">
        <v>169</v>
      </c>
      <c r="G2628" s="49" t="s">
        <v>10048</v>
      </c>
      <c r="H2628" s="49" t="s">
        <v>2855</v>
      </c>
      <c r="I2628" s="51" t="s">
        <v>10374</v>
      </c>
      <c r="J2628" s="49">
        <v>14</v>
      </c>
      <c r="K2628" s="49">
        <v>80</v>
      </c>
      <c r="L2628" s="49">
        <f t="shared" si="255"/>
        <v>80</v>
      </c>
      <c r="M2628" s="49">
        <f>L2628*Z2628</f>
        <v>2085.6</v>
      </c>
      <c r="N2628" s="52" t="s">
        <v>173</v>
      </c>
      <c r="P2628" s="49">
        <v>70</v>
      </c>
      <c r="Q2628" s="49">
        <v>0</v>
      </c>
      <c r="R2628" s="49">
        <v>0</v>
      </c>
      <c r="S2628" s="77">
        <f t="shared" si="256"/>
        <v>70</v>
      </c>
      <c r="T2628" s="77">
        <f t="shared" si="257"/>
        <v>70</v>
      </c>
      <c r="U2628" s="49">
        <v>0</v>
      </c>
      <c r="V2628" s="49">
        <v>0</v>
      </c>
      <c r="W2628" s="49">
        <v>0</v>
      </c>
      <c r="X2628" s="49">
        <f t="shared" si="253"/>
        <v>70</v>
      </c>
      <c r="Y2628" s="49" t="s">
        <v>190</v>
      </c>
      <c r="Z2628" s="53">
        <v>26.07</v>
      </c>
      <c r="AB2628" s="53">
        <f t="shared" si="258"/>
        <v>-26.07</v>
      </c>
      <c r="AM2628" s="49" t="s">
        <v>85</v>
      </c>
      <c r="AN2628" s="49" t="s">
        <v>10049</v>
      </c>
    </row>
    <row r="2629" spans="1:40" hidden="1" x14ac:dyDescent="0.2">
      <c r="A2629" s="49" t="s">
        <v>10376</v>
      </c>
      <c r="B2629" s="49" t="s">
        <v>10377</v>
      </c>
      <c r="C2629" s="50" t="s">
        <v>166</v>
      </c>
      <c r="D2629" s="49" t="s">
        <v>167</v>
      </c>
      <c r="E2629" s="49" t="s">
        <v>10378</v>
      </c>
      <c r="F2629" s="49" t="s">
        <v>169</v>
      </c>
      <c r="G2629" s="49" t="s">
        <v>10048</v>
      </c>
      <c r="H2629" s="49" t="s">
        <v>2855</v>
      </c>
      <c r="I2629" s="51" t="s">
        <v>10377</v>
      </c>
      <c r="J2629" s="49">
        <v>12</v>
      </c>
      <c r="K2629" s="49">
        <v>80</v>
      </c>
      <c r="L2629" s="49">
        <f t="shared" si="255"/>
        <v>-68</v>
      </c>
      <c r="N2629" s="52" t="s">
        <v>173</v>
      </c>
      <c r="P2629" s="49">
        <v>141</v>
      </c>
      <c r="Q2629" s="49">
        <v>0</v>
      </c>
      <c r="R2629" s="49">
        <v>0</v>
      </c>
      <c r="S2629" s="77">
        <f t="shared" si="256"/>
        <v>141</v>
      </c>
      <c r="T2629" s="77">
        <f t="shared" si="257"/>
        <v>141</v>
      </c>
      <c r="U2629" s="49">
        <v>148</v>
      </c>
      <c r="V2629" s="49">
        <v>90</v>
      </c>
      <c r="W2629" s="49">
        <v>90</v>
      </c>
      <c r="X2629" s="49">
        <f t="shared" si="253"/>
        <v>-97</v>
      </c>
      <c r="Y2629" s="49" t="s">
        <v>181</v>
      </c>
      <c r="Z2629" s="53">
        <v>45.31</v>
      </c>
      <c r="AB2629" s="53">
        <f t="shared" si="258"/>
        <v>-45.31</v>
      </c>
      <c r="AM2629" s="49" t="s">
        <v>85</v>
      </c>
      <c r="AN2629" s="49" t="s">
        <v>10049</v>
      </c>
    </row>
    <row r="2630" spans="1:40" hidden="1" x14ac:dyDescent="0.2">
      <c r="A2630" s="49" t="s">
        <v>10379</v>
      </c>
      <c r="B2630" s="49" t="s">
        <v>10380</v>
      </c>
      <c r="C2630" s="50" t="s">
        <v>166</v>
      </c>
      <c r="D2630" s="49" t="s">
        <v>167</v>
      </c>
      <c r="E2630" s="49" t="s">
        <v>10381</v>
      </c>
      <c r="F2630" s="49" t="s">
        <v>169</v>
      </c>
      <c r="G2630" s="49" t="s">
        <v>10048</v>
      </c>
      <c r="H2630" s="49" t="s">
        <v>2855</v>
      </c>
      <c r="I2630" s="51" t="s">
        <v>10380</v>
      </c>
      <c r="J2630" s="49">
        <v>12</v>
      </c>
      <c r="K2630" s="49">
        <v>80</v>
      </c>
      <c r="L2630" s="49">
        <f t="shared" si="255"/>
        <v>-68</v>
      </c>
      <c r="N2630" s="52" t="s">
        <v>173</v>
      </c>
      <c r="P2630" s="49">
        <v>103</v>
      </c>
      <c r="Q2630" s="49">
        <v>0</v>
      </c>
      <c r="R2630" s="49">
        <v>80</v>
      </c>
      <c r="S2630" s="77">
        <f t="shared" si="256"/>
        <v>103</v>
      </c>
      <c r="T2630" s="77">
        <f t="shared" si="257"/>
        <v>183</v>
      </c>
      <c r="U2630" s="49">
        <v>148</v>
      </c>
      <c r="V2630" s="49">
        <v>90</v>
      </c>
      <c r="W2630" s="49">
        <v>90</v>
      </c>
      <c r="X2630" s="49">
        <f t="shared" si="253"/>
        <v>-55</v>
      </c>
      <c r="Y2630" s="49" t="s">
        <v>181</v>
      </c>
      <c r="Z2630" s="53">
        <v>26.26</v>
      </c>
      <c r="AB2630" s="53">
        <f t="shared" si="258"/>
        <v>-26.26</v>
      </c>
      <c r="AM2630" s="49" t="s">
        <v>85</v>
      </c>
      <c r="AN2630" s="49" t="s">
        <v>10049</v>
      </c>
    </row>
    <row r="2631" spans="1:40" hidden="1" x14ac:dyDescent="0.2">
      <c r="A2631" s="49" t="s">
        <v>10382</v>
      </c>
      <c r="B2631" s="49" t="s">
        <v>10383</v>
      </c>
      <c r="C2631" s="50" t="s">
        <v>166</v>
      </c>
      <c r="D2631" s="49" t="s">
        <v>167</v>
      </c>
      <c r="E2631" s="49" t="s">
        <v>10384</v>
      </c>
      <c r="F2631" s="49" t="s">
        <v>169</v>
      </c>
      <c r="G2631" s="49" t="s">
        <v>10048</v>
      </c>
      <c r="H2631" s="49" t="s">
        <v>2855</v>
      </c>
      <c r="I2631" s="51" t="s">
        <v>10383</v>
      </c>
      <c r="J2631" s="49">
        <v>14</v>
      </c>
      <c r="K2631" s="49">
        <v>80</v>
      </c>
      <c r="L2631" s="49">
        <f t="shared" si="255"/>
        <v>-352</v>
      </c>
      <c r="N2631" s="52" t="s">
        <v>173</v>
      </c>
      <c r="P2631" s="49">
        <v>359</v>
      </c>
      <c r="Q2631" s="49">
        <v>0</v>
      </c>
      <c r="R2631" s="49">
        <v>80</v>
      </c>
      <c r="S2631" s="77">
        <f t="shared" si="256"/>
        <v>359</v>
      </c>
      <c r="T2631" s="77">
        <f t="shared" si="257"/>
        <v>439</v>
      </c>
      <c r="U2631" s="49">
        <v>432</v>
      </c>
      <c r="V2631" s="49">
        <v>210</v>
      </c>
      <c r="W2631" s="49">
        <v>210</v>
      </c>
      <c r="X2631" s="49">
        <f t="shared" si="253"/>
        <v>-203</v>
      </c>
      <c r="Y2631" s="49" t="s">
        <v>181</v>
      </c>
      <c r="Z2631" s="53">
        <v>78.78</v>
      </c>
      <c r="AB2631" s="53">
        <f t="shared" si="258"/>
        <v>-78.78</v>
      </c>
      <c r="AM2631" s="49" t="s">
        <v>85</v>
      </c>
      <c r="AN2631" s="49" t="s">
        <v>10049</v>
      </c>
    </row>
    <row r="2632" spans="1:40" hidden="1" x14ac:dyDescent="0.2">
      <c r="A2632" s="49" t="s">
        <v>10385</v>
      </c>
      <c r="B2632" s="49" t="s">
        <v>10386</v>
      </c>
      <c r="C2632" s="50" t="s">
        <v>166</v>
      </c>
      <c r="D2632" s="49" t="s">
        <v>167</v>
      </c>
      <c r="E2632" s="49" t="s">
        <v>10387</v>
      </c>
      <c r="F2632" s="49" t="s">
        <v>169</v>
      </c>
      <c r="G2632" s="49" t="s">
        <v>10048</v>
      </c>
      <c r="H2632" s="49" t="s">
        <v>2855</v>
      </c>
      <c r="I2632" s="51" t="s">
        <v>10386</v>
      </c>
      <c r="J2632" s="49">
        <v>12</v>
      </c>
      <c r="K2632" s="49">
        <v>80</v>
      </c>
      <c r="L2632" s="49">
        <f t="shared" si="255"/>
        <v>-352</v>
      </c>
      <c r="N2632" s="52" t="s">
        <v>173</v>
      </c>
      <c r="P2632" s="49">
        <v>338</v>
      </c>
      <c r="Q2632" s="49">
        <v>0</v>
      </c>
      <c r="R2632" s="49">
        <v>82</v>
      </c>
      <c r="S2632" s="77">
        <f t="shared" si="256"/>
        <v>338</v>
      </c>
      <c r="T2632" s="77">
        <f t="shared" si="257"/>
        <v>420</v>
      </c>
      <c r="U2632" s="49">
        <v>432</v>
      </c>
      <c r="V2632" s="49">
        <v>210</v>
      </c>
      <c r="W2632" s="49">
        <v>210</v>
      </c>
      <c r="X2632" s="49">
        <f t="shared" si="253"/>
        <v>-222</v>
      </c>
      <c r="Y2632" s="49" t="s">
        <v>181</v>
      </c>
      <c r="Z2632" s="53">
        <v>25.31</v>
      </c>
      <c r="AB2632" s="53">
        <f t="shared" si="258"/>
        <v>-25.31</v>
      </c>
      <c r="AM2632" s="49" t="s">
        <v>85</v>
      </c>
      <c r="AN2632" s="49" t="s">
        <v>10049</v>
      </c>
    </row>
    <row r="2633" spans="1:40" hidden="1" x14ac:dyDescent="0.2">
      <c r="A2633" s="49" t="s">
        <v>10388</v>
      </c>
      <c r="B2633" s="49" t="s">
        <v>10389</v>
      </c>
      <c r="C2633" s="50" t="s">
        <v>166</v>
      </c>
      <c r="D2633" s="49" t="s">
        <v>167</v>
      </c>
      <c r="E2633" s="49" t="s">
        <v>10390</v>
      </c>
      <c r="F2633" s="49" t="s">
        <v>169</v>
      </c>
      <c r="G2633" s="49" t="s">
        <v>10048</v>
      </c>
      <c r="H2633" s="49" t="s">
        <v>2855</v>
      </c>
      <c r="I2633" s="51" t="s">
        <v>10389</v>
      </c>
      <c r="J2633" s="49">
        <v>8</v>
      </c>
      <c r="K2633" s="49">
        <v>240</v>
      </c>
      <c r="L2633" s="49">
        <f t="shared" si="255"/>
        <v>-1366</v>
      </c>
      <c r="N2633" s="52" t="s">
        <v>173</v>
      </c>
      <c r="P2633" s="49">
        <v>1819</v>
      </c>
      <c r="Q2633" s="49">
        <v>0</v>
      </c>
      <c r="R2633" s="49">
        <v>0</v>
      </c>
      <c r="S2633" s="77">
        <f t="shared" si="256"/>
        <v>1819</v>
      </c>
      <c r="T2633" s="77">
        <f t="shared" si="257"/>
        <v>1819</v>
      </c>
      <c r="U2633" s="49">
        <v>1606</v>
      </c>
      <c r="V2633" s="49">
        <v>1230</v>
      </c>
      <c r="W2633" s="49">
        <v>1230</v>
      </c>
      <c r="X2633" s="49">
        <f t="shared" si="253"/>
        <v>-1017</v>
      </c>
      <c r="Y2633" s="49" t="s">
        <v>181</v>
      </c>
      <c r="Z2633" s="53">
        <v>45.185000000000002</v>
      </c>
      <c r="AB2633" s="53">
        <f t="shared" si="258"/>
        <v>-45.185000000000002</v>
      </c>
      <c r="AM2633" s="49" t="s">
        <v>85</v>
      </c>
      <c r="AN2633" s="49" t="s">
        <v>10049</v>
      </c>
    </row>
    <row r="2634" spans="1:40" hidden="1" x14ac:dyDescent="0.2">
      <c r="A2634" s="49" t="s">
        <v>10391</v>
      </c>
      <c r="B2634" s="49" t="s">
        <v>10392</v>
      </c>
      <c r="C2634" s="50" t="s">
        <v>166</v>
      </c>
      <c r="D2634" s="49" t="s">
        <v>167</v>
      </c>
      <c r="E2634" s="49" t="s">
        <v>10393</v>
      </c>
      <c r="F2634" s="49" t="s">
        <v>169</v>
      </c>
      <c r="G2634" s="49" t="s">
        <v>10048</v>
      </c>
      <c r="H2634" s="49" t="s">
        <v>2855</v>
      </c>
      <c r="I2634" s="51" t="s">
        <v>10392</v>
      </c>
      <c r="J2634" s="49">
        <v>8</v>
      </c>
      <c r="K2634" s="49">
        <v>240</v>
      </c>
      <c r="L2634" s="49">
        <f t="shared" si="255"/>
        <v>-1366</v>
      </c>
      <c r="N2634" s="52" t="s">
        <v>173</v>
      </c>
      <c r="P2634" s="49">
        <v>1819</v>
      </c>
      <c r="Q2634" s="49">
        <v>0</v>
      </c>
      <c r="R2634" s="49">
        <v>70</v>
      </c>
      <c r="S2634" s="77">
        <f t="shared" si="256"/>
        <v>1819</v>
      </c>
      <c r="T2634" s="77">
        <f t="shared" si="257"/>
        <v>1889</v>
      </c>
      <c r="U2634" s="49">
        <v>1606</v>
      </c>
      <c r="V2634" s="49">
        <v>1230</v>
      </c>
      <c r="W2634" s="49">
        <v>1230</v>
      </c>
      <c r="X2634" s="49">
        <f t="shared" si="253"/>
        <v>-947</v>
      </c>
      <c r="Y2634" s="49" t="s">
        <v>181</v>
      </c>
      <c r="Z2634" s="53">
        <v>25.49</v>
      </c>
      <c r="AB2634" s="53">
        <f t="shared" si="258"/>
        <v>-25.49</v>
      </c>
      <c r="AM2634" s="49" t="s">
        <v>85</v>
      </c>
      <c r="AN2634" s="49" t="s">
        <v>10049</v>
      </c>
    </row>
    <row r="2635" spans="1:40" hidden="1" x14ac:dyDescent="0.2">
      <c r="A2635" s="49" t="s">
        <v>10394</v>
      </c>
      <c r="B2635" s="49" t="s">
        <v>10395</v>
      </c>
      <c r="C2635" s="50" t="s">
        <v>166</v>
      </c>
      <c r="D2635" s="49" t="s">
        <v>167</v>
      </c>
      <c r="E2635" s="49" t="s">
        <v>10396</v>
      </c>
      <c r="F2635" s="49" t="s">
        <v>169</v>
      </c>
      <c r="G2635" s="49" t="s">
        <v>10048</v>
      </c>
      <c r="H2635" s="49" t="s">
        <v>2855</v>
      </c>
      <c r="I2635" s="51" t="s">
        <v>10395</v>
      </c>
      <c r="J2635" s="49">
        <v>10</v>
      </c>
      <c r="K2635" s="49">
        <v>80</v>
      </c>
      <c r="L2635" s="49">
        <f t="shared" si="255"/>
        <v>-111</v>
      </c>
      <c r="N2635" s="52" t="s">
        <v>173</v>
      </c>
      <c r="P2635" s="49">
        <v>255</v>
      </c>
      <c r="Q2635" s="49">
        <v>0</v>
      </c>
      <c r="R2635" s="49">
        <v>0</v>
      </c>
      <c r="S2635" s="77">
        <f t="shared" si="256"/>
        <v>255</v>
      </c>
      <c r="T2635" s="77">
        <f t="shared" si="257"/>
        <v>255</v>
      </c>
      <c r="U2635" s="49">
        <v>191</v>
      </c>
      <c r="V2635" s="49">
        <v>60</v>
      </c>
      <c r="W2635" s="49">
        <v>60</v>
      </c>
      <c r="X2635" s="49">
        <f t="shared" si="253"/>
        <v>4</v>
      </c>
      <c r="Y2635" s="49" t="s">
        <v>190</v>
      </c>
      <c r="Z2635" s="53">
        <v>64.73</v>
      </c>
      <c r="AB2635" s="53">
        <f t="shared" si="258"/>
        <v>-64.73</v>
      </c>
      <c r="AM2635" s="49" t="s">
        <v>85</v>
      </c>
      <c r="AN2635" s="49" t="s">
        <v>10049</v>
      </c>
    </row>
    <row r="2636" spans="1:40" hidden="1" x14ac:dyDescent="0.2">
      <c r="A2636" s="49" t="s">
        <v>10397</v>
      </c>
      <c r="B2636" s="49" t="s">
        <v>10398</v>
      </c>
      <c r="C2636" s="50" t="s">
        <v>166</v>
      </c>
      <c r="D2636" s="49" t="s">
        <v>228</v>
      </c>
      <c r="E2636" s="49" t="s">
        <v>10399</v>
      </c>
      <c r="F2636" s="49" t="s">
        <v>169</v>
      </c>
      <c r="G2636" s="49" t="s">
        <v>10048</v>
      </c>
      <c r="H2636" s="49" t="s">
        <v>2855</v>
      </c>
      <c r="I2636" s="51" t="s">
        <v>10398</v>
      </c>
      <c r="J2636" s="49">
        <v>11</v>
      </c>
      <c r="K2636" s="49">
        <v>80</v>
      </c>
      <c r="L2636" s="49">
        <f t="shared" si="255"/>
        <v>70</v>
      </c>
      <c r="M2636" s="49">
        <f>L2636*Z2636</f>
        <v>2004.1</v>
      </c>
      <c r="N2636" s="52" t="s">
        <v>173</v>
      </c>
      <c r="P2636" s="49">
        <v>77</v>
      </c>
      <c r="Q2636" s="49">
        <v>0</v>
      </c>
      <c r="R2636" s="49">
        <v>0</v>
      </c>
      <c r="S2636" s="77">
        <f t="shared" si="256"/>
        <v>77</v>
      </c>
      <c r="T2636" s="77">
        <f t="shared" si="257"/>
        <v>77</v>
      </c>
      <c r="U2636" s="49">
        <v>10</v>
      </c>
      <c r="V2636" s="49">
        <v>0</v>
      </c>
      <c r="W2636" s="49">
        <v>0</v>
      </c>
      <c r="X2636" s="49">
        <f t="shared" si="253"/>
        <v>67</v>
      </c>
      <c r="Y2636" s="49" t="s">
        <v>190</v>
      </c>
      <c r="Z2636" s="53">
        <v>28.63</v>
      </c>
      <c r="AB2636" s="53">
        <f t="shared" si="258"/>
        <v>-28.63</v>
      </c>
      <c r="AM2636" s="49" t="s">
        <v>85</v>
      </c>
      <c r="AN2636" s="49" t="s">
        <v>10049</v>
      </c>
    </row>
    <row r="2637" spans="1:40" hidden="1" x14ac:dyDescent="0.2">
      <c r="A2637" s="49" t="s">
        <v>10400</v>
      </c>
      <c r="B2637" s="49" t="s">
        <v>10401</v>
      </c>
      <c r="C2637" s="50" t="s">
        <v>166</v>
      </c>
      <c r="D2637" s="49" t="s">
        <v>167</v>
      </c>
      <c r="E2637" s="49" t="s">
        <v>10402</v>
      </c>
      <c r="F2637" s="49" t="s">
        <v>169</v>
      </c>
      <c r="G2637" s="49" t="s">
        <v>10048</v>
      </c>
      <c r="H2637" s="49" t="s">
        <v>2855</v>
      </c>
      <c r="I2637" s="51" t="s">
        <v>10401</v>
      </c>
      <c r="J2637" s="49">
        <v>11</v>
      </c>
      <c r="K2637" s="49">
        <v>80</v>
      </c>
      <c r="L2637" s="49">
        <f t="shared" si="255"/>
        <v>80</v>
      </c>
      <c r="M2637" s="49">
        <f>L2637*Z2637</f>
        <v>3676</v>
      </c>
      <c r="N2637" s="52" t="s">
        <v>173</v>
      </c>
      <c r="P2637" s="49">
        <v>528</v>
      </c>
      <c r="Q2637" s="49">
        <v>0</v>
      </c>
      <c r="R2637" s="49">
        <v>0</v>
      </c>
      <c r="S2637" s="77">
        <f t="shared" si="256"/>
        <v>528</v>
      </c>
      <c r="T2637" s="77">
        <f t="shared" si="257"/>
        <v>528</v>
      </c>
      <c r="U2637" s="49">
        <v>0</v>
      </c>
      <c r="V2637" s="49">
        <v>0</v>
      </c>
      <c r="W2637" s="49">
        <v>0</v>
      </c>
      <c r="X2637" s="49">
        <f t="shared" si="253"/>
        <v>528</v>
      </c>
      <c r="Y2637" s="49" t="s">
        <v>190</v>
      </c>
      <c r="Z2637" s="53">
        <v>45.95</v>
      </c>
      <c r="AB2637" s="53">
        <f t="shared" si="258"/>
        <v>-45.95</v>
      </c>
      <c r="AM2637" s="49" t="s">
        <v>85</v>
      </c>
      <c r="AN2637" s="49" t="s">
        <v>10049</v>
      </c>
    </row>
    <row r="2638" spans="1:40" hidden="1" x14ac:dyDescent="0.2">
      <c r="A2638" s="49" t="s">
        <v>10403</v>
      </c>
      <c r="B2638" s="49" t="s">
        <v>10404</v>
      </c>
      <c r="C2638" s="50" t="s">
        <v>166</v>
      </c>
      <c r="D2638" s="49" t="s">
        <v>167</v>
      </c>
      <c r="E2638" s="49" t="s">
        <v>10405</v>
      </c>
      <c r="F2638" s="49" t="s">
        <v>169</v>
      </c>
      <c r="G2638" s="49" t="s">
        <v>10048</v>
      </c>
      <c r="H2638" s="49" t="s">
        <v>2855</v>
      </c>
      <c r="I2638" s="51" t="s">
        <v>10404</v>
      </c>
      <c r="J2638" s="49">
        <v>12</v>
      </c>
      <c r="K2638" s="49">
        <v>80</v>
      </c>
      <c r="L2638" s="49">
        <f t="shared" si="255"/>
        <v>80</v>
      </c>
      <c r="M2638" s="49">
        <f>L2638*Z2638</f>
        <v>2140.8000000000002</v>
      </c>
      <c r="N2638" s="52" t="s">
        <v>173</v>
      </c>
      <c r="P2638" s="49">
        <v>524</v>
      </c>
      <c r="Q2638" s="49">
        <v>0</v>
      </c>
      <c r="R2638" s="49">
        <v>0</v>
      </c>
      <c r="S2638" s="77">
        <f t="shared" si="256"/>
        <v>524</v>
      </c>
      <c r="T2638" s="77">
        <f t="shared" si="257"/>
        <v>524</v>
      </c>
      <c r="U2638" s="49">
        <v>0</v>
      </c>
      <c r="V2638" s="49">
        <v>0</v>
      </c>
      <c r="W2638" s="49">
        <v>0</v>
      </c>
      <c r="X2638" s="49">
        <f t="shared" si="253"/>
        <v>524</v>
      </c>
      <c r="Y2638" s="49" t="s">
        <v>190</v>
      </c>
      <c r="Z2638" s="53">
        <v>26.76</v>
      </c>
      <c r="AB2638" s="53">
        <f t="shared" si="258"/>
        <v>-26.76</v>
      </c>
      <c r="AM2638" s="49" t="s">
        <v>85</v>
      </c>
      <c r="AN2638" s="49" t="s">
        <v>10049</v>
      </c>
    </row>
    <row r="2639" spans="1:40" hidden="1" x14ac:dyDescent="0.2">
      <c r="A2639" s="49" t="s">
        <v>10406</v>
      </c>
      <c r="B2639" s="49" t="s">
        <v>10407</v>
      </c>
      <c r="C2639" s="50" t="s">
        <v>166</v>
      </c>
      <c r="D2639" s="49" t="s">
        <v>167</v>
      </c>
      <c r="E2639" s="49" t="s">
        <v>10408</v>
      </c>
      <c r="F2639" s="49" t="s">
        <v>169</v>
      </c>
      <c r="G2639" s="49" t="s">
        <v>10048</v>
      </c>
      <c r="H2639" s="49" t="s">
        <v>2855</v>
      </c>
      <c r="I2639" s="51" t="s">
        <v>10407</v>
      </c>
      <c r="J2639" s="49">
        <v>8</v>
      </c>
      <c r="K2639" s="49">
        <v>80</v>
      </c>
      <c r="L2639" s="49">
        <f t="shared" si="255"/>
        <v>80</v>
      </c>
      <c r="M2639" s="49">
        <f>L2639*Z2639</f>
        <v>581.59999999999991</v>
      </c>
      <c r="N2639" s="52" t="s">
        <v>173</v>
      </c>
      <c r="P2639" s="49">
        <v>570</v>
      </c>
      <c r="Q2639" s="49">
        <v>0</v>
      </c>
      <c r="R2639" s="49">
        <v>0</v>
      </c>
      <c r="S2639" s="77">
        <f t="shared" si="256"/>
        <v>570</v>
      </c>
      <c r="T2639" s="77">
        <f t="shared" si="257"/>
        <v>570</v>
      </c>
      <c r="U2639" s="49">
        <v>0</v>
      </c>
      <c r="V2639" s="49">
        <v>0</v>
      </c>
      <c r="W2639" s="49">
        <v>0</v>
      </c>
      <c r="X2639" s="49">
        <f t="shared" si="253"/>
        <v>570</v>
      </c>
      <c r="Y2639" s="49" t="s">
        <v>190</v>
      </c>
      <c r="Z2639" s="53">
        <v>7.27</v>
      </c>
      <c r="AB2639" s="53">
        <f t="shared" si="258"/>
        <v>-7.27</v>
      </c>
      <c r="AM2639" s="49" t="s">
        <v>85</v>
      </c>
      <c r="AN2639" s="49" t="s">
        <v>10049</v>
      </c>
    </row>
    <row r="2640" spans="1:40" hidden="1" x14ac:dyDescent="0.2">
      <c r="A2640" s="49" t="s">
        <v>10409</v>
      </c>
      <c r="B2640" s="49" t="s">
        <v>10410</v>
      </c>
      <c r="C2640" s="50" t="s">
        <v>166</v>
      </c>
      <c r="D2640" s="49" t="s">
        <v>167</v>
      </c>
      <c r="E2640" s="49" t="s">
        <v>10411</v>
      </c>
      <c r="F2640" s="49" t="s">
        <v>169</v>
      </c>
      <c r="G2640" s="49" t="s">
        <v>10048</v>
      </c>
      <c r="H2640" s="49" t="s">
        <v>2855</v>
      </c>
      <c r="I2640" s="51" t="s">
        <v>10410</v>
      </c>
      <c r="J2640" s="49">
        <v>8</v>
      </c>
      <c r="K2640" s="49">
        <v>80</v>
      </c>
      <c r="L2640" s="49">
        <f t="shared" si="255"/>
        <v>80</v>
      </c>
      <c r="M2640" s="49">
        <f>L2640*Z2640</f>
        <v>513.6</v>
      </c>
      <c r="N2640" s="52" t="s">
        <v>173</v>
      </c>
      <c r="P2640" s="49">
        <v>570</v>
      </c>
      <c r="Q2640" s="49">
        <v>0</v>
      </c>
      <c r="R2640" s="49">
        <v>0</v>
      </c>
      <c r="S2640" s="77">
        <f t="shared" si="256"/>
        <v>570</v>
      </c>
      <c r="T2640" s="77">
        <f t="shared" si="257"/>
        <v>570</v>
      </c>
      <c r="U2640" s="49">
        <v>0</v>
      </c>
      <c r="V2640" s="49">
        <v>0</v>
      </c>
      <c r="W2640" s="49">
        <v>0</v>
      </c>
      <c r="X2640" s="49">
        <f t="shared" si="253"/>
        <v>570</v>
      </c>
      <c r="Y2640" s="49" t="s">
        <v>190</v>
      </c>
      <c r="Z2640" s="53">
        <v>6.42</v>
      </c>
      <c r="AB2640" s="53">
        <f t="shared" si="258"/>
        <v>-6.42</v>
      </c>
      <c r="AM2640" s="49" t="s">
        <v>85</v>
      </c>
      <c r="AN2640" s="49" t="s">
        <v>10049</v>
      </c>
    </row>
    <row r="2641" spans="1:40" hidden="1" x14ac:dyDescent="0.2">
      <c r="A2641" s="49" t="s">
        <v>10412</v>
      </c>
      <c r="B2641" s="49" t="s">
        <v>10413</v>
      </c>
      <c r="C2641" s="50" t="s">
        <v>166</v>
      </c>
      <c r="D2641" s="49" t="s">
        <v>167</v>
      </c>
      <c r="E2641" s="49" t="s">
        <v>10414</v>
      </c>
      <c r="F2641" s="49" t="s">
        <v>169</v>
      </c>
      <c r="G2641" s="49" t="s">
        <v>10048</v>
      </c>
      <c r="H2641" s="49" t="s">
        <v>2855</v>
      </c>
      <c r="I2641" s="51" t="s">
        <v>10413</v>
      </c>
      <c r="J2641" s="49">
        <v>11</v>
      </c>
      <c r="K2641" s="49">
        <v>80</v>
      </c>
      <c r="L2641" s="49">
        <f t="shared" si="255"/>
        <v>-113</v>
      </c>
      <c r="N2641" s="52" t="s">
        <v>173</v>
      </c>
      <c r="P2641" s="49">
        <v>306</v>
      </c>
      <c r="Q2641" s="49">
        <v>0</v>
      </c>
      <c r="R2641" s="49">
        <v>0</v>
      </c>
      <c r="S2641" s="77">
        <f t="shared" si="256"/>
        <v>306</v>
      </c>
      <c r="T2641" s="77">
        <f t="shared" si="257"/>
        <v>306</v>
      </c>
      <c r="U2641" s="49">
        <v>193</v>
      </c>
      <c r="V2641" s="49">
        <v>60</v>
      </c>
      <c r="W2641" s="49">
        <v>60</v>
      </c>
      <c r="X2641" s="49">
        <f t="shared" si="253"/>
        <v>53</v>
      </c>
      <c r="Y2641" s="49" t="s">
        <v>190</v>
      </c>
      <c r="Z2641" s="53">
        <v>3.48</v>
      </c>
      <c r="AB2641" s="53">
        <f t="shared" si="258"/>
        <v>-3.48</v>
      </c>
      <c r="AM2641" s="49" t="s">
        <v>85</v>
      </c>
      <c r="AN2641" s="49" t="s">
        <v>10049</v>
      </c>
    </row>
    <row r="2642" spans="1:40" hidden="1" x14ac:dyDescent="0.2">
      <c r="A2642" s="49" t="s">
        <v>10415</v>
      </c>
      <c r="B2642" s="49" t="s">
        <v>10416</v>
      </c>
      <c r="C2642" s="50" t="s">
        <v>166</v>
      </c>
      <c r="D2642" s="49" t="s">
        <v>167</v>
      </c>
      <c r="E2642" s="49" t="s">
        <v>10417</v>
      </c>
      <c r="F2642" s="49" t="s">
        <v>169</v>
      </c>
      <c r="G2642" s="49" t="s">
        <v>10048</v>
      </c>
      <c r="H2642" s="49" t="s">
        <v>10090</v>
      </c>
      <c r="I2642" s="51" t="s">
        <v>10416</v>
      </c>
      <c r="J2642" s="49">
        <v>8</v>
      </c>
      <c r="K2642" s="49">
        <v>80</v>
      </c>
      <c r="L2642" s="49">
        <f t="shared" si="255"/>
        <v>-113</v>
      </c>
      <c r="N2642" s="52" t="s">
        <v>173</v>
      </c>
      <c r="P2642" s="49">
        <v>366</v>
      </c>
      <c r="Q2642" s="49">
        <v>0</v>
      </c>
      <c r="R2642" s="49">
        <v>0</v>
      </c>
      <c r="S2642" s="77">
        <f t="shared" si="256"/>
        <v>366</v>
      </c>
      <c r="T2642" s="77">
        <f t="shared" si="257"/>
        <v>366</v>
      </c>
      <c r="U2642" s="49">
        <v>193</v>
      </c>
      <c r="V2642" s="49">
        <v>60</v>
      </c>
      <c r="W2642" s="49">
        <v>60</v>
      </c>
      <c r="X2642" s="49">
        <f t="shared" si="253"/>
        <v>113</v>
      </c>
      <c r="Y2642" s="49" t="s">
        <v>190</v>
      </c>
      <c r="Z2642" s="53">
        <v>3.25</v>
      </c>
      <c r="AB2642" s="53">
        <f t="shared" si="258"/>
        <v>-3.25</v>
      </c>
      <c r="AM2642" s="49" t="s">
        <v>85</v>
      </c>
      <c r="AN2642" s="49" t="s">
        <v>10049</v>
      </c>
    </row>
    <row r="2643" spans="1:40" hidden="1" x14ac:dyDescent="0.2">
      <c r="A2643" s="49" t="s">
        <v>10418</v>
      </c>
      <c r="B2643" s="49" t="s">
        <v>10419</v>
      </c>
      <c r="C2643" s="50" t="s">
        <v>166</v>
      </c>
      <c r="D2643" s="49" t="s">
        <v>167</v>
      </c>
      <c r="E2643" s="49" t="s">
        <v>10420</v>
      </c>
      <c r="F2643" s="49" t="s">
        <v>169</v>
      </c>
      <c r="G2643" s="49" t="s">
        <v>10048</v>
      </c>
      <c r="H2643" s="49" t="s">
        <v>2855</v>
      </c>
      <c r="I2643" s="51" t="s">
        <v>10419</v>
      </c>
      <c r="J2643" s="49">
        <v>8</v>
      </c>
      <c r="K2643" s="49">
        <v>200</v>
      </c>
      <c r="L2643" s="49">
        <f t="shared" si="255"/>
        <v>9</v>
      </c>
      <c r="M2643" s="82"/>
      <c r="N2643" s="52" t="s">
        <v>173</v>
      </c>
      <c r="P2643" s="49">
        <v>145</v>
      </c>
      <c r="Q2643" s="49">
        <v>0</v>
      </c>
      <c r="R2643" s="49">
        <v>0</v>
      </c>
      <c r="S2643" s="77">
        <f t="shared" si="256"/>
        <v>145</v>
      </c>
      <c r="T2643" s="77">
        <f t="shared" si="257"/>
        <v>145</v>
      </c>
      <c r="U2643" s="49">
        <v>191</v>
      </c>
      <c r="V2643" s="49">
        <v>60</v>
      </c>
      <c r="W2643" s="49">
        <v>60</v>
      </c>
      <c r="X2643" s="49">
        <f t="shared" si="253"/>
        <v>-106</v>
      </c>
      <c r="Y2643" s="49" t="s">
        <v>181</v>
      </c>
      <c r="Z2643" s="53">
        <v>1.58</v>
      </c>
      <c r="AB2643" s="53">
        <f t="shared" si="258"/>
        <v>-1.58</v>
      </c>
      <c r="AM2643" s="49" t="s">
        <v>85</v>
      </c>
      <c r="AN2643" s="49" t="s">
        <v>10049</v>
      </c>
    </row>
    <row r="2644" spans="1:40" hidden="1" x14ac:dyDescent="0.2">
      <c r="A2644" s="49" t="s">
        <v>10421</v>
      </c>
      <c r="B2644" s="49" t="s">
        <v>10422</v>
      </c>
      <c r="C2644" s="50" t="s">
        <v>166</v>
      </c>
      <c r="D2644" s="49" t="s">
        <v>228</v>
      </c>
      <c r="E2644" s="49" t="s">
        <v>10423</v>
      </c>
      <c r="F2644" s="49" t="s">
        <v>169</v>
      </c>
      <c r="G2644" s="49" t="s">
        <v>1655</v>
      </c>
      <c r="H2644" s="49" t="s">
        <v>10424</v>
      </c>
      <c r="I2644" s="51" t="s">
        <v>10422</v>
      </c>
      <c r="J2644" s="49">
        <v>12</v>
      </c>
      <c r="K2644" s="49">
        <v>2500</v>
      </c>
      <c r="L2644" s="49">
        <f t="shared" si="255"/>
        <v>-9470</v>
      </c>
      <c r="N2644" s="52" t="s">
        <v>173</v>
      </c>
      <c r="P2644" s="49">
        <v>5016</v>
      </c>
      <c r="Q2644" s="49">
        <v>0</v>
      </c>
      <c r="R2644" s="49">
        <v>7000</v>
      </c>
      <c r="S2644" s="77">
        <f t="shared" si="256"/>
        <v>5016</v>
      </c>
      <c r="T2644" s="77">
        <f t="shared" si="257"/>
        <v>12016</v>
      </c>
      <c r="U2644" s="49">
        <v>11970</v>
      </c>
      <c r="V2644" s="49">
        <v>4519</v>
      </c>
      <c r="W2644" s="49">
        <v>6083</v>
      </c>
      <c r="X2644" s="49">
        <f t="shared" si="253"/>
        <v>-4473</v>
      </c>
      <c r="Y2644" s="49" t="s">
        <v>181</v>
      </c>
      <c r="Z2644" s="53">
        <v>6.3821000000000003</v>
      </c>
      <c r="AB2644" s="53">
        <f t="shared" si="258"/>
        <v>-6.3821000000000003</v>
      </c>
      <c r="AM2644" s="49" t="s">
        <v>85</v>
      </c>
      <c r="AN2644" s="49" t="s">
        <v>10049</v>
      </c>
    </row>
    <row r="2645" spans="1:40" hidden="1" x14ac:dyDescent="0.2">
      <c r="A2645" s="49" t="s">
        <v>10425</v>
      </c>
      <c r="B2645" s="49" t="s">
        <v>10426</v>
      </c>
      <c r="C2645" s="50" t="s">
        <v>166</v>
      </c>
      <c r="D2645" s="49" t="s">
        <v>228</v>
      </c>
      <c r="E2645" s="49" t="s">
        <v>10427</v>
      </c>
      <c r="F2645" s="49" t="s">
        <v>169</v>
      </c>
      <c r="G2645" s="49" t="s">
        <v>1655</v>
      </c>
      <c r="H2645" s="49" t="s">
        <v>10424</v>
      </c>
      <c r="I2645" s="51" t="s">
        <v>10426</v>
      </c>
      <c r="J2645" s="49">
        <v>12</v>
      </c>
      <c r="K2645" s="49">
        <v>2500</v>
      </c>
      <c r="L2645" s="49">
        <f t="shared" si="255"/>
        <v>-9389</v>
      </c>
      <c r="N2645" s="52" t="s">
        <v>173</v>
      </c>
      <c r="P2645" s="49">
        <v>0</v>
      </c>
      <c r="Q2645" s="49">
        <v>0</v>
      </c>
      <c r="R2645" s="49">
        <v>0</v>
      </c>
      <c r="S2645" s="77">
        <f t="shared" si="256"/>
        <v>0</v>
      </c>
      <c r="T2645" s="77">
        <f t="shared" si="257"/>
        <v>0</v>
      </c>
      <c r="U2645" s="49">
        <v>11889</v>
      </c>
      <c r="V2645" s="49">
        <v>4483</v>
      </c>
      <c r="W2645" s="49">
        <v>6059</v>
      </c>
      <c r="X2645" s="49">
        <f t="shared" si="253"/>
        <v>-16372</v>
      </c>
      <c r="Y2645" s="49" t="s">
        <v>181</v>
      </c>
      <c r="Z2645" s="53">
        <v>15.183400000000001</v>
      </c>
      <c r="AB2645" s="53">
        <f t="shared" si="258"/>
        <v>-15.183400000000001</v>
      </c>
      <c r="AM2645" s="49" t="s">
        <v>85</v>
      </c>
      <c r="AN2645" s="49" t="s">
        <v>10049</v>
      </c>
    </row>
    <row r="2646" spans="1:40" hidden="1" x14ac:dyDescent="0.2">
      <c r="A2646" s="49" t="s">
        <v>10428</v>
      </c>
      <c r="B2646" s="49" t="s">
        <v>10429</v>
      </c>
      <c r="C2646" s="50" t="s">
        <v>166</v>
      </c>
      <c r="D2646" s="49" t="s">
        <v>167</v>
      </c>
      <c r="E2646" s="49" t="s">
        <v>10430</v>
      </c>
      <c r="F2646" s="49" t="s">
        <v>169</v>
      </c>
      <c r="G2646" s="49" t="s">
        <v>10048</v>
      </c>
      <c r="H2646" s="49" t="s">
        <v>2855</v>
      </c>
      <c r="I2646" s="51" t="s">
        <v>10429</v>
      </c>
      <c r="J2646" s="49">
        <v>12</v>
      </c>
      <c r="K2646" s="49">
        <v>80</v>
      </c>
      <c r="L2646" s="49">
        <f t="shared" si="255"/>
        <v>37</v>
      </c>
      <c r="M2646" s="49">
        <f>L2646*Z2646</f>
        <v>3602.69</v>
      </c>
      <c r="N2646" s="52" t="s">
        <v>173</v>
      </c>
      <c r="P2646" s="49">
        <v>348</v>
      </c>
      <c r="Q2646" s="49">
        <v>0</v>
      </c>
      <c r="R2646" s="49">
        <v>0</v>
      </c>
      <c r="S2646" s="77">
        <f t="shared" si="256"/>
        <v>348</v>
      </c>
      <c r="T2646" s="77">
        <f t="shared" si="257"/>
        <v>348</v>
      </c>
      <c r="U2646" s="49">
        <v>43</v>
      </c>
      <c r="V2646" s="49">
        <v>30</v>
      </c>
      <c r="W2646" s="49">
        <v>30</v>
      </c>
      <c r="X2646" s="49">
        <f t="shared" si="253"/>
        <v>275</v>
      </c>
      <c r="Y2646" s="49" t="s">
        <v>190</v>
      </c>
      <c r="Z2646" s="53">
        <v>97.37</v>
      </c>
      <c r="AB2646" s="53">
        <f t="shared" si="258"/>
        <v>-97.37</v>
      </c>
      <c r="AM2646" s="49" t="s">
        <v>85</v>
      </c>
      <c r="AN2646" s="49" t="s">
        <v>10049</v>
      </c>
    </row>
    <row r="2647" spans="1:40" hidden="1" x14ac:dyDescent="0.2">
      <c r="A2647" s="49" t="s">
        <v>10431</v>
      </c>
      <c r="B2647" s="49" t="s">
        <v>10432</v>
      </c>
      <c r="C2647" s="50" t="s">
        <v>166</v>
      </c>
      <c r="D2647" s="49" t="s">
        <v>228</v>
      </c>
      <c r="E2647" s="49" t="s">
        <v>10433</v>
      </c>
      <c r="F2647" s="49" t="s">
        <v>169</v>
      </c>
      <c r="G2647" s="49" t="s">
        <v>1655</v>
      </c>
      <c r="H2647" s="49" t="s">
        <v>10424</v>
      </c>
      <c r="I2647" s="51" t="s">
        <v>10432</v>
      </c>
      <c r="J2647" s="49">
        <v>12</v>
      </c>
      <c r="K2647" s="49">
        <v>500</v>
      </c>
      <c r="L2647" s="49">
        <f t="shared" si="255"/>
        <v>-1017</v>
      </c>
      <c r="N2647" s="52" t="s">
        <v>173</v>
      </c>
      <c r="P2647" s="49">
        <v>1354</v>
      </c>
      <c r="Q2647" s="49">
        <v>0</v>
      </c>
      <c r="R2647" s="49">
        <v>424</v>
      </c>
      <c r="S2647" s="77">
        <f t="shared" si="256"/>
        <v>1354</v>
      </c>
      <c r="T2647" s="77">
        <f t="shared" si="257"/>
        <v>1778</v>
      </c>
      <c r="U2647" s="49">
        <v>1517</v>
      </c>
      <c r="V2647" s="49">
        <v>605</v>
      </c>
      <c r="W2647" s="49">
        <v>823</v>
      </c>
      <c r="X2647" s="49">
        <f t="shared" si="253"/>
        <v>-344</v>
      </c>
      <c r="Y2647" s="49" t="s">
        <v>181</v>
      </c>
      <c r="Z2647" s="53">
        <v>21.596499999999999</v>
      </c>
      <c r="AB2647" s="53">
        <f t="shared" si="258"/>
        <v>-21.596499999999999</v>
      </c>
      <c r="AM2647" s="49" t="s">
        <v>85</v>
      </c>
      <c r="AN2647" s="49" t="s">
        <v>10049</v>
      </c>
    </row>
    <row r="2648" spans="1:40" hidden="1" x14ac:dyDescent="0.2">
      <c r="A2648" s="49" t="s">
        <v>10434</v>
      </c>
      <c r="B2648" s="49" t="s">
        <v>10435</v>
      </c>
      <c r="C2648" s="50" t="s">
        <v>166</v>
      </c>
      <c r="D2648" s="49" t="s">
        <v>167</v>
      </c>
      <c r="E2648" s="49" t="s">
        <v>10436</v>
      </c>
      <c r="F2648" s="49" t="s">
        <v>169</v>
      </c>
      <c r="G2648" s="49" t="s">
        <v>10048</v>
      </c>
      <c r="H2648" s="49" t="s">
        <v>2855</v>
      </c>
      <c r="I2648" s="51" t="s">
        <v>10435</v>
      </c>
      <c r="J2648" s="49">
        <v>8</v>
      </c>
      <c r="K2648" s="49">
        <v>100</v>
      </c>
      <c r="L2648" s="49">
        <f t="shared" si="255"/>
        <v>-911</v>
      </c>
      <c r="N2648" s="52" t="s">
        <v>173</v>
      </c>
      <c r="P2648" s="49">
        <v>865</v>
      </c>
      <c r="Q2648" s="49">
        <v>0</v>
      </c>
      <c r="R2648" s="49">
        <v>0</v>
      </c>
      <c r="S2648" s="77">
        <f t="shared" si="256"/>
        <v>865</v>
      </c>
      <c r="T2648" s="77">
        <f t="shared" si="257"/>
        <v>865</v>
      </c>
      <c r="U2648" s="49">
        <v>1011</v>
      </c>
      <c r="V2648" s="49">
        <v>300</v>
      </c>
      <c r="W2648" s="49">
        <v>300</v>
      </c>
      <c r="X2648" s="49">
        <f t="shared" ref="X2648:X2711" si="259">T2648-(U2648+V2648)</f>
        <v>-446</v>
      </c>
      <c r="Y2648" s="49" t="s">
        <v>181</v>
      </c>
      <c r="Z2648" s="53">
        <v>7.08</v>
      </c>
      <c r="AB2648" s="53">
        <f t="shared" si="258"/>
        <v>-7.08</v>
      </c>
      <c r="AM2648" s="49" t="s">
        <v>85</v>
      </c>
      <c r="AN2648" s="49" t="s">
        <v>10049</v>
      </c>
    </row>
    <row r="2649" spans="1:40" hidden="1" x14ac:dyDescent="0.2">
      <c r="A2649" s="49" t="s">
        <v>10437</v>
      </c>
      <c r="B2649" s="49" t="s">
        <v>10438</v>
      </c>
      <c r="C2649" s="50" t="s">
        <v>166</v>
      </c>
      <c r="D2649" s="49" t="s">
        <v>167</v>
      </c>
      <c r="E2649" s="49" t="s">
        <v>10439</v>
      </c>
      <c r="F2649" s="49" t="s">
        <v>169</v>
      </c>
      <c r="G2649" s="49" t="s">
        <v>10048</v>
      </c>
      <c r="H2649" s="49" t="s">
        <v>2855</v>
      </c>
      <c r="I2649" s="51" t="s">
        <v>10438</v>
      </c>
      <c r="J2649" s="49">
        <v>8</v>
      </c>
      <c r="K2649" s="49">
        <v>80</v>
      </c>
      <c r="L2649" s="49">
        <f t="shared" si="255"/>
        <v>-487</v>
      </c>
      <c r="N2649" s="52" t="s">
        <v>173</v>
      </c>
      <c r="P2649" s="49">
        <v>453</v>
      </c>
      <c r="Q2649" s="49">
        <v>0</v>
      </c>
      <c r="R2649" s="49">
        <v>80</v>
      </c>
      <c r="S2649" s="77">
        <f t="shared" si="256"/>
        <v>453</v>
      </c>
      <c r="T2649" s="77">
        <f t="shared" si="257"/>
        <v>533</v>
      </c>
      <c r="U2649" s="49">
        <v>567</v>
      </c>
      <c r="V2649" s="49">
        <v>150</v>
      </c>
      <c r="W2649" s="49">
        <v>150</v>
      </c>
      <c r="X2649" s="49">
        <f t="shared" si="259"/>
        <v>-184</v>
      </c>
      <c r="Y2649" s="49" t="s">
        <v>181</v>
      </c>
      <c r="Z2649" s="53">
        <v>32.61</v>
      </c>
      <c r="AB2649" s="53">
        <f t="shared" si="258"/>
        <v>-32.61</v>
      </c>
      <c r="AM2649" s="49" t="s">
        <v>85</v>
      </c>
      <c r="AN2649" s="49" t="s">
        <v>10049</v>
      </c>
    </row>
    <row r="2650" spans="1:40" hidden="1" x14ac:dyDescent="0.2">
      <c r="A2650" s="49" t="s">
        <v>10440</v>
      </c>
      <c r="B2650" s="49" t="s">
        <v>10441</v>
      </c>
      <c r="C2650" s="50" t="s">
        <v>166</v>
      </c>
      <c r="D2650" s="49" t="s">
        <v>167</v>
      </c>
      <c r="E2650" s="49" t="s">
        <v>10442</v>
      </c>
      <c r="F2650" s="49" t="s">
        <v>169</v>
      </c>
      <c r="G2650" s="49" t="s">
        <v>10048</v>
      </c>
      <c r="H2650" s="49" t="s">
        <v>2855</v>
      </c>
      <c r="I2650" s="51" t="s">
        <v>10441</v>
      </c>
      <c r="J2650" s="49">
        <v>8</v>
      </c>
      <c r="K2650" s="49">
        <v>80</v>
      </c>
      <c r="L2650" s="49">
        <f t="shared" si="255"/>
        <v>-487</v>
      </c>
      <c r="N2650" s="52" t="s">
        <v>173</v>
      </c>
      <c r="P2650" s="49">
        <v>402</v>
      </c>
      <c r="Q2650" s="49">
        <v>0</v>
      </c>
      <c r="R2650" s="49">
        <v>80</v>
      </c>
      <c r="S2650" s="77">
        <f t="shared" si="256"/>
        <v>402</v>
      </c>
      <c r="T2650" s="77">
        <f t="shared" si="257"/>
        <v>482</v>
      </c>
      <c r="U2650" s="49">
        <v>567</v>
      </c>
      <c r="V2650" s="49">
        <v>150</v>
      </c>
      <c r="W2650" s="49">
        <v>150</v>
      </c>
      <c r="X2650" s="49">
        <f t="shared" si="259"/>
        <v>-235</v>
      </c>
      <c r="Y2650" s="49" t="s">
        <v>181</v>
      </c>
      <c r="Z2650" s="53">
        <v>102.09</v>
      </c>
      <c r="AB2650" s="53">
        <f t="shared" si="258"/>
        <v>-102.09</v>
      </c>
      <c r="AM2650" s="49" t="s">
        <v>85</v>
      </c>
      <c r="AN2650" s="49" t="s">
        <v>10049</v>
      </c>
    </row>
    <row r="2651" spans="1:40" hidden="1" x14ac:dyDescent="0.2">
      <c r="A2651" s="49" t="s">
        <v>10443</v>
      </c>
      <c r="B2651" s="49" t="s">
        <v>10444</v>
      </c>
      <c r="C2651" s="50" t="s">
        <v>166</v>
      </c>
      <c r="D2651" s="49" t="s">
        <v>228</v>
      </c>
      <c r="E2651" s="49" t="s">
        <v>10445</v>
      </c>
      <c r="F2651" s="49" t="s">
        <v>169</v>
      </c>
      <c r="G2651" s="49" t="s">
        <v>1655</v>
      </c>
      <c r="H2651" s="49" t="s">
        <v>1583</v>
      </c>
      <c r="I2651" s="51" t="s">
        <v>10444</v>
      </c>
      <c r="J2651" s="49">
        <v>12</v>
      </c>
      <c r="K2651" s="49">
        <v>500</v>
      </c>
      <c r="L2651" s="49">
        <f t="shared" si="255"/>
        <v>-1399</v>
      </c>
      <c r="N2651" s="52" t="s">
        <v>173</v>
      </c>
      <c r="P2651" s="49">
        <v>637</v>
      </c>
      <c r="Q2651" s="49">
        <v>0</v>
      </c>
      <c r="R2651" s="49">
        <v>2345</v>
      </c>
      <c r="S2651" s="77">
        <f t="shared" si="256"/>
        <v>637</v>
      </c>
      <c r="T2651" s="77">
        <f t="shared" si="257"/>
        <v>2982</v>
      </c>
      <c r="U2651" s="49">
        <v>1899</v>
      </c>
      <c r="V2651" s="49">
        <v>614</v>
      </c>
      <c r="W2651" s="49">
        <v>823</v>
      </c>
      <c r="X2651" s="49">
        <f t="shared" si="259"/>
        <v>469</v>
      </c>
      <c r="Y2651" s="49" t="s">
        <v>190</v>
      </c>
      <c r="Z2651" s="53">
        <v>62</v>
      </c>
      <c r="AB2651" s="53">
        <f t="shared" si="258"/>
        <v>-62</v>
      </c>
      <c r="AM2651" s="49" t="s">
        <v>85</v>
      </c>
      <c r="AN2651" s="49" t="s">
        <v>10049</v>
      </c>
    </row>
    <row r="2652" spans="1:40" hidden="1" x14ac:dyDescent="0.2">
      <c r="A2652" s="49" t="s">
        <v>10446</v>
      </c>
      <c r="B2652" s="49" t="s">
        <v>10447</v>
      </c>
      <c r="C2652" s="50" t="s">
        <v>166</v>
      </c>
      <c r="D2652" s="49" t="s">
        <v>228</v>
      </c>
      <c r="E2652" s="49" t="s">
        <v>10448</v>
      </c>
      <c r="F2652" s="49" t="s">
        <v>169</v>
      </c>
      <c r="G2652" s="49" t="s">
        <v>1655</v>
      </c>
      <c r="H2652" s="49" t="s">
        <v>1583</v>
      </c>
      <c r="I2652" s="51" t="s">
        <v>10447</v>
      </c>
      <c r="J2652" s="49">
        <v>12</v>
      </c>
      <c r="K2652" s="49">
        <v>500</v>
      </c>
      <c r="L2652" s="49">
        <f t="shared" si="255"/>
        <v>-1399</v>
      </c>
      <c r="N2652" s="52" t="s">
        <v>173</v>
      </c>
      <c r="P2652" s="49">
        <v>1612</v>
      </c>
      <c r="Q2652" s="49">
        <v>0</v>
      </c>
      <c r="R2652" s="49">
        <v>0</v>
      </c>
      <c r="S2652" s="77">
        <f t="shared" si="256"/>
        <v>1612</v>
      </c>
      <c r="T2652" s="77">
        <f t="shared" si="257"/>
        <v>1612</v>
      </c>
      <c r="U2652" s="49">
        <v>1899</v>
      </c>
      <c r="V2652" s="49">
        <v>614</v>
      </c>
      <c r="W2652" s="49">
        <v>823</v>
      </c>
      <c r="X2652" s="49">
        <f t="shared" si="259"/>
        <v>-901</v>
      </c>
      <c r="Y2652" s="49" t="s">
        <v>181</v>
      </c>
      <c r="Z2652" s="53">
        <v>3.0424000000000002</v>
      </c>
      <c r="AB2652" s="53">
        <f t="shared" si="258"/>
        <v>-3.0424000000000002</v>
      </c>
      <c r="AM2652" s="49" t="s">
        <v>85</v>
      </c>
      <c r="AN2652" s="49" t="s">
        <v>10049</v>
      </c>
    </row>
    <row r="2653" spans="1:40" hidden="1" x14ac:dyDescent="0.2">
      <c r="A2653" s="49" t="s">
        <v>10449</v>
      </c>
      <c r="B2653" s="49" t="s">
        <v>10450</v>
      </c>
      <c r="C2653" s="50" t="s">
        <v>166</v>
      </c>
      <c r="D2653" s="49" t="s">
        <v>228</v>
      </c>
      <c r="E2653" s="49" t="s">
        <v>10451</v>
      </c>
      <c r="F2653" s="49" t="s">
        <v>169</v>
      </c>
      <c r="G2653" s="49" t="s">
        <v>1655</v>
      </c>
      <c r="H2653" s="49" t="s">
        <v>1583</v>
      </c>
      <c r="I2653" s="51" t="s">
        <v>10450</v>
      </c>
      <c r="J2653" s="49">
        <v>12</v>
      </c>
      <c r="K2653" s="49">
        <v>500</v>
      </c>
      <c r="L2653" s="49">
        <f t="shared" si="255"/>
        <v>-1399</v>
      </c>
      <c r="N2653" s="52" t="s">
        <v>173</v>
      </c>
      <c r="P2653" s="49">
        <v>1548</v>
      </c>
      <c r="Q2653" s="49">
        <v>0</v>
      </c>
      <c r="R2653" s="49">
        <v>0</v>
      </c>
      <c r="S2653" s="77">
        <f t="shared" si="256"/>
        <v>1548</v>
      </c>
      <c r="T2653" s="77">
        <f t="shared" si="257"/>
        <v>1548</v>
      </c>
      <c r="U2653" s="49">
        <v>1899</v>
      </c>
      <c r="V2653" s="49">
        <v>614</v>
      </c>
      <c r="W2653" s="49">
        <v>823</v>
      </c>
      <c r="X2653" s="49">
        <f t="shared" si="259"/>
        <v>-965</v>
      </c>
      <c r="Y2653" s="49" t="s">
        <v>181</v>
      </c>
      <c r="Z2653" s="53">
        <v>2.9242499999999998</v>
      </c>
      <c r="AB2653" s="53">
        <f t="shared" si="258"/>
        <v>-2.9242499999999998</v>
      </c>
      <c r="AM2653" s="49" t="s">
        <v>85</v>
      </c>
      <c r="AN2653" s="49" t="s">
        <v>10049</v>
      </c>
    </row>
    <row r="2654" spans="1:40" hidden="1" x14ac:dyDescent="0.2">
      <c r="A2654" s="49" t="s">
        <v>10452</v>
      </c>
      <c r="B2654" s="49" t="s">
        <v>10453</v>
      </c>
      <c r="C2654" s="50" t="s">
        <v>166</v>
      </c>
      <c r="D2654" s="49" t="s">
        <v>228</v>
      </c>
      <c r="E2654" s="49" t="s">
        <v>10454</v>
      </c>
      <c r="F2654" s="49" t="s">
        <v>169</v>
      </c>
      <c r="G2654" s="49" t="s">
        <v>1655</v>
      </c>
      <c r="H2654" s="49" t="s">
        <v>1583</v>
      </c>
      <c r="I2654" s="51" t="s">
        <v>10453</v>
      </c>
      <c r="J2654" s="49">
        <v>12</v>
      </c>
      <c r="K2654" s="49">
        <v>500</v>
      </c>
      <c r="L2654" s="49">
        <f t="shared" si="255"/>
        <v>-1399</v>
      </c>
      <c r="N2654" s="52" t="s">
        <v>173</v>
      </c>
      <c r="P2654" s="49">
        <v>1453</v>
      </c>
      <c r="Q2654" s="49">
        <v>0</v>
      </c>
      <c r="R2654" s="49">
        <v>0</v>
      </c>
      <c r="S2654" s="77">
        <f t="shared" si="256"/>
        <v>1453</v>
      </c>
      <c r="T2654" s="77">
        <f t="shared" si="257"/>
        <v>1453</v>
      </c>
      <c r="U2654" s="49">
        <v>1899</v>
      </c>
      <c r="V2654" s="49">
        <v>614</v>
      </c>
      <c r="W2654" s="49">
        <v>823</v>
      </c>
      <c r="X2654" s="49">
        <f t="shared" si="259"/>
        <v>-1060</v>
      </c>
      <c r="Y2654" s="49" t="s">
        <v>181</v>
      </c>
      <c r="Z2654" s="53">
        <v>5.0486000000000004</v>
      </c>
      <c r="AB2654" s="53">
        <f t="shared" si="258"/>
        <v>-5.0486000000000004</v>
      </c>
      <c r="AM2654" s="49" t="s">
        <v>85</v>
      </c>
      <c r="AN2654" s="49" t="s">
        <v>10049</v>
      </c>
    </row>
    <row r="2655" spans="1:40" hidden="1" x14ac:dyDescent="0.2">
      <c r="A2655" s="49" t="s">
        <v>10455</v>
      </c>
      <c r="B2655" s="49" t="s">
        <v>10456</v>
      </c>
      <c r="C2655" s="50" t="s">
        <v>166</v>
      </c>
      <c r="D2655" s="49" t="s">
        <v>228</v>
      </c>
      <c r="E2655" s="49" t="s">
        <v>10457</v>
      </c>
      <c r="F2655" s="49" t="s">
        <v>169</v>
      </c>
      <c r="G2655" s="49" t="s">
        <v>1655</v>
      </c>
      <c r="H2655" s="49" t="s">
        <v>10424</v>
      </c>
      <c r="I2655" s="51" t="s">
        <v>10456</v>
      </c>
      <c r="J2655" s="49">
        <v>12</v>
      </c>
      <c r="K2655" s="49">
        <v>500</v>
      </c>
      <c r="L2655" s="49">
        <f t="shared" si="255"/>
        <v>500</v>
      </c>
      <c r="M2655" s="49">
        <f>L2655*Z2655</f>
        <v>158836.465</v>
      </c>
      <c r="N2655" s="52" t="s">
        <v>173</v>
      </c>
      <c r="P2655" s="49">
        <v>212</v>
      </c>
      <c r="Q2655" s="49">
        <v>0</v>
      </c>
      <c r="R2655" s="49">
        <v>4</v>
      </c>
      <c r="S2655" s="77">
        <f t="shared" si="256"/>
        <v>212</v>
      </c>
      <c r="T2655" s="77">
        <f t="shared" si="257"/>
        <v>216</v>
      </c>
      <c r="U2655" s="49">
        <v>0</v>
      </c>
      <c r="V2655" s="49">
        <v>0</v>
      </c>
      <c r="W2655" s="49">
        <v>0</v>
      </c>
      <c r="X2655" s="49">
        <f t="shared" si="259"/>
        <v>216</v>
      </c>
      <c r="Y2655" s="49" t="s">
        <v>190</v>
      </c>
      <c r="Z2655" s="53">
        <v>317.67293000000001</v>
      </c>
      <c r="AB2655" s="53">
        <f t="shared" si="258"/>
        <v>-317.67293000000001</v>
      </c>
      <c r="AM2655" s="49" t="s">
        <v>85</v>
      </c>
      <c r="AN2655" s="49" t="s">
        <v>10049</v>
      </c>
    </row>
    <row r="2656" spans="1:40" hidden="1" x14ac:dyDescent="0.2">
      <c r="A2656" s="49" t="s">
        <v>10458</v>
      </c>
      <c r="B2656" s="49" t="s">
        <v>10459</v>
      </c>
      <c r="C2656" s="50" t="s">
        <v>166</v>
      </c>
      <c r="D2656" s="49" t="s">
        <v>228</v>
      </c>
      <c r="E2656" s="49" t="s">
        <v>10457</v>
      </c>
      <c r="F2656" s="49" t="s">
        <v>169</v>
      </c>
      <c r="G2656" s="49" t="s">
        <v>1655</v>
      </c>
      <c r="H2656" s="49" t="s">
        <v>10424</v>
      </c>
      <c r="I2656" s="51" t="s">
        <v>10459</v>
      </c>
      <c r="J2656" s="49">
        <v>12</v>
      </c>
      <c r="K2656" s="49">
        <v>500</v>
      </c>
      <c r="L2656" s="49">
        <f t="shared" si="255"/>
        <v>-1349</v>
      </c>
      <c r="N2656" s="52" t="s">
        <v>173</v>
      </c>
      <c r="P2656" s="49">
        <v>1977</v>
      </c>
      <c r="Q2656" s="49">
        <v>0</v>
      </c>
      <c r="R2656" s="49">
        <v>1153</v>
      </c>
      <c r="S2656" s="77">
        <f t="shared" si="256"/>
        <v>1977</v>
      </c>
      <c r="T2656" s="77">
        <f t="shared" si="257"/>
        <v>3130</v>
      </c>
      <c r="U2656" s="49">
        <v>1849</v>
      </c>
      <c r="V2656" s="49">
        <v>875</v>
      </c>
      <c r="W2656" s="49">
        <v>1069</v>
      </c>
      <c r="X2656" s="49">
        <f t="shared" si="259"/>
        <v>406</v>
      </c>
      <c r="Y2656" s="49" t="s">
        <v>190</v>
      </c>
      <c r="Z2656" s="53">
        <v>319.23110000000003</v>
      </c>
      <c r="AB2656" s="53">
        <f t="shared" si="258"/>
        <v>-319.23110000000003</v>
      </c>
      <c r="AM2656" s="49" t="s">
        <v>85</v>
      </c>
      <c r="AN2656" s="49" t="s">
        <v>10049</v>
      </c>
    </row>
    <row r="2657" spans="1:40" hidden="1" x14ac:dyDescent="0.2">
      <c r="A2657" s="49" t="s">
        <v>10460</v>
      </c>
      <c r="B2657" s="49" t="s">
        <v>10461</v>
      </c>
      <c r="C2657" s="50" t="s">
        <v>166</v>
      </c>
      <c r="D2657" s="49" t="s">
        <v>228</v>
      </c>
      <c r="E2657" s="49" t="s">
        <v>10462</v>
      </c>
      <c r="F2657" s="49" t="s">
        <v>169</v>
      </c>
      <c r="G2657" s="49" t="s">
        <v>1655</v>
      </c>
      <c r="H2657" s="49" t="s">
        <v>1583</v>
      </c>
      <c r="I2657" s="51" t="s">
        <v>10461</v>
      </c>
      <c r="J2657" s="49">
        <v>12</v>
      </c>
      <c r="K2657" s="49">
        <v>500</v>
      </c>
      <c r="L2657" s="49">
        <f t="shared" si="255"/>
        <v>-1017</v>
      </c>
      <c r="N2657" s="52" t="s">
        <v>173</v>
      </c>
      <c r="P2657" s="49">
        <v>1259</v>
      </c>
      <c r="Q2657" s="49">
        <v>0</v>
      </c>
      <c r="R2657" s="49">
        <v>0</v>
      </c>
      <c r="S2657" s="77">
        <f t="shared" si="256"/>
        <v>1259</v>
      </c>
      <c r="T2657" s="77">
        <f t="shared" si="257"/>
        <v>1259</v>
      </c>
      <c r="U2657" s="49">
        <v>1517</v>
      </c>
      <c r="V2657" s="49">
        <v>605</v>
      </c>
      <c r="W2657" s="49">
        <v>823</v>
      </c>
      <c r="X2657" s="49">
        <f t="shared" si="259"/>
        <v>-863</v>
      </c>
      <c r="Y2657" s="49" t="s">
        <v>181</v>
      </c>
      <c r="Z2657" s="53">
        <v>3.1471499999999999</v>
      </c>
      <c r="AB2657" s="53">
        <f t="shared" si="258"/>
        <v>-3.1471499999999999</v>
      </c>
      <c r="AM2657" s="49" t="s">
        <v>85</v>
      </c>
      <c r="AN2657" s="49" t="s">
        <v>10049</v>
      </c>
    </row>
    <row r="2658" spans="1:40" hidden="1" x14ac:dyDescent="0.2">
      <c r="A2658" s="49" t="s">
        <v>10463</v>
      </c>
      <c r="B2658" s="49" t="s">
        <v>10464</v>
      </c>
      <c r="C2658" s="50" t="s">
        <v>166</v>
      </c>
      <c r="D2658" s="49" t="s">
        <v>228</v>
      </c>
      <c r="E2658" s="49" t="s">
        <v>10465</v>
      </c>
      <c r="F2658" s="49" t="s">
        <v>169</v>
      </c>
      <c r="G2658" s="49" t="s">
        <v>1655</v>
      </c>
      <c r="H2658" s="49" t="s">
        <v>1583</v>
      </c>
      <c r="I2658" s="51" t="s">
        <v>10464</v>
      </c>
      <c r="J2658" s="49">
        <v>12</v>
      </c>
      <c r="K2658" s="49">
        <v>500</v>
      </c>
      <c r="L2658" s="49">
        <f t="shared" si="255"/>
        <v>-3090</v>
      </c>
      <c r="N2658" s="52" t="s">
        <v>173</v>
      </c>
      <c r="P2658" s="49">
        <v>2982</v>
      </c>
      <c r="Q2658" s="49">
        <v>0</v>
      </c>
      <c r="R2658" s="49">
        <v>0</v>
      </c>
      <c r="S2658" s="77">
        <f t="shared" si="256"/>
        <v>2982</v>
      </c>
      <c r="T2658" s="77">
        <f t="shared" si="257"/>
        <v>2982</v>
      </c>
      <c r="U2658" s="49">
        <v>3590</v>
      </c>
      <c r="V2658" s="49">
        <v>1804</v>
      </c>
      <c r="W2658" s="49">
        <v>2138</v>
      </c>
      <c r="X2658" s="49">
        <f t="shared" si="259"/>
        <v>-2412</v>
      </c>
      <c r="Y2658" s="49" t="s">
        <v>181</v>
      </c>
      <c r="Z2658" s="53">
        <v>1.6852499999999999</v>
      </c>
      <c r="AB2658" s="53">
        <f t="shared" si="258"/>
        <v>-1.6852499999999999</v>
      </c>
      <c r="AM2658" s="49" t="s">
        <v>85</v>
      </c>
      <c r="AN2658" s="49" t="s">
        <v>10049</v>
      </c>
    </row>
    <row r="2659" spans="1:40" hidden="1" x14ac:dyDescent="0.2">
      <c r="A2659" s="49" t="s">
        <v>10466</v>
      </c>
      <c r="B2659" s="49" t="s">
        <v>10467</v>
      </c>
      <c r="C2659" s="50" t="s">
        <v>166</v>
      </c>
      <c r="D2659" s="49" t="s">
        <v>228</v>
      </c>
      <c r="E2659" s="49" t="s">
        <v>10468</v>
      </c>
      <c r="F2659" s="49" t="s">
        <v>169</v>
      </c>
      <c r="G2659" s="49" t="s">
        <v>1655</v>
      </c>
      <c r="H2659" s="49" t="s">
        <v>10424</v>
      </c>
      <c r="I2659" s="51" t="s">
        <v>10467</v>
      </c>
      <c r="J2659" s="49">
        <v>9</v>
      </c>
      <c r="K2659" s="49">
        <v>100</v>
      </c>
      <c r="L2659" s="49">
        <f t="shared" si="255"/>
        <v>19</v>
      </c>
      <c r="M2659" s="49">
        <f>L2659*Z2659</f>
        <v>743.66</v>
      </c>
      <c r="N2659" s="52" t="s">
        <v>173</v>
      </c>
      <c r="P2659" s="49">
        <v>200</v>
      </c>
      <c r="Q2659" s="49">
        <v>0</v>
      </c>
      <c r="R2659" s="49">
        <v>0</v>
      </c>
      <c r="S2659" s="77">
        <f t="shared" si="256"/>
        <v>200</v>
      </c>
      <c r="T2659" s="77">
        <f t="shared" si="257"/>
        <v>200</v>
      </c>
      <c r="U2659" s="49">
        <v>81</v>
      </c>
      <c r="V2659" s="49">
        <v>12</v>
      </c>
      <c r="W2659" s="49">
        <v>12</v>
      </c>
      <c r="X2659" s="49">
        <f t="shared" si="259"/>
        <v>107</v>
      </c>
      <c r="Y2659" s="49" t="s">
        <v>190</v>
      </c>
      <c r="Z2659" s="53">
        <v>39.14</v>
      </c>
      <c r="AB2659" s="53">
        <f t="shared" si="258"/>
        <v>-39.14</v>
      </c>
      <c r="AM2659" s="49" t="s">
        <v>85</v>
      </c>
      <c r="AN2659" s="49" t="s">
        <v>10049</v>
      </c>
    </row>
    <row r="2660" spans="1:40" hidden="1" x14ac:dyDescent="0.2">
      <c r="A2660" s="51" t="s">
        <v>10469</v>
      </c>
      <c r="B2660" s="49" t="s">
        <v>10470</v>
      </c>
      <c r="C2660" s="50" t="s">
        <v>166</v>
      </c>
      <c r="D2660" s="49" t="s">
        <v>167</v>
      </c>
      <c r="E2660" s="51" t="s">
        <v>10471</v>
      </c>
      <c r="F2660" s="49" t="s">
        <v>169</v>
      </c>
      <c r="G2660" s="49" t="s">
        <v>10048</v>
      </c>
      <c r="H2660" s="49" t="s">
        <v>2855</v>
      </c>
      <c r="I2660" s="51" t="s">
        <v>10470</v>
      </c>
      <c r="J2660" s="49">
        <v>11</v>
      </c>
      <c r="K2660" s="49">
        <v>80</v>
      </c>
      <c r="L2660" s="49">
        <f t="shared" si="255"/>
        <v>-364</v>
      </c>
      <c r="N2660" s="52" t="s">
        <v>173</v>
      </c>
      <c r="P2660" s="49">
        <v>236</v>
      </c>
      <c r="Q2660" s="49">
        <v>0</v>
      </c>
      <c r="R2660" s="49">
        <v>240</v>
      </c>
      <c r="S2660" s="77">
        <f t="shared" si="256"/>
        <v>236</v>
      </c>
      <c r="T2660" s="77">
        <f t="shared" si="257"/>
        <v>476</v>
      </c>
      <c r="U2660" s="49">
        <v>444</v>
      </c>
      <c r="V2660" s="49">
        <v>150</v>
      </c>
      <c r="W2660" s="49">
        <v>150</v>
      </c>
      <c r="X2660" s="49">
        <f t="shared" si="259"/>
        <v>-118</v>
      </c>
      <c r="Y2660" s="49" t="s">
        <v>181</v>
      </c>
      <c r="Z2660" s="53">
        <v>110.65</v>
      </c>
      <c r="AB2660" s="53">
        <f t="shared" si="258"/>
        <v>-110.65</v>
      </c>
      <c r="AM2660" s="49" t="s">
        <v>85</v>
      </c>
      <c r="AN2660" s="49" t="s">
        <v>10049</v>
      </c>
    </row>
    <row r="2661" spans="1:40" hidden="1" x14ac:dyDescent="0.2">
      <c r="A2661" s="49" t="s">
        <v>10472</v>
      </c>
      <c r="B2661" s="49" t="s">
        <v>10473</v>
      </c>
      <c r="C2661" s="50" t="s">
        <v>166</v>
      </c>
      <c r="D2661" s="49" t="s">
        <v>167</v>
      </c>
      <c r="E2661" s="49" t="s">
        <v>10474</v>
      </c>
      <c r="F2661" s="49" t="s">
        <v>169</v>
      </c>
      <c r="G2661" s="49" t="s">
        <v>10048</v>
      </c>
      <c r="H2661" s="49" t="s">
        <v>2855</v>
      </c>
      <c r="I2661" s="51" t="s">
        <v>10473</v>
      </c>
      <c r="J2661" s="49">
        <v>11</v>
      </c>
      <c r="K2661" s="49">
        <v>80</v>
      </c>
      <c r="L2661" s="49">
        <f t="shared" si="255"/>
        <v>-364</v>
      </c>
      <c r="N2661" s="52" t="s">
        <v>173</v>
      </c>
      <c r="P2661" s="49">
        <v>102</v>
      </c>
      <c r="Q2661" s="49">
        <v>0</v>
      </c>
      <c r="R2661" s="49">
        <v>480</v>
      </c>
      <c r="S2661" s="77">
        <f t="shared" si="256"/>
        <v>102</v>
      </c>
      <c r="T2661" s="77">
        <f t="shared" si="257"/>
        <v>582</v>
      </c>
      <c r="U2661" s="49">
        <v>444</v>
      </c>
      <c r="V2661" s="49">
        <v>150</v>
      </c>
      <c r="W2661" s="49">
        <v>150</v>
      </c>
      <c r="X2661" s="49">
        <f t="shared" si="259"/>
        <v>-12</v>
      </c>
      <c r="Y2661" s="49" t="s">
        <v>181</v>
      </c>
      <c r="Z2661" s="53">
        <v>32.29</v>
      </c>
      <c r="AB2661" s="53">
        <f t="shared" si="258"/>
        <v>-32.29</v>
      </c>
      <c r="AM2661" s="49" t="s">
        <v>85</v>
      </c>
      <c r="AN2661" s="49" t="s">
        <v>10049</v>
      </c>
    </row>
    <row r="2662" spans="1:40" hidden="1" x14ac:dyDescent="0.2">
      <c r="A2662" s="51" t="s">
        <v>10475</v>
      </c>
      <c r="B2662" s="49" t="s">
        <v>10476</v>
      </c>
      <c r="C2662" s="50" t="s">
        <v>166</v>
      </c>
      <c r="D2662" s="49" t="s">
        <v>167</v>
      </c>
      <c r="E2662" s="51" t="s">
        <v>10477</v>
      </c>
      <c r="F2662" s="49" t="s">
        <v>169</v>
      </c>
      <c r="G2662" s="49" t="s">
        <v>1655</v>
      </c>
      <c r="H2662" s="49" t="s">
        <v>10424</v>
      </c>
      <c r="I2662" s="51" t="s">
        <v>10476</v>
      </c>
      <c r="J2662" s="49">
        <v>11</v>
      </c>
      <c r="K2662" s="49">
        <v>1000</v>
      </c>
      <c r="L2662" s="49">
        <f t="shared" si="255"/>
        <v>-1118</v>
      </c>
      <c r="N2662" s="52" t="s">
        <v>173</v>
      </c>
      <c r="P2662" s="49">
        <v>1936</v>
      </c>
      <c r="Q2662" s="49">
        <v>0</v>
      </c>
      <c r="R2662" s="49">
        <v>1046</v>
      </c>
      <c r="S2662" s="77">
        <f t="shared" si="256"/>
        <v>1936</v>
      </c>
      <c r="T2662" s="77">
        <f t="shared" si="257"/>
        <v>2982</v>
      </c>
      <c r="U2662" s="49">
        <v>2118</v>
      </c>
      <c r="V2662" s="49">
        <v>2100</v>
      </c>
      <c r="W2662" s="49">
        <v>2100</v>
      </c>
      <c r="X2662" s="49">
        <f t="shared" si="259"/>
        <v>-1236</v>
      </c>
      <c r="Y2662" s="49" t="s">
        <v>181</v>
      </c>
      <c r="Z2662" s="53">
        <v>48.32</v>
      </c>
      <c r="AB2662" s="53">
        <f t="shared" si="258"/>
        <v>-48.32</v>
      </c>
      <c r="AM2662" s="49" t="s">
        <v>85</v>
      </c>
      <c r="AN2662" s="49" t="s">
        <v>10049</v>
      </c>
    </row>
    <row r="2663" spans="1:40" hidden="1" x14ac:dyDescent="0.2">
      <c r="A2663" s="49" t="s">
        <v>10478</v>
      </c>
      <c r="B2663" s="49" t="s">
        <v>10479</v>
      </c>
      <c r="C2663" s="50" t="s">
        <v>166</v>
      </c>
      <c r="D2663" s="49" t="s">
        <v>167</v>
      </c>
      <c r="E2663" s="49" t="s">
        <v>10480</v>
      </c>
      <c r="F2663" s="49" t="s">
        <v>169</v>
      </c>
      <c r="G2663" s="49" t="s">
        <v>1655</v>
      </c>
      <c r="H2663" s="49" t="s">
        <v>10424</v>
      </c>
      <c r="I2663" s="51" t="s">
        <v>10479</v>
      </c>
      <c r="J2663" s="49">
        <v>11</v>
      </c>
      <c r="K2663" s="49">
        <v>1000</v>
      </c>
      <c r="L2663" s="49">
        <f t="shared" si="255"/>
        <v>-1118</v>
      </c>
      <c r="N2663" s="52" t="s">
        <v>173</v>
      </c>
      <c r="P2663" s="49">
        <v>2516</v>
      </c>
      <c r="Q2663" s="49">
        <v>0</v>
      </c>
      <c r="R2663" s="49">
        <v>480</v>
      </c>
      <c r="S2663" s="77">
        <f t="shared" si="256"/>
        <v>2516</v>
      </c>
      <c r="T2663" s="77">
        <f t="shared" si="257"/>
        <v>2996</v>
      </c>
      <c r="U2663" s="49">
        <v>2118</v>
      </c>
      <c r="V2663" s="49">
        <v>2100</v>
      </c>
      <c r="W2663" s="49">
        <v>2100</v>
      </c>
      <c r="X2663" s="49">
        <f t="shared" si="259"/>
        <v>-1222</v>
      </c>
      <c r="Y2663" s="49" t="s">
        <v>181</v>
      </c>
      <c r="Z2663" s="53">
        <v>18.245000000000001</v>
      </c>
      <c r="AB2663" s="53">
        <f t="shared" si="258"/>
        <v>-18.245000000000001</v>
      </c>
      <c r="AM2663" s="49" t="s">
        <v>85</v>
      </c>
      <c r="AN2663" s="49" t="s">
        <v>10049</v>
      </c>
    </row>
    <row r="2664" spans="1:40" hidden="1" x14ac:dyDescent="0.2">
      <c r="A2664" s="51" t="s">
        <v>10481</v>
      </c>
      <c r="B2664" s="49" t="s">
        <v>10482</v>
      </c>
      <c r="C2664" s="50" t="s">
        <v>166</v>
      </c>
      <c r="D2664" s="49" t="s">
        <v>167</v>
      </c>
      <c r="E2664" s="51" t="s">
        <v>10483</v>
      </c>
      <c r="F2664" s="49" t="s">
        <v>169</v>
      </c>
      <c r="G2664" s="49" t="s">
        <v>1655</v>
      </c>
      <c r="H2664" s="49" t="s">
        <v>10424</v>
      </c>
      <c r="I2664" s="51" t="s">
        <v>10482</v>
      </c>
      <c r="J2664" s="49">
        <v>11</v>
      </c>
      <c r="K2664" s="49">
        <v>500</v>
      </c>
      <c r="L2664" s="49">
        <f t="shared" si="255"/>
        <v>-831</v>
      </c>
      <c r="N2664" s="52" t="s">
        <v>173</v>
      </c>
      <c r="P2664" s="49">
        <v>1437</v>
      </c>
      <c r="Q2664" s="49">
        <v>0</v>
      </c>
      <c r="R2664" s="49">
        <v>1440</v>
      </c>
      <c r="S2664" s="77">
        <f t="shared" si="256"/>
        <v>1437</v>
      </c>
      <c r="T2664" s="77">
        <f t="shared" si="257"/>
        <v>2877</v>
      </c>
      <c r="U2664" s="49">
        <v>1331</v>
      </c>
      <c r="V2664" s="49">
        <v>1050</v>
      </c>
      <c r="W2664" s="49">
        <v>1050</v>
      </c>
      <c r="X2664" s="49">
        <f t="shared" si="259"/>
        <v>496</v>
      </c>
      <c r="Y2664" s="49" t="s">
        <v>190</v>
      </c>
      <c r="Z2664" s="53">
        <v>49.234999999999999</v>
      </c>
      <c r="AB2664" s="53">
        <f t="shared" si="258"/>
        <v>-49.234999999999999</v>
      </c>
      <c r="AM2664" s="49" t="s">
        <v>85</v>
      </c>
      <c r="AN2664" s="49" t="s">
        <v>10049</v>
      </c>
    </row>
    <row r="2665" spans="1:40" hidden="1" x14ac:dyDescent="0.2">
      <c r="A2665" s="49" t="s">
        <v>10484</v>
      </c>
      <c r="B2665" s="49" t="s">
        <v>10485</v>
      </c>
      <c r="C2665" s="50" t="s">
        <v>166</v>
      </c>
      <c r="D2665" s="49" t="s">
        <v>167</v>
      </c>
      <c r="E2665" s="49" t="s">
        <v>10486</v>
      </c>
      <c r="F2665" s="49" t="s">
        <v>169</v>
      </c>
      <c r="G2665" s="49" t="s">
        <v>1655</v>
      </c>
      <c r="H2665" s="49" t="s">
        <v>10424</v>
      </c>
      <c r="I2665" s="51" t="s">
        <v>10485</v>
      </c>
      <c r="J2665" s="49">
        <v>11</v>
      </c>
      <c r="K2665" s="49">
        <v>500</v>
      </c>
      <c r="L2665" s="49">
        <f t="shared" si="255"/>
        <v>-831</v>
      </c>
      <c r="N2665" s="52" t="s">
        <v>173</v>
      </c>
      <c r="P2665" s="49">
        <v>2355</v>
      </c>
      <c r="Q2665" s="49">
        <v>0</v>
      </c>
      <c r="R2665" s="49">
        <v>0</v>
      </c>
      <c r="S2665" s="77">
        <f t="shared" si="256"/>
        <v>2355</v>
      </c>
      <c r="T2665" s="77">
        <f t="shared" si="257"/>
        <v>2355</v>
      </c>
      <c r="U2665" s="49">
        <v>1331</v>
      </c>
      <c r="V2665" s="49">
        <v>1050</v>
      </c>
      <c r="W2665" s="49">
        <v>1050</v>
      </c>
      <c r="X2665" s="49">
        <f t="shared" si="259"/>
        <v>-26</v>
      </c>
      <c r="Y2665" s="49" t="s">
        <v>181</v>
      </c>
      <c r="Z2665" s="53">
        <v>18.295000000000002</v>
      </c>
      <c r="AB2665" s="53">
        <f t="shared" si="258"/>
        <v>-18.295000000000002</v>
      </c>
      <c r="AM2665" s="49" t="s">
        <v>85</v>
      </c>
      <c r="AN2665" s="49" t="s">
        <v>10049</v>
      </c>
    </row>
    <row r="2666" spans="1:40" hidden="1" x14ac:dyDescent="0.2">
      <c r="A2666" s="49" t="s">
        <v>10487</v>
      </c>
      <c r="B2666" s="49" t="s">
        <v>10488</v>
      </c>
      <c r="C2666" s="50" t="s">
        <v>166</v>
      </c>
      <c r="D2666" s="49" t="s">
        <v>167</v>
      </c>
      <c r="E2666" s="49" t="s">
        <v>10489</v>
      </c>
      <c r="F2666" s="49" t="s">
        <v>169</v>
      </c>
      <c r="G2666" s="49" t="s">
        <v>1655</v>
      </c>
      <c r="H2666" s="49" t="s">
        <v>10424</v>
      </c>
      <c r="I2666" s="51" t="s">
        <v>10488</v>
      </c>
      <c r="J2666" s="49">
        <v>11</v>
      </c>
      <c r="K2666" s="49">
        <v>1000</v>
      </c>
      <c r="L2666" s="49">
        <f t="shared" si="255"/>
        <v>-2818</v>
      </c>
      <c r="N2666" s="52" t="s">
        <v>173</v>
      </c>
      <c r="P2666" s="49">
        <v>3113</v>
      </c>
      <c r="Q2666" s="49">
        <v>0</v>
      </c>
      <c r="R2666" s="49">
        <v>1910</v>
      </c>
      <c r="S2666" s="77">
        <f t="shared" si="256"/>
        <v>3113</v>
      </c>
      <c r="T2666" s="77">
        <f t="shared" si="257"/>
        <v>5023</v>
      </c>
      <c r="U2666" s="49">
        <v>3818</v>
      </c>
      <c r="V2666" s="49">
        <v>1981</v>
      </c>
      <c r="W2666" s="49">
        <v>2100</v>
      </c>
      <c r="X2666" s="49">
        <f t="shared" si="259"/>
        <v>-776</v>
      </c>
      <c r="Y2666" s="49" t="s">
        <v>181</v>
      </c>
      <c r="Z2666" s="53">
        <v>49.295000000000002</v>
      </c>
      <c r="AB2666" s="53">
        <f t="shared" si="258"/>
        <v>-49.295000000000002</v>
      </c>
      <c r="AM2666" s="49" t="s">
        <v>85</v>
      </c>
      <c r="AN2666" s="49" t="s">
        <v>10049</v>
      </c>
    </row>
    <row r="2667" spans="1:40" hidden="1" x14ac:dyDescent="0.2">
      <c r="A2667" s="49" t="s">
        <v>10490</v>
      </c>
      <c r="B2667" s="49" t="s">
        <v>10491</v>
      </c>
      <c r="C2667" s="50" t="s">
        <v>166</v>
      </c>
      <c r="D2667" s="49" t="s">
        <v>167</v>
      </c>
      <c r="E2667" s="49" t="s">
        <v>10492</v>
      </c>
      <c r="F2667" s="49" t="s">
        <v>169</v>
      </c>
      <c r="G2667" s="49" t="s">
        <v>1655</v>
      </c>
      <c r="H2667" s="49" t="s">
        <v>10424</v>
      </c>
      <c r="I2667" s="51" t="s">
        <v>10491</v>
      </c>
      <c r="J2667" s="49">
        <v>11</v>
      </c>
      <c r="K2667" s="49">
        <v>1000</v>
      </c>
      <c r="L2667" s="49">
        <f t="shared" si="255"/>
        <v>-2818</v>
      </c>
      <c r="N2667" s="52" t="s">
        <v>173</v>
      </c>
      <c r="P2667" s="49">
        <v>3125</v>
      </c>
      <c r="Q2667" s="49">
        <v>0</v>
      </c>
      <c r="R2667" s="49">
        <v>1248</v>
      </c>
      <c r="S2667" s="77">
        <f t="shared" si="256"/>
        <v>3125</v>
      </c>
      <c r="T2667" s="77">
        <f t="shared" si="257"/>
        <v>4373</v>
      </c>
      <c r="U2667" s="49">
        <v>3818</v>
      </c>
      <c r="V2667" s="49">
        <v>1981</v>
      </c>
      <c r="W2667" s="49">
        <v>2100</v>
      </c>
      <c r="X2667" s="49">
        <f t="shared" si="259"/>
        <v>-1426</v>
      </c>
      <c r="Y2667" s="49" t="s">
        <v>181</v>
      </c>
      <c r="Z2667" s="53">
        <v>21.085000000000001</v>
      </c>
      <c r="AB2667" s="53">
        <f t="shared" si="258"/>
        <v>-21.085000000000001</v>
      </c>
      <c r="AM2667" s="49" t="s">
        <v>85</v>
      </c>
      <c r="AN2667" s="49" t="s">
        <v>10049</v>
      </c>
    </row>
    <row r="2668" spans="1:40" hidden="1" x14ac:dyDescent="0.2">
      <c r="A2668" s="49" t="s">
        <v>10493</v>
      </c>
      <c r="B2668" s="49" t="s">
        <v>10494</v>
      </c>
      <c r="C2668" s="50" t="s">
        <v>166</v>
      </c>
      <c r="D2668" s="49" t="s">
        <v>167</v>
      </c>
      <c r="E2668" s="49" t="s">
        <v>10495</v>
      </c>
      <c r="F2668" s="49" t="s">
        <v>169</v>
      </c>
      <c r="G2668" s="49" t="s">
        <v>1900</v>
      </c>
      <c r="H2668" s="49" t="s">
        <v>1901</v>
      </c>
      <c r="I2668" s="51" t="s">
        <v>10496</v>
      </c>
      <c r="J2668" s="49">
        <v>9</v>
      </c>
      <c r="K2668" s="49">
        <v>5000</v>
      </c>
      <c r="L2668" s="49">
        <f t="shared" si="255"/>
        <v>-6970</v>
      </c>
      <c r="N2668" s="52" t="s">
        <v>173</v>
      </c>
      <c r="P2668" s="49">
        <v>1360</v>
      </c>
      <c r="Q2668" s="49">
        <v>0</v>
      </c>
      <c r="R2668" s="49">
        <v>14517</v>
      </c>
      <c r="S2668" s="77">
        <f t="shared" si="256"/>
        <v>1360</v>
      </c>
      <c r="T2668" s="77">
        <f t="shared" si="257"/>
        <v>15877</v>
      </c>
      <c r="U2668" s="49">
        <v>11970</v>
      </c>
      <c r="V2668" s="49">
        <v>4519</v>
      </c>
      <c r="W2668" s="49">
        <v>6083</v>
      </c>
      <c r="X2668" s="49">
        <f t="shared" si="259"/>
        <v>-612</v>
      </c>
      <c r="Y2668" s="49" t="s">
        <v>181</v>
      </c>
      <c r="Z2668" s="53">
        <v>5.8540000000000001</v>
      </c>
      <c r="AB2668" s="53">
        <f t="shared" si="258"/>
        <v>-5.8540000000000001</v>
      </c>
      <c r="AM2668" s="49" t="s">
        <v>85</v>
      </c>
      <c r="AN2668" s="49" t="s">
        <v>10049</v>
      </c>
    </row>
    <row r="2669" spans="1:40" hidden="1" x14ac:dyDescent="0.2">
      <c r="A2669" s="51" t="s">
        <v>10497</v>
      </c>
      <c r="B2669" s="49" t="s">
        <v>10498</v>
      </c>
      <c r="C2669" s="50" t="s">
        <v>166</v>
      </c>
      <c r="D2669" s="49" t="s">
        <v>167</v>
      </c>
      <c r="E2669" s="51" t="s">
        <v>10499</v>
      </c>
      <c r="F2669" s="49" t="s">
        <v>169</v>
      </c>
      <c r="G2669" s="49" t="s">
        <v>1655</v>
      </c>
      <c r="H2669" s="49" t="s">
        <v>10424</v>
      </c>
      <c r="I2669" s="51" t="s">
        <v>10498</v>
      </c>
      <c r="J2669" s="49">
        <v>11</v>
      </c>
      <c r="K2669" s="49">
        <v>480</v>
      </c>
      <c r="L2669" s="49">
        <f t="shared" si="255"/>
        <v>-1733</v>
      </c>
      <c r="N2669" s="52" t="s">
        <v>173</v>
      </c>
      <c r="P2669" s="49">
        <v>3069</v>
      </c>
      <c r="Q2669" s="49">
        <v>0</v>
      </c>
      <c r="R2669" s="49">
        <v>13</v>
      </c>
      <c r="S2669" s="77">
        <f t="shared" si="256"/>
        <v>3069</v>
      </c>
      <c r="T2669" s="77">
        <f t="shared" si="257"/>
        <v>3082</v>
      </c>
      <c r="U2669" s="49">
        <v>2213</v>
      </c>
      <c r="V2669" s="49">
        <v>1050</v>
      </c>
      <c r="W2669" s="49">
        <v>1050</v>
      </c>
      <c r="X2669" s="49">
        <f t="shared" si="259"/>
        <v>-181</v>
      </c>
      <c r="Y2669" s="49" t="s">
        <v>181</v>
      </c>
      <c r="Z2669" s="53">
        <v>44.53</v>
      </c>
      <c r="AB2669" s="53">
        <f t="shared" si="258"/>
        <v>-44.53</v>
      </c>
      <c r="AM2669" s="49" t="s">
        <v>85</v>
      </c>
      <c r="AN2669" s="49" t="s">
        <v>10049</v>
      </c>
    </row>
    <row r="2670" spans="1:40" hidden="1" x14ac:dyDescent="0.2">
      <c r="A2670" s="49" t="s">
        <v>10500</v>
      </c>
      <c r="B2670" s="49" t="s">
        <v>10501</v>
      </c>
      <c r="C2670" s="50" t="s">
        <v>166</v>
      </c>
      <c r="D2670" s="49" t="s">
        <v>167</v>
      </c>
      <c r="E2670" s="49" t="s">
        <v>10502</v>
      </c>
      <c r="F2670" s="49" t="s">
        <v>169</v>
      </c>
      <c r="G2670" s="49" t="s">
        <v>1655</v>
      </c>
      <c r="H2670" s="49" t="s">
        <v>10424</v>
      </c>
      <c r="I2670" s="51" t="s">
        <v>10501</v>
      </c>
      <c r="J2670" s="49">
        <v>11</v>
      </c>
      <c r="K2670" s="49">
        <v>240</v>
      </c>
      <c r="L2670" s="49">
        <f t="shared" si="255"/>
        <v>-1963</v>
      </c>
      <c r="N2670" s="52" t="s">
        <v>173</v>
      </c>
      <c r="P2670" s="49">
        <v>2405</v>
      </c>
      <c r="Q2670" s="49">
        <v>0</v>
      </c>
      <c r="R2670" s="49">
        <v>1106</v>
      </c>
      <c r="S2670" s="77">
        <f t="shared" si="256"/>
        <v>2405</v>
      </c>
      <c r="T2670" s="77">
        <f t="shared" si="257"/>
        <v>3511</v>
      </c>
      <c r="U2670" s="49">
        <v>2203</v>
      </c>
      <c r="V2670" s="49">
        <v>1050</v>
      </c>
      <c r="W2670" s="49">
        <v>1050</v>
      </c>
      <c r="X2670" s="49">
        <f t="shared" si="259"/>
        <v>258</v>
      </c>
      <c r="Y2670" s="49" t="s">
        <v>190</v>
      </c>
      <c r="Z2670" s="53">
        <v>24.98</v>
      </c>
      <c r="AB2670" s="53">
        <f t="shared" si="258"/>
        <v>-24.98</v>
      </c>
      <c r="AM2670" s="49" t="s">
        <v>85</v>
      </c>
      <c r="AN2670" s="49" t="s">
        <v>10049</v>
      </c>
    </row>
    <row r="2671" spans="1:40" hidden="1" x14ac:dyDescent="0.2">
      <c r="A2671" s="49" t="s">
        <v>10503</v>
      </c>
      <c r="B2671" s="49" t="s">
        <v>10504</v>
      </c>
      <c r="C2671" s="50" t="s">
        <v>166</v>
      </c>
      <c r="D2671" s="49" t="s">
        <v>228</v>
      </c>
      <c r="E2671" s="49" t="s">
        <v>10505</v>
      </c>
      <c r="F2671" s="49" t="s">
        <v>169</v>
      </c>
      <c r="G2671" s="49" t="s">
        <v>1545</v>
      </c>
      <c r="H2671" s="49" t="s">
        <v>2018</v>
      </c>
      <c r="I2671" s="51" t="s">
        <v>10504</v>
      </c>
      <c r="J2671" s="49">
        <v>15</v>
      </c>
      <c r="K2671" s="49">
        <v>2000</v>
      </c>
      <c r="L2671" s="49">
        <f t="shared" si="255"/>
        <v>312</v>
      </c>
      <c r="M2671" s="82"/>
      <c r="N2671" s="52" t="s">
        <v>173</v>
      </c>
      <c r="P2671" s="49">
        <v>1017</v>
      </c>
      <c r="Q2671" s="49">
        <v>0</v>
      </c>
      <c r="R2671" s="49">
        <v>1136</v>
      </c>
      <c r="S2671" s="77">
        <f t="shared" si="256"/>
        <v>1017</v>
      </c>
      <c r="T2671" s="77">
        <f t="shared" si="257"/>
        <v>2153</v>
      </c>
      <c r="U2671" s="49">
        <v>1688</v>
      </c>
      <c r="V2671" s="49">
        <v>554</v>
      </c>
      <c r="W2671" s="49">
        <v>748</v>
      </c>
      <c r="X2671" s="49">
        <f t="shared" si="259"/>
        <v>-89</v>
      </c>
      <c r="Y2671" s="49" t="s">
        <v>181</v>
      </c>
      <c r="Z2671" s="53">
        <v>3.4739</v>
      </c>
      <c r="AB2671" s="53">
        <f t="shared" si="258"/>
        <v>-3.4739</v>
      </c>
      <c r="AM2671" s="49" t="s">
        <v>85</v>
      </c>
      <c r="AN2671" s="49" t="s">
        <v>10049</v>
      </c>
    </row>
    <row r="2672" spans="1:40" hidden="1" x14ac:dyDescent="0.2">
      <c r="A2672" s="49" t="s">
        <v>10506</v>
      </c>
      <c r="B2672" s="49" t="s">
        <v>10507</v>
      </c>
      <c r="C2672" s="50" t="s">
        <v>166</v>
      </c>
      <c r="D2672" s="49" t="s">
        <v>228</v>
      </c>
      <c r="E2672" s="49" t="s">
        <v>10508</v>
      </c>
      <c r="F2672" s="49" t="s">
        <v>169</v>
      </c>
      <c r="G2672" s="49" t="s">
        <v>1545</v>
      </c>
      <c r="H2672" s="49" t="s">
        <v>2018</v>
      </c>
      <c r="I2672" s="51" t="s">
        <v>10507</v>
      </c>
      <c r="J2672" s="49">
        <v>15</v>
      </c>
      <c r="K2672" s="49">
        <v>2000</v>
      </c>
      <c r="L2672" s="49">
        <f t="shared" si="255"/>
        <v>312</v>
      </c>
      <c r="M2672" s="82"/>
      <c r="N2672" s="52" t="s">
        <v>173</v>
      </c>
      <c r="P2672" s="49">
        <v>1080</v>
      </c>
      <c r="Q2672" s="49">
        <v>0</v>
      </c>
      <c r="R2672" s="49">
        <v>1073</v>
      </c>
      <c r="S2672" s="77">
        <f t="shared" si="256"/>
        <v>1080</v>
      </c>
      <c r="T2672" s="77">
        <f t="shared" si="257"/>
        <v>2153</v>
      </c>
      <c r="U2672" s="49">
        <v>1688</v>
      </c>
      <c r="V2672" s="49">
        <v>554</v>
      </c>
      <c r="W2672" s="49">
        <v>748</v>
      </c>
      <c r="X2672" s="49">
        <f t="shared" si="259"/>
        <v>-89</v>
      </c>
      <c r="Y2672" s="49" t="s">
        <v>181</v>
      </c>
      <c r="Z2672" s="53">
        <v>3.4739</v>
      </c>
      <c r="AB2672" s="53">
        <f t="shared" si="258"/>
        <v>-3.4739</v>
      </c>
      <c r="AM2672" s="49" t="s">
        <v>85</v>
      </c>
      <c r="AN2672" s="49" t="s">
        <v>10049</v>
      </c>
    </row>
    <row r="2673" spans="1:40" hidden="1" x14ac:dyDescent="0.2">
      <c r="A2673" s="49" t="s">
        <v>10509</v>
      </c>
      <c r="B2673" s="49" t="s">
        <v>10510</v>
      </c>
      <c r="C2673" s="50" t="s">
        <v>166</v>
      </c>
      <c r="D2673" s="49" t="s">
        <v>228</v>
      </c>
      <c r="E2673" s="49" t="s">
        <v>10511</v>
      </c>
      <c r="F2673" s="49" t="s">
        <v>169</v>
      </c>
      <c r="G2673" s="49" t="s">
        <v>1545</v>
      </c>
      <c r="H2673" s="49" t="s">
        <v>2018</v>
      </c>
      <c r="I2673" s="51" t="s">
        <v>10510</v>
      </c>
      <c r="J2673" s="49">
        <v>15</v>
      </c>
      <c r="K2673" s="49">
        <v>2000</v>
      </c>
      <c r="L2673" s="49">
        <f t="shared" si="255"/>
        <v>312</v>
      </c>
      <c r="M2673" s="82"/>
      <c r="N2673" s="52" t="s">
        <v>173</v>
      </c>
      <c r="P2673" s="49">
        <v>1069</v>
      </c>
      <c r="Q2673" s="49">
        <v>0</v>
      </c>
      <c r="R2673" s="49">
        <v>1084</v>
      </c>
      <c r="S2673" s="77">
        <f t="shared" si="256"/>
        <v>1069</v>
      </c>
      <c r="T2673" s="77">
        <f t="shared" si="257"/>
        <v>2153</v>
      </c>
      <c r="U2673" s="49">
        <v>1688</v>
      </c>
      <c r="V2673" s="49">
        <v>554</v>
      </c>
      <c r="W2673" s="49">
        <v>748</v>
      </c>
      <c r="X2673" s="49">
        <f t="shared" si="259"/>
        <v>-89</v>
      </c>
      <c r="Y2673" s="49" t="s">
        <v>181</v>
      </c>
      <c r="Z2673" s="53">
        <v>5.5959000000000003</v>
      </c>
      <c r="AB2673" s="53">
        <f t="shared" si="258"/>
        <v>-5.5959000000000003</v>
      </c>
      <c r="AM2673" s="49" t="s">
        <v>85</v>
      </c>
      <c r="AN2673" s="49" t="s">
        <v>10049</v>
      </c>
    </row>
    <row r="2674" spans="1:40" hidden="1" x14ac:dyDescent="0.2">
      <c r="A2674" s="49" t="s">
        <v>10512</v>
      </c>
      <c r="B2674" s="49" t="s">
        <v>10513</v>
      </c>
      <c r="C2674" s="50" t="s">
        <v>166</v>
      </c>
      <c r="D2674" s="49" t="s">
        <v>167</v>
      </c>
      <c r="E2674" s="49" t="s">
        <v>10514</v>
      </c>
      <c r="F2674" s="49" t="s">
        <v>169</v>
      </c>
      <c r="G2674" s="49" t="s">
        <v>1655</v>
      </c>
      <c r="H2674" s="49" t="s">
        <v>10424</v>
      </c>
      <c r="I2674" s="51" t="s">
        <v>10513</v>
      </c>
      <c r="J2674" s="49">
        <v>11</v>
      </c>
      <c r="K2674" s="49">
        <v>1000</v>
      </c>
      <c r="L2674" s="49">
        <f t="shared" si="255"/>
        <v>-3423</v>
      </c>
      <c r="N2674" s="52" t="s">
        <v>173</v>
      </c>
      <c r="P2674" s="49">
        <v>2242</v>
      </c>
      <c r="Q2674" s="49">
        <v>0</v>
      </c>
      <c r="R2674" s="49">
        <v>1300</v>
      </c>
      <c r="S2674" s="77">
        <f t="shared" si="256"/>
        <v>2242</v>
      </c>
      <c r="T2674" s="77">
        <f t="shared" si="257"/>
        <v>3542</v>
      </c>
      <c r="U2674" s="49">
        <v>4423</v>
      </c>
      <c r="V2674" s="49">
        <v>2520</v>
      </c>
      <c r="W2674" s="49">
        <v>2520</v>
      </c>
      <c r="X2674" s="49">
        <f t="shared" si="259"/>
        <v>-3401</v>
      </c>
      <c r="Y2674" s="49" t="s">
        <v>181</v>
      </c>
      <c r="Z2674" s="53">
        <v>44.344999999999999</v>
      </c>
      <c r="AB2674" s="53">
        <f t="shared" si="258"/>
        <v>-44.344999999999999</v>
      </c>
      <c r="AM2674" s="49" t="s">
        <v>85</v>
      </c>
      <c r="AN2674" s="49" t="s">
        <v>10049</v>
      </c>
    </row>
    <row r="2675" spans="1:40" hidden="1" x14ac:dyDescent="0.2">
      <c r="A2675" s="49" t="s">
        <v>10515</v>
      </c>
      <c r="B2675" s="49" t="s">
        <v>10516</v>
      </c>
      <c r="C2675" s="50" t="s">
        <v>166</v>
      </c>
      <c r="D2675" s="49" t="s">
        <v>167</v>
      </c>
      <c r="E2675" s="49" t="s">
        <v>10517</v>
      </c>
      <c r="F2675" s="49" t="s">
        <v>169</v>
      </c>
      <c r="G2675" s="49" t="s">
        <v>1655</v>
      </c>
      <c r="H2675" s="49" t="s">
        <v>10424</v>
      </c>
      <c r="I2675" s="51" t="s">
        <v>10516</v>
      </c>
      <c r="J2675" s="49">
        <v>11</v>
      </c>
      <c r="K2675" s="49">
        <v>1000</v>
      </c>
      <c r="L2675" s="49">
        <f t="shared" si="255"/>
        <v>-3423</v>
      </c>
      <c r="N2675" s="52" t="s">
        <v>173</v>
      </c>
      <c r="P2675" s="49">
        <v>2083</v>
      </c>
      <c r="Q2675" s="49">
        <v>0</v>
      </c>
      <c r="R2675" s="49">
        <v>1641</v>
      </c>
      <c r="S2675" s="77">
        <f t="shared" si="256"/>
        <v>2083</v>
      </c>
      <c r="T2675" s="77">
        <f t="shared" si="257"/>
        <v>3724</v>
      </c>
      <c r="U2675" s="49">
        <v>4423</v>
      </c>
      <c r="V2675" s="49">
        <v>2520</v>
      </c>
      <c r="W2675" s="49">
        <v>2520</v>
      </c>
      <c r="X2675" s="49">
        <f t="shared" si="259"/>
        <v>-3219</v>
      </c>
      <c r="Y2675" s="49" t="s">
        <v>181</v>
      </c>
      <c r="Z2675" s="53">
        <v>21.72</v>
      </c>
      <c r="AB2675" s="53">
        <f t="shared" si="258"/>
        <v>-21.72</v>
      </c>
      <c r="AM2675" s="49" t="s">
        <v>85</v>
      </c>
      <c r="AN2675" s="49" t="s">
        <v>10049</v>
      </c>
    </row>
    <row r="2676" spans="1:40" hidden="1" x14ac:dyDescent="0.2">
      <c r="A2676" s="49" t="s">
        <v>10518</v>
      </c>
      <c r="B2676" s="49" t="s">
        <v>10519</v>
      </c>
      <c r="C2676" s="50" t="s">
        <v>166</v>
      </c>
      <c r="D2676" s="49" t="s">
        <v>167</v>
      </c>
      <c r="E2676" s="49" t="s">
        <v>10520</v>
      </c>
      <c r="F2676" s="49" t="s">
        <v>169</v>
      </c>
      <c r="G2676" s="49" t="s">
        <v>1655</v>
      </c>
      <c r="H2676" s="49" t="s">
        <v>10424</v>
      </c>
      <c r="I2676" s="51" t="s">
        <v>10519</v>
      </c>
      <c r="J2676" s="49">
        <v>11</v>
      </c>
      <c r="K2676" s="49">
        <v>1000</v>
      </c>
      <c r="L2676" s="49">
        <f t="shared" si="255"/>
        <v>-6829</v>
      </c>
      <c r="N2676" s="52" t="s">
        <v>173</v>
      </c>
      <c r="P2676" s="49">
        <v>1970</v>
      </c>
      <c r="Q2676" s="49">
        <v>1268</v>
      </c>
      <c r="R2676" s="49">
        <v>0</v>
      </c>
      <c r="S2676" s="77">
        <f t="shared" si="256"/>
        <v>3238</v>
      </c>
      <c r="T2676" s="77">
        <f t="shared" si="257"/>
        <v>3238</v>
      </c>
      <c r="U2676" s="49">
        <v>7829</v>
      </c>
      <c r="V2676" s="49">
        <v>5040</v>
      </c>
      <c r="W2676" s="49">
        <v>5040</v>
      </c>
      <c r="X2676" s="49">
        <f t="shared" si="259"/>
        <v>-9631</v>
      </c>
      <c r="Y2676" s="49" t="s">
        <v>181</v>
      </c>
      <c r="Z2676" s="53">
        <v>19.71</v>
      </c>
      <c r="AB2676" s="53">
        <f t="shared" si="258"/>
        <v>-19.71</v>
      </c>
      <c r="AM2676" s="49" t="s">
        <v>85</v>
      </c>
      <c r="AN2676" s="49" t="s">
        <v>10049</v>
      </c>
    </row>
    <row r="2677" spans="1:40" hidden="1" x14ac:dyDescent="0.2">
      <c r="A2677" s="81" t="s">
        <v>10521</v>
      </c>
      <c r="B2677" s="81" t="s">
        <v>10522</v>
      </c>
      <c r="C2677" s="50" t="s">
        <v>166</v>
      </c>
      <c r="D2677" s="49" t="s">
        <v>228</v>
      </c>
      <c r="E2677" s="49" t="s">
        <v>10523</v>
      </c>
      <c r="F2677" s="49" t="s">
        <v>169</v>
      </c>
      <c r="G2677" s="49" t="s">
        <v>1545</v>
      </c>
      <c r="H2677" s="49" t="s">
        <v>1545</v>
      </c>
      <c r="I2677" s="51" t="s">
        <v>10522</v>
      </c>
      <c r="L2677" s="49">
        <f t="shared" si="255"/>
        <v>0</v>
      </c>
      <c r="N2677" s="52" t="s">
        <v>173</v>
      </c>
      <c r="O2677" s="52" t="s">
        <v>278</v>
      </c>
      <c r="P2677" s="49">
        <v>0</v>
      </c>
      <c r="Q2677" s="49">
        <v>0</v>
      </c>
      <c r="R2677" s="49">
        <v>0</v>
      </c>
      <c r="S2677" s="77">
        <f t="shared" si="256"/>
        <v>0</v>
      </c>
      <c r="T2677" s="77">
        <f t="shared" si="257"/>
        <v>0</v>
      </c>
      <c r="U2677" s="49">
        <v>0</v>
      </c>
      <c r="V2677" s="49">
        <v>0</v>
      </c>
      <c r="W2677" s="49">
        <v>0</v>
      </c>
      <c r="X2677" s="49">
        <f t="shared" si="259"/>
        <v>0</v>
      </c>
      <c r="Y2677" s="49" t="s">
        <v>279</v>
      </c>
      <c r="Z2677" s="53" t="s">
        <v>10524</v>
      </c>
      <c r="AB2677" s="53" t="e">
        <f t="shared" si="258"/>
        <v>#VALUE!</v>
      </c>
      <c r="AM2677" s="49" t="s">
        <v>85</v>
      </c>
      <c r="AN2677" s="49" t="s">
        <v>10049</v>
      </c>
    </row>
    <row r="2678" spans="1:40" hidden="1" x14ac:dyDescent="0.2">
      <c r="A2678" s="49" t="s">
        <v>10525</v>
      </c>
      <c r="B2678" s="49" t="s">
        <v>10526</v>
      </c>
      <c r="C2678" s="50" t="s">
        <v>166</v>
      </c>
      <c r="D2678" s="49" t="s">
        <v>228</v>
      </c>
      <c r="E2678" s="49" t="s">
        <v>10527</v>
      </c>
      <c r="F2678" s="49" t="s">
        <v>169</v>
      </c>
      <c r="G2678" s="49" t="s">
        <v>1655</v>
      </c>
      <c r="H2678" s="49" t="s">
        <v>10424</v>
      </c>
      <c r="I2678" s="51" t="s">
        <v>10526</v>
      </c>
      <c r="J2678" s="49">
        <v>7</v>
      </c>
      <c r="K2678" s="49">
        <v>100</v>
      </c>
      <c r="L2678" s="49">
        <f t="shared" si="255"/>
        <v>-540</v>
      </c>
      <c r="N2678" s="52" t="s">
        <v>173</v>
      </c>
      <c r="P2678" s="49">
        <v>134</v>
      </c>
      <c r="Q2678" s="49">
        <v>0</v>
      </c>
      <c r="R2678" s="49">
        <v>800</v>
      </c>
      <c r="S2678" s="77">
        <f t="shared" si="256"/>
        <v>134</v>
      </c>
      <c r="T2678" s="77">
        <f t="shared" si="257"/>
        <v>934</v>
      </c>
      <c r="U2678" s="49">
        <v>640</v>
      </c>
      <c r="V2678" s="49">
        <v>351</v>
      </c>
      <c r="W2678" s="49">
        <v>351</v>
      </c>
      <c r="X2678" s="49">
        <f t="shared" si="259"/>
        <v>-57</v>
      </c>
      <c r="Y2678" s="49" t="s">
        <v>181</v>
      </c>
      <c r="Z2678" s="53">
        <v>35.174999999999997</v>
      </c>
      <c r="AB2678" s="53">
        <f t="shared" si="258"/>
        <v>-35.174999999999997</v>
      </c>
      <c r="AM2678" s="49" t="s">
        <v>85</v>
      </c>
      <c r="AN2678" s="49" t="s">
        <v>10049</v>
      </c>
    </row>
    <row r="2679" spans="1:40" hidden="1" x14ac:dyDescent="0.2">
      <c r="A2679" s="49" t="s">
        <v>10528</v>
      </c>
      <c r="B2679" s="49" t="s">
        <v>10529</v>
      </c>
      <c r="C2679" s="50" t="s">
        <v>166</v>
      </c>
      <c r="D2679" s="49" t="s">
        <v>228</v>
      </c>
      <c r="E2679" s="49" t="s">
        <v>10530</v>
      </c>
      <c r="F2679" s="49" t="s">
        <v>169</v>
      </c>
      <c r="G2679" s="49" t="s">
        <v>1655</v>
      </c>
      <c r="H2679" s="49" t="s">
        <v>10424</v>
      </c>
      <c r="I2679" s="51" t="s">
        <v>10529</v>
      </c>
      <c r="J2679" s="49">
        <v>9</v>
      </c>
      <c r="K2679" s="49">
        <v>100</v>
      </c>
      <c r="L2679" s="49">
        <f t="shared" si="255"/>
        <v>-1001</v>
      </c>
      <c r="N2679" s="52" t="s">
        <v>173</v>
      </c>
      <c r="P2679" s="49">
        <v>456</v>
      </c>
      <c r="Q2679" s="49">
        <v>0</v>
      </c>
      <c r="R2679" s="49">
        <v>600</v>
      </c>
      <c r="S2679" s="77">
        <f t="shared" si="256"/>
        <v>456</v>
      </c>
      <c r="T2679" s="77">
        <f t="shared" si="257"/>
        <v>1056</v>
      </c>
      <c r="U2679" s="49">
        <v>1101</v>
      </c>
      <c r="V2679" s="49">
        <v>579</v>
      </c>
      <c r="W2679" s="49">
        <v>579</v>
      </c>
      <c r="X2679" s="49">
        <f t="shared" si="259"/>
        <v>-624</v>
      </c>
      <c r="Y2679" s="49" t="s">
        <v>181</v>
      </c>
      <c r="Z2679" s="53">
        <v>6.1849999999999996</v>
      </c>
      <c r="AB2679" s="53">
        <f t="shared" si="258"/>
        <v>-6.1849999999999996</v>
      </c>
      <c r="AM2679" s="49" t="s">
        <v>85</v>
      </c>
      <c r="AN2679" s="49" t="s">
        <v>10049</v>
      </c>
    </row>
    <row r="2680" spans="1:40" hidden="1" x14ac:dyDescent="0.2">
      <c r="A2680" s="49" t="s">
        <v>10531</v>
      </c>
      <c r="B2680" s="49" t="s">
        <v>10532</v>
      </c>
      <c r="C2680" s="50" t="s">
        <v>166</v>
      </c>
      <c r="D2680" s="49" t="s">
        <v>228</v>
      </c>
      <c r="E2680" s="49" t="s">
        <v>10533</v>
      </c>
      <c r="F2680" s="49" t="s">
        <v>169</v>
      </c>
      <c r="G2680" s="49" t="s">
        <v>1655</v>
      </c>
      <c r="H2680" s="49" t="s">
        <v>10424</v>
      </c>
      <c r="I2680" s="51" t="s">
        <v>10532</v>
      </c>
      <c r="J2680" s="49">
        <v>11</v>
      </c>
      <c r="K2680" s="49">
        <v>100</v>
      </c>
      <c r="L2680" s="49">
        <f t="shared" si="255"/>
        <v>-545</v>
      </c>
      <c r="N2680" s="52" t="s">
        <v>173</v>
      </c>
      <c r="P2680" s="49">
        <v>0</v>
      </c>
      <c r="Q2680" s="49">
        <v>0</v>
      </c>
      <c r="R2680" s="49">
        <v>0</v>
      </c>
      <c r="S2680" s="77">
        <f t="shared" si="256"/>
        <v>0</v>
      </c>
      <c r="T2680" s="77">
        <f t="shared" si="257"/>
        <v>0</v>
      </c>
      <c r="U2680" s="49">
        <v>645</v>
      </c>
      <c r="V2680" s="49">
        <v>429</v>
      </c>
      <c r="W2680" s="49">
        <v>429</v>
      </c>
      <c r="X2680" s="49">
        <f t="shared" si="259"/>
        <v>-1074</v>
      </c>
      <c r="Y2680" s="49" t="s">
        <v>181</v>
      </c>
      <c r="Z2680" s="53">
        <v>52.155000000000001</v>
      </c>
      <c r="AB2680" s="53">
        <f t="shared" si="258"/>
        <v>-52.155000000000001</v>
      </c>
      <c r="AM2680" s="49" t="s">
        <v>85</v>
      </c>
      <c r="AN2680" s="49" t="s">
        <v>10049</v>
      </c>
    </row>
    <row r="2681" spans="1:40" hidden="1" x14ac:dyDescent="0.2">
      <c r="A2681" s="49" t="s">
        <v>10534</v>
      </c>
      <c r="B2681" s="49" t="s">
        <v>10535</v>
      </c>
      <c r="C2681" s="50" t="s">
        <v>166</v>
      </c>
      <c r="D2681" s="49" t="s">
        <v>228</v>
      </c>
      <c r="E2681" s="49" t="s">
        <v>10536</v>
      </c>
      <c r="F2681" s="49" t="s">
        <v>169</v>
      </c>
      <c r="G2681" s="49" t="s">
        <v>1655</v>
      </c>
      <c r="H2681" s="49" t="s">
        <v>10424</v>
      </c>
      <c r="I2681" s="51" t="s">
        <v>10535</v>
      </c>
      <c r="J2681" s="49">
        <v>11</v>
      </c>
      <c r="K2681" s="49">
        <v>100</v>
      </c>
      <c r="L2681" s="49">
        <f t="shared" si="255"/>
        <v>-545</v>
      </c>
      <c r="N2681" s="52" t="s">
        <v>173</v>
      </c>
      <c r="P2681" s="49">
        <v>0</v>
      </c>
      <c r="Q2681" s="49">
        <v>0</v>
      </c>
      <c r="R2681" s="49">
        <v>0</v>
      </c>
      <c r="S2681" s="77">
        <f t="shared" si="256"/>
        <v>0</v>
      </c>
      <c r="T2681" s="77">
        <f t="shared" si="257"/>
        <v>0</v>
      </c>
      <c r="U2681" s="49">
        <v>645</v>
      </c>
      <c r="V2681" s="49">
        <v>429</v>
      </c>
      <c r="W2681" s="49">
        <v>429</v>
      </c>
      <c r="X2681" s="49">
        <f t="shared" si="259"/>
        <v>-1074</v>
      </c>
      <c r="Y2681" s="49" t="s">
        <v>181</v>
      </c>
      <c r="Z2681" s="53">
        <v>28.975000000000001</v>
      </c>
      <c r="AB2681" s="53">
        <f t="shared" si="258"/>
        <v>-28.975000000000001</v>
      </c>
      <c r="AM2681" s="49" t="s">
        <v>85</v>
      </c>
      <c r="AN2681" s="49" t="s">
        <v>10049</v>
      </c>
    </row>
    <row r="2682" spans="1:40" hidden="1" x14ac:dyDescent="0.2">
      <c r="A2682" s="83" t="s">
        <v>10537</v>
      </c>
      <c r="B2682" s="83" t="s">
        <v>10538</v>
      </c>
      <c r="C2682" s="50" t="s">
        <v>166</v>
      </c>
      <c r="D2682" s="49" t="s">
        <v>228</v>
      </c>
      <c r="E2682" s="49" t="s">
        <v>10539</v>
      </c>
      <c r="F2682" s="49" t="s">
        <v>169</v>
      </c>
      <c r="G2682" s="49" t="s">
        <v>1545</v>
      </c>
      <c r="H2682" s="49" t="s">
        <v>1545</v>
      </c>
      <c r="I2682" s="51" t="s">
        <v>10538</v>
      </c>
      <c r="J2682" s="49">
        <v>6</v>
      </c>
      <c r="K2682" s="49">
        <v>10</v>
      </c>
      <c r="L2682" s="49">
        <f t="shared" si="255"/>
        <v>10</v>
      </c>
      <c r="M2682" s="49">
        <f>L2682*Z2682</f>
        <v>0</v>
      </c>
      <c r="N2682" s="52" t="s">
        <v>173</v>
      </c>
      <c r="O2682" s="52" t="s">
        <v>278</v>
      </c>
      <c r="P2682" s="49">
        <v>0</v>
      </c>
      <c r="Q2682" s="49">
        <v>0</v>
      </c>
      <c r="R2682" s="49">
        <v>0</v>
      </c>
      <c r="S2682" s="77">
        <f t="shared" si="256"/>
        <v>0</v>
      </c>
      <c r="T2682" s="77">
        <f t="shared" si="257"/>
        <v>0</v>
      </c>
      <c r="U2682" s="49">
        <v>0</v>
      </c>
      <c r="V2682" s="49">
        <v>0</v>
      </c>
      <c r="W2682" s="49">
        <v>0</v>
      </c>
      <c r="X2682" s="49">
        <f t="shared" si="259"/>
        <v>0</v>
      </c>
      <c r="Y2682" s="49" t="s">
        <v>279</v>
      </c>
      <c r="AB2682" s="53">
        <f t="shared" si="258"/>
        <v>0</v>
      </c>
      <c r="AC2682" s="49" t="s">
        <v>1435</v>
      </c>
      <c r="AK2682" s="49" t="s">
        <v>1436</v>
      </c>
      <c r="AM2682" s="84" t="s">
        <v>85</v>
      </c>
      <c r="AN2682" s="84" t="s">
        <v>10049</v>
      </c>
    </row>
    <row r="2683" spans="1:40" hidden="1" x14ac:dyDescent="0.2">
      <c r="A2683" s="49" t="s">
        <v>10540</v>
      </c>
      <c r="B2683" s="49" t="s">
        <v>10541</v>
      </c>
      <c r="C2683" s="50" t="s">
        <v>166</v>
      </c>
      <c r="D2683" s="49" t="s">
        <v>167</v>
      </c>
      <c r="E2683" s="49" t="s">
        <v>10542</v>
      </c>
      <c r="F2683" s="49" t="s">
        <v>169</v>
      </c>
      <c r="G2683" s="49" t="s">
        <v>10048</v>
      </c>
      <c r="H2683" s="49" t="s">
        <v>2855</v>
      </c>
      <c r="I2683" s="51" t="s">
        <v>10541</v>
      </c>
      <c r="J2683" s="49">
        <v>11</v>
      </c>
      <c r="K2683" s="49">
        <v>80</v>
      </c>
      <c r="L2683" s="49">
        <f t="shared" si="255"/>
        <v>-101</v>
      </c>
      <c r="N2683" s="52" t="s">
        <v>173</v>
      </c>
      <c r="P2683" s="49">
        <v>240</v>
      </c>
      <c r="Q2683" s="49">
        <v>0</v>
      </c>
      <c r="R2683" s="49">
        <v>0</v>
      </c>
      <c r="S2683" s="77">
        <f t="shared" si="256"/>
        <v>240</v>
      </c>
      <c r="T2683" s="77">
        <f t="shared" si="257"/>
        <v>240</v>
      </c>
      <c r="U2683" s="49">
        <v>181</v>
      </c>
      <c r="V2683" s="49">
        <v>60</v>
      </c>
      <c r="W2683" s="49">
        <v>60</v>
      </c>
      <c r="X2683" s="49">
        <f t="shared" si="259"/>
        <v>-1</v>
      </c>
      <c r="Y2683" s="49" t="s">
        <v>181</v>
      </c>
      <c r="Z2683" s="53">
        <v>28.63</v>
      </c>
      <c r="AB2683" s="53">
        <f t="shared" si="258"/>
        <v>-28.63</v>
      </c>
      <c r="AM2683" s="49" t="s">
        <v>85</v>
      </c>
      <c r="AN2683" s="49" t="s">
        <v>10049</v>
      </c>
    </row>
    <row r="2684" spans="1:40" hidden="1" x14ac:dyDescent="0.2">
      <c r="A2684" s="49" t="s">
        <v>10543</v>
      </c>
      <c r="B2684" s="49" t="s">
        <v>10544</v>
      </c>
      <c r="C2684" s="50" t="s">
        <v>166</v>
      </c>
      <c r="D2684" s="49" t="s">
        <v>228</v>
      </c>
      <c r="E2684" s="49" t="s">
        <v>10545</v>
      </c>
      <c r="F2684" s="49" t="s">
        <v>169</v>
      </c>
      <c r="G2684" s="49" t="s">
        <v>1655</v>
      </c>
      <c r="H2684" s="49" t="s">
        <v>10424</v>
      </c>
      <c r="I2684" s="51" t="s">
        <v>10544</v>
      </c>
      <c r="J2684" s="49">
        <v>11</v>
      </c>
      <c r="K2684" s="49">
        <v>240</v>
      </c>
      <c r="L2684" s="49">
        <f t="shared" si="255"/>
        <v>240</v>
      </c>
      <c r="M2684" s="49">
        <f>L2684*Z2684</f>
        <v>7140</v>
      </c>
      <c r="N2684" s="52" t="s">
        <v>173</v>
      </c>
      <c r="P2684" s="49">
        <v>0</v>
      </c>
      <c r="Q2684" s="49">
        <v>0</v>
      </c>
      <c r="R2684" s="49">
        <v>0</v>
      </c>
      <c r="S2684" s="77">
        <f t="shared" si="256"/>
        <v>0</v>
      </c>
      <c r="T2684" s="77">
        <f t="shared" si="257"/>
        <v>0</v>
      </c>
      <c r="U2684" s="49">
        <v>0</v>
      </c>
      <c r="V2684" s="49">
        <v>0</v>
      </c>
      <c r="W2684" s="49">
        <v>0</v>
      </c>
      <c r="X2684" s="49">
        <f t="shared" si="259"/>
        <v>0</v>
      </c>
      <c r="Y2684" s="49" t="s">
        <v>174</v>
      </c>
      <c r="Z2684" s="53">
        <v>29.75</v>
      </c>
      <c r="AB2684" s="53">
        <f t="shared" si="258"/>
        <v>-29.75</v>
      </c>
      <c r="AM2684" s="49" t="s">
        <v>85</v>
      </c>
      <c r="AN2684" s="49" t="s">
        <v>10049</v>
      </c>
    </row>
    <row r="2685" spans="1:40" hidden="1" x14ac:dyDescent="0.2">
      <c r="A2685" s="49" t="s">
        <v>10546</v>
      </c>
      <c r="B2685" s="49" t="s">
        <v>10547</v>
      </c>
      <c r="C2685" s="50" t="s">
        <v>166</v>
      </c>
      <c r="D2685" s="49" t="s">
        <v>228</v>
      </c>
      <c r="E2685" s="49" t="s">
        <v>10545</v>
      </c>
      <c r="F2685" s="49" t="s">
        <v>169</v>
      </c>
      <c r="G2685" s="49" t="s">
        <v>1655</v>
      </c>
      <c r="H2685" s="49" t="s">
        <v>10424</v>
      </c>
      <c r="I2685" s="51" t="s">
        <v>10547</v>
      </c>
      <c r="J2685" s="49">
        <v>9</v>
      </c>
      <c r="K2685" s="49">
        <v>100</v>
      </c>
      <c r="L2685" s="49">
        <f t="shared" si="255"/>
        <v>-361</v>
      </c>
      <c r="N2685" s="52" t="s">
        <v>173</v>
      </c>
      <c r="P2685" s="49">
        <v>200</v>
      </c>
      <c r="Q2685" s="49">
        <v>0</v>
      </c>
      <c r="R2685" s="49">
        <v>0</v>
      </c>
      <c r="S2685" s="77">
        <f t="shared" si="256"/>
        <v>200</v>
      </c>
      <c r="T2685" s="77">
        <f t="shared" si="257"/>
        <v>200</v>
      </c>
      <c r="U2685" s="49">
        <v>461</v>
      </c>
      <c r="V2685" s="49">
        <v>228</v>
      </c>
      <c r="W2685" s="49">
        <v>228</v>
      </c>
      <c r="X2685" s="49">
        <f t="shared" si="259"/>
        <v>-489</v>
      </c>
      <c r="Y2685" s="49" t="s">
        <v>181</v>
      </c>
      <c r="Z2685" s="53">
        <v>30.51</v>
      </c>
      <c r="AB2685" s="53">
        <f t="shared" si="258"/>
        <v>-30.51</v>
      </c>
      <c r="AM2685" s="49" t="s">
        <v>85</v>
      </c>
      <c r="AN2685" s="49" t="s">
        <v>10049</v>
      </c>
    </row>
    <row r="2686" spans="1:40" hidden="1" x14ac:dyDescent="0.2">
      <c r="A2686" s="49" t="s">
        <v>10548</v>
      </c>
      <c r="B2686" s="49" t="s">
        <v>10549</v>
      </c>
      <c r="C2686" s="50" t="s">
        <v>166</v>
      </c>
      <c r="D2686" s="49" t="s">
        <v>228</v>
      </c>
      <c r="E2686" s="49" t="s">
        <v>10550</v>
      </c>
      <c r="F2686" s="49" t="s">
        <v>169</v>
      </c>
      <c r="G2686" s="49" t="s">
        <v>1655</v>
      </c>
      <c r="H2686" s="49" t="s">
        <v>10424</v>
      </c>
      <c r="I2686" s="51" t="s">
        <v>10549</v>
      </c>
      <c r="J2686" s="49">
        <v>11</v>
      </c>
      <c r="K2686" s="49">
        <v>100</v>
      </c>
      <c r="L2686" s="49">
        <f t="shared" si="255"/>
        <v>100</v>
      </c>
      <c r="M2686" s="49">
        <f>L2686*Z2686</f>
        <v>2484.5</v>
      </c>
      <c r="N2686" s="52" t="s">
        <v>173</v>
      </c>
      <c r="P2686" s="49">
        <v>100</v>
      </c>
      <c r="Q2686" s="49">
        <v>0</v>
      </c>
      <c r="R2686" s="49">
        <v>0</v>
      </c>
      <c r="S2686" s="77">
        <f t="shared" si="256"/>
        <v>100</v>
      </c>
      <c r="T2686" s="77">
        <f t="shared" si="257"/>
        <v>100</v>
      </c>
      <c r="U2686" s="49">
        <v>0</v>
      </c>
      <c r="V2686" s="49">
        <v>0</v>
      </c>
      <c r="W2686" s="49">
        <v>0</v>
      </c>
      <c r="X2686" s="49">
        <f t="shared" si="259"/>
        <v>100</v>
      </c>
      <c r="Y2686" s="49" t="s">
        <v>190</v>
      </c>
      <c r="Z2686" s="53">
        <v>24.844999999999999</v>
      </c>
      <c r="AB2686" s="53">
        <f t="shared" si="258"/>
        <v>-24.844999999999999</v>
      </c>
      <c r="AM2686" s="49" t="s">
        <v>85</v>
      </c>
      <c r="AN2686" s="49" t="s">
        <v>10049</v>
      </c>
    </row>
    <row r="2687" spans="1:40" hidden="1" x14ac:dyDescent="0.2">
      <c r="A2687" s="49" t="s">
        <v>10551</v>
      </c>
      <c r="B2687" s="49" t="s">
        <v>10552</v>
      </c>
      <c r="C2687" s="50" t="s">
        <v>166</v>
      </c>
      <c r="D2687" s="49" t="s">
        <v>228</v>
      </c>
      <c r="E2687" s="49" t="s">
        <v>10553</v>
      </c>
      <c r="F2687" s="49" t="s">
        <v>169</v>
      </c>
      <c r="G2687" s="49" t="s">
        <v>10048</v>
      </c>
      <c r="H2687" s="49" t="s">
        <v>2855</v>
      </c>
      <c r="I2687" s="51" t="s">
        <v>10552</v>
      </c>
      <c r="J2687" s="49">
        <v>11</v>
      </c>
      <c r="K2687" s="49">
        <v>50</v>
      </c>
      <c r="L2687" s="49">
        <f t="shared" si="255"/>
        <v>-763</v>
      </c>
      <c r="N2687" s="52" t="s">
        <v>173</v>
      </c>
      <c r="P2687" s="49">
        <v>91</v>
      </c>
      <c r="Q2687" s="49">
        <v>0</v>
      </c>
      <c r="R2687" s="49">
        <v>0</v>
      </c>
      <c r="S2687" s="77">
        <f t="shared" si="256"/>
        <v>91</v>
      </c>
      <c r="T2687" s="77">
        <f t="shared" si="257"/>
        <v>91</v>
      </c>
      <c r="U2687" s="49">
        <v>813</v>
      </c>
      <c r="V2687" s="49">
        <v>684</v>
      </c>
      <c r="W2687" s="49">
        <v>684</v>
      </c>
      <c r="X2687" s="49">
        <f t="shared" si="259"/>
        <v>-1406</v>
      </c>
      <c r="Y2687" s="49" t="s">
        <v>181</v>
      </c>
      <c r="Z2687" s="53">
        <v>72.77</v>
      </c>
      <c r="AB2687" s="53">
        <f t="shared" si="258"/>
        <v>-72.77</v>
      </c>
      <c r="AM2687" s="49" t="s">
        <v>85</v>
      </c>
      <c r="AN2687" s="49" t="s">
        <v>10049</v>
      </c>
    </row>
    <row r="2688" spans="1:40" hidden="1" x14ac:dyDescent="0.2">
      <c r="A2688" s="49" t="s">
        <v>10554</v>
      </c>
      <c r="B2688" s="49" t="s">
        <v>10555</v>
      </c>
      <c r="C2688" s="50" t="s">
        <v>166</v>
      </c>
      <c r="D2688" s="49" t="s">
        <v>228</v>
      </c>
      <c r="E2688" s="49" t="s">
        <v>10556</v>
      </c>
      <c r="F2688" s="49" t="s">
        <v>169</v>
      </c>
      <c r="G2688" s="49" t="s">
        <v>1545</v>
      </c>
      <c r="H2688" s="49" t="s">
        <v>2018</v>
      </c>
      <c r="I2688" s="51" t="s">
        <v>10555</v>
      </c>
      <c r="J2688" s="49">
        <v>12</v>
      </c>
      <c r="K2688" s="49">
        <v>2000</v>
      </c>
      <c r="L2688" s="49">
        <f t="shared" si="255"/>
        <v>-1376</v>
      </c>
      <c r="N2688" s="52" t="s">
        <v>173</v>
      </c>
      <c r="P2688" s="49">
        <v>2300</v>
      </c>
      <c r="Q2688" s="49">
        <v>0</v>
      </c>
      <c r="R2688" s="49">
        <v>848</v>
      </c>
      <c r="S2688" s="77">
        <f t="shared" si="256"/>
        <v>2300</v>
      </c>
      <c r="T2688" s="77">
        <f t="shared" si="257"/>
        <v>3148</v>
      </c>
      <c r="U2688" s="49">
        <v>3376</v>
      </c>
      <c r="V2688" s="49">
        <v>1108</v>
      </c>
      <c r="W2688" s="49">
        <v>1496</v>
      </c>
      <c r="X2688" s="49">
        <f t="shared" si="259"/>
        <v>-1336</v>
      </c>
      <c r="Y2688" s="49" t="s">
        <v>181</v>
      </c>
      <c r="Z2688" s="53">
        <v>2.9058000000000002</v>
      </c>
      <c r="AB2688" s="53">
        <f t="shared" si="258"/>
        <v>-2.9058000000000002</v>
      </c>
      <c r="AM2688" s="49" t="s">
        <v>85</v>
      </c>
      <c r="AN2688" s="49" t="s">
        <v>10049</v>
      </c>
    </row>
    <row r="2689" spans="1:40" hidden="1" x14ac:dyDescent="0.2">
      <c r="A2689" s="49" t="s">
        <v>10557</v>
      </c>
      <c r="B2689" s="49" t="s">
        <v>10558</v>
      </c>
      <c r="C2689" s="50" t="s">
        <v>166</v>
      </c>
      <c r="D2689" s="49" t="s">
        <v>228</v>
      </c>
      <c r="E2689" s="49" t="s">
        <v>10559</v>
      </c>
      <c r="F2689" s="49" t="s">
        <v>169</v>
      </c>
      <c r="G2689" s="49" t="s">
        <v>10048</v>
      </c>
      <c r="H2689" s="49" t="s">
        <v>2855</v>
      </c>
      <c r="I2689" s="51" t="s">
        <v>10558</v>
      </c>
      <c r="J2689" s="49">
        <v>6</v>
      </c>
      <c r="K2689" s="49">
        <v>30</v>
      </c>
      <c r="L2689" s="49">
        <f t="shared" si="255"/>
        <v>-114</v>
      </c>
      <c r="N2689" s="52" t="s">
        <v>173</v>
      </c>
      <c r="P2689" s="49">
        <v>60</v>
      </c>
      <c r="Q2689" s="49">
        <v>0</v>
      </c>
      <c r="R2689" s="49">
        <v>0</v>
      </c>
      <c r="S2689" s="77">
        <f t="shared" si="256"/>
        <v>60</v>
      </c>
      <c r="T2689" s="77">
        <f t="shared" si="257"/>
        <v>60</v>
      </c>
      <c r="U2689" s="49">
        <v>144</v>
      </c>
      <c r="V2689" s="49">
        <v>36</v>
      </c>
      <c r="W2689" s="49">
        <v>36</v>
      </c>
      <c r="X2689" s="49">
        <f t="shared" si="259"/>
        <v>-120</v>
      </c>
      <c r="Y2689" s="49" t="s">
        <v>181</v>
      </c>
      <c r="Z2689" s="53">
        <v>14.92</v>
      </c>
      <c r="AB2689" s="53">
        <f t="shared" si="258"/>
        <v>-14.92</v>
      </c>
      <c r="AM2689" s="49" t="s">
        <v>85</v>
      </c>
      <c r="AN2689" s="49" t="s">
        <v>10049</v>
      </c>
    </row>
    <row r="2690" spans="1:40" hidden="1" x14ac:dyDescent="0.2">
      <c r="A2690" s="49" t="s">
        <v>10560</v>
      </c>
      <c r="B2690" s="49" t="s">
        <v>10561</v>
      </c>
      <c r="C2690" s="50" t="s">
        <v>166</v>
      </c>
      <c r="D2690" s="49" t="s">
        <v>228</v>
      </c>
      <c r="E2690" s="49" t="s">
        <v>10562</v>
      </c>
      <c r="F2690" s="49" t="s">
        <v>169</v>
      </c>
      <c r="G2690" s="49" t="s">
        <v>10048</v>
      </c>
      <c r="H2690" s="49" t="s">
        <v>2855</v>
      </c>
      <c r="I2690" s="51" t="s">
        <v>10561</v>
      </c>
      <c r="J2690" s="49">
        <v>11</v>
      </c>
      <c r="K2690" s="49">
        <v>30</v>
      </c>
      <c r="L2690" s="49">
        <f t="shared" ref="L2690:L2753" si="260">K2690-U2690</f>
        <v>-92</v>
      </c>
      <c r="N2690" s="52" t="s">
        <v>173</v>
      </c>
      <c r="P2690" s="49">
        <v>30</v>
      </c>
      <c r="Q2690" s="49">
        <v>0</v>
      </c>
      <c r="R2690" s="49">
        <v>0</v>
      </c>
      <c r="S2690" s="77">
        <f t="shared" ref="S2690:S2753" si="261">P2690+Q2690</f>
        <v>30</v>
      </c>
      <c r="T2690" s="77">
        <f t="shared" ref="T2690:T2753" si="262">P2690+Q2690+R2690</f>
        <v>30</v>
      </c>
      <c r="U2690" s="49">
        <v>122</v>
      </c>
      <c r="V2690" s="49">
        <v>156</v>
      </c>
      <c r="W2690" s="49">
        <v>180</v>
      </c>
      <c r="X2690" s="49">
        <f t="shared" si="259"/>
        <v>-248</v>
      </c>
      <c r="Y2690" s="49" t="s">
        <v>181</v>
      </c>
      <c r="Z2690" s="53">
        <v>77.69</v>
      </c>
      <c r="AB2690" s="53">
        <f t="shared" ref="AB2690:AB2753" si="263">AA2690-Z2690</f>
        <v>-77.69</v>
      </c>
      <c r="AM2690" s="49" t="s">
        <v>85</v>
      </c>
      <c r="AN2690" s="49" t="s">
        <v>10049</v>
      </c>
    </row>
    <row r="2691" spans="1:40" hidden="1" x14ac:dyDescent="0.2">
      <c r="A2691" s="49" t="s">
        <v>10563</v>
      </c>
      <c r="B2691" s="49" t="s">
        <v>10564</v>
      </c>
      <c r="C2691" s="50" t="s">
        <v>166</v>
      </c>
      <c r="D2691" s="49" t="s">
        <v>228</v>
      </c>
      <c r="E2691" s="49" t="s">
        <v>10565</v>
      </c>
      <c r="F2691" s="49" t="s">
        <v>169</v>
      </c>
      <c r="G2691" s="49" t="s">
        <v>10048</v>
      </c>
      <c r="H2691" s="49" t="s">
        <v>2855</v>
      </c>
      <c r="I2691" s="51" t="s">
        <v>10564</v>
      </c>
      <c r="J2691" s="49">
        <v>11</v>
      </c>
      <c r="K2691" s="49">
        <v>30</v>
      </c>
      <c r="L2691" s="49">
        <f t="shared" si="260"/>
        <v>-92</v>
      </c>
      <c r="N2691" s="52" t="s">
        <v>173</v>
      </c>
      <c r="P2691" s="49">
        <v>30</v>
      </c>
      <c r="Q2691" s="49">
        <v>0</v>
      </c>
      <c r="R2691" s="49">
        <v>0</v>
      </c>
      <c r="S2691" s="77">
        <f t="shared" si="261"/>
        <v>30</v>
      </c>
      <c r="T2691" s="77">
        <f t="shared" si="262"/>
        <v>30</v>
      </c>
      <c r="U2691" s="49">
        <v>122</v>
      </c>
      <c r="V2691" s="49">
        <v>156</v>
      </c>
      <c r="W2691" s="49">
        <v>180</v>
      </c>
      <c r="X2691" s="49">
        <f t="shared" si="259"/>
        <v>-248</v>
      </c>
      <c r="Y2691" s="49" t="s">
        <v>181</v>
      </c>
      <c r="Z2691" s="53">
        <v>87.52</v>
      </c>
      <c r="AB2691" s="53">
        <f t="shared" si="263"/>
        <v>-87.52</v>
      </c>
      <c r="AM2691" s="49" t="s">
        <v>85</v>
      </c>
      <c r="AN2691" s="49" t="s">
        <v>10049</v>
      </c>
    </row>
    <row r="2692" spans="1:40" hidden="1" x14ac:dyDescent="0.2">
      <c r="A2692" s="49" t="s">
        <v>10566</v>
      </c>
      <c r="B2692" s="49" t="s">
        <v>10567</v>
      </c>
      <c r="C2692" s="50" t="s">
        <v>166</v>
      </c>
      <c r="D2692" s="49" t="s">
        <v>228</v>
      </c>
      <c r="E2692" s="49" t="s">
        <v>10568</v>
      </c>
      <c r="F2692" s="49" t="s">
        <v>169</v>
      </c>
      <c r="G2692" s="49" t="s">
        <v>10048</v>
      </c>
      <c r="H2692" s="49" t="s">
        <v>2855</v>
      </c>
      <c r="I2692" s="51" t="s">
        <v>10567</v>
      </c>
      <c r="J2692" s="49">
        <v>8</v>
      </c>
      <c r="K2692" s="49">
        <v>50</v>
      </c>
      <c r="L2692" s="49">
        <f t="shared" si="260"/>
        <v>-22</v>
      </c>
      <c r="N2692" s="52" t="s">
        <v>173</v>
      </c>
      <c r="P2692" s="49">
        <v>50</v>
      </c>
      <c r="Q2692" s="49">
        <v>0</v>
      </c>
      <c r="R2692" s="49">
        <v>0</v>
      </c>
      <c r="S2692" s="77">
        <f t="shared" si="261"/>
        <v>50</v>
      </c>
      <c r="T2692" s="77">
        <f t="shared" si="262"/>
        <v>50</v>
      </c>
      <c r="U2692" s="49">
        <v>72</v>
      </c>
      <c r="V2692" s="49">
        <v>18</v>
      </c>
      <c r="W2692" s="49">
        <v>18</v>
      </c>
      <c r="X2692" s="49">
        <f t="shared" si="259"/>
        <v>-40</v>
      </c>
      <c r="Y2692" s="49" t="s">
        <v>181</v>
      </c>
      <c r="Z2692" s="53">
        <v>16.850000000000001</v>
      </c>
      <c r="AB2692" s="53">
        <f t="shared" si="263"/>
        <v>-16.850000000000001</v>
      </c>
      <c r="AM2692" s="49" t="s">
        <v>85</v>
      </c>
      <c r="AN2692" s="49" t="s">
        <v>10049</v>
      </c>
    </row>
    <row r="2693" spans="1:40" hidden="1" x14ac:dyDescent="0.2">
      <c r="A2693" s="49" t="s">
        <v>10569</v>
      </c>
      <c r="B2693" s="49" t="s">
        <v>10570</v>
      </c>
      <c r="C2693" s="50" t="s">
        <v>166</v>
      </c>
      <c r="D2693" s="49" t="s">
        <v>228</v>
      </c>
      <c r="E2693" s="49" t="s">
        <v>10571</v>
      </c>
      <c r="F2693" s="49" t="s">
        <v>169</v>
      </c>
      <c r="G2693" s="49" t="s">
        <v>10048</v>
      </c>
      <c r="H2693" s="49" t="s">
        <v>2855</v>
      </c>
      <c r="I2693" s="51" t="s">
        <v>10570</v>
      </c>
      <c r="J2693" s="49">
        <v>8</v>
      </c>
      <c r="K2693" s="49">
        <v>50</v>
      </c>
      <c r="L2693" s="49">
        <f t="shared" si="260"/>
        <v>-804</v>
      </c>
      <c r="N2693" s="52" t="s">
        <v>173</v>
      </c>
      <c r="P2693" s="49">
        <v>65</v>
      </c>
      <c r="Q2693" s="49">
        <v>0</v>
      </c>
      <c r="R2693" s="49">
        <v>0</v>
      </c>
      <c r="S2693" s="77">
        <f t="shared" si="261"/>
        <v>65</v>
      </c>
      <c r="T2693" s="77">
        <f t="shared" si="262"/>
        <v>65</v>
      </c>
      <c r="U2693" s="49">
        <v>854</v>
      </c>
      <c r="V2693" s="49">
        <v>822</v>
      </c>
      <c r="W2693" s="49">
        <v>846</v>
      </c>
      <c r="X2693" s="49">
        <f t="shared" si="259"/>
        <v>-1611</v>
      </c>
      <c r="Y2693" s="49" t="s">
        <v>181</v>
      </c>
      <c r="Z2693" s="53">
        <v>2.42</v>
      </c>
      <c r="AB2693" s="53">
        <f t="shared" si="263"/>
        <v>-2.42</v>
      </c>
      <c r="AM2693" s="49" t="s">
        <v>85</v>
      </c>
      <c r="AN2693" s="49" t="s">
        <v>10049</v>
      </c>
    </row>
    <row r="2694" spans="1:40" hidden="1" x14ac:dyDescent="0.2">
      <c r="A2694" s="49" t="s">
        <v>10572</v>
      </c>
      <c r="B2694" s="49" t="s">
        <v>10573</v>
      </c>
      <c r="C2694" s="50" t="s">
        <v>166</v>
      </c>
      <c r="D2694" s="49" t="s">
        <v>228</v>
      </c>
      <c r="E2694" s="49" t="s">
        <v>10574</v>
      </c>
      <c r="F2694" s="49" t="s">
        <v>169</v>
      </c>
      <c r="G2694" s="49" t="s">
        <v>1655</v>
      </c>
      <c r="H2694" s="49" t="s">
        <v>10424</v>
      </c>
      <c r="I2694" s="51" t="s">
        <v>10573</v>
      </c>
      <c r="J2694" s="49">
        <v>9</v>
      </c>
      <c r="K2694" s="49">
        <v>100</v>
      </c>
      <c r="L2694" s="49">
        <f t="shared" si="260"/>
        <v>100</v>
      </c>
      <c r="M2694" s="82"/>
      <c r="N2694" s="52" t="s">
        <v>173</v>
      </c>
      <c r="P2694" s="49">
        <v>0</v>
      </c>
      <c r="Q2694" s="49">
        <v>0</v>
      </c>
      <c r="R2694" s="49">
        <v>0</v>
      </c>
      <c r="S2694" s="77">
        <f t="shared" si="261"/>
        <v>0</v>
      </c>
      <c r="T2694" s="77">
        <f t="shared" si="262"/>
        <v>0</v>
      </c>
      <c r="U2694" s="49">
        <v>0</v>
      </c>
      <c r="V2694" s="49">
        <v>24</v>
      </c>
      <c r="W2694" s="49">
        <v>12</v>
      </c>
      <c r="X2694" s="49">
        <f t="shared" si="259"/>
        <v>-24</v>
      </c>
      <c r="Y2694" s="49" t="s">
        <v>181</v>
      </c>
      <c r="Z2694" s="53">
        <v>39.14</v>
      </c>
      <c r="AB2694" s="53">
        <f t="shared" si="263"/>
        <v>-39.14</v>
      </c>
      <c r="AM2694" s="49" t="s">
        <v>85</v>
      </c>
      <c r="AN2694" s="49" t="s">
        <v>10049</v>
      </c>
    </row>
    <row r="2695" spans="1:40" hidden="1" x14ac:dyDescent="0.2">
      <c r="A2695" s="83" t="s">
        <v>10575</v>
      </c>
      <c r="B2695" s="83" t="s">
        <v>10576</v>
      </c>
      <c r="C2695" s="50" t="s">
        <v>166</v>
      </c>
      <c r="D2695" s="49" t="s">
        <v>228</v>
      </c>
      <c r="E2695" s="49" t="s">
        <v>10574</v>
      </c>
      <c r="F2695" s="49" t="s">
        <v>169</v>
      </c>
      <c r="G2695" s="49" t="s">
        <v>10577</v>
      </c>
      <c r="H2695" s="49" t="s">
        <v>10577</v>
      </c>
      <c r="I2695" s="51" t="s">
        <v>10576</v>
      </c>
      <c r="J2695" s="49">
        <v>8</v>
      </c>
      <c r="K2695" s="49">
        <v>100</v>
      </c>
      <c r="L2695" s="49">
        <f t="shared" si="260"/>
        <v>100</v>
      </c>
      <c r="M2695" s="49">
        <f>L2695*Z2695</f>
        <v>0</v>
      </c>
      <c r="N2695" s="52" t="s">
        <v>173</v>
      </c>
      <c r="O2695" s="52" t="s">
        <v>278</v>
      </c>
      <c r="P2695" s="49">
        <v>0</v>
      </c>
      <c r="Q2695" s="49">
        <v>0</v>
      </c>
      <c r="R2695" s="49">
        <v>0</v>
      </c>
      <c r="S2695" s="77">
        <f t="shared" si="261"/>
        <v>0</v>
      </c>
      <c r="T2695" s="77">
        <f t="shared" si="262"/>
        <v>0</v>
      </c>
      <c r="U2695" s="49">
        <v>0</v>
      </c>
      <c r="V2695" s="49">
        <v>0</v>
      </c>
      <c r="W2695" s="49">
        <v>0</v>
      </c>
      <c r="X2695" s="49">
        <f t="shared" si="259"/>
        <v>0</v>
      </c>
      <c r="Y2695" s="49" t="s">
        <v>279</v>
      </c>
      <c r="AB2695" s="53">
        <f t="shared" si="263"/>
        <v>0</v>
      </c>
      <c r="AC2695" s="49" t="s">
        <v>1435</v>
      </c>
      <c r="AK2695" s="49" t="s">
        <v>1436</v>
      </c>
      <c r="AM2695" s="84" t="s">
        <v>85</v>
      </c>
      <c r="AN2695" s="84" t="s">
        <v>10049</v>
      </c>
    </row>
    <row r="2696" spans="1:40" hidden="1" x14ac:dyDescent="0.2">
      <c r="A2696" s="49" t="s">
        <v>10578</v>
      </c>
      <c r="B2696" s="49" t="s">
        <v>10579</v>
      </c>
      <c r="C2696" s="50" t="s">
        <v>166</v>
      </c>
      <c r="D2696" s="49" t="s">
        <v>228</v>
      </c>
      <c r="E2696" s="49" t="s">
        <v>10580</v>
      </c>
      <c r="F2696" s="49" t="s">
        <v>169</v>
      </c>
      <c r="G2696" s="49" t="s">
        <v>1655</v>
      </c>
      <c r="H2696" s="49" t="s">
        <v>10424</v>
      </c>
      <c r="I2696" s="51" t="s">
        <v>10579</v>
      </c>
      <c r="J2696" s="49">
        <v>9</v>
      </c>
      <c r="K2696" s="49">
        <v>100</v>
      </c>
      <c r="L2696" s="49">
        <f t="shared" si="260"/>
        <v>-233</v>
      </c>
      <c r="N2696" s="52" t="s">
        <v>173</v>
      </c>
      <c r="P2696" s="49">
        <v>150</v>
      </c>
      <c r="Q2696" s="49">
        <v>0</v>
      </c>
      <c r="R2696" s="49">
        <v>300</v>
      </c>
      <c r="S2696" s="77">
        <f t="shared" si="261"/>
        <v>150</v>
      </c>
      <c r="T2696" s="77">
        <f t="shared" si="262"/>
        <v>450</v>
      </c>
      <c r="U2696" s="49">
        <v>333</v>
      </c>
      <c r="V2696" s="49">
        <v>150</v>
      </c>
      <c r="W2696" s="49">
        <v>150</v>
      </c>
      <c r="X2696" s="49">
        <f t="shared" si="259"/>
        <v>-33</v>
      </c>
      <c r="Y2696" s="49" t="s">
        <v>181</v>
      </c>
      <c r="Z2696" s="53">
        <v>66.13</v>
      </c>
      <c r="AB2696" s="53">
        <f t="shared" si="263"/>
        <v>-66.13</v>
      </c>
      <c r="AM2696" s="49" t="s">
        <v>85</v>
      </c>
      <c r="AN2696" s="49" t="s">
        <v>10049</v>
      </c>
    </row>
    <row r="2697" spans="1:40" hidden="1" x14ac:dyDescent="0.2">
      <c r="A2697" s="49" t="s">
        <v>10581</v>
      </c>
      <c r="B2697" s="49" t="s">
        <v>10582</v>
      </c>
      <c r="C2697" s="50" t="s">
        <v>166</v>
      </c>
      <c r="D2697" s="49" t="s">
        <v>228</v>
      </c>
      <c r="E2697" s="49" t="s">
        <v>10583</v>
      </c>
      <c r="F2697" s="49" t="s">
        <v>169</v>
      </c>
      <c r="G2697" s="49" t="s">
        <v>1655</v>
      </c>
      <c r="H2697" s="49" t="s">
        <v>10424</v>
      </c>
      <c r="I2697" s="51" t="s">
        <v>10582</v>
      </c>
      <c r="J2697" s="49">
        <v>9</v>
      </c>
      <c r="K2697" s="49">
        <v>100</v>
      </c>
      <c r="L2697" s="49">
        <f t="shared" si="260"/>
        <v>-233</v>
      </c>
      <c r="N2697" s="52" t="s">
        <v>173</v>
      </c>
      <c r="P2697" s="49">
        <v>211</v>
      </c>
      <c r="Q2697" s="49">
        <v>0</v>
      </c>
      <c r="R2697" s="49">
        <v>217</v>
      </c>
      <c r="S2697" s="77">
        <f t="shared" si="261"/>
        <v>211</v>
      </c>
      <c r="T2697" s="77">
        <f t="shared" si="262"/>
        <v>428</v>
      </c>
      <c r="U2697" s="49">
        <v>333</v>
      </c>
      <c r="V2697" s="49">
        <v>150</v>
      </c>
      <c r="W2697" s="49">
        <v>150</v>
      </c>
      <c r="X2697" s="49">
        <f t="shared" si="259"/>
        <v>-55</v>
      </c>
      <c r="Y2697" s="49" t="s">
        <v>181</v>
      </c>
      <c r="Z2697" s="53">
        <v>38.159999999999997</v>
      </c>
      <c r="AB2697" s="53">
        <f t="shared" si="263"/>
        <v>-38.159999999999997</v>
      </c>
      <c r="AM2697" s="49" t="s">
        <v>85</v>
      </c>
      <c r="AN2697" s="49" t="s">
        <v>10049</v>
      </c>
    </row>
    <row r="2698" spans="1:40" hidden="1" x14ac:dyDescent="0.2">
      <c r="A2698" s="49" t="s">
        <v>10584</v>
      </c>
      <c r="B2698" s="49" t="s">
        <v>10585</v>
      </c>
      <c r="C2698" s="50" t="s">
        <v>166</v>
      </c>
      <c r="D2698" s="49" t="s">
        <v>228</v>
      </c>
      <c r="E2698" s="49" t="s">
        <v>10586</v>
      </c>
      <c r="F2698" s="49" t="s">
        <v>169</v>
      </c>
      <c r="G2698" s="49" t="s">
        <v>1655</v>
      </c>
      <c r="H2698" s="49" t="s">
        <v>10424</v>
      </c>
      <c r="I2698" s="51" t="s">
        <v>10585</v>
      </c>
      <c r="J2698" s="49">
        <v>9</v>
      </c>
      <c r="K2698" s="49">
        <v>500</v>
      </c>
      <c r="L2698" s="49">
        <f t="shared" si="260"/>
        <v>-601</v>
      </c>
      <c r="N2698" s="52" t="s">
        <v>173</v>
      </c>
      <c r="P2698" s="49">
        <v>192</v>
      </c>
      <c r="Q2698" s="49">
        <v>0</v>
      </c>
      <c r="R2698" s="49">
        <v>900</v>
      </c>
      <c r="S2698" s="77">
        <f t="shared" si="261"/>
        <v>192</v>
      </c>
      <c r="T2698" s="77">
        <f t="shared" si="262"/>
        <v>1092</v>
      </c>
      <c r="U2698" s="49">
        <v>1101</v>
      </c>
      <c r="V2698" s="49">
        <v>579</v>
      </c>
      <c r="W2698" s="49">
        <v>579</v>
      </c>
      <c r="X2698" s="49">
        <f t="shared" si="259"/>
        <v>-588</v>
      </c>
      <c r="Y2698" s="49" t="s">
        <v>181</v>
      </c>
      <c r="Z2698" s="53">
        <v>48.555</v>
      </c>
      <c r="AB2698" s="53">
        <f t="shared" si="263"/>
        <v>-48.555</v>
      </c>
      <c r="AM2698" s="49" t="s">
        <v>85</v>
      </c>
      <c r="AN2698" s="49" t="s">
        <v>10049</v>
      </c>
    </row>
    <row r="2699" spans="1:40" hidden="1" x14ac:dyDescent="0.2">
      <c r="A2699" s="49" t="s">
        <v>10587</v>
      </c>
      <c r="B2699" s="49" t="s">
        <v>10588</v>
      </c>
      <c r="C2699" s="50" t="s">
        <v>166</v>
      </c>
      <c r="D2699" s="49" t="s">
        <v>228</v>
      </c>
      <c r="E2699" s="49" t="s">
        <v>10589</v>
      </c>
      <c r="F2699" s="49" t="s">
        <v>169</v>
      </c>
      <c r="G2699" s="49" t="s">
        <v>1655</v>
      </c>
      <c r="H2699" s="49" t="s">
        <v>10424</v>
      </c>
      <c r="I2699" s="51" t="s">
        <v>10588</v>
      </c>
      <c r="J2699" s="49">
        <v>11</v>
      </c>
      <c r="K2699" s="49">
        <v>500</v>
      </c>
      <c r="L2699" s="49">
        <f t="shared" si="260"/>
        <v>-601</v>
      </c>
      <c r="N2699" s="52" t="s">
        <v>173</v>
      </c>
      <c r="P2699" s="49">
        <v>144</v>
      </c>
      <c r="Q2699" s="49">
        <v>0</v>
      </c>
      <c r="R2699" s="49">
        <v>1506</v>
      </c>
      <c r="S2699" s="77">
        <f t="shared" si="261"/>
        <v>144</v>
      </c>
      <c r="T2699" s="77">
        <f t="shared" si="262"/>
        <v>1650</v>
      </c>
      <c r="U2699" s="49">
        <v>1101</v>
      </c>
      <c r="V2699" s="49">
        <v>579</v>
      </c>
      <c r="W2699" s="49">
        <v>579</v>
      </c>
      <c r="X2699" s="49">
        <f t="shared" si="259"/>
        <v>-30</v>
      </c>
      <c r="Y2699" s="49" t="s">
        <v>181</v>
      </c>
      <c r="Z2699" s="53">
        <v>26.51</v>
      </c>
      <c r="AB2699" s="53">
        <f t="shared" si="263"/>
        <v>-26.51</v>
      </c>
      <c r="AM2699" s="49" t="s">
        <v>85</v>
      </c>
      <c r="AN2699" s="49" t="s">
        <v>10049</v>
      </c>
    </row>
    <row r="2700" spans="1:40" hidden="1" x14ac:dyDescent="0.2">
      <c r="A2700" s="49" t="s">
        <v>10590</v>
      </c>
      <c r="B2700" s="49" t="s">
        <v>10591</v>
      </c>
      <c r="C2700" s="50" t="s">
        <v>166</v>
      </c>
      <c r="D2700" s="49" t="s">
        <v>228</v>
      </c>
      <c r="E2700" s="49" t="s">
        <v>10592</v>
      </c>
      <c r="F2700" s="49" t="s">
        <v>169</v>
      </c>
      <c r="G2700" s="49" t="s">
        <v>1655</v>
      </c>
      <c r="H2700" s="49" t="s">
        <v>10424</v>
      </c>
      <c r="I2700" s="51" t="s">
        <v>10591</v>
      </c>
      <c r="J2700" s="49">
        <v>10</v>
      </c>
      <c r="K2700" s="49">
        <v>100</v>
      </c>
      <c r="L2700" s="49">
        <f t="shared" si="260"/>
        <v>-481</v>
      </c>
      <c r="N2700" s="52" t="s">
        <v>173</v>
      </c>
      <c r="P2700" s="49">
        <v>80</v>
      </c>
      <c r="Q2700" s="49">
        <v>0</v>
      </c>
      <c r="R2700" s="49">
        <v>50</v>
      </c>
      <c r="S2700" s="77">
        <f t="shared" si="261"/>
        <v>80</v>
      </c>
      <c r="T2700" s="77">
        <f t="shared" si="262"/>
        <v>130</v>
      </c>
      <c r="U2700" s="49">
        <v>581</v>
      </c>
      <c r="V2700" s="49">
        <v>408</v>
      </c>
      <c r="W2700" s="49">
        <v>408</v>
      </c>
      <c r="X2700" s="49">
        <f t="shared" si="259"/>
        <v>-859</v>
      </c>
      <c r="Y2700" s="49" t="s">
        <v>181</v>
      </c>
      <c r="Z2700" s="53">
        <v>54.82</v>
      </c>
      <c r="AB2700" s="53">
        <f t="shared" si="263"/>
        <v>-54.82</v>
      </c>
      <c r="AM2700" s="49" t="s">
        <v>85</v>
      </c>
      <c r="AN2700" s="49" t="s">
        <v>10049</v>
      </c>
    </row>
    <row r="2701" spans="1:40" hidden="1" x14ac:dyDescent="0.2">
      <c r="A2701" s="49" t="s">
        <v>10593</v>
      </c>
      <c r="B2701" s="49" t="s">
        <v>10594</v>
      </c>
      <c r="C2701" s="50" t="s">
        <v>166</v>
      </c>
      <c r="D2701" s="49" t="s">
        <v>228</v>
      </c>
      <c r="E2701" s="49" t="s">
        <v>10595</v>
      </c>
      <c r="F2701" s="49" t="s">
        <v>169</v>
      </c>
      <c r="G2701" s="49" t="s">
        <v>1655</v>
      </c>
      <c r="H2701" s="49" t="s">
        <v>10424</v>
      </c>
      <c r="I2701" s="51" t="s">
        <v>10594</v>
      </c>
      <c r="J2701" s="49">
        <v>10</v>
      </c>
      <c r="K2701" s="49">
        <v>100</v>
      </c>
      <c r="L2701" s="49">
        <f t="shared" si="260"/>
        <v>-481</v>
      </c>
      <c r="N2701" s="52" t="s">
        <v>173</v>
      </c>
      <c r="P2701" s="49">
        <v>80</v>
      </c>
      <c r="Q2701" s="49">
        <v>0</v>
      </c>
      <c r="R2701" s="49">
        <v>50</v>
      </c>
      <c r="S2701" s="77">
        <f t="shared" si="261"/>
        <v>80</v>
      </c>
      <c r="T2701" s="77">
        <f t="shared" si="262"/>
        <v>130</v>
      </c>
      <c r="U2701" s="49">
        <v>581</v>
      </c>
      <c r="V2701" s="49">
        <v>408</v>
      </c>
      <c r="W2701" s="49">
        <v>408</v>
      </c>
      <c r="X2701" s="49">
        <f t="shared" si="259"/>
        <v>-859</v>
      </c>
      <c r="Y2701" s="49" t="s">
        <v>181</v>
      </c>
      <c r="Z2701" s="53">
        <v>27.45</v>
      </c>
      <c r="AB2701" s="53">
        <f t="shared" si="263"/>
        <v>-27.45</v>
      </c>
      <c r="AM2701" s="49" t="s">
        <v>85</v>
      </c>
      <c r="AN2701" s="49" t="s">
        <v>10049</v>
      </c>
    </row>
    <row r="2702" spans="1:40" hidden="1" x14ac:dyDescent="0.2">
      <c r="A2702" s="49" t="s">
        <v>10596</v>
      </c>
      <c r="B2702" s="49" t="s">
        <v>10597</v>
      </c>
      <c r="C2702" s="50" t="s">
        <v>166</v>
      </c>
      <c r="D2702" s="49" t="s">
        <v>228</v>
      </c>
      <c r="E2702" s="49" t="s">
        <v>10598</v>
      </c>
      <c r="F2702" s="49" t="s">
        <v>169</v>
      </c>
      <c r="G2702" s="49" t="s">
        <v>1655</v>
      </c>
      <c r="H2702" s="49" t="s">
        <v>10424</v>
      </c>
      <c r="I2702" s="51" t="s">
        <v>10597</v>
      </c>
      <c r="J2702" s="49">
        <v>11</v>
      </c>
      <c r="K2702" s="49">
        <v>500</v>
      </c>
      <c r="L2702" s="49">
        <f t="shared" si="260"/>
        <v>-726</v>
      </c>
      <c r="N2702" s="52" t="s">
        <v>173</v>
      </c>
      <c r="P2702" s="49">
        <v>312</v>
      </c>
      <c r="Q2702" s="49">
        <v>0</v>
      </c>
      <c r="R2702" s="49">
        <v>0</v>
      </c>
      <c r="S2702" s="77">
        <f t="shared" si="261"/>
        <v>312</v>
      </c>
      <c r="T2702" s="77">
        <f t="shared" si="262"/>
        <v>312</v>
      </c>
      <c r="U2702" s="49">
        <v>1226</v>
      </c>
      <c r="V2702" s="49">
        <v>837</v>
      </c>
      <c r="W2702" s="49">
        <v>837</v>
      </c>
      <c r="X2702" s="49">
        <f t="shared" si="259"/>
        <v>-1751</v>
      </c>
      <c r="Y2702" s="49" t="s">
        <v>181</v>
      </c>
      <c r="Z2702" s="53">
        <v>5.6150000000000002</v>
      </c>
      <c r="AB2702" s="53">
        <f t="shared" si="263"/>
        <v>-5.6150000000000002</v>
      </c>
      <c r="AM2702" s="49" t="s">
        <v>85</v>
      </c>
      <c r="AN2702" s="49" t="s">
        <v>10049</v>
      </c>
    </row>
    <row r="2703" spans="1:40" hidden="1" x14ac:dyDescent="0.2">
      <c r="A2703" s="49" t="s">
        <v>10599</v>
      </c>
      <c r="B2703" s="49" t="s">
        <v>10600</v>
      </c>
      <c r="C2703" s="50" t="s">
        <v>166</v>
      </c>
      <c r="D2703" s="49" t="s">
        <v>228</v>
      </c>
      <c r="E2703" s="49" t="s">
        <v>10601</v>
      </c>
      <c r="F2703" s="49" t="s">
        <v>169</v>
      </c>
      <c r="G2703" s="49" t="s">
        <v>1655</v>
      </c>
      <c r="H2703" s="49" t="s">
        <v>10424</v>
      </c>
      <c r="I2703" s="51" t="s">
        <v>10600</v>
      </c>
      <c r="J2703" s="49">
        <v>9</v>
      </c>
      <c r="K2703" s="49">
        <v>100</v>
      </c>
      <c r="L2703" s="49">
        <f t="shared" si="260"/>
        <v>100</v>
      </c>
      <c r="M2703" s="49">
        <f>L2703*Z2703</f>
        <v>4685</v>
      </c>
      <c r="N2703" s="52" t="s">
        <v>173</v>
      </c>
      <c r="P2703" s="49">
        <v>0</v>
      </c>
      <c r="Q2703" s="49">
        <v>0</v>
      </c>
      <c r="R2703" s="49">
        <v>0</v>
      </c>
      <c r="S2703" s="77">
        <f t="shared" si="261"/>
        <v>0</v>
      </c>
      <c r="T2703" s="77">
        <f t="shared" si="262"/>
        <v>0</v>
      </c>
      <c r="U2703" s="49">
        <v>0</v>
      </c>
      <c r="V2703" s="49">
        <v>0</v>
      </c>
      <c r="W2703" s="49">
        <v>0</v>
      </c>
      <c r="X2703" s="49">
        <f t="shared" si="259"/>
        <v>0</v>
      </c>
      <c r="Y2703" s="49" t="s">
        <v>174</v>
      </c>
      <c r="Z2703" s="53">
        <v>46.85</v>
      </c>
      <c r="AB2703" s="53">
        <f t="shared" si="263"/>
        <v>-46.85</v>
      </c>
      <c r="AM2703" s="49" t="s">
        <v>85</v>
      </c>
      <c r="AN2703" s="49" t="s">
        <v>10049</v>
      </c>
    </row>
    <row r="2704" spans="1:40" hidden="1" x14ac:dyDescent="0.2">
      <c r="A2704" s="83" t="s">
        <v>10602</v>
      </c>
      <c r="B2704" s="83" t="s">
        <v>10603</v>
      </c>
      <c r="C2704" s="50" t="s">
        <v>166</v>
      </c>
      <c r="D2704" s="49" t="s">
        <v>228</v>
      </c>
      <c r="E2704" s="49" t="s">
        <v>10601</v>
      </c>
      <c r="F2704" s="49" t="s">
        <v>169</v>
      </c>
      <c r="G2704" s="49" t="s">
        <v>10577</v>
      </c>
      <c r="H2704" s="49" t="s">
        <v>10577</v>
      </c>
      <c r="I2704" s="51" t="s">
        <v>10603</v>
      </c>
      <c r="L2704" s="49">
        <f t="shared" si="260"/>
        <v>0</v>
      </c>
      <c r="N2704" s="52" t="s">
        <v>173</v>
      </c>
      <c r="O2704" s="52" t="s">
        <v>278</v>
      </c>
      <c r="P2704" s="49">
        <v>0</v>
      </c>
      <c r="Q2704" s="49">
        <v>0</v>
      </c>
      <c r="R2704" s="49">
        <v>0</v>
      </c>
      <c r="S2704" s="77">
        <f t="shared" si="261"/>
        <v>0</v>
      </c>
      <c r="T2704" s="77">
        <f t="shared" si="262"/>
        <v>0</v>
      </c>
      <c r="U2704" s="49">
        <v>0</v>
      </c>
      <c r="V2704" s="49">
        <v>0</v>
      </c>
      <c r="W2704" s="49">
        <v>0</v>
      </c>
      <c r="X2704" s="49">
        <f t="shared" si="259"/>
        <v>0</v>
      </c>
      <c r="Y2704" s="49" t="s">
        <v>279</v>
      </c>
      <c r="AB2704" s="53">
        <f t="shared" si="263"/>
        <v>0</v>
      </c>
      <c r="AC2704" s="49" t="s">
        <v>1435</v>
      </c>
      <c r="AK2704" s="49" t="s">
        <v>1436</v>
      </c>
      <c r="AM2704" s="84" t="s">
        <v>85</v>
      </c>
      <c r="AN2704" s="84" t="s">
        <v>10049</v>
      </c>
    </row>
    <row r="2705" spans="1:40" hidden="1" x14ac:dyDescent="0.2">
      <c r="A2705" s="49" t="s">
        <v>10604</v>
      </c>
      <c r="B2705" s="49" t="s">
        <v>10605</v>
      </c>
      <c r="C2705" s="50" t="s">
        <v>166</v>
      </c>
      <c r="D2705" s="49" t="s">
        <v>228</v>
      </c>
      <c r="E2705" s="49" t="s">
        <v>2258</v>
      </c>
      <c r="F2705" s="49" t="s">
        <v>169</v>
      </c>
      <c r="G2705" s="49" t="s">
        <v>1655</v>
      </c>
      <c r="H2705" s="49" t="s">
        <v>10424</v>
      </c>
      <c r="I2705" s="51" t="s">
        <v>10605</v>
      </c>
      <c r="J2705" s="49">
        <v>9</v>
      </c>
      <c r="K2705" s="49">
        <v>100</v>
      </c>
      <c r="L2705" s="49">
        <f t="shared" si="260"/>
        <v>100</v>
      </c>
      <c r="M2705" s="49">
        <f>L2705*Z2705</f>
        <v>10316</v>
      </c>
      <c r="N2705" s="52" t="s">
        <v>173</v>
      </c>
      <c r="P2705" s="49">
        <v>0</v>
      </c>
      <c r="Q2705" s="49">
        <v>0</v>
      </c>
      <c r="R2705" s="49">
        <v>0</v>
      </c>
      <c r="S2705" s="77">
        <f t="shared" si="261"/>
        <v>0</v>
      </c>
      <c r="T2705" s="77">
        <f t="shared" si="262"/>
        <v>0</v>
      </c>
      <c r="U2705" s="49">
        <v>0</v>
      </c>
      <c r="V2705" s="49">
        <v>0</v>
      </c>
      <c r="W2705" s="49">
        <v>0</v>
      </c>
      <c r="X2705" s="49">
        <f t="shared" si="259"/>
        <v>0</v>
      </c>
      <c r="Y2705" s="49" t="s">
        <v>174</v>
      </c>
      <c r="Z2705" s="53">
        <v>103.16</v>
      </c>
      <c r="AB2705" s="53">
        <f t="shared" si="263"/>
        <v>-103.16</v>
      </c>
      <c r="AM2705" s="49" t="s">
        <v>85</v>
      </c>
      <c r="AN2705" s="49" t="s">
        <v>10049</v>
      </c>
    </row>
    <row r="2706" spans="1:40" hidden="1" x14ac:dyDescent="0.2">
      <c r="A2706" s="83" t="s">
        <v>10606</v>
      </c>
      <c r="B2706" s="83" t="s">
        <v>10607</v>
      </c>
      <c r="C2706" s="50" t="s">
        <v>166</v>
      </c>
      <c r="D2706" s="49" t="s">
        <v>228</v>
      </c>
      <c r="E2706" s="49" t="s">
        <v>10608</v>
      </c>
      <c r="F2706" s="49" t="s">
        <v>169</v>
      </c>
      <c r="G2706" s="49" t="s">
        <v>10577</v>
      </c>
      <c r="H2706" s="49" t="s">
        <v>10577</v>
      </c>
      <c r="I2706" s="51" t="s">
        <v>10607</v>
      </c>
      <c r="L2706" s="49">
        <f t="shared" si="260"/>
        <v>0</v>
      </c>
      <c r="N2706" s="52" t="s">
        <v>173</v>
      </c>
      <c r="O2706" s="52" t="s">
        <v>278</v>
      </c>
      <c r="P2706" s="49">
        <v>0</v>
      </c>
      <c r="Q2706" s="49">
        <v>0</v>
      </c>
      <c r="R2706" s="49">
        <v>0</v>
      </c>
      <c r="S2706" s="77">
        <f t="shared" si="261"/>
        <v>0</v>
      </c>
      <c r="T2706" s="77">
        <f t="shared" si="262"/>
        <v>0</v>
      </c>
      <c r="U2706" s="49">
        <v>0</v>
      </c>
      <c r="V2706" s="49">
        <v>0</v>
      </c>
      <c r="W2706" s="49">
        <v>0</v>
      </c>
      <c r="X2706" s="49">
        <f t="shared" si="259"/>
        <v>0</v>
      </c>
      <c r="Y2706" s="49" t="s">
        <v>279</v>
      </c>
      <c r="AB2706" s="53">
        <f t="shared" si="263"/>
        <v>0</v>
      </c>
      <c r="AC2706" s="49" t="s">
        <v>1435</v>
      </c>
      <c r="AK2706" s="49" t="s">
        <v>1436</v>
      </c>
      <c r="AM2706" s="84" t="s">
        <v>85</v>
      </c>
      <c r="AN2706" s="84" t="s">
        <v>10049</v>
      </c>
    </row>
    <row r="2707" spans="1:40" hidden="1" x14ac:dyDescent="0.2">
      <c r="A2707" s="49" t="s">
        <v>10609</v>
      </c>
      <c r="B2707" s="49" t="s">
        <v>10610</v>
      </c>
      <c r="C2707" s="50" t="s">
        <v>166</v>
      </c>
      <c r="D2707" s="49" t="s">
        <v>228</v>
      </c>
      <c r="E2707" s="49" t="s">
        <v>10611</v>
      </c>
      <c r="F2707" s="49" t="s">
        <v>169</v>
      </c>
      <c r="G2707" s="49" t="s">
        <v>1655</v>
      </c>
      <c r="H2707" s="49" t="s">
        <v>10424</v>
      </c>
      <c r="I2707" s="51" t="s">
        <v>10610</v>
      </c>
      <c r="J2707" s="49">
        <v>10</v>
      </c>
      <c r="K2707" s="49">
        <v>100</v>
      </c>
      <c r="L2707" s="49">
        <f t="shared" si="260"/>
        <v>100</v>
      </c>
      <c r="M2707" s="49">
        <f>L2707*Z2707</f>
        <v>6515.0000000000009</v>
      </c>
      <c r="N2707" s="52" t="s">
        <v>173</v>
      </c>
      <c r="P2707" s="49">
        <v>0</v>
      </c>
      <c r="Q2707" s="49">
        <v>0</v>
      </c>
      <c r="R2707" s="49">
        <v>0</v>
      </c>
      <c r="S2707" s="77">
        <f t="shared" si="261"/>
        <v>0</v>
      </c>
      <c r="T2707" s="77">
        <f t="shared" si="262"/>
        <v>0</v>
      </c>
      <c r="U2707" s="49">
        <v>0</v>
      </c>
      <c r="V2707" s="49">
        <v>0</v>
      </c>
      <c r="W2707" s="49">
        <v>0</v>
      </c>
      <c r="X2707" s="49">
        <f t="shared" si="259"/>
        <v>0</v>
      </c>
      <c r="Y2707" s="49" t="s">
        <v>174</v>
      </c>
      <c r="Z2707" s="53">
        <v>65.150000000000006</v>
      </c>
      <c r="AB2707" s="53">
        <f t="shared" si="263"/>
        <v>-65.150000000000006</v>
      </c>
      <c r="AM2707" s="49" t="s">
        <v>85</v>
      </c>
      <c r="AN2707" s="49" t="s">
        <v>10049</v>
      </c>
    </row>
    <row r="2708" spans="1:40" hidden="1" x14ac:dyDescent="0.2">
      <c r="A2708" s="49" t="s">
        <v>10612</v>
      </c>
      <c r="B2708" s="49" t="s">
        <v>10613</v>
      </c>
      <c r="C2708" s="50" t="s">
        <v>166</v>
      </c>
      <c r="D2708" s="49" t="s">
        <v>228</v>
      </c>
      <c r="E2708" s="49" t="s">
        <v>10614</v>
      </c>
      <c r="F2708" s="49" t="s">
        <v>169</v>
      </c>
      <c r="G2708" s="49" t="s">
        <v>1655</v>
      </c>
      <c r="H2708" s="49" t="s">
        <v>10424</v>
      </c>
      <c r="I2708" s="51" t="s">
        <v>10613</v>
      </c>
      <c r="J2708" s="49">
        <v>10</v>
      </c>
      <c r="K2708" s="49">
        <v>100</v>
      </c>
      <c r="L2708" s="49">
        <f t="shared" si="260"/>
        <v>100</v>
      </c>
      <c r="M2708" s="49">
        <f>L2708*Z2708</f>
        <v>3090.5</v>
      </c>
      <c r="N2708" s="52" t="s">
        <v>173</v>
      </c>
      <c r="P2708" s="49">
        <v>0</v>
      </c>
      <c r="Q2708" s="49">
        <v>0</v>
      </c>
      <c r="R2708" s="49">
        <v>0</v>
      </c>
      <c r="S2708" s="77">
        <f t="shared" si="261"/>
        <v>0</v>
      </c>
      <c r="T2708" s="77">
        <f t="shared" si="262"/>
        <v>0</v>
      </c>
      <c r="U2708" s="49">
        <v>0</v>
      </c>
      <c r="V2708" s="49">
        <v>0</v>
      </c>
      <c r="W2708" s="49">
        <v>0</v>
      </c>
      <c r="X2708" s="49">
        <f t="shared" si="259"/>
        <v>0</v>
      </c>
      <c r="Y2708" s="49" t="s">
        <v>174</v>
      </c>
      <c r="Z2708" s="53">
        <v>30.905000000000001</v>
      </c>
      <c r="AB2708" s="53">
        <f t="shared" si="263"/>
        <v>-30.905000000000001</v>
      </c>
      <c r="AM2708" s="49" t="s">
        <v>85</v>
      </c>
      <c r="AN2708" s="49" t="s">
        <v>10049</v>
      </c>
    </row>
    <row r="2709" spans="1:40" hidden="1" x14ac:dyDescent="0.2">
      <c r="A2709" s="49" t="s">
        <v>10615</v>
      </c>
      <c r="B2709" s="49" t="s">
        <v>10616</v>
      </c>
      <c r="C2709" s="50" t="s">
        <v>166</v>
      </c>
      <c r="D2709" s="49" t="s">
        <v>167</v>
      </c>
      <c r="E2709" s="49" t="s">
        <v>10617</v>
      </c>
      <c r="F2709" s="49" t="s">
        <v>169</v>
      </c>
      <c r="G2709" s="49" t="s">
        <v>10048</v>
      </c>
      <c r="H2709" s="49" t="s">
        <v>2855</v>
      </c>
      <c r="I2709" s="51" t="s">
        <v>10616</v>
      </c>
      <c r="J2709" s="49">
        <v>10</v>
      </c>
      <c r="K2709" s="49">
        <v>80</v>
      </c>
      <c r="L2709" s="49">
        <f t="shared" si="260"/>
        <v>80</v>
      </c>
      <c r="M2709" s="49">
        <f>L2709*Z2709</f>
        <v>572</v>
      </c>
      <c r="N2709" s="52" t="s">
        <v>173</v>
      </c>
      <c r="P2709" s="49">
        <v>0</v>
      </c>
      <c r="Q2709" s="49">
        <v>0</v>
      </c>
      <c r="R2709" s="49">
        <v>0</v>
      </c>
      <c r="S2709" s="77">
        <f t="shared" si="261"/>
        <v>0</v>
      </c>
      <c r="T2709" s="77">
        <f t="shared" si="262"/>
        <v>0</v>
      </c>
      <c r="U2709" s="49">
        <v>0</v>
      </c>
      <c r="V2709" s="49">
        <v>0</v>
      </c>
      <c r="W2709" s="49">
        <v>0</v>
      </c>
      <c r="X2709" s="49">
        <f t="shared" si="259"/>
        <v>0</v>
      </c>
      <c r="Y2709" s="49" t="s">
        <v>174</v>
      </c>
      <c r="Z2709" s="53">
        <v>7.15</v>
      </c>
      <c r="AB2709" s="53">
        <f t="shared" si="263"/>
        <v>-7.15</v>
      </c>
      <c r="AM2709" s="49" t="s">
        <v>85</v>
      </c>
      <c r="AN2709" s="49" t="s">
        <v>10049</v>
      </c>
    </row>
    <row r="2710" spans="1:40" hidden="1" x14ac:dyDescent="0.2">
      <c r="A2710" s="49" t="s">
        <v>10618</v>
      </c>
      <c r="B2710" s="49" t="s">
        <v>10619</v>
      </c>
      <c r="C2710" s="50" t="s">
        <v>166</v>
      </c>
      <c r="D2710" s="49" t="s">
        <v>228</v>
      </c>
      <c r="E2710" s="49" t="s">
        <v>10620</v>
      </c>
      <c r="F2710" s="49" t="s">
        <v>169</v>
      </c>
      <c r="G2710" s="49" t="s">
        <v>10048</v>
      </c>
      <c r="H2710" s="49" t="s">
        <v>2855</v>
      </c>
      <c r="I2710" s="51" t="s">
        <v>10619</v>
      </c>
      <c r="J2710" s="49">
        <v>11</v>
      </c>
      <c r="K2710" s="49">
        <v>50</v>
      </c>
      <c r="L2710" s="49">
        <f t="shared" si="260"/>
        <v>-441</v>
      </c>
      <c r="N2710" s="52" t="s">
        <v>173</v>
      </c>
      <c r="P2710" s="49">
        <v>91</v>
      </c>
      <c r="Q2710" s="49">
        <v>0</v>
      </c>
      <c r="R2710" s="49">
        <v>0</v>
      </c>
      <c r="S2710" s="77">
        <f t="shared" si="261"/>
        <v>91</v>
      </c>
      <c r="T2710" s="77">
        <f t="shared" si="262"/>
        <v>91</v>
      </c>
      <c r="U2710" s="49">
        <v>491</v>
      </c>
      <c r="V2710" s="49">
        <v>492</v>
      </c>
      <c r="W2710" s="49">
        <v>492</v>
      </c>
      <c r="X2710" s="49">
        <f t="shared" si="259"/>
        <v>-892</v>
      </c>
      <c r="Y2710" s="49" t="s">
        <v>181</v>
      </c>
      <c r="Z2710" s="53">
        <v>27.05</v>
      </c>
      <c r="AB2710" s="53">
        <f t="shared" si="263"/>
        <v>-27.05</v>
      </c>
      <c r="AM2710" s="49" t="s">
        <v>85</v>
      </c>
      <c r="AN2710" s="49" t="s">
        <v>10049</v>
      </c>
    </row>
    <row r="2711" spans="1:40" hidden="1" x14ac:dyDescent="0.2">
      <c r="A2711" s="49" t="s">
        <v>10621</v>
      </c>
      <c r="B2711" s="49" t="s">
        <v>10622</v>
      </c>
      <c r="C2711" s="50" t="s">
        <v>166</v>
      </c>
      <c r="D2711" s="49" t="s">
        <v>228</v>
      </c>
      <c r="E2711" s="49" t="s">
        <v>10623</v>
      </c>
      <c r="F2711" s="49" t="s">
        <v>169</v>
      </c>
      <c r="G2711" s="49" t="s">
        <v>10048</v>
      </c>
      <c r="H2711" s="49" t="s">
        <v>2855</v>
      </c>
      <c r="I2711" s="51" t="s">
        <v>10622</v>
      </c>
      <c r="J2711" s="49">
        <v>11</v>
      </c>
      <c r="K2711" s="49">
        <v>250</v>
      </c>
      <c r="L2711" s="49">
        <f t="shared" si="260"/>
        <v>100</v>
      </c>
      <c r="M2711" s="82"/>
      <c r="N2711" s="52" t="s">
        <v>173</v>
      </c>
      <c r="P2711" s="49">
        <v>0</v>
      </c>
      <c r="Q2711" s="49">
        <v>0</v>
      </c>
      <c r="R2711" s="49">
        <v>0</v>
      </c>
      <c r="S2711" s="77">
        <f t="shared" si="261"/>
        <v>0</v>
      </c>
      <c r="T2711" s="77">
        <f t="shared" si="262"/>
        <v>0</v>
      </c>
      <c r="U2711" s="49">
        <v>150</v>
      </c>
      <c r="V2711" s="49">
        <v>150</v>
      </c>
      <c r="W2711" s="49">
        <v>150</v>
      </c>
      <c r="X2711" s="49">
        <f t="shared" si="259"/>
        <v>-300</v>
      </c>
      <c r="Y2711" s="49" t="s">
        <v>181</v>
      </c>
      <c r="Z2711" s="53">
        <v>27.05</v>
      </c>
      <c r="AB2711" s="53">
        <f t="shared" si="263"/>
        <v>-27.05</v>
      </c>
      <c r="AM2711" s="49" t="s">
        <v>85</v>
      </c>
      <c r="AN2711" s="49" t="s">
        <v>10049</v>
      </c>
    </row>
    <row r="2712" spans="1:40" hidden="1" x14ac:dyDescent="0.2">
      <c r="A2712" s="49" t="s">
        <v>10624</v>
      </c>
      <c r="B2712" s="49" t="s">
        <v>10625</v>
      </c>
      <c r="C2712" s="50" t="s">
        <v>166</v>
      </c>
      <c r="D2712" s="49" t="s">
        <v>228</v>
      </c>
      <c r="E2712" s="49" t="s">
        <v>10626</v>
      </c>
      <c r="F2712" s="49" t="s">
        <v>169</v>
      </c>
      <c r="G2712" s="49" t="s">
        <v>10048</v>
      </c>
      <c r="H2712" s="49" t="s">
        <v>2855</v>
      </c>
      <c r="I2712" s="51" t="s">
        <v>10625</v>
      </c>
      <c r="J2712" s="49">
        <v>8</v>
      </c>
      <c r="K2712" s="49">
        <v>150</v>
      </c>
      <c r="L2712" s="49">
        <f t="shared" si="260"/>
        <v>112</v>
      </c>
      <c r="M2712" s="49">
        <f>L2712*Z2712</f>
        <v>4976.16</v>
      </c>
      <c r="N2712" s="52" t="s">
        <v>173</v>
      </c>
      <c r="P2712" s="49">
        <v>150</v>
      </c>
      <c r="Q2712" s="49">
        <v>0</v>
      </c>
      <c r="R2712" s="49">
        <v>0</v>
      </c>
      <c r="S2712" s="77">
        <f t="shared" si="261"/>
        <v>150</v>
      </c>
      <c r="T2712" s="77">
        <f t="shared" si="262"/>
        <v>150</v>
      </c>
      <c r="U2712" s="49">
        <v>38</v>
      </c>
      <c r="V2712" s="49">
        <v>12</v>
      </c>
      <c r="W2712" s="49">
        <v>12</v>
      </c>
      <c r="X2712" s="49">
        <f t="shared" ref="X2712:X2756" si="264">T2712-(U2712+V2712)</f>
        <v>100</v>
      </c>
      <c r="Y2712" s="49" t="s">
        <v>190</v>
      </c>
      <c r="Z2712" s="53">
        <v>44.43</v>
      </c>
      <c r="AB2712" s="53">
        <f t="shared" si="263"/>
        <v>-44.43</v>
      </c>
      <c r="AM2712" s="49" t="s">
        <v>85</v>
      </c>
      <c r="AN2712" s="49" t="s">
        <v>10049</v>
      </c>
    </row>
    <row r="2713" spans="1:40" hidden="1" x14ac:dyDescent="0.2">
      <c r="A2713" s="49" t="s">
        <v>10627</v>
      </c>
      <c r="B2713" s="49" t="s">
        <v>10628</v>
      </c>
      <c r="C2713" s="50" t="s">
        <v>166</v>
      </c>
      <c r="D2713" s="49" t="s">
        <v>228</v>
      </c>
      <c r="E2713" s="49" t="s">
        <v>10629</v>
      </c>
      <c r="F2713" s="49" t="s">
        <v>169</v>
      </c>
      <c r="G2713" s="49" t="s">
        <v>10048</v>
      </c>
      <c r="H2713" s="49" t="s">
        <v>2855</v>
      </c>
      <c r="I2713" s="51" t="s">
        <v>10628</v>
      </c>
      <c r="J2713" s="49">
        <v>11</v>
      </c>
      <c r="K2713" s="49">
        <v>50</v>
      </c>
      <c r="L2713" s="49">
        <f t="shared" si="260"/>
        <v>-22</v>
      </c>
      <c r="N2713" s="52" t="s">
        <v>173</v>
      </c>
      <c r="P2713" s="49">
        <v>50</v>
      </c>
      <c r="Q2713" s="49">
        <v>0</v>
      </c>
      <c r="R2713" s="49">
        <v>0</v>
      </c>
      <c r="S2713" s="77">
        <f t="shared" si="261"/>
        <v>50</v>
      </c>
      <c r="T2713" s="77">
        <f t="shared" si="262"/>
        <v>50</v>
      </c>
      <c r="U2713" s="49">
        <v>72</v>
      </c>
      <c r="V2713" s="49">
        <v>18</v>
      </c>
      <c r="W2713" s="49">
        <v>18</v>
      </c>
      <c r="X2713" s="49">
        <f t="shared" si="264"/>
        <v>-40</v>
      </c>
      <c r="Y2713" s="49" t="s">
        <v>181</v>
      </c>
      <c r="Z2713" s="53">
        <v>54.62</v>
      </c>
      <c r="AB2713" s="53">
        <f t="shared" si="263"/>
        <v>-54.62</v>
      </c>
      <c r="AM2713" s="49" t="s">
        <v>85</v>
      </c>
      <c r="AN2713" s="49" t="s">
        <v>10049</v>
      </c>
    </row>
    <row r="2714" spans="1:40" hidden="1" x14ac:dyDescent="0.2">
      <c r="A2714" s="49" t="s">
        <v>10630</v>
      </c>
      <c r="B2714" s="49" t="s">
        <v>10631</v>
      </c>
      <c r="C2714" s="50" t="s">
        <v>166</v>
      </c>
      <c r="D2714" s="49" t="s">
        <v>228</v>
      </c>
      <c r="E2714" s="49" t="s">
        <v>10632</v>
      </c>
      <c r="F2714" s="49" t="s">
        <v>169</v>
      </c>
      <c r="G2714" s="49" t="s">
        <v>10048</v>
      </c>
      <c r="H2714" s="49" t="s">
        <v>2855</v>
      </c>
      <c r="I2714" s="51" t="s">
        <v>10631</v>
      </c>
      <c r="J2714" s="49">
        <v>8</v>
      </c>
      <c r="K2714" s="49">
        <v>30</v>
      </c>
      <c r="L2714" s="49">
        <f t="shared" si="260"/>
        <v>-92</v>
      </c>
      <c r="N2714" s="52" t="s">
        <v>173</v>
      </c>
      <c r="P2714" s="49">
        <v>30</v>
      </c>
      <c r="Q2714" s="49">
        <v>0</v>
      </c>
      <c r="R2714" s="49">
        <v>0</v>
      </c>
      <c r="S2714" s="77">
        <f t="shared" si="261"/>
        <v>30</v>
      </c>
      <c r="T2714" s="77">
        <f t="shared" si="262"/>
        <v>30</v>
      </c>
      <c r="U2714" s="49">
        <v>122</v>
      </c>
      <c r="V2714" s="49">
        <v>156</v>
      </c>
      <c r="W2714" s="49">
        <v>180</v>
      </c>
      <c r="X2714" s="49">
        <f t="shared" si="264"/>
        <v>-248</v>
      </c>
      <c r="Y2714" s="49" t="s">
        <v>181</v>
      </c>
      <c r="Z2714" s="53">
        <v>44.44</v>
      </c>
      <c r="AB2714" s="53">
        <f t="shared" si="263"/>
        <v>-44.44</v>
      </c>
      <c r="AM2714" s="49" t="s">
        <v>85</v>
      </c>
      <c r="AN2714" s="49" t="s">
        <v>10049</v>
      </c>
    </row>
    <row r="2715" spans="1:40" hidden="1" x14ac:dyDescent="0.2">
      <c r="A2715" s="49" t="s">
        <v>10633</v>
      </c>
      <c r="B2715" s="49" t="s">
        <v>10634</v>
      </c>
      <c r="C2715" s="50" t="s">
        <v>166</v>
      </c>
      <c r="D2715" s="49" t="s">
        <v>228</v>
      </c>
      <c r="E2715" s="49" t="s">
        <v>10635</v>
      </c>
      <c r="F2715" s="49" t="s">
        <v>169</v>
      </c>
      <c r="G2715" s="49" t="s">
        <v>10048</v>
      </c>
      <c r="H2715" s="49" t="s">
        <v>2855</v>
      </c>
      <c r="I2715" s="51" t="s">
        <v>10634</v>
      </c>
      <c r="J2715" s="49">
        <v>11</v>
      </c>
      <c r="K2715" s="49">
        <v>50</v>
      </c>
      <c r="L2715" s="49">
        <f t="shared" si="260"/>
        <v>-701</v>
      </c>
      <c r="N2715" s="52" t="s">
        <v>173</v>
      </c>
      <c r="P2715" s="49">
        <v>91</v>
      </c>
      <c r="Q2715" s="49">
        <v>0</v>
      </c>
      <c r="R2715" s="49">
        <v>0</v>
      </c>
      <c r="S2715" s="77">
        <f t="shared" si="261"/>
        <v>91</v>
      </c>
      <c r="T2715" s="77">
        <f t="shared" si="262"/>
        <v>91</v>
      </c>
      <c r="U2715" s="49">
        <v>751</v>
      </c>
      <c r="V2715" s="49">
        <v>666</v>
      </c>
      <c r="W2715" s="49">
        <v>666</v>
      </c>
      <c r="X2715" s="49">
        <f t="shared" si="264"/>
        <v>-1326</v>
      </c>
      <c r="Y2715" s="49" t="s">
        <v>181</v>
      </c>
      <c r="Z2715" s="53">
        <v>19.600000000000001</v>
      </c>
      <c r="AB2715" s="53">
        <f t="shared" si="263"/>
        <v>-19.600000000000001</v>
      </c>
      <c r="AM2715" s="49" t="s">
        <v>85</v>
      </c>
      <c r="AN2715" s="49" t="s">
        <v>10049</v>
      </c>
    </row>
    <row r="2716" spans="1:40" hidden="1" x14ac:dyDescent="0.2">
      <c r="A2716" s="49" t="s">
        <v>10636</v>
      </c>
      <c r="B2716" s="49" t="s">
        <v>10637</v>
      </c>
      <c r="C2716" s="50" t="s">
        <v>166</v>
      </c>
      <c r="D2716" s="49" t="s">
        <v>228</v>
      </c>
      <c r="E2716" s="49" t="s">
        <v>10638</v>
      </c>
      <c r="F2716" s="49" t="s">
        <v>169</v>
      </c>
      <c r="G2716" s="49" t="s">
        <v>10048</v>
      </c>
      <c r="H2716" s="49" t="s">
        <v>2855</v>
      </c>
      <c r="I2716" s="51" t="s">
        <v>10637</v>
      </c>
      <c r="J2716" s="49">
        <v>11</v>
      </c>
      <c r="K2716" s="49">
        <v>50</v>
      </c>
      <c r="L2716" s="49">
        <f t="shared" si="260"/>
        <v>-22</v>
      </c>
      <c r="N2716" s="52" t="s">
        <v>173</v>
      </c>
      <c r="P2716" s="49">
        <v>50</v>
      </c>
      <c r="Q2716" s="49">
        <v>0</v>
      </c>
      <c r="R2716" s="49">
        <v>0</v>
      </c>
      <c r="S2716" s="77">
        <f t="shared" si="261"/>
        <v>50</v>
      </c>
      <c r="T2716" s="77">
        <f t="shared" si="262"/>
        <v>50</v>
      </c>
      <c r="U2716" s="49">
        <v>72</v>
      </c>
      <c r="V2716" s="49">
        <v>18</v>
      </c>
      <c r="W2716" s="49">
        <v>18</v>
      </c>
      <c r="X2716" s="49">
        <f t="shared" si="264"/>
        <v>-40</v>
      </c>
      <c r="Y2716" s="49" t="s">
        <v>181</v>
      </c>
      <c r="Z2716" s="53">
        <v>34.96</v>
      </c>
      <c r="AB2716" s="53">
        <f t="shared" si="263"/>
        <v>-34.96</v>
      </c>
      <c r="AM2716" s="49" t="s">
        <v>85</v>
      </c>
      <c r="AN2716" s="49" t="s">
        <v>10049</v>
      </c>
    </row>
    <row r="2717" spans="1:40" hidden="1" x14ac:dyDescent="0.2">
      <c r="A2717" s="49" t="s">
        <v>10639</v>
      </c>
      <c r="B2717" s="49" t="s">
        <v>10640</v>
      </c>
      <c r="C2717" s="50" t="s">
        <v>166</v>
      </c>
      <c r="D2717" s="49" t="s">
        <v>228</v>
      </c>
      <c r="E2717" s="49" t="s">
        <v>10641</v>
      </c>
      <c r="F2717" s="49" t="s">
        <v>169</v>
      </c>
      <c r="G2717" s="49" t="s">
        <v>10048</v>
      </c>
      <c r="H2717" s="49" t="s">
        <v>2855</v>
      </c>
      <c r="I2717" s="51" t="s">
        <v>10640</v>
      </c>
      <c r="J2717" s="49">
        <v>8</v>
      </c>
      <c r="K2717" s="49">
        <v>50</v>
      </c>
      <c r="L2717" s="49">
        <f t="shared" si="260"/>
        <v>-11</v>
      </c>
      <c r="N2717" s="52" t="s">
        <v>173</v>
      </c>
      <c r="P2717" s="49">
        <v>50</v>
      </c>
      <c r="Q2717" s="49">
        <v>0</v>
      </c>
      <c r="R2717" s="49">
        <v>0</v>
      </c>
      <c r="S2717" s="77">
        <f t="shared" si="261"/>
        <v>50</v>
      </c>
      <c r="T2717" s="77">
        <f t="shared" si="262"/>
        <v>50</v>
      </c>
      <c r="U2717" s="49">
        <v>61</v>
      </c>
      <c r="V2717" s="49">
        <v>78</v>
      </c>
      <c r="W2717" s="49">
        <v>90</v>
      </c>
      <c r="X2717" s="49">
        <f t="shared" si="264"/>
        <v>-89</v>
      </c>
      <c r="Y2717" s="49" t="s">
        <v>181</v>
      </c>
      <c r="Z2717" s="53">
        <v>14.91</v>
      </c>
      <c r="AB2717" s="53">
        <f t="shared" si="263"/>
        <v>-14.91</v>
      </c>
      <c r="AM2717" s="49" t="s">
        <v>85</v>
      </c>
      <c r="AN2717" s="49" t="s">
        <v>10049</v>
      </c>
    </row>
    <row r="2718" spans="1:40" hidden="1" x14ac:dyDescent="0.2">
      <c r="A2718" s="49" t="s">
        <v>10642</v>
      </c>
      <c r="B2718" s="49" t="s">
        <v>10643</v>
      </c>
      <c r="C2718" s="50" t="s">
        <v>166</v>
      </c>
      <c r="D2718" s="49" t="s">
        <v>228</v>
      </c>
      <c r="E2718" s="49" t="s">
        <v>10644</v>
      </c>
      <c r="F2718" s="49" t="s">
        <v>169</v>
      </c>
      <c r="G2718" s="49" t="s">
        <v>1655</v>
      </c>
      <c r="H2718" s="49" t="s">
        <v>10424</v>
      </c>
      <c r="I2718" s="51" t="s">
        <v>10643</v>
      </c>
      <c r="J2718" s="49">
        <v>10</v>
      </c>
      <c r="K2718" s="49">
        <v>100</v>
      </c>
      <c r="L2718" s="49">
        <f t="shared" si="260"/>
        <v>-545</v>
      </c>
      <c r="N2718" s="52" t="s">
        <v>173</v>
      </c>
      <c r="P2718" s="49">
        <v>200</v>
      </c>
      <c r="Q2718" s="49">
        <v>0</v>
      </c>
      <c r="R2718" s="49">
        <v>0</v>
      </c>
      <c r="S2718" s="77">
        <f t="shared" si="261"/>
        <v>200</v>
      </c>
      <c r="T2718" s="77">
        <f t="shared" si="262"/>
        <v>200</v>
      </c>
      <c r="U2718" s="49">
        <v>645</v>
      </c>
      <c r="V2718" s="49">
        <v>429</v>
      </c>
      <c r="W2718" s="49">
        <v>429</v>
      </c>
      <c r="X2718" s="49">
        <f t="shared" si="264"/>
        <v>-874</v>
      </c>
      <c r="Y2718" s="49" t="s">
        <v>181</v>
      </c>
      <c r="Z2718" s="53">
        <v>28.37</v>
      </c>
      <c r="AB2718" s="53">
        <f t="shared" si="263"/>
        <v>-28.37</v>
      </c>
      <c r="AM2718" s="49" t="s">
        <v>85</v>
      </c>
      <c r="AN2718" s="49" t="s">
        <v>10049</v>
      </c>
    </row>
    <row r="2719" spans="1:40" hidden="1" x14ac:dyDescent="0.2">
      <c r="A2719" s="49" t="s">
        <v>10645</v>
      </c>
      <c r="B2719" s="49" t="s">
        <v>10646</v>
      </c>
      <c r="C2719" s="50" t="s">
        <v>166</v>
      </c>
      <c r="D2719" s="49" t="s">
        <v>2310</v>
      </c>
      <c r="E2719" s="49" t="s">
        <v>10647</v>
      </c>
      <c r="F2719" s="49" t="s">
        <v>1936</v>
      </c>
      <c r="G2719" s="49" t="s">
        <v>8593</v>
      </c>
      <c r="H2719" s="49" t="s">
        <v>8594</v>
      </c>
      <c r="I2719" s="51" t="s">
        <v>10648</v>
      </c>
      <c r="J2719" s="49">
        <v>9</v>
      </c>
      <c r="K2719" s="49">
        <v>1000</v>
      </c>
      <c r="L2719" s="49">
        <f t="shared" si="260"/>
        <v>-478</v>
      </c>
      <c r="N2719" s="52" t="s">
        <v>173</v>
      </c>
      <c r="P2719" s="49">
        <v>1447</v>
      </c>
      <c r="Q2719" s="49">
        <v>0</v>
      </c>
      <c r="R2719" s="49">
        <v>0</v>
      </c>
      <c r="S2719" s="77">
        <f t="shared" si="261"/>
        <v>1447</v>
      </c>
      <c r="T2719" s="77">
        <f t="shared" si="262"/>
        <v>1447</v>
      </c>
      <c r="U2719" s="49">
        <v>1478</v>
      </c>
      <c r="V2719" s="49">
        <v>0</v>
      </c>
      <c r="W2719" s="49">
        <v>0</v>
      </c>
      <c r="X2719" s="49">
        <f t="shared" si="264"/>
        <v>-31</v>
      </c>
      <c r="Y2719" s="49" t="s">
        <v>181</v>
      </c>
      <c r="Z2719" s="53">
        <v>2.2799999999999998</v>
      </c>
      <c r="AB2719" s="53">
        <f t="shared" si="263"/>
        <v>-2.2799999999999998</v>
      </c>
      <c r="AM2719" s="49" t="s">
        <v>85</v>
      </c>
      <c r="AN2719" s="49" t="s">
        <v>10049</v>
      </c>
    </row>
    <row r="2720" spans="1:40" hidden="1" x14ac:dyDescent="0.2">
      <c r="A2720" s="49" t="s">
        <v>10649</v>
      </c>
      <c r="B2720" s="49" t="s">
        <v>10650</v>
      </c>
      <c r="C2720" s="50" t="s">
        <v>166</v>
      </c>
      <c r="D2720" s="49" t="s">
        <v>2310</v>
      </c>
      <c r="E2720" s="49" t="s">
        <v>10651</v>
      </c>
      <c r="F2720" s="49" t="s">
        <v>1936</v>
      </c>
      <c r="G2720" s="49" t="s">
        <v>8593</v>
      </c>
      <c r="H2720" s="49" t="s">
        <v>8594</v>
      </c>
      <c r="I2720" s="51" t="s">
        <v>10652</v>
      </c>
      <c r="J2720" s="49">
        <v>9</v>
      </c>
      <c r="K2720" s="49">
        <v>1000</v>
      </c>
      <c r="L2720" s="49">
        <f t="shared" si="260"/>
        <v>845</v>
      </c>
      <c r="M2720" s="49">
        <f>L2720*Z2720</f>
        <v>718.25</v>
      </c>
      <c r="N2720" s="52" t="s">
        <v>173</v>
      </c>
      <c r="P2720" s="49">
        <v>660</v>
      </c>
      <c r="Q2720" s="49">
        <v>0</v>
      </c>
      <c r="R2720" s="49">
        <v>0</v>
      </c>
      <c r="S2720" s="77">
        <f t="shared" si="261"/>
        <v>660</v>
      </c>
      <c r="T2720" s="77">
        <f t="shared" si="262"/>
        <v>660</v>
      </c>
      <c r="U2720" s="49">
        <v>155</v>
      </c>
      <c r="V2720" s="49">
        <v>0</v>
      </c>
      <c r="W2720" s="49">
        <v>0</v>
      </c>
      <c r="X2720" s="49">
        <f t="shared" si="264"/>
        <v>505</v>
      </c>
      <c r="Y2720" s="49" t="s">
        <v>190</v>
      </c>
      <c r="Z2720" s="53">
        <v>0.85</v>
      </c>
      <c r="AB2720" s="53">
        <f t="shared" si="263"/>
        <v>-0.85</v>
      </c>
      <c r="AM2720" s="49" t="s">
        <v>85</v>
      </c>
      <c r="AN2720" s="49" t="s">
        <v>10049</v>
      </c>
    </row>
    <row r="2721" spans="1:40" hidden="1" x14ac:dyDescent="0.2">
      <c r="A2721" s="49" t="s">
        <v>10653</v>
      </c>
      <c r="B2721" s="49" t="s">
        <v>10654</v>
      </c>
      <c r="C2721" s="50" t="s">
        <v>166</v>
      </c>
      <c r="D2721" s="49" t="s">
        <v>2310</v>
      </c>
      <c r="E2721" s="49" t="s">
        <v>10655</v>
      </c>
      <c r="F2721" s="49" t="s">
        <v>1936</v>
      </c>
      <c r="G2721" s="49" t="s">
        <v>8593</v>
      </c>
      <c r="H2721" s="49" t="s">
        <v>8594</v>
      </c>
      <c r="I2721" s="51" t="s">
        <v>10656</v>
      </c>
      <c r="J2721" s="49">
        <v>11</v>
      </c>
      <c r="K2721" s="49">
        <v>2500</v>
      </c>
      <c r="L2721" s="49">
        <f t="shared" si="260"/>
        <v>2190</v>
      </c>
      <c r="M2721" s="49">
        <f>L2721*Z2721</f>
        <v>1160.7</v>
      </c>
      <c r="N2721" s="52" t="s">
        <v>173</v>
      </c>
      <c r="P2721" s="49">
        <v>3731</v>
      </c>
      <c r="Q2721" s="49">
        <v>0</v>
      </c>
      <c r="R2721" s="49">
        <v>0</v>
      </c>
      <c r="S2721" s="77">
        <f t="shared" si="261"/>
        <v>3731</v>
      </c>
      <c r="T2721" s="77">
        <f t="shared" si="262"/>
        <v>3731</v>
      </c>
      <c r="U2721" s="49">
        <v>310</v>
      </c>
      <c r="V2721" s="49">
        <v>0</v>
      </c>
      <c r="W2721" s="49">
        <v>0</v>
      </c>
      <c r="X2721" s="49">
        <f t="shared" si="264"/>
        <v>3421</v>
      </c>
      <c r="Y2721" s="49" t="s">
        <v>190</v>
      </c>
      <c r="Z2721" s="53">
        <v>0.53</v>
      </c>
      <c r="AB2721" s="53">
        <f t="shared" si="263"/>
        <v>-0.53</v>
      </c>
      <c r="AM2721" s="49" t="s">
        <v>85</v>
      </c>
      <c r="AN2721" s="49" t="s">
        <v>10049</v>
      </c>
    </row>
    <row r="2722" spans="1:40" hidden="1" x14ac:dyDescent="0.2">
      <c r="A2722" s="49" t="s">
        <v>10657</v>
      </c>
      <c r="B2722" s="49" t="s">
        <v>10658</v>
      </c>
      <c r="C2722" s="50" t="s">
        <v>166</v>
      </c>
      <c r="D2722" s="49" t="s">
        <v>2310</v>
      </c>
      <c r="E2722" s="49" t="s">
        <v>10659</v>
      </c>
      <c r="F2722" s="49" t="s">
        <v>1936</v>
      </c>
      <c r="G2722" s="49" t="s">
        <v>8593</v>
      </c>
      <c r="H2722" s="49" t="s">
        <v>8594</v>
      </c>
      <c r="I2722" s="51" t="s">
        <v>10660</v>
      </c>
      <c r="J2722" s="49">
        <v>6</v>
      </c>
      <c r="K2722" s="49">
        <v>200</v>
      </c>
      <c r="L2722" s="49">
        <f t="shared" si="260"/>
        <v>-17</v>
      </c>
      <c r="N2722" s="52" t="s">
        <v>173</v>
      </c>
      <c r="P2722" s="49">
        <v>7210</v>
      </c>
      <c r="Q2722" s="49">
        <v>0</v>
      </c>
      <c r="R2722" s="49">
        <v>0</v>
      </c>
      <c r="S2722" s="77">
        <f t="shared" si="261"/>
        <v>7210</v>
      </c>
      <c r="T2722" s="77">
        <f t="shared" si="262"/>
        <v>7210</v>
      </c>
      <c r="U2722" s="49">
        <v>217</v>
      </c>
      <c r="V2722" s="49">
        <v>240</v>
      </c>
      <c r="W2722" s="49">
        <v>240</v>
      </c>
      <c r="X2722" s="49">
        <f t="shared" si="264"/>
        <v>6753</v>
      </c>
      <c r="Y2722" s="49" t="s">
        <v>190</v>
      </c>
      <c r="Z2722" s="53">
        <v>2.5</v>
      </c>
      <c r="AB2722" s="53">
        <f t="shared" si="263"/>
        <v>-2.5</v>
      </c>
      <c r="AM2722" s="49" t="s">
        <v>85</v>
      </c>
      <c r="AN2722" s="49" t="s">
        <v>10049</v>
      </c>
    </row>
    <row r="2723" spans="1:40" hidden="1" x14ac:dyDescent="0.2">
      <c r="A2723" s="49" t="s">
        <v>10661</v>
      </c>
      <c r="B2723" s="49" t="s">
        <v>10662</v>
      </c>
      <c r="C2723" s="50" t="s">
        <v>166</v>
      </c>
      <c r="D2723" s="49" t="s">
        <v>377</v>
      </c>
      <c r="E2723" s="49" t="s">
        <v>10663</v>
      </c>
      <c r="F2723" s="49" t="s">
        <v>1936</v>
      </c>
      <c r="G2723" s="49" t="s">
        <v>8569</v>
      </c>
      <c r="H2723" s="49" t="s">
        <v>8570</v>
      </c>
      <c r="I2723" s="51" t="s">
        <v>10664</v>
      </c>
      <c r="J2723" s="49">
        <v>11</v>
      </c>
      <c r="K2723" s="49">
        <v>1000</v>
      </c>
      <c r="L2723" s="49">
        <f t="shared" si="260"/>
        <v>528</v>
      </c>
      <c r="M2723" s="82"/>
      <c r="N2723" s="52" t="s">
        <v>173</v>
      </c>
      <c r="P2723" s="49">
        <v>0</v>
      </c>
      <c r="Q2723" s="49">
        <v>0</v>
      </c>
      <c r="R2723" s="49">
        <v>0</v>
      </c>
      <c r="S2723" s="77">
        <f t="shared" si="261"/>
        <v>0</v>
      </c>
      <c r="T2723" s="77">
        <f t="shared" si="262"/>
        <v>0</v>
      </c>
      <c r="U2723" s="49">
        <v>472</v>
      </c>
      <c r="V2723" s="49">
        <v>0</v>
      </c>
      <c r="W2723" s="49">
        <v>0</v>
      </c>
      <c r="X2723" s="49">
        <f t="shared" si="264"/>
        <v>-472</v>
      </c>
      <c r="Y2723" s="49" t="s">
        <v>181</v>
      </c>
      <c r="Z2723" s="53">
        <v>2.58</v>
      </c>
      <c r="AB2723" s="53">
        <f t="shared" si="263"/>
        <v>-2.58</v>
      </c>
      <c r="AM2723" s="49" t="s">
        <v>85</v>
      </c>
      <c r="AN2723" s="49" t="s">
        <v>10049</v>
      </c>
    </row>
    <row r="2724" spans="1:40" hidden="1" x14ac:dyDescent="0.2">
      <c r="A2724" s="49" t="s">
        <v>10665</v>
      </c>
      <c r="B2724" s="49" t="s">
        <v>10666</v>
      </c>
      <c r="C2724" s="50" t="s">
        <v>166</v>
      </c>
      <c r="D2724" s="49" t="s">
        <v>2310</v>
      </c>
      <c r="E2724" s="49" t="s">
        <v>10667</v>
      </c>
      <c r="F2724" s="49" t="s">
        <v>8599</v>
      </c>
      <c r="G2724" s="49" t="s">
        <v>8569</v>
      </c>
      <c r="H2724" s="49" t="s">
        <v>8570</v>
      </c>
      <c r="I2724" s="51" t="s">
        <v>10668</v>
      </c>
      <c r="J2724" s="49">
        <v>8</v>
      </c>
      <c r="K2724" s="49">
        <v>1200</v>
      </c>
      <c r="L2724" s="49">
        <f t="shared" si="260"/>
        <v>983</v>
      </c>
      <c r="M2724" s="49">
        <f>L2724*Z2724</f>
        <v>255.58</v>
      </c>
      <c r="N2724" s="52" t="s">
        <v>173</v>
      </c>
      <c r="P2724" s="49">
        <v>4469</v>
      </c>
      <c r="Q2724" s="49">
        <v>0</v>
      </c>
      <c r="R2724" s="49">
        <v>0</v>
      </c>
      <c r="S2724" s="77">
        <f t="shared" si="261"/>
        <v>4469</v>
      </c>
      <c r="T2724" s="77">
        <f t="shared" si="262"/>
        <v>4469</v>
      </c>
      <c r="U2724" s="49">
        <v>217</v>
      </c>
      <c r="V2724" s="49">
        <v>240</v>
      </c>
      <c r="W2724" s="49">
        <v>240</v>
      </c>
      <c r="X2724" s="49">
        <f t="shared" si="264"/>
        <v>4012</v>
      </c>
      <c r="Y2724" s="49" t="s">
        <v>190</v>
      </c>
      <c r="Z2724" s="53">
        <v>0.26</v>
      </c>
      <c r="AB2724" s="53">
        <f t="shared" si="263"/>
        <v>-0.26</v>
      </c>
      <c r="AM2724" s="49" t="s">
        <v>85</v>
      </c>
      <c r="AN2724" s="49" t="s">
        <v>10049</v>
      </c>
    </row>
    <row r="2725" spans="1:40" hidden="1" x14ac:dyDescent="0.2">
      <c r="A2725" s="49" t="s">
        <v>10669</v>
      </c>
      <c r="B2725" s="49" t="s">
        <v>10670</v>
      </c>
      <c r="C2725" s="50" t="s">
        <v>166</v>
      </c>
      <c r="D2725" s="49" t="s">
        <v>2310</v>
      </c>
      <c r="E2725" s="49" t="s">
        <v>10671</v>
      </c>
      <c r="F2725" s="49" t="s">
        <v>8599</v>
      </c>
      <c r="G2725" s="49" t="s">
        <v>8569</v>
      </c>
      <c r="H2725" s="49" t="s">
        <v>8570</v>
      </c>
      <c r="I2725" s="51" t="s">
        <v>10672</v>
      </c>
      <c r="J2725" s="49">
        <v>8</v>
      </c>
      <c r="K2725" s="49">
        <v>1200</v>
      </c>
      <c r="L2725" s="49">
        <f t="shared" si="260"/>
        <v>983</v>
      </c>
      <c r="M2725" s="49">
        <f>L2725*Z2725</f>
        <v>357.81200000000001</v>
      </c>
      <c r="N2725" s="52" t="s">
        <v>173</v>
      </c>
      <c r="P2725" s="49">
        <v>4444</v>
      </c>
      <c r="Q2725" s="49">
        <v>0</v>
      </c>
      <c r="R2725" s="49">
        <v>0</v>
      </c>
      <c r="S2725" s="77">
        <f t="shared" si="261"/>
        <v>4444</v>
      </c>
      <c r="T2725" s="77">
        <f t="shared" si="262"/>
        <v>4444</v>
      </c>
      <c r="U2725" s="49">
        <v>217</v>
      </c>
      <c r="V2725" s="49">
        <v>240</v>
      </c>
      <c r="W2725" s="49">
        <v>240</v>
      </c>
      <c r="X2725" s="49">
        <f t="shared" si="264"/>
        <v>3987</v>
      </c>
      <c r="Y2725" s="49" t="s">
        <v>190</v>
      </c>
      <c r="Z2725" s="53">
        <v>0.36399999999999999</v>
      </c>
      <c r="AB2725" s="53">
        <f t="shared" si="263"/>
        <v>-0.36399999999999999</v>
      </c>
      <c r="AM2725" s="49" t="s">
        <v>85</v>
      </c>
      <c r="AN2725" s="49" t="s">
        <v>10049</v>
      </c>
    </row>
    <row r="2726" spans="1:40" hidden="1" x14ac:dyDescent="0.2">
      <c r="A2726" s="49" t="s">
        <v>10673</v>
      </c>
      <c r="B2726" s="49" t="s">
        <v>10674</v>
      </c>
      <c r="C2726" s="50" t="s">
        <v>166</v>
      </c>
      <c r="D2726" s="49" t="s">
        <v>2310</v>
      </c>
      <c r="E2726" s="49" t="s">
        <v>10675</v>
      </c>
      <c r="F2726" s="49" t="s">
        <v>8599</v>
      </c>
      <c r="G2726" s="49" t="s">
        <v>8569</v>
      </c>
      <c r="H2726" s="49" t="s">
        <v>8570</v>
      </c>
      <c r="I2726" s="51" t="s">
        <v>10676</v>
      </c>
      <c r="J2726" s="49">
        <v>7</v>
      </c>
      <c r="K2726" s="49">
        <v>1000</v>
      </c>
      <c r="L2726" s="49">
        <f t="shared" si="260"/>
        <v>-3848</v>
      </c>
      <c r="N2726" s="52" t="s">
        <v>173</v>
      </c>
      <c r="P2726" s="49">
        <v>2749</v>
      </c>
      <c r="Q2726" s="49">
        <v>0</v>
      </c>
      <c r="R2726" s="49">
        <v>4000</v>
      </c>
      <c r="S2726" s="77">
        <f t="shared" si="261"/>
        <v>2749</v>
      </c>
      <c r="T2726" s="77">
        <f t="shared" si="262"/>
        <v>6749</v>
      </c>
      <c r="U2726" s="49">
        <v>4848</v>
      </c>
      <c r="V2726" s="49">
        <v>2316</v>
      </c>
      <c r="W2726" s="49">
        <v>2316</v>
      </c>
      <c r="X2726" s="49">
        <f t="shared" si="264"/>
        <v>-415</v>
      </c>
      <c r="Y2726" s="49" t="s">
        <v>181</v>
      </c>
      <c r="Z2726" s="53">
        <v>0.99</v>
      </c>
      <c r="AB2726" s="53">
        <f t="shared" si="263"/>
        <v>-0.99</v>
      </c>
      <c r="AM2726" s="49" t="s">
        <v>85</v>
      </c>
      <c r="AN2726" s="49" t="s">
        <v>10049</v>
      </c>
    </row>
    <row r="2727" spans="1:40" hidden="1" x14ac:dyDescent="0.2">
      <c r="A2727" s="49" t="s">
        <v>10677</v>
      </c>
      <c r="B2727" s="49" t="s">
        <v>10678</v>
      </c>
      <c r="C2727" s="50" t="s">
        <v>166</v>
      </c>
      <c r="D2727" s="49" t="s">
        <v>377</v>
      </c>
      <c r="E2727" s="49" t="s">
        <v>10679</v>
      </c>
      <c r="F2727" s="49" t="s">
        <v>8599</v>
      </c>
      <c r="G2727" s="49" t="s">
        <v>8569</v>
      </c>
      <c r="H2727" s="49" t="s">
        <v>8570</v>
      </c>
      <c r="I2727" s="51" t="s">
        <v>10680</v>
      </c>
      <c r="J2727" s="49">
        <v>11</v>
      </c>
      <c r="K2727" s="49">
        <v>500</v>
      </c>
      <c r="L2727" s="49">
        <f t="shared" si="260"/>
        <v>-1460</v>
      </c>
      <c r="N2727" s="52" t="s">
        <v>173</v>
      </c>
      <c r="P2727" s="49">
        <v>0</v>
      </c>
      <c r="Q2727" s="49">
        <v>0</v>
      </c>
      <c r="R2727" s="49">
        <v>0</v>
      </c>
      <c r="S2727" s="77">
        <f t="shared" si="261"/>
        <v>0</v>
      </c>
      <c r="T2727" s="77">
        <f t="shared" si="262"/>
        <v>0</v>
      </c>
      <c r="U2727" s="49">
        <v>1960</v>
      </c>
      <c r="V2727" s="49">
        <v>0</v>
      </c>
      <c r="W2727" s="49">
        <v>0</v>
      </c>
      <c r="X2727" s="49">
        <f t="shared" si="264"/>
        <v>-1960</v>
      </c>
      <c r="Y2727" s="49" t="s">
        <v>181</v>
      </c>
      <c r="Z2727" s="53">
        <v>2.5</v>
      </c>
      <c r="AB2727" s="53">
        <f t="shared" si="263"/>
        <v>-2.5</v>
      </c>
      <c r="AM2727" s="49" t="s">
        <v>85</v>
      </c>
      <c r="AN2727" s="49" t="s">
        <v>10049</v>
      </c>
    </row>
    <row r="2728" spans="1:40" hidden="1" x14ac:dyDescent="0.2">
      <c r="A2728" s="49" t="s">
        <v>10681</v>
      </c>
      <c r="B2728" s="49" t="s">
        <v>10682</v>
      </c>
      <c r="C2728" s="50" t="s">
        <v>166</v>
      </c>
      <c r="D2728" s="49" t="s">
        <v>2310</v>
      </c>
      <c r="E2728" s="49" t="s">
        <v>10683</v>
      </c>
      <c r="F2728" s="49" t="s">
        <v>8599</v>
      </c>
      <c r="G2728" s="49" t="s">
        <v>8569</v>
      </c>
      <c r="H2728" s="49" t="s">
        <v>8570</v>
      </c>
      <c r="I2728" s="51" t="s">
        <v>10684</v>
      </c>
      <c r="J2728" s="49">
        <v>7</v>
      </c>
      <c r="K2728" s="49">
        <v>1000</v>
      </c>
      <c r="L2728" s="49">
        <f t="shared" si="260"/>
        <v>124</v>
      </c>
      <c r="M2728" s="82"/>
      <c r="N2728" s="52" t="s">
        <v>173</v>
      </c>
      <c r="P2728" s="49">
        <v>1000</v>
      </c>
      <c r="Q2728" s="49">
        <v>0</v>
      </c>
      <c r="R2728" s="49">
        <v>0</v>
      </c>
      <c r="S2728" s="77">
        <f t="shared" si="261"/>
        <v>1000</v>
      </c>
      <c r="T2728" s="77">
        <f t="shared" si="262"/>
        <v>1000</v>
      </c>
      <c r="U2728" s="49">
        <v>876</v>
      </c>
      <c r="V2728" s="49">
        <v>972</v>
      </c>
      <c r="W2728" s="49">
        <v>1116</v>
      </c>
      <c r="X2728" s="49">
        <f t="shared" si="264"/>
        <v>-848</v>
      </c>
      <c r="Y2728" s="49" t="s">
        <v>181</v>
      </c>
      <c r="Z2728" s="53">
        <v>0.25</v>
      </c>
      <c r="AB2728" s="53">
        <f t="shared" si="263"/>
        <v>-0.25</v>
      </c>
      <c r="AM2728" s="49" t="s">
        <v>85</v>
      </c>
      <c r="AN2728" s="49" t="s">
        <v>10049</v>
      </c>
    </row>
    <row r="2729" spans="1:40" hidden="1" x14ac:dyDescent="0.2">
      <c r="A2729" s="83" t="s">
        <v>10685</v>
      </c>
      <c r="B2729" s="83" t="s">
        <v>10686</v>
      </c>
      <c r="C2729" s="50" t="s">
        <v>166</v>
      </c>
      <c r="D2729" s="49" t="s">
        <v>377</v>
      </c>
      <c r="E2729" s="49" t="s">
        <v>10687</v>
      </c>
      <c r="F2729" s="49" t="s">
        <v>8599</v>
      </c>
      <c r="G2729" s="49" t="s">
        <v>8569</v>
      </c>
      <c r="H2729" s="49" t="s">
        <v>8569</v>
      </c>
      <c r="I2729" s="51" t="s">
        <v>10688</v>
      </c>
      <c r="J2729" s="49">
        <v>7</v>
      </c>
      <c r="K2729" s="49">
        <v>100</v>
      </c>
      <c r="L2729" s="49">
        <f t="shared" si="260"/>
        <v>100</v>
      </c>
      <c r="M2729" s="49">
        <f>L2729*Z2729</f>
        <v>0</v>
      </c>
      <c r="N2729" s="52" t="s">
        <v>173</v>
      </c>
      <c r="O2729" s="52" t="s">
        <v>278</v>
      </c>
      <c r="P2729" s="49">
        <v>0</v>
      </c>
      <c r="Q2729" s="49">
        <v>0</v>
      </c>
      <c r="R2729" s="49">
        <v>0</v>
      </c>
      <c r="S2729" s="77">
        <f t="shared" si="261"/>
        <v>0</v>
      </c>
      <c r="T2729" s="77">
        <f t="shared" si="262"/>
        <v>0</v>
      </c>
      <c r="U2729" s="49">
        <v>0</v>
      </c>
      <c r="V2729" s="49">
        <v>0</v>
      </c>
      <c r="W2729" s="49">
        <v>0</v>
      </c>
      <c r="X2729" s="49">
        <f t="shared" si="264"/>
        <v>0</v>
      </c>
      <c r="Y2729" s="49" t="s">
        <v>279</v>
      </c>
      <c r="AB2729" s="53">
        <f t="shared" si="263"/>
        <v>0</v>
      </c>
      <c r="AC2729" s="49" t="s">
        <v>1435</v>
      </c>
      <c r="AK2729" s="49" t="s">
        <v>1436</v>
      </c>
      <c r="AM2729" s="84" t="s">
        <v>85</v>
      </c>
      <c r="AN2729" s="84" t="s">
        <v>10049</v>
      </c>
    </row>
    <row r="2730" spans="1:40" hidden="1" x14ac:dyDescent="0.2">
      <c r="A2730" s="49" t="s">
        <v>10689</v>
      </c>
      <c r="B2730" s="49" t="s">
        <v>10690</v>
      </c>
      <c r="C2730" s="50" t="s">
        <v>166</v>
      </c>
      <c r="D2730" s="49" t="s">
        <v>167</v>
      </c>
      <c r="E2730" s="49" t="s">
        <v>10691</v>
      </c>
      <c r="F2730" s="49" t="s">
        <v>1764</v>
      </c>
      <c r="G2730" s="49" t="s">
        <v>8333</v>
      </c>
      <c r="H2730" s="49" t="s">
        <v>8334</v>
      </c>
      <c r="I2730" s="51" t="s">
        <v>10692</v>
      </c>
      <c r="J2730" s="49">
        <v>11</v>
      </c>
      <c r="K2730" s="49">
        <v>1000</v>
      </c>
      <c r="L2730" s="49">
        <f t="shared" si="260"/>
        <v>104</v>
      </c>
      <c r="M2730" s="49">
        <f>L2730*Z2730</f>
        <v>19.968</v>
      </c>
      <c r="N2730" s="52" t="s">
        <v>173</v>
      </c>
      <c r="P2730" s="49">
        <v>2835</v>
      </c>
      <c r="Q2730" s="49">
        <v>0</v>
      </c>
      <c r="R2730" s="49">
        <v>0</v>
      </c>
      <c r="S2730" s="77">
        <f t="shared" si="261"/>
        <v>2835</v>
      </c>
      <c r="T2730" s="77">
        <f t="shared" si="262"/>
        <v>2835</v>
      </c>
      <c r="U2730" s="49">
        <v>896</v>
      </c>
      <c r="V2730" s="49">
        <v>600</v>
      </c>
      <c r="W2730" s="49">
        <v>600</v>
      </c>
      <c r="X2730" s="49">
        <f t="shared" si="264"/>
        <v>1339</v>
      </c>
      <c r="Y2730" s="49" t="s">
        <v>190</v>
      </c>
      <c r="Z2730" s="53">
        <v>0.192</v>
      </c>
      <c r="AB2730" s="53">
        <f t="shared" si="263"/>
        <v>-0.192</v>
      </c>
      <c r="AM2730" s="49" t="s">
        <v>85</v>
      </c>
      <c r="AN2730" s="49" t="s">
        <v>10049</v>
      </c>
    </row>
    <row r="2731" spans="1:40" hidden="1" x14ac:dyDescent="0.2">
      <c r="A2731" s="49" t="s">
        <v>10693</v>
      </c>
      <c r="B2731" s="49" t="s">
        <v>10694</v>
      </c>
      <c r="C2731" s="50" t="s">
        <v>166</v>
      </c>
      <c r="D2731" s="49" t="s">
        <v>167</v>
      </c>
      <c r="E2731" s="49" t="s">
        <v>10695</v>
      </c>
      <c r="F2731" s="49" t="s">
        <v>1936</v>
      </c>
      <c r="G2731" s="49" t="s">
        <v>8593</v>
      </c>
      <c r="H2731" s="49" t="s">
        <v>8594</v>
      </c>
      <c r="I2731" s="51" t="s">
        <v>10696</v>
      </c>
      <c r="J2731" s="49">
        <v>9</v>
      </c>
      <c r="K2731" s="49">
        <v>1000</v>
      </c>
      <c r="L2731" s="49">
        <f t="shared" si="260"/>
        <v>-8751</v>
      </c>
      <c r="N2731" s="52" t="s">
        <v>173</v>
      </c>
      <c r="P2731" s="49">
        <v>2816</v>
      </c>
      <c r="Q2731" s="49">
        <v>0</v>
      </c>
      <c r="R2731" s="49">
        <v>5000</v>
      </c>
      <c r="S2731" s="77">
        <f t="shared" si="261"/>
        <v>2816</v>
      </c>
      <c r="T2731" s="77">
        <f t="shared" si="262"/>
        <v>7816</v>
      </c>
      <c r="U2731" s="49">
        <v>9751</v>
      </c>
      <c r="V2731" s="49">
        <v>3163</v>
      </c>
      <c r="W2731" s="49">
        <v>3164</v>
      </c>
      <c r="X2731" s="49">
        <f t="shared" si="264"/>
        <v>-5098</v>
      </c>
      <c r="Y2731" s="49" t="s">
        <v>181</v>
      </c>
      <c r="Z2731" s="53">
        <v>1.56</v>
      </c>
      <c r="AB2731" s="53">
        <f t="shared" si="263"/>
        <v>-1.56</v>
      </c>
      <c r="AM2731" s="49" t="s">
        <v>85</v>
      </c>
      <c r="AN2731" s="49" t="s">
        <v>10049</v>
      </c>
    </row>
    <row r="2732" spans="1:40" hidden="1" x14ac:dyDescent="0.2">
      <c r="A2732" s="49" t="s">
        <v>10697</v>
      </c>
      <c r="B2732" s="49" t="s">
        <v>10698</v>
      </c>
      <c r="C2732" s="50" t="s">
        <v>166</v>
      </c>
      <c r="D2732" s="49" t="s">
        <v>167</v>
      </c>
      <c r="E2732" s="49" t="s">
        <v>10699</v>
      </c>
      <c r="F2732" s="49" t="s">
        <v>1936</v>
      </c>
      <c r="G2732" s="49" t="s">
        <v>8593</v>
      </c>
      <c r="H2732" s="49" t="s">
        <v>8594</v>
      </c>
      <c r="I2732" s="51" t="s">
        <v>10700</v>
      </c>
      <c r="J2732" s="49">
        <v>9</v>
      </c>
      <c r="K2732" s="49">
        <v>5000</v>
      </c>
      <c r="L2732" s="49">
        <f t="shared" si="260"/>
        <v>4664</v>
      </c>
      <c r="M2732" s="49">
        <f>L2732*Z2732</f>
        <v>8395.2000000000007</v>
      </c>
      <c r="N2732" s="52" t="s">
        <v>173</v>
      </c>
      <c r="P2732" s="49">
        <v>2004</v>
      </c>
      <c r="Q2732" s="49">
        <v>0</v>
      </c>
      <c r="R2732" s="49">
        <v>0</v>
      </c>
      <c r="S2732" s="77">
        <f t="shared" si="261"/>
        <v>2004</v>
      </c>
      <c r="T2732" s="77">
        <f t="shared" si="262"/>
        <v>2004</v>
      </c>
      <c r="U2732" s="49">
        <v>336</v>
      </c>
      <c r="V2732" s="49">
        <v>102</v>
      </c>
      <c r="W2732" s="49">
        <v>180</v>
      </c>
      <c r="X2732" s="49">
        <f t="shared" si="264"/>
        <v>1566</v>
      </c>
      <c r="Y2732" s="49" t="s">
        <v>190</v>
      </c>
      <c r="Z2732" s="53">
        <v>1.8</v>
      </c>
      <c r="AB2732" s="53">
        <f t="shared" si="263"/>
        <v>-1.8</v>
      </c>
      <c r="AM2732" s="49" t="s">
        <v>85</v>
      </c>
      <c r="AN2732" s="49" t="s">
        <v>10049</v>
      </c>
    </row>
    <row r="2733" spans="1:40" hidden="1" x14ac:dyDescent="0.2">
      <c r="A2733" s="49" t="s">
        <v>10701</v>
      </c>
      <c r="B2733" s="49" t="s">
        <v>10702</v>
      </c>
      <c r="C2733" s="50" t="s">
        <v>166</v>
      </c>
      <c r="D2733" s="49" t="s">
        <v>167</v>
      </c>
      <c r="E2733" s="49" t="s">
        <v>10703</v>
      </c>
      <c r="F2733" s="49" t="s">
        <v>1764</v>
      </c>
      <c r="G2733" s="49" t="s">
        <v>3908</v>
      </c>
      <c r="H2733" s="49" t="s">
        <v>3909</v>
      </c>
      <c r="I2733" s="51" t="s">
        <v>10702</v>
      </c>
      <c r="J2733" s="49">
        <v>7</v>
      </c>
      <c r="K2733" s="49">
        <v>1500</v>
      </c>
      <c r="L2733" s="49">
        <f t="shared" si="260"/>
        <v>-1218</v>
      </c>
      <c r="N2733" s="52" t="s">
        <v>173</v>
      </c>
      <c r="P2733" s="49">
        <v>7555</v>
      </c>
      <c r="Q2733" s="49">
        <v>0</v>
      </c>
      <c r="R2733" s="49">
        <v>0</v>
      </c>
      <c r="S2733" s="77">
        <f t="shared" si="261"/>
        <v>7555</v>
      </c>
      <c r="T2733" s="77">
        <f t="shared" si="262"/>
        <v>7555</v>
      </c>
      <c r="U2733" s="49">
        <v>2718</v>
      </c>
      <c r="V2733" s="49">
        <v>1578</v>
      </c>
      <c r="W2733" s="49">
        <v>1578</v>
      </c>
      <c r="X2733" s="49">
        <f t="shared" si="264"/>
        <v>3259</v>
      </c>
      <c r="Y2733" s="49" t="s">
        <v>190</v>
      </c>
      <c r="Z2733" s="53">
        <v>0.38</v>
      </c>
      <c r="AB2733" s="53">
        <f t="shared" si="263"/>
        <v>-0.38</v>
      </c>
      <c r="AM2733" s="49" t="s">
        <v>85</v>
      </c>
      <c r="AN2733" s="49" t="s">
        <v>10049</v>
      </c>
    </row>
    <row r="2734" spans="1:40" hidden="1" x14ac:dyDescent="0.2">
      <c r="A2734" s="49" t="s">
        <v>10704</v>
      </c>
      <c r="B2734" s="49" t="s">
        <v>10705</v>
      </c>
      <c r="C2734" s="50" t="s">
        <v>166</v>
      </c>
      <c r="D2734" s="49" t="s">
        <v>167</v>
      </c>
      <c r="E2734" s="49" t="s">
        <v>10706</v>
      </c>
      <c r="F2734" s="49" t="s">
        <v>1936</v>
      </c>
      <c r="G2734" s="49" t="s">
        <v>8593</v>
      </c>
      <c r="H2734" s="49" t="s">
        <v>8594</v>
      </c>
      <c r="I2734" s="51" t="s">
        <v>10705</v>
      </c>
      <c r="J2734" s="49">
        <v>7</v>
      </c>
      <c r="K2734" s="49">
        <v>1000</v>
      </c>
      <c r="L2734" s="49">
        <f t="shared" si="260"/>
        <v>878</v>
      </c>
      <c r="M2734" s="49">
        <f>L2734*Z2734</f>
        <v>351.20000000000005</v>
      </c>
      <c r="N2734" s="52" t="s">
        <v>173</v>
      </c>
      <c r="P2734" s="49">
        <v>1612</v>
      </c>
      <c r="Q2734" s="49">
        <v>0</v>
      </c>
      <c r="R2734" s="49">
        <v>0</v>
      </c>
      <c r="S2734" s="77">
        <f t="shared" si="261"/>
        <v>1612</v>
      </c>
      <c r="T2734" s="77">
        <f t="shared" si="262"/>
        <v>1612</v>
      </c>
      <c r="U2734" s="49">
        <v>122</v>
      </c>
      <c r="V2734" s="49">
        <v>114</v>
      </c>
      <c r="W2734" s="49">
        <v>126</v>
      </c>
      <c r="X2734" s="49">
        <f t="shared" si="264"/>
        <v>1376</v>
      </c>
      <c r="Y2734" s="49" t="s">
        <v>190</v>
      </c>
      <c r="Z2734" s="53">
        <v>0.4</v>
      </c>
      <c r="AB2734" s="53">
        <f t="shared" si="263"/>
        <v>-0.4</v>
      </c>
      <c r="AM2734" s="49" t="s">
        <v>85</v>
      </c>
      <c r="AN2734" s="49" t="s">
        <v>10049</v>
      </c>
    </row>
    <row r="2735" spans="1:40" hidden="1" x14ac:dyDescent="0.2">
      <c r="A2735" s="49" t="s">
        <v>10707</v>
      </c>
      <c r="B2735" s="49" t="s">
        <v>10708</v>
      </c>
      <c r="C2735" s="50" t="s">
        <v>166</v>
      </c>
      <c r="D2735" s="49" t="s">
        <v>228</v>
      </c>
      <c r="E2735" s="49" t="s">
        <v>10709</v>
      </c>
      <c r="F2735" s="49" t="s">
        <v>1483</v>
      </c>
      <c r="G2735" s="49" t="s">
        <v>3908</v>
      </c>
      <c r="H2735" s="49" t="s">
        <v>3909</v>
      </c>
      <c r="I2735" s="51" t="s">
        <v>10710</v>
      </c>
      <c r="J2735" s="49">
        <v>7</v>
      </c>
      <c r="K2735" s="49">
        <v>1000</v>
      </c>
      <c r="L2735" s="49">
        <f t="shared" si="260"/>
        <v>-5720</v>
      </c>
      <c r="N2735" s="52" t="s">
        <v>173</v>
      </c>
      <c r="P2735" s="49">
        <v>0</v>
      </c>
      <c r="Q2735" s="49">
        <v>0</v>
      </c>
      <c r="R2735" s="49">
        <v>10000</v>
      </c>
      <c r="S2735" s="77">
        <f t="shared" si="261"/>
        <v>0</v>
      </c>
      <c r="T2735" s="77">
        <f t="shared" si="262"/>
        <v>10000</v>
      </c>
      <c r="U2735" s="49">
        <v>6720</v>
      </c>
      <c r="V2735" s="49">
        <v>0</v>
      </c>
      <c r="W2735" s="49">
        <v>0</v>
      </c>
      <c r="X2735" s="49">
        <f t="shared" si="264"/>
        <v>3280</v>
      </c>
      <c r="Y2735" s="49" t="s">
        <v>190</v>
      </c>
      <c r="Z2735" s="53">
        <v>0.23</v>
      </c>
      <c r="AB2735" s="53">
        <f t="shared" si="263"/>
        <v>-0.23</v>
      </c>
      <c r="AM2735" s="49" t="s">
        <v>85</v>
      </c>
      <c r="AN2735" s="49" t="s">
        <v>10049</v>
      </c>
    </row>
    <row r="2736" spans="1:40" hidden="1" x14ac:dyDescent="0.2">
      <c r="A2736" s="49" t="s">
        <v>10711</v>
      </c>
      <c r="B2736" s="49" t="s">
        <v>10712</v>
      </c>
      <c r="C2736" s="50" t="s">
        <v>166</v>
      </c>
      <c r="D2736" s="49" t="s">
        <v>167</v>
      </c>
      <c r="E2736" s="49" t="s">
        <v>10713</v>
      </c>
      <c r="F2736" s="49" t="s">
        <v>1764</v>
      </c>
      <c r="G2736" s="49" t="s">
        <v>3908</v>
      </c>
      <c r="H2736" s="49" t="s">
        <v>3909</v>
      </c>
      <c r="I2736" s="51" t="s">
        <v>10714</v>
      </c>
      <c r="J2736" s="49">
        <v>7</v>
      </c>
      <c r="K2736" s="49">
        <v>5000</v>
      </c>
      <c r="L2736" s="49">
        <f t="shared" si="260"/>
        <v>-9612</v>
      </c>
      <c r="N2736" s="52" t="s">
        <v>173</v>
      </c>
      <c r="P2736" s="49">
        <v>9051</v>
      </c>
      <c r="Q2736" s="49">
        <v>0</v>
      </c>
      <c r="R2736" s="49">
        <v>5000</v>
      </c>
      <c r="S2736" s="77">
        <f t="shared" si="261"/>
        <v>9051</v>
      </c>
      <c r="T2736" s="77">
        <f t="shared" si="262"/>
        <v>14051</v>
      </c>
      <c r="U2736" s="49">
        <v>14612</v>
      </c>
      <c r="V2736" s="49">
        <v>12744</v>
      </c>
      <c r="W2736" s="49">
        <v>12744</v>
      </c>
      <c r="X2736" s="49">
        <f t="shared" si="264"/>
        <v>-13305</v>
      </c>
      <c r="Y2736" s="49" t="s">
        <v>181</v>
      </c>
      <c r="Z2736" s="53">
        <v>0.66</v>
      </c>
      <c r="AB2736" s="53">
        <f t="shared" si="263"/>
        <v>-0.66</v>
      </c>
      <c r="AM2736" s="49" t="s">
        <v>85</v>
      </c>
      <c r="AN2736" s="49" t="s">
        <v>10049</v>
      </c>
    </row>
    <row r="2737" spans="1:40" hidden="1" x14ac:dyDescent="0.2">
      <c r="A2737" s="49" t="s">
        <v>10715</v>
      </c>
      <c r="B2737" s="49" t="s">
        <v>10716</v>
      </c>
      <c r="C2737" s="50" t="s">
        <v>166</v>
      </c>
      <c r="D2737" s="49" t="s">
        <v>228</v>
      </c>
      <c r="E2737" s="49" t="s">
        <v>10717</v>
      </c>
      <c r="F2737" s="49" t="s">
        <v>1483</v>
      </c>
      <c r="G2737" s="49" t="s">
        <v>8593</v>
      </c>
      <c r="H2737" s="49" t="s">
        <v>8594</v>
      </c>
      <c r="I2737" s="51" t="s">
        <v>10716</v>
      </c>
      <c r="J2737" s="49">
        <v>7</v>
      </c>
      <c r="K2737" s="49">
        <v>500</v>
      </c>
      <c r="L2737" s="49">
        <f t="shared" si="260"/>
        <v>-340</v>
      </c>
      <c r="N2737" s="52" t="s">
        <v>173</v>
      </c>
      <c r="P2737" s="49">
        <v>0</v>
      </c>
      <c r="Q2737" s="49">
        <v>0</v>
      </c>
      <c r="R2737" s="49">
        <v>1500</v>
      </c>
      <c r="S2737" s="77">
        <f t="shared" si="261"/>
        <v>0</v>
      </c>
      <c r="T2737" s="77">
        <f t="shared" si="262"/>
        <v>1500</v>
      </c>
      <c r="U2737" s="49">
        <v>840</v>
      </c>
      <c r="V2737" s="49">
        <v>0</v>
      </c>
      <c r="W2737" s="49">
        <v>0</v>
      </c>
      <c r="X2737" s="49">
        <f t="shared" si="264"/>
        <v>660</v>
      </c>
      <c r="Y2737" s="49" t="s">
        <v>190</v>
      </c>
      <c r="Z2737" s="53">
        <v>0.5</v>
      </c>
      <c r="AB2737" s="53">
        <f t="shared" si="263"/>
        <v>-0.5</v>
      </c>
      <c r="AM2737" s="49" t="s">
        <v>85</v>
      </c>
      <c r="AN2737" s="49" t="s">
        <v>10049</v>
      </c>
    </row>
    <row r="2738" spans="1:40" hidden="1" x14ac:dyDescent="0.2">
      <c r="A2738" s="49" t="s">
        <v>10718</v>
      </c>
      <c r="B2738" s="49" t="s">
        <v>10719</v>
      </c>
      <c r="C2738" s="50" t="s">
        <v>166</v>
      </c>
      <c r="D2738" s="49" t="s">
        <v>167</v>
      </c>
      <c r="E2738" s="49" t="s">
        <v>10720</v>
      </c>
      <c r="F2738" s="49" t="s">
        <v>169</v>
      </c>
      <c r="G2738" s="49" t="s">
        <v>8593</v>
      </c>
      <c r="H2738" s="49" t="s">
        <v>8594</v>
      </c>
      <c r="I2738" s="51" t="s">
        <v>10719</v>
      </c>
      <c r="J2738" s="49">
        <v>6</v>
      </c>
      <c r="K2738" s="49">
        <v>1000</v>
      </c>
      <c r="L2738" s="49">
        <f t="shared" si="260"/>
        <v>-3536</v>
      </c>
      <c r="N2738" s="52" t="s">
        <v>173</v>
      </c>
      <c r="P2738" s="49">
        <v>2334</v>
      </c>
      <c r="Q2738" s="49">
        <v>0</v>
      </c>
      <c r="R2738" s="49">
        <v>1000</v>
      </c>
      <c r="S2738" s="77">
        <f t="shared" si="261"/>
        <v>2334</v>
      </c>
      <c r="T2738" s="77">
        <f t="shared" si="262"/>
        <v>3334</v>
      </c>
      <c r="U2738" s="49">
        <v>4536</v>
      </c>
      <c r="V2738" s="49">
        <v>1200</v>
      </c>
      <c r="W2738" s="49">
        <v>1200</v>
      </c>
      <c r="X2738" s="49">
        <f t="shared" si="264"/>
        <v>-2402</v>
      </c>
      <c r="Y2738" s="49" t="s">
        <v>181</v>
      </c>
      <c r="Z2738" s="53">
        <v>0.62</v>
      </c>
      <c r="AB2738" s="53">
        <f t="shared" si="263"/>
        <v>-0.62</v>
      </c>
      <c r="AM2738" s="49" t="s">
        <v>85</v>
      </c>
      <c r="AN2738" s="49" t="s">
        <v>10049</v>
      </c>
    </row>
    <row r="2739" spans="1:40" hidden="1" x14ac:dyDescent="0.2">
      <c r="A2739" s="49" t="s">
        <v>10721</v>
      </c>
      <c r="B2739" s="49" t="s">
        <v>10722</v>
      </c>
      <c r="C2739" s="50" t="s">
        <v>166</v>
      </c>
      <c r="D2739" s="49" t="s">
        <v>167</v>
      </c>
      <c r="E2739" s="49" t="s">
        <v>10723</v>
      </c>
      <c r="F2739" s="49" t="s">
        <v>169</v>
      </c>
      <c r="G2739" s="49" t="s">
        <v>8593</v>
      </c>
      <c r="H2739" s="49" t="s">
        <v>8594</v>
      </c>
      <c r="I2739" s="51" t="s">
        <v>10722</v>
      </c>
      <c r="J2739" s="49">
        <v>6</v>
      </c>
      <c r="K2739" s="49">
        <v>1000</v>
      </c>
      <c r="L2739" s="49">
        <f t="shared" si="260"/>
        <v>-3536</v>
      </c>
      <c r="N2739" s="52" t="s">
        <v>173</v>
      </c>
      <c r="P2739" s="49">
        <v>2288</v>
      </c>
      <c r="Q2739" s="49">
        <v>0</v>
      </c>
      <c r="R2739" s="49">
        <v>2000</v>
      </c>
      <c r="S2739" s="77">
        <f t="shared" si="261"/>
        <v>2288</v>
      </c>
      <c r="T2739" s="77">
        <f t="shared" si="262"/>
        <v>4288</v>
      </c>
      <c r="U2739" s="49">
        <v>4536</v>
      </c>
      <c r="V2739" s="49">
        <v>1200</v>
      </c>
      <c r="W2739" s="49">
        <v>1200</v>
      </c>
      <c r="X2739" s="49">
        <f t="shared" si="264"/>
        <v>-1448</v>
      </c>
      <c r="Y2739" s="49" t="s">
        <v>181</v>
      </c>
      <c r="Z2739" s="53">
        <v>1.1000000000000001</v>
      </c>
      <c r="AB2739" s="53">
        <f t="shared" si="263"/>
        <v>-1.1000000000000001</v>
      </c>
      <c r="AM2739" s="49" t="s">
        <v>85</v>
      </c>
      <c r="AN2739" s="49" t="s">
        <v>10049</v>
      </c>
    </row>
    <row r="2740" spans="1:40" hidden="1" x14ac:dyDescent="0.2">
      <c r="A2740" s="49" t="s">
        <v>10724</v>
      </c>
      <c r="B2740" s="49" t="s">
        <v>10725</v>
      </c>
      <c r="C2740" s="50" t="s">
        <v>166</v>
      </c>
      <c r="D2740" s="49" t="s">
        <v>228</v>
      </c>
      <c r="E2740" s="49" t="s">
        <v>10726</v>
      </c>
      <c r="F2740" s="49" t="s">
        <v>1483</v>
      </c>
      <c r="G2740" s="49" t="s">
        <v>3908</v>
      </c>
      <c r="H2740" s="49" t="s">
        <v>3909</v>
      </c>
      <c r="I2740" s="51" t="s">
        <v>10727</v>
      </c>
      <c r="J2740" s="49">
        <v>7</v>
      </c>
      <c r="K2740" s="49">
        <v>1000</v>
      </c>
      <c r="L2740" s="49">
        <f t="shared" si="260"/>
        <v>1000</v>
      </c>
      <c r="M2740" s="49">
        <f>L2740*Z2740</f>
        <v>195</v>
      </c>
      <c r="N2740" s="52" t="s">
        <v>173</v>
      </c>
      <c r="P2740" s="49">
        <v>0</v>
      </c>
      <c r="Q2740" s="49">
        <v>0</v>
      </c>
      <c r="R2740" s="49">
        <v>0</v>
      </c>
      <c r="S2740" s="77">
        <f t="shared" si="261"/>
        <v>0</v>
      </c>
      <c r="T2740" s="77">
        <f t="shared" si="262"/>
        <v>0</v>
      </c>
      <c r="U2740" s="49">
        <v>0</v>
      </c>
      <c r="V2740" s="49">
        <v>0</v>
      </c>
      <c r="W2740" s="49">
        <v>0</v>
      </c>
      <c r="X2740" s="49">
        <f t="shared" si="264"/>
        <v>0</v>
      </c>
      <c r="Y2740" s="49" t="s">
        <v>174</v>
      </c>
      <c r="Z2740" s="53">
        <v>0.19500000000000001</v>
      </c>
      <c r="AB2740" s="53">
        <f t="shared" si="263"/>
        <v>-0.19500000000000001</v>
      </c>
      <c r="AM2740" s="49" t="s">
        <v>85</v>
      </c>
      <c r="AN2740" s="49" t="s">
        <v>10049</v>
      </c>
    </row>
    <row r="2741" spans="1:40" hidden="1" x14ac:dyDescent="0.2">
      <c r="A2741" s="49" t="s">
        <v>10728</v>
      </c>
      <c r="B2741" s="49" t="s">
        <v>10729</v>
      </c>
      <c r="C2741" s="50" t="s">
        <v>166</v>
      </c>
      <c r="D2741" s="49" t="s">
        <v>167</v>
      </c>
      <c r="E2741" s="49" t="s">
        <v>10730</v>
      </c>
      <c r="F2741" s="49" t="s">
        <v>169</v>
      </c>
      <c r="G2741" s="49" t="s">
        <v>8593</v>
      </c>
      <c r="H2741" s="49" t="s">
        <v>8594</v>
      </c>
      <c r="I2741" s="51" t="s">
        <v>10729</v>
      </c>
      <c r="J2741" s="49">
        <v>5</v>
      </c>
      <c r="K2741" s="49">
        <v>1000</v>
      </c>
      <c r="L2741" s="49">
        <f t="shared" si="260"/>
        <v>-3536</v>
      </c>
      <c r="N2741" s="52" t="s">
        <v>173</v>
      </c>
      <c r="P2741" s="49">
        <v>2076</v>
      </c>
      <c r="Q2741" s="49">
        <v>0</v>
      </c>
      <c r="R2741" s="49">
        <v>1000</v>
      </c>
      <c r="S2741" s="77">
        <f t="shared" si="261"/>
        <v>2076</v>
      </c>
      <c r="T2741" s="77">
        <f t="shared" si="262"/>
        <v>3076</v>
      </c>
      <c r="U2741" s="49">
        <v>4536</v>
      </c>
      <c r="V2741" s="49">
        <v>1200</v>
      </c>
      <c r="W2741" s="49">
        <v>1200</v>
      </c>
      <c r="X2741" s="49">
        <f t="shared" si="264"/>
        <v>-2660</v>
      </c>
      <c r="Y2741" s="49" t="s">
        <v>181</v>
      </c>
      <c r="Z2741" s="53">
        <v>1.8</v>
      </c>
      <c r="AB2741" s="53">
        <f t="shared" si="263"/>
        <v>-1.8</v>
      </c>
      <c r="AM2741" s="49" t="s">
        <v>85</v>
      </c>
      <c r="AN2741" s="49" t="s">
        <v>10049</v>
      </c>
    </row>
    <row r="2742" spans="1:40" hidden="1" x14ac:dyDescent="0.2">
      <c r="A2742" s="49" t="s">
        <v>10731</v>
      </c>
      <c r="B2742" s="49" t="s">
        <v>10732</v>
      </c>
      <c r="C2742" s="50" t="s">
        <v>166</v>
      </c>
      <c r="D2742" s="49" t="s">
        <v>167</v>
      </c>
      <c r="E2742" s="49" t="s">
        <v>10733</v>
      </c>
      <c r="F2742" s="49" t="s">
        <v>169</v>
      </c>
      <c r="G2742" s="49" t="s">
        <v>8593</v>
      </c>
      <c r="H2742" s="49" t="s">
        <v>8594</v>
      </c>
      <c r="I2742" s="51" t="s">
        <v>10732</v>
      </c>
      <c r="J2742" s="49">
        <v>5</v>
      </c>
      <c r="K2742" s="49">
        <v>1000</v>
      </c>
      <c r="L2742" s="49">
        <f t="shared" si="260"/>
        <v>-4670</v>
      </c>
      <c r="N2742" s="52" t="s">
        <v>173</v>
      </c>
      <c r="P2742" s="49">
        <v>3126</v>
      </c>
      <c r="Q2742" s="49">
        <v>0</v>
      </c>
      <c r="R2742" s="49">
        <v>2000</v>
      </c>
      <c r="S2742" s="77">
        <f t="shared" si="261"/>
        <v>3126</v>
      </c>
      <c r="T2742" s="77">
        <f t="shared" si="262"/>
        <v>5126</v>
      </c>
      <c r="U2742" s="49">
        <v>5670</v>
      </c>
      <c r="V2742" s="49">
        <v>1500</v>
      </c>
      <c r="W2742" s="49">
        <v>1500</v>
      </c>
      <c r="X2742" s="49">
        <f t="shared" si="264"/>
        <v>-2044</v>
      </c>
      <c r="Y2742" s="49" t="s">
        <v>181</v>
      </c>
      <c r="Z2742" s="53">
        <v>0.69</v>
      </c>
      <c r="AB2742" s="53">
        <f t="shared" si="263"/>
        <v>-0.69</v>
      </c>
      <c r="AM2742" s="49" t="s">
        <v>85</v>
      </c>
      <c r="AN2742" s="49" t="s">
        <v>10049</v>
      </c>
    </row>
    <row r="2743" spans="1:40" hidden="1" x14ac:dyDescent="0.2">
      <c r="A2743" s="49" t="s">
        <v>10734</v>
      </c>
      <c r="B2743" s="49" t="s">
        <v>10735</v>
      </c>
      <c r="C2743" s="50" t="s">
        <v>166</v>
      </c>
      <c r="D2743" s="49" t="s">
        <v>167</v>
      </c>
      <c r="E2743" s="49" t="s">
        <v>10736</v>
      </c>
      <c r="F2743" s="49" t="s">
        <v>1483</v>
      </c>
      <c r="G2743" s="49" t="s">
        <v>8593</v>
      </c>
      <c r="H2743" s="49" t="s">
        <v>8594</v>
      </c>
      <c r="I2743" s="51" t="s">
        <v>10735</v>
      </c>
      <c r="J2743" s="49">
        <v>6</v>
      </c>
      <c r="K2743" s="49">
        <v>500</v>
      </c>
      <c r="L2743" s="49">
        <f t="shared" si="260"/>
        <v>257</v>
      </c>
      <c r="M2743" s="49">
        <f>L2743*Z2743</f>
        <v>107.94</v>
      </c>
      <c r="N2743" s="52" t="s">
        <v>173</v>
      </c>
      <c r="P2743" s="49">
        <v>1000</v>
      </c>
      <c r="Q2743" s="49">
        <v>0</v>
      </c>
      <c r="R2743" s="49">
        <v>0</v>
      </c>
      <c r="S2743" s="77">
        <f t="shared" si="261"/>
        <v>1000</v>
      </c>
      <c r="T2743" s="77">
        <f t="shared" si="262"/>
        <v>1000</v>
      </c>
      <c r="U2743" s="49">
        <v>243</v>
      </c>
      <c r="V2743" s="49">
        <v>36</v>
      </c>
      <c r="W2743" s="49">
        <v>36</v>
      </c>
      <c r="X2743" s="49">
        <f t="shared" si="264"/>
        <v>721</v>
      </c>
      <c r="Y2743" s="49" t="s">
        <v>190</v>
      </c>
      <c r="Z2743" s="53">
        <v>0.42</v>
      </c>
      <c r="AB2743" s="53">
        <f t="shared" si="263"/>
        <v>-0.42</v>
      </c>
      <c r="AM2743" s="49" t="s">
        <v>85</v>
      </c>
      <c r="AN2743" s="49" t="s">
        <v>10049</v>
      </c>
    </row>
    <row r="2744" spans="1:40" hidden="1" x14ac:dyDescent="0.2">
      <c r="A2744" s="49" t="s">
        <v>10737</v>
      </c>
      <c r="B2744" s="49" t="s">
        <v>10738</v>
      </c>
      <c r="C2744" s="50" t="s">
        <v>166</v>
      </c>
      <c r="D2744" s="49" t="s">
        <v>167</v>
      </c>
      <c r="E2744" s="49" t="s">
        <v>10736</v>
      </c>
      <c r="F2744" s="49" t="s">
        <v>1483</v>
      </c>
      <c r="G2744" s="49" t="s">
        <v>8593</v>
      </c>
      <c r="H2744" s="49" t="s">
        <v>8594</v>
      </c>
      <c r="I2744" s="51" t="s">
        <v>10738</v>
      </c>
      <c r="J2744" s="49">
        <v>6</v>
      </c>
      <c r="K2744" s="49">
        <v>500</v>
      </c>
      <c r="L2744" s="49">
        <f t="shared" si="260"/>
        <v>419</v>
      </c>
      <c r="M2744" s="49">
        <f>L2744*Z2744</f>
        <v>175.98</v>
      </c>
      <c r="N2744" s="52" t="s">
        <v>173</v>
      </c>
      <c r="P2744" s="49">
        <v>498</v>
      </c>
      <c r="Q2744" s="49">
        <v>0</v>
      </c>
      <c r="R2744" s="49">
        <v>500</v>
      </c>
      <c r="S2744" s="77">
        <f t="shared" si="261"/>
        <v>498</v>
      </c>
      <c r="T2744" s="77">
        <f t="shared" si="262"/>
        <v>998</v>
      </c>
      <c r="U2744" s="49">
        <v>81</v>
      </c>
      <c r="V2744" s="49">
        <v>12</v>
      </c>
      <c r="W2744" s="49">
        <v>12</v>
      </c>
      <c r="X2744" s="49">
        <f t="shared" si="264"/>
        <v>905</v>
      </c>
      <c r="Y2744" s="49" t="s">
        <v>190</v>
      </c>
      <c r="Z2744" s="53">
        <v>0.42</v>
      </c>
      <c r="AB2744" s="53">
        <f t="shared" si="263"/>
        <v>-0.42</v>
      </c>
      <c r="AM2744" s="49" t="s">
        <v>85</v>
      </c>
      <c r="AN2744" s="49" t="s">
        <v>10049</v>
      </c>
    </row>
    <row r="2745" spans="1:40" hidden="1" x14ac:dyDescent="0.2">
      <c r="A2745" s="49" t="s">
        <v>10739</v>
      </c>
      <c r="B2745" s="49" t="s">
        <v>10740</v>
      </c>
      <c r="C2745" s="50" t="s">
        <v>166</v>
      </c>
      <c r="D2745" s="49" t="s">
        <v>228</v>
      </c>
      <c r="E2745" s="49" t="s">
        <v>10741</v>
      </c>
      <c r="F2745" s="49" t="s">
        <v>1483</v>
      </c>
      <c r="G2745" s="49" t="s">
        <v>8593</v>
      </c>
      <c r="H2745" s="49" t="s">
        <v>8594</v>
      </c>
      <c r="I2745" s="51" t="s">
        <v>10742</v>
      </c>
      <c r="J2745" s="49">
        <v>7</v>
      </c>
      <c r="K2745" s="49">
        <v>100</v>
      </c>
      <c r="L2745" s="49">
        <f t="shared" si="260"/>
        <v>-788</v>
      </c>
      <c r="N2745" s="52" t="s">
        <v>173</v>
      </c>
      <c r="P2745" s="49">
        <v>168</v>
      </c>
      <c r="Q2745" s="49">
        <v>0</v>
      </c>
      <c r="R2745" s="49">
        <v>1000</v>
      </c>
      <c r="S2745" s="77">
        <f t="shared" si="261"/>
        <v>168</v>
      </c>
      <c r="T2745" s="77">
        <f t="shared" si="262"/>
        <v>1168</v>
      </c>
      <c r="U2745" s="49">
        <v>888</v>
      </c>
      <c r="V2745" s="49">
        <v>300</v>
      </c>
      <c r="W2745" s="49">
        <v>300</v>
      </c>
      <c r="X2745" s="49">
        <f t="shared" si="264"/>
        <v>-20</v>
      </c>
      <c r="Y2745" s="49" t="s">
        <v>181</v>
      </c>
      <c r="Z2745" s="53">
        <v>15.17</v>
      </c>
      <c r="AB2745" s="53">
        <f t="shared" si="263"/>
        <v>-15.17</v>
      </c>
      <c r="AM2745" s="49" t="s">
        <v>85</v>
      </c>
      <c r="AN2745" s="49" t="s">
        <v>10049</v>
      </c>
    </row>
    <row r="2746" spans="1:40" hidden="1" x14ac:dyDescent="0.2">
      <c r="A2746" s="49" t="s">
        <v>10743</v>
      </c>
      <c r="B2746" s="49" t="s">
        <v>10744</v>
      </c>
      <c r="C2746" s="50" t="s">
        <v>166</v>
      </c>
      <c r="D2746" s="49" t="s">
        <v>167</v>
      </c>
      <c r="E2746" s="49" t="s">
        <v>10745</v>
      </c>
      <c r="F2746" s="49" t="s">
        <v>169</v>
      </c>
      <c r="G2746" s="49" t="s">
        <v>10048</v>
      </c>
      <c r="H2746" s="49" t="s">
        <v>2855</v>
      </c>
      <c r="I2746" s="51" t="s">
        <v>10744</v>
      </c>
      <c r="J2746" s="49">
        <v>8</v>
      </c>
      <c r="K2746" s="49">
        <v>250</v>
      </c>
      <c r="L2746" s="49">
        <f t="shared" si="260"/>
        <v>-2340</v>
      </c>
      <c r="N2746" s="52" t="s">
        <v>173</v>
      </c>
      <c r="P2746" s="49">
        <v>2500</v>
      </c>
      <c r="Q2746" s="49">
        <v>0</v>
      </c>
      <c r="R2746" s="49">
        <v>0</v>
      </c>
      <c r="S2746" s="77">
        <f t="shared" si="261"/>
        <v>2500</v>
      </c>
      <c r="T2746" s="77">
        <f t="shared" si="262"/>
        <v>2500</v>
      </c>
      <c r="U2746" s="49">
        <v>2590</v>
      </c>
      <c r="V2746" s="49">
        <v>0</v>
      </c>
      <c r="W2746" s="49">
        <v>0</v>
      </c>
      <c r="X2746" s="49">
        <f t="shared" si="264"/>
        <v>-90</v>
      </c>
      <c r="Y2746" s="49" t="s">
        <v>181</v>
      </c>
      <c r="Z2746" s="53">
        <v>2.74</v>
      </c>
      <c r="AB2746" s="53">
        <f t="shared" si="263"/>
        <v>-2.74</v>
      </c>
      <c r="AM2746" s="49" t="s">
        <v>85</v>
      </c>
      <c r="AN2746" s="49" t="s">
        <v>10049</v>
      </c>
    </row>
    <row r="2747" spans="1:40" hidden="1" x14ac:dyDescent="0.2">
      <c r="A2747" s="49" t="s">
        <v>10746</v>
      </c>
      <c r="B2747" s="49" t="s">
        <v>10747</v>
      </c>
      <c r="C2747" s="50" t="s">
        <v>166</v>
      </c>
      <c r="D2747" s="49" t="s">
        <v>167</v>
      </c>
      <c r="E2747" s="49" t="s">
        <v>10748</v>
      </c>
      <c r="F2747" s="49" t="s">
        <v>169</v>
      </c>
      <c r="G2747" s="49" t="s">
        <v>10089</v>
      </c>
      <c r="H2747" s="49" t="s">
        <v>10090</v>
      </c>
      <c r="I2747" s="51" t="s">
        <v>10747</v>
      </c>
      <c r="J2747" s="49">
        <v>9</v>
      </c>
      <c r="K2747" s="49">
        <v>1000</v>
      </c>
      <c r="L2747" s="49">
        <f t="shared" si="260"/>
        <v>-3822</v>
      </c>
      <c r="N2747" s="52" t="s">
        <v>173</v>
      </c>
      <c r="P2747" s="49">
        <v>5659</v>
      </c>
      <c r="Q2747" s="49">
        <v>0</v>
      </c>
      <c r="R2747" s="49">
        <v>194</v>
      </c>
      <c r="S2747" s="77">
        <f t="shared" si="261"/>
        <v>5659</v>
      </c>
      <c r="T2747" s="77">
        <f t="shared" si="262"/>
        <v>5853</v>
      </c>
      <c r="U2747" s="49">
        <v>4822</v>
      </c>
      <c r="V2747" s="49">
        <v>251</v>
      </c>
      <c r="W2747" s="49">
        <v>51</v>
      </c>
      <c r="X2747" s="49">
        <f t="shared" si="264"/>
        <v>780</v>
      </c>
      <c r="Y2747" s="49" t="s">
        <v>190</v>
      </c>
      <c r="Z2747" s="53">
        <v>0.59</v>
      </c>
      <c r="AB2747" s="53">
        <f t="shared" si="263"/>
        <v>-0.59</v>
      </c>
      <c r="AM2747" s="49" t="s">
        <v>85</v>
      </c>
      <c r="AN2747" s="49" t="s">
        <v>10049</v>
      </c>
    </row>
    <row r="2748" spans="1:40" hidden="1" x14ac:dyDescent="0.2">
      <c r="A2748" s="49" t="s">
        <v>10749</v>
      </c>
      <c r="B2748" s="49" t="s">
        <v>10750</v>
      </c>
      <c r="C2748" s="50" t="s">
        <v>166</v>
      </c>
      <c r="D2748" s="49" t="s">
        <v>167</v>
      </c>
      <c r="E2748" s="49" t="s">
        <v>10751</v>
      </c>
      <c r="F2748" s="49" t="s">
        <v>169</v>
      </c>
      <c r="G2748" s="49" t="s">
        <v>10089</v>
      </c>
      <c r="H2748" s="49" t="s">
        <v>10090</v>
      </c>
      <c r="I2748" s="51" t="s">
        <v>10750</v>
      </c>
      <c r="J2748" s="49">
        <v>9</v>
      </c>
      <c r="K2748" s="49">
        <v>1000</v>
      </c>
      <c r="L2748" s="49">
        <f t="shared" si="260"/>
        <v>-241</v>
      </c>
      <c r="N2748" s="52" t="s">
        <v>173</v>
      </c>
      <c r="P2748" s="49">
        <v>1320</v>
      </c>
      <c r="Q2748" s="49">
        <v>0</v>
      </c>
      <c r="R2748" s="49">
        <v>0</v>
      </c>
      <c r="S2748" s="77">
        <f t="shared" si="261"/>
        <v>1320</v>
      </c>
      <c r="T2748" s="77">
        <f t="shared" si="262"/>
        <v>1320</v>
      </c>
      <c r="U2748" s="49">
        <v>1241</v>
      </c>
      <c r="V2748" s="49">
        <v>603</v>
      </c>
      <c r="W2748" s="49">
        <v>603</v>
      </c>
      <c r="X2748" s="49">
        <f t="shared" si="264"/>
        <v>-524</v>
      </c>
      <c r="Y2748" s="49" t="s">
        <v>181</v>
      </c>
      <c r="Z2748" s="53">
        <v>0.59</v>
      </c>
      <c r="AB2748" s="53">
        <f t="shared" si="263"/>
        <v>-0.59</v>
      </c>
      <c r="AM2748" s="49" t="s">
        <v>85</v>
      </c>
      <c r="AN2748" s="49" t="s">
        <v>10049</v>
      </c>
    </row>
    <row r="2749" spans="1:40" hidden="1" x14ac:dyDescent="0.2">
      <c r="A2749" s="49" t="s">
        <v>10752</v>
      </c>
      <c r="B2749" s="49" t="s">
        <v>10753</v>
      </c>
      <c r="C2749" s="50" t="s">
        <v>166</v>
      </c>
      <c r="D2749" s="49" t="s">
        <v>228</v>
      </c>
      <c r="E2749" s="49" t="s">
        <v>10754</v>
      </c>
      <c r="F2749" s="49" t="s">
        <v>169</v>
      </c>
      <c r="G2749" s="49" t="s">
        <v>1545</v>
      </c>
      <c r="H2749" s="49" t="s">
        <v>552</v>
      </c>
      <c r="I2749" s="51" t="s">
        <v>10753</v>
      </c>
      <c r="J2749" s="49">
        <v>12</v>
      </c>
      <c r="K2749" s="49">
        <v>1000</v>
      </c>
      <c r="L2749" s="49">
        <f t="shared" si="260"/>
        <v>-30548</v>
      </c>
      <c r="N2749" s="52" t="s">
        <v>173</v>
      </c>
      <c r="P2749" s="49">
        <v>23567</v>
      </c>
      <c r="Q2749" s="49">
        <v>0</v>
      </c>
      <c r="R2749" s="49">
        <v>10000</v>
      </c>
      <c r="S2749" s="77">
        <f t="shared" si="261"/>
        <v>23567</v>
      </c>
      <c r="T2749" s="77">
        <f t="shared" si="262"/>
        <v>33567</v>
      </c>
      <c r="U2749" s="49">
        <v>31548</v>
      </c>
      <c r="V2749" s="49">
        <v>20876</v>
      </c>
      <c r="W2749" s="49">
        <v>20714</v>
      </c>
      <c r="X2749" s="49">
        <f t="shared" si="264"/>
        <v>-18857</v>
      </c>
      <c r="Y2749" s="49" t="s">
        <v>181</v>
      </c>
      <c r="Z2749" s="53">
        <v>0.44700000000000001</v>
      </c>
      <c r="AB2749" s="53">
        <f t="shared" si="263"/>
        <v>-0.44700000000000001</v>
      </c>
      <c r="AM2749" s="49" t="s">
        <v>85</v>
      </c>
      <c r="AN2749" s="49" t="s">
        <v>10049</v>
      </c>
    </row>
    <row r="2750" spans="1:40" hidden="1" x14ac:dyDescent="0.2">
      <c r="A2750" s="49" t="s">
        <v>10755</v>
      </c>
      <c r="B2750" s="49" t="s">
        <v>10756</v>
      </c>
      <c r="C2750" s="50" t="s">
        <v>166</v>
      </c>
      <c r="D2750" s="49" t="s">
        <v>167</v>
      </c>
      <c r="E2750" s="49" t="s">
        <v>10757</v>
      </c>
      <c r="F2750" s="49" t="s">
        <v>169</v>
      </c>
      <c r="G2750" s="49" t="s">
        <v>10048</v>
      </c>
      <c r="H2750" s="49" t="s">
        <v>2855</v>
      </c>
      <c r="I2750" s="51" t="s">
        <v>10756</v>
      </c>
      <c r="J2750" s="49">
        <v>10</v>
      </c>
      <c r="K2750" s="49">
        <v>100</v>
      </c>
      <c r="L2750" s="49">
        <f t="shared" si="260"/>
        <v>100</v>
      </c>
      <c r="M2750" s="49">
        <f>L2750*Z2750</f>
        <v>457.4</v>
      </c>
      <c r="N2750" s="52" t="s">
        <v>173</v>
      </c>
      <c r="P2750" s="49">
        <v>0</v>
      </c>
      <c r="Q2750" s="49">
        <v>0</v>
      </c>
      <c r="R2750" s="49">
        <v>0</v>
      </c>
      <c r="S2750" s="77">
        <f t="shared" si="261"/>
        <v>0</v>
      </c>
      <c r="T2750" s="77">
        <f t="shared" si="262"/>
        <v>0</v>
      </c>
      <c r="U2750" s="49">
        <v>0</v>
      </c>
      <c r="V2750" s="49">
        <v>0</v>
      </c>
      <c r="W2750" s="49">
        <v>0</v>
      </c>
      <c r="X2750" s="49">
        <f t="shared" si="264"/>
        <v>0</v>
      </c>
      <c r="Y2750" s="49" t="s">
        <v>174</v>
      </c>
      <c r="Z2750" s="53">
        <v>4.5739999999999998</v>
      </c>
      <c r="AB2750" s="53">
        <f t="shared" si="263"/>
        <v>-4.5739999999999998</v>
      </c>
      <c r="AM2750" s="49" t="s">
        <v>85</v>
      </c>
      <c r="AN2750" s="49" t="s">
        <v>10049</v>
      </c>
    </row>
    <row r="2751" spans="1:40" hidden="1" x14ac:dyDescent="0.2">
      <c r="A2751" s="49" t="s">
        <v>10758</v>
      </c>
      <c r="B2751" s="49" t="s">
        <v>10759</v>
      </c>
      <c r="C2751" s="50" t="s">
        <v>166</v>
      </c>
      <c r="D2751" s="49" t="s">
        <v>228</v>
      </c>
      <c r="E2751" s="49" t="s">
        <v>10760</v>
      </c>
      <c r="F2751" s="49" t="s">
        <v>169</v>
      </c>
      <c r="G2751" s="49" t="s">
        <v>1545</v>
      </c>
      <c r="H2751" s="49" t="s">
        <v>2018</v>
      </c>
      <c r="I2751" s="51" t="s">
        <v>10759</v>
      </c>
      <c r="J2751" s="49">
        <v>12</v>
      </c>
      <c r="K2751" s="49">
        <v>1000</v>
      </c>
      <c r="L2751" s="49">
        <f t="shared" si="260"/>
        <v>-4557</v>
      </c>
      <c r="N2751" s="52" t="s">
        <v>173</v>
      </c>
      <c r="P2751" s="49">
        <v>4300</v>
      </c>
      <c r="Q2751" s="49">
        <v>0</v>
      </c>
      <c r="R2751" s="49">
        <v>1000</v>
      </c>
      <c r="S2751" s="77">
        <f t="shared" si="261"/>
        <v>4300</v>
      </c>
      <c r="T2751" s="77">
        <f t="shared" si="262"/>
        <v>5300</v>
      </c>
      <c r="U2751" s="49">
        <v>5557</v>
      </c>
      <c r="V2751" s="49">
        <v>4239</v>
      </c>
      <c r="W2751" s="49">
        <v>4039</v>
      </c>
      <c r="X2751" s="49">
        <f t="shared" si="264"/>
        <v>-4496</v>
      </c>
      <c r="Y2751" s="49" t="s">
        <v>181</v>
      </c>
      <c r="Z2751" s="53">
        <v>5.9414999999999996</v>
      </c>
      <c r="AB2751" s="53">
        <f t="shared" si="263"/>
        <v>-5.9414999999999996</v>
      </c>
      <c r="AM2751" s="49" t="s">
        <v>85</v>
      </c>
      <c r="AN2751" s="49" t="s">
        <v>10049</v>
      </c>
    </row>
    <row r="2752" spans="1:40" hidden="1" x14ac:dyDescent="0.2">
      <c r="A2752" s="49" t="s">
        <v>10761</v>
      </c>
      <c r="B2752" s="49" t="s">
        <v>10762</v>
      </c>
      <c r="C2752" s="50" t="s">
        <v>166</v>
      </c>
      <c r="D2752" s="49" t="s">
        <v>228</v>
      </c>
      <c r="E2752" s="49" t="s">
        <v>10763</v>
      </c>
      <c r="F2752" s="49" t="s">
        <v>169</v>
      </c>
      <c r="G2752" s="49" t="s">
        <v>1545</v>
      </c>
      <c r="H2752" s="49" t="s">
        <v>552</v>
      </c>
      <c r="I2752" s="51" t="s">
        <v>10762</v>
      </c>
      <c r="J2752" s="49">
        <v>12</v>
      </c>
      <c r="K2752" s="49">
        <v>100</v>
      </c>
      <c r="L2752" s="49">
        <f t="shared" si="260"/>
        <v>-101</v>
      </c>
      <c r="N2752" s="52" t="s">
        <v>173</v>
      </c>
      <c r="P2752" s="49">
        <v>85</v>
      </c>
      <c r="Q2752" s="49">
        <v>0</v>
      </c>
      <c r="R2752" s="49">
        <v>183</v>
      </c>
      <c r="S2752" s="77">
        <f t="shared" si="261"/>
        <v>85</v>
      </c>
      <c r="T2752" s="77">
        <f t="shared" si="262"/>
        <v>268</v>
      </c>
      <c r="U2752" s="49">
        <v>201</v>
      </c>
      <c r="V2752" s="49">
        <v>18</v>
      </c>
      <c r="W2752" s="49">
        <v>18</v>
      </c>
      <c r="X2752" s="49">
        <f t="shared" si="264"/>
        <v>49</v>
      </c>
      <c r="Y2752" s="49" t="s">
        <v>190</v>
      </c>
      <c r="Z2752" s="53">
        <v>6.8202999999999996</v>
      </c>
      <c r="AB2752" s="53">
        <f t="shared" si="263"/>
        <v>-6.8202999999999996</v>
      </c>
      <c r="AM2752" s="49" t="s">
        <v>85</v>
      </c>
      <c r="AN2752" s="49" t="s">
        <v>10049</v>
      </c>
    </row>
    <row r="2753" spans="1:40" hidden="1" x14ac:dyDescent="0.2">
      <c r="A2753" s="49" t="s">
        <v>10764</v>
      </c>
      <c r="B2753" s="49" t="s">
        <v>10765</v>
      </c>
      <c r="C2753" s="50" t="s">
        <v>166</v>
      </c>
      <c r="D2753" s="49" t="s">
        <v>167</v>
      </c>
      <c r="E2753" s="49" t="s">
        <v>10766</v>
      </c>
      <c r="F2753" s="49" t="s">
        <v>169</v>
      </c>
      <c r="G2753" s="49" t="s">
        <v>10048</v>
      </c>
      <c r="H2753" s="49" t="s">
        <v>2855</v>
      </c>
      <c r="I2753" s="51" t="s">
        <v>10765</v>
      </c>
      <c r="J2753" s="49">
        <v>14</v>
      </c>
      <c r="K2753" s="49">
        <v>100</v>
      </c>
      <c r="L2753" s="49">
        <f t="shared" si="260"/>
        <v>-81</v>
      </c>
      <c r="N2753" s="52" t="s">
        <v>173</v>
      </c>
      <c r="P2753" s="49">
        <v>313</v>
      </c>
      <c r="Q2753" s="49">
        <v>0</v>
      </c>
      <c r="R2753" s="49">
        <v>0</v>
      </c>
      <c r="S2753" s="77">
        <f t="shared" si="261"/>
        <v>313</v>
      </c>
      <c r="T2753" s="77">
        <f t="shared" si="262"/>
        <v>313</v>
      </c>
      <c r="U2753" s="49">
        <v>181</v>
      </c>
      <c r="V2753" s="49">
        <v>60</v>
      </c>
      <c r="W2753" s="49">
        <v>60</v>
      </c>
      <c r="X2753" s="49">
        <f t="shared" si="264"/>
        <v>72</v>
      </c>
      <c r="Y2753" s="49" t="s">
        <v>190</v>
      </c>
      <c r="Z2753" s="53">
        <v>6.73</v>
      </c>
      <c r="AB2753" s="53">
        <f t="shared" si="263"/>
        <v>-6.73</v>
      </c>
      <c r="AM2753" s="49" t="s">
        <v>85</v>
      </c>
      <c r="AN2753" s="49" t="s">
        <v>10049</v>
      </c>
    </row>
    <row r="2754" spans="1:40" hidden="1" x14ac:dyDescent="0.2">
      <c r="A2754" s="49" t="s">
        <v>10767</v>
      </c>
      <c r="B2754" s="49" t="s">
        <v>10768</v>
      </c>
      <c r="C2754" s="50" t="s">
        <v>166</v>
      </c>
      <c r="D2754" s="49" t="s">
        <v>228</v>
      </c>
      <c r="E2754" s="49" t="s">
        <v>10769</v>
      </c>
      <c r="F2754" s="49" t="s">
        <v>169</v>
      </c>
      <c r="G2754" s="49" t="s">
        <v>1655</v>
      </c>
      <c r="H2754" s="49" t="s">
        <v>10424</v>
      </c>
      <c r="I2754" s="51" t="s">
        <v>10768</v>
      </c>
      <c r="J2754" s="49">
        <v>9</v>
      </c>
      <c r="K2754" s="49">
        <v>500</v>
      </c>
      <c r="L2754" s="49">
        <f t="shared" ref="L2754:L2817" si="265">K2754-U2754</f>
        <v>-81</v>
      </c>
      <c r="N2754" s="52" t="s">
        <v>173</v>
      </c>
      <c r="P2754" s="49">
        <v>0</v>
      </c>
      <c r="Q2754" s="49">
        <v>0</v>
      </c>
      <c r="R2754" s="49">
        <v>0</v>
      </c>
      <c r="S2754" s="77">
        <f t="shared" ref="S2754:S2817" si="266">P2754+Q2754</f>
        <v>0</v>
      </c>
      <c r="T2754" s="77">
        <f t="shared" ref="T2754:T2817" si="267">P2754+Q2754+R2754</f>
        <v>0</v>
      </c>
      <c r="U2754" s="49">
        <v>581</v>
      </c>
      <c r="V2754" s="49">
        <v>408</v>
      </c>
      <c r="W2754" s="49">
        <v>408</v>
      </c>
      <c r="X2754" s="49">
        <f t="shared" si="264"/>
        <v>-989</v>
      </c>
      <c r="Y2754" s="49" t="s">
        <v>181</v>
      </c>
      <c r="Z2754" s="53">
        <v>3.19</v>
      </c>
      <c r="AB2754" s="53">
        <f t="shared" ref="AB2754:AB2817" si="268">AA2754-Z2754</f>
        <v>-3.19</v>
      </c>
      <c r="AM2754" s="49" t="s">
        <v>85</v>
      </c>
      <c r="AN2754" s="49" t="s">
        <v>10049</v>
      </c>
    </row>
    <row r="2755" spans="1:40" hidden="1" x14ac:dyDescent="0.2">
      <c r="A2755" s="49" t="s">
        <v>10770</v>
      </c>
      <c r="B2755" s="49" t="s">
        <v>10771</v>
      </c>
      <c r="C2755" s="50" t="s">
        <v>166</v>
      </c>
      <c r="D2755" s="49" t="s">
        <v>228</v>
      </c>
      <c r="E2755" s="49" t="s">
        <v>10772</v>
      </c>
      <c r="F2755" s="49" t="s">
        <v>169</v>
      </c>
      <c r="G2755" s="49" t="s">
        <v>10048</v>
      </c>
      <c r="H2755" s="49" t="s">
        <v>2855</v>
      </c>
      <c r="I2755" s="51" t="s">
        <v>10771</v>
      </c>
      <c r="J2755" s="49">
        <v>10</v>
      </c>
      <c r="K2755" s="49">
        <v>50</v>
      </c>
      <c r="L2755" s="49">
        <f t="shared" si="265"/>
        <v>-72</v>
      </c>
      <c r="N2755" s="52" t="s">
        <v>173</v>
      </c>
      <c r="P2755" s="49">
        <v>50</v>
      </c>
      <c r="Q2755" s="49">
        <v>0</v>
      </c>
      <c r="R2755" s="49">
        <v>0</v>
      </c>
      <c r="S2755" s="77">
        <f t="shared" si="266"/>
        <v>50</v>
      </c>
      <c r="T2755" s="77">
        <f t="shared" si="267"/>
        <v>50</v>
      </c>
      <c r="U2755" s="49">
        <v>122</v>
      </c>
      <c r="V2755" s="49">
        <v>156</v>
      </c>
      <c r="W2755" s="49">
        <v>180</v>
      </c>
      <c r="X2755" s="49">
        <f t="shared" si="264"/>
        <v>-228</v>
      </c>
      <c r="Y2755" s="49" t="s">
        <v>181</v>
      </c>
      <c r="Z2755" s="53">
        <v>18.399999999999999</v>
      </c>
      <c r="AB2755" s="53">
        <f t="shared" si="268"/>
        <v>-18.399999999999999</v>
      </c>
      <c r="AM2755" s="49" t="s">
        <v>85</v>
      </c>
      <c r="AN2755" s="49" t="s">
        <v>10049</v>
      </c>
    </row>
    <row r="2756" spans="1:40" hidden="1" x14ac:dyDescent="0.2">
      <c r="A2756" s="49" t="s">
        <v>10773</v>
      </c>
      <c r="B2756" s="49" t="s">
        <v>10774</v>
      </c>
      <c r="C2756" s="50" t="s">
        <v>166</v>
      </c>
      <c r="D2756" s="49" t="s">
        <v>228</v>
      </c>
      <c r="E2756" s="49" t="s">
        <v>10775</v>
      </c>
      <c r="F2756" s="49" t="s">
        <v>169</v>
      </c>
      <c r="G2756" s="49" t="s">
        <v>1655</v>
      </c>
      <c r="H2756" s="49" t="s">
        <v>10424</v>
      </c>
      <c r="I2756" s="51" t="s">
        <v>10774</v>
      </c>
      <c r="J2756" s="49">
        <v>10</v>
      </c>
      <c r="K2756" s="49">
        <v>100</v>
      </c>
      <c r="L2756" s="49">
        <f t="shared" si="265"/>
        <v>100</v>
      </c>
      <c r="M2756" s="49">
        <f>L2756*Z2756</f>
        <v>699.5</v>
      </c>
      <c r="N2756" s="52" t="s">
        <v>173</v>
      </c>
      <c r="P2756" s="49">
        <v>0</v>
      </c>
      <c r="Q2756" s="49">
        <v>0</v>
      </c>
      <c r="R2756" s="49">
        <v>0</v>
      </c>
      <c r="S2756" s="77">
        <f t="shared" si="266"/>
        <v>0</v>
      </c>
      <c r="T2756" s="77">
        <f t="shared" si="267"/>
        <v>0</v>
      </c>
      <c r="U2756" s="49">
        <v>0</v>
      </c>
      <c r="V2756" s="49">
        <v>0</v>
      </c>
      <c r="W2756" s="49">
        <v>0</v>
      </c>
      <c r="X2756" s="49">
        <f t="shared" si="264"/>
        <v>0</v>
      </c>
      <c r="Y2756" s="49" t="s">
        <v>174</v>
      </c>
      <c r="Z2756" s="53">
        <v>6.9950000000000001</v>
      </c>
      <c r="AB2756" s="53">
        <f t="shared" si="268"/>
        <v>-6.9950000000000001</v>
      </c>
      <c r="AM2756" s="49" t="s">
        <v>85</v>
      </c>
      <c r="AN2756" s="49" t="s">
        <v>10049</v>
      </c>
    </row>
    <row r="2757" spans="1:40" hidden="1" x14ac:dyDescent="0.2">
      <c r="A2757" s="83" t="s">
        <v>10776</v>
      </c>
      <c r="B2757" s="83" t="s">
        <v>10777</v>
      </c>
      <c r="C2757" s="50" t="s">
        <v>166</v>
      </c>
      <c r="D2757" s="49" t="s">
        <v>377</v>
      </c>
      <c r="E2757" s="49" t="s">
        <v>10778</v>
      </c>
      <c r="F2757" s="49" t="s">
        <v>169</v>
      </c>
      <c r="G2757" s="49" t="s">
        <v>2855</v>
      </c>
      <c r="H2757" s="49" t="s">
        <v>2855</v>
      </c>
      <c r="I2757" s="51" t="s">
        <v>10777</v>
      </c>
      <c r="J2757" s="49">
        <v>7</v>
      </c>
      <c r="K2757" s="49">
        <v>100</v>
      </c>
      <c r="L2757" s="49">
        <f t="shared" si="265"/>
        <v>100</v>
      </c>
      <c r="M2757" s="49">
        <f>L2757*Z2757</f>
        <v>0</v>
      </c>
      <c r="N2757" s="52" t="s">
        <v>243</v>
      </c>
      <c r="O2757" s="52" t="s">
        <v>278</v>
      </c>
      <c r="P2757" s="49">
        <v>0</v>
      </c>
      <c r="Q2757" s="49">
        <v>0</v>
      </c>
      <c r="R2757" s="49">
        <v>0</v>
      </c>
      <c r="S2757" s="77">
        <f t="shared" si="266"/>
        <v>0</v>
      </c>
      <c r="T2757" s="77">
        <f t="shared" si="267"/>
        <v>0</v>
      </c>
      <c r="U2757" s="49">
        <v>0</v>
      </c>
      <c r="V2757" s="49">
        <v>0</v>
      </c>
      <c r="W2757" s="49">
        <v>0</v>
      </c>
      <c r="X2757" s="49">
        <f t="shared" ref="X2757:X2788" si="269">P2757-(U2757+V2757)</f>
        <v>0</v>
      </c>
      <c r="Y2757" s="49" t="s">
        <v>279</v>
      </c>
      <c r="AB2757" s="53">
        <f t="shared" si="268"/>
        <v>0</v>
      </c>
      <c r="AC2757" s="49" t="s">
        <v>1435</v>
      </c>
      <c r="AK2757" s="49" t="s">
        <v>1436</v>
      </c>
      <c r="AM2757" s="84" t="s">
        <v>85</v>
      </c>
      <c r="AN2757" s="84" t="s">
        <v>10049</v>
      </c>
    </row>
    <row r="2758" spans="1:40" hidden="1" x14ac:dyDescent="0.2">
      <c r="A2758" s="49" t="s">
        <v>10779</v>
      </c>
      <c r="B2758" s="49" t="s">
        <v>10780</v>
      </c>
      <c r="C2758" s="50" t="s">
        <v>166</v>
      </c>
      <c r="D2758" s="49" t="s">
        <v>10781</v>
      </c>
      <c r="E2758" s="49" t="s">
        <v>10782</v>
      </c>
      <c r="F2758" s="49" t="s">
        <v>10783</v>
      </c>
      <c r="G2758" s="49" t="s">
        <v>10784</v>
      </c>
      <c r="H2758" s="49" t="s">
        <v>10784</v>
      </c>
      <c r="I2758" s="51" t="s">
        <v>10780</v>
      </c>
      <c r="J2758" s="49">
        <v>3</v>
      </c>
      <c r="K2758" s="49">
        <v>6000</v>
      </c>
      <c r="L2758" s="49">
        <f t="shared" si="265"/>
        <v>-77454</v>
      </c>
      <c r="N2758" s="52" t="s">
        <v>243</v>
      </c>
      <c r="P2758" s="49">
        <v>0</v>
      </c>
      <c r="Q2758" s="49">
        <v>34560</v>
      </c>
      <c r="R2758" s="49">
        <v>2560</v>
      </c>
      <c r="S2758" s="77">
        <f t="shared" si="266"/>
        <v>34560</v>
      </c>
      <c r="T2758" s="77">
        <f t="shared" si="267"/>
        <v>37120</v>
      </c>
      <c r="U2758" s="49">
        <v>83454</v>
      </c>
      <c r="V2758" s="49">
        <v>41338</v>
      </c>
      <c r="W2758" s="49">
        <v>0</v>
      </c>
      <c r="X2758" s="49">
        <f t="shared" si="269"/>
        <v>-124792</v>
      </c>
      <c r="Y2758" s="49" t="s">
        <v>181</v>
      </c>
      <c r="Z2758" s="53">
        <v>3.01</v>
      </c>
      <c r="AB2758" s="53">
        <f t="shared" si="268"/>
        <v>-3.01</v>
      </c>
      <c r="AM2758" s="49" t="s">
        <v>85</v>
      </c>
      <c r="AN2758" s="49" t="s">
        <v>10049</v>
      </c>
    </row>
    <row r="2759" spans="1:40" hidden="1" x14ac:dyDescent="0.2">
      <c r="A2759" s="49" t="s">
        <v>10785</v>
      </c>
      <c r="B2759" s="49" t="s">
        <v>10786</v>
      </c>
      <c r="C2759" s="50" t="s">
        <v>166</v>
      </c>
      <c r="D2759" s="49" t="s">
        <v>10781</v>
      </c>
      <c r="E2759" s="49" t="s">
        <v>10787</v>
      </c>
      <c r="F2759" s="49" t="s">
        <v>10783</v>
      </c>
      <c r="G2759" s="49" t="s">
        <v>10784</v>
      </c>
      <c r="H2759" s="49" t="s">
        <v>10784</v>
      </c>
      <c r="I2759" s="51" t="s">
        <v>10786</v>
      </c>
      <c r="J2759" s="49">
        <v>3</v>
      </c>
      <c r="K2759" s="49">
        <v>250</v>
      </c>
      <c r="L2759" s="49">
        <f t="shared" si="265"/>
        <v>-1336</v>
      </c>
      <c r="N2759" s="52" t="s">
        <v>243</v>
      </c>
      <c r="P2759" s="49">
        <v>0</v>
      </c>
      <c r="Q2759" s="49">
        <v>0</v>
      </c>
      <c r="R2759" s="49">
        <v>1464</v>
      </c>
      <c r="S2759" s="77">
        <f t="shared" si="266"/>
        <v>0</v>
      </c>
      <c r="T2759" s="77">
        <f t="shared" si="267"/>
        <v>1464</v>
      </c>
      <c r="U2759" s="49">
        <v>1586</v>
      </c>
      <c r="V2759" s="49">
        <v>852</v>
      </c>
      <c r="W2759" s="49">
        <v>0</v>
      </c>
      <c r="X2759" s="49">
        <f t="shared" si="269"/>
        <v>-2438</v>
      </c>
      <c r="Y2759" s="49" t="s">
        <v>181</v>
      </c>
      <c r="Z2759" s="53">
        <v>2.8</v>
      </c>
      <c r="AB2759" s="53">
        <f t="shared" si="268"/>
        <v>-2.8</v>
      </c>
      <c r="AM2759" s="49" t="s">
        <v>85</v>
      </c>
      <c r="AN2759" s="49" t="s">
        <v>10049</v>
      </c>
    </row>
    <row r="2760" spans="1:40" hidden="1" x14ac:dyDescent="0.2">
      <c r="A2760" s="49" t="s">
        <v>10788</v>
      </c>
      <c r="B2760" s="49" t="s">
        <v>10789</v>
      </c>
      <c r="C2760" s="50" t="s">
        <v>166</v>
      </c>
      <c r="D2760" s="49" t="s">
        <v>10781</v>
      </c>
      <c r="E2760" s="49" t="s">
        <v>10790</v>
      </c>
      <c r="F2760" s="49" t="s">
        <v>10783</v>
      </c>
      <c r="G2760" s="49" t="s">
        <v>10784</v>
      </c>
      <c r="H2760" s="49" t="s">
        <v>10784</v>
      </c>
      <c r="I2760" s="51" t="s">
        <v>10789</v>
      </c>
      <c r="J2760" s="49">
        <v>3</v>
      </c>
      <c r="K2760" s="49">
        <v>100</v>
      </c>
      <c r="L2760" s="49">
        <f t="shared" si="265"/>
        <v>-719</v>
      </c>
      <c r="N2760" s="52" t="s">
        <v>243</v>
      </c>
      <c r="P2760" s="49">
        <v>0</v>
      </c>
      <c r="Q2760" s="49">
        <v>0</v>
      </c>
      <c r="R2760" s="49">
        <v>904</v>
      </c>
      <c r="S2760" s="77">
        <f t="shared" si="266"/>
        <v>0</v>
      </c>
      <c r="T2760" s="77">
        <f t="shared" si="267"/>
        <v>904</v>
      </c>
      <c r="U2760" s="49">
        <v>819</v>
      </c>
      <c r="V2760" s="49">
        <v>447</v>
      </c>
      <c r="W2760" s="49">
        <v>0</v>
      </c>
      <c r="X2760" s="49">
        <f t="shared" si="269"/>
        <v>-1266</v>
      </c>
      <c r="Y2760" s="49" t="s">
        <v>181</v>
      </c>
      <c r="Z2760" s="53">
        <v>6.67</v>
      </c>
      <c r="AB2760" s="53">
        <f t="shared" si="268"/>
        <v>-6.67</v>
      </c>
      <c r="AM2760" s="49" t="s">
        <v>85</v>
      </c>
      <c r="AN2760" s="49" t="s">
        <v>10049</v>
      </c>
    </row>
    <row r="2761" spans="1:40" hidden="1" x14ac:dyDescent="0.2">
      <c r="A2761" s="49" t="s">
        <v>10791</v>
      </c>
      <c r="B2761" s="49" t="s">
        <v>10792</v>
      </c>
      <c r="C2761" s="50" t="s">
        <v>166</v>
      </c>
      <c r="D2761" s="49" t="s">
        <v>10781</v>
      </c>
      <c r="E2761" s="49" t="s">
        <v>10793</v>
      </c>
      <c r="F2761" s="49" t="s">
        <v>10783</v>
      </c>
      <c r="G2761" s="49" t="s">
        <v>10784</v>
      </c>
      <c r="H2761" s="49" t="s">
        <v>10784</v>
      </c>
      <c r="I2761" s="51" t="s">
        <v>10792</v>
      </c>
      <c r="J2761" s="49">
        <v>2</v>
      </c>
      <c r="K2761" s="49">
        <v>3000</v>
      </c>
      <c r="L2761" s="49">
        <f t="shared" si="265"/>
        <v>-25904</v>
      </c>
      <c r="N2761" s="52" t="s">
        <v>243</v>
      </c>
      <c r="P2761" s="49">
        <v>0</v>
      </c>
      <c r="Q2761" s="49">
        <v>0</v>
      </c>
      <c r="R2761" s="49">
        <v>19241</v>
      </c>
      <c r="S2761" s="77">
        <f t="shared" si="266"/>
        <v>0</v>
      </c>
      <c r="T2761" s="77">
        <f t="shared" si="267"/>
        <v>19241</v>
      </c>
      <c r="U2761" s="49">
        <v>28904</v>
      </c>
      <c r="V2761" s="49">
        <v>12556</v>
      </c>
      <c r="W2761" s="49">
        <v>0</v>
      </c>
      <c r="X2761" s="49">
        <f t="shared" si="269"/>
        <v>-41460</v>
      </c>
      <c r="Y2761" s="49" t="s">
        <v>181</v>
      </c>
      <c r="Z2761" s="53">
        <v>3.34</v>
      </c>
      <c r="AB2761" s="53">
        <f t="shared" si="268"/>
        <v>-3.34</v>
      </c>
      <c r="AM2761" s="49" t="s">
        <v>85</v>
      </c>
      <c r="AN2761" s="49" t="s">
        <v>10049</v>
      </c>
    </row>
    <row r="2762" spans="1:40" hidden="1" x14ac:dyDescent="0.2">
      <c r="A2762" s="49" t="s">
        <v>10794</v>
      </c>
      <c r="B2762" s="49" t="s">
        <v>10795</v>
      </c>
      <c r="C2762" s="50" t="s">
        <v>166</v>
      </c>
      <c r="D2762" s="49" t="s">
        <v>10781</v>
      </c>
      <c r="E2762" s="49" t="s">
        <v>10796</v>
      </c>
      <c r="F2762" s="49" t="s">
        <v>10783</v>
      </c>
      <c r="G2762" s="49" t="s">
        <v>10784</v>
      </c>
      <c r="H2762" s="49" t="s">
        <v>10784</v>
      </c>
      <c r="I2762" s="51" t="s">
        <v>10795</v>
      </c>
      <c r="J2762" s="49">
        <v>3</v>
      </c>
      <c r="K2762" s="49">
        <v>500</v>
      </c>
      <c r="L2762" s="49">
        <f t="shared" si="265"/>
        <v>-831</v>
      </c>
      <c r="N2762" s="52" t="s">
        <v>243</v>
      </c>
      <c r="P2762" s="49">
        <v>0</v>
      </c>
      <c r="Q2762" s="49">
        <v>500</v>
      </c>
      <c r="R2762" s="49">
        <v>1160</v>
      </c>
      <c r="S2762" s="77">
        <f t="shared" si="266"/>
        <v>500</v>
      </c>
      <c r="T2762" s="77">
        <f t="shared" si="267"/>
        <v>1660</v>
      </c>
      <c r="U2762" s="49">
        <v>1331</v>
      </c>
      <c r="V2762" s="49">
        <v>635</v>
      </c>
      <c r="W2762" s="49">
        <v>0</v>
      </c>
      <c r="X2762" s="49">
        <f t="shared" si="269"/>
        <v>-1966</v>
      </c>
      <c r="Y2762" s="49" t="s">
        <v>181</v>
      </c>
      <c r="Z2762" s="53">
        <v>4.57</v>
      </c>
      <c r="AB2762" s="53">
        <f t="shared" si="268"/>
        <v>-4.57</v>
      </c>
      <c r="AM2762" s="49" t="s">
        <v>85</v>
      </c>
      <c r="AN2762" s="49" t="s">
        <v>10049</v>
      </c>
    </row>
    <row r="2763" spans="1:40" hidden="1" x14ac:dyDescent="0.2">
      <c r="A2763" s="49" t="s">
        <v>10797</v>
      </c>
      <c r="B2763" s="49" t="s">
        <v>10798</v>
      </c>
      <c r="C2763" s="50" t="s">
        <v>166</v>
      </c>
      <c r="D2763" s="49" t="s">
        <v>10781</v>
      </c>
      <c r="E2763" s="49" t="s">
        <v>10799</v>
      </c>
      <c r="F2763" s="49" t="s">
        <v>10783</v>
      </c>
      <c r="G2763" s="49" t="s">
        <v>10784</v>
      </c>
      <c r="H2763" s="49" t="s">
        <v>10784</v>
      </c>
      <c r="I2763" s="51" t="s">
        <v>10798</v>
      </c>
      <c r="J2763" s="49">
        <v>3</v>
      </c>
      <c r="K2763" s="49">
        <v>1000</v>
      </c>
      <c r="L2763" s="49">
        <f t="shared" si="265"/>
        <v>-1457</v>
      </c>
      <c r="N2763" s="52" t="s">
        <v>243</v>
      </c>
      <c r="P2763" s="49">
        <v>0</v>
      </c>
      <c r="Q2763" s="49">
        <v>0</v>
      </c>
      <c r="R2763" s="49">
        <v>1460</v>
      </c>
      <c r="S2763" s="77">
        <f t="shared" si="266"/>
        <v>0</v>
      </c>
      <c r="T2763" s="77">
        <f t="shared" si="267"/>
        <v>1460</v>
      </c>
      <c r="U2763" s="49">
        <v>2457</v>
      </c>
      <c r="V2763" s="49">
        <v>1252</v>
      </c>
      <c r="W2763" s="49">
        <v>0</v>
      </c>
      <c r="X2763" s="49">
        <f t="shared" si="269"/>
        <v>-3709</v>
      </c>
      <c r="Y2763" s="49" t="s">
        <v>181</v>
      </c>
      <c r="Z2763" s="53">
        <v>0.85599999999999998</v>
      </c>
      <c r="AB2763" s="53">
        <f t="shared" si="268"/>
        <v>-0.85599999999999998</v>
      </c>
      <c r="AM2763" s="49" t="s">
        <v>85</v>
      </c>
      <c r="AN2763" s="49" t="s">
        <v>10049</v>
      </c>
    </row>
    <row r="2764" spans="1:40" hidden="1" x14ac:dyDescent="0.2">
      <c r="A2764" s="49" t="s">
        <v>10800</v>
      </c>
      <c r="B2764" s="49" t="s">
        <v>10801</v>
      </c>
      <c r="C2764" s="50" t="s">
        <v>166</v>
      </c>
      <c r="D2764" s="49" t="s">
        <v>10781</v>
      </c>
      <c r="E2764" s="49" t="s">
        <v>10802</v>
      </c>
      <c r="F2764" s="49" t="s">
        <v>10783</v>
      </c>
      <c r="G2764" s="49" t="s">
        <v>10784</v>
      </c>
      <c r="H2764" s="49" t="s">
        <v>10784</v>
      </c>
      <c r="I2764" s="51" t="s">
        <v>10801</v>
      </c>
      <c r="J2764" s="49">
        <v>3</v>
      </c>
      <c r="K2764" s="49">
        <v>1000</v>
      </c>
      <c r="L2764" s="49">
        <f t="shared" si="265"/>
        <v>-4087</v>
      </c>
      <c r="N2764" s="52" t="s">
        <v>243</v>
      </c>
      <c r="P2764" s="49">
        <v>0</v>
      </c>
      <c r="Q2764" s="49">
        <v>0</v>
      </c>
      <c r="R2764" s="49">
        <v>6076</v>
      </c>
      <c r="S2764" s="77">
        <f t="shared" si="266"/>
        <v>0</v>
      </c>
      <c r="T2764" s="77">
        <f t="shared" si="267"/>
        <v>6076</v>
      </c>
      <c r="U2764" s="49">
        <v>5087</v>
      </c>
      <c r="V2764" s="49">
        <v>2539</v>
      </c>
      <c r="W2764" s="49">
        <v>0</v>
      </c>
      <c r="X2764" s="49">
        <f t="shared" si="269"/>
        <v>-7626</v>
      </c>
      <c r="Y2764" s="49" t="s">
        <v>181</v>
      </c>
      <c r="Z2764" s="53">
        <v>1.3839999999999999</v>
      </c>
      <c r="AB2764" s="53">
        <f t="shared" si="268"/>
        <v>-1.3839999999999999</v>
      </c>
      <c r="AM2764" s="49" t="s">
        <v>85</v>
      </c>
      <c r="AN2764" s="49" t="s">
        <v>10049</v>
      </c>
    </row>
    <row r="2765" spans="1:40" hidden="1" x14ac:dyDescent="0.2">
      <c r="A2765" s="49" t="s">
        <v>10803</v>
      </c>
      <c r="B2765" s="49" t="s">
        <v>10804</v>
      </c>
      <c r="C2765" s="50" t="s">
        <v>166</v>
      </c>
      <c r="D2765" s="49" t="s">
        <v>10781</v>
      </c>
      <c r="E2765" s="49" t="s">
        <v>10805</v>
      </c>
      <c r="F2765" s="49" t="s">
        <v>10783</v>
      </c>
      <c r="G2765" s="49" t="s">
        <v>10784</v>
      </c>
      <c r="H2765" s="49" t="s">
        <v>10784</v>
      </c>
      <c r="I2765" s="51" t="s">
        <v>10804</v>
      </c>
      <c r="J2765" s="49">
        <v>3</v>
      </c>
      <c r="K2765" s="49">
        <v>3000</v>
      </c>
      <c r="L2765" s="49">
        <f t="shared" si="265"/>
        <v>1669</v>
      </c>
      <c r="M2765" s="82"/>
      <c r="N2765" s="52" t="s">
        <v>243</v>
      </c>
      <c r="P2765" s="49">
        <v>1500</v>
      </c>
      <c r="Q2765" s="49">
        <v>0</v>
      </c>
      <c r="R2765" s="49">
        <v>0</v>
      </c>
      <c r="S2765" s="77">
        <f t="shared" si="266"/>
        <v>1500</v>
      </c>
      <c r="T2765" s="77">
        <f t="shared" si="267"/>
        <v>1500</v>
      </c>
      <c r="U2765" s="49">
        <v>1331</v>
      </c>
      <c r="V2765" s="49">
        <v>635</v>
      </c>
      <c r="W2765" s="49">
        <v>0</v>
      </c>
      <c r="X2765" s="49">
        <f t="shared" si="269"/>
        <v>-466</v>
      </c>
      <c r="Y2765" s="49" t="s">
        <v>181</v>
      </c>
      <c r="Z2765" s="53">
        <v>0.47</v>
      </c>
      <c r="AB2765" s="53">
        <f t="shared" si="268"/>
        <v>-0.47</v>
      </c>
      <c r="AM2765" s="49" t="s">
        <v>85</v>
      </c>
      <c r="AN2765" s="49" t="s">
        <v>10049</v>
      </c>
    </row>
    <row r="2766" spans="1:40" hidden="1" x14ac:dyDescent="0.2">
      <c r="A2766" s="49" t="s">
        <v>10806</v>
      </c>
      <c r="B2766" s="49" t="s">
        <v>10807</v>
      </c>
      <c r="C2766" s="50" t="s">
        <v>166</v>
      </c>
      <c r="D2766" s="49" t="s">
        <v>10781</v>
      </c>
      <c r="E2766" s="49" t="s">
        <v>10808</v>
      </c>
      <c r="F2766" s="49" t="s">
        <v>10783</v>
      </c>
      <c r="G2766" s="49" t="s">
        <v>10784</v>
      </c>
      <c r="H2766" s="49" t="s">
        <v>10784</v>
      </c>
      <c r="I2766" s="51" t="s">
        <v>10807</v>
      </c>
      <c r="J2766" s="49">
        <v>2</v>
      </c>
      <c r="K2766" s="49">
        <v>1500</v>
      </c>
      <c r="L2766" s="49">
        <f t="shared" si="265"/>
        <v>-2849</v>
      </c>
      <c r="N2766" s="52" t="s">
        <v>243</v>
      </c>
      <c r="P2766" s="49">
        <v>0</v>
      </c>
      <c r="Q2766" s="49">
        <v>1230</v>
      </c>
      <c r="R2766" s="49">
        <v>6122</v>
      </c>
      <c r="S2766" s="77">
        <f t="shared" si="266"/>
        <v>1230</v>
      </c>
      <c r="T2766" s="77">
        <f t="shared" si="267"/>
        <v>7352</v>
      </c>
      <c r="U2766" s="49">
        <v>4349</v>
      </c>
      <c r="V2766" s="49">
        <v>1630</v>
      </c>
      <c r="W2766" s="49">
        <v>0</v>
      </c>
      <c r="X2766" s="49">
        <f t="shared" si="269"/>
        <v>-5979</v>
      </c>
      <c r="Y2766" s="49" t="s">
        <v>181</v>
      </c>
      <c r="Z2766" s="53">
        <v>2.89</v>
      </c>
      <c r="AB2766" s="53">
        <f t="shared" si="268"/>
        <v>-2.89</v>
      </c>
      <c r="AM2766" s="49" t="s">
        <v>85</v>
      </c>
      <c r="AN2766" s="49" t="s">
        <v>10049</v>
      </c>
    </row>
    <row r="2767" spans="1:40" hidden="1" x14ac:dyDescent="0.2">
      <c r="A2767" s="49" t="s">
        <v>10809</v>
      </c>
      <c r="B2767" s="49" t="s">
        <v>10810</v>
      </c>
      <c r="C2767" s="50" t="s">
        <v>166</v>
      </c>
      <c r="D2767" s="49" t="s">
        <v>10781</v>
      </c>
      <c r="E2767" s="49" t="s">
        <v>10811</v>
      </c>
      <c r="F2767" s="49" t="s">
        <v>10783</v>
      </c>
      <c r="G2767" s="49" t="s">
        <v>10784</v>
      </c>
      <c r="H2767" s="49" t="s">
        <v>10784</v>
      </c>
      <c r="I2767" s="51" t="s">
        <v>10810</v>
      </c>
      <c r="J2767" s="49">
        <v>3</v>
      </c>
      <c r="K2767" s="49">
        <v>500</v>
      </c>
      <c r="L2767" s="49">
        <f t="shared" si="265"/>
        <v>-749</v>
      </c>
      <c r="N2767" s="52" t="s">
        <v>243</v>
      </c>
      <c r="P2767" s="49">
        <v>0</v>
      </c>
      <c r="Q2767" s="49">
        <v>0</v>
      </c>
      <c r="R2767" s="49">
        <v>592</v>
      </c>
      <c r="S2767" s="77">
        <f t="shared" si="266"/>
        <v>0</v>
      </c>
      <c r="T2767" s="77">
        <f t="shared" si="267"/>
        <v>592</v>
      </c>
      <c r="U2767" s="49">
        <v>1249</v>
      </c>
      <c r="V2767" s="49">
        <v>636</v>
      </c>
      <c r="W2767" s="49">
        <v>0</v>
      </c>
      <c r="X2767" s="49">
        <f t="shared" si="269"/>
        <v>-1885</v>
      </c>
      <c r="Y2767" s="49" t="s">
        <v>181</v>
      </c>
      <c r="Z2767" s="53">
        <v>6.38</v>
      </c>
      <c r="AB2767" s="53">
        <f t="shared" si="268"/>
        <v>-6.38</v>
      </c>
      <c r="AM2767" s="49" t="s">
        <v>85</v>
      </c>
      <c r="AN2767" s="49" t="s">
        <v>10049</v>
      </c>
    </row>
    <row r="2768" spans="1:40" hidden="1" x14ac:dyDescent="0.2">
      <c r="A2768" s="49" t="s">
        <v>10812</v>
      </c>
      <c r="B2768" s="49" t="s">
        <v>10813</v>
      </c>
      <c r="C2768" s="50" t="s">
        <v>166</v>
      </c>
      <c r="D2768" s="49" t="s">
        <v>10781</v>
      </c>
      <c r="E2768" s="49" t="s">
        <v>10814</v>
      </c>
      <c r="F2768" s="49" t="s">
        <v>10783</v>
      </c>
      <c r="G2768" s="49" t="s">
        <v>10784</v>
      </c>
      <c r="H2768" s="49" t="s">
        <v>10784</v>
      </c>
      <c r="I2768" s="51" t="s">
        <v>10813</v>
      </c>
      <c r="J2768" s="49">
        <v>2</v>
      </c>
      <c r="K2768" s="49">
        <v>3000</v>
      </c>
      <c r="L2768" s="49">
        <f t="shared" si="265"/>
        <v>-6397</v>
      </c>
      <c r="N2768" s="52" t="s">
        <v>243</v>
      </c>
      <c r="P2768" s="49">
        <v>0</v>
      </c>
      <c r="Q2768" s="49">
        <v>3000</v>
      </c>
      <c r="R2768" s="49">
        <v>0</v>
      </c>
      <c r="S2768" s="77">
        <f t="shared" si="266"/>
        <v>3000</v>
      </c>
      <c r="T2768" s="77">
        <f t="shared" si="267"/>
        <v>3000</v>
      </c>
      <c r="U2768" s="49">
        <v>9397</v>
      </c>
      <c r="V2768" s="49">
        <v>6434</v>
      </c>
      <c r="W2768" s="49">
        <v>0</v>
      </c>
      <c r="X2768" s="49">
        <f t="shared" si="269"/>
        <v>-15831</v>
      </c>
      <c r="Y2768" s="49" t="s">
        <v>181</v>
      </c>
      <c r="Z2768" s="53">
        <v>1.02</v>
      </c>
      <c r="AB2768" s="53">
        <f t="shared" si="268"/>
        <v>-1.02</v>
      </c>
      <c r="AM2768" s="49" t="s">
        <v>85</v>
      </c>
      <c r="AN2768" s="49" t="s">
        <v>10049</v>
      </c>
    </row>
    <row r="2769" spans="1:40" hidden="1" x14ac:dyDescent="0.2">
      <c r="A2769" s="49" t="s">
        <v>10815</v>
      </c>
      <c r="B2769" s="49" t="s">
        <v>10816</v>
      </c>
      <c r="C2769" s="50" t="s">
        <v>166</v>
      </c>
      <c r="D2769" s="49" t="s">
        <v>10781</v>
      </c>
      <c r="E2769" s="49" t="s">
        <v>10817</v>
      </c>
      <c r="F2769" s="49" t="s">
        <v>10783</v>
      </c>
      <c r="G2769" s="49" t="s">
        <v>10784</v>
      </c>
      <c r="H2769" s="49" t="s">
        <v>10818</v>
      </c>
      <c r="I2769" s="51" t="s">
        <v>10816</v>
      </c>
      <c r="J2769" s="49">
        <v>3</v>
      </c>
      <c r="K2769" s="49">
        <v>3000</v>
      </c>
      <c r="L2769" s="49">
        <f t="shared" si="265"/>
        <v>-33264</v>
      </c>
      <c r="N2769" s="52" t="s">
        <v>243</v>
      </c>
      <c r="P2769" s="49">
        <v>0</v>
      </c>
      <c r="Q2769" s="49">
        <v>10680</v>
      </c>
      <c r="R2769" s="49">
        <v>23240</v>
      </c>
      <c r="S2769" s="77">
        <f t="shared" si="266"/>
        <v>10680</v>
      </c>
      <c r="T2769" s="77">
        <f t="shared" si="267"/>
        <v>33920</v>
      </c>
      <c r="U2769" s="49">
        <v>36264</v>
      </c>
      <c r="V2769" s="49">
        <v>16795</v>
      </c>
      <c r="W2769" s="49">
        <v>0</v>
      </c>
      <c r="X2769" s="49">
        <f t="shared" si="269"/>
        <v>-53059</v>
      </c>
      <c r="Y2769" s="49" t="s">
        <v>181</v>
      </c>
      <c r="Z2769" s="53">
        <v>1.02</v>
      </c>
      <c r="AB2769" s="53">
        <f t="shared" si="268"/>
        <v>-1.02</v>
      </c>
      <c r="AM2769" s="49" t="s">
        <v>85</v>
      </c>
      <c r="AN2769" s="49" t="s">
        <v>10049</v>
      </c>
    </row>
    <row r="2770" spans="1:40" hidden="1" x14ac:dyDescent="0.2">
      <c r="A2770" s="49" t="s">
        <v>10819</v>
      </c>
      <c r="B2770" s="49" t="s">
        <v>10820</v>
      </c>
      <c r="C2770" s="50" t="s">
        <v>166</v>
      </c>
      <c r="D2770" s="49" t="s">
        <v>10781</v>
      </c>
      <c r="E2770" s="49" t="s">
        <v>10821</v>
      </c>
      <c r="F2770" s="49" t="s">
        <v>10783</v>
      </c>
      <c r="G2770" s="49" t="s">
        <v>10784</v>
      </c>
      <c r="H2770" s="49" t="s">
        <v>10818</v>
      </c>
      <c r="I2770" s="51" t="s">
        <v>10820</v>
      </c>
      <c r="J2770" s="49">
        <v>2</v>
      </c>
      <c r="K2770" s="49">
        <v>2500</v>
      </c>
      <c r="L2770" s="49">
        <f t="shared" si="265"/>
        <v>2241</v>
      </c>
      <c r="M2770" s="82"/>
      <c r="N2770" s="52" t="s">
        <v>243</v>
      </c>
      <c r="P2770" s="49">
        <v>0</v>
      </c>
      <c r="Q2770" s="49">
        <v>0</v>
      </c>
      <c r="R2770" s="49">
        <v>2340</v>
      </c>
      <c r="S2770" s="77">
        <f t="shared" si="266"/>
        <v>0</v>
      </c>
      <c r="T2770" s="77">
        <f t="shared" si="267"/>
        <v>2340</v>
      </c>
      <c r="U2770" s="49">
        <v>259</v>
      </c>
      <c r="V2770" s="49">
        <v>73</v>
      </c>
      <c r="W2770" s="49">
        <v>0</v>
      </c>
      <c r="X2770" s="49">
        <f t="shared" si="269"/>
        <v>-332</v>
      </c>
      <c r="Y2770" s="49" t="s">
        <v>181</v>
      </c>
      <c r="Z2770" s="53">
        <v>1.2</v>
      </c>
      <c r="AB2770" s="53">
        <f t="shared" si="268"/>
        <v>-1.2</v>
      </c>
      <c r="AM2770" s="49" t="s">
        <v>85</v>
      </c>
      <c r="AN2770" s="49" t="s">
        <v>10049</v>
      </c>
    </row>
    <row r="2771" spans="1:40" hidden="1" x14ac:dyDescent="0.2">
      <c r="A2771" s="49" t="s">
        <v>10822</v>
      </c>
      <c r="B2771" s="49" t="s">
        <v>10823</v>
      </c>
      <c r="C2771" s="50" t="s">
        <v>166</v>
      </c>
      <c r="D2771" s="49" t="s">
        <v>10781</v>
      </c>
      <c r="E2771" s="49" t="s">
        <v>10824</v>
      </c>
      <c r="F2771" s="49" t="s">
        <v>10783</v>
      </c>
      <c r="G2771" s="49" t="s">
        <v>10784</v>
      </c>
      <c r="H2771" s="49" t="s">
        <v>10818</v>
      </c>
      <c r="I2771" s="51" t="s">
        <v>10823</v>
      </c>
      <c r="J2771" s="49">
        <v>3</v>
      </c>
      <c r="K2771" s="49">
        <v>200</v>
      </c>
      <c r="L2771" s="49">
        <f t="shared" si="265"/>
        <v>143</v>
      </c>
      <c r="M2771" s="82"/>
      <c r="N2771" s="52" t="s">
        <v>243</v>
      </c>
      <c r="P2771" s="49">
        <v>0</v>
      </c>
      <c r="Q2771" s="49">
        <v>0</v>
      </c>
      <c r="R2771" s="49">
        <v>185</v>
      </c>
      <c r="S2771" s="77">
        <f t="shared" si="266"/>
        <v>0</v>
      </c>
      <c r="T2771" s="77">
        <f t="shared" si="267"/>
        <v>185</v>
      </c>
      <c r="U2771" s="49">
        <v>57</v>
      </c>
      <c r="V2771" s="49">
        <v>17</v>
      </c>
      <c r="W2771" s="49">
        <v>0</v>
      </c>
      <c r="X2771" s="49">
        <f t="shared" si="269"/>
        <v>-74</v>
      </c>
      <c r="Y2771" s="49" t="s">
        <v>181</v>
      </c>
      <c r="Z2771" s="53">
        <v>4.3600000000000003</v>
      </c>
      <c r="AB2771" s="53">
        <f t="shared" si="268"/>
        <v>-4.3600000000000003</v>
      </c>
      <c r="AM2771" s="49" t="s">
        <v>85</v>
      </c>
      <c r="AN2771" s="49" t="s">
        <v>10049</v>
      </c>
    </row>
    <row r="2772" spans="1:40" hidden="1" x14ac:dyDescent="0.2">
      <c r="A2772" s="49" t="s">
        <v>10825</v>
      </c>
      <c r="B2772" s="49" t="s">
        <v>10826</v>
      </c>
      <c r="C2772" s="50" t="s">
        <v>166</v>
      </c>
      <c r="D2772" s="49" t="s">
        <v>10781</v>
      </c>
      <c r="E2772" s="49" t="s">
        <v>10827</v>
      </c>
      <c r="F2772" s="49" t="s">
        <v>10783</v>
      </c>
      <c r="G2772" s="49" t="s">
        <v>10784</v>
      </c>
      <c r="H2772" s="49" t="s">
        <v>10784</v>
      </c>
      <c r="I2772" s="51" t="s">
        <v>10826</v>
      </c>
      <c r="J2772" s="49">
        <v>3</v>
      </c>
      <c r="K2772" s="49">
        <v>500</v>
      </c>
      <c r="L2772" s="49">
        <f t="shared" si="265"/>
        <v>26</v>
      </c>
      <c r="M2772" s="82"/>
      <c r="N2772" s="52" t="s">
        <v>243</v>
      </c>
      <c r="P2772" s="49">
        <v>0</v>
      </c>
      <c r="Q2772" s="49">
        <v>0</v>
      </c>
      <c r="R2772" s="49">
        <v>1190</v>
      </c>
      <c r="S2772" s="77">
        <f t="shared" si="266"/>
        <v>0</v>
      </c>
      <c r="T2772" s="77">
        <f t="shared" si="267"/>
        <v>1190</v>
      </c>
      <c r="U2772" s="49">
        <v>474</v>
      </c>
      <c r="V2772" s="49">
        <v>484</v>
      </c>
      <c r="W2772" s="49">
        <v>0</v>
      </c>
      <c r="X2772" s="49">
        <f t="shared" si="269"/>
        <v>-958</v>
      </c>
      <c r="Y2772" s="49" t="s">
        <v>181</v>
      </c>
      <c r="Z2772" s="53">
        <v>4.2</v>
      </c>
      <c r="AB2772" s="53">
        <f t="shared" si="268"/>
        <v>-4.2</v>
      </c>
      <c r="AM2772" s="49" t="s">
        <v>85</v>
      </c>
      <c r="AN2772" s="49" t="s">
        <v>10049</v>
      </c>
    </row>
    <row r="2773" spans="1:40" hidden="1" x14ac:dyDescent="0.2">
      <c r="A2773" s="49" t="s">
        <v>10828</v>
      </c>
      <c r="B2773" s="49" t="s">
        <v>10829</v>
      </c>
      <c r="C2773" s="50" t="s">
        <v>166</v>
      </c>
      <c r="D2773" s="49" t="s">
        <v>10781</v>
      </c>
      <c r="E2773" s="49" t="s">
        <v>10830</v>
      </c>
      <c r="F2773" s="49" t="s">
        <v>10783</v>
      </c>
      <c r="G2773" s="49" t="s">
        <v>10784</v>
      </c>
      <c r="H2773" s="49" t="s">
        <v>10784</v>
      </c>
      <c r="I2773" s="51" t="s">
        <v>10829</v>
      </c>
      <c r="J2773" s="49">
        <v>3</v>
      </c>
      <c r="K2773" s="49">
        <v>1000</v>
      </c>
      <c r="L2773" s="49">
        <f t="shared" si="265"/>
        <v>-6843</v>
      </c>
      <c r="N2773" s="52" t="s">
        <v>243</v>
      </c>
      <c r="P2773" s="49">
        <v>1000</v>
      </c>
      <c r="Q2773" s="49">
        <v>0</v>
      </c>
      <c r="R2773" s="49">
        <v>5000</v>
      </c>
      <c r="S2773" s="77">
        <f t="shared" si="266"/>
        <v>1000</v>
      </c>
      <c r="T2773" s="77">
        <f t="shared" si="267"/>
        <v>6000</v>
      </c>
      <c r="U2773" s="49">
        <v>7843</v>
      </c>
      <c r="V2773" s="49">
        <v>3551</v>
      </c>
      <c r="W2773" s="49">
        <v>0</v>
      </c>
      <c r="X2773" s="49">
        <f t="shared" si="269"/>
        <v>-10394</v>
      </c>
      <c r="Y2773" s="49" t="s">
        <v>181</v>
      </c>
      <c r="Z2773" s="53">
        <v>1.91</v>
      </c>
      <c r="AB2773" s="53">
        <f t="shared" si="268"/>
        <v>-1.91</v>
      </c>
      <c r="AM2773" s="49" t="s">
        <v>85</v>
      </c>
      <c r="AN2773" s="49" t="s">
        <v>10049</v>
      </c>
    </row>
    <row r="2774" spans="1:40" hidden="1" x14ac:dyDescent="0.2">
      <c r="A2774" s="49" t="s">
        <v>10831</v>
      </c>
      <c r="B2774" s="49" t="s">
        <v>10832</v>
      </c>
      <c r="C2774" s="50" t="s">
        <v>166</v>
      </c>
      <c r="D2774" s="49" t="s">
        <v>10781</v>
      </c>
      <c r="E2774" s="49" t="s">
        <v>10833</v>
      </c>
      <c r="F2774" s="49" t="s">
        <v>10783</v>
      </c>
      <c r="G2774" s="49" t="s">
        <v>10784</v>
      </c>
      <c r="H2774" s="49" t="s">
        <v>10784</v>
      </c>
      <c r="I2774" s="51" t="s">
        <v>10832</v>
      </c>
      <c r="J2774" s="49">
        <v>3</v>
      </c>
      <c r="K2774" s="49">
        <v>1000</v>
      </c>
      <c r="L2774" s="49">
        <f t="shared" si="265"/>
        <v>-1768</v>
      </c>
      <c r="N2774" s="52" t="s">
        <v>243</v>
      </c>
      <c r="P2774" s="49">
        <v>970</v>
      </c>
      <c r="Q2774" s="49">
        <v>0</v>
      </c>
      <c r="R2774" s="49">
        <v>1000</v>
      </c>
      <c r="S2774" s="77">
        <f t="shared" si="266"/>
        <v>970</v>
      </c>
      <c r="T2774" s="77">
        <f t="shared" si="267"/>
        <v>1970</v>
      </c>
      <c r="U2774" s="49">
        <v>2768</v>
      </c>
      <c r="V2774" s="49">
        <v>1586</v>
      </c>
      <c r="W2774" s="49">
        <v>0</v>
      </c>
      <c r="X2774" s="49">
        <f t="shared" si="269"/>
        <v>-3384</v>
      </c>
      <c r="Y2774" s="49" t="s">
        <v>181</v>
      </c>
      <c r="Z2774" s="53">
        <v>2.2599999999999998</v>
      </c>
      <c r="AB2774" s="53">
        <f t="shared" si="268"/>
        <v>-2.2599999999999998</v>
      </c>
      <c r="AM2774" s="49" t="s">
        <v>85</v>
      </c>
      <c r="AN2774" s="49" t="s">
        <v>10049</v>
      </c>
    </row>
    <row r="2775" spans="1:40" hidden="1" x14ac:dyDescent="0.2">
      <c r="A2775" s="49" t="s">
        <v>10834</v>
      </c>
      <c r="B2775" s="49" t="s">
        <v>10835</v>
      </c>
      <c r="C2775" s="50" t="s">
        <v>166</v>
      </c>
      <c r="D2775" s="49" t="s">
        <v>10781</v>
      </c>
      <c r="E2775" s="49" t="s">
        <v>10836</v>
      </c>
      <c r="F2775" s="49" t="s">
        <v>10783</v>
      </c>
      <c r="G2775" s="49" t="s">
        <v>10837</v>
      </c>
      <c r="H2775" s="49" t="s">
        <v>10837</v>
      </c>
      <c r="I2775" s="51" t="s">
        <v>10835</v>
      </c>
      <c r="J2775" s="49">
        <v>8</v>
      </c>
      <c r="K2775" s="49">
        <v>2000</v>
      </c>
      <c r="L2775" s="49">
        <f t="shared" si="265"/>
        <v>-2006</v>
      </c>
      <c r="N2775" s="52" t="s">
        <v>243</v>
      </c>
      <c r="P2775" s="49">
        <v>1500</v>
      </c>
      <c r="Q2775" s="49">
        <v>0</v>
      </c>
      <c r="R2775" s="49">
        <v>2500</v>
      </c>
      <c r="S2775" s="77">
        <f t="shared" si="266"/>
        <v>1500</v>
      </c>
      <c r="T2775" s="77">
        <f t="shared" si="267"/>
        <v>4000</v>
      </c>
      <c r="U2775" s="49">
        <v>4006</v>
      </c>
      <c r="V2775" s="49">
        <v>2063</v>
      </c>
      <c r="W2775" s="49">
        <v>0</v>
      </c>
      <c r="X2775" s="49">
        <f t="shared" si="269"/>
        <v>-4569</v>
      </c>
      <c r="Y2775" s="49" t="s">
        <v>181</v>
      </c>
      <c r="Z2775" s="53">
        <v>0.63700000000000001</v>
      </c>
      <c r="AB2775" s="53">
        <f t="shared" si="268"/>
        <v>-0.63700000000000001</v>
      </c>
      <c r="AM2775" s="49" t="s">
        <v>85</v>
      </c>
      <c r="AN2775" s="49" t="s">
        <v>10049</v>
      </c>
    </row>
    <row r="2776" spans="1:40" hidden="1" x14ac:dyDescent="0.2">
      <c r="A2776" s="49" t="s">
        <v>10838</v>
      </c>
      <c r="B2776" s="49" t="s">
        <v>10839</v>
      </c>
      <c r="C2776" s="50" t="s">
        <v>166</v>
      </c>
      <c r="D2776" s="49" t="s">
        <v>10781</v>
      </c>
      <c r="E2776" s="49" t="s">
        <v>10840</v>
      </c>
      <c r="F2776" s="49" t="s">
        <v>10783</v>
      </c>
      <c r="G2776" s="49" t="s">
        <v>10784</v>
      </c>
      <c r="H2776" s="49" t="s">
        <v>10784</v>
      </c>
      <c r="I2776" s="51" t="s">
        <v>10839</v>
      </c>
      <c r="J2776" s="49">
        <v>3</v>
      </c>
      <c r="K2776" s="49">
        <v>4000</v>
      </c>
      <c r="L2776" s="49">
        <f t="shared" si="265"/>
        <v>2104</v>
      </c>
      <c r="M2776" s="80">
        <f>L2776*Z2776</f>
        <v>4334.24</v>
      </c>
      <c r="N2776" s="52" t="s">
        <v>243</v>
      </c>
      <c r="P2776" s="49">
        <v>0</v>
      </c>
      <c r="Q2776" s="49">
        <v>0</v>
      </c>
      <c r="R2776" s="49">
        <v>2915</v>
      </c>
      <c r="S2776" s="77">
        <f t="shared" si="266"/>
        <v>0</v>
      </c>
      <c r="T2776" s="77">
        <f t="shared" si="267"/>
        <v>2915</v>
      </c>
      <c r="U2776" s="49">
        <v>1896</v>
      </c>
      <c r="V2776" s="49">
        <v>1936</v>
      </c>
      <c r="W2776" s="49">
        <v>0</v>
      </c>
      <c r="X2776" s="49">
        <f t="shared" si="269"/>
        <v>-3832</v>
      </c>
      <c r="Y2776" s="49" t="s">
        <v>181</v>
      </c>
      <c r="Z2776" s="53">
        <v>2.06</v>
      </c>
      <c r="AB2776" s="53">
        <f t="shared" si="268"/>
        <v>-2.06</v>
      </c>
      <c r="AM2776" s="49" t="s">
        <v>85</v>
      </c>
      <c r="AN2776" s="49" t="s">
        <v>10049</v>
      </c>
    </row>
    <row r="2777" spans="1:40" hidden="1" x14ac:dyDescent="0.2">
      <c r="A2777" s="49" t="s">
        <v>10841</v>
      </c>
      <c r="B2777" s="49" t="s">
        <v>10842</v>
      </c>
      <c r="C2777" s="50" t="s">
        <v>166</v>
      </c>
      <c r="D2777" s="49" t="s">
        <v>10781</v>
      </c>
      <c r="E2777" s="49" t="s">
        <v>10843</v>
      </c>
      <c r="F2777" s="49" t="s">
        <v>10783</v>
      </c>
      <c r="G2777" s="49" t="s">
        <v>10784</v>
      </c>
      <c r="H2777" s="49" t="s">
        <v>10784</v>
      </c>
      <c r="I2777" s="51" t="s">
        <v>10842</v>
      </c>
      <c r="J2777" s="49">
        <v>3</v>
      </c>
      <c r="K2777" s="49">
        <v>1000</v>
      </c>
      <c r="L2777" s="49">
        <f t="shared" si="265"/>
        <v>145</v>
      </c>
      <c r="M2777" s="82"/>
      <c r="N2777" s="52" t="s">
        <v>243</v>
      </c>
      <c r="P2777" s="49">
        <v>0</v>
      </c>
      <c r="Q2777" s="49">
        <v>0</v>
      </c>
      <c r="R2777" s="49">
        <v>620</v>
      </c>
      <c r="S2777" s="77">
        <f t="shared" si="266"/>
        <v>0</v>
      </c>
      <c r="T2777" s="77">
        <f t="shared" si="267"/>
        <v>620</v>
      </c>
      <c r="U2777" s="49">
        <v>855</v>
      </c>
      <c r="V2777" s="49">
        <v>363</v>
      </c>
      <c r="W2777" s="49">
        <v>0</v>
      </c>
      <c r="X2777" s="49">
        <f t="shared" si="269"/>
        <v>-1218</v>
      </c>
      <c r="Y2777" s="49" t="s">
        <v>181</v>
      </c>
      <c r="Z2777" s="53">
        <v>1.36</v>
      </c>
      <c r="AB2777" s="53">
        <f t="shared" si="268"/>
        <v>-1.36</v>
      </c>
      <c r="AM2777" s="49" t="s">
        <v>85</v>
      </c>
      <c r="AN2777" s="49" t="s">
        <v>10049</v>
      </c>
    </row>
    <row r="2778" spans="1:40" hidden="1" x14ac:dyDescent="0.2">
      <c r="A2778" s="49" t="s">
        <v>10844</v>
      </c>
      <c r="B2778" s="49" t="s">
        <v>10845</v>
      </c>
      <c r="C2778" s="50" t="s">
        <v>166</v>
      </c>
      <c r="D2778" s="49" t="s">
        <v>10781</v>
      </c>
      <c r="E2778" s="49" t="s">
        <v>10846</v>
      </c>
      <c r="F2778" s="49" t="s">
        <v>10783</v>
      </c>
      <c r="G2778" s="49" t="s">
        <v>10784</v>
      </c>
      <c r="H2778" s="49" t="s">
        <v>10784</v>
      </c>
      <c r="I2778" s="51" t="s">
        <v>10845</v>
      </c>
      <c r="J2778" s="49">
        <v>8</v>
      </c>
      <c r="K2778" s="49">
        <v>2400</v>
      </c>
      <c r="L2778" s="49">
        <f t="shared" si="265"/>
        <v>612</v>
      </c>
      <c r="M2778" s="82"/>
      <c r="N2778" s="52" t="s">
        <v>243</v>
      </c>
      <c r="P2778" s="49">
        <v>1260</v>
      </c>
      <c r="Q2778" s="49">
        <v>0</v>
      </c>
      <c r="R2778" s="49">
        <v>0</v>
      </c>
      <c r="S2778" s="77">
        <f t="shared" si="266"/>
        <v>1260</v>
      </c>
      <c r="T2778" s="77">
        <f t="shared" si="267"/>
        <v>1260</v>
      </c>
      <c r="U2778" s="49">
        <v>1788</v>
      </c>
      <c r="V2778" s="49">
        <v>863</v>
      </c>
      <c r="W2778" s="49">
        <v>0</v>
      </c>
      <c r="X2778" s="49">
        <f t="shared" si="269"/>
        <v>-1391</v>
      </c>
      <c r="Y2778" s="49" t="s">
        <v>181</v>
      </c>
      <c r="Z2778" s="53">
        <v>1.5</v>
      </c>
      <c r="AB2778" s="53">
        <f t="shared" si="268"/>
        <v>-1.5</v>
      </c>
      <c r="AM2778" s="49" t="s">
        <v>85</v>
      </c>
      <c r="AN2778" s="49" t="s">
        <v>10049</v>
      </c>
    </row>
    <row r="2779" spans="1:40" hidden="1" x14ac:dyDescent="0.2">
      <c r="A2779" s="49" t="s">
        <v>10847</v>
      </c>
      <c r="B2779" s="49" t="s">
        <v>10848</v>
      </c>
      <c r="C2779" s="50" t="s">
        <v>166</v>
      </c>
      <c r="D2779" s="49" t="s">
        <v>10781</v>
      </c>
      <c r="E2779" s="49" t="s">
        <v>10849</v>
      </c>
      <c r="F2779" s="49" t="s">
        <v>10783</v>
      </c>
      <c r="G2779" s="49" t="s">
        <v>10784</v>
      </c>
      <c r="H2779" s="49" t="s">
        <v>10784</v>
      </c>
      <c r="I2779" s="51" t="s">
        <v>10848</v>
      </c>
      <c r="J2779" s="49">
        <v>3</v>
      </c>
      <c r="K2779" s="49">
        <v>200</v>
      </c>
      <c r="L2779" s="49">
        <f t="shared" si="265"/>
        <v>89</v>
      </c>
      <c r="M2779" s="82"/>
      <c r="N2779" s="52" t="s">
        <v>243</v>
      </c>
      <c r="P2779" s="49">
        <v>0</v>
      </c>
      <c r="Q2779" s="49">
        <v>0</v>
      </c>
      <c r="R2779" s="49">
        <v>123</v>
      </c>
      <c r="S2779" s="77">
        <f t="shared" si="266"/>
        <v>0</v>
      </c>
      <c r="T2779" s="77">
        <f t="shared" si="267"/>
        <v>123</v>
      </c>
      <c r="U2779" s="49">
        <v>111</v>
      </c>
      <c r="V2779" s="49">
        <v>98</v>
      </c>
      <c r="W2779" s="49">
        <v>0</v>
      </c>
      <c r="X2779" s="49">
        <f t="shared" si="269"/>
        <v>-209</v>
      </c>
      <c r="Y2779" s="49" t="s">
        <v>181</v>
      </c>
      <c r="Z2779" s="53">
        <v>2.44</v>
      </c>
      <c r="AB2779" s="53">
        <f t="shared" si="268"/>
        <v>-2.44</v>
      </c>
      <c r="AM2779" s="49" t="s">
        <v>85</v>
      </c>
      <c r="AN2779" s="49" t="s">
        <v>10049</v>
      </c>
    </row>
    <row r="2780" spans="1:40" hidden="1" x14ac:dyDescent="0.2">
      <c r="A2780" s="49" t="s">
        <v>10850</v>
      </c>
      <c r="B2780" s="49" t="s">
        <v>10851</v>
      </c>
      <c r="C2780" s="50" t="s">
        <v>166</v>
      </c>
      <c r="D2780" s="49" t="s">
        <v>10781</v>
      </c>
      <c r="E2780" s="49" t="s">
        <v>10852</v>
      </c>
      <c r="F2780" s="49" t="s">
        <v>10783</v>
      </c>
      <c r="G2780" s="49" t="s">
        <v>10784</v>
      </c>
      <c r="H2780" s="49" t="s">
        <v>10784</v>
      </c>
      <c r="I2780" s="51" t="s">
        <v>10851</v>
      </c>
      <c r="J2780" s="49">
        <v>3</v>
      </c>
      <c r="K2780" s="49">
        <v>250</v>
      </c>
      <c r="L2780" s="49">
        <f t="shared" si="265"/>
        <v>178</v>
      </c>
      <c r="M2780" s="82"/>
      <c r="N2780" s="52" t="s">
        <v>243</v>
      </c>
      <c r="P2780" s="49">
        <v>0</v>
      </c>
      <c r="Q2780" s="49">
        <v>0</v>
      </c>
      <c r="R2780" s="49">
        <v>155</v>
      </c>
      <c r="S2780" s="77">
        <f t="shared" si="266"/>
        <v>0</v>
      </c>
      <c r="T2780" s="77">
        <f t="shared" si="267"/>
        <v>155</v>
      </c>
      <c r="U2780" s="49">
        <v>72</v>
      </c>
      <c r="V2780" s="49">
        <v>55</v>
      </c>
      <c r="W2780" s="49">
        <v>0</v>
      </c>
      <c r="X2780" s="49">
        <f t="shared" si="269"/>
        <v>-127</v>
      </c>
      <c r="Y2780" s="49" t="s">
        <v>181</v>
      </c>
      <c r="Z2780" s="53">
        <v>9.44</v>
      </c>
      <c r="AB2780" s="53">
        <f t="shared" si="268"/>
        <v>-9.44</v>
      </c>
      <c r="AM2780" s="49" t="s">
        <v>85</v>
      </c>
      <c r="AN2780" s="49" t="s">
        <v>10049</v>
      </c>
    </row>
    <row r="2781" spans="1:40" hidden="1" x14ac:dyDescent="0.2">
      <c r="A2781" s="49" t="s">
        <v>10853</v>
      </c>
      <c r="B2781" s="49" t="s">
        <v>10854</v>
      </c>
      <c r="C2781" s="50" t="s">
        <v>166</v>
      </c>
      <c r="D2781" s="49" t="s">
        <v>10855</v>
      </c>
      <c r="E2781" s="49" t="s">
        <v>10856</v>
      </c>
      <c r="F2781" s="49" t="s">
        <v>10783</v>
      </c>
      <c r="G2781" s="49" t="s">
        <v>10857</v>
      </c>
      <c r="H2781" s="49" t="s">
        <v>10857</v>
      </c>
      <c r="I2781" s="51" t="s">
        <v>10854</v>
      </c>
      <c r="J2781" s="49">
        <v>3</v>
      </c>
      <c r="K2781" s="49">
        <v>30</v>
      </c>
      <c r="L2781" s="49">
        <f t="shared" si="265"/>
        <v>-42</v>
      </c>
      <c r="N2781" s="52" t="s">
        <v>243</v>
      </c>
      <c r="P2781" s="49">
        <v>0</v>
      </c>
      <c r="Q2781" s="49">
        <v>0</v>
      </c>
      <c r="R2781" s="49">
        <v>111</v>
      </c>
      <c r="S2781" s="77">
        <f t="shared" si="266"/>
        <v>0</v>
      </c>
      <c r="T2781" s="77">
        <f t="shared" si="267"/>
        <v>111</v>
      </c>
      <c r="U2781" s="49">
        <v>72</v>
      </c>
      <c r="V2781" s="49">
        <v>55</v>
      </c>
      <c r="W2781" s="49">
        <v>0</v>
      </c>
      <c r="X2781" s="49">
        <f t="shared" si="269"/>
        <v>-127</v>
      </c>
      <c r="Y2781" s="49" t="s">
        <v>181</v>
      </c>
      <c r="Z2781" s="53">
        <v>16.97</v>
      </c>
      <c r="AB2781" s="53">
        <f t="shared" si="268"/>
        <v>-16.97</v>
      </c>
      <c r="AM2781" s="49" t="s">
        <v>85</v>
      </c>
      <c r="AN2781" s="49" t="s">
        <v>10049</v>
      </c>
    </row>
    <row r="2782" spans="1:40" hidden="1" x14ac:dyDescent="0.2">
      <c r="A2782" s="49" t="s">
        <v>10858</v>
      </c>
      <c r="B2782" s="49" t="s">
        <v>10859</v>
      </c>
      <c r="C2782" s="50" t="s">
        <v>166</v>
      </c>
      <c r="D2782" s="49" t="s">
        <v>10781</v>
      </c>
      <c r="E2782" s="49" t="s">
        <v>10860</v>
      </c>
      <c r="F2782" s="49" t="s">
        <v>10783</v>
      </c>
      <c r="G2782" s="49" t="s">
        <v>10784</v>
      </c>
      <c r="H2782" s="49" t="s">
        <v>10784</v>
      </c>
      <c r="I2782" s="51" t="s">
        <v>10859</v>
      </c>
      <c r="J2782" s="49">
        <v>3</v>
      </c>
      <c r="K2782" s="49">
        <v>200</v>
      </c>
      <c r="L2782" s="49">
        <f t="shared" si="265"/>
        <v>178</v>
      </c>
      <c r="M2782" s="82"/>
      <c r="N2782" s="52" t="s">
        <v>243</v>
      </c>
      <c r="P2782" s="49">
        <v>0</v>
      </c>
      <c r="Q2782" s="49">
        <v>0</v>
      </c>
      <c r="R2782" s="49">
        <v>168</v>
      </c>
      <c r="S2782" s="77">
        <f t="shared" si="266"/>
        <v>0</v>
      </c>
      <c r="T2782" s="77">
        <f t="shared" si="267"/>
        <v>168</v>
      </c>
      <c r="U2782" s="49">
        <v>22</v>
      </c>
      <c r="V2782" s="49">
        <v>4</v>
      </c>
      <c r="W2782" s="49">
        <v>0</v>
      </c>
      <c r="X2782" s="49">
        <f t="shared" si="269"/>
        <v>-26</v>
      </c>
      <c r="Y2782" s="49" t="s">
        <v>181</v>
      </c>
      <c r="Z2782" s="53">
        <v>2.64</v>
      </c>
      <c r="AB2782" s="53">
        <f t="shared" si="268"/>
        <v>-2.64</v>
      </c>
      <c r="AM2782" s="49" t="s">
        <v>85</v>
      </c>
      <c r="AN2782" s="49" t="s">
        <v>10049</v>
      </c>
    </row>
    <row r="2783" spans="1:40" hidden="1" x14ac:dyDescent="0.2">
      <c r="A2783" s="49" t="s">
        <v>10861</v>
      </c>
      <c r="B2783" s="49" t="s">
        <v>10862</v>
      </c>
      <c r="C2783" s="50" t="s">
        <v>166</v>
      </c>
      <c r="D2783" s="49" t="s">
        <v>10781</v>
      </c>
      <c r="E2783" s="49" t="s">
        <v>10863</v>
      </c>
      <c r="F2783" s="49" t="s">
        <v>10783</v>
      </c>
      <c r="G2783" s="49" t="s">
        <v>10784</v>
      </c>
      <c r="H2783" s="49" t="s">
        <v>10784</v>
      </c>
      <c r="I2783" s="51" t="s">
        <v>10862</v>
      </c>
      <c r="J2783" s="49">
        <v>3</v>
      </c>
      <c r="K2783" s="49">
        <v>50</v>
      </c>
      <c r="L2783" s="49">
        <f t="shared" si="265"/>
        <v>35</v>
      </c>
      <c r="M2783" s="82"/>
      <c r="N2783" s="52" t="s">
        <v>243</v>
      </c>
      <c r="P2783" s="49">
        <v>0</v>
      </c>
      <c r="Q2783" s="49">
        <v>0</v>
      </c>
      <c r="R2783" s="49">
        <v>37</v>
      </c>
      <c r="S2783" s="77">
        <f t="shared" si="266"/>
        <v>0</v>
      </c>
      <c r="T2783" s="77">
        <f t="shared" si="267"/>
        <v>37</v>
      </c>
      <c r="U2783" s="49">
        <v>15</v>
      </c>
      <c r="V2783" s="49">
        <v>4</v>
      </c>
      <c r="W2783" s="49">
        <v>0</v>
      </c>
      <c r="X2783" s="49">
        <f t="shared" si="269"/>
        <v>-19</v>
      </c>
      <c r="Y2783" s="49" t="s">
        <v>181</v>
      </c>
      <c r="Z2783" s="53">
        <v>7.95</v>
      </c>
      <c r="AB2783" s="53">
        <f t="shared" si="268"/>
        <v>-7.95</v>
      </c>
      <c r="AM2783" s="49" t="s">
        <v>85</v>
      </c>
      <c r="AN2783" s="49" t="s">
        <v>10049</v>
      </c>
    </row>
    <row r="2784" spans="1:40" hidden="1" x14ac:dyDescent="0.2">
      <c r="A2784" s="49" t="s">
        <v>10864</v>
      </c>
      <c r="B2784" s="49" t="s">
        <v>10865</v>
      </c>
      <c r="C2784" s="50" t="s">
        <v>166</v>
      </c>
      <c r="D2784" s="49" t="s">
        <v>10781</v>
      </c>
      <c r="E2784" s="49" t="s">
        <v>10866</v>
      </c>
      <c r="F2784" s="49" t="s">
        <v>10783</v>
      </c>
      <c r="G2784" s="49" t="s">
        <v>10784</v>
      </c>
      <c r="H2784" s="49" t="s">
        <v>10784</v>
      </c>
      <c r="I2784" s="51" t="s">
        <v>10865</v>
      </c>
      <c r="J2784" s="49">
        <v>4</v>
      </c>
      <c r="K2784" s="49">
        <v>2700</v>
      </c>
      <c r="L2784" s="49">
        <f t="shared" si="265"/>
        <v>2228</v>
      </c>
      <c r="M2784" s="82"/>
      <c r="N2784" s="52" t="s">
        <v>243</v>
      </c>
      <c r="P2784" s="49">
        <v>0</v>
      </c>
      <c r="Q2784" s="49">
        <v>0</v>
      </c>
      <c r="R2784" s="49">
        <v>0</v>
      </c>
      <c r="S2784" s="77">
        <f t="shared" si="266"/>
        <v>0</v>
      </c>
      <c r="T2784" s="77">
        <f t="shared" si="267"/>
        <v>0</v>
      </c>
      <c r="U2784" s="49">
        <v>472</v>
      </c>
      <c r="V2784" s="49">
        <v>0</v>
      </c>
      <c r="W2784" s="49">
        <v>0</v>
      </c>
      <c r="X2784" s="49">
        <f t="shared" si="269"/>
        <v>-472</v>
      </c>
      <c r="Y2784" s="49" t="s">
        <v>181</v>
      </c>
      <c r="Z2784" s="53">
        <v>0.81399999999999995</v>
      </c>
      <c r="AB2784" s="53">
        <f t="shared" si="268"/>
        <v>-0.81399999999999995</v>
      </c>
      <c r="AM2784" s="49" t="s">
        <v>85</v>
      </c>
      <c r="AN2784" s="49" t="s">
        <v>10049</v>
      </c>
    </row>
    <row r="2785" spans="1:40" hidden="1" x14ac:dyDescent="0.2">
      <c r="A2785" s="49" t="s">
        <v>10867</v>
      </c>
      <c r="B2785" s="49" t="s">
        <v>10868</v>
      </c>
      <c r="C2785" s="50" t="s">
        <v>166</v>
      </c>
      <c r="D2785" s="49" t="s">
        <v>10781</v>
      </c>
      <c r="E2785" s="49" t="s">
        <v>10869</v>
      </c>
      <c r="F2785" s="49" t="s">
        <v>10783</v>
      </c>
      <c r="G2785" s="49" t="s">
        <v>10784</v>
      </c>
      <c r="H2785" s="49" t="s">
        <v>10784</v>
      </c>
      <c r="I2785" s="51" t="s">
        <v>10868</v>
      </c>
      <c r="J2785" s="49">
        <v>2</v>
      </c>
      <c r="K2785" s="49">
        <v>200</v>
      </c>
      <c r="L2785" s="49">
        <f t="shared" si="265"/>
        <v>190</v>
      </c>
      <c r="M2785" s="82"/>
      <c r="N2785" s="52" t="s">
        <v>243</v>
      </c>
      <c r="P2785" s="49">
        <v>0</v>
      </c>
      <c r="Q2785" s="49">
        <v>0</v>
      </c>
      <c r="R2785" s="49">
        <v>110</v>
      </c>
      <c r="S2785" s="77">
        <f t="shared" si="266"/>
        <v>0</v>
      </c>
      <c r="T2785" s="77">
        <f t="shared" si="267"/>
        <v>110</v>
      </c>
      <c r="U2785" s="49">
        <v>10</v>
      </c>
      <c r="V2785" s="49">
        <v>21</v>
      </c>
      <c r="W2785" s="49">
        <v>0</v>
      </c>
      <c r="X2785" s="49">
        <f t="shared" si="269"/>
        <v>-31</v>
      </c>
      <c r="Y2785" s="49" t="s">
        <v>181</v>
      </c>
      <c r="Z2785" s="53">
        <v>2.68</v>
      </c>
      <c r="AB2785" s="53">
        <f t="shared" si="268"/>
        <v>-2.68</v>
      </c>
      <c r="AM2785" s="49" t="s">
        <v>85</v>
      </c>
      <c r="AN2785" s="49" t="s">
        <v>10049</v>
      </c>
    </row>
    <row r="2786" spans="1:40" hidden="1" x14ac:dyDescent="0.2">
      <c r="A2786" s="49" t="s">
        <v>10870</v>
      </c>
      <c r="B2786" s="49" t="s">
        <v>10871</v>
      </c>
      <c r="C2786" s="50" t="s">
        <v>166</v>
      </c>
      <c r="D2786" s="49" t="s">
        <v>10781</v>
      </c>
      <c r="E2786" s="49" t="s">
        <v>10872</v>
      </c>
      <c r="F2786" s="49" t="s">
        <v>10783</v>
      </c>
      <c r="G2786" s="49" t="s">
        <v>10784</v>
      </c>
      <c r="H2786" s="49" t="s">
        <v>10784</v>
      </c>
      <c r="I2786" s="51" t="s">
        <v>10871</v>
      </c>
      <c r="J2786" s="49">
        <v>3</v>
      </c>
      <c r="K2786" s="49">
        <v>400</v>
      </c>
      <c r="L2786" s="49">
        <f t="shared" si="265"/>
        <v>-611</v>
      </c>
      <c r="N2786" s="52" t="s">
        <v>243</v>
      </c>
      <c r="P2786" s="49">
        <v>0</v>
      </c>
      <c r="Q2786" s="49">
        <v>0</v>
      </c>
      <c r="R2786" s="49">
        <v>644</v>
      </c>
      <c r="S2786" s="77">
        <f t="shared" si="266"/>
        <v>0</v>
      </c>
      <c r="T2786" s="77">
        <f t="shared" si="267"/>
        <v>644</v>
      </c>
      <c r="U2786" s="49">
        <v>1011</v>
      </c>
      <c r="V2786" s="49">
        <v>599</v>
      </c>
      <c r="W2786" s="49">
        <v>0</v>
      </c>
      <c r="X2786" s="49">
        <f t="shared" si="269"/>
        <v>-1610</v>
      </c>
      <c r="Y2786" s="49" t="s">
        <v>181</v>
      </c>
      <c r="Z2786" s="53">
        <v>4.26</v>
      </c>
      <c r="AB2786" s="53">
        <f t="shared" si="268"/>
        <v>-4.26</v>
      </c>
      <c r="AM2786" s="49" t="s">
        <v>85</v>
      </c>
      <c r="AN2786" s="49" t="s">
        <v>10049</v>
      </c>
    </row>
    <row r="2787" spans="1:40" hidden="1" x14ac:dyDescent="0.2">
      <c r="A2787" s="49" t="s">
        <v>10873</v>
      </c>
      <c r="B2787" s="49" t="s">
        <v>10874</v>
      </c>
      <c r="C2787" s="50" t="s">
        <v>166</v>
      </c>
      <c r="D2787" s="49" t="s">
        <v>10781</v>
      </c>
      <c r="E2787" s="49" t="s">
        <v>10875</v>
      </c>
      <c r="F2787" s="49" t="s">
        <v>10783</v>
      </c>
      <c r="G2787" s="49" t="s">
        <v>10784</v>
      </c>
      <c r="H2787" s="49" t="s">
        <v>10784</v>
      </c>
      <c r="I2787" s="51" t="s">
        <v>10874</v>
      </c>
      <c r="J2787" s="49">
        <v>3</v>
      </c>
      <c r="K2787" s="49">
        <v>1000</v>
      </c>
      <c r="L2787" s="49">
        <f t="shared" si="265"/>
        <v>991</v>
      </c>
      <c r="M2787" s="82"/>
      <c r="N2787" s="52" t="s">
        <v>243</v>
      </c>
      <c r="P2787" s="49">
        <v>0</v>
      </c>
      <c r="Q2787" s="49">
        <v>25</v>
      </c>
      <c r="R2787" s="49">
        <v>75</v>
      </c>
      <c r="S2787" s="77">
        <f t="shared" si="266"/>
        <v>25</v>
      </c>
      <c r="T2787" s="77">
        <f t="shared" si="267"/>
        <v>100</v>
      </c>
      <c r="U2787" s="49">
        <v>9</v>
      </c>
      <c r="V2787" s="49">
        <v>0</v>
      </c>
      <c r="W2787" s="49">
        <v>0</v>
      </c>
      <c r="X2787" s="49">
        <f t="shared" si="269"/>
        <v>-9</v>
      </c>
      <c r="Y2787" s="49" t="s">
        <v>181</v>
      </c>
      <c r="Z2787" s="53">
        <v>2.8</v>
      </c>
      <c r="AB2787" s="53">
        <f t="shared" si="268"/>
        <v>-2.8</v>
      </c>
      <c r="AM2787" s="49" t="s">
        <v>85</v>
      </c>
      <c r="AN2787" s="49" t="s">
        <v>10049</v>
      </c>
    </row>
    <row r="2788" spans="1:40" hidden="1" x14ac:dyDescent="0.2">
      <c r="A2788" s="49" t="s">
        <v>10876</v>
      </c>
      <c r="B2788" s="49" t="s">
        <v>10877</v>
      </c>
      <c r="C2788" s="50" t="s">
        <v>166</v>
      </c>
      <c r="D2788" s="49" t="s">
        <v>10781</v>
      </c>
      <c r="E2788" s="49" t="s">
        <v>10878</v>
      </c>
      <c r="F2788" s="49" t="s">
        <v>10783</v>
      </c>
      <c r="G2788" s="49" t="s">
        <v>10784</v>
      </c>
      <c r="H2788" s="49" t="s">
        <v>10784</v>
      </c>
      <c r="I2788" s="51" t="s">
        <v>10877</v>
      </c>
      <c r="J2788" s="49">
        <v>3</v>
      </c>
      <c r="K2788" s="49">
        <v>20</v>
      </c>
      <c r="L2788" s="49">
        <f t="shared" si="265"/>
        <v>15</v>
      </c>
      <c r="M2788" s="82"/>
      <c r="N2788" s="52" t="s">
        <v>243</v>
      </c>
      <c r="P2788" s="49">
        <v>0</v>
      </c>
      <c r="Q2788" s="49">
        <v>0</v>
      </c>
      <c r="R2788" s="49">
        <v>0</v>
      </c>
      <c r="S2788" s="77">
        <f t="shared" si="266"/>
        <v>0</v>
      </c>
      <c r="T2788" s="77">
        <f t="shared" si="267"/>
        <v>0</v>
      </c>
      <c r="U2788" s="49">
        <v>5</v>
      </c>
      <c r="V2788" s="49">
        <v>0</v>
      </c>
      <c r="W2788" s="49">
        <v>0</v>
      </c>
      <c r="X2788" s="49">
        <f t="shared" si="269"/>
        <v>-5</v>
      </c>
      <c r="Y2788" s="49" t="s">
        <v>181</v>
      </c>
      <c r="Z2788" s="53">
        <v>5.19</v>
      </c>
      <c r="AB2788" s="53">
        <f t="shared" si="268"/>
        <v>-5.19</v>
      </c>
      <c r="AM2788" s="49" t="s">
        <v>85</v>
      </c>
      <c r="AN2788" s="49" t="s">
        <v>10049</v>
      </c>
    </row>
    <row r="2789" spans="1:40" ht="60" hidden="1" x14ac:dyDescent="0.2">
      <c r="A2789" s="49" t="s">
        <v>10879</v>
      </c>
      <c r="B2789" s="49" t="s">
        <v>10880</v>
      </c>
      <c r="C2789" s="50" t="s">
        <v>166</v>
      </c>
      <c r="D2789" s="49" t="s">
        <v>10781</v>
      </c>
      <c r="E2789" s="49" t="s">
        <v>10881</v>
      </c>
      <c r="F2789" s="49" t="s">
        <v>10783</v>
      </c>
      <c r="G2789" s="49" t="s">
        <v>10784</v>
      </c>
      <c r="H2789" s="49" t="s">
        <v>10784</v>
      </c>
      <c r="I2789" s="51" t="s">
        <v>10880</v>
      </c>
      <c r="J2789" s="49">
        <v>3</v>
      </c>
      <c r="K2789" s="49">
        <v>100</v>
      </c>
      <c r="L2789" s="49">
        <f t="shared" si="265"/>
        <v>100</v>
      </c>
      <c r="M2789" s="49">
        <f>L2789*Z2789</f>
        <v>508</v>
      </c>
      <c r="N2789" s="52" t="s">
        <v>243</v>
      </c>
      <c r="O2789" s="52" t="s">
        <v>504</v>
      </c>
      <c r="P2789" s="49">
        <v>0</v>
      </c>
      <c r="Q2789" s="49">
        <v>0</v>
      </c>
      <c r="R2789" s="49">
        <v>130</v>
      </c>
      <c r="S2789" s="77">
        <f t="shared" si="266"/>
        <v>0</v>
      </c>
      <c r="T2789" s="77">
        <f t="shared" si="267"/>
        <v>130</v>
      </c>
      <c r="U2789" s="49">
        <v>0</v>
      </c>
      <c r="V2789" s="49">
        <v>0</v>
      </c>
      <c r="W2789" s="49">
        <v>0</v>
      </c>
      <c r="X2789" s="49">
        <f t="shared" ref="X2789:X2820" si="270">P2789-(U2789+V2789)</f>
        <v>0</v>
      </c>
      <c r="Y2789" s="49" t="s">
        <v>174</v>
      </c>
      <c r="Z2789" s="53">
        <v>5.08</v>
      </c>
      <c r="AB2789" s="53">
        <f t="shared" si="268"/>
        <v>-5.08</v>
      </c>
      <c r="AM2789" s="49" t="s">
        <v>85</v>
      </c>
      <c r="AN2789" s="49" t="s">
        <v>10049</v>
      </c>
    </row>
    <row r="2790" spans="1:40" hidden="1" x14ac:dyDescent="0.2">
      <c r="A2790" s="49" t="s">
        <v>10882</v>
      </c>
      <c r="B2790" s="49" t="s">
        <v>10883</v>
      </c>
      <c r="C2790" s="50" t="s">
        <v>166</v>
      </c>
      <c r="D2790" s="49" t="s">
        <v>10781</v>
      </c>
      <c r="E2790" s="49" t="s">
        <v>10884</v>
      </c>
      <c r="F2790" s="49" t="s">
        <v>10783</v>
      </c>
      <c r="G2790" s="49" t="s">
        <v>10784</v>
      </c>
      <c r="H2790" s="49" t="s">
        <v>10784</v>
      </c>
      <c r="I2790" s="51" t="s">
        <v>10883</v>
      </c>
      <c r="J2790" s="49">
        <v>3</v>
      </c>
      <c r="K2790" s="49">
        <v>250</v>
      </c>
      <c r="L2790" s="49">
        <f t="shared" si="265"/>
        <v>136</v>
      </c>
      <c r="M2790" s="82"/>
      <c r="N2790" s="52" t="s">
        <v>243</v>
      </c>
      <c r="P2790" s="49">
        <v>0</v>
      </c>
      <c r="Q2790" s="49">
        <v>10</v>
      </c>
      <c r="R2790" s="49">
        <v>143</v>
      </c>
      <c r="S2790" s="77">
        <f t="shared" si="266"/>
        <v>10</v>
      </c>
      <c r="T2790" s="77">
        <f t="shared" si="267"/>
        <v>153</v>
      </c>
      <c r="U2790" s="49">
        <v>114</v>
      </c>
      <c r="V2790" s="49">
        <v>118</v>
      </c>
      <c r="W2790" s="49">
        <v>0</v>
      </c>
      <c r="X2790" s="49">
        <f t="shared" si="270"/>
        <v>-232</v>
      </c>
      <c r="Y2790" s="49" t="s">
        <v>181</v>
      </c>
      <c r="Z2790" s="53">
        <v>2.64</v>
      </c>
      <c r="AB2790" s="53">
        <f t="shared" si="268"/>
        <v>-2.64</v>
      </c>
      <c r="AM2790" s="49" t="s">
        <v>85</v>
      </c>
      <c r="AN2790" s="49" t="s">
        <v>10049</v>
      </c>
    </row>
    <row r="2791" spans="1:40" hidden="1" x14ac:dyDescent="0.2">
      <c r="A2791" s="49" t="s">
        <v>10885</v>
      </c>
      <c r="B2791" s="49" t="s">
        <v>10886</v>
      </c>
      <c r="C2791" s="50" t="s">
        <v>166</v>
      </c>
      <c r="D2791" s="49" t="s">
        <v>10781</v>
      </c>
      <c r="E2791" s="49" t="s">
        <v>10887</v>
      </c>
      <c r="F2791" s="49" t="s">
        <v>10783</v>
      </c>
      <c r="G2791" s="49" t="s">
        <v>10784</v>
      </c>
      <c r="H2791" s="49" t="s">
        <v>10784</v>
      </c>
      <c r="I2791" s="51" t="s">
        <v>10886</v>
      </c>
      <c r="J2791" s="49">
        <v>3</v>
      </c>
      <c r="K2791" s="49">
        <v>1000</v>
      </c>
      <c r="L2791" s="49">
        <f t="shared" si="265"/>
        <v>991</v>
      </c>
      <c r="M2791" s="82"/>
      <c r="N2791" s="52" t="s">
        <v>243</v>
      </c>
      <c r="P2791" s="49">
        <v>0</v>
      </c>
      <c r="Q2791" s="49">
        <v>0</v>
      </c>
      <c r="R2791" s="49">
        <v>68</v>
      </c>
      <c r="S2791" s="77">
        <f t="shared" si="266"/>
        <v>0</v>
      </c>
      <c r="T2791" s="77">
        <f t="shared" si="267"/>
        <v>68</v>
      </c>
      <c r="U2791" s="49">
        <v>9</v>
      </c>
      <c r="V2791" s="49">
        <v>0</v>
      </c>
      <c r="W2791" s="49">
        <v>0</v>
      </c>
      <c r="X2791" s="49">
        <f t="shared" si="270"/>
        <v>-9</v>
      </c>
      <c r="Y2791" s="49" t="s">
        <v>181</v>
      </c>
      <c r="Z2791" s="53">
        <v>2.8</v>
      </c>
      <c r="AB2791" s="53">
        <f t="shared" si="268"/>
        <v>-2.8</v>
      </c>
      <c r="AM2791" s="49" t="s">
        <v>85</v>
      </c>
      <c r="AN2791" s="49" t="s">
        <v>10049</v>
      </c>
    </row>
    <row r="2792" spans="1:40" hidden="1" x14ac:dyDescent="0.2">
      <c r="A2792" s="49" t="s">
        <v>10888</v>
      </c>
      <c r="B2792" s="49" t="s">
        <v>10889</v>
      </c>
      <c r="C2792" s="50" t="s">
        <v>166</v>
      </c>
      <c r="D2792" s="49" t="s">
        <v>10781</v>
      </c>
      <c r="E2792" s="49" t="s">
        <v>10890</v>
      </c>
      <c r="F2792" s="49" t="s">
        <v>10783</v>
      </c>
      <c r="G2792" s="49" t="s">
        <v>10784</v>
      </c>
      <c r="H2792" s="49" t="s">
        <v>10784</v>
      </c>
      <c r="I2792" s="51" t="s">
        <v>10889</v>
      </c>
      <c r="J2792" s="49">
        <v>3</v>
      </c>
      <c r="K2792" s="49">
        <v>6000</v>
      </c>
      <c r="L2792" s="49">
        <f t="shared" si="265"/>
        <v>-9288</v>
      </c>
      <c r="N2792" s="52" t="s">
        <v>243</v>
      </c>
      <c r="P2792" s="49">
        <v>500</v>
      </c>
      <c r="Q2792" s="49">
        <v>0</v>
      </c>
      <c r="R2792" s="49">
        <v>6500</v>
      </c>
      <c r="S2792" s="77">
        <f t="shared" si="266"/>
        <v>500</v>
      </c>
      <c r="T2792" s="77">
        <f t="shared" si="267"/>
        <v>7000</v>
      </c>
      <c r="U2792" s="49">
        <v>15288</v>
      </c>
      <c r="V2792" s="49">
        <v>10906</v>
      </c>
      <c r="W2792" s="49">
        <v>0</v>
      </c>
      <c r="X2792" s="49">
        <f t="shared" si="270"/>
        <v>-25694</v>
      </c>
      <c r="Y2792" s="49" t="s">
        <v>181</v>
      </c>
      <c r="Z2792" s="53">
        <v>9.7000000000000003E-2</v>
      </c>
      <c r="AB2792" s="53">
        <f t="shared" si="268"/>
        <v>-9.7000000000000003E-2</v>
      </c>
      <c r="AM2792" s="49" t="s">
        <v>85</v>
      </c>
      <c r="AN2792" s="49" t="s">
        <v>10049</v>
      </c>
    </row>
    <row r="2793" spans="1:40" hidden="1" x14ac:dyDescent="0.2">
      <c r="A2793" s="49" t="s">
        <v>10891</v>
      </c>
      <c r="B2793" s="49" t="s">
        <v>10892</v>
      </c>
      <c r="C2793" s="50" t="s">
        <v>166</v>
      </c>
      <c r="D2793" s="49" t="s">
        <v>10781</v>
      </c>
      <c r="E2793" s="49" t="s">
        <v>10893</v>
      </c>
      <c r="F2793" s="49" t="s">
        <v>10783</v>
      </c>
      <c r="G2793" s="49" t="s">
        <v>10784</v>
      </c>
      <c r="H2793" s="49" t="s">
        <v>10784</v>
      </c>
      <c r="I2793" s="51" t="s">
        <v>10892</v>
      </c>
      <c r="J2793" s="49">
        <v>3</v>
      </c>
      <c r="K2793" s="49">
        <v>500</v>
      </c>
      <c r="L2793" s="49">
        <f t="shared" si="265"/>
        <v>-2733</v>
      </c>
      <c r="N2793" s="52" t="s">
        <v>243</v>
      </c>
      <c r="P2793" s="49">
        <v>0</v>
      </c>
      <c r="Q2793" s="49">
        <v>500</v>
      </c>
      <c r="R2793" s="49">
        <v>2025</v>
      </c>
      <c r="S2793" s="77">
        <f t="shared" si="266"/>
        <v>500</v>
      </c>
      <c r="T2793" s="77">
        <f t="shared" si="267"/>
        <v>2525</v>
      </c>
      <c r="U2793" s="49">
        <v>3233</v>
      </c>
      <c r="V2793" s="49">
        <v>1619</v>
      </c>
      <c r="W2793" s="49">
        <v>0</v>
      </c>
      <c r="X2793" s="49">
        <f t="shared" si="270"/>
        <v>-4852</v>
      </c>
      <c r="Y2793" s="49" t="s">
        <v>181</v>
      </c>
      <c r="Z2793" s="53">
        <v>4.54</v>
      </c>
      <c r="AB2793" s="53">
        <f t="shared" si="268"/>
        <v>-4.54</v>
      </c>
      <c r="AM2793" s="49" t="s">
        <v>85</v>
      </c>
      <c r="AN2793" s="49" t="s">
        <v>10049</v>
      </c>
    </row>
    <row r="2794" spans="1:40" hidden="1" x14ac:dyDescent="0.2">
      <c r="A2794" s="49" t="s">
        <v>10894</v>
      </c>
      <c r="B2794" s="49" t="s">
        <v>10895</v>
      </c>
      <c r="C2794" s="50" t="s">
        <v>166</v>
      </c>
      <c r="D2794" s="49" t="s">
        <v>10781</v>
      </c>
      <c r="E2794" s="49" t="s">
        <v>10896</v>
      </c>
      <c r="F2794" s="49" t="s">
        <v>10783</v>
      </c>
      <c r="G2794" s="49" t="s">
        <v>10784</v>
      </c>
      <c r="H2794" s="49" t="s">
        <v>10784</v>
      </c>
      <c r="I2794" s="51" t="s">
        <v>10895</v>
      </c>
      <c r="J2794" s="49">
        <v>3</v>
      </c>
      <c r="K2794" s="49">
        <v>1000</v>
      </c>
      <c r="L2794" s="49">
        <f t="shared" si="265"/>
        <v>-1862</v>
      </c>
      <c r="N2794" s="52" t="s">
        <v>243</v>
      </c>
      <c r="P2794" s="49">
        <v>0</v>
      </c>
      <c r="Q2794" s="49">
        <v>1000</v>
      </c>
      <c r="R2794" s="49">
        <v>1280</v>
      </c>
      <c r="S2794" s="77">
        <f t="shared" si="266"/>
        <v>1000</v>
      </c>
      <c r="T2794" s="77">
        <f t="shared" si="267"/>
        <v>2280</v>
      </c>
      <c r="U2794" s="49">
        <v>2862</v>
      </c>
      <c r="V2794" s="49">
        <v>1339</v>
      </c>
      <c r="W2794" s="49">
        <v>0</v>
      </c>
      <c r="X2794" s="49">
        <f t="shared" si="270"/>
        <v>-4201</v>
      </c>
      <c r="Y2794" s="49" t="s">
        <v>181</v>
      </c>
      <c r="Z2794" s="53">
        <v>1.34</v>
      </c>
      <c r="AB2794" s="53">
        <f t="shared" si="268"/>
        <v>-1.34</v>
      </c>
      <c r="AM2794" s="49" t="s">
        <v>85</v>
      </c>
      <c r="AN2794" s="49" t="s">
        <v>10049</v>
      </c>
    </row>
    <row r="2795" spans="1:40" hidden="1" x14ac:dyDescent="0.2">
      <c r="A2795" s="49" t="s">
        <v>10897</v>
      </c>
      <c r="B2795" s="49" t="s">
        <v>10898</v>
      </c>
      <c r="C2795" s="50" t="s">
        <v>166</v>
      </c>
      <c r="D2795" s="49" t="s">
        <v>10781</v>
      </c>
      <c r="E2795" s="49" t="s">
        <v>10899</v>
      </c>
      <c r="F2795" s="49" t="s">
        <v>10783</v>
      </c>
      <c r="G2795" s="49" t="s">
        <v>10784</v>
      </c>
      <c r="H2795" s="49" t="s">
        <v>10784</v>
      </c>
      <c r="I2795" s="51" t="s">
        <v>10898</v>
      </c>
      <c r="J2795" s="49">
        <v>8</v>
      </c>
      <c r="K2795" s="49">
        <v>5000</v>
      </c>
      <c r="L2795" s="49">
        <f t="shared" si="265"/>
        <v>-2677</v>
      </c>
      <c r="N2795" s="52" t="s">
        <v>243</v>
      </c>
      <c r="P2795" s="49">
        <v>5500</v>
      </c>
      <c r="Q2795" s="49">
        <v>0</v>
      </c>
      <c r="R2795" s="49">
        <v>0</v>
      </c>
      <c r="S2795" s="77">
        <f t="shared" si="266"/>
        <v>5500</v>
      </c>
      <c r="T2795" s="77">
        <f t="shared" si="267"/>
        <v>5500</v>
      </c>
      <c r="U2795" s="49">
        <v>7677</v>
      </c>
      <c r="V2795" s="49">
        <v>4139</v>
      </c>
      <c r="W2795" s="49">
        <v>0</v>
      </c>
      <c r="X2795" s="49">
        <f t="shared" si="270"/>
        <v>-6316</v>
      </c>
      <c r="Y2795" s="49" t="s">
        <v>181</v>
      </c>
      <c r="Z2795" s="53">
        <v>0.20499999999999999</v>
      </c>
      <c r="AB2795" s="53">
        <f t="shared" si="268"/>
        <v>-0.20499999999999999</v>
      </c>
      <c r="AM2795" s="49" t="s">
        <v>85</v>
      </c>
      <c r="AN2795" s="49" t="s">
        <v>10049</v>
      </c>
    </row>
    <row r="2796" spans="1:40" hidden="1" x14ac:dyDescent="0.2">
      <c r="A2796" s="49" t="s">
        <v>10900</v>
      </c>
      <c r="B2796" s="49" t="s">
        <v>10901</v>
      </c>
      <c r="C2796" s="50" t="s">
        <v>166</v>
      </c>
      <c r="D2796" s="49" t="s">
        <v>10781</v>
      </c>
      <c r="E2796" s="49" t="s">
        <v>10902</v>
      </c>
      <c r="F2796" s="49" t="s">
        <v>10783</v>
      </c>
      <c r="G2796" s="49" t="s">
        <v>10784</v>
      </c>
      <c r="H2796" s="49" t="s">
        <v>10784</v>
      </c>
      <c r="I2796" s="51" t="s">
        <v>10901</v>
      </c>
      <c r="J2796" s="49">
        <v>2</v>
      </c>
      <c r="K2796" s="49">
        <v>1000</v>
      </c>
      <c r="L2796" s="49">
        <f t="shared" si="265"/>
        <v>-4240</v>
      </c>
      <c r="N2796" s="52" t="s">
        <v>243</v>
      </c>
      <c r="P2796" s="49">
        <v>0</v>
      </c>
      <c r="Q2796" s="49">
        <v>0</v>
      </c>
      <c r="R2796" s="49">
        <v>2000</v>
      </c>
      <c r="S2796" s="77">
        <f t="shared" si="266"/>
        <v>0</v>
      </c>
      <c r="T2796" s="77">
        <f t="shared" si="267"/>
        <v>2000</v>
      </c>
      <c r="U2796" s="49">
        <v>5240</v>
      </c>
      <c r="V2796" s="49">
        <v>4352</v>
      </c>
      <c r="W2796" s="49">
        <v>0</v>
      </c>
      <c r="X2796" s="49">
        <f t="shared" si="270"/>
        <v>-9592</v>
      </c>
      <c r="Y2796" s="49" t="s">
        <v>181</v>
      </c>
      <c r="Z2796" s="53">
        <v>0.82099999999999995</v>
      </c>
      <c r="AB2796" s="53">
        <f t="shared" si="268"/>
        <v>-0.82099999999999995</v>
      </c>
      <c r="AM2796" s="49" t="s">
        <v>85</v>
      </c>
      <c r="AN2796" s="49" t="s">
        <v>10049</v>
      </c>
    </row>
    <row r="2797" spans="1:40" hidden="1" x14ac:dyDescent="0.2">
      <c r="A2797" s="49" t="s">
        <v>10903</v>
      </c>
      <c r="B2797" s="49" t="s">
        <v>10904</v>
      </c>
      <c r="C2797" s="50" t="s">
        <v>166</v>
      </c>
      <c r="D2797" s="49" t="s">
        <v>10781</v>
      </c>
      <c r="E2797" s="49" t="s">
        <v>10905</v>
      </c>
      <c r="F2797" s="49" t="s">
        <v>10783</v>
      </c>
      <c r="G2797" s="49" t="s">
        <v>10784</v>
      </c>
      <c r="H2797" s="49" t="s">
        <v>10784</v>
      </c>
      <c r="I2797" s="51" t="s">
        <v>10904</v>
      </c>
      <c r="J2797" s="49">
        <v>3</v>
      </c>
      <c r="K2797" s="49">
        <v>500</v>
      </c>
      <c r="L2797" s="49">
        <f t="shared" si="265"/>
        <v>153</v>
      </c>
      <c r="M2797" s="82"/>
      <c r="N2797" s="52" t="s">
        <v>243</v>
      </c>
      <c r="P2797" s="49">
        <v>0</v>
      </c>
      <c r="Q2797" s="49">
        <v>0</v>
      </c>
      <c r="R2797" s="49">
        <v>549</v>
      </c>
      <c r="S2797" s="77">
        <f t="shared" si="266"/>
        <v>0</v>
      </c>
      <c r="T2797" s="77">
        <f t="shared" si="267"/>
        <v>549</v>
      </c>
      <c r="U2797" s="49">
        <v>347</v>
      </c>
      <c r="V2797" s="49">
        <v>189</v>
      </c>
      <c r="W2797" s="49">
        <v>0</v>
      </c>
      <c r="X2797" s="49">
        <f t="shared" si="270"/>
        <v>-536</v>
      </c>
      <c r="Y2797" s="49" t="s">
        <v>181</v>
      </c>
      <c r="Z2797" s="53">
        <v>1.55</v>
      </c>
      <c r="AB2797" s="53">
        <f t="shared" si="268"/>
        <v>-1.55</v>
      </c>
      <c r="AM2797" s="49" t="s">
        <v>85</v>
      </c>
      <c r="AN2797" s="49" t="s">
        <v>10049</v>
      </c>
    </row>
    <row r="2798" spans="1:40" hidden="1" x14ac:dyDescent="0.2">
      <c r="A2798" s="49" t="s">
        <v>10906</v>
      </c>
      <c r="B2798" s="49" t="s">
        <v>10907</v>
      </c>
      <c r="C2798" s="50" t="s">
        <v>166</v>
      </c>
      <c r="D2798" s="49" t="s">
        <v>10781</v>
      </c>
      <c r="E2798" s="49" t="s">
        <v>10908</v>
      </c>
      <c r="F2798" s="49" t="s">
        <v>10783</v>
      </c>
      <c r="G2798" s="49" t="s">
        <v>10784</v>
      </c>
      <c r="H2798" s="49" t="s">
        <v>10784</v>
      </c>
      <c r="I2798" s="51" t="s">
        <v>10907</v>
      </c>
      <c r="J2798" s="49">
        <v>3</v>
      </c>
      <c r="K2798" s="49">
        <v>500</v>
      </c>
      <c r="L2798" s="49">
        <f t="shared" si="265"/>
        <v>-1619</v>
      </c>
      <c r="N2798" s="52" t="s">
        <v>243</v>
      </c>
      <c r="P2798" s="49">
        <v>0</v>
      </c>
      <c r="Q2798" s="49">
        <v>1949</v>
      </c>
      <c r="R2798" s="49">
        <v>1188</v>
      </c>
      <c r="S2798" s="77">
        <f t="shared" si="266"/>
        <v>1949</v>
      </c>
      <c r="T2798" s="77">
        <f t="shared" si="267"/>
        <v>3137</v>
      </c>
      <c r="U2798" s="49">
        <v>2119</v>
      </c>
      <c r="V2798" s="49">
        <v>1048</v>
      </c>
      <c r="W2798" s="49">
        <v>0</v>
      </c>
      <c r="X2798" s="49">
        <f t="shared" si="270"/>
        <v>-3167</v>
      </c>
      <c r="Y2798" s="49" t="s">
        <v>181</v>
      </c>
      <c r="Z2798" s="53">
        <v>1.98</v>
      </c>
      <c r="AB2798" s="53">
        <f t="shared" si="268"/>
        <v>-1.98</v>
      </c>
      <c r="AM2798" s="49" t="s">
        <v>85</v>
      </c>
      <c r="AN2798" s="49" t="s">
        <v>10049</v>
      </c>
    </row>
    <row r="2799" spans="1:40" hidden="1" x14ac:dyDescent="0.2">
      <c r="A2799" s="49" t="s">
        <v>10909</v>
      </c>
      <c r="B2799" s="49" t="s">
        <v>10910</v>
      </c>
      <c r="C2799" s="50" t="s">
        <v>166</v>
      </c>
      <c r="D2799" s="49" t="s">
        <v>10781</v>
      </c>
      <c r="E2799" s="49" t="s">
        <v>10911</v>
      </c>
      <c r="F2799" s="49" t="s">
        <v>10783</v>
      </c>
      <c r="G2799" s="49" t="s">
        <v>10784</v>
      </c>
      <c r="H2799" s="49" t="s">
        <v>10784</v>
      </c>
      <c r="I2799" s="51" t="s">
        <v>10910</v>
      </c>
      <c r="J2799" s="49">
        <v>2</v>
      </c>
      <c r="K2799" s="49">
        <v>1000</v>
      </c>
      <c r="L2799" s="49">
        <f t="shared" si="265"/>
        <v>-9480</v>
      </c>
      <c r="N2799" s="52" t="s">
        <v>243</v>
      </c>
      <c r="P2799" s="49">
        <v>0</v>
      </c>
      <c r="Q2799" s="49">
        <v>0</v>
      </c>
      <c r="R2799" s="49">
        <v>9160</v>
      </c>
      <c r="S2799" s="77">
        <f t="shared" si="266"/>
        <v>0</v>
      </c>
      <c r="T2799" s="77">
        <f t="shared" si="267"/>
        <v>9160</v>
      </c>
      <c r="U2799" s="49">
        <v>10480</v>
      </c>
      <c r="V2799" s="49">
        <v>8704</v>
      </c>
      <c r="W2799" s="49">
        <v>0</v>
      </c>
      <c r="X2799" s="49">
        <f t="shared" si="270"/>
        <v>-19184</v>
      </c>
      <c r="Y2799" s="49" t="s">
        <v>181</v>
      </c>
      <c r="Z2799" s="53">
        <v>1.6</v>
      </c>
      <c r="AB2799" s="53">
        <f t="shared" si="268"/>
        <v>-1.6</v>
      </c>
      <c r="AM2799" s="49" t="s">
        <v>85</v>
      </c>
      <c r="AN2799" s="49" t="s">
        <v>10049</v>
      </c>
    </row>
    <row r="2800" spans="1:40" hidden="1" x14ac:dyDescent="0.2">
      <c r="A2800" s="49" t="s">
        <v>10912</v>
      </c>
      <c r="B2800" s="49" t="s">
        <v>10913</v>
      </c>
      <c r="C2800" s="50" t="s">
        <v>166</v>
      </c>
      <c r="D2800" s="49" t="s">
        <v>10781</v>
      </c>
      <c r="E2800" s="49" t="s">
        <v>10914</v>
      </c>
      <c r="F2800" s="49" t="s">
        <v>10783</v>
      </c>
      <c r="G2800" s="49" t="s">
        <v>10784</v>
      </c>
      <c r="H2800" s="49" t="s">
        <v>10784</v>
      </c>
      <c r="I2800" s="51" t="s">
        <v>10913</v>
      </c>
      <c r="J2800" s="49">
        <v>2</v>
      </c>
      <c r="K2800" s="49">
        <v>5500</v>
      </c>
      <c r="L2800" s="49">
        <f t="shared" si="265"/>
        <v>260</v>
      </c>
      <c r="M2800" s="82"/>
      <c r="N2800" s="52" t="s">
        <v>243</v>
      </c>
      <c r="P2800" s="49">
        <v>0</v>
      </c>
      <c r="Q2800" s="49">
        <v>0</v>
      </c>
      <c r="R2800" s="49">
        <v>7257</v>
      </c>
      <c r="S2800" s="77">
        <f t="shared" si="266"/>
        <v>0</v>
      </c>
      <c r="T2800" s="77">
        <f t="shared" si="267"/>
        <v>7257</v>
      </c>
      <c r="U2800" s="49">
        <v>5240</v>
      </c>
      <c r="V2800" s="49">
        <v>4352</v>
      </c>
      <c r="W2800" s="49">
        <v>0</v>
      </c>
      <c r="X2800" s="49">
        <f t="shared" si="270"/>
        <v>-9592</v>
      </c>
      <c r="Y2800" s="49" t="s">
        <v>181</v>
      </c>
      <c r="Z2800" s="53">
        <v>0.42699999999999999</v>
      </c>
      <c r="AB2800" s="53">
        <f t="shared" si="268"/>
        <v>-0.42699999999999999</v>
      </c>
      <c r="AM2800" s="49" t="s">
        <v>85</v>
      </c>
      <c r="AN2800" s="49" t="s">
        <v>10049</v>
      </c>
    </row>
    <row r="2801" spans="1:40" hidden="1" x14ac:dyDescent="0.2">
      <c r="A2801" s="49" t="s">
        <v>10915</v>
      </c>
      <c r="B2801" s="49" t="s">
        <v>10916</v>
      </c>
      <c r="C2801" s="50" t="s">
        <v>166</v>
      </c>
      <c r="D2801" s="49" t="s">
        <v>10781</v>
      </c>
      <c r="E2801" s="49" t="s">
        <v>10917</v>
      </c>
      <c r="F2801" s="49" t="s">
        <v>10783</v>
      </c>
      <c r="G2801" s="49" t="s">
        <v>10784</v>
      </c>
      <c r="H2801" s="49" t="s">
        <v>10784</v>
      </c>
      <c r="I2801" s="51" t="s">
        <v>10916</v>
      </c>
      <c r="J2801" s="49">
        <v>2</v>
      </c>
      <c r="K2801" s="49">
        <v>2000</v>
      </c>
      <c r="L2801" s="49">
        <f t="shared" si="265"/>
        <v>-3240</v>
      </c>
      <c r="N2801" s="52" t="s">
        <v>243</v>
      </c>
      <c r="P2801" s="49">
        <v>0</v>
      </c>
      <c r="Q2801" s="49">
        <v>0</v>
      </c>
      <c r="R2801" s="49">
        <v>1815</v>
      </c>
      <c r="S2801" s="77">
        <f t="shared" si="266"/>
        <v>0</v>
      </c>
      <c r="T2801" s="77">
        <f t="shared" si="267"/>
        <v>1815</v>
      </c>
      <c r="U2801" s="49">
        <v>5240</v>
      </c>
      <c r="V2801" s="49">
        <v>4352</v>
      </c>
      <c r="W2801" s="49">
        <v>0</v>
      </c>
      <c r="X2801" s="49">
        <f t="shared" si="270"/>
        <v>-9592</v>
      </c>
      <c r="Y2801" s="49" t="s">
        <v>181</v>
      </c>
      <c r="Z2801" s="53">
        <v>2.08</v>
      </c>
      <c r="AB2801" s="53">
        <f t="shared" si="268"/>
        <v>-2.08</v>
      </c>
      <c r="AM2801" s="49" t="s">
        <v>85</v>
      </c>
      <c r="AN2801" s="49" t="s">
        <v>10049</v>
      </c>
    </row>
    <row r="2802" spans="1:40" hidden="1" x14ac:dyDescent="0.2">
      <c r="A2802" s="49" t="s">
        <v>10918</v>
      </c>
      <c r="B2802" s="49" t="s">
        <v>10919</v>
      </c>
      <c r="C2802" s="50" t="s">
        <v>166</v>
      </c>
      <c r="D2802" s="49" t="s">
        <v>10781</v>
      </c>
      <c r="E2802" s="49" t="s">
        <v>10920</v>
      </c>
      <c r="F2802" s="49" t="s">
        <v>10783</v>
      </c>
      <c r="G2802" s="49" t="s">
        <v>10784</v>
      </c>
      <c r="H2802" s="49" t="s">
        <v>10784</v>
      </c>
      <c r="I2802" s="51" t="s">
        <v>10919</v>
      </c>
      <c r="J2802" s="49">
        <v>3</v>
      </c>
      <c r="K2802" s="49">
        <v>500</v>
      </c>
      <c r="L2802" s="49">
        <f t="shared" si="265"/>
        <v>-40427</v>
      </c>
      <c r="N2802" s="52" t="s">
        <v>243</v>
      </c>
      <c r="P2802" s="49">
        <v>0</v>
      </c>
      <c r="Q2802" s="49">
        <v>0</v>
      </c>
      <c r="R2802" s="49">
        <v>23586</v>
      </c>
      <c r="S2802" s="77">
        <f t="shared" si="266"/>
        <v>0</v>
      </c>
      <c r="T2802" s="77">
        <f t="shared" si="267"/>
        <v>23586</v>
      </c>
      <c r="U2802" s="49">
        <v>40927</v>
      </c>
      <c r="V2802" s="49">
        <v>18800</v>
      </c>
      <c r="W2802" s="49">
        <v>0</v>
      </c>
      <c r="X2802" s="49">
        <f t="shared" si="270"/>
        <v>-59727</v>
      </c>
      <c r="Y2802" s="49" t="s">
        <v>181</v>
      </c>
      <c r="Z2802" s="53">
        <v>0.73</v>
      </c>
      <c r="AB2802" s="53">
        <f t="shared" si="268"/>
        <v>-0.73</v>
      </c>
      <c r="AM2802" s="49" t="s">
        <v>85</v>
      </c>
      <c r="AN2802" s="49" t="s">
        <v>10049</v>
      </c>
    </row>
    <row r="2803" spans="1:40" hidden="1" x14ac:dyDescent="0.2">
      <c r="A2803" s="49" t="s">
        <v>10921</v>
      </c>
      <c r="B2803" s="49" t="s">
        <v>10922</v>
      </c>
      <c r="C2803" s="50" t="s">
        <v>166</v>
      </c>
      <c r="D2803" s="49" t="s">
        <v>10781</v>
      </c>
      <c r="E2803" s="49" t="s">
        <v>10923</v>
      </c>
      <c r="F2803" s="49" t="s">
        <v>10783</v>
      </c>
      <c r="G2803" s="49" t="s">
        <v>10784</v>
      </c>
      <c r="H2803" s="49" t="s">
        <v>10784</v>
      </c>
      <c r="I2803" s="51" t="s">
        <v>10922</v>
      </c>
      <c r="J2803" s="49">
        <v>3</v>
      </c>
      <c r="K2803" s="49">
        <v>1000</v>
      </c>
      <c r="L2803" s="49">
        <f t="shared" si="265"/>
        <v>-2233</v>
      </c>
      <c r="N2803" s="52" t="s">
        <v>243</v>
      </c>
      <c r="P2803" s="49">
        <v>0</v>
      </c>
      <c r="Q2803" s="49">
        <v>100</v>
      </c>
      <c r="R2803" s="49">
        <v>1730</v>
      </c>
      <c r="S2803" s="77">
        <f t="shared" si="266"/>
        <v>100</v>
      </c>
      <c r="T2803" s="77">
        <f t="shared" si="267"/>
        <v>1830</v>
      </c>
      <c r="U2803" s="49">
        <v>3233</v>
      </c>
      <c r="V2803" s="49">
        <v>1619</v>
      </c>
      <c r="W2803" s="49">
        <v>0</v>
      </c>
      <c r="X2803" s="49">
        <f t="shared" si="270"/>
        <v>-4852</v>
      </c>
      <c r="Y2803" s="49" t="s">
        <v>181</v>
      </c>
      <c r="Z2803" s="53">
        <v>1.1599999999999999</v>
      </c>
      <c r="AB2803" s="53">
        <f t="shared" si="268"/>
        <v>-1.1599999999999999</v>
      </c>
      <c r="AM2803" s="49" t="s">
        <v>85</v>
      </c>
      <c r="AN2803" s="49" t="s">
        <v>10049</v>
      </c>
    </row>
    <row r="2804" spans="1:40" hidden="1" x14ac:dyDescent="0.2">
      <c r="A2804" s="49" t="s">
        <v>10924</v>
      </c>
      <c r="B2804" s="49" t="s">
        <v>10925</v>
      </c>
      <c r="C2804" s="50" t="s">
        <v>166</v>
      </c>
      <c r="D2804" s="49" t="s">
        <v>10781</v>
      </c>
      <c r="E2804" s="49" t="s">
        <v>10926</v>
      </c>
      <c r="F2804" s="49" t="s">
        <v>10783</v>
      </c>
      <c r="G2804" s="49" t="s">
        <v>10784</v>
      </c>
      <c r="H2804" s="49" t="s">
        <v>10818</v>
      </c>
      <c r="I2804" s="51" t="s">
        <v>10925</v>
      </c>
      <c r="J2804" s="49">
        <v>2</v>
      </c>
      <c r="K2804" s="49">
        <v>1000</v>
      </c>
      <c r="L2804" s="49">
        <f t="shared" si="265"/>
        <v>976</v>
      </c>
      <c r="M2804" s="82"/>
      <c r="N2804" s="52" t="s">
        <v>243</v>
      </c>
      <c r="P2804" s="49">
        <v>0</v>
      </c>
      <c r="Q2804" s="49">
        <v>0</v>
      </c>
      <c r="R2804" s="49">
        <v>990</v>
      </c>
      <c r="S2804" s="77">
        <f t="shared" si="266"/>
        <v>0</v>
      </c>
      <c r="T2804" s="77">
        <f t="shared" si="267"/>
        <v>990</v>
      </c>
      <c r="U2804" s="49">
        <v>24</v>
      </c>
      <c r="V2804" s="49">
        <v>9</v>
      </c>
      <c r="W2804" s="49">
        <v>0</v>
      </c>
      <c r="X2804" s="49">
        <f t="shared" si="270"/>
        <v>-33</v>
      </c>
      <c r="Y2804" s="49" t="s">
        <v>181</v>
      </c>
      <c r="Z2804" s="53">
        <v>1.85</v>
      </c>
      <c r="AB2804" s="53">
        <f t="shared" si="268"/>
        <v>-1.85</v>
      </c>
      <c r="AM2804" s="49" t="s">
        <v>85</v>
      </c>
      <c r="AN2804" s="49" t="s">
        <v>10049</v>
      </c>
    </row>
    <row r="2805" spans="1:40" hidden="1" x14ac:dyDescent="0.2">
      <c r="A2805" s="49" t="s">
        <v>10927</v>
      </c>
      <c r="B2805" s="49" t="s">
        <v>10928</v>
      </c>
      <c r="C2805" s="50" t="s">
        <v>166</v>
      </c>
      <c r="D2805" s="49" t="s">
        <v>10781</v>
      </c>
      <c r="E2805" s="49" t="s">
        <v>10929</v>
      </c>
      <c r="F2805" s="49" t="s">
        <v>10783</v>
      </c>
      <c r="G2805" s="49" t="s">
        <v>10784</v>
      </c>
      <c r="H2805" s="49" t="s">
        <v>10784</v>
      </c>
      <c r="I2805" s="51" t="s">
        <v>10928</v>
      </c>
      <c r="J2805" s="49">
        <v>3</v>
      </c>
      <c r="K2805" s="49">
        <v>1000</v>
      </c>
      <c r="L2805" s="49">
        <f t="shared" si="265"/>
        <v>-27</v>
      </c>
      <c r="N2805" s="52" t="s">
        <v>243</v>
      </c>
      <c r="P2805" s="49">
        <v>0</v>
      </c>
      <c r="Q2805" s="49">
        <v>0</v>
      </c>
      <c r="R2805" s="49">
        <v>1270</v>
      </c>
      <c r="S2805" s="77">
        <f t="shared" si="266"/>
        <v>0</v>
      </c>
      <c r="T2805" s="77">
        <f t="shared" si="267"/>
        <v>1270</v>
      </c>
      <c r="U2805" s="49">
        <v>1027</v>
      </c>
      <c r="V2805" s="49">
        <v>653</v>
      </c>
      <c r="W2805" s="49">
        <v>0</v>
      </c>
      <c r="X2805" s="49">
        <f t="shared" si="270"/>
        <v>-1680</v>
      </c>
      <c r="Y2805" s="49" t="s">
        <v>181</v>
      </c>
      <c r="Z2805" s="53">
        <v>1.43</v>
      </c>
      <c r="AB2805" s="53">
        <f t="shared" si="268"/>
        <v>-1.43</v>
      </c>
      <c r="AM2805" s="49" t="s">
        <v>85</v>
      </c>
      <c r="AN2805" s="49" t="s">
        <v>10049</v>
      </c>
    </row>
    <row r="2806" spans="1:40" hidden="1" x14ac:dyDescent="0.2">
      <c r="A2806" s="49" t="s">
        <v>10930</v>
      </c>
      <c r="B2806" s="49" t="s">
        <v>10931</v>
      </c>
      <c r="C2806" s="50" t="s">
        <v>166</v>
      </c>
      <c r="D2806" s="49" t="s">
        <v>10781</v>
      </c>
      <c r="E2806" s="49" t="s">
        <v>10932</v>
      </c>
      <c r="F2806" s="49" t="s">
        <v>10783</v>
      </c>
      <c r="G2806" s="49" t="s">
        <v>10784</v>
      </c>
      <c r="H2806" s="49" t="s">
        <v>10933</v>
      </c>
      <c r="I2806" s="51" t="s">
        <v>10931</v>
      </c>
      <c r="J2806" s="49">
        <v>3</v>
      </c>
      <c r="K2806" s="49">
        <v>500</v>
      </c>
      <c r="L2806" s="49">
        <f t="shared" si="265"/>
        <v>450</v>
      </c>
      <c r="M2806" s="82"/>
      <c r="N2806" s="52" t="s">
        <v>243</v>
      </c>
      <c r="P2806" s="49">
        <v>0</v>
      </c>
      <c r="Q2806" s="49">
        <v>0</v>
      </c>
      <c r="R2806" s="49">
        <v>500</v>
      </c>
      <c r="S2806" s="77">
        <f t="shared" si="266"/>
        <v>0</v>
      </c>
      <c r="T2806" s="77">
        <f t="shared" si="267"/>
        <v>500</v>
      </c>
      <c r="U2806" s="49">
        <v>50</v>
      </c>
      <c r="V2806" s="49">
        <v>12</v>
      </c>
      <c r="W2806" s="49">
        <v>0</v>
      </c>
      <c r="X2806" s="49">
        <f t="shared" si="270"/>
        <v>-62</v>
      </c>
      <c r="Y2806" s="49" t="s">
        <v>181</v>
      </c>
      <c r="Z2806" s="53">
        <v>0.17</v>
      </c>
      <c r="AB2806" s="53">
        <f t="shared" si="268"/>
        <v>-0.17</v>
      </c>
      <c r="AM2806" s="49" t="s">
        <v>85</v>
      </c>
      <c r="AN2806" s="49" t="s">
        <v>10049</v>
      </c>
    </row>
    <row r="2807" spans="1:40" ht="60" hidden="1" x14ac:dyDescent="0.2">
      <c r="A2807" s="49" t="s">
        <v>10934</v>
      </c>
      <c r="B2807" s="49" t="s">
        <v>10935</v>
      </c>
      <c r="C2807" s="50" t="s">
        <v>166</v>
      </c>
      <c r="D2807" s="49" t="s">
        <v>10781</v>
      </c>
      <c r="E2807" s="49" t="s">
        <v>10936</v>
      </c>
      <c r="F2807" s="49" t="s">
        <v>10783</v>
      </c>
      <c r="G2807" s="49" t="s">
        <v>10784</v>
      </c>
      <c r="H2807" s="49" t="s">
        <v>10784</v>
      </c>
      <c r="I2807" s="51" t="s">
        <v>10935</v>
      </c>
      <c r="J2807" s="49">
        <v>3</v>
      </c>
      <c r="K2807" s="49">
        <v>100</v>
      </c>
      <c r="L2807" s="49">
        <f t="shared" si="265"/>
        <v>100</v>
      </c>
      <c r="M2807" s="49">
        <f>L2807*Z2807</f>
        <v>121</v>
      </c>
      <c r="N2807" s="52" t="s">
        <v>243</v>
      </c>
      <c r="O2807" s="52" t="s">
        <v>504</v>
      </c>
      <c r="P2807" s="49">
        <v>0</v>
      </c>
      <c r="Q2807" s="49">
        <v>0</v>
      </c>
      <c r="R2807" s="49">
        <v>40</v>
      </c>
      <c r="S2807" s="77">
        <f t="shared" si="266"/>
        <v>0</v>
      </c>
      <c r="T2807" s="77">
        <f t="shared" si="267"/>
        <v>40</v>
      </c>
      <c r="U2807" s="49">
        <v>0</v>
      </c>
      <c r="V2807" s="49">
        <v>0</v>
      </c>
      <c r="W2807" s="49">
        <v>0</v>
      </c>
      <c r="X2807" s="49">
        <f t="shared" si="270"/>
        <v>0</v>
      </c>
      <c r="Y2807" s="49" t="s">
        <v>174</v>
      </c>
      <c r="Z2807" s="53">
        <v>1.21</v>
      </c>
      <c r="AB2807" s="53">
        <f t="shared" si="268"/>
        <v>-1.21</v>
      </c>
      <c r="AM2807" s="49" t="s">
        <v>85</v>
      </c>
      <c r="AN2807" s="49" t="s">
        <v>10049</v>
      </c>
    </row>
    <row r="2808" spans="1:40" ht="60" hidden="1" x14ac:dyDescent="0.2">
      <c r="A2808" s="49" t="s">
        <v>10937</v>
      </c>
      <c r="B2808" s="49" t="s">
        <v>10938</v>
      </c>
      <c r="C2808" s="50" t="s">
        <v>166</v>
      </c>
      <c r="D2808" s="49" t="s">
        <v>10781</v>
      </c>
      <c r="E2808" s="49" t="s">
        <v>10939</v>
      </c>
      <c r="F2808" s="49" t="s">
        <v>10783</v>
      </c>
      <c r="G2808" s="49" t="s">
        <v>10784</v>
      </c>
      <c r="H2808" s="49" t="s">
        <v>10784</v>
      </c>
      <c r="I2808" s="51" t="s">
        <v>10938</v>
      </c>
      <c r="J2808" s="49">
        <v>2</v>
      </c>
      <c r="K2808" s="49">
        <v>500</v>
      </c>
      <c r="L2808" s="49">
        <f t="shared" si="265"/>
        <v>500</v>
      </c>
      <c r="M2808" s="49">
        <f>L2808*Z2808</f>
        <v>585</v>
      </c>
      <c r="N2808" s="52" t="s">
        <v>243</v>
      </c>
      <c r="O2808" s="52" t="s">
        <v>504</v>
      </c>
      <c r="P2808" s="49">
        <v>0</v>
      </c>
      <c r="Q2808" s="49">
        <v>0</v>
      </c>
      <c r="R2808" s="49">
        <v>0</v>
      </c>
      <c r="S2808" s="77">
        <f t="shared" si="266"/>
        <v>0</v>
      </c>
      <c r="T2808" s="77">
        <f t="shared" si="267"/>
        <v>0</v>
      </c>
      <c r="U2808" s="49">
        <v>0</v>
      </c>
      <c r="V2808" s="49">
        <v>0</v>
      </c>
      <c r="W2808" s="49">
        <v>0</v>
      </c>
      <c r="X2808" s="49">
        <f t="shared" si="270"/>
        <v>0</v>
      </c>
      <c r="Y2808" s="49" t="s">
        <v>174</v>
      </c>
      <c r="Z2808" s="53">
        <v>1.17</v>
      </c>
      <c r="AB2808" s="53">
        <f t="shared" si="268"/>
        <v>-1.17</v>
      </c>
      <c r="AM2808" s="49" t="s">
        <v>85</v>
      </c>
      <c r="AN2808" s="49" t="s">
        <v>10049</v>
      </c>
    </row>
    <row r="2809" spans="1:40" hidden="1" x14ac:dyDescent="0.2">
      <c r="A2809" s="49" t="s">
        <v>10940</v>
      </c>
      <c r="B2809" s="49" t="s">
        <v>10941</v>
      </c>
      <c r="C2809" s="50" t="s">
        <v>166</v>
      </c>
      <c r="D2809" s="49" t="s">
        <v>10781</v>
      </c>
      <c r="E2809" s="49" t="s">
        <v>10942</v>
      </c>
      <c r="F2809" s="49" t="s">
        <v>10783</v>
      </c>
      <c r="G2809" s="49" t="s">
        <v>10784</v>
      </c>
      <c r="H2809" s="49" t="s">
        <v>10784</v>
      </c>
      <c r="I2809" s="51" t="s">
        <v>10941</v>
      </c>
      <c r="J2809" s="49">
        <v>3</v>
      </c>
      <c r="K2809" s="49">
        <v>1000</v>
      </c>
      <c r="L2809" s="49">
        <f t="shared" si="265"/>
        <v>-1229</v>
      </c>
      <c r="N2809" s="52" t="s">
        <v>243</v>
      </c>
      <c r="P2809" s="49">
        <v>0</v>
      </c>
      <c r="Q2809" s="49">
        <v>0</v>
      </c>
      <c r="R2809" s="49">
        <v>2073</v>
      </c>
      <c r="S2809" s="77">
        <f t="shared" si="266"/>
        <v>0</v>
      </c>
      <c r="T2809" s="77">
        <f t="shared" si="267"/>
        <v>2073</v>
      </c>
      <c r="U2809" s="49">
        <v>2229</v>
      </c>
      <c r="V2809" s="49">
        <v>1417</v>
      </c>
      <c r="W2809" s="49">
        <v>0</v>
      </c>
      <c r="X2809" s="49">
        <f t="shared" si="270"/>
        <v>-3646</v>
      </c>
      <c r="Y2809" s="49" t="s">
        <v>181</v>
      </c>
      <c r="Z2809" s="53">
        <v>3.2</v>
      </c>
      <c r="AB2809" s="53">
        <f t="shared" si="268"/>
        <v>-3.2</v>
      </c>
      <c r="AM2809" s="49" t="s">
        <v>85</v>
      </c>
      <c r="AN2809" s="49" t="s">
        <v>10049</v>
      </c>
    </row>
    <row r="2810" spans="1:40" hidden="1" x14ac:dyDescent="0.2">
      <c r="A2810" s="49" t="s">
        <v>10943</v>
      </c>
      <c r="B2810" s="49" t="s">
        <v>10944</v>
      </c>
      <c r="C2810" s="50" t="s">
        <v>166</v>
      </c>
      <c r="D2810" s="49" t="s">
        <v>10781</v>
      </c>
      <c r="E2810" s="49" t="s">
        <v>10945</v>
      </c>
      <c r="F2810" s="49" t="s">
        <v>10783</v>
      </c>
      <c r="G2810" s="49" t="s">
        <v>10784</v>
      </c>
      <c r="H2810" s="49" t="s">
        <v>10784</v>
      </c>
      <c r="I2810" s="51" t="s">
        <v>10944</v>
      </c>
      <c r="J2810" s="49">
        <v>2</v>
      </c>
      <c r="K2810" s="49">
        <v>1000</v>
      </c>
      <c r="L2810" s="49">
        <f t="shared" si="265"/>
        <v>-1229</v>
      </c>
      <c r="N2810" s="52" t="s">
        <v>243</v>
      </c>
      <c r="P2810" s="49">
        <v>0</v>
      </c>
      <c r="Q2810" s="49">
        <v>0</v>
      </c>
      <c r="R2810" s="49">
        <v>1450</v>
      </c>
      <c r="S2810" s="77">
        <f t="shared" si="266"/>
        <v>0</v>
      </c>
      <c r="T2810" s="77">
        <f t="shared" si="267"/>
        <v>1450</v>
      </c>
      <c r="U2810" s="49">
        <v>2229</v>
      </c>
      <c r="V2810" s="49">
        <v>1417</v>
      </c>
      <c r="W2810" s="49">
        <v>0</v>
      </c>
      <c r="X2810" s="49">
        <f t="shared" si="270"/>
        <v>-3646</v>
      </c>
      <c r="Y2810" s="49" t="s">
        <v>181</v>
      </c>
      <c r="Z2810" s="53">
        <v>3.2</v>
      </c>
      <c r="AB2810" s="53">
        <f t="shared" si="268"/>
        <v>-3.2</v>
      </c>
      <c r="AM2810" s="49" t="s">
        <v>85</v>
      </c>
      <c r="AN2810" s="49" t="s">
        <v>10049</v>
      </c>
    </row>
    <row r="2811" spans="1:40" hidden="1" x14ac:dyDescent="0.2">
      <c r="A2811" s="49" t="s">
        <v>10946</v>
      </c>
      <c r="B2811" s="49" t="s">
        <v>10947</v>
      </c>
      <c r="C2811" s="50" t="s">
        <v>166</v>
      </c>
      <c r="D2811" s="49" t="s">
        <v>10781</v>
      </c>
      <c r="E2811" s="49" t="s">
        <v>10948</v>
      </c>
      <c r="F2811" s="49" t="s">
        <v>10783</v>
      </c>
      <c r="G2811" s="49" t="s">
        <v>10784</v>
      </c>
      <c r="H2811" s="49" t="s">
        <v>10784</v>
      </c>
      <c r="I2811" s="51" t="s">
        <v>10947</v>
      </c>
      <c r="J2811" s="49">
        <v>3</v>
      </c>
      <c r="K2811" s="49">
        <v>500</v>
      </c>
      <c r="L2811" s="49">
        <f t="shared" si="265"/>
        <v>162</v>
      </c>
      <c r="M2811" s="82"/>
      <c r="N2811" s="52" t="s">
        <v>243</v>
      </c>
      <c r="P2811" s="49">
        <v>0</v>
      </c>
      <c r="Q2811" s="49">
        <v>0</v>
      </c>
      <c r="R2811" s="49">
        <v>580</v>
      </c>
      <c r="S2811" s="77">
        <f t="shared" si="266"/>
        <v>0</v>
      </c>
      <c r="T2811" s="77">
        <f t="shared" si="267"/>
        <v>580</v>
      </c>
      <c r="U2811" s="49">
        <v>338</v>
      </c>
      <c r="V2811" s="49">
        <v>162</v>
      </c>
      <c r="W2811" s="49">
        <v>0</v>
      </c>
      <c r="X2811" s="49">
        <f t="shared" si="270"/>
        <v>-500</v>
      </c>
      <c r="Y2811" s="49" t="s">
        <v>181</v>
      </c>
      <c r="Z2811" s="53">
        <v>2.91</v>
      </c>
      <c r="AB2811" s="53">
        <f t="shared" si="268"/>
        <v>-2.91</v>
      </c>
      <c r="AM2811" s="49" t="s">
        <v>85</v>
      </c>
      <c r="AN2811" s="49" t="s">
        <v>10049</v>
      </c>
    </row>
    <row r="2812" spans="1:40" hidden="1" x14ac:dyDescent="0.2">
      <c r="A2812" s="49" t="s">
        <v>10949</v>
      </c>
      <c r="B2812" s="49" t="s">
        <v>10950</v>
      </c>
      <c r="C2812" s="50" t="s">
        <v>166</v>
      </c>
      <c r="D2812" s="49" t="s">
        <v>10781</v>
      </c>
      <c r="E2812" s="49" t="s">
        <v>10951</v>
      </c>
      <c r="F2812" s="49" t="s">
        <v>10783</v>
      </c>
      <c r="G2812" s="49" t="s">
        <v>10784</v>
      </c>
      <c r="H2812" s="49" t="s">
        <v>10784</v>
      </c>
      <c r="I2812" s="51" t="s">
        <v>10950</v>
      </c>
      <c r="J2812" s="49">
        <v>3</v>
      </c>
      <c r="K2812" s="49">
        <v>1000</v>
      </c>
      <c r="L2812" s="49">
        <f t="shared" si="265"/>
        <v>-365</v>
      </c>
      <c r="N2812" s="52" t="s">
        <v>243</v>
      </c>
      <c r="P2812" s="49">
        <v>0</v>
      </c>
      <c r="Q2812" s="49">
        <v>1000</v>
      </c>
      <c r="R2812" s="49">
        <v>310</v>
      </c>
      <c r="S2812" s="77">
        <f t="shared" si="266"/>
        <v>1000</v>
      </c>
      <c r="T2812" s="77">
        <f t="shared" si="267"/>
        <v>1310</v>
      </c>
      <c r="U2812" s="49">
        <v>1365</v>
      </c>
      <c r="V2812" s="49">
        <v>713</v>
      </c>
      <c r="W2812" s="49">
        <v>0</v>
      </c>
      <c r="X2812" s="49">
        <f t="shared" si="270"/>
        <v>-2078</v>
      </c>
      <c r="Y2812" s="49" t="s">
        <v>181</v>
      </c>
      <c r="Z2812" s="53">
        <v>1.53</v>
      </c>
      <c r="AB2812" s="53">
        <f t="shared" si="268"/>
        <v>-1.53</v>
      </c>
      <c r="AM2812" s="49" t="s">
        <v>85</v>
      </c>
      <c r="AN2812" s="49" t="s">
        <v>10049</v>
      </c>
    </row>
    <row r="2813" spans="1:40" hidden="1" x14ac:dyDescent="0.2">
      <c r="A2813" s="49" t="s">
        <v>10952</v>
      </c>
      <c r="B2813" s="49" t="s">
        <v>10953</v>
      </c>
      <c r="C2813" s="50" t="s">
        <v>166</v>
      </c>
      <c r="D2813" s="49" t="s">
        <v>10781</v>
      </c>
      <c r="E2813" s="49" t="s">
        <v>10954</v>
      </c>
      <c r="F2813" s="49" t="s">
        <v>10783</v>
      </c>
      <c r="G2813" s="49" t="s">
        <v>10784</v>
      </c>
      <c r="H2813" s="49" t="s">
        <v>10784</v>
      </c>
      <c r="I2813" s="51" t="s">
        <v>10953</v>
      </c>
      <c r="J2813" s="49">
        <v>2</v>
      </c>
      <c r="K2813" s="49">
        <v>250</v>
      </c>
      <c r="L2813" s="49">
        <f t="shared" si="265"/>
        <v>66</v>
      </c>
      <c r="M2813" s="82"/>
      <c r="N2813" s="52" t="s">
        <v>243</v>
      </c>
      <c r="P2813" s="49">
        <v>0</v>
      </c>
      <c r="Q2813" s="49">
        <v>0</v>
      </c>
      <c r="R2813" s="49">
        <v>80</v>
      </c>
      <c r="S2813" s="77">
        <f t="shared" si="266"/>
        <v>0</v>
      </c>
      <c r="T2813" s="77">
        <f t="shared" si="267"/>
        <v>80</v>
      </c>
      <c r="U2813" s="49">
        <v>184</v>
      </c>
      <c r="V2813" s="49">
        <v>150</v>
      </c>
      <c r="W2813" s="49">
        <v>0</v>
      </c>
      <c r="X2813" s="49">
        <f t="shared" si="270"/>
        <v>-334</v>
      </c>
      <c r="Y2813" s="49" t="s">
        <v>181</v>
      </c>
      <c r="Z2813" s="53">
        <v>1.6</v>
      </c>
      <c r="AB2813" s="53">
        <f t="shared" si="268"/>
        <v>-1.6</v>
      </c>
      <c r="AM2813" s="49" t="s">
        <v>85</v>
      </c>
      <c r="AN2813" s="49" t="s">
        <v>10049</v>
      </c>
    </row>
    <row r="2814" spans="1:40" hidden="1" x14ac:dyDescent="0.2">
      <c r="A2814" s="49" t="s">
        <v>10955</v>
      </c>
      <c r="B2814" s="49" t="s">
        <v>10956</v>
      </c>
      <c r="C2814" s="50" t="s">
        <v>166</v>
      </c>
      <c r="D2814" s="49" t="s">
        <v>10781</v>
      </c>
      <c r="E2814" s="49" t="s">
        <v>10957</v>
      </c>
      <c r="F2814" s="49" t="s">
        <v>10783</v>
      </c>
      <c r="G2814" s="49" t="s">
        <v>10784</v>
      </c>
      <c r="H2814" s="49" t="s">
        <v>10784</v>
      </c>
      <c r="I2814" s="51" t="s">
        <v>10956</v>
      </c>
      <c r="J2814" s="49">
        <v>2</v>
      </c>
      <c r="K2814" s="49">
        <v>250</v>
      </c>
      <c r="L2814" s="49">
        <f t="shared" si="265"/>
        <v>66</v>
      </c>
      <c r="M2814" s="82"/>
      <c r="N2814" s="52" t="s">
        <v>243</v>
      </c>
      <c r="P2814" s="49">
        <v>0</v>
      </c>
      <c r="Q2814" s="49">
        <v>0</v>
      </c>
      <c r="R2814" s="49">
        <v>450</v>
      </c>
      <c r="S2814" s="77">
        <f t="shared" si="266"/>
        <v>0</v>
      </c>
      <c r="T2814" s="77">
        <f t="shared" si="267"/>
        <v>450</v>
      </c>
      <c r="U2814" s="49">
        <v>184</v>
      </c>
      <c r="V2814" s="49">
        <v>150</v>
      </c>
      <c r="W2814" s="49">
        <v>0</v>
      </c>
      <c r="X2814" s="49">
        <f t="shared" si="270"/>
        <v>-334</v>
      </c>
      <c r="Y2814" s="49" t="s">
        <v>181</v>
      </c>
      <c r="Z2814" s="53">
        <v>7.93</v>
      </c>
      <c r="AB2814" s="53">
        <f t="shared" si="268"/>
        <v>-7.93</v>
      </c>
      <c r="AM2814" s="49" t="s">
        <v>85</v>
      </c>
      <c r="AN2814" s="49" t="s">
        <v>10049</v>
      </c>
    </row>
    <row r="2815" spans="1:40" hidden="1" x14ac:dyDescent="0.2">
      <c r="A2815" s="51" t="s">
        <v>10958</v>
      </c>
      <c r="B2815" s="49" t="s">
        <v>10959</v>
      </c>
      <c r="C2815" s="50" t="s">
        <v>166</v>
      </c>
      <c r="D2815" s="49" t="s">
        <v>10781</v>
      </c>
      <c r="E2815" s="51" t="s">
        <v>10960</v>
      </c>
      <c r="F2815" s="49" t="s">
        <v>10783</v>
      </c>
      <c r="G2815" s="49" t="s">
        <v>10784</v>
      </c>
      <c r="H2815" s="49" t="s">
        <v>10784</v>
      </c>
      <c r="I2815" s="51" t="s">
        <v>10959</v>
      </c>
      <c r="J2815" s="49">
        <v>3</v>
      </c>
      <c r="K2815" s="49">
        <v>50</v>
      </c>
      <c r="L2815" s="49">
        <f t="shared" si="265"/>
        <v>-9</v>
      </c>
      <c r="N2815" s="52" t="s">
        <v>243</v>
      </c>
      <c r="P2815" s="49">
        <v>0</v>
      </c>
      <c r="Q2815" s="49">
        <v>0</v>
      </c>
      <c r="R2815" s="49">
        <v>165</v>
      </c>
      <c r="S2815" s="77">
        <f t="shared" si="266"/>
        <v>0</v>
      </c>
      <c r="T2815" s="77">
        <f t="shared" si="267"/>
        <v>165</v>
      </c>
      <c r="U2815" s="49">
        <v>59</v>
      </c>
      <c r="V2815" s="49">
        <v>36</v>
      </c>
      <c r="W2815" s="49">
        <v>0</v>
      </c>
      <c r="X2815" s="49">
        <f t="shared" si="270"/>
        <v>-95</v>
      </c>
      <c r="Y2815" s="49" t="s">
        <v>181</v>
      </c>
      <c r="Z2815" s="53">
        <v>22.63</v>
      </c>
      <c r="AB2815" s="53">
        <f t="shared" si="268"/>
        <v>-22.63</v>
      </c>
      <c r="AM2815" s="49" t="s">
        <v>85</v>
      </c>
      <c r="AN2815" s="49" t="s">
        <v>10049</v>
      </c>
    </row>
    <row r="2816" spans="1:40" hidden="1" x14ac:dyDescent="0.2">
      <c r="A2816" s="49" t="s">
        <v>10961</v>
      </c>
      <c r="B2816" s="49" t="s">
        <v>10962</v>
      </c>
      <c r="C2816" s="50" t="s">
        <v>166</v>
      </c>
      <c r="D2816" s="49" t="s">
        <v>10781</v>
      </c>
      <c r="E2816" s="49" t="s">
        <v>10963</v>
      </c>
      <c r="F2816" s="49" t="s">
        <v>10783</v>
      </c>
      <c r="G2816" s="49" t="s">
        <v>10784</v>
      </c>
      <c r="H2816" s="49" t="s">
        <v>10933</v>
      </c>
      <c r="I2816" s="51" t="s">
        <v>10962</v>
      </c>
      <c r="J2816" s="49">
        <v>3</v>
      </c>
      <c r="K2816" s="49">
        <v>50</v>
      </c>
      <c r="L2816" s="49">
        <f t="shared" si="265"/>
        <v>-81</v>
      </c>
      <c r="N2816" s="52" t="s">
        <v>243</v>
      </c>
      <c r="P2816" s="49">
        <v>0</v>
      </c>
      <c r="Q2816" s="49">
        <v>100</v>
      </c>
      <c r="R2816" s="49">
        <v>0</v>
      </c>
      <c r="S2816" s="77">
        <f t="shared" si="266"/>
        <v>100</v>
      </c>
      <c r="T2816" s="77">
        <f t="shared" si="267"/>
        <v>100</v>
      </c>
      <c r="U2816" s="49">
        <v>131</v>
      </c>
      <c r="V2816" s="49">
        <v>88</v>
      </c>
      <c r="W2816" s="49">
        <v>0</v>
      </c>
      <c r="X2816" s="49">
        <f t="shared" si="270"/>
        <v>-219</v>
      </c>
      <c r="Y2816" s="49" t="s">
        <v>181</v>
      </c>
      <c r="Z2816" s="53">
        <v>22.63</v>
      </c>
      <c r="AB2816" s="53">
        <f t="shared" si="268"/>
        <v>-22.63</v>
      </c>
      <c r="AM2816" s="49" t="s">
        <v>85</v>
      </c>
      <c r="AN2816" s="49" t="s">
        <v>10049</v>
      </c>
    </row>
    <row r="2817" spans="1:40" hidden="1" x14ac:dyDescent="0.2">
      <c r="A2817" s="49" t="s">
        <v>10964</v>
      </c>
      <c r="B2817" s="49" t="s">
        <v>10965</v>
      </c>
      <c r="C2817" s="50" t="s">
        <v>166</v>
      </c>
      <c r="D2817" s="49" t="s">
        <v>10781</v>
      </c>
      <c r="E2817" s="49" t="s">
        <v>10966</v>
      </c>
      <c r="F2817" s="49" t="s">
        <v>10783</v>
      </c>
      <c r="G2817" s="49" t="s">
        <v>10784</v>
      </c>
      <c r="H2817" s="49" t="s">
        <v>10784</v>
      </c>
      <c r="I2817" s="51" t="s">
        <v>10965</v>
      </c>
      <c r="J2817" s="49">
        <v>2</v>
      </c>
      <c r="K2817" s="49">
        <v>250</v>
      </c>
      <c r="L2817" s="49">
        <f t="shared" si="265"/>
        <v>-777</v>
      </c>
      <c r="N2817" s="52" t="s">
        <v>243</v>
      </c>
      <c r="P2817" s="49">
        <v>0</v>
      </c>
      <c r="Q2817" s="49">
        <v>550</v>
      </c>
      <c r="R2817" s="49">
        <v>1600</v>
      </c>
      <c r="S2817" s="77">
        <f t="shared" si="266"/>
        <v>550</v>
      </c>
      <c r="T2817" s="77">
        <f t="shared" si="267"/>
        <v>2150</v>
      </c>
      <c r="U2817" s="49">
        <v>1027</v>
      </c>
      <c r="V2817" s="49">
        <v>653</v>
      </c>
      <c r="W2817" s="49">
        <v>0</v>
      </c>
      <c r="X2817" s="49">
        <f t="shared" si="270"/>
        <v>-1680</v>
      </c>
      <c r="Y2817" s="49" t="s">
        <v>181</v>
      </c>
      <c r="Z2817" s="53">
        <v>1.44</v>
      </c>
      <c r="AB2817" s="53">
        <f t="shared" si="268"/>
        <v>-1.44</v>
      </c>
      <c r="AM2817" s="49" t="s">
        <v>85</v>
      </c>
      <c r="AN2817" s="49" t="s">
        <v>10049</v>
      </c>
    </row>
    <row r="2818" spans="1:40" hidden="1" x14ac:dyDescent="0.2">
      <c r="A2818" s="49" t="s">
        <v>10967</v>
      </c>
      <c r="B2818" s="49" t="s">
        <v>10968</v>
      </c>
      <c r="C2818" s="50" t="s">
        <v>166</v>
      </c>
      <c r="D2818" s="49" t="s">
        <v>10781</v>
      </c>
      <c r="E2818" s="49" t="s">
        <v>10969</v>
      </c>
      <c r="F2818" s="49" t="s">
        <v>10783</v>
      </c>
      <c r="G2818" s="49" t="s">
        <v>10784</v>
      </c>
      <c r="H2818" s="49" t="s">
        <v>10784</v>
      </c>
      <c r="I2818" s="51" t="s">
        <v>10968</v>
      </c>
      <c r="J2818" s="49">
        <v>2</v>
      </c>
      <c r="K2818" s="49">
        <v>250</v>
      </c>
      <c r="L2818" s="49">
        <f t="shared" ref="L2818:L2881" si="271">K2818-U2818</f>
        <v>171</v>
      </c>
      <c r="M2818" s="82"/>
      <c r="N2818" s="52" t="s">
        <v>243</v>
      </c>
      <c r="P2818" s="49">
        <v>0</v>
      </c>
      <c r="Q2818" s="49">
        <v>0</v>
      </c>
      <c r="R2818" s="49">
        <v>133</v>
      </c>
      <c r="S2818" s="77">
        <f t="shared" ref="S2818:S2881" si="272">P2818+Q2818</f>
        <v>0</v>
      </c>
      <c r="T2818" s="77">
        <f t="shared" ref="T2818:T2881" si="273">P2818+Q2818+R2818</f>
        <v>133</v>
      </c>
      <c r="U2818" s="49">
        <v>79</v>
      </c>
      <c r="V2818" s="49">
        <v>20</v>
      </c>
      <c r="W2818" s="49">
        <v>0</v>
      </c>
      <c r="X2818" s="49">
        <f t="shared" si="270"/>
        <v>-99</v>
      </c>
      <c r="Y2818" s="49" t="s">
        <v>181</v>
      </c>
      <c r="Z2818" s="53">
        <v>5.08</v>
      </c>
      <c r="AB2818" s="53">
        <f t="shared" ref="AB2818:AB2881" si="274">AA2818-Z2818</f>
        <v>-5.08</v>
      </c>
      <c r="AM2818" s="49" t="s">
        <v>85</v>
      </c>
      <c r="AN2818" s="49" t="s">
        <v>10049</v>
      </c>
    </row>
    <row r="2819" spans="1:40" hidden="1" x14ac:dyDescent="0.2">
      <c r="A2819" s="49" t="s">
        <v>10970</v>
      </c>
      <c r="B2819" s="49" t="s">
        <v>10971</v>
      </c>
      <c r="C2819" s="50" t="s">
        <v>166</v>
      </c>
      <c r="D2819" s="49" t="s">
        <v>10781</v>
      </c>
      <c r="E2819" s="49" t="s">
        <v>10972</v>
      </c>
      <c r="F2819" s="49" t="s">
        <v>10783</v>
      </c>
      <c r="G2819" s="49" t="s">
        <v>10784</v>
      </c>
      <c r="H2819" s="49" t="s">
        <v>10784</v>
      </c>
      <c r="I2819" s="51" t="s">
        <v>10971</v>
      </c>
      <c r="J2819" s="49">
        <v>2</v>
      </c>
      <c r="K2819" s="49">
        <v>250</v>
      </c>
      <c r="L2819" s="49">
        <f t="shared" si="271"/>
        <v>171</v>
      </c>
      <c r="M2819" s="82"/>
      <c r="N2819" s="52" t="s">
        <v>243</v>
      </c>
      <c r="P2819" s="49">
        <v>0</v>
      </c>
      <c r="Q2819" s="49">
        <v>0</v>
      </c>
      <c r="R2819" s="49">
        <v>135</v>
      </c>
      <c r="S2819" s="77">
        <f t="shared" si="272"/>
        <v>0</v>
      </c>
      <c r="T2819" s="77">
        <f t="shared" si="273"/>
        <v>135</v>
      </c>
      <c r="U2819" s="49">
        <v>79</v>
      </c>
      <c r="V2819" s="49">
        <v>20</v>
      </c>
      <c r="W2819" s="49">
        <v>0</v>
      </c>
      <c r="X2819" s="49">
        <f t="shared" si="270"/>
        <v>-99</v>
      </c>
      <c r="Y2819" s="49" t="s">
        <v>181</v>
      </c>
      <c r="Z2819" s="53">
        <v>1.03</v>
      </c>
      <c r="AB2819" s="53">
        <f t="shared" si="274"/>
        <v>-1.03</v>
      </c>
      <c r="AM2819" s="49" t="s">
        <v>85</v>
      </c>
      <c r="AN2819" s="49" t="s">
        <v>10049</v>
      </c>
    </row>
    <row r="2820" spans="1:40" hidden="1" x14ac:dyDescent="0.2">
      <c r="A2820" s="49" t="s">
        <v>10973</v>
      </c>
      <c r="B2820" s="49" t="s">
        <v>10974</v>
      </c>
      <c r="C2820" s="50" t="s">
        <v>166</v>
      </c>
      <c r="D2820" s="49" t="s">
        <v>10781</v>
      </c>
      <c r="E2820" s="49" t="s">
        <v>10975</v>
      </c>
      <c r="F2820" s="49" t="s">
        <v>10783</v>
      </c>
      <c r="G2820" s="49" t="s">
        <v>10784</v>
      </c>
      <c r="H2820" s="49" t="s">
        <v>10784</v>
      </c>
      <c r="I2820" s="51" t="s">
        <v>10974</v>
      </c>
      <c r="J2820" s="49">
        <v>3</v>
      </c>
      <c r="K2820" s="49">
        <v>100</v>
      </c>
      <c r="L2820" s="49">
        <f t="shared" si="271"/>
        <v>-96</v>
      </c>
      <c r="N2820" s="52" t="s">
        <v>243</v>
      </c>
      <c r="P2820" s="49">
        <v>0</v>
      </c>
      <c r="Q2820" s="49">
        <v>0</v>
      </c>
      <c r="R2820" s="49">
        <v>464</v>
      </c>
      <c r="S2820" s="77">
        <f t="shared" si="272"/>
        <v>0</v>
      </c>
      <c r="T2820" s="77">
        <f t="shared" si="273"/>
        <v>464</v>
      </c>
      <c r="U2820" s="49">
        <v>196</v>
      </c>
      <c r="V2820" s="49">
        <v>0</v>
      </c>
      <c r="W2820" s="49">
        <v>0</v>
      </c>
      <c r="X2820" s="49">
        <f t="shared" si="270"/>
        <v>-196</v>
      </c>
      <c r="Y2820" s="49" t="s">
        <v>181</v>
      </c>
      <c r="Z2820" s="53">
        <v>6.6</v>
      </c>
      <c r="AB2820" s="53">
        <f t="shared" si="274"/>
        <v>-6.6</v>
      </c>
      <c r="AM2820" s="49" t="s">
        <v>85</v>
      </c>
      <c r="AN2820" s="49" t="s">
        <v>10049</v>
      </c>
    </row>
    <row r="2821" spans="1:40" hidden="1" x14ac:dyDescent="0.2">
      <c r="A2821" s="49" t="s">
        <v>10976</v>
      </c>
      <c r="B2821" s="49" t="s">
        <v>10977</v>
      </c>
      <c r="C2821" s="50" t="s">
        <v>166</v>
      </c>
      <c r="D2821" s="49" t="s">
        <v>10781</v>
      </c>
      <c r="E2821" s="49" t="s">
        <v>10978</v>
      </c>
      <c r="F2821" s="49" t="s">
        <v>10783</v>
      </c>
      <c r="G2821" s="49" t="s">
        <v>10784</v>
      </c>
      <c r="H2821" s="49" t="s">
        <v>10784</v>
      </c>
      <c r="I2821" s="51" t="s">
        <v>10977</v>
      </c>
      <c r="J2821" s="49">
        <v>3</v>
      </c>
      <c r="K2821" s="49">
        <v>200</v>
      </c>
      <c r="L2821" s="49">
        <f t="shared" si="271"/>
        <v>-192</v>
      </c>
      <c r="N2821" s="52" t="s">
        <v>243</v>
      </c>
      <c r="P2821" s="49">
        <v>0</v>
      </c>
      <c r="Q2821" s="49">
        <v>0</v>
      </c>
      <c r="R2821" s="49">
        <v>720</v>
      </c>
      <c r="S2821" s="77">
        <f t="shared" si="272"/>
        <v>0</v>
      </c>
      <c r="T2821" s="77">
        <f t="shared" si="273"/>
        <v>720</v>
      </c>
      <c r="U2821" s="49">
        <v>392</v>
      </c>
      <c r="V2821" s="49">
        <v>0</v>
      </c>
      <c r="W2821" s="49">
        <v>0</v>
      </c>
      <c r="X2821" s="49">
        <f t="shared" ref="X2821:X2852" si="275">P2821-(U2821+V2821)</f>
        <v>-392</v>
      </c>
      <c r="Y2821" s="49" t="s">
        <v>181</v>
      </c>
      <c r="Z2821" s="53">
        <v>3.63</v>
      </c>
      <c r="AB2821" s="53">
        <f t="shared" si="274"/>
        <v>-3.63</v>
      </c>
      <c r="AM2821" s="49" t="s">
        <v>85</v>
      </c>
      <c r="AN2821" s="49" t="s">
        <v>10049</v>
      </c>
    </row>
    <row r="2822" spans="1:40" hidden="1" x14ac:dyDescent="0.2">
      <c r="A2822" s="49" t="s">
        <v>10979</v>
      </c>
      <c r="B2822" s="49" t="s">
        <v>10980</v>
      </c>
      <c r="C2822" s="50" t="s">
        <v>166</v>
      </c>
      <c r="D2822" s="49" t="s">
        <v>10781</v>
      </c>
      <c r="E2822" s="49" t="s">
        <v>10981</v>
      </c>
      <c r="F2822" s="49" t="s">
        <v>10783</v>
      </c>
      <c r="G2822" s="49" t="s">
        <v>10784</v>
      </c>
      <c r="H2822" s="49" t="s">
        <v>10784</v>
      </c>
      <c r="I2822" s="51" t="s">
        <v>10980</v>
      </c>
      <c r="J2822" s="49">
        <v>3</v>
      </c>
      <c r="K2822" s="49">
        <v>100</v>
      </c>
      <c r="L2822" s="49">
        <f t="shared" si="271"/>
        <v>-96</v>
      </c>
      <c r="N2822" s="52" t="s">
        <v>243</v>
      </c>
      <c r="P2822" s="49">
        <v>0</v>
      </c>
      <c r="Q2822" s="49">
        <v>0</v>
      </c>
      <c r="R2822" s="49">
        <v>346</v>
      </c>
      <c r="S2822" s="77">
        <f t="shared" si="272"/>
        <v>0</v>
      </c>
      <c r="T2822" s="77">
        <f t="shared" si="273"/>
        <v>346</v>
      </c>
      <c r="U2822" s="49">
        <v>196</v>
      </c>
      <c r="V2822" s="49">
        <v>0</v>
      </c>
      <c r="W2822" s="49">
        <v>0</v>
      </c>
      <c r="X2822" s="49">
        <f t="shared" si="275"/>
        <v>-196</v>
      </c>
      <c r="Y2822" s="49" t="s">
        <v>181</v>
      </c>
      <c r="Z2822" s="53">
        <v>1.27</v>
      </c>
      <c r="AB2822" s="53">
        <f t="shared" si="274"/>
        <v>-1.27</v>
      </c>
      <c r="AM2822" s="49" t="s">
        <v>85</v>
      </c>
      <c r="AN2822" s="49" t="s">
        <v>10049</v>
      </c>
    </row>
    <row r="2823" spans="1:40" hidden="1" x14ac:dyDescent="0.2">
      <c r="A2823" s="49" t="s">
        <v>10982</v>
      </c>
      <c r="B2823" s="49" t="s">
        <v>10983</v>
      </c>
      <c r="C2823" s="50" t="s">
        <v>166</v>
      </c>
      <c r="D2823" s="49" t="s">
        <v>10781</v>
      </c>
      <c r="E2823" s="49" t="s">
        <v>10984</v>
      </c>
      <c r="F2823" s="49" t="s">
        <v>10783</v>
      </c>
      <c r="G2823" s="49" t="s">
        <v>10784</v>
      </c>
      <c r="H2823" s="49" t="s">
        <v>10784</v>
      </c>
      <c r="I2823" s="51" t="s">
        <v>10983</v>
      </c>
      <c r="J2823" s="49">
        <v>3</v>
      </c>
      <c r="K2823" s="49">
        <v>2000</v>
      </c>
      <c r="L2823" s="49">
        <f t="shared" si="271"/>
        <v>1804</v>
      </c>
      <c r="M2823" s="49">
        <f>L2823*Z2823</f>
        <v>2236.96</v>
      </c>
      <c r="N2823" s="52" t="s">
        <v>243</v>
      </c>
      <c r="P2823" s="49">
        <v>1000</v>
      </c>
      <c r="Q2823" s="49">
        <v>0</v>
      </c>
      <c r="R2823" s="49">
        <v>0</v>
      </c>
      <c r="S2823" s="77">
        <f t="shared" si="272"/>
        <v>1000</v>
      </c>
      <c r="T2823" s="77">
        <f t="shared" si="273"/>
        <v>1000</v>
      </c>
      <c r="U2823" s="49">
        <v>196</v>
      </c>
      <c r="V2823" s="49">
        <v>0</v>
      </c>
      <c r="W2823" s="49">
        <v>0</v>
      </c>
      <c r="X2823" s="49">
        <f t="shared" si="275"/>
        <v>804</v>
      </c>
      <c r="Y2823" s="49" t="s">
        <v>190</v>
      </c>
      <c r="Z2823" s="53">
        <v>1.24</v>
      </c>
      <c r="AB2823" s="53">
        <f t="shared" si="274"/>
        <v>-1.24</v>
      </c>
      <c r="AM2823" s="49" t="s">
        <v>85</v>
      </c>
      <c r="AN2823" s="49" t="s">
        <v>10049</v>
      </c>
    </row>
    <row r="2824" spans="1:40" hidden="1" x14ac:dyDescent="0.2">
      <c r="A2824" s="49" t="s">
        <v>10985</v>
      </c>
      <c r="B2824" s="49" t="s">
        <v>10986</v>
      </c>
      <c r="C2824" s="50" t="s">
        <v>166</v>
      </c>
      <c r="D2824" s="49" t="s">
        <v>10781</v>
      </c>
      <c r="E2824" s="49" t="s">
        <v>10987</v>
      </c>
      <c r="F2824" s="49" t="s">
        <v>10783</v>
      </c>
      <c r="G2824" s="49" t="s">
        <v>10784</v>
      </c>
      <c r="H2824" s="49" t="s">
        <v>10784</v>
      </c>
      <c r="I2824" s="51" t="s">
        <v>10986</v>
      </c>
      <c r="J2824" s="49">
        <v>2</v>
      </c>
      <c r="K2824" s="49">
        <v>1000</v>
      </c>
      <c r="L2824" s="49">
        <f t="shared" si="271"/>
        <v>-1212</v>
      </c>
      <c r="N2824" s="52" t="s">
        <v>243</v>
      </c>
      <c r="P2824" s="49">
        <v>0</v>
      </c>
      <c r="Q2824" s="49">
        <v>0</v>
      </c>
      <c r="R2824" s="49">
        <v>2100</v>
      </c>
      <c r="S2824" s="77">
        <f t="shared" si="272"/>
        <v>0</v>
      </c>
      <c r="T2824" s="77">
        <f t="shared" si="273"/>
        <v>2100</v>
      </c>
      <c r="U2824" s="49">
        <v>2212</v>
      </c>
      <c r="V2824" s="49">
        <v>676</v>
      </c>
      <c r="W2824" s="49">
        <v>0</v>
      </c>
      <c r="X2824" s="49">
        <f t="shared" si="275"/>
        <v>-2888</v>
      </c>
      <c r="Y2824" s="49" t="s">
        <v>181</v>
      </c>
      <c r="Z2824" s="53">
        <v>2.4</v>
      </c>
      <c r="AB2824" s="53">
        <f t="shared" si="274"/>
        <v>-2.4</v>
      </c>
      <c r="AM2824" s="49" t="s">
        <v>85</v>
      </c>
      <c r="AN2824" s="49" t="s">
        <v>10049</v>
      </c>
    </row>
    <row r="2825" spans="1:40" hidden="1" x14ac:dyDescent="0.2">
      <c r="A2825" s="49" t="s">
        <v>10988</v>
      </c>
      <c r="B2825" s="49" t="s">
        <v>10989</v>
      </c>
      <c r="C2825" s="50" t="s">
        <v>166</v>
      </c>
      <c r="D2825" s="49" t="s">
        <v>10781</v>
      </c>
      <c r="E2825" s="49" t="s">
        <v>10990</v>
      </c>
      <c r="F2825" s="49" t="s">
        <v>10783</v>
      </c>
      <c r="G2825" s="49" t="s">
        <v>10784</v>
      </c>
      <c r="H2825" s="49" t="s">
        <v>10784</v>
      </c>
      <c r="I2825" s="51" t="s">
        <v>10989</v>
      </c>
      <c r="J2825" s="49">
        <v>3</v>
      </c>
      <c r="K2825" s="49">
        <v>500</v>
      </c>
      <c r="L2825" s="49">
        <f t="shared" si="271"/>
        <v>-448</v>
      </c>
      <c r="N2825" s="52" t="s">
        <v>243</v>
      </c>
      <c r="P2825" s="49">
        <v>0</v>
      </c>
      <c r="Q2825" s="49">
        <v>500</v>
      </c>
      <c r="R2825" s="49">
        <v>40</v>
      </c>
      <c r="S2825" s="77">
        <f t="shared" si="272"/>
        <v>500</v>
      </c>
      <c r="T2825" s="77">
        <f t="shared" si="273"/>
        <v>540</v>
      </c>
      <c r="U2825" s="49">
        <v>948</v>
      </c>
      <c r="V2825" s="49">
        <v>298</v>
      </c>
      <c r="W2825" s="49">
        <v>0</v>
      </c>
      <c r="X2825" s="49">
        <f t="shared" si="275"/>
        <v>-1246</v>
      </c>
      <c r="Y2825" s="49" t="s">
        <v>181</v>
      </c>
      <c r="Z2825" s="53">
        <v>2.16</v>
      </c>
      <c r="AB2825" s="53">
        <f t="shared" si="274"/>
        <v>-2.16</v>
      </c>
      <c r="AM2825" s="49" t="s">
        <v>85</v>
      </c>
      <c r="AN2825" s="49" t="s">
        <v>10049</v>
      </c>
    </row>
    <row r="2826" spans="1:40" hidden="1" x14ac:dyDescent="0.2">
      <c r="A2826" s="49" t="s">
        <v>10991</v>
      </c>
      <c r="B2826" s="49" t="s">
        <v>10992</v>
      </c>
      <c r="C2826" s="50" t="s">
        <v>166</v>
      </c>
      <c r="D2826" s="49" t="s">
        <v>10781</v>
      </c>
      <c r="E2826" s="49" t="s">
        <v>10993</v>
      </c>
      <c r="F2826" s="49" t="s">
        <v>10783</v>
      </c>
      <c r="G2826" s="49" t="s">
        <v>10784</v>
      </c>
      <c r="H2826" s="49" t="s">
        <v>10784</v>
      </c>
      <c r="I2826" s="51" t="s">
        <v>10992</v>
      </c>
      <c r="J2826" s="49">
        <v>3</v>
      </c>
      <c r="K2826" s="49">
        <v>100</v>
      </c>
      <c r="L2826" s="49">
        <f t="shared" si="271"/>
        <v>-374</v>
      </c>
      <c r="N2826" s="52" t="s">
        <v>243</v>
      </c>
      <c r="P2826" s="49">
        <v>0</v>
      </c>
      <c r="Q2826" s="49">
        <v>0</v>
      </c>
      <c r="R2826" s="49">
        <v>355</v>
      </c>
      <c r="S2826" s="77">
        <f t="shared" si="272"/>
        <v>0</v>
      </c>
      <c r="T2826" s="77">
        <f t="shared" si="273"/>
        <v>355</v>
      </c>
      <c r="U2826" s="49">
        <v>474</v>
      </c>
      <c r="V2826" s="49">
        <v>149</v>
      </c>
      <c r="W2826" s="49">
        <v>0</v>
      </c>
      <c r="X2826" s="49">
        <f t="shared" si="275"/>
        <v>-623</v>
      </c>
      <c r="Y2826" s="49" t="s">
        <v>181</v>
      </c>
      <c r="Z2826" s="53">
        <v>17.760000000000002</v>
      </c>
      <c r="AB2826" s="53">
        <f t="shared" si="274"/>
        <v>-17.760000000000002</v>
      </c>
      <c r="AM2826" s="49" t="s">
        <v>85</v>
      </c>
      <c r="AN2826" s="49" t="s">
        <v>10049</v>
      </c>
    </row>
    <row r="2827" spans="1:40" hidden="1" x14ac:dyDescent="0.2">
      <c r="A2827" s="49" t="s">
        <v>10994</v>
      </c>
      <c r="B2827" s="49" t="s">
        <v>10995</v>
      </c>
      <c r="C2827" s="50" t="s">
        <v>166</v>
      </c>
      <c r="D2827" s="49" t="s">
        <v>10781</v>
      </c>
      <c r="E2827" s="49" t="s">
        <v>10996</v>
      </c>
      <c r="F2827" s="49" t="s">
        <v>10783</v>
      </c>
      <c r="G2827" s="49" t="s">
        <v>10784</v>
      </c>
      <c r="H2827" s="49" t="s">
        <v>10784</v>
      </c>
      <c r="I2827" s="51" t="s">
        <v>10995</v>
      </c>
      <c r="J2827" s="49">
        <v>3</v>
      </c>
      <c r="K2827" s="49">
        <v>200</v>
      </c>
      <c r="L2827" s="49">
        <f t="shared" si="271"/>
        <v>-748</v>
      </c>
      <c r="N2827" s="52" t="s">
        <v>243</v>
      </c>
      <c r="P2827" s="49">
        <v>0</v>
      </c>
      <c r="Q2827" s="49">
        <v>0</v>
      </c>
      <c r="R2827" s="49">
        <v>480</v>
      </c>
      <c r="S2827" s="77">
        <f t="shared" si="272"/>
        <v>0</v>
      </c>
      <c r="T2827" s="77">
        <f t="shared" si="273"/>
        <v>480</v>
      </c>
      <c r="U2827" s="49">
        <v>948</v>
      </c>
      <c r="V2827" s="49">
        <v>298</v>
      </c>
      <c r="W2827" s="49">
        <v>0</v>
      </c>
      <c r="X2827" s="49">
        <f t="shared" si="275"/>
        <v>-1246</v>
      </c>
      <c r="Y2827" s="49" t="s">
        <v>181</v>
      </c>
      <c r="Z2827" s="53">
        <v>1.04</v>
      </c>
      <c r="AB2827" s="53">
        <f t="shared" si="274"/>
        <v>-1.04</v>
      </c>
      <c r="AM2827" s="49" t="s">
        <v>85</v>
      </c>
      <c r="AN2827" s="49" t="s">
        <v>10049</v>
      </c>
    </row>
    <row r="2828" spans="1:40" hidden="1" x14ac:dyDescent="0.2">
      <c r="A2828" s="49" t="s">
        <v>10997</v>
      </c>
      <c r="B2828" s="49" t="s">
        <v>10998</v>
      </c>
      <c r="C2828" s="50" t="s">
        <v>166</v>
      </c>
      <c r="D2828" s="49" t="s">
        <v>10781</v>
      </c>
      <c r="E2828" s="49" t="s">
        <v>10999</v>
      </c>
      <c r="F2828" s="49" t="s">
        <v>10783</v>
      </c>
      <c r="G2828" s="49" t="s">
        <v>10784</v>
      </c>
      <c r="H2828" s="49" t="s">
        <v>10784</v>
      </c>
      <c r="I2828" s="51" t="s">
        <v>10998</v>
      </c>
      <c r="J2828" s="49">
        <v>2</v>
      </c>
      <c r="K2828" s="49">
        <v>100</v>
      </c>
      <c r="L2828" s="49">
        <f t="shared" si="271"/>
        <v>-374</v>
      </c>
      <c r="N2828" s="52" t="s">
        <v>243</v>
      </c>
      <c r="P2828" s="49">
        <v>0</v>
      </c>
      <c r="Q2828" s="49">
        <v>200</v>
      </c>
      <c r="R2828" s="49">
        <v>40</v>
      </c>
      <c r="S2828" s="77">
        <f t="shared" si="272"/>
        <v>200</v>
      </c>
      <c r="T2828" s="77">
        <f t="shared" si="273"/>
        <v>240</v>
      </c>
      <c r="U2828" s="49">
        <v>474</v>
      </c>
      <c r="V2828" s="49">
        <v>149</v>
      </c>
      <c r="W2828" s="49">
        <v>0</v>
      </c>
      <c r="X2828" s="49">
        <f t="shared" si="275"/>
        <v>-623</v>
      </c>
      <c r="Y2828" s="49" t="s">
        <v>181</v>
      </c>
      <c r="Z2828" s="53">
        <v>2.37</v>
      </c>
      <c r="AB2828" s="53">
        <f t="shared" si="274"/>
        <v>-2.37</v>
      </c>
      <c r="AM2828" s="49" t="s">
        <v>85</v>
      </c>
      <c r="AN2828" s="49" t="s">
        <v>10049</v>
      </c>
    </row>
    <row r="2829" spans="1:40" hidden="1" x14ac:dyDescent="0.2">
      <c r="A2829" s="49" t="s">
        <v>11000</v>
      </c>
      <c r="B2829" s="49" t="s">
        <v>11001</v>
      </c>
      <c r="C2829" s="50" t="s">
        <v>166</v>
      </c>
      <c r="D2829" s="49" t="s">
        <v>10781</v>
      </c>
      <c r="E2829" s="49" t="s">
        <v>11002</v>
      </c>
      <c r="F2829" s="49" t="s">
        <v>10783</v>
      </c>
      <c r="G2829" s="49" t="s">
        <v>10784</v>
      </c>
      <c r="H2829" s="49" t="s">
        <v>10784</v>
      </c>
      <c r="I2829" s="51" t="s">
        <v>11001</v>
      </c>
      <c r="J2829" s="49">
        <v>3</v>
      </c>
      <c r="K2829" s="49">
        <v>25</v>
      </c>
      <c r="L2829" s="49">
        <f t="shared" si="271"/>
        <v>-31</v>
      </c>
      <c r="N2829" s="52" t="s">
        <v>243</v>
      </c>
      <c r="P2829" s="49">
        <v>0</v>
      </c>
      <c r="Q2829" s="49">
        <v>0</v>
      </c>
      <c r="R2829" s="49">
        <v>57</v>
      </c>
      <c r="S2829" s="77">
        <f t="shared" si="272"/>
        <v>0</v>
      </c>
      <c r="T2829" s="77">
        <f t="shared" si="273"/>
        <v>57</v>
      </c>
      <c r="U2829" s="49">
        <v>56</v>
      </c>
      <c r="V2829" s="49">
        <v>17</v>
      </c>
      <c r="W2829" s="49">
        <v>0</v>
      </c>
      <c r="X2829" s="49">
        <f t="shared" si="275"/>
        <v>-73</v>
      </c>
      <c r="Y2829" s="49" t="s">
        <v>181</v>
      </c>
      <c r="Z2829" s="53">
        <v>21.32</v>
      </c>
      <c r="AB2829" s="53">
        <f t="shared" si="274"/>
        <v>-21.32</v>
      </c>
      <c r="AM2829" s="49" t="s">
        <v>85</v>
      </c>
      <c r="AN2829" s="49" t="s">
        <v>10049</v>
      </c>
    </row>
    <row r="2830" spans="1:40" hidden="1" x14ac:dyDescent="0.2">
      <c r="A2830" s="49" t="s">
        <v>11003</v>
      </c>
      <c r="B2830" s="49" t="s">
        <v>11004</v>
      </c>
      <c r="C2830" s="50" t="s">
        <v>166</v>
      </c>
      <c r="D2830" s="49" t="s">
        <v>10781</v>
      </c>
      <c r="E2830" s="49" t="s">
        <v>11005</v>
      </c>
      <c r="F2830" s="49" t="s">
        <v>10783</v>
      </c>
      <c r="G2830" s="49" t="s">
        <v>10784</v>
      </c>
      <c r="H2830" s="49" t="s">
        <v>10784</v>
      </c>
      <c r="I2830" s="51" t="s">
        <v>11004</v>
      </c>
      <c r="J2830" s="49">
        <v>3</v>
      </c>
      <c r="K2830" s="49">
        <v>25</v>
      </c>
      <c r="L2830" s="49">
        <f t="shared" si="271"/>
        <v>-31</v>
      </c>
      <c r="N2830" s="52" t="s">
        <v>243</v>
      </c>
      <c r="P2830" s="49">
        <v>0</v>
      </c>
      <c r="Q2830" s="49">
        <v>0</v>
      </c>
      <c r="R2830" s="49">
        <v>82</v>
      </c>
      <c r="S2830" s="77">
        <f t="shared" si="272"/>
        <v>0</v>
      </c>
      <c r="T2830" s="77">
        <f t="shared" si="273"/>
        <v>82</v>
      </c>
      <c r="U2830" s="49">
        <v>56</v>
      </c>
      <c r="V2830" s="49">
        <v>17</v>
      </c>
      <c r="W2830" s="49">
        <v>0</v>
      </c>
      <c r="X2830" s="49">
        <f t="shared" si="275"/>
        <v>-73</v>
      </c>
      <c r="Y2830" s="49" t="s">
        <v>181</v>
      </c>
      <c r="Z2830" s="53">
        <v>6.37</v>
      </c>
      <c r="AB2830" s="53">
        <f t="shared" si="274"/>
        <v>-6.37</v>
      </c>
      <c r="AM2830" s="49" t="s">
        <v>85</v>
      </c>
      <c r="AN2830" s="49" t="s">
        <v>10049</v>
      </c>
    </row>
    <row r="2831" spans="1:40" hidden="1" x14ac:dyDescent="0.2">
      <c r="A2831" s="49" t="s">
        <v>11006</v>
      </c>
      <c r="B2831" s="49" t="s">
        <v>11007</v>
      </c>
      <c r="C2831" s="50" t="s">
        <v>166</v>
      </c>
      <c r="D2831" s="49" t="s">
        <v>10781</v>
      </c>
      <c r="E2831" s="49" t="s">
        <v>11008</v>
      </c>
      <c r="F2831" s="49" t="s">
        <v>10783</v>
      </c>
      <c r="G2831" s="49" t="s">
        <v>10784</v>
      </c>
      <c r="H2831" s="49" t="s">
        <v>10784</v>
      </c>
      <c r="I2831" s="51" t="s">
        <v>11007</v>
      </c>
      <c r="J2831" s="49">
        <v>3</v>
      </c>
      <c r="K2831" s="49">
        <v>1000</v>
      </c>
      <c r="L2831" s="49">
        <f t="shared" si="271"/>
        <v>949</v>
      </c>
      <c r="M2831" s="49">
        <f>L2831*Z2831</f>
        <v>237.25</v>
      </c>
      <c r="N2831" s="52" t="s">
        <v>243</v>
      </c>
      <c r="P2831" s="49">
        <v>2000</v>
      </c>
      <c r="Q2831" s="49">
        <v>8000</v>
      </c>
      <c r="R2831" s="49">
        <v>0</v>
      </c>
      <c r="S2831" s="77">
        <f t="shared" si="272"/>
        <v>10000</v>
      </c>
      <c r="T2831" s="77">
        <f t="shared" si="273"/>
        <v>10000</v>
      </c>
      <c r="U2831" s="49">
        <v>51</v>
      </c>
      <c r="V2831" s="49">
        <v>24</v>
      </c>
      <c r="W2831" s="49">
        <v>0</v>
      </c>
      <c r="X2831" s="49">
        <f t="shared" si="275"/>
        <v>1925</v>
      </c>
      <c r="Y2831" s="49" t="s">
        <v>190</v>
      </c>
      <c r="Z2831" s="53">
        <v>0.25</v>
      </c>
      <c r="AB2831" s="53">
        <f t="shared" si="274"/>
        <v>-0.25</v>
      </c>
      <c r="AM2831" s="49" t="s">
        <v>85</v>
      </c>
      <c r="AN2831" s="49" t="s">
        <v>10049</v>
      </c>
    </row>
    <row r="2832" spans="1:40" hidden="1" x14ac:dyDescent="0.2">
      <c r="A2832" s="49" t="s">
        <v>11009</v>
      </c>
      <c r="B2832" s="49" t="s">
        <v>11010</v>
      </c>
      <c r="C2832" s="50" t="s">
        <v>166</v>
      </c>
      <c r="D2832" s="49" t="s">
        <v>10781</v>
      </c>
      <c r="E2832" s="49" t="s">
        <v>11011</v>
      </c>
      <c r="F2832" s="49" t="s">
        <v>10783</v>
      </c>
      <c r="G2832" s="49" t="s">
        <v>10784</v>
      </c>
      <c r="H2832" s="49" t="s">
        <v>10784</v>
      </c>
      <c r="I2832" s="51" t="s">
        <v>11010</v>
      </c>
      <c r="J2832" s="49">
        <v>3</v>
      </c>
      <c r="K2832" s="49">
        <v>250</v>
      </c>
      <c r="L2832" s="49">
        <f t="shared" si="271"/>
        <v>209</v>
      </c>
      <c r="M2832" s="82"/>
      <c r="N2832" s="52" t="s">
        <v>243</v>
      </c>
      <c r="P2832" s="49">
        <v>0</v>
      </c>
      <c r="Q2832" s="49">
        <v>0</v>
      </c>
      <c r="R2832" s="49">
        <v>151</v>
      </c>
      <c r="S2832" s="77">
        <f t="shared" si="272"/>
        <v>0</v>
      </c>
      <c r="T2832" s="77">
        <f t="shared" si="273"/>
        <v>151</v>
      </c>
      <c r="U2832" s="49">
        <v>41</v>
      </c>
      <c r="V2832" s="49">
        <v>27</v>
      </c>
      <c r="W2832" s="49">
        <v>0</v>
      </c>
      <c r="X2832" s="49">
        <f t="shared" si="275"/>
        <v>-68</v>
      </c>
      <c r="Y2832" s="49" t="s">
        <v>181</v>
      </c>
      <c r="Z2832" s="53">
        <v>4.6900000000000004</v>
      </c>
      <c r="AB2832" s="53">
        <f t="shared" si="274"/>
        <v>-4.6900000000000004</v>
      </c>
      <c r="AM2832" s="49" t="s">
        <v>85</v>
      </c>
      <c r="AN2832" s="49" t="s">
        <v>10049</v>
      </c>
    </row>
    <row r="2833" spans="1:40" hidden="1" x14ac:dyDescent="0.2">
      <c r="A2833" s="49" t="s">
        <v>11012</v>
      </c>
      <c r="B2833" s="49" t="s">
        <v>11013</v>
      </c>
      <c r="C2833" s="50" t="s">
        <v>166</v>
      </c>
      <c r="D2833" s="49" t="s">
        <v>10781</v>
      </c>
      <c r="E2833" s="49" t="s">
        <v>11014</v>
      </c>
      <c r="F2833" s="49" t="s">
        <v>10783</v>
      </c>
      <c r="G2833" s="49" t="s">
        <v>10784</v>
      </c>
      <c r="H2833" s="49" t="s">
        <v>10784</v>
      </c>
      <c r="I2833" s="51" t="s">
        <v>11013</v>
      </c>
      <c r="J2833" s="49">
        <v>3</v>
      </c>
      <c r="K2833" s="49">
        <v>100</v>
      </c>
      <c r="L2833" s="49">
        <f t="shared" si="271"/>
        <v>19</v>
      </c>
      <c r="M2833" s="82"/>
      <c r="N2833" s="52" t="s">
        <v>243</v>
      </c>
      <c r="P2833" s="49">
        <v>0</v>
      </c>
      <c r="Q2833" s="49">
        <v>0</v>
      </c>
      <c r="R2833" s="49">
        <v>100</v>
      </c>
      <c r="S2833" s="77">
        <f t="shared" si="272"/>
        <v>0</v>
      </c>
      <c r="T2833" s="77">
        <f t="shared" si="273"/>
        <v>100</v>
      </c>
      <c r="U2833" s="49">
        <v>81</v>
      </c>
      <c r="V2833" s="49">
        <v>0</v>
      </c>
      <c r="W2833" s="49">
        <v>0</v>
      </c>
      <c r="X2833" s="49">
        <f t="shared" si="275"/>
        <v>-81</v>
      </c>
      <c r="Y2833" s="49" t="s">
        <v>181</v>
      </c>
      <c r="Z2833" s="53">
        <v>17.93</v>
      </c>
      <c r="AB2833" s="53">
        <f t="shared" si="274"/>
        <v>-17.93</v>
      </c>
      <c r="AM2833" s="49" t="s">
        <v>85</v>
      </c>
      <c r="AN2833" s="49" t="s">
        <v>10049</v>
      </c>
    </row>
    <row r="2834" spans="1:40" hidden="1" x14ac:dyDescent="0.2">
      <c r="A2834" s="49" t="s">
        <v>11015</v>
      </c>
      <c r="B2834" s="49" t="s">
        <v>11016</v>
      </c>
      <c r="C2834" s="50" t="s">
        <v>166</v>
      </c>
      <c r="D2834" s="49" t="s">
        <v>10781</v>
      </c>
      <c r="E2834" s="49" t="s">
        <v>11017</v>
      </c>
      <c r="F2834" s="49" t="s">
        <v>10783</v>
      </c>
      <c r="G2834" s="49" t="s">
        <v>10784</v>
      </c>
      <c r="H2834" s="49" t="s">
        <v>10784</v>
      </c>
      <c r="I2834" s="51" t="s">
        <v>11016</v>
      </c>
      <c r="J2834" s="49">
        <v>3</v>
      </c>
      <c r="K2834" s="49">
        <v>2000</v>
      </c>
      <c r="L2834" s="49">
        <f t="shared" si="271"/>
        <v>1030</v>
      </c>
      <c r="M2834" s="82"/>
      <c r="N2834" s="52" t="s">
        <v>243</v>
      </c>
      <c r="P2834" s="49">
        <v>0</v>
      </c>
      <c r="Q2834" s="49">
        <v>0</v>
      </c>
      <c r="R2834" s="49">
        <v>275</v>
      </c>
      <c r="S2834" s="77">
        <f t="shared" si="272"/>
        <v>0</v>
      </c>
      <c r="T2834" s="77">
        <f t="shared" si="273"/>
        <v>275</v>
      </c>
      <c r="U2834" s="49">
        <v>970</v>
      </c>
      <c r="V2834" s="49">
        <v>616</v>
      </c>
      <c r="W2834" s="49">
        <v>0</v>
      </c>
      <c r="X2834" s="49">
        <f t="shared" si="275"/>
        <v>-1586</v>
      </c>
      <c r="Y2834" s="49" t="s">
        <v>181</v>
      </c>
      <c r="Z2834" s="53">
        <v>2.11</v>
      </c>
      <c r="AB2834" s="53">
        <f t="shared" si="274"/>
        <v>-2.11</v>
      </c>
      <c r="AM2834" s="49" t="s">
        <v>85</v>
      </c>
      <c r="AN2834" s="49" t="s">
        <v>10049</v>
      </c>
    </row>
    <row r="2835" spans="1:40" hidden="1" x14ac:dyDescent="0.2">
      <c r="A2835" s="49" t="s">
        <v>11018</v>
      </c>
      <c r="B2835" s="49" t="s">
        <v>11019</v>
      </c>
      <c r="C2835" s="50" t="s">
        <v>166</v>
      </c>
      <c r="D2835" s="49" t="s">
        <v>10781</v>
      </c>
      <c r="E2835" s="49" t="s">
        <v>11020</v>
      </c>
      <c r="F2835" s="49" t="s">
        <v>10783</v>
      </c>
      <c r="G2835" s="49" t="s">
        <v>10784</v>
      </c>
      <c r="H2835" s="49" t="s">
        <v>10784</v>
      </c>
      <c r="I2835" s="51" t="s">
        <v>11019</v>
      </c>
      <c r="J2835" s="49">
        <v>3</v>
      </c>
      <c r="K2835" s="49">
        <v>2000</v>
      </c>
      <c r="L2835" s="49">
        <f t="shared" si="271"/>
        <v>-29588</v>
      </c>
      <c r="N2835" s="52" t="s">
        <v>243</v>
      </c>
      <c r="P2835" s="49">
        <v>0</v>
      </c>
      <c r="Q2835" s="49">
        <v>0</v>
      </c>
      <c r="R2835" s="49">
        <v>18205</v>
      </c>
      <c r="S2835" s="77">
        <f t="shared" si="272"/>
        <v>0</v>
      </c>
      <c r="T2835" s="77">
        <f t="shared" si="273"/>
        <v>18205</v>
      </c>
      <c r="U2835" s="49">
        <v>31588</v>
      </c>
      <c r="V2835" s="49">
        <v>17656</v>
      </c>
      <c r="W2835" s="49">
        <v>0</v>
      </c>
      <c r="X2835" s="49">
        <f t="shared" si="275"/>
        <v>-49244</v>
      </c>
      <c r="Y2835" s="49" t="s">
        <v>181</v>
      </c>
      <c r="Z2835" s="53">
        <v>2.4</v>
      </c>
      <c r="AB2835" s="53">
        <f t="shared" si="274"/>
        <v>-2.4</v>
      </c>
      <c r="AM2835" s="49" t="s">
        <v>85</v>
      </c>
      <c r="AN2835" s="49" t="s">
        <v>10049</v>
      </c>
    </row>
    <row r="2836" spans="1:40" hidden="1" x14ac:dyDescent="0.2">
      <c r="A2836" s="49" t="s">
        <v>11021</v>
      </c>
      <c r="B2836" s="49" t="s">
        <v>11022</v>
      </c>
      <c r="C2836" s="50" t="s">
        <v>166</v>
      </c>
      <c r="D2836" s="49" t="s">
        <v>10781</v>
      </c>
      <c r="E2836" s="49" t="s">
        <v>11023</v>
      </c>
      <c r="F2836" s="49" t="s">
        <v>10783</v>
      </c>
      <c r="G2836" s="49" t="s">
        <v>10784</v>
      </c>
      <c r="H2836" s="49" t="s">
        <v>10784</v>
      </c>
      <c r="I2836" s="51" t="s">
        <v>11022</v>
      </c>
      <c r="J2836" s="49">
        <v>3</v>
      </c>
      <c r="K2836" s="49">
        <v>500</v>
      </c>
      <c r="L2836" s="49">
        <f t="shared" si="271"/>
        <v>15</v>
      </c>
      <c r="M2836" s="82"/>
      <c r="N2836" s="52" t="s">
        <v>243</v>
      </c>
      <c r="P2836" s="49">
        <v>0</v>
      </c>
      <c r="Q2836" s="49">
        <v>425</v>
      </c>
      <c r="R2836" s="49">
        <v>50</v>
      </c>
      <c r="S2836" s="77">
        <f t="shared" si="272"/>
        <v>425</v>
      </c>
      <c r="T2836" s="77">
        <f t="shared" si="273"/>
        <v>475</v>
      </c>
      <c r="U2836" s="49">
        <v>485</v>
      </c>
      <c r="V2836" s="49">
        <v>308</v>
      </c>
      <c r="W2836" s="49">
        <v>0</v>
      </c>
      <c r="X2836" s="49">
        <f t="shared" si="275"/>
        <v>-793</v>
      </c>
      <c r="Y2836" s="49" t="s">
        <v>181</v>
      </c>
      <c r="Z2836" s="53">
        <v>6.37</v>
      </c>
      <c r="AB2836" s="53">
        <f t="shared" si="274"/>
        <v>-6.37</v>
      </c>
      <c r="AM2836" s="49" t="s">
        <v>85</v>
      </c>
      <c r="AN2836" s="49" t="s">
        <v>10049</v>
      </c>
    </row>
    <row r="2837" spans="1:40" hidden="1" x14ac:dyDescent="0.2">
      <c r="A2837" s="49" t="s">
        <v>11024</v>
      </c>
      <c r="B2837" s="49" t="s">
        <v>11025</v>
      </c>
      <c r="C2837" s="50" t="s">
        <v>166</v>
      </c>
      <c r="D2837" s="49" t="s">
        <v>10781</v>
      </c>
      <c r="E2837" s="49" t="s">
        <v>11026</v>
      </c>
      <c r="F2837" s="49" t="s">
        <v>10783</v>
      </c>
      <c r="G2837" s="49" t="s">
        <v>10784</v>
      </c>
      <c r="H2837" s="49" t="s">
        <v>10784</v>
      </c>
      <c r="I2837" s="51" t="s">
        <v>11025</v>
      </c>
      <c r="J2837" s="49">
        <v>3</v>
      </c>
      <c r="K2837" s="49">
        <v>1000</v>
      </c>
      <c r="L2837" s="49">
        <f t="shared" si="271"/>
        <v>30</v>
      </c>
      <c r="M2837" s="82"/>
      <c r="N2837" s="52" t="s">
        <v>243</v>
      </c>
      <c r="P2837" s="49">
        <v>0</v>
      </c>
      <c r="Q2837" s="49">
        <v>20</v>
      </c>
      <c r="R2837" s="49">
        <v>1010</v>
      </c>
      <c r="S2837" s="77">
        <f t="shared" si="272"/>
        <v>20</v>
      </c>
      <c r="T2837" s="77">
        <f t="shared" si="273"/>
        <v>1030</v>
      </c>
      <c r="U2837" s="49">
        <v>970</v>
      </c>
      <c r="V2837" s="49">
        <v>616</v>
      </c>
      <c r="W2837" s="49">
        <v>0</v>
      </c>
      <c r="X2837" s="49">
        <f t="shared" si="275"/>
        <v>-1586</v>
      </c>
      <c r="Y2837" s="49" t="s">
        <v>181</v>
      </c>
      <c r="Z2837" s="53">
        <v>0.88</v>
      </c>
      <c r="AB2837" s="53">
        <f t="shared" si="274"/>
        <v>-0.88</v>
      </c>
      <c r="AM2837" s="49" t="s">
        <v>85</v>
      </c>
      <c r="AN2837" s="49" t="s">
        <v>10049</v>
      </c>
    </row>
    <row r="2838" spans="1:40" hidden="1" x14ac:dyDescent="0.2">
      <c r="A2838" s="49" t="s">
        <v>11027</v>
      </c>
      <c r="B2838" s="49" t="s">
        <v>11028</v>
      </c>
      <c r="C2838" s="50" t="s">
        <v>166</v>
      </c>
      <c r="D2838" s="49" t="s">
        <v>10781</v>
      </c>
      <c r="E2838" s="49" t="s">
        <v>11029</v>
      </c>
      <c r="F2838" s="49" t="s">
        <v>10783</v>
      </c>
      <c r="G2838" s="49" t="s">
        <v>10784</v>
      </c>
      <c r="H2838" s="49" t="s">
        <v>10784</v>
      </c>
      <c r="I2838" s="51" t="s">
        <v>11028</v>
      </c>
      <c r="J2838" s="49">
        <v>3</v>
      </c>
      <c r="K2838" s="49">
        <v>500</v>
      </c>
      <c r="L2838" s="49">
        <f t="shared" si="271"/>
        <v>-952</v>
      </c>
      <c r="N2838" s="52" t="s">
        <v>243</v>
      </c>
      <c r="P2838" s="49">
        <v>0</v>
      </c>
      <c r="Q2838" s="49">
        <v>0</v>
      </c>
      <c r="R2838" s="49">
        <v>300</v>
      </c>
      <c r="S2838" s="77">
        <f t="shared" si="272"/>
        <v>0</v>
      </c>
      <c r="T2838" s="77">
        <f t="shared" si="273"/>
        <v>300</v>
      </c>
      <c r="U2838" s="49">
        <v>1452</v>
      </c>
      <c r="V2838" s="49">
        <v>658</v>
      </c>
      <c r="W2838" s="49">
        <v>0</v>
      </c>
      <c r="X2838" s="49">
        <f t="shared" si="275"/>
        <v>-2110</v>
      </c>
      <c r="Y2838" s="49" t="s">
        <v>181</v>
      </c>
      <c r="Z2838" s="53">
        <v>1.71</v>
      </c>
      <c r="AB2838" s="53">
        <f t="shared" si="274"/>
        <v>-1.71</v>
      </c>
      <c r="AM2838" s="49" t="s">
        <v>85</v>
      </c>
      <c r="AN2838" s="49" t="s">
        <v>10049</v>
      </c>
    </row>
    <row r="2839" spans="1:40" hidden="1" x14ac:dyDescent="0.2">
      <c r="A2839" s="49" t="s">
        <v>11030</v>
      </c>
      <c r="B2839" s="49" t="s">
        <v>11031</v>
      </c>
      <c r="C2839" s="50" t="s">
        <v>166</v>
      </c>
      <c r="D2839" s="49" t="s">
        <v>10781</v>
      </c>
      <c r="E2839" s="49" t="s">
        <v>11032</v>
      </c>
      <c r="F2839" s="49" t="s">
        <v>10783</v>
      </c>
      <c r="G2839" s="49" t="s">
        <v>10784</v>
      </c>
      <c r="H2839" s="49" t="s">
        <v>10784</v>
      </c>
      <c r="I2839" s="51" t="s">
        <v>11031</v>
      </c>
      <c r="J2839" s="49">
        <v>3</v>
      </c>
      <c r="K2839" s="49">
        <v>3000</v>
      </c>
      <c r="L2839" s="49">
        <f t="shared" si="271"/>
        <v>2828</v>
      </c>
      <c r="M2839" s="82"/>
      <c r="N2839" s="52" t="s">
        <v>243</v>
      </c>
      <c r="P2839" s="49">
        <v>0</v>
      </c>
      <c r="Q2839" s="49">
        <v>0</v>
      </c>
      <c r="R2839" s="49">
        <v>890</v>
      </c>
      <c r="S2839" s="77">
        <f t="shared" si="272"/>
        <v>0</v>
      </c>
      <c r="T2839" s="77">
        <f t="shared" si="273"/>
        <v>890</v>
      </c>
      <c r="U2839" s="49">
        <v>172</v>
      </c>
      <c r="V2839" s="49">
        <v>290</v>
      </c>
      <c r="W2839" s="49">
        <v>0</v>
      </c>
      <c r="X2839" s="49">
        <f t="shared" si="275"/>
        <v>-462</v>
      </c>
      <c r="Y2839" s="49" t="s">
        <v>181</v>
      </c>
      <c r="Z2839" s="53">
        <v>1.05</v>
      </c>
      <c r="AB2839" s="53">
        <f t="shared" si="274"/>
        <v>-1.05</v>
      </c>
      <c r="AM2839" s="49" t="s">
        <v>85</v>
      </c>
      <c r="AN2839" s="49" t="s">
        <v>10049</v>
      </c>
    </row>
    <row r="2840" spans="1:40" hidden="1" x14ac:dyDescent="0.2">
      <c r="A2840" s="49" t="s">
        <v>11033</v>
      </c>
      <c r="B2840" s="49" t="s">
        <v>11034</v>
      </c>
      <c r="C2840" s="50" t="s">
        <v>166</v>
      </c>
      <c r="D2840" s="49" t="s">
        <v>10781</v>
      </c>
      <c r="E2840" s="49" t="s">
        <v>11035</v>
      </c>
      <c r="F2840" s="49" t="s">
        <v>10783</v>
      </c>
      <c r="G2840" s="49" t="s">
        <v>10784</v>
      </c>
      <c r="H2840" s="49" t="s">
        <v>10784</v>
      </c>
      <c r="I2840" s="51" t="s">
        <v>11034</v>
      </c>
      <c r="J2840" s="49">
        <v>2</v>
      </c>
      <c r="K2840" s="49">
        <v>1000</v>
      </c>
      <c r="L2840" s="49">
        <f t="shared" si="271"/>
        <v>253</v>
      </c>
      <c r="M2840" s="82"/>
      <c r="N2840" s="52" t="s">
        <v>243</v>
      </c>
      <c r="P2840" s="49">
        <v>0</v>
      </c>
      <c r="Q2840" s="49">
        <v>100</v>
      </c>
      <c r="R2840" s="49">
        <v>725</v>
      </c>
      <c r="S2840" s="77">
        <f t="shared" si="272"/>
        <v>100</v>
      </c>
      <c r="T2840" s="77">
        <f t="shared" si="273"/>
        <v>825</v>
      </c>
      <c r="U2840" s="49">
        <v>747</v>
      </c>
      <c r="V2840" s="49">
        <v>552</v>
      </c>
      <c r="W2840" s="49">
        <v>0</v>
      </c>
      <c r="X2840" s="49">
        <f t="shared" si="275"/>
        <v>-1299</v>
      </c>
      <c r="Y2840" s="49" t="s">
        <v>181</v>
      </c>
      <c r="Z2840" s="53">
        <v>1.01</v>
      </c>
      <c r="AB2840" s="53">
        <f t="shared" si="274"/>
        <v>-1.01</v>
      </c>
      <c r="AM2840" s="49" t="s">
        <v>85</v>
      </c>
      <c r="AN2840" s="49" t="s">
        <v>10049</v>
      </c>
    </row>
    <row r="2841" spans="1:40" hidden="1" x14ac:dyDescent="0.2">
      <c r="A2841" s="49" t="s">
        <v>11036</v>
      </c>
      <c r="B2841" s="49" t="s">
        <v>11037</v>
      </c>
      <c r="C2841" s="50" t="s">
        <v>166</v>
      </c>
      <c r="D2841" s="49" t="s">
        <v>10781</v>
      </c>
      <c r="E2841" s="49" t="s">
        <v>11038</v>
      </c>
      <c r="F2841" s="49" t="s">
        <v>10783</v>
      </c>
      <c r="G2841" s="49" t="s">
        <v>10784</v>
      </c>
      <c r="H2841" s="49" t="s">
        <v>10784</v>
      </c>
      <c r="I2841" s="51" t="s">
        <v>11037</v>
      </c>
      <c r="J2841" s="49">
        <v>2</v>
      </c>
      <c r="K2841" s="49">
        <v>100</v>
      </c>
      <c r="L2841" s="49">
        <f t="shared" si="271"/>
        <v>-2019</v>
      </c>
      <c r="N2841" s="52" t="s">
        <v>243</v>
      </c>
      <c r="P2841" s="49">
        <v>0</v>
      </c>
      <c r="Q2841" s="49">
        <v>341</v>
      </c>
      <c r="R2841" s="49">
        <v>1000</v>
      </c>
      <c r="S2841" s="77">
        <f t="shared" si="272"/>
        <v>341</v>
      </c>
      <c r="T2841" s="77">
        <f t="shared" si="273"/>
        <v>1341</v>
      </c>
      <c r="U2841" s="49">
        <v>2119</v>
      </c>
      <c r="V2841" s="49">
        <v>1048</v>
      </c>
      <c r="W2841" s="49">
        <v>0</v>
      </c>
      <c r="X2841" s="49">
        <f t="shared" si="275"/>
        <v>-3167</v>
      </c>
      <c r="Y2841" s="49" t="s">
        <v>181</v>
      </c>
      <c r="Z2841" s="53">
        <v>20.73</v>
      </c>
      <c r="AB2841" s="53">
        <f t="shared" si="274"/>
        <v>-20.73</v>
      </c>
      <c r="AM2841" s="49" t="s">
        <v>85</v>
      </c>
      <c r="AN2841" s="49" t="s">
        <v>10049</v>
      </c>
    </row>
    <row r="2842" spans="1:40" hidden="1" x14ac:dyDescent="0.2">
      <c r="A2842" s="49" t="s">
        <v>11039</v>
      </c>
      <c r="B2842" s="49" t="s">
        <v>11040</v>
      </c>
      <c r="C2842" s="50" t="s">
        <v>166</v>
      </c>
      <c r="D2842" s="49" t="s">
        <v>10781</v>
      </c>
      <c r="E2842" s="49" t="s">
        <v>11041</v>
      </c>
      <c r="F2842" s="49" t="s">
        <v>10783</v>
      </c>
      <c r="G2842" s="49" t="s">
        <v>10784</v>
      </c>
      <c r="H2842" s="49" t="s">
        <v>10784</v>
      </c>
      <c r="I2842" s="51" t="s">
        <v>11040</v>
      </c>
      <c r="J2842" s="49">
        <v>3</v>
      </c>
      <c r="K2842" s="49">
        <v>100</v>
      </c>
      <c r="L2842" s="49">
        <f t="shared" si="271"/>
        <v>-2019</v>
      </c>
      <c r="N2842" s="52" t="s">
        <v>243</v>
      </c>
      <c r="P2842" s="49">
        <v>0</v>
      </c>
      <c r="Q2842" s="49">
        <v>748</v>
      </c>
      <c r="R2842" s="49">
        <v>597</v>
      </c>
      <c r="S2842" s="77">
        <f t="shared" si="272"/>
        <v>748</v>
      </c>
      <c r="T2842" s="77">
        <f t="shared" si="273"/>
        <v>1345</v>
      </c>
      <c r="U2842" s="49">
        <v>2119</v>
      </c>
      <c r="V2842" s="49">
        <v>1048</v>
      </c>
      <c r="W2842" s="49">
        <v>0</v>
      </c>
      <c r="X2842" s="49">
        <f t="shared" si="275"/>
        <v>-3167</v>
      </c>
      <c r="Y2842" s="49" t="s">
        <v>181</v>
      </c>
      <c r="Z2842" s="53">
        <v>9.1999999999999993</v>
      </c>
      <c r="AB2842" s="53">
        <f t="shared" si="274"/>
        <v>-9.1999999999999993</v>
      </c>
      <c r="AM2842" s="49" t="s">
        <v>85</v>
      </c>
      <c r="AN2842" s="49" t="s">
        <v>10049</v>
      </c>
    </row>
    <row r="2843" spans="1:40" hidden="1" x14ac:dyDescent="0.2">
      <c r="A2843" s="49" t="s">
        <v>11042</v>
      </c>
      <c r="B2843" s="49" t="s">
        <v>11043</v>
      </c>
      <c r="C2843" s="50" t="s">
        <v>166</v>
      </c>
      <c r="D2843" s="49" t="s">
        <v>10781</v>
      </c>
      <c r="E2843" s="49" t="s">
        <v>11044</v>
      </c>
      <c r="F2843" s="49" t="s">
        <v>10783</v>
      </c>
      <c r="G2843" s="49" t="s">
        <v>10784</v>
      </c>
      <c r="H2843" s="49" t="s">
        <v>10818</v>
      </c>
      <c r="I2843" s="51" t="s">
        <v>11043</v>
      </c>
      <c r="J2843" s="49">
        <v>3</v>
      </c>
      <c r="K2843" s="49">
        <v>1000</v>
      </c>
      <c r="L2843" s="49">
        <f t="shared" si="271"/>
        <v>-37582</v>
      </c>
      <c r="N2843" s="52" t="s">
        <v>243</v>
      </c>
      <c r="P2843" s="49">
        <v>0</v>
      </c>
      <c r="Q2843" s="49">
        <v>25340</v>
      </c>
      <c r="R2843" s="49">
        <v>10980</v>
      </c>
      <c r="S2843" s="77">
        <f t="shared" si="272"/>
        <v>25340</v>
      </c>
      <c r="T2843" s="77">
        <f t="shared" si="273"/>
        <v>36320</v>
      </c>
      <c r="U2843" s="49">
        <v>38582</v>
      </c>
      <c r="V2843" s="49">
        <v>17931</v>
      </c>
      <c r="W2843" s="49">
        <v>0</v>
      </c>
      <c r="X2843" s="49">
        <f t="shared" si="275"/>
        <v>-56513</v>
      </c>
      <c r="Y2843" s="49" t="s">
        <v>181</v>
      </c>
      <c r="Z2843" s="53">
        <v>1.9</v>
      </c>
      <c r="AB2843" s="53">
        <f t="shared" si="274"/>
        <v>-1.9</v>
      </c>
      <c r="AM2843" s="49" t="s">
        <v>85</v>
      </c>
      <c r="AN2843" s="49" t="s">
        <v>10049</v>
      </c>
    </row>
    <row r="2844" spans="1:40" hidden="1" x14ac:dyDescent="0.2">
      <c r="A2844" s="49" t="s">
        <v>11045</v>
      </c>
      <c r="B2844" s="49" t="s">
        <v>11046</v>
      </c>
      <c r="C2844" s="50" t="s">
        <v>166</v>
      </c>
      <c r="D2844" s="49" t="s">
        <v>10781</v>
      </c>
      <c r="E2844" s="49" t="s">
        <v>11047</v>
      </c>
      <c r="F2844" s="49" t="s">
        <v>10783</v>
      </c>
      <c r="G2844" s="49" t="s">
        <v>10784</v>
      </c>
      <c r="H2844" s="49" t="s">
        <v>10784</v>
      </c>
      <c r="I2844" s="51" t="s">
        <v>11046</v>
      </c>
      <c r="J2844" s="49">
        <v>3</v>
      </c>
      <c r="K2844" s="49">
        <v>100</v>
      </c>
      <c r="L2844" s="49">
        <f t="shared" si="271"/>
        <v>38</v>
      </c>
      <c r="M2844" s="82"/>
      <c r="N2844" s="52" t="s">
        <v>243</v>
      </c>
      <c r="P2844" s="49">
        <v>0</v>
      </c>
      <c r="Q2844" s="49">
        <v>0</v>
      </c>
      <c r="R2844" s="49">
        <v>93</v>
      </c>
      <c r="S2844" s="77">
        <f t="shared" si="272"/>
        <v>0</v>
      </c>
      <c r="T2844" s="77">
        <f t="shared" si="273"/>
        <v>93</v>
      </c>
      <c r="U2844" s="49">
        <v>62</v>
      </c>
      <c r="V2844" s="49">
        <v>37</v>
      </c>
      <c r="W2844" s="49">
        <v>0</v>
      </c>
      <c r="X2844" s="49">
        <f t="shared" si="275"/>
        <v>-99</v>
      </c>
      <c r="Y2844" s="49" t="s">
        <v>181</v>
      </c>
      <c r="Z2844" s="53">
        <v>9.1199999999999992</v>
      </c>
      <c r="AB2844" s="53">
        <f t="shared" si="274"/>
        <v>-9.1199999999999992</v>
      </c>
      <c r="AM2844" s="49" t="s">
        <v>85</v>
      </c>
      <c r="AN2844" s="49" t="s">
        <v>10049</v>
      </c>
    </row>
    <row r="2845" spans="1:40" hidden="1" x14ac:dyDescent="0.2">
      <c r="A2845" s="49" t="s">
        <v>11048</v>
      </c>
      <c r="B2845" s="49" t="s">
        <v>11049</v>
      </c>
      <c r="C2845" s="50" t="s">
        <v>166</v>
      </c>
      <c r="D2845" s="49" t="s">
        <v>10781</v>
      </c>
      <c r="E2845" s="49" t="s">
        <v>11050</v>
      </c>
      <c r="F2845" s="49" t="s">
        <v>10783</v>
      </c>
      <c r="G2845" s="49" t="s">
        <v>10784</v>
      </c>
      <c r="H2845" s="49" t="s">
        <v>10784</v>
      </c>
      <c r="I2845" s="51" t="s">
        <v>11049</v>
      </c>
      <c r="J2845" s="49">
        <v>3</v>
      </c>
      <c r="K2845" s="49">
        <v>100</v>
      </c>
      <c r="L2845" s="49">
        <f t="shared" si="271"/>
        <v>38</v>
      </c>
      <c r="M2845" s="82"/>
      <c r="N2845" s="52" t="s">
        <v>243</v>
      </c>
      <c r="P2845" s="49">
        <v>0</v>
      </c>
      <c r="Q2845" s="49">
        <v>0</v>
      </c>
      <c r="R2845" s="49">
        <v>28</v>
      </c>
      <c r="S2845" s="77">
        <f t="shared" si="272"/>
        <v>0</v>
      </c>
      <c r="T2845" s="77">
        <f t="shared" si="273"/>
        <v>28</v>
      </c>
      <c r="U2845" s="49">
        <v>62</v>
      </c>
      <c r="V2845" s="49">
        <v>37</v>
      </c>
      <c r="W2845" s="49">
        <v>0</v>
      </c>
      <c r="X2845" s="49">
        <f t="shared" si="275"/>
        <v>-99</v>
      </c>
      <c r="Y2845" s="49" t="s">
        <v>181</v>
      </c>
      <c r="Z2845" s="53">
        <v>6.64</v>
      </c>
      <c r="AB2845" s="53">
        <f t="shared" si="274"/>
        <v>-6.64</v>
      </c>
      <c r="AM2845" s="49" t="s">
        <v>85</v>
      </c>
      <c r="AN2845" s="49" t="s">
        <v>10049</v>
      </c>
    </row>
    <row r="2846" spans="1:40" hidden="1" x14ac:dyDescent="0.2">
      <c r="A2846" s="49" t="s">
        <v>11051</v>
      </c>
      <c r="B2846" s="49" t="s">
        <v>11052</v>
      </c>
      <c r="C2846" s="50" t="s">
        <v>166</v>
      </c>
      <c r="D2846" s="49" t="s">
        <v>10781</v>
      </c>
      <c r="E2846" s="49" t="s">
        <v>11053</v>
      </c>
      <c r="F2846" s="49" t="s">
        <v>10783</v>
      </c>
      <c r="G2846" s="49" t="s">
        <v>10784</v>
      </c>
      <c r="H2846" s="49" t="s">
        <v>10784</v>
      </c>
      <c r="I2846" s="51" t="s">
        <v>11052</v>
      </c>
      <c r="J2846" s="49">
        <v>2</v>
      </c>
      <c r="K2846" s="49">
        <v>1000</v>
      </c>
      <c r="L2846" s="49">
        <f t="shared" si="271"/>
        <v>629</v>
      </c>
      <c r="M2846" s="82"/>
      <c r="N2846" s="52" t="s">
        <v>243</v>
      </c>
      <c r="P2846" s="49">
        <v>0</v>
      </c>
      <c r="Q2846" s="49">
        <v>0</v>
      </c>
      <c r="R2846" s="49">
        <v>60</v>
      </c>
      <c r="S2846" s="77">
        <f t="shared" si="272"/>
        <v>0</v>
      </c>
      <c r="T2846" s="77">
        <f t="shared" si="273"/>
        <v>60</v>
      </c>
      <c r="U2846" s="49">
        <v>371</v>
      </c>
      <c r="V2846" s="49">
        <v>280</v>
      </c>
      <c r="W2846" s="49">
        <v>0</v>
      </c>
      <c r="X2846" s="49">
        <f t="shared" si="275"/>
        <v>-651</v>
      </c>
      <c r="Y2846" s="49" t="s">
        <v>181</v>
      </c>
      <c r="Z2846" s="53">
        <v>1.27</v>
      </c>
      <c r="AB2846" s="53">
        <f t="shared" si="274"/>
        <v>-1.27</v>
      </c>
      <c r="AM2846" s="49" t="s">
        <v>85</v>
      </c>
      <c r="AN2846" s="49" t="s">
        <v>10049</v>
      </c>
    </row>
    <row r="2847" spans="1:40" hidden="1" x14ac:dyDescent="0.2">
      <c r="A2847" s="49" t="s">
        <v>11054</v>
      </c>
      <c r="B2847" s="49" t="s">
        <v>11055</v>
      </c>
      <c r="C2847" s="50" t="s">
        <v>166</v>
      </c>
      <c r="D2847" s="49" t="s">
        <v>10781</v>
      </c>
      <c r="E2847" s="49" t="s">
        <v>11056</v>
      </c>
      <c r="F2847" s="49" t="s">
        <v>10783</v>
      </c>
      <c r="G2847" s="49" t="s">
        <v>10784</v>
      </c>
      <c r="H2847" s="49" t="s">
        <v>10784</v>
      </c>
      <c r="I2847" s="51" t="s">
        <v>11055</v>
      </c>
      <c r="J2847" s="49">
        <v>2</v>
      </c>
      <c r="K2847" s="49">
        <v>1000</v>
      </c>
      <c r="L2847" s="49">
        <f t="shared" si="271"/>
        <v>629</v>
      </c>
      <c r="M2847" s="82"/>
      <c r="N2847" s="52" t="s">
        <v>243</v>
      </c>
      <c r="P2847" s="49">
        <v>0</v>
      </c>
      <c r="Q2847" s="49">
        <v>465</v>
      </c>
      <c r="R2847" s="49">
        <v>0</v>
      </c>
      <c r="S2847" s="77">
        <f t="shared" si="272"/>
        <v>465</v>
      </c>
      <c r="T2847" s="77">
        <f t="shared" si="273"/>
        <v>465</v>
      </c>
      <c r="U2847" s="49">
        <v>371</v>
      </c>
      <c r="V2847" s="49">
        <v>280</v>
      </c>
      <c r="W2847" s="49">
        <v>0</v>
      </c>
      <c r="X2847" s="49">
        <f t="shared" si="275"/>
        <v>-651</v>
      </c>
      <c r="Y2847" s="49" t="s">
        <v>181</v>
      </c>
      <c r="Z2847" s="53">
        <v>1</v>
      </c>
      <c r="AB2847" s="53">
        <f t="shared" si="274"/>
        <v>-1</v>
      </c>
      <c r="AM2847" s="49" t="s">
        <v>85</v>
      </c>
      <c r="AN2847" s="49" t="s">
        <v>10049</v>
      </c>
    </row>
    <row r="2848" spans="1:40" hidden="1" x14ac:dyDescent="0.2">
      <c r="A2848" s="49" t="s">
        <v>11057</v>
      </c>
      <c r="B2848" s="49" t="s">
        <v>11058</v>
      </c>
      <c r="C2848" s="50" t="s">
        <v>166</v>
      </c>
      <c r="D2848" s="49" t="s">
        <v>10781</v>
      </c>
      <c r="E2848" s="49" t="s">
        <v>11059</v>
      </c>
      <c r="F2848" s="49" t="s">
        <v>10783</v>
      </c>
      <c r="G2848" s="49" t="s">
        <v>10784</v>
      </c>
      <c r="H2848" s="49" t="s">
        <v>10818</v>
      </c>
      <c r="I2848" s="51" t="s">
        <v>11058</v>
      </c>
      <c r="J2848" s="49">
        <v>3</v>
      </c>
      <c r="K2848" s="49">
        <v>5000</v>
      </c>
      <c r="L2848" s="49">
        <f t="shared" si="271"/>
        <v>4526</v>
      </c>
      <c r="M2848" s="80">
        <f>L2848*Z2848</f>
        <v>7694.2</v>
      </c>
      <c r="N2848" s="52" t="s">
        <v>243</v>
      </c>
      <c r="P2848" s="49">
        <v>500</v>
      </c>
      <c r="Q2848" s="49">
        <v>0</v>
      </c>
      <c r="R2848" s="49">
        <v>500</v>
      </c>
      <c r="S2848" s="77">
        <f t="shared" si="272"/>
        <v>500</v>
      </c>
      <c r="T2848" s="77">
        <f t="shared" si="273"/>
        <v>1000</v>
      </c>
      <c r="U2848" s="49">
        <v>474</v>
      </c>
      <c r="V2848" s="49">
        <v>484</v>
      </c>
      <c r="W2848" s="49">
        <v>0</v>
      </c>
      <c r="X2848" s="49">
        <f t="shared" si="275"/>
        <v>-458</v>
      </c>
      <c r="Y2848" s="49" t="s">
        <v>181</v>
      </c>
      <c r="Z2848" s="53">
        <v>1.7</v>
      </c>
      <c r="AB2848" s="53">
        <f t="shared" si="274"/>
        <v>-1.7</v>
      </c>
      <c r="AM2848" s="49" t="s">
        <v>85</v>
      </c>
      <c r="AN2848" s="49" t="s">
        <v>10049</v>
      </c>
    </row>
    <row r="2849" spans="1:40" hidden="1" x14ac:dyDescent="0.2">
      <c r="A2849" s="49" t="s">
        <v>11060</v>
      </c>
      <c r="B2849" s="49" t="s">
        <v>11061</v>
      </c>
      <c r="C2849" s="50" t="s">
        <v>166</v>
      </c>
      <c r="D2849" s="49" t="s">
        <v>10781</v>
      </c>
      <c r="E2849" s="49" t="s">
        <v>11062</v>
      </c>
      <c r="F2849" s="49" t="s">
        <v>10783</v>
      </c>
      <c r="G2849" s="49" t="s">
        <v>10784</v>
      </c>
      <c r="H2849" s="49" t="s">
        <v>10784</v>
      </c>
      <c r="I2849" s="51" t="s">
        <v>11061</v>
      </c>
      <c r="J2849" s="49">
        <v>8</v>
      </c>
      <c r="K2849" s="49">
        <v>2500</v>
      </c>
      <c r="L2849" s="49">
        <f t="shared" si="271"/>
        <v>80</v>
      </c>
      <c r="M2849" s="82"/>
      <c r="N2849" s="52" t="s">
        <v>243</v>
      </c>
      <c r="P2849" s="49">
        <v>750</v>
      </c>
      <c r="Q2849" s="49">
        <v>0</v>
      </c>
      <c r="R2849" s="49">
        <v>2500</v>
      </c>
      <c r="S2849" s="77">
        <f t="shared" si="272"/>
        <v>750</v>
      </c>
      <c r="T2849" s="77">
        <f t="shared" si="273"/>
        <v>3250</v>
      </c>
      <c r="U2849" s="49">
        <v>2420</v>
      </c>
      <c r="V2849" s="49">
        <v>1075</v>
      </c>
      <c r="W2849" s="49">
        <v>0</v>
      </c>
      <c r="X2849" s="49">
        <f t="shared" si="275"/>
        <v>-2745</v>
      </c>
      <c r="Y2849" s="49" t="s">
        <v>181</v>
      </c>
      <c r="Z2849" s="53">
        <v>0.49</v>
      </c>
      <c r="AB2849" s="53">
        <f t="shared" si="274"/>
        <v>-0.49</v>
      </c>
      <c r="AM2849" s="49" t="s">
        <v>85</v>
      </c>
      <c r="AN2849" s="49" t="s">
        <v>10049</v>
      </c>
    </row>
    <row r="2850" spans="1:40" hidden="1" x14ac:dyDescent="0.2">
      <c r="A2850" s="49" t="s">
        <v>11063</v>
      </c>
      <c r="B2850" s="49" t="s">
        <v>11064</v>
      </c>
      <c r="C2850" s="50" t="s">
        <v>166</v>
      </c>
      <c r="D2850" s="49" t="s">
        <v>10781</v>
      </c>
      <c r="E2850" s="49" t="s">
        <v>11065</v>
      </c>
      <c r="F2850" s="49" t="s">
        <v>10783</v>
      </c>
      <c r="G2850" s="49" t="s">
        <v>10784</v>
      </c>
      <c r="H2850" s="49" t="s">
        <v>10818</v>
      </c>
      <c r="I2850" s="51" t="s">
        <v>11064</v>
      </c>
      <c r="J2850" s="49">
        <v>2</v>
      </c>
      <c r="K2850" s="49">
        <v>1000</v>
      </c>
      <c r="L2850" s="49">
        <f t="shared" si="271"/>
        <v>807</v>
      </c>
      <c r="M2850" s="82"/>
      <c r="N2850" s="52" t="s">
        <v>243</v>
      </c>
      <c r="P2850" s="49">
        <v>0</v>
      </c>
      <c r="Q2850" s="49">
        <v>0</v>
      </c>
      <c r="R2850" s="49">
        <v>860</v>
      </c>
      <c r="S2850" s="77">
        <f t="shared" si="272"/>
        <v>0</v>
      </c>
      <c r="T2850" s="77">
        <f t="shared" si="273"/>
        <v>860</v>
      </c>
      <c r="U2850" s="49">
        <v>193</v>
      </c>
      <c r="V2850" s="49">
        <v>60</v>
      </c>
      <c r="W2850" s="49">
        <v>0</v>
      </c>
      <c r="X2850" s="49">
        <f t="shared" si="275"/>
        <v>-253</v>
      </c>
      <c r="Y2850" s="49" t="s">
        <v>181</v>
      </c>
      <c r="Z2850" s="53">
        <v>3.67</v>
      </c>
      <c r="AB2850" s="53">
        <f t="shared" si="274"/>
        <v>-3.67</v>
      </c>
      <c r="AM2850" s="49" t="s">
        <v>85</v>
      </c>
      <c r="AN2850" s="49" t="s">
        <v>10049</v>
      </c>
    </row>
    <row r="2851" spans="1:40" hidden="1" x14ac:dyDescent="0.2">
      <c r="A2851" s="49" t="s">
        <v>11066</v>
      </c>
      <c r="B2851" s="49" t="s">
        <v>11067</v>
      </c>
      <c r="C2851" s="50" t="s">
        <v>166</v>
      </c>
      <c r="D2851" s="49" t="s">
        <v>10781</v>
      </c>
      <c r="E2851" s="49" t="s">
        <v>11068</v>
      </c>
      <c r="F2851" s="49" t="s">
        <v>10783</v>
      </c>
      <c r="G2851" s="49" t="s">
        <v>10784</v>
      </c>
      <c r="H2851" s="49" t="s">
        <v>10818</v>
      </c>
      <c r="I2851" s="51" t="s">
        <v>11067</v>
      </c>
      <c r="J2851" s="49">
        <v>2</v>
      </c>
      <c r="K2851" s="49">
        <v>1000</v>
      </c>
      <c r="L2851" s="49">
        <f t="shared" si="271"/>
        <v>807</v>
      </c>
      <c r="M2851" s="82"/>
      <c r="N2851" s="52" t="s">
        <v>243</v>
      </c>
      <c r="P2851" s="49">
        <v>0</v>
      </c>
      <c r="Q2851" s="49">
        <v>0</v>
      </c>
      <c r="R2851" s="49">
        <v>840</v>
      </c>
      <c r="S2851" s="77">
        <f t="shared" si="272"/>
        <v>0</v>
      </c>
      <c r="T2851" s="77">
        <f t="shared" si="273"/>
        <v>840</v>
      </c>
      <c r="U2851" s="49">
        <v>193</v>
      </c>
      <c r="V2851" s="49">
        <v>60</v>
      </c>
      <c r="W2851" s="49">
        <v>0</v>
      </c>
      <c r="X2851" s="49">
        <f t="shared" si="275"/>
        <v>-253</v>
      </c>
      <c r="Y2851" s="49" t="s">
        <v>181</v>
      </c>
      <c r="Z2851" s="53">
        <v>1.26</v>
      </c>
      <c r="AB2851" s="53">
        <f t="shared" si="274"/>
        <v>-1.26</v>
      </c>
      <c r="AM2851" s="49" t="s">
        <v>85</v>
      </c>
      <c r="AN2851" s="49" t="s">
        <v>10049</v>
      </c>
    </row>
    <row r="2852" spans="1:40" hidden="1" x14ac:dyDescent="0.2">
      <c r="A2852" s="49" t="s">
        <v>11069</v>
      </c>
      <c r="B2852" s="49" t="s">
        <v>11070</v>
      </c>
      <c r="C2852" s="50" t="s">
        <v>166</v>
      </c>
      <c r="D2852" s="49" t="s">
        <v>10781</v>
      </c>
      <c r="E2852" s="49" t="s">
        <v>11071</v>
      </c>
      <c r="F2852" s="49" t="s">
        <v>10783</v>
      </c>
      <c r="G2852" s="49" t="s">
        <v>10784</v>
      </c>
      <c r="H2852" s="49" t="s">
        <v>10818</v>
      </c>
      <c r="I2852" s="51" t="s">
        <v>11070</v>
      </c>
      <c r="J2852" s="49">
        <v>2</v>
      </c>
      <c r="K2852" s="49">
        <v>1000</v>
      </c>
      <c r="L2852" s="49">
        <f t="shared" si="271"/>
        <v>807</v>
      </c>
      <c r="M2852" s="82"/>
      <c r="N2852" s="52" t="s">
        <v>243</v>
      </c>
      <c r="P2852" s="49">
        <v>0</v>
      </c>
      <c r="Q2852" s="49">
        <v>0</v>
      </c>
      <c r="R2852" s="49">
        <v>800</v>
      </c>
      <c r="S2852" s="77">
        <f t="shared" si="272"/>
        <v>0</v>
      </c>
      <c r="T2852" s="77">
        <f t="shared" si="273"/>
        <v>800</v>
      </c>
      <c r="U2852" s="49">
        <v>193</v>
      </c>
      <c r="V2852" s="49">
        <v>60</v>
      </c>
      <c r="W2852" s="49">
        <v>0</v>
      </c>
      <c r="X2852" s="49">
        <f t="shared" si="275"/>
        <v>-253</v>
      </c>
      <c r="Y2852" s="49" t="s">
        <v>181</v>
      </c>
      <c r="Z2852" s="53">
        <v>1.26</v>
      </c>
      <c r="AB2852" s="53">
        <f t="shared" si="274"/>
        <v>-1.26</v>
      </c>
      <c r="AM2852" s="49" t="s">
        <v>85</v>
      </c>
      <c r="AN2852" s="49" t="s">
        <v>10049</v>
      </c>
    </row>
    <row r="2853" spans="1:40" hidden="1" x14ac:dyDescent="0.2">
      <c r="A2853" s="49" t="s">
        <v>11072</v>
      </c>
      <c r="B2853" s="49" t="s">
        <v>11073</v>
      </c>
      <c r="C2853" s="50" t="s">
        <v>166</v>
      </c>
      <c r="D2853" s="49" t="s">
        <v>10781</v>
      </c>
      <c r="E2853" s="49" t="s">
        <v>11074</v>
      </c>
      <c r="F2853" s="49" t="s">
        <v>10783</v>
      </c>
      <c r="G2853" s="49" t="s">
        <v>10784</v>
      </c>
      <c r="H2853" s="49" t="s">
        <v>10818</v>
      </c>
      <c r="I2853" s="51" t="s">
        <v>11073</v>
      </c>
      <c r="J2853" s="49">
        <v>2</v>
      </c>
      <c r="K2853" s="49">
        <v>1000</v>
      </c>
      <c r="L2853" s="49">
        <f t="shared" si="271"/>
        <v>807</v>
      </c>
      <c r="M2853" s="82"/>
      <c r="N2853" s="52" t="s">
        <v>243</v>
      </c>
      <c r="P2853" s="49">
        <v>0</v>
      </c>
      <c r="Q2853" s="49">
        <v>0</v>
      </c>
      <c r="R2853" s="49">
        <v>830</v>
      </c>
      <c r="S2853" s="77">
        <f t="shared" si="272"/>
        <v>0</v>
      </c>
      <c r="T2853" s="77">
        <f t="shared" si="273"/>
        <v>830</v>
      </c>
      <c r="U2853" s="49">
        <v>193</v>
      </c>
      <c r="V2853" s="49">
        <v>60</v>
      </c>
      <c r="W2853" s="49">
        <v>0</v>
      </c>
      <c r="X2853" s="49">
        <f t="shared" ref="X2853:X2884" si="276">P2853-(U2853+V2853)</f>
        <v>-253</v>
      </c>
      <c r="Y2853" s="49" t="s">
        <v>181</v>
      </c>
      <c r="Z2853" s="53">
        <v>0.59</v>
      </c>
      <c r="AB2853" s="53">
        <f t="shared" si="274"/>
        <v>-0.59</v>
      </c>
      <c r="AM2853" s="49" t="s">
        <v>85</v>
      </c>
      <c r="AN2853" s="49" t="s">
        <v>10049</v>
      </c>
    </row>
    <row r="2854" spans="1:40" hidden="1" x14ac:dyDescent="0.2">
      <c r="A2854" s="49" t="s">
        <v>11075</v>
      </c>
      <c r="B2854" s="49" t="s">
        <v>11076</v>
      </c>
      <c r="C2854" s="50" t="s">
        <v>166</v>
      </c>
      <c r="D2854" s="49" t="s">
        <v>10781</v>
      </c>
      <c r="E2854" s="49" t="s">
        <v>11077</v>
      </c>
      <c r="F2854" s="49" t="s">
        <v>10783</v>
      </c>
      <c r="G2854" s="49" t="s">
        <v>10784</v>
      </c>
      <c r="H2854" s="49" t="s">
        <v>10784</v>
      </c>
      <c r="I2854" s="51" t="s">
        <v>11076</v>
      </c>
      <c r="J2854" s="49">
        <v>3</v>
      </c>
      <c r="K2854" s="49">
        <v>2500</v>
      </c>
      <c r="L2854" s="49">
        <f t="shared" si="271"/>
        <v>712</v>
      </c>
      <c r="M2854" s="82"/>
      <c r="N2854" s="52" t="s">
        <v>243</v>
      </c>
      <c r="P2854" s="49">
        <v>0</v>
      </c>
      <c r="Q2854" s="49">
        <v>0</v>
      </c>
      <c r="R2854" s="49">
        <v>2282</v>
      </c>
      <c r="S2854" s="77">
        <f t="shared" si="272"/>
        <v>0</v>
      </c>
      <c r="T2854" s="77">
        <f t="shared" si="273"/>
        <v>2282</v>
      </c>
      <c r="U2854" s="49">
        <v>1788</v>
      </c>
      <c r="V2854" s="49">
        <v>863</v>
      </c>
      <c r="W2854" s="49">
        <v>0</v>
      </c>
      <c r="X2854" s="49">
        <f t="shared" si="276"/>
        <v>-2651</v>
      </c>
      <c r="Y2854" s="49" t="s">
        <v>181</v>
      </c>
      <c r="Z2854" s="53">
        <v>2.59</v>
      </c>
      <c r="AB2854" s="53">
        <f t="shared" si="274"/>
        <v>-2.59</v>
      </c>
      <c r="AM2854" s="49" t="s">
        <v>85</v>
      </c>
      <c r="AN2854" s="49" t="s">
        <v>10049</v>
      </c>
    </row>
    <row r="2855" spans="1:40" hidden="1" x14ac:dyDescent="0.2">
      <c r="A2855" s="49" t="s">
        <v>11078</v>
      </c>
      <c r="B2855" s="49" t="s">
        <v>11079</v>
      </c>
      <c r="C2855" s="50" t="s">
        <v>166</v>
      </c>
      <c r="D2855" s="49" t="s">
        <v>10781</v>
      </c>
      <c r="E2855" s="49" t="s">
        <v>11080</v>
      </c>
      <c r="F2855" s="49" t="s">
        <v>10783</v>
      </c>
      <c r="G2855" s="49" t="s">
        <v>10784</v>
      </c>
      <c r="H2855" s="49" t="s">
        <v>10784</v>
      </c>
      <c r="I2855" s="51" t="s">
        <v>11079</v>
      </c>
      <c r="J2855" s="49">
        <v>3</v>
      </c>
      <c r="K2855" s="49">
        <v>2500</v>
      </c>
      <c r="L2855" s="49">
        <f t="shared" si="271"/>
        <v>712</v>
      </c>
      <c r="M2855" s="80">
        <f>L2855*Z2855</f>
        <v>4948.4000000000005</v>
      </c>
      <c r="N2855" s="52" t="s">
        <v>243</v>
      </c>
      <c r="P2855" s="49">
        <v>0</v>
      </c>
      <c r="Q2855" s="49">
        <v>0</v>
      </c>
      <c r="R2855" s="49">
        <v>2092</v>
      </c>
      <c r="S2855" s="77">
        <f t="shared" si="272"/>
        <v>0</v>
      </c>
      <c r="T2855" s="77">
        <f t="shared" si="273"/>
        <v>2092</v>
      </c>
      <c r="U2855" s="49">
        <v>1788</v>
      </c>
      <c r="V2855" s="49">
        <v>863</v>
      </c>
      <c r="W2855" s="49">
        <v>0</v>
      </c>
      <c r="X2855" s="49">
        <f t="shared" si="276"/>
        <v>-2651</v>
      </c>
      <c r="Y2855" s="49" t="s">
        <v>181</v>
      </c>
      <c r="Z2855" s="53">
        <v>6.95</v>
      </c>
      <c r="AB2855" s="53">
        <f t="shared" si="274"/>
        <v>-6.95</v>
      </c>
      <c r="AM2855" s="49" t="s">
        <v>85</v>
      </c>
      <c r="AN2855" s="49" t="s">
        <v>10049</v>
      </c>
    </row>
    <row r="2856" spans="1:40" hidden="1" x14ac:dyDescent="0.2">
      <c r="A2856" s="49" t="s">
        <v>11081</v>
      </c>
      <c r="B2856" s="49" t="s">
        <v>11082</v>
      </c>
      <c r="C2856" s="50" t="s">
        <v>166</v>
      </c>
      <c r="D2856" s="49" t="s">
        <v>10781</v>
      </c>
      <c r="E2856" s="49" t="s">
        <v>11083</v>
      </c>
      <c r="F2856" s="49" t="s">
        <v>10783</v>
      </c>
      <c r="G2856" s="49" t="s">
        <v>10784</v>
      </c>
      <c r="H2856" s="49" t="s">
        <v>10784</v>
      </c>
      <c r="I2856" s="51" t="s">
        <v>11082</v>
      </c>
      <c r="J2856" s="49">
        <v>3</v>
      </c>
      <c r="K2856" s="49">
        <v>2500</v>
      </c>
      <c r="L2856" s="49">
        <f t="shared" si="271"/>
        <v>712</v>
      </c>
      <c r="M2856" s="82"/>
      <c r="N2856" s="52" t="s">
        <v>243</v>
      </c>
      <c r="P2856" s="49">
        <v>0</v>
      </c>
      <c r="Q2856" s="49">
        <v>0</v>
      </c>
      <c r="R2856" s="49">
        <v>2125</v>
      </c>
      <c r="S2856" s="77">
        <f t="shared" si="272"/>
        <v>0</v>
      </c>
      <c r="T2856" s="77">
        <f t="shared" si="273"/>
        <v>2125</v>
      </c>
      <c r="U2856" s="49">
        <v>1788</v>
      </c>
      <c r="V2856" s="49">
        <v>863</v>
      </c>
      <c r="W2856" s="49">
        <v>0</v>
      </c>
      <c r="X2856" s="49">
        <f t="shared" si="276"/>
        <v>-2651</v>
      </c>
      <c r="Y2856" s="49" t="s">
        <v>181</v>
      </c>
      <c r="Z2856" s="53">
        <v>2.91</v>
      </c>
      <c r="AB2856" s="53">
        <f t="shared" si="274"/>
        <v>-2.91</v>
      </c>
      <c r="AM2856" s="49" t="s">
        <v>85</v>
      </c>
      <c r="AN2856" s="49" t="s">
        <v>10049</v>
      </c>
    </row>
    <row r="2857" spans="1:40" hidden="1" x14ac:dyDescent="0.2">
      <c r="A2857" s="49" t="s">
        <v>11084</v>
      </c>
      <c r="B2857" s="49" t="s">
        <v>11085</v>
      </c>
      <c r="C2857" s="50" t="s">
        <v>166</v>
      </c>
      <c r="D2857" s="49" t="s">
        <v>10781</v>
      </c>
      <c r="E2857" s="49" t="s">
        <v>11086</v>
      </c>
      <c r="F2857" s="49" t="s">
        <v>10783</v>
      </c>
      <c r="G2857" s="49" t="s">
        <v>10784</v>
      </c>
      <c r="H2857" s="49" t="s">
        <v>10784</v>
      </c>
      <c r="I2857" s="51" t="s">
        <v>11085</v>
      </c>
      <c r="J2857" s="49">
        <v>3</v>
      </c>
      <c r="K2857" s="49">
        <v>2500</v>
      </c>
      <c r="L2857" s="49">
        <f t="shared" si="271"/>
        <v>712</v>
      </c>
      <c r="M2857" s="82"/>
      <c r="N2857" s="52" t="s">
        <v>243</v>
      </c>
      <c r="P2857" s="49">
        <v>0</v>
      </c>
      <c r="Q2857" s="49">
        <v>0</v>
      </c>
      <c r="R2857" s="49">
        <v>2125</v>
      </c>
      <c r="S2857" s="77">
        <f t="shared" si="272"/>
        <v>0</v>
      </c>
      <c r="T2857" s="77">
        <f t="shared" si="273"/>
        <v>2125</v>
      </c>
      <c r="U2857" s="49">
        <v>1788</v>
      </c>
      <c r="V2857" s="49">
        <v>863</v>
      </c>
      <c r="W2857" s="49">
        <v>0</v>
      </c>
      <c r="X2857" s="49">
        <f t="shared" si="276"/>
        <v>-2651</v>
      </c>
      <c r="Y2857" s="49" t="s">
        <v>181</v>
      </c>
      <c r="Z2857" s="53">
        <v>2.91</v>
      </c>
      <c r="AB2857" s="53">
        <f t="shared" si="274"/>
        <v>-2.91</v>
      </c>
      <c r="AM2857" s="49" t="s">
        <v>85</v>
      </c>
      <c r="AN2857" s="49" t="s">
        <v>10049</v>
      </c>
    </row>
    <row r="2858" spans="1:40" hidden="1" x14ac:dyDescent="0.2">
      <c r="A2858" s="49" t="s">
        <v>11087</v>
      </c>
      <c r="B2858" s="49" t="s">
        <v>11088</v>
      </c>
      <c r="C2858" s="50" t="s">
        <v>166</v>
      </c>
      <c r="D2858" s="49" t="s">
        <v>10781</v>
      </c>
      <c r="E2858" s="49" t="s">
        <v>11089</v>
      </c>
      <c r="F2858" s="49" t="s">
        <v>10783</v>
      </c>
      <c r="G2858" s="49" t="s">
        <v>10784</v>
      </c>
      <c r="H2858" s="49" t="s">
        <v>10784</v>
      </c>
      <c r="I2858" s="51" t="s">
        <v>11088</v>
      </c>
      <c r="J2858" s="49">
        <v>3</v>
      </c>
      <c r="K2858" s="49">
        <v>1000</v>
      </c>
      <c r="L2858" s="49">
        <f t="shared" si="271"/>
        <v>-2576</v>
      </c>
      <c r="N2858" s="52" t="s">
        <v>243</v>
      </c>
      <c r="P2858" s="49">
        <v>0</v>
      </c>
      <c r="Q2858" s="49">
        <v>0</v>
      </c>
      <c r="R2858" s="49">
        <v>3659</v>
      </c>
      <c r="S2858" s="77">
        <f t="shared" si="272"/>
        <v>0</v>
      </c>
      <c r="T2858" s="77">
        <f t="shared" si="273"/>
        <v>3659</v>
      </c>
      <c r="U2858" s="49">
        <v>3576</v>
      </c>
      <c r="V2858" s="49">
        <v>1726</v>
      </c>
      <c r="W2858" s="49">
        <v>0</v>
      </c>
      <c r="X2858" s="49">
        <f t="shared" si="276"/>
        <v>-5302</v>
      </c>
      <c r="Y2858" s="49" t="s">
        <v>181</v>
      </c>
      <c r="Z2858" s="53">
        <v>0.84</v>
      </c>
      <c r="AB2858" s="53">
        <f t="shared" si="274"/>
        <v>-0.84</v>
      </c>
      <c r="AM2858" s="49" t="s">
        <v>85</v>
      </c>
      <c r="AN2858" s="49" t="s">
        <v>10049</v>
      </c>
    </row>
    <row r="2859" spans="1:40" hidden="1" x14ac:dyDescent="0.2">
      <c r="A2859" s="49" t="s">
        <v>11090</v>
      </c>
      <c r="B2859" s="49" t="s">
        <v>11091</v>
      </c>
      <c r="C2859" s="50" t="s">
        <v>166</v>
      </c>
      <c r="D2859" s="49" t="s">
        <v>10781</v>
      </c>
      <c r="E2859" s="49" t="s">
        <v>11092</v>
      </c>
      <c r="F2859" s="49" t="s">
        <v>10783</v>
      </c>
      <c r="G2859" s="49" t="s">
        <v>10784</v>
      </c>
      <c r="H2859" s="49" t="s">
        <v>10784</v>
      </c>
      <c r="I2859" s="51" t="s">
        <v>11091</v>
      </c>
      <c r="J2859" s="49">
        <v>3</v>
      </c>
      <c r="K2859" s="49">
        <v>2500</v>
      </c>
      <c r="L2859" s="49">
        <f t="shared" si="271"/>
        <v>712</v>
      </c>
      <c r="M2859" s="82"/>
      <c r="N2859" s="52" t="s">
        <v>243</v>
      </c>
      <c r="P2859" s="49">
        <v>0</v>
      </c>
      <c r="Q2859" s="49">
        <v>1590</v>
      </c>
      <c r="R2859" s="49">
        <v>1670</v>
      </c>
      <c r="S2859" s="77">
        <f t="shared" si="272"/>
        <v>1590</v>
      </c>
      <c r="T2859" s="77">
        <f t="shared" si="273"/>
        <v>3260</v>
      </c>
      <c r="U2859" s="49">
        <v>1788</v>
      </c>
      <c r="V2859" s="49">
        <v>863</v>
      </c>
      <c r="W2859" s="49">
        <v>0</v>
      </c>
      <c r="X2859" s="49">
        <f t="shared" si="276"/>
        <v>-2651</v>
      </c>
      <c r="Y2859" s="49" t="s">
        <v>181</v>
      </c>
      <c r="Z2859" s="53">
        <v>0.93</v>
      </c>
      <c r="AB2859" s="53">
        <f t="shared" si="274"/>
        <v>-0.93</v>
      </c>
      <c r="AM2859" s="49" t="s">
        <v>85</v>
      </c>
      <c r="AN2859" s="49" t="s">
        <v>10049</v>
      </c>
    </row>
    <row r="2860" spans="1:40" hidden="1" x14ac:dyDescent="0.2">
      <c r="A2860" s="49" t="s">
        <v>11093</v>
      </c>
      <c r="B2860" s="49" t="s">
        <v>11094</v>
      </c>
      <c r="C2860" s="50" t="s">
        <v>166</v>
      </c>
      <c r="D2860" s="49" t="s">
        <v>10781</v>
      </c>
      <c r="E2860" s="49" t="s">
        <v>11095</v>
      </c>
      <c r="F2860" s="49" t="s">
        <v>10783</v>
      </c>
      <c r="G2860" s="49" t="s">
        <v>10784</v>
      </c>
      <c r="H2860" s="49" t="s">
        <v>10784</v>
      </c>
      <c r="I2860" s="51" t="s">
        <v>11094</v>
      </c>
      <c r="J2860" s="49">
        <v>3</v>
      </c>
      <c r="K2860" s="49">
        <v>1000</v>
      </c>
      <c r="L2860" s="49">
        <f t="shared" si="271"/>
        <v>-2576</v>
      </c>
      <c r="N2860" s="52" t="s">
        <v>243</v>
      </c>
      <c r="P2860" s="49">
        <v>0</v>
      </c>
      <c r="Q2860" s="49">
        <v>0</v>
      </c>
      <c r="R2860" s="49">
        <v>3550</v>
      </c>
      <c r="S2860" s="77">
        <f t="shared" si="272"/>
        <v>0</v>
      </c>
      <c r="T2860" s="77">
        <f t="shared" si="273"/>
        <v>3550</v>
      </c>
      <c r="U2860" s="49">
        <v>3576</v>
      </c>
      <c r="V2860" s="49">
        <v>1726</v>
      </c>
      <c r="W2860" s="49">
        <v>0</v>
      </c>
      <c r="X2860" s="49">
        <f t="shared" si="276"/>
        <v>-5302</v>
      </c>
      <c r="Y2860" s="49" t="s">
        <v>181</v>
      </c>
      <c r="Z2860" s="53">
        <v>1.01</v>
      </c>
      <c r="AB2860" s="53">
        <f t="shared" si="274"/>
        <v>-1.01</v>
      </c>
      <c r="AM2860" s="49" t="s">
        <v>85</v>
      </c>
      <c r="AN2860" s="49" t="s">
        <v>10049</v>
      </c>
    </row>
    <row r="2861" spans="1:40" ht="60" hidden="1" x14ac:dyDescent="0.2">
      <c r="A2861" s="49" t="s">
        <v>11096</v>
      </c>
      <c r="B2861" s="49" t="s">
        <v>11097</v>
      </c>
      <c r="C2861" s="50" t="s">
        <v>166</v>
      </c>
      <c r="D2861" s="49" t="s">
        <v>10781</v>
      </c>
      <c r="E2861" s="49" t="s">
        <v>11098</v>
      </c>
      <c r="F2861" s="49" t="s">
        <v>10783</v>
      </c>
      <c r="G2861" s="49" t="s">
        <v>10784</v>
      </c>
      <c r="H2861" s="49" t="s">
        <v>10784</v>
      </c>
      <c r="I2861" s="51" t="s">
        <v>11097</v>
      </c>
      <c r="J2861" s="49">
        <v>3</v>
      </c>
      <c r="K2861" s="49">
        <v>2500</v>
      </c>
      <c r="L2861" s="49">
        <f t="shared" si="271"/>
        <v>2500</v>
      </c>
      <c r="M2861" s="49">
        <f>L2861*Z2861</f>
        <v>9800</v>
      </c>
      <c r="N2861" s="52" t="s">
        <v>243</v>
      </c>
      <c r="O2861" s="52" t="s">
        <v>504</v>
      </c>
      <c r="P2861" s="49">
        <v>0</v>
      </c>
      <c r="Q2861" s="49">
        <v>0</v>
      </c>
      <c r="R2861" s="49">
        <v>881</v>
      </c>
      <c r="S2861" s="77">
        <f t="shared" si="272"/>
        <v>0</v>
      </c>
      <c r="T2861" s="77">
        <f t="shared" si="273"/>
        <v>881</v>
      </c>
      <c r="U2861" s="49">
        <v>0</v>
      </c>
      <c r="V2861" s="49">
        <v>0</v>
      </c>
      <c r="W2861" s="49">
        <v>0</v>
      </c>
      <c r="X2861" s="49">
        <f t="shared" si="276"/>
        <v>0</v>
      </c>
      <c r="Y2861" s="49" t="s">
        <v>174</v>
      </c>
      <c r="Z2861" s="53">
        <v>3.92</v>
      </c>
      <c r="AB2861" s="53">
        <f t="shared" si="274"/>
        <v>-3.92</v>
      </c>
      <c r="AM2861" s="49" t="s">
        <v>85</v>
      </c>
      <c r="AN2861" s="49" t="s">
        <v>10049</v>
      </c>
    </row>
    <row r="2862" spans="1:40" hidden="1" x14ac:dyDescent="0.2">
      <c r="A2862" s="49" t="s">
        <v>11099</v>
      </c>
      <c r="B2862" s="49" t="s">
        <v>11100</v>
      </c>
      <c r="C2862" s="50" t="s">
        <v>166</v>
      </c>
      <c r="D2862" s="49" t="s">
        <v>10781</v>
      </c>
      <c r="E2862" s="49" t="s">
        <v>11101</v>
      </c>
      <c r="F2862" s="49" t="s">
        <v>10783</v>
      </c>
      <c r="G2862" s="49" t="s">
        <v>10784</v>
      </c>
      <c r="H2862" s="49" t="s">
        <v>10784</v>
      </c>
      <c r="I2862" s="51" t="s">
        <v>11100</v>
      </c>
      <c r="J2862" s="49">
        <v>3</v>
      </c>
      <c r="K2862" s="49">
        <v>2500</v>
      </c>
      <c r="L2862" s="49">
        <f t="shared" si="271"/>
        <v>712</v>
      </c>
      <c r="M2862" s="82"/>
      <c r="N2862" s="52" t="s">
        <v>243</v>
      </c>
      <c r="P2862" s="49">
        <v>0</v>
      </c>
      <c r="Q2862" s="49">
        <v>2500</v>
      </c>
      <c r="R2862" s="49">
        <v>380</v>
      </c>
      <c r="S2862" s="77">
        <f t="shared" si="272"/>
        <v>2500</v>
      </c>
      <c r="T2862" s="77">
        <f t="shared" si="273"/>
        <v>2880</v>
      </c>
      <c r="U2862" s="49">
        <v>1788</v>
      </c>
      <c r="V2862" s="49">
        <v>863</v>
      </c>
      <c r="W2862" s="49">
        <v>0</v>
      </c>
      <c r="X2862" s="49">
        <f t="shared" si="276"/>
        <v>-2651</v>
      </c>
      <c r="Y2862" s="49" t="s">
        <v>181</v>
      </c>
      <c r="Z2862" s="53">
        <v>3.92</v>
      </c>
      <c r="AB2862" s="53">
        <f t="shared" si="274"/>
        <v>-3.92</v>
      </c>
      <c r="AM2862" s="49" t="s">
        <v>85</v>
      </c>
      <c r="AN2862" s="49" t="s">
        <v>10049</v>
      </c>
    </row>
    <row r="2863" spans="1:40" hidden="1" x14ac:dyDescent="0.2">
      <c r="A2863" s="49" t="s">
        <v>11102</v>
      </c>
      <c r="B2863" s="49" t="s">
        <v>11103</v>
      </c>
      <c r="C2863" s="50" t="s">
        <v>166</v>
      </c>
      <c r="D2863" s="49" t="s">
        <v>10781</v>
      </c>
      <c r="E2863" s="49" t="s">
        <v>11104</v>
      </c>
      <c r="F2863" s="49" t="s">
        <v>10783</v>
      </c>
      <c r="G2863" s="49" t="s">
        <v>10784</v>
      </c>
      <c r="H2863" s="49" t="s">
        <v>10818</v>
      </c>
      <c r="I2863" s="51" t="s">
        <v>11103</v>
      </c>
      <c r="J2863" s="49">
        <v>2</v>
      </c>
      <c r="K2863" s="49">
        <v>1000</v>
      </c>
      <c r="L2863" s="49">
        <f t="shared" si="271"/>
        <v>-74</v>
      </c>
      <c r="N2863" s="52" t="s">
        <v>243</v>
      </c>
      <c r="P2863" s="49">
        <v>80</v>
      </c>
      <c r="Q2863" s="49">
        <v>0</v>
      </c>
      <c r="R2863" s="49">
        <v>610</v>
      </c>
      <c r="S2863" s="77">
        <f t="shared" si="272"/>
        <v>80</v>
      </c>
      <c r="T2863" s="77">
        <f t="shared" si="273"/>
        <v>690</v>
      </c>
      <c r="U2863" s="49">
        <v>1074</v>
      </c>
      <c r="V2863" s="49">
        <v>350</v>
      </c>
      <c r="W2863" s="49">
        <v>0</v>
      </c>
      <c r="X2863" s="49">
        <f t="shared" si="276"/>
        <v>-1344</v>
      </c>
      <c r="Y2863" s="49" t="s">
        <v>181</v>
      </c>
      <c r="Z2863" s="53">
        <v>1.08</v>
      </c>
      <c r="AB2863" s="53">
        <f t="shared" si="274"/>
        <v>-1.08</v>
      </c>
      <c r="AM2863" s="49" t="s">
        <v>85</v>
      </c>
      <c r="AN2863" s="49" t="s">
        <v>10049</v>
      </c>
    </row>
    <row r="2864" spans="1:40" hidden="1" x14ac:dyDescent="0.2">
      <c r="A2864" s="49" t="s">
        <v>11105</v>
      </c>
      <c r="B2864" s="49" t="s">
        <v>11106</v>
      </c>
      <c r="C2864" s="50" t="s">
        <v>166</v>
      </c>
      <c r="D2864" s="49" t="s">
        <v>10781</v>
      </c>
      <c r="E2864" s="49" t="s">
        <v>11107</v>
      </c>
      <c r="F2864" s="49" t="s">
        <v>10783</v>
      </c>
      <c r="G2864" s="49" t="s">
        <v>10784</v>
      </c>
      <c r="H2864" s="49" t="s">
        <v>10818</v>
      </c>
      <c r="I2864" s="51" t="s">
        <v>11106</v>
      </c>
      <c r="J2864" s="49">
        <v>2</v>
      </c>
      <c r="K2864" s="49">
        <v>1000</v>
      </c>
      <c r="L2864" s="49">
        <f t="shared" si="271"/>
        <v>463</v>
      </c>
      <c r="M2864" s="82"/>
      <c r="N2864" s="52" t="s">
        <v>243</v>
      </c>
      <c r="P2864" s="49">
        <v>0</v>
      </c>
      <c r="Q2864" s="49">
        <v>0</v>
      </c>
      <c r="R2864" s="49">
        <v>720</v>
      </c>
      <c r="S2864" s="77">
        <f t="shared" si="272"/>
        <v>0</v>
      </c>
      <c r="T2864" s="77">
        <f t="shared" si="273"/>
        <v>720</v>
      </c>
      <c r="U2864" s="49">
        <v>537</v>
      </c>
      <c r="V2864" s="49">
        <v>175</v>
      </c>
      <c r="W2864" s="49">
        <v>0</v>
      </c>
      <c r="X2864" s="49">
        <f t="shared" si="276"/>
        <v>-712</v>
      </c>
      <c r="Y2864" s="49" t="s">
        <v>181</v>
      </c>
      <c r="Z2864" s="53">
        <v>1.29</v>
      </c>
      <c r="AB2864" s="53">
        <f t="shared" si="274"/>
        <v>-1.29</v>
      </c>
      <c r="AM2864" s="49" t="s">
        <v>85</v>
      </c>
      <c r="AN2864" s="49" t="s">
        <v>10049</v>
      </c>
    </row>
    <row r="2865" spans="1:40" hidden="1" x14ac:dyDescent="0.2">
      <c r="A2865" s="49" t="s">
        <v>11108</v>
      </c>
      <c r="B2865" s="49" t="s">
        <v>11109</v>
      </c>
      <c r="C2865" s="50" t="s">
        <v>166</v>
      </c>
      <c r="D2865" s="49" t="s">
        <v>10781</v>
      </c>
      <c r="E2865" s="49" t="s">
        <v>11110</v>
      </c>
      <c r="F2865" s="49" t="s">
        <v>10783</v>
      </c>
      <c r="G2865" s="49" t="s">
        <v>10784</v>
      </c>
      <c r="H2865" s="49" t="s">
        <v>10818</v>
      </c>
      <c r="I2865" s="51" t="s">
        <v>11109</v>
      </c>
      <c r="J2865" s="49">
        <v>2</v>
      </c>
      <c r="K2865" s="49">
        <v>1000</v>
      </c>
      <c r="L2865" s="49">
        <f t="shared" si="271"/>
        <v>463</v>
      </c>
      <c r="M2865" s="82"/>
      <c r="N2865" s="52" t="s">
        <v>243</v>
      </c>
      <c r="P2865" s="49">
        <v>48</v>
      </c>
      <c r="Q2865" s="49">
        <v>0</v>
      </c>
      <c r="R2865" s="49">
        <v>855</v>
      </c>
      <c r="S2865" s="77">
        <f t="shared" si="272"/>
        <v>48</v>
      </c>
      <c r="T2865" s="77">
        <f t="shared" si="273"/>
        <v>903</v>
      </c>
      <c r="U2865" s="49">
        <v>537</v>
      </c>
      <c r="V2865" s="49">
        <v>175</v>
      </c>
      <c r="W2865" s="49">
        <v>0</v>
      </c>
      <c r="X2865" s="49">
        <f t="shared" si="276"/>
        <v>-664</v>
      </c>
      <c r="Y2865" s="49" t="s">
        <v>181</v>
      </c>
      <c r="Z2865" s="53">
        <v>6.52</v>
      </c>
      <c r="AB2865" s="53">
        <f t="shared" si="274"/>
        <v>-6.52</v>
      </c>
      <c r="AM2865" s="49" t="s">
        <v>85</v>
      </c>
      <c r="AN2865" s="49" t="s">
        <v>10049</v>
      </c>
    </row>
    <row r="2866" spans="1:40" hidden="1" x14ac:dyDescent="0.2">
      <c r="A2866" s="49" t="s">
        <v>11111</v>
      </c>
      <c r="B2866" s="49" t="s">
        <v>11112</v>
      </c>
      <c r="C2866" s="50" t="s">
        <v>166</v>
      </c>
      <c r="D2866" s="49" t="s">
        <v>10781</v>
      </c>
      <c r="E2866" s="49" t="s">
        <v>11113</v>
      </c>
      <c r="F2866" s="49" t="s">
        <v>10783</v>
      </c>
      <c r="G2866" s="49" t="s">
        <v>10784</v>
      </c>
      <c r="H2866" s="49" t="s">
        <v>10784</v>
      </c>
      <c r="I2866" s="51" t="s">
        <v>11112</v>
      </c>
      <c r="J2866" s="49">
        <v>3</v>
      </c>
      <c r="K2866" s="49">
        <v>1000</v>
      </c>
      <c r="L2866" s="49">
        <f t="shared" si="271"/>
        <v>1000</v>
      </c>
      <c r="M2866" s="49">
        <f>L2866*Z2866</f>
        <v>360</v>
      </c>
      <c r="N2866" s="52" t="s">
        <v>243</v>
      </c>
      <c r="P2866" s="49">
        <v>0</v>
      </c>
      <c r="Q2866" s="49">
        <v>0</v>
      </c>
      <c r="R2866" s="49">
        <v>100</v>
      </c>
      <c r="S2866" s="77">
        <f t="shared" si="272"/>
        <v>0</v>
      </c>
      <c r="T2866" s="77">
        <f t="shared" si="273"/>
        <v>100</v>
      </c>
      <c r="U2866" s="49">
        <v>0</v>
      </c>
      <c r="V2866" s="49">
        <v>0</v>
      </c>
      <c r="W2866" s="49">
        <v>0</v>
      </c>
      <c r="X2866" s="49">
        <f t="shared" si="276"/>
        <v>0</v>
      </c>
      <c r="Y2866" s="49" t="s">
        <v>174</v>
      </c>
      <c r="Z2866" s="53">
        <v>0.36</v>
      </c>
      <c r="AB2866" s="53">
        <f t="shared" si="274"/>
        <v>-0.36</v>
      </c>
      <c r="AM2866" s="49" t="s">
        <v>85</v>
      </c>
      <c r="AN2866" s="49" t="s">
        <v>10049</v>
      </c>
    </row>
    <row r="2867" spans="1:40" hidden="1" x14ac:dyDescent="0.2">
      <c r="A2867" s="49" t="s">
        <v>11114</v>
      </c>
      <c r="B2867" s="49" t="s">
        <v>11115</v>
      </c>
      <c r="C2867" s="50" t="s">
        <v>166</v>
      </c>
      <c r="D2867" s="49" t="s">
        <v>10781</v>
      </c>
      <c r="E2867" s="49" t="s">
        <v>11116</v>
      </c>
      <c r="F2867" s="49" t="s">
        <v>10783</v>
      </c>
      <c r="G2867" s="49" t="s">
        <v>10784</v>
      </c>
      <c r="H2867" s="49" t="s">
        <v>10784</v>
      </c>
      <c r="I2867" s="51" t="s">
        <v>11115</v>
      </c>
      <c r="J2867" s="49">
        <v>3</v>
      </c>
      <c r="K2867" s="49">
        <v>1000</v>
      </c>
      <c r="L2867" s="49">
        <f t="shared" si="271"/>
        <v>1000</v>
      </c>
      <c r="M2867" s="49">
        <f>L2867*Z2867</f>
        <v>1120</v>
      </c>
      <c r="N2867" s="52" t="s">
        <v>243</v>
      </c>
      <c r="P2867" s="49">
        <v>0</v>
      </c>
      <c r="Q2867" s="49">
        <v>0</v>
      </c>
      <c r="R2867" s="49">
        <v>412</v>
      </c>
      <c r="S2867" s="77">
        <f t="shared" si="272"/>
        <v>0</v>
      </c>
      <c r="T2867" s="77">
        <f t="shared" si="273"/>
        <v>412</v>
      </c>
      <c r="U2867" s="49">
        <v>0</v>
      </c>
      <c r="V2867" s="49">
        <v>0</v>
      </c>
      <c r="W2867" s="49">
        <v>0</v>
      </c>
      <c r="X2867" s="49">
        <f t="shared" si="276"/>
        <v>0</v>
      </c>
      <c r="Y2867" s="49" t="s">
        <v>174</v>
      </c>
      <c r="Z2867" s="53">
        <v>1.1200000000000001</v>
      </c>
      <c r="AB2867" s="53">
        <f t="shared" si="274"/>
        <v>-1.1200000000000001</v>
      </c>
      <c r="AM2867" s="49" t="s">
        <v>85</v>
      </c>
      <c r="AN2867" s="49" t="s">
        <v>10049</v>
      </c>
    </row>
    <row r="2868" spans="1:40" hidden="1" x14ac:dyDescent="0.2">
      <c r="A2868" s="49" t="s">
        <v>11117</v>
      </c>
      <c r="B2868" s="49" t="s">
        <v>11118</v>
      </c>
      <c r="C2868" s="50" t="s">
        <v>166</v>
      </c>
      <c r="D2868" s="49" t="s">
        <v>10781</v>
      </c>
      <c r="E2868" s="49" t="s">
        <v>11119</v>
      </c>
      <c r="F2868" s="49" t="s">
        <v>10783</v>
      </c>
      <c r="G2868" s="49" t="s">
        <v>10784</v>
      </c>
      <c r="H2868" s="49" t="s">
        <v>10784</v>
      </c>
      <c r="I2868" s="51" t="s">
        <v>11118</v>
      </c>
      <c r="J2868" s="49">
        <v>3</v>
      </c>
      <c r="K2868" s="49">
        <v>1000</v>
      </c>
      <c r="L2868" s="49">
        <f t="shared" si="271"/>
        <v>1000</v>
      </c>
      <c r="M2868" s="49">
        <f>L2868*Z2868</f>
        <v>480</v>
      </c>
      <c r="N2868" s="52" t="s">
        <v>243</v>
      </c>
      <c r="P2868" s="49">
        <v>0</v>
      </c>
      <c r="Q2868" s="49">
        <v>0</v>
      </c>
      <c r="R2868" s="49">
        <v>260</v>
      </c>
      <c r="S2868" s="77">
        <f t="shared" si="272"/>
        <v>0</v>
      </c>
      <c r="T2868" s="77">
        <f t="shared" si="273"/>
        <v>260</v>
      </c>
      <c r="U2868" s="49">
        <v>0</v>
      </c>
      <c r="V2868" s="49">
        <v>0</v>
      </c>
      <c r="W2868" s="49">
        <v>0</v>
      </c>
      <c r="X2868" s="49">
        <f t="shared" si="276"/>
        <v>0</v>
      </c>
      <c r="Y2868" s="49" t="s">
        <v>174</v>
      </c>
      <c r="Z2868" s="53">
        <v>0.48</v>
      </c>
      <c r="AB2868" s="53">
        <f t="shared" si="274"/>
        <v>-0.48</v>
      </c>
      <c r="AM2868" s="49" t="s">
        <v>85</v>
      </c>
      <c r="AN2868" s="49" t="s">
        <v>10049</v>
      </c>
    </row>
    <row r="2869" spans="1:40" hidden="1" x14ac:dyDescent="0.2">
      <c r="A2869" s="49" t="s">
        <v>11120</v>
      </c>
      <c r="B2869" s="49" t="s">
        <v>11121</v>
      </c>
      <c r="C2869" s="50" t="s">
        <v>166</v>
      </c>
      <c r="D2869" s="49" t="s">
        <v>10781</v>
      </c>
      <c r="E2869" s="49" t="s">
        <v>11122</v>
      </c>
      <c r="F2869" s="49" t="s">
        <v>10783</v>
      </c>
      <c r="G2869" s="49" t="s">
        <v>10784</v>
      </c>
      <c r="H2869" s="49" t="s">
        <v>10784</v>
      </c>
      <c r="I2869" s="51" t="s">
        <v>11121</v>
      </c>
      <c r="J2869" s="49">
        <v>3</v>
      </c>
      <c r="K2869" s="49">
        <v>1000</v>
      </c>
      <c r="L2869" s="49">
        <f t="shared" si="271"/>
        <v>949</v>
      </c>
      <c r="M2869" s="82"/>
      <c r="N2869" s="52" t="s">
        <v>243</v>
      </c>
      <c r="P2869" s="49">
        <v>15</v>
      </c>
      <c r="Q2869" s="49">
        <v>0</v>
      </c>
      <c r="R2869" s="49">
        <v>5000</v>
      </c>
      <c r="S2869" s="77">
        <f t="shared" si="272"/>
        <v>15</v>
      </c>
      <c r="T2869" s="77">
        <f t="shared" si="273"/>
        <v>5015</v>
      </c>
      <c r="U2869" s="49">
        <v>51</v>
      </c>
      <c r="V2869" s="49">
        <v>24</v>
      </c>
      <c r="W2869" s="49">
        <v>0</v>
      </c>
      <c r="X2869" s="49">
        <f t="shared" si="276"/>
        <v>-60</v>
      </c>
      <c r="Y2869" s="49" t="s">
        <v>181</v>
      </c>
      <c r="Z2869" s="53">
        <v>1.4</v>
      </c>
      <c r="AB2869" s="53">
        <f t="shared" si="274"/>
        <v>-1.4</v>
      </c>
      <c r="AM2869" s="49" t="s">
        <v>85</v>
      </c>
      <c r="AN2869" s="49" t="s">
        <v>10049</v>
      </c>
    </row>
    <row r="2870" spans="1:40" hidden="1" x14ac:dyDescent="0.2">
      <c r="A2870" s="49" t="s">
        <v>11123</v>
      </c>
      <c r="B2870" s="49" t="s">
        <v>11124</v>
      </c>
      <c r="C2870" s="50" t="s">
        <v>166</v>
      </c>
      <c r="D2870" s="49" t="s">
        <v>10781</v>
      </c>
      <c r="E2870" s="49" t="s">
        <v>11125</v>
      </c>
      <c r="F2870" s="49" t="s">
        <v>10783</v>
      </c>
      <c r="G2870" s="49" t="s">
        <v>10784</v>
      </c>
      <c r="H2870" s="49" t="s">
        <v>10784</v>
      </c>
      <c r="I2870" s="51" t="s">
        <v>11124</v>
      </c>
      <c r="J2870" s="49">
        <v>3</v>
      </c>
      <c r="K2870" s="49">
        <v>1000</v>
      </c>
      <c r="L2870" s="49">
        <f t="shared" si="271"/>
        <v>-946</v>
      </c>
      <c r="N2870" s="52" t="s">
        <v>243</v>
      </c>
      <c r="P2870" s="49">
        <v>0</v>
      </c>
      <c r="Q2870" s="49">
        <v>0</v>
      </c>
      <c r="R2870" s="49">
        <v>1070</v>
      </c>
      <c r="S2870" s="77">
        <f t="shared" si="272"/>
        <v>0</v>
      </c>
      <c r="T2870" s="77">
        <f t="shared" si="273"/>
        <v>1070</v>
      </c>
      <c r="U2870" s="49">
        <v>1946</v>
      </c>
      <c r="V2870" s="49">
        <v>591</v>
      </c>
      <c r="W2870" s="49">
        <v>0</v>
      </c>
      <c r="X2870" s="49">
        <f t="shared" si="276"/>
        <v>-2537</v>
      </c>
      <c r="Y2870" s="49" t="s">
        <v>181</v>
      </c>
      <c r="Z2870" s="53">
        <v>3.99</v>
      </c>
      <c r="AB2870" s="53">
        <f t="shared" si="274"/>
        <v>-3.99</v>
      </c>
      <c r="AM2870" s="49" t="s">
        <v>85</v>
      </c>
      <c r="AN2870" s="49" t="s">
        <v>10049</v>
      </c>
    </row>
    <row r="2871" spans="1:40" hidden="1" x14ac:dyDescent="0.2">
      <c r="A2871" s="49" t="s">
        <v>11126</v>
      </c>
      <c r="B2871" s="49" t="s">
        <v>11127</v>
      </c>
      <c r="C2871" s="50" t="s">
        <v>166</v>
      </c>
      <c r="D2871" s="49" t="s">
        <v>10781</v>
      </c>
      <c r="E2871" s="49" t="s">
        <v>11128</v>
      </c>
      <c r="F2871" s="49" t="s">
        <v>10783</v>
      </c>
      <c r="G2871" s="49" t="s">
        <v>10784</v>
      </c>
      <c r="H2871" s="49" t="s">
        <v>10784</v>
      </c>
      <c r="I2871" s="51" t="s">
        <v>11127</v>
      </c>
      <c r="J2871" s="49">
        <v>3</v>
      </c>
      <c r="K2871" s="49">
        <v>1000</v>
      </c>
      <c r="L2871" s="49">
        <f t="shared" si="271"/>
        <v>-946</v>
      </c>
      <c r="N2871" s="52" t="s">
        <v>243</v>
      </c>
      <c r="P2871" s="49">
        <v>0</v>
      </c>
      <c r="Q2871" s="49">
        <v>0</v>
      </c>
      <c r="R2871" s="49">
        <v>1175</v>
      </c>
      <c r="S2871" s="77">
        <f t="shared" si="272"/>
        <v>0</v>
      </c>
      <c r="T2871" s="77">
        <f t="shared" si="273"/>
        <v>1175</v>
      </c>
      <c r="U2871" s="49">
        <v>1946</v>
      </c>
      <c r="V2871" s="49">
        <v>591</v>
      </c>
      <c r="W2871" s="49">
        <v>0</v>
      </c>
      <c r="X2871" s="49">
        <f t="shared" si="276"/>
        <v>-2537</v>
      </c>
      <c r="Y2871" s="49" t="s">
        <v>181</v>
      </c>
      <c r="Z2871" s="53">
        <v>2.21</v>
      </c>
      <c r="AB2871" s="53">
        <f t="shared" si="274"/>
        <v>-2.21</v>
      </c>
      <c r="AM2871" s="49" t="s">
        <v>85</v>
      </c>
      <c r="AN2871" s="49" t="s">
        <v>10049</v>
      </c>
    </row>
    <row r="2872" spans="1:40" hidden="1" x14ac:dyDescent="0.2">
      <c r="A2872" s="49" t="s">
        <v>11129</v>
      </c>
      <c r="B2872" s="49" t="s">
        <v>11130</v>
      </c>
      <c r="C2872" s="50" t="s">
        <v>166</v>
      </c>
      <c r="D2872" s="49" t="s">
        <v>10781</v>
      </c>
      <c r="E2872" s="49" t="s">
        <v>11131</v>
      </c>
      <c r="F2872" s="49" t="s">
        <v>10783</v>
      </c>
      <c r="G2872" s="49" t="s">
        <v>10784</v>
      </c>
      <c r="H2872" s="49" t="s">
        <v>10784</v>
      </c>
      <c r="I2872" s="51" t="s">
        <v>11130</v>
      </c>
      <c r="J2872" s="49">
        <v>3</v>
      </c>
      <c r="K2872" s="49">
        <v>1000</v>
      </c>
      <c r="L2872" s="49">
        <f t="shared" si="271"/>
        <v>-946</v>
      </c>
      <c r="N2872" s="52" t="s">
        <v>243</v>
      </c>
      <c r="P2872" s="49">
        <v>0</v>
      </c>
      <c r="Q2872" s="49">
        <v>0</v>
      </c>
      <c r="R2872" s="49">
        <v>1175</v>
      </c>
      <c r="S2872" s="77">
        <f t="shared" si="272"/>
        <v>0</v>
      </c>
      <c r="T2872" s="77">
        <f t="shared" si="273"/>
        <v>1175</v>
      </c>
      <c r="U2872" s="49">
        <v>1946</v>
      </c>
      <c r="V2872" s="49">
        <v>591</v>
      </c>
      <c r="W2872" s="49">
        <v>0</v>
      </c>
      <c r="X2872" s="49">
        <f t="shared" si="276"/>
        <v>-2537</v>
      </c>
      <c r="Y2872" s="49" t="s">
        <v>181</v>
      </c>
      <c r="Z2872" s="53">
        <v>2.21</v>
      </c>
      <c r="AB2872" s="53">
        <f t="shared" si="274"/>
        <v>-2.21</v>
      </c>
      <c r="AM2872" s="49" t="s">
        <v>85</v>
      </c>
      <c r="AN2872" s="49" t="s">
        <v>10049</v>
      </c>
    </row>
    <row r="2873" spans="1:40" hidden="1" x14ac:dyDescent="0.2">
      <c r="A2873" s="49" t="s">
        <v>11132</v>
      </c>
      <c r="B2873" s="49" t="s">
        <v>11133</v>
      </c>
      <c r="C2873" s="50" t="s">
        <v>166</v>
      </c>
      <c r="D2873" s="49" t="s">
        <v>10781</v>
      </c>
      <c r="E2873" s="49" t="s">
        <v>11134</v>
      </c>
      <c r="F2873" s="49" t="s">
        <v>10783</v>
      </c>
      <c r="G2873" s="49" t="s">
        <v>10784</v>
      </c>
      <c r="H2873" s="49" t="s">
        <v>10784</v>
      </c>
      <c r="I2873" s="51" t="s">
        <v>11133</v>
      </c>
      <c r="J2873" s="49">
        <v>3</v>
      </c>
      <c r="K2873" s="49">
        <v>2500</v>
      </c>
      <c r="L2873" s="49">
        <f t="shared" si="271"/>
        <v>712</v>
      </c>
      <c r="M2873" s="82"/>
      <c r="N2873" s="52" t="s">
        <v>243</v>
      </c>
      <c r="P2873" s="49">
        <v>0</v>
      </c>
      <c r="Q2873" s="49">
        <v>1510</v>
      </c>
      <c r="R2873" s="49">
        <v>2615</v>
      </c>
      <c r="S2873" s="77">
        <f t="shared" si="272"/>
        <v>1510</v>
      </c>
      <c r="T2873" s="77">
        <f t="shared" si="273"/>
        <v>4125</v>
      </c>
      <c r="U2873" s="49">
        <v>1788</v>
      </c>
      <c r="V2873" s="49">
        <v>863</v>
      </c>
      <c r="W2873" s="49">
        <v>0</v>
      </c>
      <c r="X2873" s="49">
        <f t="shared" si="276"/>
        <v>-2651</v>
      </c>
      <c r="Y2873" s="49" t="s">
        <v>181</v>
      </c>
      <c r="Z2873" s="53">
        <v>0.83</v>
      </c>
      <c r="AB2873" s="53">
        <f t="shared" si="274"/>
        <v>-0.83</v>
      </c>
      <c r="AM2873" s="49" t="s">
        <v>85</v>
      </c>
      <c r="AN2873" s="49" t="s">
        <v>10049</v>
      </c>
    </row>
    <row r="2874" spans="1:40" hidden="1" x14ac:dyDescent="0.2">
      <c r="A2874" s="49" t="s">
        <v>11135</v>
      </c>
      <c r="B2874" s="49" t="s">
        <v>11136</v>
      </c>
      <c r="C2874" s="50" t="s">
        <v>166</v>
      </c>
      <c r="D2874" s="49" t="s">
        <v>10781</v>
      </c>
      <c r="E2874" s="49" t="s">
        <v>11137</v>
      </c>
      <c r="F2874" s="49" t="s">
        <v>10783</v>
      </c>
      <c r="G2874" s="49" t="s">
        <v>10784</v>
      </c>
      <c r="H2874" s="49" t="s">
        <v>10784</v>
      </c>
      <c r="I2874" s="51" t="s">
        <v>11136</v>
      </c>
      <c r="J2874" s="49">
        <v>3</v>
      </c>
      <c r="K2874" s="49">
        <v>1000</v>
      </c>
      <c r="L2874" s="49">
        <f t="shared" si="271"/>
        <v>1000</v>
      </c>
      <c r="M2874" s="49">
        <f>L2874*Z2874</f>
        <v>480</v>
      </c>
      <c r="N2874" s="52" t="s">
        <v>243</v>
      </c>
      <c r="P2874" s="49">
        <v>0</v>
      </c>
      <c r="Q2874" s="49">
        <v>0</v>
      </c>
      <c r="R2874" s="49">
        <v>260</v>
      </c>
      <c r="S2874" s="77">
        <f t="shared" si="272"/>
        <v>0</v>
      </c>
      <c r="T2874" s="77">
        <f t="shared" si="273"/>
        <v>260</v>
      </c>
      <c r="U2874" s="49">
        <v>0</v>
      </c>
      <c r="V2874" s="49">
        <v>0</v>
      </c>
      <c r="W2874" s="49">
        <v>0</v>
      </c>
      <c r="X2874" s="49">
        <f t="shared" si="276"/>
        <v>0</v>
      </c>
      <c r="Y2874" s="49" t="s">
        <v>174</v>
      </c>
      <c r="Z2874" s="53">
        <v>0.48</v>
      </c>
      <c r="AB2874" s="53">
        <f t="shared" si="274"/>
        <v>-0.48</v>
      </c>
      <c r="AM2874" s="49" t="s">
        <v>85</v>
      </c>
      <c r="AN2874" s="49" t="s">
        <v>10049</v>
      </c>
    </row>
    <row r="2875" spans="1:40" hidden="1" x14ac:dyDescent="0.2">
      <c r="A2875" s="49" t="s">
        <v>11138</v>
      </c>
      <c r="B2875" s="49" t="s">
        <v>11139</v>
      </c>
      <c r="C2875" s="50" t="s">
        <v>166</v>
      </c>
      <c r="D2875" s="49" t="s">
        <v>10781</v>
      </c>
      <c r="E2875" s="49" t="s">
        <v>11140</v>
      </c>
      <c r="F2875" s="49" t="s">
        <v>10783</v>
      </c>
      <c r="G2875" s="49" t="s">
        <v>10784</v>
      </c>
      <c r="H2875" s="49" t="s">
        <v>10818</v>
      </c>
      <c r="I2875" s="51" t="s">
        <v>11139</v>
      </c>
      <c r="J2875" s="49">
        <v>2</v>
      </c>
      <c r="K2875" s="49">
        <v>1000</v>
      </c>
      <c r="L2875" s="49">
        <f t="shared" si="271"/>
        <v>988</v>
      </c>
      <c r="M2875" s="80">
        <f>L2875*Z2875</f>
        <v>5009.16</v>
      </c>
      <c r="N2875" s="52" t="s">
        <v>243</v>
      </c>
      <c r="P2875" s="49">
        <v>0</v>
      </c>
      <c r="Q2875" s="49">
        <v>0</v>
      </c>
      <c r="R2875" s="49">
        <v>3675</v>
      </c>
      <c r="S2875" s="77">
        <f t="shared" si="272"/>
        <v>0</v>
      </c>
      <c r="T2875" s="77">
        <f t="shared" si="273"/>
        <v>3675</v>
      </c>
      <c r="U2875" s="49">
        <v>12</v>
      </c>
      <c r="V2875" s="49">
        <v>6</v>
      </c>
      <c r="W2875" s="49">
        <v>0</v>
      </c>
      <c r="X2875" s="49">
        <f t="shared" si="276"/>
        <v>-18</v>
      </c>
      <c r="Y2875" s="49" t="s">
        <v>181</v>
      </c>
      <c r="Z2875" s="53">
        <v>5.07</v>
      </c>
      <c r="AB2875" s="53">
        <f t="shared" si="274"/>
        <v>-5.07</v>
      </c>
      <c r="AM2875" s="49" t="s">
        <v>85</v>
      </c>
      <c r="AN2875" s="49" t="s">
        <v>10049</v>
      </c>
    </row>
    <row r="2876" spans="1:40" hidden="1" x14ac:dyDescent="0.2">
      <c r="A2876" s="49" t="s">
        <v>11141</v>
      </c>
      <c r="B2876" s="49" t="s">
        <v>11142</v>
      </c>
      <c r="C2876" s="50" t="s">
        <v>166</v>
      </c>
      <c r="D2876" s="49" t="s">
        <v>10781</v>
      </c>
      <c r="E2876" s="49" t="s">
        <v>11143</v>
      </c>
      <c r="F2876" s="49" t="s">
        <v>10783</v>
      </c>
      <c r="G2876" s="49" t="s">
        <v>10784</v>
      </c>
      <c r="H2876" s="49" t="s">
        <v>10818</v>
      </c>
      <c r="I2876" s="51" t="s">
        <v>11142</v>
      </c>
      <c r="J2876" s="49">
        <v>2</v>
      </c>
      <c r="K2876" s="49">
        <v>1000</v>
      </c>
      <c r="L2876" s="49">
        <f t="shared" si="271"/>
        <v>994</v>
      </c>
      <c r="M2876" s="80">
        <f>L2876*Z2876</f>
        <v>4612.16</v>
      </c>
      <c r="N2876" s="52" t="s">
        <v>243</v>
      </c>
      <c r="P2876" s="49">
        <v>0</v>
      </c>
      <c r="Q2876" s="49">
        <v>0</v>
      </c>
      <c r="R2876" s="49">
        <v>1955</v>
      </c>
      <c r="S2876" s="77">
        <f t="shared" si="272"/>
        <v>0</v>
      </c>
      <c r="T2876" s="77">
        <f t="shared" si="273"/>
        <v>1955</v>
      </c>
      <c r="U2876" s="49">
        <v>6</v>
      </c>
      <c r="V2876" s="49">
        <v>4</v>
      </c>
      <c r="W2876" s="49">
        <v>0</v>
      </c>
      <c r="X2876" s="49">
        <f t="shared" si="276"/>
        <v>-10</v>
      </c>
      <c r="Y2876" s="49" t="s">
        <v>181</v>
      </c>
      <c r="Z2876" s="53">
        <v>4.6399999999999997</v>
      </c>
      <c r="AB2876" s="53">
        <f t="shared" si="274"/>
        <v>-4.6399999999999997</v>
      </c>
      <c r="AM2876" s="49" t="s">
        <v>85</v>
      </c>
      <c r="AN2876" s="49" t="s">
        <v>10049</v>
      </c>
    </row>
    <row r="2877" spans="1:40" hidden="1" x14ac:dyDescent="0.2">
      <c r="A2877" s="49" t="s">
        <v>11144</v>
      </c>
      <c r="B2877" s="49" t="s">
        <v>11145</v>
      </c>
      <c r="C2877" s="50" t="s">
        <v>166</v>
      </c>
      <c r="D2877" s="49" t="s">
        <v>10781</v>
      </c>
      <c r="E2877" s="49" t="s">
        <v>11146</v>
      </c>
      <c r="F2877" s="49" t="s">
        <v>10783</v>
      </c>
      <c r="G2877" s="49" t="s">
        <v>10784</v>
      </c>
      <c r="H2877" s="49" t="s">
        <v>10784</v>
      </c>
      <c r="I2877" s="51" t="s">
        <v>11145</v>
      </c>
      <c r="J2877" s="49">
        <v>3</v>
      </c>
      <c r="K2877" s="49">
        <v>1000</v>
      </c>
      <c r="L2877" s="49">
        <f t="shared" si="271"/>
        <v>-946</v>
      </c>
      <c r="N2877" s="52" t="s">
        <v>243</v>
      </c>
      <c r="P2877" s="49">
        <v>0</v>
      </c>
      <c r="Q2877" s="49">
        <v>0</v>
      </c>
      <c r="R2877" s="49">
        <v>1100</v>
      </c>
      <c r="S2877" s="77">
        <f t="shared" si="272"/>
        <v>0</v>
      </c>
      <c r="T2877" s="77">
        <f t="shared" si="273"/>
        <v>1100</v>
      </c>
      <c r="U2877" s="49">
        <v>1946</v>
      </c>
      <c r="V2877" s="49">
        <v>591</v>
      </c>
      <c r="W2877" s="49">
        <v>0</v>
      </c>
      <c r="X2877" s="49">
        <f t="shared" si="276"/>
        <v>-2537</v>
      </c>
      <c r="Y2877" s="49" t="s">
        <v>181</v>
      </c>
      <c r="Z2877" s="53">
        <v>0.63</v>
      </c>
      <c r="AB2877" s="53">
        <f t="shared" si="274"/>
        <v>-0.63</v>
      </c>
      <c r="AM2877" s="49" t="s">
        <v>85</v>
      </c>
      <c r="AN2877" s="49" t="s">
        <v>10049</v>
      </c>
    </row>
    <row r="2878" spans="1:40" hidden="1" x14ac:dyDescent="0.2">
      <c r="A2878" s="49" t="s">
        <v>11147</v>
      </c>
      <c r="B2878" s="49" t="s">
        <v>11148</v>
      </c>
      <c r="C2878" s="50" t="s">
        <v>166</v>
      </c>
      <c r="D2878" s="49" t="s">
        <v>10781</v>
      </c>
      <c r="E2878" s="49" t="s">
        <v>11149</v>
      </c>
      <c r="F2878" s="49" t="s">
        <v>10783</v>
      </c>
      <c r="G2878" s="49" t="s">
        <v>10784</v>
      </c>
      <c r="H2878" s="49" t="s">
        <v>10818</v>
      </c>
      <c r="I2878" s="51" t="s">
        <v>11148</v>
      </c>
      <c r="J2878" s="49">
        <v>3</v>
      </c>
      <c r="K2878" s="49">
        <v>100</v>
      </c>
      <c r="L2878" s="49">
        <f t="shared" si="271"/>
        <v>-247</v>
      </c>
      <c r="N2878" s="52" t="s">
        <v>243</v>
      </c>
      <c r="P2878" s="49">
        <v>0</v>
      </c>
      <c r="Q2878" s="49">
        <v>0</v>
      </c>
      <c r="R2878" s="49">
        <v>145</v>
      </c>
      <c r="S2878" s="77">
        <f t="shared" si="272"/>
        <v>0</v>
      </c>
      <c r="T2878" s="77">
        <f t="shared" si="273"/>
        <v>145</v>
      </c>
      <c r="U2878" s="49">
        <v>347</v>
      </c>
      <c r="V2878" s="49">
        <v>189</v>
      </c>
      <c r="W2878" s="49">
        <v>0</v>
      </c>
      <c r="X2878" s="49">
        <f t="shared" si="276"/>
        <v>-536</v>
      </c>
      <c r="Y2878" s="49" t="s">
        <v>181</v>
      </c>
      <c r="Z2878" s="53">
        <v>4.84</v>
      </c>
      <c r="AB2878" s="53">
        <f t="shared" si="274"/>
        <v>-4.84</v>
      </c>
      <c r="AM2878" s="49" t="s">
        <v>85</v>
      </c>
      <c r="AN2878" s="49" t="s">
        <v>10049</v>
      </c>
    </row>
    <row r="2879" spans="1:40" hidden="1" x14ac:dyDescent="0.2">
      <c r="A2879" s="49" t="s">
        <v>11150</v>
      </c>
      <c r="B2879" s="49" t="s">
        <v>11151</v>
      </c>
      <c r="C2879" s="50" t="s">
        <v>166</v>
      </c>
      <c r="D2879" s="49" t="s">
        <v>10781</v>
      </c>
      <c r="E2879" s="49" t="s">
        <v>11152</v>
      </c>
      <c r="F2879" s="49" t="s">
        <v>10783</v>
      </c>
      <c r="G2879" s="49" t="s">
        <v>10784</v>
      </c>
      <c r="H2879" s="49" t="s">
        <v>10818</v>
      </c>
      <c r="I2879" s="51" t="s">
        <v>11151</v>
      </c>
      <c r="J2879" s="49">
        <v>2</v>
      </c>
      <c r="K2879" s="49">
        <v>500</v>
      </c>
      <c r="L2879" s="49">
        <f t="shared" si="271"/>
        <v>-360</v>
      </c>
      <c r="N2879" s="52" t="s">
        <v>243</v>
      </c>
      <c r="P2879" s="49">
        <v>80</v>
      </c>
      <c r="Q2879" s="49">
        <v>0</v>
      </c>
      <c r="R2879" s="49">
        <v>480</v>
      </c>
      <c r="S2879" s="77">
        <f t="shared" si="272"/>
        <v>80</v>
      </c>
      <c r="T2879" s="77">
        <f t="shared" si="273"/>
        <v>560</v>
      </c>
      <c r="U2879" s="49">
        <v>860</v>
      </c>
      <c r="V2879" s="49">
        <v>350</v>
      </c>
      <c r="W2879" s="49">
        <v>0</v>
      </c>
      <c r="X2879" s="49">
        <f t="shared" si="276"/>
        <v>-1130</v>
      </c>
      <c r="Y2879" s="49" t="s">
        <v>181</v>
      </c>
      <c r="Z2879" s="53">
        <v>1.17</v>
      </c>
      <c r="AB2879" s="53">
        <f t="shared" si="274"/>
        <v>-1.17</v>
      </c>
      <c r="AM2879" s="49" t="s">
        <v>85</v>
      </c>
      <c r="AN2879" s="49" t="s">
        <v>10049</v>
      </c>
    </row>
    <row r="2880" spans="1:40" hidden="1" x14ac:dyDescent="0.2">
      <c r="A2880" s="49" t="s">
        <v>11153</v>
      </c>
      <c r="B2880" s="49" t="s">
        <v>11154</v>
      </c>
      <c r="C2880" s="50" t="s">
        <v>166</v>
      </c>
      <c r="D2880" s="49" t="s">
        <v>10781</v>
      </c>
      <c r="E2880" s="49" t="s">
        <v>11155</v>
      </c>
      <c r="F2880" s="49" t="s">
        <v>10783</v>
      </c>
      <c r="G2880" s="49" t="s">
        <v>10784</v>
      </c>
      <c r="H2880" s="49" t="s">
        <v>10818</v>
      </c>
      <c r="I2880" s="51" t="s">
        <v>11154</v>
      </c>
      <c r="J2880" s="49">
        <v>2</v>
      </c>
      <c r="K2880" s="49">
        <v>500</v>
      </c>
      <c r="L2880" s="49">
        <f t="shared" si="271"/>
        <v>70</v>
      </c>
      <c r="M2880" s="82"/>
      <c r="N2880" s="52" t="s">
        <v>243</v>
      </c>
      <c r="P2880" s="49">
        <v>40</v>
      </c>
      <c r="Q2880" s="49">
        <v>0</v>
      </c>
      <c r="R2880" s="49">
        <v>490</v>
      </c>
      <c r="S2880" s="77">
        <f t="shared" si="272"/>
        <v>40</v>
      </c>
      <c r="T2880" s="77">
        <f t="shared" si="273"/>
        <v>530</v>
      </c>
      <c r="U2880" s="49">
        <v>430</v>
      </c>
      <c r="V2880" s="49">
        <v>175</v>
      </c>
      <c r="W2880" s="49">
        <v>0</v>
      </c>
      <c r="X2880" s="49">
        <f t="shared" si="276"/>
        <v>-565</v>
      </c>
      <c r="Y2880" s="49" t="s">
        <v>181</v>
      </c>
      <c r="Z2880" s="53">
        <v>6.41</v>
      </c>
      <c r="AB2880" s="53">
        <f t="shared" si="274"/>
        <v>-6.41</v>
      </c>
      <c r="AM2880" s="49" t="s">
        <v>85</v>
      </c>
      <c r="AN2880" s="49" t="s">
        <v>10049</v>
      </c>
    </row>
    <row r="2881" spans="1:40" hidden="1" x14ac:dyDescent="0.2">
      <c r="A2881" s="49" t="s">
        <v>11156</v>
      </c>
      <c r="B2881" s="49" t="s">
        <v>11157</v>
      </c>
      <c r="C2881" s="50" t="s">
        <v>166</v>
      </c>
      <c r="D2881" s="49" t="s">
        <v>10781</v>
      </c>
      <c r="E2881" s="49" t="s">
        <v>11158</v>
      </c>
      <c r="F2881" s="49" t="s">
        <v>10783</v>
      </c>
      <c r="G2881" s="49" t="s">
        <v>11159</v>
      </c>
      <c r="H2881" s="49" t="s">
        <v>10784</v>
      </c>
      <c r="I2881" s="51" t="s">
        <v>11157</v>
      </c>
      <c r="J2881" s="49">
        <v>5</v>
      </c>
      <c r="K2881" s="49">
        <v>500</v>
      </c>
      <c r="L2881" s="49">
        <f t="shared" si="271"/>
        <v>-60</v>
      </c>
      <c r="N2881" s="52" t="s">
        <v>243</v>
      </c>
      <c r="P2881" s="49">
        <v>0</v>
      </c>
      <c r="Q2881" s="49">
        <v>0</v>
      </c>
      <c r="R2881" s="49">
        <v>0</v>
      </c>
      <c r="S2881" s="77">
        <f t="shared" si="272"/>
        <v>0</v>
      </c>
      <c r="T2881" s="77">
        <f t="shared" si="273"/>
        <v>0</v>
      </c>
      <c r="U2881" s="49">
        <v>560</v>
      </c>
      <c r="V2881" s="49">
        <v>0</v>
      </c>
      <c r="W2881" s="49">
        <v>0</v>
      </c>
      <c r="X2881" s="49">
        <f t="shared" si="276"/>
        <v>-560</v>
      </c>
      <c r="Y2881" s="49" t="s">
        <v>181</v>
      </c>
      <c r="Z2881" s="53">
        <v>7.25</v>
      </c>
      <c r="AB2881" s="53">
        <f t="shared" si="274"/>
        <v>-7.25</v>
      </c>
      <c r="AM2881" s="49" t="s">
        <v>85</v>
      </c>
      <c r="AN2881" s="49" t="s">
        <v>10049</v>
      </c>
    </row>
    <row r="2882" spans="1:40" hidden="1" x14ac:dyDescent="0.2">
      <c r="A2882" s="49" t="s">
        <v>11160</v>
      </c>
      <c r="B2882" s="49" t="s">
        <v>11161</v>
      </c>
      <c r="C2882" s="50" t="s">
        <v>166</v>
      </c>
      <c r="D2882" s="49" t="s">
        <v>10781</v>
      </c>
      <c r="E2882" s="49" t="s">
        <v>11162</v>
      </c>
      <c r="F2882" s="49" t="s">
        <v>10783</v>
      </c>
      <c r="G2882" s="49" t="s">
        <v>10784</v>
      </c>
      <c r="H2882" s="49" t="s">
        <v>10784</v>
      </c>
      <c r="I2882" s="51" t="s">
        <v>11161</v>
      </c>
      <c r="J2882" s="49">
        <v>3</v>
      </c>
      <c r="K2882" s="49">
        <v>3000</v>
      </c>
      <c r="L2882" s="49">
        <f t="shared" ref="L2882:L2945" si="277">K2882-U2882</f>
        <v>-1444</v>
      </c>
      <c r="N2882" s="52" t="s">
        <v>243</v>
      </c>
      <c r="P2882" s="49">
        <v>0</v>
      </c>
      <c r="Q2882" s="49">
        <v>0</v>
      </c>
      <c r="R2882" s="49">
        <v>3745</v>
      </c>
      <c r="S2882" s="77">
        <f t="shared" ref="S2882:S2945" si="278">P2882+Q2882</f>
        <v>0</v>
      </c>
      <c r="T2882" s="77">
        <f t="shared" ref="T2882:T2945" si="279">P2882+Q2882+R2882</f>
        <v>3745</v>
      </c>
      <c r="U2882" s="49">
        <v>4444</v>
      </c>
      <c r="V2882" s="49">
        <v>2520</v>
      </c>
      <c r="W2882" s="49">
        <v>0</v>
      </c>
      <c r="X2882" s="49">
        <f t="shared" si="276"/>
        <v>-6964</v>
      </c>
      <c r="Y2882" s="49" t="s">
        <v>181</v>
      </c>
      <c r="Z2882" s="53">
        <v>5.93</v>
      </c>
      <c r="AB2882" s="53">
        <f t="shared" ref="AB2882:AB2945" si="280">AA2882-Z2882</f>
        <v>-5.93</v>
      </c>
      <c r="AM2882" s="49" t="s">
        <v>85</v>
      </c>
      <c r="AN2882" s="49" t="s">
        <v>10049</v>
      </c>
    </row>
    <row r="2883" spans="1:40" hidden="1" x14ac:dyDescent="0.2">
      <c r="A2883" s="49" t="s">
        <v>11163</v>
      </c>
      <c r="B2883" s="49" t="s">
        <v>11164</v>
      </c>
      <c r="C2883" s="50" t="s">
        <v>166</v>
      </c>
      <c r="D2883" s="49" t="s">
        <v>10781</v>
      </c>
      <c r="E2883" s="49" t="s">
        <v>11165</v>
      </c>
      <c r="F2883" s="49" t="s">
        <v>10783</v>
      </c>
      <c r="G2883" s="49" t="s">
        <v>10784</v>
      </c>
      <c r="H2883" s="49" t="s">
        <v>10818</v>
      </c>
      <c r="I2883" s="51" t="s">
        <v>11164</v>
      </c>
      <c r="J2883" s="49">
        <v>2</v>
      </c>
      <c r="K2883" s="49">
        <v>500</v>
      </c>
      <c r="L2883" s="49">
        <f t="shared" si="277"/>
        <v>-790</v>
      </c>
      <c r="N2883" s="52" t="s">
        <v>243</v>
      </c>
      <c r="P2883" s="49">
        <v>0</v>
      </c>
      <c r="Q2883" s="49">
        <v>0</v>
      </c>
      <c r="R2883" s="49">
        <v>500</v>
      </c>
      <c r="S2883" s="77">
        <f t="shared" si="278"/>
        <v>0</v>
      </c>
      <c r="T2883" s="77">
        <f t="shared" si="279"/>
        <v>500</v>
      </c>
      <c r="U2883" s="49">
        <v>1290</v>
      </c>
      <c r="V2883" s="49">
        <v>858</v>
      </c>
      <c r="W2883" s="49">
        <v>0</v>
      </c>
      <c r="X2883" s="49">
        <f t="shared" si="276"/>
        <v>-2148</v>
      </c>
      <c r="Y2883" s="49" t="s">
        <v>181</v>
      </c>
      <c r="Z2883" s="53">
        <v>1.03</v>
      </c>
      <c r="AB2883" s="53">
        <f t="shared" si="280"/>
        <v>-1.03</v>
      </c>
      <c r="AM2883" s="49" t="s">
        <v>85</v>
      </c>
      <c r="AN2883" s="49" t="s">
        <v>10049</v>
      </c>
    </row>
    <row r="2884" spans="1:40" hidden="1" x14ac:dyDescent="0.2">
      <c r="A2884" s="49" t="s">
        <v>11166</v>
      </c>
      <c r="B2884" s="49" t="s">
        <v>11167</v>
      </c>
      <c r="C2884" s="50" t="s">
        <v>166</v>
      </c>
      <c r="D2884" s="49" t="s">
        <v>10781</v>
      </c>
      <c r="E2884" s="49" t="s">
        <v>11168</v>
      </c>
      <c r="F2884" s="49" t="s">
        <v>10783</v>
      </c>
      <c r="G2884" s="49" t="s">
        <v>10784</v>
      </c>
      <c r="H2884" s="49" t="s">
        <v>10818</v>
      </c>
      <c r="I2884" s="51" t="s">
        <v>11167</v>
      </c>
      <c r="J2884" s="49">
        <v>2</v>
      </c>
      <c r="K2884" s="49">
        <v>500</v>
      </c>
      <c r="L2884" s="49">
        <f t="shared" si="277"/>
        <v>-145</v>
      </c>
      <c r="N2884" s="52" t="s">
        <v>243</v>
      </c>
      <c r="P2884" s="49">
        <v>0</v>
      </c>
      <c r="Q2884" s="49">
        <v>0</v>
      </c>
      <c r="R2884" s="49">
        <v>470</v>
      </c>
      <c r="S2884" s="77">
        <f t="shared" si="278"/>
        <v>0</v>
      </c>
      <c r="T2884" s="77">
        <f t="shared" si="279"/>
        <v>470</v>
      </c>
      <c r="U2884" s="49">
        <v>645</v>
      </c>
      <c r="V2884" s="49">
        <v>429</v>
      </c>
      <c r="W2884" s="49">
        <v>0</v>
      </c>
      <c r="X2884" s="49">
        <f t="shared" si="276"/>
        <v>-1074</v>
      </c>
      <c r="Y2884" s="49" t="s">
        <v>181</v>
      </c>
      <c r="Z2884" s="53">
        <v>6.47</v>
      </c>
      <c r="AB2884" s="53">
        <f t="shared" si="280"/>
        <v>-6.47</v>
      </c>
      <c r="AM2884" s="49" t="s">
        <v>85</v>
      </c>
      <c r="AN2884" s="49" t="s">
        <v>10049</v>
      </c>
    </row>
    <row r="2885" spans="1:40" hidden="1" x14ac:dyDescent="0.2">
      <c r="A2885" s="49" t="s">
        <v>11169</v>
      </c>
      <c r="B2885" s="49" t="s">
        <v>11170</v>
      </c>
      <c r="C2885" s="50" t="s">
        <v>166</v>
      </c>
      <c r="D2885" s="49" t="s">
        <v>10781</v>
      </c>
      <c r="E2885" s="49" t="s">
        <v>11171</v>
      </c>
      <c r="F2885" s="49" t="s">
        <v>10783</v>
      </c>
      <c r="G2885" s="49" t="s">
        <v>10784</v>
      </c>
      <c r="H2885" s="49" t="s">
        <v>10784</v>
      </c>
      <c r="I2885" s="51" t="s">
        <v>11170</v>
      </c>
      <c r="J2885" s="49">
        <v>2</v>
      </c>
      <c r="K2885" s="49">
        <v>1000</v>
      </c>
      <c r="L2885" s="49">
        <f t="shared" si="277"/>
        <v>-8397</v>
      </c>
      <c r="N2885" s="52" t="s">
        <v>243</v>
      </c>
      <c r="P2885" s="49">
        <v>0</v>
      </c>
      <c r="Q2885" s="49">
        <v>0</v>
      </c>
      <c r="R2885" s="49">
        <v>6550</v>
      </c>
      <c r="S2885" s="77">
        <f t="shared" si="278"/>
        <v>0</v>
      </c>
      <c r="T2885" s="77">
        <f t="shared" si="279"/>
        <v>6550</v>
      </c>
      <c r="U2885" s="49">
        <v>9397</v>
      </c>
      <c r="V2885" s="49">
        <v>6434</v>
      </c>
      <c r="W2885" s="49">
        <v>0</v>
      </c>
      <c r="X2885" s="49">
        <f t="shared" ref="X2885:X2910" si="281">P2885-(U2885+V2885)</f>
        <v>-15831</v>
      </c>
      <c r="Y2885" s="49" t="s">
        <v>181</v>
      </c>
      <c r="Z2885" s="53">
        <v>1.07</v>
      </c>
      <c r="AB2885" s="53">
        <f t="shared" si="280"/>
        <v>-1.07</v>
      </c>
      <c r="AM2885" s="49" t="s">
        <v>85</v>
      </c>
      <c r="AN2885" s="49" t="s">
        <v>10049</v>
      </c>
    </row>
    <row r="2886" spans="1:40" hidden="1" x14ac:dyDescent="0.2">
      <c r="A2886" s="49" t="s">
        <v>11172</v>
      </c>
      <c r="B2886" s="49" t="s">
        <v>11173</v>
      </c>
      <c r="C2886" s="50" t="s">
        <v>166</v>
      </c>
      <c r="D2886" s="49" t="s">
        <v>10781</v>
      </c>
      <c r="E2886" s="49" t="s">
        <v>11174</v>
      </c>
      <c r="F2886" s="49" t="s">
        <v>10783</v>
      </c>
      <c r="G2886" s="49" t="s">
        <v>10784</v>
      </c>
      <c r="H2886" s="49" t="s">
        <v>10933</v>
      </c>
      <c r="I2886" s="51" t="s">
        <v>11173</v>
      </c>
      <c r="J2886" s="49">
        <v>3</v>
      </c>
      <c r="K2886" s="49">
        <v>1000</v>
      </c>
      <c r="L2886" s="49">
        <f t="shared" si="277"/>
        <v>-8397</v>
      </c>
      <c r="N2886" s="52" t="s">
        <v>243</v>
      </c>
      <c r="P2886" s="49">
        <v>0</v>
      </c>
      <c r="Q2886" s="49">
        <v>2960</v>
      </c>
      <c r="R2886" s="49">
        <v>0</v>
      </c>
      <c r="S2886" s="77">
        <f t="shared" si="278"/>
        <v>2960</v>
      </c>
      <c r="T2886" s="77">
        <f t="shared" si="279"/>
        <v>2960</v>
      </c>
      <c r="U2886" s="49">
        <v>9397</v>
      </c>
      <c r="V2886" s="49">
        <v>6434</v>
      </c>
      <c r="W2886" s="49">
        <v>0</v>
      </c>
      <c r="X2886" s="49">
        <f t="shared" si="281"/>
        <v>-15831</v>
      </c>
      <c r="Y2886" s="49" t="s">
        <v>181</v>
      </c>
      <c r="Z2886" s="53">
        <v>1.08</v>
      </c>
      <c r="AB2886" s="53">
        <f t="shared" si="280"/>
        <v>-1.08</v>
      </c>
      <c r="AM2886" s="49" t="s">
        <v>85</v>
      </c>
      <c r="AN2886" s="49" t="s">
        <v>10049</v>
      </c>
    </row>
    <row r="2887" spans="1:40" hidden="1" x14ac:dyDescent="0.2">
      <c r="A2887" s="49" t="s">
        <v>11175</v>
      </c>
      <c r="B2887" s="49" t="s">
        <v>11176</v>
      </c>
      <c r="C2887" s="50" t="s">
        <v>166</v>
      </c>
      <c r="D2887" s="49" t="s">
        <v>10781</v>
      </c>
      <c r="E2887" s="49" t="s">
        <v>11177</v>
      </c>
      <c r="F2887" s="49" t="s">
        <v>10783</v>
      </c>
      <c r="G2887" s="49" t="s">
        <v>11159</v>
      </c>
      <c r="H2887" s="49" t="s">
        <v>10784</v>
      </c>
      <c r="I2887" s="51" t="s">
        <v>11176</v>
      </c>
      <c r="J2887" s="49">
        <v>4</v>
      </c>
      <c r="K2887" s="49">
        <v>500</v>
      </c>
      <c r="L2887" s="49">
        <f t="shared" si="277"/>
        <v>28</v>
      </c>
      <c r="M2887" s="82"/>
      <c r="N2887" s="52" t="s">
        <v>243</v>
      </c>
      <c r="P2887" s="49">
        <v>0</v>
      </c>
      <c r="Q2887" s="49">
        <v>0</v>
      </c>
      <c r="R2887" s="49">
        <v>0</v>
      </c>
      <c r="S2887" s="77">
        <f t="shared" si="278"/>
        <v>0</v>
      </c>
      <c r="T2887" s="77">
        <f t="shared" si="279"/>
        <v>0</v>
      </c>
      <c r="U2887" s="49">
        <v>472</v>
      </c>
      <c r="V2887" s="49">
        <v>0</v>
      </c>
      <c r="W2887" s="49">
        <v>0</v>
      </c>
      <c r="X2887" s="49">
        <f t="shared" si="281"/>
        <v>-472</v>
      </c>
      <c r="Y2887" s="49" t="s">
        <v>181</v>
      </c>
      <c r="Z2887" s="53">
        <v>3.34</v>
      </c>
      <c r="AB2887" s="53">
        <f t="shared" si="280"/>
        <v>-3.34</v>
      </c>
      <c r="AM2887" s="49" t="s">
        <v>85</v>
      </c>
      <c r="AN2887" s="49" t="s">
        <v>10049</v>
      </c>
    </row>
    <row r="2888" spans="1:40" hidden="1" x14ac:dyDescent="0.2">
      <c r="A2888" s="49" t="s">
        <v>11178</v>
      </c>
      <c r="B2888" s="49" t="s">
        <v>11179</v>
      </c>
      <c r="C2888" s="50" t="s">
        <v>166</v>
      </c>
      <c r="D2888" s="49" t="s">
        <v>10781</v>
      </c>
      <c r="E2888" s="49" t="s">
        <v>11180</v>
      </c>
      <c r="F2888" s="49" t="s">
        <v>10783</v>
      </c>
      <c r="G2888" s="49" t="s">
        <v>11159</v>
      </c>
      <c r="H2888" s="49" t="s">
        <v>10784</v>
      </c>
      <c r="I2888" s="51" t="s">
        <v>11179</v>
      </c>
      <c r="J2888" s="49">
        <v>5</v>
      </c>
      <c r="K2888" s="49">
        <v>250</v>
      </c>
      <c r="L2888" s="49">
        <f t="shared" si="277"/>
        <v>250</v>
      </c>
      <c r="M2888" s="49">
        <f>L2888*Z2888</f>
        <v>1232.5</v>
      </c>
      <c r="N2888" s="52" t="s">
        <v>243</v>
      </c>
      <c r="P2888" s="49">
        <v>0</v>
      </c>
      <c r="Q2888" s="49">
        <v>0</v>
      </c>
      <c r="R2888" s="49">
        <v>0</v>
      </c>
      <c r="S2888" s="77">
        <f t="shared" si="278"/>
        <v>0</v>
      </c>
      <c r="T2888" s="77">
        <f t="shared" si="279"/>
        <v>0</v>
      </c>
      <c r="U2888" s="49">
        <v>0</v>
      </c>
      <c r="V2888" s="49">
        <v>0</v>
      </c>
      <c r="W2888" s="49">
        <v>0</v>
      </c>
      <c r="X2888" s="49">
        <f t="shared" si="281"/>
        <v>0</v>
      </c>
      <c r="Y2888" s="49" t="s">
        <v>174</v>
      </c>
      <c r="Z2888" s="53">
        <v>4.93</v>
      </c>
      <c r="AB2888" s="53">
        <f t="shared" si="280"/>
        <v>-4.93</v>
      </c>
      <c r="AM2888" s="49" t="s">
        <v>85</v>
      </c>
      <c r="AN2888" s="49" t="s">
        <v>10049</v>
      </c>
    </row>
    <row r="2889" spans="1:40" hidden="1" x14ac:dyDescent="0.2">
      <c r="A2889" s="49" t="s">
        <v>11181</v>
      </c>
      <c r="B2889" s="49" t="s">
        <v>11182</v>
      </c>
      <c r="C2889" s="50" t="s">
        <v>166</v>
      </c>
      <c r="D2889" s="49" t="s">
        <v>10781</v>
      </c>
      <c r="E2889" s="49" t="s">
        <v>11183</v>
      </c>
      <c r="F2889" s="49" t="s">
        <v>10783</v>
      </c>
      <c r="G2889" s="49" t="s">
        <v>11159</v>
      </c>
      <c r="H2889" s="49" t="s">
        <v>10784</v>
      </c>
      <c r="I2889" s="51" t="s">
        <v>11182</v>
      </c>
      <c r="J2889" s="49">
        <v>4</v>
      </c>
      <c r="K2889" s="49">
        <v>500</v>
      </c>
      <c r="L2889" s="49">
        <f t="shared" si="277"/>
        <v>28</v>
      </c>
      <c r="M2889" s="82"/>
      <c r="N2889" s="52" t="s">
        <v>243</v>
      </c>
      <c r="P2889" s="49">
        <v>0</v>
      </c>
      <c r="Q2889" s="49">
        <v>0</v>
      </c>
      <c r="R2889" s="49">
        <v>0</v>
      </c>
      <c r="S2889" s="77">
        <f t="shared" si="278"/>
        <v>0</v>
      </c>
      <c r="T2889" s="77">
        <f t="shared" si="279"/>
        <v>0</v>
      </c>
      <c r="U2889" s="49">
        <v>472</v>
      </c>
      <c r="V2889" s="49">
        <v>0</v>
      </c>
      <c r="W2889" s="49">
        <v>0</v>
      </c>
      <c r="X2889" s="49">
        <f t="shared" si="281"/>
        <v>-472</v>
      </c>
      <c r="Y2889" s="49" t="s">
        <v>181</v>
      </c>
      <c r="Z2889" s="53">
        <v>0.59</v>
      </c>
      <c r="AB2889" s="53">
        <f t="shared" si="280"/>
        <v>-0.59</v>
      </c>
      <c r="AM2889" s="49" t="s">
        <v>85</v>
      </c>
      <c r="AN2889" s="49" t="s">
        <v>10049</v>
      </c>
    </row>
    <row r="2890" spans="1:40" hidden="1" x14ac:dyDescent="0.2">
      <c r="A2890" s="49" t="s">
        <v>11184</v>
      </c>
      <c r="B2890" s="49" t="s">
        <v>11185</v>
      </c>
      <c r="C2890" s="50" t="s">
        <v>166</v>
      </c>
      <c r="D2890" s="49" t="s">
        <v>10781</v>
      </c>
      <c r="E2890" s="49" t="s">
        <v>11186</v>
      </c>
      <c r="F2890" s="49" t="s">
        <v>10783</v>
      </c>
      <c r="G2890" s="49" t="s">
        <v>10784</v>
      </c>
      <c r="H2890" s="49" t="s">
        <v>10933</v>
      </c>
      <c r="I2890" s="51" t="s">
        <v>11185</v>
      </c>
      <c r="J2890" s="49">
        <v>3</v>
      </c>
      <c r="K2890" s="49">
        <v>1000</v>
      </c>
      <c r="L2890" s="49">
        <f t="shared" si="277"/>
        <v>-655</v>
      </c>
      <c r="N2890" s="52" t="s">
        <v>243</v>
      </c>
      <c r="P2890" s="49">
        <v>55</v>
      </c>
      <c r="Q2890" s="49">
        <v>0</v>
      </c>
      <c r="R2890" s="49">
        <v>920</v>
      </c>
      <c r="S2890" s="77">
        <f t="shared" si="278"/>
        <v>55</v>
      </c>
      <c r="T2890" s="77">
        <f t="shared" si="279"/>
        <v>975</v>
      </c>
      <c r="U2890" s="49">
        <v>1655</v>
      </c>
      <c r="V2890" s="49">
        <v>1417</v>
      </c>
      <c r="W2890" s="49">
        <v>0</v>
      </c>
      <c r="X2890" s="49">
        <f t="shared" si="281"/>
        <v>-3017</v>
      </c>
      <c r="Y2890" s="49" t="s">
        <v>181</v>
      </c>
      <c r="Z2890" s="53">
        <v>3.32</v>
      </c>
      <c r="AB2890" s="53">
        <f t="shared" si="280"/>
        <v>-3.32</v>
      </c>
      <c r="AM2890" s="49" t="s">
        <v>85</v>
      </c>
      <c r="AN2890" s="49" t="s">
        <v>10049</v>
      </c>
    </row>
    <row r="2891" spans="1:40" hidden="1" x14ac:dyDescent="0.2">
      <c r="A2891" s="49" t="s">
        <v>11187</v>
      </c>
      <c r="B2891" s="49" t="s">
        <v>11188</v>
      </c>
      <c r="C2891" s="50" t="s">
        <v>166</v>
      </c>
      <c r="D2891" s="49" t="s">
        <v>10781</v>
      </c>
      <c r="E2891" s="49" t="s">
        <v>11189</v>
      </c>
      <c r="F2891" s="49" t="s">
        <v>10783</v>
      </c>
      <c r="G2891" s="49" t="s">
        <v>10784</v>
      </c>
      <c r="H2891" s="49" t="s">
        <v>10933</v>
      </c>
      <c r="I2891" s="51" t="s">
        <v>11188</v>
      </c>
      <c r="J2891" s="49">
        <v>3</v>
      </c>
      <c r="K2891" s="49">
        <v>250</v>
      </c>
      <c r="L2891" s="49">
        <f t="shared" si="277"/>
        <v>200</v>
      </c>
      <c r="M2891" s="82"/>
      <c r="N2891" s="52" t="s">
        <v>243</v>
      </c>
      <c r="P2891" s="49">
        <v>0</v>
      </c>
      <c r="Q2891" s="49">
        <v>0</v>
      </c>
      <c r="R2891" s="49">
        <v>250</v>
      </c>
      <c r="S2891" s="77">
        <f t="shared" si="278"/>
        <v>0</v>
      </c>
      <c r="T2891" s="77">
        <f t="shared" si="279"/>
        <v>250</v>
      </c>
      <c r="U2891" s="49">
        <v>50</v>
      </c>
      <c r="V2891" s="49">
        <v>12</v>
      </c>
      <c r="W2891" s="49">
        <v>0</v>
      </c>
      <c r="X2891" s="49">
        <f t="shared" si="281"/>
        <v>-62</v>
      </c>
      <c r="Y2891" s="49" t="s">
        <v>181</v>
      </c>
      <c r="Z2891" s="53">
        <v>0.84</v>
      </c>
      <c r="AB2891" s="53">
        <f t="shared" si="280"/>
        <v>-0.84</v>
      </c>
      <c r="AM2891" s="49" t="s">
        <v>85</v>
      </c>
      <c r="AN2891" s="49" t="s">
        <v>10049</v>
      </c>
    </row>
    <row r="2892" spans="1:40" hidden="1" x14ac:dyDescent="0.2">
      <c r="A2892" s="49" t="s">
        <v>11190</v>
      </c>
      <c r="B2892" s="49" t="s">
        <v>11191</v>
      </c>
      <c r="C2892" s="50" t="s">
        <v>166</v>
      </c>
      <c r="D2892" s="49" t="s">
        <v>10781</v>
      </c>
      <c r="E2892" s="49" t="s">
        <v>11192</v>
      </c>
      <c r="F2892" s="49" t="s">
        <v>10783</v>
      </c>
      <c r="G2892" s="49" t="s">
        <v>10784</v>
      </c>
      <c r="H2892" s="49" t="s">
        <v>10933</v>
      </c>
      <c r="I2892" s="51" t="s">
        <v>11191</v>
      </c>
      <c r="J2892" s="49">
        <v>3</v>
      </c>
      <c r="K2892" s="49">
        <v>250</v>
      </c>
      <c r="L2892" s="49">
        <f t="shared" si="277"/>
        <v>200</v>
      </c>
      <c r="M2892" s="82"/>
      <c r="N2892" s="52" t="s">
        <v>243</v>
      </c>
      <c r="P2892" s="49">
        <v>0</v>
      </c>
      <c r="Q2892" s="49">
        <v>0</v>
      </c>
      <c r="R2892" s="49">
        <v>250</v>
      </c>
      <c r="S2892" s="77">
        <f t="shared" si="278"/>
        <v>0</v>
      </c>
      <c r="T2892" s="77">
        <f t="shared" si="279"/>
        <v>250</v>
      </c>
      <c r="U2892" s="49">
        <v>50</v>
      </c>
      <c r="V2892" s="49">
        <v>12</v>
      </c>
      <c r="W2892" s="49">
        <v>0</v>
      </c>
      <c r="X2892" s="49">
        <f t="shared" si="281"/>
        <v>-62</v>
      </c>
      <c r="Y2892" s="49" t="s">
        <v>181</v>
      </c>
      <c r="Z2892" s="53">
        <v>1.0900000000000001</v>
      </c>
      <c r="AB2892" s="53">
        <f t="shared" si="280"/>
        <v>-1.0900000000000001</v>
      </c>
      <c r="AM2892" s="49" t="s">
        <v>85</v>
      </c>
      <c r="AN2892" s="49" t="s">
        <v>10049</v>
      </c>
    </row>
    <row r="2893" spans="1:40" hidden="1" x14ac:dyDescent="0.2">
      <c r="A2893" s="49" t="s">
        <v>11193</v>
      </c>
      <c r="B2893" s="49" t="s">
        <v>11194</v>
      </c>
      <c r="C2893" s="50" t="s">
        <v>166</v>
      </c>
      <c r="D2893" s="49" t="s">
        <v>10781</v>
      </c>
      <c r="E2893" s="49" t="s">
        <v>11195</v>
      </c>
      <c r="F2893" s="49" t="s">
        <v>10783</v>
      </c>
      <c r="G2893" s="49" t="s">
        <v>10784</v>
      </c>
      <c r="H2893" s="49" t="s">
        <v>10818</v>
      </c>
      <c r="I2893" s="51" t="s">
        <v>11194</v>
      </c>
      <c r="J2893" s="49">
        <v>3</v>
      </c>
      <c r="K2893" s="49">
        <v>200</v>
      </c>
      <c r="L2893" s="49">
        <f t="shared" si="277"/>
        <v>-1156</v>
      </c>
      <c r="N2893" s="52" t="s">
        <v>243</v>
      </c>
      <c r="P2893" s="49">
        <v>0</v>
      </c>
      <c r="Q2893" s="49">
        <v>0</v>
      </c>
      <c r="R2893" s="49">
        <v>585</v>
      </c>
      <c r="S2893" s="77">
        <f t="shared" si="278"/>
        <v>0</v>
      </c>
      <c r="T2893" s="77">
        <f t="shared" si="279"/>
        <v>585</v>
      </c>
      <c r="U2893" s="49">
        <v>1356</v>
      </c>
      <c r="V2893" s="49">
        <v>807</v>
      </c>
      <c r="W2893" s="49">
        <v>0</v>
      </c>
      <c r="X2893" s="49">
        <f t="shared" si="281"/>
        <v>-2163</v>
      </c>
      <c r="Y2893" s="49" t="s">
        <v>181</v>
      </c>
      <c r="Z2893" s="53">
        <v>6.37</v>
      </c>
      <c r="AB2893" s="53">
        <f t="shared" si="280"/>
        <v>-6.37</v>
      </c>
      <c r="AM2893" s="49" t="s">
        <v>85</v>
      </c>
      <c r="AN2893" s="49" t="s">
        <v>10049</v>
      </c>
    </row>
    <row r="2894" spans="1:40" hidden="1" x14ac:dyDescent="0.2">
      <c r="A2894" s="49" t="s">
        <v>11196</v>
      </c>
      <c r="B2894" s="49" t="s">
        <v>11197</v>
      </c>
      <c r="C2894" s="50" t="s">
        <v>166</v>
      </c>
      <c r="D2894" s="49" t="s">
        <v>10781</v>
      </c>
      <c r="E2894" s="49" t="s">
        <v>11198</v>
      </c>
      <c r="F2894" s="49" t="s">
        <v>10783</v>
      </c>
      <c r="G2894" s="49" t="s">
        <v>10784</v>
      </c>
      <c r="H2894" s="49" t="s">
        <v>10818</v>
      </c>
      <c r="I2894" s="51" t="s">
        <v>11197</v>
      </c>
      <c r="J2894" s="49">
        <v>3</v>
      </c>
      <c r="K2894" s="49">
        <v>250</v>
      </c>
      <c r="L2894" s="49">
        <f t="shared" si="277"/>
        <v>-2462</v>
      </c>
      <c r="N2894" s="52" t="s">
        <v>243</v>
      </c>
      <c r="P2894" s="49">
        <v>0</v>
      </c>
      <c r="Q2894" s="49">
        <v>0</v>
      </c>
      <c r="R2894" s="49">
        <v>1390</v>
      </c>
      <c r="S2894" s="77">
        <f t="shared" si="278"/>
        <v>0</v>
      </c>
      <c r="T2894" s="77">
        <f t="shared" si="279"/>
        <v>1390</v>
      </c>
      <c r="U2894" s="49">
        <v>2712</v>
      </c>
      <c r="V2894" s="49">
        <v>1614</v>
      </c>
      <c r="W2894" s="49">
        <v>0</v>
      </c>
      <c r="X2894" s="49">
        <f t="shared" si="281"/>
        <v>-4326</v>
      </c>
      <c r="Y2894" s="49" t="s">
        <v>181</v>
      </c>
      <c r="Z2894" s="53">
        <v>0.91</v>
      </c>
      <c r="AB2894" s="53">
        <f t="shared" si="280"/>
        <v>-0.91</v>
      </c>
      <c r="AM2894" s="49" t="s">
        <v>85</v>
      </c>
      <c r="AN2894" s="49" t="s">
        <v>10049</v>
      </c>
    </row>
    <row r="2895" spans="1:40" hidden="1" x14ac:dyDescent="0.2">
      <c r="A2895" s="49" t="s">
        <v>11199</v>
      </c>
      <c r="B2895" s="49" t="s">
        <v>11200</v>
      </c>
      <c r="C2895" s="50" t="s">
        <v>166</v>
      </c>
      <c r="D2895" s="49" t="s">
        <v>10781</v>
      </c>
      <c r="E2895" s="49" t="s">
        <v>11201</v>
      </c>
      <c r="F2895" s="49" t="s">
        <v>10783</v>
      </c>
      <c r="G2895" s="49" t="s">
        <v>11159</v>
      </c>
      <c r="H2895" s="49" t="s">
        <v>10784</v>
      </c>
      <c r="I2895" s="51" t="s">
        <v>11200</v>
      </c>
      <c r="J2895" s="49">
        <v>5</v>
      </c>
      <c r="K2895" s="49">
        <v>250</v>
      </c>
      <c r="L2895" s="49">
        <f t="shared" si="277"/>
        <v>108</v>
      </c>
      <c r="M2895" s="82"/>
      <c r="N2895" s="52" t="s">
        <v>243</v>
      </c>
      <c r="P2895" s="49">
        <v>0</v>
      </c>
      <c r="Q2895" s="49">
        <v>0</v>
      </c>
      <c r="R2895" s="49">
        <v>0</v>
      </c>
      <c r="S2895" s="77">
        <f t="shared" si="278"/>
        <v>0</v>
      </c>
      <c r="T2895" s="77">
        <f t="shared" si="279"/>
        <v>0</v>
      </c>
      <c r="U2895" s="49">
        <v>142</v>
      </c>
      <c r="V2895" s="49">
        <v>0</v>
      </c>
      <c r="W2895" s="49">
        <v>0</v>
      </c>
      <c r="X2895" s="49">
        <f t="shared" si="281"/>
        <v>-142</v>
      </c>
      <c r="Y2895" s="49" t="s">
        <v>181</v>
      </c>
      <c r="Z2895" s="53">
        <v>7.19</v>
      </c>
      <c r="AB2895" s="53">
        <f t="shared" si="280"/>
        <v>-7.19</v>
      </c>
      <c r="AM2895" s="49" t="s">
        <v>85</v>
      </c>
      <c r="AN2895" s="49" t="s">
        <v>10049</v>
      </c>
    </row>
    <row r="2896" spans="1:40" hidden="1" x14ac:dyDescent="0.2">
      <c r="A2896" s="49" t="s">
        <v>11202</v>
      </c>
      <c r="B2896" s="49" t="s">
        <v>11203</v>
      </c>
      <c r="C2896" s="50" t="s">
        <v>166</v>
      </c>
      <c r="D2896" s="49" t="s">
        <v>10781</v>
      </c>
      <c r="E2896" s="49" t="s">
        <v>11204</v>
      </c>
      <c r="F2896" s="49" t="s">
        <v>10783</v>
      </c>
      <c r="G2896" s="49" t="s">
        <v>11159</v>
      </c>
      <c r="H2896" s="49" t="s">
        <v>10784</v>
      </c>
      <c r="I2896" s="51" t="s">
        <v>11203</v>
      </c>
      <c r="J2896" s="49">
        <v>5</v>
      </c>
      <c r="K2896" s="49">
        <v>500</v>
      </c>
      <c r="L2896" s="49">
        <f t="shared" si="277"/>
        <v>-60</v>
      </c>
      <c r="N2896" s="52" t="s">
        <v>243</v>
      </c>
      <c r="P2896" s="49">
        <v>0</v>
      </c>
      <c r="Q2896" s="49">
        <v>0</v>
      </c>
      <c r="R2896" s="49">
        <v>0</v>
      </c>
      <c r="S2896" s="77">
        <f t="shared" si="278"/>
        <v>0</v>
      </c>
      <c r="T2896" s="77">
        <f t="shared" si="279"/>
        <v>0</v>
      </c>
      <c r="U2896" s="49">
        <v>560</v>
      </c>
      <c r="V2896" s="49">
        <v>0</v>
      </c>
      <c r="W2896" s="49">
        <v>0</v>
      </c>
      <c r="X2896" s="49">
        <f t="shared" si="281"/>
        <v>-560</v>
      </c>
      <c r="Y2896" s="49" t="s">
        <v>181</v>
      </c>
      <c r="Z2896" s="53">
        <v>4.95</v>
      </c>
      <c r="AB2896" s="53">
        <f t="shared" si="280"/>
        <v>-4.95</v>
      </c>
      <c r="AM2896" s="49" t="s">
        <v>85</v>
      </c>
      <c r="AN2896" s="49" t="s">
        <v>10049</v>
      </c>
    </row>
    <row r="2897" spans="1:40" hidden="1" x14ac:dyDescent="0.2">
      <c r="A2897" s="49" t="s">
        <v>11205</v>
      </c>
      <c r="B2897" s="49" t="s">
        <v>11206</v>
      </c>
      <c r="C2897" s="50" t="s">
        <v>166</v>
      </c>
      <c r="D2897" s="49" t="s">
        <v>10781</v>
      </c>
      <c r="E2897" s="49" t="s">
        <v>11207</v>
      </c>
      <c r="F2897" s="49" t="s">
        <v>10783</v>
      </c>
      <c r="G2897" s="49" t="s">
        <v>10784</v>
      </c>
      <c r="H2897" s="49" t="s">
        <v>10784</v>
      </c>
      <c r="I2897" s="51" t="s">
        <v>11206</v>
      </c>
      <c r="J2897" s="49">
        <v>3</v>
      </c>
      <c r="K2897" s="49">
        <v>500</v>
      </c>
      <c r="L2897" s="49">
        <f t="shared" si="277"/>
        <v>-8388</v>
      </c>
      <c r="N2897" s="52" t="s">
        <v>243</v>
      </c>
      <c r="P2897" s="49">
        <v>0</v>
      </c>
      <c r="Q2897" s="49">
        <v>0</v>
      </c>
      <c r="R2897" s="49">
        <v>5480</v>
      </c>
      <c r="S2897" s="77">
        <f t="shared" si="278"/>
        <v>0</v>
      </c>
      <c r="T2897" s="77">
        <f t="shared" si="279"/>
        <v>5480</v>
      </c>
      <c r="U2897" s="49">
        <v>8888</v>
      </c>
      <c r="V2897" s="49">
        <v>5040</v>
      </c>
      <c r="W2897" s="49">
        <v>0</v>
      </c>
      <c r="X2897" s="49">
        <f t="shared" si="281"/>
        <v>-13928</v>
      </c>
      <c r="Y2897" s="49" t="s">
        <v>181</v>
      </c>
      <c r="Z2897" s="53">
        <v>1.03</v>
      </c>
      <c r="AB2897" s="53">
        <f t="shared" si="280"/>
        <v>-1.03</v>
      </c>
      <c r="AM2897" s="49" t="s">
        <v>85</v>
      </c>
      <c r="AN2897" s="49" t="s">
        <v>10049</v>
      </c>
    </row>
    <row r="2898" spans="1:40" hidden="1" x14ac:dyDescent="0.2">
      <c r="A2898" s="49" t="s">
        <v>11208</v>
      </c>
      <c r="B2898" s="49" t="s">
        <v>11209</v>
      </c>
      <c r="C2898" s="50" t="s">
        <v>166</v>
      </c>
      <c r="D2898" s="49" t="s">
        <v>10781</v>
      </c>
      <c r="E2898" s="49" t="s">
        <v>11210</v>
      </c>
      <c r="F2898" s="49" t="s">
        <v>10783</v>
      </c>
      <c r="G2898" s="49" t="s">
        <v>10784</v>
      </c>
      <c r="H2898" s="49" t="s">
        <v>10933</v>
      </c>
      <c r="I2898" s="51" t="s">
        <v>11209</v>
      </c>
      <c r="J2898" s="49">
        <v>3</v>
      </c>
      <c r="K2898" s="49">
        <v>1000</v>
      </c>
      <c r="L2898" s="49">
        <f t="shared" si="277"/>
        <v>-8397</v>
      </c>
      <c r="N2898" s="52" t="s">
        <v>243</v>
      </c>
      <c r="P2898" s="49">
        <v>0</v>
      </c>
      <c r="Q2898" s="49">
        <v>3000</v>
      </c>
      <c r="R2898" s="49">
        <v>0</v>
      </c>
      <c r="S2898" s="77">
        <f t="shared" si="278"/>
        <v>3000</v>
      </c>
      <c r="T2898" s="77">
        <f t="shared" si="279"/>
        <v>3000</v>
      </c>
      <c r="U2898" s="49">
        <v>9397</v>
      </c>
      <c r="V2898" s="49">
        <v>6434</v>
      </c>
      <c r="W2898" s="49">
        <v>0</v>
      </c>
      <c r="X2898" s="49">
        <f t="shared" si="281"/>
        <v>-15831</v>
      </c>
      <c r="Y2898" s="49" t="s">
        <v>181</v>
      </c>
      <c r="Z2898" s="53">
        <v>2.71</v>
      </c>
      <c r="AB2898" s="53">
        <f t="shared" si="280"/>
        <v>-2.71</v>
      </c>
      <c r="AM2898" s="49" t="s">
        <v>85</v>
      </c>
      <c r="AN2898" s="49" t="s">
        <v>10049</v>
      </c>
    </row>
    <row r="2899" spans="1:40" hidden="1" x14ac:dyDescent="0.2">
      <c r="A2899" s="49" t="s">
        <v>11211</v>
      </c>
      <c r="B2899" s="49" t="s">
        <v>11212</v>
      </c>
      <c r="C2899" s="50" t="s">
        <v>166</v>
      </c>
      <c r="D2899" s="49" t="s">
        <v>10781</v>
      </c>
      <c r="E2899" s="49" t="s">
        <v>11213</v>
      </c>
      <c r="F2899" s="49" t="s">
        <v>10783</v>
      </c>
      <c r="G2899" s="49" t="s">
        <v>11159</v>
      </c>
      <c r="H2899" s="49" t="s">
        <v>10784</v>
      </c>
      <c r="I2899" s="51" t="s">
        <v>11212</v>
      </c>
      <c r="J2899" s="49">
        <v>4</v>
      </c>
      <c r="K2899" s="49">
        <v>100</v>
      </c>
      <c r="L2899" s="49">
        <f t="shared" si="277"/>
        <v>19</v>
      </c>
      <c r="M2899" s="82"/>
      <c r="N2899" s="52" t="s">
        <v>243</v>
      </c>
      <c r="P2899" s="49">
        <v>0</v>
      </c>
      <c r="Q2899" s="49">
        <v>0</v>
      </c>
      <c r="R2899" s="49">
        <v>0</v>
      </c>
      <c r="S2899" s="77">
        <f t="shared" si="278"/>
        <v>0</v>
      </c>
      <c r="T2899" s="77">
        <f t="shared" si="279"/>
        <v>0</v>
      </c>
      <c r="U2899" s="49">
        <v>81</v>
      </c>
      <c r="V2899" s="49">
        <v>0</v>
      </c>
      <c r="W2899" s="49">
        <v>0</v>
      </c>
      <c r="X2899" s="49">
        <f t="shared" si="281"/>
        <v>-81</v>
      </c>
      <c r="Y2899" s="49" t="s">
        <v>181</v>
      </c>
      <c r="Z2899" s="53">
        <v>14.51</v>
      </c>
      <c r="AB2899" s="53">
        <f t="shared" si="280"/>
        <v>-14.51</v>
      </c>
      <c r="AM2899" s="49" t="s">
        <v>85</v>
      </c>
      <c r="AN2899" s="49" t="s">
        <v>10049</v>
      </c>
    </row>
    <row r="2900" spans="1:40" hidden="1" x14ac:dyDescent="0.2">
      <c r="A2900" s="49" t="s">
        <v>11214</v>
      </c>
      <c r="B2900" s="49" t="s">
        <v>11215</v>
      </c>
      <c r="C2900" s="50" t="s">
        <v>166</v>
      </c>
      <c r="D2900" s="49" t="s">
        <v>10781</v>
      </c>
      <c r="E2900" s="49" t="s">
        <v>11216</v>
      </c>
      <c r="F2900" s="49" t="s">
        <v>10783</v>
      </c>
      <c r="G2900" s="49" t="s">
        <v>11159</v>
      </c>
      <c r="H2900" s="49" t="s">
        <v>10784</v>
      </c>
      <c r="I2900" s="51" t="s">
        <v>11215</v>
      </c>
      <c r="J2900" s="49">
        <v>4</v>
      </c>
      <c r="K2900" s="49">
        <v>100</v>
      </c>
      <c r="L2900" s="49">
        <f t="shared" si="277"/>
        <v>19</v>
      </c>
      <c r="M2900" s="82"/>
      <c r="N2900" s="52" t="s">
        <v>243</v>
      </c>
      <c r="P2900" s="49">
        <v>0</v>
      </c>
      <c r="Q2900" s="49">
        <v>0</v>
      </c>
      <c r="R2900" s="49">
        <v>0</v>
      </c>
      <c r="S2900" s="77">
        <f t="shared" si="278"/>
        <v>0</v>
      </c>
      <c r="T2900" s="77">
        <f t="shared" si="279"/>
        <v>0</v>
      </c>
      <c r="U2900" s="49">
        <v>81</v>
      </c>
      <c r="V2900" s="49">
        <v>0</v>
      </c>
      <c r="W2900" s="49">
        <v>0</v>
      </c>
      <c r="X2900" s="49">
        <f t="shared" si="281"/>
        <v>-81</v>
      </c>
      <c r="Y2900" s="49" t="s">
        <v>181</v>
      </c>
      <c r="Z2900" s="53">
        <v>15</v>
      </c>
      <c r="AB2900" s="53">
        <f t="shared" si="280"/>
        <v>-15</v>
      </c>
      <c r="AM2900" s="49" t="s">
        <v>85</v>
      </c>
      <c r="AN2900" s="49" t="s">
        <v>10049</v>
      </c>
    </row>
    <row r="2901" spans="1:40" hidden="1" x14ac:dyDescent="0.2">
      <c r="A2901" s="49" t="s">
        <v>11217</v>
      </c>
      <c r="B2901" s="49" t="s">
        <v>11218</v>
      </c>
      <c r="C2901" s="50" t="s">
        <v>166</v>
      </c>
      <c r="D2901" s="49" t="s">
        <v>10781</v>
      </c>
      <c r="E2901" s="49" t="s">
        <v>11219</v>
      </c>
      <c r="F2901" s="49" t="s">
        <v>10783</v>
      </c>
      <c r="G2901" s="49" t="s">
        <v>11159</v>
      </c>
      <c r="H2901" s="49" t="s">
        <v>10784</v>
      </c>
      <c r="I2901" s="51" t="s">
        <v>11218</v>
      </c>
      <c r="J2901" s="49">
        <v>4</v>
      </c>
      <c r="K2901" s="49">
        <v>500</v>
      </c>
      <c r="L2901" s="49">
        <f t="shared" si="277"/>
        <v>181</v>
      </c>
      <c r="M2901" s="82"/>
      <c r="N2901" s="52" t="s">
        <v>243</v>
      </c>
      <c r="P2901" s="49">
        <v>0</v>
      </c>
      <c r="Q2901" s="49">
        <v>0</v>
      </c>
      <c r="R2901" s="49">
        <v>0</v>
      </c>
      <c r="S2901" s="77">
        <f t="shared" si="278"/>
        <v>0</v>
      </c>
      <c r="T2901" s="77">
        <f t="shared" si="279"/>
        <v>0</v>
      </c>
      <c r="U2901" s="49">
        <v>319</v>
      </c>
      <c r="V2901" s="49">
        <v>0</v>
      </c>
      <c r="W2901" s="49">
        <v>0</v>
      </c>
      <c r="X2901" s="49">
        <f t="shared" si="281"/>
        <v>-319</v>
      </c>
      <c r="Y2901" s="49" t="s">
        <v>181</v>
      </c>
      <c r="Z2901" s="53">
        <v>5.74</v>
      </c>
      <c r="AB2901" s="53">
        <f t="shared" si="280"/>
        <v>-5.74</v>
      </c>
      <c r="AM2901" s="49" t="s">
        <v>85</v>
      </c>
      <c r="AN2901" s="49" t="s">
        <v>10049</v>
      </c>
    </row>
    <row r="2902" spans="1:40" hidden="1" x14ac:dyDescent="0.2">
      <c r="A2902" s="49" t="s">
        <v>11220</v>
      </c>
      <c r="B2902" s="49" t="s">
        <v>11221</v>
      </c>
      <c r="C2902" s="50" t="s">
        <v>166</v>
      </c>
      <c r="D2902" s="49" t="s">
        <v>10781</v>
      </c>
      <c r="E2902" s="49" t="s">
        <v>11222</v>
      </c>
      <c r="F2902" s="49" t="s">
        <v>10783</v>
      </c>
      <c r="G2902" s="49" t="s">
        <v>11159</v>
      </c>
      <c r="H2902" s="49" t="s">
        <v>10784</v>
      </c>
      <c r="I2902" s="51" t="s">
        <v>11221</v>
      </c>
      <c r="J2902" s="49">
        <v>5</v>
      </c>
      <c r="K2902" s="49">
        <v>100</v>
      </c>
      <c r="L2902" s="49">
        <f t="shared" si="277"/>
        <v>100</v>
      </c>
      <c r="M2902" s="49">
        <f>L2902*Z2902</f>
        <v>1236</v>
      </c>
      <c r="N2902" s="52" t="s">
        <v>243</v>
      </c>
      <c r="P2902" s="49">
        <v>0</v>
      </c>
      <c r="Q2902" s="49">
        <v>0</v>
      </c>
      <c r="R2902" s="49">
        <v>0</v>
      </c>
      <c r="S2902" s="77">
        <f t="shared" si="278"/>
        <v>0</v>
      </c>
      <c r="T2902" s="77">
        <f t="shared" si="279"/>
        <v>0</v>
      </c>
      <c r="U2902" s="49">
        <v>0</v>
      </c>
      <c r="V2902" s="49">
        <v>0</v>
      </c>
      <c r="W2902" s="49">
        <v>0</v>
      </c>
      <c r="X2902" s="49">
        <f t="shared" si="281"/>
        <v>0</v>
      </c>
      <c r="Y2902" s="49" t="s">
        <v>174</v>
      </c>
      <c r="Z2902" s="53">
        <v>12.36</v>
      </c>
      <c r="AB2902" s="53">
        <f t="shared" si="280"/>
        <v>-12.36</v>
      </c>
      <c r="AM2902" s="49" t="s">
        <v>85</v>
      </c>
      <c r="AN2902" s="49" t="s">
        <v>10049</v>
      </c>
    </row>
    <row r="2903" spans="1:40" hidden="1" x14ac:dyDescent="0.2">
      <c r="A2903" s="49" t="s">
        <v>11223</v>
      </c>
      <c r="B2903" s="49" t="s">
        <v>11224</v>
      </c>
      <c r="C2903" s="50" t="s">
        <v>166</v>
      </c>
      <c r="D2903" s="49" t="s">
        <v>10781</v>
      </c>
      <c r="E2903" s="49" t="s">
        <v>11225</v>
      </c>
      <c r="F2903" s="49" t="s">
        <v>10783</v>
      </c>
      <c r="G2903" s="49" t="s">
        <v>11159</v>
      </c>
      <c r="H2903" s="49" t="s">
        <v>10784</v>
      </c>
      <c r="I2903" s="51" t="s">
        <v>11224</v>
      </c>
      <c r="J2903" s="49">
        <v>5</v>
      </c>
      <c r="K2903" s="49">
        <v>500</v>
      </c>
      <c r="L2903" s="49">
        <f t="shared" si="277"/>
        <v>343</v>
      </c>
      <c r="M2903" s="82"/>
      <c r="N2903" s="52" t="s">
        <v>243</v>
      </c>
      <c r="P2903" s="49">
        <v>0</v>
      </c>
      <c r="Q2903" s="49">
        <v>0</v>
      </c>
      <c r="R2903" s="49">
        <v>0</v>
      </c>
      <c r="S2903" s="77">
        <f t="shared" si="278"/>
        <v>0</v>
      </c>
      <c r="T2903" s="77">
        <f t="shared" si="279"/>
        <v>0</v>
      </c>
      <c r="U2903" s="49">
        <v>157</v>
      </c>
      <c r="V2903" s="49">
        <v>0</v>
      </c>
      <c r="W2903" s="49">
        <v>0</v>
      </c>
      <c r="X2903" s="49">
        <f t="shared" si="281"/>
        <v>-157</v>
      </c>
      <c r="Y2903" s="49" t="s">
        <v>181</v>
      </c>
      <c r="Z2903" s="53">
        <v>3.8</v>
      </c>
      <c r="AB2903" s="53">
        <f t="shared" si="280"/>
        <v>-3.8</v>
      </c>
      <c r="AM2903" s="49" t="s">
        <v>85</v>
      </c>
      <c r="AN2903" s="49" t="s">
        <v>10049</v>
      </c>
    </row>
    <row r="2904" spans="1:40" hidden="1" x14ac:dyDescent="0.2">
      <c r="A2904" s="49" t="s">
        <v>11226</v>
      </c>
      <c r="B2904" s="49" t="s">
        <v>11227</v>
      </c>
      <c r="C2904" s="50" t="s">
        <v>166</v>
      </c>
      <c r="D2904" s="49" t="s">
        <v>10781</v>
      </c>
      <c r="E2904" s="49" t="s">
        <v>11228</v>
      </c>
      <c r="F2904" s="49" t="s">
        <v>10783</v>
      </c>
      <c r="G2904" s="49" t="s">
        <v>11229</v>
      </c>
      <c r="H2904" s="49" t="s">
        <v>11230</v>
      </c>
      <c r="I2904" s="51" t="s">
        <v>11227</v>
      </c>
      <c r="J2904" s="49">
        <v>3</v>
      </c>
      <c r="K2904" s="49">
        <v>500</v>
      </c>
      <c r="L2904" s="49">
        <f t="shared" si="277"/>
        <v>187</v>
      </c>
      <c r="M2904" s="82"/>
      <c r="N2904" s="52" t="s">
        <v>243</v>
      </c>
      <c r="P2904" s="49">
        <v>0</v>
      </c>
      <c r="Q2904" s="49">
        <v>0</v>
      </c>
      <c r="R2904" s="49">
        <v>700</v>
      </c>
      <c r="S2904" s="77">
        <f t="shared" si="278"/>
        <v>0</v>
      </c>
      <c r="T2904" s="77">
        <f t="shared" si="279"/>
        <v>700</v>
      </c>
      <c r="U2904" s="49">
        <v>313</v>
      </c>
      <c r="V2904" s="49">
        <v>447</v>
      </c>
      <c r="W2904" s="49">
        <v>0</v>
      </c>
      <c r="X2904" s="49">
        <f t="shared" si="281"/>
        <v>-760</v>
      </c>
      <c r="Y2904" s="49" t="s">
        <v>181</v>
      </c>
      <c r="Z2904" s="53">
        <v>7.56</v>
      </c>
      <c r="AB2904" s="53">
        <f t="shared" si="280"/>
        <v>-7.56</v>
      </c>
      <c r="AM2904" s="49" t="s">
        <v>85</v>
      </c>
      <c r="AN2904" s="49" t="s">
        <v>10049</v>
      </c>
    </row>
    <row r="2905" spans="1:40" hidden="1" x14ac:dyDescent="0.2">
      <c r="A2905" s="49" t="s">
        <v>11231</v>
      </c>
      <c r="B2905" s="49" t="s">
        <v>11232</v>
      </c>
      <c r="C2905" s="50" t="s">
        <v>166</v>
      </c>
      <c r="D2905" s="49" t="s">
        <v>10781</v>
      </c>
      <c r="E2905" s="49" t="s">
        <v>11233</v>
      </c>
      <c r="F2905" s="49" t="s">
        <v>10783</v>
      </c>
      <c r="G2905" s="49" t="s">
        <v>11229</v>
      </c>
      <c r="H2905" s="49" t="s">
        <v>11230</v>
      </c>
      <c r="I2905" s="51" t="s">
        <v>11232</v>
      </c>
      <c r="J2905" s="49">
        <v>3</v>
      </c>
      <c r="K2905" s="49">
        <v>1000</v>
      </c>
      <c r="L2905" s="49">
        <f t="shared" si="277"/>
        <v>374</v>
      </c>
      <c r="M2905" s="82"/>
      <c r="N2905" s="52" t="s">
        <v>243</v>
      </c>
      <c r="P2905" s="49">
        <v>0</v>
      </c>
      <c r="Q2905" s="49">
        <v>0</v>
      </c>
      <c r="R2905" s="49">
        <v>1300</v>
      </c>
      <c r="S2905" s="77">
        <f t="shared" si="278"/>
        <v>0</v>
      </c>
      <c r="T2905" s="77">
        <f t="shared" si="279"/>
        <v>1300</v>
      </c>
      <c r="U2905" s="49">
        <v>626</v>
      </c>
      <c r="V2905" s="49">
        <v>894</v>
      </c>
      <c r="W2905" s="49">
        <v>0</v>
      </c>
      <c r="X2905" s="49">
        <f t="shared" si="281"/>
        <v>-1520</v>
      </c>
      <c r="Y2905" s="49" t="s">
        <v>181</v>
      </c>
      <c r="Z2905" s="53">
        <v>3.79</v>
      </c>
      <c r="AB2905" s="53">
        <f t="shared" si="280"/>
        <v>-3.79</v>
      </c>
      <c r="AM2905" s="49" t="s">
        <v>85</v>
      </c>
      <c r="AN2905" s="49" t="s">
        <v>10049</v>
      </c>
    </row>
    <row r="2906" spans="1:40" hidden="1" x14ac:dyDescent="0.2">
      <c r="A2906" s="49" t="s">
        <v>11234</v>
      </c>
      <c r="B2906" s="49" t="s">
        <v>11235</v>
      </c>
      <c r="C2906" s="50" t="s">
        <v>166</v>
      </c>
      <c r="D2906" s="49" t="s">
        <v>10781</v>
      </c>
      <c r="E2906" s="49" t="s">
        <v>11236</v>
      </c>
      <c r="F2906" s="49" t="s">
        <v>10783</v>
      </c>
      <c r="G2906" s="49" t="s">
        <v>11229</v>
      </c>
      <c r="H2906" s="49" t="s">
        <v>11230</v>
      </c>
      <c r="I2906" s="51" t="s">
        <v>11235</v>
      </c>
      <c r="J2906" s="49">
        <v>3</v>
      </c>
      <c r="K2906" s="49">
        <v>100</v>
      </c>
      <c r="L2906" s="49">
        <f t="shared" si="277"/>
        <v>41</v>
      </c>
      <c r="M2906" s="49">
        <f>L2906*Z2906</f>
        <v>309.95999999999998</v>
      </c>
      <c r="N2906" s="52" t="s">
        <v>243</v>
      </c>
      <c r="P2906" s="49">
        <v>0</v>
      </c>
      <c r="Q2906" s="49">
        <v>0</v>
      </c>
      <c r="R2906" s="49">
        <v>200</v>
      </c>
      <c r="S2906" s="77">
        <f t="shared" si="278"/>
        <v>0</v>
      </c>
      <c r="T2906" s="77">
        <f t="shared" si="279"/>
        <v>200</v>
      </c>
      <c r="U2906" s="49">
        <v>59</v>
      </c>
      <c r="V2906" s="49">
        <v>80</v>
      </c>
      <c r="W2906" s="49">
        <v>0</v>
      </c>
      <c r="X2906" s="49">
        <f t="shared" si="281"/>
        <v>-139</v>
      </c>
      <c r="Y2906" s="49" t="s">
        <v>181</v>
      </c>
      <c r="Z2906" s="53">
        <v>7.56</v>
      </c>
      <c r="AB2906" s="53">
        <f t="shared" si="280"/>
        <v>-7.56</v>
      </c>
      <c r="AM2906" s="49" t="s">
        <v>85</v>
      </c>
      <c r="AN2906" s="49" t="s">
        <v>10049</v>
      </c>
    </row>
    <row r="2907" spans="1:40" hidden="1" x14ac:dyDescent="0.2">
      <c r="A2907" s="49" t="s">
        <v>11237</v>
      </c>
      <c r="B2907" s="49" t="s">
        <v>11238</v>
      </c>
      <c r="C2907" s="50" t="s">
        <v>166</v>
      </c>
      <c r="D2907" s="49" t="s">
        <v>10781</v>
      </c>
      <c r="E2907" s="49" t="s">
        <v>11239</v>
      </c>
      <c r="F2907" s="49" t="s">
        <v>10783</v>
      </c>
      <c r="G2907" s="49" t="s">
        <v>11229</v>
      </c>
      <c r="H2907" s="49" t="s">
        <v>11230</v>
      </c>
      <c r="I2907" s="51" t="s">
        <v>11238</v>
      </c>
      <c r="J2907" s="49">
        <v>3</v>
      </c>
      <c r="K2907" s="49">
        <v>100</v>
      </c>
      <c r="L2907" s="49">
        <f t="shared" si="277"/>
        <v>-18</v>
      </c>
      <c r="N2907" s="52" t="s">
        <v>243</v>
      </c>
      <c r="P2907" s="49">
        <v>0</v>
      </c>
      <c r="Q2907" s="49">
        <v>0</v>
      </c>
      <c r="R2907" s="49">
        <v>400</v>
      </c>
      <c r="S2907" s="77">
        <f t="shared" si="278"/>
        <v>0</v>
      </c>
      <c r="T2907" s="77">
        <f t="shared" si="279"/>
        <v>400</v>
      </c>
      <c r="U2907" s="49">
        <v>118</v>
      </c>
      <c r="V2907" s="49">
        <v>160</v>
      </c>
      <c r="W2907" s="49">
        <v>0</v>
      </c>
      <c r="X2907" s="49">
        <f t="shared" si="281"/>
        <v>-278</v>
      </c>
      <c r="Y2907" s="49" t="s">
        <v>181</v>
      </c>
      <c r="Z2907" s="53">
        <v>4.2699999999999996</v>
      </c>
      <c r="AB2907" s="53">
        <f t="shared" si="280"/>
        <v>-4.2699999999999996</v>
      </c>
      <c r="AM2907" s="49" t="s">
        <v>85</v>
      </c>
      <c r="AN2907" s="49" t="s">
        <v>10049</v>
      </c>
    </row>
    <row r="2908" spans="1:40" hidden="1" x14ac:dyDescent="0.2">
      <c r="A2908" s="49" t="s">
        <v>11240</v>
      </c>
      <c r="B2908" s="49" t="s">
        <v>11241</v>
      </c>
      <c r="C2908" s="50" t="s">
        <v>166</v>
      </c>
      <c r="D2908" s="49" t="s">
        <v>10781</v>
      </c>
      <c r="E2908" s="49" t="s">
        <v>11242</v>
      </c>
      <c r="F2908" s="49" t="s">
        <v>10783</v>
      </c>
      <c r="G2908" s="49" t="s">
        <v>11229</v>
      </c>
      <c r="H2908" s="49" t="s">
        <v>11230</v>
      </c>
      <c r="I2908" s="51" t="s">
        <v>11241</v>
      </c>
      <c r="J2908" s="49">
        <v>3</v>
      </c>
      <c r="K2908" s="49">
        <v>500</v>
      </c>
      <c r="L2908" s="49">
        <f t="shared" si="277"/>
        <v>128</v>
      </c>
      <c r="M2908" s="82"/>
      <c r="N2908" s="52" t="s">
        <v>243</v>
      </c>
      <c r="P2908" s="49">
        <v>0</v>
      </c>
      <c r="Q2908" s="49">
        <v>0</v>
      </c>
      <c r="R2908" s="49">
        <v>800</v>
      </c>
      <c r="S2908" s="77">
        <f t="shared" si="278"/>
        <v>0</v>
      </c>
      <c r="T2908" s="77">
        <f t="shared" si="279"/>
        <v>800</v>
      </c>
      <c r="U2908" s="49">
        <v>372</v>
      </c>
      <c r="V2908" s="49">
        <v>527</v>
      </c>
      <c r="W2908" s="49">
        <v>0</v>
      </c>
      <c r="X2908" s="49">
        <f t="shared" si="281"/>
        <v>-899</v>
      </c>
      <c r="Y2908" s="49" t="s">
        <v>181</v>
      </c>
      <c r="Z2908" s="53">
        <v>3.8</v>
      </c>
      <c r="AB2908" s="53">
        <f t="shared" si="280"/>
        <v>-3.8</v>
      </c>
      <c r="AM2908" s="49" t="s">
        <v>85</v>
      </c>
      <c r="AN2908" s="49" t="s">
        <v>10049</v>
      </c>
    </row>
    <row r="2909" spans="1:40" hidden="1" x14ac:dyDescent="0.2">
      <c r="A2909" s="49" t="s">
        <v>11243</v>
      </c>
      <c r="B2909" s="49" t="s">
        <v>11244</v>
      </c>
      <c r="C2909" s="50" t="s">
        <v>166</v>
      </c>
      <c r="D2909" s="49" t="s">
        <v>10781</v>
      </c>
      <c r="E2909" s="49" t="s">
        <v>11245</v>
      </c>
      <c r="F2909" s="49" t="s">
        <v>10783</v>
      </c>
      <c r="G2909" s="49" t="s">
        <v>11229</v>
      </c>
      <c r="H2909" s="49" t="s">
        <v>11230</v>
      </c>
      <c r="I2909" s="51" t="s">
        <v>11244</v>
      </c>
      <c r="J2909" s="49">
        <v>3</v>
      </c>
      <c r="K2909" s="49">
        <v>500</v>
      </c>
      <c r="L2909" s="49">
        <f t="shared" si="277"/>
        <v>128</v>
      </c>
      <c r="M2909" s="82"/>
      <c r="N2909" s="52" t="s">
        <v>243</v>
      </c>
      <c r="P2909" s="49">
        <v>0</v>
      </c>
      <c r="Q2909" s="49">
        <v>0</v>
      </c>
      <c r="R2909" s="49">
        <v>800</v>
      </c>
      <c r="S2909" s="77">
        <f t="shared" si="278"/>
        <v>0</v>
      </c>
      <c r="T2909" s="77">
        <f t="shared" si="279"/>
        <v>800</v>
      </c>
      <c r="U2909" s="49">
        <v>372</v>
      </c>
      <c r="V2909" s="49">
        <v>527</v>
      </c>
      <c r="W2909" s="49">
        <v>0</v>
      </c>
      <c r="X2909" s="49">
        <f t="shared" si="281"/>
        <v>-899</v>
      </c>
      <c r="Y2909" s="49" t="s">
        <v>181</v>
      </c>
      <c r="Z2909" s="53">
        <v>0.59</v>
      </c>
      <c r="AB2909" s="53">
        <f t="shared" si="280"/>
        <v>-0.59</v>
      </c>
      <c r="AM2909" s="49" t="s">
        <v>85</v>
      </c>
      <c r="AN2909" s="49" t="s">
        <v>10049</v>
      </c>
    </row>
    <row r="2910" spans="1:40" hidden="1" x14ac:dyDescent="0.2">
      <c r="A2910" s="49" t="s">
        <v>11246</v>
      </c>
      <c r="B2910" s="49" t="s">
        <v>11247</v>
      </c>
      <c r="C2910" s="50" t="s">
        <v>166</v>
      </c>
      <c r="D2910" s="49" t="s">
        <v>10781</v>
      </c>
      <c r="E2910" s="49" t="s">
        <v>11248</v>
      </c>
      <c r="F2910" s="49" t="s">
        <v>10783</v>
      </c>
      <c r="G2910" s="49" t="s">
        <v>11229</v>
      </c>
      <c r="H2910" s="49" t="s">
        <v>11230</v>
      </c>
      <c r="I2910" s="51" t="s">
        <v>11247</v>
      </c>
      <c r="J2910" s="49">
        <v>3</v>
      </c>
      <c r="K2910" s="49">
        <v>500</v>
      </c>
      <c r="L2910" s="49">
        <f t="shared" si="277"/>
        <v>128</v>
      </c>
      <c r="M2910" s="82"/>
      <c r="N2910" s="52" t="s">
        <v>243</v>
      </c>
      <c r="P2910" s="49">
        <v>0</v>
      </c>
      <c r="Q2910" s="49">
        <v>0</v>
      </c>
      <c r="R2910" s="49">
        <v>800</v>
      </c>
      <c r="S2910" s="77">
        <f t="shared" si="278"/>
        <v>0</v>
      </c>
      <c r="T2910" s="77">
        <f t="shared" si="279"/>
        <v>800</v>
      </c>
      <c r="U2910" s="49">
        <v>372</v>
      </c>
      <c r="V2910" s="49">
        <v>527</v>
      </c>
      <c r="W2910" s="49">
        <v>0</v>
      </c>
      <c r="X2910" s="49">
        <f t="shared" si="281"/>
        <v>-899</v>
      </c>
      <c r="Y2910" s="49" t="s">
        <v>181</v>
      </c>
      <c r="Z2910" s="53">
        <v>0.93</v>
      </c>
      <c r="AB2910" s="53">
        <f t="shared" si="280"/>
        <v>-0.93</v>
      </c>
      <c r="AM2910" s="49" t="s">
        <v>85</v>
      </c>
      <c r="AN2910" s="49" t="s">
        <v>10049</v>
      </c>
    </row>
    <row r="2911" spans="1:40" hidden="1" x14ac:dyDescent="0.2">
      <c r="A2911" s="85" t="s">
        <v>11249</v>
      </c>
      <c r="B2911" s="90" t="s">
        <v>11250</v>
      </c>
      <c r="C2911" s="50" t="s">
        <v>166</v>
      </c>
      <c r="D2911" s="49" t="s">
        <v>8823</v>
      </c>
      <c r="E2911" s="85" t="s">
        <v>11251</v>
      </c>
      <c r="F2911" s="49" t="s">
        <v>8599</v>
      </c>
      <c r="G2911" s="49" t="s">
        <v>11252</v>
      </c>
      <c r="H2911" s="49" t="s">
        <v>11252</v>
      </c>
      <c r="I2911" s="51" t="s">
        <v>11249</v>
      </c>
      <c r="J2911" s="49">
        <v>1</v>
      </c>
      <c r="K2911" s="49">
        <v>50000</v>
      </c>
      <c r="L2911" s="49">
        <f t="shared" si="277"/>
        <v>-749516</v>
      </c>
      <c r="N2911" s="52" t="s">
        <v>173</v>
      </c>
      <c r="P2911" s="49">
        <v>44000</v>
      </c>
      <c r="Q2911" s="49">
        <v>434000</v>
      </c>
      <c r="R2911" s="49">
        <v>0</v>
      </c>
      <c r="S2911" s="77">
        <f t="shared" si="278"/>
        <v>478000</v>
      </c>
      <c r="T2911" s="77">
        <f t="shared" si="279"/>
        <v>478000</v>
      </c>
      <c r="U2911" s="49">
        <v>799516</v>
      </c>
      <c r="V2911" s="49">
        <v>416808</v>
      </c>
      <c r="W2911" s="49">
        <v>0</v>
      </c>
      <c r="X2911" s="49">
        <f t="shared" ref="X2911:X2921" si="282">T2911-(U2911+V2911)</f>
        <v>-738324</v>
      </c>
      <c r="Y2911" s="49" t="s">
        <v>181</v>
      </c>
      <c r="Z2911" s="53">
        <v>5.28E-2</v>
      </c>
      <c r="AB2911" s="53">
        <f t="shared" si="280"/>
        <v>-5.28E-2</v>
      </c>
      <c r="AM2911" s="49" t="s">
        <v>3846</v>
      </c>
      <c r="AN2911" s="49" t="s">
        <v>10049</v>
      </c>
    </row>
    <row r="2912" spans="1:40" hidden="1" x14ac:dyDescent="0.2">
      <c r="A2912" s="85" t="s">
        <v>11253</v>
      </c>
      <c r="B2912" s="90" t="s">
        <v>11254</v>
      </c>
      <c r="C2912" s="50" t="s">
        <v>166</v>
      </c>
      <c r="D2912" s="49" t="s">
        <v>8823</v>
      </c>
      <c r="E2912" s="85" t="s">
        <v>11255</v>
      </c>
      <c r="F2912" s="49" t="s">
        <v>8599</v>
      </c>
      <c r="G2912" s="49" t="s">
        <v>6217</v>
      </c>
      <c r="H2912" s="49" t="s">
        <v>6217</v>
      </c>
      <c r="I2912" s="51" t="s">
        <v>11253</v>
      </c>
      <c r="J2912" s="49">
        <v>1</v>
      </c>
      <c r="K2912" s="49">
        <v>5000</v>
      </c>
      <c r="L2912" s="49">
        <f t="shared" si="277"/>
        <v>3705</v>
      </c>
      <c r="M2912" s="49">
        <f>L2912*Z2912</f>
        <v>351.97500000000002</v>
      </c>
      <c r="N2912" s="52" t="s">
        <v>173</v>
      </c>
      <c r="P2912" s="49">
        <v>3500</v>
      </c>
      <c r="Q2912" s="49">
        <v>0</v>
      </c>
      <c r="R2912" s="49">
        <v>0</v>
      </c>
      <c r="S2912" s="77">
        <f t="shared" si="278"/>
        <v>3500</v>
      </c>
      <c r="T2912" s="77">
        <f t="shared" si="279"/>
        <v>3500</v>
      </c>
      <c r="U2912" s="49">
        <v>1295</v>
      </c>
      <c r="V2912" s="49">
        <v>0</v>
      </c>
      <c r="W2912" s="49">
        <v>0</v>
      </c>
      <c r="X2912" s="49">
        <f t="shared" si="282"/>
        <v>2205</v>
      </c>
      <c r="Y2912" s="49" t="s">
        <v>190</v>
      </c>
      <c r="Z2912" s="53">
        <v>9.5000000000000001E-2</v>
      </c>
      <c r="AB2912" s="53">
        <f t="shared" si="280"/>
        <v>-9.5000000000000001E-2</v>
      </c>
      <c r="AM2912" s="49" t="s">
        <v>3846</v>
      </c>
      <c r="AN2912" s="49" t="s">
        <v>10049</v>
      </c>
    </row>
    <row r="2913" spans="1:40" hidden="1" x14ac:dyDescent="0.2">
      <c r="A2913" s="85" t="s">
        <v>11256</v>
      </c>
      <c r="B2913" s="90" t="s">
        <v>11257</v>
      </c>
      <c r="C2913" s="50" t="s">
        <v>166</v>
      </c>
      <c r="D2913" s="49" t="s">
        <v>8823</v>
      </c>
      <c r="E2913" s="85" t="s">
        <v>11258</v>
      </c>
      <c r="F2913" s="49" t="s">
        <v>10783</v>
      </c>
      <c r="G2913" s="49" t="s">
        <v>11259</v>
      </c>
      <c r="H2913" s="49" t="s">
        <v>11259</v>
      </c>
      <c r="I2913" s="51" t="s">
        <v>11256</v>
      </c>
      <c r="J2913" s="49">
        <v>6</v>
      </c>
      <c r="K2913" s="49">
        <v>1050</v>
      </c>
      <c r="L2913" s="49">
        <f t="shared" si="277"/>
        <v>1050</v>
      </c>
      <c r="M2913" s="49">
        <f>L2913*Z2913</f>
        <v>1396.5</v>
      </c>
      <c r="N2913" s="52" t="s">
        <v>173</v>
      </c>
      <c r="P2913" s="49">
        <v>0</v>
      </c>
      <c r="Q2913" s="49">
        <v>0</v>
      </c>
      <c r="R2913" s="49">
        <v>0</v>
      </c>
      <c r="S2913" s="77">
        <f t="shared" si="278"/>
        <v>0</v>
      </c>
      <c r="T2913" s="77">
        <f t="shared" si="279"/>
        <v>0</v>
      </c>
      <c r="U2913" s="49">
        <v>0</v>
      </c>
      <c r="V2913" s="49">
        <v>0</v>
      </c>
      <c r="W2913" s="49">
        <v>0</v>
      </c>
      <c r="X2913" s="49">
        <f t="shared" si="282"/>
        <v>0</v>
      </c>
      <c r="Y2913" s="49" t="s">
        <v>174</v>
      </c>
      <c r="Z2913" s="53">
        <v>1.33</v>
      </c>
      <c r="AB2913" s="53">
        <f t="shared" si="280"/>
        <v>-1.33</v>
      </c>
      <c r="AM2913" s="49" t="s">
        <v>3846</v>
      </c>
      <c r="AN2913" s="49" t="s">
        <v>10049</v>
      </c>
    </row>
    <row r="2914" spans="1:40" hidden="1" x14ac:dyDescent="0.2">
      <c r="A2914" s="85" t="s">
        <v>11260</v>
      </c>
      <c r="B2914" s="90" t="s">
        <v>11261</v>
      </c>
      <c r="C2914" s="50" t="s">
        <v>166</v>
      </c>
      <c r="D2914" s="49" t="s">
        <v>8823</v>
      </c>
      <c r="E2914" s="85" t="s">
        <v>11262</v>
      </c>
      <c r="F2914" s="49" t="s">
        <v>8599</v>
      </c>
      <c r="G2914" s="49" t="s">
        <v>11252</v>
      </c>
      <c r="H2914" s="49" t="s">
        <v>11252</v>
      </c>
      <c r="I2914" s="51" t="s">
        <v>11260</v>
      </c>
      <c r="J2914" s="49">
        <v>1</v>
      </c>
      <c r="K2914" s="49">
        <v>500</v>
      </c>
      <c r="L2914" s="49">
        <f t="shared" si="277"/>
        <v>-527</v>
      </c>
      <c r="N2914" s="52" t="s">
        <v>173</v>
      </c>
      <c r="P2914" s="49">
        <v>2000</v>
      </c>
      <c r="Q2914" s="49">
        <v>0</v>
      </c>
      <c r="R2914" s="49">
        <v>0</v>
      </c>
      <c r="S2914" s="77">
        <f t="shared" si="278"/>
        <v>2000</v>
      </c>
      <c r="T2914" s="77">
        <f t="shared" si="279"/>
        <v>2000</v>
      </c>
      <c r="U2914" s="49">
        <v>1027</v>
      </c>
      <c r="V2914" s="49">
        <v>653</v>
      </c>
      <c r="W2914" s="49">
        <v>0</v>
      </c>
      <c r="X2914" s="49">
        <f t="shared" si="282"/>
        <v>320</v>
      </c>
      <c r="Y2914" s="49" t="s">
        <v>190</v>
      </c>
      <c r="Z2914" s="53">
        <v>0.15629999999999999</v>
      </c>
      <c r="AB2914" s="53">
        <f t="shared" si="280"/>
        <v>-0.15629999999999999</v>
      </c>
      <c r="AM2914" s="49" t="s">
        <v>3846</v>
      </c>
      <c r="AN2914" s="49" t="s">
        <v>10049</v>
      </c>
    </row>
    <row r="2915" spans="1:40" hidden="1" x14ac:dyDescent="0.2">
      <c r="A2915" s="85" t="s">
        <v>11263</v>
      </c>
      <c r="B2915" s="90" t="s">
        <v>11264</v>
      </c>
      <c r="C2915" s="50" t="s">
        <v>166</v>
      </c>
      <c r="D2915" s="49" t="s">
        <v>8823</v>
      </c>
      <c r="E2915" s="85" t="s">
        <v>11265</v>
      </c>
      <c r="F2915" s="49" t="s">
        <v>8599</v>
      </c>
      <c r="G2915" s="49" t="s">
        <v>6217</v>
      </c>
      <c r="H2915" s="49" t="s">
        <v>6217</v>
      </c>
      <c r="I2915" s="51" t="s">
        <v>11263</v>
      </c>
      <c r="J2915" s="49">
        <v>1</v>
      </c>
      <c r="K2915" s="49">
        <v>3000</v>
      </c>
      <c r="L2915" s="49">
        <f t="shared" si="277"/>
        <v>-54739</v>
      </c>
      <c r="N2915" s="52" t="s">
        <v>173</v>
      </c>
      <c r="P2915" s="49">
        <v>5000</v>
      </c>
      <c r="Q2915" s="49">
        <v>12000</v>
      </c>
      <c r="R2915" s="49">
        <v>18000</v>
      </c>
      <c r="S2915" s="77">
        <f t="shared" si="278"/>
        <v>17000</v>
      </c>
      <c r="T2915" s="77">
        <f t="shared" si="279"/>
        <v>35000</v>
      </c>
      <c r="U2915" s="49">
        <v>57739</v>
      </c>
      <c r="V2915" s="49">
        <v>32261</v>
      </c>
      <c r="W2915" s="49">
        <v>0</v>
      </c>
      <c r="X2915" s="49">
        <f t="shared" si="282"/>
        <v>-55000</v>
      </c>
      <c r="Y2915" s="49" t="s">
        <v>181</v>
      </c>
      <c r="Z2915" s="53">
        <v>0.15310000000000001</v>
      </c>
      <c r="AB2915" s="53">
        <f t="shared" si="280"/>
        <v>-0.15310000000000001</v>
      </c>
      <c r="AM2915" s="49" t="s">
        <v>3846</v>
      </c>
      <c r="AN2915" s="49" t="s">
        <v>10049</v>
      </c>
    </row>
    <row r="2916" spans="1:40" hidden="1" x14ac:dyDescent="0.2">
      <c r="A2916" s="85" t="s">
        <v>11266</v>
      </c>
      <c r="B2916" s="90" t="s">
        <v>11267</v>
      </c>
      <c r="C2916" s="50" t="s">
        <v>166</v>
      </c>
      <c r="D2916" s="49" t="s">
        <v>8823</v>
      </c>
      <c r="E2916" s="85" t="s">
        <v>11268</v>
      </c>
      <c r="F2916" s="49" t="s">
        <v>8599</v>
      </c>
      <c r="G2916" s="49" t="s">
        <v>6217</v>
      </c>
      <c r="H2916" s="49" t="s">
        <v>6217</v>
      </c>
      <c r="I2916" s="51" t="s">
        <v>11266</v>
      </c>
      <c r="J2916" s="49">
        <v>1</v>
      </c>
      <c r="K2916" s="49">
        <v>3000</v>
      </c>
      <c r="L2916" s="49">
        <f t="shared" si="277"/>
        <v>-86444</v>
      </c>
      <c r="N2916" s="52" t="s">
        <v>173</v>
      </c>
      <c r="P2916" s="49">
        <v>36000</v>
      </c>
      <c r="Q2916" s="49">
        <v>0</v>
      </c>
      <c r="R2916" s="49">
        <v>0</v>
      </c>
      <c r="S2916" s="77">
        <f t="shared" si="278"/>
        <v>36000</v>
      </c>
      <c r="T2916" s="77">
        <f t="shared" si="279"/>
        <v>36000</v>
      </c>
      <c r="U2916" s="49">
        <v>89444</v>
      </c>
      <c r="V2916" s="49">
        <v>44696</v>
      </c>
      <c r="W2916" s="49">
        <v>0</v>
      </c>
      <c r="X2916" s="49">
        <f t="shared" si="282"/>
        <v>-98140</v>
      </c>
      <c r="Y2916" s="49" t="s">
        <v>181</v>
      </c>
      <c r="Z2916" s="53">
        <v>0.125</v>
      </c>
      <c r="AB2916" s="53">
        <f t="shared" si="280"/>
        <v>-0.125</v>
      </c>
      <c r="AM2916" s="49" t="s">
        <v>3846</v>
      </c>
      <c r="AN2916" s="49" t="s">
        <v>10049</v>
      </c>
    </row>
    <row r="2917" spans="1:40" hidden="1" x14ac:dyDescent="0.2">
      <c r="A2917" s="85" t="s">
        <v>11269</v>
      </c>
      <c r="B2917" s="90" t="s">
        <v>11270</v>
      </c>
      <c r="C2917" s="50" t="s">
        <v>166</v>
      </c>
      <c r="D2917" s="49" t="s">
        <v>8823</v>
      </c>
      <c r="E2917" s="85" t="s">
        <v>11271</v>
      </c>
      <c r="F2917" s="49" t="s">
        <v>8599</v>
      </c>
      <c r="G2917" s="49" t="s">
        <v>6217</v>
      </c>
      <c r="H2917" s="49" t="s">
        <v>6217</v>
      </c>
      <c r="I2917" s="51" t="s">
        <v>11269</v>
      </c>
      <c r="J2917" s="49">
        <v>1</v>
      </c>
      <c r="K2917" s="49">
        <v>3000</v>
      </c>
      <c r="L2917" s="49">
        <f t="shared" si="277"/>
        <v>984</v>
      </c>
      <c r="M2917" s="49">
        <f>L2917*Z2917</f>
        <v>4.92</v>
      </c>
      <c r="N2917" s="52" t="s">
        <v>173</v>
      </c>
      <c r="P2917" s="49">
        <v>0</v>
      </c>
      <c r="Q2917" s="49">
        <v>0</v>
      </c>
      <c r="R2917" s="49">
        <v>3000</v>
      </c>
      <c r="S2917" s="77">
        <f t="shared" si="278"/>
        <v>0</v>
      </c>
      <c r="T2917" s="77">
        <f t="shared" si="279"/>
        <v>3000</v>
      </c>
      <c r="U2917" s="49">
        <v>2016</v>
      </c>
      <c r="V2917" s="49">
        <v>940</v>
      </c>
      <c r="W2917" s="49">
        <v>0</v>
      </c>
      <c r="X2917" s="49">
        <f t="shared" si="282"/>
        <v>44</v>
      </c>
      <c r="Y2917" s="49" t="s">
        <v>190</v>
      </c>
      <c r="Z2917" s="53">
        <v>5.0000000000000001E-3</v>
      </c>
      <c r="AB2917" s="53">
        <f t="shared" si="280"/>
        <v>-5.0000000000000001E-3</v>
      </c>
      <c r="AM2917" s="49" t="s">
        <v>3846</v>
      </c>
      <c r="AN2917" s="49" t="s">
        <v>10049</v>
      </c>
    </row>
    <row r="2918" spans="1:40" hidden="1" x14ac:dyDescent="0.2">
      <c r="A2918" s="49" t="s">
        <v>11272</v>
      </c>
      <c r="B2918" s="49" t="s">
        <v>11273</v>
      </c>
      <c r="C2918" s="50" t="s">
        <v>166</v>
      </c>
      <c r="D2918" s="49" t="s">
        <v>8823</v>
      </c>
      <c r="E2918" s="49" t="s">
        <v>11274</v>
      </c>
      <c r="F2918" s="49" t="s">
        <v>8599</v>
      </c>
      <c r="G2918" s="49" t="s">
        <v>11275</v>
      </c>
      <c r="H2918" s="49" t="s">
        <v>11275</v>
      </c>
      <c r="I2918" s="51" t="s">
        <v>11272</v>
      </c>
      <c r="J2918" s="49">
        <v>2</v>
      </c>
      <c r="K2918" s="49">
        <v>1000</v>
      </c>
      <c r="L2918" s="49">
        <f t="shared" si="277"/>
        <v>-20677</v>
      </c>
      <c r="N2918" s="52" t="s">
        <v>173</v>
      </c>
      <c r="P2918" s="49">
        <v>9500</v>
      </c>
      <c r="Q2918" s="49">
        <v>0</v>
      </c>
      <c r="R2918" s="49">
        <v>4000</v>
      </c>
      <c r="S2918" s="77">
        <f t="shared" si="278"/>
        <v>9500</v>
      </c>
      <c r="T2918" s="77">
        <f t="shared" si="279"/>
        <v>13500</v>
      </c>
      <c r="U2918" s="49">
        <v>21677</v>
      </c>
      <c r="V2918" s="49">
        <v>10827</v>
      </c>
      <c r="W2918" s="49">
        <v>0</v>
      </c>
      <c r="X2918" s="49">
        <f t="shared" si="282"/>
        <v>-19004</v>
      </c>
      <c r="Y2918" s="49" t="s">
        <v>181</v>
      </c>
      <c r="Z2918" s="53">
        <v>4.3299999999999998E-2</v>
      </c>
      <c r="AB2918" s="53">
        <f t="shared" si="280"/>
        <v>-4.3299999999999998E-2</v>
      </c>
      <c r="AM2918" s="49" t="s">
        <v>3846</v>
      </c>
      <c r="AN2918" s="49" t="s">
        <v>10049</v>
      </c>
    </row>
    <row r="2919" spans="1:40" ht="30" hidden="1" x14ac:dyDescent="0.2">
      <c r="A2919" s="85" t="s">
        <v>11276</v>
      </c>
      <c r="B2919" s="91" t="s">
        <v>11277</v>
      </c>
      <c r="C2919" s="50" t="s">
        <v>166</v>
      </c>
      <c r="D2919" s="49" t="s">
        <v>8823</v>
      </c>
      <c r="E2919" s="85" t="s">
        <v>11278</v>
      </c>
      <c r="F2919" s="49" t="s">
        <v>8599</v>
      </c>
      <c r="G2919" s="49" t="s">
        <v>6217</v>
      </c>
      <c r="H2919" s="49" t="s">
        <v>6217</v>
      </c>
      <c r="I2919" s="51" t="s">
        <v>11276</v>
      </c>
      <c r="J2919" s="49">
        <v>1</v>
      </c>
      <c r="K2919" s="49">
        <v>10000</v>
      </c>
      <c r="L2919" s="49">
        <f t="shared" si="277"/>
        <v>-9929</v>
      </c>
      <c r="N2919" s="52" t="s">
        <v>173</v>
      </c>
      <c r="P2919" s="49">
        <v>11000</v>
      </c>
      <c r="Q2919" s="49">
        <v>0</v>
      </c>
      <c r="R2919" s="49">
        <v>0</v>
      </c>
      <c r="S2919" s="77">
        <f t="shared" si="278"/>
        <v>11000</v>
      </c>
      <c r="T2919" s="77">
        <f t="shared" si="279"/>
        <v>11000</v>
      </c>
      <c r="U2919" s="49">
        <v>19929</v>
      </c>
      <c r="V2919" s="49">
        <v>10579</v>
      </c>
      <c r="W2919" s="49">
        <v>0</v>
      </c>
      <c r="X2919" s="49">
        <f t="shared" si="282"/>
        <v>-19508</v>
      </c>
      <c r="Y2919" s="49" t="s">
        <v>181</v>
      </c>
      <c r="Z2919" s="53">
        <v>0.05</v>
      </c>
      <c r="AB2919" s="53">
        <f t="shared" si="280"/>
        <v>-0.05</v>
      </c>
      <c r="AM2919" s="49" t="s">
        <v>3846</v>
      </c>
      <c r="AN2919" s="49" t="s">
        <v>10049</v>
      </c>
    </row>
    <row r="2920" spans="1:40" hidden="1" x14ac:dyDescent="0.2">
      <c r="A2920" s="49" t="s">
        <v>11279</v>
      </c>
      <c r="B2920" s="49" t="s">
        <v>11280</v>
      </c>
      <c r="C2920" s="50" t="s">
        <v>166</v>
      </c>
      <c r="D2920" s="49" t="s">
        <v>8823</v>
      </c>
      <c r="E2920" s="49" t="s">
        <v>11281</v>
      </c>
      <c r="F2920" s="49" t="s">
        <v>8599</v>
      </c>
      <c r="G2920" s="49" t="s">
        <v>6217</v>
      </c>
      <c r="H2920" s="49" t="s">
        <v>6217</v>
      </c>
      <c r="I2920" s="51" t="s">
        <v>11279</v>
      </c>
      <c r="J2920" s="49">
        <v>1</v>
      </c>
      <c r="K2920" s="49">
        <v>1000</v>
      </c>
      <c r="L2920" s="49">
        <f t="shared" si="277"/>
        <v>-114800</v>
      </c>
      <c r="N2920" s="52" t="s">
        <v>173</v>
      </c>
      <c r="P2920" s="49">
        <v>34750</v>
      </c>
      <c r="Q2920" s="49">
        <v>80000</v>
      </c>
      <c r="R2920" s="49">
        <v>0</v>
      </c>
      <c r="S2920" s="77">
        <f t="shared" si="278"/>
        <v>114750</v>
      </c>
      <c r="T2920" s="77">
        <f t="shared" si="279"/>
        <v>114750</v>
      </c>
      <c r="U2920" s="49">
        <v>115800</v>
      </c>
      <c r="V2920" s="49">
        <v>57540</v>
      </c>
      <c r="W2920" s="49">
        <v>0</v>
      </c>
      <c r="X2920" s="49">
        <f t="shared" si="282"/>
        <v>-58590</v>
      </c>
      <c r="Y2920" s="49" t="s">
        <v>181</v>
      </c>
      <c r="Z2920" s="53">
        <v>4.0689999999999997E-2</v>
      </c>
      <c r="AB2920" s="53">
        <f t="shared" si="280"/>
        <v>-4.0689999999999997E-2</v>
      </c>
      <c r="AM2920" s="49" t="s">
        <v>3846</v>
      </c>
      <c r="AN2920" s="49" t="s">
        <v>10049</v>
      </c>
    </row>
    <row r="2921" spans="1:40" hidden="1" x14ac:dyDescent="0.2">
      <c r="A2921" s="49" t="s">
        <v>11282</v>
      </c>
      <c r="B2921" s="49" t="s">
        <v>11283</v>
      </c>
      <c r="C2921" s="50" t="s">
        <v>166</v>
      </c>
      <c r="D2921" s="49" t="s">
        <v>8823</v>
      </c>
      <c r="E2921" s="49" t="s">
        <v>11284</v>
      </c>
      <c r="F2921" s="49" t="s">
        <v>8599</v>
      </c>
      <c r="G2921" s="49" t="s">
        <v>6217</v>
      </c>
      <c r="H2921" s="49" t="s">
        <v>6217</v>
      </c>
      <c r="I2921" s="51" t="s">
        <v>11282</v>
      </c>
      <c r="J2921" s="49">
        <v>1</v>
      </c>
      <c r="K2921" s="49">
        <v>30000</v>
      </c>
      <c r="L2921" s="49">
        <f t="shared" si="277"/>
        <v>-4200</v>
      </c>
      <c r="N2921" s="52" t="s">
        <v>173</v>
      </c>
      <c r="P2921" s="49">
        <v>30000</v>
      </c>
      <c r="Q2921" s="49">
        <v>0</v>
      </c>
      <c r="R2921" s="49">
        <v>0</v>
      </c>
      <c r="S2921" s="77">
        <f t="shared" si="278"/>
        <v>30000</v>
      </c>
      <c r="T2921" s="77">
        <f t="shared" si="279"/>
        <v>30000</v>
      </c>
      <c r="U2921" s="49">
        <v>34200</v>
      </c>
      <c r="V2921" s="49">
        <v>15675</v>
      </c>
      <c r="W2921" s="49">
        <v>0</v>
      </c>
      <c r="X2921" s="49">
        <f t="shared" si="282"/>
        <v>-19875</v>
      </c>
      <c r="Y2921" s="49" t="s">
        <v>181</v>
      </c>
      <c r="Z2921" s="53">
        <v>8.3199999999999996E-2</v>
      </c>
      <c r="AB2921" s="53">
        <f t="shared" si="280"/>
        <v>-8.3199999999999996E-2</v>
      </c>
      <c r="AM2921" s="49" t="s">
        <v>3846</v>
      </c>
      <c r="AN2921" s="49" t="s">
        <v>10049</v>
      </c>
    </row>
    <row r="2922" spans="1:40" hidden="1" x14ac:dyDescent="0.2">
      <c r="A2922" s="49" t="s">
        <v>11285</v>
      </c>
      <c r="B2922" s="49" t="s">
        <v>11286</v>
      </c>
      <c r="C2922" s="50" t="s">
        <v>166</v>
      </c>
      <c r="D2922" s="49" t="s">
        <v>8823</v>
      </c>
      <c r="E2922" s="49" t="s">
        <v>11287</v>
      </c>
      <c r="F2922" s="49" t="s">
        <v>8599</v>
      </c>
      <c r="G2922" s="49" t="s">
        <v>11288</v>
      </c>
      <c r="I2922" s="51" t="s">
        <v>11286</v>
      </c>
      <c r="L2922" s="49">
        <f t="shared" si="277"/>
        <v>0</v>
      </c>
      <c r="N2922" s="52" t="s">
        <v>243</v>
      </c>
      <c r="P2922" s="49">
        <v>0</v>
      </c>
      <c r="Q2922" s="49">
        <v>0</v>
      </c>
      <c r="R2922" s="49">
        <v>0</v>
      </c>
      <c r="S2922" s="77">
        <f t="shared" si="278"/>
        <v>0</v>
      </c>
      <c r="T2922" s="77">
        <f t="shared" si="279"/>
        <v>0</v>
      </c>
      <c r="U2922" s="49">
        <v>0</v>
      </c>
      <c r="V2922" s="49">
        <v>0</v>
      </c>
      <c r="W2922" s="49">
        <v>0</v>
      </c>
      <c r="X2922" s="49">
        <f>P2922-(U2922+V2922)</f>
        <v>0</v>
      </c>
      <c r="Y2922" s="49" t="s">
        <v>174</v>
      </c>
      <c r="Z2922" s="53">
        <v>0.246</v>
      </c>
      <c r="AB2922" s="53">
        <f t="shared" si="280"/>
        <v>-0.246</v>
      </c>
      <c r="AM2922" s="49" t="s">
        <v>3846</v>
      </c>
      <c r="AN2922" s="49" t="s">
        <v>10049</v>
      </c>
    </row>
    <row r="2923" spans="1:40" hidden="1" x14ac:dyDescent="0.2">
      <c r="A2923" s="49" t="s">
        <v>11289</v>
      </c>
      <c r="B2923" s="49" t="s">
        <v>11290</v>
      </c>
      <c r="C2923" s="50" t="s">
        <v>166</v>
      </c>
      <c r="D2923" s="49" t="s">
        <v>8823</v>
      </c>
      <c r="E2923" s="49" t="s">
        <v>11291</v>
      </c>
      <c r="F2923" s="49" t="s">
        <v>8599</v>
      </c>
      <c r="G2923" s="49" t="s">
        <v>11288</v>
      </c>
      <c r="I2923" s="51" t="s">
        <v>11290</v>
      </c>
      <c r="L2923" s="49">
        <f t="shared" si="277"/>
        <v>0</v>
      </c>
      <c r="N2923" s="52" t="s">
        <v>243</v>
      </c>
      <c r="P2923" s="49">
        <v>0</v>
      </c>
      <c r="Q2923" s="49">
        <v>0</v>
      </c>
      <c r="R2923" s="49">
        <v>0</v>
      </c>
      <c r="S2923" s="77">
        <f t="shared" si="278"/>
        <v>0</v>
      </c>
      <c r="T2923" s="77">
        <f t="shared" si="279"/>
        <v>0</v>
      </c>
      <c r="U2923" s="49">
        <v>0</v>
      </c>
      <c r="V2923" s="49">
        <v>0</v>
      </c>
      <c r="W2923" s="49">
        <v>0</v>
      </c>
      <c r="X2923" s="49">
        <f>P2923-(U2923+V2923)</f>
        <v>0</v>
      </c>
      <c r="Y2923" s="49" t="s">
        <v>174</v>
      </c>
      <c r="Z2923" s="53">
        <v>22.4</v>
      </c>
      <c r="AB2923" s="53">
        <f t="shared" si="280"/>
        <v>-22.4</v>
      </c>
      <c r="AM2923" s="49" t="s">
        <v>3846</v>
      </c>
      <c r="AN2923" s="49" t="s">
        <v>10049</v>
      </c>
    </row>
    <row r="2924" spans="1:40" hidden="1" x14ac:dyDescent="0.2">
      <c r="A2924" s="49" t="s">
        <v>11292</v>
      </c>
      <c r="B2924" s="49" t="s">
        <v>11293</v>
      </c>
      <c r="C2924" s="50" t="s">
        <v>166</v>
      </c>
      <c r="D2924" s="49" t="s">
        <v>8823</v>
      </c>
      <c r="E2924" s="49" t="s">
        <v>11294</v>
      </c>
      <c r="F2924" s="49" t="s">
        <v>8599</v>
      </c>
      <c r="G2924" s="49" t="s">
        <v>6217</v>
      </c>
      <c r="H2924" s="49" t="s">
        <v>6217</v>
      </c>
      <c r="I2924" s="51" t="s">
        <v>11292</v>
      </c>
      <c r="J2924" s="49">
        <v>1</v>
      </c>
      <c r="K2924" s="49">
        <v>3000</v>
      </c>
      <c r="L2924" s="49">
        <f t="shared" si="277"/>
        <v>-69848</v>
      </c>
      <c r="N2924" s="52" t="s">
        <v>173</v>
      </c>
      <c r="P2924" s="49">
        <v>23000</v>
      </c>
      <c r="Q2924" s="49">
        <v>0</v>
      </c>
      <c r="R2924" s="49">
        <v>18000</v>
      </c>
      <c r="S2924" s="77">
        <f t="shared" si="278"/>
        <v>23000</v>
      </c>
      <c r="T2924" s="77">
        <f t="shared" si="279"/>
        <v>41000</v>
      </c>
      <c r="U2924" s="49">
        <v>72848</v>
      </c>
      <c r="V2924" s="49">
        <v>39212</v>
      </c>
      <c r="W2924" s="49">
        <v>0</v>
      </c>
      <c r="X2924" s="49">
        <f>T2924-(U2924+V2924)</f>
        <v>-71060</v>
      </c>
      <c r="Y2924" s="49" t="s">
        <v>181</v>
      </c>
      <c r="Z2924" s="53">
        <v>0.05</v>
      </c>
      <c r="AB2924" s="53">
        <f t="shared" si="280"/>
        <v>-0.05</v>
      </c>
      <c r="AM2924" s="49" t="s">
        <v>3846</v>
      </c>
      <c r="AN2924" s="49" t="s">
        <v>10049</v>
      </c>
    </row>
    <row r="2925" spans="1:40" hidden="1" x14ac:dyDescent="0.2">
      <c r="A2925" s="49" t="s">
        <v>11295</v>
      </c>
      <c r="B2925" s="49" t="s">
        <v>11296</v>
      </c>
      <c r="C2925" s="50" t="s">
        <v>166</v>
      </c>
      <c r="D2925" s="49" t="s">
        <v>8823</v>
      </c>
      <c r="E2925" s="49" t="s">
        <v>11297</v>
      </c>
      <c r="F2925" s="49" t="s">
        <v>8599</v>
      </c>
      <c r="G2925" s="49" t="s">
        <v>11288</v>
      </c>
      <c r="I2925" s="51" t="s">
        <v>11296</v>
      </c>
      <c r="L2925" s="49">
        <f t="shared" si="277"/>
        <v>0</v>
      </c>
      <c r="N2925" s="52" t="s">
        <v>243</v>
      </c>
      <c r="P2925" s="49">
        <v>0</v>
      </c>
      <c r="Q2925" s="49">
        <v>0</v>
      </c>
      <c r="R2925" s="49">
        <v>0</v>
      </c>
      <c r="S2925" s="77">
        <f t="shared" si="278"/>
        <v>0</v>
      </c>
      <c r="T2925" s="77">
        <f t="shared" si="279"/>
        <v>0</v>
      </c>
      <c r="U2925" s="49">
        <v>0</v>
      </c>
      <c r="V2925" s="49">
        <v>0</v>
      </c>
      <c r="W2925" s="49">
        <v>0</v>
      </c>
      <c r="X2925" s="49">
        <f>P2925-(U2925+V2925)</f>
        <v>0</v>
      </c>
      <c r="Y2925" s="49" t="s">
        <v>174</v>
      </c>
      <c r="Z2925" s="53">
        <v>34.28</v>
      </c>
      <c r="AB2925" s="53">
        <f t="shared" si="280"/>
        <v>-34.28</v>
      </c>
      <c r="AM2925" s="49" t="s">
        <v>3846</v>
      </c>
      <c r="AN2925" s="49" t="s">
        <v>10049</v>
      </c>
    </row>
    <row r="2926" spans="1:40" hidden="1" x14ac:dyDescent="0.2">
      <c r="A2926" s="49" t="s">
        <v>11298</v>
      </c>
      <c r="B2926" s="49" t="s">
        <v>11299</v>
      </c>
      <c r="C2926" s="50" t="s">
        <v>166</v>
      </c>
      <c r="D2926" s="49" t="s">
        <v>8823</v>
      </c>
      <c r="E2926" s="49" t="s">
        <v>11300</v>
      </c>
      <c r="F2926" s="49" t="s">
        <v>8599</v>
      </c>
      <c r="G2926" s="49" t="s">
        <v>11288</v>
      </c>
      <c r="I2926" s="51" t="s">
        <v>11299</v>
      </c>
      <c r="L2926" s="49">
        <f t="shared" si="277"/>
        <v>0</v>
      </c>
      <c r="N2926" s="52" t="s">
        <v>243</v>
      </c>
      <c r="P2926" s="49">
        <v>0</v>
      </c>
      <c r="Q2926" s="49">
        <v>0</v>
      </c>
      <c r="R2926" s="49">
        <v>0</v>
      </c>
      <c r="S2926" s="77">
        <f t="shared" si="278"/>
        <v>0</v>
      </c>
      <c r="T2926" s="77">
        <f t="shared" si="279"/>
        <v>0</v>
      </c>
      <c r="U2926" s="49">
        <v>0</v>
      </c>
      <c r="V2926" s="49">
        <v>0</v>
      </c>
      <c r="W2926" s="49">
        <v>0</v>
      </c>
      <c r="X2926" s="49">
        <f>P2926-(U2926+V2926)</f>
        <v>0</v>
      </c>
      <c r="Y2926" s="49" t="s">
        <v>174</v>
      </c>
      <c r="Z2926" s="53">
        <v>0.2</v>
      </c>
      <c r="AB2926" s="53">
        <f t="shared" si="280"/>
        <v>-0.2</v>
      </c>
      <c r="AM2926" s="49" t="s">
        <v>3846</v>
      </c>
      <c r="AN2926" s="49" t="s">
        <v>10049</v>
      </c>
    </row>
    <row r="2927" spans="1:40" hidden="1" x14ac:dyDescent="0.2">
      <c r="A2927" s="49" t="s">
        <v>11301</v>
      </c>
      <c r="B2927" s="49" t="s">
        <v>11302</v>
      </c>
      <c r="C2927" s="50" t="s">
        <v>166</v>
      </c>
      <c r="D2927" s="49" t="s">
        <v>8823</v>
      </c>
      <c r="E2927" s="49" t="s">
        <v>11303</v>
      </c>
      <c r="F2927" s="49" t="s">
        <v>8599</v>
      </c>
      <c r="G2927" s="49" t="s">
        <v>11288</v>
      </c>
      <c r="I2927" s="51" t="s">
        <v>11302</v>
      </c>
      <c r="L2927" s="49">
        <f t="shared" si="277"/>
        <v>0</v>
      </c>
      <c r="N2927" s="52" t="s">
        <v>243</v>
      </c>
      <c r="P2927" s="49">
        <v>0</v>
      </c>
      <c r="Q2927" s="49">
        <v>0</v>
      </c>
      <c r="R2927" s="49">
        <v>0</v>
      </c>
      <c r="S2927" s="77">
        <f t="shared" si="278"/>
        <v>0</v>
      </c>
      <c r="T2927" s="77">
        <f t="shared" si="279"/>
        <v>0</v>
      </c>
      <c r="U2927" s="49">
        <v>0</v>
      </c>
      <c r="V2927" s="49">
        <v>0</v>
      </c>
      <c r="W2927" s="49">
        <v>0</v>
      </c>
      <c r="X2927" s="49">
        <f>P2927-(U2927+V2927)</f>
        <v>0</v>
      </c>
      <c r="Y2927" s="49" t="s">
        <v>174</v>
      </c>
      <c r="Z2927" s="53">
        <v>0.11119999999999999</v>
      </c>
      <c r="AB2927" s="53">
        <f t="shared" si="280"/>
        <v>-0.11119999999999999</v>
      </c>
      <c r="AM2927" s="49" t="s">
        <v>3846</v>
      </c>
      <c r="AN2927" s="49" t="s">
        <v>10049</v>
      </c>
    </row>
    <row r="2928" spans="1:40" hidden="1" x14ac:dyDescent="0.2">
      <c r="A2928" s="49" t="s">
        <v>11304</v>
      </c>
      <c r="B2928" s="49" t="s">
        <v>11305</v>
      </c>
      <c r="C2928" s="50" t="s">
        <v>166</v>
      </c>
      <c r="D2928" s="49" t="s">
        <v>8823</v>
      </c>
      <c r="E2928" s="49" t="s">
        <v>11306</v>
      </c>
      <c r="F2928" s="49" t="s">
        <v>8599</v>
      </c>
      <c r="G2928" s="49" t="s">
        <v>6217</v>
      </c>
      <c r="H2928" s="49" t="s">
        <v>6217</v>
      </c>
      <c r="I2928" s="51" t="s">
        <v>11304</v>
      </c>
      <c r="J2928" s="49">
        <v>1</v>
      </c>
      <c r="K2928" s="49">
        <v>5000</v>
      </c>
      <c r="L2928" s="49">
        <f t="shared" si="277"/>
        <v>-28164</v>
      </c>
      <c r="N2928" s="52" t="s">
        <v>173</v>
      </c>
      <c r="P2928" s="49">
        <v>1800</v>
      </c>
      <c r="Q2928" s="49">
        <v>10000</v>
      </c>
      <c r="R2928" s="49">
        <v>10000</v>
      </c>
      <c r="S2928" s="77">
        <f t="shared" si="278"/>
        <v>11800</v>
      </c>
      <c r="T2928" s="77">
        <f t="shared" si="279"/>
        <v>21800</v>
      </c>
      <c r="U2928" s="49">
        <v>33164</v>
      </c>
      <c r="V2928" s="49">
        <v>14828</v>
      </c>
      <c r="W2928" s="49">
        <v>0</v>
      </c>
      <c r="X2928" s="49">
        <f>T2928-(U2928+V2928)</f>
        <v>-26192</v>
      </c>
      <c r="Y2928" s="49" t="s">
        <v>181</v>
      </c>
      <c r="Z2928" s="53">
        <v>0.05</v>
      </c>
      <c r="AB2928" s="53">
        <f t="shared" si="280"/>
        <v>-0.05</v>
      </c>
      <c r="AM2928" s="49" t="s">
        <v>3846</v>
      </c>
      <c r="AN2928" s="49" t="s">
        <v>10049</v>
      </c>
    </row>
    <row r="2929" spans="1:40" hidden="1" x14ac:dyDescent="0.2">
      <c r="A2929" s="49" t="s">
        <v>11307</v>
      </c>
      <c r="B2929" s="49" t="s">
        <v>11308</v>
      </c>
      <c r="C2929" s="50" t="s">
        <v>166</v>
      </c>
      <c r="D2929" s="49" t="s">
        <v>10781</v>
      </c>
      <c r="E2929" s="49" t="s">
        <v>11309</v>
      </c>
      <c r="F2929" s="49" t="s">
        <v>10783</v>
      </c>
      <c r="G2929" s="49" t="s">
        <v>10857</v>
      </c>
      <c r="H2929" s="49" t="s">
        <v>10857</v>
      </c>
      <c r="I2929" s="51" t="s">
        <v>11308</v>
      </c>
      <c r="J2929" s="49">
        <v>2</v>
      </c>
      <c r="K2929" s="49">
        <v>5000</v>
      </c>
      <c r="L2929" s="49">
        <f t="shared" si="277"/>
        <v>-23031</v>
      </c>
      <c r="N2929" s="52" t="s">
        <v>243</v>
      </c>
      <c r="P2929" s="49">
        <v>10000</v>
      </c>
      <c r="Q2929" s="49">
        <v>0</v>
      </c>
      <c r="R2929" s="49">
        <v>10000</v>
      </c>
      <c r="S2929" s="77">
        <f t="shared" si="278"/>
        <v>10000</v>
      </c>
      <c r="T2929" s="77">
        <f t="shared" si="279"/>
        <v>20000</v>
      </c>
      <c r="U2929" s="49">
        <v>28031</v>
      </c>
      <c r="V2929" s="49">
        <v>16369</v>
      </c>
      <c r="W2929" s="49">
        <v>0</v>
      </c>
      <c r="X2929" s="49">
        <f>P2929-(U2929+V2929)</f>
        <v>-34400</v>
      </c>
      <c r="Y2929" s="49" t="s">
        <v>181</v>
      </c>
      <c r="Z2929" s="53">
        <v>4.4999999999999998E-2</v>
      </c>
      <c r="AB2929" s="53">
        <f t="shared" si="280"/>
        <v>-4.4999999999999998E-2</v>
      </c>
      <c r="AM2929" s="49" t="s">
        <v>3846</v>
      </c>
      <c r="AN2929" s="49" t="s">
        <v>10049</v>
      </c>
    </row>
    <row r="2930" spans="1:40" hidden="1" x14ac:dyDescent="0.2">
      <c r="A2930" s="49" t="s">
        <v>11310</v>
      </c>
      <c r="B2930" s="49" t="s">
        <v>11311</v>
      </c>
      <c r="C2930" s="50" t="s">
        <v>166</v>
      </c>
      <c r="D2930" s="49" t="s">
        <v>8823</v>
      </c>
      <c r="E2930" s="49" t="s">
        <v>11312</v>
      </c>
      <c r="F2930" s="49" t="s">
        <v>10783</v>
      </c>
      <c r="G2930" s="49" t="s">
        <v>11313</v>
      </c>
      <c r="H2930" s="49" t="s">
        <v>11314</v>
      </c>
      <c r="I2930" s="51" t="s">
        <v>11311</v>
      </c>
      <c r="J2930" s="49">
        <v>3</v>
      </c>
      <c r="K2930" s="49">
        <v>700</v>
      </c>
      <c r="L2930" s="49">
        <f t="shared" si="277"/>
        <v>-67153</v>
      </c>
      <c r="N2930" s="52" t="s">
        <v>173</v>
      </c>
      <c r="P2930" s="49">
        <v>11200</v>
      </c>
      <c r="Q2930" s="49">
        <v>11900</v>
      </c>
      <c r="R2930" s="49">
        <v>0</v>
      </c>
      <c r="S2930" s="77">
        <f t="shared" si="278"/>
        <v>23100</v>
      </c>
      <c r="T2930" s="77">
        <f t="shared" si="279"/>
        <v>23100</v>
      </c>
      <c r="U2930" s="49">
        <v>67853</v>
      </c>
      <c r="V2930" s="49">
        <v>35674</v>
      </c>
      <c r="W2930" s="49">
        <v>0</v>
      </c>
      <c r="X2930" s="49">
        <f>T2930-(U2930+V2930)</f>
        <v>-80427</v>
      </c>
      <c r="Y2930" s="49" t="s">
        <v>181</v>
      </c>
      <c r="Z2930" s="53">
        <v>0.28999999999999998</v>
      </c>
      <c r="AB2930" s="53">
        <f t="shared" si="280"/>
        <v>-0.28999999999999998</v>
      </c>
      <c r="AM2930" s="49" t="s">
        <v>3846</v>
      </c>
      <c r="AN2930" s="49" t="s">
        <v>10049</v>
      </c>
    </row>
    <row r="2931" spans="1:40" hidden="1" x14ac:dyDescent="0.2">
      <c r="A2931" s="49" t="s">
        <v>11315</v>
      </c>
      <c r="B2931" s="49" t="s">
        <v>11316</v>
      </c>
      <c r="C2931" s="50" t="s">
        <v>166</v>
      </c>
      <c r="D2931" s="49" t="s">
        <v>10781</v>
      </c>
      <c r="E2931" s="49" t="s">
        <v>11317</v>
      </c>
      <c r="F2931" s="49" t="s">
        <v>10783</v>
      </c>
      <c r="G2931" s="49" t="s">
        <v>10784</v>
      </c>
      <c r="H2931" s="49" t="s">
        <v>10784</v>
      </c>
      <c r="I2931" s="51" t="s">
        <v>11316</v>
      </c>
      <c r="J2931" s="49">
        <v>3</v>
      </c>
      <c r="K2931" s="49">
        <v>3000</v>
      </c>
      <c r="L2931" s="49">
        <f t="shared" si="277"/>
        <v>-35753</v>
      </c>
      <c r="N2931" s="52" t="s">
        <v>243</v>
      </c>
      <c r="P2931" s="49">
        <v>11000</v>
      </c>
      <c r="Q2931" s="49">
        <v>0</v>
      </c>
      <c r="R2931" s="49">
        <v>10000</v>
      </c>
      <c r="S2931" s="77">
        <f t="shared" si="278"/>
        <v>11000</v>
      </c>
      <c r="T2931" s="77">
        <f t="shared" si="279"/>
        <v>21000</v>
      </c>
      <c r="U2931" s="49">
        <v>38753</v>
      </c>
      <c r="V2931" s="49">
        <v>19123</v>
      </c>
      <c r="W2931" s="49">
        <v>0</v>
      </c>
      <c r="X2931" s="49">
        <f>P2931-(U2931+V2931)</f>
        <v>-46876</v>
      </c>
      <c r="Y2931" s="49" t="s">
        <v>181</v>
      </c>
      <c r="Z2931" s="53">
        <v>1.56</v>
      </c>
      <c r="AB2931" s="53">
        <f t="shared" si="280"/>
        <v>-1.56</v>
      </c>
      <c r="AM2931" s="49" t="s">
        <v>3846</v>
      </c>
      <c r="AN2931" s="49" t="s">
        <v>10049</v>
      </c>
    </row>
    <row r="2932" spans="1:40" hidden="1" x14ac:dyDescent="0.2">
      <c r="A2932" s="49" t="s">
        <v>11318</v>
      </c>
      <c r="B2932" s="49" t="s">
        <v>11319</v>
      </c>
      <c r="C2932" s="50" t="s">
        <v>166</v>
      </c>
      <c r="D2932" s="49" t="s">
        <v>10855</v>
      </c>
      <c r="E2932" s="49" t="s">
        <v>11320</v>
      </c>
      <c r="F2932" s="49" t="s">
        <v>10783</v>
      </c>
      <c r="G2932" s="49" t="s">
        <v>10857</v>
      </c>
      <c r="H2932" s="49" t="s">
        <v>10857</v>
      </c>
      <c r="I2932" s="51" t="s">
        <v>11319</v>
      </c>
      <c r="J2932" s="49">
        <v>2</v>
      </c>
      <c r="K2932" s="49">
        <v>50</v>
      </c>
      <c r="L2932" s="49">
        <f t="shared" si="277"/>
        <v>-769</v>
      </c>
      <c r="N2932" s="52" t="s">
        <v>243</v>
      </c>
      <c r="P2932" s="49">
        <v>0</v>
      </c>
      <c r="Q2932" s="49">
        <v>127</v>
      </c>
      <c r="R2932" s="49">
        <v>0</v>
      </c>
      <c r="S2932" s="77">
        <f t="shared" si="278"/>
        <v>127</v>
      </c>
      <c r="T2932" s="77">
        <f t="shared" si="279"/>
        <v>127</v>
      </c>
      <c r="U2932" s="49">
        <v>819</v>
      </c>
      <c r="V2932" s="49">
        <v>447</v>
      </c>
      <c r="W2932" s="49">
        <v>0</v>
      </c>
      <c r="X2932" s="49">
        <f>P2932-(U2932+V2932)</f>
        <v>-1266</v>
      </c>
      <c r="Y2932" s="49" t="s">
        <v>181</v>
      </c>
      <c r="Z2932" s="53">
        <v>15.85</v>
      </c>
      <c r="AB2932" s="53">
        <f t="shared" si="280"/>
        <v>-15.85</v>
      </c>
      <c r="AM2932" s="49" t="s">
        <v>3846</v>
      </c>
      <c r="AN2932" s="49" t="s">
        <v>10049</v>
      </c>
    </row>
    <row r="2933" spans="1:40" hidden="1" x14ac:dyDescent="0.2">
      <c r="A2933" s="49" t="s">
        <v>11321</v>
      </c>
      <c r="B2933" s="49" t="s">
        <v>11322</v>
      </c>
      <c r="C2933" s="50" t="s">
        <v>166</v>
      </c>
      <c r="D2933" s="49" t="s">
        <v>10855</v>
      </c>
      <c r="E2933" s="49" t="s">
        <v>11323</v>
      </c>
      <c r="F2933" s="49" t="s">
        <v>10783</v>
      </c>
      <c r="G2933" s="49" t="s">
        <v>10857</v>
      </c>
      <c r="H2933" s="49" t="s">
        <v>10857</v>
      </c>
      <c r="I2933" s="51" t="s">
        <v>11322</v>
      </c>
      <c r="J2933" s="49">
        <v>2</v>
      </c>
      <c r="K2933" s="49">
        <v>100</v>
      </c>
      <c r="L2933" s="49">
        <f t="shared" si="277"/>
        <v>-1059</v>
      </c>
      <c r="N2933" s="52" t="s">
        <v>243</v>
      </c>
      <c r="P2933" s="49">
        <v>0</v>
      </c>
      <c r="Q2933" s="49">
        <v>240</v>
      </c>
      <c r="R2933" s="49">
        <v>0</v>
      </c>
      <c r="S2933" s="77">
        <f t="shared" si="278"/>
        <v>240</v>
      </c>
      <c r="T2933" s="77">
        <f t="shared" si="279"/>
        <v>240</v>
      </c>
      <c r="U2933" s="49">
        <v>1159</v>
      </c>
      <c r="V2933" s="49">
        <v>634</v>
      </c>
      <c r="W2933" s="49">
        <v>0</v>
      </c>
      <c r="X2933" s="49">
        <f>P2933-(U2933+V2933)</f>
        <v>-1793</v>
      </c>
      <c r="Y2933" s="49" t="s">
        <v>181</v>
      </c>
      <c r="Z2933" s="53">
        <v>15.8</v>
      </c>
      <c r="AB2933" s="53">
        <f t="shared" si="280"/>
        <v>-15.8</v>
      </c>
      <c r="AM2933" s="49" t="s">
        <v>3846</v>
      </c>
      <c r="AN2933" s="49" t="s">
        <v>10049</v>
      </c>
    </row>
    <row r="2934" spans="1:40" hidden="1" x14ac:dyDescent="0.2">
      <c r="A2934" s="49" t="s">
        <v>11324</v>
      </c>
      <c r="B2934" s="49" t="s">
        <v>11325</v>
      </c>
      <c r="C2934" s="50" t="s">
        <v>166</v>
      </c>
      <c r="D2934" s="49" t="s">
        <v>10781</v>
      </c>
      <c r="E2934" s="49" t="s">
        <v>11326</v>
      </c>
      <c r="F2934" s="49" t="s">
        <v>10783</v>
      </c>
      <c r="G2934" s="49" t="s">
        <v>10784</v>
      </c>
      <c r="H2934" s="49" t="s">
        <v>10784</v>
      </c>
      <c r="I2934" s="51" t="s">
        <v>11325</v>
      </c>
      <c r="J2934" s="49">
        <v>3</v>
      </c>
      <c r="K2934" s="49">
        <v>3000</v>
      </c>
      <c r="L2934" s="49">
        <f t="shared" si="277"/>
        <v>-3977</v>
      </c>
      <c r="N2934" s="52" t="s">
        <v>243</v>
      </c>
      <c r="P2934" s="49">
        <v>1000</v>
      </c>
      <c r="Q2934" s="49">
        <v>0</v>
      </c>
      <c r="R2934" s="49">
        <v>4000</v>
      </c>
      <c r="S2934" s="77">
        <f t="shared" si="278"/>
        <v>1000</v>
      </c>
      <c r="T2934" s="77">
        <f t="shared" si="279"/>
        <v>5000</v>
      </c>
      <c r="U2934" s="49">
        <v>6977</v>
      </c>
      <c r="V2934" s="49">
        <v>3601</v>
      </c>
      <c r="W2934" s="49">
        <v>0</v>
      </c>
      <c r="X2934" s="49">
        <f>P2934-(U2934+V2934)</f>
        <v>-9578</v>
      </c>
      <c r="Y2934" s="49" t="s">
        <v>181</v>
      </c>
      <c r="Z2934" s="53">
        <v>0.56999999999999995</v>
      </c>
      <c r="AB2934" s="53">
        <f t="shared" si="280"/>
        <v>-0.56999999999999995</v>
      </c>
      <c r="AM2934" s="49" t="s">
        <v>3846</v>
      </c>
      <c r="AN2934" s="49" t="s">
        <v>10049</v>
      </c>
    </row>
    <row r="2935" spans="1:40" hidden="1" x14ac:dyDescent="0.2">
      <c r="A2935" s="49" t="s">
        <v>11327</v>
      </c>
      <c r="B2935" s="49" t="s">
        <v>11328</v>
      </c>
      <c r="C2935" s="50" t="s">
        <v>166</v>
      </c>
      <c r="D2935" s="49" t="s">
        <v>10781</v>
      </c>
      <c r="E2935" s="49" t="s">
        <v>11329</v>
      </c>
      <c r="F2935" s="49" t="s">
        <v>10783</v>
      </c>
      <c r="G2935" s="49" t="s">
        <v>10784</v>
      </c>
      <c r="H2935" s="49" t="s">
        <v>10784</v>
      </c>
      <c r="I2935" s="51" t="s">
        <v>11328</v>
      </c>
      <c r="J2935" s="49">
        <v>3</v>
      </c>
      <c r="K2935" s="49">
        <v>5000</v>
      </c>
      <c r="L2935" s="49">
        <f t="shared" si="277"/>
        <v>-1713</v>
      </c>
      <c r="N2935" s="52" t="s">
        <v>243</v>
      </c>
      <c r="P2935" s="49">
        <v>0</v>
      </c>
      <c r="Q2935" s="49">
        <v>0</v>
      </c>
      <c r="R2935" s="49">
        <v>5000</v>
      </c>
      <c r="S2935" s="77">
        <f t="shared" si="278"/>
        <v>0</v>
      </c>
      <c r="T2935" s="77">
        <f t="shared" si="279"/>
        <v>5000</v>
      </c>
      <c r="U2935" s="49">
        <v>6713</v>
      </c>
      <c r="V2935" s="49">
        <v>4294</v>
      </c>
      <c r="W2935" s="49">
        <v>0</v>
      </c>
      <c r="X2935" s="49">
        <f>P2935-(U2935+V2935)</f>
        <v>-11007</v>
      </c>
      <c r="Y2935" s="49" t="s">
        <v>181</v>
      </c>
      <c r="Z2935" s="53">
        <v>0.38</v>
      </c>
      <c r="AB2935" s="53">
        <f t="shared" si="280"/>
        <v>-0.38</v>
      </c>
      <c r="AM2935" s="49" t="s">
        <v>3846</v>
      </c>
      <c r="AN2935" s="49" t="s">
        <v>10049</v>
      </c>
    </row>
    <row r="2936" spans="1:40" hidden="1" x14ac:dyDescent="0.2">
      <c r="A2936" s="49" t="s">
        <v>11330</v>
      </c>
      <c r="B2936" s="49" t="s">
        <v>11331</v>
      </c>
      <c r="C2936" s="50" t="s">
        <v>166</v>
      </c>
      <c r="D2936" s="49" t="s">
        <v>10781</v>
      </c>
      <c r="E2936" s="49" t="s">
        <v>11332</v>
      </c>
      <c r="F2936" s="49" t="s">
        <v>10783</v>
      </c>
      <c r="G2936" s="49" t="s">
        <v>10837</v>
      </c>
      <c r="H2936" s="49" t="s">
        <v>10837</v>
      </c>
      <c r="I2936" s="51" t="s">
        <v>11331</v>
      </c>
      <c r="J2936" s="49">
        <v>8</v>
      </c>
      <c r="K2936" s="49">
        <v>1</v>
      </c>
      <c r="L2936" s="49">
        <f t="shared" si="277"/>
        <v>-38752</v>
      </c>
      <c r="N2936" s="52" t="s">
        <v>173</v>
      </c>
      <c r="P2936" s="49">
        <v>17500</v>
      </c>
      <c r="Q2936" s="49">
        <v>0</v>
      </c>
      <c r="R2936" s="49">
        <v>10000</v>
      </c>
      <c r="S2936" s="77">
        <f t="shared" si="278"/>
        <v>17500</v>
      </c>
      <c r="T2936" s="77">
        <f t="shared" si="279"/>
        <v>27500</v>
      </c>
      <c r="U2936" s="49">
        <v>38753</v>
      </c>
      <c r="V2936" s="49">
        <v>19123</v>
      </c>
      <c r="W2936" s="49">
        <v>0</v>
      </c>
      <c r="X2936" s="49">
        <f>T2936-(U2936+V2936)</f>
        <v>-30376</v>
      </c>
      <c r="Y2936" s="49" t="s">
        <v>181</v>
      </c>
      <c r="Z2936" s="53">
        <v>0.23699999999999999</v>
      </c>
      <c r="AB2936" s="53">
        <f t="shared" si="280"/>
        <v>-0.23699999999999999</v>
      </c>
      <c r="AM2936" s="49" t="s">
        <v>3846</v>
      </c>
      <c r="AN2936" s="49" t="s">
        <v>10049</v>
      </c>
    </row>
    <row r="2937" spans="1:40" hidden="1" x14ac:dyDescent="0.2">
      <c r="A2937" s="49" t="s">
        <v>11333</v>
      </c>
      <c r="B2937" s="49" t="s">
        <v>11334</v>
      </c>
      <c r="C2937" s="50" t="s">
        <v>166</v>
      </c>
      <c r="D2937" s="49" t="s">
        <v>10781</v>
      </c>
      <c r="E2937" s="49" t="s">
        <v>11335</v>
      </c>
      <c r="F2937" s="49" t="s">
        <v>10783</v>
      </c>
      <c r="G2937" s="49" t="s">
        <v>10784</v>
      </c>
      <c r="H2937" s="49" t="s">
        <v>10784</v>
      </c>
      <c r="I2937" s="51" t="s">
        <v>11334</v>
      </c>
      <c r="J2937" s="49">
        <v>3</v>
      </c>
      <c r="K2937" s="49">
        <v>2000</v>
      </c>
      <c r="L2937" s="49">
        <f t="shared" si="277"/>
        <v>1983</v>
      </c>
      <c r="M2937" s="49">
        <f>L2937*Z2937</f>
        <v>2934.84</v>
      </c>
      <c r="N2937" s="52" t="s">
        <v>243</v>
      </c>
      <c r="P2937" s="49">
        <v>1000</v>
      </c>
      <c r="Q2937" s="49">
        <v>0</v>
      </c>
      <c r="R2937" s="49">
        <v>0</v>
      </c>
      <c r="S2937" s="77">
        <f t="shared" si="278"/>
        <v>1000</v>
      </c>
      <c r="T2937" s="77">
        <f t="shared" si="279"/>
        <v>1000</v>
      </c>
      <c r="U2937" s="49">
        <v>17</v>
      </c>
      <c r="V2937" s="49">
        <v>0</v>
      </c>
      <c r="W2937" s="49">
        <v>0</v>
      </c>
      <c r="X2937" s="49">
        <f t="shared" ref="X2937:X2949" si="283">P2937-(U2937+V2937)</f>
        <v>983</v>
      </c>
      <c r="Y2937" s="49" t="s">
        <v>190</v>
      </c>
      <c r="Z2937" s="53">
        <v>1.48</v>
      </c>
      <c r="AB2937" s="53">
        <f t="shared" si="280"/>
        <v>-1.48</v>
      </c>
      <c r="AM2937" s="49" t="s">
        <v>3846</v>
      </c>
      <c r="AN2937" s="49" t="s">
        <v>10049</v>
      </c>
    </row>
    <row r="2938" spans="1:40" hidden="1" x14ac:dyDescent="0.2">
      <c r="A2938" s="49" t="s">
        <v>11336</v>
      </c>
      <c r="B2938" s="49" t="s">
        <v>11337</v>
      </c>
      <c r="C2938" s="50" t="s">
        <v>166</v>
      </c>
      <c r="D2938" s="49" t="s">
        <v>10855</v>
      </c>
      <c r="E2938" s="49" t="s">
        <v>11338</v>
      </c>
      <c r="F2938" s="49" t="s">
        <v>10783</v>
      </c>
      <c r="G2938" s="49" t="s">
        <v>10857</v>
      </c>
      <c r="H2938" s="49" t="s">
        <v>10857</v>
      </c>
      <c r="I2938" s="51" t="s">
        <v>11337</v>
      </c>
      <c r="J2938" s="49">
        <v>3</v>
      </c>
      <c r="K2938" s="49">
        <v>50</v>
      </c>
      <c r="L2938" s="49">
        <f t="shared" si="277"/>
        <v>24</v>
      </c>
      <c r="M2938" s="82"/>
      <c r="N2938" s="52" t="s">
        <v>243</v>
      </c>
      <c r="P2938" s="49">
        <v>0</v>
      </c>
      <c r="Q2938" s="49">
        <v>0</v>
      </c>
      <c r="R2938" s="49">
        <v>55</v>
      </c>
      <c r="S2938" s="77">
        <f t="shared" si="278"/>
        <v>0</v>
      </c>
      <c r="T2938" s="77">
        <f t="shared" si="279"/>
        <v>55</v>
      </c>
      <c r="U2938" s="49">
        <v>26</v>
      </c>
      <c r="V2938" s="49">
        <v>9</v>
      </c>
      <c r="W2938" s="49">
        <v>0</v>
      </c>
      <c r="X2938" s="49">
        <f t="shared" si="283"/>
        <v>-35</v>
      </c>
      <c r="Y2938" s="49" t="s">
        <v>181</v>
      </c>
      <c r="Z2938" s="53">
        <v>14.35</v>
      </c>
      <c r="AB2938" s="53">
        <f t="shared" si="280"/>
        <v>-14.35</v>
      </c>
      <c r="AM2938" s="49" t="s">
        <v>3846</v>
      </c>
      <c r="AN2938" s="49" t="s">
        <v>10049</v>
      </c>
    </row>
    <row r="2939" spans="1:40" hidden="1" x14ac:dyDescent="0.2">
      <c r="A2939" s="49" t="s">
        <v>11339</v>
      </c>
      <c r="B2939" s="49" t="s">
        <v>11340</v>
      </c>
      <c r="C2939" s="50" t="s">
        <v>166</v>
      </c>
      <c r="D2939" s="49" t="s">
        <v>10781</v>
      </c>
      <c r="E2939" s="49" t="s">
        <v>11341</v>
      </c>
      <c r="F2939" s="49" t="s">
        <v>10783</v>
      </c>
      <c r="G2939" s="49" t="s">
        <v>10784</v>
      </c>
      <c r="H2939" s="49" t="s">
        <v>10784</v>
      </c>
      <c r="I2939" s="51" t="s">
        <v>11340</v>
      </c>
      <c r="J2939" s="49">
        <v>3</v>
      </c>
      <c r="K2939" s="49">
        <v>1000</v>
      </c>
      <c r="L2939" s="49">
        <f t="shared" si="277"/>
        <v>-6677</v>
      </c>
      <c r="N2939" s="52" t="s">
        <v>243</v>
      </c>
      <c r="P2939" s="49">
        <v>0</v>
      </c>
      <c r="Q2939" s="49">
        <v>0</v>
      </c>
      <c r="R2939" s="49">
        <v>2000</v>
      </c>
      <c r="S2939" s="77">
        <f t="shared" si="278"/>
        <v>0</v>
      </c>
      <c r="T2939" s="77">
        <f t="shared" si="279"/>
        <v>2000</v>
      </c>
      <c r="U2939" s="49">
        <v>7677</v>
      </c>
      <c r="V2939" s="49">
        <v>4139</v>
      </c>
      <c r="W2939" s="49">
        <v>0</v>
      </c>
      <c r="X2939" s="49">
        <f t="shared" si="283"/>
        <v>-11816</v>
      </c>
      <c r="Y2939" s="49" t="s">
        <v>181</v>
      </c>
      <c r="Z2939" s="53">
        <v>2.4300000000000002</v>
      </c>
      <c r="AB2939" s="53">
        <f t="shared" si="280"/>
        <v>-2.4300000000000002</v>
      </c>
      <c r="AM2939" s="49" t="s">
        <v>3846</v>
      </c>
      <c r="AN2939" s="49" t="s">
        <v>10049</v>
      </c>
    </row>
    <row r="2940" spans="1:40" hidden="1" x14ac:dyDescent="0.2">
      <c r="A2940" s="49" t="s">
        <v>11342</v>
      </c>
      <c r="B2940" s="49" t="s">
        <v>11343</v>
      </c>
      <c r="C2940" s="50" t="s">
        <v>166</v>
      </c>
      <c r="D2940" s="49" t="s">
        <v>403</v>
      </c>
      <c r="E2940" s="49" t="s">
        <v>11344</v>
      </c>
      <c r="F2940" s="49" t="s">
        <v>5501</v>
      </c>
      <c r="G2940" s="49" t="s">
        <v>11345</v>
      </c>
      <c r="H2940" s="49" t="s">
        <v>9130</v>
      </c>
      <c r="I2940" s="51" t="s">
        <v>11346</v>
      </c>
      <c r="J2940" s="49">
        <v>23</v>
      </c>
      <c r="K2940" s="49">
        <v>349</v>
      </c>
      <c r="L2940" s="49">
        <f t="shared" si="277"/>
        <v>78</v>
      </c>
      <c r="M2940" s="49">
        <f>L2940*Z2940</f>
        <v>559.26</v>
      </c>
      <c r="N2940" s="52" t="s">
        <v>243</v>
      </c>
      <c r="P2940" s="49">
        <v>657</v>
      </c>
      <c r="Q2940" s="49">
        <v>0</v>
      </c>
      <c r="R2940" s="49">
        <v>0</v>
      </c>
      <c r="S2940" s="77">
        <f t="shared" si="278"/>
        <v>657</v>
      </c>
      <c r="T2940" s="77">
        <f t="shared" si="279"/>
        <v>657</v>
      </c>
      <c r="U2940" s="49">
        <v>271</v>
      </c>
      <c r="V2940" s="49">
        <v>174</v>
      </c>
      <c r="W2940" s="49">
        <v>174</v>
      </c>
      <c r="X2940" s="49">
        <f t="shared" si="283"/>
        <v>212</v>
      </c>
      <c r="Y2940" s="49" t="s">
        <v>190</v>
      </c>
      <c r="Z2940" s="53">
        <v>7.17</v>
      </c>
      <c r="AB2940" s="53">
        <f t="shared" si="280"/>
        <v>-7.17</v>
      </c>
      <c r="AM2940" s="49" t="s">
        <v>85</v>
      </c>
      <c r="AN2940" s="49" t="s">
        <v>11347</v>
      </c>
    </row>
    <row r="2941" spans="1:40" hidden="1" x14ac:dyDescent="0.2">
      <c r="A2941" s="49" t="s">
        <v>11348</v>
      </c>
      <c r="B2941" s="49" t="s">
        <v>11349</v>
      </c>
      <c r="C2941" s="50" t="s">
        <v>166</v>
      </c>
      <c r="D2941" s="49" t="s">
        <v>417</v>
      </c>
      <c r="E2941" s="49" t="s">
        <v>11350</v>
      </c>
      <c r="F2941" s="49" t="s">
        <v>9121</v>
      </c>
      <c r="G2941" s="49" t="s">
        <v>3904</v>
      </c>
      <c r="H2941" s="49" t="s">
        <v>4042</v>
      </c>
      <c r="I2941" s="51" t="s">
        <v>11351</v>
      </c>
      <c r="J2941" s="49">
        <v>29</v>
      </c>
      <c r="K2941" s="49">
        <v>4000</v>
      </c>
      <c r="L2941" s="49">
        <f t="shared" si="277"/>
        <v>-13238</v>
      </c>
      <c r="N2941" s="52" t="s">
        <v>243</v>
      </c>
      <c r="P2941" s="49">
        <v>6660</v>
      </c>
      <c r="Q2941" s="49">
        <v>4000</v>
      </c>
      <c r="R2941" s="49">
        <v>12000</v>
      </c>
      <c r="S2941" s="77">
        <f t="shared" si="278"/>
        <v>10660</v>
      </c>
      <c r="T2941" s="77">
        <f t="shared" si="279"/>
        <v>22660</v>
      </c>
      <c r="U2941" s="49">
        <v>17238</v>
      </c>
      <c r="V2941" s="49">
        <v>6560</v>
      </c>
      <c r="W2941" s="49">
        <v>6366</v>
      </c>
      <c r="X2941" s="49">
        <f t="shared" si="283"/>
        <v>-17138</v>
      </c>
      <c r="Y2941" s="49" t="s">
        <v>181</v>
      </c>
      <c r="Z2941" s="53">
        <v>4.55</v>
      </c>
      <c r="AB2941" s="53">
        <f t="shared" si="280"/>
        <v>-4.55</v>
      </c>
      <c r="AM2941" s="49" t="s">
        <v>85</v>
      </c>
      <c r="AN2941" s="49" t="s">
        <v>11347</v>
      </c>
    </row>
    <row r="2942" spans="1:40" hidden="1" x14ac:dyDescent="0.2">
      <c r="A2942" s="49" t="s">
        <v>11352</v>
      </c>
      <c r="B2942" s="49" t="s">
        <v>11353</v>
      </c>
      <c r="C2942" s="50" t="s">
        <v>166</v>
      </c>
      <c r="D2942" s="49" t="s">
        <v>417</v>
      </c>
      <c r="E2942" s="49" t="s">
        <v>11354</v>
      </c>
      <c r="F2942" s="49" t="s">
        <v>9259</v>
      </c>
      <c r="G2942" s="49" t="s">
        <v>780</v>
      </c>
      <c r="H2942" s="49" t="s">
        <v>9122</v>
      </c>
      <c r="I2942" s="51" t="s">
        <v>11355</v>
      </c>
      <c r="J2942" s="49">
        <v>13</v>
      </c>
      <c r="K2942" s="49">
        <v>176</v>
      </c>
      <c r="L2942" s="49">
        <f t="shared" si="277"/>
        <v>-3945</v>
      </c>
      <c r="N2942" s="52" t="s">
        <v>243</v>
      </c>
      <c r="P2942" s="49">
        <v>2750</v>
      </c>
      <c r="Q2942" s="49">
        <v>1232</v>
      </c>
      <c r="R2942" s="49">
        <v>1760</v>
      </c>
      <c r="S2942" s="77">
        <f t="shared" si="278"/>
        <v>3982</v>
      </c>
      <c r="T2942" s="77">
        <f t="shared" si="279"/>
        <v>5742</v>
      </c>
      <c r="U2942" s="49">
        <v>4121</v>
      </c>
      <c r="V2942" s="49">
        <v>1197</v>
      </c>
      <c r="W2942" s="49">
        <v>1197</v>
      </c>
      <c r="X2942" s="49">
        <f t="shared" si="283"/>
        <v>-2568</v>
      </c>
      <c r="Y2942" s="49" t="s">
        <v>181</v>
      </c>
      <c r="Z2942" s="53">
        <v>1.63</v>
      </c>
      <c r="AB2942" s="53">
        <f t="shared" si="280"/>
        <v>-1.63</v>
      </c>
      <c r="AM2942" s="49" t="s">
        <v>85</v>
      </c>
      <c r="AN2942" s="49" t="s">
        <v>11347</v>
      </c>
    </row>
    <row r="2943" spans="1:40" hidden="1" x14ac:dyDescent="0.2">
      <c r="A2943" s="49" t="s">
        <v>11356</v>
      </c>
      <c r="B2943" s="49" t="s">
        <v>11357</v>
      </c>
      <c r="C2943" s="50" t="s">
        <v>166</v>
      </c>
      <c r="D2943" s="49" t="s">
        <v>403</v>
      </c>
      <c r="E2943" s="49" t="s">
        <v>11358</v>
      </c>
      <c r="F2943" s="49" t="s">
        <v>5501</v>
      </c>
      <c r="G2943" s="49" t="s">
        <v>11345</v>
      </c>
      <c r="H2943" s="49" t="s">
        <v>9130</v>
      </c>
      <c r="I2943" s="51" t="s">
        <v>11359</v>
      </c>
      <c r="J2943" s="49">
        <v>21</v>
      </c>
      <c r="K2943" s="49">
        <v>630</v>
      </c>
      <c r="L2943" s="49">
        <f t="shared" si="277"/>
        <v>-112</v>
      </c>
      <c r="N2943" s="52" t="s">
        <v>243</v>
      </c>
      <c r="P2943" s="49">
        <v>968</v>
      </c>
      <c r="Q2943" s="49">
        <v>0</v>
      </c>
      <c r="R2943" s="49">
        <v>0</v>
      </c>
      <c r="S2943" s="77">
        <f t="shared" si="278"/>
        <v>968</v>
      </c>
      <c r="T2943" s="77">
        <f t="shared" si="279"/>
        <v>968</v>
      </c>
      <c r="U2943" s="49">
        <v>742</v>
      </c>
      <c r="V2943" s="49">
        <v>90</v>
      </c>
      <c r="W2943" s="49">
        <v>90</v>
      </c>
      <c r="X2943" s="49">
        <f t="shared" si="283"/>
        <v>136</v>
      </c>
      <c r="Y2943" s="49" t="s">
        <v>190</v>
      </c>
      <c r="Z2943" s="53">
        <v>15.319599999999999</v>
      </c>
      <c r="AB2943" s="53">
        <f t="shared" si="280"/>
        <v>-15.319599999999999</v>
      </c>
      <c r="AM2943" s="49" t="s">
        <v>85</v>
      </c>
      <c r="AN2943" s="49" t="s">
        <v>11347</v>
      </c>
    </row>
    <row r="2944" spans="1:40" hidden="1" x14ac:dyDescent="0.2">
      <c r="A2944" s="51" t="s">
        <v>11360</v>
      </c>
      <c r="B2944" s="49" t="s">
        <v>11361</v>
      </c>
      <c r="C2944" s="50" t="s">
        <v>166</v>
      </c>
      <c r="D2944" s="49" t="s">
        <v>2310</v>
      </c>
      <c r="E2944" s="51" t="s">
        <v>11362</v>
      </c>
      <c r="F2944" s="49" t="s">
        <v>3945</v>
      </c>
      <c r="G2944" s="49" t="s">
        <v>3920</v>
      </c>
      <c r="H2944" s="49" t="s">
        <v>3921</v>
      </c>
      <c r="I2944" s="51" t="s">
        <v>11363</v>
      </c>
      <c r="J2944" s="49">
        <v>9</v>
      </c>
      <c r="K2944" s="49">
        <v>3000</v>
      </c>
      <c r="L2944" s="49">
        <f t="shared" si="277"/>
        <v>2950</v>
      </c>
      <c r="M2944" s="82"/>
      <c r="N2944" s="52" t="s">
        <v>243</v>
      </c>
      <c r="P2944" s="49">
        <v>0</v>
      </c>
      <c r="Q2944" s="49">
        <v>0</v>
      </c>
      <c r="R2944" s="49">
        <v>0</v>
      </c>
      <c r="S2944" s="77">
        <f t="shared" si="278"/>
        <v>0</v>
      </c>
      <c r="T2944" s="77">
        <f t="shared" si="279"/>
        <v>0</v>
      </c>
      <c r="U2944" s="49">
        <v>50</v>
      </c>
      <c r="V2944" s="49">
        <v>12</v>
      </c>
      <c r="W2944" s="49">
        <v>9</v>
      </c>
      <c r="X2944" s="49">
        <f t="shared" si="283"/>
        <v>-62</v>
      </c>
      <c r="Y2944" s="49" t="s">
        <v>181</v>
      </c>
      <c r="Z2944" s="53">
        <v>2.8000000000000001E-2</v>
      </c>
      <c r="AB2944" s="53">
        <f t="shared" si="280"/>
        <v>-2.8000000000000001E-2</v>
      </c>
      <c r="AM2944" s="49" t="s">
        <v>85</v>
      </c>
      <c r="AN2944" s="49" t="s">
        <v>11347</v>
      </c>
    </row>
    <row r="2945" spans="1:40" hidden="1" x14ac:dyDescent="0.2">
      <c r="A2945" s="49" t="s">
        <v>11364</v>
      </c>
      <c r="B2945" s="49" t="s">
        <v>11365</v>
      </c>
      <c r="C2945" s="50" t="s">
        <v>166</v>
      </c>
      <c r="D2945" s="49" t="s">
        <v>417</v>
      </c>
      <c r="E2945" s="49" t="s">
        <v>11366</v>
      </c>
      <c r="F2945" s="49" t="s">
        <v>9259</v>
      </c>
      <c r="G2945" s="49" t="s">
        <v>780</v>
      </c>
      <c r="H2945" s="49" t="s">
        <v>9122</v>
      </c>
      <c r="I2945" s="51" t="s">
        <v>11367</v>
      </c>
      <c r="J2945" s="49">
        <v>13</v>
      </c>
      <c r="K2945" s="49">
        <v>60</v>
      </c>
      <c r="L2945" s="49">
        <f t="shared" si="277"/>
        <v>-1431</v>
      </c>
      <c r="N2945" s="52" t="s">
        <v>243</v>
      </c>
      <c r="P2945" s="49">
        <v>1052</v>
      </c>
      <c r="Q2945" s="49">
        <v>0</v>
      </c>
      <c r="R2945" s="49">
        <v>416</v>
      </c>
      <c r="S2945" s="77">
        <f t="shared" si="278"/>
        <v>1052</v>
      </c>
      <c r="T2945" s="77">
        <f t="shared" si="279"/>
        <v>1468</v>
      </c>
      <c r="U2945" s="49">
        <v>1491</v>
      </c>
      <c r="V2945" s="49">
        <v>0</v>
      </c>
      <c r="W2945" s="49">
        <v>0</v>
      </c>
      <c r="X2945" s="49">
        <f t="shared" si="283"/>
        <v>-439</v>
      </c>
      <c r="Y2945" s="49" t="s">
        <v>181</v>
      </c>
      <c r="Z2945" s="53">
        <v>8.85</v>
      </c>
      <c r="AB2945" s="53">
        <f t="shared" si="280"/>
        <v>-8.85</v>
      </c>
      <c r="AM2945" s="49" t="s">
        <v>85</v>
      </c>
      <c r="AN2945" s="49" t="s">
        <v>11347</v>
      </c>
    </row>
    <row r="2946" spans="1:40" hidden="1" x14ac:dyDescent="0.2">
      <c r="A2946" s="49" t="s">
        <v>11368</v>
      </c>
      <c r="B2946" s="49" t="s">
        <v>11369</v>
      </c>
      <c r="C2946" s="50" t="s">
        <v>166</v>
      </c>
      <c r="D2946" s="49" t="s">
        <v>2310</v>
      </c>
      <c r="E2946" s="49" t="s">
        <v>11370</v>
      </c>
      <c r="F2946" s="49" t="s">
        <v>9121</v>
      </c>
      <c r="G2946" s="49" t="s">
        <v>11371</v>
      </c>
      <c r="H2946" s="49" t="s">
        <v>9130</v>
      </c>
      <c r="I2946" s="51" t="s">
        <v>11372</v>
      </c>
      <c r="J2946" s="49">
        <v>21</v>
      </c>
      <c r="K2946" s="49">
        <v>630</v>
      </c>
      <c r="L2946" s="49">
        <f t="shared" ref="L2946:L3009" si="284">K2946-U2946</f>
        <v>-7732</v>
      </c>
      <c r="N2946" s="52" t="s">
        <v>243</v>
      </c>
      <c r="P2946" s="49">
        <v>5868</v>
      </c>
      <c r="Q2946" s="49">
        <v>2520</v>
      </c>
      <c r="R2946" s="49">
        <v>1260</v>
      </c>
      <c r="S2946" s="77">
        <f t="shared" ref="S2946:S3009" si="285">P2946+Q2946</f>
        <v>8388</v>
      </c>
      <c r="T2946" s="77">
        <f t="shared" ref="T2946:T3009" si="286">P2946+Q2946+R2946</f>
        <v>9648</v>
      </c>
      <c r="U2946" s="49">
        <v>8362</v>
      </c>
      <c r="V2946" s="49">
        <v>5740</v>
      </c>
      <c r="W2946" s="49">
        <v>5330</v>
      </c>
      <c r="X2946" s="49">
        <f t="shared" si="283"/>
        <v>-8234</v>
      </c>
      <c r="Y2946" s="49" t="s">
        <v>181</v>
      </c>
      <c r="Z2946" s="53">
        <v>9.9176000000000002</v>
      </c>
      <c r="AB2946" s="53">
        <f t="shared" ref="AB2946:AB3009" si="287">AA2946-Z2946</f>
        <v>-9.9176000000000002</v>
      </c>
      <c r="AM2946" s="49" t="s">
        <v>85</v>
      </c>
      <c r="AN2946" s="49" t="s">
        <v>11347</v>
      </c>
    </row>
    <row r="2947" spans="1:40" ht="60" hidden="1" x14ac:dyDescent="0.2">
      <c r="A2947" s="49" t="s">
        <v>11373</v>
      </c>
      <c r="B2947" s="49" t="s">
        <v>11374</v>
      </c>
      <c r="C2947" s="50" t="s">
        <v>166</v>
      </c>
      <c r="D2947" s="49" t="s">
        <v>417</v>
      </c>
      <c r="E2947" s="49" t="s">
        <v>11375</v>
      </c>
      <c r="F2947" s="49" t="s">
        <v>3945</v>
      </c>
      <c r="G2947" s="49" t="s">
        <v>780</v>
      </c>
      <c r="H2947" s="49" t="s">
        <v>3618</v>
      </c>
      <c r="I2947" s="51" t="s">
        <v>11376</v>
      </c>
      <c r="J2947" s="49">
        <v>21</v>
      </c>
      <c r="K2947" s="49">
        <v>1000</v>
      </c>
      <c r="L2947" s="49">
        <f t="shared" si="284"/>
        <v>584</v>
      </c>
      <c r="M2947" s="49">
        <f>L2947*Z2947</f>
        <v>642.40000000000009</v>
      </c>
      <c r="N2947" s="52" t="s">
        <v>243</v>
      </c>
      <c r="O2947" s="52" t="s">
        <v>504</v>
      </c>
      <c r="P2947" s="49">
        <v>14901</v>
      </c>
      <c r="Q2947" s="49">
        <v>0</v>
      </c>
      <c r="R2947" s="49">
        <v>0</v>
      </c>
      <c r="S2947" s="77">
        <f t="shared" si="285"/>
        <v>14901</v>
      </c>
      <c r="T2947" s="77">
        <f t="shared" si="286"/>
        <v>14901</v>
      </c>
      <c r="U2947" s="49">
        <v>416</v>
      </c>
      <c r="V2947" s="49">
        <v>132</v>
      </c>
      <c r="W2947" s="49">
        <v>132</v>
      </c>
      <c r="X2947" s="49">
        <f t="shared" si="283"/>
        <v>14353</v>
      </c>
      <c r="Y2947" s="49" t="s">
        <v>190</v>
      </c>
      <c r="Z2947" s="53">
        <v>1.1000000000000001</v>
      </c>
      <c r="AB2947" s="53">
        <f t="shared" si="287"/>
        <v>-1.1000000000000001</v>
      </c>
      <c r="AM2947" s="49" t="s">
        <v>85</v>
      </c>
      <c r="AN2947" s="49" t="s">
        <v>11347</v>
      </c>
    </row>
    <row r="2948" spans="1:40" hidden="1" x14ac:dyDescent="0.2">
      <c r="A2948" s="49" t="s">
        <v>11377</v>
      </c>
      <c r="B2948" s="49" t="s">
        <v>11378</v>
      </c>
      <c r="C2948" s="50" t="s">
        <v>166</v>
      </c>
      <c r="D2948" s="49" t="s">
        <v>403</v>
      </c>
      <c r="E2948" s="49" t="s">
        <v>11379</v>
      </c>
      <c r="F2948" s="49" t="s">
        <v>3972</v>
      </c>
      <c r="G2948" s="49" t="s">
        <v>3904</v>
      </c>
      <c r="H2948" s="49" t="s">
        <v>5613</v>
      </c>
      <c r="I2948" s="51" t="s">
        <v>11380</v>
      </c>
      <c r="J2948" s="49">
        <v>111</v>
      </c>
      <c r="K2948" s="49">
        <v>3000</v>
      </c>
      <c r="L2948" s="49">
        <f t="shared" si="284"/>
        <v>-8543</v>
      </c>
      <c r="N2948" s="52" t="s">
        <v>243</v>
      </c>
      <c r="P2948" s="49">
        <v>88099</v>
      </c>
      <c r="Q2948" s="49">
        <v>0</v>
      </c>
      <c r="R2948" s="49">
        <v>0</v>
      </c>
      <c r="S2948" s="77">
        <f t="shared" si="285"/>
        <v>88099</v>
      </c>
      <c r="T2948" s="77">
        <f t="shared" si="286"/>
        <v>88099</v>
      </c>
      <c r="U2948" s="49">
        <v>11543</v>
      </c>
      <c r="V2948" s="49">
        <v>5153</v>
      </c>
      <c r="W2948" s="49">
        <v>4333</v>
      </c>
      <c r="X2948" s="49">
        <f t="shared" si="283"/>
        <v>71403</v>
      </c>
      <c r="Y2948" s="49" t="s">
        <v>190</v>
      </c>
      <c r="Z2948" s="53">
        <v>1.47</v>
      </c>
      <c r="AB2948" s="53">
        <f t="shared" si="287"/>
        <v>-1.47</v>
      </c>
      <c r="AM2948" s="49" t="s">
        <v>85</v>
      </c>
      <c r="AN2948" s="49" t="s">
        <v>11347</v>
      </c>
    </row>
    <row r="2949" spans="1:40" hidden="1" x14ac:dyDescent="0.2">
      <c r="A2949" s="49" t="s">
        <v>11381</v>
      </c>
      <c r="B2949" s="49" t="s">
        <v>11382</v>
      </c>
      <c r="C2949" s="50" t="s">
        <v>166</v>
      </c>
      <c r="D2949" s="49" t="s">
        <v>403</v>
      </c>
      <c r="E2949" s="49" t="s">
        <v>11383</v>
      </c>
      <c r="F2949" s="49" t="s">
        <v>5501</v>
      </c>
      <c r="G2949" s="49" t="s">
        <v>11345</v>
      </c>
      <c r="H2949" s="49" t="s">
        <v>9130</v>
      </c>
      <c r="I2949" s="51" t="s">
        <v>11384</v>
      </c>
      <c r="J2949" s="49">
        <v>23</v>
      </c>
      <c r="K2949" s="49">
        <v>1238</v>
      </c>
      <c r="L2949" s="49">
        <f t="shared" si="284"/>
        <v>-16</v>
      </c>
      <c r="N2949" s="52" t="s">
        <v>243</v>
      </c>
      <c r="P2949" s="49">
        <v>1937</v>
      </c>
      <c r="Q2949" s="49">
        <v>0</v>
      </c>
      <c r="R2949" s="49">
        <v>1238</v>
      </c>
      <c r="S2949" s="77">
        <f t="shared" si="285"/>
        <v>1937</v>
      </c>
      <c r="T2949" s="77">
        <f t="shared" si="286"/>
        <v>3175</v>
      </c>
      <c r="U2949" s="49">
        <v>1254</v>
      </c>
      <c r="V2949" s="49">
        <v>0</v>
      </c>
      <c r="W2949" s="49">
        <v>0</v>
      </c>
      <c r="X2949" s="49">
        <f t="shared" si="283"/>
        <v>683</v>
      </c>
      <c r="Y2949" s="49" t="s">
        <v>190</v>
      </c>
      <c r="Z2949" s="53">
        <v>2.0825</v>
      </c>
      <c r="AB2949" s="53">
        <f t="shared" si="287"/>
        <v>-2.0825</v>
      </c>
      <c r="AM2949" s="49" t="s">
        <v>85</v>
      </c>
      <c r="AN2949" s="49" t="s">
        <v>11347</v>
      </c>
    </row>
    <row r="2950" spans="1:40" hidden="1" x14ac:dyDescent="0.2">
      <c r="A2950" s="49" t="s">
        <v>11385</v>
      </c>
      <c r="B2950" s="49" t="s">
        <v>11386</v>
      </c>
      <c r="C2950" s="50" t="s">
        <v>166</v>
      </c>
      <c r="D2950" s="49" t="s">
        <v>2310</v>
      </c>
      <c r="E2950" s="49" t="s">
        <v>11387</v>
      </c>
      <c r="F2950" s="49" t="s">
        <v>5501</v>
      </c>
      <c r="G2950" s="49" t="s">
        <v>557</v>
      </c>
      <c r="H2950" s="49" t="s">
        <v>11388</v>
      </c>
      <c r="I2950" s="51" t="s">
        <v>11389</v>
      </c>
      <c r="J2950" s="49">
        <v>5</v>
      </c>
      <c r="K2950" s="49">
        <v>900</v>
      </c>
      <c r="L2950" s="49">
        <f t="shared" si="284"/>
        <v>-354</v>
      </c>
      <c r="N2950" s="52" t="s">
        <v>173</v>
      </c>
      <c r="P2950" s="49">
        <v>1423</v>
      </c>
      <c r="Q2950" s="49">
        <v>0</v>
      </c>
      <c r="R2950" s="49">
        <v>0</v>
      </c>
      <c r="S2950" s="77">
        <f t="shared" si="285"/>
        <v>1423</v>
      </c>
      <c r="T2950" s="77">
        <f t="shared" si="286"/>
        <v>1423</v>
      </c>
      <c r="U2950" s="49">
        <v>1254</v>
      </c>
      <c r="V2950" s="49">
        <v>0</v>
      </c>
      <c r="W2950" s="49">
        <v>0</v>
      </c>
      <c r="X2950" s="49">
        <f>T2950-(U2950+V2950)</f>
        <v>169</v>
      </c>
      <c r="Y2950" s="49" t="s">
        <v>190</v>
      </c>
      <c r="Z2950" s="53">
        <v>17</v>
      </c>
      <c r="AB2950" s="53">
        <f t="shared" si="287"/>
        <v>-17</v>
      </c>
      <c r="AM2950" s="49" t="s">
        <v>85</v>
      </c>
      <c r="AN2950" s="49" t="s">
        <v>11347</v>
      </c>
    </row>
    <row r="2951" spans="1:40" hidden="1" x14ac:dyDescent="0.2">
      <c r="A2951" s="49" t="s">
        <v>11390</v>
      </c>
      <c r="B2951" s="49" t="s">
        <v>11391</v>
      </c>
      <c r="C2951" s="50" t="s">
        <v>166</v>
      </c>
      <c r="D2951" s="49" t="s">
        <v>417</v>
      </c>
      <c r="E2951" s="49" t="s">
        <v>11392</v>
      </c>
      <c r="F2951" s="49" t="s">
        <v>3972</v>
      </c>
      <c r="G2951" s="49" t="s">
        <v>780</v>
      </c>
      <c r="H2951" s="49" t="s">
        <v>11393</v>
      </c>
      <c r="I2951" s="51" t="s">
        <v>11394</v>
      </c>
      <c r="J2951" s="49">
        <v>21</v>
      </c>
      <c r="K2951" s="49">
        <v>2000</v>
      </c>
      <c r="L2951" s="49">
        <f t="shared" si="284"/>
        <v>-16267</v>
      </c>
      <c r="N2951" s="52" t="s">
        <v>173</v>
      </c>
      <c r="P2951" s="49">
        <v>13251</v>
      </c>
      <c r="Q2951" s="49">
        <v>4000</v>
      </c>
      <c r="R2951" s="49">
        <v>6000</v>
      </c>
      <c r="S2951" s="77">
        <f t="shared" si="285"/>
        <v>17251</v>
      </c>
      <c r="T2951" s="77">
        <f t="shared" si="286"/>
        <v>23251</v>
      </c>
      <c r="U2951" s="49">
        <v>18267</v>
      </c>
      <c r="V2951" s="49">
        <v>6124</v>
      </c>
      <c r="W2951" s="49">
        <v>5943</v>
      </c>
      <c r="X2951" s="49">
        <f>T2951-(U2951+V2951)</f>
        <v>-1140</v>
      </c>
      <c r="Y2951" s="49" t="s">
        <v>181</v>
      </c>
      <c r="Z2951" s="53">
        <v>1.79</v>
      </c>
      <c r="AB2951" s="53">
        <f t="shared" si="287"/>
        <v>-1.79</v>
      </c>
      <c r="AM2951" s="49" t="s">
        <v>85</v>
      </c>
      <c r="AN2951" s="49" t="s">
        <v>11347</v>
      </c>
    </row>
    <row r="2952" spans="1:40" hidden="1" x14ac:dyDescent="0.2">
      <c r="A2952" s="49" t="s">
        <v>11395</v>
      </c>
      <c r="B2952" s="49" t="s">
        <v>11396</v>
      </c>
      <c r="C2952" s="50" t="s">
        <v>166</v>
      </c>
      <c r="D2952" s="49" t="s">
        <v>403</v>
      </c>
      <c r="E2952" s="49" t="s">
        <v>11397</v>
      </c>
      <c r="F2952" s="49" t="s">
        <v>3919</v>
      </c>
      <c r="G2952" s="49" t="s">
        <v>3920</v>
      </c>
      <c r="H2952" s="49" t="s">
        <v>3921</v>
      </c>
      <c r="I2952" s="51" t="s">
        <v>11398</v>
      </c>
      <c r="J2952" s="49">
        <v>13</v>
      </c>
      <c r="K2952" s="49">
        <v>250</v>
      </c>
      <c r="L2952" s="49">
        <f t="shared" si="284"/>
        <v>106</v>
      </c>
      <c r="M2952" s="49">
        <f>L2952*Z2952</f>
        <v>350.22399999999999</v>
      </c>
      <c r="N2952" s="52" t="s">
        <v>243</v>
      </c>
      <c r="P2952" s="49">
        <v>500</v>
      </c>
      <c r="Q2952" s="49">
        <v>0</v>
      </c>
      <c r="R2952" s="49">
        <v>0</v>
      </c>
      <c r="S2952" s="77">
        <f t="shared" si="285"/>
        <v>500</v>
      </c>
      <c r="T2952" s="77">
        <f t="shared" si="286"/>
        <v>500</v>
      </c>
      <c r="U2952" s="49">
        <v>144</v>
      </c>
      <c r="V2952" s="49">
        <v>36</v>
      </c>
      <c r="W2952" s="49">
        <v>36</v>
      </c>
      <c r="X2952" s="49">
        <f>P2952-(U2952+V2952)</f>
        <v>320</v>
      </c>
      <c r="Y2952" s="49" t="s">
        <v>190</v>
      </c>
      <c r="Z2952" s="53">
        <v>3.3039999999999998</v>
      </c>
      <c r="AB2952" s="53">
        <f t="shared" si="287"/>
        <v>-3.3039999999999998</v>
      </c>
      <c r="AM2952" s="49" t="s">
        <v>85</v>
      </c>
      <c r="AN2952" s="49" t="s">
        <v>11347</v>
      </c>
    </row>
    <row r="2953" spans="1:40" hidden="1" x14ac:dyDescent="0.2">
      <c r="A2953" s="49" t="s">
        <v>11399</v>
      </c>
      <c r="B2953" s="49" t="s">
        <v>11400</v>
      </c>
      <c r="C2953" s="50" t="s">
        <v>166</v>
      </c>
      <c r="D2953" s="49" t="s">
        <v>2310</v>
      </c>
      <c r="E2953" s="49" t="s">
        <v>11401</v>
      </c>
      <c r="F2953" s="49" t="s">
        <v>9121</v>
      </c>
      <c r="G2953" s="49" t="s">
        <v>11371</v>
      </c>
      <c r="H2953" s="49" t="s">
        <v>9130</v>
      </c>
      <c r="I2953" s="51" t="s">
        <v>11402</v>
      </c>
      <c r="J2953" s="49">
        <v>21</v>
      </c>
      <c r="K2953" s="49">
        <v>420</v>
      </c>
      <c r="L2953" s="49">
        <f t="shared" si="284"/>
        <v>-3064</v>
      </c>
      <c r="N2953" s="52" t="s">
        <v>243</v>
      </c>
      <c r="P2953" s="49">
        <v>2057</v>
      </c>
      <c r="Q2953" s="49">
        <v>420</v>
      </c>
      <c r="R2953" s="49">
        <v>1260</v>
      </c>
      <c r="S2953" s="77">
        <f t="shared" si="285"/>
        <v>2477</v>
      </c>
      <c r="T2953" s="77">
        <f t="shared" si="286"/>
        <v>3737</v>
      </c>
      <c r="U2953" s="49">
        <v>3484</v>
      </c>
      <c r="V2953" s="49">
        <v>1502</v>
      </c>
      <c r="W2953" s="49">
        <v>450</v>
      </c>
      <c r="X2953" s="49">
        <f>P2953-(U2953+V2953)</f>
        <v>-2929</v>
      </c>
      <c r="Y2953" s="49" t="s">
        <v>181</v>
      </c>
      <c r="Z2953" s="53">
        <v>29.443300000000001</v>
      </c>
      <c r="AB2953" s="53">
        <f t="shared" si="287"/>
        <v>-29.443300000000001</v>
      </c>
      <c r="AM2953" s="49" t="s">
        <v>85</v>
      </c>
      <c r="AN2953" s="49" t="s">
        <v>11347</v>
      </c>
    </row>
    <row r="2954" spans="1:40" hidden="1" x14ac:dyDescent="0.2">
      <c r="A2954" s="49" t="s">
        <v>11403</v>
      </c>
      <c r="B2954" s="49" t="s">
        <v>11404</v>
      </c>
      <c r="C2954" s="50" t="s">
        <v>166</v>
      </c>
      <c r="D2954" s="49" t="s">
        <v>377</v>
      </c>
      <c r="E2954" s="49" t="s">
        <v>11405</v>
      </c>
      <c r="F2954" s="49" t="s">
        <v>3945</v>
      </c>
      <c r="G2954" s="49" t="s">
        <v>3617</v>
      </c>
      <c r="H2954" s="49" t="s">
        <v>3921</v>
      </c>
      <c r="I2954" s="51" t="s">
        <v>11406</v>
      </c>
      <c r="J2954" s="49">
        <v>15</v>
      </c>
      <c r="K2954" s="49">
        <v>2000</v>
      </c>
      <c r="L2954" s="49">
        <f t="shared" si="284"/>
        <v>1634</v>
      </c>
      <c r="M2954" s="49">
        <f>L2954*Z2954</f>
        <v>10076.877999999999</v>
      </c>
      <c r="N2954" s="52" t="s">
        <v>243</v>
      </c>
      <c r="P2954" s="49">
        <v>2000</v>
      </c>
      <c r="Q2954" s="49">
        <v>0</v>
      </c>
      <c r="R2954" s="49">
        <v>0</v>
      </c>
      <c r="S2954" s="77">
        <f t="shared" si="285"/>
        <v>2000</v>
      </c>
      <c r="T2954" s="77">
        <f t="shared" si="286"/>
        <v>2000</v>
      </c>
      <c r="U2954" s="49">
        <v>366</v>
      </c>
      <c r="V2954" s="49">
        <v>468</v>
      </c>
      <c r="W2954" s="49">
        <v>540</v>
      </c>
      <c r="X2954" s="49">
        <f>P2954-(U2954+V2954)</f>
        <v>1166</v>
      </c>
      <c r="Y2954" s="49" t="s">
        <v>190</v>
      </c>
      <c r="Z2954" s="53">
        <v>6.1669999999999998</v>
      </c>
      <c r="AB2954" s="53">
        <f t="shared" si="287"/>
        <v>-6.1669999999999998</v>
      </c>
      <c r="AM2954" s="49" t="s">
        <v>85</v>
      </c>
      <c r="AN2954" s="49" t="s">
        <v>11347</v>
      </c>
    </row>
    <row r="2955" spans="1:40" hidden="1" x14ac:dyDescent="0.2">
      <c r="A2955" s="49" t="s">
        <v>11407</v>
      </c>
      <c r="B2955" s="49" t="s">
        <v>11408</v>
      </c>
      <c r="C2955" s="50" t="s">
        <v>166</v>
      </c>
      <c r="D2955" s="49" t="s">
        <v>403</v>
      </c>
      <c r="E2955" s="49" t="s">
        <v>11409</v>
      </c>
      <c r="F2955" s="49" t="s">
        <v>3945</v>
      </c>
      <c r="G2955" s="49" t="s">
        <v>3920</v>
      </c>
      <c r="H2955" s="49" t="s">
        <v>3921</v>
      </c>
      <c r="I2955" s="51" t="s">
        <v>11410</v>
      </c>
      <c r="J2955" s="49">
        <v>13</v>
      </c>
      <c r="K2955" s="49">
        <v>2000</v>
      </c>
      <c r="L2955" s="49">
        <f t="shared" si="284"/>
        <v>1537</v>
      </c>
      <c r="M2955" s="49">
        <f>L2955*Z2955</f>
        <v>691.65</v>
      </c>
      <c r="N2955" s="52" t="s">
        <v>243</v>
      </c>
      <c r="P2955" s="49">
        <v>1978</v>
      </c>
      <c r="Q2955" s="49">
        <v>0</v>
      </c>
      <c r="R2955" s="49">
        <v>0</v>
      </c>
      <c r="S2955" s="77">
        <f t="shared" si="285"/>
        <v>1978</v>
      </c>
      <c r="T2955" s="77">
        <f t="shared" si="286"/>
        <v>1978</v>
      </c>
      <c r="U2955" s="49">
        <v>463</v>
      </c>
      <c r="V2955" s="49">
        <v>420</v>
      </c>
      <c r="W2955" s="49">
        <v>432</v>
      </c>
      <c r="X2955" s="49">
        <f>P2955-(U2955+V2955)</f>
        <v>1095</v>
      </c>
      <c r="Y2955" s="49" t="s">
        <v>190</v>
      </c>
      <c r="Z2955" s="53">
        <v>0.45</v>
      </c>
      <c r="AB2955" s="53">
        <f t="shared" si="287"/>
        <v>-0.45</v>
      </c>
      <c r="AM2955" s="49" t="s">
        <v>85</v>
      </c>
      <c r="AN2955" s="49" t="s">
        <v>11347</v>
      </c>
    </row>
    <row r="2956" spans="1:40" hidden="1" x14ac:dyDescent="0.2">
      <c r="A2956" s="49" t="s">
        <v>11411</v>
      </c>
      <c r="B2956" s="49" t="s">
        <v>11412</v>
      </c>
      <c r="C2956" s="50" t="s">
        <v>166</v>
      </c>
      <c r="D2956" s="49" t="s">
        <v>2310</v>
      </c>
      <c r="E2956" s="49" t="s">
        <v>11413</v>
      </c>
      <c r="F2956" s="49" t="s">
        <v>9121</v>
      </c>
      <c r="G2956" s="49" t="s">
        <v>557</v>
      </c>
      <c r="H2956" s="49" t="s">
        <v>11388</v>
      </c>
      <c r="I2956" s="51" t="s">
        <v>11414</v>
      </c>
      <c r="J2956" s="49">
        <v>8</v>
      </c>
      <c r="K2956" s="49">
        <v>1000</v>
      </c>
      <c r="L2956" s="49">
        <f t="shared" si="284"/>
        <v>-254</v>
      </c>
      <c r="N2956" s="52" t="s">
        <v>173</v>
      </c>
      <c r="P2956" s="49">
        <v>137</v>
      </c>
      <c r="Q2956" s="49">
        <v>0</v>
      </c>
      <c r="R2956" s="49">
        <v>1000</v>
      </c>
      <c r="S2956" s="77">
        <f t="shared" si="285"/>
        <v>137</v>
      </c>
      <c r="T2956" s="77">
        <f t="shared" si="286"/>
        <v>1137</v>
      </c>
      <c r="U2956" s="49">
        <v>1254</v>
      </c>
      <c r="V2956" s="49">
        <v>0</v>
      </c>
      <c r="W2956" s="49">
        <v>0</v>
      </c>
      <c r="X2956" s="49">
        <f>T2956-(U2956+V2956)</f>
        <v>-117</v>
      </c>
      <c r="Y2956" s="49" t="s">
        <v>181</v>
      </c>
      <c r="Z2956" s="53">
        <v>63.76</v>
      </c>
      <c r="AB2956" s="53">
        <f t="shared" si="287"/>
        <v>-63.76</v>
      </c>
      <c r="AM2956" s="49" t="s">
        <v>85</v>
      </c>
      <c r="AN2956" s="49" t="s">
        <v>11347</v>
      </c>
    </row>
    <row r="2957" spans="1:40" hidden="1" x14ac:dyDescent="0.2">
      <c r="A2957" s="49" t="s">
        <v>11415</v>
      </c>
      <c r="B2957" s="49" t="s">
        <v>11416</v>
      </c>
      <c r="C2957" s="50" t="s">
        <v>166</v>
      </c>
      <c r="D2957" s="49" t="s">
        <v>437</v>
      </c>
      <c r="E2957" s="49" t="s">
        <v>11417</v>
      </c>
      <c r="F2957" s="49" t="s">
        <v>9259</v>
      </c>
      <c r="G2957" s="49" t="s">
        <v>780</v>
      </c>
      <c r="H2957" s="49" t="s">
        <v>11418</v>
      </c>
      <c r="I2957" s="51" t="s">
        <v>11419</v>
      </c>
      <c r="J2957" s="49">
        <v>17</v>
      </c>
      <c r="K2957" s="49">
        <v>90</v>
      </c>
      <c r="L2957" s="49">
        <f t="shared" si="284"/>
        <v>-9067</v>
      </c>
      <c r="N2957" s="52" t="s">
        <v>243</v>
      </c>
      <c r="P2957" s="49">
        <v>11103</v>
      </c>
      <c r="Q2957" s="49">
        <v>5220</v>
      </c>
      <c r="R2957" s="49">
        <v>2700</v>
      </c>
      <c r="S2957" s="77">
        <f t="shared" si="285"/>
        <v>16323</v>
      </c>
      <c r="T2957" s="77">
        <f t="shared" si="286"/>
        <v>19023</v>
      </c>
      <c r="U2957" s="49">
        <v>9157</v>
      </c>
      <c r="V2957" s="49">
        <v>6970</v>
      </c>
      <c r="W2957" s="49">
        <v>7089</v>
      </c>
      <c r="X2957" s="49">
        <f>P2957-(U2957+V2957)</f>
        <v>-5024</v>
      </c>
      <c r="Y2957" s="49" t="s">
        <v>181</v>
      </c>
      <c r="Z2957" s="53">
        <v>2.68</v>
      </c>
      <c r="AB2957" s="53">
        <f t="shared" si="287"/>
        <v>-2.68</v>
      </c>
      <c r="AM2957" s="49" t="s">
        <v>85</v>
      </c>
      <c r="AN2957" s="49" t="s">
        <v>11347</v>
      </c>
    </row>
    <row r="2958" spans="1:40" hidden="1" x14ac:dyDescent="0.2">
      <c r="A2958" s="49" t="s">
        <v>11420</v>
      </c>
      <c r="B2958" s="49" t="s">
        <v>11421</v>
      </c>
      <c r="C2958" s="50" t="s">
        <v>166</v>
      </c>
      <c r="D2958" s="49" t="s">
        <v>2310</v>
      </c>
      <c r="E2958" s="49" t="s">
        <v>11422</v>
      </c>
      <c r="F2958" s="49" t="s">
        <v>3919</v>
      </c>
      <c r="G2958" s="49" t="s">
        <v>3617</v>
      </c>
      <c r="H2958" s="49" t="s">
        <v>11423</v>
      </c>
      <c r="I2958" s="51" t="s">
        <v>11424</v>
      </c>
      <c r="J2958" s="49">
        <v>15</v>
      </c>
      <c r="K2958" s="49">
        <v>2500</v>
      </c>
      <c r="L2958" s="49">
        <f t="shared" si="284"/>
        <v>2428</v>
      </c>
      <c r="M2958" s="49">
        <f>L2958*Z2958</f>
        <v>4588.92</v>
      </c>
      <c r="N2958" s="52" t="s">
        <v>243</v>
      </c>
      <c r="P2958" s="49">
        <v>200</v>
      </c>
      <c r="Q2958" s="49">
        <v>0</v>
      </c>
      <c r="R2958" s="49">
        <v>0</v>
      </c>
      <c r="S2958" s="77">
        <f t="shared" si="285"/>
        <v>200</v>
      </c>
      <c r="T2958" s="77">
        <f t="shared" si="286"/>
        <v>200</v>
      </c>
      <c r="U2958" s="49">
        <v>72</v>
      </c>
      <c r="V2958" s="49">
        <v>18</v>
      </c>
      <c r="W2958" s="49">
        <v>18</v>
      </c>
      <c r="X2958" s="49">
        <f>P2958-(U2958+V2958)</f>
        <v>110</v>
      </c>
      <c r="Y2958" s="49" t="s">
        <v>190</v>
      </c>
      <c r="Z2958" s="53">
        <v>1.89</v>
      </c>
      <c r="AB2958" s="53">
        <f t="shared" si="287"/>
        <v>-1.89</v>
      </c>
      <c r="AM2958" s="49" t="s">
        <v>85</v>
      </c>
      <c r="AN2958" s="49" t="s">
        <v>11347</v>
      </c>
    </row>
    <row r="2959" spans="1:40" hidden="1" x14ac:dyDescent="0.2">
      <c r="A2959" s="49" t="s">
        <v>11425</v>
      </c>
      <c r="B2959" s="49" t="s">
        <v>11426</v>
      </c>
      <c r="C2959" s="50" t="s">
        <v>166</v>
      </c>
      <c r="D2959" s="49" t="s">
        <v>403</v>
      </c>
      <c r="E2959" s="49" t="s">
        <v>11427</v>
      </c>
      <c r="F2959" s="49" t="s">
        <v>3945</v>
      </c>
      <c r="G2959" s="49" t="s">
        <v>3617</v>
      </c>
      <c r="H2959" s="49" t="s">
        <v>3921</v>
      </c>
      <c r="I2959" s="51" t="s">
        <v>11428</v>
      </c>
      <c r="J2959" s="49">
        <v>15</v>
      </c>
      <c r="K2959" s="49">
        <v>2500</v>
      </c>
      <c r="L2959" s="49">
        <f t="shared" si="284"/>
        <v>1044</v>
      </c>
      <c r="M2959" s="49">
        <f>L2959*Z2959</f>
        <v>1614.0240000000001</v>
      </c>
      <c r="N2959" s="52" t="s">
        <v>243</v>
      </c>
      <c r="P2959" s="49">
        <v>2906</v>
      </c>
      <c r="Q2959" s="49">
        <v>0</v>
      </c>
      <c r="R2959" s="49">
        <v>0</v>
      </c>
      <c r="S2959" s="77">
        <f t="shared" si="285"/>
        <v>2906</v>
      </c>
      <c r="T2959" s="77">
        <f t="shared" si="286"/>
        <v>2906</v>
      </c>
      <c r="U2959" s="49">
        <v>1456</v>
      </c>
      <c r="V2959" s="49">
        <v>834</v>
      </c>
      <c r="W2959" s="49">
        <v>834</v>
      </c>
      <c r="X2959" s="49">
        <f>P2959-(U2959+V2959)</f>
        <v>616</v>
      </c>
      <c r="Y2959" s="49" t="s">
        <v>190</v>
      </c>
      <c r="Z2959" s="53">
        <v>1.546</v>
      </c>
      <c r="AB2959" s="53">
        <f t="shared" si="287"/>
        <v>-1.546</v>
      </c>
      <c r="AM2959" s="49" t="s">
        <v>85</v>
      </c>
      <c r="AN2959" s="49" t="s">
        <v>11347</v>
      </c>
    </row>
    <row r="2960" spans="1:40" hidden="1" x14ac:dyDescent="0.2">
      <c r="A2960" s="49" t="s">
        <v>11429</v>
      </c>
      <c r="B2960" s="49" t="s">
        <v>11430</v>
      </c>
      <c r="C2960" s="50" t="s">
        <v>166</v>
      </c>
      <c r="D2960" s="49" t="s">
        <v>2310</v>
      </c>
      <c r="E2960" s="49" t="s">
        <v>11431</v>
      </c>
      <c r="F2960" s="49" t="s">
        <v>9121</v>
      </c>
      <c r="G2960" s="49" t="s">
        <v>557</v>
      </c>
      <c r="H2960" s="49" t="s">
        <v>11388</v>
      </c>
      <c r="I2960" s="51" t="s">
        <v>11432</v>
      </c>
      <c r="J2960" s="49">
        <v>5</v>
      </c>
      <c r="K2960" s="49">
        <v>750</v>
      </c>
      <c r="L2960" s="49">
        <f t="shared" si="284"/>
        <v>-504</v>
      </c>
      <c r="N2960" s="52" t="s">
        <v>173</v>
      </c>
      <c r="P2960" s="49">
        <v>1071</v>
      </c>
      <c r="Q2960" s="49">
        <v>0</v>
      </c>
      <c r="R2960" s="49">
        <v>0</v>
      </c>
      <c r="S2960" s="77">
        <f t="shared" si="285"/>
        <v>1071</v>
      </c>
      <c r="T2960" s="77">
        <f t="shared" si="286"/>
        <v>1071</v>
      </c>
      <c r="U2960" s="49">
        <v>1254</v>
      </c>
      <c r="V2960" s="49">
        <v>0</v>
      </c>
      <c r="W2960" s="49">
        <v>0</v>
      </c>
      <c r="X2960" s="49">
        <f>T2960-(U2960+V2960)</f>
        <v>-183</v>
      </c>
      <c r="Y2960" s="49" t="s">
        <v>181</v>
      </c>
      <c r="Z2960" s="53">
        <v>11.6</v>
      </c>
      <c r="AB2960" s="53">
        <f t="shared" si="287"/>
        <v>-11.6</v>
      </c>
      <c r="AM2960" s="49" t="s">
        <v>85</v>
      </c>
      <c r="AN2960" s="49" t="s">
        <v>11347</v>
      </c>
    </row>
    <row r="2961" spans="1:40" hidden="1" x14ac:dyDescent="0.2">
      <c r="A2961" s="49" t="s">
        <v>11433</v>
      </c>
      <c r="B2961" s="49" t="s">
        <v>11434</v>
      </c>
      <c r="C2961" s="50" t="s">
        <v>166</v>
      </c>
      <c r="D2961" s="49" t="s">
        <v>403</v>
      </c>
      <c r="E2961" s="49" t="s">
        <v>11435</v>
      </c>
      <c r="F2961" s="49" t="s">
        <v>9259</v>
      </c>
      <c r="G2961" s="49" t="s">
        <v>3617</v>
      </c>
      <c r="H2961" s="49" t="s">
        <v>9260</v>
      </c>
      <c r="I2961" s="51" t="s">
        <v>11436</v>
      </c>
      <c r="J2961" s="49">
        <v>13</v>
      </c>
      <c r="K2961" s="49">
        <v>60</v>
      </c>
      <c r="L2961" s="49">
        <f t="shared" si="284"/>
        <v>-14819</v>
      </c>
      <c r="N2961" s="52" t="s">
        <v>243</v>
      </c>
      <c r="P2961" s="49">
        <v>5078</v>
      </c>
      <c r="Q2961" s="49">
        <v>0</v>
      </c>
      <c r="R2961" s="49">
        <v>8880</v>
      </c>
      <c r="S2961" s="77">
        <f t="shared" si="285"/>
        <v>5078</v>
      </c>
      <c r="T2961" s="77">
        <f t="shared" si="286"/>
        <v>13958</v>
      </c>
      <c r="U2961" s="49">
        <v>14879</v>
      </c>
      <c r="V2961" s="49">
        <v>8307</v>
      </c>
      <c r="W2961" s="49">
        <v>8572</v>
      </c>
      <c r="X2961" s="49">
        <f>P2961-(U2961+V2961)</f>
        <v>-18108</v>
      </c>
      <c r="Y2961" s="49" t="s">
        <v>181</v>
      </c>
      <c r="Z2961" s="53">
        <v>10.56</v>
      </c>
      <c r="AB2961" s="53">
        <f t="shared" si="287"/>
        <v>-10.56</v>
      </c>
      <c r="AM2961" s="49" t="s">
        <v>85</v>
      </c>
      <c r="AN2961" s="49" t="s">
        <v>11347</v>
      </c>
    </row>
    <row r="2962" spans="1:40" hidden="1" x14ac:dyDescent="0.2">
      <c r="A2962" s="49" t="s">
        <v>11437</v>
      </c>
      <c r="B2962" s="49" t="s">
        <v>11438</v>
      </c>
      <c r="C2962" s="50" t="s">
        <v>166</v>
      </c>
      <c r="D2962" s="49" t="s">
        <v>417</v>
      </c>
      <c r="E2962" s="49" t="s">
        <v>11439</v>
      </c>
      <c r="F2962" s="49" t="s">
        <v>3972</v>
      </c>
      <c r="G2962" s="49" t="s">
        <v>780</v>
      </c>
      <c r="H2962" s="49" t="s">
        <v>11393</v>
      </c>
      <c r="I2962" s="51" t="s">
        <v>11440</v>
      </c>
      <c r="J2962" s="49">
        <v>21</v>
      </c>
      <c r="K2962" s="49">
        <v>2500</v>
      </c>
      <c r="L2962" s="49">
        <f t="shared" si="284"/>
        <v>807</v>
      </c>
      <c r="M2962" s="82"/>
      <c r="N2962" s="52" t="s">
        <v>173</v>
      </c>
      <c r="P2962" s="49">
        <v>2353</v>
      </c>
      <c r="Q2962" s="49">
        <v>63</v>
      </c>
      <c r="R2962" s="49">
        <v>0</v>
      </c>
      <c r="S2962" s="77">
        <f t="shared" si="285"/>
        <v>2416</v>
      </c>
      <c r="T2962" s="77">
        <f t="shared" si="286"/>
        <v>2416</v>
      </c>
      <c r="U2962" s="49">
        <v>1693</v>
      </c>
      <c r="V2962" s="49">
        <v>772</v>
      </c>
      <c r="W2962" s="49">
        <v>762</v>
      </c>
      <c r="X2962" s="49">
        <f>T2962-(U2962+V2962)</f>
        <v>-49</v>
      </c>
      <c r="Y2962" s="49" t="s">
        <v>181</v>
      </c>
      <c r="Z2962" s="53">
        <v>2</v>
      </c>
      <c r="AB2962" s="53">
        <f t="shared" si="287"/>
        <v>-2</v>
      </c>
      <c r="AM2962" s="49" t="s">
        <v>85</v>
      </c>
      <c r="AN2962" s="49" t="s">
        <v>11347</v>
      </c>
    </row>
    <row r="2963" spans="1:40" hidden="1" x14ac:dyDescent="0.2">
      <c r="A2963" s="49" t="s">
        <v>11441</v>
      </c>
      <c r="B2963" s="49" t="s">
        <v>11442</v>
      </c>
      <c r="C2963" s="50" t="s">
        <v>166</v>
      </c>
      <c r="D2963" s="49" t="s">
        <v>437</v>
      </c>
      <c r="E2963" s="49" t="s">
        <v>11443</v>
      </c>
      <c r="F2963" s="49" t="s">
        <v>3945</v>
      </c>
      <c r="G2963" s="49" t="s">
        <v>780</v>
      </c>
      <c r="H2963" s="49" t="s">
        <v>3618</v>
      </c>
      <c r="I2963" s="51" t="s">
        <v>11444</v>
      </c>
      <c r="J2963" s="49">
        <v>23</v>
      </c>
      <c r="K2963" s="49">
        <v>1000</v>
      </c>
      <c r="L2963" s="49">
        <f t="shared" si="284"/>
        <v>-10536</v>
      </c>
      <c r="N2963" s="52" t="s">
        <v>243</v>
      </c>
      <c r="P2963" s="49">
        <v>11751</v>
      </c>
      <c r="Q2963" s="49">
        <v>2000</v>
      </c>
      <c r="R2963" s="49">
        <v>2500</v>
      </c>
      <c r="S2963" s="77">
        <f t="shared" si="285"/>
        <v>13751</v>
      </c>
      <c r="T2963" s="77">
        <f t="shared" si="286"/>
        <v>16251</v>
      </c>
      <c r="U2963" s="49">
        <v>11536</v>
      </c>
      <c r="V2963" s="49">
        <v>6894</v>
      </c>
      <c r="W2963" s="49">
        <v>6469</v>
      </c>
      <c r="X2963" s="49">
        <f>P2963-(U2963+V2963)</f>
        <v>-6679</v>
      </c>
      <c r="Y2963" s="49" t="s">
        <v>181</v>
      </c>
      <c r="Z2963" s="53">
        <v>0.91700000000000004</v>
      </c>
      <c r="AB2963" s="53">
        <f t="shared" si="287"/>
        <v>-0.91700000000000004</v>
      </c>
      <c r="AM2963" s="49" t="s">
        <v>85</v>
      </c>
      <c r="AN2963" s="49" t="s">
        <v>11347</v>
      </c>
    </row>
    <row r="2964" spans="1:40" hidden="1" x14ac:dyDescent="0.2">
      <c r="A2964" s="49" t="s">
        <v>11445</v>
      </c>
      <c r="B2964" s="49" t="s">
        <v>11446</v>
      </c>
      <c r="C2964" s="50" t="s">
        <v>166</v>
      </c>
      <c r="D2964" s="49" t="s">
        <v>417</v>
      </c>
      <c r="E2964" s="49" t="s">
        <v>11447</v>
      </c>
      <c r="F2964" s="49" t="s">
        <v>3945</v>
      </c>
      <c r="G2964" s="49" t="s">
        <v>780</v>
      </c>
      <c r="H2964" s="49" t="s">
        <v>3618</v>
      </c>
      <c r="I2964" s="51" t="s">
        <v>11448</v>
      </c>
      <c r="J2964" s="49">
        <v>13</v>
      </c>
      <c r="K2964" s="49">
        <v>2500</v>
      </c>
      <c r="L2964" s="49">
        <f t="shared" si="284"/>
        <v>-29647</v>
      </c>
      <c r="N2964" s="52" t="s">
        <v>243</v>
      </c>
      <c r="P2964" s="49">
        <v>20609</v>
      </c>
      <c r="Q2964" s="49">
        <v>0</v>
      </c>
      <c r="R2964" s="49">
        <v>12500</v>
      </c>
      <c r="S2964" s="77">
        <f t="shared" si="285"/>
        <v>20609</v>
      </c>
      <c r="T2964" s="77">
        <f t="shared" si="286"/>
        <v>33109</v>
      </c>
      <c r="U2964" s="49">
        <v>32147</v>
      </c>
      <c r="V2964" s="49">
        <v>14050</v>
      </c>
      <c r="W2964" s="49">
        <v>12588</v>
      </c>
      <c r="X2964" s="49">
        <f>P2964-(U2964+V2964)</f>
        <v>-25588</v>
      </c>
      <c r="Y2964" s="49" t="s">
        <v>181</v>
      </c>
      <c r="Z2964" s="53">
        <v>1.0940000000000001</v>
      </c>
      <c r="AB2964" s="53">
        <f t="shared" si="287"/>
        <v>-1.0940000000000001</v>
      </c>
      <c r="AM2964" s="49" t="s">
        <v>85</v>
      </c>
      <c r="AN2964" s="49" t="s">
        <v>11347</v>
      </c>
    </row>
    <row r="2965" spans="1:40" hidden="1" x14ac:dyDescent="0.2">
      <c r="A2965" s="49" t="s">
        <v>11449</v>
      </c>
      <c r="B2965" s="49" t="s">
        <v>11450</v>
      </c>
      <c r="C2965" s="50" t="s">
        <v>166</v>
      </c>
      <c r="D2965" s="49" t="s">
        <v>417</v>
      </c>
      <c r="E2965" s="49" t="s">
        <v>11451</v>
      </c>
      <c r="F2965" s="49" t="s">
        <v>3972</v>
      </c>
      <c r="G2965" s="49" t="s">
        <v>780</v>
      </c>
      <c r="H2965" s="49" t="s">
        <v>11393</v>
      </c>
      <c r="I2965" s="51" t="s">
        <v>11452</v>
      </c>
      <c r="J2965" s="49">
        <v>21</v>
      </c>
      <c r="K2965" s="49">
        <v>2500</v>
      </c>
      <c r="L2965" s="49">
        <f t="shared" si="284"/>
        <v>-33038</v>
      </c>
      <c r="N2965" s="52" t="s">
        <v>173</v>
      </c>
      <c r="P2965" s="49">
        <v>11066</v>
      </c>
      <c r="Q2965" s="49">
        <v>10000</v>
      </c>
      <c r="R2965" s="49">
        <v>25000</v>
      </c>
      <c r="S2965" s="77">
        <f t="shared" si="285"/>
        <v>21066</v>
      </c>
      <c r="T2965" s="77">
        <f t="shared" si="286"/>
        <v>46066</v>
      </c>
      <c r="U2965" s="49">
        <v>35538</v>
      </c>
      <c r="V2965" s="49">
        <v>9543</v>
      </c>
      <c r="W2965" s="49">
        <v>8949</v>
      </c>
      <c r="X2965" s="49">
        <f>T2965-(U2965+V2965)</f>
        <v>985</v>
      </c>
      <c r="Y2965" s="49" t="s">
        <v>190</v>
      </c>
      <c r="Z2965" s="53">
        <v>2.08</v>
      </c>
      <c r="AB2965" s="53">
        <f t="shared" si="287"/>
        <v>-2.08</v>
      </c>
      <c r="AM2965" s="49" t="s">
        <v>85</v>
      </c>
      <c r="AN2965" s="49" t="s">
        <v>11347</v>
      </c>
    </row>
    <row r="2966" spans="1:40" hidden="1" x14ac:dyDescent="0.2">
      <c r="A2966" s="49" t="s">
        <v>11453</v>
      </c>
      <c r="B2966" s="49" t="s">
        <v>11454</v>
      </c>
      <c r="C2966" s="50" t="s">
        <v>166</v>
      </c>
      <c r="D2966" s="49" t="s">
        <v>403</v>
      </c>
      <c r="E2966" s="49" t="s">
        <v>11455</v>
      </c>
      <c r="F2966" s="49" t="s">
        <v>3945</v>
      </c>
      <c r="G2966" s="49" t="s">
        <v>3920</v>
      </c>
      <c r="H2966" s="49" t="s">
        <v>3921</v>
      </c>
      <c r="I2966" s="51" t="s">
        <v>11456</v>
      </c>
      <c r="J2966" s="49">
        <v>17</v>
      </c>
      <c r="K2966" s="49">
        <v>250</v>
      </c>
      <c r="L2966" s="49">
        <f t="shared" si="284"/>
        <v>-116</v>
      </c>
      <c r="N2966" s="52" t="s">
        <v>243</v>
      </c>
      <c r="P2966" s="49">
        <v>250</v>
      </c>
      <c r="Q2966" s="49">
        <v>0</v>
      </c>
      <c r="R2966" s="49">
        <v>1000</v>
      </c>
      <c r="S2966" s="77">
        <f t="shared" si="285"/>
        <v>250</v>
      </c>
      <c r="T2966" s="77">
        <f t="shared" si="286"/>
        <v>1250</v>
      </c>
      <c r="U2966" s="49">
        <v>366</v>
      </c>
      <c r="V2966" s="49">
        <v>468</v>
      </c>
      <c r="W2966" s="49">
        <v>540</v>
      </c>
      <c r="X2966" s="49">
        <f t="shared" ref="X2966:X2984" si="288">P2966-(U2966+V2966)</f>
        <v>-584</v>
      </c>
      <c r="Y2966" s="49" t="s">
        <v>181</v>
      </c>
      <c r="Z2966" s="53">
        <v>7.1390000000000002</v>
      </c>
      <c r="AB2966" s="53">
        <f t="shared" si="287"/>
        <v>-7.1390000000000002</v>
      </c>
      <c r="AM2966" s="49" t="s">
        <v>85</v>
      </c>
      <c r="AN2966" s="49" t="s">
        <v>11347</v>
      </c>
    </row>
    <row r="2967" spans="1:40" hidden="1" x14ac:dyDescent="0.2">
      <c r="A2967" s="49" t="s">
        <v>11457</v>
      </c>
      <c r="B2967" s="49" t="s">
        <v>11458</v>
      </c>
      <c r="C2967" s="50" t="s">
        <v>166</v>
      </c>
      <c r="D2967" s="49" t="s">
        <v>403</v>
      </c>
      <c r="E2967" s="49" t="s">
        <v>11459</v>
      </c>
      <c r="F2967" s="49" t="s">
        <v>3945</v>
      </c>
      <c r="G2967" s="49" t="s">
        <v>3920</v>
      </c>
      <c r="H2967" s="49" t="s">
        <v>3921</v>
      </c>
      <c r="I2967" s="51" t="s">
        <v>11460</v>
      </c>
      <c r="J2967" s="49">
        <v>13</v>
      </c>
      <c r="K2967" s="49">
        <v>3000</v>
      </c>
      <c r="L2967" s="49">
        <f t="shared" si="284"/>
        <v>2537</v>
      </c>
      <c r="M2967" s="49">
        <f>L2967*Z2967</f>
        <v>1666.809</v>
      </c>
      <c r="N2967" s="52" t="s">
        <v>243</v>
      </c>
      <c r="P2967" s="49">
        <v>2978</v>
      </c>
      <c r="Q2967" s="49">
        <v>0</v>
      </c>
      <c r="R2967" s="49">
        <v>0</v>
      </c>
      <c r="S2967" s="77">
        <f t="shared" si="285"/>
        <v>2978</v>
      </c>
      <c r="T2967" s="77">
        <f t="shared" si="286"/>
        <v>2978</v>
      </c>
      <c r="U2967" s="49">
        <v>463</v>
      </c>
      <c r="V2967" s="49">
        <v>420</v>
      </c>
      <c r="W2967" s="49">
        <v>432</v>
      </c>
      <c r="X2967" s="49">
        <f t="shared" si="288"/>
        <v>2095</v>
      </c>
      <c r="Y2967" s="49" t="s">
        <v>190</v>
      </c>
      <c r="Z2967" s="53">
        <v>0.65700000000000003</v>
      </c>
      <c r="AB2967" s="53">
        <f t="shared" si="287"/>
        <v>-0.65700000000000003</v>
      </c>
      <c r="AM2967" s="49" t="s">
        <v>85</v>
      </c>
      <c r="AN2967" s="49" t="s">
        <v>11347</v>
      </c>
    </row>
    <row r="2968" spans="1:40" hidden="1" x14ac:dyDescent="0.2">
      <c r="A2968" s="49" t="s">
        <v>11461</v>
      </c>
      <c r="B2968" s="49" t="s">
        <v>11462</v>
      </c>
      <c r="C2968" s="50" t="s">
        <v>166</v>
      </c>
      <c r="D2968" s="49" t="s">
        <v>2310</v>
      </c>
      <c r="E2968" s="49" t="s">
        <v>11463</v>
      </c>
      <c r="F2968" s="49" t="s">
        <v>3945</v>
      </c>
      <c r="G2968" s="49" t="s">
        <v>780</v>
      </c>
      <c r="H2968" s="49" t="s">
        <v>4251</v>
      </c>
      <c r="I2968" s="51" t="s">
        <v>11464</v>
      </c>
      <c r="J2968" s="49">
        <v>23</v>
      </c>
      <c r="K2968" s="49">
        <v>10500</v>
      </c>
      <c r="L2968" s="49">
        <f t="shared" si="284"/>
        <v>10037</v>
      </c>
      <c r="M2968" s="80">
        <f>L2968*Z2968</f>
        <v>6524.05</v>
      </c>
      <c r="N2968" s="52" t="s">
        <v>243</v>
      </c>
      <c r="P2968" s="49">
        <v>176</v>
      </c>
      <c r="Q2968" s="49">
        <v>0</v>
      </c>
      <c r="R2968" s="49">
        <v>10500</v>
      </c>
      <c r="S2968" s="77">
        <f t="shared" si="285"/>
        <v>176</v>
      </c>
      <c r="T2968" s="77">
        <f t="shared" si="286"/>
        <v>10676</v>
      </c>
      <c r="U2968" s="49">
        <v>463</v>
      </c>
      <c r="V2968" s="49">
        <v>420</v>
      </c>
      <c r="W2968" s="49">
        <v>432</v>
      </c>
      <c r="X2968" s="49">
        <f t="shared" si="288"/>
        <v>-707</v>
      </c>
      <c r="Y2968" s="49" t="s">
        <v>181</v>
      </c>
      <c r="Z2968" s="53">
        <v>0.65</v>
      </c>
      <c r="AB2968" s="53">
        <f t="shared" si="287"/>
        <v>-0.65</v>
      </c>
      <c r="AM2968" s="49" t="s">
        <v>85</v>
      </c>
      <c r="AN2968" s="49" t="s">
        <v>11347</v>
      </c>
    </row>
    <row r="2969" spans="1:40" hidden="1" x14ac:dyDescent="0.2">
      <c r="A2969" s="49" t="s">
        <v>11465</v>
      </c>
      <c r="B2969" s="49" t="s">
        <v>11466</v>
      </c>
      <c r="C2969" s="50" t="s">
        <v>166</v>
      </c>
      <c r="D2969" s="49" t="s">
        <v>403</v>
      </c>
      <c r="E2969" s="49" t="s">
        <v>11467</v>
      </c>
      <c r="F2969" s="49" t="s">
        <v>3945</v>
      </c>
      <c r="G2969" s="49" t="s">
        <v>3920</v>
      </c>
      <c r="H2969" s="49" t="s">
        <v>3921</v>
      </c>
      <c r="I2969" s="51" t="s">
        <v>11468</v>
      </c>
      <c r="J2969" s="49">
        <v>17</v>
      </c>
      <c r="K2969" s="49">
        <v>4000</v>
      </c>
      <c r="L2969" s="49">
        <f t="shared" si="284"/>
        <v>2611</v>
      </c>
      <c r="M2969" s="49">
        <f>L2969*Z2969</f>
        <v>169.715</v>
      </c>
      <c r="N2969" s="52" t="s">
        <v>243</v>
      </c>
      <c r="P2969" s="49">
        <v>3933</v>
      </c>
      <c r="Q2969" s="49">
        <v>0</v>
      </c>
      <c r="R2969" s="49">
        <v>0</v>
      </c>
      <c r="S2969" s="77">
        <f t="shared" si="285"/>
        <v>3933</v>
      </c>
      <c r="T2969" s="77">
        <f t="shared" si="286"/>
        <v>3933</v>
      </c>
      <c r="U2969" s="49">
        <v>1389</v>
      </c>
      <c r="V2969" s="49">
        <v>1260</v>
      </c>
      <c r="W2969" s="49">
        <v>1296</v>
      </c>
      <c r="X2969" s="49">
        <f t="shared" si="288"/>
        <v>1284</v>
      </c>
      <c r="Y2969" s="49" t="s">
        <v>190</v>
      </c>
      <c r="Z2969" s="53">
        <v>6.5000000000000002E-2</v>
      </c>
      <c r="AB2969" s="53">
        <f t="shared" si="287"/>
        <v>-6.5000000000000002E-2</v>
      </c>
      <c r="AM2969" s="49" t="s">
        <v>85</v>
      </c>
      <c r="AN2969" s="49" t="s">
        <v>11347</v>
      </c>
    </row>
    <row r="2970" spans="1:40" hidden="1" x14ac:dyDescent="0.2">
      <c r="A2970" s="49" t="s">
        <v>11469</v>
      </c>
      <c r="B2970" s="49" t="s">
        <v>11470</v>
      </c>
      <c r="C2970" s="50" t="s">
        <v>166</v>
      </c>
      <c r="D2970" s="49" t="s">
        <v>417</v>
      </c>
      <c r="E2970" s="49" t="s">
        <v>11471</v>
      </c>
      <c r="F2970" s="49" t="s">
        <v>9259</v>
      </c>
      <c r="G2970" s="49" t="s">
        <v>780</v>
      </c>
      <c r="H2970" s="49" t="s">
        <v>11418</v>
      </c>
      <c r="I2970" s="51" t="s">
        <v>11472</v>
      </c>
      <c r="J2970" s="49">
        <v>22</v>
      </c>
      <c r="K2970" s="49">
        <v>90</v>
      </c>
      <c r="L2970" s="49">
        <f t="shared" si="284"/>
        <v>-14375</v>
      </c>
      <c r="N2970" s="52" t="s">
        <v>243</v>
      </c>
      <c r="P2970" s="49">
        <v>7402</v>
      </c>
      <c r="Q2970" s="49">
        <v>8910</v>
      </c>
      <c r="R2970" s="49">
        <v>6570</v>
      </c>
      <c r="S2970" s="77">
        <f t="shared" si="285"/>
        <v>16312</v>
      </c>
      <c r="T2970" s="77">
        <f t="shared" si="286"/>
        <v>22882</v>
      </c>
      <c r="U2970" s="49">
        <v>14465</v>
      </c>
      <c r="V2970" s="49">
        <v>7797</v>
      </c>
      <c r="W2970" s="49">
        <v>7712</v>
      </c>
      <c r="X2970" s="49">
        <f t="shared" si="288"/>
        <v>-14860</v>
      </c>
      <c r="Y2970" s="49" t="s">
        <v>181</v>
      </c>
      <c r="Z2970" s="53">
        <v>4.0199999999999996</v>
      </c>
      <c r="AB2970" s="53">
        <f t="shared" si="287"/>
        <v>-4.0199999999999996</v>
      </c>
      <c r="AM2970" s="49" t="s">
        <v>85</v>
      </c>
      <c r="AN2970" s="49" t="s">
        <v>11347</v>
      </c>
    </row>
    <row r="2971" spans="1:40" hidden="1" x14ac:dyDescent="0.2">
      <c r="A2971" s="49" t="s">
        <v>11473</v>
      </c>
      <c r="B2971" s="49" t="s">
        <v>11474</v>
      </c>
      <c r="C2971" s="50" t="s">
        <v>166</v>
      </c>
      <c r="D2971" s="49" t="s">
        <v>2310</v>
      </c>
      <c r="E2971" s="49" t="s">
        <v>11475</v>
      </c>
      <c r="F2971" s="49" t="s">
        <v>3945</v>
      </c>
      <c r="G2971" s="49" t="s">
        <v>11476</v>
      </c>
      <c r="H2971" s="49" t="s">
        <v>9929</v>
      </c>
      <c r="I2971" s="51" t="s">
        <v>11477</v>
      </c>
      <c r="J2971" s="49">
        <v>8</v>
      </c>
      <c r="K2971" s="49">
        <v>90</v>
      </c>
      <c r="L2971" s="49">
        <f t="shared" si="284"/>
        <v>-373</v>
      </c>
      <c r="N2971" s="52" t="s">
        <v>243</v>
      </c>
      <c r="P2971" s="49">
        <v>424</v>
      </c>
      <c r="Q2971" s="49">
        <v>180</v>
      </c>
      <c r="R2971" s="49">
        <v>360</v>
      </c>
      <c r="S2971" s="77">
        <f t="shared" si="285"/>
        <v>604</v>
      </c>
      <c r="T2971" s="77">
        <f t="shared" si="286"/>
        <v>964</v>
      </c>
      <c r="U2971" s="49">
        <v>463</v>
      </c>
      <c r="V2971" s="49">
        <v>420</v>
      </c>
      <c r="W2971" s="49">
        <v>432</v>
      </c>
      <c r="X2971" s="49">
        <f t="shared" si="288"/>
        <v>-459</v>
      </c>
      <c r="Y2971" s="49" t="s">
        <v>181</v>
      </c>
      <c r="Z2971" s="53">
        <v>21.07</v>
      </c>
      <c r="AB2971" s="53">
        <f t="shared" si="287"/>
        <v>-21.07</v>
      </c>
      <c r="AM2971" s="49" t="s">
        <v>85</v>
      </c>
      <c r="AN2971" s="49" t="s">
        <v>11347</v>
      </c>
    </row>
    <row r="2972" spans="1:40" hidden="1" x14ac:dyDescent="0.2">
      <c r="A2972" s="49" t="s">
        <v>11478</v>
      </c>
      <c r="B2972" s="49" t="s">
        <v>11479</v>
      </c>
      <c r="C2972" s="50" t="s">
        <v>166</v>
      </c>
      <c r="D2972" s="49" t="s">
        <v>403</v>
      </c>
      <c r="E2972" s="49" t="s">
        <v>11480</v>
      </c>
      <c r="F2972" s="49" t="s">
        <v>9259</v>
      </c>
      <c r="G2972" s="49" t="s">
        <v>3617</v>
      </c>
      <c r="H2972" s="49" t="s">
        <v>9260</v>
      </c>
      <c r="I2972" s="51" t="s">
        <v>11481</v>
      </c>
      <c r="J2972" s="49">
        <v>13</v>
      </c>
      <c r="K2972" s="49">
        <v>2</v>
      </c>
      <c r="L2972" s="49">
        <f t="shared" si="284"/>
        <v>-872</v>
      </c>
      <c r="N2972" s="52" t="s">
        <v>243</v>
      </c>
      <c r="P2972" s="49">
        <v>902</v>
      </c>
      <c r="Q2972" s="49">
        <v>0</v>
      </c>
      <c r="R2972" s="49">
        <v>0</v>
      </c>
      <c r="S2972" s="77">
        <f t="shared" si="285"/>
        <v>902</v>
      </c>
      <c r="T2972" s="77">
        <f t="shared" si="286"/>
        <v>902</v>
      </c>
      <c r="U2972" s="49">
        <v>874</v>
      </c>
      <c r="V2972" s="49">
        <v>0</v>
      </c>
      <c r="W2972" s="49">
        <v>0</v>
      </c>
      <c r="X2972" s="49">
        <f t="shared" si="288"/>
        <v>28</v>
      </c>
      <c r="Y2972" s="49" t="s">
        <v>190</v>
      </c>
      <c r="Z2972" s="53">
        <v>68.06</v>
      </c>
      <c r="AB2972" s="53">
        <f t="shared" si="287"/>
        <v>-68.06</v>
      </c>
      <c r="AM2972" s="49" t="s">
        <v>85</v>
      </c>
      <c r="AN2972" s="49" t="s">
        <v>11347</v>
      </c>
    </row>
    <row r="2973" spans="1:40" hidden="1" x14ac:dyDescent="0.2">
      <c r="A2973" s="49" t="s">
        <v>11482</v>
      </c>
      <c r="B2973" s="49" t="s">
        <v>11483</v>
      </c>
      <c r="C2973" s="50" t="s">
        <v>166</v>
      </c>
      <c r="D2973" s="49" t="s">
        <v>403</v>
      </c>
      <c r="E2973" s="49" t="s">
        <v>11484</v>
      </c>
      <c r="F2973" s="49" t="s">
        <v>3945</v>
      </c>
      <c r="G2973" s="49" t="s">
        <v>3920</v>
      </c>
      <c r="H2973" s="49" t="s">
        <v>3921</v>
      </c>
      <c r="I2973" s="51" t="s">
        <v>11485</v>
      </c>
      <c r="J2973" s="49">
        <v>7</v>
      </c>
      <c r="K2973" s="49">
        <v>3000</v>
      </c>
      <c r="L2973" s="49">
        <f t="shared" si="284"/>
        <v>1148</v>
      </c>
      <c r="M2973" s="49">
        <f>L2973*Z2973</f>
        <v>130.87200000000001</v>
      </c>
      <c r="N2973" s="52" t="s">
        <v>243</v>
      </c>
      <c r="P2973" s="49">
        <v>6185</v>
      </c>
      <c r="Q2973" s="49">
        <v>0</v>
      </c>
      <c r="R2973" s="49">
        <v>0</v>
      </c>
      <c r="S2973" s="77">
        <f t="shared" si="285"/>
        <v>6185</v>
      </c>
      <c r="T2973" s="77">
        <f t="shared" si="286"/>
        <v>6185</v>
      </c>
      <c r="U2973" s="49">
        <v>1852</v>
      </c>
      <c r="V2973" s="49">
        <v>1680</v>
      </c>
      <c r="W2973" s="49">
        <v>1728</v>
      </c>
      <c r="X2973" s="49">
        <f t="shared" si="288"/>
        <v>2653</v>
      </c>
      <c r="Y2973" s="49" t="s">
        <v>190</v>
      </c>
      <c r="Z2973" s="53">
        <v>0.114</v>
      </c>
      <c r="AB2973" s="53">
        <f t="shared" si="287"/>
        <v>-0.114</v>
      </c>
      <c r="AM2973" s="49" t="s">
        <v>85</v>
      </c>
      <c r="AN2973" s="49" t="s">
        <v>11347</v>
      </c>
    </row>
    <row r="2974" spans="1:40" hidden="1" x14ac:dyDescent="0.2">
      <c r="A2974" s="49" t="s">
        <v>11486</v>
      </c>
      <c r="B2974" s="49" t="s">
        <v>11487</v>
      </c>
      <c r="C2974" s="50" t="s">
        <v>166</v>
      </c>
      <c r="D2974" s="49" t="s">
        <v>403</v>
      </c>
      <c r="E2974" s="49" t="s">
        <v>11488</v>
      </c>
      <c r="F2974" s="49" t="s">
        <v>9259</v>
      </c>
      <c r="G2974" s="49" t="s">
        <v>3617</v>
      </c>
      <c r="H2974" s="49" t="s">
        <v>9260</v>
      </c>
      <c r="I2974" s="51" t="s">
        <v>11489</v>
      </c>
      <c r="J2974" s="49">
        <v>13</v>
      </c>
      <c r="K2974" s="49">
        <v>5</v>
      </c>
      <c r="L2974" s="49">
        <f t="shared" si="284"/>
        <v>-431</v>
      </c>
      <c r="N2974" s="52" t="s">
        <v>243</v>
      </c>
      <c r="P2974" s="49">
        <v>468</v>
      </c>
      <c r="Q2974" s="49">
        <v>0</v>
      </c>
      <c r="R2974" s="49">
        <v>0</v>
      </c>
      <c r="S2974" s="77">
        <f t="shared" si="285"/>
        <v>468</v>
      </c>
      <c r="T2974" s="77">
        <f t="shared" si="286"/>
        <v>468</v>
      </c>
      <c r="U2974" s="49">
        <v>436</v>
      </c>
      <c r="V2974" s="49">
        <v>0</v>
      </c>
      <c r="W2974" s="49">
        <v>0</v>
      </c>
      <c r="X2974" s="49">
        <f t="shared" si="288"/>
        <v>32</v>
      </c>
      <c r="Y2974" s="49" t="s">
        <v>190</v>
      </c>
      <c r="Z2974" s="53">
        <v>22.1</v>
      </c>
      <c r="AB2974" s="53">
        <f t="shared" si="287"/>
        <v>-22.1</v>
      </c>
      <c r="AM2974" s="49" t="s">
        <v>85</v>
      </c>
      <c r="AN2974" s="49" t="s">
        <v>11347</v>
      </c>
    </row>
    <row r="2975" spans="1:40" hidden="1" x14ac:dyDescent="0.2">
      <c r="A2975" s="49" t="s">
        <v>11490</v>
      </c>
      <c r="B2975" s="49" t="s">
        <v>11491</v>
      </c>
      <c r="C2975" s="50" t="s">
        <v>166</v>
      </c>
      <c r="D2975" s="49" t="s">
        <v>2310</v>
      </c>
      <c r="E2975" s="49" t="s">
        <v>11492</v>
      </c>
      <c r="F2975" s="49" t="s">
        <v>3945</v>
      </c>
      <c r="G2975" s="49" t="s">
        <v>3617</v>
      </c>
      <c r="H2975" s="49" t="s">
        <v>4025</v>
      </c>
      <c r="I2975" s="51" t="s">
        <v>11493</v>
      </c>
      <c r="J2975" s="49">
        <v>15</v>
      </c>
      <c r="K2975" s="49">
        <v>3000</v>
      </c>
      <c r="L2975" s="49">
        <f t="shared" si="284"/>
        <v>2501</v>
      </c>
      <c r="M2975" s="49">
        <f>L2975*Z2975</f>
        <v>5627.25</v>
      </c>
      <c r="N2975" s="52" t="s">
        <v>243</v>
      </c>
      <c r="P2975" s="49">
        <v>3076</v>
      </c>
      <c r="Q2975" s="49">
        <v>0</v>
      </c>
      <c r="R2975" s="49">
        <v>0</v>
      </c>
      <c r="S2975" s="77">
        <f t="shared" si="285"/>
        <v>3076</v>
      </c>
      <c r="T2975" s="77">
        <f t="shared" si="286"/>
        <v>3076</v>
      </c>
      <c r="U2975" s="49">
        <v>499</v>
      </c>
      <c r="V2975" s="49">
        <v>429</v>
      </c>
      <c r="W2975" s="49">
        <v>441</v>
      </c>
      <c r="X2975" s="49">
        <f t="shared" si="288"/>
        <v>2148</v>
      </c>
      <c r="Y2975" s="49" t="s">
        <v>190</v>
      </c>
      <c r="Z2975" s="53">
        <v>2.25</v>
      </c>
      <c r="AB2975" s="53">
        <f t="shared" si="287"/>
        <v>-2.25</v>
      </c>
      <c r="AM2975" s="49" t="s">
        <v>85</v>
      </c>
      <c r="AN2975" s="49" t="s">
        <v>11347</v>
      </c>
    </row>
    <row r="2976" spans="1:40" hidden="1" x14ac:dyDescent="0.2">
      <c r="A2976" s="49" t="s">
        <v>11494</v>
      </c>
      <c r="B2976" s="49" t="s">
        <v>11495</v>
      </c>
      <c r="C2976" s="50" t="s">
        <v>166</v>
      </c>
      <c r="D2976" s="49" t="s">
        <v>403</v>
      </c>
      <c r="E2976" s="49" t="s">
        <v>11496</v>
      </c>
      <c r="F2976" s="49" t="s">
        <v>3945</v>
      </c>
      <c r="G2976" s="49" t="s">
        <v>3920</v>
      </c>
      <c r="H2976" s="49" t="s">
        <v>3921</v>
      </c>
      <c r="I2976" s="51" t="s">
        <v>11497</v>
      </c>
      <c r="J2976" s="49">
        <v>21</v>
      </c>
      <c r="K2976" s="49">
        <v>3000</v>
      </c>
      <c r="L2976" s="49">
        <f t="shared" si="284"/>
        <v>-291</v>
      </c>
      <c r="N2976" s="52" t="s">
        <v>243</v>
      </c>
      <c r="P2976" s="49">
        <v>5858</v>
      </c>
      <c r="Q2976" s="49">
        <v>0</v>
      </c>
      <c r="R2976" s="49">
        <v>0</v>
      </c>
      <c r="S2976" s="77">
        <f t="shared" si="285"/>
        <v>5858</v>
      </c>
      <c r="T2976" s="77">
        <f t="shared" si="286"/>
        <v>5858</v>
      </c>
      <c r="U2976" s="49">
        <v>3291</v>
      </c>
      <c r="V2976" s="49">
        <v>2952</v>
      </c>
      <c r="W2976" s="49">
        <v>3033</v>
      </c>
      <c r="X2976" s="49">
        <f t="shared" si="288"/>
        <v>-385</v>
      </c>
      <c r="Y2976" s="49" t="s">
        <v>181</v>
      </c>
      <c r="Z2976" s="53">
        <v>2.9000000000000001E-2</v>
      </c>
      <c r="AB2976" s="53">
        <f t="shared" si="287"/>
        <v>-2.9000000000000001E-2</v>
      </c>
      <c r="AM2976" s="49" t="s">
        <v>85</v>
      </c>
      <c r="AN2976" s="49" t="s">
        <v>11347</v>
      </c>
    </row>
    <row r="2977" spans="1:40" hidden="1" x14ac:dyDescent="0.2">
      <c r="A2977" s="49" t="s">
        <v>11498</v>
      </c>
      <c r="B2977" s="49" t="s">
        <v>11499</v>
      </c>
      <c r="C2977" s="50" t="s">
        <v>166</v>
      </c>
      <c r="D2977" s="49" t="s">
        <v>417</v>
      </c>
      <c r="E2977" s="49" t="s">
        <v>11500</v>
      </c>
      <c r="F2977" s="49" t="s">
        <v>9121</v>
      </c>
      <c r="G2977" s="49" t="s">
        <v>3617</v>
      </c>
      <c r="H2977" s="49" t="s">
        <v>9122</v>
      </c>
      <c r="I2977" s="51" t="s">
        <v>11501</v>
      </c>
      <c r="J2977" s="49">
        <v>4</v>
      </c>
      <c r="K2977" s="49">
        <v>10</v>
      </c>
      <c r="L2977" s="49">
        <f t="shared" si="284"/>
        <v>-504</v>
      </c>
      <c r="N2977" s="52" t="s">
        <v>243</v>
      </c>
      <c r="P2977" s="49">
        <v>1492</v>
      </c>
      <c r="Q2977" s="49">
        <v>0</v>
      </c>
      <c r="R2977" s="49">
        <v>0</v>
      </c>
      <c r="S2977" s="77">
        <f t="shared" si="285"/>
        <v>1492</v>
      </c>
      <c r="T2977" s="77">
        <f t="shared" si="286"/>
        <v>1492</v>
      </c>
      <c r="U2977" s="49">
        <v>514</v>
      </c>
      <c r="V2977" s="49">
        <v>203</v>
      </c>
      <c r="W2977" s="49">
        <v>222</v>
      </c>
      <c r="X2977" s="49">
        <f t="shared" si="288"/>
        <v>775</v>
      </c>
      <c r="Y2977" s="49" t="s">
        <v>190</v>
      </c>
      <c r="Z2977" s="53">
        <v>27</v>
      </c>
      <c r="AB2977" s="53">
        <f t="shared" si="287"/>
        <v>-27</v>
      </c>
      <c r="AM2977" s="49" t="s">
        <v>85</v>
      </c>
      <c r="AN2977" s="49" t="s">
        <v>11347</v>
      </c>
    </row>
    <row r="2978" spans="1:40" hidden="1" x14ac:dyDescent="0.2">
      <c r="A2978" s="49" t="s">
        <v>11502</v>
      </c>
      <c r="B2978" s="49" t="s">
        <v>11503</v>
      </c>
      <c r="C2978" s="50" t="s">
        <v>166</v>
      </c>
      <c r="D2978" s="49" t="s">
        <v>403</v>
      </c>
      <c r="E2978" s="49" t="s">
        <v>11504</v>
      </c>
      <c r="F2978" s="49" t="s">
        <v>5501</v>
      </c>
      <c r="G2978" s="49" t="s">
        <v>11345</v>
      </c>
      <c r="H2978" s="49" t="s">
        <v>9130</v>
      </c>
      <c r="I2978" s="51" t="s">
        <v>11505</v>
      </c>
      <c r="J2978" s="49">
        <v>21</v>
      </c>
      <c r="K2978" s="49">
        <v>120</v>
      </c>
      <c r="L2978" s="49">
        <f t="shared" si="284"/>
        <v>-1370</v>
      </c>
      <c r="N2978" s="52" t="s">
        <v>243</v>
      </c>
      <c r="P2978" s="49">
        <v>861</v>
      </c>
      <c r="Q2978" s="49">
        <v>360</v>
      </c>
      <c r="R2978" s="49">
        <v>840</v>
      </c>
      <c r="S2978" s="77">
        <f t="shared" si="285"/>
        <v>1221</v>
      </c>
      <c r="T2978" s="77">
        <f t="shared" si="286"/>
        <v>2061</v>
      </c>
      <c r="U2978" s="49">
        <v>1490</v>
      </c>
      <c r="V2978" s="49">
        <v>701</v>
      </c>
      <c r="W2978" s="49">
        <v>675</v>
      </c>
      <c r="X2978" s="49">
        <f t="shared" si="288"/>
        <v>-1330</v>
      </c>
      <c r="Y2978" s="49" t="s">
        <v>181</v>
      </c>
      <c r="Z2978" s="53">
        <v>68.876300000000001</v>
      </c>
      <c r="AB2978" s="53">
        <f t="shared" si="287"/>
        <v>-68.876300000000001</v>
      </c>
      <c r="AM2978" s="49" t="s">
        <v>85</v>
      </c>
      <c r="AN2978" s="49" t="s">
        <v>11347</v>
      </c>
    </row>
    <row r="2979" spans="1:40" hidden="1" x14ac:dyDescent="0.2">
      <c r="A2979" s="49" t="s">
        <v>11506</v>
      </c>
      <c r="B2979" s="49" t="s">
        <v>11507</v>
      </c>
      <c r="C2979" s="50" t="s">
        <v>166</v>
      </c>
      <c r="D2979" s="49" t="s">
        <v>2310</v>
      </c>
      <c r="E2979" s="49" t="s">
        <v>11508</v>
      </c>
      <c r="F2979" s="49" t="s">
        <v>5501</v>
      </c>
      <c r="G2979" s="49" t="s">
        <v>11371</v>
      </c>
      <c r="H2979" s="49" t="s">
        <v>9130</v>
      </c>
      <c r="I2979" s="51" t="s">
        <v>11509</v>
      </c>
      <c r="J2979" s="49">
        <v>21</v>
      </c>
      <c r="K2979" s="49">
        <v>252</v>
      </c>
      <c r="L2979" s="49">
        <f t="shared" si="284"/>
        <v>-1251</v>
      </c>
      <c r="N2979" s="52" t="s">
        <v>243</v>
      </c>
      <c r="P2979" s="49">
        <v>597</v>
      </c>
      <c r="Q2979" s="49">
        <v>756</v>
      </c>
      <c r="R2979" s="49">
        <v>1255</v>
      </c>
      <c r="S2979" s="77">
        <f t="shared" si="285"/>
        <v>1353</v>
      </c>
      <c r="T2979" s="77">
        <f t="shared" si="286"/>
        <v>2608</v>
      </c>
      <c r="U2979" s="49">
        <v>1503</v>
      </c>
      <c r="V2979" s="49">
        <v>663</v>
      </c>
      <c r="W2979" s="49">
        <v>669</v>
      </c>
      <c r="X2979" s="49">
        <f t="shared" si="288"/>
        <v>-1569</v>
      </c>
      <c r="Y2979" s="49" t="s">
        <v>181</v>
      </c>
      <c r="Z2979" s="53">
        <v>31</v>
      </c>
      <c r="AB2979" s="53">
        <f t="shared" si="287"/>
        <v>-31</v>
      </c>
      <c r="AM2979" s="49" t="s">
        <v>85</v>
      </c>
      <c r="AN2979" s="49" t="s">
        <v>11347</v>
      </c>
    </row>
    <row r="2980" spans="1:40" hidden="1" x14ac:dyDescent="0.2">
      <c r="A2980" s="49" t="s">
        <v>11510</v>
      </c>
      <c r="B2980" s="49" t="s">
        <v>11511</v>
      </c>
      <c r="C2980" s="50" t="s">
        <v>166</v>
      </c>
      <c r="D2980" s="49" t="s">
        <v>2310</v>
      </c>
      <c r="E2980" s="49" t="s">
        <v>11512</v>
      </c>
      <c r="F2980" s="49" t="s">
        <v>3945</v>
      </c>
      <c r="G2980" s="49" t="s">
        <v>3617</v>
      </c>
      <c r="H2980" s="49" t="s">
        <v>4025</v>
      </c>
      <c r="I2980" s="51" t="s">
        <v>11513</v>
      </c>
      <c r="J2980" s="49">
        <v>15</v>
      </c>
      <c r="K2980" s="49">
        <v>3000</v>
      </c>
      <c r="L2980" s="49">
        <f t="shared" si="284"/>
        <v>-704</v>
      </c>
      <c r="N2980" s="52" t="s">
        <v>243</v>
      </c>
      <c r="P2980" s="49">
        <v>17831</v>
      </c>
      <c r="Q2980" s="49">
        <v>0</v>
      </c>
      <c r="R2980" s="49">
        <v>0</v>
      </c>
      <c r="S2980" s="77">
        <f t="shared" si="285"/>
        <v>17831</v>
      </c>
      <c r="T2980" s="77">
        <f t="shared" si="286"/>
        <v>17831</v>
      </c>
      <c r="U2980" s="49">
        <v>3704</v>
      </c>
      <c r="V2980" s="49">
        <v>3360</v>
      </c>
      <c r="W2980" s="49">
        <v>3456</v>
      </c>
      <c r="X2980" s="49">
        <f t="shared" si="288"/>
        <v>10767</v>
      </c>
      <c r="Y2980" s="49" t="s">
        <v>190</v>
      </c>
      <c r="Z2980" s="53">
        <v>0.35</v>
      </c>
      <c r="AB2980" s="53">
        <f t="shared" si="287"/>
        <v>-0.35</v>
      </c>
      <c r="AM2980" s="49" t="s">
        <v>85</v>
      </c>
      <c r="AN2980" s="49" t="s">
        <v>11347</v>
      </c>
    </row>
    <row r="2981" spans="1:40" hidden="1" x14ac:dyDescent="0.2">
      <c r="A2981" s="49" t="s">
        <v>11514</v>
      </c>
      <c r="B2981" s="49" t="s">
        <v>11515</v>
      </c>
      <c r="C2981" s="50" t="s">
        <v>166</v>
      </c>
      <c r="D2981" s="49" t="s">
        <v>417</v>
      </c>
      <c r="E2981" s="49" t="s">
        <v>11516</v>
      </c>
      <c r="F2981" s="49" t="s">
        <v>5501</v>
      </c>
      <c r="G2981" s="49" t="s">
        <v>780</v>
      </c>
      <c r="H2981" s="49" t="s">
        <v>9122</v>
      </c>
      <c r="I2981" s="51" t="s">
        <v>11517</v>
      </c>
      <c r="J2981" s="49">
        <v>14</v>
      </c>
      <c r="K2981" s="49">
        <v>60</v>
      </c>
      <c r="L2981" s="49">
        <f t="shared" si="284"/>
        <v>-28807</v>
      </c>
      <c r="N2981" s="52" t="s">
        <v>243</v>
      </c>
      <c r="P2981" s="49">
        <v>12113</v>
      </c>
      <c r="Q2981" s="49">
        <v>1500</v>
      </c>
      <c r="R2981" s="49">
        <v>15790</v>
      </c>
      <c r="S2981" s="77">
        <f t="shared" si="285"/>
        <v>13613</v>
      </c>
      <c r="T2981" s="77">
        <f t="shared" si="286"/>
        <v>29403</v>
      </c>
      <c r="U2981" s="49">
        <v>28867</v>
      </c>
      <c r="V2981" s="49">
        <v>11979</v>
      </c>
      <c r="W2981" s="49">
        <v>10634</v>
      </c>
      <c r="X2981" s="49">
        <f t="shared" si="288"/>
        <v>-28733</v>
      </c>
      <c r="Y2981" s="49" t="s">
        <v>181</v>
      </c>
      <c r="Z2981" s="53">
        <v>11.75</v>
      </c>
      <c r="AB2981" s="53">
        <f t="shared" si="287"/>
        <v>-11.75</v>
      </c>
      <c r="AM2981" s="49" t="s">
        <v>85</v>
      </c>
      <c r="AN2981" s="49" t="s">
        <v>11347</v>
      </c>
    </row>
    <row r="2982" spans="1:40" hidden="1" x14ac:dyDescent="0.2">
      <c r="A2982" s="49" t="s">
        <v>11518</v>
      </c>
      <c r="B2982" s="49" t="s">
        <v>11519</v>
      </c>
      <c r="C2982" s="50" t="s">
        <v>166</v>
      </c>
      <c r="D2982" s="49" t="s">
        <v>403</v>
      </c>
      <c r="E2982" s="49" t="s">
        <v>11520</v>
      </c>
      <c r="F2982" s="49" t="s">
        <v>5501</v>
      </c>
      <c r="G2982" s="49" t="s">
        <v>11345</v>
      </c>
      <c r="H2982" s="49" t="s">
        <v>9130</v>
      </c>
      <c r="I2982" s="51" t="s">
        <v>11521</v>
      </c>
      <c r="J2982" s="49">
        <v>23</v>
      </c>
      <c r="K2982" s="49">
        <v>723</v>
      </c>
      <c r="L2982" s="49">
        <f t="shared" si="284"/>
        <v>154</v>
      </c>
      <c r="M2982" s="49">
        <f>L2982*Z2982</f>
        <v>532.84</v>
      </c>
      <c r="N2982" s="52" t="s">
        <v>243</v>
      </c>
      <c r="P2982" s="49">
        <v>1857</v>
      </c>
      <c r="Q2982" s="49">
        <v>0</v>
      </c>
      <c r="R2982" s="49">
        <v>0</v>
      </c>
      <c r="S2982" s="77">
        <f t="shared" si="285"/>
        <v>1857</v>
      </c>
      <c r="T2982" s="77">
        <f t="shared" si="286"/>
        <v>1857</v>
      </c>
      <c r="U2982" s="49">
        <v>569</v>
      </c>
      <c r="V2982" s="49">
        <v>260</v>
      </c>
      <c r="W2982" s="49">
        <v>285</v>
      </c>
      <c r="X2982" s="49">
        <f t="shared" si="288"/>
        <v>1028</v>
      </c>
      <c r="Y2982" s="49" t="s">
        <v>190</v>
      </c>
      <c r="Z2982" s="53">
        <v>3.46</v>
      </c>
      <c r="AB2982" s="53">
        <f t="shared" si="287"/>
        <v>-3.46</v>
      </c>
      <c r="AM2982" s="49" t="s">
        <v>85</v>
      </c>
      <c r="AN2982" s="49" t="s">
        <v>11347</v>
      </c>
    </row>
    <row r="2983" spans="1:40" hidden="1" x14ac:dyDescent="0.2">
      <c r="A2983" s="49" t="s">
        <v>11522</v>
      </c>
      <c r="B2983" s="49" t="s">
        <v>11523</v>
      </c>
      <c r="C2983" s="50" t="s">
        <v>166</v>
      </c>
      <c r="D2983" s="49" t="s">
        <v>403</v>
      </c>
      <c r="E2983" s="49" t="s">
        <v>11524</v>
      </c>
      <c r="F2983" s="49" t="s">
        <v>3931</v>
      </c>
      <c r="G2983" s="49" t="s">
        <v>3904</v>
      </c>
      <c r="H2983" s="49" t="s">
        <v>4025</v>
      </c>
      <c r="I2983" s="51" t="s">
        <v>11525</v>
      </c>
      <c r="J2983" s="49">
        <v>15</v>
      </c>
      <c r="K2983" s="49">
        <v>2000</v>
      </c>
      <c r="L2983" s="49">
        <f t="shared" si="284"/>
        <v>-1839</v>
      </c>
      <c r="N2983" s="52" t="s">
        <v>243</v>
      </c>
      <c r="P2983" s="49">
        <v>3024</v>
      </c>
      <c r="Q2983" s="49">
        <v>2000</v>
      </c>
      <c r="R2983" s="49">
        <v>0</v>
      </c>
      <c r="S2983" s="77">
        <f t="shared" si="285"/>
        <v>5024</v>
      </c>
      <c r="T2983" s="77">
        <f t="shared" si="286"/>
        <v>5024</v>
      </c>
      <c r="U2983" s="49">
        <v>3839</v>
      </c>
      <c r="V2983" s="49">
        <v>1459</v>
      </c>
      <c r="W2983" s="49">
        <v>1413</v>
      </c>
      <c r="X2983" s="49">
        <f t="shared" si="288"/>
        <v>-2274</v>
      </c>
      <c r="Y2983" s="49" t="s">
        <v>181</v>
      </c>
      <c r="Z2983" s="53">
        <v>1.36</v>
      </c>
      <c r="AB2983" s="53">
        <f t="shared" si="287"/>
        <v>-1.36</v>
      </c>
      <c r="AM2983" s="49" t="s">
        <v>85</v>
      </c>
      <c r="AN2983" s="49" t="s">
        <v>11347</v>
      </c>
    </row>
    <row r="2984" spans="1:40" hidden="1" x14ac:dyDescent="0.2">
      <c r="A2984" s="49" t="s">
        <v>11526</v>
      </c>
      <c r="B2984" s="49" t="s">
        <v>11527</v>
      </c>
      <c r="C2984" s="50" t="s">
        <v>166</v>
      </c>
      <c r="D2984" s="49" t="s">
        <v>403</v>
      </c>
      <c r="E2984" s="49" t="s">
        <v>11528</v>
      </c>
      <c r="F2984" s="49" t="s">
        <v>3945</v>
      </c>
      <c r="G2984" s="49" t="s">
        <v>3920</v>
      </c>
      <c r="H2984" s="49" t="s">
        <v>3921</v>
      </c>
      <c r="I2984" s="51" t="s">
        <v>11529</v>
      </c>
      <c r="J2984" s="49">
        <v>17</v>
      </c>
      <c r="K2984" s="49">
        <v>3000</v>
      </c>
      <c r="L2984" s="49">
        <f t="shared" si="284"/>
        <v>2537</v>
      </c>
      <c r="M2984" s="49">
        <f>L2984*Z2984</f>
        <v>276.53300000000002</v>
      </c>
      <c r="N2984" s="52" t="s">
        <v>243</v>
      </c>
      <c r="P2984" s="49">
        <v>2977</v>
      </c>
      <c r="Q2984" s="49">
        <v>0</v>
      </c>
      <c r="R2984" s="49">
        <v>0</v>
      </c>
      <c r="S2984" s="77">
        <f t="shared" si="285"/>
        <v>2977</v>
      </c>
      <c r="T2984" s="77">
        <f t="shared" si="286"/>
        <v>2977</v>
      </c>
      <c r="U2984" s="49">
        <v>463</v>
      </c>
      <c r="V2984" s="49">
        <v>420</v>
      </c>
      <c r="W2984" s="49">
        <v>432</v>
      </c>
      <c r="X2984" s="49">
        <f t="shared" si="288"/>
        <v>2094</v>
      </c>
      <c r="Y2984" s="49" t="s">
        <v>190</v>
      </c>
      <c r="Z2984" s="53">
        <v>0.109</v>
      </c>
      <c r="AB2984" s="53">
        <f t="shared" si="287"/>
        <v>-0.109</v>
      </c>
      <c r="AM2984" s="49" t="s">
        <v>85</v>
      </c>
      <c r="AN2984" s="49" t="s">
        <v>11347</v>
      </c>
    </row>
    <row r="2985" spans="1:40" hidden="1" x14ac:dyDescent="0.2">
      <c r="A2985" s="49" t="s">
        <v>11530</v>
      </c>
      <c r="B2985" s="49" t="s">
        <v>11531</v>
      </c>
      <c r="C2985" s="50" t="s">
        <v>166</v>
      </c>
      <c r="D2985" s="49" t="s">
        <v>417</v>
      </c>
      <c r="E2985" s="49" t="s">
        <v>11532</v>
      </c>
      <c r="F2985" s="49" t="s">
        <v>3972</v>
      </c>
      <c r="G2985" s="49" t="s">
        <v>780</v>
      </c>
      <c r="H2985" s="49" t="s">
        <v>11393</v>
      </c>
      <c r="I2985" s="51" t="s">
        <v>11533</v>
      </c>
      <c r="J2985" s="49">
        <v>21</v>
      </c>
      <c r="K2985" s="49">
        <v>2500</v>
      </c>
      <c r="L2985" s="49">
        <f t="shared" si="284"/>
        <v>845</v>
      </c>
      <c r="M2985" s="82"/>
      <c r="N2985" s="52" t="s">
        <v>173</v>
      </c>
      <c r="P2985" s="49">
        <v>1385</v>
      </c>
      <c r="Q2985" s="49">
        <v>0</v>
      </c>
      <c r="R2985" s="49">
        <v>804</v>
      </c>
      <c r="S2985" s="77">
        <f t="shared" si="285"/>
        <v>1385</v>
      </c>
      <c r="T2985" s="77">
        <f t="shared" si="286"/>
        <v>2189</v>
      </c>
      <c r="U2985" s="49">
        <v>1655</v>
      </c>
      <c r="V2985" s="49">
        <v>739</v>
      </c>
      <c r="W2985" s="49">
        <v>735</v>
      </c>
      <c r="X2985" s="49">
        <f>T2985-(U2985+V2985)</f>
        <v>-205</v>
      </c>
      <c r="Y2985" s="49" t="s">
        <v>181</v>
      </c>
      <c r="Z2985" s="53">
        <v>1.92</v>
      </c>
      <c r="AB2985" s="53">
        <f t="shared" si="287"/>
        <v>-1.92</v>
      </c>
      <c r="AM2985" s="49" t="s">
        <v>85</v>
      </c>
      <c r="AN2985" s="49" t="s">
        <v>11347</v>
      </c>
    </row>
    <row r="2986" spans="1:40" hidden="1" x14ac:dyDescent="0.2">
      <c r="A2986" s="49" t="s">
        <v>11534</v>
      </c>
      <c r="B2986" s="49" t="s">
        <v>11535</v>
      </c>
      <c r="C2986" s="50" t="s">
        <v>166</v>
      </c>
      <c r="D2986" s="49" t="s">
        <v>417</v>
      </c>
      <c r="E2986" s="49" t="s">
        <v>11536</v>
      </c>
      <c r="F2986" s="49" t="s">
        <v>3972</v>
      </c>
      <c r="G2986" s="49" t="s">
        <v>780</v>
      </c>
      <c r="H2986" s="49" t="s">
        <v>11393</v>
      </c>
      <c r="I2986" s="51" t="s">
        <v>11537</v>
      </c>
      <c r="J2986" s="49">
        <v>21</v>
      </c>
      <c r="K2986" s="49">
        <v>2500</v>
      </c>
      <c r="L2986" s="49">
        <f t="shared" si="284"/>
        <v>-406</v>
      </c>
      <c r="N2986" s="52" t="s">
        <v>173</v>
      </c>
      <c r="P2986" s="49">
        <v>2892</v>
      </c>
      <c r="Q2986" s="49">
        <v>2500</v>
      </c>
      <c r="R2986" s="49">
        <v>0</v>
      </c>
      <c r="S2986" s="77">
        <f t="shared" si="285"/>
        <v>5392</v>
      </c>
      <c r="T2986" s="77">
        <f t="shared" si="286"/>
        <v>5392</v>
      </c>
      <c r="U2986" s="49">
        <v>2906</v>
      </c>
      <c r="V2986" s="49">
        <v>1414</v>
      </c>
      <c r="W2986" s="49">
        <v>1398</v>
      </c>
      <c r="X2986" s="49">
        <f>T2986-(U2986+V2986)</f>
        <v>1072</v>
      </c>
      <c r="Y2986" s="49" t="s">
        <v>190</v>
      </c>
      <c r="Z2986" s="53">
        <v>3.93</v>
      </c>
      <c r="AB2986" s="53">
        <f t="shared" si="287"/>
        <v>-3.93</v>
      </c>
      <c r="AM2986" s="49" t="s">
        <v>85</v>
      </c>
      <c r="AN2986" s="49" t="s">
        <v>11347</v>
      </c>
    </row>
    <row r="2987" spans="1:40" hidden="1" x14ac:dyDescent="0.2">
      <c r="A2987" s="49" t="s">
        <v>11538</v>
      </c>
      <c r="B2987" s="49" t="s">
        <v>11539</v>
      </c>
      <c r="C2987" s="50" t="s">
        <v>166</v>
      </c>
      <c r="D2987" s="49" t="s">
        <v>403</v>
      </c>
      <c r="E2987" s="49" t="s">
        <v>11540</v>
      </c>
      <c r="F2987" s="49" t="s">
        <v>3919</v>
      </c>
      <c r="G2987" s="49" t="s">
        <v>3920</v>
      </c>
      <c r="H2987" s="49" t="s">
        <v>3921</v>
      </c>
      <c r="I2987" s="51" t="s">
        <v>11541</v>
      </c>
      <c r="J2987" s="49">
        <v>13</v>
      </c>
      <c r="K2987" s="49">
        <v>3000</v>
      </c>
      <c r="L2987" s="49">
        <f t="shared" si="284"/>
        <v>-1208</v>
      </c>
      <c r="N2987" s="52" t="s">
        <v>243</v>
      </c>
      <c r="P2987" s="49">
        <v>1603</v>
      </c>
      <c r="Q2987" s="49">
        <v>0</v>
      </c>
      <c r="R2987" s="49">
        <v>3000</v>
      </c>
      <c r="S2987" s="77">
        <f t="shared" si="285"/>
        <v>1603</v>
      </c>
      <c r="T2987" s="77">
        <f t="shared" si="286"/>
        <v>4603</v>
      </c>
      <c r="U2987" s="49">
        <v>4208</v>
      </c>
      <c r="V2987" s="49">
        <v>1401</v>
      </c>
      <c r="W2987" s="49">
        <v>1404</v>
      </c>
      <c r="X2987" s="49">
        <f>P2987-(U2987+V2987)</f>
        <v>-4006</v>
      </c>
      <c r="Y2987" s="49" t="s">
        <v>181</v>
      </c>
      <c r="Z2987" s="53">
        <v>0.16800000000000001</v>
      </c>
      <c r="AB2987" s="53">
        <f t="shared" si="287"/>
        <v>-0.16800000000000001</v>
      </c>
      <c r="AM2987" s="49" t="s">
        <v>85</v>
      </c>
      <c r="AN2987" s="49" t="s">
        <v>11347</v>
      </c>
    </row>
    <row r="2988" spans="1:40" hidden="1" x14ac:dyDescent="0.2">
      <c r="A2988" s="49" t="s">
        <v>11542</v>
      </c>
      <c r="B2988" s="49" t="s">
        <v>11543</v>
      </c>
      <c r="C2988" s="50" t="s">
        <v>166</v>
      </c>
      <c r="D2988" s="49" t="s">
        <v>417</v>
      </c>
      <c r="E2988" s="49" t="s">
        <v>11544</v>
      </c>
      <c r="F2988" s="49" t="s">
        <v>3972</v>
      </c>
      <c r="G2988" s="49" t="s">
        <v>780</v>
      </c>
      <c r="H2988" s="49" t="s">
        <v>11393</v>
      </c>
      <c r="I2988" s="51" t="s">
        <v>11545</v>
      </c>
      <c r="J2988" s="49">
        <v>21</v>
      </c>
      <c r="K2988" s="49">
        <v>2500</v>
      </c>
      <c r="L2988" s="49">
        <f t="shared" si="284"/>
        <v>1986</v>
      </c>
      <c r="M2988" s="80">
        <f>L2988*Z2988</f>
        <v>7685.8200000000006</v>
      </c>
      <c r="N2988" s="52" t="s">
        <v>173</v>
      </c>
      <c r="P2988" s="49">
        <v>372</v>
      </c>
      <c r="Q2988" s="49">
        <v>0</v>
      </c>
      <c r="R2988" s="49">
        <v>0</v>
      </c>
      <c r="S2988" s="77">
        <f t="shared" si="285"/>
        <v>372</v>
      </c>
      <c r="T2988" s="77">
        <f t="shared" si="286"/>
        <v>372</v>
      </c>
      <c r="U2988" s="49">
        <v>514</v>
      </c>
      <c r="V2988" s="49">
        <v>203</v>
      </c>
      <c r="W2988" s="49">
        <v>222</v>
      </c>
      <c r="X2988" s="49">
        <f>T2988-(U2988+V2988)</f>
        <v>-345</v>
      </c>
      <c r="Y2988" s="49" t="s">
        <v>181</v>
      </c>
      <c r="Z2988" s="53">
        <v>3.87</v>
      </c>
      <c r="AB2988" s="53">
        <f t="shared" si="287"/>
        <v>-3.87</v>
      </c>
      <c r="AM2988" s="49" t="s">
        <v>85</v>
      </c>
      <c r="AN2988" s="49" t="s">
        <v>11347</v>
      </c>
    </row>
    <row r="2989" spans="1:40" hidden="1" x14ac:dyDescent="0.2">
      <c r="A2989" s="49" t="s">
        <v>11546</v>
      </c>
      <c r="B2989" s="49" t="s">
        <v>11547</v>
      </c>
      <c r="C2989" s="50" t="s">
        <v>166</v>
      </c>
      <c r="D2989" s="49" t="s">
        <v>417</v>
      </c>
      <c r="E2989" s="49" t="s">
        <v>11548</v>
      </c>
      <c r="F2989" s="49" t="s">
        <v>3972</v>
      </c>
      <c r="G2989" s="49" t="s">
        <v>780</v>
      </c>
      <c r="H2989" s="49" t="s">
        <v>11393</v>
      </c>
      <c r="I2989" s="51" t="s">
        <v>11549</v>
      </c>
      <c r="J2989" s="49">
        <v>21</v>
      </c>
      <c r="K2989" s="49">
        <v>2500</v>
      </c>
      <c r="L2989" s="49">
        <f t="shared" si="284"/>
        <v>-5748</v>
      </c>
      <c r="N2989" s="52" t="s">
        <v>173</v>
      </c>
      <c r="P2989" s="49">
        <v>4259</v>
      </c>
      <c r="Q2989" s="49">
        <v>7500</v>
      </c>
      <c r="R2989" s="49">
        <v>0</v>
      </c>
      <c r="S2989" s="77">
        <f t="shared" si="285"/>
        <v>11759</v>
      </c>
      <c r="T2989" s="77">
        <f t="shared" si="286"/>
        <v>11759</v>
      </c>
      <c r="U2989" s="49">
        <v>8248</v>
      </c>
      <c r="V2989" s="49">
        <v>4190</v>
      </c>
      <c r="W2989" s="49">
        <v>3770</v>
      </c>
      <c r="X2989" s="49">
        <f>T2989-(U2989+V2989)</f>
        <v>-679</v>
      </c>
      <c r="Y2989" s="49" t="s">
        <v>181</v>
      </c>
      <c r="Z2989" s="53">
        <v>2.64</v>
      </c>
      <c r="AB2989" s="53">
        <f t="shared" si="287"/>
        <v>-2.64</v>
      </c>
      <c r="AM2989" s="49" t="s">
        <v>85</v>
      </c>
      <c r="AN2989" s="49" t="s">
        <v>11347</v>
      </c>
    </row>
    <row r="2990" spans="1:40" hidden="1" x14ac:dyDescent="0.2">
      <c r="A2990" s="49" t="s">
        <v>11550</v>
      </c>
      <c r="B2990" s="49" t="s">
        <v>11551</v>
      </c>
      <c r="C2990" s="50" t="s">
        <v>166</v>
      </c>
      <c r="D2990" s="49" t="s">
        <v>403</v>
      </c>
      <c r="E2990" s="49" t="s">
        <v>11552</v>
      </c>
      <c r="F2990" s="49" t="s">
        <v>3945</v>
      </c>
      <c r="G2990" s="49" t="s">
        <v>3920</v>
      </c>
      <c r="H2990" s="49" t="s">
        <v>3921</v>
      </c>
      <c r="I2990" s="51" t="s">
        <v>11553</v>
      </c>
      <c r="J2990" s="49">
        <v>17</v>
      </c>
      <c r="K2990" s="49">
        <v>3000</v>
      </c>
      <c r="L2990" s="49">
        <f t="shared" si="284"/>
        <v>2074</v>
      </c>
      <c r="M2990" s="49">
        <f>L2990*Z2990</f>
        <v>402.35599999999999</v>
      </c>
      <c r="N2990" s="52" t="s">
        <v>243</v>
      </c>
      <c r="P2990" s="49">
        <v>2952</v>
      </c>
      <c r="Q2990" s="49">
        <v>0</v>
      </c>
      <c r="R2990" s="49">
        <v>0</v>
      </c>
      <c r="S2990" s="77">
        <f t="shared" si="285"/>
        <v>2952</v>
      </c>
      <c r="T2990" s="77">
        <f t="shared" si="286"/>
        <v>2952</v>
      </c>
      <c r="U2990" s="49">
        <v>926</v>
      </c>
      <c r="V2990" s="49">
        <v>840</v>
      </c>
      <c r="W2990" s="49">
        <v>864</v>
      </c>
      <c r="X2990" s="49">
        <f>P2990-(U2990+V2990)</f>
        <v>1186</v>
      </c>
      <c r="Y2990" s="49" t="s">
        <v>190</v>
      </c>
      <c r="Z2990" s="53">
        <v>0.19400000000000001</v>
      </c>
      <c r="AB2990" s="53">
        <f t="shared" si="287"/>
        <v>-0.19400000000000001</v>
      </c>
      <c r="AM2990" s="49" t="s">
        <v>85</v>
      </c>
      <c r="AN2990" s="49" t="s">
        <v>11347</v>
      </c>
    </row>
    <row r="2991" spans="1:40" hidden="1" x14ac:dyDescent="0.2">
      <c r="A2991" s="49" t="s">
        <v>11554</v>
      </c>
      <c r="B2991" s="49" t="s">
        <v>11555</v>
      </c>
      <c r="C2991" s="50" t="s">
        <v>166</v>
      </c>
      <c r="D2991" s="49" t="s">
        <v>2310</v>
      </c>
      <c r="E2991" s="49" t="s">
        <v>11556</v>
      </c>
      <c r="F2991" s="49" t="s">
        <v>3945</v>
      </c>
      <c r="G2991" s="49" t="s">
        <v>780</v>
      </c>
      <c r="H2991" s="49" t="s">
        <v>3618</v>
      </c>
      <c r="I2991" s="51" t="s">
        <v>11557</v>
      </c>
      <c r="J2991" s="49">
        <v>23</v>
      </c>
      <c r="K2991" s="49">
        <v>2500</v>
      </c>
      <c r="L2991" s="49">
        <f t="shared" si="284"/>
        <v>2037</v>
      </c>
      <c r="M2991" s="49">
        <f>L2991*Z2991</f>
        <v>9675.75</v>
      </c>
      <c r="N2991" s="52" t="s">
        <v>243</v>
      </c>
      <c r="P2991" s="49">
        <v>2339</v>
      </c>
      <c r="Q2991" s="49">
        <v>0</v>
      </c>
      <c r="R2991" s="49">
        <v>0</v>
      </c>
      <c r="S2991" s="77">
        <f t="shared" si="285"/>
        <v>2339</v>
      </c>
      <c r="T2991" s="77">
        <f t="shared" si="286"/>
        <v>2339</v>
      </c>
      <c r="U2991" s="49">
        <v>463</v>
      </c>
      <c r="V2991" s="49">
        <v>420</v>
      </c>
      <c r="W2991" s="49">
        <v>432</v>
      </c>
      <c r="X2991" s="49">
        <f>P2991-(U2991+V2991)</f>
        <v>1456</v>
      </c>
      <c r="Y2991" s="49" t="s">
        <v>190</v>
      </c>
      <c r="Z2991" s="53">
        <v>4.75</v>
      </c>
      <c r="AB2991" s="53">
        <f t="shared" si="287"/>
        <v>-4.75</v>
      </c>
      <c r="AM2991" s="49" t="s">
        <v>85</v>
      </c>
      <c r="AN2991" s="49" t="s">
        <v>11347</v>
      </c>
    </row>
    <row r="2992" spans="1:40" hidden="1" x14ac:dyDescent="0.2">
      <c r="A2992" s="49" t="s">
        <v>11558</v>
      </c>
      <c r="B2992" s="49" t="s">
        <v>11559</v>
      </c>
      <c r="C2992" s="50" t="s">
        <v>166</v>
      </c>
      <c r="D2992" s="49" t="s">
        <v>403</v>
      </c>
      <c r="E2992" s="49" t="s">
        <v>11560</v>
      </c>
      <c r="F2992" s="49" t="s">
        <v>3931</v>
      </c>
      <c r="G2992" s="49" t="s">
        <v>3617</v>
      </c>
      <c r="H2992" s="49" t="s">
        <v>3963</v>
      </c>
      <c r="I2992" s="51" t="s">
        <v>11561</v>
      </c>
      <c r="J2992" s="49">
        <v>13</v>
      </c>
      <c r="K2992" s="49">
        <v>3000</v>
      </c>
      <c r="L2992" s="49">
        <f t="shared" si="284"/>
        <v>-38255</v>
      </c>
      <c r="N2992" s="52" t="s">
        <v>243</v>
      </c>
      <c r="P2992" s="49">
        <v>23727</v>
      </c>
      <c r="Q2992" s="49">
        <v>0</v>
      </c>
      <c r="R2992" s="49">
        <v>30000</v>
      </c>
      <c r="S2992" s="77">
        <f t="shared" si="285"/>
        <v>23727</v>
      </c>
      <c r="T2992" s="77">
        <f t="shared" si="286"/>
        <v>53727</v>
      </c>
      <c r="U2992" s="49">
        <v>41255</v>
      </c>
      <c r="V2992" s="49">
        <v>25376</v>
      </c>
      <c r="W2992" s="49">
        <v>21678</v>
      </c>
      <c r="X2992" s="49">
        <f>P2992-(U2992+V2992)</f>
        <v>-42904</v>
      </c>
      <c r="Y2992" s="49" t="s">
        <v>181</v>
      </c>
      <c r="Z2992" s="53">
        <v>3.7060000000000003E-2</v>
      </c>
      <c r="AB2992" s="53">
        <f t="shared" si="287"/>
        <v>-3.7060000000000003E-2</v>
      </c>
      <c r="AM2992" s="49" t="s">
        <v>85</v>
      </c>
      <c r="AN2992" s="49" t="s">
        <v>11347</v>
      </c>
    </row>
    <row r="2993" spans="1:40" hidden="1" x14ac:dyDescent="0.2">
      <c r="A2993" s="49" t="s">
        <v>11562</v>
      </c>
      <c r="B2993" s="49" t="s">
        <v>11563</v>
      </c>
      <c r="C2993" s="50" t="s">
        <v>166</v>
      </c>
      <c r="D2993" s="49" t="s">
        <v>417</v>
      </c>
      <c r="E2993" s="49" t="s">
        <v>11564</v>
      </c>
      <c r="F2993" s="49" t="s">
        <v>3972</v>
      </c>
      <c r="G2993" s="49" t="s">
        <v>780</v>
      </c>
      <c r="H2993" s="49" t="s">
        <v>11393</v>
      </c>
      <c r="I2993" s="51" t="s">
        <v>11565</v>
      </c>
      <c r="J2993" s="49">
        <v>21</v>
      </c>
      <c r="K2993" s="49">
        <v>2500</v>
      </c>
      <c r="L2993" s="49">
        <f t="shared" si="284"/>
        <v>-21649</v>
      </c>
      <c r="N2993" s="52" t="s">
        <v>173</v>
      </c>
      <c r="P2993" s="49">
        <v>14386</v>
      </c>
      <c r="Q2993" s="49">
        <v>12500</v>
      </c>
      <c r="R2993" s="49">
        <v>10000</v>
      </c>
      <c r="S2993" s="77">
        <f t="shared" si="285"/>
        <v>26886</v>
      </c>
      <c r="T2993" s="77">
        <f t="shared" si="286"/>
        <v>36886</v>
      </c>
      <c r="U2993" s="49">
        <v>24149</v>
      </c>
      <c r="V2993" s="49">
        <v>12430</v>
      </c>
      <c r="W2993" s="49">
        <v>12049</v>
      </c>
      <c r="X2993" s="49">
        <f>T2993-(U2993+V2993)</f>
        <v>307</v>
      </c>
      <c r="Y2993" s="49" t="s">
        <v>190</v>
      </c>
      <c r="Z2993" s="53">
        <v>1.95</v>
      </c>
      <c r="AB2993" s="53">
        <f t="shared" si="287"/>
        <v>-1.95</v>
      </c>
      <c r="AM2993" s="49" t="s">
        <v>85</v>
      </c>
      <c r="AN2993" s="49" t="s">
        <v>11347</v>
      </c>
    </row>
    <row r="2994" spans="1:40" hidden="1" x14ac:dyDescent="0.2">
      <c r="A2994" s="49" t="s">
        <v>11566</v>
      </c>
      <c r="B2994" s="49" t="s">
        <v>11567</v>
      </c>
      <c r="C2994" s="50" t="s">
        <v>166</v>
      </c>
      <c r="D2994" s="49" t="s">
        <v>437</v>
      </c>
      <c r="E2994" s="49" t="s">
        <v>11568</v>
      </c>
      <c r="F2994" s="49" t="s">
        <v>3945</v>
      </c>
      <c r="G2994" s="49" t="s">
        <v>780</v>
      </c>
      <c r="H2994" s="49" t="s">
        <v>9929</v>
      </c>
      <c r="I2994" s="51" t="s">
        <v>11569</v>
      </c>
      <c r="J2994" s="49">
        <v>21</v>
      </c>
      <c r="K2994" s="49">
        <v>240</v>
      </c>
      <c r="L2994" s="49">
        <f t="shared" si="284"/>
        <v>-1361</v>
      </c>
      <c r="N2994" s="52" t="s">
        <v>243</v>
      </c>
      <c r="P2994" s="49">
        <v>454</v>
      </c>
      <c r="Q2994" s="49">
        <v>720</v>
      </c>
      <c r="R2994" s="49">
        <v>1200</v>
      </c>
      <c r="S2994" s="77">
        <f t="shared" si="285"/>
        <v>1174</v>
      </c>
      <c r="T2994" s="77">
        <f t="shared" si="286"/>
        <v>2374</v>
      </c>
      <c r="U2994" s="49">
        <v>1601</v>
      </c>
      <c r="V2994" s="49">
        <v>682</v>
      </c>
      <c r="W2994" s="49">
        <v>672</v>
      </c>
      <c r="X2994" s="49">
        <f>P2994-(U2994+V2994)</f>
        <v>-1829</v>
      </c>
      <c r="Y2994" s="49" t="s">
        <v>181</v>
      </c>
      <c r="Z2994" s="53">
        <v>17.11</v>
      </c>
      <c r="AB2994" s="53">
        <f t="shared" si="287"/>
        <v>-17.11</v>
      </c>
      <c r="AM2994" s="49" t="s">
        <v>85</v>
      </c>
      <c r="AN2994" s="49" t="s">
        <v>11347</v>
      </c>
    </row>
    <row r="2995" spans="1:40" hidden="1" x14ac:dyDescent="0.2">
      <c r="A2995" s="49" t="s">
        <v>11570</v>
      </c>
      <c r="B2995" s="49" t="s">
        <v>11571</v>
      </c>
      <c r="C2995" s="50" t="s">
        <v>166</v>
      </c>
      <c r="D2995" s="49" t="s">
        <v>2310</v>
      </c>
      <c r="E2995" s="49" t="s">
        <v>11572</v>
      </c>
      <c r="F2995" s="49" t="s">
        <v>3945</v>
      </c>
      <c r="G2995" s="49" t="s">
        <v>11573</v>
      </c>
      <c r="H2995" s="49" t="s">
        <v>11574</v>
      </c>
      <c r="I2995" s="51" t="s">
        <v>11575</v>
      </c>
      <c r="J2995" s="49">
        <v>14</v>
      </c>
      <c r="K2995" s="49">
        <v>840</v>
      </c>
      <c r="L2995" s="49">
        <f t="shared" si="284"/>
        <v>377</v>
      </c>
      <c r="M2995" s="80">
        <f>L2995*Z2995</f>
        <v>5655</v>
      </c>
      <c r="N2995" s="52" t="s">
        <v>173</v>
      </c>
      <c r="P2995" s="49">
        <v>820</v>
      </c>
      <c r="Q2995" s="49">
        <v>0</v>
      </c>
      <c r="R2995" s="49">
        <v>0</v>
      </c>
      <c r="S2995" s="77">
        <f t="shared" si="285"/>
        <v>820</v>
      </c>
      <c r="T2995" s="77">
        <f t="shared" si="286"/>
        <v>820</v>
      </c>
      <c r="U2995" s="49">
        <v>463</v>
      </c>
      <c r="V2995" s="49">
        <v>420</v>
      </c>
      <c r="W2995" s="49">
        <v>432</v>
      </c>
      <c r="X2995" s="49">
        <f>T2995-(U2995+V2995)</f>
        <v>-63</v>
      </c>
      <c r="Y2995" s="49" t="s">
        <v>181</v>
      </c>
      <c r="Z2995" s="53">
        <v>15</v>
      </c>
      <c r="AB2995" s="53">
        <f t="shared" si="287"/>
        <v>-15</v>
      </c>
      <c r="AM2995" s="49" t="s">
        <v>85</v>
      </c>
      <c r="AN2995" s="49" t="s">
        <v>11347</v>
      </c>
    </row>
    <row r="2996" spans="1:40" hidden="1" x14ac:dyDescent="0.2">
      <c r="A2996" s="49" t="s">
        <v>11576</v>
      </c>
      <c r="B2996" s="49" t="s">
        <v>11577</v>
      </c>
      <c r="C2996" s="50" t="s">
        <v>166</v>
      </c>
      <c r="D2996" s="49" t="s">
        <v>403</v>
      </c>
      <c r="E2996" s="49" t="s">
        <v>11578</v>
      </c>
      <c r="F2996" s="49" t="s">
        <v>3945</v>
      </c>
      <c r="G2996" s="49" t="s">
        <v>3920</v>
      </c>
      <c r="H2996" s="49" t="s">
        <v>3921</v>
      </c>
      <c r="I2996" s="51" t="s">
        <v>11579</v>
      </c>
      <c r="J2996" s="49">
        <v>13</v>
      </c>
      <c r="K2996" s="49">
        <v>2500</v>
      </c>
      <c r="L2996" s="49">
        <f t="shared" si="284"/>
        <v>2037</v>
      </c>
      <c r="M2996" s="49">
        <f>L2996*Z2996</f>
        <v>985.90800000000002</v>
      </c>
      <c r="N2996" s="52" t="s">
        <v>243</v>
      </c>
      <c r="P2996" s="49">
        <v>2479</v>
      </c>
      <c r="Q2996" s="49">
        <v>0</v>
      </c>
      <c r="R2996" s="49">
        <v>0</v>
      </c>
      <c r="S2996" s="77">
        <f t="shared" si="285"/>
        <v>2479</v>
      </c>
      <c r="T2996" s="77">
        <f t="shared" si="286"/>
        <v>2479</v>
      </c>
      <c r="U2996" s="49">
        <v>463</v>
      </c>
      <c r="V2996" s="49">
        <v>420</v>
      </c>
      <c r="W2996" s="49">
        <v>432</v>
      </c>
      <c r="X2996" s="49">
        <f>P2996-(U2996+V2996)</f>
        <v>1596</v>
      </c>
      <c r="Y2996" s="49" t="s">
        <v>190</v>
      </c>
      <c r="Z2996" s="53">
        <v>0.48399999999999999</v>
      </c>
      <c r="AB2996" s="53">
        <f t="shared" si="287"/>
        <v>-0.48399999999999999</v>
      </c>
      <c r="AM2996" s="49" t="s">
        <v>85</v>
      </c>
      <c r="AN2996" s="49" t="s">
        <v>11347</v>
      </c>
    </row>
    <row r="2997" spans="1:40" hidden="1" x14ac:dyDescent="0.2">
      <c r="A2997" s="49" t="s">
        <v>11580</v>
      </c>
      <c r="B2997" s="49" t="s">
        <v>11581</v>
      </c>
      <c r="C2997" s="50" t="s">
        <v>166</v>
      </c>
      <c r="D2997" s="49" t="s">
        <v>2310</v>
      </c>
      <c r="E2997" s="49" t="s">
        <v>11582</v>
      </c>
      <c r="F2997" s="49" t="s">
        <v>3945</v>
      </c>
      <c r="G2997" s="49" t="s">
        <v>780</v>
      </c>
      <c r="H2997" s="49" t="s">
        <v>11393</v>
      </c>
      <c r="I2997" s="51" t="s">
        <v>11583</v>
      </c>
      <c r="J2997" s="49">
        <v>21</v>
      </c>
      <c r="K2997" s="49">
        <v>490</v>
      </c>
      <c r="L2997" s="49">
        <f t="shared" si="284"/>
        <v>27</v>
      </c>
      <c r="M2997" s="82"/>
      <c r="N2997" s="52" t="s">
        <v>173</v>
      </c>
      <c r="P2997" s="49">
        <v>728</v>
      </c>
      <c r="Q2997" s="49">
        <v>0</v>
      </c>
      <c r="R2997" s="49">
        <v>750</v>
      </c>
      <c r="S2997" s="77">
        <f t="shared" si="285"/>
        <v>728</v>
      </c>
      <c r="T2997" s="77">
        <f t="shared" si="286"/>
        <v>1478</v>
      </c>
      <c r="U2997" s="49">
        <v>463</v>
      </c>
      <c r="V2997" s="49">
        <v>420</v>
      </c>
      <c r="W2997" s="49">
        <v>432</v>
      </c>
      <c r="X2997" s="49">
        <f>T2997-(U2997+V2997)</f>
        <v>595</v>
      </c>
      <c r="Y2997" s="49" t="s">
        <v>190</v>
      </c>
      <c r="Z2997" s="53">
        <v>1.18</v>
      </c>
      <c r="AB2997" s="53">
        <f t="shared" si="287"/>
        <v>-1.18</v>
      </c>
      <c r="AM2997" s="49" t="s">
        <v>85</v>
      </c>
      <c r="AN2997" s="49" t="s">
        <v>11347</v>
      </c>
    </row>
    <row r="2998" spans="1:40" hidden="1" x14ac:dyDescent="0.2">
      <c r="A2998" s="49" t="s">
        <v>11584</v>
      </c>
      <c r="B2998" s="49" t="s">
        <v>11585</v>
      </c>
      <c r="C2998" s="50" t="s">
        <v>166</v>
      </c>
      <c r="D2998" s="49" t="s">
        <v>417</v>
      </c>
      <c r="E2998" s="49" t="s">
        <v>11586</v>
      </c>
      <c r="F2998" s="49" t="s">
        <v>9259</v>
      </c>
      <c r="G2998" s="49" t="s">
        <v>780</v>
      </c>
      <c r="H2998" s="49" t="s">
        <v>9122</v>
      </c>
      <c r="I2998" s="51" t="s">
        <v>11587</v>
      </c>
      <c r="J2998" s="49">
        <v>13</v>
      </c>
      <c r="K2998" s="49">
        <v>176</v>
      </c>
      <c r="L2998" s="49">
        <f t="shared" si="284"/>
        <v>122</v>
      </c>
      <c r="M2998" s="49">
        <f>L2998*Z2998</f>
        <v>915</v>
      </c>
      <c r="N2998" s="52" t="s">
        <v>243</v>
      </c>
      <c r="P2998" s="49">
        <v>237</v>
      </c>
      <c r="Q2998" s="49">
        <v>0</v>
      </c>
      <c r="R2998" s="49">
        <v>0</v>
      </c>
      <c r="S2998" s="77">
        <f t="shared" si="285"/>
        <v>237</v>
      </c>
      <c r="T2998" s="77">
        <f t="shared" si="286"/>
        <v>237</v>
      </c>
      <c r="U2998" s="49">
        <v>54</v>
      </c>
      <c r="V2998" s="49">
        <v>57</v>
      </c>
      <c r="W2998" s="49">
        <v>63</v>
      </c>
      <c r="X2998" s="49">
        <f>P2998-(U2998+V2998)</f>
        <v>126</v>
      </c>
      <c r="Y2998" s="49" t="s">
        <v>190</v>
      </c>
      <c r="Z2998" s="53">
        <v>7.5</v>
      </c>
      <c r="AB2998" s="53">
        <f t="shared" si="287"/>
        <v>-7.5</v>
      </c>
      <c r="AM2998" s="49" t="s">
        <v>85</v>
      </c>
      <c r="AN2998" s="49" t="s">
        <v>11347</v>
      </c>
    </row>
    <row r="2999" spans="1:40" hidden="1" x14ac:dyDescent="0.2">
      <c r="A2999" s="49" t="s">
        <v>11588</v>
      </c>
      <c r="B2999" s="49" t="s">
        <v>11589</v>
      </c>
      <c r="C2999" s="50" t="s">
        <v>166</v>
      </c>
      <c r="D2999" s="49" t="s">
        <v>417</v>
      </c>
      <c r="E2999" s="49" t="s">
        <v>11590</v>
      </c>
      <c r="F2999" s="49" t="s">
        <v>3972</v>
      </c>
      <c r="G2999" s="49" t="s">
        <v>780</v>
      </c>
      <c r="H2999" s="49" t="s">
        <v>11393</v>
      </c>
      <c r="I2999" s="51" t="s">
        <v>11591</v>
      </c>
      <c r="J2999" s="49">
        <v>21</v>
      </c>
      <c r="K2999" s="49">
        <v>730</v>
      </c>
      <c r="L2999" s="49">
        <f t="shared" si="284"/>
        <v>280</v>
      </c>
      <c r="M2999" s="49">
        <f>L2999*Z2999</f>
        <v>918.4</v>
      </c>
      <c r="N2999" s="52" t="s">
        <v>173</v>
      </c>
      <c r="P2999" s="49">
        <v>667</v>
      </c>
      <c r="Q2999" s="49">
        <v>0</v>
      </c>
      <c r="R2999" s="49">
        <v>80</v>
      </c>
      <c r="S2999" s="77">
        <f t="shared" si="285"/>
        <v>667</v>
      </c>
      <c r="T2999" s="77">
        <f t="shared" si="286"/>
        <v>747</v>
      </c>
      <c r="U2999" s="49">
        <v>450</v>
      </c>
      <c r="V2999" s="49">
        <v>180</v>
      </c>
      <c r="W2999" s="49">
        <v>180</v>
      </c>
      <c r="X2999" s="49">
        <f>T2999-(U2999+V2999)</f>
        <v>117</v>
      </c>
      <c r="Y2999" s="49" t="s">
        <v>190</v>
      </c>
      <c r="Z2999" s="53">
        <v>3.28</v>
      </c>
      <c r="AB2999" s="53">
        <f t="shared" si="287"/>
        <v>-3.28</v>
      </c>
      <c r="AM2999" s="49" t="s">
        <v>85</v>
      </c>
      <c r="AN2999" s="49" t="s">
        <v>11347</v>
      </c>
    </row>
    <row r="3000" spans="1:40" hidden="1" x14ac:dyDescent="0.2">
      <c r="A3000" s="49" t="s">
        <v>11592</v>
      </c>
      <c r="B3000" s="49" t="s">
        <v>11593</v>
      </c>
      <c r="C3000" s="50" t="s">
        <v>166</v>
      </c>
      <c r="D3000" s="49" t="s">
        <v>417</v>
      </c>
      <c r="E3000" s="49" t="s">
        <v>11594</v>
      </c>
      <c r="F3000" s="49" t="s">
        <v>3945</v>
      </c>
      <c r="G3000" s="49" t="s">
        <v>780</v>
      </c>
      <c r="H3000" s="49" t="s">
        <v>11393</v>
      </c>
      <c r="I3000" s="51" t="s">
        <v>11595</v>
      </c>
      <c r="J3000" s="49">
        <v>21</v>
      </c>
      <c r="K3000" s="49">
        <v>2000</v>
      </c>
      <c r="L3000" s="49">
        <f t="shared" si="284"/>
        <v>-25495</v>
      </c>
      <c r="N3000" s="52" t="s">
        <v>173</v>
      </c>
      <c r="P3000" s="49">
        <v>21011</v>
      </c>
      <c r="Q3000" s="49">
        <v>14000</v>
      </c>
      <c r="R3000" s="49">
        <v>14000</v>
      </c>
      <c r="S3000" s="77">
        <f t="shared" si="285"/>
        <v>35011</v>
      </c>
      <c r="T3000" s="77">
        <f t="shared" si="286"/>
        <v>49011</v>
      </c>
      <c r="U3000" s="49">
        <v>27495</v>
      </c>
      <c r="V3000" s="49">
        <v>16187</v>
      </c>
      <c r="W3000" s="49">
        <v>15817</v>
      </c>
      <c r="X3000" s="49">
        <f>T3000-(U3000+V3000)</f>
        <v>5329</v>
      </c>
      <c r="Y3000" s="49" t="s">
        <v>190</v>
      </c>
      <c r="Z3000" s="53">
        <v>1.4</v>
      </c>
      <c r="AB3000" s="53">
        <f t="shared" si="287"/>
        <v>-1.4</v>
      </c>
      <c r="AM3000" s="49" t="s">
        <v>85</v>
      </c>
      <c r="AN3000" s="49" t="s">
        <v>11347</v>
      </c>
    </row>
    <row r="3001" spans="1:40" hidden="1" x14ac:dyDescent="0.2">
      <c r="A3001" s="49" t="s">
        <v>11596</v>
      </c>
      <c r="B3001" s="49" t="s">
        <v>11597</v>
      </c>
      <c r="C3001" s="50" t="s">
        <v>166</v>
      </c>
      <c r="D3001" s="49" t="s">
        <v>403</v>
      </c>
      <c r="E3001" s="49" t="s">
        <v>11598</v>
      </c>
      <c r="F3001" s="49" t="s">
        <v>3972</v>
      </c>
      <c r="G3001" s="49" t="s">
        <v>3920</v>
      </c>
      <c r="H3001" s="49" t="s">
        <v>3921</v>
      </c>
      <c r="I3001" s="51" t="s">
        <v>11599</v>
      </c>
      <c r="J3001" s="49">
        <v>13</v>
      </c>
      <c r="K3001" s="49">
        <v>3000</v>
      </c>
      <c r="L3001" s="49">
        <f t="shared" si="284"/>
        <v>-563984</v>
      </c>
      <c r="N3001" s="52" t="s">
        <v>243</v>
      </c>
      <c r="P3001" s="49">
        <v>307355</v>
      </c>
      <c r="Q3001" s="49">
        <v>18000</v>
      </c>
      <c r="R3001" s="49">
        <v>316000</v>
      </c>
      <c r="S3001" s="77">
        <f t="shared" si="285"/>
        <v>325355</v>
      </c>
      <c r="T3001" s="77">
        <f t="shared" si="286"/>
        <v>641355</v>
      </c>
      <c r="U3001" s="49">
        <v>566984</v>
      </c>
      <c r="V3001" s="49">
        <v>266680</v>
      </c>
      <c r="W3001" s="49">
        <v>247435</v>
      </c>
      <c r="X3001" s="49">
        <f>P3001-(U3001+V3001)</f>
        <v>-526309</v>
      </c>
      <c r="Y3001" s="49" t="s">
        <v>181</v>
      </c>
      <c r="Z3001" s="53">
        <v>0.29599999999999999</v>
      </c>
      <c r="AB3001" s="53">
        <f t="shared" si="287"/>
        <v>-0.29599999999999999</v>
      </c>
      <c r="AM3001" s="49" t="s">
        <v>85</v>
      </c>
      <c r="AN3001" s="49" t="s">
        <v>11347</v>
      </c>
    </row>
    <row r="3002" spans="1:40" hidden="1" x14ac:dyDescent="0.2">
      <c r="A3002" s="49" t="s">
        <v>11600</v>
      </c>
      <c r="B3002" s="49" t="s">
        <v>11601</v>
      </c>
      <c r="C3002" s="50" t="s">
        <v>166</v>
      </c>
      <c r="D3002" s="49" t="s">
        <v>417</v>
      </c>
      <c r="E3002" s="49" t="s">
        <v>11602</v>
      </c>
      <c r="F3002" s="49" t="s">
        <v>3972</v>
      </c>
      <c r="G3002" s="49" t="s">
        <v>780</v>
      </c>
      <c r="H3002" s="49" t="s">
        <v>11393</v>
      </c>
      <c r="I3002" s="51" t="s">
        <v>11603</v>
      </c>
      <c r="J3002" s="49">
        <v>21</v>
      </c>
      <c r="K3002" s="49">
        <v>2500</v>
      </c>
      <c r="L3002" s="49">
        <f t="shared" si="284"/>
        <v>-14252</v>
      </c>
      <c r="N3002" s="52" t="s">
        <v>173</v>
      </c>
      <c r="P3002" s="49">
        <v>10373</v>
      </c>
      <c r="Q3002" s="49">
        <v>2500</v>
      </c>
      <c r="R3002" s="49">
        <v>12500</v>
      </c>
      <c r="S3002" s="77">
        <f t="shared" si="285"/>
        <v>12873</v>
      </c>
      <c r="T3002" s="77">
        <f t="shared" si="286"/>
        <v>25373</v>
      </c>
      <c r="U3002" s="49">
        <v>16752</v>
      </c>
      <c r="V3002" s="49">
        <v>5104</v>
      </c>
      <c r="W3002" s="49">
        <v>4704</v>
      </c>
      <c r="X3002" s="49">
        <f>T3002-(U3002+V3002)</f>
        <v>3517</v>
      </c>
      <c r="Y3002" s="49" t="s">
        <v>190</v>
      </c>
      <c r="Z3002" s="53">
        <v>2.95</v>
      </c>
      <c r="AB3002" s="53">
        <f t="shared" si="287"/>
        <v>-2.95</v>
      </c>
      <c r="AM3002" s="49" t="s">
        <v>85</v>
      </c>
      <c r="AN3002" s="49" t="s">
        <v>11347</v>
      </c>
    </row>
    <row r="3003" spans="1:40" hidden="1" x14ac:dyDescent="0.2">
      <c r="A3003" s="49" t="s">
        <v>11604</v>
      </c>
      <c r="B3003" s="49" t="s">
        <v>11605</v>
      </c>
      <c r="C3003" s="50" t="s">
        <v>166</v>
      </c>
      <c r="D3003" s="49" t="s">
        <v>403</v>
      </c>
      <c r="E3003" s="49" t="s">
        <v>11606</v>
      </c>
      <c r="F3003" s="49" t="s">
        <v>3945</v>
      </c>
      <c r="G3003" s="49" t="s">
        <v>3920</v>
      </c>
      <c r="H3003" s="49" t="s">
        <v>3921</v>
      </c>
      <c r="I3003" s="51" t="s">
        <v>11607</v>
      </c>
      <c r="J3003" s="49">
        <v>13</v>
      </c>
      <c r="K3003" s="49">
        <v>3000</v>
      </c>
      <c r="L3003" s="49">
        <f t="shared" si="284"/>
        <v>2537</v>
      </c>
      <c r="M3003" s="49">
        <f>L3003*Z3003</f>
        <v>768.71100000000001</v>
      </c>
      <c r="N3003" s="52" t="s">
        <v>243</v>
      </c>
      <c r="P3003" s="49">
        <v>2971</v>
      </c>
      <c r="Q3003" s="49">
        <v>0</v>
      </c>
      <c r="R3003" s="49">
        <v>0</v>
      </c>
      <c r="S3003" s="77">
        <f t="shared" si="285"/>
        <v>2971</v>
      </c>
      <c r="T3003" s="77">
        <f t="shared" si="286"/>
        <v>2971</v>
      </c>
      <c r="U3003" s="49">
        <v>463</v>
      </c>
      <c r="V3003" s="49">
        <v>420</v>
      </c>
      <c r="W3003" s="49">
        <v>432</v>
      </c>
      <c r="X3003" s="49">
        <f t="shared" ref="X3003:X3013" si="289">P3003-(U3003+V3003)</f>
        <v>2088</v>
      </c>
      <c r="Y3003" s="49" t="s">
        <v>190</v>
      </c>
      <c r="Z3003" s="53">
        <v>0.30299999999999999</v>
      </c>
      <c r="AB3003" s="53">
        <f t="shared" si="287"/>
        <v>-0.30299999999999999</v>
      </c>
      <c r="AM3003" s="49" t="s">
        <v>85</v>
      </c>
      <c r="AN3003" s="49" t="s">
        <v>11347</v>
      </c>
    </row>
    <row r="3004" spans="1:40" hidden="1" x14ac:dyDescent="0.2">
      <c r="A3004" s="49" t="s">
        <v>11608</v>
      </c>
      <c r="B3004" s="49" t="s">
        <v>11609</v>
      </c>
      <c r="C3004" s="50" t="s">
        <v>166</v>
      </c>
      <c r="D3004" s="49" t="s">
        <v>2310</v>
      </c>
      <c r="E3004" s="49" t="s">
        <v>11610</v>
      </c>
      <c r="F3004" s="49" t="s">
        <v>5501</v>
      </c>
      <c r="G3004" s="49" t="s">
        <v>11371</v>
      </c>
      <c r="H3004" s="49" t="s">
        <v>11611</v>
      </c>
      <c r="I3004" s="51" t="s">
        <v>11612</v>
      </c>
      <c r="J3004" s="49">
        <v>21</v>
      </c>
      <c r="K3004" s="49">
        <v>252</v>
      </c>
      <c r="L3004" s="49">
        <f t="shared" si="284"/>
        <v>-1792</v>
      </c>
      <c r="N3004" s="52" t="s">
        <v>243</v>
      </c>
      <c r="P3004" s="49">
        <v>959</v>
      </c>
      <c r="Q3004" s="49">
        <v>0</v>
      </c>
      <c r="R3004" s="49">
        <v>0</v>
      </c>
      <c r="S3004" s="77">
        <f t="shared" si="285"/>
        <v>959</v>
      </c>
      <c r="T3004" s="77">
        <f t="shared" si="286"/>
        <v>959</v>
      </c>
      <c r="U3004" s="49">
        <v>2044</v>
      </c>
      <c r="V3004" s="49">
        <v>341</v>
      </c>
      <c r="W3004" s="49">
        <v>354</v>
      </c>
      <c r="X3004" s="49">
        <f t="shared" si="289"/>
        <v>-1426</v>
      </c>
      <c r="Y3004" s="49" t="s">
        <v>181</v>
      </c>
      <c r="Z3004" s="53">
        <v>20.927900000000001</v>
      </c>
      <c r="AB3004" s="53">
        <f t="shared" si="287"/>
        <v>-20.927900000000001</v>
      </c>
      <c r="AM3004" s="49" t="s">
        <v>85</v>
      </c>
      <c r="AN3004" s="49" t="s">
        <v>11347</v>
      </c>
    </row>
    <row r="3005" spans="1:40" hidden="1" x14ac:dyDescent="0.2">
      <c r="A3005" s="49" t="s">
        <v>11613</v>
      </c>
      <c r="B3005" s="49" t="s">
        <v>11614</v>
      </c>
      <c r="C3005" s="50" t="s">
        <v>166</v>
      </c>
      <c r="D3005" s="49" t="s">
        <v>403</v>
      </c>
      <c r="E3005" s="49" t="s">
        <v>11615</v>
      </c>
      <c r="F3005" s="49" t="s">
        <v>3945</v>
      </c>
      <c r="G3005" s="49" t="s">
        <v>3920</v>
      </c>
      <c r="H3005" s="49" t="s">
        <v>3921</v>
      </c>
      <c r="I3005" s="51" t="s">
        <v>11616</v>
      </c>
      <c r="J3005" s="49">
        <v>13</v>
      </c>
      <c r="K3005" s="49">
        <v>3000</v>
      </c>
      <c r="L3005" s="49">
        <f t="shared" si="284"/>
        <v>1611</v>
      </c>
      <c r="M3005" s="49">
        <f>L3005*Z3005</f>
        <v>330.255</v>
      </c>
      <c r="N3005" s="52" t="s">
        <v>243</v>
      </c>
      <c r="P3005" s="49">
        <v>2930</v>
      </c>
      <c r="Q3005" s="49">
        <v>0</v>
      </c>
      <c r="R3005" s="49">
        <v>0</v>
      </c>
      <c r="S3005" s="77">
        <f t="shared" si="285"/>
        <v>2930</v>
      </c>
      <c r="T3005" s="77">
        <f t="shared" si="286"/>
        <v>2930</v>
      </c>
      <c r="U3005" s="49">
        <v>1389</v>
      </c>
      <c r="V3005" s="49">
        <v>1260</v>
      </c>
      <c r="W3005" s="49">
        <v>1296</v>
      </c>
      <c r="X3005" s="49">
        <f t="shared" si="289"/>
        <v>281</v>
      </c>
      <c r="Y3005" s="49" t="s">
        <v>190</v>
      </c>
      <c r="Z3005" s="53">
        <v>0.20499999999999999</v>
      </c>
      <c r="AB3005" s="53">
        <f t="shared" si="287"/>
        <v>-0.20499999999999999</v>
      </c>
      <c r="AM3005" s="49" t="s">
        <v>85</v>
      </c>
      <c r="AN3005" s="49" t="s">
        <v>11347</v>
      </c>
    </row>
    <row r="3006" spans="1:40" hidden="1" x14ac:dyDescent="0.2">
      <c r="A3006" s="49" t="s">
        <v>11617</v>
      </c>
      <c r="B3006" s="49" t="s">
        <v>11618</v>
      </c>
      <c r="C3006" s="50" t="s">
        <v>166</v>
      </c>
      <c r="D3006" s="49" t="s">
        <v>417</v>
      </c>
      <c r="E3006" s="49" t="s">
        <v>11619</v>
      </c>
      <c r="F3006" s="49" t="s">
        <v>9259</v>
      </c>
      <c r="G3006" s="49" t="s">
        <v>780</v>
      </c>
      <c r="H3006" s="49" t="s">
        <v>9929</v>
      </c>
      <c r="I3006" s="51" t="s">
        <v>11620</v>
      </c>
      <c r="J3006" s="49">
        <v>19</v>
      </c>
      <c r="K3006" s="49">
        <v>270</v>
      </c>
      <c r="L3006" s="49">
        <f t="shared" si="284"/>
        <v>-9859</v>
      </c>
      <c r="N3006" s="52" t="s">
        <v>243</v>
      </c>
      <c r="P3006" s="49">
        <v>17</v>
      </c>
      <c r="Q3006" s="49">
        <v>1080</v>
      </c>
      <c r="R3006" s="49">
        <v>13300</v>
      </c>
      <c r="S3006" s="77">
        <f t="shared" si="285"/>
        <v>1097</v>
      </c>
      <c r="T3006" s="77">
        <f t="shared" si="286"/>
        <v>14397</v>
      </c>
      <c r="U3006" s="49">
        <v>10129</v>
      </c>
      <c r="V3006" s="49">
        <v>3292</v>
      </c>
      <c r="W3006" s="49">
        <v>3511</v>
      </c>
      <c r="X3006" s="49">
        <f t="shared" si="289"/>
        <v>-13404</v>
      </c>
      <c r="Y3006" s="49" t="s">
        <v>181</v>
      </c>
      <c r="Z3006" s="53">
        <v>3.51</v>
      </c>
      <c r="AB3006" s="53">
        <f t="shared" si="287"/>
        <v>-3.51</v>
      </c>
      <c r="AM3006" s="49" t="s">
        <v>85</v>
      </c>
      <c r="AN3006" s="49" t="s">
        <v>11347</v>
      </c>
    </row>
    <row r="3007" spans="1:40" hidden="1" x14ac:dyDescent="0.2">
      <c r="A3007" s="49" t="s">
        <v>11621</v>
      </c>
      <c r="B3007" s="49" t="s">
        <v>11622</v>
      </c>
      <c r="C3007" s="50" t="s">
        <v>166</v>
      </c>
      <c r="D3007" s="49" t="s">
        <v>403</v>
      </c>
      <c r="E3007" s="49" t="s">
        <v>11623</v>
      </c>
      <c r="F3007" s="49" t="s">
        <v>3945</v>
      </c>
      <c r="G3007" s="49" t="s">
        <v>3920</v>
      </c>
      <c r="H3007" s="49" t="s">
        <v>3921</v>
      </c>
      <c r="I3007" s="51" t="s">
        <v>11624</v>
      </c>
      <c r="J3007" s="49">
        <v>9</v>
      </c>
      <c r="K3007" s="49">
        <v>3000</v>
      </c>
      <c r="L3007" s="49">
        <f t="shared" si="284"/>
        <v>2806</v>
      </c>
      <c r="M3007" s="49">
        <f>L3007*Z3007</f>
        <v>98.210000000000008</v>
      </c>
      <c r="N3007" s="52" t="s">
        <v>243</v>
      </c>
      <c r="P3007" s="49">
        <v>3200</v>
      </c>
      <c r="Q3007" s="49">
        <v>0</v>
      </c>
      <c r="R3007" s="49">
        <v>0</v>
      </c>
      <c r="S3007" s="77">
        <f t="shared" si="285"/>
        <v>3200</v>
      </c>
      <c r="T3007" s="77">
        <f t="shared" si="286"/>
        <v>3200</v>
      </c>
      <c r="U3007" s="49">
        <v>194</v>
      </c>
      <c r="V3007" s="49">
        <v>174</v>
      </c>
      <c r="W3007" s="49">
        <v>198</v>
      </c>
      <c r="X3007" s="49">
        <f t="shared" si="289"/>
        <v>2832</v>
      </c>
      <c r="Y3007" s="49" t="s">
        <v>190</v>
      </c>
      <c r="Z3007" s="53">
        <v>3.5000000000000003E-2</v>
      </c>
      <c r="AB3007" s="53">
        <f t="shared" si="287"/>
        <v>-3.5000000000000003E-2</v>
      </c>
      <c r="AM3007" s="49" t="s">
        <v>85</v>
      </c>
      <c r="AN3007" s="49" t="s">
        <v>11347</v>
      </c>
    </row>
    <row r="3008" spans="1:40" hidden="1" x14ac:dyDescent="0.2">
      <c r="A3008" s="49" t="s">
        <v>11625</v>
      </c>
      <c r="B3008" s="49" t="s">
        <v>11626</v>
      </c>
      <c r="C3008" s="50" t="s">
        <v>166</v>
      </c>
      <c r="D3008" s="49" t="s">
        <v>2310</v>
      </c>
      <c r="E3008" s="49" t="s">
        <v>11627</v>
      </c>
      <c r="F3008" s="49" t="s">
        <v>3945</v>
      </c>
      <c r="G3008" s="49" t="s">
        <v>780</v>
      </c>
      <c r="H3008" s="49" t="s">
        <v>3618</v>
      </c>
      <c r="I3008" s="51" t="s">
        <v>11628</v>
      </c>
      <c r="J3008" s="49">
        <v>24</v>
      </c>
      <c r="K3008" s="49">
        <v>490</v>
      </c>
      <c r="L3008" s="49">
        <f t="shared" si="284"/>
        <v>140</v>
      </c>
      <c r="M3008" s="49">
        <f>L3008*Z3008</f>
        <v>247.8</v>
      </c>
      <c r="N3008" s="52" t="s">
        <v>243</v>
      </c>
      <c r="P3008" s="49">
        <v>5599</v>
      </c>
      <c r="Q3008" s="49">
        <v>0</v>
      </c>
      <c r="R3008" s="49">
        <v>0</v>
      </c>
      <c r="S3008" s="77">
        <f t="shared" si="285"/>
        <v>5599</v>
      </c>
      <c r="T3008" s="77">
        <f t="shared" si="286"/>
        <v>5599</v>
      </c>
      <c r="U3008" s="49">
        <v>350</v>
      </c>
      <c r="V3008" s="49">
        <v>333</v>
      </c>
      <c r="W3008" s="49">
        <v>345</v>
      </c>
      <c r="X3008" s="49">
        <f t="shared" si="289"/>
        <v>4916</v>
      </c>
      <c r="Y3008" s="49" t="s">
        <v>190</v>
      </c>
      <c r="Z3008" s="53">
        <v>1.77</v>
      </c>
      <c r="AB3008" s="53">
        <f t="shared" si="287"/>
        <v>-1.77</v>
      </c>
      <c r="AM3008" s="49" t="s">
        <v>85</v>
      </c>
      <c r="AN3008" s="49" t="s">
        <v>11347</v>
      </c>
    </row>
    <row r="3009" spans="1:40" hidden="1" x14ac:dyDescent="0.2">
      <c r="A3009" s="49" t="s">
        <v>11629</v>
      </c>
      <c r="B3009" s="49" t="s">
        <v>11630</v>
      </c>
      <c r="C3009" s="50" t="s">
        <v>166</v>
      </c>
      <c r="D3009" s="49" t="s">
        <v>403</v>
      </c>
      <c r="E3009" s="49" t="s">
        <v>11631</v>
      </c>
      <c r="F3009" s="49" t="s">
        <v>3945</v>
      </c>
      <c r="G3009" s="49" t="s">
        <v>3920</v>
      </c>
      <c r="H3009" s="49" t="s">
        <v>3921</v>
      </c>
      <c r="I3009" s="51" t="s">
        <v>11632</v>
      </c>
      <c r="J3009" s="49">
        <v>13</v>
      </c>
      <c r="K3009" s="49">
        <v>250</v>
      </c>
      <c r="L3009" s="49">
        <f t="shared" si="284"/>
        <v>-100</v>
      </c>
      <c r="N3009" s="52" t="s">
        <v>243</v>
      </c>
      <c r="P3009" s="49">
        <v>228</v>
      </c>
      <c r="Q3009" s="49">
        <v>0</v>
      </c>
      <c r="R3009" s="49">
        <v>750</v>
      </c>
      <c r="S3009" s="77">
        <f t="shared" si="285"/>
        <v>228</v>
      </c>
      <c r="T3009" s="77">
        <f t="shared" si="286"/>
        <v>978</v>
      </c>
      <c r="U3009" s="49">
        <v>350</v>
      </c>
      <c r="V3009" s="49">
        <v>333</v>
      </c>
      <c r="W3009" s="49">
        <v>345</v>
      </c>
      <c r="X3009" s="49">
        <f t="shared" si="289"/>
        <v>-455</v>
      </c>
      <c r="Y3009" s="49" t="s">
        <v>181</v>
      </c>
      <c r="Z3009" s="53">
        <v>11.914999999999999</v>
      </c>
      <c r="AB3009" s="53">
        <f t="shared" si="287"/>
        <v>-11.914999999999999</v>
      </c>
      <c r="AM3009" s="49" t="s">
        <v>85</v>
      </c>
      <c r="AN3009" s="49" t="s">
        <v>11347</v>
      </c>
    </row>
    <row r="3010" spans="1:40" hidden="1" x14ac:dyDescent="0.2">
      <c r="A3010" s="49" t="s">
        <v>11633</v>
      </c>
      <c r="B3010" s="49" t="s">
        <v>11634</v>
      </c>
      <c r="C3010" s="50" t="s">
        <v>166</v>
      </c>
      <c r="D3010" s="49" t="s">
        <v>377</v>
      </c>
      <c r="E3010" s="49" t="s">
        <v>11635</v>
      </c>
      <c r="F3010" s="49" t="s">
        <v>3945</v>
      </c>
      <c r="G3010" s="49" t="s">
        <v>3920</v>
      </c>
      <c r="H3010" s="49" t="s">
        <v>3921</v>
      </c>
      <c r="I3010" s="51" t="s">
        <v>11636</v>
      </c>
      <c r="J3010" s="49">
        <v>9</v>
      </c>
      <c r="K3010" s="49">
        <v>2000</v>
      </c>
      <c r="L3010" s="49">
        <f t="shared" ref="L3010:L3073" si="290">K3010-U3010</f>
        <v>1539</v>
      </c>
      <c r="M3010" s="49">
        <f>L3010*Z3010</f>
        <v>253.935</v>
      </c>
      <c r="N3010" s="52" t="s">
        <v>243</v>
      </c>
      <c r="P3010" s="49">
        <v>1974</v>
      </c>
      <c r="Q3010" s="49">
        <v>0</v>
      </c>
      <c r="R3010" s="49">
        <v>0</v>
      </c>
      <c r="S3010" s="77">
        <f t="shared" ref="S3010:S3073" si="291">P3010+Q3010</f>
        <v>1974</v>
      </c>
      <c r="T3010" s="77">
        <f t="shared" ref="T3010:T3073" si="292">P3010+Q3010+R3010</f>
        <v>1974</v>
      </c>
      <c r="U3010" s="49">
        <v>461</v>
      </c>
      <c r="V3010" s="49">
        <v>228</v>
      </c>
      <c r="W3010" s="49">
        <v>228</v>
      </c>
      <c r="X3010" s="49">
        <f t="shared" si="289"/>
        <v>1285</v>
      </c>
      <c r="Y3010" s="49" t="s">
        <v>190</v>
      </c>
      <c r="Z3010" s="53">
        <v>0.16500000000000001</v>
      </c>
      <c r="AB3010" s="53">
        <f t="shared" ref="AB3010:AB3073" si="293">AA3010-Z3010</f>
        <v>-0.16500000000000001</v>
      </c>
      <c r="AM3010" s="49" t="s">
        <v>85</v>
      </c>
      <c r="AN3010" s="49" t="s">
        <v>11347</v>
      </c>
    </row>
    <row r="3011" spans="1:40" hidden="1" x14ac:dyDescent="0.2">
      <c r="A3011" s="49" t="s">
        <v>11637</v>
      </c>
      <c r="B3011" s="49" t="s">
        <v>11638</v>
      </c>
      <c r="C3011" s="50" t="s">
        <v>166</v>
      </c>
      <c r="D3011" s="49" t="s">
        <v>417</v>
      </c>
      <c r="E3011" s="49" t="s">
        <v>11639</v>
      </c>
      <c r="F3011" s="49" t="s">
        <v>9259</v>
      </c>
      <c r="G3011" s="49" t="s">
        <v>780</v>
      </c>
      <c r="H3011" s="49" t="s">
        <v>9929</v>
      </c>
      <c r="I3011" s="51" t="s">
        <v>11640</v>
      </c>
      <c r="J3011" s="49">
        <v>21</v>
      </c>
      <c r="K3011" s="49">
        <v>160</v>
      </c>
      <c r="L3011" s="49">
        <f t="shared" si="290"/>
        <v>-3292</v>
      </c>
      <c r="N3011" s="52" t="s">
        <v>243</v>
      </c>
      <c r="P3011" s="49">
        <v>2675</v>
      </c>
      <c r="Q3011" s="49">
        <v>800</v>
      </c>
      <c r="R3011" s="49">
        <v>480</v>
      </c>
      <c r="S3011" s="77">
        <f t="shared" si="291"/>
        <v>3475</v>
      </c>
      <c r="T3011" s="77">
        <f t="shared" si="292"/>
        <v>3955</v>
      </c>
      <c r="U3011" s="49">
        <v>3452</v>
      </c>
      <c r="V3011" s="49">
        <v>1248</v>
      </c>
      <c r="W3011" s="49">
        <v>1287</v>
      </c>
      <c r="X3011" s="49">
        <f t="shared" si="289"/>
        <v>-2025</v>
      </c>
      <c r="Y3011" s="49" t="s">
        <v>181</v>
      </c>
      <c r="Z3011" s="53">
        <v>5.7</v>
      </c>
      <c r="AB3011" s="53">
        <f t="shared" si="293"/>
        <v>-5.7</v>
      </c>
      <c r="AM3011" s="49" t="s">
        <v>85</v>
      </c>
      <c r="AN3011" s="49" t="s">
        <v>11347</v>
      </c>
    </row>
    <row r="3012" spans="1:40" ht="60" hidden="1" x14ac:dyDescent="0.2">
      <c r="A3012" s="49" t="s">
        <v>11641</v>
      </c>
      <c r="B3012" s="49" t="s">
        <v>11642</v>
      </c>
      <c r="C3012" s="50" t="s">
        <v>166</v>
      </c>
      <c r="D3012" s="49" t="s">
        <v>403</v>
      </c>
      <c r="E3012" s="49" t="s">
        <v>11643</v>
      </c>
      <c r="F3012" s="49" t="s">
        <v>3945</v>
      </c>
      <c r="G3012" s="49" t="s">
        <v>3904</v>
      </c>
      <c r="H3012" s="49" t="s">
        <v>4025</v>
      </c>
      <c r="I3012" s="51" t="s">
        <v>11644</v>
      </c>
      <c r="J3012" s="49">
        <v>13</v>
      </c>
      <c r="K3012" s="49">
        <v>168</v>
      </c>
      <c r="L3012" s="49">
        <f t="shared" si="290"/>
        <v>-40</v>
      </c>
      <c r="N3012" s="52" t="s">
        <v>243</v>
      </c>
      <c r="O3012" s="52" t="s">
        <v>504</v>
      </c>
      <c r="P3012" s="49">
        <v>6936</v>
      </c>
      <c r="Q3012" s="49">
        <v>0</v>
      </c>
      <c r="R3012" s="49">
        <v>0</v>
      </c>
      <c r="S3012" s="77">
        <f t="shared" si="291"/>
        <v>6936</v>
      </c>
      <c r="T3012" s="77">
        <f t="shared" si="292"/>
        <v>6936</v>
      </c>
      <c r="U3012" s="49">
        <v>208</v>
      </c>
      <c r="V3012" s="49">
        <v>66</v>
      </c>
      <c r="W3012" s="49">
        <v>66</v>
      </c>
      <c r="X3012" s="49">
        <f t="shared" si="289"/>
        <v>6662</v>
      </c>
      <c r="Y3012" s="49" t="s">
        <v>190</v>
      </c>
      <c r="Z3012" s="53">
        <v>9.2100000000000009</v>
      </c>
      <c r="AB3012" s="53">
        <f t="shared" si="293"/>
        <v>-9.2100000000000009</v>
      </c>
      <c r="AM3012" s="49" t="s">
        <v>85</v>
      </c>
      <c r="AN3012" s="49" t="s">
        <v>11347</v>
      </c>
    </row>
    <row r="3013" spans="1:40" hidden="1" x14ac:dyDescent="0.2">
      <c r="A3013" s="49" t="s">
        <v>11645</v>
      </c>
      <c r="B3013" s="49" t="s">
        <v>11646</v>
      </c>
      <c r="C3013" s="50" t="s">
        <v>166</v>
      </c>
      <c r="D3013" s="49" t="s">
        <v>403</v>
      </c>
      <c r="E3013" s="49" t="s">
        <v>11647</v>
      </c>
      <c r="F3013" s="49" t="s">
        <v>3945</v>
      </c>
      <c r="G3013" s="49" t="s">
        <v>3617</v>
      </c>
      <c r="H3013" s="49" t="s">
        <v>4025</v>
      </c>
      <c r="I3013" s="51" t="s">
        <v>11648</v>
      </c>
      <c r="J3013" s="49">
        <v>13</v>
      </c>
      <c r="K3013" s="49">
        <v>490</v>
      </c>
      <c r="L3013" s="49">
        <f t="shared" si="290"/>
        <v>282</v>
      </c>
      <c r="M3013" s="80">
        <f>L3013*Z3013</f>
        <v>4966.0199999999995</v>
      </c>
      <c r="N3013" s="52" t="s">
        <v>243</v>
      </c>
      <c r="P3013" s="49">
        <v>170</v>
      </c>
      <c r="Q3013" s="49">
        <v>0</v>
      </c>
      <c r="R3013" s="49">
        <v>170</v>
      </c>
      <c r="S3013" s="77">
        <f t="shared" si="291"/>
        <v>170</v>
      </c>
      <c r="T3013" s="77">
        <f t="shared" si="292"/>
        <v>340</v>
      </c>
      <c r="U3013" s="49">
        <v>208</v>
      </c>
      <c r="V3013" s="49">
        <v>66</v>
      </c>
      <c r="W3013" s="49">
        <v>66</v>
      </c>
      <c r="X3013" s="49">
        <f t="shared" si="289"/>
        <v>-104</v>
      </c>
      <c r="Y3013" s="49" t="s">
        <v>181</v>
      </c>
      <c r="Z3013" s="53">
        <v>17.61</v>
      </c>
      <c r="AB3013" s="53">
        <f t="shared" si="293"/>
        <v>-17.61</v>
      </c>
      <c r="AM3013" s="49" t="s">
        <v>85</v>
      </c>
      <c r="AN3013" s="49" t="s">
        <v>11347</v>
      </c>
    </row>
    <row r="3014" spans="1:40" hidden="1" x14ac:dyDescent="0.2">
      <c r="A3014" s="49" t="s">
        <v>11649</v>
      </c>
      <c r="B3014" s="49" t="s">
        <v>11650</v>
      </c>
      <c r="C3014" s="50" t="s">
        <v>166</v>
      </c>
      <c r="D3014" s="49" t="s">
        <v>2310</v>
      </c>
      <c r="E3014" s="49" t="s">
        <v>11651</v>
      </c>
      <c r="F3014" s="49" t="s">
        <v>3945</v>
      </c>
      <c r="G3014" s="49" t="s">
        <v>780</v>
      </c>
      <c r="H3014" s="49" t="s">
        <v>11393</v>
      </c>
      <c r="I3014" s="51" t="s">
        <v>11652</v>
      </c>
      <c r="J3014" s="49">
        <v>21</v>
      </c>
      <c r="K3014" s="49">
        <v>500</v>
      </c>
      <c r="L3014" s="49">
        <f t="shared" si="290"/>
        <v>37</v>
      </c>
      <c r="M3014" s="82"/>
      <c r="N3014" s="52" t="s">
        <v>173</v>
      </c>
      <c r="P3014" s="49">
        <v>477</v>
      </c>
      <c r="Q3014" s="49">
        <v>0</v>
      </c>
      <c r="R3014" s="49">
        <v>500</v>
      </c>
      <c r="S3014" s="77">
        <f t="shared" si="291"/>
        <v>477</v>
      </c>
      <c r="T3014" s="77">
        <f t="shared" si="292"/>
        <v>977</v>
      </c>
      <c r="U3014" s="49">
        <v>463</v>
      </c>
      <c r="V3014" s="49">
        <v>420</v>
      </c>
      <c r="W3014" s="49">
        <v>432</v>
      </c>
      <c r="X3014" s="49">
        <f>T3014-(U3014+V3014)</f>
        <v>94</v>
      </c>
      <c r="Y3014" s="49" t="s">
        <v>190</v>
      </c>
      <c r="Z3014" s="53">
        <v>1.51</v>
      </c>
      <c r="AB3014" s="53">
        <f t="shared" si="293"/>
        <v>-1.51</v>
      </c>
      <c r="AM3014" s="49" t="s">
        <v>85</v>
      </c>
      <c r="AN3014" s="49" t="s">
        <v>11347</v>
      </c>
    </row>
    <row r="3015" spans="1:40" hidden="1" x14ac:dyDescent="0.2">
      <c r="A3015" s="49" t="s">
        <v>11653</v>
      </c>
      <c r="B3015" s="49" t="s">
        <v>11654</v>
      </c>
      <c r="C3015" s="50" t="s">
        <v>166</v>
      </c>
      <c r="D3015" s="49" t="s">
        <v>403</v>
      </c>
      <c r="E3015" s="49" t="s">
        <v>11655</v>
      </c>
      <c r="F3015" s="49" t="s">
        <v>3945</v>
      </c>
      <c r="G3015" s="49" t="s">
        <v>3920</v>
      </c>
      <c r="H3015" s="49" t="s">
        <v>3921</v>
      </c>
      <c r="I3015" s="51" t="s">
        <v>11656</v>
      </c>
      <c r="J3015" s="49">
        <v>13</v>
      </c>
      <c r="K3015" s="49">
        <v>1000</v>
      </c>
      <c r="L3015" s="49">
        <f t="shared" si="290"/>
        <v>537</v>
      </c>
      <c r="M3015" s="49">
        <f>L3015*Z3015</f>
        <v>1116.423</v>
      </c>
      <c r="N3015" s="52" t="s">
        <v>243</v>
      </c>
      <c r="P3015" s="49">
        <v>978</v>
      </c>
      <c r="Q3015" s="49">
        <v>0</v>
      </c>
      <c r="R3015" s="49">
        <v>0</v>
      </c>
      <c r="S3015" s="77">
        <f t="shared" si="291"/>
        <v>978</v>
      </c>
      <c r="T3015" s="77">
        <f t="shared" si="292"/>
        <v>978</v>
      </c>
      <c r="U3015" s="49">
        <v>463</v>
      </c>
      <c r="V3015" s="49">
        <v>420</v>
      </c>
      <c r="W3015" s="49">
        <v>432</v>
      </c>
      <c r="X3015" s="49">
        <f t="shared" ref="X3015:X3032" si="294">P3015-(U3015+V3015)</f>
        <v>95</v>
      </c>
      <c r="Y3015" s="49" t="s">
        <v>190</v>
      </c>
      <c r="Z3015" s="53">
        <v>2.0790000000000002</v>
      </c>
      <c r="AB3015" s="53">
        <f t="shared" si="293"/>
        <v>-2.0790000000000002</v>
      </c>
      <c r="AM3015" s="49" t="s">
        <v>85</v>
      </c>
      <c r="AN3015" s="49" t="s">
        <v>11347</v>
      </c>
    </row>
    <row r="3016" spans="1:40" hidden="1" x14ac:dyDescent="0.2">
      <c r="A3016" s="49" t="s">
        <v>11657</v>
      </c>
      <c r="B3016" s="49" t="s">
        <v>11658</v>
      </c>
      <c r="C3016" s="50" t="s">
        <v>166</v>
      </c>
      <c r="D3016" s="49" t="s">
        <v>403</v>
      </c>
      <c r="E3016" s="49" t="s">
        <v>11659</v>
      </c>
      <c r="F3016" s="49" t="s">
        <v>3945</v>
      </c>
      <c r="G3016" s="49" t="s">
        <v>3617</v>
      </c>
      <c r="H3016" s="49" t="s">
        <v>4025</v>
      </c>
      <c r="I3016" s="51" t="s">
        <v>11660</v>
      </c>
      <c r="J3016" s="49">
        <v>13</v>
      </c>
      <c r="K3016" s="49">
        <v>2500</v>
      </c>
      <c r="L3016" s="49">
        <f t="shared" si="290"/>
        <v>-2992</v>
      </c>
      <c r="N3016" s="52" t="s">
        <v>243</v>
      </c>
      <c r="P3016" s="49">
        <v>8268</v>
      </c>
      <c r="Q3016" s="49">
        <v>0</v>
      </c>
      <c r="R3016" s="49">
        <v>0</v>
      </c>
      <c r="S3016" s="77">
        <f t="shared" si="291"/>
        <v>8268</v>
      </c>
      <c r="T3016" s="77">
        <f t="shared" si="292"/>
        <v>8268</v>
      </c>
      <c r="U3016" s="49">
        <v>5492</v>
      </c>
      <c r="V3016" s="49">
        <v>3531</v>
      </c>
      <c r="W3016" s="49">
        <v>3741</v>
      </c>
      <c r="X3016" s="49">
        <f t="shared" si="294"/>
        <v>-755</v>
      </c>
      <c r="Y3016" s="49" t="s">
        <v>181</v>
      </c>
      <c r="Z3016" s="53">
        <v>1.472</v>
      </c>
      <c r="AB3016" s="53">
        <f t="shared" si="293"/>
        <v>-1.472</v>
      </c>
      <c r="AM3016" s="49" t="s">
        <v>85</v>
      </c>
      <c r="AN3016" s="49" t="s">
        <v>11347</v>
      </c>
    </row>
    <row r="3017" spans="1:40" hidden="1" x14ac:dyDescent="0.2">
      <c r="A3017" s="51" t="s">
        <v>11661</v>
      </c>
      <c r="B3017" s="49" t="s">
        <v>11662</v>
      </c>
      <c r="C3017" s="50" t="s">
        <v>166</v>
      </c>
      <c r="D3017" s="49" t="s">
        <v>417</v>
      </c>
      <c r="E3017" s="51" t="s">
        <v>11663</v>
      </c>
      <c r="F3017" s="49" t="s">
        <v>9259</v>
      </c>
      <c r="G3017" s="49" t="s">
        <v>780</v>
      </c>
      <c r="H3017" s="49" t="s">
        <v>11664</v>
      </c>
      <c r="I3017" s="51" t="s">
        <v>11665</v>
      </c>
      <c r="J3017" s="49">
        <v>15</v>
      </c>
      <c r="K3017" s="49">
        <v>90</v>
      </c>
      <c r="L3017" s="49">
        <f t="shared" si="290"/>
        <v>-59</v>
      </c>
      <c r="N3017" s="52" t="s">
        <v>243</v>
      </c>
      <c r="P3017" s="49">
        <v>291</v>
      </c>
      <c r="Q3017" s="49">
        <v>0</v>
      </c>
      <c r="R3017" s="49">
        <v>0</v>
      </c>
      <c r="S3017" s="77">
        <f t="shared" si="291"/>
        <v>291</v>
      </c>
      <c r="T3017" s="77">
        <f t="shared" si="292"/>
        <v>291</v>
      </c>
      <c r="U3017" s="49">
        <v>149</v>
      </c>
      <c r="V3017" s="49">
        <v>99</v>
      </c>
      <c r="W3017" s="49">
        <v>99</v>
      </c>
      <c r="X3017" s="49">
        <f t="shared" si="294"/>
        <v>43</v>
      </c>
      <c r="Y3017" s="49" t="s">
        <v>190</v>
      </c>
      <c r="Z3017" s="53">
        <v>9.75</v>
      </c>
      <c r="AB3017" s="53">
        <f t="shared" si="293"/>
        <v>-9.75</v>
      </c>
      <c r="AM3017" s="49" t="s">
        <v>85</v>
      </c>
      <c r="AN3017" s="49" t="s">
        <v>11347</v>
      </c>
    </row>
    <row r="3018" spans="1:40" hidden="1" x14ac:dyDescent="0.2">
      <c r="A3018" s="49" t="s">
        <v>11666</v>
      </c>
      <c r="B3018" s="49" t="s">
        <v>11667</v>
      </c>
      <c r="C3018" s="50" t="s">
        <v>166</v>
      </c>
      <c r="D3018" s="49" t="s">
        <v>403</v>
      </c>
      <c r="E3018" s="49" t="s">
        <v>11668</v>
      </c>
      <c r="F3018" s="49" t="s">
        <v>3931</v>
      </c>
      <c r="G3018" s="49" t="s">
        <v>3904</v>
      </c>
      <c r="H3018" s="49" t="s">
        <v>4025</v>
      </c>
      <c r="I3018" s="51" t="s">
        <v>11669</v>
      </c>
      <c r="J3018" s="49">
        <v>15</v>
      </c>
      <c r="K3018" s="49">
        <v>2500</v>
      </c>
      <c r="L3018" s="49">
        <f t="shared" si="290"/>
        <v>-83406</v>
      </c>
      <c r="N3018" s="52" t="s">
        <v>243</v>
      </c>
      <c r="P3018" s="49">
        <v>41890</v>
      </c>
      <c r="Q3018" s="49">
        <v>0</v>
      </c>
      <c r="R3018" s="49">
        <v>45612</v>
      </c>
      <c r="S3018" s="77">
        <f t="shared" si="291"/>
        <v>41890</v>
      </c>
      <c r="T3018" s="77">
        <f t="shared" si="292"/>
        <v>87502</v>
      </c>
      <c r="U3018" s="49">
        <v>85906</v>
      </c>
      <c r="V3018" s="49">
        <v>48295</v>
      </c>
      <c r="W3018" s="49">
        <v>49831</v>
      </c>
      <c r="X3018" s="49">
        <f t="shared" si="294"/>
        <v>-92311</v>
      </c>
      <c r="Y3018" s="49" t="s">
        <v>181</v>
      </c>
      <c r="Z3018" s="53">
        <v>0.52903</v>
      </c>
      <c r="AB3018" s="53">
        <f t="shared" si="293"/>
        <v>-0.52903</v>
      </c>
      <c r="AM3018" s="49" t="s">
        <v>85</v>
      </c>
      <c r="AN3018" s="49" t="s">
        <v>11347</v>
      </c>
    </row>
    <row r="3019" spans="1:40" hidden="1" x14ac:dyDescent="0.2">
      <c r="A3019" s="49" t="s">
        <v>11670</v>
      </c>
      <c r="B3019" s="49" t="s">
        <v>11671</v>
      </c>
      <c r="C3019" s="50" t="s">
        <v>166</v>
      </c>
      <c r="D3019" s="49" t="s">
        <v>2310</v>
      </c>
      <c r="E3019" s="49" t="s">
        <v>11672</v>
      </c>
      <c r="F3019" s="49" t="s">
        <v>3945</v>
      </c>
      <c r="G3019" s="49" t="s">
        <v>3617</v>
      </c>
      <c r="H3019" s="49" t="s">
        <v>9122</v>
      </c>
      <c r="I3019" s="51" t="s">
        <v>11673</v>
      </c>
      <c r="J3019" s="49">
        <v>15</v>
      </c>
      <c r="K3019" s="49">
        <v>1</v>
      </c>
      <c r="L3019" s="49">
        <f t="shared" si="290"/>
        <v>-462</v>
      </c>
      <c r="N3019" s="52" t="s">
        <v>243</v>
      </c>
      <c r="P3019" s="49">
        <v>1453</v>
      </c>
      <c r="Q3019" s="49">
        <v>0</v>
      </c>
      <c r="R3019" s="49">
        <v>0</v>
      </c>
      <c r="S3019" s="77">
        <f t="shared" si="291"/>
        <v>1453</v>
      </c>
      <c r="T3019" s="77">
        <f t="shared" si="292"/>
        <v>1453</v>
      </c>
      <c r="U3019" s="49">
        <v>463</v>
      </c>
      <c r="V3019" s="49">
        <v>420</v>
      </c>
      <c r="W3019" s="49">
        <v>432</v>
      </c>
      <c r="X3019" s="49">
        <f t="shared" si="294"/>
        <v>570</v>
      </c>
      <c r="Y3019" s="49" t="s">
        <v>190</v>
      </c>
      <c r="Z3019" s="53">
        <v>88.89</v>
      </c>
      <c r="AB3019" s="53">
        <f t="shared" si="293"/>
        <v>-88.89</v>
      </c>
      <c r="AM3019" s="49" t="s">
        <v>85</v>
      </c>
      <c r="AN3019" s="49" t="s">
        <v>11347</v>
      </c>
    </row>
    <row r="3020" spans="1:40" ht="60" hidden="1" x14ac:dyDescent="0.2">
      <c r="A3020" s="49" t="s">
        <v>11674</v>
      </c>
      <c r="B3020" s="49" t="s">
        <v>11675</v>
      </c>
      <c r="C3020" s="50" t="s">
        <v>166</v>
      </c>
      <c r="D3020" s="49" t="s">
        <v>403</v>
      </c>
      <c r="E3020" s="49" t="s">
        <v>11676</v>
      </c>
      <c r="F3020" s="49" t="s">
        <v>9121</v>
      </c>
      <c r="G3020" s="49" t="s">
        <v>780</v>
      </c>
      <c r="H3020" s="49" t="s">
        <v>11677</v>
      </c>
      <c r="I3020" s="51" t="s">
        <v>11678</v>
      </c>
      <c r="J3020" s="49">
        <v>21</v>
      </c>
      <c r="K3020" s="49">
        <v>90</v>
      </c>
      <c r="L3020" s="49">
        <f t="shared" si="290"/>
        <v>90</v>
      </c>
      <c r="M3020" s="49">
        <f>L3020*Z3020</f>
        <v>562.5</v>
      </c>
      <c r="N3020" s="52" t="s">
        <v>243</v>
      </c>
      <c r="O3020" s="52" t="s">
        <v>504</v>
      </c>
      <c r="P3020" s="49">
        <v>492</v>
      </c>
      <c r="Q3020" s="49">
        <v>0</v>
      </c>
      <c r="R3020" s="49">
        <v>0</v>
      </c>
      <c r="S3020" s="77">
        <f t="shared" si="291"/>
        <v>492</v>
      </c>
      <c r="T3020" s="77">
        <f t="shared" si="292"/>
        <v>492</v>
      </c>
      <c r="U3020" s="49">
        <v>0</v>
      </c>
      <c r="V3020" s="49">
        <v>0</v>
      </c>
      <c r="W3020" s="49">
        <v>0</v>
      </c>
      <c r="X3020" s="49">
        <f t="shared" si="294"/>
        <v>492</v>
      </c>
      <c r="Y3020" s="49" t="s">
        <v>190</v>
      </c>
      <c r="Z3020" s="53">
        <v>6.25</v>
      </c>
      <c r="AB3020" s="53">
        <f t="shared" si="293"/>
        <v>-6.25</v>
      </c>
      <c r="AM3020" s="49" t="s">
        <v>85</v>
      </c>
      <c r="AN3020" s="49" t="s">
        <v>11347</v>
      </c>
    </row>
    <row r="3021" spans="1:40" hidden="1" x14ac:dyDescent="0.2">
      <c r="A3021" s="49" t="s">
        <v>11679</v>
      </c>
      <c r="B3021" s="49" t="s">
        <v>11680</v>
      </c>
      <c r="C3021" s="50" t="s">
        <v>166</v>
      </c>
      <c r="D3021" s="49" t="s">
        <v>437</v>
      </c>
      <c r="E3021" s="49" t="s">
        <v>11681</v>
      </c>
      <c r="F3021" s="49" t="s">
        <v>9121</v>
      </c>
      <c r="G3021" s="49" t="s">
        <v>780</v>
      </c>
      <c r="H3021" s="49" t="s">
        <v>11677</v>
      </c>
      <c r="I3021" s="51" t="s">
        <v>11682</v>
      </c>
      <c r="J3021" s="49">
        <v>21</v>
      </c>
      <c r="K3021" s="49">
        <v>260</v>
      </c>
      <c r="L3021" s="49">
        <f t="shared" si="290"/>
        <v>-247</v>
      </c>
      <c r="N3021" s="52" t="s">
        <v>243</v>
      </c>
      <c r="P3021" s="49">
        <v>859</v>
      </c>
      <c r="Q3021" s="49">
        <v>0</v>
      </c>
      <c r="R3021" s="49">
        <v>0</v>
      </c>
      <c r="S3021" s="77">
        <f t="shared" si="291"/>
        <v>859</v>
      </c>
      <c r="T3021" s="77">
        <f t="shared" si="292"/>
        <v>859</v>
      </c>
      <c r="U3021" s="49">
        <v>507</v>
      </c>
      <c r="V3021" s="49">
        <v>264</v>
      </c>
      <c r="W3021" s="49">
        <v>264</v>
      </c>
      <c r="X3021" s="49">
        <f t="shared" si="294"/>
        <v>88</v>
      </c>
      <c r="Y3021" s="49" t="s">
        <v>190</v>
      </c>
      <c r="Z3021" s="53">
        <v>4.05</v>
      </c>
      <c r="AB3021" s="53">
        <f t="shared" si="293"/>
        <v>-4.05</v>
      </c>
      <c r="AM3021" s="49" t="s">
        <v>85</v>
      </c>
      <c r="AN3021" s="49" t="s">
        <v>11347</v>
      </c>
    </row>
    <row r="3022" spans="1:40" hidden="1" x14ac:dyDescent="0.2">
      <c r="A3022" s="49" t="s">
        <v>11683</v>
      </c>
      <c r="B3022" s="49" t="s">
        <v>11684</v>
      </c>
      <c r="C3022" s="50" t="s">
        <v>166</v>
      </c>
      <c r="D3022" s="49" t="s">
        <v>2310</v>
      </c>
      <c r="E3022" s="49" t="s">
        <v>11685</v>
      </c>
      <c r="F3022" s="49" t="s">
        <v>3945</v>
      </c>
      <c r="G3022" s="49" t="s">
        <v>3617</v>
      </c>
      <c r="H3022" s="49" t="s">
        <v>4025</v>
      </c>
      <c r="I3022" s="51" t="s">
        <v>11686</v>
      </c>
      <c r="J3022" s="49">
        <v>15</v>
      </c>
      <c r="K3022" s="49">
        <v>2500</v>
      </c>
      <c r="L3022" s="49">
        <f t="shared" si="290"/>
        <v>2037</v>
      </c>
      <c r="M3022" s="49">
        <f>L3022*Z3022</f>
        <v>3524.0099999999998</v>
      </c>
      <c r="N3022" s="52" t="s">
        <v>243</v>
      </c>
      <c r="P3022" s="49">
        <v>2479</v>
      </c>
      <c r="Q3022" s="49">
        <v>0</v>
      </c>
      <c r="R3022" s="49">
        <v>0</v>
      </c>
      <c r="S3022" s="77">
        <f t="shared" si="291"/>
        <v>2479</v>
      </c>
      <c r="T3022" s="77">
        <f t="shared" si="292"/>
        <v>2479</v>
      </c>
      <c r="U3022" s="49">
        <v>463</v>
      </c>
      <c r="V3022" s="49">
        <v>420</v>
      </c>
      <c r="W3022" s="49">
        <v>432</v>
      </c>
      <c r="X3022" s="49">
        <f t="shared" si="294"/>
        <v>1596</v>
      </c>
      <c r="Y3022" s="49" t="s">
        <v>190</v>
      </c>
      <c r="Z3022" s="53">
        <v>1.73</v>
      </c>
      <c r="AB3022" s="53">
        <f t="shared" si="293"/>
        <v>-1.73</v>
      </c>
      <c r="AM3022" s="49" t="s">
        <v>85</v>
      </c>
      <c r="AN3022" s="49" t="s">
        <v>11347</v>
      </c>
    </row>
    <row r="3023" spans="1:40" hidden="1" x14ac:dyDescent="0.2">
      <c r="A3023" s="49" t="s">
        <v>11687</v>
      </c>
      <c r="B3023" s="49" t="s">
        <v>11688</v>
      </c>
      <c r="C3023" s="50" t="s">
        <v>166</v>
      </c>
      <c r="D3023" s="49" t="s">
        <v>437</v>
      </c>
      <c r="E3023" s="49" t="s">
        <v>11689</v>
      </c>
      <c r="F3023" s="49" t="s">
        <v>3972</v>
      </c>
      <c r="G3023" s="49" t="s">
        <v>3920</v>
      </c>
      <c r="H3023" s="49" t="s">
        <v>3921</v>
      </c>
      <c r="I3023" s="51" t="s">
        <v>11690</v>
      </c>
      <c r="J3023" s="49">
        <v>13</v>
      </c>
      <c r="K3023" s="49">
        <v>2000</v>
      </c>
      <c r="L3023" s="49">
        <f t="shared" si="290"/>
        <v>428</v>
      </c>
      <c r="M3023" s="49">
        <f>L3023*Z3023</f>
        <v>190.03200000000001</v>
      </c>
      <c r="N3023" s="52" t="s">
        <v>243</v>
      </c>
      <c r="P3023" s="49">
        <v>2461</v>
      </c>
      <c r="Q3023" s="49">
        <v>0</v>
      </c>
      <c r="R3023" s="49">
        <v>0</v>
      </c>
      <c r="S3023" s="77">
        <f t="shared" si="291"/>
        <v>2461</v>
      </c>
      <c r="T3023" s="77">
        <f t="shared" si="292"/>
        <v>2461</v>
      </c>
      <c r="U3023" s="49">
        <v>1572</v>
      </c>
      <c r="V3023" s="49">
        <v>614</v>
      </c>
      <c r="W3023" s="49">
        <v>823</v>
      </c>
      <c r="X3023" s="49">
        <f t="shared" si="294"/>
        <v>275</v>
      </c>
      <c r="Y3023" s="49" t="s">
        <v>190</v>
      </c>
      <c r="Z3023" s="53">
        <v>0.44400000000000001</v>
      </c>
      <c r="AB3023" s="53">
        <f t="shared" si="293"/>
        <v>-0.44400000000000001</v>
      </c>
      <c r="AM3023" s="49" t="s">
        <v>85</v>
      </c>
      <c r="AN3023" s="49" t="s">
        <v>11347</v>
      </c>
    </row>
    <row r="3024" spans="1:40" hidden="1" x14ac:dyDescent="0.2">
      <c r="A3024" s="49" t="s">
        <v>11691</v>
      </c>
      <c r="B3024" s="49" t="s">
        <v>11692</v>
      </c>
      <c r="C3024" s="50" t="s">
        <v>166</v>
      </c>
      <c r="D3024" s="49" t="s">
        <v>403</v>
      </c>
      <c r="E3024" s="49" t="s">
        <v>11693</v>
      </c>
      <c r="F3024" s="49" t="s">
        <v>5501</v>
      </c>
      <c r="G3024" s="49" t="s">
        <v>11345</v>
      </c>
      <c r="H3024" s="49" t="s">
        <v>9130</v>
      </c>
      <c r="I3024" s="51" t="s">
        <v>11694</v>
      </c>
      <c r="J3024" s="49">
        <v>23</v>
      </c>
      <c r="K3024" s="49">
        <v>1667</v>
      </c>
      <c r="L3024" s="49">
        <f t="shared" si="290"/>
        <v>-53723</v>
      </c>
      <c r="N3024" s="52" t="s">
        <v>243</v>
      </c>
      <c r="P3024" s="49">
        <v>26088</v>
      </c>
      <c r="Q3024" s="49">
        <v>26672</v>
      </c>
      <c r="R3024" s="49">
        <v>31194</v>
      </c>
      <c r="S3024" s="77">
        <f t="shared" si="291"/>
        <v>52760</v>
      </c>
      <c r="T3024" s="77">
        <f t="shared" si="292"/>
        <v>83954</v>
      </c>
      <c r="U3024" s="49">
        <v>55390</v>
      </c>
      <c r="V3024" s="49">
        <v>30506</v>
      </c>
      <c r="W3024" s="49">
        <v>30349</v>
      </c>
      <c r="X3024" s="49">
        <f t="shared" si="294"/>
        <v>-59808</v>
      </c>
      <c r="Y3024" s="49" t="s">
        <v>181</v>
      </c>
      <c r="Z3024" s="53">
        <v>1.5464</v>
      </c>
      <c r="AB3024" s="53">
        <f t="shared" si="293"/>
        <v>-1.5464</v>
      </c>
      <c r="AM3024" s="49" t="s">
        <v>85</v>
      </c>
      <c r="AN3024" s="49" t="s">
        <v>11347</v>
      </c>
    </row>
    <row r="3025" spans="1:40" hidden="1" x14ac:dyDescent="0.2">
      <c r="A3025" s="49" t="s">
        <v>11695</v>
      </c>
      <c r="B3025" s="49" t="s">
        <v>11696</v>
      </c>
      <c r="C3025" s="50" t="s">
        <v>166</v>
      </c>
      <c r="D3025" s="49" t="s">
        <v>403</v>
      </c>
      <c r="E3025" s="49" t="s">
        <v>11697</v>
      </c>
      <c r="F3025" s="49" t="s">
        <v>9121</v>
      </c>
      <c r="G3025" s="49" t="s">
        <v>3904</v>
      </c>
      <c r="H3025" s="49" t="s">
        <v>11388</v>
      </c>
      <c r="I3025" s="51" t="s">
        <v>11698</v>
      </c>
      <c r="J3025" s="49">
        <v>19</v>
      </c>
      <c r="K3025" s="49">
        <v>44</v>
      </c>
      <c r="L3025" s="49">
        <f t="shared" si="290"/>
        <v>-5823</v>
      </c>
      <c r="N3025" s="52" t="s">
        <v>243</v>
      </c>
      <c r="P3025" s="49">
        <v>1360</v>
      </c>
      <c r="Q3025" s="49">
        <v>748</v>
      </c>
      <c r="R3025" s="49">
        <v>4180</v>
      </c>
      <c r="S3025" s="77">
        <f t="shared" si="291"/>
        <v>2108</v>
      </c>
      <c r="T3025" s="77">
        <f t="shared" si="292"/>
        <v>6288</v>
      </c>
      <c r="U3025" s="49">
        <v>5867</v>
      </c>
      <c r="V3025" s="49">
        <v>1397</v>
      </c>
      <c r="W3025" s="49">
        <v>1197</v>
      </c>
      <c r="X3025" s="49">
        <f t="shared" si="294"/>
        <v>-5904</v>
      </c>
      <c r="Y3025" s="49" t="s">
        <v>181</v>
      </c>
      <c r="Z3025" s="53">
        <v>42.67</v>
      </c>
      <c r="AB3025" s="53">
        <f t="shared" si="293"/>
        <v>-42.67</v>
      </c>
      <c r="AM3025" s="49" t="s">
        <v>85</v>
      </c>
      <c r="AN3025" s="49" t="s">
        <v>11347</v>
      </c>
    </row>
    <row r="3026" spans="1:40" hidden="1" x14ac:dyDescent="0.2">
      <c r="A3026" s="49" t="s">
        <v>11699</v>
      </c>
      <c r="B3026" s="49" t="s">
        <v>11700</v>
      </c>
      <c r="C3026" s="50" t="s">
        <v>166</v>
      </c>
      <c r="D3026" s="49" t="s">
        <v>403</v>
      </c>
      <c r="E3026" s="49" t="s">
        <v>11701</v>
      </c>
      <c r="F3026" s="49" t="s">
        <v>9259</v>
      </c>
      <c r="G3026" s="49" t="s">
        <v>3617</v>
      </c>
      <c r="H3026" s="49" t="s">
        <v>9260</v>
      </c>
      <c r="I3026" s="51" t="s">
        <v>11702</v>
      </c>
      <c r="J3026" s="49">
        <v>13</v>
      </c>
      <c r="K3026" s="49">
        <v>2</v>
      </c>
      <c r="L3026" s="49">
        <f t="shared" si="290"/>
        <v>2</v>
      </c>
      <c r="M3026" s="49">
        <f>L3026*Z3026</f>
        <v>170.16</v>
      </c>
      <c r="N3026" s="52" t="s">
        <v>243</v>
      </c>
      <c r="P3026" s="49">
        <v>0</v>
      </c>
      <c r="Q3026" s="49">
        <v>0</v>
      </c>
      <c r="R3026" s="49">
        <v>0</v>
      </c>
      <c r="S3026" s="77">
        <f t="shared" si="291"/>
        <v>0</v>
      </c>
      <c r="T3026" s="77">
        <f t="shared" si="292"/>
        <v>0</v>
      </c>
      <c r="U3026" s="49">
        <v>0</v>
      </c>
      <c r="V3026" s="49">
        <v>0</v>
      </c>
      <c r="W3026" s="49">
        <v>0</v>
      </c>
      <c r="X3026" s="49">
        <f t="shared" si="294"/>
        <v>0</v>
      </c>
      <c r="Y3026" s="49" t="s">
        <v>174</v>
      </c>
      <c r="Z3026" s="53">
        <v>85.08</v>
      </c>
      <c r="AB3026" s="53">
        <f t="shared" si="293"/>
        <v>-85.08</v>
      </c>
      <c r="AM3026" s="49" t="s">
        <v>85</v>
      </c>
      <c r="AN3026" s="49" t="s">
        <v>11347</v>
      </c>
    </row>
    <row r="3027" spans="1:40" hidden="1" x14ac:dyDescent="0.2">
      <c r="A3027" s="49" t="s">
        <v>11703</v>
      </c>
      <c r="B3027" s="49" t="s">
        <v>11704</v>
      </c>
      <c r="C3027" s="50" t="s">
        <v>166</v>
      </c>
      <c r="D3027" s="49" t="s">
        <v>403</v>
      </c>
      <c r="E3027" s="49" t="s">
        <v>11705</v>
      </c>
      <c r="F3027" s="49" t="s">
        <v>3945</v>
      </c>
      <c r="G3027" s="49" t="s">
        <v>3617</v>
      </c>
      <c r="H3027" s="49" t="s">
        <v>4025</v>
      </c>
      <c r="I3027" s="51" t="s">
        <v>11706</v>
      </c>
      <c r="J3027" s="49">
        <v>13</v>
      </c>
      <c r="K3027" s="49">
        <v>2500</v>
      </c>
      <c r="L3027" s="49">
        <f t="shared" si="290"/>
        <v>-3383</v>
      </c>
      <c r="N3027" s="52" t="s">
        <v>243</v>
      </c>
      <c r="P3027" s="49">
        <v>6376</v>
      </c>
      <c r="Q3027" s="49">
        <v>0</v>
      </c>
      <c r="R3027" s="49">
        <v>0</v>
      </c>
      <c r="S3027" s="77">
        <f t="shared" si="291"/>
        <v>6376</v>
      </c>
      <c r="T3027" s="77">
        <f t="shared" si="292"/>
        <v>6376</v>
      </c>
      <c r="U3027" s="49">
        <v>5883</v>
      </c>
      <c r="V3027" s="49">
        <v>4347</v>
      </c>
      <c r="W3027" s="49">
        <v>4147</v>
      </c>
      <c r="X3027" s="49">
        <f t="shared" si="294"/>
        <v>-3854</v>
      </c>
      <c r="Y3027" s="49" t="s">
        <v>181</v>
      </c>
      <c r="Z3027" s="53">
        <v>1.04</v>
      </c>
      <c r="AB3027" s="53">
        <f t="shared" si="293"/>
        <v>-1.04</v>
      </c>
      <c r="AM3027" s="49" t="s">
        <v>85</v>
      </c>
      <c r="AN3027" s="49" t="s">
        <v>11347</v>
      </c>
    </row>
    <row r="3028" spans="1:40" hidden="1" x14ac:dyDescent="0.2">
      <c r="A3028" s="49" t="s">
        <v>11707</v>
      </c>
      <c r="B3028" s="49" t="s">
        <v>11708</v>
      </c>
      <c r="C3028" s="50" t="s">
        <v>166</v>
      </c>
      <c r="D3028" s="49" t="s">
        <v>437</v>
      </c>
      <c r="E3028" s="49" t="s">
        <v>11709</v>
      </c>
      <c r="F3028" s="49" t="s">
        <v>9259</v>
      </c>
      <c r="G3028" s="49" t="s">
        <v>780</v>
      </c>
      <c r="H3028" s="49" t="s">
        <v>9929</v>
      </c>
      <c r="I3028" s="51" t="s">
        <v>11710</v>
      </c>
      <c r="J3028" s="49">
        <v>29</v>
      </c>
      <c r="K3028" s="49">
        <v>160</v>
      </c>
      <c r="L3028" s="49">
        <f t="shared" si="290"/>
        <v>-10362</v>
      </c>
      <c r="N3028" s="52" t="s">
        <v>243</v>
      </c>
      <c r="P3028" s="49">
        <v>2957</v>
      </c>
      <c r="Q3028" s="49">
        <v>4800</v>
      </c>
      <c r="R3028" s="49">
        <v>8000</v>
      </c>
      <c r="S3028" s="77">
        <f t="shared" si="291"/>
        <v>7757</v>
      </c>
      <c r="T3028" s="77">
        <f t="shared" si="292"/>
        <v>15757</v>
      </c>
      <c r="U3028" s="49">
        <v>10522</v>
      </c>
      <c r="V3028" s="49">
        <v>5223</v>
      </c>
      <c r="W3028" s="49">
        <v>5254</v>
      </c>
      <c r="X3028" s="49">
        <f t="shared" si="294"/>
        <v>-12788</v>
      </c>
      <c r="Y3028" s="49" t="s">
        <v>181</v>
      </c>
      <c r="Z3028" s="53">
        <v>3.95</v>
      </c>
      <c r="AB3028" s="53">
        <f t="shared" si="293"/>
        <v>-3.95</v>
      </c>
      <c r="AM3028" s="49" t="s">
        <v>85</v>
      </c>
      <c r="AN3028" s="49" t="s">
        <v>11347</v>
      </c>
    </row>
    <row r="3029" spans="1:40" hidden="1" x14ac:dyDescent="0.2">
      <c r="A3029" s="49" t="s">
        <v>11711</v>
      </c>
      <c r="B3029" s="49" t="s">
        <v>11712</v>
      </c>
      <c r="C3029" s="50" t="s">
        <v>166</v>
      </c>
      <c r="D3029" s="49" t="s">
        <v>2310</v>
      </c>
      <c r="E3029" s="49" t="s">
        <v>11713</v>
      </c>
      <c r="F3029" s="49" t="s">
        <v>3945</v>
      </c>
      <c r="G3029" s="49" t="s">
        <v>780</v>
      </c>
      <c r="H3029" s="49" t="s">
        <v>5555</v>
      </c>
      <c r="I3029" s="51" t="s">
        <v>11714</v>
      </c>
      <c r="J3029" s="49">
        <v>13</v>
      </c>
      <c r="K3029" s="49">
        <v>1500</v>
      </c>
      <c r="L3029" s="49">
        <f t="shared" si="290"/>
        <v>976</v>
      </c>
      <c r="M3029" s="49">
        <f>L3029*Z3029</f>
        <v>1102.8799999999999</v>
      </c>
      <c r="N3029" s="52" t="s">
        <v>243</v>
      </c>
      <c r="P3029" s="49">
        <v>1476</v>
      </c>
      <c r="Q3029" s="49">
        <v>0</v>
      </c>
      <c r="R3029" s="49">
        <v>0</v>
      </c>
      <c r="S3029" s="77">
        <f t="shared" si="291"/>
        <v>1476</v>
      </c>
      <c r="T3029" s="77">
        <f t="shared" si="292"/>
        <v>1476</v>
      </c>
      <c r="U3029" s="49">
        <v>524</v>
      </c>
      <c r="V3029" s="49">
        <v>303</v>
      </c>
      <c r="W3029" s="49">
        <v>315</v>
      </c>
      <c r="X3029" s="49">
        <f t="shared" si="294"/>
        <v>649</v>
      </c>
      <c r="Y3029" s="49" t="s">
        <v>190</v>
      </c>
      <c r="Z3029" s="53">
        <v>1.1299999999999999</v>
      </c>
      <c r="AB3029" s="53">
        <f t="shared" si="293"/>
        <v>-1.1299999999999999</v>
      </c>
      <c r="AM3029" s="49" t="s">
        <v>85</v>
      </c>
      <c r="AN3029" s="49" t="s">
        <v>11347</v>
      </c>
    </row>
    <row r="3030" spans="1:40" hidden="1" x14ac:dyDescent="0.2">
      <c r="A3030" s="49" t="s">
        <v>11715</v>
      </c>
      <c r="B3030" s="49" t="s">
        <v>11716</v>
      </c>
      <c r="C3030" s="50" t="s">
        <v>166</v>
      </c>
      <c r="D3030" s="49" t="s">
        <v>2310</v>
      </c>
      <c r="E3030" s="49" t="s">
        <v>11717</v>
      </c>
      <c r="F3030" s="49" t="s">
        <v>3931</v>
      </c>
      <c r="G3030" s="49" t="s">
        <v>3844</v>
      </c>
      <c r="H3030" s="49" t="s">
        <v>3963</v>
      </c>
      <c r="I3030" s="51" t="s">
        <v>11718</v>
      </c>
      <c r="J3030" s="49">
        <v>8</v>
      </c>
      <c r="K3030" s="49">
        <v>12000</v>
      </c>
      <c r="L3030" s="49">
        <f t="shared" si="290"/>
        <v>-4901</v>
      </c>
      <c r="N3030" s="52" t="s">
        <v>243</v>
      </c>
      <c r="P3030" s="49">
        <v>12491</v>
      </c>
      <c r="Q3030" s="49">
        <v>0</v>
      </c>
      <c r="R3030" s="49">
        <v>0</v>
      </c>
      <c r="S3030" s="77">
        <f t="shared" si="291"/>
        <v>12491</v>
      </c>
      <c r="T3030" s="77">
        <f t="shared" si="292"/>
        <v>12491</v>
      </c>
      <c r="U3030" s="49">
        <v>16901</v>
      </c>
      <c r="V3030" s="49">
        <v>11112</v>
      </c>
      <c r="W3030" s="49">
        <v>11592</v>
      </c>
      <c r="X3030" s="49">
        <f t="shared" si="294"/>
        <v>-15522</v>
      </c>
      <c r="Y3030" s="49" t="s">
        <v>181</v>
      </c>
      <c r="Z3030" s="53">
        <v>2.3E-2</v>
      </c>
      <c r="AB3030" s="53">
        <f t="shared" si="293"/>
        <v>-2.3E-2</v>
      </c>
      <c r="AM3030" s="49" t="s">
        <v>85</v>
      </c>
      <c r="AN3030" s="49" t="s">
        <v>11347</v>
      </c>
    </row>
    <row r="3031" spans="1:40" hidden="1" x14ac:dyDescent="0.2">
      <c r="A3031" s="49" t="s">
        <v>11719</v>
      </c>
      <c r="B3031" s="49" t="s">
        <v>11720</v>
      </c>
      <c r="C3031" s="50" t="s">
        <v>166</v>
      </c>
      <c r="D3031" s="49" t="s">
        <v>403</v>
      </c>
      <c r="E3031" s="49" t="s">
        <v>11721</v>
      </c>
      <c r="F3031" s="49" t="s">
        <v>3945</v>
      </c>
      <c r="G3031" s="49" t="s">
        <v>3920</v>
      </c>
      <c r="H3031" s="49" t="s">
        <v>3921</v>
      </c>
      <c r="I3031" s="51" t="s">
        <v>11722</v>
      </c>
      <c r="J3031" s="49">
        <v>35</v>
      </c>
      <c r="K3031" s="49">
        <v>250</v>
      </c>
      <c r="L3031" s="49">
        <f t="shared" si="290"/>
        <v>-1846</v>
      </c>
      <c r="N3031" s="52" t="s">
        <v>243</v>
      </c>
      <c r="P3031" s="49">
        <v>2670</v>
      </c>
      <c r="Q3031" s="49">
        <v>1750</v>
      </c>
      <c r="R3031" s="49">
        <v>0</v>
      </c>
      <c r="S3031" s="77">
        <f t="shared" si="291"/>
        <v>4420</v>
      </c>
      <c r="T3031" s="77">
        <f t="shared" si="292"/>
        <v>4420</v>
      </c>
      <c r="U3031" s="49">
        <v>2096</v>
      </c>
      <c r="V3031" s="49">
        <v>1212</v>
      </c>
      <c r="W3031" s="49">
        <v>1260</v>
      </c>
      <c r="X3031" s="49">
        <f t="shared" si="294"/>
        <v>-638</v>
      </c>
      <c r="Y3031" s="49" t="s">
        <v>181</v>
      </c>
      <c r="Z3031" s="53">
        <v>2.7170000000000001</v>
      </c>
      <c r="AB3031" s="53">
        <f t="shared" si="293"/>
        <v>-2.7170000000000001</v>
      </c>
      <c r="AM3031" s="49" t="s">
        <v>85</v>
      </c>
      <c r="AN3031" s="49" t="s">
        <v>11347</v>
      </c>
    </row>
    <row r="3032" spans="1:40" hidden="1" x14ac:dyDescent="0.2">
      <c r="A3032" s="49" t="s">
        <v>11723</v>
      </c>
      <c r="B3032" s="49" t="s">
        <v>11724</v>
      </c>
      <c r="C3032" s="50" t="s">
        <v>166</v>
      </c>
      <c r="D3032" s="49" t="s">
        <v>437</v>
      </c>
      <c r="E3032" s="49" t="s">
        <v>11725</v>
      </c>
      <c r="F3032" s="49" t="s">
        <v>9259</v>
      </c>
      <c r="G3032" s="49" t="s">
        <v>780</v>
      </c>
      <c r="H3032" s="49" t="s">
        <v>9929</v>
      </c>
      <c r="I3032" s="51" t="s">
        <v>11726</v>
      </c>
      <c r="J3032" s="49">
        <v>23</v>
      </c>
      <c r="K3032" s="49">
        <v>180</v>
      </c>
      <c r="L3032" s="49">
        <f t="shared" si="290"/>
        <v>-19491</v>
      </c>
      <c r="N3032" s="52" t="s">
        <v>243</v>
      </c>
      <c r="P3032" s="49">
        <v>3579</v>
      </c>
      <c r="Q3032" s="49">
        <v>4320</v>
      </c>
      <c r="R3032" s="49">
        <v>15300</v>
      </c>
      <c r="S3032" s="77">
        <f t="shared" si="291"/>
        <v>7899</v>
      </c>
      <c r="T3032" s="77">
        <f t="shared" si="292"/>
        <v>23199</v>
      </c>
      <c r="U3032" s="49">
        <v>19671</v>
      </c>
      <c r="V3032" s="49">
        <v>9462</v>
      </c>
      <c r="W3032" s="49">
        <v>9161</v>
      </c>
      <c r="X3032" s="49">
        <f t="shared" si="294"/>
        <v>-25554</v>
      </c>
      <c r="Y3032" s="49" t="s">
        <v>181</v>
      </c>
      <c r="Z3032" s="53">
        <v>4.26</v>
      </c>
      <c r="AB3032" s="53">
        <f t="shared" si="293"/>
        <v>-4.26</v>
      </c>
      <c r="AM3032" s="49" t="s">
        <v>85</v>
      </c>
      <c r="AN3032" s="49" t="s">
        <v>11347</v>
      </c>
    </row>
    <row r="3033" spans="1:40" hidden="1" x14ac:dyDescent="0.2">
      <c r="A3033" s="49" t="s">
        <v>11727</v>
      </c>
      <c r="B3033" s="49" t="s">
        <v>11728</v>
      </c>
      <c r="C3033" s="50" t="s">
        <v>166</v>
      </c>
      <c r="D3033" s="49" t="s">
        <v>417</v>
      </c>
      <c r="E3033" s="49" t="s">
        <v>11729</v>
      </c>
      <c r="F3033" s="49" t="s">
        <v>3972</v>
      </c>
      <c r="G3033" s="49" t="s">
        <v>780</v>
      </c>
      <c r="H3033" s="49" t="s">
        <v>11393</v>
      </c>
      <c r="I3033" s="51" t="s">
        <v>11730</v>
      </c>
      <c r="J3033" s="49">
        <v>21</v>
      </c>
      <c r="K3033" s="49">
        <v>728</v>
      </c>
      <c r="L3033" s="49">
        <f t="shared" si="290"/>
        <v>-5026</v>
      </c>
      <c r="N3033" s="52" t="s">
        <v>173</v>
      </c>
      <c r="P3033" s="49">
        <v>6401</v>
      </c>
      <c r="Q3033" s="49">
        <v>3640</v>
      </c>
      <c r="R3033" s="49">
        <v>0</v>
      </c>
      <c r="S3033" s="77">
        <f t="shared" si="291"/>
        <v>10041</v>
      </c>
      <c r="T3033" s="77">
        <f t="shared" si="292"/>
        <v>10041</v>
      </c>
      <c r="U3033" s="49">
        <v>5754</v>
      </c>
      <c r="V3033" s="49">
        <v>4257</v>
      </c>
      <c r="W3033" s="49">
        <v>4057</v>
      </c>
      <c r="X3033" s="49">
        <f>T3033-(U3033+V3033)</f>
        <v>30</v>
      </c>
      <c r="Y3033" s="49" t="s">
        <v>190</v>
      </c>
      <c r="Z3033" s="53">
        <v>2.94</v>
      </c>
      <c r="AB3033" s="53">
        <f t="shared" si="293"/>
        <v>-2.94</v>
      </c>
      <c r="AM3033" s="49" t="s">
        <v>85</v>
      </c>
      <c r="AN3033" s="49" t="s">
        <v>11347</v>
      </c>
    </row>
    <row r="3034" spans="1:40" hidden="1" x14ac:dyDescent="0.2">
      <c r="A3034" s="49" t="s">
        <v>11731</v>
      </c>
      <c r="B3034" s="49" t="s">
        <v>11732</v>
      </c>
      <c r="C3034" s="50" t="s">
        <v>166</v>
      </c>
      <c r="D3034" s="49" t="s">
        <v>2310</v>
      </c>
      <c r="E3034" s="49" t="s">
        <v>11733</v>
      </c>
      <c r="F3034" s="49" t="s">
        <v>3945</v>
      </c>
      <c r="G3034" s="49" t="s">
        <v>3617</v>
      </c>
      <c r="H3034" s="49" t="s">
        <v>4042</v>
      </c>
      <c r="I3034" s="51" t="s">
        <v>11734</v>
      </c>
      <c r="J3034" s="49">
        <v>19</v>
      </c>
      <c r="K3034" s="49">
        <v>6000</v>
      </c>
      <c r="L3034" s="49">
        <f t="shared" si="290"/>
        <v>4428</v>
      </c>
      <c r="M3034" s="80">
        <f>L3034*Z3034</f>
        <v>9963</v>
      </c>
      <c r="N3034" s="52" t="s">
        <v>243</v>
      </c>
      <c r="P3034" s="49">
        <v>259</v>
      </c>
      <c r="Q3034" s="49">
        <v>0</v>
      </c>
      <c r="R3034" s="49">
        <v>6000</v>
      </c>
      <c r="S3034" s="77">
        <f t="shared" si="291"/>
        <v>259</v>
      </c>
      <c r="T3034" s="77">
        <f t="shared" si="292"/>
        <v>6259</v>
      </c>
      <c r="U3034" s="49">
        <v>1572</v>
      </c>
      <c r="V3034" s="49">
        <v>909</v>
      </c>
      <c r="W3034" s="49">
        <v>945</v>
      </c>
      <c r="X3034" s="49">
        <f t="shared" ref="X3034:X3043" si="295">P3034-(U3034+V3034)</f>
        <v>-2222</v>
      </c>
      <c r="Y3034" s="49" t="s">
        <v>181</v>
      </c>
      <c r="Z3034" s="53">
        <v>2.25</v>
      </c>
      <c r="AB3034" s="53">
        <f t="shared" si="293"/>
        <v>-2.25</v>
      </c>
      <c r="AM3034" s="49" t="s">
        <v>85</v>
      </c>
      <c r="AN3034" s="49" t="s">
        <v>11347</v>
      </c>
    </row>
    <row r="3035" spans="1:40" hidden="1" x14ac:dyDescent="0.2">
      <c r="A3035" s="49" t="s">
        <v>11735</v>
      </c>
      <c r="B3035" s="49" t="s">
        <v>11736</v>
      </c>
      <c r="C3035" s="50" t="s">
        <v>166</v>
      </c>
      <c r="D3035" s="49" t="s">
        <v>403</v>
      </c>
      <c r="E3035" s="49" t="s">
        <v>11737</v>
      </c>
      <c r="F3035" s="49" t="s">
        <v>3945</v>
      </c>
      <c r="G3035" s="49" t="s">
        <v>3920</v>
      </c>
      <c r="H3035" s="49" t="s">
        <v>3921</v>
      </c>
      <c r="I3035" s="51" t="s">
        <v>11738</v>
      </c>
      <c r="J3035" s="49">
        <v>9</v>
      </c>
      <c r="K3035" s="49">
        <v>2500</v>
      </c>
      <c r="L3035" s="49">
        <f t="shared" si="290"/>
        <v>171</v>
      </c>
      <c r="M3035" s="82"/>
      <c r="N3035" s="52" t="s">
        <v>243</v>
      </c>
      <c r="P3035" s="49">
        <v>2236</v>
      </c>
      <c r="Q3035" s="49">
        <v>0</v>
      </c>
      <c r="R3035" s="49">
        <v>0</v>
      </c>
      <c r="S3035" s="77">
        <f t="shared" si="291"/>
        <v>2236</v>
      </c>
      <c r="T3035" s="77">
        <f t="shared" si="292"/>
        <v>2236</v>
      </c>
      <c r="U3035" s="49">
        <v>2329</v>
      </c>
      <c r="V3035" s="49">
        <v>1002</v>
      </c>
      <c r="W3035" s="49">
        <v>1002</v>
      </c>
      <c r="X3035" s="49">
        <f t="shared" si="295"/>
        <v>-1095</v>
      </c>
      <c r="Y3035" s="49" t="s">
        <v>181</v>
      </c>
      <c r="Z3035" s="53">
        <v>1.5269999999999999</v>
      </c>
      <c r="AB3035" s="53">
        <f t="shared" si="293"/>
        <v>-1.5269999999999999</v>
      </c>
      <c r="AM3035" s="49" t="s">
        <v>85</v>
      </c>
      <c r="AN3035" s="49" t="s">
        <v>11347</v>
      </c>
    </row>
    <row r="3036" spans="1:40" hidden="1" x14ac:dyDescent="0.2">
      <c r="A3036" s="49" t="s">
        <v>11739</v>
      </c>
      <c r="B3036" s="49" t="s">
        <v>11740</v>
      </c>
      <c r="C3036" s="50" t="s">
        <v>166</v>
      </c>
      <c r="D3036" s="49" t="s">
        <v>417</v>
      </c>
      <c r="E3036" s="49" t="s">
        <v>11741</v>
      </c>
      <c r="F3036" s="49" t="s">
        <v>9259</v>
      </c>
      <c r="G3036" s="49" t="s">
        <v>780</v>
      </c>
      <c r="H3036" s="49" t="s">
        <v>9122</v>
      </c>
      <c r="I3036" s="51" t="s">
        <v>11742</v>
      </c>
      <c r="J3036" s="49">
        <v>13</v>
      </c>
      <c r="K3036" s="49">
        <v>84</v>
      </c>
      <c r="L3036" s="49">
        <f t="shared" si="290"/>
        <v>-1039</v>
      </c>
      <c r="N3036" s="52" t="s">
        <v>243</v>
      </c>
      <c r="P3036" s="49">
        <v>1349</v>
      </c>
      <c r="Q3036" s="49">
        <v>0</v>
      </c>
      <c r="R3036" s="49">
        <v>0</v>
      </c>
      <c r="S3036" s="77">
        <f t="shared" si="291"/>
        <v>1349</v>
      </c>
      <c r="T3036" s="77">
        <f t="shared" si="292"/>
        <v>1349</v>
      </c>
      <c r="U3036" s="49">
        <v>1123</v>
      </c>
      <c r="V3036" s="49">
        <v>594</v>
      </c>
      <c r="W3036" s="49">
        <v>594</v>
      </c>
      <c r="X3036" s="49">
        <f t="shared" si="295"/>
        <v>-368</v>
      </c>
      <c r="Y3036" s="49" t="s">
        <v>181</v>
      </c>
      <c r="Z3036" s="53">
        <v>10</v>
      </c>
      <c r="AB3036" s="53">
        <f t="shared" si="293"/>
        <v>-10</v>
      </c>
      <c r="AM3036" s="49" t="s">
        <v>85</v>
      </c>
      <c r="AN3036" s="49" t="s">
        <v>11347</v>
      </c>
    </row>
    <row r="3037" spans="1:40" hidden="1" x14ac:dyDescent="0.2">
      <c r="A3037" s="49" t="s">
        <v>11743</v>
      </c>
      <c r="B3037" s="49" t="s">
        <v>11744</v>
      </c>
      <c r="C3037" s="50" t="s">
        <v>166</v>
      </c>
      <c r="D3037" s="49" t="s">
        <v>2310</v>
      </c>
      <c r="E3037" s="49" t="s">
        <v>11745</v>
      </c>
      <c r="F3037" s="49" t="s">
        <v>5501</v>
      </c>
      <c r="G3037" s="49" t="s">
        <v>11371</v>
      </c>
      <c r="H3037" s="49" t="s">
        <v>9130</v>
      </c>
      <c r="I3037" s="51" t="s">
        <v>11746</v>
      </c>
      <c r="J3037" s="49">
        <v>25</v>
      </c>
      <c r="K3037" s="49">
        <v>270</v>
      </c>
      <c r="L3037" s="49">
        <f t="shared" si="290"/>
        <v>270</v>
      </c>
      <c r="M3037" s="49">
        <f>L3037*Z3037</f>
        <v>10656.9</v>
      </c>
      <c r="N3037" s="52" t="s">
        <v>243</v>
      </c>
      <c r="P3037" s="49">
        <v>664</v>
      </c>
      <c r="Q3037" s="49">
        <v>0</v>
      </c>
      <c r="R3037" s="49">
        <v>0</v>
      </c>
      <c r="S3037" s="77">
        <f t="shared" si="291"/>
        <v>664</v>
      </c>
      <c r="T3037" s="77">
        <f t="shared" si="292"/>
        <v>664</v>
      </c>
      <c r="U3037" s="49">
        <v>0</v>
      </c>
      <c r="V3037" s="49">
        <v>0</v>
      </c>
      <c r="W3037" s="49">
        <v>0</v>
      </c>
      <c r="X3037" s="49">
        <f t="shared" si="295"/>
        <v>664</v>
      </c>
      <c r="Y3037" s="49" t="s">
        <v>190</v>
      </c>
      <c r="Z3037" s="53">
        <v>39.47</v>
      </c>
      <c r="AB3037" s="53">
        <f t="shared" si="293"/>
        <v>-39.47</v>
      </c>
      <c r="AM3037" s="49" t="s">
        <v>85</v>
      </c>
      <c r="AN3037" s="49" t="s">
        <v>11347</v>
      </c>
    </row>
    <row r="3038" spans="1:40" hidden="1" x14ac:dyDescent="0.2">
      <c r="A3038" s="49" t="s">
        <v>11747</v>
      </c>
      <c r="B3038" s="49" t="s">
        <v>11748</v>
      </c>
      <c r="C3038" s="50" t="s">
        <v>166</v>
      </c>
      <c r="D3038" s="49" t="s">
        <v>403</v>
      </c>
      <c r="E3038" s="49" t="s">
        <v>11749</v>
      </c>
      <c r="F3038" s="49" t="s">
        <v>3945</v>
      </c>
      <c r="G3038" s="49" t="s">
        <v>3920</v>
      </c>
      <c r="H3038" s="49" t="s">
        <v>3921</v>
      </c>
      <c r="I3038" s="51" t="s">
        <v>11750</v>
      </c>
      <c r="J3038" s="49">
        <v>21</v>
      </c>
      <c r="K3038" s="49">
        <v>3000</v>
      </c>
      <c r="L3038" s="49">
        <f t="shared" si="290"/>
        <v>2415</v>
      </c>
      <c r="M3038" s="49">
        <f>L3038*Z3038</f>
        <v>1098.825</v>
      </c>
      <c r="N3038" s="52" t="s">
        <v>243</v>
      </c>
      <c r="P3038" s="49">
        <v>2975</v>
      </c>
      <c r="Q3038" s="49">
        <v>0</v>
      </c>
      <c r="R3038" s="49">
        <v>0</v>
      </c>
      <c r="S3038" s="77">
        <f t="shared" si="291"/>
        <v>2975</v>
      </c>
      <c r="T3038" s="77">
        <f t="shared" si="292"/>
        <v>2975</v>
      </c>
      <c r="U3038" s="49">
        <v>585</v>
      </c>
      <c r="V3038" s="49">
        <v>381</v>
      </c>
      <c r="W3038" s="49">
        <v>405</v>
      </c>
      <c r="X3038" s="49">
        <f t="shared" si="295"/>
        <v>2009</v>
      </c>
      <c r="Y3038" s="49" t="s">
        <v>190</v>
      </c>
      <c r="Z3038" s="53">
        <v>0.45500000000000002</v>
      </c>
      <c r="AB3038" s="53">
        <f t="shared" si="293"/>
        <v>-0.45500000000000002</v>
      </c>
      <c r="AM3038" s="49" t="s">
        <v>85</v>
      </c>
      <c r="AN3038" s="49" t="s">
        <v>11347</v>
      </c>
    </row>
    <row r="3039" spans="1:40" hidden="1" x14ac:dyDescent="0.2">
      <c r="A3039" s="49" t="s">
        <v>11751</v>
      </c>
      <c r="B3039" s="49" t="s">
        <v>11752</v>
      </c>
      <c r="C3039" s="50" t="s">
        <v>166</v>
      </c>
      <c r="D3039" s="49" t="s">
        <v>437</v>
      </c>
      <c r="E3039" s="49" t="s">
        <v>11753</v>
      </c>
      <c r="F3039" s="49" t="s">
        <v>3972</v>
      </c>
      <c r="G3039" s="49" t="s">
        <v>3920</v>
      </c>
      <c r="H3039" s="49" t="s">
        <v>3921</v>
      </c>
      <c r="I3039" s="51" t="s">
        <v>11754</v>
      </c>
      <c r="J3039" s="49">
        <v>13</v>
      </c>
      <c r="K3039" s="49">
        <v>3000</v>
      </c>
      <c r="L3039" s="49">
        <f t="shared" si="290"/>
        <v>355</v>
      </c>
      <c r="M3039" s="82"/>
      <c r="N3039" s="52" t="s">
        <v>243</v>
      </c>
      <c r="P3039" s="49">
        <v>1222</v>
      </c>
      <c r="Q3039" s="49">
        <v>0</v>
      </c>
      <c r="R3039" s="49">
        <v>3000</v>
      </c>
      <c r="S3039" s="77">
        <f t="shared" si="291"/>
        <v>1222</v>
      </c>
      <c r="T3039" s="77">
        <f t="shared" si="292"/>
        <v>4222</v>
      </c>
      <c r="U3039" s="49">
        <v>2645</v>
      </c>
      <c r="V3039" s="49">
        <v>387</v>
      </c>
      <c r="W3039" s="49">
        <v>387</v>
      </c>
      <c r="X3039" s="49">
        <f t="shared" si="295"/>
        <v>-1810</v>
      </c>
      <c r="Y3039" s="49" t="s">
        <v>181</v>
      </c>
      <c r="Z3039" s="53">
        <v>0.69</v>
      </c>
      <c r="AB3039" s="53">
        <f t="shared" si="293"/>
        <v>-0.69</v>
      </c>
      <c r="AM3039" s="49" t="s">
        <v>85</v>
      </c>
      <c r="AN3039" s="49" t="s">
        <v>11347</v>
      </c>
    </row>
    <row r="3040" spans="1:40" hidden="1" x14ac:dyDescent="0.2">
      <c r="A3040" s="49" t="s">
        <v>11755</v>
      </c>
      <c r="B3040" s="49" t="s">
        <v>11756</v>
      </c>
      <c r="C3040" s="50" t="s">
        <v>166</v>
      </c>
      <c r="D3040" s="49" t="s">
        <v>403</v>
      </c>
      <c r="E3040" s="49" t="s">
        <v>11757</v>
      </c>
      <c r="F3040" s="49" t="s">
        <v>9121</v>
      </c>
      <c r="G3040" s="49" t="s">
        <v>3904</v>
      </c>
      <c r="H3040" s="49" t="s">
        <v>11388</v>
      </c>
      <c r="I3040" s="51" t="s">
        <v>11758</v>
      </c>
      <c r="J3040" s="49">
        <v>19</v>
      </c>
      <c r="K3040" s="49">
        <v>44</v>
      </c>
      <c r="L3040" s="49">
        <f t="shared" si="290"/>
        <v>-22026</v>
      </c>
      <c r="N3040" s="52" t="s">
        <v>243</v>
      </c>
      <c r="P3040" s="49">
        <v>3179</v>
      </c>
      <c r="Q3040" s="49">
        <v>6908</v>
      </c>
      <c r="R3040" s="49">
        <v>17204</v>
      </c>
      <c r="S3040" s="77">
        <f t="shared" si="291"/>
        <v>10087</v>
      </c>
      <c r="T3040" s="77">
        <f t="shared" si="292"/>
        <v>27291</v>
      </c>
      <c r="U3040" s="49">
        <v>22070</v>
      </c>
      <c r="V3040" s="49">
        <v>11451</v>
      </c>
      <c r="W3040" s="49">
        <v>11397</v>
      </c>
      <c r="X3040" s="49">
        <f t="shared" si="295"/>
        <v>-30342</v>
      </c>
      <c r="Y3040" s="49" t="s">
        <v>181</v>
      </c>
      <c r="Z3040" s="53">
        <v>54.65</v>
      </c>
      <c r="AB3040" s="53">
        <f t="shared" si="293"/>
        <v>-54.65</v>
      </c>
      <c r="AM3040" s="49" t="s">
        <v>85</v>
      </c>
      <c r="AN3040" s="49" t="s">
        <v>11347</v>
      </c>
    </row>
    <row r="3041" spans="1:40" hidden="1" x14ac:dyDescent="0.2">
      <c r="A3041" s="49" t="s">
        <v>11759</v>
      </c>
      <c r="B3041" s="49" t="s">
        <v>11760</v>
      </c>
      <c r="C3041" s="50" t="s">
        <v>166</v>
      </c>
      <c r="D3041" s="49" t="s">
        <v>2310</v>
      </c>
      <c r="E3041" s="49" t="s">
        <v>11761</v>
      </c>
      <c r="F3041" s="49" t="s">
        <v>5501</v>
      </c>
      <c r="G3041" s="49" t="s">
        <v>11371</v>
      </c>
      <c r="H3041" s="49" t="s">
        <v>9130</v>
      </c>
      <c r="I3041" s="51" t="s">
        <v>11762</v>
      </c>
      <c r="J3041" s="49">
        <v>21</v>
      </c>
      <c r="K3041" s="49">
        <v>630</v>
      </c>
      <c r="L3041" s="49">
        <f t="shared" si="290"/>
        <v>297</v>
      </c>
      <c r="M3041" s="80">
        <f>L3041*Z3041</f>
        <v>6380.9261999999999</v>
      </c>
      <c r="N3041" s="52" t="s">
        <v>243</v>
      </c>
      <c r="P3041" s="49">
        <v>181</v>
      </c>
      <c r="Q3041" s="49">
        <v>0</v>
      </c>
      <c r="R3041" s="49">
        <v>630</v>
      </c>
      <c r="S3041" s="77">
        <f t="shared" si="291"/>
        <v>181</v>
      </c>
      <c r="T3041" s="77">
        <f t="shared" si="292"/>
        <v>811</v>
      </c>
      <c r="U3041" s="49">
        <v>333</v>
      </c>
      <c r="V3041" s="49">
        <v>0</v>
      </c>
      <c r="W3041" s="49">
        <v>0</v>
      </c>
      <c r="X3041" s="49">
        <f t="shared" si="295"/>
        <v>-152</v>
      </c>
      <c r="Y3041" s="49" t="s">
        <v>181</v>
      </c>
      <c r="Z3041" s="53">
        <v>21.4846</v>
      </c>
      <c r="AB3041" s="53">
        <f t="shared" si="293"/>
        <v>-21.4846</v>
      </c>
      <c r="AM3041" s="49" t="s">
        <v>85</v>
      </c>
      <c r="AN3041" s="49" t="s">
        <v>11347</v>
      </c>
    </row>
    <row r="3042" spans="1:40" hidden="1" x14ac:dyDescent="0.2">
      <c r="A3042" s="49" t="s">
        <v>11763</v>
      </c>
      <c r="B3042" s="49" t="s">
        <v>11764</v>
      </c>
      <c r="C3042" s="50" t="s">
        <v>166</v>
      </c>
      <c r="D3042" s="49" t="s">
        <v>417</v>
      </c>
      <c r="E3042" s="49" t="s">
        <v>11765</v>
      </c>
      <c r="F3042" s="49" t="s">
        <v>9259</v>
      </c>
      <c r="G3042" s="49" t="s">
        <v>780</v>
      </c>
      <c r="H3042" s="49" t="s">
        <v>11418</v>
      </c>
      <c r="I3042" s="51" t="s">
        <v>11766</v>
      </c>
      <c r="J3042" s="49">
        <v>13</v>
      </c>
      <c r="K3042" s="49">
        <v>90</v>
      </c>
      <c r="L3042" s="49">
        <f t="shared" si="290"/>
        <v>-8222</v>
      </c>
      <c r="N3042" s="52" t="s">
        <v>243</v>
      </c>
      <c r="P3042" s="49">
        <v>3139</v>
      </c>
      <c r="Q3042" s="49">
        <v>3870</v>
      </c>
      <c r="R3042" s="49">
        <v>4950</v>
      </c>
      <c r="S3042" s="77">
        <f t="shared" si="291"/>
        <v>7009</v>
      </c>
      <c r="T3042" s="77">
        <f t="shared" si="292"/>
        <v>11959</v>
      </c>
      <c r="U3042" s="49">
        <v>8312</v>
      </c>
      <c r="V3042" s="49">
        <v>3405</v>
      </c>
      <c r="W3042" s="49">
        <v>3436</v>
      </c>
      <c r="X3042" s="49">
        <f t="shared" si="295"/>
        <v>-8578</v>
      </c>
      <c r="Y3042" s="49" t="s">
        <v>181</v>
      </c>
      <c r="Z3042" s="53">
        <v>3.31</v>
      </c>
      <c r="AB3042" s="53">
        <f t="shared" si="293"/>
        <v>-3.31</v>
      </c>
      <c r="AM3042" s="49" t="s">
        <v>85</v>
      </c>
      <c r="AN3042" s="49" t="s">
        <v>11347</v>
      </c>
    </row>
    <row r="3043" spans="1:40" hidden="1" x14ac:dyDescent="0.2">
      <c r="A3043" s="49" t="s">
        <v>11767</v>
      </c>
      <c r="B3043" s="49" t="s">
        <v>11768</v>
      </c>
      <c r="C3043" s="50" t="s">
        <v>166</v>
      </c>
      <c r="D3043" s="49" t="s">
        <v>2310</v>
      </c>
      <c r="E3043" s="49" t="s">
        <v>11769</v>
      </c>
      <c r="F3043" s="49" t="s">
        <v>3945</v>
      </c>
      <c r="G3043" s="49" t="s">
        <v>3617</v>
      </c>
      <c r="H3043" s="49" t="s">
        <v>4025</v>
      </c>
      <c r="I3043" s="51" t="s">
        <v>11770</v>
      </c>
      <c r="J3043" s="49">
        <v>15</v>
      </c>
      <c r="K3043" s="49">
        <v>4000</v>
      </c>
      <c r="L3043" s="49">
        <f t="shared" si="290"/>
        <v>3476</v>
      </c>
      <c r="M3043" s="49">
        <f>L3043*Z3043</f>
        <v>2224.64</v>
      </c>
      <c r="N3043" s="52" t="s">
        <v>243</v>
      </c>
      <c r="P3043" s="49">
        <v>4065</v>
      </c>
      <c r="Q3043" s="49">
        <v>0</v>
      </c>
      <c r="R3043" s="49">
        <v>0</v>
      </c>
      <c r="S3043" s="77">
        <f t="shared" si="291"/>
        <v>4065</v>
      </c>
      <c r="T3043" s="77">
        <f t="shared" si="292"/>
        <v>4065</v>
      </c>
      <c r="U3043" s="49">
        <v>524</v>
      </c>
      <c r="V3043" s="49">
        <v>303</v>
      </c>
      <c r="W3043" s="49">
        <v>315</v>
      </c>
      <c r="X3043" s="49">
        <f t="shared" si="295"/>
        <v>3238</v>
      </c>
      <c r="Y3043" s="49" t="s">
        <v>190</v>
      </c>
      <c r="Z3043" s="53">
        <v>0.64</v>
      </c>
      <c r="AB3043" s="53">
        <f t="shared" si="293"/>
        <v>-0.64</v>
      </c>
      <c r="AM3043" s="49" t="s">
        <v>85</v>
      </c>
      <c r="AN3043" s="49" t="s">
        <v>11347</v>
      </c>
    </row>
    <row r="3044" spans="1:40" hidden="1" x14ac:dyDescent="0.2">
      <c r="A3044" s="49" t="s">
        <v>11771</v>
      </c>
      <c r="B3044" s="49" t="s">
        <v>11772</v>
      </c>
      <c r="C3044" s="50" t="s">
        <v>166</v>
      </c>
      <c r="D3044" s="49" t="s">
        <v>2310</v>
      </c>
      <c r="E3044" s="49" t="s">
        <v>11773</v>
      </c>
      <c r="F3044" s="49" t="s">
        <v>3945</v>
      </c>
      <c r="G3044" s="49" t="s">
        <v>780</v>
      </c>
      <c r="H3044" s="49" t="s">
        <v>11393</v>
      </c>
      <c r="I3044" s="51" t="s">
        <v>11774</v>
      </c>
      <c r="J3044" s="49">
        <v>21</v>
      </c>
      <c r="K3044" s="49">
        <v>2500</v>
      </c>
      <c r="L3044" s="49">
        <f t="shared" si="290"/>
        <v>1926</v>
      </c>
      <c r="M3044" s="49">
        <f>L3044*Z3044</f>
        <v>5700.96</v>
      </c>
      <c r="N3044" s="52" t="s">
        <v>173</v>
      </c>
      <c r="P3044" s="49">
        <v>2593</v>
      </c>
      <c r="Q3044" s="49">
        <v>0</v>
      </c>
      <c r="R3044" s="49">
        <v>0</v>
      </c>
      <c r="S3044" s="77">
        <f t="shared" si="291"/>
        <v>2593</v>
      </c>
      <c r="T3044" s="77">
        <f t="shared" si="292"/>
        <v>2593</v>
      </c>
      <c r="U3044" s="49">
        <v>574</v>
      </c>
      <c r="V3044" s="49">
        <v>315</v>
      </c>
      <c r="W3044" s="49">
        <v>324</v>
      </c>
      <c r="X3044" s="49">
        <f>T3044-(U3044+V3044)</f>
        <v>1704</v>
      </c>
      <c r="Y3044" s="49" t="s">
        <v>190</v>
      </c>
      <c r="Z3044" s="53">
        <v>2.96</v>
      </c>
      <c r="AB3044" s="53">
        <f t="shared" si="293"/>
        <v>-2.96</v>
      </c>
      <c r="AM3044" s="49" t="s">
        <v>85</v>
      </c>
      <c r="AN3044" s="49" t="s">
        <v>11347</v>
      </c>
    </row>
    <row r="3045" spans="1:40" hidden="1" x14ac:dyDescent="0.2">
      <c r="A3045" s="49" t="s">
        <v>11775</v>
      </c>
      <c r="B3045" s="49" t="s">
        <v>11776</v>
      </c>
      <c r="C3045" s="50" t="s">
        <v>166</v>
      </c>
      <c r="D3045" s="49" t="s">
        <v>417</v>
      </c>
      <c r="E3045" s="49" t="s">
        <v>11777</v>
      </c>
      <c r="F3045" s="49" t="s">
        <v>9259</v>
      </c>
      <c r="G3045" s="49" t="s">
        <v>780</v>
      </c>
      <c r="H3045" s="49" t="s">
        <v>9929</v>
      </c>
      <c r="I3045" s="51" t="s">
        <v>11778</v>
      </c>
      <c r="J3045" s="49">
        <v>19</v>
      </c>
      <c r="K3045" s="49">
        <v>180</v>
      </c>
      <c r="L3045" s="49">
        <f t="shared" si="290"/>
        <v>-1983</v>
      </c>
      <c r="N3045" s="52" t="s">
        <v>243</v>
      </c>
      <c r="P3045" s="49">
        <v>2051</v>
      </c>
      <c r="Q3045" s="49">
        <v>360</v>
      </c>
      <c r="R3045" s="49">
        <v>0</v>
      </c>
      <c r="S3045" s="77">
        <f t="shared" si="291"/>
        <v>2411</v>
      </c>
      <c r="T3045" s="77">
        <f t="shared" si="292"/>
        <v>2411</v>
      </c>
      <c r="U3045" s="49">
        <v>2163</v>
      </c>
      <c r="V3045" s="49">
        <v>930</v>
      </c>
      <c r="W3045" s="49">
        <v>930</v>
      </c>
      <c r="X3045" s="49">
        <f t="shared" ref="X3045:X3056" si="296">P3045-(U3045+V3045)</f>
        <v>-1042</v>
      </c>
      <c r="Y3045" s="49" t="s">
        <v>181</v>
      </c>
      <c r="Z3045" s="53">
        <v>11.3</v>
      </c>
      <c r="AB3045" s="53">
        <f t="shared" si="293"/>
        <v>-11.3</v>
      </c>
      <c r="AM3045" s="49" t="s">
        <v>85</v>
      </c>
      <c r="AN3045" s="49" t="s">
        <v>11347</v>
      </c>
    </row>
    <row r="3046" spans="1:40" hidden="1" x14ac:dyDescent="0.2">
      <c r="A3046" s="49" t="s">
        <v>11779</v>
      </c>
      <c r="B3046" s="49" t="s">
        <v>11780</v>
      </c>
      <c r="C3046" s="50" t="s">
        <v>166</v>
      </c>
      <c r="D3046" s="49" t="s">
        <v>403</v>
      </c>
      <c r="E3046" s="49" t="s">
        <v>4160</v>
      </c>
      <c r="F3046" s="49" t="s">
        <v>3972</v>
      </c>
      <c r="G3046" s="49" t="s">
        <v>3920</v>
      </c>
      <c r="H3046" s="49" t="s">
        <v>3921</v>
      </c>
      <c r="I3046" s="51" t="s">
        <v>11781</v>
      </c>
      <c r="J3046" s="49">
        <v>13</v>
      </c>
      <c r="K3046" s="49">
        <v>3000</v>
      </c>
      <c r="L3046" s="49">
        <f t="shared" si="290"/>
        <v>3000</v>
      </c>
      <c r="M3046" s="49">
        <f>L3046*Z3046</f>
        <v>3981</v>
      </c>
      <c r="N3046" s="52" t="s">
        <v>243</v>
      </c>
      <c r="P3046" s="49">
        <v>10743</v>
      </c>
      <c r="Q3046" s="49">
        <v>0</v>
      </c>
      <c r="R3046" s="49">
        <v>0</v>
      </c>
      <c r="S3046" s="77">
        <f t="shared" si="291"/>
        <v>10743</v>
      </c>
      <c r="T3046" s="77">
        <f t="shared" si="292"/>
        <v>10743</v>
      </c>
      <c r="U3046" s="49">
        <v>0</v>
      </c>
      <c r="V3046" s="49">
        <v>0</v>
      </c>
      <c r="W3046" s="49">
        <v>0</v>
      </c>
      <c r="X3046" s="49">
        <f t="shared" si="296"/>
        <v>10743</v>
      </c>
      <c r="Y3046" s="49" t="s">
        <v>190</v>
      </c>
      <c r="Z3046" s="53">
        <v>1.327</v>
      </c>
      <c r="AB3046" s="53">
        <f t="shared" si="293"/>
        <v>-1.327</v>
      </c>
      <c r="AM3046" s="49" t="s">
        <v>85</v>
      </c>
      <c r="AN3046" s="49" t="s">
        <v>11347</v>
      </c>
    </row>
    <row r="3047" spans="1:40" hidden="1" x14ac:dyDescent="0.2">
      <c r="A3047" s="49" t="s">
        <v>11782</v>
      </c>
      <c r="B3047" s="49" t="s">
        <v>11783</v>
      </c>
      <c r="C3047" s="50" t="s">
        <v>166</v>
      </c>
      <c r="D3047" s="49" t="s">
        <v>403</v>
      </c>
      <c r="E3047" s="49" t="s">
        <v>11784</v>
      </c>
      <c r="F3047" s="49" t="s">
        <v>3945</v>
      </c>
      <c r="G3047" s="49" t="s">
        <v>3920</v>
      </c>
      <c r="H3047" s="49" t="s">
        <v>3921</v>
      </c>
      <c r="I3047" s="51" t="s">
        <v>11785</v>
      </c>
      <c r="J3047" s="49">
        <v>17</v>
      </c>
      <c r="K3047" s="49">
        <v>3000</v>
      </c>
      <c r="L3047" s="49">
        <f t="shared" si="290"/>
        <v>2476</v>
      </c>
      <c r="M3047" s="49">
        <f>L3047*Z3047</f>
        <v>1017.636</v>
      </c>
      <c r="N3047" s="52" t="s">
        <v>243</v>
      </c>
      <c r="P3047" s="49">
        <v>2975</v>
      </c>
      <c r="Q3047" s="49">
        <v>0</v>
      </c>
      <c r="R3047" s="49">
        <v>0</v>
      </c>
      <c r="S3047" s="77">
        <f t="shared" si="291"/>
        <v>2975</v>
      </c>
      <c r="T3047" s="77">
        <f t="shared" si="292"/>
        <v>2975</v>
      </c>
      <c r="U3047" s="49">
        <v>524</v>
      </c>
      <c r="V3047" s="49">
        <v>303</v>
      </c>
      <c r="W3047" s="49">
        <v>315</v>
      </c>
      <c r="X3047" s="49">
        <f t="shared" si="296"/>
        <v>2148</v>
      </c>
      <c r="Y3047" s="49" t="s">
        <v>190</v>
      </c>
      <c r="Z3047" s="53">
        <v>0.41099999999999998</v>
      </c>
      <c r="AB3047" s="53">
        <f t="shared" si="293"/>
        <v>-0.41099999999999998</v>
      </c>
      <c r="AM3047" s="49" t="s">
        <v>85</v>
      </c>
      <c r="AN3047" s="49" t="s">
        <v>11347</v>
      </c>
    </row>
    <row r="3048" spans="1:40" hidden="1" x14ac:dyDescent="0.2">
      <c r="A3048" s="49" t="s">
        <v>11786</v>
      </c>
      <c r="B3048" s="49" t="s">
        <v>11787</v>
      </c>
      <c r="C3048" s="50" t="s">
        <v>166</v>
      </c>
      <c r="D3048" s="49" t="s">
        <v>403</v>
      </c>
      <c r="E3048" s="49" t="s">
        <v>11788</v>
      </c>
      <c r="F3048" s="49" t="s">
        <v>9121</v>
      </c>
      <c r="G3048" s="49" t="s">
        <v>3904</v>
      </c>
      <c r="H3048" s="49" t="s">
        <v>11388</v>
      </c>
      <c r="I3048" s="51" t="s">
        <v>11789</v>
      </c>
      <c r="J3048" s="49">
        <v>19</v>
      </c>
      <c r="K3048" s="49">
        <v>44</v>
      </c>
      <c r="L3048" s="49">
        <f t="shared" si="290"/>
        <v>-5710</v>
      </c>
      <c r="N3048" s="52" t="s">
        <v>243</v>
      </c>
      <c r="P3048" s="49">
        <v>10171</v>
      </c>
      <c r="Q3048" s="49">
        <v>0</v>
      </c>
      <c r="R3048" s="49">
        <v>0</v>
      </c>
      <c r="S3048" s="77">
        <f t="shared" si="291"/>
        <v>10171</v>
      </c>
      <c r="T3048" s="77">
        <f t="shared" si="292"/>
        <v>10171</v>
      </c>
      <c r="U3048" s="49">
        <v>5754</v>
      </c>
      <c r="V3048" s="49">
        <v>4257</v>
      </c>
      <c r="W3048" s="49">
        <v>4057</v>
      </c>
      <c r="X3048" s="49">
        <f t="shared" si="296"/>
        <v>160</v>
      </c>
      <c r="Y3048" s="49" t="s">
        <v>190</v>
      </c>
      <c r="Z3048" s="53">
        <v>30.12</v>
      </c>
      <c r="AB3048" s="53">
        <f t="shared" si="293"/>
        <v>-30.12</v>
      </c>
      <c r="AM3048" s="49" t="s">
        <v>85</v>
      </c>
      <c r="AN3048" s="49" t="s">
        <v>11347</v>
      </c>
    </row>
    <row r="3049" spans="1:40" hidden="1" x14ac:dyDescent="0.2">
      <c r="A3049" s="49" t="s">
        <v>11790</v>
      </c>
      <c r="B3049" s="49" t="s">
        <v>11791</v>
      </c>
      <c r="C3049" s="50" t="s">
        <v>166</v>
      </c>
      <c r="D3049" s="49" t="s">
        <v>437</v>
      </c>
      <c r="E3049" s="49" t="s">
        <v>11792</v>
      </c>
      <c r="F3049" s="49" t="s">
        <v>3919</v>
      </c>
      <c r="G3049" s="49" t="s">
        <v>3920</v>
      </c>
      <c r="H3049" s="49" t="s">
        <v>3921</v>
      </c>
      <c r="I3049" s="51" t="s">
        <v>11793</v>
      </c>
      <c r="J3049" s="49">
        <v>9</v>
      </c>
      <c r="K3049" s="49">
        <v>2500</v>
      </c>
      <c r="L3049" s="49">
        <f t="shared" si="290"/>
        <v>-207</v>
      </c>
      <c r="N3049" s="52" t="s">
        <v>243</v>
      </c>
      <c r="P3049" s="49">
        <v>2409</v>
      </c>
      <c r="Q3049" s="49">
        <v>0</v>
      </c>
      <c r="R3049" s="49">
        <v>0</v>
      </c>
      <c r="S3049" s="77">
        <f t="shared" si="291"/>
        <v>2409</v>
      </c>
      <c r="T3049" s="77">
        <f t="shared" si="292"/>
        <v>2409</v>
      </c>
      <c r="U3049" s="49">
        <v>2707</v>
      </c>
      <c r="V3049" s="49">
        <v>910</v>
      </c>
      <c r="W3049" s="49">
        <v>949</v>
      </c>
      <c r="X3049" s="49">
        <f t="shared" si="296"/>
        <v>-1208</v>
      </c>
      <c r="Y3049" s="49" t="s">
        <v>181</v>
      </c>
      <c r="Z3049" s="53">
        <v>0.44519999999999998</v>
      </c>
      <c r="AB3049" s="53">
        <f t="shared" si="293"/>
        <v>-0.44519999999999998</v>
      </c>
      <c r="AM3049" s="49" t="s">
        <v>85</v>
      </c>
      <c r="AN3049" s="49" t="s">
        <v>11347</v>
      </c>
    </row>
    <row r="3050" spans="1:40" hidden="1" x14ac:dyDescent="0.2">
      <c r="A3050" s="49" t="s">
        <v>11794</v>
      </c>
      <c r="B3050" s="49" t="s">
        <v>11795</v>
      </c>
      <c r="C3050" s="50" t="s">
        <v>166</v>
      </c>
      <c r="D3050" s="49" t="s">
        <v>417</v>
      </c>
      <c r="E3050" s="49" t="s">
        <v>11796</v>
      </c>
      <c r="F3050" s="49" t="s">
        <v>9259</v>
      </c>
      <c r="G3050" s="49" t="s">
        <v>3617</v>
      </c>
      <c r="H3050" s="49" t="s">
        <v>9260</v>
      </c>
      <c r="I3050" s="51" t="s">
        <v>11797</v>
      </c>
      <c r="J3050" s="49">
        <v>13</v>
      </c>
      <c r="K3050" s="49">
        <v>1</v>
      </c>
      <c r="L3050" s="49">
        <f t="shared" si="290"/>
        <v>-19</v>
      </c>
      <c r="N3050" s="52" t="s">
        <v>243</v>
      </c>
      <c r="P3050" s="49">
        <v>26</v>
      </c>
      <c r="Q3050" s="49">
        <v>0</v>
      </c>
      <c r="R3050" s="49">
        <v>0</v>
      </c>
      <c r="S3050" s="77">
        <f t="shared" si="291"/>
        <v>26</v>
      </c>
      <c r="T3050" s="77">
        <f t="shared" si="292"/>
        <v>26</v>
      </c>
      <c r="U3050" s="49">
        <v>20</v>
      </c>
      <c r="V3050" s="49">
        <v>0</v>
      </c>
      <c r="W3050" s="49">
        <v>0</v>
      </c>
      <c r="X3050" s="49">
        <f t="shared" si="296"/>
        <v>6</v>
      </c>
      <c r="Y3050" s="49" t="s">
        <v>190</v>
      </c>
      <c r="Z3050" s="53">
        <v>108.85</v>
      </c>
      <c r="AB3050" s="53">
        <f t="shared" si="293"/>
        <v>-108.85</v>
      </c>
      <c r="AM3050" s="49" t="s">
        <v>85</v>
      </c>
      <c r="AN3050" s="49" t="s">
        <v>11347</v>
      </c>
    </row>
    <row r="3051" spans="1:40" hidden="1" x14ac:dyDescent="0.2">
      <c r="A3051" s="49" t="s">
        <v>11798</v>
      </c>
      <c r="B3051" s="49" t="s">
        <v>11799</v>
      </c>
      <c r="C3051" s="50" t="s">
        <v>166</v>
      </c>
      <c r="D3051" s="49" t="s">
        <v>2310</v>
      </c>
      <c r="E3051" s="49" t="s">
        <v>11800</v>
      </c>
      <c r="F3051" s="49" t="s">
        <v>3945</v>
      </c>
      <c r="G3051" s="49" t="s">
        <v>780</v>
      </c>
      <c r="H3051" s="49" t="s">
        <v>5555</v>
      </c>
      <c r="I3051" s="51" t="s">
        <v>11801</v>
      </c>
      <c r="J3051" s="49">
        <v>13</v>
      </c>
      <c r="K3051" s="49">
        <v>1000</v>
      </c>
      <c r="L3051" s="49">
        <f t="shared" si="290"/>
        <v>476</v>
      </c>
      <c r="M3051" s="80">
        <f>L3051*Z3051</f>
        <v>7225.68</v>
      </c>
      <c r="N3051" s="52" t="s">
        <v>243</v>
      </c>
      <c r="P3051" s="49">
        <v>805</v>
      </c>
      <c r="Q3051" s="49">
        <v>0</v>
      </c>
      <c r="R3051" s="49">
        <v>0</v>
      </c>
      <c r="S3051" s="77">
        <f t="shared" si="291"/>
        <v>805</v>
      </c>
      <c r="T3051" s="77">
        <f t="shared" si="292"/>
        <v>805</v>
      </c>
      <c r="U3051" s="49">
        <v>524</v>
      </c>
      <c r="V3051" s="49">
        <v>303</v>
      </c>
      <c r="W3051" s="49">
        <v>315</v>
      </c>
      <c r="X3051" s="49">
        <f t="shared" si="296"/>
        <v>-22</v>
      </c>
      <c r="Y3051" s="49" t="s">
        <v>181</v>
      </c>
      <c r="Z3051" s="53">
        <v>15.18</v>
      </c>
      <c r="AB3051" s="53">
        <f t="shared" si="293"/>
        <v>-15.18</v>
      </c>
      <c r="AM3051" s="49" t="s">
        <v>85</v>
      </c>
      <c r="AN3051" s="49" t="s">
        <v>11347</v>
      </c>
    </row>
    <row r="3052" spans="1:40" hidden="1" x14ac:dyDescent="0.2">
      <c r="A3052" s="49" t="s">
        <v>11802</v>
      </c>
      <c r="B3052" s="49" t="s">
        <v>11803</v>
      </c>
      <c r="C3052" s="50" t="s">
        <v>166</v>
      </c>
      <c r="D3052" s="49" t="s">
        <v>403</v>
      </c>
      <c r="E3052" s="49" t="s">
        <v>11804</v>
      </c>
      <c r="F3052" s="49" t="s">
        <v>3919</v>
      </c>
      <c r="G3052" s="49" t="s">
        <v>3920</v>
      </c>
      <c r="H3052" s="49" t="s">
        <v>3921</v>
      </c>
      <c r="I3052" s="51" t="s">
        <v>11805</v>
      </c>
      <c r="J3052" s="49">
        <v>17</v>
      </c>
      <c r="K3052" s="49">
        <v>1000</v>
      </c>
      <c r="L3052" s="49">
        <f t="shared" si="290"/>
        <v>-1736</v>
      </c>
      <c r="N3052" s="52" t="s">
        <v>243</v>
      </c>
      <c r="P3052" s="49">
        <v>778</v>
      </c>
      <c r="Q3052" s="49">
        <v>0</v>
      </c>
      <c r="R3052" s="49">
        <v>2000</v>
      </c>
      <c r="S3052" s="77">
        <f t="shared" si="291"/>
        <v>778</v>
      </c>
      <c r="T3052" s="77">
        <f t="shared" si="292"/>
        <v>2778</v>
      </c>
      <c r="U3052" s="49">
        <v>2736</v>
      </c>
      <c r="V3052" s="49">
        <v>0</v>
      </c>
      <c r="W3052" s="49">
        <v>0</v>
      </c>
      <c r="X3052" s="49">
        <f t="shared" si="296"/>
        <v>-1958</v>
      </c>
      <c r="Y3052" s="49" t="s">
        <v>181</v>
      </c>
      <c r="Z3052" s="53">
        <v>16.5</v>
      </c>
      <c r="AB3052" s="53">
        <f t="shared" si="293"/>
        <v>-16.5</v>
      </c>
      <c r="AM3052" s="49" t="s">
        <v>85</v>
      </c>
      <c r="AN3052" s="49" t="s">
        <v>11347</v>
      </c>
    </row>
    <row r="3053" spans="1:40" hidden="1" x14ac:dyDescent="0.2">
      <c r="A3053" s="49" t="s">
        <v>11806</v>
      </c>
      <c r="B3053" s="49" t="s">
        <v>11807</v>
      </c>
      <c r="C3053" s="50" t="s">
        <v>166</v>
      </c>
      <c r="D3053" s="49" t="s">
        <v>417</v>
      </c>
      <c r="E3053" s="49" t="s">
        <v>11808</v>
      </c>
      <c r="F3053" s="49" t="s">
        <v>9259</v>
      </c>
      <c r="G3053" s="49" t="s">
        <v>780</v>
      </c>
      <c r="H3053" s="49" t="s">
        <v>9122</v>
      </c>
      <c r="I3053" s="51" t="s">
        <v>11809</v>
      </c>
      <c r="J3053" s="49">
        <v>18</v>
      </c>
      <c r="K3053" s="49">
        <v>90</v>
      </c>
      <c r="L3053" s="49">
        <f t="shared" si="290"/>
        <v>-5664</v>
      </c>
      <c r="N3053" s="52" t="s">
        <v>243</v>
      </c>
      <c r="P3053" s="49">
        <v>7192</v>
      </c>
      <c r="Q3053" s="49">
        <v>3240</v>
      </c>
      <c r="R3053" s="49">
        <v>5</v>
      </c>
      <c r="S3053" s="77">
        <f t="shared" si="291"/>
        <v>10432</v>
      </c>
      <c r="T3053" s="77">
        <f t="shared" si="292"/>
        <v>10437</v>
      </c>
      <c r="U3053" s="49">
        <v>5754</v>
      </c>
      <c r="V3053" s="49">
        <v>4257</v>
      </c>
      <c r="W3053" s="49">
        <v>4057</v>
      </c>
      <c r="X3053" s="49">
        <f t="shared" si="296"/>
        <v>-2819</v>
      </c>
      <c r="Y3053" s="49" t="s">
        <v>181</v>
      </c>
      <c r="Z3053" s="53">
        <v>4.0999999999999996</v>
      </c>
      <c r="AB3053" s="53">
        <f t="shared" si="293"/>
        <v>-4.0999999999999996</v>
      </c>
      <c r="AM3053" s="49" t="s">
        <v>85</v>
      </c>
      <c r="AN3053" s="49" t="s">
        <v>11347</v>
      </c>
    </row>
    <row r="3054" spans="1:40" hidden="1" x14ac:dyDescent="0.2">
      <c r="A3054" s="49" t="s">
        <v>11810</v>
      </c>
      <c r="B3054" s="49" t="s">
        <v>11811</v>
      </c>
      <c r="C3054" s="50" t="s">
        <v>166</v>
      </c>
      <c r="D3054" s="49" t="s">
        <v>403</v>
      </c>
      <c r="E3054" s="49" t="s">
        <v>11812</v>
      </c>
      <c r="F3054" s="49" t="s">
        <v>3945</v>
      </c>
      <c r="G3054" s="49" t="s">
        <v>3920</v>
      </c>
      <c r="H3054" s="49" t="s">
        <v>3921</v>
      </c>
      <c r="I3054" s="51" t="s">
        <v>11813</v>
      </c>
      <c r="J3054" s="49">
        <v>7</v>
      </c>
      <c r="K3054" s="49">
        <v>3000</v>
      </c>
      <c r="L3054" s="49">
        <f t="shared" si="290"/>
        <v>904</v>
      </c>
      <c r="M3054" s="82"/>
      <c r="N3054" s="52" t="s">
        <v>243</v>
      </c>
      <c r="P3054" s="49">
        <v>2901</v>
      </c>
      <c r="Q3054" s="49">
        <v>0</v>
      </c>
      <c r="R3054" s="49">
        <v>0</v>
      </c>
      <c r="S3054" s="77">
        <f t="shared" si="291"/>
        <v>2901</v>
      </c>
      <c r="T3054" s="77">
        <f t="shared" si="292"/>
        <v>2901</v>
      </c>
      <c r="U3054" s="49">
        <v>2096</v>
      </c>
      <c r="V3054" s="49">
        <v>1212</v>
      </c>
      <c r="W3054" s="49">
        <v>1260</v>
      </c>
      <c r="X3054" s="49">
        <f t="shared" si="296"/>
        <v>-407</v>
      </c>
      <c r="Y3054" s="49" t="s">
        <v>181</v>
      </c>
      <c r="Z3054" s="53">
        <v>8.1000000000000003E-2</v>
      </c>
      <c r="AB3054" s="53">
        <f t="shared" si="293"/>
        <v>-8.1000000000000003E-2</v>
      </c>
      <c r="AM3054" s="49" t="s">
        <v>85</v>
      </c>
      <c r="AN3054" s="49" t="s">
        <v>11347</v>
      </c>
    </row>
    <row r="3055" spans="1:40" hidden="1" x14ac:dyDescent="0.2">
      <c r="A3055" s="49" t="s">
        <v>11814</v>
      </c>
      <c r="B3055" s="49" t="s">
        <v>11815</v>
      </c>
      <c r="C3055" s="50" t="s">
        <v>166</v>
      </c>
      <c r="D3055" s="49" t="s">
        <v>403</v>
      </c>
      <c r="E3055" s="49" t="s">
        <v>11816</v>
      </c>
      <c r="F3055" s="49" t="s">
        <v>3945</v>
      </c>
      <c r="G3055" s="49" t="s">
        <v>3920</v>
      </c>
      <c r="H3055" s="49" t="s">
        <v>3921</v>
      </c>
      <c r="I3055" s="51" t="s">
        <v>11817</v>
      </c>
      <c r="J3055" s="49">
        <v>23</v>
      </c>
      <c r="K3055" s="49">
        <v>3000</v>
      </c>
      <c r="L3055" s="49">
        <f t="shared" si="290"/>
        <v>1428</v>
      </c>
      <c r="M3055" s="49">
        <f>L3055*Z3055</f>
        <v>172.78799999999998</v>
      </c>
      <c r="N3055" s="52" t="s">
        <v>243</v>
      </c>
      <c r="P3055" s="49">
        <v>2920</v>
      </c>
      <c r="Q3055" s="49">
        <v>0</v>
      </c>
      <c r="R3055" s="49">
        <v>0</v>
      </c>
      <c r="S3055" s="77">
        <f t="shared" si="291"/>
        <v>2920</v>
      </c>
      <c r="T3055" s="77">
        <f t="shared" si="292"/>
        <v>2920</v>
      </c>
      <c r="U3055" s="49">
        <v>1572</v>
      </c>
      <c r="V3055" s="49">
        <v>909</v>
      </c>
      <c r="W3055" s="49">
        <v>945</v>
      </c>
      <c r="X3055" s="49">
        <f t="shared" si="296"/>
        <v>439</v>
      </c>
      <c r="Y3055" s="49" t="s">
        <v>190</v>
      </c>
      <c r="Z3055" s="53">
        <v>0.121</v>
      </c>
      <c r="AB3055" s="53">
        <f t="shared" si="293"/>
        <v>-0.121</v>
      </c>
      <c r="AM3055" s="49" t="s">
        <v>85</v>
      </c>
      <c r="AN3055" s="49" t="s">
        <v>11347</v>
      </c>
    </row>
    <row r="3056" spans="1:40" hidden="1" x14ac:dyDescent="0.2">
      <c r="A3056" s="49" t="s">
        <v>11818</v>
      </c>
      <c r="B3056" s="49" t="s">
        <v>11819</v>
      </c>
      <c r="C3056" s="50" t="s">
        <v>166</v>
      </c>
      <c r="D3056" s="49" t="s">
        <v>2310</v>
      </c>
      <c r="E3056" s="49" t="s">
        <v>11820</v>
      </c>
      <c r="F3056" s="49" t="s">
        <v>3945</v>
      </c>
      <c r="G3056" s="49" t="s">
        <v>780</v>
      </c>
      <c r="H3056" s="49" t="s">
        <v>5555</v>
      </c>
      <c r="I3056" s="51" t="s">
        <v>11821</v>
      </c>
      <c r="J3056" s="49">
        <v>16</v>
      </c>
      <c r="K3056" s="49">
        <v>1000</v>
      </c>
      <c r="L3056" s="49">
        <f t="shared" si="290"/>
        <v>476</v>
      </c>
      <c r="M3056" s="49">
        <f>L3056*Z3056</f>
        <v>433.16</v>
      </c>
      <c r="N3056" s="52" t="s">
        <v>243</v>
      </c>
      <c r="P3056" s="49">
        <v>979</v>
      </c>
      <c r="Q3056" s="49">
        <v>0</v>
      </c>
      <c r="R3056" s="49">
        <v>1000</v>
      </c>
      <c r="S3056" s="77">
        <f t="shared" si="291"/>
        <v>979</v>
      </c>
      <c r="T3056" s="77">
        <f t="shared" si="292"/>
        <v>1979</v>
      </c>
      <c r="U3056" s="49">
        <v>524</v>
      </c>
      <c r="V3056" s="49">
        <v>303</v>
      </c>
      <c r="W3056" s="49">
        <v>315</v>
      </c>
      <c r="X3056" s="49">
        <f t="shared" si="296"/>
        <v>152</v>
      </c>
      <c r="Y3056" s="49" t="s">
        <v>190</v>
      </c>
      <c r="Z3056" s="53">
        <v>0.91</v>
      </c>
      <c r="AB3056" s="53">
        <f t="shared" si="293"/>
        <v>-0.91</v>
      </c>
      <c r="AM3056" s="49" t="s">
        <v>85</v>
      </c>
      <c r="AN3056" s="49" t="s">
        <v>11347</v>
      </c>
    </row>
    <row r="3057" spans="1:40" hidden="1" x14ac:dyDescent="0.2">
      <c r="A3057" s="49" t="s">
        <v>11822</v>
      </c>
      <c r="B3057" s="49" t="s">
        <v>11823</v>
      </c>
      <c r="C3057" s="50" t="s">
        <v>166</v>
      </c>
      <c r="D3057" s="49" t="s">
        <v>2310</v>
      </c>
      <c r="E3057" s="49" t="s">
        <v>11824</v>
      </c>
      <c r="F3057" s="49" t="s">
        <v>3945</v>
      </c>
      <c r="G3057" s="49" t="s">
        <v>780</v>
      </c>
      <c r="H3057" s="49" t="s">
        <v>11393</v>
      </c>
      <c r="I3057" s="51" t="s">
        <v>11825</v>
      </c>
      <c r="J3057" s="49">
        <v>21</v>
      </c>
      <c r="K3057" s="49">
        <v>1500</v>
      </c>
      <c r="L3057" s="49">
        <f t="shared" si="290"/>
        <v>-998</v>
      </c>
      <c r="N3057" s="52" t="s">
        <v>173</v>
      </c>
      <c r="P3057" s="49">
        <v>1389</v>
      </c>
      <c r="Q3057" s="49">
        <v>3000</v>
      </c>
      <c r="R3057" s="49">
        <v>1500</v>
      </c>
      <c r="S3057" s="77">
        <f t="shared" si="291"/>
        <v>4389</v>
      </c>
      <c r="T3057" s="77">
        <f t="shared" si="292"/>
        <v>5889</v>
      </c>
      <c r="U3057" s="49">
        <v>2498</v>
      </c>
      <c r="V3057" s="49">
        <v>1749</v>
      </c>
      <c r="W3057" s="49">
        <v>1809</v>
      </c>
      <c r="X3057" s="49">
        <f>T3057-(U3057+V3057)</f>
        <v>1642</v>
      </c>
      <c r="Y3057" s="49" t="s">
        <v>190</v>
      </c>
      <c r="Z3057" s="53">
        <v>1.22</v>
      </c>
      <c r="AB3057" s="53">
        <f t="shared" si="293"/>
        <v>-1.22</v>
      </c>
      <c r="AM3057" s="49" t="s">
        <v>85</v>
      </c>
      <c r="AN3057" s="49" t="s">
        <v>11347</v>
      </c>
    </row>
    <row r="3058" spans="1:40" hidden="1" x14ac:dyDescent="0.2">
      <c r="A3058" s="49" t="s">
        <v>11826</v>
      </c>
      <c r="B3058" s="49" t="s">
        <v>11827</v>
      </c>
      <c r="C3058" s="50" t="s">
        <v>166</v>
      </c>
      <c r="D3058" s="49" t="s">
        <v>403</v>
      </c>
      <c r="E3058" s="49" t="s">
        <v>11828</v>
      </c>
      <c r="F3058" s="49" t="s">
        <v>3972</v>
      </c>
      <c r="G3058" s="49" t="s">
        <v>3920</v>
      </c>
      <c r="H3058" s="49" t="s">
        <v>3921</v>
      </c>
      <c r="I3058" s="51" t="s">
        <v>11829</v>
      </c>
      <c r="J3058" s="49">
        <v>13</v>
      </c>
      <c r="K3058" s="49">
        <v>3000</v>
      </c>
      <c r="L3058" s="49">
        <f t="shared" si="290"/>
        <v>-39520</v>
      </c>
      <c r="N3058" s="52" t="s">
        <v>243</v>
      </c>
      <c r="P3058" s="49">
        <v>80580</v>
      </c>
      <c r="Q3058" s="49">
        <v>0</v>
      </c>
      <c r="R3058" s="49">
        <v>0</v>
      </c>
      <c r="S3058" s="77">
        <f t="shared" si="291"/>
        <v>80580</v>
      </c>
      <c r="T3058" s="77">
        <f t="shared" si="292"/>
        <v>80580</v>
      </c>
      <c r="U3058" s="49">
        <v>42520</v>
      </c>
      <c r="V3058" s="49">
        <v>18620</v>
      </c>
      <c r="W3058" s="49">
        <v>9184</v>
      </c>
      <c r="X3058" s="49">
        <f t="shared" ref="X3058:X3064" si="297">P3058-(U3058+V3058)</f>
        <v>19440</v>
      </c>
      <c r="Y3058" s="49" t="s">
        <v>190</v>
      </c>
      <c r="Z3058" s="53">
        <v>0.39179999999999998</v>
      </c>
      <c r="AB3058" s="53">
        <f t="shared" si="293"/>
        <v>-0.39179999999999998</v>
      </c>
      <c r="AM3058" s="49" t="s">
        <v>85</v>
      </c>
      <c r="AN3058" s="49" t="s">
        <v>11347</v>
      </c>
    </row>
    <row r="3059" spans="1:40" hidden="1" x14ac:dyDescent="0.2">
      <c r="A3059" s="49" t="s">
        <v>11830</v>
      </c>
      <c r="B3059" s="49" t="s">
        <v>11831</v>
      </c>
      <c r="C3059" s="50" t="s">
        <v>166</v>
      </c>
      <c r="D3059" s="49" t="s">
        <v>403</v>
      </c>
      <c r="E3059" s="49" t="s">
        <v>11832</v>
      </c>
      <c r="F3059" s="49" t="s">
        <v>3945</v>
      </c>
      <c r="G3059" s="49" t="s">
        <v>3920</v>
      </c>
      <c r="H3059" s="49" t="s">
        <v>3921</v>
      </c>
      <c r="I3059" s="51" t="s">
        <v>11833</v>
      </c>
      <c r="J3059" s="49">
        <v>13</v>
      </c>
      <c r="K3059" s="49">
        <v>3000</v>
      </c>
      <c r="L3059" s="49">
        <f t="shared" si="290"/>
        <v>2476</v>
      </c>
      <c r="M3059" s="49">
        <f>L3059*Z3059</f>
        <v>571.95600000000002</v>
      </c>
      <c r="N3059" s="52" t="s">
        <v>243</v>
      </c>
      <c r="P3059" s="49">
        <v>2964</v>
      </c>
      <c r="Q3059" s="49">
        <v>0</v>
      </c>
      <c r="R3059" s="49">
        <v>0</v>
      </c>
      <c r="S3059" s="77">
        <f t="shared" si="291"/>
        <v>2964</v>
      </c>
      <c r="T3059" s="77">
        <f t="shared" si="292"/>
        <v>2964</v>
      </c>
      <c r="U3059" s="49">
        <v>524</v>
      </c>
      <c r="V3059" s="49">
        <v>303</v>
      </c>
      <c r="W3059" s="49">
        <v>315</v>
      </c>
      <c r="X3059" s="49">
        <f t="shared" si="297"/>
        <v>2137</v>
      </c>
      <c r="Y3059" s="49" t="s">
        <v>190</v>
      </c>
      <c r="Z3059" s="53">
        <v>0.23100000000000001</v>
      </c>
      <c r="AB3059" s="53">
        <f t="shared" si="293"/>
        <v>-0.23100000000000001</v>
      </c>
      <c r="AM3059" s="49" t="s">
        <v>85</v>
      </c>
      <c r="AN3059" s="49" t="s">
        <v>11347</v>
      </c>
    </row>
    <row r="3060" spans="1:40" hidden="1" x14ac:dyDescent="0.2">
      <c r="A3060" s="49" t="s">
        <v>11834</v>
      </c>
      <c r="B3060" s="49" t="s">
        <v>11835</v>
      </c>
      <c r="C3060" s="50" t="s">
        <v>166</v>
      </c>
      <c r="D3060" s="49" t="s">
        <v>403</v>
      </c>
      <c r="E3060" s="49" t="s">
        <v>11836</v>
      </c>
      <c r="F3060" s="49" t="s">
        <v>3945</v>
      </c>
      <c r="G3060" s="49" t="s">
        <v>3920</v>
      </c>
      <c r="H3060" s="49" t="s">
        <v>3921</v>
      </c>
      <c r="I3060" s="51" t="s">
        <v>11837</v>
      </c>
      <c r="J3060" s="49">
        <v>17</v>
      </c>
      <c r="K3060" s="49">
        <v>3000</v>
      </c>
      <c r="L3060" s="49">
        <f t="shared" si="290"/>
        <v>2476</v>
      </c>
      <c r="M3060" s="49">
        <f>L3060*Z3060</f>
        <v>1743.1039999999998</v>
      </c>
      <c r="N3060" s="52" t="s">
        <v>243</v>
      </c>
      <c r="P3060" s="49">
        <v>2977</v>
      </c>
      <c r="Q3060" s="49">
        <v>0</v>
      </c>
      <c r="R3060" s="49">
        <v>0</v>
      </c>
      <c r="S3060" s="77">
        <f t="shared" si="291"/>
        <v>2977</v>
      </c>
      <c r="T3060" s="77">
        <f t="shared" si="292"/>
        <v>2977</v>
      </c>
      <c r="U3060" s="49">
        <v>524</v>
      </c>
      <c r="V3060" s="49">
        <v>303</v>
      </c>
      <c r="W3060" s="49">
        <v>315</v>
      </c>
      <c r="X3060" s="49">
        <f t="shared" si="297"/>
        <v>2150</v>
      </c>
      <c r="Y3060" s="49" t="s">
        <v>190</v>
      </c>
      <c r="Z3060" s="53">
        <v>0.70399999999999996</v>
      </c>
      <c r="AB3060" s="53">
        <f t="shared" si="293"/>
        <v>-0.70399999999999996</v>
      </c>
      <c r="AM3060" s="49" t="s">
        <v>85</v>
      </c>
      <c r="AN3060" s="49" t="s">
        <v>11347</v>
      </c>
    </row>
    <row r="3061" spans="1:40" hidden="1" x14ac:dyDescent="0.2">
      <c r="A3061" s="49" t="s">
        <v>11838</v>
      </c>
      <c r="B3061" s="49" t="s">
        <v>11839</v>
      </c>
      <c r="C3061" s="50" t="s">
        <v>166</v>
      </c>
      <c r="D3061" s="49" t="s">
        <v>2310</v>
      </c>
      <c r="E3061" s="49" t="s">
        <v>11840</v>
      </c>
      <c r="F3061" s="49" t="s">
        <v>5501</v>
      </c>
      <c r="G3061" s="49" t="s">
        <v>11371</v>
      </c>
      <c r="H3061" s="49" t="s">
        <v>9130</v>
      </c>
      <c r="I3061" s="51" t="s">
        <v>11841</v>
      </c>
      <c r="J3061" s="49">
        <v>23</v>
      </c>
      <c r="K3061" s="49">
        <v>497</v>
      </c>
      <c r="L3061" s="49">
        <f t="shared" si="290"/>
        <v>212</v>
      </c>
      <c r="M3061" s="49">
        <f>L3061*Z3061</f>
        <v>1091.8000000000002</v>
      </c>
      <c r="N3061" s="52" t="s">
        <v>243</v>
      </c>
      <c r="P3061" s="49">
        <v>896</v>
      </c>
      <c r="Q3061" s="49">
        <v>0</v>
      </c>
      <c r="R3061" s="49">
        <v>497</v>
      </c>
      <c r="S3061" s="77">
        <f t="shared" si="291"/>
        <v>896</v>
      </c>
      <c r="T3061" s="77">
        <f t="shared" si="292"/>
        <v>1393</v>
      </c>
      <c r="U3061" s="49">
        <v>285</v>
      </c>
      <c r="V3061" s="49">
        <v>174</v>
      </c>
      <c r="W3061" s="49">
        <v>174</v>
      </c>
      <c r="X3061" s="49">
        <f t="shared" si="297"/>
        <v>437</v>
      </c>
      <c r="Y3061" s="49" t="s">
        <v>190</v>
      </c>
      <c r="Z3061" s="53">
        <v>5.15</v>
      </c>
      <c r="AB3061" s="53">
        <f t="shared" si="293"/>
        <v>-5.15</v>
      </c>
      <c r="AM3061" s="49" t="s">
        <v>85</v>
      </c>
      <c r="AN3061" s="49" t="s">
        <v>11347</v>
      </c>
    </row>
    <row r="3062" spans="1:40" hidden="1" x14ac:dyDescent="0.2">
      <c r="A3062" s="49" t="s">
        <v>11842</v>
      </c>
      <c r="B3062" s="49" t="s">
        <v>11843</v>
      </c>
      <c r="C3062" s="50" t="s">
        <v>166</v>
      </c>
      <c r="D3062" s="49" t="s">
        <v>2310</v>
      </c>
      <c r="E3062" s="49" t="s">
        <v>11844</v>
      </c>
      <c r="F3062" s="49" t="s">
        <v>3945</v>
      </c>
      <c r="G3062" s="49" t="s">
        <v>11845</v>
      </c>
      <c r="H3062" s="49" t="s">
        <v>11846</v>
      </c>
      <c r="I3062" s="51" t="s">
        <v>11847</v>
      </c>
      <c r="J3062" s="49">
        <v>15</v>
      </c>
      <c r="K3062" s="49">
        <v>25</v>
      </c>
      <c r="L3062" s="49">
        <f t="shared" si="290"/>
        <v>-5815</v>
      </c>
      <c r="N3062" s="52" t="s">
        <v>243</v>
      </c>
      <c r="P3062" s="49">
        <v>3000</v>
      </c>
      <c r="Q3062" s="49">
        <v>0</v>
      </c>
      <c r="R3062" s="49">
        <v>6850</v>
      </c>
      <c r="S3062" s="77">
        <f t="shared" si="291"/>
        <v>3000</v>
      </c>
      <c r="T3062" s="77">
        <f t="shared" si="292"/>
        <v>9850</v>
      </c>
      <c r="U3062" s="49">
        <v>5840</v>
      </c>
      <c r="V3062" s="49">
        <v>5844</v>
      </c>
      <c r="W3062" s="49">
        <v>6132</v>
      </c>
      <c r="X3062" s="49">
        <f t="shared" si="297"/>
        <v>-8684</v>
      </c>
      <c r="Y3062" s="49" t="s">
        <v>181</v>
      </c>
      <c r="Z3062" s="53">
        <v>36.5</v>
      </c>
      <c r="AB3062" s="53">
        <f t="shared" si="293"/>
        <v>-36.5</v>
      </c>
      <c r="AM3062" s="49" t="s">
        <v>85</v>
      </c>
      <c r="AN3062" s="49" t="s">
        <v>11347</v>
      </c>
    </row>
    <row r="3063" spans="1:40" hidden="1" x14ac:dyDescent="0.2">
      <c r="A3063" s="49" t="s">
        <v>11848</v>
      </c>
      <c r="B3063" s="49" t="s">
        <v>11849</v>
      </c>
      <c r="C3063" s="50" t="s">
        <v>166</v>
      </c>
      <c r="D3063" s="49" t="s">
        <v>403</v>
      </c>
      <c r="E3063" s="49" t="s">
        <v>11850</v>
      </c>
      <c r="F3063" s="49" t="s">
        <v>3945</v>
      </c>
      <c r="G3063" s="49" t="s">
        <v>3920</v>
      </c>
      <c r="H3063" s="49" t="s">
        <v>3921</v>
      </c>
      <c r="I3063" s="51" t="s">
        <v>11851</v>
      </c>
      <c r="J3063" s="49">
        <v>13</v>
      </c>
      <c r="K3063" s="49">
        <v>3000</v>
      </c>
      <c r="L3063" s="49">
        <f t="shared" si="290"/>
        <v>2660</v>
      </c>
      <c r="M3063" s="49">
        <f>L3063*Z3063</f>
        <v>2184.1260000000002</v>
      </c>
      <c r="N3063" s="52" t="s">
        <v>243</v>
      </c>
      <c r="P3063" s="49">
        <v>1996</v>
      </c>
      <c r="Q3063" s="49">
        <v>0</v>
      </c>
      <c r="R3063" s="49">
        <v>0</v>
      </c>
      <c r="S3063" s="77">
        <f t="shared" si="291"/>
        <v>1996</v>
      </c>
      <c r="T3063" s="77">
        <f t="shared" si="292"/>
        <v>1996</v>
      </c>
      <c r="U3063" s="49">
        <v>340</v>
      </c>
      <c r="V3063" s="49">
        <v>150</v>
      </c>
      <c r="W3063" s="49">
        <v>150</v>
      </c>
      <c r="X3063" s="49">
        <f t="shared" si="297"/>
        <v>1506</v>
      </c>
      <c r="Y3063" s="49" t="s">
        <v>190</v>
      </c>
      <c r="Z3063" s="53">
        <v>0.82110000000000005</v>
      </c>
      <c r="AB3063" s="53">
        <f t="shared" si="293"/>
        <v>-0.82110000000000005</v>
      </c>
      <c r="AM3063" s="49" t="s">
        <v>85</v>
      </c>
      <c r="AN3063" s="49" t="s">
        <v>11347</v>
      </c>
    </row>
    <row r="3064" spans="1:40" ht="60" hidden="1" x14ac:dyDescent="0.2">
      <c r="A3064" s="49" t="s">
        <v>11852</v>
      </c>
      <c r="B3064" s="49" t="s">
        <v>11853</v>
      </c>
      <c r="C3064" s="50" t="s">
        <v>166</v>
      </c>
      <c r="D3064" s="49" t="s">
        <v>2310</v>
      </c>
      <c r="E3064" s="49" t="s">
        <v>11854</v>
      </c>
      <c r="F3064" s="49" t="s">
        <v>3945</v>
      </c>
      <c r="G3064" s="49" t="s">
        <v>780</v>
      </c>
      <c r="H3064" s="49" t="s">
        <v>5555</v>
      </c>
      <c r="I3064" s="51" t="s">
        <v>11855</v>
      </c>
      <c r="J3064" s="49">
        <v>13</v>
      </c>
      <c r="K3064" s="49">
        <v>260</v>
      </c>
      <c r="L3064" s="49">
        <f t="shared" si="290"/>
        <v>260</v>
      </c>
      <c r="M3064" s="49">
        <f>L3064*Z3064</f>
        <v>5200</v>
      </c>
      <c r="N3064" s="52" t="s">
        <v>243</v>
      </c>
      <c r="O3064" s="52" t="s">
        <v>504</v>
      </c>
      <c r="P3064" s="49">
        <v>719</v>
      </c>
      <c r="Q3064" s="49">
        <v>0</v>
      </c>
      <c r="R3064" s="49">
        <v>0</v>
      </c>
      <c r="S3064" s="77">
        <f t="shared" si="291"/>
        <v>719</v>
      </c>
      <c r="T3064" s="77">
        <f t="shared" si="292"/>
        <v>719</v>
      </c>
      <c r="U3064" s="49">
        <v>0</v>
      </c>
      <c r="V3064" s="49">
        <v>0</v>
      </c>
      <c r="W3064" s="49">
        <v>0</v>
      </c>
      <c r="X3064" s="49">
        <f t="shared" si="297"/>
        <v>719</v>
      </c>
      <c r="Y3064" s="49" t="s">
        <v>190</v>
      </c>
      <c r="Z3064" s="53">
        <v>20</v>
      </c>
      <c r="AB3064" s="53">
        <f t="shared" si="293"/>
        <v>-20</v>
      </c>
      <c r="AM3064" s="49" t="s">
        <v>85</v>
      </c>
      <c r="AN3064" s="49" t="s">
        <v>11347</v>
      </c>
    </row>
    <row r="3065" spans="1:40" ht="60" hidden="1" x14ac:dyDescent="0.2">
      <c r="A3065" s="49" t="s">
        <v>11856</v>
      </c>
      <c r="B3065" s="49" t="s">
        <v>11857</v>
      </c>
      <c r="C3065" s="50" t="s">
        <v>166</v>
      </c>
      <c r="D3065" s="49" t="s">
        <v>2310</v>
      </c>
      <c r="E3065" s="49" t="s">
        <v>11858</v>
      </c>
      <c r="F3065" s="49" t="s">
        <v>3919</v>
      </c>
      <c r="G3065" s="49" t="s">
        <v>780</v>
      </c>
      <c r="H3065" s="49" t="s">
        <v>11393</v>
      </c>
      <c r="I3065" s="51" t="s">
        <v>11859</v>
      </c>
      <c r="J3065" s="49">
        <v>17</v>
      </c>
      <c r="K3065" s="49">
        <v>2500</v>
      </c>
      <c r="L3065" s="49">
        <f t="shared" si="290"/>
        <v>2500</v>
      </c>
      <c r="M3065" s="49">
        <f>L3065*Z3065</f>
        <v>7125</v>
      </c>
      <c r="N3065" s="52" t="s">
        <v>173</v>
      </c>
      <c r="O3065" s="52" t="s">
        <v>504</v>
      </c>
      <c r="P3065" s="49">
        <v>1413</v>
      </c>
      <c r="Q3065" s="49">
        <v>0</v>
      </c>
      <c r="R3065" s="49">
        <v>0</v>
      </c>
      <c r="S3065" s="77">
        <f t="shared" si="291"/>
        <v>1413</v>
      </c>
      <c r="T3065" s="77">
        <f t="shared" si="292"/>
        <v>1413</v>
      </c>
      <c r="U3065" s="49">
        <v>0</v>
      </c>
      <c r="V3065" s="49">
        <v>0</v>
      </c>
      <c r="W3065" s="49">
        <v>0</v>
      </c>
      <c r="X3065" s="49">
        <f>T3065-(U3065+V3065)</f>
        <v>1413</v>
      </c>
      <c r="Y3065" s="49" t="s">
        <v>190</v>
      </c>
      <c r="Z3065" s="53">
        <v>2.85</v>
      </c>
      <c r="AB3065" s="53">
        <f t="shared" si="293"/>
        <v>-2.85</v>
      </c>
      <c r="AM3065" s="49" t="s">
        <v>85</v>
      </c>
      <c r="AN3065" s="49" t="s">
        <v>11347</v>
      </c>
    </row>
    <row r="3066" spans="1:40" hidden="1" x14ac:dyDescent="0.2">
      <c r="A3066" s="49" t="s">
        <v>11860</v>
      </c>
      <c r="B3066" s="49" t="s">
        <v>11861</v>
      </c>
      <c r="C3066" s="50" t="s">
        <v>166</v>
      </c>
      <c r="D3066" s="49" t="s">
        <v>2310</v>
      </c>
      <c r="E3066" s="49" t="s">
        <v>11862</v>
      </c>
      <c r="F3066" s="49" t="s">
        <v>3972</v>
      </c>
      <c r="G3066" s="49" t="s">
        <v>3617</v>
      </c>
      <c r="H3066" s="49" t="s">
        <v>4047</v>
      </c>
      <c r="I3066" s="51" t="s">
        <v>11863</v>
      </c>
      <c r="J3066" s="49">
        <v>20</v>
      </c>
      <c r="K3066" s="49">
        <v>3000</v>
      </c>
      <c r="L3066" s="49">
        <f t="shared" si="290"/>
        <v>3000</v>
      </c>
      <c r="M3066" s="49">
        <f>L3066*Z3066</f>
        <v>2730</v>
      </c>
      <c r="N3066" s="52" t="s">
        <v>243</v>
      </c>
      <c r="P3066" s="49">
        <v>0</v>
      </c>
      <c r="Q3066" s="49">
        <v>0</v>
      </c>
      <c r="R3066" s="49">
        <v>0</v>
      </c>
      <c r="S3066" s="77">
        <f t="shared" si="291"/>
        <v>0</v>
      </c>
      <c r="T3066" s="77">
        <f t="shared" si="292"/>
        <v>0</v>
      </c>
      <c r="U3066" s="49">
        <v>0</v>
      </c>
      <c r="V3066" s="49">
        <v>0</v>
      </c>
      <c r="W3066" s="49">
        <v>0</v>
      </c>
      <c r="X3066" s="49">
        <f>P3066-(U3066+V3066)</f>
        <v>0</v>
      </c>
      <c r="Y3066" s="49" t="s">
        <v>174</v>
      </c>
      <c r="Z3066" s="53">
        <v>0.91</v>
      </c>
      <c r="AB3066" s="53">
        <f t="shared" si="293"/>
        <v>-0.91</v>
      </c>
      <c r="AM3066" s="49" t="s">
        <v>85</v>
      </c>
      <c r="AN3066" s="49" t="s">
        <v>11347</v>
      </c>
    </row>
    <row r="3067" spans="1:40" hidden="1" x14ac:dyDescent="0.2">
      <c r="A3067" s="49" t="s">
        <v>11864</v>
      </c>
      <c r="B3067" s="49" t="s">
        <v>11865</v>
      </c>
      <c r="C3067" s="50" t="s">
        <v>166</v>
      </c>
      <c r="D3067" s="49" t="s">
        <v>403</v>
      </c>
      <c r="E3067" s="49" t="s">
        <v>11866</v>
      </c>
      <c r="F3067" s="49" t="s">
        <v>3945</v>
      </c>
      <c r="G3067" s="49" t="s">
        <v>3920</v>
      </c>
      <c r="H3067" s="49" t="s">
        <v>3921</v>
      </c>
      <c r="I3067" s="51" t="s">
        <v>11867</v>
      </c>
      <c r="J3067" s="49">
        <v>13</v>
      </c>
      <c r="K3067" s="49">
        <v>3000</v>
      </c>
      <c r="L3067" s="49">
        <f t="shared" si="290"/>
        <v>-3604</v>
      </c>
      <c r="N3067" s="52" t="s">
        <v>243</v>
      </c>
      <c r="P3067" s="49">
        <v>2689</v>
      </c>
      <c r="Q3067" s="49">
        <v>0</v>
      </c>
      <c r="R3067" s="49">
        <v>12000</v>
      </c>
      <c r="S3067" s="77">
        <f t="shared" si="291"/>
        <v>2689</v>
      </c>
      <c r="T3067" s="77">
        <f t="shared" si="292"/>
        <v>14689</v>
      </c>
      <c r="U3067" s="49">
        <v>6604</v>
      </c>
      <c r="V3067" s="49">
        <v>5646</v>
      </c>
      <c r="W3067" s="49">
        <v>5814</v>
      </c>
      <c r="X3067" s="49">
        <f>P3067-(U3067+V3067)</f>
        <v>-9561</v>
      </c>
      <c r="Y3067" s="49" t="s">
        <v>181</v>
      </c>
      <c r="Z3067" s="53">
        <v>3.6999999999999998E-2</v>
      </c>
      <c r="AB3067" s="53">
        <f t="shared" si="293"/>
        <v>-3.6999999999999998E-2</v>
      </c>
      <c r="AM3067" s="49" t="s">
        <v>85</v>
      </c>
      <c r="AN3067" s="49" t="s">
        <v>11347</v>
      </c>
    </row>
    <row r="3068" spans="1:40" hidden="1" x14ac:dyDescent="0.2">
      <c r="A3068" s="49" t="s">
        <v>11868</v>
      </c>
      <c r="B3068" s="49" t="s">
        <v>11869</v>
      </c>
      <c r="C3068" s="50" t="s">
        <v>166</v>
      </c>
      <c r="D3068" s="49" t="s">
        <v>2310</v>
      </c>
      <c r="E3068" s="49" t="s">
        <v>11870</v>
      </c>
      <c r="F3068" s="49" t="s">
        <v>3972</v>
      </c>
      <c r="G3068" s="49" t="s">
        <v>780</v>
      </c>
      <c r="H3068" s="49" t="s">
        <v>11393</v>
      </c>
      <c r="I3068" s="51" t="s">
        <v>11871</v>
      </c>
      <c r="J3068" s="49">
        <v>17</v>
      </c>
      <c r="K3068" s="49">
        <v>170</v>
      </c>
      <c r="L3068" s="49">
        <f t="shared" si="290"/>
        <v>170</v>
      </c>
      <c r="M3068" s="49">
        <f>L3068*Z3068</f>
        <v>2385.1</v>
      </c>
      <c r="N3068" s="52" t="s">
        <v>173</v>
      </c>
      <c r="P3068" s="49">
        <v>20</v>
      </c>
      <c r="Q3068" s="49">
        <v>0</v>
      </c>
      <c r="R3068" s="49">
        <v>0</v>
      </c>
      <c r="S3068" s="77">
        <f t="shared" si="291"/>
        <v>20</v>
      </c>
      <c r="T3068" s="77">
        <f t="shared" si="292"/>
        <v>20</v>
      </c>
      <c r="U3068" s="49">
        <v>0</v>
      </c>
      <c r="V3068" s="49">
        <v>0</v>
      </c>
      <c r="W3068" s="49">
        <v>0</v>
      </c>
      <c r="X3068" s="49">
        <f>T3068-(U3068+V3068)</f>
        <v>20</v>
      </c>
      <c r="Y3068" s="49" t="s">
        <v>190</v>
      </c>
      <c r="Z3068" s="53">
        <v>14.03</v>
      </c>
      <c r="AB3068" s="53">
        <f t="shared" si="293"/>
        <v>-14.03</v>
      </c>
      <c r="AM3068" s="49" t="s">
        <v>85</v>
      </c>
      <c r="AN3068" s="49" t="s">
        <v>11347</v>
      </c>
    </row>
    <row r="3069" spans="1:40" hidden="1" x14ac:dyDescent="0.2">
      <c r="A3069" s="49" t="s">
        <v>11872</v>
      </c>
      <c r="B3069" s="49" t="s">
        <v>11873</v>
      </c>
      <c r="C3069" s="50" t="s">
        <v>166</v>
      </c>
      <c r="D3069" s="49" t="s">
        <v>403</v>
      </c>
      <c r="E3069" s="49" t="s">
        <v>11874</v>
      </c>
      <c r="F3069" s="49" t="s">
        <v>3945</v>
      </c>
      <c r="G3069" s="49" t="s">
        <v>3920</v>
      </c>
      <c r="H3069" s="49" t="s">
        <v>3921</v>
      </c>
      <c r="I3069" s="51" t="s">
        <v>11875</v>
      </c>
      <c r="J3069" s="49">
        <v>36</v>
      </c>
      <c r="K3069" s="49">
        <v>3000</v>
      </c>
      <c r="L3069" s="49">
        <f t="shared" si="290"/>
        <v>-668</v>
      </c>
      <c r="N3069" s="52" t="s">
        <v>243</v>
      </c>
      <c r="P3069" s="49">
        <v>2831</v>
      </c>
      <c r="Q3069" s="49">
        <v>3000</v>
      </c>
      <c r="R3069" s="49">
        <v>3000</v>
      </c>
      <c r="S3069" s="77">
        <f t="shared" si="291"/>
        <v>5831</v>
      </c>
      <c r="T3069" s="77">
        <f t="shared" si="292"/>
        <v>8831</v>
      </c>
      <c r="U3069" s="49">
        <v>3668</v>
      </c>
      <c r="V3069" s="49">
        <v>2121</v>
      </c>
      <c r="W3069" s="49">
        <v>2205</v>
      </c>
      <c r="X3069" s="49">
        <f>P3069-(U3069+V3069)</f>
        <v>-2958</v>
      </c>
      <c r="Y3069" s="49" t="s">
        <v>181</v>
      </c>
      <c r="Z3069" s="53">
        <v>0.17399999999999999</v>
      </c>
      <c r="AB3069" s="53">
        <f t="shared" si="293"/>
        <v>-0.17399999999999999</v>
      </c>
      <c r="AM3069" s="49" t="s">
        <v>85</v>
      </c>
      <c r="AN3069" s="49" t="s">
        <v>11347</v>
      </c>
    </row>
    <row r="3070" spans="1:40" hidden="1" x14ac:dyDescent="0.2">
      <c r="A3070" s="49" t="s">
        <v>11876</v>
      </c>
      <c r="B3070" s="49" t="s">
        <v>11877</v>
      </c>
      <c r="C3070" s="50" t="s">
        <v>166</v>
      </c>
      <c r="D3070" s="49" t="s">
        <v>2310</v>
      </c>
      <c r="E3070" s="49" t="s">
        <v>11878</v>
      </c>
      <c r="F3070" s="49" t="s">
        <v>3972</v>
      </c>
      <c r="G3070" s="49" t="s">
        <v>780</v>
      </c>
      <c r="H3070" s="49" t="s">
        <v>11393</v>
      </c>
      <c r="I3070" s="51" t="s">
        <v>11879</v>
      </c>
      <c r="J3070" s="49">
        <v>17</v>
      </c>
      <c r="K3070" s="49">
        <v>2500</v>
      </c>
      <c r="L3070" s="49">
        <f t="shared" si="290"/>
        <v>2500</v>
      </c>
      <c r="M3070" s="49">
        <f>L3070*Z3070</f>
        <v>6650</v>
      </c>
      <c r="N3070" s="52" t="s">
        <v>173</v>
      </c>
      <c r="P3070" s="49">
        <v>2337</v>
      </c>
      <c r="Q3070" s="49">
        <v>0</v>
      </c>
      <c r="R3070" s="49">
        <v>0</v>
      </c>
      <c r="S3070" s="77">
        <f t="shared" si="291"/>
        <v>2337</v>
      </c>
      <c r="T3070" s="77">
        <f t="shared" si="292"/>
        <v>2337</v>
      </c>
      <c r="U3070" s="49">
        <v>0</v>
      </c>
      <c r="V3070" s="49">
        <v>0</v>
      </c>
      <c r="W3070" s="49">
        <v>0</v>
      </c>
      <c r="X3070" s="49">
        <f>T3070-(U3070+V3070)</f>
        <v>2337</v>
      </c>
      <c r="Y3070" s="49" t="s">
        <v>190</v>
      </c>
      <c r="Z3070" s="53">
        <v>2.66</v>
      </c>
      <c r="AB3070" s="53">
        <f t="shared" si="293"/>
        <v>-2.66</v>
      </c>
      <c r="AM3070" s="49" t="s">
        <v>85</v>
      </c>
      <c r="AN3070" s="49" t="s">
        <v>11347</v>
      </c>
    </row>
    <row r="3071" spans="1:40" hidden="1" x14ac:dyDescent="0.2">
      <c r="A3071" s="49" t="s">
        <v>11880</v>
      </c>
      <c r="B3071" s="49" t="s">
        <v>11881</v>
      </c>
      <c r="C3071" s="50" t="s">
        <v>166</v>
      </c>
      <c r="D3071" s="49" t="s">
        <v>417</v>
      </c>
      <c r="E3071" s="49" t="s">
        <v>11882</v>
      </c>
      <c r="F3071" s="49" t="s">
        <v>3945</v>
      </c>
      <c r="G3071" s="49" t="s">
        <v>3904</v>
      </c>
      <c r="H3071" s="49" t="s">
        <v>4042</v>
      </c>
      <c r="I3071" s="51" t="s">
        <v>11883</v>
      </c>
      <c r="J3071" s="49">
        <v>17</v>
      </c>
      <c r="K3071" s="49">
        <v>4000</v>
      </c>
      <c r="L3071" s="49">
        <f t="shared" si="290"/>
        <v>-14812</v>
      </c>
      <c r="N3071" s="52" t="s">
        <v>243</v>
      </c>
      <c r="P3071" s="49">
        <v>193410</v>
      </c>
      <c r="Q3071" s="49">
        <v>0</v>
      </c>
      <c r="R3071" s="49">
        <v>0</v>
      </c>
      <c r="S3071" s="77">
        <f t="shared" si="291"/>
        <v>193410</v>
      </c>
      <c r="T3071" s="77">
        <f t="shared" si="292"/>
        <v>193410</v>
      </c>
      <c r="U3071" s="49">
        <v>18812</v>
      </c>
      <c r="V3071" s="49">
        <v>9158</v>
      </c>
      <c r="W3071" s="49">
        <v>9310</v>
      </c>
      <c r="X3071" s="49">
        <f t="shared" ref="X3071:X3104" si="298">P3071-(U3071+V3071)</f>
        <v>165440</v>
      </c>
      <c r="Y3071" s="49" t="s">
        <v>190</v>
      </c>
      <c r="Z3071" s="53">
        <v>2.2599999999999998</v>
      </c>
      <c r="AB3071" s="53">
        <f t="shared" si="293"/>
        <v>-2.2599999999999998</v>
      </c>
      <c r="AM3071" s="49" t="s">
        <v>85</v>
      </c>
      <c r="AN3071" s="49" t="s">
        <v>11347</v>
      </c>
    </row>
    <row r="3072" spans="1:40" hidden="1" x14ac:dyDescent="0.2">
      <c r="A3072" s="49" t="s">
        <v>11884</v>
      </c>
      <c r="B3072" s="49" t="s">
        <v>11885</v>
      </c>
      <c r="C3072" s="50" t="s">
        <v>166</v>
      </c>
      <c r="D3072" s="49" t="s">
        <v>2310</v>
      </c>
      <c r="E3072" s="49" t="s">
        <v>11886</v>
      </c>
      <c r="F3072" s="49" t="s">
        <v>5501</v>
      </c>
      <c r="G3072" s="49" t="s">
        <v>11887</v>
      </c>
      <c r="H3072" s="49" t="s">
        <v>11888</v>
      </c>
      <c r="I3072" s="51" t="s">
        <v>11889</v>
      </c>
      <c r="J3072" s="49">
        <v>17</v>
      </c>
      <c r="K3072" s="49">
        <v>720</v>
      </c>
      <c r="L3072" s="49">
        <f t="shared" si="290"/>
        <v>-6648</v>
      </c>
      <c r="N3072" s="52" t="s">
        <v>243</v>
      </c>
      <c r="P3072" s="49">
        <v>3042</v>
      </c>
      <c r="Q3072" s="49">
        <v>2160</v>
      </c>
      <c r="R3072" s="49">
        <v>2880</v>
      </c>
      <c r="S3072" s="77">
        <f t="shared" si="291"/>
        <v>5202</v>
      </c>
      <c r="T3072" s="77">
        <f t="shared" si="292"/>
        <v>8082</v>
      </c>
      <c r="U3072" s="49">
        <v>7368</v>
      </c>
      <c r="V3072" s="49">
        <v>4410</v>
      </c>
      <c r="W3072" s="49">
        <v>4410</v>
      </c>
      <c r="X3072" s="49">
        <f t="shared" si="298"/>
        <v>-8736</v>
      </c>
      <c r="Y3072" s="49" t="s">
        <v>181</v>
      </c>
      <c r="Z3072" s="53">
        <v>2.96</v>
      </c>
      <c r="AB3072" s="53">
        <f t="shared" si="293"/>
        <v>-2.96</v>
      </c>
      <c r="AM3072" s="49" t="s">
        <v>85</v>
      </c>
      <c r="AN3072" s="49" t="s">
        <v>11347</v>
      </c>
    </row>
    <row r="3073" spans="1:40" hidden="1" x14ac:dyDescent="0.2">
      <c r="A3073" s="49" t="s">
        <v>11890</v>
      </c>
      <c r="B3073" s="49" t="s">
        <v>11891</v>
      </c>
      <c r="C3073" s="50" t="s">
        <v>166</v>
      </c>
      <c r="D3073" s="49" t="s">
        <v>2310</v>
      </c>
      <c r="E3073" s="49" t="s">
        <v>11892</v>
      </c>
      <c r="F3073" s="49" t="s">
        <v>5501</v>
      </c>
      <c r="G3073" s="49" t="s">
        <v>11887</v>
      </c>
      <c r="H3073" s="49" t="s">
        <v>11888</v>
      </c>
      <c r="I3073" s="51" t="s">
        <v>11893</v>
      </c>
      <c r="J3073" s="49">
        <v>17</v>
      </c>
      <c r="K3073" s="49">
        <v>600</v>
      </c>
      <c r="L3073" s="49">
        <f t="shared" si="290"/>
        <v>-564</v>
      </c>
      <c r="N3073" s="52" t="s">
        <v>243</v>
      </c>
      <c r="P3073" s="49">
        <v>973</v>
      </c>
      <c r="Q3073" s="49">
        <v>0</v>
      </c>
      <c r="R3073" s="49">
        <v>600</v>
      </c>
      <c r="S3073" s="77">
        <f t="shared" si="291"/>
        <v>973</v>
      </c>
      <c r="T3073" s="77">
        <f t="shared" si="292"/>
        <v>1573</v>
      </c>
      <c r="U3073" s="49">
        <v>1164</v>
      </c>
      <c r="V3073" s="49">
        <v>0</v>
      </c>
      <c r="W3073" s="49">
        <v>0</v>
      </c>
      <c r="X3073" s="49">
        <f t="shared" si="298"/>
        <v>-191</v>
      </c>
      <c r="Y3073" s="49" t="s">
        <v>181</v>
      </c>
      <c r="Z3073" s="53">
        <v>18.54</v>
      </c>
      <c r="AB3073" s="53">
        <f t="shared" si="293"/>
        <v>-18.54</v>
      </c>
      <c r="AM3073" s="49" t="s">
        <v>85</v>
      </c>
      <c r="AN3073" s="49" t="s">
        <v>11347</v>
      </c>
    </row>
    <row r="3074" spans="1:40" hidden="1" x14ac:dyDescent="0.2">
      <c r="A3074" s="49" t="s">
        <v>11894</v>
      </c>
      <c r="B3074" s="49" t="s">
        <v>11895</v>
      </c>
      <c r="C3074" s="50" t="s">
        <v>166</v>
      </c>
      <c r="D3074" s="49" t="s">
        <v>2310</v>
      </c>
      <c r="E3074" s="49" t="s">
        <v>11896</v>
      </c>
      <c r="F3074" s="49" t="s">
        <v>3972</v>
      </c>
      <c r="G3074" s="49" t="s">
        <v>3617</v>
      </c>
      <c r="H3074" s="49" t="s">
        <v>5613</v>
      </c>
      <c r="I3074" s="51" t="s">
        <v>11897</v>
      </c>
      <c r="J3074" s="49">
        <v>20</v>
      </c>
      <c r="K3074" s="49">
        <v>4000</v>
      </c>
      <c r="L3074" s="49">
        <f t="shared" ref="L3074:L3137" si="299">K3074-U3074</f>
        <v>-44680</v>
      </c>
      <c r="N3074" s="52" t="s">
        <v>243</v>
      </c>
      <c r="P3074" s="49">
        <v>210972</v>
      </c>
      <c r="Q3074" s="49">
        <v>0</v>
      </c>
      <c r="R3074" s="49">
        <v>0</v>
      </c>
      <c r="S3074" s="77">
        <f t="shared" ref="S3074:S3137" si="300">P3074+Q3074</f>
        <v>210972</v>
      </c>
      <c r="T3074" s="77">
        <f t="shared" ref="T3074:T3137" si="301">P3074+Q3074+R3074</f>
        <v>210972</v>
      </c>
      <c r="U3074" s="49">
        <v>48680</v>
      </c>
      <c r="V3074" s="49">
        <v>18872</v>
      </c>
      <c r="W3074" s="49">
        <v>24287</v>
      </c>
      <c r="X3074" s="49">
        <f t="shared" si="298"/>
        <v>143420</v>
      </c>
      <c r="Y3074" s="49" t="s">
        <v>190</v>
      </c>
      <c r="Z3074" s="53">
        <v>2.08</v>
      </c>
      <c r="AB3074" s="53">
        <f t="shared" ref="AB3074:AB3137" si="302">AA3074-Z3074</f>
        <v>-2.08</v>
      </c>
      <c r="AM3074" s="49" t="s">
        <v>85</v>
      </c>
      <c r="AN3074" s="49" t="s">
        <v>11347</v>
      </c>
    </row>
    <row r="3075" spans="1:40" hidden="1" x14ac:dyDescent="0.2">
      <c r="A3075" s="49" t="s">
        <v>11898</v>
      </c>
      <c r="B3075" s="49" t="s">
        <v>11899</v>
      </c>
      <c r="C3075" s="50" t="s">
        <v>166</v>
      </c>
      <c r="D3075" s="49" t="s">
        <v>417</v>
      </c>
      <c r="E3075" s="49" t="s">
        <v>11900</v>
      </c>
      <c r="F3075" s="49" t="s">
        <v>3931</v>
      </c>
      <c r="G3075" s="49" t="s">
        <v>3617</v>
      </c>
      <c r="H3075" s="49" t="s">
        <v>3963</v>
      </c>
      <c r="I3075" s="51" t="s">
        <v>11901</v>
      </c>
      <c r="J3075" s="49">
        <v>11</v>
      </c>
      <c r="K3075" s="49">
        <v>4000</v>
      </c>
      <c r="L3075" s="49">
        <f t="shared" si="299"/>
        <v>-21315</v>
      </c>
      <c r="N3075" s="52" t="s">
        <v>243</v>
      </c>
      <c r="P3075" s="49">
        <v>84945</v>
      </c>
      <c r="Q3075" s="49">
        <v>0</v>
      </c>
      <c r="R3075" s="49">
        <v>0</v>
      </c>
      <c r="S3075" s="77">
        <f t="shared" si="300"/>
        <v>84945</v>
      </c>
      <c r="T3075" s="77">
        <f t="shared" si="301"/>
        <v>84945</v>
      </c>
      <c r="U3075" s="49">
        <v>25315</v>
      </c>
      <c r="V3075" s="49">
        <v>13423</v>
      </c>
      <c r="W3075" s="49">
        <v>14631</v>
      </c>
      <c r="X3075" s="49">
        <f t="shared" si="298"/>
        <v>46207</v>
      </c>
      <c r="Y3075" s="49" t="s">
        <v>190</v>
      </c>
      <c r="Z3075" s="53">
        <v>0.41</v>
      </c>
      <c r="AB3075" s="53">
        <f t="shared" si="302"/>
        <v>-0.41</v>
      </c>
      <c r="AM3075" s="49" t="s">
        <v>85</v>
      </c>
      <c r="AN3075" s="49" t="s">
        <v>11347</v>
      </c>
    </row>
    <row r="3076" spans="1:40" hidden="1" x14ac:dyDescent="0.2">
      <c r="A3076" s="49" t="s">
        <v>11902</v>
      </c>
      <c r="B3076" s="49" t="s">
        <v>11903</v>
      </c>
      <c r="C3076" s="50" t="s">
        <v>166</v>
      </c>
      <c r="D3076" s="49" t="s">
        <v>417</v>
      </c>
      <c r="E3076" s="49" t="s">
        <v>11904</v>
      </c>
      <c r="F3076" s="49" t="s">
        <v>9259</v>
      </c>
      <c r="G3076" s="49" t="s">
        <v>780</v>
      </c>
      <c r="H3076" s="49" t="s">
        <v>9929</v>
      </c>
      <c r="I3076" s="51" t="s">
        <v>11905</v>
      </c>
      <c r="J3076" s="49">
        <v>19</v>
      </c>
      <c r="K3076" s="49">
        <v>238</v>
      </c>
      <c r="L3076" s="49">
        <f t="shared" si="299"/>
        <v>-14110</v>
      </c>
      <c r="N3076" s="52" t="s">
        <v>243</v>
      </c>
      <c r="P3076" s="49">
        <v>5378</v>
      </c>
      <c r="Q3076" s="49">
        <v>8568</v>
      </c>
      <c r="R3076" s="49">
        <v>9520</v>
      </c>
      <c r="S3076" s="77">
        <f t="shared" si="300"/>
        <v>13946</v>
      </c>
      <c r="T3076" s="77">
        <f t="shared" si="301"/>
        <v>23466</v>
      </c>
      <c r="U3076" s="49">
        <v>14348</v>
      </c>
      <c r="V3076" s="49">
        <v>8499</v>
      </c>
      <c r="W3076" s="49">
        <v>8878</v>
      </c>
      <c r="X3076" s="49">
        <f t="shared" si="298"/>
        <v>-17469</v>
      </c>
      <c r="Y3076" s="49" t="s">
        <v>181</v>
      </c>
      <c r="Z3076" s="53">
        <v>6.27</v>
      </c>
      <c r="AB3076" s="53">
        <f t="shared" si="302"/>
        <v>-6.27</v>
      </c>
      <c r="AM3076" s="49" t="s">
        <v>85</v>
      </c>
      <c r="AN3076" s="49" t="s">
        <v>11347</v>
      </c>
    </row>
    <row r="3077" spans="1:40" hidden="1" x14ac:dyDescent="0.2">
      <c r="A3077" s="49" t="s">
        <v>11906</v>
      </c>
      <c r="B3077" s="49" t="s">
        <v>11907</v>
      </c>
      <c r="C3077" s="50" t="s">
        <v>166</v>
      </c>
      <c r="D3077" s="49" t="s">
        <v>403</v>
      </c>
      <c r="E3077" s="49" t="s">
        <v>11908</v>
      </c>
      <c r="F3077" s="49" t="s">
        <v>3919</v>
      </c>
      <c r="G3077" s="49" t="s">
        <v>3920</v>
      </c>
      <c r="H3077" s="49" t="s">
        <v>3921</v>
      </c>
      <c r="I3077" s="51" t="s">
        <v>11909</v>
      </c>
      <c r="J3077" s="49">
        <v>13</v>
      </c>
      <c r="K3077" s="49">
        <v>2500</v>
      </c>
      <c r="L3077" s="49">
        <f t="shared" si="299"/>
        <v>-6522</v>
      </c>
      <c r="N3077" s="52" t="s">
        <v>243</v>
      </c>
      <c r="P3077" s="49">
        <v>10268</v>
      </c>
      <c r="Q3077" s="49">
        <v>0</v>
      </c>
      <c r="R3077" s="49">
        <v>2500</v>
      </c>
      <c r="S3077" s="77">
        <f t="shared" si="300"/>
        <v>10268</v>
      </c>
      <c r="T3077" s="77">
        <f t="shared" si="301"/>
        <v>12768</v>
      </c>
      <c r="U3077" s="49">
        <v>9022</v>
      </c>
      <c r="V3077" s="49">
        <v>6181</v>
      </c>
      <c r="W3077" s="49">
        <v>6300</v>
      </c>
      <c r="X3077" s="49">
        <f t="shared" si="298"/>
        <v>-4935</v>
      </c>
      <c r="Y3077" s="49" t="s">
        <v>181</v>
      </c>
      <c r="Z3077" s="53">
        <v>1.1339999999999999</v>
      </c>
      <c r="AB3077" s="53">
        <f t="shared" si="302"/>
        <v>-1.1339999999999999</v>
      </c>
      <c r="AM3077" s="49" t="s">
        <v>85</v>
      </c>
      <c r="AN3077" s="49" t="s">
        <v>11347</v>
      </c>
    </row>
    <row r="3078" spans="1:40" hidden="1" x14ac:dyDescent="0.2">
      <c r="A3078" s="49" t="s">
        <v>11910</v>
      </c>
      <c r="B3078" s="49" t="s">
        <v>11911</v>
      </c>
      <c r="C3078" s="50" t="s">
        <v>166</v>
      </c>
      <c r="D3078" s="49" t="s">
        <v>417</v>
      </c>
      <c r="E3078" s="49" t="s">
        <v>11912</v>
      </c>
      <c r="F3078" s="49" t="s">
        <v>3919</v>
      </c>
      <c r="G3078" s="49" t="s">
        <v>3617</v>
      </c>
      <c r="H3078" s="49" t="s">
        <v>5613</v>
      </c>
      <c r="I3078" s="51" t="s">
        <v>11913</v>
      </c>
      <c r="J3078" s="49">
        <v>4</v>
      </c>
      <c r="K3078" s="49">
        <v>5000</v>
      </c>
      <c r="L3078" s="49">
        <f t="shared" si="299"/>
        <v>-5335</v>
      </c>
      <c r="N3078" s="52" t="s">
        <v>243</v>
      </c>
      <c r="P3078" s="49">
        <v>10204</v>
      </c>
      <c r="Q3078" s="49">
        <v>0</v>
      </c>
      <c r="R3078" s="49">
        <v>0</v>
      </c>
      <c r="S3078" s="77">
        <f t="shared" si="300"/>
        <v>10204</v>
      </c>
      <c r="T3078" s="77">
        <f t="shared" si="301"/>
        <v>10204</v>
      </c>
      <c r="U3078" s="49">
        <v>10335</v>
      </c>
      <c r="V3078" s="49">
        <v>6028</v>
      </c>
      <c r="W3078" s="49">
        <v>6391</v>
      </c>
      <c r="X3078" s="49">
        <f t="shared" si="298"/>
        <v>-6159</v>
      </c>
      <c r="Y3078" s="49" t="s">
        <v>181</v>
      </c>
      <c r="Z3078" s="53">
        <v>1.38</v>
      </c>
      <c r="AB3078" s="53">
        <f t="shared" si="302"/>
        <v>-1.38</v>
      </c>
      <c r="AM3078" s="49" t="s">
        <v>85</v>
      </c>
      <c r="AN3078" s="49" t="s">
        <v>11347</v>
      </c>
    </row>
    <row r="3079" spans="1:40" hidden="1" x14ac:dyDescent="0.2">
      <c r="A3079" s="49" t="s">
        <v>11914</v>
      </c>
      <c r="B3079" s="49" t="s">
        <v>11915</v>
      </c>
      <c r="C3079" s="50" t="s">
        <v>166</v>
      </c>
      <c r="D3079" s="49" t="s">
        <v>2310</v>
      </c>
      <c r="E3079" s="49" t="s">
        <v>11916</v>
      </c>
      <c r="F3079" s="49" t="s">
        <v>3945</v>
      </c>
      <c r="G3079" s="49" t="s">
        <v>3617</v>
      </c>
      <c r="H3079" s="49" t="s">
        <v>4025</v>
      </c>
      <c r="I3079" s="51" t="s">
        <v>11917</v>
      </c>
      <c r="J3079" s="49">
        <v>15</v>
      </c>
      <c r="K3079" s="49">
        <v>2500</v>
      </c>
      <c r="L3079" s="49">
        <f t="shared" si="299"/>
        <v>2028</v>
      </c>
      <c r="M3079" s="82"/>
      <c r="N3079" s="52" t="s">
        <v>243</v>
      </c>
      <c r="P3079" s="49">
        <v>0</v>
      </c>
      <c r="Q3079" s="49">
        <v>0</v>
      </c>
      <c r="R3079" s="49">
        <v>0</v>
      </c>
      <c r="S3079" s="77">
        <f t="shared" si="300"/>
        <v>0</v>
      </c>
      <c r="T3079" s="77">
        <f t="shared" si="301"/>
        <v>0</v>
      </c>
      <c r="U3079" s="49">
        <v>472</v>
      </c>
      <c r="V3079" s="49">
        <v>0</v>
      </c>
      <c r="W3079" s="49">
        <v>0</v>
      </c>
      <c r="X3079" s="49">
        <f t="shared" si="298"/>
        <v>-472</v>
      </c>
      <c r="Y3079" s="49" t="s">
        <v>181</v>
      </c>
      <c r="Z3079" s="53">
        <v>0.94</v>
      </c>
      <c r="AB3079" s="53">
        <f t="shared" si="302"/>
        <v>-0.94</v>
      </c>
      <c r="AM3079" s="49" t="s">
        <v>85</v>
      </c>
      <c r="AN3079" s="49" t="s">
        <v>11347</v>
      </c>
    </row>
    <row r="3080" spans="1:40" hidden="1" x14ac:dyDescent="0.2">
      <c r="A3080" s="49" t="s">
        <v>11918</v>
      </c>
      <c r="B3080" s="49" t="s">
        <v>11919</v>
      </c>
      <c r="C3080" s="50" t="s">
        <v>166</v>
      </c>
      <c r="D3080" s="49" t="s">
        <v>417</v>
      </c>
      <c r="E3080" s="49" t="s">
        <v>11920</v>
      </c>
      <c r="F3080" s="49" t="s">
        <v>3972</v>
      </c>
      <c r="G3080" s="49" t="s">
        <v>3617</v>
      </c>
      <c r="H3080" s="49" t="s">
        <v>9991</v>
      </c>
      <c r="I3080" s="51" t="s">
        <v>11921</v>
      </c>
      <c r="J3080" s="49">
        <v>13</v>
      </c>
      <c r="K3080" s="49">
        <v>5000</v>
      </c>
      <c r="L3080" s="49">
        <f t="shared" si="299"/>
        <v>-2843</v>
      </c>
      <c r="N3080" s="52" t="s">
        <v>243</v>
      </c>
      <c r="P3080" s="49">
        <v>3973</v>
      </c>
      <c r="Q3080" s="49">
        <v>0</v>
      </c>
      <c r="R3080" s="49">
        <v>5000</v>
      </c>
      <c r="S3080" s="77">
        <f t="shared" si="300"/>
        <v>3973</v>
      </c>
      <c r="T3080" s="77">
        <f t="shared" si="301"/>
        <v>8973</v>
      </c>
      <c r="U3080" s="49">
        <v>7843</v>
      </c>
      <c r="V3080" s="49">
        <v>4292</v>
      </c>
      <c r="W3080" s="49">
        <v>3240</v>
      </c>
      <c r="X3080" s="49">
        <f t="shared" si="298"/>
        <v>-8162</v>
      </c>
      <c r="Y3080" s="49" t="s">
        <v>181</v>
      </c>
      <c r="Z3080" s="53">
        <v>1.45</v>
      </c>
      <c r="AB3080" s="53">
        <f t="shared" si="302"/>
        <v>-1.45</v>
      </c>
      <c r="AM3080" s="49" t="s">
        <v>85</v>
      </c>
      <c r="AN3080" s="49" t="s">
        <v>11347</v>
      </c>
    </row>
    <row r="3081" spans="1:40" hidden="1" x14ac:dyDescent="0.2">
      <c r="A3081" s="49" t="s">
        <v>11922</v>
      </c>
      <c r="B3081" s="49" t="s">
        <v>11923</v>
      </c>
      <c r="C3081" s="50" t="s">
        <v>166</v>
      </c>
      <c r="D3081" s="49" t="s">
        <v>417</v>
      </c>
      <c r="E3081" s="49" t="s">
        <v>11924</v>
      </c>
      <c r="F3081" s="49" t="s">
        <v>3972</v>
      </c>
      <c r="G3081" s="49" t="s">
        <v>3617</v>
      </c>
      <c r="H3081" s="49" t="s">
        <v>9991</v>
      </c>
      <c r="I3081" s="51" t="s">
        <v>11925</v>
      </c>
      <c r="J3081" s="49">
        <v>15</v>
      </c>
      <c r="K3081" s="49">
        <v>5000</v>
      </c>
      <c r="L3081" s="49">
        <f t="shared" si="299"/>
        <v>-36883</v>
      </c>
      <c r="N3081" s="52" t="s">
        <v>243</v>
      </c>
      <c r="P3081" s="49">
        <v>18903</v>
      </c>
      <c r="Q3081" s="49">
        <v>5000</v>
      </c>
      <c r="R3081" s="49">
        <v>20028</v>
      </c>
      <c r="S3081" s="77">
        <f t="shared" si="300"/>
        <v>23903</v>
      </c>
      <c r="T3081" s="77">
        <f t="shared" si="301"/>
        <v>43931</v>
      </c>
      <c r="U3081" s="49">
        <v>41883</v>
      </c>
      <c r="V3081" s="49">
        <v>19298</v>
      </c>
      <c r="W3081" s="49">
        <v>17029</v>
      </c>
      <c r="X3081" s="49">
        <f t="shared" si="298"/>
        <v>-42278</v>
      </c>
      <c r="Y3081" s="49" t="s">
        <v>181</v>
      </c>
      <c r="Z3081" s="53">
        <v>1.84</v>
      </c>
      <c r="AB3081" s="53">
        <f t="shared" si="302"/>
        <v>-1.84</v>
      </c>
      <c r="AM3081" s="49" t="s">
        <v>85</v>
      </c>
      <c r="AN3081" s="49" t="s">
        <v>11347</v>
      </c>
    </row>
    <row r="3082" spans="1:40" hidden="1" x14ac:dyDescent="0.2">
      <c r="A3082" s="49" t="s">
        <v>11926</v>
      </c>
      <c r="B3082" s="49" t="s">
        <v>11927</v>
      </c>
      <c r="C3082" s="50" t="s">
        <v>166</v>
      </c>
      <c r="D3082" s="49" t="s">
        <v>403</v>
      </c>
      <c r="E3082" s="49" t="s">
        <v>11928</v>
      </c>
      <c r="F3082" s="49" t="s">
        <v>3945</v>
      </c>
      <c r="G3082" s="49" t="s">
        <v>3920</v>
      </c>
      <c r="H3082" s="49" t="s">
        <v>3921</v>
      </c>
      <c r="I3082" s="51" t="s">
        <v>11929</v>
      </c>
      <c r="J3082" s="49">
        <v>9</v>
      </c>
      <c r="K3082" s="49">
        <v>2000</v>
      </c>
      <c r="L3082" s="49">
        <f t="shared" si="299"/>
        <v>1569</v>
      </c>
      <c r="M3082" s="82"/>
      <c r="N3082" s="52" t="s">
        <v>243</v>
      </c>
      <c r="P3082" s="49">
        <v>451</v>
      </c>
      <c r="Q3082" s="49">
        <v>0</v>
      </c>
      <c r="R3082" s="49">
        <v>0</v>
      </c>
      <c r="S3082" s="77">
        <f t="shared" si="300"/>
        <v>451</v>
      </c>
      <c r="T3082" s="77">
        <f t="shared" si="301"/>
        <v>451</v>
      </c>
      <c r="U3082" s="49">
        <v>431</v>
      </c>
      <c r="V3082" s="49">
        <v>219</v>
      </c>
      <c r="W3082" s="49">
        <v>219</v>
      </c>
      <c r="X3082" s="49">
        <f t="shared" si="298"/>
        <v>-199</v>
      </c>
      <c r="Y3082" s="49" t="s">
        <v>181</v>
      </c>
      <c r="Z3082" s="53">
        <v>0.48099999999999998</v>
      </c>
      <c r="AB3082" s="53">
        <f t="shared" si="302"/>
        <v>-0.48099999999999998</v>
      </c>
      <c r="AM3082" s="49" t="s">
        <v>85</v>
      </c>
      <c r="AN3082" s="49" t="s">
        <v>11347</v>
      </c>
    </row>
    <row r="3083" spans="1:40" hidden="1" x14ac:dyDescent="0.2">
      <c r="A3083" s="49" t="s">
        <v>11930</v>
      </c>
      <c r="B3083" s="49" t="s">
        <v>11931</v>
      </c>
      <c r="C3083" s="50" t="s">
        <v>166</v>
      </c>
      <c r="D3083" s="49" t="s">
        <v>403</v>
      </c>
      <c r="E3083" s="49" t="s">
        <v>11932</v>
      </c>
      <c r="F3083" s="49" t="s">
        <v>3945</v>
      </c>
      <c r="G3083" s="49" t="s">
        <v>3920</v>
      </c>
      <c r="H3083" s="49" t="s">
        <v>3921</v>
      </c>
      <c r="I3083" s="51" t="s">
        <v>11933</v>
      </c>
      <c r="J3083" s="49">
        <v>9</v>
      </c>
      <c r="K3083" s="49">
        <v>2500</v>
      </c>
      <c r="L3083" s="49">
        <f t="shared" si="299"/>
        <v>1854</v>
      </c>
      <c r="M3083" s="80">
        <f>L3083*Z3083</f>
        <v>13821.57</v>
      </c>
      <c r="N3083" s="52" t="s">
        <v>243</v>
      </c>
      <c r="P3083" s="49">
        <v>794</v>
      </c>
      <c r="Q3083" s="49">
        <v>0</v>
      </c>
      <c r="R3083" s="49">
        <v>0</v>
      </c>
      <c r="S3083" s="77">
        <f t="shared" si="300"/>
        <v>794</v>
      </c>
      <c r="T3083" s="77">
        <f t="shared" si="301"/>
        <v>794</v>
      </c>
      <c r="U3083" s="49">
        <v>646</v>
      </c>
      <c r="V3083" s="49">
        <v>369</v>
      </c>
      <c r="W3083" s="49">
        <v>369</v>
      </c>
      <c r="X3083" s="49">
        <f t="shared" si="298"/>
        <v>-221</v>
      </c>
      <c r="Y3083" s="49" t="s">
        <v>181</v>
      </c>
      <c r="Z3083" s="53">
        <v>7.4550000000000001</v>
      </c>
      <c r="AB3083" s="53">
        <f t="shared" si="302"/>
        <v>-7.4550000000000001</v>
      </c>
      <c r="AM3083" s="49" t="s">
        <v>85</v>
      </c>
      <c r="AN3083" s="49" t="s">
        <v>11347</v>
      </c>
    </row>
    <row r="3084" spans="1:40" hidden="1" x14ac:dyDescent="0.2">
      <c r="A3084" s="49" t="s">
        <v>11934</v>
      </c>
      <c r="B3084" s="49" t="s">
        <v>11935</v>
      </c>
      <c r="C3084" s="50" t="s">
        <v>166</v>
      </c>
      <c r="D3084" s="49" t="s">
        <v>403</v>
      </c>
      <c r="E3084" s="49" t="s">
        <v>11936</v>
      </c>
      <c r="F3084" s="49" t="s">
        <v>3972</v>
      </c>
      <c r="G3084" s="49" t="s">
        <v>3920</v>
      </c>
      <c r="H3084" s="49" t="s">
        <v>3921</v>
      </c>
      <c r="I3084" s="51" t="s">
        <v>11937</v>
      </c>
      <c r="J3084" s="49">
        <v>9</v>
      </c>
      <c r="K3084" s="49">
        <v>1000</v>
      </c>
      <c r="L3084" s="49">
        <f t="shared" si="299"/>
        <v>-24003</v>
      </c>
      <c r="N3084" s="52" t="s">
        <v>243</v>
      </c>
      <c r="P3084" s="49">
        <v>6653</v>
      </c>
      <c r="Q3084" s="49">
        <v>0</v>
      </c>
      <c r="R3084" s="49">
        <v>15000</v>
      </c>
      <c r="S3084" s="77">
        <f t="shared" si="300"/>
        <v>6653</v>
      </c>
      <c r="T3084" s="77">
        <f t="shared" si="301"/>
        <v>21653</v>
      </c>
      <c r="U3084" s="49">
        <v>25003</v>
      </c>
      <c r="V3084" s="49">
        <v>14840</v>
      </c>
      <c r="W3084" s="49">
        <v>14153</v>
      </c>
      <c r="X3084" s="49">
        <f t="shared" si="298"/>
        <v>-33190</v>
      </c>
      <c r="Y3084" s="49" t="s">
        <v>181</v>
      </c>
      <c r="Z3084" s="53">
        <v>5.58</v>
      </c>
      <c r="AB3084" s="53">
        <f t="shared" si="302"/>
        <v>-5.58</v>
      </c>
      <c r="AM3084" s="49" t="s">
        <v>85</v>
      </c>
      <c r="AN3084" s="49" t="s">
        <v>11347</v>
      </c>
    </row>
    <row r="3085" spans="1:40" hidden="1" x14ac:dyDescent="0.2">
      <c r="A3085" s="49" t="s">
        <v>11938</v>
      </c>
      <c r="B3085" s="49" t="s">
        <v>11939</v>
      </c>
      <c r="C3085" s="50" t="s">
        <v>166</v>
      </c>
      <c r="D3085" s="49" t="s">
        <v>2310</v>
      </c>
      <c r="E3085" s="49" t="s">
        <v>11940</v>
      </c>
      <c r="F3085" s="49" t="s">
        <v>3940</v>
      </c>
      <c r="G3085" s="49" t="s">
        <v>3617</v>
      </c>
      <c r="H3085" s="49" t="s">
        <v>3921</v>
      </c>
      <c r="I3085" s="51" t="s">
        <v>11941</v>
      </c>
      <c r="J3085" s="49">
        <v>15</v>
      </c>
      <c r="K3085" s="49">
        <v>1000</v>
      </c>
      <c r="L3085" s="49">
        <f t="shared" si="299"/>
        <v>829</v>
      </c>
      <c r="M3085" s="49">
        <f>L3085*Z3085</f>
        <v>528.57039999999995</v>
      </c>
      <c r="N3085" s="52" t="s">
        <v>243</v>
      </c>
      <c r="P3085" s="49">
        <v>231</v>
      </c>
      <c r="Q3085" s="49">
        <v>0</v>
      </c>
      <c r="R3085" s="49">
        <v>0</v>
      </c>
      <c r="S3085" s="77">
        <f t="shared" si="300"/>
        <v>231</v>
      </c>
      <c r="T3085" s="77">
        <f t="shared" si="301"/>
        <v>231</v>
      </c>
      <c r="U3085" s="49">
        <v>171</v>
      </c>
      <c r="V3085" s="49">
        <v>60</v>
      </c>
      <c r="W3085" s="49">
        <v>60</v>
      </c>
      <c r="X3085" s="49">
        <f t="shared" si="298"/>
        <v>0</v>
      </c>
      <c r="Y3085" s="49" t="s">
        <v>190</v>
      </c>
      <c r="Z3085" s="53">
        <v>0.63759999999999994</v>
      </c>
      <c r="AB3085" s="53">
        <f t="shared" si="302"/>
        <v>-0.63759999999999994</v>
      </c>
      <c r="AM3085" s="49" t="s">
        <v>85</v>
      </c>
      <c r="AN3085" s="49" t="s">
        <v>11347</v>
      </c>
    </row>
    <row r="3086" spans="1:40" hidden="1" x14ac:dyDescent="0.2">
      <c r="A3086" s="49" t="s">
        <v>11942</v>
      </c>
      <c r="B3086" s="49" t="s">
        <v>11943</v>
      </c>
      <c r="C3086" s="50" t="s">
        <v>166</v>
      </c>
      <c r="D3086" s="49" t="s">
        <v>403</v>
      </c>
      <c r="E3086" s="49" t="s">
        <v>11944</v>
      </c>
      <c r="F3086" s="49" t="s">
        <v>3972</v>
      </c>
      <c r="G3086" s="49" t="s">
        <v>3617</v>
      </c>
      <c r="H3086" s="49" t="s">
        <v>3921</v>
      </c>
      <c r="I3086" s="51" t="s">
        <v>11945</v>
      </c>
      <c r="J3086" s="49">
        <v>15</v>
      </c>
      <c r="K3086" s="49">
        <v>5000</v>
      </c>
      <c r="L3086" s="49">
        <f t="shared" si="299"/>
        <v>-4906</v>
      </c>
      <c r="N3086" s="52" t="s">
        <v>243</v>
      </c>
      <c r="P3086" s="49">
        <v>5951</v>
      </c>
      <c r="Q3086" s="49">
        <v>0</v>
      </c>
      <c r="R3086" s="49">
        <v>5000</v>
      </c>
      <c r="S3086" s="77">
        <f t="shared" si="300"/>
        <v>5951</v>
      </c>
      <c r="T3086" s="77">
        <f t="shared" si="301"/>
        <v>10951</v>
      </c>
      <c r="U3086" s="49">
        <v>9906</v>
      </c>
      <c r="V3086" s="49">
        <v>5175</v>
      </c>
      <c r="W3086" s="49">
        <v>5399</v>
      </c>
      <c r="X3086" s="49">
        <f t="shared" si="298"/>
        <v>-9130</v>
      </c>
      <c r="Y3086" s="49" t="s">
        <v>181</v>
      </c>
      <c r="Z3086" s="53">
        <v>0.30599999999999999</v>
      </c>
      <c r="AB3086" s="53">
        <f t="shared" si="302"/>
        <v>-0.30599999999999999</v>
      </c>
      <c r="AM3086" s="49" t="s">
        <v>85</v>
      </c>
      <c r="AN3086" s="49" t="s">
        <v>11347</v>
      </c>
    </row>
    <row r="3087" spans="1:40" hidden="1" x14ac:dyDescent="0.2">
      <c r="A3087" s="49" t="s">
        <v>11946</v>
      </c>
      <c r="B3087" s="49" t="s">
        <v>11947</v>
      </c>
      <c r="C3087" s="50" t="s">
        <v>166</v>
      </c>
      <c r="D3087" s="49" t="s">
        <v>417</v>
      </c>
      <c r="E3087" s="49" t="s">
        <v>11948</v>
      </c>
      <c r="F3087" s="49" t="s">
        <v>3919</v>
      </c>
      <c r="G3087" s="49" t="s">
        <v>3904</v>
      </c>
      <c r="H3087" s="49" t="s">
        <v>4025</v>
      </c>
      <c r="I3087" s="51" t="s">
        <v>11949</v>
      </c>
      <c r="J3087" s="49">
        <v>15</v>
      </c>
      <c r="K3087" s="49">
        <v>160</v>
      </c>
      <c r="L3087" s="49">
        <f t="shared" si="299"/>
        <v>-658</v>
      </c>
      <c r="N3087" s="52" t="s">
        <v>243</v>
      </c>
      <c r="P3087" s="49">
        <v>1662</v>
      </c>
      <c r="Q3087" s="49">
        <v>0</v>
      </c>
      <c r="R3087" s="49">
        <v>4</v>
      </c>
      <c r="S3087" s="77">
        <f t="shared" si="300"/>
        <v>1662</v>
      </c>
      <c r="T3087" s="77">
        <f t="shared" si="301"/>
        <v>1666</v>
      </c>
      <c r="U3087" s="49">
        <v>818</v>
      </c>
      <c r="V3087" s="49">
        <v>165</v>
      </c>
      <c r="W3087" s="49">
        <v>220</v>
      </c>
      <c r="X3087" s="49">
        <f t="shared" si="298"/>
        <v>679</v>
      </c>
      <c r="Y3087" s="49" t="s">
        <v>190</v>
      </c>
      <c r="Z3087" s="53">
        <v>19.88</v>
      </c>
      <c r="AB3087" s="53">
        <f t="shared" si="302"/>
        <v>-19.88</v>
      </c>
      <c r="AM3087" s="49" t="s">
        <v>85</v>
      </c>
      <c r="AN3087" s="49" t="s">
        <v>11347</v>
      </c>
    </row>
    <row r="3088" spans="1:40" hidden="1" x14ac:dyDescent="0.2">
      <c r="A3088" s="49" t="s">
        <v>11950</v>
      </c>
      <c r="B3088" s="49" t="s">
        <v>11951</v>
      </c>
      <c r="C3088" s="50" t="s">
        <v>166</v>
      </c>
      <c r="D3088" s="49" t="s">
        <v>417</v>
      </c>
      <c r="E3088" s="49" t="s">
        <v>11952</v>
      </c>
      <c r="F3088" s="49" t="s">
        <v>9259</v>
      </c>
      <c r="G3088" s="49" t="s">
        <v>3617</v>
      </c>
      <c r="H3088" s="49" t="s">
        <v>9260</v>
      </c>
      <c r="I3088" s="51" t="s">
        <v>11953</v>
      </c>
      <c r="J3088" s="49">
        <v>13</v>
      </c>
      <c r="K3088" s="49">
        <v>1</v>
      </c>
      <c r="L3088" s="49">
        <f t="shared" si="299"/>
        <v>-1287</v>
      </c>
      <c r="N3088" s="52" t="s">
        <v>243</v>
      </c>
      <c r="P3088" s="49">
        <v>512</v>
      </c>
      <c r="Q3088" s="49">
        <v>205</v>
      </c>
      <c r="R3088" s="49">
        <v>551</v>
      </c>
      <c r="S3088" s="77">
        <f t="shared" si="300"/>
        <v>717</v>
      </c>
      <c r="T3088" s="77">
        <f t="shared" si="301"/>
        <v>1268</v>
      </c>
      <c r="U3088" s="49">
        <v>1288</v>
      </c>
      <c r="V3088" s="49">
        <v>735</v>
      </c>
      <c r="W3088" s="49">
        <v>735</v>
      </c>
      <c r="X3088" s="49">
        <f t="shared" si="298"/>
        <v>-1511</v>
      </c>
      <c r="Y3088" s="49" t="s">
        <v>181</v>
      </c>
      <c r="Z3088" s="53">
        <v>10.4</v>
      </c>
      <c r="AB3088" s="53">
        <f t="shared" si="302"/>
        <v>-10.4</v>
      </c>
      <c r="AM3088" s="49" t="s">
        <v>85</v>
      </c>
      <c r="AN3088" s="49" t="s">
        <v>11347</v>
      </c>
    </row>
    <row r="3089" spans="1:40" hidden="1" x14ac:dyDescent="0.2">
      <c r="A3089" s="49" t="s">
        <v>11954</v>
      </c>
      <c r="B3089" s="49" t="s">
        <v>11955</v>
      </c>
      <c r="C3089" s="50" t="s">
        <v>166</v>
      </c>
      <c r="D3089" s="49" t="s">
        <v>417</v>
      </c>
      <c r="E3089" s="49" t="s">
        <v>11956</v>
      </c>
      <c r="F3089" s="49" t="s">
        <v>9259</v>
      </c>
      <c r="G3089" s="49" t="s">
        <v>3617</v>
      </c>
      <c r="H3089" s="49" t="s">
        <v>9260</v>
      </c>
      <c r="I3089" s="51" t="s">
        <v>11957</v>
      </c>
      <c r="J3089" s="49">
        <v>13</v>
      </c>
      <c r="K3089" s="49">
        <v>1</v>
      </c>
      <c r="L3089" s="49">
        <f t="shared" si="299"/>
        <v>-532</v>
      </c>
      <c r="N3089" s="52" t="s">
        <v>243</v>
      </c>
      <c r="P3089" s="49">
        <v>3</v>
      </c>
      <c r="Q3089" s="49">
        <v>0</v>
      </c>
      <c r="R3089" s="49">
        <v>301</v>
      </c>
      <c r="S3089" s="77">
        <f t="shared" si="300"/>
        <v>3</v>
      </c>
      <c r="T3089" s="77">
        <f t="shared" si="301"/>
        <v>304</v>
      </c>
      <c r="U3089" s="49">
        <v>533</v>
      </c>
      <c r="V3089" s="49">
        <v>504</v>
      </c>
      <c r="W3089" s="49">
        <v>504</v>
      </c>
      <c r="X3089" s="49">
        <f t="shared" si="298"/>
        <v>-1034</v>
      </c>
      <c r="Y3089" s="49" t="s">
        <v>181</v>
      </c>
      <c r="Z3089" s="53">
        <v>22.83</v>
      </c>
      <c r="AB3089" s="53">
        <f t="shared" si="302"/>
        <v>-22.83</v>
      </c>
      <c r="AM3089" s="49" t="s">
        <v>85</v>
      </c>
      <c r="AN3089" s="49" t="s">
        <v>11347</v>
      </c>
    </row>
    <row r="3090" spans="1:40" hidden="1" x14ac:dyDescent="0.2">
      <c r="A3090" s="49" t="s">
        <v>11958</v>
      </c>
      <c r="B3090" s="49" t="s">
        <v>11959</v>
      </c>
      <c r="C3090" s="50" t="s">
        <v>166</v>
      </c>
      <c r="D3090" s="49" t="s">
        <v>417</v>
      </c>
      <c r="E3090" s="49" t="s">
        <v>11960</v>
      </c>
      <c r="F3090" s="49" t="s">
        <v>3919</v>
      </c>
      <c r="G3090" s="49" t="s">
        <v>3617</v>
      </c>
      <c r="H3090" s="49" t="s">
        <v>5613</v>
      </c>
      <c r="I3090" s="51" t="s">
        <v>11961</v>
      </c>
      <c r="J3090" s="49">
        <v>18</v>
      </c>
      <c r="K3090" s="49">
        <v>5000</v>
      </c>
      <c r="L3090" s="49">
        <f t="shared" si="299"/>
        <v>3285</v>
      </c>
      <c r="M3090" s="49">
        <f>L3090*Z3090</f>
        <v>4980.0600000000004</v>
      </c>
      <c r="N3090" s="52" t="s">
        <v>243</v>
      </c>
      <c r="P3090" s="49">
        <v>3881</v>
      </c>
      <c r="Q3090" s="49">
        <v>0</v>
      </c>
      <c r="R3090" s="49">
        <v>0</v>
      </c>
      <c r="S3090" s="77">
        <f t="shared" si="300"/>
        <v>3881</v>
      </c>
      <c r="T3090" s="77">
        <f t="shared" si="301"/>
        <v>3881</v>
      </c>
      <c r="U3090" s="49">
        <v>1715</v>
      </c>
      <c r="V3090" s="49">
        <v>1068</v>
      </c>
      <c r="W3090" s="49">
        <v>1237</v>
      </c>
      <c r="X3090" s="49">
        <f t="shared" si="298"/>
        <v>1098</v>
      </c>
      <c r="Y3090" s="49" t="s">
        <v>190</v>
      </c>
      <c r="Z3090" s="53">
        <v>1.516</v>
      </c>
      <c r="AB3090" s="53">
        <f t="shared" si="302"/>
        <v>-1.516</v>
      </c>
      <c r="AM3090" s="49" t="s">
        <v>85</v>
      </c>
      <c r="AN3090" s="49" t="s">
        <v>11347</v>
      </c>
    </row>
    <row r="3091" spans="1:40" hidden="1" x14ac:dyDescent="0.2">
      <c r="A3091" s="49" t="s">
        <v>11962</v>
      </c>
      <c r="B3091" s="49" t="s">
        <v>11963</v>
      </c>
      <c r="C3091" s="50" t="s">
        <v>166</v>
      </c>
      <c r="D3091" s="49" t="s">
        <v>417</v>
      </c>
      <c r="E3091" s="49" t="s">
        <v>11964</v>
      </c>
      <c r="F3091" s="49" t="s">
        <v>9259</v>
      </c>
      <c r="G3091" s="49" t="s">
        <v>3617</v>
      </c>
      <c r="H3091" s="49" t="s">
        <v>9260</v>
      </c>
      <c r="I3091" s="51" t="s">
        <v>11965</v>
      </c>
      <c r="J3091" s="49">
        <v>13</v>
      </c>
      <c r="K3091" s="49">
        <v>126</v>
      </c>
      <c r="L3091" s="49">
        <f t="shared" si="299"/>
        <v>83</v>
      </c>
      <c r="M3091" s="49">
        <f>L3091*Z3091</f>
        <v>1626.8000000000002</v>
      </c>
      <c r="N3091" s="52" t="s">
        <v>243</v>
      </c>
      <c r="P3091" s="49">
        <v>380</v>
      </c>
      <c r="Q3091" s="49">
        <v>0</v>
      </c>
      <c r="R3091" s="49">
        <v>0</v>
      </c>
      <c r="S3091" s="77">
        <f t="shared" si="300"/>
        <v>380</v>
      </c>
      <c r="T3091" s="77">
        <f t="shared" si="301"/>
        <v>380</v>
      </c>
      <c r="U3091" s="49">
        <v>43</v>
      </c>
      <c r="V3091" s="49">
        <v>30</v>
      </c>
      <c r="W3091" s="49">
        <v>30</v>
      </c>
      <c r="X3091" s="49">
        <f t="shared" si="298"/>
        <v>307</v>
      </c>
      <c r="Y3091" s="49" t="s">
        <v>190</v>
      </c>
      <c r="Z3091" s="53">
        <v>19.600000000000001</v>
      </c>
      <c r="AB3091" s="53">
        <f t="shared" si="302"/>
        <v>-19.600000000000001</v>
      </c>
      <c r="AM3091" s="49" t="s">
        <v>85</v>
      </c>
      <c r="AN3091" s="49" t="s">
        <v>11347</v>
      </c>
    </row>
    <row r="3092" spans="1:40" hidden="1" x14ac:dyDescent="0.2">
      <c r="A3092" s="49" t="s">
        <v>11966</v>
      </c>
      <c r="B3092" s="49" t="s">
        <v>11967</v>
      </c>
      <c r="C3092" s="50" t="s">
        <v>166</v>
      </c>
      <c r="D3092" s="49" t="s">
        <v>377</v>
      </c>
      <c r="E3092" s="49" t="s">
        <v>11968</v>
      </c>
      <c r="F3092" s="49" t="s">
        <v>3919</v>
      </c>
      <c r="G3092" s="49" t="s">
        <v>3617</v>
      </c>
      <c r="H3092" s="49" t="s">
        <v>5613</v>
      </c>
      <c r="I3092" s="51" t="s">
        <v>11969</v>
      </c>
      <c r="J3092" s="49">
        <v>15</v>
      </c>
      <c r="K3092" s="49">
        <v>5000</v>
      </c>
      <c r="L3092" s="49">
        <f t="shared" si="299"/>
        <v>5000</v>
      </c>
      <c r="M3092" s="49">
        <f>L3092*Z3092</f>
        <v>9250</v>
      </c>
      <c r="N3092" s="52" t="s">
        <v>243</v>
      </c>
      <c r="P3092" s="49">
        <v>20</v>
      </c>
      <c r="Q3092" s="49">
        <v>0</v>
      </c>
      <c r="R3092" s="49">
        <v>0</v>
      </c>
      <c r="S3092" s="77">
        <f t="shared" si="300"/>
        <v>20</v>
      </c>
      <c r="T3092" s="77">
        <f t="shared" si="301"/>
        <v>20</v>
      </c>
      <c r="U3092" s="49">
        <v>0</v>
      </c>
      <c r="V3092" s="49">
        <v>0</v>
      </c>
      <c r="W3092" s="49">
        <v>0</v>
      </c>
      <c r="X3092" s="49">
        <f t="shared" si="298"/>
        <v>20</v>
      </c>
      <c r="Y3092" s="49" t="s">
        <v>190</v>
      </c>
      <c r="Z3092" s="53">
        <v>1.85</v>
      </c>
      <c r="AB3092" s="53">
        <f t="shared" si="302"/>
        <v>-1.85</v>
      </c>
      <c r="AM3092" s="49" t="s">
        <v>85</v>
      </c>
      <c r="AN3092" s="49" t="s">
        <v>11347</v>
      </c>
    </row>
    <row r="3093" spans="1:40" hidden="1" x14ac:dyDescent="0.2">
      <c r="A3093" s="49" t="s">
        <v>11970</v>
      </c>
      <c r="B3093" s="49" t="s">
        <v>11971</v>
      </c>
      <c r="C3093" s="50" t="s">
        <v>166</v>
      </c>
      <c r="D3093" s="49" t="s">
        <v>2310</v>
      </c>
      <c r="E3093" s="49" t="s">
        <v>11972</v>
      </c>
      <c r="F3093" s="49" t="s">
        <v>3931</v>
      </c>
      <c r="G3093" s="49" t="s">
        <v>3617</v>
      </c>
      <c r="H3093" s="49" t="s">
        <v>3963</v>
      </c>
      <c r="I3093" s="51" t="s">
        <v>11973</v>
      </c>
      <c r="J3093" s="49">
        <v>7</v>
      </c>
      <c r="K3093" s="49">
        <v>2500</v>
      </c>
      <c r="L3093" s="49">
        <f t="shared" si="299"/>
        <v>-586</v>
      </c>
      <c r="N3093" s="52" t="s">
        <v>243</v>
      </c>
      <c r="P3093" s="49">
        <v>2108</v>
      </c>
      <c r="Q3093" s="49">
        <v>0</v>
      </c>
      <c r="R3093" s="49">
        <v>0</v>
      </c>
      <c r="S3093" s="77">
        <f t="shared" si="300"/>
        <v>2108</v>
      </c>
      <c r="T3093" s="77">
        <f t="shared" si="301"/>
        <v>2108</v>
      </c>
      <c r="U3093" s="49">
        <v>3086</v>
      </c>
      <c r="V3093" s="49">
        <v>2691</v>
      </c>
      <c r="W3093" s="49">
        <v>2691</v>
      </c>
      <c r="X3093" s="49">
        <f t="shared" si="298"/>
        <v>-3669</v>
      </c>
      <c r="Y3093" s="49" t="s">
        <v>181</v>
      </c>
      <c r="Z3093" s="53">
        <v>0.315</v>
      </c>
      <c r="AB3093" s="53">
        <f t="shared" si="302"/>
        <v>-0.315</v>
      </c>
      <c r="AM3093" s="49" t="s">
        <v>85</v>
      </c>
      <c r="AN3093" s="49" t="s">
        <v>11347</v>
      </c>
    </row>
    <row r="3094" spans="1:40" hidden="1" x14ac:dyDescent="0.2">
      <c r="A3094" s="49" t="s">
        <v>11974</v>
      </c>
      <c r="B3094" s="49" t="s">
        <v>11975</v>
      </c>
      <c r="C3094" s="50" t="s">
        <v>166</v>
      </c>
      <c r="D3094" s="49" t="s">
        <v>2310</v>
      </c>
      <c r="E3094" s="49" t="s">
        <v>11976</v>
      </c>
      <c r="F3094" s="49" t="s">
        <v>9259</v>
      </c>
      <c r="G3094" s="49" t="s">
        <v>11476</v>
      </c>
      <c r="H3094" s="49" t="s">
        <v>9929</v>
      </c>
      <c r="I3094" s="51" t="s">
        <v>11977</v>
      </c>
      <c r="J3094" s="49">
        <v>25</v>
      </c>
      <c r="K3094" s="49">
        <v>40</v>
      </c>
      <c r="L3094" s="49">
        <f t="shared" si="299"/>
        <v>-131</v>
      </c>
      <c r="N3094" s="52" t="s">
        <v>243</v>
      </c>
      <c r="P3094" s="49">
        <v>150</v>
      </c>
      <c r="Q3094" s="49">
        <v>40</v>
      </c>
      <c r="R3094" s="49">
        <v>80</v>
      </c>
      <c r="S3094" s="77">
        <f t="shared" si="300"/>
        <v>190</v>
      </c>
      <c r="T3094" s="77">
        <f t="shared" si="301"/>
        <v>270</v>
      </c>
      <c r="U3094" s="49">
        <v>171</v>
      </c>
      <c r="V3094" s="49">
        <v>60</v>
      </c>
      <c r="W3094" s="49">
        <v>60</v>
      </c>
      <c r="X3094" s="49">
        <f t="shared" si="298"/>
        <v>-81</v>
      </c>
      <c r="Y3094" s="49" t="s">
        <v>181</v>
      </c>
      <c r="Z3094" s="53">
        <v>17.82</v>
      </c>
      <c r="AB3094" s="53">
        <f t="shared" si="302"/>
        <v>-17.82</v>
      </c>
      <c r="AM3094" s="49" t="s">
        <v>85</v>
      </c>
      <c r="AN3094" s="49" t="s">
        <v>11347</v>
      </c>
    </row>
    <row r="3095" spans="1:40" hidden="1" x14ac:dyDescent="0.2">
      <c r="A3095" s="49" t="s">
        <v>11978</v>
      </c>
      <c r="B3095" s="49" t="s">
        <v>11979</v>
      </c>
      <c r="C3095" s="50" t="s">
        <v>166</v>
      </c>
      <c r="D3095" s="49" t="s">
        <v>417</v>
      </c>
      <c r="E3095" s="49" t="s">
        <v>11980</v>
      </c>
      <c r="F3095" s="49" t="s">
        <v>3972</v>
      </c>
      <c r="G3095" s="49" t="s">
        <v>3617</v>
      </c>
      <c r="H3095" s="49" t="s">
        <v>3921</v>
      </c>
      <c r="I3095" s="51" t="s">
        <v>11981</v>
      </c>
      <c r="J3095" s="49">
        <v>14</v>
      </c>
      <c r="K3095" s="49">
        <v>2000</v>
      </c>
      <c r="L3095" s="49">
        <f t="shared" si="299"/>
        <v>2000</v>
      </c>
      <c r="M3095" s="49">
        <f>L3095*Z3095</f>
        <v>565</v>
      </c>
      <c r="N3095" s="52" t="s">
        <v>243</v>
      </c>
      <c r="P3095" s="49">
        <v>9216</v>
      </c>
      <c r="Q3095" s="49">
        <v>0</v>
      </c>
      <c r="R3095" s="49">
        <v>0</v>
      </c>
      <c r="S3095" s="77">
        <f t="shared" si="300"/>
        <v>9216</v>
      </c>
      <c r="T3095" s="77">
        <f t="shared" si="301"/>
        <v>9216</v>
      </c>
      <c r="U3095" s="49">
        <v>0</v>
      </c>
      <c r="V3095" s="49">
        <v>0</v>
      </c>
      <c r="W3095" s="49">
        <v>0</v>
      </c>
      <c r="X3095" s="49">
        <f t="shared" si="298"/>
        <v>9216</v>
      </c>
      <c r="Y3095" s="49" t="s">
        <v>190</v>
      </c>
      <c r="Z3095" s="53">
        <v>0.28249999999999997</v>
      </c>
      <c r="AB3095" s="53">
        <f t="shared" si="302"/>
        <v>-0.28249999999999997</v>
      </c>
      <c r="AM3095" s="49" t="s">
        <v>85</v>
      </c>
      <c r="AN3095" s="49" t="s">
        <v>11347</v>
      </c>
    </row>
    <row r="3096" spans="1:40" hidden="1" x14ac:dyDescent="0.2">
      <c r="A3096" s="49" t="s">
        <v>11982</v>
      </c>
      <c r="B3096" s="49" t="s">
        <v>11983</v>
      </c>
      <c r="C3096" s="50" t="s">
        <v>166</v>
      </c>
      <c r="D3096" s="49" t="s">
        <v>2310</v>
      </c>
      <c r="E3096" s="49" t="s">
        <v>11984</v>
      </c>
      <c r="F3096" s="49" t="s">
        <v>3945</v>
      </c>
      <c r="G3096" s="49" t="s">
        <v>3920</v>
      </c>
      <c r="H3096" s="49" t="s">
        <v>3921</v>
      </c>
      <c r="I3096" s="51" t="s">
        <v>11985</v>
      </c>
      <c r="J3096" s="49">
        <v>13</v>
      </c>
      <c r="K3096" s="49">
        <v>2500</v>
      </c>
      <c r="L3096" s="49">
        <f t="shared" si="299"/>
        <v>-4545</v>
      </c>
      <c r="N3096" s="52" t="s">
        <v>243</v>
      </c>
      <c r="P3096" s="49">
        <v>3931</v>
      </c>
      <c r="Q3096" s="49">
        <v>0</v>
      </c>
      <c r="R3096" s="49">
        <v>0</v>
      </c>
      <c r="S3096" s="77">
        <f t="shared" si="300"/>
        <v>3931</v>
      </c>
      <c r="T3096" s="77">
        <f t="shared" si="301"/>
        <v>3931</v>
      </c>
      <c r="U3096" s="49">
        <v>7045</v>
      </c>
      <c r="V3096" s="49">
        <v>3279</v>
      </c>
      <c r="W3096" s="49">
        <v>3279</v>
      </c>
      <c r="X3096" s="49">
        <f t="shared" si="298"/>
        <v>-6393</v>
      </c>
      <c r="Y3096" s="49" t="s">
        <v>181</v>
      </c>
      <c r="Z3096" s="53">
        <v>6.65</v>
      </c>
      <c r="AB3096" s="53">
        <f t="shared" si="302"/>
        <v>-6.65</v>
      </c>
      <c r="AM3096" s="49" t="s">
        <v>85</v>
      </c>
      <c r="AN3096" s="49" t="s">
        <v>11347</v>
      </c>
    </row>
    <row r="3097" spans="1:40" hidden="1" x14ac:dyDescent="0.2">
      <c r="A3097" s="49" t="s">
        <v>11986</v>
      </c>
      <c r="B3097" s="49" t="s">
        <v>11987</v>
      </c>
      <c r="C3097" s="50" t="s">
        <v>166</v>
      </c>
      <c r="D3097" s="49" t="s">
        <v>377</v>
      </c>
      <c r="E3097" s="49" t="s">
        <v>11988</v>
      </c>
      <c r="F3097" s="49" t="s">
        <v>9259</v>
      </c>
      <c r="G3097" s="49" t="s">
        <v>780</v>
      </c>
      <c r="H3097" s="49" t="s">
        <v>9929</v>
      </c>
      <c r="I3097" s="51" t="s">
        <v>11989</v>
      </c>
      <c r="J3097" s="49">
        <v>25</v>
      </c>
      <c r="K3097" s="49">
        <v>40</v>
      </c>
      <c r="L3097" s="49">
        <f t="shared" si="299"/>
        <v>40</v>
      </c>
      <c r="M3097" s="49">
        <f>L3097*Z3097</f>
        <v>819.59999999999991</v>
      </c>
      <c r="N3097" s="52" t="s">
        <v>243</v>
      </c>
      <c r="P3097" s="49">
        <v>20</v>
      </c>
      <c r="Q3097" s="49">
        <v>0</v>
      </c>
      <c r="R3097" s="49">
        <v>0</v>
      </c>
      <c r="S3097" s="77">
        <f t="shared" si="300"/>
        <v>20</v>
      </c>
      <c r="T3097" s="77">
        <f t="shared" si="301"/>
        <v>20</v>
      </c>
      <c r="U3097" s="49">
        <v>0</v>
      </c>
      <c r="V3097" s="49">
        <v>0</v>
      </c>
      <c r="W3097" s="49">
        <v>0</v>
      </c>
      <c r="X3097" s="49">
        <f t="shared" si="298"/>
        <v>20</v>
      </c>
      <c r="Y3097" s="49" t="s">
        <v>190</v>
      </c>
      <c r="Z3097" s="53">
        <v>20.49</v>
      </c>
      <c r="AB3097" s="53">
        <f t="shared" si="302"/>
        <v>-20.49</v>
      </c>
      <c r="AM3097" s="49" t="s">
        <v>85</v>
      </c>
      <c r="AN3097" s="49" t="s">
        <v>11347</v>
      </c>
    </row>
    <row r="3098" spans="1:40" hidden="1" x14ac:dyDescent="0.2">
      <c r="A3098" s="49" t="s">
        <v>11990</v>
      </c>
      <c r="B3098" s="49" t="s">
        <v>11991</v>
      </c>
      <c r="C3098" s="50" t="s">
        <v>166</v>
      </c>
      <c r="D3098" s="49" t="s">
        <v>2310</v>
      </c>
      <c r="E3098" s="49" t="s">
        <v>11992</v>
      </c>
      <c r="F3098" s="49" t="s">
        <v>4169</v>
      </c>
      <c r="G3098" s="49" t="s">
        <v>780</v>
      </c>
      <c r="H3098" s="49" t="s">
        <v>9929</v>
      </c>
      <c r="I3098" s="51" t="s">
        <v>11993</v>
      </c>
      <c r="J3098" s="49">
        <v>23</v>
      </c>
      <c r="K3098" s="49">
        <v>500</v>
      </c>
      <c r="L3098" s="49">
        <f t="shared" si="299"/>
        <v>329</v>
      </c>
      <c r="M3098" s="49">
        <f>L3098*Z3098</f>
        <v>424.41</v>
      </c>
      <c r="N3098" s="52" t="s">
        <v>243</v>
      </c>
      <c r="P3098" s="49">
        <v>283</v>
      </c>
      <c r="Q3098" s="49">
        <v>500</v>
      </c>
      <c r="R3098" s="49">
        <v>0</v>
      </c>
      <c r="S3098" s="77">
        <f t="shared" si="300"/>
        <v>783</v>
      </c>
      <c r="T3098" s="77">
        <f t="shared" si="301"/>
        <v>783</v>
      </c>
      <c r="U3098" s="49">
        <v>171</v>
      </c>
      <c r="V3098" s="49">
        <v>60</v>
      </c>
      <c r="W3098" s="49">
        <v>60</v>
      </c>
      <c r="X3098" s="49">
        <f t="shared" si="298"/>
        <v>52</v>
      </c>
      <c r="Y3098" s="49" t="s">
        <v>190</v>
      </c>
      <c r="Z3098" s="53">
        <v>1.29</v>
      </c>
      <c r="AB3098" s="53">
        <f t="shared" si="302"/>
        <v>-1.29</v>
      </c>
      <c r="AM3098" s="49" t="s">
        <v>85</v>
      </c>
      <c r="AN3098" s="49" t="s">
        <v>11347</v>
      </c>
    </row>
    <row r="3099" spans="1:40" hidden="1" x14ac:dyDescent="0.2">
      <c r="A3099" s="49" t="s">
        <v>11994</v>
      </c>
      <c r="B3099" s="49" t="s">
        <v>11995</v>
      </c>
      <c r="C3099" s="50" t="s">
        <v>166</v>
      </c>
      <c r="D3099" s="49" t="s">
        <v>2310</v>
      </c>
      <c r="E3099" s="49" t="s">
        <v>11996</v>
      </c>
      <c r="F3099" s="49" t="s">
        <v>3945</v>
      </c>
      <c r="G3099" s="49" t="s">
        <v>780</v>
      </c>
      <c r="H3099" s="49" t="s">
        <v>5555</v>
      </c>
      <c r="I3099" s="51" t="s">
        <v>11997</v>
      </c>
      <c r="J3099" s="49">
        <v>10</v>
      </c>
      <c r="K3099" s="49">
        <v>1000</v>
      </c>
      <c r="L3099" s="49">
        <f t="shared" si="299"/>
        <v>-5166</v>
      </c>
      <c r="N3099" s="52" t="s">
        <v>243</v>
      </c>
      <c r="P3099" s="49">
        <v>10740</v>
      </c>
      <c r="Q3099" s="49">
        <v>0</v>
      </c>
      <c r="R3099" s="49">
        <v>0</v>
      </c>
      <c r="S3099" s="77">
        <f t="shared" si="300"/>
        <v>10740</v>
      </c>
      <c r="T3099" s="77">
        <f t="shared" si="301"/>
        <v>10740</v>
      </c>
      <c r="U3099" s="49">
        <v>6166</v>
      </c>
      <c r="V3099" s="49">
        <v>4455</v>
      </c>
      <c r="W3099" s="49">
        <v>4635</v>
      </c>
      <c r="X3099" s="49">
        <f t="shared" si="298"/>
        <v>119</v>
      </c>
      <c r="Y3099" s="49" t="s">
        <v>190</v>
      </c>
      <c r="Z3099" s="53">
        <v>1.94</v>
      </c>
      <c r="AB3099" s="53">
        <f t="shared" si="302"/>
        <v>-1.94</v>
      </c>
      <c r="AM3099" s="49" t="s">
        <v>85</v>
      </c>
      <c r="AN3099" s="49" t="s">
        <v>11347</v>
      </c>
    </row>
    <row r="3100" spans="1:40" hidden="1" x14ac:dyDescent="0.2">
      <c r="A3100" s="49" t="s">
        <v>11998</v>
      </c>
      <c r="B3100" s="49" t="s">
        <v>11999</v>
      </c>
      <c r="C3100" s="50" t="s">
        <v>166</v>
      </c>
      <c r="D3100" s="49" t="s">
        <v>403</v>
      </c>
      <c r="E3100" s="49" t="s">
        <v>12000</v>
      </c>
      <c r="F3100" s="49" t="s">
        <v>3919</v>
      </c>
      <c r="G3100" s="49" t="s">
        <v>3920</v>
      </c>
      <c r="H3100" s="49" t="s">
        <v>3921</v>
      </c>
      <c r="I3100" s="51" t="s">
        <v>12001</v>
      </c>
      <c r="J3100" s="49">
        <v>27</v>
      </c>
      <c r="K3100" s="49">
        <v>1000</v>
      </c>
      <c r="L3100" s="49">
        <f t="shared" si="299"/>
        <v>1000</v>
      </c>
      <c r="M3100" s="49">
        <f>L3100*Z3100</f>
        <v>11086</v>
      </c>
      <c r="N3100" s="52" t="s">
        <v>243</v>
      </c>
      <c r="P3100" s="49">
        <v>511</v>
      </c>
      <c r="Q3100" s="49">
        <v>0</v>
      </c>
      <c r="R3100" s="49">
        <v>0</v>
      </c>
      <c r="S3100" s="77">
        <f t="shared" si="300"/>
        <v>511</v>
      </c>
      <c r="T3100" s="77">
        <f t="shared" si="301"/>
        <v>511</v>
      </c>
      <c r="U3100" s="49">
        <v>0</v>
      </c>
      <c r="V3100" s="49">
        <v>0</v>
      </c>
      <c r="W3100" s="49">
        <v>0</v>
      </c>
      <c r="X3100" s="49">
        <f t="shared" si="298"/>
        <v>511</v>
      </c>
      <c r="Y3100" s="49" t="s">
        <v>190</v>
      </c>
      <c r="Z3100" s="53">
        <v>11.086</v>
      </c>
      <c r="AB3100" s="53">
        <f t="shared" si="302"/>
        <v>-11.086</v>
      </c>
      <c r="AM3100" s="49" t="s">
        <v>85</v>
      </c>
      <c r="AN3100" s="49" t="s">
        <v>11347</v>
      </c>
    </row>
    <row r="3101" spans="1:40" hidden="1" x14ac:dyDescent="0.2">
      <c r="A3101" s="49" t="s">
        <v>12002</v>
      </c>
      <c r="B3101" s="49" t="s">
        <v>12003</v>
      </c>
      <c r="C3101" s="50" t="s">
        <v>166</v>
      </c>
      <c r="D3101" s="49" t="s">
        <v>2310</v>
      </c>
      <c r="E3101" s="49" t="s">
        <v>12004</v>
      </c>
      <c r="F3101" s="49" t="s">
        <v>3972</v>
      </c>
      <c r="G3101" s="49" t="s">
        <v>3920</v>
      </c>
      <c r="H3101" s="49" t="s">
        <v>3921</v>
      </c>
      <c r="I3101" s="51" t="s">
        <v>12005</v>
      </c>
      <c r="J3101" s="49">
        <v>17</v>
      </c>
      <c r="K3101" s="49">
        <v>1000</v>
      </c>
      <c r="L3101" s="49">
        <f t="shared" si="299"/>
        <v>829</v>
      </c>
      <c r="M3101" s="49">
        <f>L3101*Z3101</f>
        <v>424.44800000000004</v>
      </c>
      <c r="N3101" s="52" t="s">
        <v>243</v>
      </c>
      <c r="P3101" s="49">
        <v>1028</v>
      </c>
      <c r="Q3101" s="49">
        <v>0</v>
      </c>
      <c r="R3101" s="49">
        <v>0</v>
      </c>
      <c r="S3101" s="77">
        <f t="shared" si="300"/>
        <v>1028</v>
      </c>
      <c r="T3101" s="77">
        <f t="shared" si="301"/>
        <v>1028</v>
      </c>
      <c r="U3101" s="49">
        <v>171</v>
      </c>
      <c r="V3101" s="49">
        <v>60</v>
      </c>
      <c r="W3101" s="49">
        <v>60</v>
      </c>
      <c r="X3101" s="49">
        <f t="shared" si="298"/>
        <v>797</v>
      </c>
      <c r="Y3101" s="49" t="s">
        <v>190</v>
      </c>
      <c r="Z3101" s="53">
        <v>0.51200000000000001</v>
      </c>
      <c r="AB3101" s="53">
        <f t="shared" si="302"/>
        <v>-0.51200000000000001</v>
      </c>
      <c r="AM3101" s="49" t="s">
        <v>85</v>
      </c>
      <c r="AN3101" s="49" t="s">
        <v>11347</v>
      </c>
    </row>
    <row r="3102" spans="1:40" hidden="1" x14ac:dyDescent="0.2">
      <c r="A3102" s="49" t="s">
        <v>12006</v>
      </c>
      <c r="B3102" s="49" t="s">
        <v>12007</v>
      </c>
      <c r="C3102" s="50" t="s">
        <v>166</v>
      </c>
      <c r="D3102" s="49" t="s">
        <v>283</v>
      </c>
      <c r="E3102" s="49" t="s">
        <v>12008</v>
      </c>
      <c r="F3102" s="49" t="s">
        <v>3945</v>
      </c>
      <c r="G3102" s="49" t="s">
        <v>780</v>
      </c>
      <c r="H3102" s="49" t="s">
        <v>9929</v>
      </c>
      <c r="I3102" s="51" t="s">
        <v>12009</v>
      </c>
      <c r="J3102" s="49">
        <v>17</v>
      </c>
      <c r="K3102" s="49">
        <v>40</v>
      </c>
      <c r="L3102" s="49">
        <f t="shared" si="299"/>
        <v>-117</v>
      </c>
      <c r="N3102" s="52" t="s">
        <v>243</v>
      </c>
      <c r="P3102" s="49">
        <v>0</v>
      </c>
      <c r="Q3102" s="49">
        <v>120</v>
      </c>
      <c r="R3102" s="49">
        <v>85</v>
      </c>
      <c r="S3102" s="77">
        <f t="shared" si="300"/>
        <v>120</v>
      </c>
      <c r="T3102" s="77">
        <f t="shared" si="301"/>
        <v>205</v>
      </c>
      <c r="U3102" s="49">
        <v>157</v>
      </c>
      <c r="V3102" s="49">
        <v>0</v>
      </c>
      <c r="W3102" s="49">
        <v>0</v>
      </c>
      <c r="X3102" s="49">
        <f t="shared" si="298"/>
        <v>-157</v>
      </c>
      <c r="Y3102" s="49" t="s">
        <v>181</v>
      </c>
      <c r="Z3102" s="53">
        <v>84</v>
      </c>
      <c r="AB3102" s="53">
        <f t="shared" si="302"/>
        <v>-84</v>
      </c>
      <c r="AM3102" s="49" t="s">
        <v>85</v>
      </c>
      <c r="AN3102" s="49" t="s">
        <v>11347</v>
      </c>
    </row>
    <row r="3103" spans="1:40" hidden="1" x14ac:dyDescent="0.2">
      <c r="A3103" s="49" t="s">
        <v>12010</v>
      </c>
      <c r="B3103" s="49" t="s">
        <v>12011</v>
      </c>
      <c r="C3103" s="50" t="s">
        <v>166</v>
      </c>
      <c r="D3103" s="49" t="s">
        <v>2310</v>
      </c>
      <c r="E3103" s="49" t="s">
        <v>12012</v>
      </c>
      <c r="F3103" s="49" t="s">
        <v>3945</v>
      </c>
      <c r="G3103" s="49" t="s">
        <v>3617</v>
      </c>
      <c r="H3103" s="49" t="s">
        <v>9260</v>
      </c>
      <c r="I3103" s="51" t="s">
        <v>12013</v>
      </c>
      <c r="J3103" s="49">
        <v>10</v>
      </c>
      <c r="K3103" s="49">
        <v>1</v>
      </c>
      <c r="L3103" s="49">
        <f t="shared" si="299"/>
        <v>-462</v>
      </c>
      <c r="N3103" s="52" t="s">
        <v>243</v>
      </c>
      <c r="P3103" s="49">
        <v>1100</v>
      </c>
      <c r="Q3103" s="49">
        <v>0</v>
      </c>
      <c r="R3103" s="49">
        <v>0</v>
      </c>
      <c r="S3103" s="77">
        <f t="shared" si="300"/>
        <v>1100</v>
      </c>
      <c r="T3103" s="77">
        <f t="shared" si="301"/>
        <v>1100</v>
      </c>
      <c r="U3103" s="49">
        <v>463</v>
      </c>
      <c r="V3103" s="49">
        <v>420</v>
      </c>
      <c r="W3103" s="49">
        <v>432</v>
      </c>
      <c r="X3103" s="49">
        <f t="shared" si="298"/>
        <v>217</v>
      </c>
      <c r="Y3103" s="49" t="s">
        <v>190</v>
      </c>
      <c r="Z3103" s="53">
        <v>5.51</v>
      </c>
      <c r="AB3103" s="53">
        <f t="shared" si="302"/>
        <v>-5.51</v>
      </c>
      <c r="AM3103" s="49" t="s">
        <v>85</v>
      </c>
      <c r="AN3103" s="49" t="s">
        <v>11347</v>
      </c>
    </row>
    <row r="3104" spans="1:40" hidden="1" x14ac:dyDescent="0.2">
      <c r="A3104" s="49" t="s">
        <v>12014</v>
      </c>
      <c r="B3104" s="49" t="s">
        <v>12015</v>
      </c>
      <c r="C3104" s="50" t="s">
        <v>166</v>
      </c>
      <c r="D3104" s="49" t="s">
        <v>377</v>
      </c>
      <c r="E3104" s="49" t="s">
        <v>12016</v>
      </c>
      <c r="F3104" s="49" t="s">
        <v>3945</v>
      </c>
      <c r="G3104" s="49" t="s">
        <v>3749</v>
      </c>
      <c r="H3104" s="49" t="s">
        <v>11393</v>
      </c>
      <c r="I3104" s="51" t="s">
        <v>12017</v>
      </c>
      <c r="J3104" s="49">
        <v>9</v>
      </c>
      <c r="K3104" s="49">
        <v>42</v>
      </c>
      <c r="L3104" s="49">
        <f t="shared" si="299"/>
        <v>42</v>
      </c>
      <c r="M3104" s="49">
        <f>L3104*Z3104</f>
        <v>295.68</v>
      </c>
      <c r="N3104" s="52" t="s">
        <v>243</v>
      </c>
      <c r="P3104" s="49">
        <v>0</v>
      </c>
      <c r="Q3104" s="49">
        <v>0</v>
      </c>
      <c r="R3104" s="49">
        <v>0</v>
      </c>
      <c r="S3104" s="77">
        <f t="shared" si="300"/>
        <v>0</v>
      </c>
      <c r="T3104" s="77">
        <f t="shared" si="301"/>
        <v>0</v>
      </c>
      <c r="U3104" s="49">
        <v>0</v>
      </c>
      <c r="V3104" s="49">
        <v>0</v>
      </c>
      <c r="W3104" s="49">
        <v>0</v>
      </c>
      <c r="X3104" s="49">
        <f t="shared" si="298"/>
        <v>0</v>
      </c>
      <c r="Y3104" s="49" t="s">
        <v>174</v>
      </c>
      <c r="Z3104" s="53">
        <v>7.04</v>
      </c>
      <c r="AB3104" s="53">
        <f t="shared" si="302"/>
        <v>-7.04</v>
      </c>
      <c r="AM3104" s="49" t="s">
        <v>85</v>
      </c>
      <c r="AN3104" s="49" t="s">
        <v>11347</v>
      </c>
    </row>
    <row r="3105" spans="1:40" ht="60" hidden="1" x14ac:dyDescent="0.2">
      <c r="A3105" s="49" t="s">
        <v>12018</v>
      </c>
      <c r="B3105" s="49" t="s">
        <v>12019</v>
      </c>
      <c r="C3105" s="50" t="s">
        <v>166</v>
      </c>
      <c r="D3105" s="49" t="s">
        <v>2310</v>
      </c>
      <c r="E3105" s="49" t="s">
        <v>12020</v>
      </c>
      <c r="F3105" s="49" t="s">
        <v>9121</v>
      </c>
      <c r="G3105" s="49" t="s">
        <v>11573</v>
      </c>
      <c r="H3105" s="49" t="s">
        <v>11574</v>
      </c>
      <c r="I3105" s="51" t="s">
        <v>12021</v>
      </c>
      <c r="J3105" s="49">
        <v>14</v>
      </c>
      <c r="K3105" s="49">
        <v>840</v>
      </c>
      <c r="L3105" s="49">
        <f t="shared" si="299"/>
        <v>840</v>
      </c>
      <c r="M3105" s="49">
        <f>L3105*Z3105</f>
        <v>7392.0000000000009</v>
      </c>
      <c r="N3105" s="52" t="s">
        <v>173</v>
      </c>
      <c r="O3105" s="52" t="s">
        <v>504</v>
      </c>
      <c r="P3105" s="49">
        <v>0</v>
      </c>
      <c r="Q3105" s="49">
        <v>0</v>
      </c>
      <c r="R3105" s="49">
        <v>0</v>
      </c>
      <c r="S3105" s="77">
        <f t="shared" si="300"/>
        <v>0</v>
      </c>
      <c r="T3105" s="77">
        <f t="shared" si="301"/>
        <v>0</v>
      </c>
      <c r="U3105" s="49">
        <v>0</v>
      </c>
      <c r="V3105" s="49">
        <v>0</v>
      </c>
      <c r="W3105" s="49">
        <v>0</v>
      </c>
      <c r="X3105" s="49">
        <f>T3105-(U3105+V3105)</f>
        <v>0</v>
      </c>
      <c r="Y3105" s="49" t="s">
        <v>174</v>
      </c>
      <c r="Z3105" s="53">
        <v>8.8000000000000007</v>
      </c>
      <c r="AB3105" s="53">
        <f t="shared" si="302"/>
        <v>-8.8000000000000007</v>
      </c>
      <c r="AM3105" s="49" t="s">
        <v>85</v>
      </c>
      <c r="AN3105" s="49" t="s">
        <v>11347</v>
      </c>
    </row>
    <row r="3106" spans="1:40" hidden="1" x14ac:dyDescent="0.2">
      <c r="A3106" s="49" t="s">
        <v>12022</v>
      </c>
      <c r="B3106" s="49" t="s">
        <v>12023</v>
      </c>
      <c r="C3106" s="50" t="s">
        <v>166</v>
      </c>
      <c r="D3106" s="49" t="s">
        <v>2310</v>
      </c>
      <c r="E3106" s="49" t="s">
        <v>12020</v>
      </c>
      <c r="F3106" s="49" t="s">
        <v>9121</v>
      </c>
      <c r="G3106" s="49" t="s">
        <v>11573</v>
      </c>
      <c r="H3106" s="49" t="s">
        <v>11574</v>
      </c>
      <c r="I3106" s="51" t="s">
        <v>12024</v>
      </c>
      <c r="J3106" s="49">
        <v>14</v>
      </c>
      <c r="K3106" s="49">
        <v>840</v>
      </c>
      <c r="L3106" s="49">
        <f t="shared" si="299"/>
        <v>-469</v>
      </c>
      <c r="N3106" s="52" t="s">
        <v>173</v>
      </c>
      <c r="P3106" s="49">
        <v>2314</v>
      </c>
      <c r="Q3106" s="49">
        <v>0</v>
      </c>
      <c r="R3106" s="49">
        <v>840</v>
      </c>
      <c r="S3106" s="77">
        <f t="shared" si="300"/>
        <v>2314</v>
      </c>
      <c r="T3106" s="77">
        <f t="shared" si="301"/>
        <v>3154</v>
      </c>
      <c r="U3106" s="49">
        <v>1309</v>
      </c>
      <c r="V3106" s="49">
        <v>654</v>
      </c>
      <c r="W3106" s="49">
        <v>823</v>
      </c>
      <c r="X3106" s="49">
        <f>T3106-(U3106+V3106)</f>
        <v>1191</v>
      </c>
      <c r="Y3106" s="49" t="s">
        <v>190</v>
      </c>
      <c r="Z3106" s="53">
        <v>8.85</v>
      </c>
      <c r="AB3106" s="53">
        <f t="shared" si="302"/>
        <v>-8.85</v>
      </c>
      <c r="AM3106" s="49" t="s">
        <v>85</v>
      </c>
      <c r="AN3106" s="49" t="s">
        <v>11347</v>
      </c>
    </row>
    <row r="3107" spans="1:40" hidden="1" x14ac:dyDescent="0.2">
      <c r="A3107" s="49" t="s">
        <v>12025</v>
      </c>
      <c r="B3107" s="49" t="s">
        <v>12026</v>
      </c>
      <c r="C3107" s="50" t="s">
        <v>166</v>
      </c>
      <c r="D3107" s="49" t="s">
        <v>403</v>
      </c>
      <c r="E3107" s="49" t="s">
        <v>12027</v>
      </c>
      <c r="F3107" s="49" t="s">
        <v>3931</v>
      </c>
      <c r="G3107" s="49" t="s">
        <v>3617</v>
      </c>
      <c r="H3107" s="49" t="s">
        <v>4025</v>
      </c>
      <c r="I3107" s="51" t="s">
        <v>11669</v>
      </c>
      <c r="J3107" s="49">
        <v>13</v>
      </c>
      <c r="K3107" s="49">
        <v>2500</v>
      </c>
      <c r="L3107" s="49">
        <f t="shared" si="299"/>
        <v>2408</v>
      </c>
      <c r="M3107" s="49">
        <f>L3107*Z3107</f>
        <v>1589.28</v>
      </c>
      <c r="N3107" s="52" t="s">
        <v>243</v>
      </c>
      <c r="P3107" s="49">
        <v>501</v>
      </c>
      <c r="Q3107" s="49">
        <v>0</v>
      </c>
      <c r="R3107" s="49">
        <v>0</v>
      </c>
      <c r="S3107" s="77">
        <f t="shared" si="300"/>
        <v>501</v>
      </c>
      <c r="T3107" s="77">
        <f t="shared" si="301"/>
        <v>501</v>
      </c>
      <c r="U3107" s="49">
        <v>92</v>
      </c>
      <c r="V3107" s="49">
        <v>120</v>
      </c>
      <c r="W3107" s="49">
        <v>120</v>
      </c>
      <c r="X3107" s="49">
        <f t="shared" ref="X3107:X3116" si="303">P3107-(U3107+V3107)</f>
        <v>289</v>
      </c>
      <c r="Y3107" s="49" t="s">
        <v>190</v>
      </c>
      <c r="Z3107" s="53">
        <v>0.66</v>
      </c>
      <c r="AB3107" s="53">
        <f t="shared" si="302"/>
        <v>-0.66</v>
      </c>
      <c r="AM3107" s="49" t="s">
        <v>85</v>
      </c>
      <c r="AN3107" s="49" t="s">
        <v>11347</v>
      </c>
    </row>
    <row r="3108" spans="1:40" hidden="1" x14ac:dyDescent="0.2">
      <c r="A3108" s="49" t="s">
        <v>12028</v>
      </c>
      <c r="B3108" s="49" t="s">
        <v>12029</v>
      </c>
      <c r="C3108" s="50" t="s">
        <v>166</v>
      </c>
      <c r="D3108" s="49" t="s">
        <v>2310</v>
      </c>
      <c r="E3108" s="49" t="s">
        <v>12030</v>
      </c>
      <c r="F3108" s="49" t="s">
        <v>9259</v>
      </c>
      <c r="G3108" s="49" t="s">
        <v>3617</v>
      </c>
      <c r="H3108" s="49" t="s">
        <v>9260</v>
      </c>
      <c r="I3108" s="51" t="s">
        <v>12031</v>
      </c>
      <c r="J3108" s="49">
        <v>13</v>
      </c>
      <c r="K3108" s="49">
        <v>1</v>
      </c>
      <c r="L3108" s="49">
        <f t="shared" si="299"/>
        <v>-12267</v>
      </c>
      <c r="N3108" s="52" t="s">
        <v>243</v>
      </c>
      <c r="P3108" s="49">
        <v>9223</v>
      </c>
      <c r="Q3108" s="49">
        <v>0</v>
      </c>
      <c r="R3108" s="49">
        <v>396</v>
      </c>
      <c r="S3108" s="77">
        <f t="shared" si="300"/>
        <v>9223</v>
      </c>
      <c r="T3108" s="77">
        <f t="shared" si="301"/>
        <v>9619</v>
      </c>
      <c r="U3108" s="49">
        <v>12268</v>
      </c>
      <c r="V3108" s="49">
        <v>4724</v>
      </c>
      <c r="W3108" s="49">
        <v>6076</v>
      </c>
      <c r="X3108" s="49">
        <f t="shared" si="303"/>
        <v>-7769</v>
      </c>
      <c r="Y3108" s="49" t="s">
        <v>181</v>
      </c>
      <c r="Z3108" s="53">
        <v>3.51</v>
      </c>
      <c r="AB3108" s="53">
        <f t="shared" si="302"/>
        <v>-3.51</v>
      </c>
      <c r="AM3108" s="49" t="s">
        <v>85</v>
      </c>
      <c r="AN3108" s="49" t="s">
        <v>11347</v>
      </c>
    </row>
    <row r="3109" spans="1:40" hidden="1" x14ac:dyDescent="0.2">
      <c r="A3109" s="49" t="s">
        <v>12032</v>
      </c>
      <c r="B3109" s="49" t="s">
        <v>12033</v>
      </c>
      <c r="C3109" s="50" t="s">
        <v>166</v>
      </c>
      <c r="D3109" s="49" t="s">
        <v>403</v>
      </c>
      <c r="E3109" s="49" t="s">
        <v>12034</v>
      </c>
      <c r="F3109" s="49" t="s">
        <v>3940</v>
      </c>
      <c r="G3109" s="49" t="s">
        <v>3920</v>
      </c>
      <c r="H3109" s="49" t="s">
        <v>3921</v>
      </c>
      <c r="I3109" s="51" t="s">
        <v>12035</v>
      </c>
      <c r="J3109" s="49">
        <v>36</v>
      </c>
      <c r="K3109" s="49">
        <v>3000</v>
      </c>
      <c r="L3109" s="49">
        <f t="shared" si="299"/>
        <v>730</v>
      </c>
      <c r="M3109" s="49">
        <f>L3109*Z3109</f>
        <v>435.81</v>
      </c>
      <c r="N3109" s="52" t="s">
        <v>243</v>
      </c>
      <c r="P3109" s="49">
        <v>5905</v>
      </c>
      <c r="Q3109" s="49">
        <v>0</v>
      </c>
      <c r="R3109" s="49">
        <v>0</v>
      </c>
      <c r="S3109" s="77">
        <f t="shared" si="300"/>
        <v>5905</v>
      </c>
      <c r="T3109" s="77">
        <f t="shared" si="301"/>
        <v>5905</v>
      </c>
      <c r="U3109" s="49">
        <v>2270</v>
      </c>
      <c r="V3109" s="49">
        <v>1416</v>
      </c>
      <c r="W3109" s="49">
        <v>1416</v>
      </c>
      <c r="X3109" s="49">
        <f t="shared" si="303"/>
        <v>2219</v>
      </c>
      <c r="Y3109" s="49" t="s">
        <v>190</v>
      </c>
      <c r="Z3109" s="53">
        <v>0.59699999999999998</v>
      </c>
      <c r="AB3109" s="53">
        <f t="shared" si="302"/>
        <v>-0.59699999999999998</v>
      </c>
      <c r="AM3109" s="49" t="s">
        <v>85</v>
      </c>
      <c r="AN3109" s="49" t="s">
        <v>11347</v>
      </c>
    </row>
    <row r="3110" spans="1:40" hidden="1" x14ac:dyDescent="0.2">
      <c r="A3110" s="49" t="s">
        <v>12036</v>
      </c>
      <c r="B3110" s="49" t="s">
        <v>12037</v>
      </c>
      <c r="C3110" s="50" t="s">
        <v>166</v>
      </c>
      <c r="D3110" s="49" t="s">
        <v>2310</v>
      </c>
      <c r="E3110" s="49" t="s">
        <v>12038</v>
      </c>
      <c r="F3110" s="49" t="s">
        <v>3945</v>
      </c>
      <c r="G3110" s="49" t="s">
        <v>3920</v>
      </c>
      <c r="H3110" s="49" t="s">
        <v>3921</v>
      </c>
      <c r="I3110" s="51" t="s">
        <v>12039</v>
      </c>
      <c r="J3110" s="49">
        <v>9</v>
      </c>
      <c r="K3110" s="49">
        <v>3000</v>
      </c>
      <c r="L3110" s="49">
        <f t="shared" si="299"/>
        <v>2056</v>
      </c>
      <c r="M3110" s="82"/>
      <c r="N3110" s="52" t="s">
        <v>243</v>
      </c>
      <c r="P3110" s="49">
        <v>0</v>
      </c>
      <c r="Q3110" s="49">
        <v>0</v>
      </c>
      <c r="R3110" s="49">
        <v>0</v>
      </c>
      <c r="S3110" s="77">
        <f t="shared" si="300"/>
        <v>0</v>
      </c>
      <c r="T3110" s="77">
        <f t="shared" si="301"/>
        <v>0</v>
      </c>
      <c r="U3110" s="49">
        <v>944</v>
      </c>
      <c r="V3110" s="49">
        <v>0</v>
      </c>
      <c r="W3110" s="49">
        <v>0</v>
      </c>
      <c r="X3110" s="49">
        <f t="shared" si="303"/>
        <v>-944</v>
      </c>
      <c r="Y3110" s="49" t="s">
        <v>181</v>
      </c>
      <c r="Z3110" s="53">
        <v>0.315</v>
      </c>
      <c r="AB3110" s="53">
        <f t="shared" si="302"/>
        <v>-0.315</v>
      </c>
      <c r="AM3110" s="49" t="s">
        <v>85</v>
      </c>
      <c r="AN3110" s="49" t="s">
        <v>11347</v>
      </c>
    </row>
    <row r="3111" spans="1:40" hidden="1" x14ac:dyDescent="0.2">
      <c r="A3111" s="49" t="s">
        <v>12040</v>
      </c>
      <c r="B3111" s="49" t="s">
        <v>12041</v>
      </c>
      <c r="C3111" s="50" t="s">
        <v>166</v>
      </c>
      <c r="D3111" s="49" t="s">
        <v>403</v>
      </c>
      <c r="E3111" s="49" t="s">
        <v>12042</v>
      </c>
      <c r="F3111" s="49" t="s">
        <v>3945</v>
      </c>
      <c r="G3111" s="49" t="s">
        <v>3617</v>
      </c>
      <c r="H3111" s="49" t="s">
        <v>4025</v>
      </c>
      <c r="I3111" s="51" t="s">
        <v>12043</v>
      </c>
      <c r="J3111" s="49">
        <v>13</v>
      </c>
      <c r="K3111" s="49">
        <v>2500</v>
      </c>
      <c r="L3111" s="49">
        <f t="shared" si="299"/>
        <v>2040</v>
      </c>
      <c r="M3111" s="80">
        <f>L3111*Z3111</f>
        <v>4834.8</v>
      </c>
      <c r="N3111" s="52" t="s">
        <v>243</v>
      </c>
      <c r="P3111" s="49">
        <v>396</v>
      </c>
      <c r="Q3111" s="49">
        <v>0</v>
      </c>
      <c r="R3111" s="49">
        <v>500</v>
      </c>
      <c r="S3111" s="77">
        <f t="shared" si="300"/>
        <v>396</v>
      </c>
      <c r="T3111" s="77">
        <f t="shared" si="301"/>
        <v>896</v>
      </c>
      <c r="U3111" s="49">
        <v>460</v>
      </c>
      <c r="V3111" s="49">
        <v>146</v>
      </c>
      <c r="W3111" s="49">
        <v>159</v>
      </c>
      <c r="X3111" s="49">
        <f t="shared" si="303"/>
        <v>-210</v>
      </c>
      <c r="Y3111" s="49" t="s">
        <v>181</v>
      </c>
      <c r="Z3111" s="53">
        <v>2.37</v>
      </c>
      <c r="AB3111" s="53">
        <f t="shared" si="302"/>
        <v>-2.37</v>
      </c>
      <c r="AM3111" s="49" t="s">
        <v>85</v>
      </c>
      <c r="AN3111" s="49" t="s">
        <v>11347</v>
      </c>
    </row>
    <row r="3112" spans="1:40" hidden="1" x14ac:dyDescent="0.2">
      <c r="A3112" s="49" t="s">
        <v>12044</v>
      </c>
      <c r="B3112" s="49" t="s">
        <v>12045</v>
      </c>
      <c r="C3112" s="50" t="s">
        <v>166</v>
      </c>
      <c r="D3112" s="49" t="s">
        <v>2310</v>
      </c>
      <c r="E3112" s="49" t="s">
        <v>12046</v>
      </c>
      <c r="F3112" s="49" t="s">
        <v>9121</v>
      </c>
      <c r="G3112" s="49" t="s">
        <v>3904</v>
      </c>
      <c r="H3112" s="49" t="s">
        <v>11388</v>
      </c>
      <c r="I3112" s="51" t="s">
        <v>12047</v>
      </c>
      <c r="J3112" s="49">
        <v>15</v>
      </c>
      <c r="K3112" s="49">
        <v>21</v>
      </c>
      <c r="L3112" s="49">
        <f t="shared" si="299"/>
        <v>-7272</v>
      </c>
      <c r="N3112" s="52" t="s">
        <v>243</v>
      </c>
      <c r="P3112" s="49">
        <v>4093</v>
      </c>
      <c r="Q3112" s="49">
        <v>3750</v>
      </c>
      <c r="R3112" s="49">
        <v>1846</v>
      </c>
      <c r="S3112" s="77">
        <f t="shared" si="300"/>
        <v>7843</v>
      </c>
      <c r="T3112" s="77">
        <f t="shared" si="301"/>
        <v>9689</v>
      </c>
      <c r="U3112" s="49">
        <v>7293</v>
      </c>
      <c r="V3112" s="49">
        <v>4506</v>
      </c>
      <c r="W3112" s="49">
        <v>4716</v>
      </c>
      <c r="X3112" s="49">
        <f t="shared" si="303"/>
        <v>-7706</v>
      </c>
      <c r="Y3112" s="49" t="s">
        <v>181</v>
      </c>
      <c r="Z3112" s="53">
        <v>55.65</v>
      </c>
      <c r="AB3112" s="53">
        <f t="shared" si="302"/>
        <v>-55.65</v>
      </c>
      <c r="AM3112" s="49" t="s">
        <v>85</v>
      </c>
      <c r="AN3112" s="49" t="s">
        <v>11347</v>
      </c>
    </row>
    <row r="3113" spans="1:40" hidden="1" x14ac:dyDescent="0.2">
      <c r="A3113" s="49" t="s">
        <v>12048</v>
      </c>
      <c r="B3113" s="49" t="s">
        <v>12049</v>
      </c>
      <c r="C3113" s="50" t="s">
        <v>166</v>
      </c>
      <c r="D3113" s="49" t="s">
        <v>377</v>
      </c>
      <c r="E3113" s="49" t="s">
        <v>12050</v>
      </c>
      <c r="F3113" s="49" t="s">
        <v>3945</v>
      </c>
      <c r="G3113" s="49" t="s">
        <v>3617</v>
      </c>
      <c r="H3113" s="49" t="s">
        <v>11388</v>
      </c>
      <c r="I3113" s="51" t="s">
        <v>12051</v>
      </c>
      <c r="J3113" s="49">
        <v>19</v>
      </c>
      <c r="K3113" s="49">
        <v>21</v>
      </c>
      <c r="L3113" s="49">
        <f t="shared" si="299"/>
        <v>21</v>
      </c>
      <c r="M3113" s="49">
        <f>L3113*Z3113</f>
        <v>859.32</v>
      </c>
      <c r="N3113" s="52" t="s">
        <v>243</v>
      </c>
      <c r="P3113" s="49">
        <v>0</v>
      </c>
      <c r="Q3113" s="49">
        <v>0</v>
      </c>
      <c r="R3113" s="49">
        <v>399</v>
      </c>
      <c r="S3113" s="77">
        <f t="shared" si="300"/>
        <v>0</v>
      </c>
      <c r="T3113" s="77">
        <f t="shared" si="301"/>
        <v>399</v>
      </c>
      <c r="U3113" s="49">
        <v>0</v>
      </c>
      <c r="V3113" s="49">
        <v>0</v>
      </c>
      <c r="W3113" s="49">
        <v>0</v>
      </c>
      <c r="X3113" s="49">
        <f t="shared" si="303"/>
        <v>0</v>
      </c>
      <c r="Y3113" s="49" t="s">
        <v>174</v>
      </c>
      <c r="Z3113" s="53">
        <v>40.92</v>
      </c>
      <c r="AB3113" s="53">
        <f t="shared" si="302"/>
        <v>-40.92</v>
      </c>
      <c r="AM3113" s="49" t="s">
        <v>85</v>
      </c>
      <c r="AN3113" s="49" t="s">
        <v>11347</v>
      </c>
    </row>
    <row r="3114" spans="1:40" hidden="1" x14ac:dyDescent="0.2">
      <c r="A3114" s="49" t="s">
        <v>12052</v>
      </c>
      <c r="B3114" s="49" t="s">
        <v>12053</v>
      </c>
      <c r="C3114" s="50" t="s">
        <v>166</v>
      </c>
      <c r="D3114" s="49" t="s">
        <v>2310</v>
      </c>
      <c r="E3114" s="49" t="s">
        <v>12054</v>
      </c>
      <c r="F3114" s="49" t="s">
        <v>3931</v>
      </c>
      <c r="G3114" s="49" t="s">
        <v>3617</v>
      </c>
      <c r="H3114" s="49" t="s">
        <v>4144</v>
      </c>
      <c r="I3114" s="51" t="s">
        <v>12055</v>
      </c>
      <c r="J3114" s="49">
        <v>15</v>
      </c>
      <c r="K3114" s="49">
        <v>3000</v>
      </c>
      <c r="L3114" s="49">
        <f t="shared" si="299"/>
        <v>1380</v>
      </c>
      <c r="M3114" s="49">
        <f>L3114*Z3114</f>
        <v>80.040000000000006</v>
      </c>
      <c r="N3114" s="52" t="s">
        <v>243</v>
      </c>
      <c r="P3114" s="49">
        <v>5792</v>
      </c>
      <c r="Q3114" s="49">
        <v>0</v>
      </c>
      <c r="R3114" s="49">
        <v>0</v>
      </c>
      <c r="S3114" s="77">
        <f t="shared" si="300"/>
        <v>5792</v>
      </c>
      <c r="T3114" s="77">
        <f t="shared" si="301"/>
        <v>5792</v>
      </c>
      <c r="U3114" s="49">
        <v>1620</v>
      </c>
      <c r="V3114" s="49">
        <v>1419</v>
      </c>
      <c r="W3114" s="49">
        <v>1839</v>
      </c>
      <c r="X3114" s="49">
        <f t="shared" si="303"/>
        <v>2753</v>
      </c>
      <c r="Y3114" s="49" t="s">
        <v>190</v>
      </c>
      <c r="Z3114" s="53">
        <v>5.8000000000000003E-2</v>
      </c>
      <c r="AB3114" s="53">
        <f t="shared" si="302"/>
        <v>-5.8000000000000003E-2</v>
      </c>
      <c r="AM3114" s="49" t="s">
        <v>85</v>
      </c>
      <c r="AN3114" s="49" t="s">
        <v>11347</v>
      </c>
    </row>
    <row r="3115" spans="1:40" hidden="1" x14ac:dyDescent="0.2">
      <c r="A3115" s="49" t="s">
        <v>12056</v>
      </c>
      <c r="B3115" s="49" t="s">
        <v>12057</v>
      </c>
      <c r="C3115" s="50" t="s">
        <v>166</v>
      </c>
      <c r="D3115" s="49" t="s">
        <v>417</v>
      </c>
      <c r="E3115" s="49" t="s">
        <v>12058</v>
      </c>
      <c r="F3115" s="49" t="s">
        <v>9259</v>
      </c>
      <c r="G3115" s="49" t="s">
        <v>3749</v>
      </c>
      <c r="H3115" s="49" t="s">
        <v>9929</v>
      </c>
      <c r="I3115" s="51" t="s">
        <v>12059</v>
      </c>
      <c r="J3115" s="49">
        <v>21</v>
      </c>
      <c r="K3115" s="49">
        <v>60</v>
      </c>
      <c r="L3115" s="49">
        <f t="shared" si="299"/>
        <v>-1512</v>
      </c>
      <c r="N3115" s="52" t="s">
        <v>243</v>
      </c>
      <c r="P3115" s="49">
        <v>3070</v>
      </c>
      <c r="Q3115" s="49">
        <v>0</v>
      </c>
      <c r="R3115" s="49">
        <v>0</v>
      </c>
      <c r="S3115" s="77">
        <f t="shared" si="300"/>
        <v>3070</v>
      </c>
      <c r="T3115" s="77">
        <f t="shared" si="301"/>
        <v>3070</v>
      </c>
      <c r="U3115" s="49">
        <v>1572</v>
      </c>
      <c r="V3115" s="49">
        <v>614</v>
      </c>
      <c r="W3115" s="49">
        <v>823</v>
      </c>
      <c r="X3115" s="49">
        <f t="shared" si="303"/>
        <v>884</v>
      </c>
      <c r="Y3115" s="49" t="s">
        <v>190</v>
      </c>
      <c r="Z3115" s="53">
        <v>12</v>
      </c>
      <c r="AB3115" s="53">
        <f t="shared" si="302"/>
        <v>-12</v>
      </c>
      <c r="AM3115" s="49" t="s">
        <v>85</v>
      </c>
      <c r="AN3115" s="49" t="s">
        <v>11347</v>
      </c>
    </row>
    <row r="3116" spans="1:40" hidden="1" x14ac:dyDescent="0.2">
      <c r="A3116" s="49" t="s">
        <v>12060</v>
      </c>
      <c r="B3116" s="49" t="s">
        <v>12061</v>
      </c>
      <c r="C3116" s="50" t="s">
        <v>166</v>
      </c>
      <c r="D3116" s="49" t="s">
        <v>2310</v>
      </c>
      <c r="E3116" s="49" t="s">
        <v>12062</v>
      </c>
      <c r="F3116" s="49" t="s">
        <v>3945</v>
      </c>
      <c r="G3116" s="49" t="s">
        <v>3617</v>
      </c>
      <c r="H3116" s="49" t="s">
        <v>9260</v>
      </c>
      <c r="I3116" s="51" t="s">
        <v>12063</v>
      </c>
      <c r="J3116" s="49">
        <v>13</v>
      </c>
      <c r="K3116" s="49">
        <v>160</v>
      </c>
      <c r="L3116" s="49">
        <f t="shared" si="299"/>
        <v>99</v>
      </c>
      <c r="M3116" s="49">
        <f>L3116*Z3116</f>
        <v>768.24</v>
      </c>
      <c r="N3116" s="52" t="s">
        <v>243</v>
      </c>
      <c r="P3116" s="49">
        <v>166</v>
      </c>
      <c r="Q3116" s="49">
        <v>0</v>
      </c>
      <c r="R3116" s="49">
        <v>0</v>
      </c>
      <c r="S3116" s="77">
        <f t="shared" si="300"/>
        <v>166</v>
      </c>
      <c r="T3116" s="77">
        <f t="shared" si="301"/>
        <v>166</v>
      </c>
      <c r="U3116" s="49">
        <v>61</v>
      </c>
      <c r="V3116" s="49">
        <v>78</v>
      </c>
      <c r="W3116" s="49">
        <v>90</v>
      </c>
      <c r="X3116" s="49">
        <f t="shared" si="303"/>
        <v>27</v>
      </c>
      <c r="Y3116" s="49" t="s">
        <v>190</v>
      </c>
      <c r="Z3116" s="53">
        <v>7.76</v>
      </c>
      <c r="AB3116" s="53">
        <f t="shared" si="302"/>
        <v>-7.76</v>
      </c>
      <c r="AM3116" s="49" t="s">
        <v>85</v>
      </c>
      <c r="AN3116" s="49" t="s">
        <v>11347</v>
      </c>
    </row>
    <row r="3117" spans="1:40" hidden="1" x14ac:dyDescent="0.2">
      <c r="A3117" s="49" t="s">
        <v>12064</v>
      </c>
      <c r="B3117" s="49" t="s">
        <v>12065</v>
      </c>
      <c r="C3117" s="50" t="s">
        <v>166</v>
      </c>
      <c r="D3117" s="49" t="s">
        <v>283</v>
      </c>
      <c r="E3117" s="49" t="s">
        <v>12066</v>
      </c>
      <c r="F3117" s="49" t="s">
        <v>3972</v>
      </c>
      <c r="G3117" s="49" t="s">
        <v>3617</v>
      </c>
      <c r="H3117" s="49" t="s">
        <v>9991</v>
      </c>
      <c r="I3117" s="51" t="s">
        <v>12067</v>
      </c>
      <c r="J3117" s="49">
        <v>25</v>
      </c>
      <c r="K3117" s="49">
        <v>5000</v>
      </c>
      <c r="L3117" s="49">
        <f t="shared" si="299"/>
        <v>-1168</v>
      </c>
      <c r="N3117" s="52" t="s">
        <v>173</v>
      </c>
      <c r="P3117" s="49">
        <v>5431</v>
      </c>
      <c r="Q3117" s="49">
        <v>5000</v>
      </c>
      <c r="R3117" s="49">
        <v>0</v>
      </c>
      <c r="S3117" s="77">
        <f t="shared" si="300"/>
        <v>10431</v>
      </c>
      <c r="T3117" s="77">
        <f t="shared" si="301"/>
        <v>10431</v>
      </c>
      <c r="U3117" s="49">
        <v>6168</v>
      </c>
      <c r="V3117" s="49">
        <v>3060</v>
      </c>
      <c r="W3117" s="49">
        <v>3060</v>
      </c>
      <c r="X3117" s="49">
        <f>T3117-(U3117+V3117)</f>
        <v>1203</v>
      </c>
      <c r="Y3117" s="49" t="s">
        <v>190</v>
      </c>
      <c r="Z3117" s="53">
        <v>1.44</v>
      </c>
      <c r="AB3117" s="53">
        <f t="shared" si="302"/>
        <v>-1.44</v>
      </c>
      <c r="AM3117" s="49" t="s">
        <v>85</v>
      </c>
      <c r="AN3117" s="49" t="s">
        <v>11347</v>
      </c>
    </row>
    <row r="3118" spans="1:40" hidden="1" x14ac:dyDescent="0.2">
      <c r="A3118" s="49" t="s">
        <v>12068</v>
      </c>
      <c r="B3118" s="49" t="s">
        <v>12069</v>
      </c>
      <c r="C3118" s="50" t="s">
        <v>166</v>
      </c>
      <c r="D3118" s="49" t="s">
        <v>2310</v>
      </c>
      <c r="E3118" s="49" t="s">
        <v>12070</v>
      </c>
      <c r="F3118" s="49" t="s">
        <v>3945</v>
      </c>
      <c r="G3118" s="49" t="s">
        <v>3617</v>
      </c>
      <c r="H3118" s="49" t="s">
        <v>9991</v>
      </c>
      <c r="I3118" s="51" t="s">
        <v>12071</v>
      </c>
      <c r="J3118" s="49">
        <v>13</v>
      </c>
      <c r="K3118" s="49">
        <v>5000</v>
      </c>
      <c r="L3118" s="49">
        <f t="shared" si="299"/>
        <v>3584</v>
      </c>
      <c r="M3118" s="80">
        <f>L3118*Z3118</f>
        <v>4874.2400000000007</v>
      </c>
      <c r="N3118" s="52" t="s">
        <v>243</v>
      </c>
      <c r="P3118" s="49">
        <v>16</v>
      </c>
      <c r="Q3118" s="49">
        <v>0</v>
      </c>
      <c r="R3118" s="49">
        <v>0</v>
      </c>
      <c r="S3118" s="77">
        <f t="shared" si="300"/>
        <v>16</v>
      </c>
      <c r="T3118" s="77">
        <f t="shared" si="301"/>
        <v>16</v>
      </c>
      <c r="U3118" s="49">
        <v>1416</v>
      </c>
      <c r="V3118" s="49">
        <v>0</v>
      </c>
      <c r="W3118" s="49">
        <v>0</v>
      </c>
      <c r="X3118" s="49">
        <f>P3118-(U3118+V3118)</f>
        <v>-1400</v>
      </c>
      <c r="Y3118" s="49" t="s">
        <v>181</v>
      </c>
      <c r="Z3118" s="53">
        <v>1.36</v>
      </c>
      <c r="AB3118" s="53">
        <f t="shared" si="302"/>
        <v>-1.36</v>
      </c>
      <c r="AM3118" s="49" t="s">
        <v>85</v>
      </c>
      <c r="AN3118" s="49" t="s">
        <v>11347</v>
      </c>
    </row>
    <row r="3119" spans="1:40" hidden="1" x14ac:dyDescent="0.2">
      <c r="A3119" s="49" t="s">
        <v>12072</v>
      </c>
      <c r="B3119" s="49" t="s">
        <v>12073</v>
      </c>
      <c r="C3119" s="50" t="s">
        <v>166</v>
      </c>
      <c r="D3119" s="49" t="s">
        <v>2310</v>
      </c>
      <c r="E3119" s="49" t="s">
        <v>12074</v>
      </c>
      <c r="F3119" s="49" t="s">
        <v>5501</v>
      </c>
      <c r="G3119" s="49" t="s">
        <v>11371</v>
      </c>
      <c r="H3119" s="49" t="s">
        <v>9130</v>
      </c>
      <c r="I3119" s="51" t="s">
        <v>12075</v>
      </c>
      <c r="J3119" s="49">
        <v>23</v>
      </c>
      <c r="K3119" s="49">
        <v>284</v>
      </c>
      <c r="L3119" s="49">
        <f t="shared" si="299"/>
        <v>-1182</v>
      </c>
      <c r="N3119" s="52" t="s">
        <v>243</v>
      </c>
      <c r="P3119" s="49">
        <v>1674</v>
      </c>
      <c r="Q3119" s="49">
        <v>568</v>
      </c>
      <c r="R3119" s="49">
        <v>284</v>
      </c>
      <c r="S3119" s="77">
        <f t="shared" si="300"/>
        <v>2242</v>
      </c>
      <c r="T3119" s="77">
        <f t="shared" si="301"/>
        <v>2526</v>
      </c>
      <c r="U3119" s="49">
        <v>1466</v>
      </c>
      <c r="V3119" s="49">
        <v>654</v>
      </c>
      <c r="W3119" s="49">
        <v>823</v>
      </c>
      <c r="X3119" s="49">
        <f>P3119-(U3119+V3119)</f>
        <v>-446</v>
      </c>
      <c r="Y3119" s="49" t="s">
        <v>181</v>
      </c>
      <c r="Z3119" s="53">
        <v>8.81</v>
      </c>
      <c r="AB3119" s="53">
        <f t="shared" si="302"/>
        <v>-8.81</v>
      </c>
      <c r="AM3119" s="49" t="s">
        <v>85</v>
      </c>
      <c r="AN3119" s="49" t="s">
        <v>11347</v>
      </c>
    </row>
    <row r="3120" spans="1:40" hidden="1" x14ac:dyDescent="0.2">
      <c r="A3120" s="49" t="s">
        <v>12076</v>
      </c>
      <c r="B3120" s="49" t="s">
        <v>12077</v>
      </c>
      <c r="C3120" s="50" t="s">
        <v>166</v>
      </c>
      <c r="D3120" s="49" t="s">
        <v>403</v>
      </c>
      <c r="E3120" s="49" t="s">
        <v>12078</v>
      </c>
      <c r="F3120" s="49" t="s">
        <v>3972</v>
      </c>
      <c r="G3120" s="49" t="s">
        <v>3920</v>
      </c>
      <c r="H3120" s="49" t="s">
        <v>3921</v>
      </c>
      <c r="I3120" s="51" t="s">
        <v>12079</v>
      </c>
      <c r="J3120" s="49">
        <v>17</v>
      </c>
      <c r="K3120" s="49">
        <v>3000</v>
      </c>
      <c r="L3120" s="49">
        <f t="shared" si="299"/>
        <v>-4293</v>
      </c>
      <c r="N3120" s="52" t="s">
        <v>243</v>
      </c>
      <c r="P3120" s="49">
        <v>4587</v>
      </c>
      <c r="Q3120" s="49">
        <v>3000</v>
      </c>
      <c r="R3120" s="49">
        <v>3000</v>
      </c>
      <c r="S3120" s="77">
        <f t="shared" si="300"/>
        <v>7587</v>
      </c>
      <c r="T3120" s="77">
        <f t="shared" si="301"/>
        <v>10587</v>
      </c>
      <c r="U3120" s="49">
        <v>7293</v>
      </c>
      <c r="V3120" s="49">
        <v>4506</v>
      </c>
      <c r="W3120" s="49">
        <v>4716</v>
      </c>
      <c r="X3120" s="49">
        <f>P3120-(U3120+V3120)</f>
        <v>-7212</v>
      </c>
      <c r="Y3120" s="49" t="s">
        <v>181</v>
      </c>
      <c r="Z3120" s="53">
        <v>0.56100000000000005</v>
      </c>
      <c r="AB3120" s="53">
        <f t="shared" si="302"/>
        <v>-0.56100000000000005</v>
      </c>
      <c r="AM3120" s="49" t="s">
        <v>85</v>
      </c>
      <c r="AN3120" s="49" t="s">
        <v>11347</v>
      </c>
    </row>
    <row r="3121" spans="1:40" hidden="1" x14ac:dyDescent="0.2">
      <c r="A3121" s="49" t="s">
        <v>12080</v>
      </c>
      <c r="B3121" s="49" t="s">
        <v>12081</v>
      </c>
      <c r="C3121" s="50" t="s">
        <v>166</v>
      </c>
      <c r="D3121" s="49" t="s">
        <v>2310</v>
      </c>
      <c r="E3121" s="49" t="s">
        <v>12082</v>
      </c>
      <c r="F3121" s="49" t="s">
        <v>5501</v>
      </c>
      <c r="G3121" s="49" t="s">
        <v>11371</v>
      </c>
      <c r="H3121" s="49" t="s">
        <v>9130</v>
      </c>
      <c r="I3121" s="51" t="s">
        <v>12083</v>
      </c>
      <c r="J3121" s="49">
        <v>27</v>
      </c>
      <c r="K3121" s="49">
        <v>109</v>
      </c>
      <c r="L3121" s="49">
        <f t="shared" si="299"/>
        <v>-11448</v>
      </c>
      <c r="N3121" s="52" t="s">
        <v>243</v>
      </c>
      <c r="P3121" s="49">
        <v>4131</v>
      </c>
      <c r="Q3121" s="49">
        <v>13503</v>
      </c>
      <c r="R3121" s="49">
        <v>12070</v>
      </c>
      <c r="S3121" s="77">
        <f t="shared" si="300"/>
        <v>17634</v>
      </c>
      <c r="T3121" s="77">
        <f t="shared" si="301"/>
        <v>29704</v>
      </c>
      <c r="U3121" s="49">
        <v>11557</v>
      </c>
      <c r="V3121" s="49">
        <v>12600</v>
      </c>
      <c r="W3121" s="49">
        <v>12600</v>
      </c>
      <c r="X3121" s="49">
        <f>P3121-(U3121+V3121)</f>
        <v>-20026</v>
      </c>
      <c r="Y3121" s="49" t="s">
        <v>181</v>
      </c>
      <c r="Z3121" s="53">
        <v>23.793900000000001</v>
      </c>
      <c r="AB3121" s="53">
        <f t="shared" si="302"/>
        <v>-23.793900000000001</v>
      </c>
      <c r="AM3121" s="49" t="s">
        <v>85</v>
      </c>
      <c r="AN3121" s="49" t="s">
        <v>11347</v>
      </c>
    </row>
    <row r="3122" spans="1:40" hidden="1" x14ac:dyDescent="0.2">
      <c r="A3122" s="49" t="s">
        <v>12084</v>
      </c>
      <c r="B3122" s="49" t="s">
        <v>12085</v>
      </c>
      <c r="C3122" s="50" t="s">
        <v>166</v>
      </c>
      <c r="D3122" s="49" t="s">
        <v>2310</v>
      </c>
      <c r="E3122" s="49" t="s">
        <v>12086</v>
      </c>
      <c r="F3122" s="49" t="s">
        <v>3972</v>
      </c>
      <c r="G3122" s="49" t="s">
        <v>3617</v>
      </c>
      <c r="H3122" s="49" t="s">
        <v>3921</v>
      </c>
      <c r="I3122" s="51" t="s">
        <v>12087</v>
      </c>
      <c r="J3122" s="49">
        <v>13</v>
      </c>
      <c r="K3122" s="49">
        <v>3000</v>
      </c>
      <c r="L3122" s="49">
        <f t="shared" si="299"/>
        <v>608</v>
      </c>
      <c r="M3122" s="82"/>
      <c r="N3122" s="52" t="s">
        <v>243</v>
      </c>
      <c r="P3122" s="49">
        <v>2874</v>
      </c>
      <c r="Q3122" s="49">
        <v>0</v>
      </c>
      <c r="R3122" s="49">
        <v>0</v>
      </c>
      <c r="S3122" s="77">
        <f t="shared" si="300"/>
        <v>2874</v>
      </c>
      <c r="T3122" s="77">
        <f t="shared" si="301"/>
        <v>2874</v>
      </c>
      <c r="U3122" s="49">
        <v>2392</v>
      </c>
      <c r="V3122" s="49">
        <v>1674</v>
      </c>
      <c r="W3122" s="49">
        <v>1674</v>
      </c>
      <c r="X3122" s="49">
        <f>P3122-(U3122+V3122)</f>
        <v>-1192</v>
      </c>
      <c r="Y3122" s="49" t="s">
        <v>181</v>
      </c>
      <c r="Z3122" s="53">
        <v>0.12180000000000001</v>
      </c>
      <c r="AB3122" s="53">
        <f t="shared" si="302"/>
        <v>-0.12180000000000001</v>
      </c>
      <c r="AM3122" s="49" t="s">
        <v>85</v>
      </c>
      <c r="AN3122" s="49" t="s">
        <v>11347</v>
      </c>
    </row>
    <row r="3123" spans="1:40" hidden="1" x14ac:dyDescent="0.2">
      <c r="A3123" s="49" t="s">
        <v>12088</v>
      </c>
      <c r="B3123" s="49" t="s">
        <v>12089</v>
      </c>
      <c r="C3123" s="50" t="s">
        <v>166</v>
      </c>
      <c r="D3123" s="49" t="s">
        <v>2310</v>
      </c>
      <c r="E3123" s="49" t="s">
        <v>12090</v>
      </c>
      <c r="F3123" s="49" t="s">
        <v>3972</v>
      </c>
      <c r="G3123" s="49" t="s">
        <v>3617</v>
      </c>
      <c r="H3123" s="49" t="s">
        <v>9991</v>
      </c>
      <c r="I3123" s="51" t="s">
        <v>12091</v>
      </c>
      <c r="J3123" s="49">
        <v>26</v>
      </c>
      <c r="K3123" s="49">
        <v>5000</v>
      </c>
      <c r="L3123" s="49">
        <f t="shared" si="299"/>
        <v>3184</v>
      </c>
      <c r="M3123" s="49">
        <f>L3123*Z3123</f>
        <v>5667.52</v>
      </c>
      <c r="N3123" s="52" t="s">
        <v>173</v>
      </c>
      <c r="P3123" s="49">
        <v>4173</v>
      </c>
      <c r="Q3123" s="49">
        <v>0</v>
      </c>
      <c r="R3123" s="49">
        <v>0</v>
      </c>
      <c r="S3123" s="77">
        <f t="shared" si="300"/>
        <v>4173</v>
      </c>
      <c r="T3123" s="77">
        <f t="shared" si="301"/>
        <v>4173</v>
      </c>
      <c r="U3123" s="49">
        <v>1816</v>
      </c>
      <c r="V3123" s="49">
        <v>1530</v>
      </c>
      <c r="W3123" s="49">
        <v>1530</v>
      </c>
      <c r="X3123" s="49">
        <f>T3123-(U3123+V3123)</f>
        <v>827</v>
      </c>
      <c r="Y3123" s="49" t="s">
        <v>190</v>
      </c>
      <c r="Z3123" s="53">
        <v>1.78</v>
      </c>
      <c r="AB3123" s="53">
        <f t="shared" si="302"/>
        <v>-1.78</v>
      </c>
      <c r="AM3123" s="49" t="s">
        <v>85</v>
      </c>
      <c r="AN3123" s="49" t="s">
        <v>11347</v>
      </c>
    </row>
    <row r="3124" spans="1:40" hidden="1" x14ac:dyDescent="0.2">
      <c r="A3124" s="49" t="s">
        <v>12092</v>
      </c>
      <c r="B3124" s="49" t="s">
        <v>12093</v>
      </c>
      <c r="C3124" s="50" t="s">
        <v>166</v>
      </c>
      <c r="D3124" s="49" t="s">
        <v>377</v>
      </c>
      <c r="E3124" s="49" t="s">
        <v>12094</v>
      </c>
      <c r="F3124" s="49" t="s">
        <v>3945</v>
      </c>
      <c r="G3124" s="49" t="s">
        <v>3617</v>
      </c>
      <c r="H3124" s="49" t="s">
        <v>9929</v>
      </c>
      <c r="I3124" s="51" t="s">
        <v>12095</v>
      </c>
      <c r="J3124" s="49">
        <v>15</v>
      </c>
      <c r="K3124" s="49">
        <v>1000</v>
      </c>
      <c r="L3124" s="49">
        <f t="shared" si="299"/>
        <v>-120</v>
      </c>
      <c r="N3124" s="52" t="s">
        <v>243</v>
      </c>
      <c r="P3124" s="49">
        <v>0</v>
      </c>
      <c r="Q3124" s="49">
        <v>0</v>
      </c>
      <c r="R3124" s="49">
        <v>2000</v>
      </c>
      <c r="S3124" s="77">
        <f t="shared" si="300"/>
        <v>0</v>
      </c>
      <c r="T3124" s="77">
        <f t="shared" si="301"/>
        <v>2000</v>
      </c>
      <c r="U3124" s="49">
        <v>1120</v>
      </c>
      <c r="V3124" s="49">
        <v>0</v>
      </c>
      <c r="W3124" s="49">
        <v>0</v>
      </c>
      <c r="X3124" s="49">
        <f>P3124-(U3124+V3124)</f>
        <v>-1120</v>
      </c>
      <c r="Y3124" s="49" t="s">
        <v>181</v>
      </c>
      <c r="Z3124" s="53">
        <v>2.2599999999999998</v>
      </c>
      <c r="AB3124" s="53">
        <f t="shared" si="302"/>
        <v>-2.2599999999999998</v>
      </c>
      <c r="AM3124" s="49" t="s">
        <v>85</v>
      </c>
      <c r="AN3124" s="49" t="s">
        <v>11347</v>
      </c>
    </row>
    <row r="3125" spans="1:40" hidden="1" x14ac:dyDescent="0.2">
      <c r="A3125" s="49" t="s">
        <v>12096</v>
      </c>
      <c r="B3125" s="49" t="s">
        <v>12097</v>
      </c>
      <c r="C3125" s="50" t="s">
        <v>166</v>
      </c>
      <c r="D3125" s="49" t="s">
        <v>2310</v>
      </c>
      <c r="E3125" s="49" t="s">
        <v>12098</v>
      </c>
      <c r="F3125" s="49" t="s">
        <v>5501</v>
      </c>
      <c r="G3125" s="49" t="s">
        <v>11371</v>
      </c>
      <c r="H3125" s="49" t="s">
        <v>9130</v>
      </c>
      <c r="I3125" s="51" t="s">
        <v>12099</v>
      </c>
      <c r="J3125" s="49">
        <v>27</v>
      </c>
      <c r="K3125" s="49">
        <v>92</v>
      </c>
      <c r="L3125" s="49">
        <f t="shared" si="299"/>
        <v>-2940</v>
      </c>
      <c r="N3125" s="52" t="s">
        <v>243</v>
      </c>
      <c r="P3125" s="49">
        <v>1963</v>
      </c>
      <c r="Q3125" s="49">
        <v>2893</v>
      </c>
      <c r="R3125" s="49">
        <v>6332</v>
      </c>
      <c r="S3125" s="77">
        <f t="shared" si="300"/>
        <v>4856</v>
      </c>
      <c r="T3125" s="77">
        <f t="shared" si="301"/>
        <v>11188</v>
      </c>
      <c r="U3125" s="49">
        <v>3032</v>
      </c>
      <c r="V3125" s="49">
        <v>3150</v>
      </c>
      <c r="W3125" s="49">
        <v>3150</v>
      </c>
      <c r="X3125" s="49">
        <f>P3125-(U3125+V3125)</f>
        <v>-4219</v>
      </c>
      <c r="Y3125" s="49" t="s">
        <v>181</v>
      </c>
      <c r="Z3125" s="53">
        <v>28.2681</v>
      </c>
      <c r="AB3125" s="53">
        <f t="shared" si="302"/>
        <v>-28.2681</v>
      </c>
      <c r="AM3125" s="49" t="s">
        <v>85</v>
      </c>
      <c r="AN3125" s="49" t="s">
        <v>11347</v>
      </c>
    </row>
    <row r="3126" spans="1:40" hidden="1" x14ac:dyDescent="0.2">
      <c r="A3126" s="49" t="s">
        <v>12100</v>
      </c>
      <c r="B3126" s="49" t="s">
        <v>12101</v>
      </c>
      <c r="C3126" s="50" t="s">
        <v>166</v>
      </c>
      <c r="D3126" s="49" t="s">
        <v>2310</v>
      </c>
      <c r="E3126" s="49" t="s">
        <v>12102</v>
      </c>
      <c r="F3126" s="49" t="s">
        <v>5501</v>
      </c>
      <c r="G3126" s="49" t="s">
        <v>11371</v>
      </c>
      <c r="H3126" s="49" t="s">
        <v>9130</v>
      </c>
      <c r="I3126" s="51" t="s">
        <v>12103</v>
      </c>
      <c r="J3126" s="49">
        <v>23</v>
      </c>
      <c r="K3126" s="49">
        <v>782</v>
      </c>
      <c r="L3126" s="49">
        <f t="shared" si="299"/>
        <v>-46173</v>
      </c>
      <c r="N3126" s="52" t="s">
        <v>243</v>
      </c>
      <c r="P3126" s="49">
        <v>28163</v>
      </c>
      <c r="Q3126" s="49">
        <v>9000</v>
      </c>
      <c r="R3126" s="49">
        <v>48340</v>
      </c>
      <c r="S3126" s="77">
        <f t="shared" si="300"/>
        <v>37163</v>
      </c>
      <c r="T3126" s="77">
        <f t="shared" si="301"/>
        <v>85503</v>
      </c>
      <c r="U3126" s="49">
        <v>46955</v>
      </c>
      <c r="V3126" s="49">
        <v>33936</v>
      </c>
      <c r="W3126" s="49">
        <v>34650</v>
      </c>
      <c r="X3126" s="49">
        <f>P3126-(U3126+V3126)</f>
        <v>-52728</v>
      </c>
      <c r="Y3126" s="49" t="s">
        <v>181</v>
      </c>
      <c r="Z3126" s="53">
        <v>3.2989999999999999</v>
      </c>
      <c r="AB3126" s="53">
        <f t="shared" si="302"/>
        <v>-3.2989999999999999</v>
      </c>
      <c r="AM3126" s="49" t="s">
        <v>85</v>
      </c>
      <c r="AN3126" s="49" t="s">
        <v>11347</v>
      </c>
    </row>
    <row r="3127" spans="1:40" hidden="1" x14ac:dyDescent="0.2">
      <c r="A3127" s="49" t="s">
        <v>12104</v>
      </c>
      <c r="B3127" s="49" t="s">
        <v>12105</v>
      </c>
      <c r="C3127" s="50" t="s">
        <v>166</v>
      </c>
      <c r="D3127" s="49" t="s">
        <v>437</v>
      </c>
      <c r="E3127" s="49" t="s">
        <v>12106</v>
      </c>
      <c r="F3127" s="49" t="s">
        <v>3931</v>
      </c>
      <c r="G3127" s="49" t="s">
        <v>3920</v>
      </c>
      <c r="H3127" s="49" t="s">
        <v>3921</v>
      </c>
      <c r="I3127" s="51" t="s">
        <v>12107</v>
      </c>
      <c r="J3127" s="49">
        <v>7</v>
      </c>
      <c r="K3127" s="49">
        <v>3000</v>
      </c>
      <c r="L3127" s="49">
        <f t="shared" si="299"/>
        <v>1691</v>
      </c>
      <c r="M3127" s="49">
        <f>L3127*Z3127</f>
        <v>93.004999999999995</v>
      </c>
      <c r="N3127" s="52" t="s">
        <v>243</v>
      </c>
      <c r="P3127" s="49">
        <v>4723</v>
      </c>
      <c r="Q3127" s="49">
        <v>0</v>
      </c>
      <c r="R3127" s="49">
        <v>0</v>
      </c>
      <c r="S3127" s="77">
        <f t="shared" si="300"/>
        <v>4723</v>
      </c>
      <c r="T3127" s="77">
        <f t="shared" si="301"/>
        <v>4723</v>
      </c>
      <c r="U3127" s="49">
        <v>1309</v>
      </c>
      <c r="V3127" s="49">
        <v>654</v>
      </c>
      <c r="W3127" s="49">
        <v>823</v>
      </c>
      <c r="X3127" s="49">
        <f>P3127-(U3127+V3127)</f>
        <v>2760</v>
      </c>
      <c r="Y3127" s="49" t="s">
        <v>190</v>
      </c>
      <c r="Z3127" s="53">
        <v>5.5E-2</v>
      </c>
      <c r="AB3127" s="53">
        <f t="shared" si="302"/>
        <v>-5.5E-2</v>
      </c>
      <c r="AM3127" s="49" t="s">
        <v>85</v>
      </c>
      <c r="AN3127" s="49" t="s">
        <v>11347</v>
      </c>
    </row>
    <row r="3128" spans="1:40" hidden="1" x14ac:dyDescent="0.2">
      <c r="A3128" s="49" t="s">
        <v>12108</v>
      </c>
      <c r="B3128" s="49" t="s">
        <v>12109</v>
      </c>
      <c r="C3128" s="50" t="s">
        <v>166</v>
      </c>
      <c r="D3128" s="49" t="s">
        <v>2310</v>
      </c>
      <c r="E3128" s="49" t="s">
        <v>12110</v>
      </c>
      <c r="F3128" s="49" t="s">
        <v>9259</v>
      </c>
      <c r="G3128" s="49" t="s">
        <v>3617</v>
      </c>
      <c r="H3128" s="49" t="s">
        <v>12111</v>
      </c>
      <c r="I3128" s="51" t="s">
        <v>12112</v>
      </c>
      <c r="J3128" s="49">
        <v>9</v>
      </c>
      <c r="K3128" s="49">
        <v>3000</v>
      </c>
      <c r="L3128" s="49">
        <f t="shared" si="299"/>
        <v>-6612</v>
      </c>
      <c r="N3128" s="52" t="s">
        <v>173</v>
      </c>
      <c r="P3128" s="49">
        <v>16060</v>
      </c>
      <c r="Q3128" s="49">
        <v>0</v>
      </c>
      <c r="R3128" s="49">
        <v>0</v>
      </c>
      <c r="S3128" s="77">
        <f t="shared" si="300"/>
        <v>16060</v>
      </c>
      <c r="T3128" s="77">
        <f t="shared" si="301"/>
        <v>16060</v>
      </c>
      <c r="U3128" s="49">
        <v>9612</v>
      </c>
      <c r="V3128" s="49">
        <v>6624</v>
      </c>
      <c r="W3128" s="49">
        <v>6624</v>
      </c>
      <c r="X3128" s="49">
        <f>T3128-(U3128+V3128)</f>
        <v>-176</v>
      </c>
      <c r="Y3128" s="49" t="s">
        <v>181</v>
      </c>
      <c r="Z3128" s="53">
        <v>0.2</v>
      </c>
      <c r="AB3128" s="53">
        <f t="shared" si="302"/>
        <v>-0.2</v>
      </c>
      <c r="AM3128" s="49" t="s">
        <v>85</v>
      </c>
      <c r="AN3128" s="49" t="s">
        <v>11347</v>
      </c>
    </row>
    <row r="3129" spans="1:40" hidden="1" x14ac:dyDescent="0.2">
      <c r="A3129" s="49" t="s">
        <v>12113</v>
      </c>
      <c r="B3129" s="49" t="s">
        <v>12114</v>
      </c>
      <c r="C3129" s="50" t="s">
        <v>166</v>
      </c>
      <c r="D3129" s="49" t="s">
        <v>403</v>
      </c>
      <c r="E3129" s="49" t="s">
        <v>12115</v>
      </c>
      <c r="F3129" s="49" t="s">
        <v>3972</v>
      </c>
      <c r="G3129" s="49" t="s">
        <v>3920</v>
      </c>
      <c r="H3129" s="49" t="s">
        <v>3921</v>
      </c>
      <c r="I3129" s="51" t="s">
        <v>12116</v>
      </c>
      <c r="J3129" s="49">
        <v>21</v>
      </c>
      <c r="K3129" s="49">
        <v>250</v>
      </c>
      <c r="L3129" s="49">
        <f t="shared" si="299"/>
        <v>-8772</v>
      </c>
      <c r="N3129" s="52" t="s">
        <v>243</v>
      </c>
      <c r="P3129" s="49">
        <v>8581</v>
      </c>
      <c r="Q3129" s="49">
        <v>5750</v>
      </c>
      <c r="R3129" s="49">
        <v>2750</v>
      </c>
      <c r="S3129" s="77">
        <f t="shared" si="300"/>
        <v>14331</v>
      </c>
      <c r="T3129" s="77">
        <f t="shared" si="301"/>
        <v>17081</v>
      </c>
      <c r="U3129" s="49">
        <v>9022</v>
      </c>
      <c r="V3129" s="49">
        <v>6181</v>
      </c>
      <c r="W3129" s="49">
        <v>6300</v>
      </c>
      <c r="X3129" s="49">
        <f>P3129-(U3129+V3129)</f>
        <v>-6622</v>
      </c>
      <c r="Y3129" s="49" t="s">
        <v>181</v>
      </c>
      <c r="Z3129" s="53">
        <v>1.0960000000000001</v>
      </c>
      <c r="AB3129" s="53">
        <f t="shared" si="302"/>
        <v>-1.0960000000000001</v>
      </c>
      <c r="AM3129" s="49" t="s">
        <v>85</v>
      </c>
      <c r="AN3129" s="49" t="s">
        <v>11347</v>
      </c>
    </row>
    <row r="3130" spans="1:40" hidden="1" x14ac:dyDescent="0.2">
      <c r="A3130" s="49" t="s">
        <v>12117</v>
      </c>
      <c r="B3130" s="49" t="s">
        <v>12118</v>
      </c>
      <c r="C3130" s="50" t="s">
        <v>166</v>
      </c>
      <c r="D3130" s="49" t="s">
        <v>377</v>
      </c>
      <c r="E3130" s="49" t="s">
        <v>12119</v>
      </c>
      <c r="F3130" s="49" t="s">
        <v>3945</v>
      </c>
      <c r="G3130" s="49" t="s">
        <v>3617</v>
      </c>
      <c r="H3130" s="49" t="s">
        <v>373</v>
      </c>
      <c r="I3130" s="51" t="s">
        <v>12120</v>
      </c>
      <c r="J3130" s="49">
        <v>13</v>
      </c>
      <c r="K3130" s="49">
        <v>2000</v>
      </c>
      <c r="L3130" s="49">
        <f t="shared" si="299"/>
        <v>2000</v>
      </c>
      <c r="M3130" s="49">
        <f>L3130*Z3130</f>
        <v>164</v>
      </c>
      <c r="N3130" s="52" t="s">
        <v>243</v>
      </c>
      <c r="P3130" s="49">
        <v>0</v>
      </c>
      <c r="Q3130" s="49">
        <v>0</v>
      </c>
      <c r="R3130" s="49">
        <v>0</v>
      </c>
      <c r="S3130" s="77">
        <f t="shared" si="300"/>
        <v>0</v>
      </c>
      <c r="T3130" s="77">
        <f t="shared" si="301"/>
        <v>0</v>
      </c>
      <c r="U3130" s="49">
        <v>0</v>
      </c>
      <c r="V3130" s="49">
        <v>0</v>
      </c>
      <c r="W3130" s="49">
        <v>0</v>
      </c>
      <c r="X3130" s="49">
        <f>P3130-(U3130+V3130)</f>
        <v>0</v>
      </c>
      <c r="Y3130" s="49" t="s">
        <v>174</v>
      </c>
      <c r="Z3130" s="53">
        <v>8.2000000000000003E-2</v>
      </c>
      <c r="AB3130" s="53">
        <f t="shared" si="302"/>
        <v>-8.2000000000000003E-2</v>
      </c>
      <c r="AM3130" s="49" t="s">
        <v>85</v>
      </c>
      <c r="AN3130" s="49" t="s">
        <v>11347</v>
      </c>
    </row>
    <row r="3131" spans="1:40" hidden="1" x14ac:dyDescent="0.2">
      <c r="A3131" s="49" t="s">
        <v>12121</v>
      </c>
      <c r="B3131" s="49" t="s">
        <v>12122</v>
      </c>
      <c r="C3131" s="50" t="s">
        <v>166</v>
      </c>
      <c r="D3131" s="49" t="s">
        <v>2310</v>
      </c>
      <c r="E3131" s="49" t="s">
        <v>12123</v>
      </c>
      <c r="F3131" s="49" t="s">
        <v>9259</v>
      </c>
      <c r="G3131" s="49" t="s">
        <v>3617</v>
      </c>
      <c r="H3131" s="49" t="s">
        <v>9260</v>
      </c>
      <c r="I3131" s="51" t="s">
        <v>12124</v>
      </c>
      <c r="J3131" s="49">
        <v>13</v>
      </c>
      <c r="K3131" s="49">
        <v>1</v>
      </c>
      <c r="L3131" s="49">
        <f t="shared" si="299"/>
        <v>-9021</v>
      </c>
      <c r="N3131" s="52" t="s">
        <v>243</v>
      </c>
      <c r="P3131" s="49">
        <v>8699</v>
      </c>
      <c r="Q3131" s="49">
        <v>0</v>
      </c>
      <c r="R3131" s="49">
        <v>1510</v>
      </c>
      <c r="S3131" s="77">
        <f t="shared" si="300"/>
        <v>8699</v>
      </c>
      <c r="T3131" s="77">
        <f t="shared" si="301"/>
        <v>10209</v>
      </c>
      <c r="U3131" s="49">
        <v>9022</v>
      </c>
      <c r="V3131" s="49">
        <v>6181</v>
      </c>
      <c r="W3131" s="49">
        <v>6300</v>
      </c>
      <c r="X3131" s="49">
        <f>P3131-(U3131+V3131)</f>
        <v>-6504</v>
      </c>
      <c r="Y3131" s="49" t="s">
        <v>181</v>
      </c>
      <c r="Z3131" s="53">
        <v>9.8800000000000008</v>
      </c>
      <c r="AB3131" s="53">
        <f t="shared" si="302"/>
        <v>-9.8800000000000008</v>
      </c>
      <c r="AM3131" s="49" t="s">
        <v>85</v>
      </c>
      <c r="AN3131" s="49" t="s">
        <v>11347</v>
      </c>
    </row>
    <row r="3132" spans="1:40" hidden="1" x14ac:dyDescent="0.2">
      <c r="A3132" s="49" t="s">
        <v>12125</v>
      </c>
      <c r="B3132" s="49" t="s">
        <v>12126</v>
      </c>
      <c r="C3132" s="50" t="s">
        <v>166</v>
      </c>
      <c r="D3132" s="49" t="s">
        <v>283</v>
      </c>
      <c r="E3132" s="49" t="s">
        <v>12127</v>
      </c>
      <c r="F3132" s="49" t="s">
        <v>3945</v>
      </c>
      <c r="G3132" s="49" t="s">
        <v>3920</v>
      </c>
      <c r="H3132" s="49" t="s">
        <v>3921</v>
      </c>
      <c r="I3132" s="51" t="s">
        <v>12128</v>
      </c>
      <c r="J3132" s="49">
        <v>19</v>
      </c>
      <c r="K3132" s="49">
        <v>3000</v>
      </c>
      <c r="L3132" s="49">
        <f t="shared" si="299"/>
        <v>2843</v>
      </c>
      <c r="M3132" s="82"/>
      <c r="N3132" s="52" t="s">
        <v>243</v>
      </c>
      <c r="P3132" s="49">
        <v>0</v>
      </c>
      <c r="Q3132" s="49">
        <v>0</v>
      </c>
      <c r="R3132" s="49">
        <v>0</v>
      </c>
      <c r="S3132" s="77">
        <f t="shared" si="300"/>
        <v>0</v>
      </c>
      <c r="T3132" s="77">
        <f t="shared" si="301"/>
        <v>0</v>
      </c>
      <c r="U3132" s="49">
        <v>157</v>
      </c>
      <c r="V3132" s="49">
        <v>0</v>
      </c>
      <c r="W3132" s="49">
        <v>0</v>
      </c>
      <c r="X3132" s="49">
        <f>P3132-(U3132+V3132)</f>
        <v>-157</v>
      </c>
      <c r="Y3132" s="49" t="s">
        <v>181</v>
      </c>
      <c r="Z3132" s="53">
        <v>0.1431</v>
      </c>
      <c r="AB3132" s="53">
        <f t="shared" si="302"/>
        <v>-0.1431</v>
      </c>
      <c r="AM3132" s="49" t="s">
        <v>85</v>
      </c>
      <c r="AN3132" s="49" t="s">
        <v>11347</v>
      </c>
    </row>
    <row r="3133" spans="1:40" hidden="1" x14ac:dyDescent="0.2">
      <c r="A3133" s="49" t="s">
        <v>12129</v>
      </c>
      <c r="B3133" s="49" t="s">
        <v>12130</v>
      </c>
      <c r="C3133" s="50" t="s">
        <v>166</v>
      </c>
      <c r="D3133" s="49" t="s">
        <v>403</v>
      </c>
      <c r="E3133" s="49" t="s">
        <v>12131</v>
      </c>
      <c r="F3133" s="49" t="s">
        <v>3940</v>
      </c>
      <c r="G3133" s="49" t="s">
        <v>3920</v>
      </c>
      <c r="H3133" s="49" t="s">
        <v>3921</v>
      </c>
      <c r="I3133" s="51" t="s">
        <v>12132</v>
      </c>
      <c r="J3133" s="49">
        <v>36</v>
      </c>
      <c r="K3133" s="49">
        <v>3000</v>
      </c>
      <c r="L3133" s="49">
        <f t="shared" si="299"/>
        <v>-4902</v>
      </c>
      <c r="N3133" s="52" t="s">
        <v>243</v>
      </c>
      <c r="P3133" s="49">
        <v>6242</v>
      </c>
      <c r="Q3133" s="49">
        <v>6000</v>
      </c>
      <c r="R3133" s="49">
        <v>3000</v>
      </c>
      <c r="S3133" s="77">
        <f t="shared" si="300"/>
        <v>12242</v>
      </c>
      <c r="T3133" s="77">
        <f t="shared" si="301"/>
        <v>15242</v>
      </c>
      <c r="U3133" s="49">
        <v>7902</v>
      </c>
      <c r="V3133" s="49">
        <v>3954</v>
      </c>
      <c r="W3133" s="49">
        <v>3954</v>
      </c>
      <c r="X3133" s="49">
        <f>P3133-(U3133+V3133)</f>
        <v>-5614</v>
      </c>
      <c r="Y3133" s="49" t="s">
        <v>181</v>
      </c>
      <c r="Z3133" s="53">
        <v>0.42699999999999999</v>
      </c>
      <c r="AB3133" s="53">
        <f t="shared" si="302"/>
        <v>-0.42699999999999999</v>
      </c>
      <c r="AM3133" s="49" t="s">
        <v>85</v>
      </c>
      <c r="AN3133" s="49" t="s">
        <v>11347</v>
      </c>
    </row>
    <row r="3134" spans="1:40" hidden="1" x14ac:dyDescent="0.2">
      <c r="A3134" s="49" t="s">
        <v>12133</v>
      </c>
      <c r="B3134" s="49" t="s">
        <v>12134</v>
      </c>
      <c r="C3134" s="50" t="s">
        <v>166</v>
      </c>
      <c r="D3134" s="49" t="s">
        <v>2310</v>
      </c>
      <c r="E3134" s="49" t="s">
        <v>12135</v>
      </c>
      <c r="F3134" s="49" t="s">
        <v>3945</v>
      </c>
      <c r="G3134" s="49" t="s">
        <v>557</v>
      </c>
      <c r="H3134" s="49" t="s">
        <v>12111</v>
      </c>
      <c r="I3134" s="51" t="s">
        <v>12136</v>
      </c>
      <c r="J3134" s="49">
        <v>9</v>
      </c>
      <c r="K3134" s="49">
        <v>1</v>
      </c>
      <c r="L3134" s="49">
        <f t="shared" si="299"/>
        <v>-7115</v>
      </c>
      <c r="N3134" s="52" t="s">
        <v>173</v>
      </c>
      <c r="P3134" s="49">
        <v>21338</v>
      </c>
      <c r="Q3134" s="49">
        <v>0</v>
      </c>
      <c r="R3134" s="49">
        <v>0</v>
      </c>
      <c r="S3134" s="77">
        <f t="shared" si="300"/>
        <v>21338</v>
      </c>
      <c r="T3134" s="77">
        <f t="shared" si="301"/>
        <v>21338</v>
      </c>
      <c r="U3134" s="49">
        <v>7116</v>
      </c>
      <c r="V3134" s="49">
        <v>4581</v>
      </c>
      <c r="W3134" s="49">
        <v>4791</v>
      </c>
      <c r="X3134" s="49">
        <f>T3134-(U3134+V3134)</f>
        <v>9641</v>
      </c>
      <c r="Y3134" s="49" t="s">
        <v>190</v>
      </c>
      <c r="Z3134" s="53">
        <v>0.13</v>
      </c>
      <c r="AB3134" s="53">
        <f t="shared" si="302"/>
        <v>-0.13</v>
      </c>
      <c r="AM3134" s="49" t="s">
        <v>85</v>
      </c>
      <c r="AN3134" s="49" t="s">
        <v>11347</v>
      </c>
    </row>
    <row r="3135" spans="1:40" hidden="1" x14ac:dyDescent="0.2">
      <c r="A3135" s="49" t="s">
        <v>12137</v>
      </c>
      <c r="B3135" s="49" t="s">
        <v>12138</v>
      </c>
      <c r="C3135" s="50" t="s">
        <v>166</v>
      </c>
      <c r="D3135" s="49" t="s">
        <v>2310</v>
      </c>
      <c r="E3135" s="49" t="s">
        <v>12139</v>
      </c>
      <c r="F3135" s="49" t="s">
        <v>5501</v>
      </c>
      <c r="G3135" s="49" t="s">
        <v>11371</v>
      </c>
      <c r="H3135" s="49" t="s">
        <v>9130</v>
      </c>
      <c r="I3135" s="51" t="s">
        <v>12140</v>
      </c>
      <c r="J3135" s="49">
        <v>23</v>
      </c>
      <c r="K3135" s="49">
        <v>1008</v>
      </c>
      <c r="L3135" s="49">
        <f t="shared" si="299"/>
        <v>-28326</v>
      </c>
      <c r="N3135" s="52" t="s">
        <v>243</v>
      </c>
      <c r="P3135" s="49">
        <v>33822</v>
      </c>
      <c r="Q3135" s="49">
        <v>0</v>
      </c>
      <c r="R3135" s="49">
        <v>4536</v>
      </c>
      <c r="S3135" s="77">
        <f t="shared" si="300"/>
        <v>33822</v>
      </c>
      <c r="T3135" s="77">
        <f t="shared" si="301"/>
        <v>38358</v>
      </c>
      <c r="U3135" s="49">
        <v>29334</v>
      </c>
      <c r="V3135" s="49">
        <v>15036</v>
      </c>
      <c r="W3135" s="49">
        <v>15750</v>
      </c>
      <c r="X3135" s="49">
        <f t="shared" ref="X3135:X3160" si="304">P3135-(U3135+V3135)</f>
        <v>-10548</v>
      </c>
      <c r="Y3135" s="49" t="s">
        <v>181</v>
      </c>
      <c r="Z3135" s="53">
        <v>5.0515999999999996</v>
      </c>
      <c r="AB3135" s="53">
        <f t="shared" si="302"/>
        <v>-5.0515999999999996</v>
      </c>
      <c r="AM3135" s="49" t="s">
        <v>85</v>
      </c>
      <c r="AN3135" s="49" t="s">
        <v>11347</v>
      </c>
    </row>
    <row r="3136" spans="1:40" hidden="1" x14ac:dyDescent="0.2">
      <c r="A3136" s="49" t="s">
        <v>12141</v>
      </c>
      <c r="B3136" s="49" t="s">
        <v>12142</v>
      </c>
      <c r="C3136" s="50" t="s">
        <v>166</v>
      </c>
      <c r="D3136" s="49" t="s">
        <v>2310</v>
      </c>
      <c r="E3136" s="49" t="s">
        <v>12143</v>
      </c>
      <c r="F3136" s="49" t="s">
        <v>3972</v>
      </c>
      <c r="G3136" s="49" t="s">
        <v>3617</v>
      </c>
      <c r="H3136" s="49" t="s">
        <v>3921</v>
      </c>
      <c r="I3136" s="51" t="s">
        <v>12144</v>
      </c>
      <c r="J3136" s="49">
        <v>13</v>
      </c>
      <c r="K3136" s="49">
        <v>3000</v>
      </c>
      <c r="L3136" s="49">
        <f t="shared" si="299"/>
        <v>-2984</v>
      </c>
      <c r="N3136" s="52" t="s">
        <v>243</v>
      </c>
      <c r="P3136" s="49">
        <v>6302</v>
      </c>
      <c r="Q3136" s="49">
        <v>0</v>
      </c>
      <c r="R3136" s="49">
        <v>0</v>
      </c>
      <c r="S3136" s="77">
        <f t="shared" si="300"/>
        <v>6302</v>
      </c>
      <c r="T3136" s="77">
        <f t="shared" si="301"/>
        <v>6302</v>
      </c>
      <c r="U3136" s="49">
        <v>5984</v>
      </c>
      <c r="V3136" s="49">
        <v>3927</v>
      </c>
      <c r="W3136" s="49">
        <v>4137</v>
      </c>
      <c r="X3136" s="49">
        <f t="shared" si="304"/>
        <v>-3609</v>
      </c>
      <c r="Y3136" s="49" t="s">
        <v>181</v>
      </c>
      <c r="Z3136" s="53">
        <v>0.19</v>
      </c>
      <c r="AB3136" s="53">
        <f t="shared" si="302"/>
        <v>-0.19</v>
      </c>
      <c r="AM3136" s="49" t="s">
        <v>85</v>
      </c>
      <c r="AN3136" s="49" t="s">
        <v>11347</v>
      </c>
    </row>
    <row r="3137" spans="1:40" hidden="1" x14ac:dyDescent="0.2">
      <c r="A3137" s="49" t="s">
        <v>12145</v>
      </c>
      <c r="B3137" s="49" t="s">
        <v>12146</v>
      </c>
      <c r="C3137" s="50" t="s">
        <v>166</v>
      </c>
      <c r="D3137" s="49" t="s">
        <v>2310</v>
      </c>
      <c r="E3137" s="49" t="s">
        <v>12147</v>
      </c>
      <c r="F3137" s="49" t="s">
        <v>9121</v>
      </c>
      <c r="G3137" s="49" t="s">
        <v>3904</v>
      </c>
      <c r="H3137" s="49" t="s">
        <v>11388</v>
      </c>
      <c r="I3137" s="51" t="s">
        <v>12148</v>
      </c>
      <c r="J3137" s="49">
        <v>15</v>
      </c>
      <c r="K3137" s="49">
        <v>44</v>
      </c>
      <c r="L3137" s="49">
        <f t="shared" si="299"/>
        <v>-8978</v>
      </c>
      <c r="N3137" s="52" t="s">
        <v>243</v>
      </c>
      <c r="P3137" s="49">
        <v>10327</v>
      </c>
      <c r="Q3137" s="49">
        <v>0</v>
      </c>
      <c r="R3137" s="49">
        <v>3187</v>
      </c>
      <c r="S3137" s="77">
        <f t="shared" si="300"/>
        <v>10327</v>
      </c>
      <c r="T3137" s="77">
        <f t="shared" si="301"/>
        <v>13514</v>
      </c>
      <c r="U3137" s="49">
        <v>9022</v>
      </c>
      <c r="V3137" s="49">
        <v>6181</v>
      </c>
      <c r="W3137" s="49">
        <v>6300</v>
      </c>
      <c r="X3137" s="49">
        <f t="shared" si="304"/>
        <v>-4876</v>
      </c>
      <c r="Y3137" s="49" t="s">
        <v>181</v>
      </c>
      <c r="Z3137" s="53">
        <v>13.5</v>
      </c>
      <c r="AB3137" s="53">
        <f t="shared" si="302"/>
        <v>-13.5</v>
      </c>
      <c r="AM3137" s="49" t="s">
        <v>85</v>
      </c>
      <c r="AN3137" s="49" t="s">
        <v>11347</v>
      </c>
    </row>
    <row r="3138" spans="1:40" hidden="1" x14ac:dyDescent="0.2">
      <c r="A3138" s="49" t="s">
        <v>12149</v>
      </c>
      <c r="B3138" s="49" t="s">
        <v>12150</v>
      </c>
      <c r="C3138" s="50" t="s">
        <v>166</v>
      </c>
      <c r="D3138" s="49" t="s">
        <v>377</v>
      </c>
      <c r="E3138" s="49" t="s">
        <v>12151</v>
      </c>
      <c r="F3138" s="49" t="s">
        <v>3945</v>
      </c>
      <c r="G3138" s="49" t="s">
        <v>3617</v>
      </c>
      <c r="H3138" s="49" t="s">
        <v>9260</v>
      </c>
      <c r="I3138" s="51" t="s">
        <v>12152</v>
      </c>
      <c r="J3138" s="49">
        <v>13</v>
      </c>
      <c r="K3138" s="49">
        <v>40</v>
      </c>
      <c r="L3138" s="49">
        <f t="shared" ref="L3138:L3201" si="305">K3138-U3138</f>
        <v>-100</v>
      </c>
      <c r="N3138" s="52" t="s">
        <v>243</v>
      </c>
      <c r="P3138" s="49">
        <v>0</v>
      </c>
      <c r="Q3138" s="49">
        <v>0</v>
      </c>
      <c r="R3138" s="49">
        <v>0</v>
      </c>
      <c r="S3138" s="77">
        <f t="shared" ref="S3138:S3201" si="306">P3138+Q3138</f>
        <v>0</v>
      </c>
      <c r="T3138" s="77">
        <f t="shared" ref="T3138:T3201" si="307">P3138+Q3138+R3138</f>
        <v>0</v>
      </c>
      <c r="U3138" s="49">
        <v>140</v>
      </c>
      <c r="V3138" s="49">
        <v>0</v>
      </c>
      <c r="W3138" s="49">
        <v>0</v>
      </c>
      <c r="X3138" s="49">
        <f t="shared" si="304"/>
        <v>-140</v>
      </c>
      <c r="Y3138" s="49" t="s">
        <v>181</v>
      </c>
      <c r="Z3138" s="53">
        <v>44.39</v>
      </c>
      <c r="AB3138" s="53">
        <f t="shared" ref="AB3138:AB3201" si="308">AA3138-Z3138</f>
        <v>-44.39</v>
      </c>
      <c r="AM3138" s="49" t="s">
        <v>85</v>
      </c>
      <c r="AN3138" s="49" t="s">
        <v>11347</v>
      </c>
    </row>
    <row r="3139" spans="1:40" hidden="1" x14ac:dyDescent="0.2">
      <c r="A3139" s="49" t="s">
        <v>12153</v>
      </c>
      <c r="B3139" s="49" t="s">
        <v>12154</v>
      </c>
      <c r="C3139" s="50" t="s">
        <v>166</v>
      </c>
      <c r="D3139" s="49" t="s">
        <v>377</v>
      </c>
      <c r="E3139" s="49" t="s">
        <v>12155</v>
      </c>
      <c r="F3139" s="49" t="s">
        <v>3945</v>
      </c>
      <c r="G3139" s="49" t="s">
        <v>3920</v>
      </c>
      <c r="H3139" s="49" t="s">
        <v>3921</v>
      </c>
      <c r="I3139" s="51" t="s">
        <v>12156</v>
      </c>
      <c r="J3139" s="49">
        <v>17</v>
      </c>
      <c r="K3139" s="49">
        <v>2500</v>
      </c>
      <c r="L3139" s="49">
        <f t="shared" si="305"/>
        <v>2500</v>
      </c>
      <c r="M3139" s="49">
        <f>L3139*Z3139</f>
        <v>4975</v>
      </c>
      <c r="N3139" s="52" t="s">
        <v>243</v>
      </c>
      <c r="P3139" s="49">
        <v>0</v>
      </c>
      <c r="Q3139" s="49">
        <v>0</v>
      </c>
      <c r="R3139" s="49">
        <v>0</v>
      </c>
      <c r="S3139" s="77">
        <f t="shared" si="306"/>
        <v>0</v>
      </c>
      <c r="T3139" s="77">
        <f t="shared" si="307"/>
        <v>0</v>
      </c>
      <c r="U3139" s="49">
        <v>0</v>
      </c>
      <c r="V3139" s="49">
        <v>0</v>
      </c>
      <c r="W3139" s="49">
        <v>0</v>
      </c>
      <c r="X3139" s="49">
        <f t="shared" si="304"/>
        <v>0</v>
      </c>
      <c r="Y3139" s="49" t="s">
        <v>174</v>
      </c>
      <c r="Z3139" s="53">
        <v>1.99</v>
      </c>
      <c r="AB3139" s="53">
        <f t="shared" si="308"/>
        <v>-1.99</v>
      </c>
      <c r="AM3139" s="49" t="s">
        <v>85</v>
      </c>
      <c r="AN3139" s="49" t="s">
        <v>11347</v>
      </c>
    </row>
    <row r="3140" spans="1:40" hidden="1" x14ac:dyDescent="0.2">
      <c r="A3140" s="49" t="s">
        <v>12157</v>
      </c>
      <c r="B3140" s="49" t="s">
        <v>12158</v>
      </c>
      <c r="C3140" s="50" t="s">
        <v>166</v>
      </c>
      <c r="D3140" s="49" t="s">
        <v>2310</v>
      </c>
      <c r="E3140" s="49" t="s">
        <v>12159</v>
      </c>
      <c r="F3140" s="49" t="s">
        <v>3945</v>
      </c>
      <c r="G3140" s="49" t="s">
        <v>3617</v>
      </c>
      <c r="H3140" s="49" t="s">
        <v>3921</v>
      </c>
      <c r="I3140" s="51" t="s">
        <v>12160</v>
      </c>
      <c r="J3140" s="49">
        <v>13</v>
      </c>
      <c r="K3140" s="49">
        <v>3000</v>
      </c>
      <c r="L3140" s="49">
        <f t="shared" si="305"/>
        <v>3000</v>
      </c>
      <c r="M3140" s="49">
        <f>L3140*Z3140</f>
        <v>868.1400000000001</v>
      </c>
      <c r="N3140" s="52" t="s">
        <v>243</v>
      </c>
      <c r="P3140" s="49">
        <v>0</v>
      </c>
      <c r="Q3140" s="49">
        <v>0</v>
      </c>
      <c r="R3140" s="49">
        <v>0</v>
      </c>
      <c r="S3140" s="77">
        <f t="shared" si="306"/>
        <v>0</v>
      </c>
      <c r="T3140" s="77">
        <f t="shared" si="307"/>
        <v>0</v>
      </c>
      <c r="U3140" s="49">
        <v>0</v>
      </c>
      <c r="V3140" s="49">
        <v>0</v>
      </c>
      <c r="W3140" s="49">
        <v>0</v>
      </c>
      <c r="X3140" s="49">
        <f t="shared" si="304"/>
        <v>0</v>
      </c>
      <c r="Y3140" s="49" t="s">
        <v>174</v>
      </c>
      <c r="Z3140" s="53">
        <v>0.28938000000000003</v>
      </c>
      <c r="AB3140" s="53">
        <f t="shared" si="308"/>
        <v>-0.28938000000000003</v>
      </c>
      <c r="AM3140" s="49" t="s">
        <v>85</v>
      </c>
      <c r="AN3140" s="49" t="s">
        <v>11347</v>
      </c>
    </row>
    <row r="3141" spans="1:40" hidden="1" x14ac:dyDescent="0.2">
      <c r="A3141" s="49" t="s">
        <v>12161</v>
      </c>
      <c r="B3141" s="49" t="s">
        <v>12162</v>
      </c>
      <c r="C3141" s="50" t="s">
        <v>166</v>
      </c>
      <c r="D3141" s="49" t="s">
        <v>403</v>
      </c>
      <c r="E3141" s="49" t="s">
        <v>12163</v>
      </c>
      <c r="F3141" s="49" t="s">
        <v>3931</v>
      </c>
      <c r="G3141" s="49" t="s">
        <v>3920</v>
      </c>
      <c r="H3141" s="49" t="s">
        <v>3921</v>
      </c>
      <c r="I3141" s="51" t="s">
        <v>12164</v>
      </c>
      <c r="J3141" s="49">
        <v>7</v>
      </c>
      <c r="K3141" s="49">
        <v>3000</v>
      </c>
      <c r="L3141" s="49">
        <f t="shared" si="305"/>
        <v>-2980</v>
      </c>
      <c r="N3141" s="52" t="s">
        <v>243</v>
      </c>
      <c r="P3141" s="49">
        <v>5592</v>
      </c>
      <c r="Q3141" s="49">
        <v>0</v>
      </c>
      <c r="R3141" s="49">
        <v>9000</v>
      </c>
      <c r="S3141" s="77">
        <f t="shared" si="306"/>
        <v>5592</v>
      </c>
      <c r="T3141" s="77">
        <f t="shared" si="307"/>
        <v>14592</v>
      </c>
      <c r="U3141" s="49">
        <v>5980</v>
      </c>
      <c r="V3141" s="49">
        <v>5844</v>
      </c>
      <c r="W3141" s="49">
        <v>6132</v>
      </c>
      <c r="X3141" s="49">
        <f t="shared" si="304"/>
        <v>-6232</v>
      </c>
      <c r="Y3141" s="49" t="s">
        <v>181</v>
      </c>
      <c r="Z3141" s="53">
        <v>0.06</v>
      </c>
      <c r="AB3141" s="53">
        <f t="shared" si="308"/>
        <v>-0.06</v>
      </c>
      <c r="AM3141" s="49" t="s">
        <v>85</v>
      </c>
      <c r="AN3141" s="49" t="s">
        <v>11347</v>
      </c>
    </row>
    <row r="3142" spans="1:40" hidden="1" x14ac:dyDescent="0.2">
      <c r="A3142" s="49" t="s">
        <v>12165</v>
      </c>
      <c r="B3142" s="49" t="s">
        <v>12166</v>
      </c>
      <c r="C3142" s="50" t="s">
        <v>166</v>
      </c>
      <c r="D3142" s="49" t="s">
        <v>2310</v>
      </c>
      <c r="E3142" s="49" t="s">
        <v>12167</v>
      </c>
      <c r="F3142" s="49" t="s">
        <v>3945</v>
      </c>
      <c r="G3142" s="49" t="s">
        <v>780</v>
      </c>
      <c r="H3142" s="49" t="s">
        <v>5555</v>
      </c>
      <c r="I3142" s="51" t="s">
        <v>12168</v>
      </c>
      <c r="J3142" s="49">
        <v>13</v>
      </c>
      <c r="K3142" s="49">
        <v>490</v>
      </c>
      <c r="L3142" s="49">
        <f t="shared" si="305"/>
        <v>-2542</v>
      </c>
      <c r="N3142" s="52" t="s">
        <v>243</v>
      </c>
      <c r="P3142" s="49">
        <v>4864</v>
      </c>
      <c r="Q3142" s="49">
        <v>0</v>
      </c>
      <c r="R3142" s="49">
        <v>0</v>
      </c>
      <c r="S3142" s="77">
        <f t="shared" si="306"/>
        <v>4864</v>
      </c>
      <c r="T3142" s="77">
        <f t="shared" si="307"/>
        <v>4864</v>
      </c>
      <c r="U3142" s="49">
        <v>3032</v>
      </c>
      <c r="V3142" s="49">
        <v>3150</v>
      </c>
      <c r="W3142" s="49">
        <v>3150</v>
      </c>
      <c r="X3142" s="49">
        <f t="shared" si="304"/>
        <v>-1318</v>
      </c>
      <c r="Y3142" s="49" t="s">
        <v>181</v>
      </c>
      <c r="Z3142" s="53">
        <v>3.55</v>
      </c>
      <c r="AB3142" s="53">
        <f t="shared" si="308"/>
        <v>-3.55</v>
      </c>
      <c r="AM3142" s="49" t="s">
        <v>85</v>
      </c>
      <c r="AN3142" s="49" t="s">
        <v>11347</v>
      </c>
    </row>
    <row r="3143" spans="1:40" hidden="1" x14ac:dyDescent="0.2">
      <c r="A3143" s="49" t="s">
        <v>12169</v>
      </c>
      <c r="B3143" s="49" t="s">
        <v>12170</v>
      </c>
      <c r="C3143" s="50" t="s">
        <v>166</v>
      </c>
      <c r="D3143" s="49" t="s">
        <v>2310</v>
      </c>
      <c r="E3143" s="49" t="s">
        <v>12171</v>
      </c>
      <c r="F3143" s="49" t="s">
        <v>3972</v>
      </c>
      <c r="G3143" s="49" t="s">
        <v>3920</v>
      </c>
      <c r="H3143" s="49" t="s">
        <v>3921</v>
      </c>
      <c r="I3143" s="51" t="s">
        <v>12172</v>
      </c>
      <c r="J3143" s="49">
        <v>9</v>
      </c>
      <c r="K3143" s="49">
        <v>3000</v>
      </c>
      <c r="L3143" s="49">
        <f t="shared" si="305"/>
        <v>-6022</v>
      </c>
      <c r="N3143" s="52" t="s">
        <v>243</v>
      </c>
      <c r="P3143" s="49">
        <v>9214</v>
      </c>
      <c r="Q3143" s="49">
        <v>0</v>
      </c>
      <c r="R3143" s="49">
        <v>0</v>
      </c>
      <c r="S3143" s="77">
        <f t="shared" si="306"/>
        <v>9214</v>
      </c>
      <c r="T3143" s="77">
        <f t="shared" si="307"/>
        <v>9214</v>
      </c>
      <c r="U3143" s="49">
        <v>9022</v>
      </c>
      <c r="V3143" s="49">
        <v>6181</v>
      </c>
      <c r="W3143" s="49">
        <v>6300</v>
      </c>
      <c r="X3143" s="49">
        <f t="shared" si="304"/>
        <v>-5989</v>
      </c>
      <c r="Y3143" s="49" t="s">
        <v>181</v>
      </c>
      <c r="Z3143" s="53">
        <v>1.0449999999999999</v>
      </c>
      <c r="AB3143" s="53">
        <f t="shared" si="308"/>
        <v>-1.0449999999999999</v>
      </c>
      <c r="AM3143" s="49" t="s">
        <v>85</v>
      </c>
      <c r="AN3143" s="49" t="s">
        <v>11347</v>
      </c>
    </row>
    <row r="3144" spans="1:40" hidden="1" x14ac:dyDescent="0.2">
      <c r="A3144" s="49" t="s">
        <v>12173</v>
      </c>
      <c r="B3144" s="49" t="s">
        <v>12174</v>
      </c>
      <c r="C3144" s="50" t="s">
        <v>166</v>
      </c>
      <c r="D3144" s="49" t="s">
        <v>403</v>
      </c>
      <c r="E3144" s="49" t="s">
        <v>12175</v>
      </c>
      <c r="F3144" s="49" t="s">
        <v>3919</v>
      </c>
      <c r="G3144" s="49" t="s">
        <v>3920</v>
      </c>
      <c r="H3144" s="49" t="s">
        <v>3921</v>
      </c>
      <c r="I3144" s="51" t="s">
        <v>12176</v>
      </c>
      <c r="J3144" s="49">
        <v>13</v>
      </c>
      <c r="K3144" s="49">
        <v>2500</v>
      </c>
      <c r="L3144" s="49">
        <f t="shared" si="305"/>
        <v>-6522</v>
      </c>
      <c r="N3144" s="52" t="s">
        <v>243</v>
      </c>
      <c r="P3144" s="49">
        <v>14269</v>
      </c>
      <c r="Q3144" s="49">
        <v>0</v>
      </c>
      <c r="R3144" s="49">
        <v>0</v>
      </c>
      <c r="S3144" s="77">
        <f t="shared" si="306"/>
        <v>14269</v>
      </c>
      <c r="T3144" s="77">
        <f t="shared" si="307"/>
        <v>14269</v>
      </c>
      <c r="U3144" s="49">
        <v>9022</v>
      </c>
      <c r="V3144" s="49">
        <v>6181</v>
      </c>
      <c r="W3144" s="49">
        <v>6300</v>
      </c>
      <c r="X3144" s="49">
        <f t="shared" si="304"/>
        <v>-934</v>
      </c>
      <c r="Y3144" s="49" t="s">
        <v>181</v>
      </c>
      <c r="Z3144" s="53">
        <v>0.36</v>
      </c>
      <c r="AB3144" s="53">
        <f t="shared" si="308"/>
        <v>-0.36</v>
      </c>
      <c r="AM3144" s="49" t="s">
        <v>85</v>
      </c>
      <c r="AN3144" s="49" t="s">
        <v>11347</v>
      </c>
    </row>
    <row r="3145" spans="1:40" hidden="1" x14ac:dyDescent="0.2">
      <c r="A3145" s="49" t="s">
        <v>12177</v>
      </c>
      <c r="B3145" s="49" t="s">
        <v>12178</v>
      </c>
      <c r="C3145" s="50" t="s">
        <v>166</v>
      </c>
      <c r="D3145" s="49" t="s">
        <v>377</v>
      </c>
      <c r="E3145" s="49" t="s">
        <v>12179</v>
      </c>
      <c r="F3145" s="49" t="s">
        <v>3945</v>
      </c>
      <c r="G3145" s="49" t="s">
        <v>3617</v>
      </c>
      <c r="H3145" s="49" t="s">
        <v>12111</v>
      </c>
      <c r="I3145" s="51" t="s">
        <v>12180</v>
      </c>
      <c r="J3145" s="49">
        <v>12</v>
      </c>
      <c r="K3145" s="49">
        <v>3000</v>
      </c>
      <c r="L3145" s="49">
        <f t="shared" si="305"/>
        <v>3000</v>
      </c>
      <c r="M3145" s="49">
        <f>L3145*Z3145</f>
        <v>390</v>
      </c>
      <c r="N3145" s="52" t="s">
        <v>243</v>
      </c>
      <c r="P3145" s="49">
        <v>0</v>
      </c>
      <c r="Q3145" s="49">
        <v>0</v>
      </c>
      <c r="R3145" s="49">
        <v>0</v>
      </c>
      <c r="S3145" s="77">
        <f t="shared" si="306"/>
        <v>0</v>
      </c>
      <c r="T3145" s="77">
        <f t="shared" si="307"/>
        <v>0</v>
      </c>
      <c r="U3145" s="49">
        <v>0</v>
      </c>
      <c r="V3145" s="49">
        <v>0</v>
      </c>
      <c r="W3145" s="49">
        <v>0</v>
      </c>
      <c r="X3145" s="49">
        <f t="shared" si="304"/>
        <v>0</v>
      </c>
      <c r="Y3145" s="49" t="s">
        <v>174</v>
      </c>
      <c r="Z3145" s="53">
        <v>0.13</v>
      </c>
      <c r="AB3145" s="53">
        <f t="shared" si="308"/>
        <v>-0.13</v>
      </c>
      <c r="AM3145" s="49" t="s">
        <v>85</v>
      </c>
      <c r="AN3145" s="49" t="s">
        <v>11347</v>
      </c>
    </row>
    <row r="3146" spans="1:40" hidden="1" x14ac:dyDescent="0.2">
      <c r="A3146" s="49" t="s">
        <v>12181</v>
      </c>
      <c r="B3146" s="49" t="s">
        <v>12182</v>
      </c>
      <c r="C3146" s="50" t="s">
        <v>166</v>
      </c>
      <c r="D3146" s="49" t="s">
        <v>377</v>
      </c>
      <c r="E3146" s="49" t="s">
        <v>12183</v>
      </c>
      <c r="F3146" s="49" t="s">
        <v>3945</v>
      </c>
      <c r="G3146" s="49" t="s">
        <v>3749</v>
      </c>
      <c r="H3146" s="51" t="s">
        <v>12184</v>
      </c>
      <c r="I3146" s="51" t="s">
        <v>12185</v>
      </c>
      <c r="J3146" s="49">
        <v>23</v>
      </c>
      <c r="K3146" s="49">
        <v>40</v>
      </c>
      <c r="L3146" s="49">
        <f t="shared" si="305"/>
        <v>40</v>
      </c>
      <c r="M3146" s="49">
        <f>L3146*Z3146</f>
        <v>2484</v>
      </c>
      <c r="N3146" s="52" t="s">
        <v>243</v>
      </c>
      <c r="P3146" s="49">
        <v>0</v>
      </c>
      <c r="Q3146" s="49">
        <v>0</v>
      </c>
      <c r="R3146" s="49">
        <v>0</v>
      </c>
      <c r="S3146" s="77">
        <f t="shared" si="306"/>
        <v>0</v>
      </c>
      <c r="T3146" s="77">
        <f t="shared" si="307"/>
        <v>0</v>
      </c>
      <c r="U3146" s="49">
        <v>0</v>
      </c>
      <c r="V3146" s="49">
        <v>0</v>
      </c>
      <c r="W3146" s="49">
        <v>0</v>
      </c>
      <c r="X3146" s="49">
        <f t="shared" si="304"/>
        <v>0</v>
      </c>
      <c r="Y3146" s="49" t="s">
        <v>174</v>
      </c>
      <c r="Z3146" s="53">
        <v>62.1</v>
      </c>
      <c r="AB3146" s="53">
        <f t="shared" si="308"/>
        <v>-62.1</v>
      </c>
      <c r="AM3146" s="49" t="s">
        <v>85</v>
      </c>
      <c r="AN3146" s="49" t="s">
        <v>11347</v>
      </c>
    </row>
    <row r="3147" spans="1:40" hidden="1" x14ac:dyDescent="0.2">
      <c r="A3147" s="49" t="s">
        <v>12186</v>
      </c>
      <c r="B3147" s="49" t="s">
        <v>12187</v>
      </c>
      <c r="C3147" s="50" t="s">
        <v>166</v>
      </c>
      <c r="D3147" s="49" t="s">
        <v>2310</v>
      </c>
      <c r="E3147" s="49" t="s">
        <v>12188</v>
      </c>
      <c r="F3147" s="49" t="s">
        <v>3919</v>
      </c>
      <c r="G3147" s="49" t="s">
        <v>3617</v>
      </c>
      <c r="H3147" s="49" t="s">
        <v>4025</v>
      </c>
      <c r="I3147" s="51" t="s">
        <v>12189</v>
      </c>
      <c r="J3147" s="49">
        <v>15</v>
      </c>
      <c r="K3147" s="49">
        <v>3000</v>
      </c>
      <c r="L3147" s="49">
        <f t="shared" si="305"/>
        <v>2678</v>
      </c>
      <c r="M3147" s="82"/>
      <c r="N3147" s="52" t="s">
        <v>243</v>
      </c>
      <c r="P3147" s="49">
        <v>272</v>
      </c>
      <c r="Q3147" s="49">
        <v>0</v>
      </c>
      <c r="R3147" s="49">
        <v>0</v>
      </c>
      <c r="S3147" s="77">
        <f t="shared" si="306"/>
        <v>272</v>
      </c>
      <c r="T3147" s="77">
        <f t="shared" si="307"/>
        <v>272</v>
      </c>
      <c r="U3147" s="49">
        <v>322</v>
      </c>
      <c r="V3147" s="49">
        <v>150</v>
      </c>
      <c r="W3147" s="49">
        <v>150</v>
      </c>
      <c r="X3147" s="49">
        <f t="shared" si="304"/>
        <v>-200</v>
      </c>
      <c r="Y3147" s="49" t="s">
        <v>181</v>
      </c>
      <c r="Z3147" s="53">
        <v>0.64</v>
      </c>
      <c r="AB3147" s="53">
        <f t="shared" si="308"/>
        <v>-0.64</v>
      </c>
      <c r="AM3147" s="49" t="s">
        <v>85</v>
      </c>
      <c r="AN3147" s="49" t="s">
        <v>11347</v>
      </c>
    </row>
    <row r="3148" spans="1:40" hidden="1" x14ac:dyDescent="0.2">
      <c r="A3148" s="49" t="s">
        <v>12190</v>
      </c>
      <c r="B3148" s="49" t="s">
        <v>12191</v>
      </c>
      <c r="C3148" s="50" t="s">
        <v>166</v>
      </c>
      <c r="D3148" s="49" t="s">
        <v>2310</v>
      </c>
      <c r="E3148" s="49" t="s">
        <v>12192</v>
      </c>
      <c r="F3148" s="49" t="s">
        <v>3972</v>
      </c>
      <c r="G3148" s="49" t="s">
        <v>3617</v>
      </c>
      <c r="H3148" s="49" t="s">
        <v>4042</v>
      </c>
      <c r="I3148" s="51" t="s">
        <v>12193</v>
      </c>
      <c r="J3148" s="49">
        <v>17</v>
      </c>
      <c r="K3148" s="49">
        <v>3000</v>
      </c>
      <c r="L3148" s="49">
        <f t="shared" si="305"/>
        <v>-11002</v>
      </c>
      <c r="N3148" s="52" t="s">
        <v>243</v>
      </c>
      <c r="P3148" s="49">
        <v>15469</v>
      </c>
      <c r="Q3148" s="49">
        <v>0</v>
      </c>
      <c r="R3148" s="49">
        <v>6000</v>
      </c>
      <c r="S3148" s="77">
        <f t="shared" si="306"/>
        <v>15469</v>
      </c>
      <c r="T3148" s="77">
        <f t="shared" si="307"/>
        <v>21469</v>
      </c>
      <c r="U3148" s="49">
        <v>14002</v>
      </c>
      <c r="V3148" s="49">
        <v>8974</v>
      </c>
      <c r="W3148" s="49">
        <v>9291</v>
      </c>
      <c r="X3148" s="49">
        <f t="shared" si="304"/>
        <v>-7507</v>
      </c>
      <c r="Y3148" s="49" t="s">
        <v>181</v>
      </c>
      <c r="Z3148" s="53">
        <v>0.45</v>
      </c>
      <c r="AB3148" s="53">
        <f t="shared" si="308"/>
        <v>-0.45</v>
      </c>
      <c r="AM3148" s="49" t="s">
        <v>85</v>
      </c>
      <c r="AN3148" s="49" t="s">
        <v>11347</v>
      </c>
    </row>
    <row r="3149" spans="1:40" hidden="1" x14ac:dyDescent="0.2">
      <c r="A3149" s="49" t="s">
        <v>12194</v>
      </c>
      <c r="B3149" s="49" t="s">
        <v>12195</v>
      </c>
      <c r="C3149" s="50" t="s">
        <v>166</v>
      </c>
      <c r="D3149" s="49" t="s">
        <v>377</v>
      </c>
      <c r="E3149" s="49" t="s">
        <v>12196</v>
      </c>
      <c r="F3149" s="49" t="s">
        <v>3945</v>
      </c>
      <c r="G3149" s="49" t="s">
        <v>3920</v>
      </c>
      <c r="H3149" s="49" t="s">
        <v>3921</v>
      </c>
      <c r="I3149" s="51" t="s">
        <v>12197</v>
      </c>
      <c r="J3149" s="49">
        <v>13</v>
      </c>
      <c r="K3149" s="49">
        <v>4500</v>
      </c>
      <c r="L3149" s="49">
        <f t="shared" si="305"/>
        <v>4500</v>
      </c>
      <c r="M3149" s="49">
        <f>L3149*Z3149</f>
        <v>7776</v>
      </c>
      <c r="N3149" s="52" t="s">
        <v>243</v>
      </c>
      <c r="P3149" s="49">
        <v>0</v>
      </c>
      <c r="Q3149" s="49">
        <v>0</v>
      </c>
      <c r="R3149" s="49">
        <v>0</v>
      </c>
      <c r="S3149" s="77">
        <f t="shared" si="306"/>
        <v>0</v>
      </c>
      <c r="T3149" s="77">
        <f t="shared" si="307"/>
        <v>0</v>
      </c>
      <c r="U3149" s="49">
        <v>0</v>
      </c>
      <c r="V3149" s="49">
        <v>0</v>
      </c>
      <c r="W3149" s="49">
        <v>0</v>
      </c>
      <c r="X3149" s="49">
        <f t="shared" si="304"/>
        <v>0</v>
      </c>
      <c r="Y3149" s="49" t="s">
        <v>174</v>
      </c>
      <c r="Z3149" s="53">
        <v>1.728</v>
      </c>
      <c r="AB3149" s="53">
        <f t="shared" si="308"/>
        <v>-1.728</v>
      </c>
      <c r="AM3149" s="49" t="s">
        <v>85</v>
      </c>
      <c r="AN3149" s="49" t="s">
        <v>11347</v>
      </c>
    </row>
    <row r="3150" spans="1:40" hidden="1" x14ac:dyDescent="0.2">
      <c r="A3150" s="49" t="s">
        <v>12198</v>
      </c>
      <c r="B3150" s="49" t="s">
        <v>12199</v>
      </c>
      <c r="C3150" s="50" t="s">
        <v>166</v>
      </c>
      <c r="D3150" s="49" t="s">
        <v>377</v>
      </c>
      <c r="E3150" s="49" t="s">
        <v>12200</v>
      </c>
      <c r="F3150" s="49" t="s">
        <v>3945</v>
      </c>
      <c r="G3150" s="49" t="s">
        <v>3617</v>
      </c>
      <c r="H3150" s="49" t="s">
        <v>3750</v>
      </c>
      <c r="I3150" s="51" t="s">
        <v>12201</v>
      </c>
      <c r="J3150" s="49">
        <v>35</v>
      </c>
      <c r="K3150" s="49">
        <v>2500</v>
      </c>
      <c r="L3150" s="49">
        <f t="shared" si="305"/>
        <v>1468</v>
      </c>
      <c r="M3150" s="82"/>
      <c r="N3150" s="52" t="s">
        <v>243</v>
      </c>
      <c r="P3150" s="49">
        <v>0</v>
      </c>
      <c r="Q3150" s="49">
        <v>0</v>
      </c>
      <c r="R3150" s="49">
        <v>0</v>
      </c>
      <c r="S3150" s="77">
        <f t="shared" si="306"/>
        <v>0</v>
      </c>
      <c r="T3150" s="77">
        <f t="shared" si="307"/>
        <v>0</v>
      </c>
      <c r="U3150" s="49">
        <v>1032</v>
      </c>
      <c r="V3150" s="49">
        <v>0</v>
      </c>
      <c r="W3150" s="49">
        <v>0</v>
      </c>
      <c r="X3150" s="49">
        <f t="shared" si="304"/>
        <v>-1032</v>
      </c>
      <c r="Y3150" s="49" t="s">
        <v>181</v>
      </c>
      <c r="Z3150" s="53">
        <v>0.45200000000000001</v>
      </c>
      <c r="AB3150" s="53">
        <f t="shared" si="308"/>
        <v>-0.45200000000000001</v>
      </c>
      <c r="AM3150" s="49" t="s">
        <v>85</v>
      </c>
      <c r="AN3150" s="49" t="s">
        <v>11347</v>
      </c>
    </row>
    <row r="3151" spans="1:40" hidden="1" x14ac:dyDescent="0.2">
      <c r="A3151" s="49" t="s">
        <v>12202</v>
      </c>
      <c r="B3151" s="49" t="s">
        <v>12203</v>
      </c>
      <c r="C3151" s="50" t="s">
        <v>166</v>
      </c>
      <c r="D3151" s="49" t="s">
        <v>377</v>
      </c>
      <c r="E3151" s="49" t="s">
        <v>12204</v>
      </c>
      <c r="F3151" s="49" t="s">
        <v>3945</v>
      </c>
      <c r="G3151" s="49" t="s">
        <v>3920</v>
      </c>
      <c r="H3151" s="49" t="s">
        <v>3921</v>
      </c>
      <c r="I3151" s="51" t="s">
        <v>12205</v>
      </c>
      <c r="J3151" s="49">
        <v>21</v>
      </c>
      <c r="K3151" s="49">
        <v>2500</v>
      </c>
      <c r="L3151" s="49">
        <f t="shared" si="305"/>
        <v>2500</v>
      </c>
      <c r="M3151" s="49">
        <f>L3151*Z3151</f>
        <v>7750</v>
      </c>
      <c r="N3151" s="52" t="s">
        <v>243</v>
      </c>
      <c r="P3151" s="49">
        <v>0</v>
      </c>
      <c r="Q3151" s="49">
        <v>0</v>
      </c>
      <c r="R3151" s="49">
        <v>0</v>
      </c>
      <c r="S3151" s="77">
        <f t="shared" si="306"/>
        <v>0</v>
      </c>
      <c r="T3151" s="77">
        <f t="shared" si="307"/>
        <v>0</v>
      </c>
      <c r="U3151" s="49">
        <v>0</v>
      </c>
      <c r="V3151" s="49">
        <v>0</v>
      </c>
      <c r="W3151" s="49">
        <v>0</v>
      </c>
      <c r="X3151" s="49">
        <f t="shared" si="304"/>
        <v>0</v>
      </c>
      <c r="Y3151" s="49" t="s">
        <v>174</v>
      </c>
      <c r="Z3151" s="53">
        <v>3.1</v>
      </c>
      <c r="AB3151" s="53">
        <f t="shared" si="308"/>
        <v>-3.1</v>
      </c>
      <c r="AM3151" s="49" t="s">
        <v>85</v>
      </c>
      <c r="AN3151" s="49" t="s">
        <v>11347</v>
      </c>
    </row>
    <row r="3152" spans="1:40" hidden="1" x14ac:dyDescent="0.2">
      <c r="A3152" s="49" t="s">
        <v>12206</v>
      </c>
      <c r="B3152" s="49" t="s">
        <v>12207</v>
      </c>
      <c r="C3152" s="50" t="s">
        <v>166</v>
      </c>
      <c r="D3152" s="49" t="s">
        <v>377</v>
      </c>
      <c r="E3152" s="49" t="s">
        <v>12208</v>
      </c>
      <c r="F3152" s="49" t="s">
        <v>3945</v>
      </c>
      <c r="G3152" s="49" t="s">
        <v>3920</v>
      </c>
      <c r="H3152" s="49" t="s">
        <v>3921</v>
      </c>
      <c r="I3152" s="51" t="s">
        <v>12209</v>
      </c>
      <c r="J3152" s="49">
        <v>15</v>
      </c>
      <c r="K3152" s="49">
        <v>3000</v>
      </c>
      <c r="L3152" s="49">
        <f t="shared" si="305"/>
        <v>3000</v>
      </c>
      <c r="M3152" s="49">
        <f>L3152*Z3152</f>
        <v>405</v>
      </c>
      <c r="N3152" s="52" t="s">
        <v>243</v>
      </c>
      <c r="P3152" s="49">
        <v>0</v>
      </c>
      <c r="Q3152" s="49">
        <v>0</v>
      </c>
      <c r="R3152" s="49">
        <v>0</v>
      </c>
      <c r="S3152" s="77">
        <f t="shared" si="306"/>
        <v>0</v>
      </c>
      <c r="T3152" s="77">
        <f t="shared" si="307"/>
        <v>0</v>
      </c>
      <c r="U3152" s="49">
        <v>0</v>
      </c>
      <c r="V3152" s="49">
        <v>0</v>
      </c>
      <c r="W3152" s="49">
        <v>0</v>
      </c>
      <c r="X3152" s="49">
        <f t="shared" si="304"/>
        <v>0</v>
      </c>
      <c r="Y3152" s="49" t="s">
        <v>174</v>
      </c>
      <c r="Z3152" s="53">
        <v>0.13500000000000001</v>
      </c>
      <c r="AB3152" s="53">
        <f t="shared" si="308"/>
        <v>-0.13500000000000001</v>
      </c>
      <c r="AM3152" s="49" t="s">
        <v>85</v>
      </c>
      <c r="AN3152" s="49" t="s">
        <v>11347</v>
      </c>
    </row>
    <row r="3153" spans="1:40" hidden="1" x14ac:dyDescent="0.2">
      <c r="A3153" s="49" t="s">
        <v>12210</v>
      </c>
      <c r="B3153" s="49" t="s">
        <v>12211</v>
      </c>
      <c r="C3153" s="50" t="s">
        <v>166</v>
      </c>
      <c r="D3153" s="49" t="s">
        <v>377</v>
      </c>
      <c r="E3153" s="49" t="s">
        <v>12212</v>
      </c>
      <c r="F3153" s="49" t="s">
        <v>3945</v>
      </c>
      <c r="G3153" s="49" t="s">
        <v>3920</v>
      </c>
      <c r="H3153" s="49" t="s">
        <v>3921</v>
      </c>
      <c r="I3153" s="51" t="s">
        <v>12213</v>
      </c>
      <c r="J3153" s="49">
        <v>17</v>
      </c>
      <c r="K3153" s="49">
        <v>2500</v>
      </c>
      <c r="L3153" s="49">
        <f t="shared" si="305"/>
        <v>2500</v>
      </c>
      <c r="M3153" s="49">
        <f>L3153*Z3153</f>
        <v>2803.7000000000003</v>
      </c>
      <c r="N3153" s="52" t="s">
        <v>243</v>
      </c>
      <c r="P3153" s="49">
        <v>0</v>
      </c>
      <c r="Q3153" s="49">
        <v>0</v>
      </c>
      <c r="R3153" s="49">
        <v>0</v>
      </c>
      <c r="S3153" s="77">
        <f t="shared" si="306"/>
        <v>0</v>
      </c>
      <c r="T3153" s="77">
        <f t="shared" si="307"/>
        <v>0</v>
      </c>
      <c r="U3153" s="49">
        <v>0</v>
      </c>
      <c r="V3153" s="49">
        <v>0</v>
      </c>
      <c r="W3153" s="49">
        <v>0</v>
      </c>
      <c r="X3153" s="49">
        <f t="shared" si="304"/>
        <v>0</v>
      </c>
      <c r="Y3153" s="49" t="s">
        <v>174</v>
      </c>
      <c r="Z3153" s="53">
        <v>1.12148</v>
      </c>
      <c r="AB3153" s="53">
        <f t="shared" si="308"/>
        <v>-1.12148</v>
      </c>
      <c r="AM3153" s="49" t="s">
        <v>85</v>
      </c>
      <c r="AN3153" s="49" t="s">
        <v>11347</v>
      </c>
    </row>
    <row r="3154" spans="1:40" hidden="1" x14ac:dyDescent="0.2">
      <c r="A3154" s="49" t="s">
        <v>12214</v>
      </c>
      <c r="B3154" s="49" t="s">
        <v>12215</v>
      </c>
      <c r="C3154" s="50" t="s">
        <v>166</v>
      </c>
      <c r="D3154" s="49" t="s">
        <v>2310</v>
      </c>
      <c r="E3154" s="49" t="s">
        <v>12216</v>
      </c>
      <c r="F3154" s="49" t="s">
        <v>3931</v>
      </c>
      <c r="G3154" s="49" t="s">
        <v>3886</v>
      </c>
      <c r="H3154" s="49" t="s">
        <v>3887</v>
      </c>
      <c r="I3154" s="51" t="s">
        <v>12217</v>
      </c>
      <c r="J3154" s="49">
        <v>10</v>
      </c>
      <c r="K3154" s="49">
        <v>3000</v>
      </c>
      <c r="L3154" s="49">
        <f t="shared" si="305"/>
        <v>-16010</v>
      </c>
      <c r="N3154" s="52" t="s">
        <v>243</v>
      </c>
      <c r="P3154" s="49">
        <v>26727</v>
      </c>
      <c r="Q3154" s="49">
        <v>0</v>
      </c>
      <c r="R3154" s="49">
        <v>0</v>
      </c>
      <c r="S3154" s="77">
        <f t="shared" si="306"/>
        <v>26727</v>
      </c>
      <c r="T3154" s="77">
        <f t="shared" si="307"/>
        <v>26727</v>
      </c>
      <c r="U3154" s="49">
        <v>19010</v>
      </c>
      <c r="V3154" s="49">
        <v>12812</v>
      </c>
      <c r="W3154" s="49">
        <v>13050</v>
      </c>
      <c r="X3154" s="49">
        <f t="shared" si="304"/>
        <v>-5095</v>
      </c>
      <c r="Y3154" s="49" t="s">
        <v>181</v>
      </c>
      <c r="Z3154" s="53">
        <v>5.2999999999999999E-2</v>
      </c>
      <c r="AB3154" s="53">
        <f t="shared" si="308"/>
        <v>-5.2999999999999999E-2</v>
      </c>
      <c r="AM3154" s="49" t="s">
        <v>85</v>
      </c>
      <c r="AN3154" s="49" t="s">
        <v>11347</v>
      </c>
    </row>
    <row r="3155" spans="1:40" hidden="1" x14ac:dyDescent="0.2">
      <c r="A3155" s="49" t="s">
        <v>12218</v>
      </c>
      <c r="B3155" s="49" t="s">
        <v>12219</v>
      </c>
      <c r="C3155" s="50" t="s">
        <v>166</v>
      </c>
      <c r="D3155" s="49" t="s">
        <v>2310</v>
      </c>
      <c r="E3155" s="49" t="s">
        <v>12220</v>
      </c>
      <c r="F3155" s="49" t="s">
        <v>3931</v>
      </c>
      <c r="G3155" s="49" t="s">
        <v>3749</v>
      </c>
      <c r="H3155" s="49" t="s">
        <v>3963</v>
      </c>
      <c r="I3155" s="51" t="s">
        <v>12221</v>
      </c>
      <c r="J3155" s="49">
        <v>13</v>
      </c>
      <c r="K3155" s="49">
        <v>18000</v>
      </c>
      <c r="L3155" s="49">
        <f t="shared" si="305"/>
        <v>12010</v>
      </c>
      <c r="M3155" s="49">
        <f>L3155*Z3155</f>
        <v>900.75</v>
      </c>
      <c r="N3155" s="52" t="s">
        <v>243</v>
      </c>
      <c r="P3155" s="49">
        <v>10663</v>
      </c>
      <c r="Q3155" s="49">
        <v>0</v>
      </c>
      <c r="R3155" s="49">
        <v>18000</v>
      </c>
      <c r="S3155" s="77">
        <f t="shared" si="306"/>
        <v>10663</v>
      </c>
      <c r="T3155" s="77">
        <f t="shared" si="307"/>
        <v>28663</v>
      </c>
      <c r="U3155" s="49">
        <v>5990</v>
      </c>
      <c r="V3155" s="49">
        <v>3031</v>
      </c>
      <c r="W3155" s="49">
        <v>3150</v>
      </c>
      <c r="X3155" s="49">
        <f t="shared" si="304"/>
        <v>1642</v>
      </c>
      <c r="Y3155" s="49" t="s">
        <v>190</v>
      </c>
      <c r="Z3155" s="53">
        <v>7.4999999999999997E-2</v>
      </c>
      <c r="AB3155" s="53">
        <f t="shared" si="308"/>
        <v>-7.4999999999999997E-2</v>
      </c>
      <c r="AM3155" s="49" t="s">
        <v>85</v>
      </c>
      <c r="AN3155" s="49" t="s">
        <v>11347</v>
      </c>
    </row>
    <row r="3156" spans="1:40" hidden="1" x14ac:dyDescent="0.2">
      <c r="A3156" s="83" t="s">
        <v>12222</v>
      </c>
      <c r="B3156" s="83" t="s">
        <v>12223</v>
      </c>
      <c r="C3156" s="50" t="s">
        <v>166</v>
      </c>
      <c r="D3156" s="49" t="s">
        <v>377</v>
      </c>
      <c r="E3156" s="49" t="s">
        <v>12224</v>
      </c>
      <c r="F3156" s="49" t="s">
        <v>5501</v>
      </c>
      <c r="G3156" s="49" t="s">
        <v>12225</v>
      </c>
      <c r="H3156" s="49" t="s">
        <v>12225</v>
      </c>
      <c r="I3156" s="51" t="s">
        <v>12226</v>
      </c>
      <c r="J3156" s="49">
        <v>20</v>
      </c>
      <c r="K3156" s="49">
        <v>3000</v>
      </c>
      <c r="L3156" s="49">
        <f t="shared" si="305"/>
        <v>3000</v>
      </c>
      <c r="M3156" s="49">
        <f>L3156*Z3156</f>
        <v>0</v>
      </c>
      <c r="N3156" s="52" t="s">
        <v>243</v>
      </c>
      <c r="O3156" s="52" t="s">
        <v>278</v>
      </c>
      <c r="P3156" s="49">
        <v>0</v>
      </c>
      <c r="Q3156" s="49">
        <v>0</v>
      </c>
      <c r="R3156" s="49">
        <v>0</v>
      </c>
      <c r="S3156" s="77">
        <f t="shared" si="306"/>
        <v>0</v>
      </c>
      <c r="T3156" s="77">
        <f t="shared" si="307"/>
        <v>0</v>
      </c>
      <c r="U3156" s="49">
        <v>0</v>
      </c>
      <c r="V3156" s="49">
        <v>0</v>
      </c>
      <c r="W3156" s="49">
        <v>0</v>
      </c>
      <c r="X3156" s="49">
        <f t="shared" si="304"/>
        <v>0</v>
      </c>
      <c r="Y3156" s="49" t="s">
        <v>279</v>
      </c>
      <c r="AB3156" s="53">
        <f t="shared" si="308"/>
        <v>0</v>
      </c>
      <c r="AC3156" s="49" t="s">
        <v>1435</v>
      </c>
      <c r="AK3156" s="49" t="s">
        <v>1436</v>
      </c>
      <c r="AM3156" s="84" t="s">
        <v>85</v>
      </c>
      <c r="AN3156" s="84" t="s">
        <v>11347</v>
      </c>
    </row>
    <row r="3157" spans="1:40" hidden="1" x14ac:dyDescent="0.2">
      <c r="A3157" s="49" t="s">
        <v>12227</v>
      </c>
      <c r="B3157" s="49" t="s">
        <v>12228</v>
      </c>
      <c r="C3157" s="50" t="s">
        <v>166</v>
      </c>
      <c r="D3157" s="49" t="s">
        <v>403</v>
      </c>
      <c r="E3157" s="49" t="s">
        <v>12229</v>
      </c>
      <c r="F3157" s="49" t="s">
        <v>3919</v>
      </c>
      <c r="G3157" s="49" t="s">
        <v>3920</v>
      </c>
      <c r="H3157" s="49" t="s">
        <v>3921</v>
      </c>
      <c r="I3157" s="51" t="s">
        <v>12230</v>
      </c>
      <c r="J3157" s="49">
        <v>21</v>
      </c>
      <c r="K3157" s="49">
        <v>2500</v>
      </c>
      <c r="L3157" s="49">
        <f t="shared" si="305"/>
        <v>-6522</v>
      </c>
      <c r="N3157" s="52" t="s">
        <v>243</v>
      </c>
      <c r="P3157" s="49">
        <v>6268</v>
      </c>
      <c r="Q3157" s="49">
        <v>5000</v>
      </c>
      <c r="R3157" s="49">
        <v>5000</v>
      </c>
      <c r="S3157" s="77">
        <f t="shared" si="306"/>
        <v>11268</v>
      </c>
      <c r="T3157" s="77">
        <f t="shared" si="307"/>
        <v>16268</v>
      </c>
      <c r="U3157" s="49">
        <v>9022</v>
      </c>
      <c r="V3157" s="49">
        <v>6181</v>
      </c>
      <c r="W3157" s="49">
        <v>6300</v>
      </c>
      <c r="X3157" s="49">
        <f t="shared" si="304"/>
        <v>-8935</v>
      </c>
      <c r="Y3157" s="49" t="s">
        <v>181</v>
      </c>
      <c r="Z3157" s="53">
        <v>0.59399999999999997</v>
      </c>
      <c r="AB3157" s="53">
        <f t="shared" si="308"/>
        <v>-0.59399999999999997</v>
      </c>
      <c r="AM3157" s="49" t="s">
        <v>85</v>
      </c>
      <c r="AN3157" s="49" t="s">
        <v>11347</v>
      </c>
    </row>
    <row r="3158" spans="1:40" hidden="1" x14ac:dyDescent="0.2">
      <c r="A3158" s="49" t="s">
        <v>12231</v>
      </c>
      <c r="B3158" s="49" t="s">
        <v>12232</v>
      </c>
      <c r="C3158" s="50" t="s">
        <v>166</v>
      </c>
      <c r="D3158" s="49" t="s">
        <v>377</v>
      </c>
      <c r="E3158" s="49" t="s">
        <v>12233</v>
      </c>
      <c r="F3158" s="49" t="s">
        <v>3919</v>
      </c>
      <c r="G3158" s="49" t="s">
        <v>3617</v>
      </c>
      <c r="H3158" s="49" t="s">
        <v>12111</v>
      </c>
      <c r="I3158" s="51" t="s">
        <v>12234</v>
      </c>
      <c r="J3158" s="49">
        <v>13</v>
      </c>
      <c r="K3158" s="49">
        <v>3000</v>
      </c>
      <c r="L3158" s="49">
        <f t="shared" si="305"/>
        <v>-3972</v>
      </c>
      <c r="N3158" s="52" t="s">
        <v>243</v>
      </c>
      <c r="P3158" s="49">
        <v>500</v>
      </c>
      <c r="Q3158" s="49">
        <v>0</v>
      </c>
      <c r="R3158" s="49">
        <v>6000</v>
      </c>
      <c r="S3158" s="77">
        <f t="shared" si="306"/>
        <v>500</v>
      </c>
      <c r="T3158" s="77">
        <f t="shared" si="307"/>
        <v>6500</v>
      </c>
      <c r="U3158" s="49">
        <v>6972</v>
      </c>
      <c r="V3158" s="49">
        <v>4896</v>
      </c>
      <c r="W3158" s="49">
        <v>4896</v>
      </c>
      <c r="X3158" s="49">
        <f t="shared" si="304"/>
        <v>-11368</v>
      </c>
      <c r="Y3158" s="49" t="s">
        <v>181</v>
      </c>
      <c r="Z3158" s="53">
        <v>0.152</v>
      </c>
      <c r="AB3158" s="53">
        <f t="shared" si="308"/>
        <v>-0.152</v>
      </c>
      <c r="AM3158" s="49" t="s">
        <v>85</v>
      </c>
      <c r="AN3158" s="49" t="s">
        <v>11347</v>
      </c>
    </row>
    <row r="3159" spans="1:40" hidden="1" x14ac:dyDescent="0.2">
      <c r="A3159" s="49" t="s">
        <v>12235</v>
      </c>
      <c r="B3159" s="49" t="s">
        <v>12236</v>
      </c>
      <c r="C3159" s="50" t="s">
        <v>166</v>
      </c>
      <c r="D3159" s="49" t="s">
        <v>377</v>
      </c>
      <c r="E3159" s="49" t="s">
        <v>12237</v>
      </c>
      <c r="F3159" s="49" t="s">
        <v>3919</v>
      </c>
      <c r="G3159" s="49" t="s">
        <v>1054</v>
      </c>
      <c r="H3159" s="49" t="s">
        <v>3963</v>
      </c>
      <c r="I3159" s="51" t="s">
        <v>12238</v>
      </c>
      <c r="J3159" s="49">
        <v>9</v>
      </c>
      <c r="K3159" s="49">
        <v>7500</v>
      </c>
      <c r="L3159" s="49">
        <f t="shared" si="305"/>
        <v>7500</v>
      </c>
      <c r="M3159" s="82"/>
      <c r="N3159" s="52" t="s">
        <v>243</v>
      </c>
      <c r="P3159" s="49">
        <v>0</v>
      </c>
      <c r="Q3159" s="49">
        <v>0</v>
      </c>
      <c r="R3159" s="49">
        <v>0</v>
      </c>
      <c r="S3159" s="77">
        <f t="shared" si="306"/>
        <v>0</v>
      </c>
      <c r="T3159" s="77">
        <f t="shared" si="307"/>
        <v>0</v>
      </c>
      <c r="U3159" s="49">
        <v>0</v>
      </c>
      <c r="V3159" s="49">
        <v>48</v>
      </c>
      <c r="W3159" s="49">
        <v>24</v>
      </c>
      <c r="X3159" s="49">
        <f t="shared" si="304"/>
        <v>-48</v>
      </c>
      <c r="Y3159" s="49" t="s">
        <v>181</v>
      </c>
      <c r="Z3159" s="53">
        <v>8.4000000000000005E-2</v>
      </c>
      <c r="AB3159" s="53">
        <f t="shared" si="308"/>
        <v>-8.4000000000000005E-2</v>
      </c>
      <c r="AM3159" s="49" t="s">
        <v>85</v>
      </c>
      <c r="AN3159" s="49" t="s">
        <v>11347</v>
      </c>
    </row>
    <row r="3160" spans="1:40" hidden="1" x14ac:dyDescent="0.2">
      <c r="A3160" s="49" t="s">
        <v>12239</v>
      </c>
      <c r="B3160" s="49" t="s">
        <v>12240</v>
      </c>
      <c r="C3160" s="50" t="s">
        <v>166</v>
      </c>
      <c r="D3160" s="49" t="s">
        <v>377</v>
      </c>
      <c r="E3160" s="49" t="s">
        <v>12241</v>
      </c>
      <c r="F3160" s="49" t="s">
        <v>3945</v>
      </c>
      <c r="G3160" s="49" t="s">
        <v>3920</v>
      </c>
      <c r="H3160" s="49" t="s">
        <v>3921</v>
      </c>
      <c r="I3160" s="51" t="s">
        <v>12242</v>
      </c>
      <c r="J3160" s="49">
        <v>21</v>
      </c>
      <c r="K3160" s="49">
        <v>3000</v>
      </c>
      <c r="L3160" s="49">
        <f t="shared" si="305"/>
        <v>3000</v>
      </c>
      <c r="M3160" s="49">
        <f>L3160*Z3160</f>
        <v>5250</v>
      </c>
      <c r="N3160" s="52" t="s">
        <v>243</v>
      </c>
      <c r="P3160" s="49">
        <v>0</v>
      </c>
      <c r="Q3160" s="49">
        <v>0</v>
      </c>
      <c r="R3160" s="49">
        <v>0</v>
      </c>
      <c r="S3160" s="77">
        <f t="shared" si="306"/>
        <v>0</v>
      </c>
      <c r="T3160" s="77">
        <f t="shared" si="307"/>
        <v>0</v>
      </c>
      <c r="U3160" s="49">
        <v>0</v>
      </c>
      <c r="V3160" s="49">
        <v>0</v>
      </c>
      <c r="W3160" s="49">
        <v>0</v>
      </c>
      <c r="X3160" s="49">
        <f t="shared" si="304"/>
        <v>0</v>
      </c>
      <c r="Y3160" s="49" t="s">
        <v>174</v>
      </c>
      <c r="Z3160" s="53">
        <v>1.75</v>
      </c>
      <c r="AB3160" s="53">
        <f t="shared" si="308"/>
        <v>-1.75</v>
      </c>
      <c r="AM3160" s="49" t="s">
        <v>85</v>
      </c>
      <c r="AN3160" s="49" t="s">
        <v>11347</v>
      </c>
    </row>
    <row r="3161" spans="1:40" hidden="1" x14ac:dyDescent="0.2">
      <c r="A3161" s="51" t="s">
        <v>12243</v>
      </c>
      <c r="B3161" s="49" t="s">
        <v>12244</v>
      </c>
      <c r="C3161" s="50" t="s">
        <v>166</v>
      </c>
      <c r="D3161" s="49" t="s">
        <v>2310</v>
      </c>
      <c r="E3161" s="51" t="s">
        <v>12245</v>
      </c>
      <c r="F3161" s="49" t="s">
        <v>3945</v>
      </c>
      <c r="G3161" s="49" t="s">
        <v>12246</v>
      </c>
      <c r="H3161" s="49" t="s">
        <v>12247</v>
      </c>
      <c r="I3161" s="51" t="s">
        <v>12248</v>
      </c>
      <c r="J3161" s="49">
        <v>5</v>
      </c>
      <c r="K3161" s="49">
        <v>20</v>
      </c>
      <c r="L3161" s="49">
        <f t="shared" si="305"/>
        <v>-30</v>
      </c>
      <c r="N3161" s="52" t="s">
        <v>173</v>
      </c>
      <c r="P3161" s="49">
        <v>0</v>
      </c>
      <c r="Q3161" s="49">
        <v>0</v>
      </c>
      <c r="R3161" s="49">
        <v>20</v>
      </c>
      <c r="S3161" s="77">
        <f t="shared" si="306"/>
        <v>0</v>
      </c>
      <c r="T3161" s="77">
        <f t="shared" si="307"/>
        <v>20</v>
      </c>
      <c r="U3161" s="49">
        <v>50</v>
      </c>
      <c r="V3161" s="49">
        <v>12</v>
      </c>
      <c r="W3161" s="49">
        <v>9</v>
      </c>
      <c r="X3161" s="49">
        <f>T3161-(U3161+V3161)</f>
        <v>-42</v>
      </c>
      <c r="Y3161" s="49" t="s">
        <v>181</v>
      </c>
      <c r="Z3161" s="53">
        <v>30</v>
      </c>
      <c r="AB3161" s="53">
        <f t="shared" si="308"/>
        <v>-30</v>
      </c>
      <c r="AM3161" s="49" t="s">
        <v>85</v>
      </c>
      <c r="AN3161" s="49" t="s">
        <v>11347</v>
      </c>
    </row>
    <row r="3162" spans="1:40" hidden="1" x14ac:dyDescent="0.2">
      <c r="A3162" s="49" t="s">
        <v>12249</v>
      </c>
      <c r="B3162" s="49" t="s">
        <v>12250</v>
      </c>
      <c r="C3162" s="50" t="s">
        <v>166</v>
      </c>
      <c r="D3162" s="49" t="s">
        <v>377</v>
      </c>
      <c r="E3162" s="49" t="s">
        <v>12251</v>
      </c>
      <c r="F3162" s="49" t="s">
        <v>3945</v>
      </c>
      <c r="G3162" s="49" t="s">
        <v>3920</v>
      </c>
      <c r="H3162" s="49" t="s">
        <v>3921</v>
      </c>
      <c r="I3162" s="51" t="s">
        <v>12252</v>
      </c>
      <c r="J3162" s="49">
        <v>11</v>
      </c>
      <c r="K3162" s="49">
        <v>250</v>
      </c>
      <c r="L3162" s="49">
        <f t="shared" si="305"/>
        <v>250</v>
      </c>
      <c r="M3162" s="49">
        <f>L3162*Z3162</f>
        <v>41.75</v>
      </c>
      <c r="N3162" s="52" t="s">
        <v>243</v>
      </c>
      <c r="P3162" s="49">
        <v>0</v>
      </c>
      <c r="Q3162" s="49">
        <v>0</v>
      </c>
      <c r="R3162" s="49">
        <v>0</v>
      </c>
      <c r="S3162" s="77">
        <f t="shared" si="306"/>
        <v>0</v>
      </c>
      <c r="T3162" s="77">
        <f t="shared" si="307"/>
        <v>0</v>
      </c>
      <c r="U3162" s="49">
        <v>0</v>
      </c>
      <c r="V3162" s="49">
        <v>0</v>
      </c>
      <c r="W3162" s="49">
        <v>0</v>
      </c>
      <c r="X3162" s="49">
        <f t="shared" ref="X3162:X3183" si="309">P3162-(U3162+V3162)</f>
        <v>0</v>
      </c>
      <c r="Y3162" s="49" t="s">
        <v>174</v>
      </c>
      <c r="Z3162" s="53">
        <v>0.16700000000000001</v>
      </c>
      <c r="AB3162" s="53">
        <f t="shared" si="308"/>
        <v>-0.16700000000000001</v>
      </c>
      <c r="AM3162" s="49" t="s">
        <v>85</v>
      </c>
      <c r="AN3162" s="49" t="s">
        <v>11347</v>
      </c>
    </row>
    <row r="3163" spans="1:40" hidden="1" x14ac:dyDescent="0.2">
      <c r="A3163" s="49" t="s">
        <v>12253</v>
      </c>
      <c r="B3163" s="49" t="s">
        <v>12254</v>
      </c>
      <c r="C3163" s="50" t="s">
        <v>166</v>
      </c>
      <c r="D3163" s="49" t="s">
        <v>2310</v>
      </c>
      <c r="E3163" s="49" t="s">
        <v>12255</v>
      </c>
      <c r="F3163" s="49" t="s">
        <v>3945</v>
      </c>
      <c r="G3163" s="49" t="s">
        <v>780</v>
      </c>
      <c r="H3163" s="49" t="s">
        <v>5555</v>
      </c>
      <c r="I3163" s="51" t="s">
        <v>12256</v>
      </c>
      <c r="J3163" s="49">
        <v>13</v>
      </c>
      <c r="K3163" s="49">
        <v>1000</v>
      </c>
      <c r="L3163" s="49">
        <f t="shared" si="305"/>
        <v>-4990</v>
      </c>
      <c r="N3163" s="52" t="s">
        <v>243</v>
      </c>
      <c r="P3163" s="49">
        <v>8275</v>
      </c>
      <c r="Q3163" s="49">
        <v>0</v>
      </c>
      <c r="R3163" s="49">
        <v>5000</v>
      </c>
      <c r="S3163" s="77">
        <f t="shared" si="306"/>
        <v>8275</v>
      </c>
      <c r="T3163" s="77">
        <f t="shared" si="307"/>
        <v>13275</v>
      </c>
      <c r="U3163" s="49">
        <v>5990</v>
      </c>
      <c r="V3163" s="49">
        <v>3031</v>
      </c>
      <c r="W3163" s="49">
        <v>3150</v>
      </c>
      <c r="X3163" s="49">
        <f t="shared" si="309"/>
        <v>-746</v>
      </c>
      <c r="Y3163" s="49" t="s">
        <v>181</v>
      </c>
      <c r="Z3163" s="53">
        <v>4.54</v>
      </c>
      <c r="AB3163" s="53">
        <f t="shared" si="308"/>
        <v>-4.54</v>
      </c>
      <c r="AM3163" s="49" t="s">
        <v>85</v>
      </c>
      <c r="AN3163" s="49" t="s">
        <v>11347</v>
      </c>
    </row>
    <row r="3164" spans="1:40" hidden="1" x14ac:dyDescent="0.2">
      <c r="A3164" s="49" t="s">
        <v>12257</v>
      </c>
      <c r="B3164" s="49" t="s">
        <v>12258</v>
      </c>
      <c r="C3164" s="50" t="s">
        <v>166</v>
      </c>
      <c r="D3164" s="49" t="s">
        <v>2310</v>
      </c>
      <c r="E3164" s="49" t="s">
        <v>12259</v>
      </c>
      <c r="F3164" s="49" t="s">
        <v>3945</v>
      </c>
      <c r="G3164" s="49" t="s">
        <v>12260</v>
      </c>
      <c r="H3164" s="49" t="s">
        <v>12261</v>
      </c>
      <c r="I3164" s="51" t="s">
        <v>12262</v>
      </c>
      <c r="J3164" s="49">
        <v>11</v>
      </c>
      <c r="K3164" s="49">
        <v>168</v>
      </c>
      <c r="L3164" s="49">
        <f t="shared" si="305"/>
        <v>-356</v>
      </c>
      <c r="N3164" s="52" t="s">
        <v>243</v>
      </c>
      <c r="P3164" s="49">
        <v>383</v>
      </c>
      <c r="Q3164" s="49">
        <v>0</v>
      </c>
      <c r="R3164" s="49">
        <v>32</v>
      </c>
      <c r="S3164" s="77">
        <f t="shared" si="306"/>
        <v>383</v>
      </c>
      <c r="T3164" s="77">
        <f t="shared" si="307"/>
        <v>415</v>
      </c>
      <c r="U3164" s="49">
        <v>524</v>
      </c>
      <c r="V3164" s="49">
        <v>303</v>
      </c>
      <c r="W3164" s="49">
        <v>315</v>
      </c>
      <c r="X3164" s="49">
        <f t="shared" si="309"/>
        <v>-444</v>
      </c>
      <c r="Y3164" s="49" t="s">
        <v>181</v>
      </c>
      <c r="Z3164" s="53">
        <v>113.41</v>
      </c>
      <c r="AB3164" s="53">
        <f t="shared" si="308"/>
        <v>-113.41</v>
      </c>
      <c r="AM3164" s="49" t="s">
        <v>85</v>
      </c>
      <c r="AN3164" s="49" t="s">
        <v>11347</v>
      </c>
    </row>
    <row r="3165" spans="1:40" hidden="1" x14ac:dyDescent="0.2">
      <c r="A3165" s="49" t="s">
        <v>12263</v>
      </c>
      <c r="B3165" s="49" t="s">
        <v>12264</v>
      </c>
      <c r="C3165" s="50" t="s">
        <v>166</v>
      </c>
      <c r="D3165" s="49" t="s">
        <v>2310</v>
      </c>
      <c r="E3165" s="49" t="s">
        <v>12265</v>
      </c>
      <c r="F3165" s="49" t="s">
        <v>3945</v>
      </c>
      <c r="G3165" s="49" t="s">
        <v>3617</v>
      </c>
      <c r="H3165" s="49" t="s">
        <v>4042</v>
      </c>
      <c r="I3165" s="51" t="s">
        <v>12266</v>
      </c>
      <c r="J3165" s="49">
        <v>13</v>
      </c>
      <c r="K3165" s="49">
        <v>6000</v>
      </c>
      <c r="L3165" s="49">
        <f t="shared" si="305"/>
        <v>2913</v>
      </c>
      <c r="M3165" s="49">
        <f>L3165*Z3165</f>
        <v>4049.0699999999997</v>
      </c>
      <c r="N3165" s="52" t="s">
        <v>243</v>
      </c>
      <c r="P3165" s="49">
        <v>11770</v>
      </c>
      <c r="Q3165" s="49">
        <v>0</v>
      </c>
      <c r="R3165" s="49">
        <v>0</v>
      </c>
      <c r="S3165" s="77">
        <f t="shared" si="306"/>
        <v>11770</v>
      </c>
      <c r="T3165" s="77">
        <f t="shared" si="307"/>
        <v>11770</v>
      </c>
      <c r="U3165" s="49">
        <v>3087</v>
      </c>
      <c r="V3165" s="49">
        <v>2802</v>
      </c>
      <c r="W3165" s="49">
        <v>2802</v>
      </c>
      <c r="X3165" s="49">
        <f t="shared" si="309"/>
        <v>5881</v>
      </c>
      <c r="Y3165" s="49" t="s">
        <v>190</v>
      </c>
      <c r="Z3165" s="53">
        <v>1.39</v>
      </c>
      <c r="AB3165" s="53">
        <f t="shared" si="308"/>
        <v>-1.39</v>
      </c>
      <c r="AM3165" s="49" t="s">
        <v>85</v>
      </c>
      <c r="AN3165" s="49" t="s">
        <v>11347</v>
      </c>
    </row>
    <row r="3166" spans="1:40" hidden="1" x14ac:dyDescent="0.2">
      <c r="A3166" s="49" t="s">
        <v>12267</v>
      </c>
      <c r="B3166" s="49" t="s">
        <v>12268</v>
      </c>
      <c r="C3166" s="50" t="s">
        <v>166</v>
      </c>
      <c r="D3166" s="49" t="s">
        <v>377</v>
      </c>
      <c r="E3166" s="49" t="s">
        <v>12269</v>
      </c>
      <c r="F3166" s="49" t="s">
        <v>3945</v>
      </c>
      <c r="G3166" s="49" t="s">
        <v>3617</v>
      </c>
      <c r="H3166" s="49" t="s">
        <v>3921</v>
      </c>
      <c r="I3166" s="51" t="s">
        <v>12270</v>
      </c>
      <c r="J3166" s="49">
        <v>13</v>
      </c>
      <c r="K3166" s="49">
        <v>2000</v>
      </c>
      <c r="L3166" s="49">
        <f t="shared" si="305"/>
        <v>1860</v>
      </c>
      <c r="M3166" s="82"/>
      <c r="N3166" s="52" t="s">
        <v>243</v>
      </c>
      <c r="P3166" s="49">
        <v>0</v>
      </c>
      <c r="Q3166" s="49">
        <v>0</v>
      </c>
      <c r="R3166" s="49">
        <v>2000</v>
      </c>
      <c r="S3166" s="77">
        <f t="shared" si="306"/>
        <v>0</v>
      </c>
      <c r="T3166" s="77">
        <f t="shared" si="307"/>
        <v>2000</v>
      </c>
      <c r="U3166" s="49">
        <v>140</v>
      </c>
      <c r="V3166" s="49">
        <v>0</v>
      </c>
      <c r="W3166" s="49">
        <v>0</v>
      </c>
      <c r="X3166" s="49">
        <f t="shared" si="309"/>
        <v>-140</v>
      </c>
      <c r="Y3166" s="49" t="s">
        <v>181</v>
      </c>
      <c r="Z3166" s="53">
        <v>0.45100000000000001</v>
      </c>
      <c r="AB3166" s="53">
        <f t="shared" si="308"/>
        <v>-0.45100000000000001</v>
      </c>
      <c r="AM3166" s="49" t="s">
        <v>85</v>
      </c>
      <c r="AN3166" s="49" t="s">
        <v>11347</v>
      </c>
    </row>
    <row r="3167" spans="1:40" hidden="1" x14ac:dyDescent="0.2">
      <c r="A3167" s="49" t="s">
        <v>12271</v>
      </c>
      <c r="B3167" s="49" t="s">
        <v>12272</v>
      </c>
      <c r="C3167" s="50" t="s">
        <v>166</v>
      </c>
      <c r="D3167" s="49" t="s">
        <v>403</v>
      </c>
      <c r="E3167" s="49" t="s">
        <v>12273</v>
      </c>
      <c r="F3167" s="49" t="s">
        <v>3945</v>
      </c>
      <c r="G3167" s="49" t="s">
        <v>3920</v>
      </c>
      <c r="H3167" s="49" t="s">
        <v>3921</v>
      </c>
      <c r="I3167" s="51" t="s">
        <v>12274</v>
      </c>
      <c r="J3167" s="49">
        <v>11</v>
      </c>
      <c r="K3167" s="49">
        <v>2500</v>
      </c>
      <c r="L3167" s="49">
        <f t="shared" si="305"/>
        <v>2220</v>
      </c>
      <c r="M3167" s="82"/>
      <c r="N3167" s="52" t="s">
        <v>243</v>
      </c>
      <c r="P3167" s="49">
        <v>0</v>
      </c>
      <c r="Q3167" s="49">
        <v>0</v>
      </c>
      <c r="R3167" s="49">
        <v>0</v>
      </c>
      <c r="S3167" s="77">
        <f t="shared" si="306"/>
        <v>0</v>
      </c>
      <c r="T3167" s="77">
        <f t="shared" si="307"/>
        <v>0</v>
      </c>
      <c r="U3167" s="49">
        <v>280</v>
      </c>
      <c r="V3167" s="49">
        <v>0</v>
      </c>
      <c r="W3167" s="49">
        <v>0</v>
      </c>
      <c r="X3167" s="49">
        <f t="shared" si="309"/>
        <v>-280</v>
      </c>
      <c r="Y3167" s="49" t="s">
        <v>181</v>
      </c>
      <c r="Z3167" s="53">
        <v>0.253</v>
      </c>
      <c r="AB3167" s="53">
        <f t="shared" si="308"/>
        <v>-0.253</v>
      </c>
      <c r="AM3167" s="49" t="s">
        <v>85</v>
      </c>
      <c r="AN3167" s="49" t="s">
        <v>11347</v>
      </c>
    </row>
    <row r="3168" spans="1:40" hidden="1" x14ac:dyDescent="0.2">
      <c r="A3168" s="49" t="s">
        <v>12275</v>
      </c>
      <c r="B3168" s="49" t="s">
        <v>12276</v>
      </c>
      <c r="C3168" s="50" t="s">
        <v>166</v>
      </c>
      <c r="D3168" s="49" t="s">
        <v>2310</v>
      </c>
      <c r="E3168" s="49" t="s">
        <v>12277</v>
      </c>
      <c r="F3168" s="49" t="s">
        <v>3945</v>
      </c>
      <c r="G3168" s="49" t="s">
        <v>3920</v>
      </c>
      <c r="H3168" s="49" t="s">
        <v>3921</v>
      </c>
      <c r="I3168" s="51" t="s">
        <v>3927</v>
      </c>
      <c r="J3168" s="49">
        <v>11</v>
      </c>
      <c r="K3168" s="49">
        <v>2000</v>
      </c>
      <c r="L3168" s="49">
        <f t="shared" si="305"/>
        <v>1636</v>
      </c>
      <c r="M3168" s="82"/>
      <c r="N3168" s="52" t="s">
        <v>243</v>
      </c>
      <c r="P3168" s="49">
        <v>131</v>
      </c>
      <c r="Q3168" s="49">
        <v>0</v>
      </c>
      <c r="R3168" s="49">
        <v>0</v>
      </c>
      <c r="S3168" s="77">
        <f t="shared" si="306"/>
        <v>131</v>
      </c>
      <c r="T3168" s="77">
        <f t="shared" si="307"/>
        <v>131</v>
      </c>
      <c r="U3168" s="49">
        <v>364</v>
      </c>
      <c r="V3168" s="49">
        <v>246</v>
      </c>
      <c r="W3168" s="49">
        <v>246</v>
      </c>
      <c r="X3168" s="49">
        <f t="shared" si="309"/>
        <v>-479</v>
      </c>
      <c r="Y3168" s="49" t="s">
        <v>181</v>
      </c>
      <c r="Z3168" s="53">
        <v>0.41799999999999998</v>
      </c>
      <c r="AB3168" s="53">
        <f t="shared" si="308"/>
        <v>-0.41799999999999998</v>
      </c>
      <c r="AM3168" s="49" t="s">
        <v>85</v>
      </c>
      <c r="AN3168" s="49" t="s">
        <v>11347</v>
      </c>
    </row>
    <row r="3169" spans="1:40" hidden="1" x14ac:dyDescent="0.2">
      <c r="A3169" s="49" t="s">
        <v>12278</v>
      </c>
      <c r="B3169" s="49" t="s">
        <v>12279</v>
      </c>
      <c r="C3169" s="50" t="s">
        <v>166</v>
      </c>
      <c r="D3169" s="49" t="s">
        <v>377</v>
      </c>
      <c r="E3169" s="49" t="s">
        <v>12280</v>
      </c>
      <c r="F3169" s="49" t="s">
        <v>3945</v>
      </c>
      <c r="G3169" s="49" t="s">
        <v>3920</v>
      </c>
      <c r="H3169" s="49" t="s">
        <v>3921</v>
      </c>
      <c r="I3169" s="51" t="s">
        <v>12281</v>
      </c>
      <c r="J3169" s="49">
        <v>11</v>
      </c>
      <c r="K3169" s="49">
        <v>1050</v>
      </c>
      <c r="L3169" s="49">
        <f t="shared" si="305"/>
        <v>1050</v>
      </c>
      <c r="M3169" s="49">
        <f>L3169*Z3169</f>
        <v>253.04999999999998</v>
      </c>
      <c r="N3169" s="52" t="s">
        <v>243</v>
      </c>
      <c r="P3169" s="49">
        <v>0</v>
      </c>
      <c r="Q3169" s="49">
        <v>0</v>
      </c>
      <c r="R3169" s="49">
        <v>0</v>
      </c>
      <c r="S3169" s="77">
        <f t="shared" si="306"/>
        <v>0</v>
      </c>
      <c r="T3169" s="77">
        <f t="shared" si="307"/>
        <v>0</v>
      </c>
      <c r="U3169" s="49">
        <v>0</v>
      </c>
      <c r="V3169" s="49">
        <v>0</v>
      </c>
      <c r="W3169" s="49">
        <v>0</v>
      </c>
      <c r="X3169" s="49">
        <f t="shared" si="309"/>
        <v>0</v>
      </c>
      <c r="Y3169" s="49" t="s">
        <v>174</v>
      </c>
      <c r="Z3169" s="53">
        <v>0.24099999999999999</v>
      </c>
      <c r="AB3169" s="53">
        <f t="shared" si="308"/>
        <v>-0.24099999999999999</v>
      </c>
      <c r="AM3169" s="49" t="s">
        <v>85</v>
      </c>
      <c r="AN3169" s="49" t="s">
        <v>11347</v>
      </c>
    </row>
    <row r="3170" spans="1:40" hidden="1" x14ac:dyDescent="0.2">
      <c r="A3170" s="49" t="s">
        <v>12282</v>
      </c>
      <c r="B3170" s="49" t="s">
        <v>12283</v>
      </c>
      <c r="C3170" s="50" t="s">
        <v>166</v>
      </c>
      <c r="D3170" s="49" t="s">
        <v>377</v>
      </c>
      <c r="E3170" s="49" t="s">
        <v>12284</v>
      </c>
      <c r="F3170" s="49" t="s">
        <v>3945</v>
      </c>
      <c r="G3170" s="49" t="s">
        <v>3920</v>
      </c>
      <c r="H3170" s="49" t="s">
        <v>3921</v>
      </c>
      <c r="I3170" s="51" t="s">
        <v>12285</v>
      </c>
      <c r="J3170" s="49">
        <v>17</v>
      </c>
      <c r="K3170" s="49">
        <v>2500</v>
      </c>
      <c r="L3170" s="49">
        <f t="shared" si="305"/>
        <v>2500</v>
      </c>
      <c r="M3170" s="49">
        <f>L3170*Z3170</f>
        <v>7085</v>
      </c>
      <c r="N3170" s="52" t="s">
        <v>243</v>
      </c>
      <c r="P3170" s="49">
        <v>0</v>
      </c>
      <c r="Q3170" s="49">
        <v>0</v>
      </c>
      <c r="R3170" s="49">
        <v>0</v>
      </c>
      <c r="S3170" s="77">
        <f t="shared" si="306"/>
        <v>0</v>
      </c>
      <c r="T3170" s="77">
        <f t="shared" si="307"/>
        <v>0</v>
      </c>
      <c r="U3170" s="49">
        <v>0</v>
      </c>
      <c r="V3170" s="49">
        <v>0</v>
      </c>
      <c r="W3170" s="49">
        <v>0</v>
      </c>
      <c r="X3170" s="49">
        <f t="shared" si="309"/>
        <v>0</v>
      </c>
      <c r="Y3170" s="49" t="s">
        <v>174</v>
      </c>
      <c r="Z3170" s="53">
        <v>2.8340000000000001</v>
      </c>
      <c r="AB3170" s="53">
        <f t="shared" si="308"/>
        <v>-2.8340000000000001</v>
      </c>
      <c r="AM3170" s="49" t="s">
        <v>85</v>
      </c>
      <c r="AN3170" s="49" t="s">
        <v>11347</v>
      </c>
    </row>
    <row r="3171" spans="1:40" hidden="1" x14ac:dyDescent="0.2">
      <c r="A3171" s="49" t="s">
        <v>12286</v>
      </c>
      <c r="B3171" s="49" t="s">
        <v>12287</v>
      </c>
      <c r="C3171" s="50" t="s">
        <v>166</v>
      </c>
      <c r="D3171" s="49" t="s">
        <v>377</v>
      </c>
      <c r="E3171" s="49" t="s">
        <v>12288</v>
      </c>
      <c r="F3171" s="49" t="s">
        <v>3945</v>
      </c>
      <c r="G3171" s="49" t="s">
        <v>3920</v>
      </c>
      <c r="H3171" s="49" t="s">
        <v>3921</v>
      </c>
      <c r="I3171" s="51" t="s">
        <v>12289</v>
      </c>
      <c r="J3171" s="49">
        <v>13</v>
      </c>
      <c r="K3171" s="49">
        <v>3000</v>
      </c>
      <c r="L3171" s="49">
        <f t="shared" si="305"/>
        <v>3000</v>
      </c>
      <c r="M3171" s="49">
        <f>L3171*Z3171</f>
        <v>1620</v>
      </c>
      <c r="N3171" s="52" t="s">
        <v>243</v>
      </c>
      <c r="P3171" s="49">
        <v>0</v>
      </c>
      <c r="Q3171" s="49">
        <v>0</v>
      </c>
      <c r="R3171" s="49">
        <v>0</v>
      </c>
      <c r="S3171" s="77">
        <f t="shared" si="306"/>
        <v>0</v>
      </c>
      <c r="T3171" s="77">
        <f t="shared" si="307"/>
        <v>0</v>
      </c>
      <c r="U3171" s="49">
        <v>0</v>
      </c>
      <c r="V3171" s="49">
        <v>0</v>
      </c>
      <c r="W3171" s="49">
        <v>0</v>
      </c>
      <c r="X3171" s="49">
        <f t="shared" si="309"/>
        <v>0</v>
      </c>
      <c r="Y3171" s="49" t="s">
        <v>174</v>
      </c>
      <c r="Z3171" s="53">
        <v>0.54</v>
      </c>
      <c r="AB3171" s="53">
        <f t="shared" si="308"/>
        <v>-0.54</v>
      </c>
      <c r="AM3171" s="49" t="s">
        <v>85</v>
      </c>
      <c r="AN3171" s="49" t="s">
        <v>11347</v>
      </c>
    </row>
    <row r="3172" spans="1:40" hidden="1" x14ac:dyDescent="0.2">
      <c r="A3172" s="49" t="s">
        <v>12290</v>
      </c>
      <c r="B3172" s="49" t="s">
        <v>12291</v>
      </c>
      <c r="C3172" s="50" t="s">
        <v>166</v>
      </c>
      <c r="D3172" s="49" t="s">
        <v>2310</v>
      </c>
      <c r="E3172" s="49" t="s">
        <v>12292</v>
      </c>
      <c r="F3172" s="49" t="s">
        <v>3945</v>
      </c>
      <c r="G3172" s="49" t="s">
        <v>780</v>
      </c>
      <c r="H3172" s="49" t="s">
        <v>11393</v>
      </c>
      <c r="I3172" s="51" t="s">
        <v>12293</v>
      </c>
      <c r="J3172" s="49">
        <v>13</v>
      </c>
      <c r="K3172" s="49">
        <v>2000</v>
      </c>
      <c r="L3172" s="49">
        <f t="shared" si="305"/>
        <v>-6850</v>
      </c>
      <c r="N3172" s="52" t="s">
        <v>243</v>
      </c>
      <c r="P3172" s="49">
        <v>5053</v>
      </c>
      <c r="Q3172" s="49">
        <v>0</v>
      </c>
      <c r="R3172" s="49">
        <v>2000</v>
      </c>
      <c r="S3172" s="77">
        <f t="shared" si="306"/>
        <v>5053</v>
      </c>
      <c r="T3172" s="77">
        <f t="shared" si="307"/>
        <v>7053</v>
      </c>
      <c r="U3172" s="49">
        <v>8850</v>
      </c>
      <c r="V3172" s="49">
        <v>3102</v>
      </c>
      <c r="W3172" s="49">
        <v>3102</v>
      </c>
      <c r="X3172" s="49">
        <f t="shared" si="309"/>
        <v>-6899</v>
      </c>
      <c r="Y3172" s="49" t="s">
        <v>181</v>
      </c>
      <c r="Z3172" s="53">
        <v>0.48</v>
      </c>
      <c r="AB3172" s="53">
        <f t="shared" si="308"/>
        <v>-0.48</v>
      </c>
      <c r="AM3172" s="49" t="s">
        <v>85</v>
      </c>
      <c r="AN3172" s="49" t="s">
        <v>11347</v>
      </c>
    </row>
    <row r="3173" spans="1:40" hidden="1" x14ac:dyDescent="0.2">
      <c r="A3173" s="49" t="s">
        <v>12294</v>
      </c>
      <c r="B3173" s="49" t="s">
        <v>12295</v>
      </c>
      <c r="C3173" s="50" t="s">
        <v>166</v>
      </c>
      <c r="D3173" s="49" t="s">
        <v>377</v>
      </c>
      <c r="E3173" s="49" t="s">
        <v>12296</v>
      </c>
      <c r="F3173" s="49" t="s">
        <v>3945</v>
      </c>
      <c r="G3173" s="49" t="s">
        <v>3920</v>
      </c>
      <c r="H3173" s="49" t="s">
        <v>3921</v>
      </c>
      <c r="I3173" s="51" t="s">
        <v>12297</v>
      </c>
      <c r="J3173" s="49">
        <v>9</v>
      </c>
      <c r="K3173" s="49">
        <v>2000</v>
      </c>
      <c r="L3173" s="49">
        <f t="shared" si="305"/>
        <v>2000</v>
      </c>
      <c r="M3173" s="49">
        <f>L3173*Z3173</f>
        <v>202</v>
      </c>
      <c r="N3173" s="52" t="s">
        <v>243</v>
      </c>
      <c r="P3173" s="49">
        <v>0</v>
      </c>
      <c r="Q3173" s="49">
        <v>0</v>
      </c>
      <c r="R3173" s="49">
        <v>0</v>
      </c>
      <c r="S3173" s="77">
        <f t="shared" si="306"/>
        <v>0</v>
      </c>
      <c r="T3173" s="77">
        <f t="shared" si="307"/>
        <v>0</v>
      </c>
      <c r="U3173" s="49">
        <v>0</v>
      </c>
      <c r="V3173" s="49">
        <v>0</v>
      </c>
      <c r="W3173" s="49">
        <v>0</v>
      </c>
      <c r="X3173" s="49">
        <f t="shared" si="309"/>
        <v>0</v>
      </c>
      <c r="Y3173" s="49" t="s">
        <v>174</v>
      </c>
      <c r="Z3173" s="53">
        <v>0.10100000000000001</v>
      </c>
      <c r="AB3173" s="53">
        <f t="shared" si="308"/>
        <v>-0.10100000000000001</v>
      </c>
      <c r="AM3173" s="49" t="s">
        <v>85</v>
      </c>
      <c r="AN3173" s="49" t="s">
        <v>11347</v>
      </c>
    </row>
    <row r="3174" spans="1:40" hidden="1" x14ac:dyDescent="0.2">
      <c r="A3174" s="49" t="s">
        <v>12298</v>
      </c>
      <c r="B3174" s="49" t="s">
        <v>12299</v>
      </c>
      <c r="C3174" s="50" t="s">
        <v>166</v>
      </c>
      <c r="D3174" s="49" t="s">
        <v>377</v>
      </c>
      <c r="E3174" s="49" t="s">
        <v>12300</v>
      </c>
      <c r="F3174" s="49" t="s">
        <v>3945</v>
      </c>
      <c r="G3174" s="49" t="s">
        <v>3920</v>
      </c>
      <c r="H3174" s="49" t="s">
        <v>3921</v>
      </c>
      <c r="I3174" s="51" t="s">
        <v>12301</v>
      </c>
      <c r="J3174" s="49">
        <v>9</v>
      </c>
      <c r="K3174" s="49">
        <v>250</v>
      </c>
      <c r="L3174" s="49">
        <f t="shared" si="305"/>
        <v>250</v>
      </c>
      <c r="M3174" s="49">
        <f>L3174*Z3174</f>
        <v>41.75</v>
      </c>
      <c r="N3174" s="52" t="s">
        <v>243</v>
      </c>
      <c r="P3174" s="49">
        <v>0</v>
      </c>
      <c r="Q3174" s="49">
        <v>0</v>
      </c>
      <c r="R3174" s="49">
        <v>0</v>
      </c>
      <c r="S3174" s="77">
        <f t="shared" si="306"/>
        <v>0</v>
      </c>
      <c r="T3174" s="77">
        <f t="shared" si="307"/>
        <v>0</v>
      </c>
      <c r="U3174" s="49">
        <v>0</v>
      </c>
      <c r="V3174" s="49">
        <v>0</v>
      </c>
      <c r="W3174" s="49">
        <v>0</v>
      </c>
      <c r="X3174" s="49">
        <f t="shared" si="309"/>
        <v>0</v>
      </c>
      <c r="Y3174" s="49" t="s">
        <v>174</v>
      </c>
      <c r="Z3174" s="53">
        <v>0.16700000000000001</v>
      </c>
      <c r="AB3174" s="53">
        <f t="shared" si="308"/>
        <v>-0.16700000000000001</v>
      </c>
      <c r="AM3174" s="49" t="s">
        <v>85</v>
      </c>
      <c r="AN3174" s="49" t="s">
        <v>11347</v>
      </c>
    </row>
    <row r="3175" spans="1:40" hidden="1" x14ac:dyDescent="0.2">
      <c r="A3175" s="83" t="s">
        <v>12302</v>
      </c>
      <c r="B3175" s="83" t="s">
        <v>12303</v>
      </c>
      <c r="C3175" s="50" t="s">
        <v>166</v>
      </c>
      <c r="D3175" s="49" t="s">
        <v>377</v>
      </c>
      <c r="E3175" s="49" t="s">
        <v>12304</v>
      </c>
      <c r="F3175" s="49" t="s">
        <v>5501</v>
      </c>
      <c r="G3175" s="49" t="s">
        <v>6180</v>
      </c>
      <c r="H3175" s="49" t="s">
        <v>6180</v>
      </c>
      <c r="I3175" s="51" t="s">
        <v>12305</v>
      </c>
      <c r="J3175" s="49">
        <v>12</v>
      </c>
      <c r="K3175" s="49">
        <v>9000</v>
      </c>
      <c r="L3175" s="49">
        <f t="shared" si="305"/>
        <v>9000</v>
      </c>
      <c r="M3175" s="49">
        <f>L3175*Z3175</f>
        <v>0</v>
      </c>
      <c r="N3175" s="52" t="s">
        <v>243</v>
      </c>
      <c r="O3175" s="52" t="s">
        <v>278</v>
      </c>
      <c r="P3175" s="49">
        <v>0</v>
      </c>
      <c r="Q3175" s="49">
        <v>0</v>
      </c>
      <c r="R3175" s="49">
        <v>0</v>
      </c>
      <c r="S3175" s="77">
        <f t="shared" si="306"/>
        <v>0</v>
      </c>
      <c r="T3175" s="77">
        <f t="shared" si="307"/>
        <v>0</v>
      </c>
      <c r="U3175" s="49">
        <v>0</v>
      </c>
      <c r="V3175" s="49">
        <v>0</v>
      </c>
      <c r="W3175" s="49">
        <v>0</v>
      </c>
      <c r="X3175" s="49">
        <f t="shared" si="309"/>
        <v>0</v>
      </c>
      <c r="Y3175" s="49" t="s">
        <v>279</v>
      </c>
      <c r="AB3175" s="53">
        <f t="shared" si="308"/>
        <v>0</v>
      </c>
      <c r="AC3175" s="49" t="s">
        <v>1435</v>
      </c>
      <c r="AK3175" s="49" t="s">
        <v>1436</v>
      </c>
      <c r="AM3175" s="84" t="s">
        <v>85</v>
      </c>
      <c r="AN3175" s="84" t="s">
        <v>11347</v>
      </c>
    </row>
    <row r="3176" spans="1:40" hidden="1" x14ac:dyDescent="0.2">
      <c r="A3176" s="49" t="s">
        <v>12306</v>
      </c>
      <c r="B3176" s="49" t="s">
        <v>12307</v>
      </c>
      <c r="C3176" s="50" t="s">
        <v>166</v>
      </c>
      <c r="D3176" s="49" t="s">
        <v>377</v>
      </c>
      <c r="E3176" s="49" t="s">
        <v>12308</v>
      </c>
      <c r="F3176" s="49" t="s">
        <v>3945</v>
      </c>
      <c r="G3176" s="49" t="s">
        <v>3920</v>
      </c>
      <c r="H3176" s="49" t="s">
        <v>3921</v>
      </c>
      <c r="I3176" s="51" t="s">
        <v>12309</v>
      </c>
      <c r="J3176" s="49">
        <v>11</v>
      </c>
      <c r="K3176" s="49">
        <v>3000</v>
      </c>
      <c r="L3176" s="49">
        <f t="shared" si="305"/>
        <v>3000</v>
      </c>
      <c r="M3176" s="49">
        <f>L3176*Z3176</f>
        <v>411.00000000000006</v>
      </c>
      <c r="N3176" s="52" t="s">
        <v>243</v>
      </c>
      <c r="P3176" s="49">
        <v>0</v>
      </c>
      <c r="Q3176" s="49">
        <v>0</v>
      </c>
      <c r="R3176" s="49">
        <v>0</v>
      </c>
      <c r="S3176" s="77">
        <f t="shared" si="306"/>
        <v>0</v>
      </c>
      <c r="T3176" s="77">
        <f t="shared" si="307"/>
        <v>0</v>
      </c>
      <c r="U3176" s="49">
        <v>0</v>
      </c>
      <c r="V3176" s="49">
        <v>0</v>
      </c>
      <c r="W3176" s="49">
        <v>0</v>
      </c>
      <c r="X3176" s="49">
        <f t="shared" si="309"/>
        <v>0</v>
      </c>
      <c r="Y3176" s="49" t="s">
        <v>174</v>
      </c>
      <c r="Z3176" s="53">
        <v>0.13700000000000001</v>
      </c>
      <c r="AB3176" s="53">
        <f t="shared" si="308"/>
        <v>-0.13700000000000001</v>
      </c>
      <c r="AM3176" s="49" t="s">
        <v>85</v>
      </c>
      <c r="AN3176" s="49" t="s">
        <v>11347</v>
      </c>
    </row>
    <row r="3177" spans="1:40" hidden="1" x14ac:dyDescent="0.2">
      <c r="A3177" s="49" t="s">
        <v>12310</v>
      </c>
      <c r="B3177" s="49" t="s">
        <v>12311</v>
      </c>
      <c r="C3177" s="50" t="s">
        <v>166</v>
      </c>
      <c r="D3177" s="49" t="s">
        <v>377</v>
      </c>
      <c r="E3177" s="49" t="s">
        <v>12312</v>
      </c>
      <c r="F3177" s="49" t="s">
        <v>3945</v>
      </c>
      <c r="G3177" s="49" t="s">
        <v>3920</v>
      </c>
      <c r="H3177" s="49" t="s">
        <v>3921</v>
      </c>
      <c r="I3177" s="51" t="s">
        <v>12313</v>
      </c>
      <c r="J3177" s="49">
        <v>13</v>
      </c>
      <c r="K3177" s="49">
        <v>2500</v>
      </c>
      <c r="L3177" s="49">
        <f t="shared" si="305"/>
        <v>2500</v>
      </c>
      <c r="M3177" s="82"/>
      <c r="N3177" s="52" t="s">
        <v>243</v>
      </c>
      <c r="P3177" s="49">
        <v>0</v>
      </c>
      <c r="Q3177" s="49">
        <v>0</v>
      </c>
      <c r="R3177" s="49">
        <v>0</v>
      </c>
      <c r="S3177" s="77">
        <f t="shared" si="306"/>
        <v>0</v>
      </c>
      <c r="T3177" s="77">
        <f t="shared" si="307"/>
        <v>0</v>
      </c>
      <c r="U3177" s="49">
        <v>0</v>
      </c>
      <c r="V3177" s="49">
        <v>96</v>
      </c>
      <c r="W3177" s="49">
        <v>48</v>
      </c>
      <c r="X3177" s="49">
        <f t="shared" si="309"/>
        <v>-96</v>
      </c>
      <c r="Y3177" s="49" t="s">
        <v>181</v>
      </c>
      <c r="Z3177" s="53">
        <v>0.376</v>
      </c>
      <c r="AB3177" s="53">
        <f t="shared" si="308"/>
        <v>-0.376</v>
      </c>
      <c r="AM3177" s="49" t="s">
        <v>85</v>
      </c>
      <c r="AN3177" s="49" t="s">
        <v>11347</v>
      </c>
    </row>
    <row r="3178" spans="1:40" hidden="1" x14ac:dyDescent="0.2">
      <c r="A3178" s="51" t="s">
        <v>12314</v>
      </c>
      <c r="B3178" s="49" t="s">
        <v>12315</v>
      </c>
      <c r="C3178" s="50" t="s">
        <v>166</v>
      </c>
      <c r="D3178" s="49" t="s">
        <v>2310</v>
      </c>
      <c r="E3178" s="51" t="s">
        <v>12316</v>
      </c>
      <c r="F3178" s="49" t="s">
        <v>3945</v>
      </c>
      <c r="G3178" s="49" t="s">
        <v>3920</v>
      </c>
      <c r="H3178" s="49" t="s">
        <v>3921</v>
      </c>
      <c r="I3178" s="51" t="s">
        <v>12317</v>
      </c>
      <c r="J3178" s="49">
        <v>9</v>
      </c>
      <c r="K3178" s="49">
        <v>2500</v>
      </c>
      <c r="L3178" s="49">
        <f t="shared" si="305"/>
        <v>1502</v>
      </c>
      <c r="M3178" s="49">
        <f>L3178*Z3178</f>
        <v>399.53200000000004</v>
      </c>
      <c r="N3178" s="52" t="s">
        <v>243</v>
      </c>
      <c r="P3178" s="49">
        <v>2700</v>
      </c>
      <c r="Q3178" s="49">
        <v>0</v>
      </c>
      <c r="R3178" s="49">
        <v>0</v>
      </c>
      <c r="S3178" s="77">
        <f t="shared" si="306"/>
        <v>2700</v>
      </c>
      <c r="T3178" s="77">
        <f t="shared" si="307"/>
        <v>2700</v>
      </c>
      <c r="U3178" s="49">
        <v>998</v>
      </c>
      <c r="V3178" s="49">
        <v>858</v>
      </c>
      <c r="W3178" s="49">
        <v>882</v>
      </c>
      <c r="X3178" s="49">
        <f t="shared" si="309"/>
        <v>844</v>
      </c>
      <c r="Y3178" s="49" t="s">
        <v>190</v>
      </c>
      <c r="Z3178" s="53">
        <v>0.26600000000000001</v>
      </c>
      <c r="AB3178" s="53">
        <f t="shared" si="308"/>
        <v>-0.26600000000000001</v>
      </c>
      <c r="AM3178" s="49" t="s">
        <v>85</v>
      </c>
      <c r="AN3178" s="49" t="s">
        <v>11347</v>
      </c>
    </row>
    <row r="3179" spans="1:40" hidden="1" x14ac:dyDescent="0.2">
      <c r="A3179" s="83" t="s">
        <v>12318</v>
      </c>
      <c r="B3179" s="83" t="s">
        <v>12319</v>
      </c>
      <c r="C3179" s="50" t="s">
        <v>166</v>
      </c>
      <c r="D3179" s="49" t="s">
        <v>377</v>
      </c>
      <c r="E3179" s="49" t="s">
        <v>12320</v>
      </c>
      <c r="F3179" s="49" t="s">
        <v>5501</v>
      </c>
      <c r="G3179" s="49" t="s">
        <v>12225</v>
      </c>
      <c r="H3179" s="49" t="s">
        <v>12225</v>
      </c>
      <c r="I3179" s="51" t="s">
        <v>12321</v>
      </c>
      <c r="J3179" s="49">
        <v>10</v>
      </c>
      <c r="K3179" s="49">
        <v>2000</v>
      </c>
      <c r="L3179" s="49">
        <f t="shared" si="305"/>
        <v>2000</v>
      </c>
      <c r="M3179" s="49">
        <f>L3179*Z3179</f>
        <v>0</v>
      </c>
      <c r="N3179" s="52" t="s">
        <v>243</v>
      </c>
      <c r="O3179" s="52" t="s">
        <v>278</v>
      </c>
      <c r="P3179" s="49">
        <v>0</v>
      </c>
      <c r="Q3179" s="49">
        <v>0</v>
      </c>
      <c r="R3179" s="49">
        <v>0</v>
      </c>
      <c r="S3179" s="77">
        <f t="shared" si="306"/>
        <v>0</v>
      </c>
      <c r="T3179" s="77">
        <f t="shared" si="307"/>
        <v>0</v>
      </c>
      <c r="U3179" s="49">
        <v>0</v>
      </c>
      <c r="V3179" s="49">
        <v>0</v>
      </c>
      <c r="W3179" s="49">
        <v>0</v>
      </c>
      <c r="X3179" s="49">
        <f t="shared" si="309"/>
        <v>0</v>
      </c>
      <c r="Y3179" s="49" t="s">
        <v>279</v>
      </c>
      <c r="AB3179" s="53">
        <f t="shared" si="308"/>
        <v>0</v>
      </c>
      <c r="AC3179" s="49" t="s">
        <v>1435</v>
      </c>
      <c r="AK3179" s="49" t="s">
        <v>1436</v>
      </c>
      <c r="AM3179" s="84" t="s">
        <v>85</v>
      </c>
      <c r="AN3179" s="84" t="s">
        <v>11347</v>
      </c>
    </row>
    <row r="3180" spans="1:40" hidden="1" x14ac:dyDescent="0.2">
      <c r="A3180" s="49" t="s">
        <v>12322</v>
      </c>
      <c r="B3180" s="49" t="s">
        <v>12323</v>
      </c>
      <c r="C3180" s="50" t="s">
        <v>166</v>
      </c>
      <c r="D3180" s="49" t="s">
        <v>437</v>
      </c>
      <c r="E3180" s="49" t="s">
        <v>12324</v>
      </c>
      <c r="F3180" s="49" t="s">
        <v>9928</v>
      </c>
      <c r="G3180" s="49" t="s">
        <v>3617</v>
      </c>
      <c r="H3180" s="49" t="s">
        <v>4360</v>
      </c>
      <c r="I3180" s="51" t="s">
        <v>12325</v>
      </c>
      <c r="J3180" s="49">
        <v>14</v>
      </c>
      <c r="K3180" s="49">
        <v>1000</v>
      </c>
      <c r="L3180" s="49">
        <f t="shared" si="305"/>
        <v>-24044</v>
      </c>
      <c r="N3180" s="52" t="s">
        <v>243</v>
      </c>
      <c r="P3180" s="49">
        <v>15576</v>
      </c>
      <c r="Q3180" s="49">
        <v>0</v>
      </c>
      <c r="R3180" s="49">
        <v>10000</v>
      </c>
      <c r="S3180" s="77">
        <f t="shared" si="306"/>
        <v>15576</v>
      </c>
      <c r="T3180" s="77">
        <f t="shared" si="307"/>
        <v>25576</v>
      </c>
      <c r="U3180" s="49">
        <v>25044</v>
      </c>
      <c r="V3180" s="49">
        <v>8561</v>
      </c>
      <c r="W3180" s="49">
        <v>8091</v>
      </c>
      <c r="X3180" s="49">
        <f t="shared" si="309"/>
        <v>-18029</v>
      </c>
      <c r="Y3180" s="49" t="s">
        <v>181</v>
      </c>
      <c r="Z3180" s="53">
        <v>0.53500000000000003</v>
      </c>
      <c r="AB3180" s="53">
        <f t="shared" si="308"/>
        <v>-0.53500000000000003</v>
      </c>
      <c r="AM3180" s="49" t="s">
        <v>85</v>
      </c>
      <c r="AN3180" s="49" t="s">
        <v>11347</v>
      </c>
    </row>
    <row r="3181" spans="1:40" hidden="1" x14ac:dyDescent="0.2">
      <c r="A3181" s="49" t="s">
        <v>12326</v>
      </c>
      <c r="B3181" s="49" t="s">
        <v>12327</v>
      </c>
      <c r="C3181" s="50" t="s">
        <v>166</v>
      </c>
      <c r="D3181" s="49" t="s">
        <v>2267</v>
      </c>
      <c r="E3181" s="49" t="s">
        <v>12328</v>
      </c>
      <c r="F3181" s="49" t="s">
        <v>9928</v>
      </c>
      <c r="G3181" s="49" t="s">
        <v>5363</v>
      </c>
      <c r="H3181" s="49" t="s">
        <v>12329</v>
      </c>
      <c r="I3181" s="51" t="s">
        <v>12330</v>
      </c>
      <c r="J3181" s="49">
        <v>13</v>
      </c>
      <c r="K3181" s="49">
        <v>5000</v>
      </c>
      <c r="L3181" s="49">
        <f t="shared" si="305"/>
        <v>-42677</v>
      </c>
      <c r="N3181" s="52" t="s">
        <v>243</v>
      </c>
      <c r="P3181" s="49">
        <v>21605</v>
      </c>
      <c r="Q3181" s="49">
        <v>0</v>
      </c>
      <c r="R3181" s="49">
        <v>25000</v>
      </c>
      <c r="S3181" s="77">
        <f t="shared" si="306"/>
        <v>21605</v>
      </c>
      <c r="T3181" s="77">
        <f t="shared" si="307"/>
        <v>46605</v>
      </c>
      <c r="U3181" s="49">
        <v>47677</v>
      </c>
      <c r="V3181" s="49">
        <v>26365</v>
      </c>
      <c r="W3181" s="49">
        <v>25643</v>
      </c>
      <c r="X3181" s="49">
        <f t="shared" si="309"/>
        <v>-52437</v>
      </c>
      <c r="Y3181" s="49" t="s">
        <v>181</v>
      </c>
      <c r="Z3181" s="53">
        <v>0.44340000000000002</v>
      </c>
      <c r="AB3181" s="53">
        <f t="shared" si="308"/>
        <v>-0.44340000000000002</v>
      </c>
      <c r="AM3181" s="49" t="s">
        <v>85</v>
      </c>
      <c r="AN3181" s="49" t="s">
        <v>11347</v>
      </c>
    </row>
    <row r="3182" spans="1:40" hidden="1" x14ac:dyDescent="0.2">
      <c r="A3182" s="49" t="s">
        <v>12331</v>
      </c>
      <c r="B3182" s="49" t="s">
        <v>12332</v>
      </c>
      <c r="C3182" s="50" t="s">
        <v>166</v>
      </c>
      <c r="D3182" s="49" t="s">
        <v>417</v>
      </c>
      <c r="E3182" s="49" t="s">
        <v>12333</v>
      </c>
      <c r="F3182" s="49" t="s">
        <v>9928</v>
      </c>
      <c r="G3182" s="49" t="s">
        <v>780</v>
      </c>
      <c r="H3182" s="49" t="s">
        <v>5555</v>
      </c>
      <c r="I3182" s="51" t="s">
        <v>12334</v>
      </c>
      <c r="J3182" s="49">
        <v>14</v>
      </c>
      <c r="K3182" s="49">
        <v>1000</v>
      </c>
      <c r="L3182" s="49">
        <f t="shared" si="305"/>
        <v>560</v>
      </c>
      <c r="M3182" s="49">
        <f>L3182*Z3182</f>
        <v>1599.36</v>
      </c>
      <c r="N3182" s="52" t="s">
        <v>243</v>
      </c>
      <c r="P3182" s="49">
        <v>575</v>
      </c>
      <c r="Q3182" s="49">
        <v>0</v>
      </c>
      <c r="R3182" s="49">
        <v>0</v>
      </c>
      <c r="S3182" s="77">
        <f t="shared" si="306"/>
        <v>575</v>
      </c>
      <c r="T3182" s="77">
        <f t="shared" si="307"/>
        <v>575</v>
      </c>
      <c r="U3182" s="49">
        <v>440</v>
      </c>
      <c r="V3182" s="49">
        <v>0</v>
      </c>
      <c r="W3182" s="49">
        <v>0</v>
      </c>
      <c r="X3182" s="49">
        <f t="shared" si="309"/>
        <v>135</v>
      </c>
      <c r="Y3182" s="49" t="s">
        <v>190</v>
      </c>
      <c r="Z3182" s="53">
        <v>2.8559999999999999</v>
      </c>
      <c r="AB3182" s="53">
        <f t="shared" si="308"/>
        <v>-2.8559999999999999</v>
      </c>
      <c r="AM3182" s="49" t="s">
        <v>85</v>
      </c>
      <c r="AN3182" s="49" t="s">
        <v>11347</v>
      </c>
    </row>
    <row r="3183" spans="1:40" hidden="1" x14ac:dyDescent="0.2">
      <c r="A3183" s="49" t="s">
        <v>12335</v>
      </c>
      <c r="B3183" s="49" t="s">
        <v>12336</v>
      </c>
      <c r="C3183" s="50" t="s">
        <v>166</v>
      </c>
      <c r="D3183" s="49" t="s">
        <v>417</v>
      </c>
      <c r="E3183" s="49" t="s">
        <v>12337</v>
      </c>
      <c r="F3183" s="49" t="s">
        <v>9928</v>
      </c>
      <c r="G3183" s="49" t="s">
        <v>780</v>
      </c>
      <c r="H3183" s="49" t="s">
        <v>12338</v>
      </c>
      <c r="I3183" s="51" t="s">
        <v>12339</v>
      </c>
      <c r="J3183" s="49">
        <v>17</v>
      </c>
      <c r="K3183" s="49">
        <v>1000</v>
      </c>
      <c r="L3183" s="49">
        <f t="shared" si="305"/>
        <v>994</v>
      </c>
      <c r="M3183" s="49">
        <f>L3183*Z3183</f>
        <v>3479</v>
      </c>
      <c r="N3183" s="52" t="s">
        <v>243</v>
      </c>
      <c r="P3183" s="49">
        <v>70</v>
      </c>
      <c r="Q3183" s="49">
        <v>0</v>
      </c>
      <c r="R3183" s="49">
        <v>0</v>
      </c>
      <c r="S3183" s="77">
        <f t="shared" si="306"/>
        <v>70</v>
      </c>
      <c r="T3183" s="77">
        <f t="shared" si="307"/>
        <v>70</v>
      </c>
      <c r="U3183" s="49">
        <v>6</v>
      </c>
      <c r="V3183" s="49">
        <v>0</v>
      </c>
      <c r="W3183" s="49">
        <v>0</v>
      </c>
      <c r="X3183" s="49">
        <f t="shared" si="309"/>
        <v>64</v>
      </c>
      <c r="Y3183" s="49" t="s">
        <v>190</v>
      </c>
      <c r="Z3183" s="53">
        <v>3.5</v>
      </c>
      <c r="AB3183" s="53">
        <f t="shared" si="308"/>
        <v>-3.5</v>
      </c>
      <c r="AM3183" s="49" t="s">
        <v>85</v>
      </c>
      <c r="AN3183" s="49" t="s">
        <v>11347</v>
      </c>
    </row>
    <row r="3184" spans="1:40" hidden="1" x14ac:dyDescent="0.2">
      <c r="A3184" s="49" t="s">
        <v>12340</v>
      </c>
      <c r="B3184" s="49" t="s">
        <v>12341</v>
      </c>
      <c r="C3184" s="50" t="s">
        <v>166</v>
      </c>
      <c r="D3184" s="49" t="s">
        <v>561</v>
      </c>
      <c r="E3184" s="49" t="s">
        <v>12342</v>
      </c>
      <c r="F3184" s="49" t="s">
        <v>9928</v>
      </c>
      <c r="G3184" s="49" t="s">
        <v>12343</v>
      </c>
      <c r="H3184" s="49" t="s">
        <v>12344</v>
      </c>
      <c r="I3184" s="51" t="s">
        <v>12345</v>
      </c>
      <c r="J3184" s="49">
        <v>9</v>
      </c>
      <c r="K3184" s="49">
        <v>1000</v>
      </c>
      <c r="L3184" s="49">
        <f t="shared" si="305"/>
        <v>1000</v>
      </c>
      <c r="M3184" s="49">
        <f>L3184*Z3184</f>
        <v>3500</v>
      </c>
      <c r="N3184" s="52" t="s">
        <v>173</v>
      </c>
      <c r="P3184" s="49">
        <v>0</v>
      </c>
      <c r="Q3184" s="49">
        <v>0</v>
      </c>
      <c r="R3184" s="49">
        <v>0</v>
      </c>
      <c r="S3184" s="77">
        <f t="shared" si="306"/>
        <v>0</v>
      </c>
      <c r="T3184" s="77">
        <f t="shared" si="307"/>
        <v>0</v>
      </c>
      <c r="U3184" s="49">
        <v>0</v>
      </c>
      <c r="V3184" s="49">
        <v>0</v>
      </c>
      <c r="W3184" s="49">
        <v>0</v>
      </c>
      <c r="X3184" s="49">
        <f>T3184-(U3184+V3184)</f>
        <v>0</v>
      </c>
      <c r="Y3184" s="49" t="s">
        <v>174</v>
      </c>
      <c r="Z3184" s="53">
        <v>3.5</v>
      </c>
      <c r="AB3184" s="53">
        <f t="shared" si="308"/>
        <v>-3.5</v>
      </c>
      <c r="AM3184" s="49" t="s">
        <v>85</v>
      </c>
      <c r="AN3184" s="49" t="s">
        <v>11347</v>
      </c>
    </row>
    <row r="3185" spans="1:40" hidden="1" x14ac:dyDescent="0.2">
      <c r="A3185" s="49" t="s">
        <v>12346</v>
      </c>
      <c r="B3185" s="49" t="s">
        <v>12347</v>
      </c>
      <c r="C3185" s="50" t="s">
        <v>166</v>
      </c>
      <c r="D3185" s="49" t="s">
        <v>561</v>
      </c>
      <c r="E3185" s="49" t="s">
        <v>12348</v>
      </c>
      <c r="F3185" s="49" t="s">
        <v>9928</v>
      </c>
      <c r="G3185" s="49" t="s">
        <v>12343</v>
      </c>
      <c r="H3185" s="49" t="s">
        <v>12344</v>
      </c>
      <c r="I3185" s="51" t="s">
        <v>12349</v>
      </c>
      <c r="J3185" s="49">
        <v>10</v>
      </c>
      <c r="K3185" s="49">
        <v>1000</v>
      </c>
      <c r="L3185" s="49">
        <f t="shared" si="305"/>
        <v>1000</v>
      </c>
      <c r="M3185" s="49">
        <f>L3185*Z3185</f>
        <v>1100</v>
      </c>
      <c r="N3185" s="52" t="s">
        <v>173</v>
      </c>
      <c r="P3185" s="49">
        <v>0</v>
      </c>
      <c r="Q3185" s="49">
        <v>0</v>
      </c>
      <c r="R3185" s="49">
        <v>0</v>
      </c>
      <c r="S3185" s="77">
        <f t="shared" si="306"/>
        <v>0</v>
      </c>
      <c r="T3185" s="77">
        <f t="shared" si="307"/>
        <v>0</v>
      </c>
      <c r="U3185" s="49">
        <v>0</v>
      </c>
      <c r="V3185" s="49">
        <v>0</v>
      </c>
      <c r="W3185" s="49">
        <v>0</v>
      </c>
      <c r="X3185" s="49">
        <f>T3185-(U3185+V3185)</f>
        <v>0</v>
      </c>
      <c r="Y3185" s="49" t="s">
        <v>174</v>
      </c>
      <c r="Z3185" s="53">
        <v>1.1000000000000001</v>
      </c>
      <c r="AB3185" s="53">
        <f t="shared" si="308"/>
        <v>-1.1000000000000001</v>
      </c>
      <c r="AM3185" s="49" t="s">
        <v>85</v>
      </c>
      <c r="AN3185" s="49" t="s">
        <v>11347</v>
      </c>
    </row>
    <row r="3186" spans="1:40" hidden="1" x14ac:dyDescent="0.2">
      <c r="A3186" s="49" t="s">
        <v>12350</v>
      </c>
      <c r="B3186" s="49" t="s">
        <v>12351</v>
      </c>
      <c r="C3186" s="50" t="s">
        <v>166</v>
      </c>
      <c r="D3186" s="49" t="s">
        <v>561</v>
      </c>
      <c r="E3186" s="49" t="s">
        <v>12352</v>
      </c>
      <c r="F3186" s="49" t="s">
        <v>9928</v>
      </c>
      <c r="G3186" s="49" t="s">
        <v>12343</v>
      </c>
      <c r="H3186" s="49" t="s">
        <v>12344</v>
      </c>
      <c r="I3186" s="51" t="s">
        <v>12353</v>
      </c>
      <c r="J3186" s="49">
        <v>11</v>
      </c>
      <c r="K3186" s="49">
        <v>1000</v>
      </c>
      <c r="L3186" s="49">
        <f t="shared" si="305"/>
        <v>1000</v>
      </c>
      <c r="M3186" s="49">
        <f>L3186*Z3186</f>
        <v>1850</v>
      </c>
      <c r="N3186" s="52" t="s">
        <v>173</v>
      </c>
      <c r="P3186" s="49">
        <v>0</v>
      </c>
      <c r="Q3186" s="49">
        <v>0</v>
      </c>
      <c r="R3186" s="49">
        <v>0</v>
      </c>
      <c r="S3186" s="77">
        <f t="shared" si="306"/>
        <v>0</v>
      </c>
      <c r="T3186" s="77">
        <f t="shared" si="307"/>
        <v>0</v>
      </c>
      <c r="U3186" s="49">
        <v>0</v>
      </c>
      <c r="V3186" s="49">
        <v>0</v>
      </c>
      <c r="W3186" s="49">
        <v>0</v>
      </c>
      <c r="X3186" s="49">
        <f>T3186-(U3186+V3186)</f>
        <v>0</v>
      </c>
      <c r="Y3186" s="49" t="s">
        <v>174</v>
      </c>
      <c r="Z3186" s="53">
        <v>1.85</v>
      </c>
      <c r="AB3186" s="53">
        <f t="shared" si="308"/>
        <v>-1.85</v>
      </c>
      <c r="AM3186" s="49" t="s">
        <v>85</v>
      </c>
      <c r="AN3186" s="49" t="s">
        <v>11347</v>
      </c>
    </row>
    <row r="3187" spans="1:40" hidden="1" x14ac:dyDescent="0.2">
      <c r="A3187" s="49" t="s">
        <v>12354</v>
      </c>
      <c r="B3187" s="49" t="s">
        <v>12355</v>
      </c>
      <c r="C3187" s="50" t="s">
        <v>166</v>
      </c>
      <c r="D3187" s="49" t="s">
        <v>417</v>
      </c>
      <c r="E3187" s="49" t="s">
        <v>12356</v>
      </c>
      <c r="F3187" s="49" t="s">
        <v>9928</v>
      </c>
      <c r="G3187" s="49" t="s">
        <v>3904</v>
      </c>
      <c r="H3187" s="49" t="s">
        <v>12357</v>
      </c>
      <c r="I3187" s="51" t="s">
        <v>12358</v>
      </c>
      <c r="J3187" s="49">
        <v>14</v>
      </c>
      <c r="K3187" s="49">
        <v>3000</v>
      </c>
      <c r="L3187" s="49">
        <f t="shared" si="305"/>
        <v>-2379</v>
      </c>
      <c r="N3187" s="52" t="s">
        <v>243</v>
      </c>
      <c r="P3187" s="49">
        <v>1483</v>
      </c>
      <c r="Q3187" s="49">
        <v>0</v>
      </c>
      <c r="R3187" s="49">
        <v>4000</v>
      </c>
      <c r="S3187" s="77">
        <f t="shared" si="306"/>
        <v>1483</v>
      </c>
      <c r="T3187" s="77">
        <f t="shared" si="307"/>
        <v>5483</v>
      </c>
      <c r="U3187" s="49">
        <v>5379</v>
      </c>
      <c r="V3187" s="49">
        <v>2949</v>
      </c>
      <c r="W3187" s="49">
        <v>2558</v>
      </c>
      <c r="X3187" s="49">
        <f t="shared" ref="X3187:X3196" si="310">P3187-(U3187+V3187)</f>
        <v>-6845</v>
      </c>
      <c r="Y3187" s="49" t="s">
        <v>181</v>
      </c>
      <c r="Z3187" s="53">
        <v>2.0299999999999998</v>
      </c>
      <c r="AB3187" s="53">
        <f t="shared" si="308"/>
        <v>-2.0299999999999998</v>
      </c>
      <c r="AM3187" s="49" t="s">
        <v>85</v>
      </c>
      <c r="AN3187" s="49" t="s">
        <v>11347</v>
      </c>
    </row>
    <row r="3188" spans="1:40" hidden="1" x14ac:dyDescent="0.2">
      <c r="A3188" s="49" t="s">
        <v>12359</v>
      </c>
      <c r="B3188" s="49" t="s">
        <v>12360</v>
      </c>
      <c r="C3188" s="50" t="s">
        <v>166</v>
      </c>
      <c r="D3188" s="49" t="s">
        <v>2267</v>
      </c>
      <c r="E3188" s="49" t="s">
        <v>12361</v>
      </c>
      <c r="F3188" s="49" t="s">
        <v>9928</v>
      </c>
      <c r="G3188" s="49" t="s">
        <v>780</v>
      </c>
      <c r="H3188" s="49" t="s">
        <v>12362</v>
      </c>
      <c r="I3188" s="51" t="s">
        <v>12363</v>
      </c>
      <c r="J3188" s="49">
        <v>19</v>
      </c>
      <c r="K3188" s="49">
        <v>1000</v>
      </c>
      <c r="L3188" s="49">
        <f t="shared" si="305"/>
        <v>-491</v>
      </c>
      <c r="N3188" s="52" t="s">
        <v>243</v>
      </c>
      <c r="P3188" s="49">
        <v>1339</v>
      </c>
      <c r="Q3188" s="49">
        <v>1000</v>
      </c>
      <c r="R3188" s="49">
        <v>0</v>
      </c>
      <c r="S3188" s="77">
        <f t="shared" si="306"/>
        <v>2339</v>
      </c>
      <c r="T3188" s="77">
        <f t="shared" si="307"/>
        <v>2339</v>
      </c>
      <c r="U3188" s="49">
        <v>1491</v>
      </c>
      <c r="V3188" s="49">
        <v>0</v>
      </c>
      <c r="W3188" s="49">
        <v>0</v>
      </c>
      <c r="X3188" s="49">
        <f t="shared" si="310"/>
        <v>-152</v>
      </c>
      <c r="Y3188" s="49" t="s">
        <v>181</v>
      </c>
      <c r="Z3188" s="53">
        <v>2.9</v>
      </c>
      <c r="AB3188" s="53">
        <f t="shared" si="308"/>
        <v>-2.9</v>
      </c>
      <c r="AM3188" s="49" t="s">
        <v>85</v>
      </c>
      <c r="AN3188" s="49" t="s">
        <v>11347</v>
      </c>
    </row>
    <row r="3189" spans="1:40" hidden="1" x14ac:dyDescent="0.2">
      <c r="A3189" s="49" t="s">
        <v>12364</v>
      </c>
      <c r="B3189" s="49" t="s">
        <v>12365</v>
      </c>
      <c r="C3189" s="50" t="s">
        <v>166</v>
      </c>
      <c r="D3189" s="49" t="s">
        <v>2267</v>
      </c>
      <c r="E3189" s="49" t="s">
        <v>12366</v>
      </c>
      <c r="F3189" s="49" t="s">
        <v>9928</v>
      </c>
      <c r="G3189" s="49" t="s">
        <v>12367</v>
      </c>
      <c r="H3189" s="49" t="s">
        <v>12368</v>
      </c>
      <c r="I3189" s="51" t="s">
        <v>12369</v>
      </c>
      <c r="J3189" s="49">
        <v>17</v>
      </c>
      <c r="K3189" s="49">
        <v>160</v>
      </c>
      <c r="L3189" s="49">
        <f t="shared" si="305"/>
        <v>-2991</v>
      </c>
      <c r="N3189" s="52" t="s">
        <v>243</v>
      </c>
      <c r="P3189" s="49">
        <v>1644</v>
      </c>
      <c r="Q3189" s="49">
        <v>160</v>
      </c>
      <c r="R3189" s="49">
        <v>1560</v>
      </c>
      <c r="S3189" s="77">
        <f t="shared" si="306"/>
        <v>1804</v>
      </c>
      <c r="T3189" s="77">
        <f t="shared" si="307"/>
        <v>3364</v>
      </c>
      <c r="U3189" s="49">
        <v>3151</v>
      </c>
      <c r="V3189" s="49">
        <v>787</v>
      </c>
      <c r="W3189" s="49">
        <v>832</v>
      </c>
      <c r="X3189" s="49">
        <f t="shared" si="310"/>
        <v>-2294</v>
      </c>
      <c r="Y3189" s="49" t="s">
        <v>181</v>
      </c>
      <c r="Z3189" s="53">
        <v>28</v>
      </c>
      <c r="AB3189" s="53">
        <f t="shared" si="308"/>
        <v>-28</v>
      </c>
      <c r="AM3189" s="49" t="s">
        <v>85</v>
      </c>
      <c r="AN3189" s="49" t="s">
        <v>11347</v>
      </c>
    </row>
    <row r="3190" spans="1:40" hidden="1" x14ac:dyDescent="0.2">
      <c r="A3190" s="49" t="s">
        <v>12370</v>
      </c>
      <c r="B3190" s="49" t="s">
        <v>12371</v>
      </c>
      <c r="C3190" s="50" t="s">
        <v>166</v>
      </c>
      <c r="D3190" s="49" t="s">
        <v>437</v>
      </c>
      <c r="E3190" s="49" t="s">
        <v>12372</v>
      </c>
      <c r="F3190" s="49" t="s">
        <v>9928</v>
      </c>
      <c r="G3190" s="49" t="s">
        <v>780</v>
      </c>
      <c r="H3190" s="49" t="s">
        <v>5555</v>
      </c>
      <c r="I3190" s="51" t="s">
        <v>12373</v>
      </c>
      <c r="J3190" s="49">
        <v>13</v>
      </c>
      <c r="K3190" s="49">
        <v>5000</v>
      </c>
      <c r="L3190" s="49">
        <f t="shared" si="305"/>
        <v>-8972</v>
      </c>
      <c r="N3190" s="52" t="s">
        <v>243</v>
      </c>
      <c r="P3190" s="49">
        <v>6675</v>
      </c>
      <c r="Q3190" s="49">
        <v>0</v>
      </c>
      <c r="R3190" s="49">
        <v>8010</v>
      </c>
      <c r="S3190" s="77">
        <f t="shared" si="306"/>
        <v>6675</v>
      </c>
      <c r="T3190" s="77">
        <f t="shared" si="307"/>
        <v>14685</v>
      </c>
      <c r="U3190" s="49">
        <v>13972</v>
      </c>
      <c r="V3190" s="49">
        <v>6834</v>
      </c>
      <c r="W3190" s="49">
        <v>5372</v>
      </c>
      <c r="X3190" s="49">
        <f t="shared" si="310"/>
        <v>-14131</v>
      </c>
      <c r="Y3190" s="49" t="s">
        <v>181</v>
      </c>
      <c r="Z3190" s="53">
        <v>1.01</v>
      </c>
      <c r="AB3190" s="53">
        <f t="shared" si="308"/>
        <v>-1.01</v>
      </c>
      <c r="AM3190" s="49" t="s">
        <v>85</v>
      </c>
      <c r="AN3190" s="49" t="s">
        <v>11347</v>
      </c>
    </row>
    <row r="3191" spans="1:40" hidden="1" x14ac:dyDescent="0.2">
      <c r="A3191" s="49" t="s">
        <v>12374</v>
      </c>
      <c r="B3191" s="49" t="s">
        <v>12375</v>
      </c>
      <c r="C3191" s="50" t="s">
        <v>166</v>
      </c>
      <c r="D3191" s="49" t="s">
        <v>2267</v>
      </c>
      <c r="E3191" s="49" t="s">
        <v>12376</v>
      </c>
      <c r="F3191" s="49" t="s">
        <v>9928</v>
      </c>
      <c r="G3191" s="49" t="s">
        <v>8046</v>
      </c>
      <c r="H3191" s="49" t="s">
        <v>8047</v>
      </c>
      <c r="I3191" s="51" t="s">
        <v>12377</v>
      </c>
      <c r="J3191" s="49">
        <v>21</v>
      </c>
      <c r="K3191" s="49">
        <v>5000</v>
      </c>
      <c r="L3191" s="49">
        <f t="shared" si="305"/>
        <v>-25340</v>
      </c>
      <c r="N3191" s="52" t="s">
        <v>243</v>
      </c>
      <c r="P3191" s="49">
        <v>10754</v>
      </c>
      <c r="Q3191" s="49">
        <v>10000</v>
      </c>
      <c r="R3191" s="49">
        <v>20762</v>
      </c>
      <c r="S3191" s="77">
        <f t="shared" si="306"/>
        <v>20754</v>
      </c>
      <c r="T3191" s="77">
        <f t="shared" si="307"/>
        <v>41516</v>
      </c>
      <c r="U3191" s="49">
        <v>30340</v>
      </c>
      <c r="V3191" s="49">
        <v>14119</v>
      </c>
      <c r="W3191" s="49">
        <v>10540</v>
      </c>
      <c r="X3191" s="49">
        <f t="shared" si="310"/>
        <v>-33705</v>
      </c>
      <c r="Y3191" s="49" t="s">
        <v>181</v>
      </c>
      <c r="Z3191" s="53">
        <v>1.984</v>
      </c>
      <c r="AB3191" s="53">
        <f t="shared" si="308"/>
        <v>-1.984</v>
      </c>
      <c r="AM3191" s="49" t="s">
        <v>85</v>
      </c>
      <c r="AN3191" s="49" t="s">
        <v>11347</v>
      </c>
    </row>
    <row r="3192" spans="1:40" hidden="1" x14ac:dyDescent="0.2">
      <c r="A3192" s="49" t="s">
        <v>12378</v>
      </c>
      <c r="B3192" s="49" t="s">
        <v>12379</v>
      </c>
      <c r="C3192" s="50" t="s">
        <v>166</v>
      </c>
      <c r="D3192" s="49" t="s">
        <v>2267</v>
      </c>
      <c r="E3192" s="49" t="s">
        <v>12380</v>
      </c>
      <c r="F3192" s="49" t="s">
        <v>9928</v>
      </c>
      <c r="G3192" s="49" t="s">
        <v>780</v>
      </c>
      <c r="H3192" s="49" t="s">
        <v>12362</v>
      </c>
      <c r="I3192" s="51" t="s">
        <v>12381</v>
      </c>
      <c r="J3192" s="49">
        <v>13</v>
      </c>
      <c r="K3192" s="49">
        <v>3000</v>
      </c>
      <c r="L3192" s="49">
        <f t="shared" si="305"/>
        <v>-7313</v>
      </c>
      <c r="N3192" s="52" t="s">
        <v>243</v>
      </c>
      <c r="P3192" s="49">
        <v>5923</v>
      </c>
      <c r="Q3192" s="49">
        <v>3000</v>
      </c>
      <c r="R3192" s="49">
        <v>6000</v>
      </c>
      <c r="S3192" s="77">
        <f t="shared" si="306"/>
        <v>8923</v>
      </c>
      <c r="T3192" s="77">
        <f t="shared" si="307"/>
        <v>14923</v>
      </c>
      <c r="U3192" s="49">
        <v>10313</v>
      </c>
      <c r="V3192" s="49">
        <v>5071</v>
      </c>
      <c r="W3192" s="49">
        <v>4264</v>
      </c>
      <c r="X3192" s="49">
        <f t="shared" si="310"/>
        <v>-9461</v>
      </c>
      <c r="Y3192" s="49" t="s">
        <v>181</v>
      </c>
      <c r="Z3192" s="53">
        <v>1.55</v>
      </c>
      <c r="AB3192" s="53">
        <f t="shared" si="308"/>
        <v>-1.55</v>
      </c>
      <c r="AM3192" s="49" t="s">
        <v>85</v>
      </c>
      <c r="AN3192" s="49" t="s">
        <v>11347</v>
      </c>
    </row>
    <row r="3193" spans="1:40" hidden="1" x14ac:dyDescent="0.2">
      <c r="A3193" s="49" t="s">
        <v>12382</v>
      </c>
      <c r="B3193" s="49" t="s">
        <v>12383</v>
      </c>
      <c r="C3193" s="50" t="s">
        <v>166</v>
      </c>
      <c r="D3193" s="49" t="s">
        <v>2267</v>
      </c>
      <c r="E3193" s="49" t="s">
        <v>12384</v>
      </c>
      <c r="F3193" s="49" t="s">
        <v>9928</v>
      </c>
      <c r="G3193" s="49" t="s">
        <v>3617</v>
      </c>
      <c r="H3193" s="49" t="s">
        <v>4144</v>
      </c>
      <c r="I3193" s="51" t="s">
        <v>12385</v>
      </c>
      <c r="J3193" s="49">
        <v>23</v>
      </c>
      <c r="K3193" s="49">
        <v>1000</v>
      </c>
      <c r="L3193" s="49">
        <f t="shared" si="305"/>
        <v>-123</v>
      </c>
      <c r="N3193" s="52" t="s">
        <v>243</v>
      </c>
      <c r="P3193" s="49">
        <v>2104</v>
      </c>
      <c r="Q3193" s="49">
        <v>0</v>
      </c>
      <c r="R3193" s="49">
        <v>0</v>
      </c>
      <c r="S3193" s="77">
        <f t="shared" si="306"/>
        <v>2104</v>
      </c>
      <c r="T3193" s="77">
        <f t="shared" si="307"/>
        <v>2104</v>
      </c>
      <c r="U3193" s="49">
        <v>1123</v>
      </c>
      <c r="V3193" s="49">
        <v>594</v>
      </c>
      <c r="W3193" s="49">
        <v>594</v>
      </c>
      <c r="X3193" s="49">
        <f t="shared" si="310"/>
        <v>387</v>
      </c>
      <c r="Y3193" s="49" t="s">
        <v>190</v>
      </c>
      <c r="Z3193" s="53">
        <v>4.0179999999999998</v>
      </c>
      <c r="AB3193" s="53">
        <f t="shared" si="308"/>
        <v>-4.0179999999999998</v>
      </c>
      <c r="AM3193" s="49" t="s">
        <v>85</v>
      </c>
      <c r="AN3193" s="49" t="s">
        <v>11347</v>
      </c>
    </row>
    <row r="3194" spans="1:40" hidden="1" x14ac:dyDescent="0.2">
      <c r="A3194" s="49" t="s">
        <v>12386</v>
      </c>
      <c r="B3194" s="49" t="s">
        <v>12387</v>
      </c>
      <c r="C3194" s="50" t="s">
        <v>166</v>
      </c>
      <c r="D3194" s="49" t="s">
        <v>437</v>
      </c>
      <c r="E3194" s="49" t="s">
        <v>12388</v>
      </c>
      <c r="F3194" s="49" t="s">
        <v>9928</v>
      </c>
      <c r="G3194" s="49" t="s">
        <v>12389</v>
      </c>
      <c r="H3194" s="49" t="s">
        <v>12390</v>
      </c>
      <c r="I3194" s="51" t="s">
        <v>12391</v>
      </c>
      <c r="J3194" s="49">
        <v>17</v>
      </c>
      <c r="K3194" s="49">
        <v>1000</v>
      </c>
      <c r="L3194" s="49">
        <f t="shared" si="305"/>
        <v>686</v>
      </c>
      <c r="M3194" s="49">
        <f>L3194*Z3194</f>
        <v>4527.5999999999995</v>
      </c>
      <c r="N3194" s="52" t="s">
        <v>243</v>
      </c>
      <c r="P3194" s="49">
        <v>684</v>
      </c>
      <c r="Q3194" s="49">
        <v>0</v>
      </c>
      <c r="R3194" s="49">
        <v>0</v>
      </c>
      <c r="S3194" s="77">
        <f t="shared" si="306"/>
        <v>684</v>
      </c>
      <c r="T3194" s="77">
        <f t="shared" si="307"/>
        <v>684</v>
      </c>
      <c r="U3194" s="49">
        <v>314</v>
      </c>
      <c r="V3194" s="49">
        <v>204</v>
      </c>
      <c r="W3194" s="49">
        <v>204</v>
      </c>
      <c r="X3194" s="49">
        <f t="shared" si="310"/>
        <v>166</v>
      </c>
      <c r="Y3194" s="49" t="s">
        <v>190</v>
      </c>
      <c r="Z3194" s="53">
        <v>6.6</v>
      </c>
      <c r="AB3194" s="53">
        <f t="shared" si="308"/>
        <v>-6.6</v>
      </c>
      <c r="AM3194" s="49" t="s">
        <v>85</v>
      </c>
      <c r="AN3194" s="49" t="s">
        <v>11347</v>
      </c>
    </row>
    <row r="3195" spans="1:40" hidden="1" x14ac:dyDescent="0.2">
      <c r="A3195" s="49" t="s">
        <v>12392</v>
      </c>
      <c r="B3195" s="49" t="s">
        <v>12393</v>
      </c>
      <c r="C3195" s="50" t="s">
        <v>166</v>
      </c>
      <c r="D3195" s="49" t="s">
        <v>283</v>
      </c>
      <c r="E3195" s="49" t="s">
        <v>12394</v>
      </c>
      <c r="F3195" s="49" t="s">
        <v>9928</v>
      </c>
      <c r="G3195" s="49" t="s">
        <v>1054</v>
      </c>
      <c r="H3195" s="49" t="s">
        <v>5752</v>
      </c>
      <c r="I3195" s="51" t="s">
        <v>12395</v>
      </c>
      <c r="J3195" s="49">
        <v>14</v>
      </c>
      <c r="K3195" s="49">
        <v>1000</v>
      </c>
      <c r="L3195" s="49">
        <f t="shared" si="305"/>
        <v>537</v>
      </c>
      <c r="M3195" s="49">
        <f>L3195*Z3195</f>
        <v>410.53649999999999</v>
      </c>
      <c r="N3195" s="52" t="s">
        <v>243</v>
      </c>
      <c r="P3195" s="49">
        <v>1974</v>
      </c>
      <c r="Q3195" s="49">
        <v>0</v>
      </c>
      <c r="R3195" s="49">
        <v>0</v>
      </c>
      <c r="S3195" s="77">
        <f t="shared" si="306"/>
        <v>1974</v>
      </c>
      <c r="T3195" s="77">
        <f t="shared" si="307"/>
        <v>1974</v>
      </c>
      <c r="U3195" s="49">
        <v>463</v>
      </c>
      <c r="V3195" s="49">
        <v>420</v>
      </c>
      <c r="W3195" s="49">
        <v>432</v>
      </c>
      <c r="X3195" s="49">
        <f t="shared" si="310"/>
        <v>1091</v>
      </c>
      <c r="Y3195" s="49" t="s">
        <v>190</v>
      </c>
      <c r="Z3195" s="53">
        <v>0.76449999999999996</v>
      </c>
      <c r="AB3195" s="53">
        <f t="shared" si="308"/>
        <v>-0.76449999999999996</v>
      </c>
      <c r="AM3195" s="49" t="s">
        <v>85</v>
      </c>
      <c r="AN3195" s="49" t="s">
        <v>11347</v>
      </c>
    </row>
    <row r="3196" spans="1:40" hidden="1" x14ac:dyDescent="0.2">
      <c r="A3196" s="49" t="s">
        <v>12396</v>
      </c>
      <c r="B3196" s="49" t="s">
        <v>12397</v>
      </c>
      <c r="C3196" s="50" t="s">
        <v>166</v>
      </c>
      <c r="D3196" s="49" t="s">
        <v>283</v>
      </c>
      <c r="E3196" s="49" t="s">
        <v>12398</v>
      </c>
      <c r="F3196" s="49" t="s">
        <v>9928</v>
      </c>
      <c r="G3196" s="49" t="s">
        <v>1054</v>
      </c>
      <c r="H3196" s="49" t="s">
        <v>5752</v>
      </c>
      <c r="I3196" s="51" t="s">
        <v>12399</v>
      </c>
      <c r="J3196" s="49">
        <v>19</v>
      </c>
      <c r="K3196" s="49">
        <v>1000</v>
      </c>
      <c r="L3196" s="49">
        <f t="shared" si="305"/>
        <v>537</v>
      </c>
      <c r="M3196" s="49">
        <f>L3196*Z3196</f>
        <v>393.67469999999997</v>
      </c>
      <c r="N3196" s="52" t="s">
        <v>243</v>
      </c>
      <c r="P3196" s="49">
        <v>1077</v>
      </c>
      <c r="Q3196" s="49">
        <v>0</v>
      </c>
      <c r="R3196" s="49">
        <v>0</v>
      </c>
      <c r="S3196" s="77">
        <f t="shared" si="306"/>
        <v>1077</v>
      </c>
      <c r="T3196" s="77">
        <f t="shared" si="307"/>
        <v>1077</v>
      </c>
      <c r="U3196" s="49">
        <v>463</v>
      </c>
      <c r="V3196" s="49">
        <v>420</v>
      </c>
      <c r="W3196" s="49">
        <v>432</v>
      </c>
      <c r="X3196" s="49">
        <f t="shared" si="310"/>
        <v>194</v>
      </c>
      <c r="Y3196" s="49" t="s">
        <v>190</v>
      </c>
      <c r="Z3196" s="53">
        <v>0.73309999999999997</v>
      </c>
      <c r="AB3196" s="53">
        <f t="shared" si="308"/>
        <v>-0.73309999999999997</v>
      </c>
      <c r="AM3196" s="49" t="s">
        <v>85</v>
      </c>
      <c r="AN3196" s="49" t="s">
        <v>11347</v>
      </c>
    </row>
    <row r="3197" spans="1:40" hidden="1" x14ac:dyDescent="0.2">
      <c r="A3197" s="49" t="s">
        <v>12400</v>
      </c>
      <c r="B3197" s="49" t="s">
        <v>12401</v>
      </c>
      <c r="C3197" s="50" t="s">
        <v>166</v>
      </c>
      <c r="D3197" s="49" t="s">
        <v>2267</v>
      </c>
      <c r="E3197" s="49" t="s">
        <v>12402</v>
      </c>
      <c r="F3197" s="49" t="s">
        <v>9928</v>
      </c>
      <c r="G3197" s="49" t="s">
        <v>8046</v>
      </c>
      <c r="H3197" s="49" t="s">
        <v>8047</v>
      </c>
      <c r="I3197" s="51" t="s">
        <v>12403</v>
      </c>
      <c r="J3197" s="49">
        <v>13</v>
      </c>
      <c r="K3197" s="49">
        <v>1000</v>
      </c>
      <c r="L3197" s="49">
        <f t="shared" si="305"/>
        <v>-62799</v>
      </c>
      <c r="N3197" s="52" t="s">
        <v>173</v>
      </c>
      <c r="P3197" s="49">
        <v>26671</v>
      </c>
      <c r="Q3197" s="49">
        <v>0</v>
      </c>
      <c r="R3197" s="49">
        <v>34745</v>
      </c>
      <c r="S3197" s="77">
        <f t="shared" si="306"/>
        <v>26671</v>
      </c>
      <c r="T3197" s="77">
        <f t="shared" si="307"/>
        <v>61416</v>
      </c>
      <c r="U3197" s="49">
        <v>63799</v>
      </c>
      <c r="V3197" s="49">
        <v>32653</v>
      </c>
      <c r="W3197" s="49">
        <v>32103</v>
      </c>
      <c r="X3197" s="49">
        <f>T3197-(U3197+V3197)</f>
        <v>-35036</v>
      </c>
      <c r="Y3197" s="49" t="s">
        <v>181</v>
      </c>
      <c r="Z3197" s="53">
        <v>3.05</v>
      </c>
      <c r="AB3197" s="53">
        <f t="shared" si="308"/>
        <v>-3.05</v>
      </c>
      <c r="AM3197" s="49" t="s">
        <v>85</v>
      </c>
      <c r="AN3197" s="49" t="s">
        <v>11347</v>
      </c>
    </row>
    <row r="3198" spans="1:40" ht="60" hidden="1" x14ac:dyDescent="0.2">
      <c r="A3198" s="49" t="s">
        <v>12404</v>
      </c>
      <c r="B3198" s="49" t="s">
        <v>12405</v>
      </c>
      <c r="C3198" s="50" t="s">
        <v>166</v>
      </c>
      <c r="D3198" s="49" t="s">
        <v>2267</v>
      </c>
      <c r="E3198" s="49" t="s">
        <v>12406</v>
      </c>
      <c r="F3198" s="49" t="s">
        <v>9928</v>
      </c>
      <c r="G3198" s="49" t="s">
        <v>12407</v>
      </c>
      <c r="H3198" s="49" t="s">
        <v>12408</v>
      </c>
      <c r="I3198" s="51" t="s">
        <v>12409</v>
      </c>
      <c r="J3198" s="49">
        <v>13</v>
      </c>
      <c r="K3198" s="49">
        <v>200</v>
      </c>
      <c r="L3198" s="49">
        <f t="shared" si="305"/>
        <v>-8</v>
      </c>
      <c r="N3198" s="52" t="s">
        <v>243</v>
      </c>
      <c r="O3198" s="52" t="s">
        <v>504</v>
      </c>
      <c r="P3198" s="49">
        <v>5086</v>
      </c>
      <c r="Q3198" s="49">
        <v>0</v>
      </c>
      <c r="R3198" s="49">
        <v>0</v>
      </c>
      <c r="S3198" s="77">
        <f t="shared" si="306"/>
        <v>5086</v>
      </c>
      <c r="T3198" s="77">
        <f t="shared" si="307"/>
        <v>5086</v>
      </c>
      <c r="U3198" s="49">
        <v>208</v>
      </c>
      <c r="V3198" s="49">
        <v>66</v>
      </c>
      <c r="W3198" s="49">
        <v>66</v>
      </c>
      <c r="X3198" s="49">
        <f>P3198-(U3198+V3198)</f>
        <v>4812</v>
      </c>
      <c r="Y3198" s="49" t="s">
        <v>190</v>
      </c>
      <c r="Z3198" s="53">
        <v>8.5850000000000009</v>
      </c>
      <c r="AB3198" s="53">
        <f t="shared" si="308"/>
        <v>-8.5850000000000009</v>
      </c>
      <c r="AM3198" s="49" t="s">
        <v>85</v>
      </c>
      <c r="AN3198" s="49" t="s">
        <v>11347</v>
      </c>
    </row>
    <row r="3199" spans="1:40" hidden="1" x14ac:dyDescent="0.2">
      <c r="A3199" s="49" t="s">
        <v>12410</v>
      </c>
      <c r="B3199" s="49" t="s">
        <v>12411</v>
      </c>
      <c r="C3199" s="50" t="s">
        <v>166</v>
      </c>
      <c r="D3199" s="49" t="s">
        <v>2267</v>
      </c>
      <c r="E3199" s="49" t="s">
        <v>12412</v>
      </c>
      <c r="F3199" s="49" t="s">
        <v>9928</v>
      </c>
      <c r="G3199" s="49" t="s">
        <v>780</v>
      </c>
      <c r="H3199" s="49" t="s">
        <v>5555</v>
      </c>
      <c r="I3199" s="51" t="s">
        <v>12413</v>
      </c>
      <c r="J3199" s="49">
        <v>13</v>
      </c>
      <c r="K3199" s="49">
        <v>1000</v>
      </c>
      <c r="L3199" s="49">
        <f t="shared" si="305"/>
        <v>-4754</v>
      </c>
      <c r="N3199" s="52" t="s">
        <v>243</v>
      </c>
      <c r="P3199" s="49">
        <v>12105</v>
      </c>
      <c r="Q3199" s="49">
        <v>0</v>
      </c>
      <c r="R3199" s="49">
        <v>0</v>
      </c>
      <c r="S3199" s="77">
        <f t="shared" si="306"/>
        <v>12105</v>
      </c>
      <c r="T3199" s="77">
        <f t="shared" si="307"/>
        <v>12105</v>
      </c>
      <c r="U3199" s="49">
        <v>5754</v>
      </c>
      <c r="V3199" s="49">
        <v>4257</v>
      </c>
      <c r="W3199" s="49">
        <v>4057</v>
      </c>
      <c r="X3199" s="49">
        <f>P3199-(U3199+V3199)</f>
        <v>2094</v>
      </c>
      <c r="Y3199" s="49" t="s">
        <v>190</v>
      </c>
      <c r="Z3199" s="53">
        <v>1.9875</v>
      </c>
      <c r="AB3199" s="53">
        <f t="shared" si="308"/>
        <v>-1.9875</v>
      </c>
      <c r="AM3199" s="49" t="s">
        <v>85</v>
      </c>
      <c r="AN3199" s="49" t="s">
        <v>11347</v>
      </c>
    </row>
    <row r="3200" spans="1:40" hidden="1" x14ac:dyDescent="0.2">
      <c r="A3200" s="49" t="s">
        <v>12414</v>
      </c>
      <c r="B3200" s="49" t="s">
        <v>12415</v>
      </c>
      <c r="C3200" s="50" t="s">
        <v>166</v>
      </c>
      <c r="D3200" s="49" t="s">
        <v>2267</v>
      </c>
      <c r="E3200" s="49" t="s">
        <v>12416</v>
      </c>
      <c r="F3200" s="49" t="s">
        <v>9928</v>
      </c>
      <c r="G3200" s="49" t="s">
        <v>780</v>
      </c>
      <c r="H3200" s="49" t="s">
        <v>5555</v>
      </c>
      <c r="I3200" s="51" t="s">
        <v>12417</v>
      </c>
      <c r="J3200" s="49">
        <v>13</v>
      </c>
      <c r="K3200" s="49">
        <v>2000</v>
      </c>
      <c r="L3200" s="49">
        <f t="shared" si="305"/>
        <v>-3754</v>
      </c>
      <c r="N3200" s="52" t="s">
        <v>243</v>
      </c>
      <c r="P3200" s="49">
        <v>9607</v>
      </c>
      <c r="Q3200" s="49">
        <v>0</v>
      </c>
      <c r="R3200" s="49">
        <v>0</v>
      </c>
      <c r="S3200" s="77">
        <f t="shared" si="306"/>
        <v>9607</v>
      </c>
      <c r="T3200" s="77">
        <f t="shared" si="307"/>
        <v>9607</v>
      </c>
      <c r="U3200" s="49">
        <v>5754</v>
      </c>
      <c r="V3200" s="49">
        <v>4257</v>
      </c>
      <c r="W3200" s="49">
        <v>4057</v>
      </c>
      <c r="X3200" s="49">
        <f>P3200-(U3200+V3200)</f>
        <v>-404</v>
      </c>
      <c r="Y3200" s="49" t="s">
        <v>181</v>
      </c>
      <c r="Z3200" s="53">
        <v>1.472</v>
      </c>
      <c r="AB3200" s="53">
        <f t="shared" si="308"/>
        <v>-1.472</v>
      </c>
      <c r="AM3200" s="49" t="s">
        <v>85</v>
      </c>
      <c r="AN3200" s="49" t="s">
        <v>11347</v>
      </c>
    </row>
    <row r="3201" spans="1:40" hidden="1" x14ac:dyDescent="0.2">
      <c r="A3201" s="49" t="s">
        <v>12418</v>
      </c>
      <c r="B3201" s="49" t="s">
        <v>12419</v>
      </c>
      <c r="C3201" s="50" t="s">
        <v>166</v>
      </c>
      <c r="D3201" s="49" t="s">
        <v>283</v>
      </c>
      <c r="E3201" s="49" t="s">
        <v>12420</v>
      </c>
      <c r="F3201" s="49" t="s">
        <v>9928</v>
      </c>
      <c r="G3201" s="49" t="s">
        <v>780</v>
      </c>
      <c r="H3201" s="49" t="s">
        <v>5555</v>
      </c>
      <c r="I3201" s="51" t="s">
        <v>12421</v>
      </c>
      <c r="J3201" s="49">
        <v>13</v>
      </c>
      <c r="K3201" s="49">
        <v>250</v>
      </c>
      <c r="L3201" s="49">
        <f t="shared" si="305"/>
        <v>-213</v>
      </c>
      <c r="N3201" s="52" t="s">
        <v>173</v>
      </c>
      <c r="P3201" s="49">
        <v>1477</v>
      </c>
      <c r="Q3201" s="49">
        <v>0</v>
      </c>
      <c r="R3201" s="49">
        <v>0</v>
      </c>
      <c r="S3201" s="77">
        <f t="shared" si="306"/>
        <v>1477</v>
      </c>
      <c r="T3201" s="77">
        <f t="shared" si="307"/>
        <v>1477</v>
      </c>
      <c r="U3201" s="49">
        <v>463</v>
      </c>
      <c r="V3201" s="49">
        <v>420</v>
      </c>
      <c r="W3201" s="49">
        <v>432</v>
      </c>
      <c r="X3201" s="49">
        <f>T3201-(U3201+V3201)</f>
        <v>594</v>
      </c>
      <c r="Y3201" s="49" t="s">
        <v>190</v>
      </c>
      <c r="Z3201" s="53">
        <v>10.67</v>
      </c>
      <c r="AB3201" s="53">
        <f t="shared" si="308"/>
        <v>-10.67</v>
      </c>
      <c r="AM3201" s="49" t="s">
        <v>85</v>
      </c>
      <c r="AN3201" s="49" t="s">
        <v>11347</v>
      </c>
    </row>
    <row r="3202" spans="1:40" hidden="1" x14ac:dyDescent="0.2">
      <c r="A3202" s="49" t="s">
        <v>12422</v>
      </c>
      <c r="B3202" s="49" t="s">
        <v>12423</v>
      </c>
      <c r="C3202" s="50" t="s">
        <v>166</v>
      </c>
      <c r="D3202" s="49" t="s">
        <v>2267</v>
      </c>
      <c r="E3202" s="49" t="s">
        <v>12424</v>
      </c>
      <c r="F3202" s="49" t="s">
        <v>9928</v>
      </c>
      <c r="G3202" s="49" t="s">
        <v>3812</v>
      </c>
      <c r="H3202" s="49" t="s">
        <v>12368</v>
      </c>
      <c r="I3202" s="51" t="s">
        <v>12425</v>
      </c>
      <c r="J3202" s="49">
        <v>21</v>
      </c>
      <c r="K3202" s="49">
        <v>304</v>
      </c>
      <c r="L3202" s="49">
        <f t="shared" ref="L3202:L3265" si="311">K3202-U3202</f>
        <v>-18514</v>
      </c>
      <c r="N3202" s="52" t="s">
        <v>243</v>
      </c>
      <c r="P3202" s="49">
        <v>10575</v>
      </c>
      <c r="Q3202" s="49">
        <v>5736</v>
      </c>
      <c r="R3202" s="49">
        <v>7002</v>
      </c>
      <c r="S3202" s="77">
        <f t="shared" ref="S3202:S3265" si="312">P3202+Q3202</f>
        <v>16311</v>
      </c>
      <c r="T3202" s="77">
        <f t="shared" ref="T3202:T3265" si="313">P3202+Q3202+R3202</f>
        <v>23313</v>
      </c>
      <c r="U3202" s="49">
        <v>18818</v>
      </c>
      <c r="V3202" s="49">
        <v>10798</v>
      </c>
      <c r="W3202" s="49">
        <v>10993</v>
      </c>
      <c r="X3202" s="49">
        <f t="shared" ref="X3202:X3208" si="314">P3202-(U3202+V3202)</f>
        <v>-19041</v>
      </c>
      <c r="Y3202" s="49" t="s">
        <v>181</v>
      </c>
      <c r="Z3202" s="53">
        <v>1.7549999999999999</v>
      </c>
      <c r="AB3202" s="53">
        <f t="shared" ref="AB3202:AB3265" si="315">AA3202-Z3202</f>
        <v>-1.7549999999999999</v>
      </c>
      <c r="AM3202" s="49" t="s">
        <v>85</v>
      </c>
      <c r="AN3202" s="49" t="s">
        <v>11347</v>
      </c>
    </row>
    <row r="3203" spans="1:40" hidden="1" x14ac:dyDescent="0.2">
      <c r="A3203" s="49" t="s">
        <v>12426</v>
      </c>
      <c r="B3203" s="49" t="s">
        <v>12427</v>
      </c>
      <c r="C3203" s="50" t="s">
        <v>166</v>
      </c>
      <c r="D3203" s="49" t="s">
        <v>2267</v>
      </c>
      <c r="E3203" s="49" t="s">
        <v>12428</v>
      </c>
      <c r="F3203" s="49" t="s">
        <v>9928</v>
      </c>
      <c r="G3203" s="49" t="s">
        <v>8046</v>
      </c>
      <c r="H3203" s="49" t="s">
        <v>8047</v>
      </c>
      <c r="I3203" s="51" t="s">
        <v>12429</v>
      </c>
      <c r="J3203" s="49">
        <v>21</v>
      </c>
      <c r="K3203" s="49">
        <v>1000</v>
      </c>
      <c r="L3203" s="49">
        <f t="shared" si="311"/>
        <v>-6255</v>
      </c>
      <c r="N3203" s="52" t="s">
        <v>243</v>
      </c>
      <c r="P3203" s="49">
        <v>3053</v>
      </c>
      <c r="Q3203" s="49">
        <v>3000</v>
      </c>
      <c r="R3203" s="49">
        <v>3000</v>
      </c>
      <c r="S3203" s="77">
        <f t="shared" si="312"/>
        <v>6053</v>
      </c>
      <c r="T3203" s="77">
        <f t="shared" si="313"/>
        <v>9053</v>
      </c>
      <c r="U3203" s="49">
        <v>7255</v>
      </c>
      <c r="V3203" s="49">
        <v>3514</v>
      </c>
      <c r="W3203" s="49">
        <v>3460</v>
      </c>
      <c r="X3203" s="49">
        <f t="shared" si="314"/>
        <v>-7716</v>
      </c>
      <c r="Y3203" s="49" t="s">
        <v>181</v>
      </c>
      <c r="Z3203" s="53">
        <v>1.9259999999999999</v>
      </c>
      <c r="AB3203" s="53">
        <f t="shared" si="315"/>
        <v>-1.9259999999999999</v>
      </c>
      <c r="AM3203" s="49" t="s">
        <v>85</v>
      </c>
      <c r="AN3203" s="49" t="s">
        <v>11347</v>
      </c>
    </row>
    <row r="3204" spans="1:40" hidden="1" x14ac:dyDescent="0.2">
      <c r="A3204" s="49" t="s">
        <v>12430</v>
      </c>
      <c r="B3204" s="49" t="s">
        <v>12431</v>
      </c>
      <c r="C3204" s="50" t="s">
        <v>166</v>
      </c>
      <c r="D3204" s="49" t="s">
        <v>2267</v>
      </c>
      <c r="E3204" s="49" t="s">
        <v>12432</v>
      </c>
      <c r="F3204" s="49" t="s">
        <v>9928</v>
      </c>
      <c r="G3204" s="49" t="s">
        <v>780</v>
      </c>
      <c r="H3204" s="49" t="s">
        <v>12362</v>
      </c>
      <c r="I3204" s="51" t="s">
        <v>12433</v>
      </c>
      <c r="J3204" s="49">
        <v>13</v>
      </c>
      <c r="K3204" s="49">
        <v>500</v>
      </c>
      <c r="L3204" s="49">
        <f t="shared" si="311"/>
        <v>-16351</v>
      </c>
      <c r="N3204" s="52" t="s">
        <v>243</v>
      </c>
      <c r="P3204" s="49">
        <v>12228</v>
      </c>
      <c r="Q3204" s="49">
        <v>0</v>
      </c>
      <c r="R3204" s="49">
        <v>500</v>
      </c>
      <c r="S3204" s="77">
        <f t="shared" si="312"/>
        <v>12228</v>
      </c>
      <c r="T3204" s="77">
        <f t="shared" si="313"/>
        <v>12728</v>
      </c>
      <c r="U3204" s="49">
        <v>16851</v>
      </c>
      <c r="V3204" s="49">
        <v>9302</v>
      </c>
      <c r="W3204" s="49">
        <v>6054</v>
      </c>
      <c r="X3204" s="49">
        <f t="shared" si="314"/>
        <v>-13925</v>
      </c>
      <c r="Y3204" s="49" t="s">
        <v>181</v>
      </c>
      <c r="Z3204" s="53">
        <v>2.0068000000000001</v>
      </c>
      <c r="AB3204" s="53">
        <f t="shared" si="315"/>
        <v>-2.0068000000000001</v>
      </c>
      <c r="AM3204" s="49" t="s">
        <v>85</v>
      </c>
      <c r="AN3204" s="49" t="s">
        <v>11347</v>
      </c>
    </row>
    <row r="3205" spans="1:40" hidden="1" x14ac:dyDescent="0.2">
      <c r="A3205" s="49" t="s">
        <v>12434</v>
      </c>
      <c r="B3205" s="49" t="s">
        <v>12435</v>
      </c>
      <c r="C3205" s="50" t="s">
        <v>166</v>
      </c>
      <c r="D3205" s="49" t="s">
        <v>377</v>
      </c>
      <c r="E3205" s="49" t="s">
        <v>12436</v>
      </c>
      <c r="F3205" s="49" t="s">
        <v>9928</v>
      </c>
      <c r="G3205" s="49" t="s">
        <v>3749</v>
      </c>
      <c r="H3205" s="49" t="s">
        <v>12437</v>
      </c>
      <c r="I3205" s="51" t="s">
        <v>12438</v>
      </c>
      <c r="J3205" s="49">
        <v>13</v>
      </c>
      <c r="K3205" s="49">
        <v>1000</v>
      </c>
      <c r="L3205" s="49">
        <f t="shared" si="311"/>
        <v>1000</v>
      </c>
      <c r="M3205" s="49">
        <f>L3205*Z3205</f>
        <v>2750</v>
      </c>
      <c r="N3205" s="52" t="s">
        <v>243</v>
      </c>
      <c r="P3205" s="49">
        <v>0</v>
      </c>
      <c r="Q3205" s="49">
        <v>0</v>
      </c>
      <c r="R3205" s="49">
        <v>0</v>
      </c>
      <c r="S3205" s="77">
        <f t="shared" si="312"/>
        <v>0</v>
      </c>
      <c r="T3205" s="77">
        <f t="shared" si="313"/>
        <v>0</v>
      </c>
      <c r="U3205" s="49">
        <v>0</v>
      </c>
      <c r="V3205" s="49">
        <v>0</v>
      </c>
      <c r="W3205" s="49">
        <v>0</v>
      </c>
      <c r="X3205" s="49">
        <f t="shared" si="314"/>
        <v>0</v>
      </c>
      <c r="Y3205" s="49" t="s">
        <v>174</v>
      </c>
      <c r="Z3205" s="53">
        <v>2.75</v>
      </c>
      <c r="AB3205" s="53">
        <f t="shared" si="315"/>
        <v>-2.75</v>
      </c>
      <c r="AM3205" s="49" t="s">
        <v>85</v>
      </c>
      <c r="AN3205" s="49" t="s">
        <v>11347</v>
      </c>
    </row>
    <row r="3206" spans="1:40" hidden="1" x14ac:dyDescent="0.2">
      <c r="A3206" s="49" t="s">
        <v>12439</v>
      </c>
      <c r="B3206" s="49" t="s">
        <v>12440</v>
      </c>
      <c r="C3206" s="50" t="s">
        <v>166</v>
      </c>
      <c r="D3206" s="49" t="s">
        <v>2267</v>
      </c>
      <c r="E3206" s="49" t="s">
        <v>12441</v>
      </c>
      <c r="F3206" s="49" t="s">
        <v>9928</v>
      </c>
      <c r="G3206" s="49" t="s">
        <v>3617</v>
      </c>
      <c r="H3206" s="49" t="s">
        <v>4144</v>
      </c>
      <c r="I3206" s="51" t="s">
        <v>12442</v>
      </c>
      <c r="J3206" s="49">
        <v>17</v>
      </c>
      <c r="K3206" s="49">
        <v>1000</v>
      </c>
      <c r="L3206" s="49">
        <f t="shared" si="311"/>
        <v>-5764</v>
      </c>
      <c r="N3206" s="52" t="s">
        <v>243</v>
      </c>
      <c r="P3206" s="49">
        <v>5658</v>
      </c>
      <c r="Q3206" s="49">
        <v>851</v>
      </c>
      <c r="R3206" s="49">
        <v>2000</v>
      </c>
      <c r="S3206" s="77">
        <f t="shared" si="312"/>
        <v>6509</v>
      </c>
      <c r="T3206" s="77">
        <f t="shared" si="313"/>
        <v>8509</v>
      </c>
      <c r="U3206" s="49">
        <v>6764</v>
      </c>
      <c r="V3206" s="49">
        <v>4442</v>
      </c>
      <c r="W3206" s="49">
        <v>4665</v>
      </c>
      <c r="X3206" s="49">
        <f t="shared" si="314"/>
        <v>-5548</v>
      </c>
      <c r="Y3206" s="49" t="s">
        <v>181</v>
      </c>
      <c r="Z3206" s="53">
        <v>1.8029999999999999</v>
      </c>
      <c r="AB3206" s="53">
        <f t="shared" si="315"/>
        <v>-1.8029999999999999</v>
      </c>
      <c r="AM3206" s="49" t="s">
        <v>85</v>
      </c>
      <c r="AN3206" s="49" t="s">
        <v>11347</v>
      </c>
    </row>
    <row r="3207" spans="1:40" hidden="1" x14ac:dyDescent="0.2">
      <c r="A3207" s="49" t="s">
        <v>12443</v>
      </c>
      <c r="B3207" s="49" t="s">
        <v>12444</v>
      </c>
      <c r="C3207" s="50" t="s">
        <v>166</v>
      </c>
      <c r="D3207" s="49" t="s">
        <v>283</v>
      </c>
      <c r="E3207" s="49" t="s">
        <v>12445</v>
      </c>
      <c r="F3207" s="49" t="s">
        <v>9928</v>
      </c>
      <c r="G3207" s="49" t="s">
        <v>3812</v>
      </c>
      <c r="H3207" s="49" t="s">
        <v>12368</v>
      </c>
      <c r="I3207" s="51" t="s">
        <v>12446</v>
      </c>
      <c r="J3207" s="49">
        <v>10</v>
      </c>
      <c r="K3207" s="49">
        <v>250</v>
      </c>
      <c r="L3207" s="49">
        <f t="shared" si="311"/>
        <v>250</v>
      </c>
      <c r="M3207" s="49">
        <f>L3207*Z3207</f>
        <v>4315</v>
      </c>
      <c r="N3207" s="52" t="s">
        <v>243</v>
      </c>
      <c r="P3207" s="49">
        <v>0</v>
      </c>
      <c r="Q3207" s="49">
        <v>0</v>
      </c>
      <c r="R3207" s="49">
        <v>0</v>
      </c>
      <c r="S3207" s="77">
        <f t="shared" si="312"/>
        <v>0</v>
      </c>
      <c r="T3207" s="77">
        <f t="shared" si="313"/>
        <v>0</v>
      </c>
      <c r="U3207" s="49">
        <v>0</v>
      </c>
      <c r="V3207" s="49">
        <v>0</v>
      </c>
      <c r="W3207" s="49">
        <v>0</v>
      </c>
      <c r="X3207" s="49">
        <f t="shared" si="314"/>
        <v>0</v>
      </c>
      <c r="Y3207" s="49" t="s">
        <v>174</v>
      </c>
      <c r="Z3207" s="53">
        <v>17.260000000000002</v>
      </c>
      <c r="AB3207" s="53">
        <f t="shared" si="315"/>
        <v>-17.260000000000002</v>
      </c>
      <c r="AM3207" s="49" t="s">
        <v>85</v>
      </c>
      <c r="AN3207" s="49" t="s">
        <v>11347</v>
      </c>
    </row>
    <row r="3208" spans="1:40" hidden="1" x14ac:dyDescent="0.2">
      <c r="A3208" s="49" t="s">
        <v>12447</v>
      </c>
      <c r="B3208" s="49" t="s">
        <v>12448</v>
      </c>
      <c r="C3208" s="50" t="s">
        <v>166</v>
      </c>
      <c r="D3208" s="49" t="s">
        <v>2267</v>
      </c>
      <c r="E3208" s="49" t="s">
        <v>12449</v>
      </c>
      <c r="F3208" s="49" t="s">
        <v>9928</v>
      </c>
      <c r="G3208" s="49" t="s">
        <v>3812</v>
      </c>
      <c r="H3208" s="49" t="s">
        <v>12368</v>
      </c>
      <c r="I3208" s="51" t="s">
        <v>12450</v>
      </c>
      <c r="J3208" s="49">
        <v>21</v>
      </c>
      <c r="K3208" s="49">
        <v>3000</v>
      </c>
      <c r="L3208" s="49">
        <f t="shared" si="311"/>
        <v>-32174</v>
      </c>
      <c r="N3208" s="52" t="s">
        <v>243</v>
      </c>
      <c r="P3208" s="49">
        <v>18574</v>
      </c>
      <c r="Q3208" s="49">
        <v>24000</v>
      </c>
      <c r="R3208" s="49">
        <v>18008</v>
      </c>
      <c r="S3208" s="77">
        <f t="shared" si="312"/>
        <v>42574</v>
      </c>
      <c r="T3208" s="77">
        <f t="shared" si="313"/>
        <v>60582</v>
      </c>
      <c r="U3208" s="49">
        <v>35174</v>
      </c>
      <c r="V3208" s="49">
        <v>15605</v>
      </c>
      <c r="W3208" s="49">
        <v>17794</v>
      </c>
      <c r="X3208" s="49">
        <f t="shared" si="314"/>
        <v>-32205</v>
      </c>
      <c r="Y3208" s="49" t="s">
        <v>181</v>
      </c>
      <c r="Z3208" s="53">
        <v>3.44</v>
      </c>
      <c r="AB3208" s="53">
        <f t="shared" si="315"/>
        <v>-3.44</v>
      </c>
      <c r="AM3208" s="49" t="s">
        <v>85</v>
      </c>
      <c r="AN3208" s="49" t="s">
        <v>11347</v>
      </c>
    </row>
    <row r="3209" spans="1:40" hidden="1" x14ac:dyDescent="0.2">
      <c r="A3209" s="49" t="s">
        <v>12451</v>
      </c>
      <c r="B3209" s="49" t="s">
        <v>12452</v>
      </c>
      <c r="C3209" s="50" t="s">
        <v>166</v>
      </c>
      <c r="D3209" s="49" t="s">
        <v>283</v>
      </c>
      <c r="E3209" s="49" t="s">
        <v>12453</v>
      </c>
      <c r="F3209" s="49" t="s">
        <v>9928</v>
      </c>
      <c r="G3209" s="49" t="s">
        <v>780</v>
      </c>
      <c r="H3209" s="49" t="s">
        <v>5555</v>
      </c>
      <c r="I3209" s="51" t="s">
        <v>12454</v>
      </c>
      <c r="J3209" s="49">
        <v>13</v>
      </c>
      <c r="K3209" s="49">
        <v>250</v>
      </c>
      <c r="L3209" s="49">
        <f t="shared" si="311"/>
        <v>-213</v>
      </c>
      <c r="N3209" s="52" t="s">
        <v>173</v>
      </c>
      <c r="P3209" s="49">
        <v>1479</v>
      </c>
      <c r="Q3209" s="49">
        <v>0</v>
      </c>
      <c r="R3209" s="49">
        <v>0</v>
      </c>
      <c r="S3209" s="77">
        <f t="shared" si="312"/>
        <v>1479</v>
      </c>
      <c r="T3209" s="77">
        <f t="shared" si="313"/>
        <v>1479</v>
      </c>
      <c r="U3209" s="49">
        <v>463</v>
      </c>
      <c r="V3209" s="49">
        <v>420</v>
      </c>
      <c r="W3209" s="49">
        <v>432</v>
      </c>
      <c r="X3209" s="49">
        <f>T3209-(U3209+V3209)</f>
        <v>596</v>
      </c>
      <c r="Y3209" s="49" t="s">
        <v>190</v>
      </c>
      <c r="Z3209" s="53">
        <v>10.67</v>
      </c>
      <c r="AB3209" s="53">
        <f t="shared" si="315"/>
        <v>-10.67</v>
      </c>
      <c r="AM3209" s="49" t="s">
        <v>85</v>
      </c>
      <c r="AN3209" s="49" t="s">
        <v>11347</v>
      </c>
    </row>
    <row r="3210" spans="1:40" hidden="1" x14ac:dyDescent="0.2">
      <c r="A3210" s="49" t="s">
        <v>12455</v>
      </c>
      <c r="B3210" s="49" t="s">
        <v>12456</v>
      </c>
      <c r="C3210" s="50" t="s">
        <v>166</v>
      </c>
      <c r="D3210" s="49" t="s">
        <v>283</v>
      </c>
      <c r="E3210" s="49" t="s">
        <v>12457</v>
      </c>
      <c r="F3210" s="49" t="s">
        <v>9928</v>
      </c>
      <c r="G3210" s="49" t="s">
        <v>3617</v>
      </c>
      <c r="H3210" s="49" t="s">
        <v>5641</v>
      </c>
      <c r="I3210" s="51" t="s">
        <v>12458</v>
      </c>
      <c r="J3210" s="49">
        <v>13</v>
      </c>
      <c r="K3210" s="49">
        <v>1000</v>
      </c>
      <c r="L3210" s="49">
        <f t="shared" si="311"/>
        <v>-779</v>
      </c>
      <c r="N3210" s="52" t="s">
        <v>243</v>
      </c>
      <c r="P3210" s="49">
        <v>4373</v>
      </c>
      <c r="Q3210" s="49">
        <v>0</v>
      </c>
      <c r="R3210" s="49">
        <v>0</v>
      </c>
      <c r="S3210" s="77">
        <f t="shared" si="312"/>
        <v>4373</v>
      </c>
      <c r="T3210" s="77">
        <f t="shared" si="313"/>
        <v>4373</v>
      </c>
      <c r="U3210" s="49">
        <v>1779</v>
      </c>
      <c r="V3210" s="49">
        <v>854</v>
      </c>
      <c r="W3210" s="49">
        <v>1063</v>
      </c>
      <c r="X3210" s="49">
        <f t="shared" ref="X3210:X3241" si="316">P3210-(U3210+V3210)</f>
        <v>1740</v>
      </c>
      <c r="Y3210" s="49" t="s">
        <v>190</v>
      </c>
      <c r="Z3210" s="53">
        <v>1.3740000000000001</v>
      </c>
      <c r="AB3210" s="53">
        <f t="shared" si="315"/>
        <v>-1.3740000000000001</v>
      </c>
      <c r="AM3210" s="49" t="s">
        <v>85</v>
      </c>
      <c r="AN3210" s="49" t="s">
        <v>11347</v>
      </c>
    </row>
    <row r="3211" spans="1:40" hidden="1" x14ac:dyDescent="0.2">
      <c r="A3211" s="49" t="s">
        <v>12459</v>
      </c>
      <c r="B3211" s="49" t="s">
        <v>12460</v>
      </c>
      <c r="C3211" s="50" t="s">
        <v>166</v>
      </c>
      <c r="D3211" s="49" t="s">
        <v>377</v>
      </c>
      <c r="E3211" s="49" t="s">
        <v>12461</v>
      </c>
      <c r="F3211" s="49" t="s">
        <v>9928</v>
      </c>
      <c r="G3211" s="49" t="s">
        <v>3617</v>
      </c>
      <c r="H3211" s="49" t="s">
        <v>12357</v>
      </c>
      <c r="I3211" s="51" t="s">
        <v>12462</v>
      </c>
      <c r="J3211" s="49">
        <v>7</v>
      </c>
      <c r="K3211" s="49">
        <v>3000</v>
      </c>
      <c r="L3211" s="49">
        <f t="shared" si="311"/>
        <v>3000</v>
      </c>
      <c r="M3211" s="49">
        <f>L3211*Z3211</f>
        <v>5670</v>
      </c>
      <c r="N3211" s="52" t="s">
        <v>243</v>
      </c>
      <c r="P3211" s="49">
        <v>19</v>
      </c>
      <c r="Q3211" s="49">
        <v>0</v>
      </c>
      <c r="R3211" s="49">
        <v>0</v>
      </c>
      <c r="S3211" s="77">
        <f t="shared" si="312"/>
        <v>19</v>
      </c>
      <c r="T3211" s="77">
        <f t="shared" si="313"/>
        <v>19</v>
      </c>
      <c r="U3211" s="49">
        <v>0</v>
      </c>
      <c r="V3211" s="49">
        <v>0</v>
      </c>
      <c r="W3211" s="49">
        <v>0</v>
      </c>
      <c r="X3211" s="49">
        <f t="shared" si="316"/>
        <v>19</v>
      </c>
      <c r="Y3211" s="49" t="s">
        <v>190</v>
      </c>
      <c r="Z3211" s="53">
        <v>1.89</v>
      </c>
      <c r="AB3211" s="53">
        <f t="shared" si="315"/>
        <v>-1.89</v>
      </c>
      <c r="AM3211" s="49" t="s">
        <v>85</v>
      </c>
      <c r="AN3211" s="49" t="s">
        <v>11347</v>
      </c>
    </row>
    <row r="3212" spans="1:40" hidden="1" x14ac:dyDescent="0.2">
      <c r="A3212" s="49" t="s">
        <v>12463</v>
      </c>
      <c r="B3212" s="49" t="s">
        <v>12464</v>
      </c>
      <c r="C3212" s="50" t="s">
        <v>166</v>
      </c>
      <c r="D3212" s="49" t="s">
        <v>2267</v>
      </c>
      <c r="E3212" s="49" t="s">
        <v>12465</v>
      </c>
      <c r="F3212" s="49" t="s">
        <v>9928</v>
      </c>
      <c r="G3212" s="49" t="s">
        <v>12407</v>
      </c>
      <c r="H3212" s="49" t="s">
        <v>12408</v>
      </c>
      <c r="I3212" s="51" t="s">
        <v>12466</v>
      </c>
      <c r="J3212" s="49">
        <v>13</v>
      </c>
      <c r="K3212" s="49">
        <v>1000</v>
      </c>
      <c r="L3212" s="49">
        <f t="shared" si="311"/>
        <v>1000</v>
      </c>
      <c r="M3212" s="49">
        <f>L3212*Z3212</f>
        <v>450</v>
      </c>
      <c r="N3212" s="52" t="s">
        <v>243</v>
      </c>
      <c r="P3212" s="49">
        <v>9</v>
      </c>
      <c r="Q3212" s="49">
        <v>0</v>
      </c>
      <c r="R3212" s="49">
        <v>0</v>
      </c>
      <c r="S3212" s="77">
        <f t="shared" si="312"/>
        <v>9</v>
      </c>
      <c r="T3212" s="77">
        <f t="shared" si="313"/>
        <v>9</v>
      </c>
      <c r="U3212" s="49">
        <v>0</v>
      </c>
      <c r="V3212" s="49">
        <v>0</v>
      </c>
      <c r="W3212" s="49">
        <v>0</v>
      </c>
      <c r="X3212" s="49">
        <f t="shared" si="316"/>
        <v>9</v>
      </c>
      <c r="Y3212" s="49" t="s">
        <v>190</v>
      </c>
      <c r="Z3212" s="53">
        <v>0.45</v>
      </c>
      <c r="AB3212" s="53">
        <f t="shared" si="315"/>
        <v>-0.45</v>
      </c>
      <c r="AM3212" s="49" t="s">
        <v>85</v>
      </c>
      <c r="AN3212" s="49" t="s">
        <v>11347</v>
      </c>
    </row>
    <row r="3213" spans="1:40" hidden="1" x14ac:dyDescent="0.2">
      <c r="A3213" s="49" t="s">
        <v>12467</v>
      </c>
      <c r="B3213" s="49" t="s">
        <v>12468</v>
      </c>
      <c r="C3213" s="50" t="s">
        <v>166</v>
      </c>
      <c r="D3213" s="49" t="s">
        <v>2267</v>
      </c>
      <c r="E3213" s="49" t="s">
        <v>12469</v>
      </c>
      <c r="F3213" s="49" t="s">
        <v>9928</v>
      </c>
      <c r="G3213" s="49" t="s">
        <v>3617</v>
      </c>
      <c r="H3213" s="49" t="s">
        <v>12357</v>
      </c>
      <c r="I3213" s="51" t="s">
        <v>12470</v>
      </c>
      <c r="J3213" s="49">
        <v>17</v>
      </c>
      <c r="K3213" s="49">
        <v>3000</v>
      </c>
      <c r="L3213" s="49">
        <f t="shared" si="311"/>
        <v>-2944</v>
      </c>
      <c r="N3213" s="52" t="s">
        <v>243</v>
      </c>
      <c r="P3213" s="49">
        <v>3883</v>
      </c>
      <c r="Q3213" s="49">
        <v>3000</v>
      </c>
      <c r="R3213" s="49">
        <v>3000</v>
      </c>
      <c r="S3213" s="77">
        <f t="shared" si="312"/>
        <v>6883</v>
      </c>
      <c r="T3213" s="77">
        <f t="shared" si="313"/>
        <v>9883</v>
      </c>
      <c r="U3213" s="49">
        <v>5944</v>
      </c>
      <c r="V3213" s="49">
        <v>2307</v>
      </c>
      <c r="W3213" s="49">
        <v>2307</v>
      </c>
      <c r="X3213" s="49">
        <f t="shared" si="316"/>
        <v>-4368</v>
      </c>
      <c r="Y3213" s="49" t="s">
        <v>181</v>
      </c>
      <c r="Z3213" s="53">
        <v>0.41199999999999998</v>
      </c>
      <c r="AB3213" s="53">
        <f t="shared" si="315"/>
        <v>-0.41199999999999998</v>
      </c>
      <c r="AM3213" s="49" t="s">
        <v>85</v>
      </c>
      <c r="AN3213" s="49" t="s">
        <v>11347</v>
      </c>
    </row>
    <row r="3214" spans="1:40" hidden="1" x14ac:dyDescent="0.2">
      <c r="A3214" s="49" t="s">
        <v>12471</v>
      </c>
      <c r="B3214" s="49" t="s">
        <v>12472</v>
      </c>
      <c r="C3214" s="50" t="s">
        <v>166</v>
      </c>
      <c r="D3214" s="49" t="s">
        <v>2267</v>
      </c>
      <c r="E3214" s="49" t="s">
        <v>12473</v>
      </c>
      <c r="F3214" s="49" t="s">
        <v>9928</v>
      </c>
      <c r="G3214" s="49" t="s">
        <v>12474</v>
      </c>
      <c r="H3214" s="49" t="s">
        <v>12475</v>
      </c>
      <c r="I3214" s="51" t="s">
        <v>12476</v>
      </c>
      <c r="J3214" s="49">
        <v>11</v>
      </c>
      <c r="K3214" s="49">
        <v>100</v>
      </c>
      <c r="L3214" s="49">
        <f t="shared" si="311"/>
        <v>-424</v>
      </c>
      <c r="N3214" s="52" t="s">
        <v>243</v>
      </c>
      <c r="P3214" s="49">
        <v>380</v>
      </c>
      <c r="Q3214" s="49">
        <v>200</v>
      </c>
      <c r="R3214" s="49">
        <v>200</v>
      </c>
      <c r="S3214" s="77">
        <f t="shared" si="312"/>
        <v>580</v>
      </c>
      <c r="T3214" s="77">
        <f t="shared" si="313"/>
        <v>780</v>
      </c>
      <c r="U3214" s="49">
        <v>524</v>
      </c>
      <c r="V3214" s="49">
        <v>303</v>
      </c>
      <c r="W3214" s="49">
        <v>315</v>
      </c>
      <c r="X3214" s="49">
        <f t="shared" si="316"/>
        <v>-447</v>
      </c>
      <c r="Y3214" s="49" t="s">
        <v>181</v>
      </c>
      <c r="Z3214" s="53">
        <v>99</v>
      </c>
      <c r="AB3214" s="53">
        <f t="shared" si="315"/>
        <v>-99</v>
      </c>
      <c r="AM3214" s="49" t="s">
        <v>85</v>
      </c>
      <c r="AN3214" s="49" t="s">
        <v>11347</v>
      </c>
    </row>
    <row r="3215" spans="1:40" hidden="1" x14ac:dyDescent="0.2">
      <c r="A3215" s="49" t="s">
        <v>12477</v>
      </c>
      <c r="B3215" s="49" t="s">
        <v>12478</v>
      </c>
      <c r="C3215" s="50" t="s">
        <v>166</v>
      </c>
      <c r="D3215" s="49" t="s">
        <v>2267</v>
      </c>
      <c r="E3215" s="49" t="s">
        <v>12479</v>
      </c>
      <c r="F3215" s="49" t="s">
        <v>9928</v>
      </c>
      <c r="G3215" s="49" t="s">
        <v>12367</v>
      </c>
      <c r="H3215" s="49" t="s">
        <v>12368</v>
      </c>
      <c r="I3215" s="51" t="s">
        <v>12480</v>
      </c>
      <c r="J3215" s="49">
        <v>15</v>
      </c>
      <c r="K3215" s="49">
        <v>160</v>
      </c>
      <c r="L3215" s="49">
        <f t="shared" si="311"/>
        <v>160</v>
      </c>
      <c r="M3215" s="49">
        <f>L3215*Z3215</f>
        <v>5512</v>
      </c>
      <c r="N3215" s="52" t="s">
        <v>243</v>
      </c>
      <c r="P3215" s="49">
        <v>0</v>
      </c>
      <c r="Q3215" s="49">
        <v>0</v>
      </c>
      <c r="R3215" s="49">
        <v>0</v>
      </c>
      <c r="S3215" s="77">
        <f t="shared" si="312"/>
        <v>0</v>
      </c>
      <c r="T3215" s="77">
        <f t="shared" si="313"/>
        <v>0</v>
      </c>
      <c r="U3215" s="49">
        <v>0</v>
      </c>
      <c r="V3215" s="49">
        <v>0</v>
      </c>
      <c r="W3215" s="49">
        <v>0</v>
      </c>
      <c r="X3215" s="49">
        <f t="shared" si="316"/>
        <v>0</v>
      </c>
      <c r="Y3215" s="49" t="s">
        <v>174</v>
      </c>
      <c r="Z3215" s="53">
        <v>34.450000000000003</v>
      </c>
      <c r="AB3215" s="53">
        <f t="shared" si="315"/>
        <v>-34.450000000000003</v>
      </c>
      <c r="AM3215" s="49" t="s">
        <v>85</v>
      </c>
      <c r="AN3215" s="49" t="s">
        <v>11347</v>
      </c>
    </row>
    <row r="3216" spans="1:40" hidden="1" x14ac:dyDescent="0.2">
      <c r="A3216" s="49" t="s">
        <v>12481</v>
      </c>
      <c r="B3216" s="49" t="s">
        <v>12482</v>
      </c>
      <c r="C3216" s="50" t="s">
        <v>166</v>
      </c>
      <c r="D3216" s="49" t="s">
        <v>2267</v>
      </c>
      <c r="E3216" s="49" t="s">
        <v>12483</v>
      </c>
      <c r="F3216" s="49" t="s">
        <v>9928</v>
      </c>
      <c r="G3216" s="49" t="s">
        <v>3617</v>
      </c>
      <c r="H3216" s="49" t="s">
        <v>4360</v>
      </c>
      <c r="I3216" s="51" t="s">
        <v>12484</v>
      </c>
      <c r="J3216" s="49">
        <v>17</v>
      </c>
      <c r="K3216" s="49">
        <v>2000</v>
      </c>
      <c r="L3216" s="49">
        <f t="shared" si="311"/>
        <v>691</v>
      </c>
      <c r="M3216" s="49">
        <f>L3216*Z3216</f>
        <v>297.13</v>
      </c>
      <c r="N3216" s="52" t="s">
        <v>243</v>
      </c>
      <c r="P3216" s="49">
        <v>6610</v>
      </c>
      <c r="Q3216" s="49">
        <v>0</v>
      </c>
      <c r="R3216" s="49">
        <v>66</v>
      </c>
      <c r="S3216" s="77">
        <f t="shared" si="312"/>
        <v>6610</v>
      </c>
      <c r="T3216" s="77">
        <f t="shared" si="313"/>
        <v>6676</v>
      </c>
      <c r="U3216" s="49">
        <v>1309</v>
      </c>
      <c r="V3216" s="49">
        <v>654</v>
      </c>
      <c r="W3216" s="49">
        <v>823</v>
      </c>
      <c r="X3216" s="49">
        <f t="shared" si="316"/>
        <v>4647</v>
      </c>
      <c r="Y3216" s="49" t="s">
        <v>190</v>
      </c>
      <c r="Z3216" s="53">
        <v>0.43</v>
      </c>
      <c r="AB3216" s="53">
        <f t="shared" si="315"/>
        <v>-0.43</v>
      </c>
      <c r="AM3216" s="49" t="s">
        <v>85</v>
      </c>
      <c r="AN3216" s="49" t="s">
        <v>11347</v>
      </c>
    </row>
    <row r="3217" spans="1:40" hidden="1" x14ac:dyDescent="0.2">
      <c r="A3217" s="49" t="s">
        <v>12485</v>
      </c>
      <c r="B3217" s="49" t="s">
        <v>12486</v>
      </c>
      <c r="C3217" s="50" t="s">
        <v>166</v>
      </c>
      <c r="D3217" s="49" t="s">
        <v>2267</v>
      </c>
      <c r="E3217" s="49" t="s">
        <v>12487</v>
      </c>
      <c r="F3217" s="49" t="s">
        <v>9928</v>
      </c>
      <c r="G3217" s="49" t="s">
        <v>12407</v>
      </c>
      <c r="H3217" s="49" t="s">
        <v>12408</v>
      </c>
      <c r="I3217" s="51" t="s">
        <v>12488</v>
      </c>
      <c r="J3217" s="49">
        <v>17</v>
      </c>
      <c r="K3217" s="49">
        <v>1000</v>
      </c>
      <c r="L3217" s="49">
        <f t="shared" si="311"/>
        <v>-6452</v>
      </c>
      <c r="N3217" s="52" t="s">
        <v>243</v>
      </c>
      <c r="P3217" s="49">
        <v>9634</v>
      </c>
      <c r="Q3217" s="49">
        <v>0</v>
      </c>
      <c r="R3217" s="49">
        <v>0</v>
      </c>
      <c r="S3217" s="77">
        <f t="shared" si="312"/>
        <v>9634</v>
      </c>
      <c r="T3217" s="77">
        <f t="shared" si="313"/>
        <v>9634</v>
      </c>
      <c r="U3217" s="49">
        <v>7452</v>
      </c>
      <c r="V3217" s="49">
        <v>2664</v>
      </c>
      <c r="W3217" s="49">
        <v>936</v>
      </c>
      <c r="X3217" s="49">
        <f t="shared" si="316"/>
        <v>-482</v>
      </c>
      <c r="Y3217" s="49" t="s">
        <v>181</v>
      </c>
      <c r="Z3217" s="53">
        <v>2.8239999999999998</v>
      </c>
      <c r="AB3217" s="53">
        <f t="shared" si="315"/>
        <v>-2.8239999999999998</v>
      </c>
      <c r="AM3217" s="49" t="s">
        <v>85</v>
      </c>
      <c r="AN3217" s="49" t="s">
        <v>11347</v>
      </c>
    </row>
    <row r="3218" spans="1:40" hidden="1" x14ac:dyDescent="0.2">
      <c r="A3218" s="49" t="s">
        <v>12489</v>
      </c>
      <c r="B3218" s="49" t="s">
        <v>12490</v>
      </c>
      <c r="C3218" s="50" t="s">
        <v>166</v>
      </c>
      <c r="D3218" s="49" t="s">
        <v>377</v>
      </c>
      <c r="E3218" s="49" t="s">
        <v>12491</v>
      </c>
      <c r="F3218" s="49" t="s">
        <v>9928</v>
      </c>
      <c r="G3218" s="49" t="s">
        <v>3617</v>
      </c>
      <c r="H3218" s="49" t="s">
        <v>12357</v>
      </c>
      <c r="I3218" s="51" t="s">
        <v>12492</v>
      </c>
      <c r="J3218" s="49">
        <v>13</v>
      </c>
      <c r="K3218" s="49">
        <v>5</v>
      </c>
      <c r="L3218" s="49">
        <f t="shared" si="311"/>
        <v>5</v>
      </c>
      <c r="M3218" s="49">
        <f>L3218*Z3218</f>
        <v>163.75</v>
      </c>
      <c r="N3218" s="52" t="s">
        <v>243</v>
      </c>
      <c r="P3218" s="49">
        <v>0</v>
      </c>
      <c r="Q3218" s="49">
        <v>0</v>
      </c>
      <c r="R3218" s="49">
        <v>0</v>
      </c>
      <c r="S3218" s="77">
        <f t="shared" si="312"/>
        <v>0</v>
      </c>
      <c r="T3218" s="77">
        <f t="shared" si="313"/>
        <v>0</v>
      </c>
      <c r="U3218" s="49">
        <v>0</v>
      </c>
      <c r="V3218" s="49">
        <v>0</v>
      </c>
      <c r="W3218" s="49">
        <v>0</v>
      </c>
      <c r="X3218" s="49">
        <f t="shared" si="316"/>
        <v>0</v>
      </c>
      <c r="Y3218" s="49" t="s">
        <v>174</v>
      </c>
      <c r="Z3218" s="53">
        <v>32.75</v>
      </c>
      <c r="AB3218" s="53">
        <f t="shared" si="315"/>
        <v>-32.75</v>
      </c>
      <c r="AM3218" s="49" t="s">
        <v>85</v>
      </c>
      <c r="AN3218" s="49" t="s">
        <v>11347</v>
      </c>
    </row>
    <row r="3219" spans="1:40" hidden="1" x14ac:dyDescent="0.2">
      <c r="A3219" s="84" t="s">
        <v>12493</v>
      </c>
      <c r="B3219" s="84" t="s">
        <v>12494</v>
      </c>
      <c r="C3219" s="50" t="s">
        <v>166</v>
      </c>
      <c r="D3219" s="49" t="s">
        <v>2267</v>
      </c>
      <c r="E3219" s="49" t="s">
        <v>12495</v>
      </c>
      <c r="F3219" s="49" t="s">
        <v>9928</v>
      </c>
      <c r="L3219" s="49">
        <f t="shared" si="311"/>
        <v>0</v>
      </c>
      <c r="N3219" s="52" t="s">
        <v>243</v>
      </c>
      <c r="O3219" s="52" t="s">
        <v>278</v>
      </c>
      <c r="P3219" s="49">
        <v>0</v>
      </c>
      <c r="Q3219" s="49">
        <v>0</v>
      </c>
      <c r="R3219" s="49">
        <v>0</v>
      </c>
      <c r="S3219" s="77">
        <f t="shared" si="312"/>
        <v>0</v>
      </c>
      <c r="T3219" s="77">
        <f t="shared" si="313"/>
        <v>0</v>
      </c>
      <c r="U3219" s="49">
        <v>0</v>
      </c>
      <c r="V3219" s="49">
        <v>0</v>
      </c>
      <c r="W3219" s="49">
        <v>0</v>
      </c>
      <c r="X3219" s="49">
        <f t="shared" si="316"/>
        <v>0</v>
      </c>
      <c r="Y3219" s="49" t="s">
        <v>279</v>
      </c>
      <c r="AB3219" s="53">
        <f t="shared" si="315"/>
        <v>0</v>
      </c>
      <c r="AC3219" s="49" t="s">
        <v>1435</v>
      </c>
      <c r="AK3219" s="49" t="s">
        <v>1436</v>
      </c>
      <c r="AM3219" s="84" t="s">
        <v>85</v>
      </c>
      <c r="AN3219" s="84" t="s">
        <v>11347</v>
      </c>
    </row>
    <row r="3220" spans="1:40" hidden="1" x14ac:dyDescent="0.2">
      <c r="A3220" s="49" t="s">
        <v>12496</v>
      </c>
      <c r="B3220" s="49" t="s">
        <v>12497</v>
      </c>
      <c r="C3220" s="50" t="s">
        <v>166</v>
      </c>
      <c r="D3220" s="49" t="s">
        <v>377</v>
      </c>
      <c r="E3220" s="49" t="s">
        <v>12498</v>
      </c>
      <c r="F3220" s="49" t="s">
        <v>9928</v>
      </c>
      <c r="G3220" s="49" t="s">
        <v>1054</v>
      </c>
      <c r="H3220" s="49" t="s">
        <v>5752</v>
      </c>
      <c r="I3220" s="51" t="s">
        <v>12499</v>
      </c>
      <c r="J3220" s="49">
        <v>15</v>
      </c>
      <c r="K3220" s="49">
        <v>1000</v>
      </c>
      <c r="L3220" s="49">
        <f t="shared" si="311"/>
        <v>1000</v>
      </c>
      <c r="M3220" s="49">
        <f>L3220*Z3220</f>
        <v>470</v>
      </c>
      <c r="N3220" s="52" t="s">
        <v>243</v>
      </c>
      <c r="P3220" s="49">
        <v>0</v>
      </c>
      <c r="Q3220" s="49">
        <v>0</v>
      </c>
      <c r="R3220" s="49">
        <v>0</v>
      </c>
      <c r="S3220" s="77">
        <f t="shared" si="312"/>
        <v>0</v>
      </c>
      <c r="T3220" s="77">
        <f t="shared" si="313"/>
        <v>0</v>
      </c>
      <c r="U3220" s="49">
        <v>0</v>
      </c>
      <c r="V3220" s="49">
        <v>0</v>
      </c>
      <c r="W3220" s="49">
        <v>0</v>
      </c>
      <c r="X3220" s="49">
        <f t="shared" si="316"/>
        <v>0</v>
      </c>
      <c r="Y3220" s="49" t="s">
        <v>174</v>
      </c>
      <c r="Z3220" s="53">
        <v>0.47</v>
      </c>
      <c r="AB3220" s="53">
        <f t="shared" si="315"/>
        <v>-0.47</v>
      </c>
      <c r="AM3220" s="49" t="s">
        <v>85</v>
      </c>
      <c r="AN3220" s="49" t="s">
        <v>11347</v>
      </c>
    </row>
    <row r="3221" spans="1:40" ht="30" hidden="1" x14ac:dyDescent="0.2">
      <c r="A3221" s="84" t="s">
        <v>12500</v>
      </c>
      <c r="B3221" s="84" t="s">
        <v>12501</v>
      </c>
      <c r="C3221" s="50" t="s">
        <v>166</v>
      </c>
      <c r="D3221" s="49" t="s">
        <v>2267</v>
      </c>
      <c r="E3221" s="49" t="s">
        <v>12502</v>
      </c>
      <c r="F3221" s="49" t="s">
        <v>9928</v>
      </c>
      <c r="G3221" s="49" t="s">
        <v>12367</v>
      </c>
      <c r="H3221" s="49" t="s">
        <v>12368</v>
      </c>
      <c r="I3221" s="51" t="s">
        <v>12369</v>
      </c>
      <c r="J3221" s="49">
        <v>15</v>
      </c>
      <c r="K3221" s="49">
        <v>160</v>
      </c>
      <c r="L3221" s="49">
        <f t="shared" si="311"/>
        <v>-11</v>
      </c>
      <c r="N3221" s="52" t="s">
        <v>243</v>
      </c>
      <c r="O3221" s="52" t="s">
        <v>1656</v>
      </c>
      <c r="P3221" s="49">
        <v>40</v>
      </c>
      <c r="Q3221" s="49">
        <v>0</v>
      </c>
      <c r="R3221" s="49">
        <v>0</v>
      </c>
      <c r="S3221" s="77">
        <f t="shared" si="312"/>
        <v>40</v>
      </c>
      <c r="T3221" s="77">
        <f t="shared" si="313"/>
        <v>40</v>
      </c>
      <c r="U3221" s="49">
        <v>171</v>
      </c>
      <c r="V3221" s="49">
        <v>60</v>
      </c>
      <c r="W3221" s="49">
        <v>60</v>
      </c>
      <c r="X3221" s="49">
        <f t="shared" si="316"/>
        <v>-191</v>
      </c>
      <c r="Y3221" s="49" t="s">
        <v>181</v>
      </c>
      <c r="Z3221" s="78">
        <v>28</v>
      </c>
      <c r="AB3221" s="53">
        <f t="shared" si="315"/>
        <v>-28</v>
      </c>
      <c r="AC3221" s="49" t="s">
        <v>1435</v>
      </c>
      <c r="AK3221" s="49" t="s">
        <v>1436</v>
      </c>
      <c r="AM3221" s="84" t="s">
        <v>85</v>
      </c>
      <c r="AN3221" s="84" t="s">
        <v>11347</v>
      </c>
    </row>
    <row r="3222" spans="1:40" hidden="1" x14ac:dyDescent="0.2">
      <c r="A3222" s="49" t="s">
        <v>12503</v>
      </c>
      <c r="B3222" s="49" t="s">
        <v>12504</v>
      </c>
      <c r="C3222" s="50" t="s">
        <v>166</v>
      </c>
      <c r="D3222" s="49" t="s">
        <v>417</v>
      </c>
      <c r="E3222" s="49" t="s">
        <v>12505</v>
      </c>
      <c r="F3222" s="49" t="s">
        <v>285</v>
      </c>
      <c r="G3222" s="49" t="s">
        <v>780</v>
      </c>
      <c r="H3222" s="49" t="s">
        <v>4251</v>
      </c>
      <c r="I3222" s="51" t="s">
        <v>12506</v>
      </c>
      <c r="J3222" s="49">
        <v>23</v>
      </c>
      <c r="K3222" s="49">
        <v>2500</v>
      </c>
      <c r="L3222" s="49">
        <f t="shared" si="311"/>
        <v>-18351</v>
      </c>
      <c r="N3222" s="52" t="s">
        <v>243</v>
      </c>
      <c r="P3222" s="49">
        <v>14717</v>
      </c>
      <c r="Q3222" s="49">
        <v>12500</v>
      </c>
      <c r="R3222" s="49">
        <v>0</v>
      </c>
      <c r="S3222" s="77">
        <f t="shared" si="312"/>
        <v>27217</v>
      </c>
      <c r="T3222" s="77">
        <f t="shared" si="313"/>
        <v>27217</v>
      </c>
      <c r="U3222" s="49">
        <v>20851</v>
      </c>
      <c r="V3222" s="49">
        <v>9637</v>
      </c>
      <c r="W3222" s="49">
        <v>10037</v>
      </c>
      <c r="X3222" s="49">
        <f t="shared" si="316"/>
        <v>-15771</v>
      </c>
      <c r="Y3222" s="49" t="s">
        <v>181</v>
      </c>
      <c r="Z3222" s="53">
        <v>0.25</v>
      </c>
      <c r="AB3222" s="53">
        <f t="shared" si="315"/>
        <v>-0.25</v>
      </c>
      <c r="AM3222" s="49" t="s">
        <v>85</v>
      </c>
      <c r="AN3222" s="49" t="s">
        <v>11347</v>
      </c>
    </row>
    <row r="3223" spans="1:40" hidden="1" x14ac:dyDescent="0.2">
      <c r="A3223" s="49" t="s">
        <v>12507</v>
      </c>
      <c r="B3223" s="49" t="s">
        <v>12508</v>
      </c>
      <c r="C3223" s="50" t="s">
        <v>166</v>
      </c>
      <c r="D3223" s="49" t="s">
        <v>283</v>
      </c>
      <c r="E3223" s="49" t="s">
        <v>12509</v>
      </c>
      <c r="F3223" s="49" t="s">
        <v>285</v>
      </c>
      <c r="G3223" s="49" t="s">
        <v>12510</v>
      </c>
      <c r="H3223" s="49" t="s">
        <v>12511</v>
      </c>
      <c r="I3223" s="51" t="s">
        <v>12512</v>
      </c>
      <c r="J3223" s="49">
        <v>13</v>
      </c>
      <c r="K3223" s="49">
        <v>72</v>
      </c>
      <c r="L3223" s="49">
        <f t="shared" si="311"/>
        <v>-452</v>
      </c>
      <c r="N3223" s="52" t="s">
        <v>243</v>
      </c>
      <c r="P3223" s="49">
        <v>268</v>
      </c>
      <c r="Q3223" s="49">
        <v>0</v>
      </c>
      <c r="R3223" s="49">
        <v>216</v>
      </c>
      <c r="S3223" s="77">
        <f t="shared" si="312"/>
        <v>268</v>
      </c>
      <c r="T3223" s="77">
        <f t="shared" si="313"/>
        <v>484</v>
      </c>
      <c r="U3223" s="49">
        <v>524</v>
      </c>
      <c r="V3223" s="49">
        <v>303</v>
      </c>
      <c r="W3223" s="49">
        <v>315</v>
      </c>
      <c r="X3223" s="49">
        <f t="shared" si="316"/>
        <v>-559</v>
      </c>
      <c r="Y3223" s="49" t="s">
        <v>181</v>
      </c>
      <c r="Z3223" s="53">
        <v>32.15</v>
      </c>
      <c r="AB3223" s="53">
        <f t="shared" si="315"/>
        <v>-32.15</v>
      </c>
      <c r="AM3223" s="49" t="s">
        <v>85</v>
      </c>
      <c r="AN3223" s="49" t="s">
        <v>11347</v>
      </c>
    </row>
    <row r="3224" spans="1:40" hidden="1" x14ac:dyDescent="0.2">
      <c r="A3224" s="49" t="s">
        <v>12513</v>
      </c>
      <c r="B3224" s="49" t="s">
        <v>12514</v>
      </c>
      <c r="C3224" s="50" t="s">
        <v>166</v>
      </c>
      <c r="D3224" s="49" t="s">
        <v>283</v>
      </c>
      <c r="E3224" s="49" t="s">
        <v>12515</v>
      </c>
      <c r="F3224" s="49" t="s">
        <v>285</v>
      </c>
      <c r="G3224" s="49" t="s">
        <v>6242</v>
      </c>
      <c r="H3224" s="49" t="s">
        <v>6281</v>
      </c>
      <c r="I3224" s="51" t="s">
        <v>12516</v>
      </c>
      <c r="J3224" s="49">
        <v>15</v>
      </c>
      <c r="K3224" s="49">
        <v>200</v>
      </c>
      <c r="L3224" s="49">
        <f t="shared" si="311"/>
        <v>-1315</v>
      </c>
      <c r="N3224" s="52" t="s">
        <v>243</v>
      </c>
      <c r="P3224" s="49">
        <v>1072</v>
      </c>
      <c r="Q3224" s="49">
        <v>0</v>
      </c>
      <c r="R3224" s="49">
        <v>400</v>
      </c>
      <c r="S3224" s="77">
        <f t="shared" si="312"/>
        <v>1072</v>
      </c>
      <c r="T3224" s="77">
        <f t="shared" si="313"/>
        <v>1472</v>
      </c>
      <c r="U3224" s="49">
        <v>1515</v>
      </c>
      <c r="V3224" s="49">
        <v>0</v>
      </c>
      <c r="W3224" s="49">
        <v>0</v>
      </c>
      <c r="X3224" s="49">
        <f t="shared" si="316"/>
        <v>-443</v>
      </c>
      <c r="Y3224" s="49" t="s">
        <v>181</v>
      </c>
      <c r="Z3224" s="53">
        <v>10.63</v>
      </c>
      <c r="AB3224" s="53">
        <f t="shared" si="315"/>
        <v>-10.63</v>
      </c>
      <c r="AM3224" s="49" t="s">
        <v>85</v>
      </c>
      <c r="AN3224" s="49" t="s">
        <v>11347</v>
      </c>
    </row>
    <row r="3225" spans="1:40" hidden="1" x14ac:dyDescent="0.2">
      <c r="A3225" s="49" t="s">
        <v>12517</v>
      </c>
      <c r="B3225" s="49" t="s">
        <v>12518</v>
      </c>
      <c r="C3225" s="50" t="s">
        <v>166</v>
      </c>
      <c r="D3225" s="49" t="s">
        <v>283</v>
      </c>
      <c r="E3225" s="49" t="s">
        <v>12519</v>
      </c>
      <c r="F3225" s="49" t="s">
        <v>285</v>
      </c>
      <c r="G3225" s="49" t="s">
        <v>6242</v>
      </c>
      <c r="H3225" s="49" t="s">
        <v>6243</v>
      </c>
      <c r="I3225" s="51" t="s">
        <v>12520</v>
      </c>
      <c r="J3225" s="49">
        <v>15</v>
      </c>
      <c r="K3225" s="49">
        <v>250</v>
      </c>
      <c r="L3225" s="49">
        <f t="shared" si="311"/>
        <v>-618</v>
      </c>
      <c r="N3225" s="52" t="s">
        <v>243</v>
      </c>
      <c r="P3225" s="49">
        <v>985</v>
      </c>
      <c r="Q3225" s="49">
        <v>0</v>
      </c>
      <c r="R3225" s="49">
        <v>0</v>
      </c>
      <c r="S3225" s="77">
        <f t="shared" si="312"/>
        <v>985</v>
      </c>
      <c r="T3225" s="77">
        <f t="shared" si="313"/>
        <v>985</v>
      </c>
      <c r="U3225" s="49">
        <v>868</v>
      </c>
      <c r="V3225" s="49">
        <v>0</v>
      </c>
      <c r="W3225" s="49">
        <v>0</v>
      </c>
      <c r="X3225" s="49">
        <f t="shared" si="316"/>
        <v>117</v>
      </c>
      <c r="Y3225" s="49" t="s">
        <v>190</v>
      </c>
      <c r="Z3225" s="53">
        <v>11.43</v>
      </c>
      <c r="AB3225" s="53">
        <f t="shared" si="315"/>
        <v>-11.43</v>
      </c>
      <c r="AM3225" s="49" t="s">
        <v>85</v>
      </c>
      <c r="AN3225" s="49" t="s">
        <v>11347</v>
      </c>
    </row>
    <row r="3226" spans="1:40" hidden="1" x14ac:dyDescent="0.2">
      <c r="A3226" s="49" t="s">
        <v>12521</v>
      </c>
      <c r="B3226" s="49" t="s">
        <v>12522</v>
      </c>
      <c r="C3226" s="50" t="s">
        <v>166</v>
      </c>
      <c r="D3226" s="49" t="s">
        <v>403</v>
      </c>
      <c r="E3226" s="49" t="s">
        <v>12523</v>
      </c>
      <c r="F3226" s="49" t="s">
        <v>285</v>
      </c>
      <c r="G3226" s="49" t="s">
        <v>3904</v>
      </c>
      <c r="H3226" s="49" t="s">
        <v>5613</v>
      </c>
      <c r="I3226" s="51" t="s">
        <v>12524</v>
      </c>
      <c r="J3226" s="49">
        <v>21</v>
      </c>
      <c r="K3226" s="49">
        <v>3000</v>
      </c>
      <c r="L3226" s="49">
        <f t="shared" si="311"/>
        <v>-12870</v>
      </c>
      <c r="N3226" s="52" t="s">
        <v>243</v>
      </c>
      <c r="P3226" s="49">
        <v>13807</v>
      </c>
      <c r="Q3226" s="49">
        <v>0</v>
      </c>
      <c r="R3226" s="49">
        <v>3001</v>
      </c>
      <c r="S3226" s="77">
        <f t="shared" si="312"/>
        <v>13807</v>
      </c>
      <c r="T3226" s="77">
        <f t="shared" si="313"/>
        <v>16808</v>
      </c>
      <c r="U3226" s="49">
        <v>15870</v>
      </c>
      <c r="V3226" s="49">
        <v>0</v>
      </c>
      <c r="W3226" s="49">
        <v>0</v>
      </c>
      <c r="X3226" s="49">
        <f t="shared" si="316"/>
        <v>-2063</v>
      </c>
      <c r="Y3226" s="49" t="s">
        <v>181</v>
      </c>
      <c r="Z3226" s="53">
        <v>1.8</v>
      </c>
      <c r="AB3226" s="53">
        <f t="shared" si="315"/>
        <v>-1.8</v>
      </c>
      <c r="AM3226" s="49" t="s">
        <v>85</v>
      </c>
      <c r="AN3226" s="49" t="s">
        <v>11347</v>
      </c>
    </row>
    <row r="3227" spans="1:40" hidden="1" x14ac:dyDescent="0.2">
      <c r="A3227" s="49" t="s">
        <v>12525</v>
      </c>
      <c r="B3227" s="49" t="s">
        <v>12526</v>
      </c>
      <c r="C3227" s="50" t="s">
        <v>166</v>
      </c>
      <c r="D3227" s="49" t="s">
        <v>403</v>
      </c>
      <c r="E3227" s="49" t="s">
        <v>12527</v>
      </c>
      <c r="F3227" s="49" t="s">
        <v>285</v>
      </c>
      <c r="G3227" s="49" t="s">
        <v>3904</v>
      </c>
      <c r="H3227" s="49" t="s">
        <v>5613</v>
      </c>
      <c r="I3227" s="51" t="s">
        <v>12528</v>
      </c>
      <c r="J3227" s="49">
        <v>14</v>
      </c>
      <c r="K3227" s="49">
        <v>3000</v>
      </c>
      <c r="L3227" s="49">
        <f t="shared" si="311"/>
        <v>1686</v>
      </c>
      <c r="M3227" s="49">
        <f>L3227*Z3227</f>
        <v>404.64</v>
      </c>
      <c r="N3227" s="52" t="s">
        <v>243</v>
      </c>
      <c r="P3227" s="49">
        <v>2624</v>
      </c>
      <c r="Q3227" s="49">
        <v>0</v>
      </c>
      <c r="R3227" s="49">
        <v>0</v>
      </c>
      <c r="S3227" s="77">
        <f t="shared" si="312"/>
        <v>2624</v>
      </c>
      <c r="T3227" s="77">
        <f t="shared" si="313"/>
        <v>2624</v>
      </c>
      <c r="U3227" s="49">
        <v>1314</v>
      </c>
      <c r="V3227" s="49">
        <v>0</v>
      </c>
      <c r="W3227" s="49">
        <v>0</v>
      </c>
      <c r="X3227" s="49">
        <f t="shared" si="316"/>
        <v>1310</v>
      </c>
      <c r="Y3227" s="49" t="s">
        <v>190</v>
      </c>
      <c r="Z3227" s="53">
        <v>0.24</v>
      </c>
      <c r="AB3227" s="53">
        <f t="shared" si="315"/>
        <v>-0.24</v>
      </c>
      <c r="AM3227" s="49" t="s">
        <v>85</v>
      </c>
      <c r="AN3227" s="49" t="s">
        <v>11347</v>
      </c>
    </row>
    <row r="3228" spans="1:40" hidden="1" x14ac:dyDescent="0.2">
      <c r="A3228" s="49" t="s">
        <v>12529</v>
      </c>
      <c r="B3228" s="49" t="s">
        <v>12530</v>
      </c>
      <c r="C3228" s="50" t="s">
        <v>166</v>
      </c>
      <c r="D3228" s="49" t="s">
        <v>403</v>
      </c>
      <c r="E3228" s="49" t="s">
        <v>12531</v>
      </c>
      <c r="F3228" s="49" t="s">
        <v>285</v>
      </c>
      <c r="G3228" s="49" t="s">
        <v>3904</v>
      </c>
      <c r="H3228" s="49" t="s">
        <v>5613</v>
      </c>
      <c r="I3228" s="51" t="s">
        <v>12532</v>
      </c>
      <c r="J3228" s="49">
        <v>111</v>
      </c>
      <c r="K3228" s="49">
        <v>3000</v>
      </c>
      <c r="L3228" s="49">
        <f t="shared" si="311"/>
        <v>-1905</v>
      </c>
      <c r="N3228" s="52" t="s">
        <v>243</v>
      </c>
      <c r="P3228" s="49">
        <v>31420</v>
      </c>
      <c r="Q3228" s="49">
        <v>0</v>
      </c>
      <c r="R3228" s="49">
        <v>0</v>
      </c>
      <c r="S3228" s="77">
        <f t="shared" si="312"/>
        <v>31420</v>
      </c>
      <c r="T3228" s="77">
        <f t="shared" si="313"/>
        <v>31420</v>
      </c>
      <c r="U3228" s="49">
        <v>4905</v>
      </c>
      <c r="V3228" s="49">
        <v>1020</v>
      </c>
      <c r="W3228" s="49">
        <v>1020</v>
      </c>
      <c r="X3228" s="49">
        <f t="shared" si="316"/>
        <v>25495</v>
      </c>
      <c r="Y3228" s="49" t="s">
        <v>190</v>
      </c>
      <c r="Z3228" s="53">
        <v>1.54</v>
      </c>
      <c r="AB3228" s="53">
        <f t="shared" si="315"/>
        <v>-1.54</v>
      </c>
      <c r="AM3228" s="49" t="s">
        <v>85</v>
      </c>
      <c r="AN3228" s="49" t="s">
        <v>11347</v>
      </c>
    </row>
    <row r="3229" spans="1:40" hidden="1" x14ac:dyDescent="0.2">
      <c r="A3229" s="49" t="s">
        <v>12533</v>
      </c>
      <c r="B3229" s="49" t="s">
        <v>12534</v>
      </c>
      <c r="C3229" s="50" t="s">
        <v>166</v>
      </c>
      <c r="D3229" s="49" t="s">
        <v>403</v>
      </c>
      <c r="E3229" s="49" t="s">
        <v>12535</v>
      </c>
      <c r="F3229" s="49" t="s">
        <v>285</v>
      </c>
      <c r="G3229" s="49" t="s">
        <v>3617</v>
      </c>
      <c r="H3229" s="49" t="s">
        <v>5613</v>
      </c>
      <c r="I3229" s="51" t="s">
        <v>12536</v>
      </c>
      <c r="J3229" s="49">
        <v>21</v>
      </c>
      <c r="K3229" s="49">
        <v>3000</v>
      </c>
      <c r="L3229" s="49">
        <f t="shared" si="311"/>
        <v>430</v>
      </c>
      <c r="M3229" s="49">
        <f>L3229*Z3229</f>
        <v>640.70000000000005</v>
      </c>
      <c r="N3229" s="52" t="s">
        <v>243</v>
      </c>
      <c r="P3229" s="49">
        <v>5274</v>
      </c>
      <c r="Q3229" s="49">
        <v>0</v>
      </c>
      <c r="R3229" s="49">
        <v>0</v>
      </c>
      <c r="S3229" s="77">
        <f t="shared" si="312"/>
        <v>5274</v>
      </c>
      <c r="T3229" s="77">
        <f t="shared" si="313"/>
        <v>5274</v>
      </c>
      <c r="U3229" s="49">
        <v>2570</v>
      </c>
      <c r="V3229" s="49">
        <v>1015</v>
      </c>
      <c r="W3229" s="49">
        <v>1110</v>
      </c>
      <c r="X3229" s="49">
        <f t="shared" si="316"/>
        <v>1689</v>
      </c>
      <c r="Y3229" s="49" t="s">
        <v>190</v>
      </c>
      <c r="Z3229" s="53">
        <v>1.49</v>
      </c>
      <c r="AB3229" s="53">
        <f t="shared" si="315"/>
        <v>-1.49</v>
      </c>
      <c r="AM3229" s="49" t="s">
        <v>85</v>
      </c>
      <c r="AN3229" s="49" t="s">
        <v>11347</v>
      </c>
    </row>
    <row r="3230" spans="1:40" hidden="1" x14ac:dyDescent="0.2">
      <c r="A3230" s="49" t="s">
        <v>12537</v>
      </c>
      <c r="B3230" s="49" t="s">
        <v>12538</v>
      </c>
      <c r="C3230" s="50" t="s">
        <v>166</v>
      </c>
      <c r="D3230" s="49" t="s">
        <v>417</v>
      </c>
      <c r="E3230" s="49" t="s">
        <v>12539</v>
      </c>
      <c r="F3230" s="49" t="s">
        <v>285</v>
      </c>
      <c r="G3230" s="49" t="s">
        <v>3617</v>
      </c>
      <c r="H3230" s="49" t="s">
        <v>5613</v>
      </c>
      <c r="I3230" s="51" t="s">
        <v>12540</v>
      </c>
      <c r="J3230" s="49">
        <v>20</v>
      </c>
      <c r="K3230" s="49">
        <v>4000</v>
      </c>
      <c r="L3230" s="49">
        <f t="shared" si="311"/>
        <v>-13262</v>
      </c>
      <c r="N3230" s="52" t="s">
        <v>243</v>
      </c>
      <c r="P3230" s="49">
        <v>62235</v>
      </c>
      <c r="Q3230" s="49">
        <v>0</v>
      </c>
      <c r="R3230" s="49">
        <v>0</v>
      </c>
      <c r="S3230" s="77">
        <f t="shared" si="312"/>
        <v>62235</v>
      </c>
      <c r="T3230" s="77">
        <f t="shared" si="313"/>
        <v>62235</v>
      </c>
      <c r="U3230" s="49">
        <v>17262</v>
      </c>
      <c r="V3230" s="49">
        <v>12771</v>
      </c>
      <c r="W3230" s="49">
        <v>12171</v>
      </c>
      <c r="X3230" s="49">
        <f t="shared" si="316"/>
        <v>32202</v>
      </c>
      <c r="Y3230" s="49" t="s">
        <v>190</v>
      </c>
      <c r="Z3230" s="53">
        <v>1.18</v>
      </c>
      <c r="AB3230" s="53">
        <f t="shared" si="315"/>
        <v>-1.18</v>
      </c>
      <c r="AM3230" s="49" t="s">
        <v>85</v>
      </c>
      <c r="AN3230" s="49" t="s">
        <v>11347</v>
      </c>
    </row>
    <row r="3231" spans="1:40" hidden="1" x14ac:dyDescent="0.2">
      <c r="A3231" s="49" t="s">
        <v>12541</v>
      </c>
      <c r="B3231" s="49" t="s">
        <v>12542</v>
      </c>
      <c r="C3231" s="50" t="s">
        <v>166</v>
      </c>
      <c r="D3231" s="49" t="s">
        <v>417</v>
      </c>
      <c r="E3231" s="49" t="s">
        <v>12543</v>
      </c>
      <c r="F3231" s="49" t="s">
        <v>285</v>
      </c>
      <c r="G3231" s="49" t="s">
        <v>3617</v>
      </c>
      <c r="H3231" s="49" t="s">
        <v>5613</v>
      </c>
      <c r="I3231" s="51" t="s">
        <v>12544</v>
      </c>
      <c r="J3231" s="49">
        <v>20</v>
      </c>
      <c r="K3231" s="49">
        <v>4000</v>
      </c>
      <c r="L3231" s="49">
        <f t="shared" si="311"/>
        <v>3569</v>
      </c>
      <c r="M3231" s="49">
        <f>L3231*Z3231</f>
        <v>4247.1099999999997</v>
      </c>
      <c r="N3231" s="52" t="s">
        <v>243</v>
      </c>
      <c r="P3231" s="49">
        <v>2225</v>
      </c>
      <c r="Q3231" s="49">
        <v>0</v>
      </c>
      <c r="R3231" s="49">
        <v>0</v>
      </c>
      <c r="S3231" s="77">
        <f t="shared" si="312"/>
        <v>2225</v>
      </c>
      <c r="T3231" s="77">
        <f t="shared" si="313"/>
        <v>2225</v>
      </c>
      <c r="U3231" s="49">
        <v>431</v>
      </c>
      <c r="V3231" s="49">
        <v>219</v>
      </c>
      <c r="W3231" s="49">
        <v>219</v>
      </c>
      <c r="X3231" s="49">
        <f t="shared" si="316"/>
        <v>1575</v>
      </c>
      <c r="Y3231" s="49" t="s">
        <v>190</v>
      </c>
      <c r="Z3231" s="53">
        <v>1.19</v>
      </c>
      <c r="AB3231" s="53">
        <f t="shared" si="315"/>
        <v>-1.19</v>
      </c>
      <c r="AM3231" s="49" t="s">
        <v>85</v>
      </c>
      <c r="AN3231" s="49" t="s">
        <v>11347</v>
      </c>
    </row>
    <row r="3232" spans="1:40" hidden="1" x14ac:dyDescent="0.2">
      <c r="A3232" s="49" t="s">
        <v>12545</v>
      </c>
      <c r="B3232" s="49" t="s">
        <v>12546</v>
      </c>
      <c r="C3232" s="50" t="s">
        <v>166</v>
      </c>
      <c r="D3232" s="49" t="s">
        <v>417</v>
      </c>
      <c r="E3232" s="49" t="s">
        <v>12547</v>
      </c>
      <c r="F3232" s="49" t="s">
        <v>285</v>
      </c>
      <c r="G3232" s="49" t="s">
        <v>3904</v>
      </c>
      <c r="H3232" s="49" t="s">
        <v>4042</v>
      </c>
      <c r="I3232" s="51" t="s">
        <v>12548</v>
      </c>
      <c r="J3232" s="49">
        <v>19</v>
      </c>
      <c r="K3232" s="49">
        <v>500</v>
      </c>
      <c r="L3232" s="49">
        <f t="shared" si="311"/>
        <v>-55374</v>
      </c>
      <c r="N3232" s="52" t="s">
        <v>243</v>
      </c>
      <c r="P3232" s="49">
        <v>12564</v>
      </c>
      <c r="Q3232" s="49">
        <v>25000</v>
      </c>
      <c r="R3232" s="49">
        <v>18520</v>
      </c>
      <c r="S3232" s="77">
        <f t="shared" si="312"/>
        <v>37564</v>
      </c>
      <c r="T3232" s="77">
        <f t="shared" si="313"/>
        <v>56084</v>
      </c>
      <c r="U3232" s="49">
        <v>55874</v>
      </c>
      <c r="V3232" s="49">
        <v>25696</v>
      </c>
      <c r="W3232" s="49">
        <v>25188</v>
      </c>
      <c r="X3232" s="49">
        <f t="shared" si="316"/>
        <v>-69006</v>
      </c>
      <c r="Y3232" s="49" t="s">
        <v>181</v>
      </c>
      <c r="Z3232" s="53">
        <v>0.89</v>
      </c>
      <c r="AB3232" s="53">
        <f t="shared" si="315"/>
        <v>-0.89</v>
      </c>
      <c r="AM3232" s="49" t="s">
        <v>85</v>
      </c>
      <c r="AN3232" s="49" t="s">
        <v>11347</v>
      </c>
    </row>
    <row r="3233" spans="1:40" hidden="1" x14ac:dyDescent="0.2">
      <c r="A3233" s="49" t="s">
        <v>12549</v>
      </c>
      <c r="B3233" s="49" t="s">
        <v>12550</v>
      </c>
      <c r="C3233" s="50" t="s">
        <v>166</v>
      </c>
      <c r="D3233" s="49" t="s">
        <v>417</v>
      </c>
      <c r="E3233" s="49" t="s">
        <v>12551</v>
      </c>
      <c r="F3233" s="49" t="s">
        <v>285</v>
      </c>
      <c r="G3233" s="49" t="s">
        <v>3904</v>
      </c>
      <c r="H3233" s="49" t="s">
        <v>5613</v>
      </c>
      <c r="I3233" s="51" t="s">
        <v>12552</v>
      </c>
      <c r="J3233" s="49">
        <v>21</v>
      </c>
      <c r="K3233" s="49">
        <v>3000</v>
      </c>
      <c r="L3233" s="49">
        <f t="shared" si="311"/>
        <v>-15392</v>
      </c>
      <c r="N3233" s="52" t="s">
        <v>243</v>
      </c>
      <c r="P3233" s="49">
        <v>6477</v>
      </c>
      <c r="Q3233" s="49">
        <v>6000</v>
      </c>
      <c r="R3233" s="49">
        <v>12000</v>
      </c>
      <c r="S3233" s="77">
        <f t="shared" si="312"/>
        <v>12477</v>
      </c>
      <c r="T3233" s="77">
        <f t="shared" si="313"/>
        <v>24477</v>
      </c>
      <c r="U3233" s="49">
        <v>18392</v>
      </c>
      <c r="V3233" s="49">
        <v>8614</v>
      </c>
      <c r="W3233" s="49">
        <v>8520</v>
      </c>
      <c r="X3233" s="49">
        <f t="shared" si="316"/>
        <v>-20529</v>
      </c>
      <c r="Y3233" s="49" t="s">
        <v>181</v>
      </c>
      <c r="Z3233" s="53">
        <v>2.15</v>
      </c>
      <c r="AB3233" s="53">
        <f t="shared" si="315"/>
        <v>-2.15</v>
      </c>
      <c r="AM3233" s="49" t="s">
        <v>85</v>
      </c>
      <c r="AN3233" s="49" t="s">
        <v>11347</v>
      </c>
    </row>
    <row r="3234" spans="1:40" hidden="1" x14ac:dyDescent="0.2">
      <c r="A3234" s="49" t="s">
        <v>12553</v>
      </c>
      <c r="B3234" s="49" t="s">
        <v>12554</v>
      </c>
      <c r="C3234" s="50" t="s">
        <v>166</v>
      </c>
      <c r="D3234" s="49" t="s">
        <v>417</v>
      </c>
      <c r="E3234" s="49" t="s">
        <v>12555</v>
      </c>
      <c r="F3234" s="49" t="s">
        <v>285</v>
      </c>
      <c r="G3234" s="49" t="s">
        <v>3617</v>
      </c>
      <c r="H3234" s="49" t="s">
        <v>5613</v>
      </c>
      <c r="I3234" s="51" t="s">
        <v>12556</v>
      </c>
      <c r="J3234" s="49">
        <v>20</v>
      </c>
      <c r="K3234" s="49">
        <v>4000</v>
      </c>
      <c r="L3234" s="49">
        <f t="shared" si="311"/>
        <v>-53031</v>
      </c>
      <c r="N3234" s="52" t="s">
        <v>243</v>
      </c>
      <c r="P3234" s="49">
        <v>48456</v>
      </c>
      <c r="Q3234" s="49">
        <v>16000</v>
      </c>
      <c r="R3234" s="49">
        <v>8000</v>
      </c>
      <c r="S3234" s="77">
        <f t="shared" si="312"/>
        <v>64456</v>
      </c>
      <c r="T3234" s="77">
        <f t="shared" si="313"/>
        <v>72456</v>
      </c>
      <c r="U3234" s="49">
        <v>57031</v>
      </c>
      <c r="V3234" s="49">
        <v>28110</v>
      </c>
      <c r="W3234" s="49">
        <v>27106</v>
      </c>
      <c r="X3234" s="49">
        <f t="shared" si="316"/>
        <v>-36685</v>
      </c>
      <c r="Y3234" s="49" t="s">
        <v>181</v>
      </c>
      <c r="Z3234" s="53">
        <v>0.46</v>
      </c>
      <c r="AB3234" s="53">
        <f t="shared" si="315"/>
        <v>-0.46</v>
      </c>
      <c r="AM3234" s="49" t="s">
        <v>85</v>
      </c>
      <c r="AN3234" s="49" t="s">
        <v>11347</v>
      </c>
    </row>
    <row r="3235" spans="1:40" hidden="1" x14ac:dyDescent="0.2">
      <c r="A3235" s="49" t="s">
        <v>12557</v>
      </c>
      <c r="B3235" s="49" t="s">
        <v>12558</v>
      </c>
      <c r="C3235" s="50" t="s">
        <v>166</v>
      </c>
      <c r="D3235" s="49" t="s">
        <v>417</v>
      </c>
      <c r="E3235" s="49" t="s">
        <v>12559</v>
      </c>
      <c r="F3235" s="49" t="s">
        <v>285</v>
      </c>
      <c r="G3235" s="49" t="s">
        <v>3617</v>
      </c>
      <c r="H3235" s="49" t="s">
        <v>5613</v>
      </c>
      <c r="I3235" s="51" t="s">
        <v>12560</v>
      </c>
      <c r="J3235" s="49">
        <v>20</v>
      </c>
      <c r="K3235" s="49">
        <v>4000</v>
      </c>
      <c r="L3235" s="49">
        <f t="shared" si="311"/>
        <v>-23967</v>
      </c>
      <c r="N3235" s="52" t="s">
        <v>243</v>
      </c>
      <c r="P3235" s="49">
        <v>19768</v>
      </c>
      <c r="Q3235" s="49">
        <v>8000</v>
      </c>
      <c r="R3235" s="49">
        <v>8000</v>
      </c>
      <c r="S3235" s="77">
        <f t="shared" si="312"/>
        <v>27768</v>
      </c>
      <c r="T3235" s="77">
        <f t="shared" si="313"/>
        <v>35768</v>
      </c>
      <c r="U3235" s="49">
        <v>27967</v>
      </c>
      <c r="V3235" s="49">
        <v>14441</v>
      </c>
      <c r="W3235" s="49">
        <v>14301</v>
      </c>
      <c r="X3235" s="49">
        <f t="shared" si="316"/>
        <v>-22640</v>
      </c>
      <c r="Y3235" s="49" t="s">
        <v>181</v>
      </c>
      <c r="Z3235" s="53">
        <v>1.375</v>
      </c>
      <c r="AB3235" s="53">
        <f t="shared" si="315"/>
        <v>-1.375</v>
      </c>
      <c r="AM3235" s="49" t="s">
        <v>85</v>
      </c>
      <c r="AN3235" s="49" t="s">
        <v>11347</v>
      </c>
    </row>
    <row r="3236" spans="1:40" hidden="1" x14ac:dyDescent="0.2">
      <c r="A3236" s="49" t="s">
        <v>12561</v>
      </c>
      <c r="B3236" s="49" t="s">
        <v>12562</v>
      </c>
      <c r="C3236" s="50" t="s">
        <v>166</v>
      </c>
      <c r="D3236" s="49" t="s">
        <v>417</v>
      </c>
      <c r="E3236" s="49" t="s">
        <v>12563</v>
      </c>
      <c r="F3236" s="49" t="s">
        <v>285</v>
      </c>
      <c r="G3236" s="49" t="s">
        <v>3904</v>
      </c>
      <c r="H3236" s="49" t="s">
        <v>5613</v>
      </c>
      <c r="I3236" s="51" t="s">
        <v>12564</v>
      </c>
      <c r="J3236" s="49">
        <v>21</v>
      </c>
      <c r="K3236" s="49">
        <v>3000</v>
      </c>
      <c r="L3236" s="49">
        <f t="shared" si="311"/>
        <v>-36095</v>
      </c>
      <c r="N3236" s="52" t="s">
        <v>243</v>
      </c>
      <c r="P3236" s="49">
        <v>12219</v>
      </c>
      <c r="Q3236" s="49">
        <v>15000</v>
      </c>
      <c r="R3236" s="49">
        <v>24000</v>
      </c>
      <c r="S3236" s="77">
        <f t="shared" si="312"/>
        <v>27219</v>
      </c>
      <c r="T3236" s="77">
        <f t="shared" si="313"/>
        <v>51219</v>
      </c>
      <c r="U3236" s="49">
        <v>39095</v>
      </c>
      <c r="V3236" s="49">
        <v>18547</v>
      </c>
      <c r="W3236" s="49">
        <v>18444</v>
      </c>
      <c r="X3236" s="49">
        <f t="shared" si="316"/>
        <v>-45423</v>
      </c>
      <c r="Y3236" s="49" t="s">
        <v>181</v>
      </c>
      <c r="Z3236" s="53">
        <v>1.91</v>
      </c>
      <c r="AB3236" s="53">
        <f t="shared" si="315"/>
        <v>-1.91</v>
      </c>
      <c r="AM3236" s="49" t="s">
        <v>85</v>
      </c>
      <c r="AN3236" s="49" t="s">
        <v>11347</v>
      </c>
    </row>
    <row r="3237" spans="1:40" hidden="1" x14ac:dyDescent="0.2">
      <c r="A3237" s="49" t="s">
        <v>12565</v>
      </c>
      <c r="B3237" s="49" t="s">
        <v>12566</v>
      </c>
      <c r="C3237" s="50" t="s">
        <v>166</v>
      </c>
      <c r="D3237" s="49" t="s">
        <v>417</v>
      </c>
      <c r="E3237" s="49" t="s">
        <v>12567</v>
      </c>
      <c r="F3237" s="49" t="s">
        <v>285</v>
      </c>
      <c r="G3237" s="49" t="s">
        <v>3617</v>
      </c>
      <c r="H3237" s="49" t="s">
        <v>5613</v>
      </c>
      <c r="I3237" s="51" t="s">
        <v>12568</v>
      </c>
      <c r="J3237" s="49">
        <v>20</v>
      </c>
      <c r="K3237" s="49">
        <v>4000</v>
      </c>
      <c r="L3237" s="49">
        <f t="shared" si="311"/>
        <v>-3714</v>
      </c>
      <c r="N3237" s="52" t="s">
        <v>243</v>
      </c>
      <c r="P3237" s="49">
        <v>4911</v>
      </c>
      <c r="Q3237" s="49">
        <v>0</v>
      </c>
      <c r="R3237" s="49">
        <v>4000</v>
      </c>
      <c r="S3237" s="77">
        <f t="shared" si="312"/>
        <v>4911</v>
      </c>
      <c r="T3237" s="77">
        <f t="shared" si="313"/>
        <v>8911</v>
      </c>
      <c r="U3237" s="49">
        <v>7714</v>
      </c>
      <c r="V3237" s="49">
        <v>2376</v>
      </c>
      <c r="W3237" s="49">
        <v>2376</v>
      </c>
      <c r="X3237" s="49">
        <f t="shared" si="316"/>
        <v>-5179</v>
      </c>
      <c r="Y3237" s="49" t="s">
        <v>181</v>
      </c>
      <c r="Z3237" s="53">
        <v>1.5109999999999999</v>
      </c>
      <c r="AB3237" s="53">
        <f t="shared" si="315"/>
        <v>-1.5109999999999999</v>
      </c>
      <c r="AM3237" s="49" t="s">
        <v>85</v>
      </c>
      <c r="AN3237" s="49" t="s">
        <v>11347</v>
      </c>
    </row>
    <row r="3238" spans="1:40" hidden="1" x14ac:dyDescent="0.2">
      <c r="A3238" s="49" t="s">
        <v>12569</v>
      </c>
      <c r="B3238" s="49" t="s">
        <v>12570</v>
      </c>
      <c r="C3238" s="50" t="s">
        <v>166</v>
      </c>
      <c r="D3238" s="49" t="s">
        <v>403</v>
      </c>
      <c r="E3238" s="49" t="s">
        <v>12571</v>
      </c>
      <c r="F3238" s="49" t="s">
        <v>285</v>
      </c>
      <c r="G3238" s="49" t="s">
        <v>3920</v>
      </c>
      <c r="H3238" s="49" t="s">
        <v>3921</v>
      </c>
      <c r="I3238" s="51" t="s">
        <v>12572</v>
      </c>
      <c r="J3238" s="49">
        <v>36</v>
      </c>
      <c r="K3238" s="49">
        <v>2500</v>
      </c>
      <c r="L3238" s="49">
        <f t="shared" si="311"/>
        <v>1261</v>
      </c>
      <c r="M3238" s="49">
        <f>L3238*Z3238</f>
        <v>3384.5240000000003</v>
      </c>
      <c r="N3238" s="52" t="s">
        <v>243</v>
      </c>
      <c r="P3238" s="49">
        <v>2536</v>
      </c>
      <c r="Q3238" s="49">
        <v>0</v>
      </c>
      <c r="R3238" s="49">
        <v>700</v>
      </c>
      <c r="S3238" s="77">
        <f t="shared" si="312"/>
        <v>2536</v>
      </c>
      <c r="T3238" s="77">
        <f t="shared" si="313"/>
        <v>3236</v>
      </c>
      <c r="U3238" s="49">
        <v>1239</v>
      </c>
      <c r="V3238" s="49">
        <v>828</v>
      </c>
      <c r="W3238" s="49">
        <v>828</v>
      </c>
      <c r="X3238" s="49">
        <f t="shared" si="316"/>
        <v>469</v>
      </c>
      <c r="Y3238" s="49" t="s">
        <v>190</v>
      </c>
      <c r="Z3238" s="53">
        <v>2.6840000000000002</v>
      </c>
      <c r="AB3238" s="53">
        <f t="shared" si="315"/>
        <v>-2.6840000000000002</v>
      </c>
      <c r="AM3238" s="49" t="s">
        <v>85</v>
      </c>
      <c r="AN3238" s="49" t="s">
        <v>11347</v>
      </c>
    </row>
    <row r="3239" spans="1:40" hidden="1" x14ac:dyDescent="0.2">
      <c r="A3239" s="49" t="s">
        <v>12573</v>
      </c>
      <c r="B3239" s="49" t="s">
        <v>12574</v>
      </c>
      <c r="C3239" s="50" t="s">
        <v>166</v>
      </c>
      <c r="D3239" s="49" t="s">
        <v>417</v>
      </c>
      <c r="E3239" s="49" t="s">
        <v>12575</v>
      </c>
      <c r="F3239" s="49" t="s">
        <v>285</v>
      </c>
      <c r="G3239" s="49" t="s">
        <v>3617</v>
      </c>
      <c r="H3239" s="49" t="s">
        <v>5613</v>
      </c>
      <c r="I3239" s="51" t="s">
        <v>12576</v>
      </c>
      <c r="J3239" s="49">
        <v>20</v>
      </c>
      <c r="K3239" s="49">
        <v>4000</v>
      </c>
      <c r="L3239" s="49">
        <f t="shared" si="311"/>
        <v>3089</v>
      </c>
      <c r="M3239" s="49">
        <f>L3239*Z3239</f>
        <v>2668.8960000000002</v>
      </c>
      <c r="N3239" s="52" t="s">
        <v>243</v>
      </c>
      <c r="P3239" s="49">
        <v>2375</v>
      </c>
      <c r="Q3239" s="49">
        <v>0</v>
      </c>
      <c r="R3239" s="49">
        <v>0</v>
      </c>
      <c r="S3239" s="77">
        <f t="shared" si="312"/>
        <v>2375</v>
      </c>
      <c r="T3239" s="77">
        <f t="shared" si="313"/>
        <v>2375</v>
      </c>
      <c r="U3239" s="49">
        <v>911</v>
      </c>
      <c r="V3239" s="49">
        <v>330</v>
      </c>
      <c r="W3239" s="49">
        <v>330</v>
      </c>
      <c r="X3239" s="49">
        <f t="shared" si="316"/>
        <v>1134</v>
      </c>
      <c r="Y3239" s="49" t="s">
        <v>190</v>
      </c>
      <c r="Z3239" s="53">
        <v>0.86399999999999999</v>
      </c>
      <c r="AB3239" s="53">
        <f t="shared" si="315"/>
        <v>-0.86399999999999999</v>
      </c>
      <c r="AM3239" s="49" t="s">
        <v>85</v>
      </c>
      <c r="AN3239" s="49" t="s">
        <v>11347</v>
      </c>
    </row>
    <row r="3240" spans="1:40" hidden="1" x14ac:dyDescent="0.2">
      <c r="A3240" s="49" t="s">
        <v>12577</v>
      </c>
      <c r="B3240" s="49" t="s">
        <v>12578</v>
      </c>
      <c r="C3240" s="50" t="s">
        <v>166</v>
      </c>
      <c r="D3240" s="49" t="s">
        <v>283</v>
      </c>
      <c r="E3240" s="49" t="s">
        <v>12579</v>
      </c>
      <c r="F3240" s="49" t="s">
        <v>285</v>
      </c>
      <c r="G3240" s="49" t="s">
        <v>3617</v>
      </c>
      <c r="H3240" s="49" t="s">
        <v>4144</v>
      </c>
      <c r="I3240" s="51" t="s">
        <v>12580</v>
      </c>
      <c r="J3240" s="49">
        <v>26</v>
      </c>
      <c r="K3240" s="49">
        <v>3000</v>
      </c>
      <c r="L3240" s="49">
        <f t="shared" si="311"/>
        <v>-23633</v>
      </c>
      <c r="N3240" s="52" t="s">
        <v>243</v>
      </c>
      <c r="P3240" s="49">
        <v>11578</v>
      </c>
      <c r="Q3240" s="49">
        <v>0</v>
      </c>
      <c r="R3240" s="49">
        <v>12000</v>
      </c>
      <c r="S3240" s="77">
        <f t="shared" si="312"/>
        <v>11578</v>
      </c>
      <c r="T3240" s="77">
        <f t="shared" si="313"/>
        <v>23578</v>
      </c>
      <c r="U3240" s="49">
        <v>26633</v>
      </c>
      <c r="V3240" s="49">
        <v>13775</v>
      </c>
      <c r="W3240" s="49">
        <v>13700</v>
      </c>
      <c r="X3240" s="49">
        <f t="shared" si="316"/>
        <v>-28830</v>
      </c>
      <c r="Y3240" s="49" t="s">
        <v>181</v>
      </c>
      <c r="Z3240" s="53">
        <v>0.32</v>
      </c>
      <c r="AB3240" s="53">
        <f t="shared" si="315"/>
        <v>-0.32</v>
      </c>
      <c r="AM3240" s="49" t="s">
        <v>85</v>
      </c>
      <c r="AN3240" s="49" t="s">
        <v>11347</v>
      </c>
    </row>
    <row r="3241" spans="1:40" hidden="1" x14ac:dyDescent="0.2">
      <c r="A3241" s="49" t="s">
        <v>12581</v>
      </c>
      <c r="B3241" s="49" t="s">
        <v>12582</v>
      </c>
      <c r="C3241" s="50" t="s">
        <v>166</v>
      </c>
      <c r="D3241" s="49" t="s">
        <v>417</v>
      </c>
      <c r="E3241" s="49" t="s">
        <v>12583</v>
      </c>
      <c r="F3241" s="49" t="s">
        <v>285</v>
      </c>
      <c r="G3241" s="49" t="s">
        <v>3617</v>
      </c>
      <c r="H3241" s="49" t="s">
        <v>9991</v>
      </c>
      <c r="I3241" s="51" t="s">
        <v>12584</v>
      </c>
      <c r="J3241" s="49">
        <v>13</v>
      </c>
      <c r="K3241" s="49">
        <v>5000</v>
      </c>
      <c r="L3241" s="49">
        <f t="shared" si="311"/>
        <v>-47529</v>
      </c>
      <c r="N3241" s="52" t="s">
        <v>243</v>
      </c>
      <c r="P3241" s="49">
        <v>23840</v>
      </c>
      <c r="Q3241" s="49">
        <v>0</v>
      </c>
      <c r="R3241" s="49">
        <v>30000</v>
      </c>
      <c r="S3241" s="77">
        <f t="shared" si="312"/>
        <v>23840</v>
      </c>
      <c r="T3241" s="77">
        <f t="shared" si="313"/>
        <v>53840</v>
      </c>
      <c r="U3241" s="49">
        <v>52529</v>
      </c>
      <c r="V3241" s="49">
        <v>30328</v>
      </c>
      <c r="W3241" s="49">
        <v>31821</v>
      </c>
      <c r="X3241" s="49">
        <f t="shared" si="316"/>
        <v>-59017</v>
      </c>
      <c r="Y3241" s="49" t="s">
        <v>181</v>
      </c>
      <c r="Z3241" s="53">
        <v>0.95</v>
      </c>
      <c r="AB3241" s="53">
        <f t="shared" si="315"/>
        <v>-0.95</v>
      </c>
      <c r="AM3241" s="49" t="s">
        <v>85</v>
      </c>
      <c r="AN3241" s="49" t="s">
        <v>11347</v>
      </c>
    </row>
    <row r="3242" spans="1:40" hidden="1" x14ac:dyDescent="0.2">
      <c r="A3242" s="49" t="s">
        <v>12585</v>
      </c>
      <c r="B3242" s="49" t="s">
        <v>12586</v>
      </c>
      <c r="C3242" s="50" t="s">
        <v>166</v>
      </c>
      <c r="D3242" s="49" t="s">
        <v>417</v>
      </c>
      <c r="E3242" s="49" t="s">
        <v>12587</v>
      </c>
      <c r="F3242" s="49" t="s">
        <v>285</v>
      </c>
      <c r="G3242" s="49" t="s">
        <v>3617</v>
      </c>
      <c r="H3242" s="49" t="s">
        <v>9991</v>
      </c>
      <c r="I3242" s="51" t="s">
        <v>12588</v>
      </c>
      <c r="J3242" s="49">
        <v>26</v>
      </c>
      <c r="K3242" s="49">
        <v>2500</v>
      </c>
      <c r="L3242" s="49">
        <f t="shared" si="311"/>
        <v>-406</v>
      </c>
      <c r="N3242" s="52" t="s">
        <v>243</v>
      </c>
      <c r="P3242" s="49">
        <v>5676</v>
      </c>
      <c r="Q3242" s="49">
        <v>0</v>
      </c>
      <c r="R3242" s="49">
        <v>0</v>
      </c>
      <c r="S3242" s="77">
        <f t="shared" si="312"/>
        <v>5676</v>
      </c>
      <c r="T3242" s="77">
        <f t="shared" si="313"/>
        <v>5676</v>
      </c>
      <c r="U3242" s="49">
        <v>2906</v>
      </c>
      <c r="V3242" s="49">
        <v>1414</v>
      </c>
      <c r="W3242" s="49">
        <v>1398</v>
      </c>
      <c r="X3242" s="49">
        <f t="shared" ref="X3242:X3273" si="317">P3242-(U3242+V3242)</f>
        <v>1356</v>
      </c>
      <c r="Y3242" s="49" t="s">
        <v>190</v>
      </c>
      <c r="Z3242" s="53">
        <v>1.5</v>
      </c>
      <c r="AB3242" s="53">
        <f t="shared" si="315"/>
        <v>-1.5</v>
      </c>
      <c r="AM3242" s="49" t="s">
        <v>85</v>
      </c>
      <c r="AN3242" s="49" t="s">
        <v>11347</v>
      </c>
    </row>
    <row r="3243" spans="1:40" hidden="1" x14ac:dyDescent="0.2">
      <c r="A3243" s="49" t="s">
        <v>12589</v>
      </c>
      <c r="B3243" s="49" t="s">
        <v>12590</v>
      </c>
      <c r="C3243" s="50" t="s">
        <v>166</v>
      </c>
      <c r="D3243" s="49" t="s">
        <v>417</v>
      </c>
      <c r="E3243" s="49" t="s">
        <v>12587</v>
      </c>
      <c r="F3243" s="49" t="s">
        <v>285</v>
      </c>
      <c r="G3243" s="49" t="s">
        <v>3617</v>
      </c>
      <c r="H3243" s="49" t="s">
        <v>9991</v>
      </c>
      <c r="I3243" s="51" t="s">
        <v>12591</v>
      </c>
      <c r="J3243" s="49">
        <v>26</v>
      </c>
      <c r="K3243" s="49">
        <v>5000</v>
      </c>
      <c r="L3243" s="49">
        <f t="shared" si="311"/>
        <v>2094</v>
      </c>
      <c r="M3243" s="49">
        <f>L3243*Z3243</f>
        <v>3141</v>
      </c>
      <c r="N3243" s="52" t="s">
        <v>243</v>
      </c>
      <c r="P3243" s="49">
        <v>8479</v>
      </c>
      <c r="Q3243" s="49">
        <v>0</v>
      </c>
      <c r="R3243" s="49">
        <v>0</v>
      </c>
      <c r="S3243" s="77">
        <f t="shared" si="312"/>
        <v>8479</v>
      </c>
      <c r="T3243" s="77">
        <f t="shared" si="313"/>
        <v>8479</v>
      </c>
      <c r="U3243" s="49">
        <v>2906</v>
      </c>
      <c r="V3243" s="49">
        <v>1414</v>
      </c>
      <c r="W3243" s="49">
        <v>1398</v>
      </c>
      <c r="X3243" s="49">
        <f t="shared" si="317"/>
        <v>4159</v>
      </c>
      <c r="Y3243" s="49" t="s">
        <v>190</v>
      </c>
      <c r="Z3243" s="53">
        <v>1.5</v>
      </c>
      <c r="AB3243" s="53">
        <f t="shared" si="315"/>
        <v>-1.5</v>
      </c>
      <c r="AM3243" s="49" t="s">
        <v>85</v>
      </c>
      <c r="AN3243" s="49" t="s">
        <v>11347</v>
      </c>
    </row>
    <row r="3244" spans="1:40" hidden="1" x14ac:dyDescent="0.2">
      <c r="A3244" s="49" t="s">
        <v>12592</v>
      </c>
      <c r="B3244" s="49" t="s">
        <v>12593</v>
      </c>
      <c r="C3244" s="50" t="s">
        <v>166</v>
      </c>
      <c r="D3244" s="49" t="s">
        <v>417</v>
      </c>
      <c r="E3244" s="49" t="s">
        <v>12594</v>
      </c>
      <c r="F3244" s="49" t="s">
        <v>285</v>
      </c>
      <c r="G3244" s="49" t="s">
        <v>3617</v>
      </c>
      <c r="H3244" s="49" t="s">
        <v>5613</v>
      </c>
      <c r="I3244" s="51" t="s">
        <v>12595</v>
      </c>
      <c r="J3244" s="49">
        <v>20</v>
      </c>
      <c r="K3244" s="49">
        <v>5000</v>
      </c>
      <c r="L3244" s="49">
        <f t="shared" si="311"/>
        <v>-71808</v>
      </c>
      <c r="N3244" s="52" t="s">
        <v>243</v>
      </c>
      <c r="P3244" s="49">
        <v>84278</v>
      </c>
      <c r="Q3244" s="49">
        <v>5000</v>
      </c>
      <c r="R3244" s="49">
        <v>0</v>
      </c>
      <c r="S3244" s="77">
        <f t="shared" si="312"/>
        <v>89278</v>
      </c>
      <c r="T3244" s="77">
        <f t="shared" si="313"/>
        <v>89278</v>
      </c>
      <c r="U3244" s="49">
        <v>76808</v>
      </c>
      <c r="V3244" s="49">
        <v>37126</v>
      </c>
      <c r="W3244" s="49">
        <v>40052</v>
      </c>
      <c r="X3244" s="49">
        <f t="shared" si="317"/>
        <v>-29656</v>
      </c>
      <c r="Y3244" s="49" t="s">
        <v>181</v>
      </c>
      <c r="Z3244" s="53">
        <v>1.31</v>
      </c>
      <c r="AB3244" s="53">
        <f t="shared" si="315"/>
        <v>-1.31</v>
      </c>
      <c r="AM3244" s="49" t="s">
        <v>85</v>
      </c>
      <c r="AN3244" s="49" t="s">
        <v>11347</v>
      </c>
    </row>
    <row r="3245" spans="1:40" hidden="1" x14ac:dyDescent="0.2">
      <c r="A3245" s="49" t="s">
        <v>12596</v>
      </c>
      <c r="B3245" s="49" t="s">
        <v>12597</v>
      </c>
      <c r="C3245" s="50" t="s">
        <v>166</v>
      </c>
      <c r="D3245" s="49" t="s">
        <v>417</v>
      </c>
      <c r="E3245" s="49" t="s">
        <v>12598</v>
      </c>
      <c r="F3245" s="49" t="s">
        <v>285</v>
      </c>
      <c r="G3245" s="49" t="s">
        <v>3904</v>
      </c>
      <c r="H3245" s="49" t="s">
        <v>4042</v>
      </c>
      <c r="I3245" s="51" t="s">
        <v>12599</v>
      </c>
      <c r="J3245" s="49">
        <v>15</v>
      </c>
      <c r="K3245" s="49">
        <v>4000</v>
      </c>
      <c r="L3245" s="49">
        <f t="shared" si="311"/>
        <v>-27333</v>
      </c>
      <c r="N3245" s="52" t="s">
        <v>243</v>
      </c>
      <c r="P3245" s="49">
        <v>14547</v>
      </c>
      <c r="Q3245" s="49">
        <v>4000</v>
      </c>
      <c r="R3245" s="49">
        <v>20000</v>
      </c>
      <c r="S3245" s="77">
        <f t="shared" si="312"/>
        <v>18547</v>
      </c>
      <c r="T3245" s="77">
        <f t="shared" si="313"/>
        <v>38547</v>
      </c>
      <c r="U3245" s="49">
        <v>31333</v>
      </c>
      <c r="V3245" s="49">
        <v>17900</v>
      </c>
      <c r="W3245" s="49">
        <v>13957</v>
      </c>
      <c r="X3245" s="49">
        <f t="shared" si="317"/>
        <v>-34686</v>
      </c>
      <c r="Y3245" s="49" t="s">
        <v>181</v>
      </c>
      <c r="Z3245" s="53">
        <v>2.34</v>
      </c>
      <c r="AB3245" s="53">
        <f t="shared" si="315"/>
        <v>-2.34</v>
      </c>
      <c r="AM3245" s="49" t="s">
        <v>85</v>
      </c>
      <c r="AN3245" s="49" t="s">
        <v>11347</v>
      </c>
    </row>
    <row r="3246" spans="1:40" hidden="1" x14ac:dyDescent="0.2">
      <c r="A3246" s="49" t="s">
        <v>12600</v>
      </c>
      <c r="B3246" s="49" t="s">
        <v>12601</v>
      </c>
      <c r="C3246" s="50" t="s">
        <v>166</v>
      </c>
      <c r="D3246" s="49" t="s">
        <v>417</v>
      </c>
      <c r="E3246" s="49" t="s">
        <v>6311</v>
      </c>
      <c r="F3246" s="49" t="s">
        <v>285</v>
      </c>
      <c r="G3246" s="49" t="s">
        <v>3617</v>
      </c>
      <c r="H3246" s="49" t="s">
        <v>4042</v>
      </c>
      <c r="I3246" s="51" t="s">
        <v>6312</v>
      </c>
      <c r="J3246" s="49">
        <v>20</v>
      </c>
      <c r="K3246" s="49">
        <v>3000</v>
      </c>
      <c r="L3246" s="49">
        <f t="shared" si="311"/>
        <v>-361880</v>
      </c>
      <c r="N3246" s="52" t="s">
        <v>243</v>
      </c>
      <c r="P3246" s="49">
        <v>151935</v>
      </c>
      <c r="Q3246" s="49">
        <v>147000</v>
      </c>
      <c r="R3246" s="49">
        <v>195000</v>
      </c>
      <c r="S3246" s="77">
        <f t="shared" si="312"/>
        <v>298935</v>
      </c>
      <c r="T3246" s="77">
        <f t="shared" si="313"/>
        <v>493935</v>
      </c>
      <c r="U3246" s="49">
        <v>364880</v>
      </c>
      <c r="V3246" s="49">
        <v>215285</v>
      </c>
      <c r="W3246" s="49">
        <v>167689</v>
      </c>
      <c r="X3246" s="49">
        <f t="shared" si="317"/>
        <v>-428230</v>
      </c>
      <c r="Y3246" s="49" t="s">
        <v>181</v>
      </c>
      <c r="Z3246" s="53">
        <v>1.141</v>
      </c>
      <c r="AB3246" s="53">
        <f t="shared" si="315"/>
        <v>-1.141</v>
      </c>
      <c r="AM3246" s="49" t="s">
        <v>85</v>
      </c>
      <c r="AN3246" s="49" t="s">
        <v>11347</v>
      </c>
    </row>
    <row r="3247" spans="1:40" hidden="1" x14ac:dyDescent="0.2">
      <c r="A3247" s="49" t="s">
        <v>12602</v>
      </c>
      <c r="B3247" s="49" t="s">
        <v>12603</v>
      </c>
      <c r="C3247" s="50" t="s">
        <v>166</v>
      </c>
      <c r="D3247" s="49" t="s">
        <v>417</v>
      </c>
      <c r="E3247" s="49" t="s">
        <v>12604</v>
      </c>
      <c r="F3247" s="49" t="s">
        <v>285</v>
      </c>
      <c r="G3247" s="49" t="s">
        <v>3617</v>
      </c>
      <c r="H3247" s="49" t="s">
        <v>4042</v>
      </c>
      <c r="I3247" s="51" t="s">
        <v>12605</v>
      </c>
      <c r="J3247" s="49">
        <v>9</v>
      </c>
      <c r="K3247" s="49">
        <v>6000</v>
      </c>
      <c r="L3247" s="49">
        <f t="shared" si="311"/>
        <v>-46451</v>
      </c>
      <c r="N3247" s="52" t="s">
        <v>243</v>
      </c>
      <c r="P3247" s="49">
        <v>25327</v>
      </c>
      <c r="Q3247" s="49">
        <v>0</v>
      </c>
      <c r="R3247" s="49">
        <v>24000</v>
      </c>
      <c r="S3247" s="77">
        <f t="shared" si="312"/>
        <v>25327</v>
      </c>
      <c r="T3247" s="77">
        <f t="shared" si="313"/>
        <v>49327</v>
      </c>
      <c r="U3247" s="49">
        <v>52451</v>
      </c>
      <c r="V3247" s="49">
        <v>32173</v>
      </c>
      <c r="W3247" s="49">
        <v>24907</v>
      </c>
      <c r="X3247" s="49">
        <f t="shared" si="317"/>
        <v>-59297</v>
      </c>
      <c r="Y3247" s="49" t="s">
        <v>181</v>
      </c>
      <c r="Z3247" s="53">
        <v>1.58</v>
      </c>
      <c r="AB3247" s="53">
        <f t="shared" si="315"/>
        <v>-1.58</v>
      </c>
      <c r="AM3247" s="49" t="s">
        <v>85</v>
      </c>
      <c r="AN3247" s="49" t="s">
        <v>11347</v>
      </c>
    </row>
    <row r="3248" spans="1:40" hidden="1" x14ac:dyDescent="0.2">
      <c r="A3248" s="49" t="s">
        <v>12606</v>
      </c>
      <c r="B3248" s="49" t="s">
        <v>12607</v>
      </c>
      <c r="C3248" s="50" t="s">
        <v>166</v>
      </c>
      <c r="D3248" s="49" t="s">
        <v>417</v>
      </c>
      <c r="E3248" s="49" t="s">
        <v>12608</v>
      </c>
      <c r="F3248" s="49" t="s">
        <v>285</v>
      </c>
      <c r="G3248" s="49" t="s">
        <v>3617</v>
      </c>
      <c r="H3248" s="49" t="s">
        <v>4047</v>
      </c>
      <c r="I3248" s="51" t="s">
        <v>12609</v>
      </c>
      <c r="J3248" s="49">
        <v>8</v>
      </c>
      <c r="K3248" s="49">
        <v>6000</v>
      </c>
      <c r="L3248" s="49">
        <f t="shared" si="311"/>
        <v>4551</v>
      </c>
      <c r="M3248" s="49">
        <f>L3248*Z3248</f>
        <v>1870.4609999999998</v>
      </c>
      <c r="N3248" s="52" t="s">
        <v>243</v>
      </c>
      <c r="P3248" s="49">
        <v>65548</v>
      </c>
      <c r="Q3248" s="49">
        <v>0</v>
      </c>
      <c r="R3248" s="49">
        <v>0</v>
      </c>
      <c r="S3248" s="77">
        <f t="shared" si="312"/>
        <v>65548</v>
      </c>
      <c r="T3248" s="77">
        <f t="shared" si="313"/>
        <v>65548</v>
      </c>
      <c r="U3248" s="49">
        <v>1449</v>
      </c>
      <c r="V3248" s="49">
        <v>1680</v>
      </c>
      <c r="W3248" s="49">
        <v>1680</v>
      </c>
      <c r="X3248" s="49">
        <f t="shared" si="317"/>
        <v>62419</v>
      </c>
      <c r="Y3248" s="49" t="s">
        <v>190</v>
      </c>
      <c r="Z3248" s="53">
        <v>0.41099999999999998</v>
      </c>
      <c r="AB3248" s="53">
        <f t="shared" si="315"/>
        <v>-0.41099999999999998</v>
      </c>
      <c r="AM3248" s="49" t="s">
        <v>85</v>
      </c>
      <c r="AN3248" s="49" t="s">
        <v>11347</v>
      </c>
    </row>
    <row r="3249" spans="1:40" hidden="1" x14ac:dyDescent="0.2">
      <c r="A3249" s="49" t="s">
        <v>12610</v>
      </c>
      <c r="B3249" s="49" t="s">
        <v>12611</v>
      </c>
      <c r="C3249" s="50" t="s">
        <v>166</v>
      </c>
      <c r="D3249" s="49" t="s">
        <v>417</v>
      </c>
      <c r="E3249" s="49" t="s">
        <v>12612</v>
      </c>
      <c r="F3249" s="49" t="s">
        <v>285</v>
      </c>
      <c r="G3249" s="49" t="s">
        <v>3617</v>
      </c>
      <c r="H3249" s="49" t="s">
        <v>5613</v>
      </c>
      <c r="I3249" s="51" t="s">
        <v>12613</v>
      </c>
      <c r="J3249" s="49">
        <v>20</v>
      </c>
      <c r="K3249" s="49">
        <v>4000</v>
      </c>
      <c r="L3249" s="49">
        <f t="shared" si="311"/>
        <v>3569</v>
      </c>
      <c r="M3249" s="49">
        <f>L3249*Z3249</f>
        <v>3140.72</v>
      </c>
      <c r="N3249" s="52" t="s">
        <v>243</v>
      </c>
      <c r="P3249" s="49">
        <v>3168</v>
      </c>
      <c r="Q3249" s="49">
        <v>0</v>
      </c>
      <c r="R3249" s="49">
        <v>0</v>
      </c>
      <c r="S3249" s="77">
        <f t="shared" si="312"/>
        <v>3168</v>
      </c>
      <c r="T3249" s="77">
        <f t="shared" si="313"/>
        <v>3168</v>
      </c>
      <c r="U3249" s="49">
        <v>431</v>
      </c>
      <c r="V3249" s="49">
        <v>219</v>
      </c>
      <c r="W3249" s="49">
        <v>219</v>
      </c>
      <c r="X3249" s="49">
        <f t="shared" si="317"/>
        <v>2518</v>
      </c>
      <c r="Y3249" s="49" t="s">
        <v>190</v>
      </c>
      <c r="Z3249" s="53">
        <v>0.88</v>
      </c>
      <c r="AB3249" s="53">
        <f t="shared" si="315"/>
        <v>-0.88</v>
      </c>
      <c r="AM3249" s="49" t="s">
        <v>85</v>
      </c>
      <c r="AN3249" s="49" t="s">
        <v>11347</v>
      </c>
    </row>
    <row r="3250" spans="1:40" hidden="1" x14ac:dyDescent="0.2">
      <c r="A3250" s="49" t="s">
        <v>12614</v>
      </c>
      <c r="B3250" s="49" t="s">
        <v>12615</v>
      </c>
      <c r="C3250" s="50" t="s">
        <v>166</v>
      </c>
      <c r="D3250" s="49" t="s">
        <v>417</v>
      </c>
      <c r="E3250" s="49" t="s">
        <v>12616</v>
      </c>
      <c r="F3250" s="49" t="s">
        <v>285</v>
      </c>
      <c r="G3250" s="49" t="s">
        <v>3617</v>
      </c>
      <c r="H3250" s="49" t="s">
        <v>4047</v>
      </c>
      <c r="I3250" s="51" t="s">
        <v>12617</v>
      </c>
      <c r="J3250" s="49">
        <v>20</v>
      </c>
      <c r="K3250" s="49">
        <v>3000</v>
      </c>
      <c r="L3250" s="49">
        <f t="shared" si="311"/>
        <v>102</v>
      </c>
      <c r="M3250" s="49">
        <f>L3250*Z3250</f>
        <v>122.91000000000001</v>
      </c>
      <c r="N3250" s="52" t="s">
        <v>243</v>
      </c>
      <c r="P3250" s="49">
        <v>125694</v>
      </c>
      <c r="Q3250" s="49">
        <v>0</v>
      </c>
      <c r="R3250" s="49">
        <v>0</v>
      </c>
      <c r="S3250" s="77">
        <f t="shared" si="312"/>
        <v>125694</v>
      </c>
      <c r="T3250" s="77">
        <f t="shared" si="313"/>
        <v>125694</v>
      </c>
      <c r="U3250" s="49">
        <v>2898</v>
      </c>
      <c r="V3250" s="49">
        <v>3360</v>
      </c>
      <c r="W3250" s="49">
        <v>3360</v>
      </c>
      <c r="X3250" s="49">
        <f t="shared" si="317"/>
        <v>119436</v>
      </c>
      <c r="Y3250" s="49" t="s">
        <v>190</v>
      </c>
      <c r="Z3250" s="53">
        <v>1.2050000000000001</v>
      </c>
      <c r="AB3250" s="53">
        <f t="shared" si="315"/>
        <v>-1.2050000000000001</v>
      </c>
      <c r="AM3250" s="49" t="s">
        <v>85</v>
      </c>
      <c r="AN3250" s="49" t="s">
        <v>11347</v>
      </c>
    </row>
    <row r="3251" spans="1:40" hidden="1" x14ac:dyDescent="0.2">
      <c r="A3251" s="49" t="s">
        <v>12618</v>
      </c>
      <c r="B3251" s="49" t="s">
        <v>12619</v>
      </c>
      <c r="C3251" s="50" t="s">
        <v>166</v>
      </c>
      <c r="D3251" s="49" t="s">
        <v>283</v>
      </c>
      <c r="E3251" s="49" t="s">
        <v>12620</v>
      </c>
      <c r="F3251" s="49" t="s">
        <v>285</v>
      </c>
      <c r="G3251" s="49" t="s">
        <v>3617</v>
      </c>
      <c r="H3251" s="49" t="s">
        <v>4042</v>
      </c>
      <c r="I3251" s="51" t="s">
        <v>12621</v>
      </c>
      <c r="J3251" s="49">
        <v>18</v>
      </c>
      <c r="K3251" s="49">
        <v>6000</v>
      </c>
      <c r="L3251" s="49">
        <f t="shared" si="311"/>
        <v>-3246</v>
      </c>
      <c r="N3251" s="52" t="s">
        <v>243</v>
      </c>
      <c r="P3251" s="49">
        <v>7800</v>
      </c>
      <c r="Q3251" s="49">
        <v>6000</v>
      </c>
      <c r="R3251" s="49">
        <v>6245</v>
      </c>
      <c r="S3251" s="77">
        <f t="shared" si="312"/>
        <v>13800</v>
      </c>
      <c r="T3251" s="77">
        <f t="shared" si="313"/>
        <v>20045</v>
      </c>
      <c r="U3251" s="49">
        <v>9246</v>
      </c>
      <c r="V3251" s="49">
        <v>8352</v>
      </c>
      <c r="W3251" s="49">
        <v>8352</v>
      </c>
      <c r="X3251" s="49">
        <f t="shared" si="317"/>
        <v>-9798</v>
      </c>
      <c r="Y3251" s="49" t="s">
        <v>181</v>
      </c>
      <c r="Z3251" s="53">
        <v>0.95</v>
      </c>
      <c r="AB3251" s="53">
        <f t="shared" si="315"/>
        <v>-0.95</v>
      </c>
      <c r="AM3251" s="49" t="s">
        <v>85</v>
      </c>
      <c r="AN3251" s="49" t="s">
        <v>11347</v>
      </c>
    </row>
    <row r="3252" spans="1:40" hidden="1" x14ac:dyDescent="0.2">
      <c r="A3252" s="49" t="s">
        <v>12622</v>
      </c>
      <c r="B3252" s="49" t="s">
        <v>12623</v>
      </c>
      <c r="C3252" s="50" t="s">
        <v>166</v>
      </c>
      <c r="D3252" s="49" t="s">
        <v>283</v>
      </c>
      <c r="E3252" s="49" t="s">
        <v>12624</v>
      </c>
      <c r="F3252" s="49" t="s">
        <v>285</v>
      </c>
      <c r="G3252" s="49" t="s">
        <v>3920</v>
      </c>
      <c r="H3252" s="49" t="s">
        <v>3921</v>
      </c>
      <c r="I3252" s="51" t="s">
        <v>12625</v>
      </c>
      <c r="J3252" s="49">
        <v>13</v>
      </c>
      <c r="K3252" s="49">
        <v>3000</v>
      </c>
      <c r="L3252" s="49">
        <f t="shared" si="311"/>
        <v>2993</v>
      </c>
      <c r="M3252" s="49">
        <f>L3252*Z3252</f>
        <v>4100.4100000000008</v>
      </c>
      <c r="N3252" s="52" t="s">
        <v>243</v>
      </c>
      <c r="P3252" s="49">
        <v>23</v>
      </c>
      <c r="Q3252" s="49">
        <v>0</v>
      </c>
      <c r="R3252" s="49">
        <v>0</v>
      </c>
      <c r="S3252" s="77">
        <f t="shared" si="312"/>
        <v>23</v>
      </c>
      <c r="T3252" s="77">
        <f t="shared" si="313"/>
        <v>23</v>
      </c>
      <c r="U3252" s="49">
        <v>7</v>
      </c>
      <c r="V3252" s="49">
        <v>0</v>
      </c>
      <c r="W3252" s="49">
        <v>0</v>
      </c>
      <c r="X3252" s="49">
        <f t="shared" si="317"/>
        <v>16</v>
      </c>
      <c r="Y3252" s="49" t="s">
        <v>190</v>
      </c>
      <c r="Z3252" s="53">
        <v>1.37</v>
      </c>
      <c r="AB3252" s="53">
        <f t="shared" si="315"/>
        <v>-1.37</v>
      </c>
      <c r="AM3252" s="49" t="s">
        <v>85</v>
      </c>
      <c r="AN3252" s="49" t="s">
        <v>11347</v>
      </c>
    </row>
    <row r="3253" spans="1:40" hidden="1" x14ac:dyDescent="0.2">
      <c r="A3253" s="49" t="s">
        <v>12626</v>
      </c>
      <c r="B3253" s="49" t="s">
        <v>12627</v>
      </c>
      <c r="C3253" s="50" t="s">
        <v>166</v>
      </c>
      <c r="D3253" s="49" t="s">
        <v>403</v>
      </c>
      <c r="E3253" s="49" t="s">
        <v>12628</v>
      </c>
      <c r="F3253" s="49" t="s">
        <v>285</v>
      </c>
      <c r="G3253" s="49" t="s">
        <v>3920</v>
      </c>
      <c r="H3253" s="49" t="s">
        <v>3921</v>
      </c>
      <c r="I3253" s="51" t="s">
        <v>12629</v>
      </c>
      <c r="J3253" s="49">
        <v>17</v>
      </c>
      <c r="K3253" s="49">
        <v>3000</v>
      </c>
      <c r="L3253" s="49">
        <f t="shared" si="311"/>
        <v>-111258</v>
      </c>
      <c r="N3253" s="52" t="s">
        <v>243</v>
      </c>
      <c r="P3253" s="49">
        <v>90057</v>
      </c>
      <c r="Q3253" s="49">
        <v>36000</v>
      </c>
      <c r="R3253" s="49">
        <v>27000</v>
      </c>
      <c r="S3253" s="77">
        <f t="shared" si="312"/>
        <v>126057</v>
      </c>
      <c r="T3253" s="77">
        <f t="shared" si="313"/>
        <v>153057</v>
      </c>
      <c r="U3253" s="49">
        <v>114258</v>
      </c>
      <c r="V3253" s="49">
        <v>75429</v>
      </c>
      <c r="W3253" s="49">
        <v>78417</v>
      </c>
      <c r="X3253" s="49">
        <f t="shared" si="317"/>
        <v>-99630</v>
      </c>
      <c r="Y3253" s="49" t="s">
        <v>181</v>
      </c>
      <c r="Z3253" s="53">
        <v>1.012</v>
      </c>
      <c r="AB3253" s="53">
        <f t="shared" si="315"/>
        <v>-1.012</v>
      </c>
      <c r="AM3253" s="49" t="s">
        <v>85</v>
      </c>
      <c r="AN3253" s="49" t="s">
        <v>11347</v>
      </c>
    </row>
    <row r="3254" spans="1:40" hidden="1" x14ac:dyDescent="0.2">
      <c r="A3254" s="49" t="s">
        <v>12630</v>
      </c>
      <c r="B3254" s="49" t="s">
        <v>12631</v>
      </c>
      <c r="C3254" s="50" t="s">
        <v>166</v>
      </c>
      <c r="D3254" s="49" t="s">
        <v>437</v>
      </c>
      <c r="E3254" s="49" t="s">
        <v>12632</v>
      </c>
      <c r="F3254" s="49" t="s">
        <v>285</v>
      </c>
      <c r="G3254" s="49" t="s">
        <v>3920</v>
      </c>
      <c r="H3254" s="49" t="s">
        <v>3921</v>
      </c>
      <c r="I3254" s="51" t="s">
        <v>12633</v>
      </c>
      <c r="J3254" s="49">
        <v>13</v>
      </c>
      <c r="K3254" s="49">
        <v>3000</v>
      </c>
      <c r="L3254" s="49">
        <f t="shared" si="311"/>
        <v>-11321</v>
      </c>
      <c r="N3254" s="52" t="s">
        <v>243</v>
      </c>
      <c r="P3254" s="49">
        <v>7911</v>
      </c>
      <c r="Q3254" s="49">
        <v>0</v>
      </c>
      <c r="R3254" s="49">
        <v>3000</v>
      </c>
      <c r="S3254" s="77">
        <f t="shared" si="312"/>
        <v>7911</v>
      </c>
      <c r="T3254" s="77">
        <f t="shared" si="313"/>
        <v>10911</v>
      </c>
      <c r="U3254" s="49">
        <v>14321</v>
      </c>
      <c r="V3254" s="49">
        <v>9012</v>
      </c>
      <c r="W3254" s="49">
        <v>9012</v>
      </c>
      <c r="X3254" s="49">
        <f t="shared" si="317"/>
        <v>-15422</v>
      </c>
      <c r="Y3254" s="49" t="s">
        <v>181</v>
      </c>
      <c r="Z3254" s="53">
        <v>0.82799999999999996</v>
      </c>
      <c r="AB3254" s="53">
        <f t="shared" si="315"/>
        <v>-0.82799999999999996</v>
      </c>
      <c r="AM3254" s="49" t="s">
        <v>85</v>
      </c>
      <c r="AN3254" s="49" t="s">
        <v>11347</v>
      </c>
    </row>
    <row r="3255" spans="1:40" hidden="1" x14ac:dyDescent="0.2">
      <c r="A3255" s="49" t="s">
        <v>12634</v>
      </c>
      <c r="B3255" s="49" t="s">
        <v>12635</v>
      </c>
      <c r="C3255" s="50" t="s">
        <v>166</v>
      </c>
      <c r="D3255" s="49" t="s">
        <v>417</v>
      </c>
      <c r="E3255" s="49" t="s">
        <v>12636</v>
      </c>
      <c r="F3255" s="49" t="s">
        <v>285</v>
      </c>
      <c r="G3255" s="49" t="s">
        <v>3617</v>
      </c>
      <c r="H3255" s="49" t="s">
        <v>5613</v>
      </c>
      <c r="I3255" s="51" t="s">
        <v>12637</v>
      </c>
      <c r="J3255" s="49">
        <v>31</v>
      </c>
      <c r="K3255" s="49">
        <v>3000</v>
      </c>
      <c r="L3255" s="49">
        <f t="shared" si="311"/>
        <v>-7245</v>
      </c>
      <c r="N3255" s="52" t="s">
        <v>243</v>
      </c>
      <c r="P3255" s="49">
        <v>9112</v>
      </c>
      <c r="Q3255" s="49">
        <v>0</v>
      </c>
      <c r="R3255" s="49">
        <v>993</v>
      </c>
      <c r="S3255" s="77">
        <f t="shared" si="312"/>
        <v>9112</v>
      </c>
      <c r="T3255" s="77">
        <f t="shared" si="313"/>
        <v>10105</v>
      </c>
      <c r="U3255" s="49">
        <v>10245</v>
      </c>
      <c r="V3255" s="49">
        <v>4381</v>
      </c>
      <c r="W3255" s="49">
        <v>4799</v>
      </c>
      <c r="X3255" s="49">
        <f t="shared" si="317"/>
        <v>-5514</v>
      </c>
      <c r="Y3255" s="49" t="s">
        <v>181</v>
      </c>
      <c r="Z3255" s="53">
        <v>1.92</v>
      </c>
      <c r="AB3255" s="53">
        <f t="shared" si="315"/>
        <v>-1.92</v>
      </c>
      <c r="AM3255" s="49" t="s">
        <v>85</v>
      </c>
      <c r="AN3255" s="49" t="s">
        <v>11347</v>
      </c>
    </row>
    <row r="3256" spans="1:40" hidden="1" x14ac:dyDescent="0.2">
      <c r="A3256" s="49" t="s">
        <v>12638</v>
      </c>
      <c r="B3256" s="49" t="s">
        <v>12639</v>
      </c>
      <c r="C3256" s="50" t="s">
        <v>166</v>
      </c>
      <c r="D3256" s="49" t="s">
        <v>283</v>
      </c>
      <c r="E3256" s="49" t="s">
        <v>12640</v>
      </c>
      <c r="F3256" s="49" t="s">
        <v>285</v>
      </c>
      <c r="G3256" s="49" t="s">
        <v>3617</v>
      </c>
      <c r="H3256" s="49" t="s">
        <v>5613</v>
      </c>
      <c r="I3256" s="51" t="s">
        <v>12641</v>
      </c>
      <c r="J3256" s="49">
        <v>20</v>
      </c>
      <c r="K3256" s="49">
        <v>3000</v>
      </c>
      <c r="L3256" s="49">
        <f t="shared" si="311"/>
        <v>-30973</v>
      </c>
      <c r="N3256" s="52" t="s">
        <v>243</v>
      </c>
      <c r="P3256" s="49">
        <v>28160</v>
      </c>
      <c r="Q3256" s="49">
        <v>12000</v>
      </c>
      <c r="R3256" s="49">
        <v>6000</v>
      </c>
      <c r="S3256" s="77">
        <f t="shared" si="312"/>
        <v>40160</v>
      </c>
      <c r="T3256" s="77">
        <f t="shared" si="313"/>
        <v>46160</v>
      </c>
      <c r="U3256" s="49">
        <v>33973</v>
      </c>
      <c r="V3256" s="49">
        <v>13132</v>
      </c>
      <c r="W3256" s="49">
        <v>17090</v>
      </c>
      <c r="X3256" s="49">
        <f t="shared" si="317"/>
        <v>-18945</v>
      </c>
      <c r="Y3256" s="49" t="s">
        <v>181</v>
      </c>
      <c r="Z3256" s="53">
        <v>0.42</v>
      </c>
      <c r="AB3256" s="53">
        <f t="shared" si="315"/>
        <v>-0.42</v>
      </c>
      <c r="AM3256" s="49" t="s">
        <v>85</v>
      </c>
      <c r="AN3256" s="49" t="s">
        <v>11347</v>
      </c>
    </row>
    <row r="3257" spans="1:40" hidden="1" x14ac:dyDescent="0.2">
      <c r="A3257" s="49" t="s">
        <v>12642</v>
      </c>
      <c r="B3257" s="49" t="s">
        <v>12643</v>
      </c>
      <c r="C3257" s="50" t="s">
        <v>166</v>
      </c>
      <c r="D3257" s="49" t="s">
        <v>403</v>
      </c>
      <c r="E3257" s="49" t="s">
        <v>12644</v>
      </c>
      <c r="F3257" s="49" t="s">
        <v>285</v>
      </c>
      <c r="G3257" s="49" t="s">
        <v>3920</v>
      </c>
      <c r="H3257" s="49" t="s">
        <v>3921</v>
      </c>
      <c r="I3257" s="51" t="s">
        <v>12645</v>
      </c>
      <c r="J3257" s="49">
        <v>17</v>
      </c>
      <c r="K3257" s="49">
        <v>3000</v>
      </c>
      <c r="L3257" s="49">
        <f t="shared" si="311"/>
        <v>-8980</v>
      </c>
      <c r="N3257" s="52" t="s">
        <v>243</v>
      </c>
      <c r="P3257" s="49">
        <v>10324</v>
      </c>
      <c r="Q3257" s="49">
        <v>0</v>
      </c>
      <c r="R3257" s="49">
        <v>6000</v>
      </c>
      <c r="S3257" s="77">
        <f t="shared" si="312"/>
        <v>10324</v>
      </c>
      <c r="T3257" s="77">
        <f t="shared" si="313"/>
        <v>16324</v>
      </c>
      <c r="U3257" s="49">
        <v>11980</v>
      </c>
      <c r="V3257" s="49">
        <v>6062</v>
      </c>
      <c r="W3257" s="49">
        <v>6300</v>
      </c>
      <c r="X3257" s="49">
        <f t="shared" si="317"/>
        <v>-7718</v>
      </c>
      <c r="Y3257" s="49" t="s">
        <v>181</v>
      </c>
      <c r="Z3257" s="53">
        <v>0.48</v>
      </c>
      <c r="AB3257" s="53">
        <f t="shared" si="315"/>
        <v>-0.48</v>
      </c>
      <c r="AM3257" s="49" t="s">
        <v>85</v>
      </c>
      <c r="AN3257" s="49" t="s">
        <v>11347</v>
      </c>
    </row>
    <row r="3258" spans="1:40" hidden="1" x14ac:dyDescent="0.2">
      <c r="A3258" s="49" t="s">
        <v>12646</v>
      </c>
      <c r="B3258" s="49" t="s">
        <v>12647</v>
      </c>
      <c r="C3258" s="50" t="s">
        <v>166</v>
      </c>
      <c r="D3258" s="49" t="s">
        <v>403</v>
      </c>
      <c r="E3258" s="49" t="s">
        <v>12648</v>
      </c>
      <c r="F3258" s="49" t="s">
        <v>285</v>
      </c>
      <c r="G3258" s="49" t="s">
        <v>3920</v>
      </c>
      <c r="H3258" s="49" t="s">
        <v>3921</v>
      </c>
      <c r="I3258" s="51" t="s">
        <v>12649</v>
      </c>
      <c r="J3258" s="49">
        <v>36</v>
      </c>
      <c r="K3258" s="49">
        <v>2500</v>
      </c>
      <c r="L3258" s="49">
        <f t="shared" si="311"/>
        <v>-13307</v>
      </c>
      <c r="N3258" s="52" t="s">
        <v>243</v>
      </c>
      <c r="P3258" s="49">
        <v>7816</v>
      </c>
      <c r="Q3258" s="49">
        <v>7500</v>
      </c>
      <c r="R3258" s="49">
        <v>12500</v>
      </c>
      <c r="S3258" s="77">
        <f t="shared" si="312"/>
        <v>15316</v>
      </c>
      <c r="T3258" s="77">
        <f t="shared" si="313"/>
        <v>27816</v>
      </c>
      <c r="U3258" s="49">
        <v>15807</v>
      </c>
      <c r="V3258" s="49">
        <v>8244</v>
      </c>
      <c r="W3258" s="49">
        <v>8874</v>
      </c>
      <c r="X3258" s="49">
        <f t="shared" si="317"/>
        <v>-16235</v>
      </c>
      <c r="Y3258" s="49" t="s">
        <v>181</v>
      </c>
      <c r="Z3258" s="53">
        <v>1.702</v>
      </c>
      <c r="AB3258" s="53">
        <f t="shared" si="315"/>
        <v>-1.702</v>
      </c>
      <c r="AM3258" s="49" t="s">
        <v>85</v>
      </c>
      <c r="AN3258" s="49" t="s">
        <v>11347</v>
      </c>
    </row>
    <row r="3259" spans="1:40" hidden="1" x14ac:dyDescent="0.2">
      <c r="A3259" s="51" t="s">
        <v>12650</v>
      </c>
      <c r="B3259" s="49" t="s">
        <v>12651</v>
      </c>
      <c r="C3259" s="50" t="s">
        <v>166</v>
      </c>
      <c r="D3259" s="49" t="s">
        <v>283</v>
      </c>
      <c r="E3259" s="51" t="s">
        <v>12652</v>
      </c>
      <c r="F3259" s="49" t="s">
        <v>285</v>
      </c>
      <c r="G3259" s="49" t="s">
        <v>3617</v>
      </c>
      <c r="H3259" s="49" t="s">
        <v>9991</v>
      </c>
      <c r="I3259" s="51" t="s">
        <v>12653</v>
      </c>
      <c r="J3259" s="49">
        <v>15</v>
      </c>
      <c r="K3259" s="49">
        <v>5000</v>
      </c>
      <c r="L3259" s="49">
        <f t="shared" si="311"/>
        <v>-56816</v>
      </c>
      <c r="N3259" s="52" t="s">
        <v>243</v>
      </c>
      <c r="P3259" s="49">
        <v>31786</v>
      </c>
      <c r="Q3259" s="49">
        <v>45000</v>
      </c>
      <c r="R3259" s="49">
        <v>5000</v>
      </c>
      <c r="S3259" s="77">
        <f t="shared" si="312"/>
        <v>76786</v>
      </c>
      <c r="T3259" s="77">
        <f t="shared" si="313"/>
        <v>81786</v>
      </c>
      <c r="U3259" s="49">
        <v>61816</v>
      </c>
      <c r="V3259" s="49">
        <v>33168</v>
      </c>
      <c r="W3259" s="49">
        <v>33168</v>
      </c>
      <c r="X3259" s="49">
        <f t="shared" si="317"/>
        <v>-63198</v>
      </c>
      <c r="Y3259" s="49" t="s">
        <v>181</v>
      </c>
      <c r="Z3259" s="53">
        <v>1.26</v>
      </c>
      <c r="AB3259" s="53">
        <f t="shared" si="315"/>
        <v>-1.26</v>
      </c>
      <c r="AM3259" s="49" t="s">
        <v>85</v>
      </c>
      <c r="AN3259" s="49" t="s">
        <v>11347</v>
      </c>
    </row>
    <row r="3260" spans="1:40" hidden="1" x14ac:dyDescent="0.2">
      <c r="A3260" s="49" t="s">
        <v>12654</v>
      </c>
      <c r="B3260" s="49" t="s">
        <v>12655</v>
      </c>
      <c r="C3260" s="50" t="s">
        <v>166</v>
      </c>
      <c r="D3260" s="49" t="s">
        <v>377</v>
      </c>
      <c r="E3260" s="49" t="s">
        <v>12656</v>
      </c>
      <c r="F3260" s="49" t="s">
        <v>285</v>
      </c>
      <c r="G3260" s="49" t="s">
        <v>3617</v>
      </c>
      <c r="H3260" s="49" t="s">
        <v>9991</v>
      </c>
      <c r="I3260" s="51" t="s">
        <v>12657</v>
      </c>
      <c r="J3260" s="49">
        <v>17</v>
      </c>
      <c r="K3260" s="49">
        <v>5000</v>
      </c>
      <c r="L3260" s="49">
        <f t="shared" si="311"/>
        <v>5000</v>
      </c>
      <c r="M3260" s="49">
        <f>L3260*Z3260</f>
        <v>7500</v>
      </c>
      <c r="N3260" s="52" t="s">
        <v>243</v>
      </c>
      <c r="P3260" s="49">
        <v>0</v>
      </c>
      <c r="Q3260" s="49">
        <v>0</v>
      </c>
      <c r="R3260" s="49">
        <v>0</v>
      </c>
      <c r="S3260" s="77">
        <f t="shared" si="312"/>
        <v>0</v>
      </c>
      <c r="T3260" s="77">
        <f t="shared" si="313"/>
        <v>0</v>
      </c>
      <c r="U3260" s="49">
        <v>0</v>
      </c>
      <c r="V3260" s="49">
        <v>0</v>
      </c>
      <c r="W3260" s="49">
        <v>0</v>
      </c>
      <c r="X3260" s="49">
        <f t="shared" si="317"/>
        <v>0</v>
      </c>
      <c r="Y3260" s="49" t="s">
        <v>174</v>
      </c>
      <c r="Z3260" s="53">
        <v>1.5</v>
      </c>
      <c r="AB3260" s="53">
        <f t="shared" si="315"/>
        <v>-1.5</v>
      </c>
      <c r="AM3260" s="49" t="s">
        <v>85</v>
      </c>
      <c r="AN3260" s="49" t="s">
        <v>11347</v>
      </c>
    </row>
    <row r="3261" spans="1:40" hidden="1" x14ac:dyDescent="0.2">
      <c r="A3261" s="49" t="s">
        <v>12658</v>
      </c>
      <c r="B3261" s="49" t="s">
        <v>12659</v>
      </c>
      <c r="C3261" s="50" t="s">
        <v>166</v>
      </c>
      <c r="D3261" s="49" t="s">
        <v>283</v>
      </c>
      <c r="E3261" s="49" t="s">
        <v>12660</v>
      </c>
      <c r="F3261" s="49" t="s">
        <v>285</v>
      </c>
      <c r="G3261" s="49" t="s">
        <v>780</v>
      </c>
      <c r="H3261" s="49" t="s">
        <v>4251</v>
      </c>
      <c r="I3261" s="51" t="s">
        <v>12661</v>
      </c>
      <c r="J3261" s="49">
        <v>23</v>
      </c>
      <c r="K3261" s="49">
        <v>1500</v>
      </c>
      <c r="L3261" s="49">
        <f t="shared" si="311"/>
        <v>-20379</v>
      </c>
      <c r="N3261" s="52" t="s">
        <v>243</v>
      </c>
      <c r="P3261" s="49">
        <v>14543</v>
      </c>
      <c r="Q3261" s="49">
        <v>4500</v>
      </c>
      <c r="R3261" s="49">
        <v>10500</v>
      </c>
      <c r="S3261" s="77">
        <f t="shared" si="312"/>
        <v>19043</v>
      </c>
      <c r="T3261" s="77">
        <f t="shared" si="313"/>
        <v>29543</v>
      </c>
      <c r="U3261" s="49">
        <v>21879</v>
      </c>
      <c r="V3261" s="49">
        <v>13518</v>
      </c>
      <c r="W3261" s="49">
        <v>14148</v>
      </c>
      <c r="X3261" s="49">
        <f t="shared" si="317"/>
        <v>-20854</v>
      </c>
      <c r="Y3261" s="49" t="s">
        <v>181</v>
      </c>
      <c r="Z3261" s="53">
        <v>0.13</v>
      </c>
      <c r="AB3261" s="53">
        <f t="shared" si="315"/>
        <v>-0.13</v>
      </c>
      <c r="AM3261" s="49" t="s">
        <v>85</v>
      </c>
      <c r="AN3261" s="49" t="s">
        <v>11347</v>
      </c>
    </row>
    <row r="3262" spans="1:40" hidden="1" x14ac:dyDescent="0.2">
      <c r="A3262" s="49" t="s">
        <v>12662</v>
      </c>
      <c r="B3262" s="49" t="s">
        <v>12663</v>
      </c>
      <c r="C3262" s="50" t="s">
        <v>166</v>
      </c>
      <c r="D3262" s="49" t="s">
        <v>283</v>
      </c>
      <c r="E3262" s="49" t="s">
        <v>12664</v>
      </c>
      <c r="F3262" s="49" t="s">
        <v>285</v>
      </c>
      <c r="G3262" s="49" t="s">
        <v>780</v>
      </c>
      <c r="H3262" s="49" t="s">
        <v>4251</v>
      </c>
      <c r="I3262" s="51" t="s">
        <v>12665</v>
      </c>
      <c r="J3262" s="49">
        <v>23</v>
      </c>
      <c r="K3262" s="49">
        <v>1500</v>
      </c>
      <c r="L3262" s="49">
        <f t="shared" si="311"/>
        <v>-5793</v>
      </c>
      <c r="N3262" s="52" t="s">
        <v>243</v>
      </c>
      <c r="P3262" s="49">
        <v>6342</v>
      </c>
      <c r="Q3262" s="49">
        <v>3000</v>
      </c>
      <c r="R3262" s="49">
        <v>0</v>
      </c>
      <c r="S3262" s="77">
        <f t="shared" si="312"/>
        <v>9342</v>
      </c>
      <c r="T3262" s="77">
        <f t="shared" si="313"/>
        <v>9342</v>
      </c>
      <c r="U3262" s="49">
        <v>7293</v>
      </c>
      <c r="V3262" s="49">
        <v>4506</v>
      </c>
      <c r="W3262" s="49">
        <v>4716</v>
      </c>
      <c r="X3262" s="49">
        <f t="shared" si="317"/>
        <v>-5457</v>
      </c>
      <c r="Y3262" s="49" t="s">
        <v>181</v>
      </c>
      <c r="Z3262" s="53">
        <v>0.2</v>
      </c>
      <c r="AB3262" s="53">
        <f t="shared" si="315"/>
        <v>-0.2</v>
      </c>
      <c r="AM3262" s="49" t="s">
        <v>85</v>
      </c>
      <c r="AN3262" s="49" t="s">
        <v>11347</v>
      </c>
    </row>
    <row r="3263" spans="1:40" hidden="1" x14ac:dyDescent="0.2">
      <c r="A3263" s="49" t="s">
        <v>12666</v>
      </c>
      <c r="B3263" s="49" t="s">
        <v>12667</v>
      </c>
      <c r="C3263" s="50" t="s">
        <v>166</v>
      </c>
      <c r="D3263" s="49" t="s">
        <v>283</v>
      </c>
      <c r="E3263" s="49" t="s">
        <v>12668</v>
      </c>
      <c r="F3263" s="49" t="s">
        <v>285</v>
      </c>
      <c r="G3263" s="49" t="s">
        <v>3617</v>
      </c>
      <c r="H3263" s="49" t="s">
        <v>5613</v>
      </c>
      <c r="I3263" s="51" t="s">
        <v>12669</v>
      </c>
      <c r="J3263" s="49">
        <v>21</v>
      </c>
      <c r="K3263" s="49">
        <v>5000</v>
      </c>
      <c r="L3263" s="49">
        <f t="shared" si="311"/>
        <v>-2000</v>
      </c>
      <c r="N3263" s="52" t="s">
        <v>243</v>
      </c>
      <c r="P3263" s="49">
        <v>5000</v>
      </c>
      <c r="Q3263" s="49">
        <v>0</v>
      </c>
      <c r="R3263" s="49">
        <v>10000</v>
      </c>
      <c r="S3263" s="77">
        <f t="shared" si="312"/>
        <v>5000</v>
      </c>
      <c r="T3263" s="77">
        <f t="shared" si="313"/>
        <v>15000</v>
      </c>
      <c r="U3263" s="49">
        <v>7000</v>
      </c>
      <c r="V3263" s="49">
        <v>0</v>
      </c>
      <c r="W3263" s="49">
        <v>0</v>
      </c>
      <c r="X3263" s="49">
        <f t="shared" si="317"/>
        <v>-2000</v>
      </c>
      <c r="Y3263" s="49" t="s">
        <v>181</v>
      </c>
      <c r="Z3263" s="53">
        <v>1.62</v>
      </c>
      <c r="AB3263" s="53">
        <f t="shared" si="315"/>
        <v>-1.62</v>
      </c>
      <c r="AM3263" s="49" t="s">
        <v>85</v>
      </c>
      <c r="AN3263" s="49" t="s">
        <v>11347</v>
      </c>
    </row>
    <row r="3264" spans="1:40" hidden="1" x14ac:dyDescent="0.2">
      <c r="A3264" s="49" t="s">
        <v>12670</v>
      </c>
      <c r="B3264" s="49" t="s">
        <v>12671</v>
      </c>
      <c r="C3264" s="50" t="s">
        <v>166</v>
      </c>
      <c r="D3264" s="49" t="s">
        <v>283</v>
      </c>
      <c r="E3264" s="49" t="s">
        <v>12672</v>
      </c>
      <c r="F3264" s="49" t="s">
        <v>285</v>
      </c>
      <c r="G3264" s="49" t="s">
        <v>3617</v>
      </c>
      <c r="H3264" s="49" t="s">
        <v>9991</v>
      </c>
      <c r="I3264" s="51" t="s">
        <v>12673</v>
      </c>
      <c r="J3264" s="49">
        <v>26</v>
      </c>
      <c r="K3264" s="49">
        <v>5000</v>
      </c>
      <c r="L3264" s="49">
        <f t="shared" si="311"/>
        <v>-2293</v>
      </c>
      <c r="N3264" s="52" t="s">
        <v>243</v>
      </c>
      <c r="P3264" s="49">
        <v>5624</v>
      </c>
      <c r="Q3264" s="49">
        <v>5000</v>
      </c>
      <c r="R3264" s="49">
        <v>0</v>
      </c>
      <c r="S3264" s="77">
        <f t="shared" si="312"/>
        <v>10624</v>
      </c>
      <c r="T3264" s="77">
        <f t="shared" si="313"/>
        <v>10624</v>
      </c>
      <c r="U3264" s="49">
        <v>7293</v>
      </c>
      <c r="V3264" s="49">
        <v>4506</v>
      </c>
      <c r="W3264" s="49">
        <v>4716</v>
      </c>
      <c r="X3264" s="49">
        <f t="shared" si="317"/>
        <v>-6175</v>
      </c>
      <c r="Y3264" s="49" t="s">
        <v>181</v>
      </c>
      <c r="Z3264" s="53">
        <v>1.5</v>
      </c>
      <c r="AB3264" s="53">
        <f t="shared" si="315"/>
        <v>-1.5</v>
      </c>
      <c r="AM3264" s="49" t="s">
        <v>85</v>
      </c>
      <c r="AN3264" s="49" t="s">
        <v>11347</v>
      </c>
    </row>
    <row r="3265" spans="1:40" hidden="1" x14ac:dyDescent="0.2">
      <c r="A3265" s="49" t="s">
        <v>12674</v>
      </c>
      <c r="B3265" s="49" t="s">
        <v>12675</v>
      </c>
      <c r="C3265" s="50" t="s">
        <v>166</v>
      </c>
      <c r="D3265" s="49" t="s">
        <v>283</v>
      </c>
      <c r="E3265" s="49" t="s">
        <v>12672</v>
      </c>
      <c r="F3265" s="49" t="s">
        <v>285</v>
      </c>
      <c r="G3265" s="49" t="s">
        <v>3617</v>
      </c>
      <c r="H3265" s="49" t="s">
        <v>9991</v>
      </c>
      <c r="I3265" s="51" t="s">
        <v>12676</v>
      </c>
      <c r="J3265" s="49">
        <v>26</v>
      </c>
      <c r="K3265" s="49">
        <v>5000</v>
      </c>
      <c r="L3265" s="49">
        <f t="shared" si="311"/>
        <v>-2293</v>
      </c>
      <c r="N3265" s="52" t="s">
        <v>243</v>
      </c>
      <c r="P3265" s="49">
        <v>8433</v>
      </c>
      <c r="Q3265" s="49">
        <v>5000</v>
      </c>
      <c r="R3265" s="49">
        <v>100</v>
      </c>
      <c r="S3265" s="77">
        <f t="shared" si="312"/>
        <v>13433</v>
      </c>
      <c r="T3265" s="77">
        <f t="shared" si="313"/>
        <v>13533</v>
      </c>
      <c r="U3265" s="49">
        <v>7293</v>
      </c>
      <c r="V3265" s="49">
        <v>4506</v>
      </c>
      <c r="W3265" s="49">
        <v>4716</v>
      </c>
      <c r="X3265" s="49">
        <f t="shared" si="317"/>
        <v>-3366</v>
      </c>
      <c r="Y3265" s="49" t="s">
        <v>181</v>
      </c>
      <c r="Z3265" s="53">
        <v>1.5</v>
      </c>
      <c r="AB3265" s="53">
        <f t="shared" si="315"/>
        <v>-1.5</v>
      </c>
      <c r="AM3265" s="49" t="s">
        <v>85</v>
      </c>
      <c r="AN3265" s="49" t="s">
        <v>11347</v>
      </c>
    </row>
    <row r="3266" spans="1:40" hidden="1" x14ac:dyDescent="0.2">
      <c r="A3266" s="49" t="s">
        <v>12677</v>
      </c>
      <c r="B3266" s="49" t="s">
        <v>12678</v>
      </c>
      <c r="C3266" s="50" t="s">
        <v>166</v>
      </c>
      <c r="D3266" s="49" t="s">
        <v>377</v>
      </c>
      <c r="E3266" s="49" t="s">
        <v>12679</v>
      </c>
      <c r="F3266" s="49" t="s">
        <v>285</v>
      </c>
      <c r="G3266" s="49" t="s">
        <v>3920</v>
      </c>
      <c r="H3266" s="49" t="s">
        <v>3921</v>
      </c>
      <c r="I3266" s="51" t="s">
        <v>12680</v>
      </c>
      <c r="J3266" s="49">
        <v>28</v>
      </c>
      <c r="K3266" s="49">
        <v>2500</v>
      </c>
      <c r="L3266" s="49">
        <f t="shared" ref="L3266:L3329" si="318">K3266-U3266</f>
        <v>2080</v>
      </c>
      <c r="M3266" s="49">
        <f>L3266*Z3266</f>
        <v>5434</v>
      </c>
      <c r="N3266" s="52" t="s">
        <v>243</v>
      </c>
      <c r="P3266" s="49">
        <v>2456</v>
      </c>
      <c r="Q3266" s="49">
        <v>0</v>
      </c>
      <c r="R3266" s="49">
        <v>0</v>
      </c>
      <c r="S3266" s="77">
        <f t="shared" ref="S3266:S3301" si="319">P3266+Q3266</f>
        <v>2456</v>
      </c>
      <c r="T3266" s="77">
        <f t="shared" ref="T3266:T3301" si="320">P3266+Q3266+R3266</f>
        <v>2456</v>
      </c>
      <c r="U3266" s="49">
        <v>420</v>
      </c>
      <c r="V3266" s="49">
        <v>0</v>
      </c>
      <c r="W3266" s="49">
        <v>0</v>
      </c>
      <c r="X3266" s="49">
        <f t="shared" si="317"/>
        <v>2036</v>
      </c>
      <c r="Y3266" s="49" t="s">
        <v>190</v>
      </c>
      <c r="Z3266" s="53">
        <v>2.6124999999999998</v>
      </c>
      <c r="AB3266" s="53">
        <f t="shared" ref="AB3266:AB3329" si="321">AA3266-Z3266</f>
        <v>-2.6124999999999998</v>
      </c>
      <c r="AM3266" s="49" t="s">
        <v>85</v>
      </c>
      <c r="AN3266" s="49" t="s">
        <v>11347</v>
      </c>
    </row>
    <row r="3267" spans="1:40" hidden="1" x14ac:dyDescent="0.2">
      <c r="A3267" s="49" t="s">
        <v>12681</v>
      </c>
      <c r="B3267" s="49" t="s">
        <v>12682</v>
      </c>
      <c r="C3267" s="50" t="s">
        <v>166</v>
      </c>
      <c r="D3267" s="49" t="s">
        <v>377</v>
      </c>
      <c r="E3267" s="49" t="s">
        <v>12683</v>
      </c>
      <c r="F3267" s="49" t="s">
        <v>285</v>
      </c>
      <c r="G3267" s="49" t="s">
        <v>12684</v>
      </c>
      <c r="H3267" s="49" t="s">
        <v>12685</v>
      </c>
      <c r="I3267" s="51" t="s">
        <v>12686</v>
      </c>
      <c r="J3267" s="49">
        <v>17</v>
      </c>
      <c r="K3267" s="49">
        <v>84</v>
      </c>
      <c r="L3267" s="49">
        <f t="shared" si="318"/>
        <v>84</v>
      </c>
      <c r="M3267" s="49">
        <f>L3267*Z3267</f>
        <v>1904.2800000000002</v>
      </c>
      <c r="N3267" s="52" t="s">
        <v>243</v>
      </c>
      <c r="P3267" s="49">
        <v>0</v>
      </c>
      <c r="Q3267" s="49">
        <v>0</v>
      </c>
      <c r="R3267" s="49">
        <v>0</v>
      </c>
      <c r="S3267" s="77">
        <f t="shared" si="319"/>
        <v>0</v>
      </c>
      <c r="T3267" s="77">
        <f t="shared" si="320"/>
        <v>0</v>
      </c>
      <c r="U3267" s="49">
        <v>0</v>
      </c>
      <c r="V3267" s="49">
        <v>0</v>
      </c>
      <c r="W3267" s="49">
        <v>0</v>
      </c>
      <c r="X3267" s="49">
        <f t="shared" si="317"/>
        <v>0</v>
      </c>
      <c r="Y3267" s="49" t="s">
        <v>174</v>
      </c>
      <c r="Z3267" s="53">
        <v>22.67</v>
      </c>
      <c r="AB3267" s="53">
        <f t="shared" si="321"/>
        <v>-22.67</v>
      </c>
      <c r="AM3267" s="49" t="s">
        <v>85</v>
      </c>
      <c r="AN3267" s="49" t="s">
        <v>11347</v>
      </c>
    </row>
    <row r="3268" spans="1:40" hidden="1" x14ac:dyDescent="0.2">
      <c r="A3268" s="49" t="s">
        <v>12687</v>
      </c>
      <c r="B3268" s="49" t="s">
        <v>12688</v>
      </c>
      <c r="C3268" s="50" t="s">
        <v>166</v>
      </c>
      <c r="D3268" s="49" t="s">
        <v>377</v>
      </c>
      <c r="E3268" s="49" t="s">
        <v>12689</v>
      </c>
      <c r="F3268" s="49" t="s">
        <v>285</v>
      </c>
      <c r="G3268" s="49" t="s">
        <v>12684</v>
      </c>
      <c r="H3268" s="49" t="s">
        <v>12685</v>
      </c>
      <c r="I3268" s="51" t="s">
        <v>12690</v>
      </c>
      <c r="J3268" s="49">
        <v>17</v>
      </c>
      <c r="K3268" s="49">
        <v>294</v>
      </c>
      <c r="L3268" s="49">
        <f t="shared" si="318"/>
        <v>294</v>
      </c>
      <c r="M3268" s="49">
        <f>L3268*Z3268</f>
        <v>4639.32</v>
      </c>
      <c r="N3268" s="52" t="s">
        <v>243</v>
      </c>
      <c r="P3268" s="49">
        <v>0</v>
      </c>
      <c r="Q3268" s="49">
        <v>0</v>
      </c>
      <c r="R3268" s="49">
        <v>0</v>
      </c>
      <c r="S3268" s="77">
        <f t="shared" si="319"/>
        <v>0</v>
      </c>
      <c r="T3268" s="77">
        <f t="shared" si="320"/>
        <v>0</v>
      </c>
      <c r="U3268" s="49">
        <v>0</v>
      </c>
      <c r="V3268" s="49">
        <v>0</v>
      </c>
      <c r="W3268" s="49">
        <v>0</v>
      </c>
      <c r="X3268" s="49">
        <f t="shared" si="317"/>
        <v>0</v>
      </c>
      <c r="Y3268" s="49" t="s">
        <v>174</v>
      </c>
      <c r="Z3268" s="53">
        <v>15.78</v>
      </c>
      <c r="AB3268" s="53">
        <f t="shared" si="321"/>
        <v>-15.78</v>
      </c>
      <c r="AM3268" s="49" t="s">
        <v>85</v>
      </c>
      <c r="AN3268" s="49" t="s">
        <v>11347</v>
      </c>
    </row>
    <row r="3269" spans="1:40" hidden="1" x14ac:dyDescent="0.2">
      <c r="A3269" s="49" t="s">
        <v>12691</v>
      </c>
      <c r="B3269" s="49" t="s">
        <v>12692</v>
      </c>
      <c r="C3269" s="50" t="s">
        <v>166</v>
      </c>
      <c r="D3269" s="49" t="s">
        <v>283</v>
      </c>
      <c r="E3269" s="49" t="s">
        <v>12693</v>
      </c>
      <c r="F3269" s="49" t="s">
        <v>285</v>
      </c>
      <c r="G3269" s="49" t="s">
        <v>6032</v>
      </c>
      <c r="H3269" s="49" t="s">
        <v>12694</v>
      </c>
      <c r="I3269" s="51" t="s">
        <v>12695</v>
      </c>
      <c r="J3269" s="49">
        <v>17</v>
      </c>
      <c r="K3269" s="49">
        <v>168</v>
      </c>
      <c r="L3269" s="49">
        <f t="shared" si="318"/>
        <v>-8854</v>
      </c>
      <c r="N3269" s="52" t="s">
        <v>243</v>
      </c>
      <c r="P3269" s="49">
        <v>15799</v>
      </c>
      <c r="Q3269" s="49">
        <v>4704</v>
      </c>
      <c r="R3269" s="49">
        <v>7980</v>
      </c>
      <c r="S3269" s="77">
        <f t="shared" si="319"/>
        <v>20503</v>
      </c>
      <c r="T3269" s="77">
        <f t="shared" si="320"/>
        <v>28483</v>
      </c>
      <c r="U3269" s="49">
        <v>9022</v>
      </c>
      <c r="V3269" s="49">
        <v>6181</v>
      </c>
      <c r="W3269" s="49">
        <v>6300</v>
      </c>
      <c r="X3269" s="49">
        <f t="shared" si="317"/>
        <v>596</v>
      </c>
      <c r="Y3269" s="49" t="s">
        <v>190</v>
      </c>
      <c r="Z3269" s="53">
        <v>21.091999999999999</v>
      </c>
      <c r="AB3269" s="53">
        <f t="shared" si="321"/>
        <v>-21.091999999999999</v>
      </c>
      <c r="AM3269" s="49" t="s">
        <v>85</v>
      </c>
      <c r="AN3269" s="49" t="s">
        <v>11347</v>
      </c>
    </row>
    <row r="3270" spans="1:40" hidden="1" x14ac:dyDescent="0.2">
      <c r="A3270" s="49" t="s">
        <v>12696</v>
      </c>
      <c r="B3270" s="49" t="s">
        <v>12697</v>
      </c>
      <c r="C3270" s="50" t="s">
        <v>166</v>
      </c>
      <c r="D3270" s="49" t="s">
        <v>377</v>
      </c>
      <c r="E3270" s="49" t="s">
        <v>12698</v>
      </c>
      <c r="F3270" s="49" t="s">
        <v>285</v>
      </c>
      <c r="G3270" s="49" t="s">
        <v>12510</v>
      </c>
      <c r="H3270" s="49" t="s">
        <v>4299</v>
      </c>
      <c r="I3270" s="51" t="s">
        <v>12699</v>
      </c>
      <c r="J3270" s="49">
        <v>17</v>
      </c>
      <c r="K3270" s="49">
        <v>60</v>
      </c>
      <c r="L3270" s="49">
        <f t="shared" si="318"/>
        <v>60</v>
      </c>
      <c r="M3270" s="49">
        <f>L3270*Z3270</f>
        <v>1538.4</v>
      </c>
      <c r="N3270" s="52" t="s">
        <v>243</v>
      </c>
      <c r="P3270" s="49">
        <v>0</v>
      </c>
      <c r="Q3270" s="49">
        <v>0</v>
      </c>
      <c r="R3270" s="49">
        <v>0</v>
      </c>
      <c r="S3270" s="77">
        <f t="shared" si="319"/>
        <v>0</v>
      </c>
      <c r="T3270" s="77">
        <f t="shared" si="320"/>
        <v>0</v>
      </c>
      <c r="U3270" s="49">
        <v>0</v>
      </c>
      <c r="V3270" s="49">
        <v>0</v>
      </c>
      <c r="W3270" s="49">
        <v>0</v>
      </c>
      <c r="X3270" s="49">
        <f t="shared" si="317"/>
        <v>0</v>
      </c>
      <c r="Y3270" s="49" t="s">
        <v>174</v>
      </c>
      <c r="Z3270" s="53">
        <v>25.64</v>
      </c>
      <c r="AB3270" s="53">
        <f t="shared" si="321"/>
        <v>-25.64</v>
      </c>
      <c r="AM3270" s="49" t="s">
        <v>85</v>
      </c>
      <c r="AN3270" s="49" t="s">
        <v>11347</v>
      </c>
    </row>
    <row r="3271" spans="1:40" hidden="1" x14ac:dyDescent="0.2">
      <c r="A3271" s="49" t="s">
        <v>12700</v>
      </c>
      <c r="B3271" s="49" t="s">
        <v>12701</v>
      </c>
      <c r="C3271" s="50" t="s">
        <v>166</v>
      </c>
      <c r="D3271" s="49" t="s">
        <v>283</v>
      </c>
      <c r="E3271" s="49" t="s">
        <v>12702</v>
      </c>
      <c r="F3271" s="49" t="s">
        <v>285</v>
      </c>
      <c r="G3271" s="49" t="s">
        <v>3920</v>
      </c>
      <c r="H3271" s="49" t="s">
        <v>3921</v>
      </c>
      <c r="I3271" s="51" t="s">
        <v>12703</v>
      </c>
      <c r="J3271" s="49">
        <v>9</v>
      </c>
      <c r="K3271" s="49">
        <v>3000</v>
      </c>
      <c r="L3271" s="49">
        <f t="shared" si="318"/>
        <v>2081</v>
      </c>
      <c r="M3271" s="82"/>
      <c r="N3271" s="52" t="s">
        <v>243</v>
      </c>
      <c r="P3271" s="49">
        <v>480</v>
      </c>
      <c r="Q3271" s="49">
        <v>0</v>
      </c>
      <c r="R3271" s="49">
        <v>0</v>
      </c>
      <c r="S3271" s="77">
        <f t="shared" si="319"/>
        <v>480</v>
      </c>
      <c r="T3271" s="77">
        <f t="shared" si="320"/>
        <v>480</v>
      </c>
      <c r="U3271" s="49">
        <v>919</v>
      </c>
      <c r="V3271" s="49">
        <v>720</v>
      </c>
      <c r="W3271" s="49">
        <v>930</v>
      </c>
      <c r="X3271" s="49">
        <f t="shared" si="317"/>
        <v>-1159</v>
      </c>
      <c r="Y3271" s="49" t="s">
        <v>181</v>
      </c>
      <c r="Z3271" s="53">
        <v>0.35</v>
      </c>
      <c r="AB3271" s="53">
        <f t="shared" si="321"/>
        <v>-0.35</v>
      </c>
      <c r="AM3271" s="49" t="s">
        <v>85</v>
      </c>
      <c r="AN3271" s="49" t="s">
        <v>11347</v>
      </c>
    </row>
    <row r="3272" spans="1:40" hidden="1" x14ac:dyDescent="0.2">
      <c r="A3272" s="49" t="s">
        <v>12704</v>
      </c>
      <c r="B3272" s="49" t="s">
        <v>12705</v>
      </c>
      <c r="C3272" s="50" t="s">
        <v>166</v>
      </c>
      <c r="D3272" s="49" t="s">
        <v>377</v>
      </c>
      <c r="E3272" s="49" t="s">
        <v>12706</v>
      </c>
      <c r="F3272" s="49" t="s">
        <v>285</v>
      </c>
      <c r="G3272" s="49" t="s">
        <v>3920</v>
      </c>
      <c r="H3272" s="49" t="s">
        <v>3921</v>
      </c>
      <c r="I3272" s="51" t="s">
        <v>12707</v>
      </c>
      <c r="J3272" s="49">
        <v>13</v>
      </c>
      <c r="K3272" s="49">
        <v>2500</v>
      </c>
      <c r="L3272" s="49">
        <f t="shared" si="318"/>
        <v>2500</v>
      </c>
      <c r="M3272" s="49">
        <f>L3272*Z3272</f>
        <v>3000</v>
      </c>
      <c r="N3272" s="52" t="s">
        <v>243</v>
      </c>
      <c r="P3272" s="49">
        <v>0</v>
      </c>
      <c r="Q3272" s="49">
        <v>0</v>
      </c>
      <c r="R3272" s="49">
        <v>0</v>
      </c>
      <c r="S3272" s="77">
        <f t="shared" si="319"/>
        <v>0</v>
      </c>
      <c r="T3272" s="77">
        <f t="shared" si="320"/>
        <v>0</v>
      </c>
      <c r="U3272" s="49">
        <v>0</v>
      </c>
      <c r="V3272" s="49">
        <v>0</v>
      </c>
      <c r="W3272" s="49">
        <v>0</v>
      </c>
      <c r="X3272" s="49">
        <f t="shared" si="317"/>
        <v>0</v>
      </c>
      <c r="Y3272" s="49" t="s">
        <v>174</v>
      </c>
      <c r="Z3272" s="53">
        <v>1.2</v>
      </c>
      <c r="AB3272" s="53">
        <f t="shared" si="321"/>
        <v>-1.2</v>
      </c>
      <c r="AM3272" s="49" t="s">
        <v>85</v>
      </c>
      <c r="AN3272" s="49" t="s">
        <v>11347</v>
      </c>
    </row>
    <row r="3273" spans="1:40" hidden="1" x14ac:dyDescent="0.2">
      <c r="A3273" s="49" t="s">
        <v>12708</v>
      </c>
      <c r="B3273" s="49" t="s">
        <v>12709</v>
      </c>
      <c r="C3273" s="50" t="s">
        <v>166</v>
      </c>
      <c r="D3273" s="49" t="s">
        <v>377</v>
      </c>
      <c r="E3273" s="49" t="s">
        <v>12710</v>
      </c>
      <c r="F3273" s="49" t="s">
        <v>285</v>
      </c>
      <c r="G3273" s="49" t="s">
        <v>3617</v>
      </c>
      <c r="H3273" s="49" t="s">
        <v>9991</v>
      </c>
      <c r="I3273" s="51" t="s">
        <v>12711</v>
      </c>
      <c r="J3273" s="49">
        <v>16</v>
      </c>
      <c r="K3273" s="49">
        <v>5000</v>
      </c>
      <c r="L3273" s="49">
        <f t="shared" si="318"/>
        <v>5000</v>
      </c>
      <c r="M3273" s="49">
        <f>L3273*Z3273</f>
        <v>3100</v>
      </c>
      <c r="N3273" s="52" t="s">
        <v>243</v>
      </c>
      <c r="P3273" s="49">
        <v>0</v>
      </c>
      <c r="Q3273" s="49">
        <v>0</v>
      </c>
      <c r="R3273" s="49">
        <v>0</v>
      </c>
      <c r="S3273" s="77">
        <f t="shared" si="319"/>
        <v>0</v>
      </c>
      <c r="T3273" s="77">
        <f t="shared" si="320"/>
        <v>0</v>
      </c>
      <c r="U3273" s="49">
        <v>0</v>
      </c>
      <c r="V3273" s="49">
        <v>0</v>
      </c>
      <c r="W3273" s="49">
        <v>0</v>
      </c>
      <c r="X3273" s="49">
        <f t="shared" si="317"/>
        <v>0</v>
      </c>
      <c r="Y3273" s="49" t="s">
        <v>174</v>
      </c>
      <c r="Z3273" s="53">
        <v>0.62</v>
      </c>
      <c r="AB3273" s="53">
        <f t="shared" si="321"/>
        <v>-0.62</v>
      </c>
      <c r="AM3273" s="49" t="s">
        <v>85</v>
      </c>
      <c r="AN3273" s="49" t="s">
        <v>11347</v>
      </c>
    </row>
    <row r="3274" spans="1:40" hidden="1" x14ac:dyDescent="0.2">
      <c r="A3274" s="49" t="s">
        <v>12712</v>
      </c>
      <c r="B3274" s="49" t="s">
        <v>12713</v>
      </c>
      <c r="C3274" s="50" t="s">
        <v>166</v>
      </c>
      <c r="D3274" s="49" t="s">
        <v>377</v>
      </c>
      <c r="E3274" s="49" t="s">
        <v>12714</v>
      </c>
      <c r="F3274" s="49" t="s">
        <v>285</v>
      </c>
      <c r="G3274" s="49" t="s">
        <v>12684</v>
      </c>
      <c r="H3274" s="49" t="s">
        <v>12685</v>
      </c>
      <c r="I3274" s="51" t="s">
        <v>12715</v>
      </c>
      <c r="J3274" s="49">
        <v>17</v>
      </c>
      <c r="K3274" s="49">
        <v>60</v>
      </c>
      <c r="L3274" s="49">
        <f t="shared" si="318"/>
        <v>60</v>
      </c>
      <c r="M3274" s="49">
        <f>L3274*Z3274</f>
        <v>2261.3999999999996</v>
      </c>
      <c r="N3274" s="52" t="s">
        <v>243</v>
      </c>
      <c r="P3274" s="49">
        <v>0</v>
      </c>
      <c r="Q3274" s="49">
        <v>0</v>
      </c>
      <c r="R3274" s="49">
        <v>0</v>
      </c>
      <c r="S3274" s="77">
        <f t="shared" si="319"/>
        <v>0</v>
      </c>
      <c r="T3274" s="77">
        <f t="shared" si="320"/>
        <v>0</v>
      </c>
      <c r="U3274" s="49">
        <v>0</v>
      </c>
      <c r="V3274" s="49">
        <v>0</v>
      </c>
      <c r="W3274" s="49">
        <v>0</v>
      </c>
      <c r="X3274" s="49">
        <f t="shared" ref="X3274:X3286" si="322">P3274-(U3274+V3274)</f>
        <v>0</v>
      </c>
      <c r="Y3274" s="49" t="s">
        <v>174</v>
      </c>
      <c r="Z3274" s="53">
        <v>37.69</v>
      </c>
      <c r="AB3274" s="53">
        <f t="shared" si="321"/>
        <v>-37.69</v>
      </c>
      <c r="AM3274" s="49" t="s">
        <v>85</v>
      </c>
      <c r="AN3274" s="49" t="s">
        <v>11347</v>
      </c>
    </row>
    <row r="3275" spans="1:40" hidden="1" x14ac:dyDescent="0.2">
      <c r="A3275" s="83" t="s">
        <v>12716</v>
      </c>
      <c r="B3275" s="83" t="s">
        <v>12717</v>
      </c>
      <c r="C3275" s="50" t="s">
        <v>166</v>
      </c>
      <c r="D3275" s="49" t="s">
        <v>377</v>
      </c>
      <c r="E3275" s="49" t="s">
        <v>12718</v>
      </c>
      <c r="F3275" s="49" t="s">
        <v>285</v>
      </c>
      <c r="G3275" s="49" t="s">
        <v>1054</v>
      </c>
      <c r="H3275" s="49" t="s">
        <v>1054</v>
      </c>
      <c r="I3275" s="51" t="s">
        <v>12719</v>
      </c>
      <c r="L3275" s="49">
        <f t="shared" si="318"/>
        <v>0</v>
      </c>
      <c r="N3275" s="52" t="s">
        <v>243</v>
      </c>
      <c r="O3275" s="52" t="s">
        <v>278</v>
      </c>
      <c r="P3275" s="49">
        <v>0</v>
      </c>
      <c r="Q3275" s="49">
        <v>0</v>
      </c>
      <c r="R3275" s="49">
        <v>0</v>
      </c>
      <c r="S3275" s="77">
        <f t="shared" si="319"/>
        <v>0</v>
      </c>
      <c r="T3275" s="77">
        <f t="shared" si="320"/>
        <v>0</v>
      </c>
      <c r="U3275" s="49">
        <v>0</v>
      </c>
      <c r="V3275" s="49">
        <v>0</v>
      </c>
      <c r="W3275" s="49">
        <v>0</v>
      </c>
      <c r="X3275" s="49">
        <f t="shared" si="322"/>
        <v>0</v>
      </c>
      <c r="Y3275" s="49" t="s">
        <v>279</v>
      </c>
      <c r="AB3275" s="53">
        <f t="shared" si="321"/>
        <v>0</v>
      </c>
      <c r="AC3275" s="49" t="s">
        <v>1435</v>
      </c>
      <c r="AK3275" s="49" t="s">
        <v>1436</v>
      </c>
      <c r="AM3275" s="84" t="s">
        <v>85</v>
      </c>
      <c r="AN3275" s="84" t="s">
        <v>11347</v>
      </c>
    </row>
    <row r="3276" spans="1:40" hidden="1" x14ac:dyDescent="0.2">
      <c r="A3276" s="49" t="s">
        <v>12720</v>
      </c>
      <c r="B3276" s="49" t="s">
        <v>12721</v>
      </c>
      <c r="C3276" s="50" t="s">
        <v>166</v>
      </c>
      <c r="D3276" s="49" t="s">
        <v>377</v>
      </c>
      <c r="E3276" s="49" t="s">
        <v>12722</v>
      </c>
      <c r="F3276" s="49" t="s">
        <v>285</v>
      </c>
      <c r="G3276" s="49" t="s">
        <v>3920</v>
      </c>
      <c r="H3276" s="49" t="s">
        <v>3921</v>
      </c>
      <c r="I3276" s="51" t="s">
        <v>12723</v>
      </c>
      <c r="J3276" s="49">
        <v>9</v>
      </c>
      <c r="K3276" s="49">
        <v>3000</v>
      </c>
      <c r="L3276" s="49">
        <f t="shared" si="318"/>
        <v>3000</v>
      </c>
      <c r="M3276" s="49">
        <f>L3276*Z3276</f>
        <v>678</v>
      </c>
      <c r="N3276" s="52" t="s">
        <v>243</v>
      </c>
      <c r="P3276" s="49">
        <v>0</v>
      </c>
      <c r="Q3276" s="49">
        <v>0</v>
      </c>
      <c r="R3276" s="49">
        <v>0</v>
      </c>
      <c r="S3276" s="77">
        <f t="shared" si="319"/>
        <v>0</v>
      </c>
      <c r="T3276" s="77">
        <f t="shared" si="320"/>
        <v>0</v>
      </c>
      <c r="U3276" s="49">
        <v>0</v>
      </c>
      <c r="V3276" s="49">
        <v>0</v>
      </c>
      <c r="W3276" s="49">
        <v>0</v>
      </c>
      <c r="X3276" s="49">
        <f t="shared" si="322"/>
        <v>0</v>
      </c>
      <c r="Y3276" s="49" t="s">
        <v>174</v>
      </c>
      <c r="Z3276" s="53">
        <v>0.22600000000000001</v>
      </c>
      <c r="AB3276" s="53">
        <f t="shared" si="321"/>
        <v>-0.22600000000000001</v>
      </c>
      <c r="AM3276" s="49" t="s">
        <v>85</v>
      </c>
      <c r="AN3276" s="49" t="s">
        <v>11347</v>
      </c>
    </row>
    <row r="3277" spans="1:40" hidden="1" x14ac:dyDescent="0.2">
      <c r="A3277" s="83" t="s">
        <v>12724</v>
      </c>
      <c r="B3277" s="83" t="s">
        <v>12725</v>
      </c>
      <c r="C3277" s="50" t="s">
        <v>166</v>
      </c>
      <c r="D3277" s="49" t="s">
        <v>377</v>
      </c>
      <c r="E3277" s="49" t="s">
        <v>12726</v>
      </c>
      <c r="F3277" s="49" t="s">
        <v>285</v>
      </c>
      <c r="G3277" s="49" t="s">
        <v>12727</v>
      </c>
      <c r="H3277" s="49" t="s">
        <v>12727</v>
      </c>
      <c r="I3277" s="51" t="s">
        <v>12728</v>
      </c>
      <c r="J3277" s="49">
        <v>7</v>
      </c>
      <c r="K3277" s="49">
        <v>6000</v>
      </c>
      <c r="L3277" s="49">
        <f t="shared" si="318"/>
        <v>6000</v>
      </c>
      <c r="M3277" s="49">
        <f>L3277*Z3277</f>
        <v>0</v>
      </c>
      <c r="N3277" s="52" t="s">
        <v>243</v>
      </c>
      <c r="O3277" s="52" t="s">
        <v>278</v>
      </c>
      <c r="P3277" s="49">
        <v>0</v>
      </c>
      <c r="Q3277" s="49">
        <v>0</v>
      </c>
      <c r="R3277" s="49">
        <v>0</v>
      </c>
      <c r="S3277" s="77">
        <f t="shared" si="319"/>
        <v>0</v>
      </c>
      <c r="T3277" s="77">
        <f t="shared" si="320"/>
        <v>0</v>
      </c>
      <c r="U3277" s="49">
        <v>0</v>
      </c>
      <c r="V3277" s="49">
        <v>0</v>
      </c>
      <c r="W3277" s="49">
        <v>0</v>
      </c>
      <c r="X3277" s="49">
        <f t="shared" si="322"/>
        <v>0</v>
      </c>
      <c r="Y3277" s="49" t="s">
        <v>279</v>
      </c>
      <c r="AB3277" s="53">
        <f t="shared" si="321"/>
        <v>0</v>
      </c>
      <c r="AC3277" s="49" t="s">
        <v>1435</v>
      </c>
      <c r="AK3277" s="49" t="s">
        <v>1436</v>
      </c>
      <c r="AM3277" s="84" t="s">
        <v>85</v>
      </c>
      <c r="AN3277" s="84" t="s">
        <v>11347</v>
      </c>
    </row>
    <row r="3278" spans="1:40" hidden="1" x14ac:dyDescent="0.2">
      <c r="A3278" s="49" t="s">
        <v>12729</v>
      </c>
      <c r="B3278" s="49" t="s">
        <v>12730</v>
      </c>
      <c r="C3278" s="50" t="s">
        <v>166</v>
      </c>
      <c r="D3278" s="49" t="s">
        <v>377</v>
      </c>
      <c r="E3278" s="49" t="s">
        <v>12731</v>
      </c>
      <c r="F3278" s="49" t="s">
        <v>285</v>
      </c>
      <c r="G3278" s="49" t="s">
        <v>3617</v>
      </c>
      <c r="H3278" s="51" t="s">
        <v>12732</v>
      </c>
      <c r="I3278" s="51" t="s">
        <v>12733</v>
      </c>
      <c r="J3278" s="49">
        <v>8</v>
      </c>
      <c r="K3278" s="49">
        <v>3000</v>
      </c>
      <c r="L3278" s="49">
        <f t="shared" si="318"/>
        <v>3000</v>
      </c>
      <c r="M3278" s="49">
        <f>L3278*Z3278</f>
        <v>531</v>
      </c>
      <c r="N3278" s="52" t="s">
        <v>243</v>
      </c>
      <c r="P3278" s="49">
        <v>0</v>
      </c>
      <c r="Q3278" s="49">
        <v>0</v>
      </c>
      <c r="R3278" s="49">
        <v>0</v>
      </c>
      <c r="S3278" s="77">
        <f t="shared" si="319"/>
        <v>0</v>
      </c>
      <c r="T3278" s="77">
        <f t="shared" si="320"/>
        <v>0</v>
      </c>
      <c r="U3278" s="49">
        <v>0</v>
      </c>
      <c r="V3278" s="49">
        <v>0</v>
      </c>
      <c r="W3278" s="49">
        <v>0</v>
      </c>
      <c r="X3278" s="49">
        <f t="shared" si="322"/>
        <v>0</v>
      </c>
      <c r="Y3278" s="49" t="s">
        <v>174</v>
      </c>
      <c r="Z3278" s="53">
        <v>0.17699999999999999</v>
      </c>
      <c r="AB3278" s="53">
        <f t="shared" si="321"/>
        <v>-0.17699999999999999</v>
      </c>
      <c r="AM3278" s="49" t="s">
        <v>85</v>
      </c>
      <c r="AN3278" s="49" t="s">
        <v>11347</v>
      </c>
    </row>
    <row r="3279" spans="1:40" hidden="1" x14ac:dyDescent="0.2">
      <c r="A3279" s="83" t="s">
        <v>12734</v>
      </c>
      <c r="B3279" s="83" t="s">
        <v>12735</v>
      </c>
      <c r="C3279" s="50" t="s">
        <v>166</v>
      </c>
      <c r="D3279" s="49" t="s">
        <v>377</v>
      </c>
      <c r="E3279" s="49" t="s">
        <v>12736</v>
      </c>
      <c r="F3279" s="49" t="s">
        <v>285</v>
      </c>
      <c r="G3279" s="49" t="s">
        <v>12727</v>
      </c>
      <c r="H3279" s="49" t="s">
        <v>12727</v>
      </c>
      <c r="I3279" s="51" t="s">
        <v>12737</v>
      </c>
      <c r="J3279" s="49">
        <v>12</v>
      </c>
      <c r="K3279" s="49">
        <v>5000</v>
      </c>
      <c r="L3279" s="49">
        <f t="shared" si="318"/>
        <v>5000</v>
      </c>
      <c r="M3279" s="49">
        <f>L3279*Z3279</f>
        <v>0</v>
      </c>
      <c r="N3279" s="52" t="s">
        <v>243</v>
      </c>
      <c r="O3279" s="52" t="s">
        <v>278</v>
      </c>
      <c r="P3279" s="49">
        <v>0</v>
      </c>
      <c r="Q3279" s="49">
        <v>0</v>
      </c>
      <c r="R3279" s="49">
        <v>0</v>
      </c>
      <c r="S3279" s="77">
        <f t="shared" si="319"/>
        <v>0</v>
      </c>
      <c r="T3279" s="77">
        <f t="shared" si="320"/>
        <v>0</v>
      </c>
      <c r="U3279" s="49">
        <v>0</v>
      </c>
      <c r="V3279" s="49">
        <v>0</v>
      </c>
      <c r="W3279" s="49">
        <v>0</v>
      </c>
      <c r="X3279" s="49">
        <f t="shared" si="322"/>
        <v>0</v>
      </c>
      <c r="Y3279" s="49" t="s">
        <v>279</v>
      </c>
      <c r="AB3279" s="53">
        <f t="shared" si="321"/>
        <v>0</v>
      </c>
      <c r="AC3279" s="49" t="s">
        <v>1435</v>
      </c>
      <c r="AK3279" s="49" t="s">
        <v>1436</v>
      </c>
      <c r="AM3279" s="84" t="s">
        <v>85</v>
      </c>
      <c r="AN3279" s="84" t="s">
        <v>11347</v>
      </c>
    </row>
    <row r="3280" spans="1:40" hidden="1" x14ac:dyDescent="0.2">
      <c r="A3280" s="83" t="s">
        <v>12738</v>
      </c>
      <c r="B3280" s="83" t="s">
        <v>12739</v>
      </c>
      <c r="C3280" s="50" t="s">
        <v>166</v>
      </c>
      <c r="D3280" s="49" t="s">
        <v>377</v>
      </c>
      <c r="E3280" s="49" t="s">
        <v>12740</v>
      </c>
      <c r="F3280" s="49" t="s">
        <v>285</v>
      </c>
      <c r="G3280" s="49" t="s">
        <v>12225</v>
      </c>
      <c r="H3280" s="49" t="s">
        <v>12225</v>
      </c>
      <c r="I3280" s="51" t="s">
        <v>12741</v>
      </c>
      <c r="J3280" s="49">
        <v>10</v>
      </c>
      <c r="K3280" s="49">
        <v>3000</v>
      </c>
      <c r="L3280" s="49">
        <f t="shared" si="318"/>
        <v>3000</v>
      </c>
      <c r="M3280" s="49">
        <f>L3280*Z3280</f>
        <v>0</v>
      </c>
      <c r="N3280" s="52" t="s">
        <v>243</v>
      </c>
      <c r="O3280" s="52" t="s">
        <v>278</v>
      </c>
      <c r="P3280" s="49">
        <v>0</v>
      </c>
      <c r="Q3280" s="49">
        <v>0</v>
      </c>
      <c r="R3280" s="49">
        <v>0</v>
      </c>
      <c r="S3280" s="77">
        <f t="shared" si="319"/>
        <v>0</v>
      </c>
      <c r="T3280" s="77">
        <f t="shared" si="320"/>
        <v>0</v>
      </c>
      <c r="U3280" s="49">
        <v>0</v>
      </c>
      <c r="V3280" s="49">
        <v>0</v>
      </c>
      <c r="W3280" s="49">
        <v>0</v>
      </c>
      <c r="X3280" s="49">
        <f t="shared" si="322"/>
        <v>0</v>
      </c>
      <c r="Y3280" s="49" t="s">
        <v>279</v>
      </c>
      <c r="AB3280" s="53">
        <f t="shared" si="321"/>
        <v>0</v>
      </c>
      <c r="AC3280" s="49" t="s">
        <v>1435</v>
      </c>
      <c r="AK3280" s="49" t="s">
        <v>1436</v>
      </c>
      <c r="AM3280" s="84" t="s">
        <v>85</v>
      </c>
      <c r="AN3280" s="84" t="s">
        <v>11347</v>
      </c>
    </row>
    <row r="3281" spans="1:40" hidden="1" x14ac:dyDescent="0.2">
      <c r="A3281" s="49" t="s">
        <v>12742</v>
      </c>
      <c r="B3281" s="49" t="s">
        <v>12743</v>
      </c>
      <c r="C3281" s="50" t="s">
        <v>166</v>
      </c>
      <c r="D3281" s="49" t="s">
        <v>403</v>
      </c>
      <c r="E3281" s="49" t="s">
        <v>12744</v>
      </c>
      <c r="F3281" s="49" t="s">
        <v>9928</v>
      </c>
      <c r="G3281" s="49" t="s">
        <v>5363</v>
      </c>
      <c r="H3281" s="49" t="s">
        <v>12329</v>
      </c>
      <c r="I3281" s="51" t="s">
        <v>12745</v>
      </c>
      <c r="J3281" s="49">
        <v>12</v>
      </c>
      <c r="K3281" s="49">
        <v>3000</v>
      </c>
      <c r="L3281" s="49">
        <f t="shared" si="318"/>
        <v>769</v>
      </c>
      <c r="M3281" s="82"/>
      <c r="N3281" s="52" t="s">
        <v>243</v>
      </c>
      <c r="P3281" s="49">
        <v>1223</v>
      </c>
      <c r="Q3281" s="49">
        <v>0</v>
      </c>
      <c r="R3281" s="49">
        <v>3000</v>
      </c>
      <c r="S3281" s="77">
        <f t="shared" si="319"/>
        <v>1223</v>
      </c>
      <c r="T3281" s="77">
        <f t="shared" si="320"/>
        <v>4223</v>
      </c>
      <c r="U3281" s="49">
        <v>2231</v>
      </c>
      <c r="V3281" s="49">
        <v>623</v>
      </c>
      <c r="W3281" s="49">
        <v>654</v>
      </c>
      <c r="X3281" s="49">
        <f t="shared" si="322"/>
        <v>-1631</v>
      </c>
      <c r="Y3281" s="49" t="s">
        <v>181</v>
      </c>
      <c r="Z3281" s="53">
        <v>0.129</v>
      </c>
      <c r="AB3281" s="53">
        <f t="shared" si="321"/>
        <v>-0.129</v>
      </c>
      <c r="AM3281" s="49" t="s">
        <v>85</v>
      </c>
      <c r="AN3281" s="49" t="s">
        <v>11347</v>
      </c>
    </row>
    <row r="3282" spans="1:40" hidden="1" x14ac:dyDescent="0.2">
      <c r="A3282" s="49" t="s">
        <v>12746</v>
      </c>
      <c r="B3282" s="49" t="s">
        <v>12747</v>
      </c>
      <c r="C3282" s="50" t="s">
        <v>166</v>
      </c>
      <c r="D3282" s="49" t="s">
        <v>2310</v>
      </c>
      <c r="E3282" s="49" t="s">
        <v>12748</v>
      </c>
      <c r="F3282" s="49" t="s">
        <v>9928</v>
      </c>
      <c r="G3282" s="49" t="s">
        <v>1054</v>
      </c>
      <c r="H3282" s="49" t="s">
        <v>5752</v>
      </c>
      <c r="I3282" s="51" t="s">
        <v>12749</v>
      </c>
      <c r="J3282" s="49">
        <v>13</v>
      </c>
      <c r="K3282" s="49">
        <v>1000</v>
      </c>
      <c r="L3282" s="49">
        <f t="shared" si="318"/>
        <v>537</v>
      </c>
      <c r="M3282" s="49">
        <f>L3282*Z3282</f>
        <v>189.18510000000001</v>
      </c>
      <c r="N3282" s="52" t="s">
        <v>243</v>
      </c>
      <c r="P3282" s="49">
        <v>1976</v>
      </c>
      <c r="Q3282" s="49">
        <v>0</v>
      </c>
      <c r="R3282" s="49">
        <v>0</v>
      </c>
      <c r="S3282" s="77">
        <f t="shared" si="319"/>
        <v>1976</v>
      </c>
      <c r="T3282" s="77">
        <f t="shared" si="320"/>
        <v>1976</v>
      </c>
      <c r="U3282" s="49">
        <v>463</v>
      </c>
      <c r="V3282" s="49">
        <v>420</v>
      </c>
      <c r="W3282" s="49">
        <v>432</v>
      </c>
      <c r="X3282" s="49">
        <f t="shared" si="322"/>
        <v>1093</v>
      </c>
      <c r="Y3282" s="49" t="s">
        <v>190</v>
      </c>
      <c r="Z3282" s="53">
        <v>0.3523</v>
      </c>
      <c r="AB3282" s="53">
        <f t="shared" si="321"/>
        <v>-0.3523</v>
      </c>
      <c r="AM3282" s="49" t="s">
        <v>85</v>
      </c>
      <c r="AN3282" s="49" t="s">
        <v>11347</v>
      </c>
    </row>
    <row r="3283" spans="1:40" hidden="1" x14ac:dyDescent="0.2">
      <c r="A3283" s="49" t="s">
        <v>12750</v>
      </c>
      <c r="B3283" s="49" t="s">
        <v>12751</v>
      </c>
      <c r="C3283" s="50" t="s">
        <v>166</v>
      </c>
      <c r="D3283" s="49" t="s">
        <v>2310</v>
      </c>
      <c r="E3283" s="49" t="s">
        <v>12752</v>
      </c>
      <c r="F3283" s="49" t="s">
        <v>9928</v>
      </c>
      <c r="G3283" s="49" t="s">
        <v>3617</v>
      </c>
      <c r="H3283" s="49" t="s">
        <v>5752</v>
      </c>
      <c r="I3283" s="51" t="s">
        <v>12753</v>
      </c>
      <c r="J3283" s="49">
        <v>13</v>
      </c>
      <c r="K3283" s="49">
        <v>1000</v>
      </c>
      <c r="L3283" s="49">
        <f t="shared" si="318"/>
        <v>-34739</v>
      </c>
      <c r="N3283" s="52" t="s">
        <v>243</v>
      </c>
      <c r="P3283" s="49">
        <v>11149</v>
      </c>
      <c r="Q3283" s="49">
        <v>1000</v>
      </c>
      <c r="R3283" s="49">
        <v>23000</v>
      </c>
      <c r="S3283" s="77">
        <f t="shared" si="319"/>
        <v>12149</v>
      </c>
      <c r="T3283" s="77">
        <f t="shared" si="320"/>
        <v>35149</v>
      </c>
      <c r="U3283" s="49">
        <v>35739</v>
      </c>
      <c r="V3283" s="49">
        <v>16139</v>
      </c>
      <c r="W3283" s="49">
        <v>15897</v>
      </c>
      <c r="X3283" s="49">
        <f t="shared" si="322"/>
        <v>-40729</v>
      </c>
      <c r="Y3283" s="49" t="s">
        <v>181</v>
      </c>
      <c r="Z3283" s="53">
        <v>0.19</v>
      </c>
      <c r="AB3283" s="53">
        <f t="shared" si="321"/>
        <v>-0.19</v>
      </c>
      <c r="AM3283" s="49" t="s">
        <v>85</v>
      </c>
      <c r="AN3283" s="49" t="s">
        <v>11347</v>
      </c>
    </row>
    <row r="3284" spans="1:40" hidden="1" x14ac:dyDescent="0.2">
      <c r="A3284" s="49" t="s">
        <v>12754</v>
      </c>
      <c r="B3284" s="49" t="s">
        <v>12755</v>
      </c>
      <c r="C3284" s="50" t="s">
        <v>166</v>
      </c>
      <c r="D3284" s="49" t="s">
        <v>2310</v>
      </c>
      <c r="E3284" s="49" t="s">
        <v>12756</v>
      </c>
      <c r="F3284" s="49" t="s">
        <v>9928</v>
      </c>
      <c r="G3284" s="49" t="s">
        <v>780</v>
      </c>
      <c r="H3284" s="49" t="s">
        <v>12362</v>
      </c>
      <c r="I3284" s="51" t="s">
        <v>12757</v>
      </c>
      <c r="J3284" s="49">
        <v>15</v>
      </c>
      <c r="K3284" s="49">
        <v>2000</v>
      </c>
      <c r="L3284" s="49">
        <f t="shared" si="318"/>
        <v>1650</v>
      </c>
      <c r="M3284" s="82"/>
      <c r="N3284" s="52" t="s">
        <v>243</v>
      </c>
      <c r="P3284" s="49">
        <v>227</v>
      </c>
      <c r="Q3284" s="49">
        <v>0</v>
      </c>
      <c r="R3284" s="49">
        <v>2000</v>
      </c>
      <c r="S3284" s="77">
        <f t="shared" si="319"/>
        <v>227</v>
      </c>
      <c r="T3284" s="77">
        <f t="shared" si="320"/>
        <v>2227</v>
      </c>
      <c r="U3284" s="49">
        <v>350</v>
      </c>
      <c r="V3284" s="49">
        <v>333</v>
      </c>
      <c r="W3284" s="49">
        <v>345</v>
      </c>
      <c r="X3284" s="49">
        <f t="shared" si="322"/>
        <v>-456</v>
      </c>
      <c r="Y3284" s="49" t="s">
        <v>181</v>
      </c>
      <c r="Z3284" s="53">
        <v>0.126</v>
      </c>
      <c r="AB3284" s="53">
        <f t="shared" si="321"/>
        <v>-0.126</v>
      </c>
      <c r="AM3284" s="49" t="s">
        <v>85</v>
      </c>
      <c r="AN3284" s="49" t="s">
        <v>11347</v>
      </c>
    </row>
    <row r="3285" spans="1:40" hidden="1" x14ac:dyDescent="0.2">
      <c r="A3285" s="49" t="s">
        <v>12758</v>
      </c>
      <c r="B3285" s="49" t="s">
        <v>12759</v>
      </c>
      <c r="C3285" s="50" t="s">
        <v>166</v>
      </c>
      <c r="D3285" s="49" t="s">
        <v>2310</v>
      </c>
      <c r="E3285" s="49" t="s">
        <v>12760</v>
      </c>
      <c r="F3285" s="49" t="s">
        <v>9928</v>
      </c>
      <c r="G3285" s="49" t="s">
        <v>6032</v>
      </c>
      <c r="H3285" s="49" t="s">
        <v>4299</v>
      </c>
      <c r="I3285" s="51" t="s">
        <v>12761</v>
      </c>
      <c r="J3285" s="49">
        <v>10</v>
      </c>
      <c r="K3285" s="49">
        <v>1000</v>
      </c>
      <c r="L3285" s="49">
        <f t="shared" si="318"/>
        <v>964</v>
      </c>
      <c r="M3285" s="49">
        <f>L3285*Z3285</f>
        <v>749.99200000000008</v>
      </c>
      <c r="N3285" s="52" t="s">
        <v>243</v>
      </c>
      <c r="P3285" s="49">
        <v>1000</v>
      </c>
      <c r="Q3285" s="49">
        <v>0</v>
      </c>
      <c r="R3285" s="49">
        <v>0</v>
      </c>
      <c r="S3285" s="77">
        <f t="shared" si="319"/>
        <v>1000</v>
      </c>
      <c r="T3285" s="77">
        <f t="shared" si="320"/>
        <v>1000</v>
      </c>
      <c r="U3285" s="49">
        <v>36</v>
      </c>
      <c r="V3285" s="49">
        <v>9</v>
      </c>
      <c r="W3285" s="49">
        <v>9</v>
      </c>
      <c r="X3285" s="49">
        <f t="shared" si="322"/>
        <v>955</v>
      </c>
      <c r="Y3285" s="49" t="s">
        <v>190</v>
      </c>
      <c r="Z3285" s="53">
        <v>0.77800000000000002</v>
      </c>
      <c r="AB3285" s="53">
        <f t="shared" si="321"/>
        <v>-0.77800000000000002</v>
      </c>
      <c r="AM3285" s="49" t="s">
        <v>85</v>
      </c>
      <c r="AN3285" s="49" t="s">
        <v>11347</v>
      </c>
    </row>
    <row r="3286" spans="1:40" hidden="1" x14ac:dyDescent="0.2">
      <c r="A3286" s="49" t="s">
        <v>12762</v>
      </c>
      <c r="B3286" s="49" t="s">
        <v>12763</v>
      </c>
      <c r="C3286" s="50" t="s">
        <v>166</v>
      </c>
      <c r="D3286" s="49" t="s">
        <v>403</v>
      </c>
      <c r="E3286" s="49" t="s">
        <v>12764</v>
      </c>
      <c r="F3286" s="49" t="s">
        <v>9928</v>
      </c>
      <c r="G3286" s="49" t="s">
        <v>3844</v>
      </c>
      <c r="H3286" s="49" t="s">
        <v>5752</v>
      </c>
      <c r="I3286" s="51" t="s">
        <v>12765</v>
      </c>
      <c r="J3286" s="49">
        <v>15</v>
      </c>
      <c r="K3286" s="49">
        <v>1000</v>
      </c>
      <c r="L3286" s="49">
        <f t="shared" si="318"/>
        <v>-3076</v>
      </c>
      <c r="N3286" s="52" t="s">
        <v>243</v>
      </c>
      <c r="P3286" s="49">
        <v>1960</v>
      </c>
      <c r="Q3286" s="49">
        <v>0</v>
      </c>
      <c r="R3286" s="49">
        <v>2388</v>
      </c>
      <c r="S3286" s="77">
        <f t="shared" si="319"/>
        <v>1960</v>
      </c>
      <c r="T3286" s="77">
        <f t="shared" si="320"/>
        <v>4348</v>
      </c>
      <c r="U3286" s="49">
        <v>4076</v>
      </c>
      <c r="V3286" s="49">
        <v>1529</v>
      </c>
      <c r="W3286" s="49">
        <v>477</v>
      </c>
      <c r="X3286" s="49">
        <f t="shared" si="322"/>
        <v>-3645</v>
      </c>
      <c r="Y3286" s="49" t="s">
        <v>181</v>
      </c>
      <c r="Z3286" s="53">
        <v>0.245</v>
      </c>
      <c r="AB3286" s="53">
        <f t="shared" si="321"/>
        <v>-0.245</v>
      </c>
      <c r="AM3286" s="49" t="s">
        <v>85</v>
      </c>
      <c r="AN3286" s="49" t="s">
        <v>11347</v>
      </c>
    </row>
    <row r="3287" spans="1:40" hidden="1" x14ac:dyDescent="0.2">
      <c r="A3287" s="49" t="s">
        <v>12766</v>
      </c>
      <c r="B3287" s="49" t="s">
        <v>12767</v>
      </c>
      <c r="C3287" s="50" t="s">
        <v>166</v>
      </c>
      <c r="D3287" s="49" t="s">
        <v>2310</v>
      </c>
      <c r="E3287" s="49" t="s">
        <v>12768</v>
      </c>
      <c r="F3287" s="49" t="s">
        <v>9928</v>
      </c>
      <c r="G3287" s="49" t="s">
        <v>12769</v>
      </c>
      <c r="H3287" s="49" t="s">
        <v>12770</v>
      </c>
      <c r="I3287" s="51" t="s">
        <v>12771</v>
      </c>
      <c r="J3287" s="49">
        <v>9</v>
      </c>
      <c r="K3287" s="49">
        <v>1000</v>
      </c>
      <c r="L3287" s="49">
        <f t="shared" si="318"/>
        <v>792</v>
      </c>
      <c r="M3287" s="49">
        <f>L3287*Z3287</f>
        <v>364.32</v>
      </c>
      <c r="N3287" s="52" t="s">
        <v>173</v>
      </c>
      <c r="P3287" s="49">
        <v>558</v>
      </c>
      <c r="Q3287" s="49">
        <v>0</v>
      </c>
      <c r="R3287" s="49">
        <v>0</v>
      </c>
      <c r="S3287" s="77">
        <f t="shared" si="319"/>
        <v>558</v>
      </c>
      <c r="T3287" s="77">
        <f t="shared" si="320"/>
        <v>558</v>
      </c>
      <c r="U3287" s="49">
        <v>208</v>
      </c>
      <c r="V3287" s="49">
        <v>66</v>
      </c>
      <c r="W3287" s="49">
        <v>66</v>
      </c>
      <c r="X3287" s="49">
        <f>T3287-(U3287+V3287)</f>
        <v>284</v>
      </c>
      <c r="Y3287" s="49" t="s">
        <v>190</v>
      </c>
      <c r="Z3287" s="53">
        <v>0.46</v>
      </c>
      <c r="AB3287" s="53">
        <f t="shared" si="321"/>
        <v>-0.46</v>
      </c>
      <c r="AM3287" s="49" t="s">
        <v>85</v>
      </c>
      <c r="AN3287" s="49" t="s">
        <v>11347</v>
      </c>
    </row>
    <row r="3288" spans="1:40" hidden="1" x14ac:dyDescent="0.2">
      <c r="A3288" s="49" t="s">
        <v>12772</v>
      </c>
      <c r="B3288" s="49" t="s">
        <v>12773</v>
      </c>
      <c r="C3288" s="50" t="s">
        <v>166</v>
      </c>
      <c r="D3288" s="49" t="s">
        <v>403</v>
      </c>
      <c r="E3288" s="49" t="s">
        <v>12774</v>
      </c>
      <c r="F3288" s="49" t="s">
        <v>9928</v>
      </c>
      <c r="G3288" s="49" t="s">
        <v>780</v>
      </c>
      <c r="H3288" s="49" t="s">
        <v>12338</v>
      </c>
      <c r="I3288" s="51" t="s">
        <v>12775</v>
      </c>
      <c r="J3288" s="49">
        <v>19</v>
      </c>
      <c r="K3288" s="49">
        <v>1000</v>
      </c>
      <c r="L3288" s="49">
        <f t="shared" si="318"/>
        <v>-53392</v>
      </c>
      <c r="N3288" s="52" t="s">
        <v>243</v>
      </c>
      <c r="P3288" s="49">
        <v>29488</v>
      </c>
      <c r="Q3288" s="49">
        <v>16000</v>
      </c>
      <c r="R3288" s="49">
        <v>35000</v>
      </c>
      <c r="S3288" s="77">
        <f t="shared" si="319"/>
        <v>45488</v>
      </c>
      <c r="T3288" s="77">
        <f t="shared" si="320"/>
        <v>80488</v>
      </c>
      <c r="U3288" s="49">
        <v>54392</v>
      </c>
      <c r="V3288" s="49">
        <v>29920</v>
      </c>
      <c r="W3288" s="49">
        <v>29948</v>
      </c>
      <c r="X3288" s="49">
        <f t="shared" ref="X3288:X3301" si="323">P3288-(U3288+V3288)</f>
        <v>-54824</v>
      </c>
      <c r="Y3288" s="49" t="s">
        <v>181</v>
      </c>
      <c r="Z3288" s="53">
        <v>0.1152</v>
      </c>
      <c r="AB3288" s="53">
        <f t="shared" si="321"/>
        <v>-0.1152</v>
      </c>
      <c r="AM3288" s="49" t="s">
        <v>85</v>
      </c>
      <c r="AN3288" s="49" t="s">
        <v>11347</v>
      </c>
    </row>
    <row r="3289" spans="1:40" hidden="1" x14ac:dyDescent="0.2">
      <c r="A3289" s="49" t="s">
        <v>12776</v>
      </c>
      <c r="B3289" s="49" t="s">
        <v>12777</v>
      </c>
      <c r="C3289" s="50" t="s">
        <v>166</v>
      </c>
      <c r="D3289" s="49" t="s">
        <v>2310</v>
      </c>
      <c r="E3289" s="49" t="s">
        <v>12778</v>
      </c>
      <c r="F3289" s="49" t="s">
        <v>9928</v>
      </c>
      <c r="G3289" s="49" t="s">
        <v>3617</v>
      </c>
      <c r="H3289" s="49" t="s">
        <v>5641</v>
      </c>
      <c r="I3289" s="51" t="s">
        <v>12779</v>
      </c>
      <c r="J3289" s="49">
        <v>13</v>
      </c>
      <c r="K3289" s="49">
        <v>1000</v>
      </c>
      <c r="L3289" s="49">
        <f t="shared" si="318"/>
        <v>-1906</v>
      </c>
      <c r="N3289" s="52" t="s">
        <v>243</v>
      </c>
      <c r="P3289" s="49">
        <v>5755</v>
      </c>
      <c r="Q3289" s="49">
        <v>0</v>
      </c>
      <c r="R3289" s="49">
        <v>0</v>
      </c>
      <c r="S3289" s="77">
        <f t="shared" si="319"/>
        <v>5755</v>
      </c>
      <c r="T3289" s="77">
        <f t="shared" si="320"/>
        <v>5755</v>
      </c>
      <c r="U3289" s="49">
        <v>2906</v>
      </c>
      <c r="V3289" s="49">
        <v>1414</v>
      </c>
      <c r="W3289" s="49">
        <v>1398</v>
      </c>
      <c r="X3289" s="49">
        <f t="shared" si="323"/>
        <v>1435</v>
      </c>
      <c r="Y3289" s="49" t="s">
        <v>190</v>
      </c>
      <c r="Z3289" s="53">
        <v>9.3200000000000005E-2</v>
      </c>
      <c r="AB3289" s="53">
        <f t="shared" si="321"/>
        <v>-9.3200000000000005E-2</v>
      </c>
      <c r="AM3289" s="49" t="s">
        <v>85</v>
      </c>
      <c r="AN3289" s="49" t="s">
        <v>11347</v>
      </c>
    </row>
    <row r="3290" spans="1:40" hidden="1" x14ac:dyDescent="0.2">
      <c r="A3290" s="49" t="s">
        <v>12780</v>
      </c>
      <c r="B3290" s="49" t="s">
        <v>12781</v>
      </c>
      <c r="C3290" s="50" t="s">
        <v>166</v>
      </c>
      <c r="D3290" s="49" t="s">
        <v>377</v>
      </c>
      <c r="E3290" s="49" t="s">
        <v>12782</v>
      </c>
      <c r="F3290" s="49" t="s">
        <v>9928</v>
      </c>
      <c r="G3290" s="49" t="s">
        <v>12389</v>
      </c>
      <c r="H3290" s="49" t="s">
        <v>12390</v>
      </c>
      <c r="I3290" s="51" t="s">
        <v>12783</v>
      </c>
      <c r="J3290" s="49">
        <v>13</v>
      </c>
      <c r="K3290" s="49">
        <v>3000</v>
      </c>
      <c r="L3290" s="49">
        <f t="shared" si="318"/>
        <v>2476</v>
      </c>
      <c r="M3290" s="49">
        <f>L3290*Z3290</f>
        <v>1312.28</v>
      </c>
      <c r="N3290" s="52" t="s">
        <v>243</v>
      </c>
      <c r="P3290" s="49">
        <v>2971</v>
      </c>
      <c r="Q3290" s="49">
        <v>0</v>
      </c>
      <c r="R3290" s="49">
        <v>0</v>
      </c>
      <c r="S3290" s="77">
        <f t="shared" si="319"/>
        <v>2971</v>
      </c>
      <c r="T3290" s="77">
        <f t="shared" si="320"/>
        <v>2971</v>
      </c>
      <c r="U3290" s="49">
        <v>524</v>
      </c>
      <c r="V3290" s="49">
        <v>303</v>
      </c>
      <c r="W3290" s="49">
        <v>315</v>
      </c>
      <c r="X3290" s="49">
        <f t="shared" si="323"/>
        <v>2144</v>
      </c>
      <c r="Y3290" s="49" t="s">
        <v>190</v>
      </c>
      <c r="Z3290" s="53">
        <v>0.53</v>
      </c>
      <c r="AB3290" s="53">
        <f t="shared" si="321"/>
        <v>-0.53</v>
      </c>
      <c r="AM3290" s="49" t="s">
        <v>85</v>
      </c>
      <c r="AN3290" s="49" t="s">
        <v>11347</v>
      </c>
    </row>
    <row r="3291" spans="1:40" hidden="1" x14ac:dyDescent="0.2">
      <c r="A3291" s="49" t="s">
        <v>12784</v>
      </c>
      <c r="B3291" s="49" t="s">
        <v>12785</v>
      </c>
      <c r="C3291" s="50" t="s">
        <v>166</v>
      </c>
      <c r="D3291" s="49" t="s">
        <v>2310</v>
      </c>
      <c r="E3291" s="49" t="s">
        <v>12786</v>
      </c>
      <c r="F3291" s="49" t="s">
        <v>9928</v>
      </c>
      <c r="G3291" s="49" t="s">
        <v>12787</v>
      </c>
      <c r="H3291" s="49" t="s">
        <v>12788</v>
      </c>
      <c r="I3291" s="51" t="s">
        <v>12789</v>
      </c>
      <c r="J3291" s="49">
        <v>12</v>
      </c>
      <c r="K3291" s="49">
        <v>3000</v>
      </c>
      <c r="L3291" s="49">
        <f t="shared" si="318"/>
        <v>-32230</v>
      </c>
      <c r="N3291" s="52" t="s">
        <v>243</v>
      </c>
      <c r="P3291" s="49">
        <v>13105</v>
      </c>
      <c r="Q3291" s="49">
        <v>0</v>
      </c>
      <c r="R3291" s="49">
        <v>15000</v>
      </c>
      <c r="S3291" s="77">
        <f t="shared" si="319"/>
        <v>13105</v>
      </c>
      <c r="T3291" s="77">
        <f t="shared" si="320"/>
        <v>28105</v>
      </c>
      <c r="U3291" s="49">
        <v>35230</v>
      </c>
      <c r="V3291" s="49">
        <v>17354</v>
      </c>
      <c r="W3291" s="49">
        <v>17310</v>
      </c>
      <c r="X3291" s="49">
        <f t="shared" si="323"/>
        <v>-39479</v>
      </c>
      <c r="Y3291" s="49" t="s">
        <v>181</v>
      </c>
      <c r="Z3291" s="53">
        <v>0.126</v>
      </c>
      <c r="AB3291" s="53">
        <f t="shared" si="321"/>
        <v>-0.126</v>
      </c>
      <c r="AM3291" s="49" t="s">
        <v>85</v>
      </c>
      <c r="AN3291" s="49" t="s">
        <v>11347</v>
      </c>
    </row>
    <row r="3292" spans="1:40" hidden="1" x14ac:dyDescent="0.2">
      <c r="A3292" s="49" t="s">
        <v>12790</v>
      </c>
      <c r="B3292" s="49" t="s">
        <v>12791</v>
      </c>
      <c r="C3292" s="50" t="s">
        <v>166</v>
      </c>
      <c r="D3292" s="49" t="s">
        <v>2310</v>
      </c>
      <c r="E3292" s="49" t="s">
        <v>12792</v>
      </c>
      <c r="F3292" s="49" t="s">
        <v>9928</v>
      </c>
      <c r="G3292" s="49" t="s">
        <v>3617</v>
      </c>
      <c r="H3292" s="49" t="s">
        <v>5641</v>
      </c>
      <c r="I3292" s="51" t="s">
        <v>12793</v>
      </c>
      <c r="J3292" s="49">
        <v>13</v>
      </c>
      <c r="K3292" s="49">
        <v>3000</v>
      </c>
      <c r="L3292" s="49">
        <f t="shared" si="318"/>
        <v>-3990</v>
      </c>
      <c r="N3292" s="52" t="s">
        <v>243</v>
      </c>
      <c r="P3292" s="49">
        <v>11927</v>
      </c>
      <c r="Q3292" s="49">
        <v>0</v>
      </c>
      <c r="R3292" s="49">
        <v>0</v>
      </c>
      <c r="S3292" s="77">
        <f t="shared" si="319"/>
        <v>11927</v>
      </c>
      <c r="T3292" s="77">
        <f t="shared" si="320"/>
        <v>11927</v>
      </c>
      <c r="U3292" s="49">
        <v>6990</v>
      </c>
      <c r="V3292" s="49">
        <v>3376</v>
      </c>
      <c r="W3292" s="49">
        <v>3867</v>
      </c>
      <c r="X3292" s="49">
        <f t="shared" si="323"/>
        <v>1561</v>
      </c>
      <c r="Y3292" s="49" t="s">
        <v>190</v>
      </c>
      <c r="Z3292" s="53">
        <v>0.115</v>
      </c>
      <c r="AB3292" s="53">
        <f t="shared" si="321"/>
        <v>-0.115</v>
      </c>
      <c r="AM3292" s="49" t="s">
        <v>85</v>
      </c>
      <c r="AN3292" s="49" t="s">
        <v>11347</v>
      </c>
    </row>
    <row r="3293" spans="1:40" hidden="1" x14ac:dyDescent="0.2">
      <c r="A3293" s="49" t="s">
        <v>12794</v>
      </c>
      <c r="B3293" s="49" t="s">
        <v>12795</v>
      </c>
      <c r="C3293" s="50" t="s">
        <v>166</v>
      </c>
      <c r="D3293" s="49" t="s">
        <v>2310</v>
      </c>
      <c r="E3293" s="49" t="s">
        <v>12796</v>
      </c>
      <c r="F3293" s="49" t="s">
        <v>9928</v>
      </c>
      <c r="G3293" s="49" t="s">
        <v>1054</v>
      </c>
      <c r="H3293" s="49" t="s">
        <v>5752</v>
      </c>
      <c r="I3293" s="51" t="s">
        <v>12797</v>
      </c>
      <c r="J3293" s="49">
        <v>21</v>
      </c>
      <c r="K3293" s="49">
        <v>1000</v>
      </c>
      <c r="L3293" s="49">
        <f t="shared" si="318"/>
        <v>-13776</v>
      </c>
      <c r="N3293" s="52" t="s">
        <v>243</v>
      </c>
      <c r="P3293" s="49">
        <v>26872</v>
      </c>
      <c r="Q3293" s="49">
        <v>0</v>
      </c>
      <c r="R3293" s="49">
        <v>0</v>
      </c>
      <c r="S3293" s="77">
        <f t="shared" si="319"/>
        <v>26872</v>
      </c>
      <c r="T3293" s="77">
        <f t="shared" si="320"/>
        <v>26872</v>
      </c>
      <c r="U3293" s="49">
        <v>14776</v>
      </c>
      <c r="V3293" s="49">
        <v>10438</v>
      </c>
      <c r="W3293" s="49">
        <v>10357</v>
      </c>
      <c r="X3293" s="49">
        <f t="shared" si="323"/>
        <v>1658</v>
      </c>
      <c r="Y3293" s="49" t="s">
        <v>190</v>
      </c>
      <c r="Z3293" s="53">
        <v>0.27</v>
      </c>
      <c r="AB3293" s="53">
        <f t="shared" si="321"/>
        <v>-0.27</v>
      </c>
      <c r="AM3293" s="49" t="s">
        <v>85</v>
      </c>
      <c r="AN3293" s="49" t="s">
        <v>11347</v>
      </c>
    </row>
    <row r="3294" spans="1:40" ht="60" hidden="1" x14ac:dyDescent="0.2">
      <c r="A3294" s="49" t="s">
        <v>12798</v>
      </c>
      <c r="B3294" s="49" t="s">
        <v>12799</v>
      </c>
      <c r="C3294" s="50" t="s">
        <v>166</v>
      </c>
      <c r="D3294" s="49" t="s">
        <v>2310</v>
      </c>
      <c r="E3294" s="49" t="s">
        <v>12800</v>
      </c>
      <c r="F3294" s="49" t="s">
        <v>9928</v>
      </c>
      <c r="G3294" s="49" t="s">
        <v>12389</v>
      </c>
      <c r="H3294" s="49" t="s">
        <v>12390</v>
      </c>
      <c r="I3294" s="51" t="s">
        <v>12801</v>
      </c>
      <c r="J3294" s="49">
        <v>17</v>
      </c>
      <c r="K3294" s="49">
        <v>3000</v>
      </c>
      <c r="L3294" s="49">
        <f t="shared" si="318"/>
        <v>3000</v>
      </c>
      <c r="M3294" s="49">
        <f>L3294*Z3294</f>
        <v>690</v>
      </c>
      <c r="N3294" s="52" t="s">
        <v>243</v>
      </c>
      <c r="O3294" s="52" t="s">
        <v>504</v>
      </c>
      <c r="P3294" s="49">
        <v>277</v>
      </c>
      <c r="Q3294" s="49">
        <v>0</v>
      </c>
      <c r="R3294" s="49">
        <v>0</v>
      </c>
      <c r="S3294" s="77">
        <f t="shared" si="319"/>
        <v>277</v>
      </c>
      <c r="T3294" s="77">
        <f t="shared" si="320"/>
        <v>277</v>
      </c>
      <c r="U3294" s="49">
        <v>0</v>
      </c>
      <c r="V3294" s="49">
        <v>0</v>
      </c>
      <c r="W3294" s="49">
        <v>0</v>
      </c>
      <c r="X3294" s="49">
        <f t="shared" si="323"/>
        <v>277</v>
      </c>
      <c r="Y3294" s="49" t="s">
        <v>190</v>
      </c>
      <c r="Z3294" s="53">
        <v>0.23</v>
      </c>
      <c r="AB3294" s="53">
        <f t="shared" si="321"/>
        <v>-0.23</v>
      </c>
      <c r="AM3294" s="49" t="s">
        <v>85</v>
      </c>
      <c r="AN3294" s="49" t="s">
        <v>11347</v>
      </c>
    </row>
    <row r="3295" spans="1:40" hidden="1" x14ac:dyDescent="0.2">
      <c r="A3295" s="49" t="s">
        <v>12802</v>
      </c>
      <c r="B3295" s="49" t="s">
        <v>12803</v>
      </c>
      <c r="C3295" s="50" t="s">
        <v>166</v>
      </c>
      <c r="D3295" s="49" t="s">
        <v>2310</v>
      </c>
      <c r="E3295" s="49" t="s">
        <v>12804</v>
      </c>
      <c r="F3295" s="49" t="s">
        <v>9928</v>
      </c>
      <c r="G3295" s="49" t="s">
        <v>3617</v>
      </c>
      <c r="H3295" s="49" t="s">
        <v>5641</v>
      </c>
      <c r="I3295" s="51" t="s">
        <v>12805</v>
      </c>
      <c r="J3295" s="49">
        <v>13</v>
      </c>
      <c r="K3295" s="49">
        <v>1000</v>
      </c>
      <c r="L3295" s="49">
        <f t="shared" si="318"/>
        <v>353</v>
      </c>
      <c r="M3295" s="49">
        <f>L3295*Z3295</f>
        <v>53.232399999999998</v>
      </c>
      <c r="N3295" s="52" t="s">
        <v>243</v>
      </c>
      <c r="P3295" s="49">
        <v>1440</v>
      </c>
      <c r="Q3295" s="49">
        <v>0</v>
      </c>
      <c r="R3295" s="49">
        <v>0</v>
      </c>
      <c r="S3295" s="77">
        <f t="shared" si="319"/>
        <v>1440</v>
      </c>
      <c r="T3295" s="77">
        <f t="shared" si="320"/>
        <v>1440</v>
      </c>
      <c r="U3295" s="49">
        <v>647</v>
      </c>
      <c r="V3295" s="49">
        <v>105</v>
      </c>
      <c r="W3295" s="49">
        <v>160</v>
      </c>
      <c r="X3295" s="49">
        <f t="shared" si="323"/>
        <v>688</v>
      </c>
      <c r="Y3295" s="49" t="s">
        <v>190</v>
      </c>
      <c r="Z3295" s="53">
        <v>0.15079999999999999</v>
      </c>
      <c r="AB3295" s="53">
        <f t="shared" si="321"/>
        <v>-0.15079999999999999</v>
      </c>
      <c r="AM3295" s="49" t="s">
        <v>85</v>
      </c>
      <c r="AN3295" s="49" t="s">
        <v>11347</v>
      </c>
    </row>
    <row r="3296" spans="1:40" hidden="1" x14ac:dyDescent="0.2">
      <c r="A3296" s="49" t="s">
        <v>12806</v>
      </c>
      <c r="B3296" s="49" t="s">
        <v>12807</v>
      </c>
      <c r="C3296" s="50" t="s">
        <v>166</v>
      </c>
      <c r="D3296" s="49" t="s">
        <v>2310</v>
      </c>
      <c r="E3296" s="49" t="s">
        <v>12808</v>
      </c>
      <c r="F3296" s="49" t="s">
        <v>9928</v>
      </c>
      <c r="G3296" s="49" t="s">
        <v>3617</v>
      </c>
      <c r="H3296" s="49" t="s">
        <v>5641</v>
      </c>
      <c r="I3296" s="51" t="s">
        <v>12793</v>
      </c>
      <c r="J3296" s="49">
        <v>11</v>
      </c>
      <c r="K3296" s="49">
        <v>3000</v>
      </c>
      <c r="L3296" s="49">
        <f t="shared" si="318"/>
        <v>2658</v>
      </c>
      <c r="M3296" s="49">
        <f>L3296*Z3296</f>
        <v>398.7</v>
      </c>
      <c r="N3296" s="52" t="s">
        <v>243</v>
      </c>
      <c r="P3296" s="49">
        <v>3094</v>
      </c>
      <c r="Q3296" s="49">
        <v>0</v>
      </c>
      <c r="R3296" s="49">
        <v>0</v>
      </c>
      <c r="S3296" s="77">
        <f t="shared" si="319"/>
        <v>3094</v>
      </c>
      <c r="T3296" s="77">
        <f t="shared" si="320"/>
        <v>3094</v>
      </c>
      <c r="U3296" s="49">
        <v>342</v>
      </c>
      <c r="V3296" s="49">
        <v>120</v>
      </c>
      <c r="W3296" s="49">
        <v>120</v>
      </c>
      <c r="X3296" s="49">
        <f t="shared" si="323"/>
        <v>2632</v>
      </c>
      <c r="Y3296" s="49" t="s">
        <v>190</v>
      </c>
      <c r="Z3296" s="53">
        <v>0.15</v>
      </c>
      <c r="AB3296" s="53">
        <f t="shared" si="321"/>
        <v>-0.15</v>
      </c>
      <c r="AM3296" s="49" t="s">
        <v>85</v>
      </c>
      <c r="AN3296" s="49" t="s">
        <v>11347</v>
      </c>
    </row>
    <row r="3297" spans="1:40" hidden="1" x14ac:dyDescent="0.2">
      <c r="A3297" s="49" t="s">
        <v>12809</v>
      </c>
      <c r="B3297" s="49" t="s">
        <v>12810</v>
      </c>
      <c r="C3297" s="50" t="s">
        <v>166</v>
      </c>
      <c r="D3297" s="49" t="s">
        <v>2310</v>
      </c>
      <c r="E3297" s="49" t="s">
        <v>12811</v>
      </c>
      <c r="F3297" s="49" t="s">
        <v>9928</v>
      </c>
      <c r="G3297" s="49" t="s">
        <v>5363</v>
      </c>
      <c r="H3297" s="49" t="s">
        <v>12329</v>
      </c>
      <c r="I3297" s="51" t="s">
        <v>12812</v>
      </c>
      <c r="J3297" s="49">
        <v>11</v>
      </c>
      <c r="K3297" s="49">
        <v>1000</v>
      </c>
      <c r="L3297" s="49">
        <f t="shared" si="318"/>
        <v>829</v>
      </c>
      <c r="M3297" s="49">
        <f>L3297*Z3297</f>
        <v>225.48800000000003</v>
      </c>
      <c r="N3297" s="52" t="s">
        <v>243</v>
      </c>
      <c r="P3297" s="49">
        <v>864</v>
      </c>
      <c r="Q3297" s="49">
        <v>0</v>
      </c>
      <c r="R3297" s="49">
        <v>0</v>
      </c>
      <c r="S3297" s="77">
        <f t="shared" si="319"/>
        <v>864</v>
      </c>
      <c r="T3297" s="77">
        <f t="shared" si="320"/>
        <v>864</v>
      </c>
      <c r="U3297" s="49">
        <v>171</v>
      </c>
      <c r="V3297" s="49">
        <v>60</v>
      </c>
      <c r="W3297" s="49">
        <v>60</v>
      </c>
      <c r="X3297" s="49">
        <f t="shared" si="323"/>
        <v>633</v>
      </c>
      <c r="Y3297" s="49" t="s">
        <v>190</v>
      </c>
      <c r="Z3297" s="53">
        <v>0.27200000000000002</v>
      </c>
      <c r="AB3297" s="53">
        <f t="shared" si="321"/>
        <v>-0.27200000000000002</v>
      </c>
      <c r="AM3297" s="49" t="s">
        <v>85</v>
      </c>
      <c r="AN3297" s="49" t="s">
        <v>11347</v>
      </c>
    </row>
    <row r="3298" spans="1:40" hidden="1" x14ac:dyDescent="0.2">
      <c r="A3298" s="49" t="s">
        <v>12813</v>
      </c>
      <c r="B3298" s="49" t="s">
        <v>12814</v>
      </c>
      <c r="C3298" s="50" t="s">
        <v>166</v>
      </c>
      <c r="D3298" s="49" t="s">
        <v>2310</v>
      </c>
      <c r="E3298" s="49" t="s">
        <v>12815</v>
      </c>
      <c r="F3298" s="49" t="s">
        <v>9928</v>
      </c>
      <c r="G3298" s="49" t="s">
        <v>5363</v>
      </c>
      <c r="H3298" s="49" t="s">
        <v>12329</v>
      </c>
      <c r="I3298" s="51" t="s">
        <v>12816</v>
      </c>
      <c r="J3298" s="49">
        <v>15</v>
      </c>
      <c r="K3298" s="49">
        <v>1000</v>
      </c>
      <c r="L3298" s="49">
        <f t="shared" si="318"/>
        <v>-15486</v>
      </c>
      <c r="N3298" s="52" t="s">
        <v>243</v>
      </c>
      <c r="P3298" s="49">
        <v>14544</v>
      </c>
      <c r="Q3298" s="49">
        <v>7000</v>
      </c>
      <c r="R3298" s="49">
        <v>0</v>
      </c>
      <c r="S3298" s="77">
        <f t="shared" si="319"/>
        <v>21544</v>
      </c>
      <c r="T3298" s="77">
        <f t="shared" si="320"/>
        <v>21544</v>
      </c>
      <c r="U3298" s="49">
        <v>16486</v>
      </c>
      <c r="V3298" s="49">
        <v>10747</v>
      </c>
      <c r="W3298" s="49">
        <v>11076</v>
      </c>
      <c r="X3298" s="49">
        <f t="shared" si="323"/>
        <v>-12689</v>
      </c>
      <c r="Y3298" s="49" t="s">
        <v>181</v>
      </c>
      <c r="Z3298" s="53">
        <v>0.19819999999999999</v>
      </c>
      <c r="AB3298" s="53">
        <f t="shared" si="321"/>
        <v>-0.19819999999999999</v>
      </c>
      <c r="AM3298" s="49" t="s">
        <v>85</v>
      </c>
      <c r="AN3298" s="49" t="s">
        <v>11347</v>
      </c>
    </row>
    <row r="3299" spans="1:40" hidden="1" x14ac:dyDescent="0.2">
      <c r="A3299" s="49" t="s">
        <v>12817</v>
      </c>
      <c r="B3299" s="49" t="s">
        <v>12818</v>
      </c>
      <c r="C3299" s="50" t="s">
        <v>166</v>
      </c>
      <c r="D3299" s="49" t="s">
        <v>2310</v>
      </c>
      <c r="E3299" s="49" t="s">
        <v>12819</v>
      </c>
      <c r="F3299" s="49" t="s">
        <v>9928</v>
      </c>
      <c r="G3299" s="49" t="s">
        <v>1054</v>
      </c>
      <c r="H3299" s="49" t="s">
        <v>5752</v>
      </c>
      <c r="I3299" s="51" t="s">
        <v>12820</v>
      </c>
      <c r="J3299" s="49">
        <v>13</v>
      </c>
      <c r="K3299" s="49">
        <v>1000</v>
      </c>
      <c r="L3299" s="49">
        <f t="shared" si="318"/>
        <v>-48</v>
      </c>
      <c r="N3299" s="52" t="s">
        <v>243</v>
      </c>
      <c r="P3299" s="49">
        <v>2954</v>
      </c>
      <c r="Q3299" s="49">
        <v>0</v>
      </c>
      <c r="R3299" s="49">
        <v>0</v>
      </c>
      <c r="S3299" s="77">
        <f t="shared" si="319"/>
        <v>2954</v>
      </c>
      <c r="T3299" s="77">
        <f t="shared" si="320"/>
        <v>2954</v>
      </c>
      <c r="U3299" s="49">
        <v>1048</v>
      </c>
      <c r="V3299" s="49">
        <v>801</v>
      </c>
      <c r="W3299" s="49">
        <v>837</v>
      </c>
      <c r="X3299" s="49">
        <f t="shared" si="323"/>
        <v>1105</v>
      </c>
      <c r="Y3299" s="49" t="s">
        <v>190</v>
      </c>
      <c r="Z3299" s="53">
        <v>0.11</v>
      </c>
      <c r="AB3299" s="53">
        <f t="shared" si="321"/>
        <v>-0.11</v>
      </c>
      <c r="AM3299" s="49" t="s">
        <v>85</v>
      </c>
      <c r="AN3299" s="49" t="s">
        <v>11347</v>
      </c>
    </row>
    <row r="3300" spans="1:40" hidden="1" x14ac:dyDescent="0.2">
      <c r="A3300" s="49" t="s">
        <v>12821</v>
      </c>
      <c r="B3300" s="49" t="s">
        <v>12822</v>
      </c>
      <c r="C3300" s="50" t="s">
        <v>166</v>
      </c>
      <c r="D3300" s="49" t="s">
        <v>2310</v>
      </c>
      <c r="E3300" s="49" t="s">
        <v>12823</v>
      </c>
      <c r="F3300" s="49" t="s">
        <v>9928</v>
      </c>
      <c r="G3300" s="49" t="s">
        <v>1054</v>
      </c>
      <c r="H3300" s="49" t="s">
        <v>5752</v>
      </c>
      <c r="I3300" s="51" t="s">
        <v>12824</v>
      </c>
      <c r="J3300" s="49">
        <v>23</v>
      </c>
      <c r="K3300" s="49">
        <v>1000</v>
      </c>
      <c r="L3300" s="49">
        <f t="shared" si="318"/>
        <v>-8022</v>
      </c>
      <c r="N3300" s="52" t="s">
        <v>243</v>
      </c>
      <c r="P3300" s="49">
        <v>19475</v>
      </c>
      <c r="Q3300" s="49">
        <v>0</v>
      </c>
      <c r="R3300" s="49">
        <v>899</v>
      </c>
      <c r="S3300" s="77">
        <f t="shared" si="319"/>
        <v>19475</v>
      </c>
      <c r="T3300" s="77">
        <f t="shared" si="320"/>
        <v>20374</v>
      </c>
      <c r="U3300" s="49">
        <v>9022</v>
      </c>
      <c r="V3300" s="49">
        <v>6181</v>
      </c>
      <c r="W3300" s="49">
        <v>6300</v>
      </c>
      <c r="X3300" s="49">
        <f t="shared" si="323"/>
        <v>4272</v>
      </c>
      <c r="Y3300" s="49" t="s">
        <v>190</v>
      </c>
      <c r="Z3300" s="53">
        <v>0.25</v>
      </c>
      <c r="AB3300" s="53">
        <f t="shared" si="321"/>
        <v>-0.25</v>
      </c>
      <c r="AM3300" s="49" t="s">
        <v>85</v>
      </c>
      <c r="AN3300" s="49" t="s">
        <v>11347</v>
      </c>
    </row>
    <row r="3301" spans="1:40" hidden="1" x14ac:dyDescent="0.2">
      <c r="A3301" s="49" t="s">
        <v>12825</v>
      </c>
      <c r="B3301" s="49" t="s">
        <v>12826</v>
      </c>
      <c r="C3301" s="50" t="s">
        <v>166</v>
      </c>
      <c r="D3301" s="49" t="s">
        <v>2310</v>
      </c>
      <c r="E3301" s="49" t="s">
        <v>12827</v>
      </c>
      <c r="F3301" s="49" t="s">
        <v>9928</v>
      </c>
      <c r="G3301" s="49" t="s">
        <v>12389</v>
      </c>
      <c r="H3301" s="49" t="s">
        <v>12390</v>
      </c>
      <c r="I3301" s="51" t="s">
        <v>12828</v>
      </c>
      <c r="J3301" s="49">
        <v>13</v>
      </c>
      <c r="K3301" s="49">
        <v>3000</v>
      </c>
      <c r="L3301" s="49">
        <f t="shared" si="318"/>
        <v>3000</v>
      </c>
      <c r="M3301" s="49">
        <f>L3301*Z3301</f>
        <v>300</v>
      </c>
      <c r="N3301" s="52" t="s">
        <v>243</v>
      </c>
      <c r="P3301" s="49">
        <v>0</v>
      </c>
      <c r="Q3301" s="49">
        <v>0</v>
      </c>
      <c r="R3301" s="49">
        <v>0</v>
      </c>
      <c r="S3301" s="77">
        <f t="shared" si="319"/>
        <v>0</v>
      </c>
      <c r="T3301" s="77">
        <f t="shared" si="320"/>
        <v>0</v>
      </c>
      <c r="U3301" s="49">
        <v>0</v>
      </c>
      <c r="V3301" s="49">
        <v>0</v>
      </c>
      <c r="W3301" s="49">
        <v>0</v>
      </c>
      <c r="X3301" s="49">
        <f t="shared" si="323"/>
        <v>0</v>
      </c>
      <c r="Y3301" s="49" t="s">
        <v>174</v>
      </c>
      <c r="Z3301" s="53">
        <v>0.1</v>
      </c>
      <c r="AB3301" s="53">
        <f t="shared" si="321"/>
        <v>-0.1</v>
      </c>
      <c r="AM3301" s="49" t="s">
        <v>85</v>
      </c>
      <c r="AN3301" s="49" t="s">
        <v>11347</v>
      </c>
    </row>
  </sheetData>
  <autoFilter ref="A1:AW3301" xr:uid="{00000000-0009-0000-0000-000001000000}">
    <filterColumn colId="26">
      <filters>
        <filter val="TBD Arista"/>
      </filters>
    </filterColumn>
  </autoFilter>
  <conditionalFormatting sqref="B2:B3301">
    <cfRule type="duplicateValues" dxfId="1" priority="2"/>
  </conditionalFormatting>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3594"/>
  <sheetViews>
    <sheetView zoomScale="85" zoomScaleNormal="85" workbookViewId="0">
      <pane xSplit="3" ySplit="2" topLeftCell="AD3" activePane="bottomRight" state="frozen"/>
      <selection pane="topRight" activeCell="AD1" sqref="AD1"/>
      <selection pane="bottomLeft" activeCell="A3" sqref="A3"/>
      <selection pane="bottomRight" activeCell="AN3" sqref="AN3"/>
    </sheetView>
  </sheetViews>
  <sheetFormatPr baseColWidth="10" defaultColWidth="14.5" defaultRowHeight="15" x14ac:dyDescent="0.2"/>
  <cols>
    <col min="1" max="1" width="17" style="92" customWidth="1"/>
    <col min="2" max="2" width="13.83203125" style="92" customWidth="1"/>
    <col min="3" max="3" width="7.1640625" style="92" customWidth="1"/>
    <col min="4" max="4" width="14.5" style="92"/>
    <col min="5" max="5" width="16.5" style="92" customWidth="1"/>
    <col min="6" max="9" width="14.5" style="92"/>
    <col min="10" max="11" width="7.33203125" style="92" customWidth="1"/>
    <col min="12" max="13" width="14.5" style="92"/>
    <col min="14" max="15" width="14.5" style="48"/>
    <col min="16" max="24" width="14.5" style="92"/>
    <col min="25" max="25" width="18.1640625" style="92" customWidth="1"/>
    <col min="26" max="28" width="14.5" style="93"/>
    <col min="29" max="29" width="14.5" style="48"/>
    <col min="30" max="30" width="14.5" style="93"/>
    <col min="31" max="31" width="14.5" style="48"/>
    <col min="32" max="32" width="14.5" style="93"/>
    <col min="33" max="33" width="23.5" style="48" customWidth="1"/>
    <col min="34" max="35" width="14.5" style="48"/>
    <col min="36" max="36" width="20.5" style="48" customWidth="1"/>
    <col min="37" max="37" width="28.6640625" style="48" customWidth="1"/>
    <col min="38" max="41" width="14.5" style="48"/>
    <col min="42" max="42" width="14.5" style="93"/>
    <col min="43" max="43" width="22.6640625" style="48" customWidth="1"/>
    <col min="44" max="44" width="14.5" style="93"/>
    <col min="45" max="1024" width="14.5" style="92"/>
  </cols>
  <sheetData>
    <row r="1" spans="1:49" ht="60" x14ac:dyDescent="0.2">
      <c r="K1" s="92" t="s">
        <v>12829</v>
      </c>
      <c r="N1" s="48" t="s">
        <v>12830</v>
      </c>
      <c r="P1" s="52" t="s">
        <v>12831</v>
      </c>
      <c r="Q1" s="52" t="s">
        <v>12831</v>
      </c>
      <c r="R1" s="52" t="s">
        <v>12831</v>
      </c>
      <c r="AA1" s="93" t="s">
        <v>12832</v>
      </c>
      <c r="AD1" s="52" t="s">
        <v>12833</v>
      </c>
      <c r="AE1" s="48" t="s">
        <v>12834</v>
      </c>
      <c r="AF1" s="93" t="s">
        <v>12835</v>
      </c>
      <c r="AG1" s="93" t="s">
        <v>12832</v>
      </c>
      <c r="AL1" s="48" t="s">
        <v>12836</v>
      </c>
      <c r="AM1" s="48" t="s">
        <v>12837</v>
      </c>
      <c r="AN1" s="48" t="s">
        <v>12838</v>
      </c>
      <c r="AR1" s="93" t="s">
        <v>12839</v>
      </c>
    </row>
    <row r="2" spans="1:49" s="116" customFormat="1" ht="75" x14ac:dyDescent="0.2">
      <c r="A2" s="94" t="s">
        <v>115</v>
      </c>
      <c r="B2" s="95" t="s">
        <v>116</v>
      </c>
      <c r="C2" s="94" t="s">
        <v>117</v>
      </c>
      <c r="D2" s="96" t="s">
        <v>118</v>
      </c>
      <c r="E2" s="96" t="s">
        <v>119</v>
      </c>
      <c r="F2" s="96" t="s">
        <v>120</v>
      </c>
      <c r="G2" s="96" t="s">
        <v>121</v>
      </c>
      <c r="H2" s="96" t="s">
        <v>122</v>
      </c>
      <c r="I2" s="97" t="s">
        <v>123</v>
      </c>
      <c r="J2" s="96" t="s">
        <v>124</v>
      </c>
      <c r="K2" s="96" t="s">
        <v>125</v>
      </c>
      <c r="L2" s="98" t="s">
        <v>126</v>
      </c>
      <c r="M2" s="98" t="s">
        <v>127</v>
      </c>
      <c r="N2" s="99" t="s">
        <v>128</v>
      </c>
      <c r="O2" s="99" t="s">
        <v>129</v>
      </c>
      <c r="P2" s="100" t="s">
        <v>130</v>
      </c>
      <c r="Q2" s="101" t="s">
        <v>131</v>
      </c>
      <c r="R2" s="101" t="s">
        <v>132</v>
      </c>
      <c r="S2" s="102" t="s">
        <v>133</v>
      </c>
      <c r="T2" s="102" t="s">
        <v>134</v>
      </c>
      <c r="U2" s="101" t="s">
        <v>135</v>
      </c>
      <c r="V2" s="101" t="s">
        <v>136</v>
      </c>
      <c r="W2" s="101" t="s">
        <v>137</v>
      </c>
      <c r="X2" s="101" t="s">
        <v>138</v>
      </c>
      <c r="Y2" s="103" t="s">
        <v>12840</v>
      </c>
      <c r="Z2" s="104" t="s">
        <v>140</v>
      </c>
      <c r="AA2" s="105" t="s">
        <v>141</v>
      </c>
      <c r="AB2" s="104" t="s">
        <v>142</v>
      </c>
      <c r="AC2" s="106" t="s">
        <v>143</v>
      </c>
      <c r="AD2" s="107" t="s">
        <v>144</v>
      </c>
      <c r="AE2" s="108" t="s">
        <v>145</v>
      </c>
      <c r="AF2" s="109" t="s">
        <v>146</v>
      </c>
      <c r="AG2" s="110" t="s">
        <v>12841</v>
      </c>
      <c r="AH2" s="110" t="s">
        <v>148</v>
      </c>
      <c r="AI2" s="110" t="s">
        <v>149</v>
      </c>
      <c r="AJ2" s="110" t="s">
        <v>150</v>
      </c>
      <c r="AK2" s="110" t="s">
        <v>151</v>
      </c>
      <c r="AL2" s="103" t="s">
        <v>12842</v>
      </c>
      <c r="AM2" s="103" t="s">
        <v>153</v>
      </c>
      <c r="AN2" s="103" t="s">
        <v>154</v>
      </c>
      <c r="AO2" s="111" t="s">
        <v>12843</v>
      </c>
      <c r="AP2" s="112" t="s">
        <v>156</v>
      </c>
      <c r="AQ2" s="113" t="s">
        <v>157</v>
      </c>
      <c r="AR2" s="114" t="s">
        <v>158</v>
      </c>
      <c r="AS2" s="115" t="s">
        <v>159</v>
      </c>
      <c r="AT2" s="115" t="s">
        <v>160</v>
      </c>
      <c r="AU2" s="115" t="s">
        <v>161</v>
      </c>
      <c r="AV2" s="115" t="s">
        <v>162</v>
      </c>
      <c r="AW2" s="115" t="s">
        <v>163</v>
      </c>
    </row>
    <row r="3" spans="1:49" ht="30" x14ac:dyDescent="0.2">
      <c r="A3" s="92" t="s">
        <v>164</v>
      </c>
      <c r="B3" s="92" t="s">
        <v>165</v>
      </c>
      <c r="C3" s="117" t="s">
        <v>166</v>
      </c>
      <c r="D3" s="92" t="s">
        <v>167</v>
      </c>
      <c r="E3" s="92" t="s">
        <v>168</v>
      </c>
      <c r="F3" s="92" t="s">
        <v>169</v>
      </c>
      <c r="G3" s="92" t="s">
        <v>170</v>
      </c>
      <c r="H3" s="92" t="s">
        <v>171</v>
      </c>
      <c r="I3" s="118" t="s">
        <v>172</v>
      </c>
      <c r="J3" s="119">
        <v>11</v>
      </c>
      <c r="K3" s="119">
        <v>100</v>
      </c>
      <c r="L3" s="119">
        <f t="shared" ref="L3:L19" si="0">K3-U3</f>
        <v>100</v>
      </c>
      <c r="M3" s="120">
        <f>L3*Z3</f>
        <v>835</v>
      </c>
      <c r="N3" s="48" t="s">
        <v>173</v>
      </c>
      <c r="P3" s="119">
        <v>0</v>
      </c>
      <c r="Q3" s="119">
        <v>0</v>
      </c>
      <c r="R3" s="119">
        <v>0</v>
      </c>
      <c r="S3" s="119">
        <f t="shared" ref="S3:S66" si="1">P3+Q3</f>
        <v>0</v>
      </c>
      <c r="T3" s="119">
        <f t="shared" ref="T3:T66" si="2">P3+Q3+R3</f>
        <v>0</v>
      </c>
      <c r="U3" s="119">
        <v>0</v>
      </c>
      <c r="V3" s="119">
        <v>0</v>
      </c>
      <c r="W3" s="119">
        <v>0</v>
      </c>
      <c r="X3" s="119">
        <f t="shared" ref="X3:X18" si="3">T3-(U3+V3)</f>
        <v>0</v>
      </c>
      <c r="Y3" s="92" t="s">
        <v>12844</v>
      </c>
      <c r="Z3" s="93">
        <v>8.35</v>
      </c>
      <c r="AA3" s="121">
        <v>8.35</v>
      </c>
      <c r="AB3" s="93">
        <f t="shared" ref="AB3:AB66" si="4">AA3-Z3</f>
        <v>0</v>
      </c>
      <c r="AE3" s="48" t="s">
        <v>12845</v>
      </c>
      <c r="AF3" s="93">
        <v>8.35</v>
      </c>
      <c r="AG3" s="48" t="s">
        <v>12846</v>
      </c>
      <c r="AH3" s="122">
        <v>2700</v>
      </c>
      <c r="AI3" s="48">
        <v>20</v>
      </c>
      <c r="AJ3" s="48" t="s">
        <v>165</v>
      </c>
      <c r="AM3" s="48" t="s">
        <v>85</v>
      </c>
      <c r="AN3" s="48" t="s">
        <v>175</v>
      </c>
      <c r="AQ3" s="123" t="s">
        <v>12847</v>
      </c>
    </row>
    <row r="4" spans="1:49" ht="30" x14ac:dyDescent="0.2">
      <c r="A4" s="92" t="s">
        <v>176</v>
      </c>
      <c r="B4" s="92" t="s">
        <v>177</v>
      </c>
      <c r="C4" s="117" t="s">
        <v>166</v>
      </c>
      <c r="D4" s="92" t="s">
        <v>167</v>
      </c>
      <c r="E4" s="92" t="s">
        <v>178</v>
      </c>
      <c r="F4" s="92" t="s">
        <v>179</v>
      </c>
      <c r="G4" s="92" t="s">
        <v>170</v>
      </c>
      <c r="H4" s="92" t="s">
        <v>171</v>
      </c>
      <c r="I4" s="118" t="s">
        <v>180</v>
      </c>
      <c r="J4" s="119">
        <v>13</v>
      </c>
      <c r="K4" s="119">
        <v>5000</v>
      </c>
      <c r="L4" s="119">
        <f t="shared" si="0"/>
        <v>-69709</v>
      </c>
      <c r="N4" s="48" t="s">
        <v>173</v>
      </c>
      <c r="P4" s="119">
        <v>40000</v>
      </c>
      <c r="Q4" s="119">
        <v>30000</v>
      </c>
      <c r="R4" s="119">
        <v>0</v>
      </c>
      <c r="S4" s="119">
        <f t="shared" si="1"/>
        <v>70000</v>
      </c>
      <c r="T4" s="119">
        <f t="shared" si="2"/>
        <v>70000</v>
      </c>
      <c r="U4" s="119">
        <v>74709</v>
      </c>
      <c r="V4" s="119">
        <v>43568</v>
      </c>
      <c r="W4" s="119">
        <v>40304</v>
      </c>
      <c r="X4" s="119">
        <f t="shared" si="3"/>
        <v>-48277</v>
      </c>
      <c r="Y4" s="92" t="s">
        <v>12848</v>
      </c>
      <c r="Z4" s="93">
        <v>12.05</v>
      </c>
      <c r="AA4" s="121">
        <v>12.05</v>
      </c>
      <c r="AB4" s="93">
        <f t="shared" si="4"/>
        <v>0</v>
      </c>
      <c r="AE4" s="48" t="s">
        <v>12845</v>
      </c>
      <c r="AF4" s="93">
        <v>12.05</v>
      </c>
      <c r="AG4" s="48" t="s">
        <v>12849</v>
      </c>
      <c r="AH4" s="122">
        <v>5000</v>
      </c>
      <c r="AI4" s="48">
        <v>12</v>
      </c>
      <c r="AJ4" s="48" t="s">
        <v>177</v>
      </c>
      <c r="AM4" s="48" t="s">
        <v>85</v>
      </c>
      <c r="AN4" s="48" t="s">
        <v>175</v>
      </c>
      <c r="AQ4" s="123" t="s">
        <v>12847</v>
      </c>
    </row>
    <row r="5" spans="1:49" ht="30" x14ac:dyDescent="0.2">
      <c r="A5" s="92" t="s">
        <v>182</v>
      </c>
      <c r="B5" s="92" t="s">
        <v>183</v>
      </c>
      <c r="C5" s="117" t="s">
        <v>166</v>
      </c>
      <c r="D5" s="92" t="s">
        <v>167</v>
      </c>
      <c r="E5" s="92" t="s">
        <v>184</v>
      </c>
      <c r="F5" s="92" t="s">
        <v>179</v>
      </c>
      <c r="G5" s="92" t="s">
        <v>170</v>
      </c>
      <c r="H5" s="92" t="s">
        <v>171</v>
      </c>
      <c r="I5" s="118" t="s">
        <v>185</v>
      </c>
      <c r="J5" s="119">
        <v>13</v>
      </c>
      <c r="K5" s="119">
        <v>5000</v>
      </c>
      <c r="L5" s="119">
        <f t="shared" si="0"/>
        <v>-26499</v>
      </c>
      <c r="N5" s="48" t="s">
        <v>173</v>
      </c>
      <c r="P5" s="119">
        <v>25000</v>
      </c>
      <c r="Q5" s="119">
        <v>20000</v>
      </c>
      <c r="R5" s="119">
        <v>0</v>
      </c>
      <c r="S5" s="119">
        <f t="shared" si="1"/>
        <v>45000</v>
      </c>
      <c r="T5" s="119">
        <f t="shared" si="2"/>
        <v>45000</v>
      </c>
      <c r="U5" s="119">
        <v>31499</v>
      </c>
      <c r="V5" s="119">
        <v>16806</v>
      </c>
      <c r="W5" s="119">
        <v>14526</v>
      </c>
      <c r="X5" s="119">
        <f t="shared" si="3"/>
        <v>-3305</v>
      </c>
      <c r="Y5" s="92" t="s">
        <v>12848</v>
      </c>
      <c r="Z5" s="93">
        <v>12.05</v>
      </c>
      <c r="AA5" s="121">
        <v>12.05</v>
      </c>
      <c r="AB5" s="93">
        <f t="shared" si="4"/>
        <v>0</v>
      </c>
      <c r="AE5" s="48" t="s">
        <v>12845</v>
      </c>
      <c r="AF5" s="93">
        <v>12.05</v>
      </c>
      <c r="AG5" s="48" t="s">
        <v>12849</v>
      </c>
      <c r="AH5" s="122">
        <v>5000</v>
      </c>
      <c r="AI5" s="48">
        <v>12</v>
      </c>
      <c r="AJ5" s="48" t="s">
        <v>183</v>
      </c>
      <c r="AM5" s="48" t="s">
        <v>85</v>
      </c>
      <c r="AN5" s="48" t="s">
        <v>175</v>
      </c>
      <c r="AQ5" s="123" t="s">
        <v>12847</v>
      </c>
    </row>
    <row r="6" spans="1:49" ht="45" x14ac:dyDescent="0.2">
      <c r="A6" s="92" t="s">
        <v>186</v>
      </c>
      <c r="B6" s="92" t="s">
        <v>187</v>
      </c>
      <c r="C6" s="117" t="s">
        <v>166</v>
      </c>
      <c r="D6" s="92" t="s">
        <v>167</v>
      </c>
      <c r="E6" s="92" t="s">
        <v>188</v>
      </c>
      <c r="F6" s="92" t="s">
        <v>169</v>
      </c>
      <c r="G6" s="92" t="s">
        <v>170</v>
      </c>
      <c r="H6" s="92" t="s">
        <v>171</v>
      </c>
      <c r="I6" s="118" t="s">
        <v>189</v>
      </c>
      <c r="J6" s="119">
        <v>13</v>
      </c>
      <c r="K6" s="119">
        <v>1000</v>
      </c>
      <c r="L6" s="119">
        <f t="shared" si="0"/>
        <v>248</v>
      </c>
      <c r="M6" s="124">
        <v>24780</v>
      </c>
      <c r="N6" s="48" t="s">
        <v>173</v>
      </c>
      <c r="P6" s="119">
        <v>0</v>
      </c>
      <c r="Q6" s="119">
        <v>0</v>
      </c>
      <c r="R6" s="119">
        <v>0</v>
      </c>
      <c r="S6" s="119">
        <f t="shared" si="1"/>
        <v>0</v>
      </c>
      <c r="T6" s="119">
        <f t="shared" si="2"/>
        <v>0</v>
      </c>
      <c r="U6" s="119">
        <v>752</v>
      </c>
      <c r="V6" s="119">
        <v>652</v>
      </c>
      <c r="W6" s="119">
        <v>860</v>
      </c>
      <c r="X6" s="119">
        <f t="shared" si="3"/>
        <v>-1404</v>
      </c>
      <c r="Y6" s="92" t="s">
        <v>12848</v>
      </c>
      <c r="Z6" s="93">
        <v>24.78</v>
      </c>
      <c r="AA6" s="121">
        <v>23.31</v>
      </c>
      <c r="AB6" s="93">
        <f t="shared" si="4"/>
        <v>-1.4700000000000024</v>
      </c>
      <c r="AC6" s="48" t="s">
        <v>12850</v>
      </c>
      <c r="AE6" s="48" t="s">
        <v>12845</v>
      </c>
      <c r="AF6" s="125">
        <v>23.31</v>
      </c>
      <c r="AG6" s="126" t="s">
        <v>12851</v>
      </c>
      <c r="AH6" s="127">
        <v>1000</v>
      </c>
      <c r="AI6" s="126">
        <v>12</v>
      </c>
      <c r="AJ6" s="126" t="s">
        <v>187</v>
      </c>
      <c r="AK6" s="126" t="s">
        <v>12852</v>
      </c>
      <c r="AM6" s="48" t="s">
        <v>85</v>
      </c>
      <c r="AN6" s="48" t="s">
        <v>175</v>
      </c>
      <c r="AQ6" s="123" t="s">
        <v>12847</v>
      </c>
    </row>
    <row r="7" spans="1:49" ht="45" x14ac:dyDescent="0.2">
      <c r="A7" s="92" t="s">
        <v>191</v>
      </c>
      <c r="B7" s="92" t="s">
        <v>192</v>
      </c>
      <c r="C7" s="117" t="s">
        <v>166</v>
      </c>
      <c r="D7" s="92" t="s">
        <v>167</v>
      </c>
      <c r="E7" s="92" t="s">
        <v>193</v>
      </c>
      <c r="F7" s="92" t="s">
        <v>169</v>
      </c>
      <c r="G7" s="92" t="s">
        <v>170</v>
      </c>
      <c r="H7" s="92" t="s">
        <v>171</v>
      </c>
      <c r="I7" s="118" t="s">
        <v>194</v>
      </c>
      <c r="J7" s="119">
        <v>13</v>
      </c>
      <c r="K7" s="119">
        <v>1000</v>
      </c>
      <c r="L7" s="119">
        <f t="shared" si="0"/>
        <v>628</v>
      </c>
      <c r="M7" s="124">
        <v>24780</v>
      </c>
      <c r="N7" s="48" t="s">
        <v>173</v>
      </c>
      <c r="P7" s="119">
        <v>0</v>
      </c>
      <c r="Q7" s="119">
        <v>0</v>
      </c>
      <c r="R7" s="119">
        <v>0</v>
      </c>
      <c r="S7" s="119">
        <f t="shared" si="1"/>
        <v>0</v>
      </c>
      <c r="T7" s="119">
        <f t="shared" si="2"/>
        <v>0</v>
      </c>
      <c r="U7" s="119">
        <v>372</v>
      </c>
      <c r="V7" s="119">
        <v>300</v>
      </c>
      <c r="W7" s="119">
        <v>280</v>
      </c>
      <c r="X7" s="119">
        <f t="shared" si="3"/>
        <v>-672</v>
      </c>
      <c r="Y7" s="92" t="s">
        <v>12848</v>
      </c>
      <c r="Z7" s="93">
        <v>24.78</v>
      </c>
      <c r="AA7" s="121">
        <v>23.96</v>
      </c>
      <c r="AB7" s="93">
        <f t="shared" si="4"/>
        <v>-0.82000000000000028</v>
      </c>
      <c r="AC7" s="48" t="s">
        <v>12850</v>
      </c>
      <c r="AE7" s="48" t="s">
        <v>12845</v>
      </c>
      <c r="AF7" s="125">
        <v>23.96</v>
      </c>
      <c r="AG7" s="126" t="s">
        <v>12853</v>
      </c>
      <c r="AH7" s="127">
        <v>1000</v>
      </c>
      <c r="AI7" s="126">
        <v>12</v>
      </c>
      <c r="AJ7" s="126" t="s">
        <v>192</v>
      </c>
      <c r="AK7" s="126" t="s">
        <v>12852</v>
      </c>
      <c r="AM7" s="48" t="s">
        <v>85</v>
      </c>
      <c r="AN7" s="48" t="s">
        <v>175</v>
      </c>
      <c r="AQ7" s="123" t="s">
        <v>12847</v>
      </c>
    </row>
    <row r="8" spans="1:49" ht="30" x14ac:dyDescent="0.2">
      <c r="A8" s="92" t="s">
        <v>195</v>
      </c>
      <c r="B8" s="92" t="s">
        <v>196</v>
      </c>
      <c r="C8" s="117" t="s">
        <v>166</v>
      </c>
      <c r="D8" s="92" t="s">
        <v>167</v>
      </c>
      <c r="E8" s="92" t="s">
        <v>197</v>
      </c>
      <c r="F8" s="92" t="s">
        <v>179</v>
      </c>
      <c r="G8" s="92" t="s">
        <v>170</v>
      </c>
      <c r="H8" s="92" t="s">
        <v>171</v>
      </c>
      <c r="I8" s="118" t="s">
        <v>198</v>
      </c>
      <c r="J8" s="119">
        <v>13</v>
      </c>
      <c r="K8" s="119">
        <v>3000</v>
      </c>
      <c r="L8" s="119">
        <f t="shared" si="0"/>
        <v>-1295</v>
      </c>
      <c r="N8" s="48" t="s">
        <v>173</v>
      </c>
      <c r="P8" s="119">
        <v>4000</v>
      </c>
      <c r="Q8" s="119">
        <v>4000</v>
      </c>
      <c r="R8" s="119">
        <v>0</v>
      </c>
      <c r="S8" s="119">
        <f t="shared" si="1"/>
        <v>8000</v>
      </c>
      <c r="T8" s="119">
        <f t="shared" si="2"/>
        <v>8000</v>
      </c>
      <c r="U8" s="119">
        <v>4295</v>
      </c>
      <c r="V8" s="119">
        <v>4257</v>
      </c>
      <c r="W8" s="119">
        <v>3857</v>
      </c>
      <c r="X8" s="119">
        <f t="shared" si="3"/>
        <v>-552</v>
      </c>
      <c r="Y8" s="92" t="s">
        <v>12848</v>
      </c>
      <c r="Z8" s="93">
        <v>23.2</v>
      </c>
      <c r="AA8" s="121">
        <v>23.2</v>
      </c>
      <c r="AB8" s="93">
        <f t="shared" si="4"/>
        <v>0</v>
      </c>
      <c r="AE8" s="48" t="s">
        <v>12845</v>
      </c>
      <c r="AF8" s="93">
        <v>23.2</v>
      </c>
      <c r="AG8" s="48" t="s">
        <v>12854</v>
      </c>
      <c r="AH8" s="122">
        <v>3000</v>
      </c>
      <c r="AI8" s="48">
        <v>14</v>
      </c>
      <c r="AJ8" s="48" t="s">
        <v>196</v>
      </c>
      <c r="AM8" s="48" t="s">
        <v>85</v>
      </c>
      <c r="AN8" s="48" t="s">
        <v>175</v>
      </c>
      <c r="AQ8" s="123" t="s">
        <v>12847</v>
      </c>
    </row>
    <row r="9" spans="1:49" ht="30" x14ac:dyDescent="0.2">
      <c r="A9" s="92" t="s">
        <v>199</v>
      </c>
      <c r="B9" s="92" t="s">
        <v>200</v>
      </c>
      <c r="C9" s="117" t="s">
        <v>166</v>
      </c>
      <c r="D9" s="92" t="s">
        <v>167</v>
      </c>
      <c r="E9" s="92" t="s">
        <v>201</v>
      </c>
      <c r="F9" s="92" t="s">
        <v>179</v>
      </c>
      <c r="G9" s="92" t="s">
        <v>170</v>
      </c>
      <c r="H9" s="92" t="s">
        <v>171</v>
      </c>
      <c r="I9" s="118" t="s">
        <v>202</v>
      </c>
      <c r="J9" s="119">
        <v>13</v>
      </c>
      <c r="K9" s="119">
        <v>1000</v>
      </c>
      <c r="L9" s="119">
        <f t="shared" si="0"/>
        <v>-9272</v>
      </c>
      <c r="N9" s="48" t="s">
        <v>173</v>
      </c>
      <c r="P9" s="119">
        <v>7491</v>
      </c>
      <c r="Q9" s="119">
        <v>2000</v>
      </c>
      <c r="R9" s="119">
        <v>3000</v>
      </c>
      <c r="S9" s="119">
        <f t="shared" si="1"/>
        <v>9491</v>
      </c>
      <c r="T9" s="119">
        <f t="shared" si="2"/>
        <v>12491</v>
      </c>
      <c r="U9" s="119">
        <v>10272</v>
      </c>
      <c r="V9" s="119">
        <v>7252</v>
      </c>
      <c r="W9" s="119">
        <v>7260</v>
      </c>
      <c r="X9" s="119">
        <f t="shared" si="3"/>
        <v>-5033</v>
      </c>
      <c r="Y9" s="92" t="s">
        <v>12848</v>
      </c>
      <c r="Z9" s="93">
        <v>29.81</v>
      </c>
      <c r="AA9" s="121">
        <v>27.59</v>
      </c>
      <c r="AB9" s="93">
        <f t="shared" si="4"/>
        <v>-2.2199999999999989</v>
      </c>
      <c r="AE9" s="48" t="s">
        <v>12855</v>
      </c>
      <c r="AF9" s="93">
        <v>27.59</v>
      </c>
      <c r="AG9" s="48" t="s">
        <v>12856</v>
      </c>
      <c r="AH9" s="122">
        <v>1000</v>
      </c>
      <c r="AI9" s="48">
        <v>12</v>
      </c>
      <c r="AJ9" s="48" t="s">
        <v>200</v>
      </c>
      <c r="AK9" s="48" t="s">
        <v>12857</v>
      </c>
      <c r="AM9" s="48" t="s">
        <v>85</v>
      </c>
      <c r="AN9" s="48" t="s">
        <v>175</v>
      </c>
      <c r="AQ9" s="123" t="s">
        <v>12847</v>
      </c>
    </row>
    <row r="10" spans="1:49" ht="135" x14ac:dyDescent="0.2">
      <c r="A10" s="92" t="s">
        <v>203</v>
      </c>
      <c r="B10" s="92" t="s">
        <v>204</v>
      </c>
      <c r="C10" s="117" t="s">
        <v>166</v>
      </c>
      <c r="D10" s="92" t="s">
        <v>167</v>
      </c>
      <c r="E10" s="92" t="s">
        <v>205</v>
      </c>
      <c r="F10" s="92" t="s">
        <v>179</v>
      </c>
      <c r="G10" s="92" t="s">
        <v>170</v>
      </c>
      <c r="H10" s="92" t="s">
        <v>171</v>
      </c>
      <c r="I10" s="118" t="s">
        <v>206</v>
      </c>
      <c r="J10" s="119">
        <v>13</v>
      </c>
      <c r="K10" s="119">
        <v>500</v>
      </c>
      <c r="L10" s="119">
        <f t="shared" si="0"/>
        <v>338</v>
      </c>
      <c r="M10" s="124">
        <v>14905</v>
      </c>
      <c r="N10" s="48" t="s">
        <v>173</v>
      </c>
      <c r="P10" s="119">
        <v>0</v>
      </c>
      <c r="Q10" s="119">
        <v>0</v>
      </c>
      <c r="R10" s="119">
        <v>0</v>
      </c>
      <c r="S10" s="119">
        <f t="shared" si="1"/>
        <v>0</v>
      </c>
      <c r="T10" s="119">
        <f t="shared" si="2"/>
        <v>0</v>
      </c>
      <c r="U10" s="119">
        <v>162</v>
      </c>
      <c r="V10" s="119">
        <v>144</v>
      </c>
      <c r="W10" s="119">
        <v>180</v>
      </c>
      <c r="X10" s="119">
        <f t="shared" si="3"/>
        <v>-306</v>
      </c>
      <c r="Y10" s="92" t="s">
        <v>12848</v>
      </c>
      <c r="Z10" s="93">
        <v>29.81</v>
      </c>
      <c r="AA10" s="121">
        <v>27.59</v>
      </c>
      <c r="AB10" s="93">
        <f t="shared" si="4"/>
        <v>-2.2199999999999989</v>
      </c>
      <c r="AE10" s="48" t="s">
        <v>12855</v>
      </c>
      <c r="AF10" s="128">
        <v>30.62</v>
      </c>
      <c r="AG10" s="48" t="s">
        <v>12858</v>
      </c>
      <c r="AH10" s="122">
        <v>1000</v>
      </c>
      <c r="AI10" s="48">
        <v>12</v>
      </c>
      <c r="AJ10" s="48" t="s">
        <v>204</v>
      </c>
      <c r="AK10" s="48" t="s">
        <v>12859</v>
      </c>
      <c r="AM10" s="48" t="s">
        <v>85</v>
      </c>
      <c r="AN10" s="48" t="s">
        <v>175</v>
      </c>
      <c r="AO10" s="123" t="s">
        <v>12860</v>
      </c>
      <c r="AQ10" s="123" t="s">
        <v>12861</v>
      </c>
    </row>
    <row r="11" spans="1:49" ht="30" x14ac:dyDescent="0.2">
      <c r="A11" s="92" t="s">
        <v>207</v>
      </c>
      <c r="B11" s="92" t="s">
        <v>208</v>
      </c>
      <c r="C11" s="117" t="s">
        <v>166</v>
      </c>
      <c r="D11" s="92" t="s">
        <v>167</v>
      </c>
      <c r="E11" s="92" t="s">
        <v>209</v>
      </c>
      <c r="F11" s="92" t="s">
        <v>179</v>
      </c>
      <c r="G11" s="92" t="s">
        <v>170</v>
      </c>
      <c r="H11" s="92" t="s">
        <v>171</v>
      </c>
      <c r="I11" s="118" t="s">
        <v>210</v>
      </c>
      <c r="J11" s="119">
        <v>13</v>
      </c>
      <c r="K11" s="119">
        <v>1000</v>
      </c>
      <c r="L11" s="119">
        <f t="shared" si="0"/>
        <v>-24895</v>
      </c>
      <c r="N11" s="48" t="s">
        <v>173</v>
      </c>
      <c r="P11" s="119">
        <v>17280</v>
      </c>
      <c r="Q11" s="119">
        <v>7280</v>
      </c>
      <c r="R11" s="119">
        <v>10000</v>
      </c>
      <c r="S11" s="119">
        <f t="shared" si="1"/>
        <v>24560</v>
      </c>
      <c r="T11" s="119">
        <f t="shared" si="2"/>
        <v>34560</v>
      </c>
      <c r="U11" s="119">
        <v>25895</v>
      </c>
      <c r="V11" s="119">
        <v>14496</v>
      </c>
      <c r="W11" s="119">
        <v>10647</v>
      </c>
      <c r="X11" s="119">
        <f t="shared" si="3"/>
        <v>-5831</v>
      </c>
      <c r="Y11" s="92" t="s">
        <v>12848</v>
      </c>
      <c r="Z11" s="93">
        <v>20.39</v>
      </c>
      <c r="AA11" s="121">
        <v>20.39</v>
      </c>
      <c r="AB11" s="93">
        <f t="shared" si="4"/>
        <v>0</v>
      </c>
      <c r="AE11" s="48" t="s">
        <v>12845</v>
      </c>
      <c r="AF11" s="93">
        <v>20.39</v>
      </c>
      <c r="AG11" s="48" t="s">
        <v>12862</v>
      </c>
      <c r="AH11" s="122">
        <v>5000</v>
      </c>
      <c r="AI11" s="48">
        <v>12</v>
      </c>
      <c r="AJ11" s="48" t="s">
        <v>208</v>
      </c>
      <c r="AM11" s="48" t="s">
        <v>85</v>
      </c>
      <c r="AN11" s="48" t="s">
        <v>175</v>
      </c>
      <c r="AQ11" s="123" t="s">
        <v>12847</v>
      </c>
    </row>
    <row r="12" spans="1:49" ht="30" x14ac:dyDescent="0.2">
      <c r="A12" s="92" t="s">
        <v>211</v>
      </c>
      <c r="B12" s="92" t="s">
        <v>212</v>
      </c>
      <c r="C12" s="117" t="s">
        <v>166</v>
      </c>
      <c r="D12" s="92" t="s">
        <v>167</v>
      </c>
      <c r="E12" s="92" t="s">
        <v>213</v>
      </c>
      <c r="F12" s="92" t="s">
        <v>179</v>
      </c>
      <c r="G12" s="92" t="s">
        <v>170</v>
      </c>
      <c r="H12" s="92" t="s">
        <v>171</v>
      </c>
      <c r="I12" s="118" t="s">
        <v>214</v>
      </c>
      <c r="J12" s="119">
        <v>13</v>
      </c>
      <c r="K12" s="119">
        <v>500</v>
      </c>
      <c r="L12" s="119">
        <f t="shared" si="0"/>
        <v>-8464</v>
      </c>
      <c r="N12" s="48" t="s">
        <v>173</v>
      </c>
      <c r="P12" s="119">
        <v>7500</v>
      </c>
      <c r="Q12" s="119">
        <v>6500</v>
      </c>
      <c r="R12" s="119">
        <v>0</v>
      </c>
      <c r="S12" s="119">
        <f t="shared" si="1"/>
        <v>14000</v>
      </c>
      <c r="T12" s="119">
        <f t="shared" si="2"/>
        <v>14000</v>
      </c>
      <c r="U12" s="119">
        <v>8964</v>
      </c>
      <c r="V12" s="119">
        <v>5028</v>
      </c>
      <c r="W12" s="119">
        <v>5028</v>
      </c>
      <c r="X12" s="119">
        <f t="shared" si="3"/>
        <v>8</v>
      </c>
      <c r="Y12" s="92" t="s">
        <v>12863</v>
      </c>
      <c r="Z12" s="93">
        <v>18.16</v>
      </c>
      <c r="AA12" s="121">
        <v>18.16</v>
      </c>
      <c r="AB12" s="93">
        <f t="shared" si="4"/>
        <v>0</v>
      </c>
      <c r="AE12" s="48" t="s">
        <v>12845</v>
      </c>
      <c r="AF12" s="93">
        <v>18.16</v>
      </c>
      <c r="AG12" s="48" t="s">
        <v>12864</v>
      </c>
      <c r="AH12" s="122">
        <v>500</v>
      </c>
      <c r="AI12" s="48">
        <v>12</v>
      </c>
      <c r="AJ12" s="48" t="s">
        <v>212</v>
      </c>
      <c r="AM12" s="48" t="s">
        <v>85</v>
      </c>
      <c r="AN12" s="48" t="s">
        <v>175</v>
      </c>
      <c r="AQ12" s="123" t="s">
        <v>12847</v>
      </c>
    </row>
    <row r="13" spans="1:49" ht="30" x14ac:dyDescent="0.2">
      <c r="A13" s="92" t="s">
        <v>215</v>
      </c>
      <c r="B13" s="92" t="s">
        <v>216</v>
      </c>
      <c r="C13" s="117" t="s">
        <v>166</v>
      </c>
      <c r="D13" s="92" t="s">
        <v>167</v>
      </c>
      <c r="E13" s="92" t="s">
        <v>217</v>
      </c>
      <c r="F13" s="92" t="s">
        <v>179</v>
      </c>
      <c r="G13" s="92" t="s">
        <v>170</v>
      </c>
      <c r="H13" s="92" t="s">
        <v>171</v>
      </c>
      <c r="I13" s="118" t="s">
        <v>218</v>
      </c>
      <c r="J13" s="119">
        <v>13</v>
      </c>
      <c r="K13" s="119">
        <v>500</v>
      </c>
      <c r="L13" s="119">
        <f t="shared" si="0"/>
        <v>-9636</v>
      </c>
      <c r="N13" s="48" t="s">
        <v>173</v>
      </c>
      <c r="P13" s="119">
        <v>4500</v>
      </c>
      <c r="Q13" s="119">
        <v>3500</v>
      </c>
      <c r="R13" s="119">
        <v>0</v>
      </c>
      <c r="S13" s="119">
        <f t="shared" si="1"/>
        <v>8000</v>
      </c>
      <c r="T13" s="119">
        <f t="shared" si="2"/>
        <v>8000</v>
      </c>
      <c r="U13" s="119">
        <v>10136</v>
      </c>
      <c r="V13" s="119">
        <v>3876</v>
      </c>
      <c r="W13" s="119">
        <v>3876</v>
      </c>
      <c r="X13" s="119">
        <f t="shared" si="3"/>
        <v>-6012</v>
      </c>
      <c r="Y13" s="92" t="s">
        <v>12848</v>
      </c>
      <c r="Z13" s="93">
        <v>18.16</v>
      </c>
      <c r="AA13" s="121">
        <v>18.16</v>
      </c>
      <c r="AB13" s="93">
        <f t="shared" si="4"/>
        <v>0</v>
      </c>
      <c r="AE13" s="48" t="s">
        <v>12845</v>
      </c>
      <c r="AF13" s="93">
        <v>18.16</v>
      </c>
      <c r="AG13" s="48" t="s">
        <v>12864</v>
      </c>
      <c r="AH13" s="122">
        <v>500</v>
      </c>
      <c r="AI13" s="48">
        <v>12</v>
      </c>
      <c r="AJ13" s="48" t="s">
        <v>216</v>
      </c>
      <c r="AM13" s="48" t="s">
        <v>85</v>
      </c>
      <c r="AN13" s="48" t="s">
        <v>175</v>
      </c>
      <c r="AQ13" s="123" t="s">
        <v>12847</v>
      </c>
    </row>
    <row r="14" spans="1:49" ht="30" x14ac:dyDescent="0.2">
      <c r="A14" s="92" t="s">
        <v>219</v>
      </c>
      <c r="B14" s="92" t="s">
        <v>220</v>
      </c>
      <c r="C14" s="117" t="s">
        <v>166</v>
      </c>
      <c r="D14" s="92" t="s">
        <v>167</v>
      </c>
      <c r="E14" s="92" t="s">
        <v>221</v>
      </c>
      <c r="F14" s="92" t="s">
        <v>179</v>
      </c>
      <c r="G14" s="92" t="s">
        <v>170</v>
      </c>
      <c r="H14" s="92" t="s">
        <v>171</v>
      </c>
      <c r="I14" s="118" t="s">
        <v>222</v>
      </c>
      <c r="J14" s="119">
        <v>17</v>
      </c>
      <c r="K14" s="119">
        <v>5120</v>
      </c>
      <c r="L14" s="119">
        <f t="shared" si="0"/>
        <v>4296</v>
      </c>
      <c r="M14" s="124">
        <v>248985.60000000001</v>
      </c>
      <c r="N14" s="48" t="s">
        <v>173</v>
      </c>
      <c r="P14" s="119">
        <v>640</v>
      </c>
      <c r="Q14" s="119">
        <v>640</v>
      </c>
      <c r="R14" s="119">
        <v>0</v>
      </c>
      <c r="S14" s="119">
        <f t="shared" si="1"/>
        <v>1280</v>
      </c>
      <c r="T14" s="119">
        <f t="shared" si="2"/>
        <v>1280</v>
      </c>
      <c r="U14" s="119">
        <v>824</v>
      </c>
      <c r="V14" s="119">
        <v>0</v>
      </c>
      <c r="W14" s="119">
        <v>0</v>
      </c>
      <c r="X14" s="119">
        <f t="shared" si="3"/>
        <v>456</v>
      </c>
      <c r="Y14" s="92" t="s">
        <v>12863</v>
      </c>
      <c r="Z14" s="93">
        <v>48.63</v>
      </c>
      <c r="AA14" s="121">
        <v>48.63</v>
      </c>
      <c r="AB14" s="93">
        <f t="shared" si="4"/>
        <v>0</v>
      </c>
      <c r="AE14" s="48" t="s">
        <v>12845</v>
      </c>
      <c r="AF14" s="93">
        <v>48.63</v>
      </c>
      <c r="AG14" s="48" t="s">
        <v>12865</v>
      </c>
      <c r="AH14" s="122">
        <v>1280</v>
      </c>
      <c r="AI14" s="48">
        <v>18</v>
      </c>
      <c r="AJ14" s="48" t="s">
        <v>220</v>
      </c>
      <c r="AM14" s="48" t="s">
        <v>85</v>
      </c>
      <c r="AN14" s="48" t="s">
        <v>175</v>
      </c>
      <c r="AQ14" s="123" t="s">
        <v>12847</v>
      </c>
    </row>
    <row r="15" spans="1:49" ht="30" x14ac:dyDescent="0.2">
      <c r="A15" s="92" t="s">
        <v>223</v>
      </c>
      <c r="B15" s="92" t="s">
        <v>224</v>
      </c>
      <c r="C15" s="117" t="s">
        <v>166</v>
      </c>
      <c r="D15" s="92" t="s">
        <v>167</v>
      </c>
      <c r="E15" s="92" t="s">
        <v>225</v>
      </c>
      <c r="F15" s="92" t="s">
        <v>179</v>
      </c>
      <c r="G15" s="92" t="s">
        <v>170</v>
      </c>
      <c r="H15" s="92" t="s">
        <v>171</v>
      </c>
      <c r="I15" s="118" t="s">
        <v>224</v>
      </c>
      <c r="J15" s="119">
        <v>19</v>
      </c>
      <c r="K15" s="119">
        <v>1000</v>
      </c>
      <c r="L15" s="119">
        <f t="shared" si="0"/>
        <v>-1290</v>
      </c>
      <c r="N15" s="48" t="s">
        <v>173</v>
      </c>
      <c r="P15" s="119">
        <v>3500</v>
      </c>
      <c r="Q15" s="119">
        <v>1500</v>
      </c>
      <c r="R15" s="119">
        <v>1000</v>
      </c>
      <c r="S15" s="119">
        <f t="shared" si="1"/>
        <v>5000</v>
      </c>
      <c r="T15" s="119">
        <f t="shared" si="2"/>
        <v>6000</v>
      </c>
      <c r="U15" s="119">
        <v>2290</v>
      </c>
      <c r="V15" s="119">
        <v>1110</v>
      </c>
      <c r="W15" s="119">
        <v>1110</v>
      </c>
      <c r="X15" s="119">
        <f t="shared" si="3"/>
        <v>2600</v>
      </c>
      <c r="Y15" s="92" t="s">
        <v>12863</v>
      </c>
      <c r="Z15" s="93">
        <v>36.04</v>
      </c>
      <c r="AA15" s="121">
        <v>36.04</v>
      </c>
      <c r="AB15" s="93">
        <f t="shared" si="4"/>
        <v>0</v>
      </c>
      <c r="AE15" s="48" t="s">
        <v>12845</v>
      </c>
      <c r="AF15" s="93">
        <v>36.04</v>
      </c>
      <c r="AG15" s="48" t="s">
        <v>12866</v>
      </c>
      <c r="AH15" s="122">
        <v>1000</v>
      </c>
      <c r="AI15" s="48">
        <v>18</v>
      </c>
      <c r="AJ15" s="48" t="s">
        <v>224</v>
      </c>
      <c r="AM15" s="48" t="s">
        <v>85</v>
      </c>
      <c r="AN15" s="48" t="s">
        <v>175</v>
      </c>
      <c r="AQ15" s="123" t="s">
        <v>12847</v>
      </c>
    </row>
    <row r="16" spans="1:49" ht="30" x14ac:dyDescent="0.2">
      <c r="A16" s="92" t="s">
        <v>226</v>
      </c>
      <c r="B16" s="92" t="s">
        <v>227</v>
      </c>
      <c r="C16" s="117" t="s">
        <v>166</v>
      </c>
      <c r="D16" s="92" t="s">
        <v>228</v>
      </c>
      <c r="E16" s="92" t="s">
        <v>229</v>
      </c>
      <c r="F16" s="92" t="s">
        <v>179</v>
      </c>
      <c r="G16" s="92" t="s">
        <v>170</v>
      </c>
      <c r="H16" s="92" t="s">
        <v>171</v>
      </c>
      <c r="I16" s="118" t="s">
        <v>227</v>
      </c>
      <c r="J16" s="119">
        <v>15</v>
      </c>
      <c r="K16" s="119">
        <v>175</v>
      </c>
      <c r="L16" s="119">
        <f t="shared" si="0"/>
        <v>145</v>
      </c>
      <c r="M16" s="124">
        <v>21757.75</v>
      </c>
      <c r="N16" s="48" t="s">
        <v>173</v>
      </c>
      <c r="P16" s="119">
        <v>0</v>
      </c>
      <c r="Q16" s="119">
        <v>0</v>
      </c>
      <c r="R16" s="119">
        <v>0</v>
      </c>
      <c r="S16" s="119">
        <f t="shared" si="1"/>
        <v>0</v>
      </c>
      <c r="T16" s="119">
        <f t="shared" si="2"/>
        <v>0</v>
      </c>
      <c r="U16" s="119">
        <v>30</v>
      </c>
      <c r="V16" s="119">
        <v>0</v>
      </c>
      <c r="W16" s="119">
        <v>0</v>
      </c>
      <c r="X16" s="119">
        <f t="shared" si="3"/>
        <v>-30</v>
      </c>
      <c r="Y16" s="92" t="s">
        <v>12848</v>
      </c>
      <c r="Z16" s="93">
        <v>124.33</v>
      </c>
      <c r="AA16" s="121">
        <v>124.33</v>
      </c>
      <c r="AB16" s="93">
        <f t="shared" si="4"/>
        <v>0</v>
      </c>
      <c r="AE16" s="48" t="s">
        <v>12845</v>
      </c>
      <c r="AF16" s="93">
        <v>124.33</v>
      </c>
      <c r="AG16" s="48" t="s">
        <v>12867</v>
      </c>
      <c r="AH16" s="122">
        <v>175</v>
      </c>
      <c r="AI16" s="48">
        <v>18</v>
      </c>
      <c r="AJ16" s="48" t="s">
        <v>227</v>
      </c>
      <c r="AM16" s="48" t="s">
        <v>85</v>
      </c>
      <c r="AN16" s="48" t="s">
        <v>175</v>
      </c>
      <c r="AQ16" s="123" t="s">
        <v>12847</v>
      </c>
    </row>
    <row r="17" spans="1:43" ht="30" x14ac:dyDescent="0.2">
      <c r="A17" s="92" t="s">
        <v>230</v>
      </c>
      <c r="B17" s="92" t="s">
        <v>231</v>
      </c>
      <c r="C17" s="117" t="s">
        <v>166</v>
      </c>
      <c r="D17" s="92" t="s">
        <v>228</v>
      </c>
      <c r="E17" s="92" t="s">
        <v>232</v>
      </c>
      <c r="F17" s="92" t="s">
        <v>179</v>
      </c>
      <c r="G17" s="92" t="s">
        <v>170</v>
      </c>
      <c r="H17" s="92" t="s">
        <v>171</v>
      </c>
      <c r="I17" s="118" t="s">
        <v>231</v>
      </c>
      <c r="J17" s="119">
        <v>17</v>
      </c>
      <c r="K17" s="119">
        <v>2000</v>
      </c>
      <c r="L17" s="119">
        <f t="shared" si="0"/>
        <v>528</v>
      </c>
      <c r="M17" s="124">
        <v>95200</v>
      </c>
      <c r="N17" s="48" t="s">
        <v>173</v>
      </c>
      <c r="P17" s="119">
        <v>0</v>
      </c>
      <c r="Q17" s="119">
        <v>0</v>
      </c>
      <c r="R17" s="119">
        <v>0</v>
      </c>
      <c r="S17" s="119">
        <f t="shared" si="1"/>
        <v>0</v>
      </c>
      <c r="T17" s="119">
        <f t="shared" si="2"/>
        <v>0</v>
      </c>
      <c r="U17" s="119">
        <v>1472</v>
      </c>
      <c r="V17" s="119">
        <v>0</v>
      </c>
      <c r="W17" s="119">
        <v>0</v>
      </c>
      <c r="X17" s="119">
        <f t="shared" si="3"/>
        <v>-1472</v>
      </c>
      <c r="Y17" s="92" t="s">
        <v>12848</v>
      </c>
      <c r="Z17" s="93">
        <v>47.6</v>
      </c>
      <c r="AA17" s="121">
        <v>47.6</v>
      </c>
      <c r="AB17" s="93">
        <f t="shared" si="4"/>
        <v>0</v>
      </c>
      <c r="AE17" s="48" t="s">
        <v>12845</v>
      </c>
      <c r="AF17" s="93">
        <v>47.6</v>
      </c>
      <c r="AG17" s="48" t="s">
        <v>12868</v>
      </c>
      <c r="AH17" s="122">
        <v>2000</v>
      </c>
      <c r="AI17" s="48">
        <v>12</v>
      </c>
      <c r="AJ17" s="48" t="s">
        <v>231</v>
      </c>
      <c r="AM17" s="48" t="s">
        <v>85</v>
      </c>
      <c r="AN17" s="48" t="s">
        <v>175</v>
      </c>
      <c r="AQ17" s="123" t="s">
        <v>12847</v>
      </c>
    </row>
    <row r="18" spans="1:43" ht="30" x14ac:dyDescent="0.2">
      <c r="A18" s="92" t="s">
        <v>233</v>
      </c>
      <c r="B18" s="92" t="s">
        <v>234</v>
      </c>
      <c r="C18" s="117" t="s">
        <v>166</v>
      </c>
      <c r="D18" s="92" t="s">
        <v>167</v>
      </c>
      <c r="E18" s="92" t="s">
        <v>235</v>
      </c>
      <c r="F18" s="92" t="s">
        <v>179</v>
      </c>
      <c r="G18" s="92" t="s">
        <v>170</v>
      </c>
      <c r="H18" s="92" t="s">
        <v>171</v>
      </c>
      <c r="I18" s="118" t="s">
        <v>236</v>
      </c>
      <c r="J18" s="119">
        <v>19</v>
      </c>
      <c r="K18" s="119">
        <v>500</v>
      </c>
      <c r="L18" s="119">
        <f t="shared" si="0"/>
        <v>-750</v>
      </c>
      <c r="N18" s="48" t="s">
        <v>173</v>
      </c>
      <c r="P18" s="119">
        <v>1500</v>
      </c>
      <c r="Q18" s="119">
        <v>1000</v>
      </c>
      <c r="R18" s="119">
        <v>500</v>
      </c>
      <c r="S18" s="119">
        <f t="shared" si="1"/>
        <v>2500</v>
      </c>
      <c r="T18" s="119">
        <f t="shared" si="2"/>
        <v>3000</v>
      </c>
      <c r="U18" s="119">
        <v>1250</v>
      </c>
      <c r="V18" s="119">
        <v>750</v>
      </c>
      <c r="W18" s="119">
        <v>750</v>
      </c>
      <c r="X18" s="119">
        <f t="shared" si="3"/>
        <v>1000</v>
      </c>
      <c r="Y18" s="92" t="s">
        <v>12863</v>
      </c>
      <c r="Z18" s="93">
        <v>39.67</v>
      </c>
      <c r="AA18" s="121">
        <v>39.67</v>
      </c>
      <c r="AB18" s="93">
        <f t="shared" si="4"/>
        <v>0</v>
      </c>
      <c r="AE18" s="48" t="s">
        <v>12845</v>
      </c>
      <c r="AF18" s="93">
        <v>39.67</v>
      </c>
      <c r="AG18" s="48" t="s">
        <v>12869</v>
      </c>
      <c r="AH18" s="122">
        <v>500</v>
      </c>
      <c r="AI18" s="48">
        <v>18</v>
      </c>
      <c r="AJ18" s="48" t="s">
        <v>12870</v>
      </c>
      <c r="AM18" s="48" t="s">
        <v>85</v>
      </c>
      <c r="AN18" s="48" t="s">
        <v>175</v>
      </c>
      <c r="AQ18" s="123" t="s">
        <v>12847</v>
      </c>
    </row>
    <row r="19" spans="1:43" ht="30" x14ac:dyDescent="0.2">
      <c r="A19" s="92" t="s">
        <v>237</v>
      </c>
      <c r="B19" s="92" t="s">
        <v>238</v>
      </c>
      <c r="C19" s="117" t="s">
        <v>166</v>
      </c>
      <c r="D19" s="92" t="s">
        <v>167</v>
      </c>
      <c r="E19" s="92" t="s">
        <v>239</v>
      </c>
      <c r="F19" s="92" t="s">
        <v>179</v>
      </c>
      <c r="G19" s="92" t="s">
        <v>240</v>
      </c>
      <c r="H19" s="92" t="s">
        <v>241</v>
      </c>
      <c r="I19" s="118" t="s">
        <v>242</v>
      </c>
      <c r="J19" s="119">
        <v>15</v>
      </c>
      <c r="K19" s="119">
        <v>1000</v>
      </c>
      <c r="L19" s="119">
        <f t="shared" si="0"/>
        <v>-5663</v>
      </c>
      <c r="N19" s="48" t="s">
        <v>243</v>
      </c>
      <c r="P19" s="119">
        <v>2000</v>
      </c>
      <c r="Q19" s="119">
        <v>5840</v>
      </c>
      <c r="R19" s="119">
        <v>4000</v>
      </c>
      <c r="S19" s="119">
        <f t="shared" si="1"/>
        <v>7840</v>
      </c>
      <c r="T19" s="119">
        <f t="shared" si="2"/>
        <v>11840</v>
      </c>
      <c r="U19" s="119">
        <v>6663</v>
      </c>
      <c r="V19" s="119">
        <v>6372</v>
      </c>
      <c r="W19" s="119">
        <v>6372</v>
      </c>
      <c r="X19" s="119">
        <f>P19-(U19+V19)</f>
        <v>-11035</v>
      </c>
      <c r="Y19" s="92" t="s">
        <v>12848</v>
      </c>
      <c r="Z19" s="93">
        <v>16.25</v>
      </c>
      <c r="AA19" s="121">
        <v>16.25</v>
      </c>
      <c r="AB19" s="93">
        <f t="shared" si="4"/>
        <v>0</v>
      </c>
      <c r="AE19" s="48" t="s">
        <v>12845</v>
      </c>
      <c r="AF19" s="93">
        <v>16.25</v>
      </c>
      <c r="AG19" s="48" t="s">
        <v>12871</v>
      </c>
      <c r="AH19" s="122">
        <v>100</v>
      </c>
      <c r="AI19" s="48">
        <v>14</v>
      </c>
      <c r="AJ19" s="48" t="s">
        <v>12872</v>
      </c>
      <c r="AM19" s="48" t="s">
        <v>85</v>
      </c>
      <c r="AN19" s="48" t="s">
        <v>175</v>
      </c>
      <c r="AQ19" s="123" t="s">
        <v>12847</v>
      </c>
    </row>
    <row r="20" spans="1:43" ht="75" x14ac:dyDescent="0.2">
      <c r="A20" s="129" t="s">
        <v>12873</v>
      </c>
      <c r="B20" s="129" t="s">
        <v>12874</v>
      </c>
      <c r="C20" s="117" t="s">
        <v>166</v>
      </c>
      <c r="D20" s="92" t="s">
        <v>167</v>
      </c>
      <c r="E20" s="92" t="s">
        <v>246</v>
      </c>
      <c r="F20" s="92" t="s">
        <v>169</v>
      </c>
      <c r="G20" s="92" t="s">
        <v>170</v>
      </c>
      <c r="H20" s="92" t="s">
        <v>171</v>
      </c>
      <c r="I20" s="92" t="s">
        <v>12874</v>
      </c>
      <c r="J20" s="119">
        <v>91</v>
      </c>
      <c r="K20" s="119">
        <v>1000</v>
      </c>
      <c r="N20" s="48" t="s">
        <v>173</v>
      </c>
      <c r="O20" s="48" t="s">
        <v>278</v>
      </c>
      <c r="P20" s="119">
        <v>0</v>
      </c>
      <c r="Q20" s="119">
        <v>0</v>
      </c>
      <c r="R20" s="119">
        <v>0</v>
      </c>
      <c r="S20" s="119">
        <f t="shared" si="1"/>
        <v>0</v>
      </c>
      <c r="T20" s="119">
        <f t="shared" si="2"/>
        <v>0</v>
      </c>
      <c r="U20" s="119">
        <v>0</v>
      </c>
      <c r="V20" s="119">
        <v>0</v>
      </c>
      <c r="W20" s="119">
        <v>0</v>
      </c>
      <c r="X20" s="119">
        <f t="shared" ref="X20:X37" si="5">T20-(U20+V20)</f>
        <v>0</v>
      </c>
      <c r="Y20" s="92" t="s">
        <v>12844</v>
      </c>
      <c r="Z20" s="130">
        <v>43.75</v>
      </c>
      <c r="AA20" s="121">
        <v>43.26</v>
      </c>
      <c r="AB20" s="93">
        <f t="shared" si="4"/>
        <v>-0.49000000000000199</v>
      </c>
      <c r="AC20" s="48" t="s">
        <v>12875</v>
      </c>
      <c r="AE20" s="48" t="s">
        <v>12876</v>
      </c>
      <c r="AF20" s="128">
        <v>43.26</v>
      </c>
      <c r="AG20" s="48" t="s">
        <v>12877</v>
      </c>
      <c r="AH20" s="48">
        <v>1000</v>
      </c>
      <c r="AI20" s="48">
        <v>12</v>
      </c>
      <c r="AJ20" s="48" t="s">
        <v>12874</v>
      </c>
      <c r="AK20" s="48" t="s">
        <v>12878</v>
      </c>
      <c r="AM20" s="131" t="s">
        <v>85</v>
      </c>
      <c r="AN20" s="131" t="s">
        <v>175</v>
      </c>
      <c r="AQ20" s="123" t="s">
        <v>12879</v>
      </c>
    </row>
    <row r="21" spans="1:43" ht="30" x14ac:dyDescent="0.2">
      <c r="A21" s="92" t="s">
        <v>244</v>
      </c>
      <c r="B21" s="92" t="s">
        <v>245</v>
      </c>
      <c r="C21" s="117" t="s">
        <v>166</v>
      </c>
      <c r="D21" s="92" t="s">
        <v>167</v>
      </c>
      <c r="E21" s="92" t="s">
        <v>246</v>
      </c>
      <c r="F21" s="92" t="s">
        <v>179</v>
      </c>
      <c r="G21" s="92" t="s">
        <v>170</v>
      </c>
      <c r="H21" s="92" t="s">
        <v>171</v>
      </c>
      <c r="I21" s="118" t="s">
        <v>245</v>
      </c>
      <c r="J21" s="119">
        <v>13</v>
      </c>
      <c r="K21" s="119">
        <v>5000</v>
      </c>
      <c r="L21" s="119">
        <f>K21-U21</f>
        <v>674</v>
      </c>
      <c r="M21" s="124">
        <v>173450</v>
      </c>
      <c r="N21" s="48" t="s">
        <v>173</v>
      </c>
      <c r="P21" s="119">
        <v>2000</v>
      </c>
      <c r="Q21" s="119">
        <v>2000</v>
      </c>
      <c r="R21" s="119">
        <v>0</v>
      </c>
      <c r="S21" s="119">
        <f t="shared" si="1"/>
        <v>4000</v>
      </c>
      <c r="T21" s="119">
        <f t="shared" si="2"/>
        <v>4000</v>
      </c>
      <c r="U21" s="119">
        <v>4326</v>
      </c>
      <c r="V21" s="119">
        <v>3103</v>
      </c>
      <c r="W21" s="119">
        <v>3303</v>
      </c>
      <c r="X21" s="119">
        <f t="shared" si="5"/>
        <v>-3429</v>
      </c>
      <c r="Y21" s="92" t="s">
        <v>12848</v>
      </c>
      <c r="Z21" s="93">
        <v>34.69</v>
      </c>
      <c r="AA21" s="121">
        <v>34.69</v>
      </c>
      <c r="AB21" s="93">
        <f t="shared" si="4"/>
        <v>0</v>
      </c>
      <c r="AE21" s="48" t="s">
        <v>12845</v>
      </c>
      <c r="AF21" s="93">
        <v>34.69</v>
      </c>
      <c r="AG21" s="48" t="s">
        <v>12880</v>
      </c>
      <c r="AH21" s="122">
        <v>5000</v>
      </c>
      <c r="AI21" s="48">
        <v>12</v>
      </c>
      <c r="AJ21" s="48" t="s">
        <v>245</v>
      </c>
      <c r="AM21" s="48" t="s">
        <v>85</v>
      </c>
      <c r="AN21" s="48" t="s">
        <v>175</v>
      </c>
      <c r="AQ21" s="123" t="s">
        <v>12847</v>
      </c>
    </row>
    <row r="22" spans="1:43" ht="30" x14ac:dyDescent="0.2">
      <c r="A22" s="92" t="s">
        <v>247</v>
      </c>
      <c r="B22" s="92" t="s">
        <v>248</v>
      </c>
      <c r="C22" s="117" t="s">
        <v>166</v>
      </c>
      <c r="D22" s="92" t="s">
        <v>228</v>
      </c>
      <c r="E22" s="92" t="s">
        <v>249</v>
      </c>
      <c r="F22" s="92" t="s">
        <v>179</v>
      </c>
      <c r="G22" s="92" t="s">
        <v>170</v>
      </c>
      <c r="H22" s="92" t="s">
        <v>171</v>
      </c>
      <c r="I22" s="118" t="s">
        <v>248</v>
      </c>
      <c r="J22" s="119">
        <v>17</v>
      </c>
      <c r="K22" s="119">
        <v>1000</v>
      </c>
      <c r="L22" s="119">
        <f>K22-U22</f>
        <v>-2681</v>
      </c>
      <c r="N22" s="48" t="s">
        <v>173</v>
      </c>
      <c r="P22" s="119">
        <v>5700</v>
      </c>
      <c r="Q22" s="119">
        <v>4700</v>
      </c>
      <c r="R22" s="119">
        <v>1000</v>
      </c>
      <c r="S22" s="119">
        <f t="shared" si="1"/>
        <v>10400</v>
      </c>
      <c r="T22" s="119">
        <f t="shared" si="2"/>
        <v>11400</v>
      </c>
      <c r="U22" s="119">
        <v>3681</v>
      </c>
      <c r="V22" s="119">
        <v>2592</v>
      </c>
      <c r="W22" s="119">
        <v>2592</v>
      </c>
      <c r="X22" s="119">
        <f t="shared" si="5"/>
        <v>5127</v>
      </c>
      <c r="Y22" s="92" t="s">
        <v>12863</v>
      </c>
      <c r="Z22" s="93">
        <v>56.25</v>
      </c>
      <c r="AA22" s="121">
        <v>56.25</v>
      </c>
      <c r="AB22" s="93">
        <f t="shared" si="4"/>
        <v>0</v>
      </c>
      <c r="AE22" s="48" t="s">
        <v>12845</v>
      </c>
      <c r="AF22" s="93">
        <v>56.25</v>
      </c>
      <c r="AG22" s="48" t="s">
        <v>12881</v>
      </c>
      <c r="AH22" s="122">
        <v>1000</v>
      </c>
      <c r="AI22" s="48">
        <v>12</v>
      </c>
      <c r="AJ22" s="48" t="s">
        <v>248</v>
      </c>
      <c r="AM22" s="48" t="s">
        <v>85</v>
      </c>
      <c r="AN22" s="48" t="s">
        <v>175</v>
      </c>
      <c r="AQ22" s="123" t="s">
        <v>12847</v>
      </c>
    </row>
    <row r="23" spans="1:43" ht="75" x14ac:dyDescent="0.2">
      <c r="A23" s="129" t="s">
        <v>12882</v>
      </c>
      <c r="B23" s="129" t="s">
        <v>12883</v>
      </c>
      <c r="C23" s="117" t="s">
        <v>166</v>
      </c>
      <c r="D23" s="92" t="s">
        <v>167</v>
      </c>
      <c r="E23" s="92" t="s">
        <v>252</v>
      </c>
      <c r="F23" s="92" t="s">
        <v>169</v>
      </c>
      <c r="G23" s="92" t="s">
        <v>170</v>
      </c>
      <c r="H23" s="92" t="s">
        <v>171</v>
      </c>
      <c r="I23" s="92" t="s">
        <v>12883</v>
      </c>
      <c r="J23" s="119">
        <v>91</v>
      </c>
      <c r="K23" s="119">
        <v>1000</v>
      </c>
      <c r="N23" s="48" t="s">
        <v>173</v>
      </c>
      <c r="O23" s="48" t="s">
        <v>278</v>
      </c>
      <c r="P23" s="119">
        <v>0</v>
      </c>
      <c r="Q23" s="119">
        <v>0</v>
      </c>
      <c r="R23" s="119">
        <v>0</v>
      </c>
      <c r="S23" s="119">
        <f t="shared" si="1"/>
        <v>0</v>
      </c>
      <c r="T23" s="119">
        <f t="shared" si="2"/>
        <v>0</v>
      </c>
      <c r="U23" s="119">
        <v>0</v>
      </c>
      <c r="V23" s="119">
        <v>0</v>
      </c>
      <c r="W23" s="119">
        <v>0</v>
      </c>
      <c r="X23" s="119">
        <f t="shared" si="5"/>
        <v>0</v>
      </c>
      <c r="Y23" s="92" t="s">
        <v>12844</v>
      </c>
      <c r="Z23" s="130">
        <v>43.75</v>
      </c>
      <c r="AA23" s="121">
        <v>43.26</v>
      </c>
      <c r="AB23" s="93">
        <f t="shared" si="4"/>
        <v>-0.49000000000000199</v>
      </c>
      <c r="AC23" s="48" t="s">
        <v>12875</v>
      </c>
      <c r="AE23" s="48" t="s">
        <v>12884</v>
      </c>
      <c r="AF23" s="128">
        <v>43.26</v>
      </c>
      <c r="AG23" s="48" t="s">
        <v>12877</v>
      </c>
      <c r="AH23" s="48">
        <v>1000</v>
      </c>
      <c r="AI23" s="48">
        <v>12</v>
      </c>
      <c r="AJ23" s="48" t="s">
        <v>12883</v>
      </c>
      <c r="AK23" s="48" t="s">
        <v>12878</v>
      </c>
      <c r="AM23" s="131" t="s">
        <v>85</v>
      </c>
      <c r="AN23" s="131" t="s">
        <v>175</v>
      </c>
      <c r="AQ23" s="123" t="s">
        <v>12879</v>
      </c>
    </row>
    <row r="24" spans="1:43" ht="30" x14ac:dyDescent="0.2">
      <c r="A24" s="92" t="s">
        <v>250</v>
      </c>
      <c r="B24" s="92" t="s">
        <v>251</v>
      </c>
      <c r="C24" s="117" t="s">
        <v>166</v>
      </c>
      <c r="D24" s="92" t="s">
        <v>167</v>
      </c>
      <c r="E24" s="92" t="s">
        <v>252</v>
      </c>
      <c r="F24" s="92" t="s">
        <v>179</v>
      </c>
      <c r="G24" s="92" t="s">
        <v>170</v>
      </c>
      <c r="H24" s="92" t="s">
        <v>171</v>
      </c>
      <c r="I24" s="118" t="s">
        <v>253</v>
      </c>
      <c r="J24" s="119">
        <v>13</v>
      </c>
      <c r="K24" s="119">
        <v>5000</v>
      </c>
      <c r="L24" s="119">
        <f>K24-U24</f>
        <v>798</v>
      </c>
      <c r="M24" s="124">
        <v>173450</v>
      </c>
      <c r="N24" s="48" t="s">
        <v>173</v>
      </c>
      <c r="P24" s="119">
        <v>5000</v>
      </c>
      <c r="Q24" s="119">
        <v>5000</v>
      </c>
      <c r="R24" s="119">
        <v>0</v>
      </c>
      <c r="S24" s="119">
        <f t="shared" si="1"/>
        <v>10000</v>
      </c>
      <c r="T24" s="119">
        <f t="shared" si="2"/>
        <v>10000</v>
      </c>
      <c r="U24" s="119">
        <v>4202</v>
      </c>
      <c r="V24" s="119">
        <v>3103</v>
      </c>
      <c r="W24" s="119">
        <v>3303</v>
      </c>
      <c r="X24" s="119">
        <f t="shared" si="5"/>
        <v>2695</v>
      </c>
      <c r="Y24" s="92" t="s">
        <v>12863</v>
      </c>
      <c r="Z24" s="93">
        <v>34.69</v>
      </c>
      <c r="AA24" s="121">
        <v>34.69</v>
      </c>
      <c r="AB24" s="93">
        <f t="shared" si="4"/>
        <v>0</v>
      </c>
      <c r="AE24" s="48" t="s">
        <v>12845</v>
      </c>
      <c r="AF24" s="93">
        <v>34.69</v>
      </c>
      <c r="AG24" s="48" t="s">
        <v>12880</v>
      </c>
      <c r="AH24" s="122">
        <v>5000</v>
      </c>
      <c r="AI24" s="48">
        <v>12</v>
      </c>
      <c r="AJ24" s="48" t="s">
        <v>251</v>
      </c>
      <c r="AM24" s="48" t="s">
        <v>85</v>
      </c>
      <c r="AN24" s="48" t="s">
        <v>175</v>
      </c>
      <c r="AQ24" s="123" t="s">
        <v>12847</v>
      </c>
    </row>
    <row r="25" spans="1:43" ht="75" x14ac:dyDescent="0.2">
      <c r="A25" s="132" t="s">
        <v>12885</v>
      </c>
      <c r="B25" s="133" t="s">
        <v>12886</v>
      </c>
      <c r="C25" s="117" t="s">
        <v>166</v>
      </c>
      <c r="D25" s="92" t="s">
        <v>228</v>
      </c>
      <c r="E25" s="92" t="s">
        <v>12887</v>
      </c>
      <c r="F25" s="92" t="s">
        <v>169</v>
      </c>
      <c r="G25" s="92" t="s">
        <v>170</v>
      </c>
      <c r="H25" s="92" t="s">
        <v>171</v>
      </c>
      <c r="I25" s="92" t="s">
        <v>12886</v>
      </c>
      <c r="J25" s="119">
        <v>0</v>
      </c>
      <c r="K25" s="119">
        <v>1000</v>
      </c>
      <c r="N25" s="48" t="s">
        <v>173</v>
      </c>
      <c r="O25" s="48" t="s">
        <v>278</v>
      </c>
      <c r="P25" s="119">
        <v>0</v>
      </c>
      <c r="Q25" s="119">
        <v>0</v>
      </c>
      <c r="R25" s="119">
        <v>0</v>
      </c>
      <c r="S25" s="119">
        <f t="shared" si="1"/>
        <v>0</v>
      </c>
      <c r="T25" s="119">
        <f t="shared" si="2"/>
        <v>0</v>
      </c>
      <c r="U25" s="119">
        <v>0</v>
      </c>
      <c r="V25" s="119">
        <v>0</v>
      </c>
      <c r="W25" s="119">
        <v>0</v>
      </c>
      <c r="X25" s="119">
        <f t="shared" si="5"/>
        <v>0</v>
      </c>
      <c r="Y25" s="92" t="s">
        <v>12844</v>
      </c>
      <c r="Z25" s="130">
        <v>56.25</v>
      </c>
      <c r="AA25" s="134">
        <v>56.25</v>
      </c>
      <c r="AB25" s="93">
        <f t="shared" si="4"/>
        <v>0</v>
      </c>
      <c r="AC25" s="48" t="s">
        <v>12875</v>
      </c>
      <c r="AE25" s="48" t="s">
        <v>12884</v>
      </c>
      <c r="AF25" s="135">
        <v>56.25</v>
      </c>
      <c r="AG25" s="136" t="s">
        <v>12881</v>
      </c>
      <c r="AH25" s="137">
        <v>1000</v>
      </c>
      <c r="AI25" s="137">
        <v>12</v>
      </c>
      <c r="AJ25" s="136" t="s">
        <v>12888</v>
      </c>
      <c r="AK25" s="136" t="s">
        <v>12889</v>
      </c>
      <c r="AM25" s="131" t="s">
        <v>85</v>
      </c>
      <c r="AN25" s="131" t="s">
        <v>175</v>
      </c>
      <c r="AQ25" s="123" t="s">
        <v>12879</v>
      </c>
    </row>
    <row r="26" spans="1:43" ht="30" x14ac:dyDescent="0.2">
      <c r="A26" s="92" t="s">
        <v>254</v>
      </c>
      <c r="B26" s="92" t="s">
        <v>255</v>
      </c>
      <c r="C26" s="117" t="s">
        <v>166</v>
      </c>
      <c r="D26" s="92" t="s">
        <v>167</v>
      </c>
      <c r="E26" s="92" t="s">
        <v>256</v>
      </c>
      <c r="F26" s="92" t="s">
        <v>179</v>
      </c>
      <c r="G26" s="92" t="s">
        <v>170</v>
      </c>
      <c r="H26" s="92" t="s">
        <v>171</v>
      </c>
      <c r="I26" s="118" t="s">
        <v>255</v>
      </c>
      <c r="J26" s="119">
        <v>22</v>
      </c>
      <c r="K26" s="119">
        <v>175</v>
      </c>
      <c r="L26" s="119">
        <f>K26-U26</f>
        <v>11</v>
      </c>
      <c r="M26" s="124">
        <v>16310</v>
      </c>
      <c r="N26" s="48" t="s">
        <v>173</v>
      </c>
      <c r="P26" s="119">
        <v>280</v>
      </c>
      <c r="Q26" s="119">
        <v>280</v>
      </c>
      <c r="R26" s="119">
        <v>0</v>
      </c>
      <c r="S26" s="119">
        <f t="shared" si="1"/>
        <v>560</v>
      </c>
      <c r="T26" s="119">
        <f t="shared" si="2"/>
        <v>560</v>
      </c>
      <c r="U26" s="119">
        <v>164</v>
      </c>
      <c r="V26" s="119">
        <v>54</v>
      </c>
      <c r="W26" s="119">
        <v>54</v>
      </c>
      <c r="X26" s="119">
        <f t="shared" si="5"/>
        <v>342</v>
      </c>
      <c r="Y26" s="92" t="s">
        <v>12863</v>
      </c>
      <c r="Z26" s="93">
        <v>93.2</v>
      </c>
      <c r="AA26" s="121">
        <v>93.2</v>
      </c>
      <c r="AB26" s="93">
        <f t="shared" si="4"/>
        <v>0</v>
      </c>
      <c r="AE26" s="48" t="s">
        <v>12845</v>
      </c>
      <c r="AF26" s="93">
        <v>93.2</v>
      </c>
      <c r="AG26" s="48" t="s">
        <v>12890</v>
      </c>
      <c r="AH26" s="122">
        <v>175</v>
      </c>
      <c r="AI26" s="48">
        <v>18</v>
      </c>
      <c r="AJ26" s="48" t="s">
        <v>255</v>
      </c>
      <c r="AM26" s="48" t="s">
        <v>85</v>
      </c>
      <c r="AN26" s="48" t="s">
        <v>175</v>
      </c>
      <c r="AQ26" s="123" t="s">
        <v>12847</v>
      </c>
    </row>
    <row r="27" spans="1:43" ht="30" x14ac:dyDescent="0.2">
      <c r="A27" s="92" t="s">
        <v>257</v>
      </c>
      <c r="B27" s="92" t="s">
        <v>258</v>
      </c>
      <c r="C27" s="117" t="s">
        <v>166</v>
      </c>
      <c r="D27" s="92" t="s">
        <v>167</v>
      </c>
      <c r="E27" s="92" t="s">
        <v>259</v>
      </c>
      <c r="F27" s="92" t="s">
        <v>179</v>
      </c>
      <c r="G27" s="92" t="s">
        <v>170</v>
      </c>
      <c r="H27" s="92" t="s">
        <v>171</v>
      </c>
      <c r="I27" s="118" t="s">
        <v>258</v>
      </c>
      <c r="J27" s="119">
        <v>18</v>
      </c>
      <c r="K27" s="119">
        <v>500</v>
      </c>
      <c r="L27" s="119">
        <f>K27-U27</f>
        <v>346</v>
      </c>
      <c r="M27" s="124">
        <v>46600</v>
      </c>
      <c r="N27" s="48" t="s">
        <v>173</v>
      </c>
      <c r="P27" s="119">
        <v>480</v>
      </c>
      <c r="Q27" s="119">
        <v>480</v>
      </c>
      <c r="R27" s="119">
        <v>0</v>
      </c>
      <c r="S27" s="119">
        <f t="shared" si="1"/>
        <v>960</v>
      </c>
      <c r="T27" s="119">
        <f t="shared" si="2"/>
        <v>960</v>
      </c>
      <c r="U27" s="119">
        <v>154</v>
      </c>
      <c r="V27" s="119">
        <v>54</v>
      </c>
      <c r="W27" s="119">
        <v>54</v>
      </c>
      <c r="X27" s="119">
        <f t="shared" si="5"/>
        <v>752</v>
      </c>
      <c r="Y27" s="92" t="s">
        <v>12863</v>
      </c>
      <c r="Z27" s="93">
        <v>93.2</v>
      </c>
      <c r="AA27" s="121">
        <v>93.2</v>
      </c>
      <c r="AB27" s="93">
        <f t="shared" si="4"/>
        <v>0</v>
      </c>
      <c r="AE27" s="48" t="s">
        <v>12845</v>
      </c>
      <c r="AF27" s="93">
        <v>93.2</v>
      </c>
      <c r="AG27" s="48" t="s">
        <v>12890</v>
      </c>
      <c r="AH27" s="122">
        <v>175</v>
      </c>
      <c r="AI27" s="48">
        <v>18</v>
      </c>
      <c r="AJ27" s="48" t="s">
        <v>258</v>
      </c>
      <c r="AM27" s="48" t="s">
        <v>85</v>
      </c>
      <c r="AN27" s="48" t="s">
        <v>175</v>
      </c>
      <c r="AQ27" s="123" t="s">
        <v>12847</v>
      </c>
    </row>
    <row r="28" spans="1:43" ht="30" x14ac:dyDescent="0.2">
      <c r="A28" s="92" t="s">
        <v>260</v>
      </c>
      <c r="B28" s="92" t="s">
        <v>261</v>
      </c>
      <c r="C28" s="117" t="s">
        <v>166</v>
      </c>
      <c r="D28" s="92" t="s">
        <v>228</v>
      </c>
      <c r="E28" s="92" t="s">
        <v>262</v>
      </c>
      <c r="F28" s="92" t="s">
        <v>169</v>
      </c>
      <c r="G28" s="92" t="s">
        <v>170</v>
      </c>
      <c r="H28" s="92" t="s">
        <v>171</v>
      </c>
      <c r="I28" s="118" t="s">
        <v>261</v>
      </c>
      <c r="J28" s="119">
        <v>15</v>
      </c>
      <c r="K28" s="119">
        <v>1000</v>
      </c>
      <c r="L28" s="119">
        <f>K28-U28</f>
        <v>640</v>
      </c>
      <c r="M28" s="138">
        <v>37170</v>
      </c>
      <c r="N28" s="48" t="s">
        <v>173</v>
      </c>
      <c r="P28" s="119">
        <v>0</v>
      </c>
      <c r="Q28" s="119">
        <v>0</v>
      </c>
      <c r="R28" s="119">
        <v>0</v>
      </c>
      <c r="S28" s="119">
        <f t="shared" si="1"/>
        <v>0</v>
      </c>
      <c r="T28" s="119">
        <f t="shared" si="2"/>
        <v>0</v>
      </c>
      <c r="U28" s="119">
        <v>360</v>
      </c>
      <c r="V28" s="119">
        <v>0</v>
      </c>
      <c r="W28" s="119">
        <v>0</v>
      </c>
      <c r="X28" s="119">
        <f t="shared" si="5"/>
        <v>-360</v>
      </c>
      <c r="Y28" s="92" t="s">
        <v>12848</v>
      </c>
      <c r="Z28" s="130">
        <v>37.17</v>
      </c>
      <c r="AA28" s="121">
        <v>37.17</v>
      </c>
      <c r="AB28" s="93">
        <f t="shared" si="4"/>
        <v>0</v>
      </c>
      <c r="AE28" s="48" t="s">
        <v>12845</v>
      </c>
      <c r="AF28" s="93">
        <v>37.17</v>
      </c>
      <c r="AG28" s="48" t="s">
        <v>12891</v>
      </c>
      <c r="AH28" s="122">
        <v>1000</v>
      </c>
      <c r="AI28" s="48">
        <v>12</v>
      </c>
      <c r="AJ28" s="48" t="s">
        <v>261</v>
      </c>
      <c r="AM28" s="48" t="s">
        <v>85</v>
      </c>
      <c r="AN28" s="48" t="s">
        <v>175</v>
      </c>
      <c r="AQ28" s="123" t="s">
        <v>12847</v>
      </c>
    </row>
    <row r="29" spans="1:43" ht="90" x14ac:dyDescent="0.2">
      <c r="A29" s="132" t="s">
        <v>12892</v>
      </c>
      <c r="B29" s="132" t="s">
        <v>12893</v>
      </c>
      <c r="C29" s="117" t="s">
        <v>166</v>
      </c>
      <c r="D29" s="118" t="s">
        <v>12894</v>
      </c>
      <c r="E29" s="118" t="s">
        <v>12895</v>
      </c>
      <c r="F29" s="118" t="s">
        <v>169</v>
      </c>
      <c r="G29" s="118" t="s">
        <v>12896</v>
      </c>
      <c r="H29" s="118" t="s">
        <v>12896</v>
      </c>
      <c r="I29" s="118" t="s">
        <v>12893</v>
      </c>
      <c r="J29" s="119">
        <v>14</v>
      </c>
      <c r="K29" s="119">
        <v>1000</v>
      </c>
      <c r="L29" s="118"/>
      <c r="M29" s="118"/>
      <c r="N29" s="139" t="s">
        <v>173</v>
      </c>
      <c r="O29" s="48" t="s">
        <v>278</v>
      </c>
      <c r="P29" s="119">
        <v>0</v>
      </c>
      <c r="Q29" s="119">
        <v>0</v>
      </c>
      <c r="R29" s="119">
        <v>0</v>
      </c>
      <c r="S29" s="119">
        <f t="shared" si="1"/>
        <v>0</v>
      </c>
      <c r="T29" s="119">
        <f t="shared" si="2"/>
        <v>0</v>
      </c>
      <c r="U29" s="119">
        <v>0</v>
      </c>
      <c r="V29" s="119">
        <v>0</v>
      </c>
      <c r="W29" s="119">
        <v>0</v>
      </c>
      <c r="X29" s="119">
        <f t="shared" si="5"/>
        <v>0</v>
      </c>
      <c r="Y29" s="118" t="s">
        <v>12844</v>
      </c>
      <c r="Z29" s="130">
        <v>36.36</v>
      </c>
      <c r="AA29" s="121">
        <v>36.36</v>
      </c>
      <c r="AB29" s="93">
        <f t="shared" si="4"/>
        <v>0</v>
      </c>
      <c r="AC29" s="48" t="s">
        <v>12897</v>
      </c>
      <c r="AD29" s="140"/>
      <c r="AE29" s="48" t="s">
        <v>12884</v>
      </c>
      <c r="AF29" s="93">
        <v>36.36</v>
      </c>
      <c r="AG29" s="48" t="s">
        <v>12898</v>
      </c>
      <c r="AH29" s="122">
        <v>1000</v>
      </c>
      <c r="AI29" s="48">
        <v>12</v>
      </c>
      <c r="AJ29" s="48" t="s">
        <v>12893</v>
      </c>
      <c r="AK29" s="48" t="s">
        <v>12899</v>
      </c>
      <c r="AL29" s="139"/>
      <c r="AM29" s="131" t="s">
        <v>85</v>
      </c>
      <c r="AN29" s="131" t="s">
        <v>175</v>
      </c>
      <c r="AQ29" s="123" t="s">
        <v>12900</v>
      </c>
    </row>
    <row r="30" spans="1:43" ht="90" x14ac:dyDescent="0.2">
      <c r="A30" s="132" t="s">
        <v>12901</v>
      </c>
      <c r="B30" s="132" t="s">
        <v>12902</v>
      </c>
      <c r="C30" s="117" t="s">
        <v>166</v>
      </c>
      <c r="D30" s="118" t="s">
        <v>12894</v>
      </c>
      <c r="E30" s="118" t="s">
        <v>12903</v>
      </c>
      <c r="F30" s="118" t="s">
        <v>169</v>
      </c>
      <c r="G30" s="118" t="s">
        <v>12896</v>
      </c>
      <c r="H30" s="118" t="s">
        <v>12896</v>
      </c>
      <c r="I30" s="118" t="s">
        <v>12902</v>
      </c>
      <c r="J30" s="119">
        <v>14</v>
      </c>
      <c r="K30" s="119">
        <v>1000</v>
      </c>
      <c r="L30" s="118"/>
      <c r="M30" s="118"/>
      <c r="N30" s="139" t="s">
        <v>173</v>
      </c>
      <c r="O30" s="48" t="s">
        <v>278</v>
      </c>
      <c r="P30" s="119">
        <v>0</v>
      </c>
      <c r="Q30" s="119">
        <v>0</v>
      </c>
      <c r="R30" s="119">
        <v>0</v>
      </c>
      <c r="S30" s="119">
        <f t="shared" si="1"/>
        <v>0</v>
      </c>
      <c r="T30" s="119">
        <f t="shared" si="2"/>
        <v>0</v>
      </c>
      <c r="U30" s="119">
        <v>0</v>
      </c>
      <c r="V30" s="119">
        <v>0</v>
      </c>
      <c r="W30" s="119">
        <v>0</v>
      </c>
      <c r="X30" s="119">
        <f t="shared" si="5"/>
        <v>0</v>
      </c>
      <c r="Y30" s="118" t="s">
        <v>12844</v>
      </c>
      <c r="Z30" s="130">
        <v>36.36</v>
      </c>
      <c r="AA30" s="121">
        <v>36.36</v>
      </c>
      <c r="AB30" s="93">
        <f t="shared" si="4"/>
        <v>0</v>
      </c>
      <c r="AC30" s="48" t="s">
        <v>12897</v>
      </c>
      <c r="AD30" s="140"/>
      <c r="AE30" s="48" t="s">
        <v>12884</v>
      </c>
      <c r="AF30" s="93">
        <v>36.36</v>
      </c>
      <c r="AG30" s="48" t="s">
        <v>12898</v>
      </c>
      <c r="AH30" s="122">
        <v>1000</v>
      </c>
      <c r="AI30" s="48">
        <v>12</v>
      </c>
      <c r="AJ30" s="48" t="s">
        <v>12902</v>
      </c>
      <c r="AK30" s="48" t="s">
        <v>12904</v>
      </c>
      <c r="AL30" s="139"/>
      <c r="AM30" s="131" t="s">
        <v>85</v>
      </c>
      <c r="AN30" s="131" t="s">
        <v>175</v>
      </c>
      <c r="AQ30" s="123" t="s">
        <v>12900</v>
      </c>
    </row>
    <row r="31" spans="1:43" ht="30" x14ac:dyDescent="0.2">
      <c r="A31" s="92" t="s">
        <v>263</v>
      </c>
      <c r="B31" s="92" t="s">
        <v>264</v>
      </c>
      <c r="C31" s="117" t="s">
        <v>166</v>
      </c>
      <c r="D31" s="92" t="s">
        <v>228</v>
      </c>
      <c r="E31" s="92" t="s">
        <v>265</v>
      </c>
      <c r="F31" s="92" t="s">
        <v>179</v>
      </c>
      <c r="G31" s="92" t="s">
        <v>170</v>
      </c>
      <c r="H31" s="92" t="s">
        <v>171</v>
      </c>
      <c r="I31" s="118" t="s">
        <v>264</v>
      </c>
      <c r="J31" s="119">
        <v>19</v>
      </c>
      <c r="K31" s="119">
        <v>100</v>
      </c>
      <c r="L31" s="119">
        <f>K31-U31</f>
        <v>-205</v>
      </c>
      <c r="N31" s="48" t="s">
        <v>173</v>
      </c>
      <c r="P31" s="119">
        <v>400</v>
      </c>
      <c r="Q31" s="119">
        <v>200</v>
      </c>
      <c r="R31" s="119">
        <v>200</v>
      </c>
      <c r="S31" s="119">
        <f t="shared" si="1"/>
        <v>600</v>
      </c>
      <c r="T31" s="119">
        <f t="shared" si="2"/>
        <v>800</v>
      </c>
      <c r="U31" s="119">
        <v>305</v>
      </c>
      <c r="V31" s="119">
        <v>208</v>
      </c>
      <c r="W31" s="119">
        <v>216</v>
      </c>
      <c r="X31" s="119">
        <f t="shared" si="5"/>
        <v>287</v>
      </c>
      <c r="Y31" s="92" t="s">
        <v>12863</v>
      </c>
      <c r="Z31" s="93">
        <v>49.44</v>
      </c>
      <c r="AA31" s="121">
        <v>49.44</v>
      </c>
      <c r="AB31" s="93">
        <f t="shared" si="4"/>
        <v>0</v>
      </c>
      <c r="AE31" s="48" t="s">
        <v>12845</v>
      </c>
      <c r="AF31" s="93">
        <v>49.44</v>
      </c>
      <c r="AG31" s="48" t="s">
        <v>12905</v>
      </c>
      <c r="AH31" s="122">
        <v>100</v>
      </c>
      <c r="AI31" s="48">
        <v>18</v>
      </c>
      <c r="AJ31" s="48" t="s">
        <v>264</v>
      </c>
      <c r="AM31" s="48" t="s">
        <v>85</v>
      </c>
      <c r="AN31" s="48" t="s">
        <v>175</v>
      </c>
      <c r="AQ31" s="123" t="s">
        <v>12847</v>
      </c>
    </row>
    <row r="32" spans="1:43" ht="30" x14ac:dyDescent="0.2">
      <c r="A32" s="92" t="s">
        <v>266</v>
      </c>
      <c r="B32" s="92" t="s">
        <v>267</v>
      </c>
      <c r="C32" s="117" t="s">
        <v>166</v>
      </c>
      <c r="D32" s="92" t="s">
        <v>228</v>
      </c>
      <c r="E32" s="92" t="s">
        <v>268</v>
      </c>
      <c r="F32" s="92" t="s">
        <v>179</v>
      </c>
      <c r="G32" s="92" t="s">
        <v>170</v>
      </c>
      <c r="H32" s="92" t="s">
        <v>171</v>
      </c>
      <c r="I32" s="118" t="s">
        <v>267</v>
      </c>
      <c r="J32" s="119">
        <v>19</v>
      </c>
      <c r="K32" s="119">
        <v>100</v>
      </c>
      <c r="L32" s="119">
        <f>K32-U32</f>
        <v>-1621</v>
      </c>
      <c r="N32" s="48" t="s">
        <v>173</v>
      </c>
      <c r="P32" s="119">
        <v>1200</v>
      </c>
      <c r="Q32" s="119">
        <v>700</v>
      </c>
      <c r="R32" s="119">
        <v>300</v>
      </c>
      <c r="S32" s="119">
        <f t="shared" si="1"/>
        <v>1900</v>
      </c>
      <c r="T32" s="119">
        <f t="shared" si="2"/>
        <v>2200</v>
      </c>
      <c r="U32" s="119">
        <v>1721</v>
      </c>
      <c r="V32" s="119">
        <v>1388</v>
      </c>
      <c r="W32" s="119">
        <v>1404</v>
      </c>
      <c r="X32" s="119">
        <f t="shared" si="5"/>
        <v>-909</v>
      </c>
      <c r="Y32" s="92" t="s">
        <v>12848</v>
      </c>
      <c r="Z32" s="93">
        <v>49.44</v>
      </c>
      <c r="AA32" s="121">
        <v>49.44</v>
      </c>
      <c r="AB32" s="93">
        <f t="shared" si="4"/>
        <v>0</v>
      </c>
      <c r="AE32" s="48" t="s">
        <v>12845</v>
      </c>
      <c r="AF32" s="93">
        <v>49.44</v>
      </c>
      <c r="AG32" s="48" t="s">
        <v>12905</v>
      </c>
      <c r="AH32" s="122">
        <v>100</v>
      </c>
      <c r="AI32" s="48">
        <v>18</v>
      </c>
      <c r="AJ32" s="48" t="s">
        <v>267</v>
      </c>
      <c r="AM32" s="48" t="s">
        <v>85</v>
      </c>
      <c r="AN32" s="48" t="s">
        <v>175</v>
      </c>
      <c r="AQ32" s="123" t="s">
        <v>12847</v>
      </c>
    </row>
    <row r="33" spans="1:43" ht="30" x14ac:dyDescent="0.2">
      <c r="A33" s="92" t="s">
        <v>269</v>
      </c>
      <c r="B33" s="92" t="s">
        <v>270</v>
      </c>
      <c r="C33" s="117" t="s">
        <v>166</v>
      </c>
      <c r="D33" s="92" t="s">
        <v>167</v>
      </c>
      <c r="E33" s="92" t="s">
        <v>271</v>
      </c>
      <c r="F33" s="92" t="s">
        <v>179</v>
      </c>
      <c r="G33" s="92" t="s">
        <v>170</v>
      </c>
      <c r="H33" s="92" t="s">
        <v>171</v>
      </c>
      <c r="I33" s="118" t="s">
        <v>270</v>
      </c>
      <c r="J33" s="119">
        <v>19</v>
      </c>
      <c r="K33" s="119">
        <v>100</v>
      </c>
      <c r="L33" s="119">
        <f>K33-U33</f>
        <v>-8</v>
      </c>
      <c r="N33" s="48" t="s">
        <v>173</v>
      </c>
      <c r="P33" s="119">
        <v>200</v>
      </c>
      <c r="Q33" s="119">
        <v>100</v>
      </c>
      <c r="R33" s="119">
        <v>100</v>
      </c>
      <c r="S33" s="119">
        <f t="shared" si="1"/>
        <v>300</v>
      </c>
      <c r="T33" s="119">
        <f t="shared" si="2"/>
        <v>400</v>
      </c>
      <c r="U33" s="119">
        <v>108</v>
      </c>
      <c r="V33" s="119">
        <v>216</v>
      </c>
      <c r="W33" s="119">
        <v>138</v>
      </c>
      <c r="X33" s="119">
        <f t="shared" si="5"/>
        <v>76</v>
      </c>
      <c r="Y33" s="92" t="s">
        <v>12863</v>
      </c>
      <c r="Z33" s="93">
        <v>48.77</v>
      </c>
      <c r="AA33" s="121">
        <v>48.77</v>
      </c>
      <c r="AB33" s="93">
        <f t="shared" si="4"/>
        <v>0</v>
      </c>
      <c r="AE33" s="48" t="s">
        <v>12845</v>
      </c>
      <c r="AF33" s="93">
        <v>48.77</v>
      </c>
      <c r="AG33" s="48" t="s">
        <v>12906</v>
      </c>
      <c r="AH33" s="122">
        <v>100</v>
      </c>
      <c r="AI33" s="48">
        <v>18</v>
      </c>
      <c r="AJ33" s="48" t="s">
        <v>270</v>
      </c>
      <c r="AM33" s="48" t="s">
        <v>85</v>
      </c>
      <c r="AN33" s="48" t="s">
        <v>175</v>
      </c>
      <c r="AQ33" s="123" t="s">
        <v>12847</v>
      </c>
    </row>
    <row r="34" spans="1:43" ht="30" x14ac:dyDescent="0.2">
      <c r="A34" s="92" t="s">
        <v>272</v>
      </c>
      <c r="B34" s="92" t="s">
        <v>273</v>
      </c>
      <c r="C34" s="117" t="s">
        <v>166</v>
      </c>
      <c r="D34" s="92" t="s">
        <v>228</v>
      </c>
      <c r="E34" s="92" t="s">
        <v>274</v>
      </c>
      <c r="F34" s="92" t="s">
        <v>179</v>
      </c>
      <c r="G34" s="92" t="s">
        <v>170</v>
      </c>
      <c r="H34" s="92" t="s">
        <v>171</v>
      </c>
      <c r="I34" s="118" t="s">
        <v>273</v>
      </c>
      <c r="J34" s="119">
        <v>19</v>
      </c>
      <c r="K34" s="119">
        <v>100</v>
      </c>
      <c r="L34" s="119">
        <f>K34-U34</f>
        <v>-170</v>
      </c>
      <c r="N34" s="48" t="s">
        <v>173</v>
      </c>
      <c r="P34" s="119">
        <v>700</v>
      </c>
      <c r="Q34" s="119">
        <v>400</v>
      </c>
      <c r="R34" s="119">
        <v>300</v>
      </c>
      <c r="S34" s="119">
        <f t="shared" si="1"/>
        <v>1100</v>
      </c>
      <c r="T34" s="119">
        <f t="shared" si="2"/>
        <v>1400</v>
      </c>
      <c r="U34" s="119">
        <v>270</v>
      </c>
      <c r="V34" s="119">
        <v>720</v>
      </c>
      <c r="W34" s="119">
        <v>498</v>
      </c>
      <c r="X34" s="119">
        <f t="shared" si="5"/>
        <v>410</v>
      </c>
      <c r="Y34" s="92" t="s">
        <v>12863</v>
      </c>
      <c r="Z34" s="93">
        <v>48.77</v>
      </c>
      <c r="AA34" s="121">
        <v>48.77</v>
      </c>
      <c r="AB34" s="93">
        <f t="shared" si="4"/>
        <v>0</v>
      </c>
      <c r="AE34" s="48" t="s">
        <v>12845</v>
      </c>
      <c r="AF34" s="93">
        <v>48.77</v>
      </c>
      <c r="AG34" s="48" t="s">
        <v>12906</v>
      </c>
      <c r="AH34" s="122">
        <v>100</v>
      </c>
      <c r="AI34" s="48">
        <v>18</v>
      </c>
      <c r="AJ34" s="48" t="s">
        <v>273</v>
      </c>
      <c r="AM34" s="48" t="s">
        <v>85</v>
      </c>
      <c r="AN34" s="48" t="s">
        <v>175</v>
      </c>
      <c r="AQ34" s="123" t="s">
        <v>12847</v>
      </c>
    </row>
    <row r="35" spans="1:43" ht="90" x14ac:dyDescent="0.2">
      <c r="A35" s="129" t="s">
        <v>12907</v>
      </c>
      <c r="B35" s="129" t="s">
        <v>12908</v>
      </c>
      <c r="C35" s="117" t="s">
        <v>166</v>
      </c>
      <c r="D35" s="92" t="s">
        <v>228</v>
      </c>
      <c r="E35" s="92" t="s">
        <v>12909</v>
      </c>
      <c r="F35" s="92" t="s">
        <v>169</v>
      </c>
      <c r="G35" s="92" t="s">
        <v>170</v>
      </c>
      <c r="H35" s="92" t="s">
        <v>170</v>
      </c>
      <c r="I35" s="92" t="s">
        <v>12908</v>
      </c>
      <c r="N35" s="48" t="s">
        <v>173</v>
      </c>
      <c r="P35" s="119">
        <v>0</v>
      </c>
      <c r="Q35" s="119">
        <v>0</v>
      </c>
      <c r="R35" s="119">
        <v>0</v>
      </c>
      <c r="S35" s="119">
        <f t="shared" si="1"/>
        <v>0</v>
      </c>
      <c r="T35" s="119">
        <f t="shared" si="2"/>
        <v>0</v>
      </c>
      <c r="U35" s="119">
        <v>0</v>
      </c>
      <c r="V35" s="119">
        <v>0</v>
      </c>
      <c r="W35" s="119">
        <v>0</v>
      </c>
      <c r="X35" s="119">
        <f t="shared" si="5"/>
        <v>0</v>
      </c>
      <c r="Y35" s="92" t="s">
        <v>174</v>
      </c>
      <c r="Z35" s="130">
        <v>43.26</v>
      </c>
      <c r="AA35" s="121">
        <v>43.26</v>
      </c>
      <c r="AB35" s="93">
        <f t="shared" si="4"/>
        <v>0</v>
      </c>
      <c r="AC35" s="48" t="s">
        <v>12910</v>
      </c>
      <c r="AE35" s="48" t="s">
        <v>12911</v>
      </c>
      <c r="AF35" s="93">
        <v>43.26</v>
      </c>
      <c r="AG35" s="48" t="s">
        <v>12912</v>
      </c>
      <c r="AH35" s="48">
        <v>1000</v>
      </c>
      <c r="AI35" s="48">
        <v>12</v>
      </c>
      <c r="AJ35" s="48" t="s">
        <v>12908</v>
      </c>
      <c r="AK35" s="48" t="s">
        <v>12913</v>
      </c>
      <c r="AM35" s="131" t="s">
        <v>85</v>
      </c>
      <c r="AN35" s="131" t="s">
        <v>175</v>
      </c>
      <c r="AQ35" s="123" t="s">
        <v>12914</v>
      </c>
    </row>
    <row r="36" spans="1:43" ht="90" x14ac:dyDescent="0.2">
      <c r="A36" s="129" t="s">
        <v>12915</v>
      </c>
      <c r="B36" s="129" t="s">
        <v>12916</v>
      </c>
      <c r="C36" s="117" t="s">
        <v>166</v>
      </c>
      <c r="D36" s="92" t="s">
        <v>228</v>
      </c>
      <c r="E36" s="92" t="s">
        <v>12917</v>
      </c>
      <c r="F36" s="92" t="s">
        <v>169</v>
      </c>
      <c r="G36" s="92" t="s">
        <v>170</v>
      </c>
      <c r="H36" s="92" t="s">
        <v>170</v>
      </c>
      <c r="I36" s="92" t="s">
        <v>12916</v>
      </c>
      <c r="N36" s="48" t="s">
        <v>173</v>
      </c>
      <c r="P36" s="119">
        <v>0</v>
      </c>
      <c r="Q36" s="119">
        <v>0</v>
      </c>
      <c r="R36" s="119">
        <v>0</v>
      </c>
      <c r="S36" s="119">
        <f t="shared" si="1"/>
        <v>0</v>
      </c>
      <c r="T36" s="119">
        <f t="shared" si="2"/>
        <v>0</v>
      </c>
      <c r="U36" s="119">
        <v>0</v>
      </c>
      <c r="V36" s="119">
        <v>0</v>
      </c>
      <c r="W36" s="119">
        <v>0</v>
      </c>
      <c r="X36" s="119">
        <f t="shared" si="5"/>
        <v>0</v>
      </c>
      <c r="Y36" s="92" t="s">
        <v>174</v>
      </c>
      <c r="Z36" s="130">
        <v>43.26</v>
      </c>
      <c r="AA36" s="121">
        <v>43.26</v>
      </c>
      <c r="AB36" s="93">
        <f t="shared" si="4"/>
        <v>0</v>
      </c>
      <c r="AC36" s="48" t="s">
        <v>12910</v>
      </c>
      <c r="AE36" s="48" t="s">
        <v>12911</v>
      </c>
      <c r="AF36" s="93">
        <v>43.26</v>
      </c>
      <c r="AG36" s="48" t="s">
        <v>12912</v>
      </c>
      <c r="AH36" s="48">
        <v>1000</v>
      </c>
      <c r="AI36" s="48">
        <v>12</v>
      </c>
      <c r="AJ36" s="48" t="s">
        <v>12916</v>
      </c>
      <c r="AK36" s="48" t="s">
        <v>12913</v>
      </c>
      <c r="AM36" s="131" t="s">
        <v>85</v>
      </c>
      <c r="AN36" s="131" t="s">
        <v>175</v>
      </c>
      <c r="AQ36" s="123" t="s">
        <v>12914</v>
      </c>
    </row>
    <row r="37" spans="1:43" ht="60" x14ac:dyDescent="0.2">
      <c r="A37" s="129" t="s">
        <v>12918</v>
      </c>
      <c r="B37" s="129" t="s">
        <v>12919</v>
      </c>
      <c r="C37" s="141" t="s">
        <v>166</v>
      </c>
      <c r="D37" s="129" t="s">
        <v>228</v>
      </c>
      <c r="E37" s="129" t="s">
        <v>12917</v>
      </c>
      <c r="F37" s="129" t="s">
        <v>12920</v>
      </c>
      <c r="G37" s="129" t="s">
        <v>170</v>
      </c>
      <c r="H37" s="129"/>
      <c r="I37" s="132" t="s">
        <v>12919</v>
      </c>
      <c r="J37" s="119"/>
      <c r="K37" s="119"/>
      <c r="L37" s="119"/>
      <c r="N37" s="48" t="s">
        <v>173</v>
      </c>
      <c r="O37" s="48" t="s">
        <v>12921</v>
      </c>
      <c r="P37" s="119">
        <v>0</v>
      </c>
      <c r="Q37" s="119">
        <v>0</v>
      </c>
      <c r="R37" s="119">
        <v>0</v>
      </c>
      <c r="S37" s="119">
        <f t="shared" si="1"/>
        <v>0</v>
      </c>
      <c r="T37" s="119">
        <f t="shared" si="2"/>
        <v>0</v>
      </c>
      <c r="U37" s="119">
        <v>0</v>
      </c>
      <c r="V37" s="119">
        <v>0</v>
      </c>
      <c r="W37" s="119">
        <v>0</v>
      </c>
      <c r="X37" s="119">
        <f t="shared" si="5"/>
        <v>0</v>
      </c>
      <c r="Y37" s="92" t="s">
        <v>279</v>
      </c>
      <c r="Z37" s="130">
        <v>42.44</v>
      </c>
      <c r="AA37" s="121">
        <v>42.44</v>
      </c>
      <c r="AB37" s="93">
        <f t="shared" si="4"/>
        <v>0</v>
      </c>
      <c r="AC37" s="48" t="s">
        <v>12922</v>
      </c>
      <c r="AF37" s="125">
        <v>42.44</v>
      </c>
      <c r="AG37" s="126" t="s">
        <v>12912</v>
      </c>
      <c r="AH37" s="126">
        <v>1000</v>
      </c>
      <c r="AI37" s="126">
        <v>12</v>
      </c>
      <c r="AJ37" s="126" t="s">
        <v>12919</v>
      </c>
      <c r="AK37" s="126" t="s">
        <v>12923</v>
      </c>
      <c r="AM37" s="131" t="s">
        <v>85</v>
      </c>
      <c r="AN37" s="131" t="s">
        <v>175</v>
      </c>
      <c r="AQ37" s="123"/>
    </row>
    <row r="38" spans="1:43" ht="30" x14ac:dyDescent="0.2">
      <c r="A38" s="92" t="s">
        <v>281</v>
      </c>
      <c r="B38" s="92" t="s">
        <v>282</v>
      </c>
      <c r="C38" s="117" t="s">
        <v>166</v>
      </c>
      <c r="D38" s="92" t="s">
        <v>283</v>
      </c>
      <c r="E38" s="92" t="s">
        <v>284</v>
      </c>
      <c r="F38" s="92" t="s">
        <v>285</v>
      </c>
      <c r="G38" s="92" t="s">
        <v>286</v>
      </c>
      <c r="H38" s="92" t="s">
        <v>287</v>
      </c>
      <c r="I38" s="118" t="s">
        <v>288</v>
      </c>
      <c r="J38" s="119">
        <v>27</v>
      </c>
      <c r="K38" s="119">
        <v>1000</v>
      </c>
      <c r="L38" s="119">
        <f>K38-U38</f>
        <v>-642</v>
      </c>
      <c r="N38" s="48" t="s">
        <v>243</v>
      </c>
      <c r="P38" s="119">
        <v>360</v>
      </c>
      <c r="Q38" s="119">
        <v>0</v>
      </c>
      <c r="R38" s="119">
        <v>360</v>
      </c>
      <c r="S38" s="119">
        <f t="shared" si="1"/>
        <v>360</v>
      </c>
      <c r="T38" s="119">
        <f t="shared" si="2"/>
        <v>720</v>
      </c>
      <c r="U38" s="119">
        <v>1642</v>
      </c>
      <c r="V38" s="119">
        <v>194</v>
      </c>
      <c r="W38" s="119">
        <v>172</v>
      </c>
      <c r="X38" s="119">
        <f t="shared" ref="X38:X63" si="6">P38-(U38+V38)</f>
        <v>-1476</v>
      </c>
      <c r="Y38" s="92" t="s">
        <v>12848</v>
      </c>
      <c r="Z38" s="93">
        <v>71.41</v>
      </c>
      <c r="AA38" s="121">
        <v>71.41</v>
      </c>
      <c r="AB38" s="93">
        <f t="shared" si="4"/>
        <v>0</v>
      </c>
      <c r="AE38" s="48" t="s">
        <v>12845</v>
      </c>
      <c r="AF38" s="93">
        <v>71.41</v>
      </c>
      <c r="AG38" s="48" t="s">
        <v>12924</v>
      </c>
      <c r="AH38" s="122">
        <v>1000</v>
      </c>
      <c r="AI38" s="48">
        <v>16</v>
      </c>
      <c r="AJ38" s="48" t="s">
        <v>288</v>
      </c>
      <c r="AK38" s="48" t="s">
        <v>12925</v>
      </c>
      <c r="AM38" s="48" t="s">
        <v>85</v>
      </c>
      <c r="AN38" s="48" t="s">
        <v>175</v>
      </c>
      <c r="AQ38" s="123" t="s">
        <v>12926</v>
      </c>
    </row>
    <row r="39" spans="1:43" ht="30" x14ac:dyDescent="0.2">
      <c r="A39" s="92" t="s">
        <v>289</v>
      </c>
      <c r="B39" s="92" t="s">
        <v>290</v>
      </c>
      <c r="C39" s="117" t="s">
        <v>166</v>
      </c>
      <c r="D39" s="92" t="s">
        <v>283</v>
      </c>
      <c r="E39" s="92" t="s">
        <v>291</v>
      </c>
      <c r="F39" s="92" t="s">
        <v>285</v>
      </c>
      <c r="G39" s="92" t="s">
        <v>286</v>
      </c>
      <c r="H39" s="92" t="s">
        <v>287</v>
      </c>
      <c r="I39" s="118" t="s">
        <v>292</v>
      </c>
      <c r="J39" s="119">
        <v>27</v>
      </c>
      <c r="K39" s="119">
        <v>360</v>
      </c>
      <c r="L39" s="119">
        <f>K39-U39</f>
        <v>-2022</v>
      </c>
      <c r="N39" s="48" t="s">
        <v>243</v>
      </c>
      <c r="P39" s="119">
        <v>2160</v>
      </c>
      <c r="Q39" s="119">
        <v>1440</v>
      </c>
      <c r="R39" s="119">
        <v>720</v>
      </c>
      <c r="S39" s="119">
        <f t="shared" si="1"/>
        <v>3600</v>
      </c>
      <c r="T39" s="119">
        <f t="shared" si="2"/>
        <v>4320</v>
      </c>
      <c r="U39" s="119">
        <v>2382</v>
      </c>
      <c r="V39" s="119">
        <v>922</v>
      </c>
      <c r="W39" s="119">
        <v>856</v>
      </c>
      <c r="X39" s="119">
        <f t="shared" si="6"/>
        <v>-1144</v>
      </c>
      <c r="Y39" s="92" t="s">
        <v>12848</v>
      </c>
      <c r="Z39" s="93">
        <v>71.41</v>
      </c>
      <c r="AA39" s="121">
        <v>71.41</v>
      </c>
      <c r="AB39" s="93">
        <f t="shared" si="4"/>
        <v>0</v>
      </c>
      <c r="AE39" s="48" t="s">
        <v>12845</v>
      </c>
      <c r="AF39" s="93">
        <v>71.41</v>
      </c>
      <c r="AG39" s="48" t="s">
        <v>12924</v>
      </c>
      <c r="AH39" s="122">
        <v>1000</v>
      </c>
      <c r="AI39" s="48">
        <v>16</v>
      </c>
      <c r="AJ39" s="48" t="s">
        <v>292</v>
      </c>
      <c r="AK39" s="48" t="s">
        <v>12925</v>
      </c>
      <c r="AM39" s="48" t="s">
        <v>85</v>
      </c>
      <c r="AN39" s="48" t="s">
        <v>175</v>
      </c>
      <c r="AQ39" s="123" t="s">
        <v>12926</v>
      </c>
    </row>
    <row r="40" spans="1:43" ht="120" x14ac:dyDescent="0.2">
      <c r="A40" s="142" t="s">
        <v>12927</v>
      </c>
      <c r="B40" s="92" t="s">
        <v>12928</v>
      </c>
      <c r="C40" s="117" t="s">
        <v>166</v>
      </c>
      <c r="D40" s="92" t="s">
        <v>283</v>
      </c>
      <c r="E40" s="92" t="s">
        <v>12929</v>
      </c>
      <c r="F40" s="92" t="s">
        <v>285</v>
      </c>
      <c r="G40" s="92" t="s">
        <v>286</v>
      </c>
      <c r="H40" s="92" t="s">
        <v>12930</v>
      </c>
      <c r="I40" s="92" t="s">
        <v>12931</v>
      </c>
      <c r="J40" s="119">
        <v>15</v>
      </c>
      <c r="K40" s="119">
        <v>400</v>
      </c>
      <c r="N40" s="48" t="s">
        <v>243</v>
      </c>
      <c r="O40" s="48" t="s">
        <v>12932</v>
      </c>
      <c r="P40" s="119">
        <v>0</v>
      </c>
      <c r="Q40" s="119">
        <v>0</v>
      </c>
      <c r="R40" s="119">
        <v>0</v>
      </c>
      <c r="S40" s="119">
        <f t="shared" si="1"/>
        <v>0</v>
      </c>
      <c r="T40" s="119">
        <f t="shared" si="2"/>
        <v>0</v>
      </c>
      <c r="U40" s="119">
        <v>20</v>
      </c>
      <c r="V40" s="119">
        <v>6</v>
      </c>
      <c r="W40" s="119">
        <v>6</v>
      </c>
      <c r="X40" s="119">
        <f t="shared" si="6"/>
        <v>-26</v>
      </c>
      <c r="Y40" s="92" t="s">
        <v>12848</v>
      </c>
      <c r="Z40" s="93">
        <v>159.12</v>
      </c>
      <c r="AA40" s="121">
        <v>159.12</v>
      </c>
      <c r="AB40" s="93">
        <f t="shared" si="4"/>
        <v>0</v>
      </c>
      <c r="AE40" s="48" t="s">
        <v>12845</v>
      </c>
      <c r="AF40" s="93">
        <v>159.12</v>
      </c>
      <c r="AG40" s="48" t="s">
        <v>12933</v>
      </c>
      <c r="AH40" s="122">
        <v>384</v>
      </c>
      <c r="AI40" s="122">
        <v>20</v>
      </c>
      <c r="AJ40" s="48" t="s">
        <v>12931</v>
      </c>
      <c r="AK40" s="48" t="s">
        <v>12934</v>
      </c>
      <c r="AM40" s="48" t="s">
        <v>85</v>
      </c>
      <c r="AN40" s="48" t="s">
        <v>175</v>
      </c>
      <c r="AQ40" s="123" t="s">
        <v>12935</v>
      </c>
    </row>
    <row r="41" spans="1:43" ht="120" x14ac:dyDescent="0.2">
      <c r="A41" s="129" t="s">
        <v>12936</v>
      </c>
      <c r="B41" s="129" t="s">
        <v>12937</v>
      </c>
      <c r="C41" s="117" t="s">
        <v>166</v>
      </c>
      <c r="D41" s="92" t="s">
        <v>283</v>
      </c>
      <c r="E41" s="92" t="s">
        <v>12938</v>
      </c>
      <c r="F41" s="92" t="s">
        <v>285</v>
      </c>
      <c r="G41" s="92" t="s">
        <v>286</v>
      </c>
      <c r="H41" s="92" t="s">
        <v>12930</v>
      </c>
      <c r="I41" s="118" t="s">
        <v>12939</v>
      </c>
      <c r="J41" s="119"/>
      <c r="K41" s="119"/>
      <c r="L41" s="119"/>
      <c r="N41" s="48" t="s">
        <v>243</v>
      </c>
      <c r="O41" s="48" t="s">
        <v>12932</v>
      </c>
      <c r="P41" s="119">
        <v>0</v>
      </c>
      <c r="Q41" s="119">
        <v>0</v>
      </c>
      <c r="R41" s="119">
        <v>0</v>
      </c>
      <c r="S41" s="119">
        <f t="shared" si="1"/>
        <v>0</v>
      </c>
      <c r="T41" s="119">
        <f t="shared" si="2"/>
        <v>0</v>
      </c>
      <c r="U41" s="119">
        <v>0</v>
      </c>
      <c r="V41" s="119">
        <v>0</v>
      </c>
      <c r="W41" s="119">
        <v>0</v>
      </c>
      <c r="X41" s="119">
        <f t="shared" si="6"/>
        <v>0</v>
      </c>
      <c r="Y41" s="92" t="s">
        <v>279</v>
      </c>
      <c r="Z41" s="93">
        <v>159.12</v>
      </c>
      <c r="AA41" s="121">
        <v>159.12</v>
      </c>
      <c r="AB41" s="93">
        <f t="shared" si="4"/>
        <v>0</v>
      </c>
      <c r="AF41" s="125">
        <v>159.12</v>
      </c>
      <c r="AG41" s="126" t="s">
        <v>12933</v>
      </c>
      <c r="AH41" s="126">
        <v>384</v>
      </c>
      <c r="AI41" s="126">
        <v>20</v>
      </c>
      <c r="AJ41" s="126" t="s">
        <v>12939</v>
      </c>
      <c r="AK41" s="126" t="s">
        <v>12940</v>
      </c>
      <c r="AL41" s="126"/>
      <c r="AM41" s="131" t="s">
        <v>85</v>
      </c>
      <c r="AN41" s="131" t="s">
        <v>175</v>
      </c>
      <c r="AQ41" s="123"/>
    </row>
    <row r="42" spans="1:43" ht="75" x14ac:dyDescent="0.2">
      <c r="A42" s="92" t="s">
        <v>293</v>
      </c>
      <c r="B42" s="92" t="s">
        <v>294</v>
      </c>
      <c r="C42" s="117" t="s">
        <v>166</v>
      </c>
      <c r="D42" s="92" t="s">
        <v>283</v>
      </c>
      <c r="E42" s="92" t="s">
        <v>295</v>
      </c>
      <c r="F42" s="92" t="s">
        <v>285</v>
      </c>
      <c r="G42" s="92" t="s">
        <v>286</v>
      </c>
      <c r="H42" s="92" t="s">
        <v>287</v>
      </c>
      <c r="I42" s="118" t="s">
        <v>296</v>
      </c>
      <c r="J42" s="119">
        <v>17</v>
      </c>
      <c r="K42" s="119">
        <v>2500</v>
      </c>
      <c r="L42" s="119">
        <f t="shared" ref="L42:L51" si="7">K42-U42</f>
        <v>-29206</v>
      </c>
      <c r="N42" s="48" t="s">
        <v>243</v>
      </c>
      <c r="P42" s="119">
        <v>35668</v>
      </c>
      <c r="Q42" s="119">
        <v>23320</v>
      </c>
      <c r="R42" s="119">
        <v>8946</v>
      </c>
      <c r="S42" s="119">
        <f t="shared" si="1"/>
        <v>58988</v>
      </c>
      <c r="T42" s="119">
        <f t="shared" si="2"/>
        <v>67934</v>
      </c>
      <c r="U42" s="119">
        <v>31706</v>
      </c>
      <c r="V42" s="119">
        <v>15380</v>
      </c>
      <c r="W42" s="119">
        <v>13744</v>
      </c>
      <c r="X42" s="119">
        <f t="shared" si="6"/>
        <v>-11418</v>
      </c>
      <c r="Y42" s="92" t="s">
        <v>12848</v>
      </c>
      <c r="Z42" s="93">
        <v>63.277999999999999</v>
      </c>
      <c r="AA42" s="121">
        <v>63.277999999999999</v>
      </c>
      <c r="AB42" s="93">
        <f t="shared" si="4"/>
        <v>0</v>
      </c>
      <c r="AD42" s="143">
        <v>61.6</v>
      </c>
      <c r="AE42" s="48" t="s">
        <v>12884</v>
      </c>
      <c r="AF42" s="93">
        <v>61.6</v>
      </c>
      <c r="AG42" s="48" t="s">
        <v>12941</v>
      </c>
      <c r="AH42" s="48" t="s">
        <v>12942</v>
      </c>
      <c r="AI42" s="48" t="s">
        <v>12943</v>
      </c>
      <c r="AJ42" s="48" t="s">
        <v>12944</v>
      </c>
      <c r="AK42" s="126" t="s">
        <v>12945</v>
      </c>
      <c r="AM42" s="48" t="s">
        <v>85</v>
      </c>
      <c r="AN42" s="48" t="s">
        <v>175</v>
      </c>
      <c r="AO42" s="123" t="s">
        <v>12946</v>
      </c>
      <c r="AQ42" s="123" t="s">
        <v>12947</v>
      </c>
    </row>
    <row r="43" spans="1:43" ht="75" x14ac:dyDescent="0.2">
      <c r="A43" s="92" t="s">
        <v>297</v>
      </c>
      <c r="B43" s="92" t="s">
        <v>298</v>
      </c>
      <c r="C43" s="117" t="s">
        <v>166</v>
      </c>
      <c r="D43" s="92" t="s">
        <v>283</v>
      </c>
      <c r="E43" s="92" t="s">
        <v>299</v>
      </c>
      <c r="F43" s="92" t="s">
        <v>285</v>
      </c>
      <c r="G43" s="92" t="s">
        <v>286</v>
      </c>
      <c r="H43" s="92" t="s">
        <v>287</v>
      </c>
      <c r="I43" s="118" t="s">
        <v>300</v>
      </c>
      <c r="J43" s="119">
        <v>27</v>
      </c>
      <c r="K43" s="119">
        <v>1250</v>
      </c>
      <c r="L43" s="119">
        <f t="shared" si="7"/>
        <v>-16248</v>
      </c>
      <c r="N43" s="48" t="s">
        <v>243</v>
      </c>
      <c r="P43" s="119">
        <v>23465</v>
      </c>
      <c r="Q43" s="119">
        <v>14161</v>
      </c>
      <c r="R43" s="119">
        <v>8170</v>
      </c>
      <c r="S43" s="119">
        <f t="shared" si="1"/>
        <v>37626</v>
      </c>
      <c r="T43" s="119">
        <f t="shared" si="2"/>
        <v>45796</v>
      </c>
      <c r="U43" s="119">
        <v>17498</v>
      </c>
      <c r="V43" s="119">
        <v>9744</v>
      </c>
      <c r="W43" s="119">
        <v>8606</v>
      </c>
      <c r="X43" s="119">
        <f t="shared" si="6"/>
        <v>-3777</v>
      </c>
      <c r="Y43" s="92" t="s">
        <v>12848</v>
      </c>
      <c r="Z43" s="93">
        <v>63.277999999999999</v>
      </c>
      <c r="AA43" s="121">
        <v>63.277999999999999</v>
      </c>
      <c r="AB43" s="93">
        <f t="shared" si="4"/>
        <v>0</v>
      </c>
      <c r="AD43" s="143">
        <v>61.6</v>
      </c>
      <c r="AE43" s="48" t="s">
        <v>12884</v>
      </c>
      <c r="AF43" s="93">
        <v>61.6</v>
      </c>
      <c r="AG43" s="48" t="s">
        <v>12941</v>
      </c>
      <c r="AH43" s="48" t="s">
        <v>12942</v>
      </c>
      <c r="AI43" s="48" t="s">
        <v>12943</v>
      </c>
      <c r="AJ43" s="48" t="s">
        <v>12948</v>
      </c>
      <c r="AK43" s="126" t="s">
        <v>12945</v>
      </c>
      <c r="AM43" s="48" t="s">
        <v>85</v>
      </c>
      <c r="AN43" s="48" t="s">
        <v>175</v>
      </c>
      <c r="AO43" s="123" t="s">
        <v>12946</v>
      </c>
      <c r="AQ43" s="123" t="s">
        <v>12947</v>
      </c>
    </row>
    <row r="44" spans="1:43" x14ac:dyDescent="0.2">
      <c r="A44" s="92" t="s">
        <v>301</v>
      </c>
      <c r="B44" s="92" t="s">
        <v>302</v>
      </c>
      <c r="C44" s="117" t="s">
        <v>166</v>
      </c>
      <c r="D44" s="92" t="s">
        <v>283</v>
      </c>
      <c r="E44" s="92" t="s">
        <v>303</v>
      </c>
      <c r="F44" s="92" t="s">
        <v>285</v>
      </c>
      <c r="G44" s="92" t="s">
        <v>286</v>
      </c>
      <c r="H44" s="92" t="s">
        <v>304</v>
      </c>
      <c r="I44" s="118" t="s">
        <v>305</v>
      </c>
      <c r="J44" s="119">
        <v>13</v>
      </c>
      <c r="K44" s="119">
        <v>60</v>
      </c>
      <c r="L44" s="119">
        <f t="shared" si="7"/>
        <v>32</v>
      </c>
      <c r="M44" s="124">
        <v>8961</v>
      </c>
      <c r="N44" s="48" t="s">
        <v>243</v>
      </c>
      <c r="P44" s="119">
        <v>0</v>
      </c>
      <c r="Q44" s="119">
        <v>0</v>
      </c>
      <c r="R44" s="119">
        <v>0</v>
      </c>
      <c r="S44" s="119">
        <f t="shared" si="1"/>
        <v>0</v>
      </c>
      <c r="T44" s="119">
        <f t="shared" si="2"/>
        <v>0</v>
      </c>
      <c r="U44" s="119">
        <v>28</v>
      </c>
      <c r="V44" s="119">
        <v>0</v>
      </c>
      <c r="W44" s="119">
        <v>0</v>
      </c>
      <c r="X44" s="119">
        <f t="shared" si="6"/>
        <v>-28</v>
      </c>
      <c r="Y44" s="92" t="s">
        <v>12848</v>
      </c>
      <c r="Z44" s="93">
        <v>149.35</v>
      </c>
      <c r="AA44" s="121">
        <v>149.35</v>
      </c>
      <c r="AB44" s="93">
        <f t="shared" si="4"/>
        <v>0</v>
      </c>
      <c r="AE44" s="48" t="s">
        <v>12949</v>
      </c>
      <c r="AF44" s="93">
        <v>149.35</v>
      </c>
      <c r="AG44" s="48" t="s">
        <v>12950</v>
      </c>
      <c r="AH44" s="122">
        <v>144</v>
      </c>
      <c r="AI44" s="48">
        <v>16</v>
      </c>
      <c r="AJ44" s="48" t="s">
        <v>305</v>
      </c>
      <c r="AM44" s="48" t="s">
        <v>85</v>
      </c>
      <c r="AN44" s="48" t="s">
        <v>175</v>
      </c>
      <c r="AQ44" s="123" t="s">
        <v>12951</v>
      </c>
    </row>
    <row r="45" spans="1:43" ht="30" x14ac:dyDescent="0.2">
      <c r="A45" s="92" t="s">
        <v>306</v>
      </c>
      <c r="B45" s="92" t="s">
        <v>307</v>
      </c>
      <c r="C45" s="117" t="s">
        <v>166</v>
      </c>
      <c r="D45" s="92" t="s">
        <v>283</v>
      </c>
      <c r="E45" s="92" t="s">
        <v>308</v>
      </c>
      <c r="F45" s="92" t="s">
        <v>285</v>
      </c>
      <c r="G45" s="92" t="s">
        <v>286</v>
      </c>
      <c r="H45" s="92" t="s">
        <v>304</v>
      </c>
      <c r="I45" s="118" t="s">
        <v>309</v>
      </c>
      <c r="J45" s="119">
        <v>27</v>
      </c>
      <c r="K45" s="119">
        <v>60</v>
      </c>
      <c r="L45" s="119">
        <f t="shared" si="7"/>
        <v>38</v>
      </c>
      <c r="M45" s="124">
        <v>8961</v>
      </c>
      <c r="N45" s="48" t="s">
        <v>243</v>
      </c>
      <c r="P45" s="119">
        <v>0</v>
      </c>
      <c r="Q45" s="119">
        <v>0</v>
      </c>
      <c r="R45" s="119">
        <v>0</v>
      </c>
      <c r="S45" s="119">
        <f t="shared" si="1"/>
        <v>0</v>
      </c>
      <c r="T45" s="119">
        <f t="shared" si="2"/>
        <v>0</v>
      </c>
      <c r="U45" s="119">
        <v>22</v>
      </c>
      <c r="V45" s="119">
        <v>0</v>
      </c>
      <c r="W45" s="119">
        <v>0</v>
      </c>
      <c r="X45" s="119">
        <f t="shared" si="6"/>
        <v>-22</v>
      </c>
      <c r="Y45" s="92" t="s">
        <v>12848</v>
      </c>
      <c r="Z45" s="93">
        <v>149.35</v>
      </c>
      <c r="AA45" s="121">
        <v>149.35</v>
      </c>
      <c r="AB45" s="93">
        <f t="shared" si="4"/>
        <v>0</v>
      </c>
      <c r="AE45" s="48" t="s">
        <v>12845</v>
      </c>
      <c r="AF45" s="93">
        <v>149.35</v>
      </c>
      <c r="AG45" s="48" t="s">
        <v>12950</v>
      </c>
      <c r="AH45" s="122">
        <v>144</v>
      </c>
      <c r="AI45" s="48">
        <v>16</v>
      </c>
      <c r="AJ45" s="48" t="s">
        <v>309</v>
      </c>
      <c r="AM45" s="48" t="s">
        <v>85</v>
      </c>
      <c r="AN45" s="48" t="s">
        <v>175</v>
      </c>
      <c r="AQ45" s="123" t="s">
        <v>12952</v>
      </c>
    </row>
    <row r="46" spans="1:43" ht="30" x14ac:dyDescent="0.2">
      <c r="A46" s="92" t="s">
        <v>310</v>
      </c>
      <c r="B46" s="92" t="s">
        <v>311</v>
      </c>
      <c r="C46" s="117" t="s">
        <v>166</v>
      </c>
      <c r="D46" s="92" t="s">
        <v>283</v>
      </c>
      <c r="E46" s="92" t="s">
        <v>312</v>
      </c>
      <c r="F46" s="92" t="s">
        <v>285</v>
      </c>
      <c r="G46" s="92" t="s">
        <v>313</v>
      </c>
      <c r="H46" s="92" t="s">
        <v>314</v>
      </c>
      <c r="I46" s="118" t="s">
        <v>315</v>
      </c>
      <c r="J46" s="119">
        <v>17</v>
      </c>
      <c r="K46" s="119">
        <v>1000</v>
      </c>
      <c r="L46" s="119">
        <f t="shared" si="7"/>
        <v>-7208</v>
      </c>
      <c r="N46" s="48" t="s">
        <v>243</v>
      </c>
      <c r="P46" s="119">
        <v>0</v>
      </c>
      <c r="Q46" s="119">
        <v>0</v>
      </c>
      <c r="R46" s="119">
        <v>0</v>
      </c>
      <c r="S46" s="119">
        <f t="shared" si="1"/>
        <v>0</v>
      </c>
      <c r="T46" s="119">
        <f t="shared" si="2"/>
        <v>0</v>
      </c>
      <c r="U46" s="119">
        <v>8208</v>
      </c>
      <c r="V46" s="119">
        <v>8478</v>
      </c>
      <c r="W46" s="119">
        <v>7678</v>
      </c>
      <c r="X46" s="119">
        <f t="shared" si="6"/>
        <v>-16686</v>
      </c>
      <c r="Y46" s="92" t="s">
        <v>12848</v>
      </c>
      <c r="Z46" s="93">
        <v>9.75</v>
      </c>
      <c r="AA46" s="121">
        <v>9.75</v>
      </c>
      <c r="AB46" s="93">
        <f t="shared" si="4"/>
        <v>0</v>
      </c>
      <c r="AE46" s="48" t="s">
        <v>12845</v>
      </c>
      <c r="AF46" s="93">
        <v>9.75</v>
      </c>
      <c r="AG46" s="48" t="s">
        <v>12953</v>
      </c>
      <c r="AH46" s="122">
        <v>320</v>
      </c>
      <c r="AI46" s="48">
        <v>16</v>
      </c>
      <c r="AJ46" s="48" t="s">
        <v>12954</v>
      </c>
      <c r="AM46" s="48" t="s">
        <v>85</v>
      </c>
      <c r="AN46" s="48" t="s">
        <v>175</v>
      </c>
      <c r="AQ46" s="123" t="s">
        <v>12955</v>
      </c>
    </row>
    <row r="47" spans="1:43" ht="60" x14ac:dyDescent="0.2">
      <c r="A47" s="92" t="s">
        <v>316</v>
      </c>
      <c r="B47" s="92" t="s">
        <v>317</v>
      </c>
      <c r="C47" s="117" t="s">
        <v>166</v>
      </c>
      <c r="D47" s="92" t="s">
        <v>283</v>
      </c>
      <c r="E47" s="92" t="s">
        <v>318</v>
      </c>
      <c r="F47" s="92" t="s">
        <v>285</v>
      </c>
      <c r="G47" s="92" t="s">
        <v>319</v>
      </c>
      <c r="H47" s="92" t="s">
        <v>320</v>
      </c>
      <c r="I47" s="118" t="s">
        <v>321</v>
      </c>
      <c r="J47" s="119">
        <v>21</v>
      </c>
      <c r="K47" s="119">
        <v>120</v>
      </c>
      <c r="L47" s="119">
        <f t="shared" si="7"/>
        <v>-262</v>
      </c>
      <c r="N47" s="48" t="s">
        <v>243</v>
      </c>
      <c r="P47" s="119">
        <v>460</v>
      </c>
      <c r="Q47" s="119">
        <v>460</v>
      </c>
      <c r="R47" s="119">
        <v>0</v>
      </c>
      <c r="S47" s="119">
        <f t="shared" si="1"/>
        <v>920</v>
      </c>
      <c r="T47" s="119">
        <f t="shared" si="2"/>
        <v>920</v>
      </c>
      <c r="U47" s="119">
        <v>382</v>
      </c>
      <c r="V47" s="119">
        <v>36</v>
      </c>
      <c r="W47" s="119">
        <v>36</v>
      </c>
      <c r="X47" s="119">
        <f t="shared" si="6"/>
        <v>42</v>
      </c>
      <c r="Y47" s="92" t="s">
        <v>12863</v>
      </c>
      <c r="Z47" s="93">
        <v>32.86</v>
      </c>
      <c r="AA47" s="121">
        <v>36.229999999999997</v>
      </c>
      <c r="AB47" s="93">
        <f t="shared" si="4"/>
        <v>3.3699999999999974</v>
      </c>
      <c r="AE47" s="48" t="s">
        <v>12884</v>
      </c>
      <c r="AF47" s="93">
        <v>36.229999999999997</v>
      </c>
      <c r="AG47" s="48" t="s">
        <v>12956</v>
      </c>
      <c r="AH47" s="122">
        <v>100</v>
      </c>
      <c r="AI47" s="48">
        <v>16</v>
      </c>
      <c r="AJ47" s="48" t="s">
        <v>321</v>
      </c>
      <c r="AM47" s="48" t="s">
        <v>85</v>
      </c>
      <c r="AN47" s="48" t="s">
        <v>175</v>
      </c>
      <c r="AO47" s="123" t="s">
        <v>12946</v>
      </c>
      <c r="AQ47" s="123" t="s">
        <v>12957</v>
      </c>
    </row>
    <row r="48" spans="1:43" ht="60" x14ac:dyDescent="0.2">
      <c r="A48" s="92" t="s">
        <v>322</v>
      </c>
      <c r="B48" s="92" t="s">
        <v>323</v>
      </c>
      <c r="C48" s="117" t="s">
        <v>166</v>
      </c>
      <c r="D48" s="92" t="s">
        <v>283</v>
      </c>
      <c r="E48" s="92" t="s">
        <v>324</v>
      </c>
      <c r="F48" s="92" t="s">
        <v>285</v>
      </c>
      <c r="G48" s="92" t="s">
        <v>325</v>
      </c>
      <c r="H48" s="92" t="s">
        <v>326</v>
      </c>
      <c r="I48" s="118" t="s">
        <v>327</v>
      </c>
      <c r="J48" s="119">
        <v>27</v>
      </c>
      <c r="K48" s="119">
        <v>756</v>
      </c>
      <c r="L48" s="119">
        <f t="shared" si="7"/>
        <v>-1134</v>
      </c>
      <c r="N48" s="48" t="s">
        <v>243</v>
      </c>
      <c r="P48" s="119">
        <v>1512</v>
      </c>
      <c r="Q48" s="119">
        <v>756</v>
      </c>
      <c r="R48" s="119">
        <v>756</v>
      </c>
      <c r="S48" s="119">
        <f t="shared" si="1"/>
        <v>2268</v>
      </c>
      <c r="T48" s="119">
        <f t="shared" si="2"/>
        <v>3024</v>
      </c>
      <c r="U48" s="119">
        <v>1890</v>
      </c>
      <c r="V48" s="119">
        <v>528</v>
      </c>
      <c r="W48" s="119">
        <v>528</v>
      </c>
      <c r="X48" s="119">
        <f t="shared" si="6"/>
        <v>-906</v>
      </c>
      <c r="Y48" s="92" t="s">
        <v>12848</v>
      </c>
      <c r="Z48" s="93">
        <v>105</v>
      </c>
      <c r="AA48" s="121">
        <v>89.78</v>
      </c>
      <c r="AB48" s="93">
        <f t="shared" si="4"/>
        <v>-15.219999999999999</v>
      </c>
      <c r="AE48" s="48" t="s">
        <v>12884</v>
      </c>
      <c r="AF48" s="93">
        <v>89.78</v>
      </c>
      <c r="AG48" s="48" t="s">
        <v>12958</v>
      </c>
      <c r="AH48" s="122">
        <v>756</v>
      </c>
      <c r="AI48" s="48">
        <v>12</v>
      </c>
      <c r="AJ48" s="48" t="s">
        <v>327</v>
      </c>
      <c r="AM48" s="48" t="s">
        <v>85</v>
      </c>
      <c r="AN48" s="48" t="s">
        <v>175</v>
      </c>
      <c r="AQ48" s="123" t="s">
        <v>12879</v>
      </c>
    </row>
    <row r="49" spans="1:43" ht="30" x14ac:dyDescent="0.2">
      <c r="A49" s="92" t="s">
        <v>328</v>
      </c>
      <c r="B49" s="92" t="s">
        <v>329</v>
      </c>
      <c r="C49" s="117" t="s">
        <v>166</v>
      </c>
      <c r="D49" s="92" t="s">
        <v>283</v>
      </c>
      <c r="E49" s="92" t="s">
        <v>330</v>
      </c>
      <c r="F49" s="92" t="s">
        <v>285</v>
      </c>
      <c r="G49" s="92" t="s">
        <v>325</v>
      </c>
      <c r="H49" s="92" t="s">
        <v>326</v>
      </c>
      <c r="I49" s="118" t="s">
        <v>331</v>
      </c>
      <c r="J49" s="119">
        <v>27</v>
      </c>
      <c r="K49" s="119">
        <v>1134</v>
      </c>
      <c r="L49" s="119">
        <f t="shared" si="7"/>
        <v>964</v>
      </c>
      <c r="M49" s="124">
        <v>108614.52</v>
      </c>
      <c r="N49" s="48" t="s">
        <v>243</v>
      </c>
      <c r="P49" s="119">
        <v>0</v>
      </c>
      <c r="Q49" s="119">
        <v>0</v>
      </c>
      <c r="R49" s="119">
        <v>0</v>
      </c>
      <c r="S49" s="119">
        <f t="shared" si="1"/>
        <v>0</v>
      </c>
      <c r="T49" s="119">
        <f t="shared" si="2"/>
        <v>0</v>
      </c>
      <c r="U49" s="119">
        <v>170</v>
      </c>
      <c r="V49" s="119">
        <v>316</v>
      </c>
      <c r="W49" s="119">
        <v>424</v>
      </c>
      <c r="X49" s="119">
        <f t="shared" si="6"/>
        <v>-486</v>
      </c>
      <c r="Y49" s="92" t="s">
        <v>12848</v>
      </c>
      <c r="Z49" s="93">
        <v>95.78</v>
      </c>
      <c r="AA49" s="121">
        <v>95.78</v>
      </c>
      <c r="AB49" s="93">
        <f t="shared" si="4"/>
        <v>0</v>
      </c>
      <c r="AE49" s="48" t="s">
        <v>12845</v>
      </c>
      <c r="AF49" s="93">
        <v>95.78</v>
      </c>
      <c r="AG49" s="48" t="s">
        <v>12959</v>
      </c>
      <c r="AH49" s="122">
        <v>1134</v>
      </c>
      <c r="AI49" s="48">
        <v>12</v>
      </c>
      <c r="AJ49" s="48" t="s">
        <v>331</v>
      </c>
      <c r="AM49" s="48" t="s">
        <v>85</v>
      </c>
      <c r="AN49" s="48" t="s">
        <v>175</v>
      </c>
      <c r="AQ49" s="123" t="s">
        <v>12879</v>
      </c>
    </row>
    <row r="50" spans="1:43" ht="30" x14ac:dyDescent="0.2">
      <c r="A50" s="92" t="s">
        <v>332</v>
      </c>
      <c r="B50" s="92" t="s">
        <v>333</v>
      </c>
      <c r="C50" s="117" t="s">
        <v>166</v>
      </c>
      <c r="D50" s="92" t="s">
        <v>283</v>
      </c>
      <c r="E50" s="92" t="s">
        <v>334</v>
      </c>
      <c r="F50" s="92" t="s">
        <v>285</v>
      </c>
      <c r="G50" s="92" t="s">
        <v>325</v>
      </c>
      <c r="H50" s="92" t="s">
        <v>326</v>
      </c>
      <c r="I50" s="118" t="s">
        <v>335</v>
      </c>
      <c r="J50" s="119">
        <v>27</v>
      </c>
      <c r="K50" s="119">
        <v>1134</v>
      </c>
      <c r="L50" s="119">
        <f t="shared" si="7"/>
        <v>912</v>
      </c>
      <c r="M50" s="124">
        <v>108614.52</v>
      </c>
      <c r="N50" s="48" t="s">
        <v>243</v>
      </c>
      <c r="P50" s="119">
        <v>0</v>
      </c>
      <c r="Q50" s="119">
        <v>0</v>
      </c>
      <c r="R50" s="119">
        <v>0</v>
      </c>
      <c r="S50" s="119">
        <f t="shared" si="1"/>
        <v>0</v>
      </c>
      <c r="T50" s="119">
        <f t="shared" si="2"/>
        <v>0</v>
      </c>
      <c r="U50" s="119">
        <v>222</v>
      </c>
      <c r="V50" s="119">
        <v>276</v>
      </c>
      <c r="W50" s="119">
        <v>264</v>
      </c>
      <c r="X50" s="119">
        <f t="shared" si="6"/>
        <v>-498</v>
      </c>
      <c r="Y50" s="92" t="s">
        <v>12848</v>
      </c>
      <c r="Z50" s="93">
        <v>95.78</v>
      </c>
      <c r="AA50" s="121">
        <v>95.78</v>
      </c>
      <c r="AB50" s="93">
        <f t="shared" si="4"/>
        <v>0</v>
      </c>
      <c r="AE50" s="48" t="s">
        <v>12845</v>
      </c>
      <c r="AF50" s="93">
        <v>95.78</v>
      </c>
      <c r="AG50" s="48" t="s">
        <v>12959</v>
      </c>
      <c r="AH50" s="122">
        <v>1134</v>
      </c>
      <c r="AI50" s="48">
        <v>12</v>
      </c>
      <c r="AJ50" s="48" t="s">
        <v>335</v>
      </c>
      <c r="AM50" s="48" t="s">
        <v>85</v>
      </c>
      <c r="AN50" s="48" t="s">
        <v>175</v>
      </c>
      <c r="AQ50" s="123" t="s">
        <v>12879</v>
      </c>
    </row>
    <row r="51" spans="1:43" ht="30" x14ac:dyDescent="0.2">
      <c r="A51" s="92" t="s">
        <v>336</v>
      </c>
      <c r="B51" s="92" t="s">
        <v>337</v>
      </c>
      <c r="C51" s="117" t="s">
        <v>166</v>
      </c>
      <c r="D51" s="92" t="s">
        <v>283</v>
      </c>
      <c r="E51" s="92" t="s">
        <v>338</v>
      </c>
      <c r="F51" s="92" t="s">
        <v>285</v>
      </c>
      <c r="G51" s="92" t="s">
        <v>325</v>
      </c>
      <c r="H51" s="92" t="s">
        <v>326</v>
      </c>
      <c r="I51" s="118" t="s">
        <v>339</v>
      </c>
      <c r="J51" s="119">
        <v>27</v>
      </c>
      <c r="K51" s="119">
        <v>756</v>
      </c>
      <c r="L51" s="119">
        <f t="shared" si="7"/>
        <v>-3176</v>
      </c>
      <c r="N51" s="48" t="s">
        <v>243</v>
      </c>
      <c r="P51" s="119">
        <v>0</v>
      </c>
      <c r="Q51" s="119">
        <v>0</v>
      </c>
      <c r="R51" s="119">
        <v>0</v>
      </c>
      <c r="S51" s="119">
        <f t="shared" si="1"/>
        <v>0</v>
      </c>
      <c r="T51" s="119">
        <f t="shared" si="2"/>
        <v>0</v>
      </c>
      <c r="U51" s="119">
        <v>3932</v>
      </c>
      <c r="V51" s="119">
        <v>3386</v>
      </c>
      <c r="W51" s="119">
        <v>3390</v>
      </c>
      <c r="X51" s="119">
        <f t="shared" si="6"/>
        <v>-7318</v>
      </c>
      <c r="Y51" s="92" t="s">
        <v>12848</v>
      </c>
      <c r="Z51" s="93">
        <v>187.3</v>
      </c>
      <c r="AA51" s="121">
        <v>187.3</v>
      </c>
      <c r="AB51" s="93">
        <f t="shared" si="4"/>
        <v>0</v>
      </c>
      <c r="AE51" s="48" t="s">
        <v>12845</v>
      </c>
      <c r="AF51" s="93">
        <v>187.3</v>
      </c>
      <c r="AG51" s="48" t="s">
        <v>12960</v>
      </c>
      <c r="AH51" s="122">
        <v>756</v>
      </c>
      <c r="AI51" s="48">
        <v>12</v>
      </c>
      <c r="AJ51" s="48" t="s">
        <v>339</v>
      </c>
      <c r="AM51" s="48" t="s">
        <v>85</v>
      </c>
      <c r="AN51" s="48" t="s">
        <v>175</v>
      </c>
      <c r="AQ51" s="123" t="s">
        <v>12879</v>
      </c>
    </row>
    <row r="52" spans="1:43" ht="75" x14ac:dyDescent="0.2">
      <c r="A52" s="132" t="s">
        <v>12961</v>
      </c>
      <c r="B52" s="129" t="s">
        <v>12962</v>
      </c>
      <c r="C52" s="117" t="s">
        <v>166</v>
      </c>
      <c r="D52" s="92" t="s">
        <v>283</v>
      </c>
      <c r="E52" s="92" t="s">
        <v>338</v>
      </c>
      <c r="F52" s="92" t="s">
        <v>285</v>
      </c>
      <c r="G52" s="92" t="s">
        <v>325</v>
      </c>
      <c r="H52" s="92" t="s">
        <v>326</v>
      </c>
      <c r="I52" s="92" t="s">
        <v>339</v>
      </c>
      <c r="J52" s="119">
        <v>27</v>
      </c>
      <c r="K52" s="119">
        <v>756</v>
      </c>
      <c r="N52" s="48" t="s">
        <v>243</v>
      </c>
      <c r="O52" s="48" t="s">
        <v>278</v>
      </c>
      <c r="P52" s="119">
        <v>0</v>
      </c>
      <c r="Q52" s="119">
        <v>0</v>
      </c>
      <c r="R52" s="119">
        <v>0</v>
      </c>
      <c r="S52" s="119">
        <f t="shared" si="1"/>
        <v>0</v>
      </c>
      <c r="T52" s="119">
        <f t="shared" si="2"/>
        <v>0</v>
      </c>
      <c r="U52" s="119">
        <v>0</v>
      </c>
      <c r="V52" s="119">
        <v>0</v>
      </c>
      <c r="W52" s="119">
        <v>0</v>
      </c>
      <c r="X52" s="119">
        <f t="shared" si="6"/>
        <v>0</v>
      </c>
      <c r="Y52" s="92" t="s">
        <v>12844</v>
      </c>
      <c r="Z52" s="130">
        <v>187.3</v>
      </c>
      <c r="AA52" s="121">
        <v>187.3</v>
      </c>
      <c r="AB52" s="93">
        <f t="shared" si="4"/>
        <v>0</v>
      </c>
      <c r="AC52" s="48" t="s">
        <v>12875</v>
      </c>
      <c r="AE52" s="48" t="s">
        <v>12884</v>
      </c>
      <c r="AF52" s="93">
        <v>187.3</v>
      </c>
      <c r="AG52" s="48" t="s">
        <v>12960</v>
      </c>
      <c r="AH52" s="122">
        <v>756</v>
      </c>
      <c r="AI52" s="48">
        <v>12</v>
      </c>
      <c r="AJ52" s="48" t="s">
        <v>339</v>
      </c>
      <c r="AK52" s="48" t="s">
        <v>12963</v>
      </c>
      <c r="AM52" s="131" t="s">
        <v>85</v>
      </c>
      <c r="AN52" s="131" t="s">
        <v>175</v>
      </c>
      <c r="AQ52" s="123" t="s">
        <v>12879</v>
      </c>
    </row>
    <row r="53" spans="1:43" ht="30" x14ac:dyDescent="0.2">
      <c r="A53" s="92" t="s">
        <v>340</v>
      </c>
      <c r="B53" s="92" t="s">
        <v>341</v>
      </c>
      <c r="C53" s="117" t="s">
        <v>166</v>
      </c>
      <c r="D53" s="92" t="s">
        <v>283</v>
      </c>
      <c r="E53" s="92" t="s">
        <v>342</v>
      </c>
      <c r="F53" s="92" t="s">
        <v>285</v>
      </c>
      <c r="G53" s="92" t="s">
        <v>325</v>
      </c>
      <c r="H53" s="92" t="s">
        <v>326</v>
      </c>
      <c r="I53" s="118" t="s">
        <v>343</v>
      </c>
      <c r="J53" s="119">
        <v>27</v>
      </c>
      <c r="K53" s="119">
        <v>756</v>
      </c>
      <c r="L53" s="119">
        <f t="shared" ref="L53:L63" si="8">K53-U53</f>
        <v>730</v>
      </c>
      <c r="M53" s="124">
        <v>141598.79999999999</v>
      </c>
      <c r="N53" s="48" t="s">
        <v>243</v>
      </c>
      <c r="P53" s="119">
        <v>0</v>
      </c>
      <c r="Q53" s="119">
        <v>0</v>
      </c>
      <c r="R53" s="119">
        <v>0</v>
      </c>
      <c r="S53" s="119">
        <f t="shared" si="1"/>
        <v>0</v>
      </c>
      <c r="T53" s="119">
        <f t="shared" si="2"/>
        <v>0</v>
      </c>
      <c r="U53" s="119">
        <v>26</v>
      </c>
      <c r="V53" s="119">
        <v>72</v>
      </c>
      <c r="W53" s="119">
        <v>90</v>
      </c>
      <c r="X53" s="119">
        <f t="shared" si="6"/>
        <v>-98</v>
      </c>
      <c r="Y53" s="92" t="s">
        <v>12848</v>
      </c>
      <c r="Z53" s="93">
        <v>187.3</v>
      </c>
      <c r="AA53" s="121">
        <v>187.3</v>
      </c>
      <c r="AB53" s="93">
        <f t="shared" si="4"/>
        <v>0</v>
      </c>
      <c r="AE53" s="48" t="s">
        <v>12845</v>
      </c>
      <c r="AF53" s="93">
        <v>187.3</v>
      </c>
      <c r="AG53" s="48" t="s">
        <v>12960</v>
      </c>
      <c r="AH53" s="122">
        <v>756</v>
      </c>
      <c r="AI53" s="48">
        <v>12</v>
      </c>
      <c r="AJ53" s="48" t="s">
        <v>343</v>
      </c>
      <c r="AM53" s="48" t="s">
        <v>85</v>
      </c>
      <c r="AN53" s="48" t="s">
        <v>175</v>
      </c>
      <c r="AQ53" s="123" t="s">
        <v>12879</v>
      </c>
    </row>
    <row r="54" spans="1:43" ht="60" x14ac:dyDescent="0.2">
      <c r="A54" s="92" t="s">
        <v>344</v>
      </c>
      <c r="B54" s="92" t="s">
        <v>345</v>
      </c>
      <c r="C54" s="117" t="s">
        <v>166</v>
      </c>
      <c r="D54" s="92" t="s">
        <v>283</v>
      </c>
      <c r="E54" s="92" t="s">
        <v>346</v>
      </c>
      <c r="F54" s="92" t="s">
        <v>285</v>
      </c>
      <c r="G54" s="92" t="s">
        <v>325</v>
      </c>
      <c r="H54" s="92" t="s">
        <v>326</v>
      </c>
      <c r="I54" s="118" t="s">
        <v>347</v>
      </c>
      <c r="J54" s="119">
        <v>27</v>
      </c>
      <c r="K54" s="119">
        <v>756</v>
      </c>
      <c r="L54" s="119">
        <f t="shared" si="8"/>
        <v>-390</v>
      </c>
      <c r="N54" s="48" t="s">
        <v>243</v>
      </c>
      <c r="P54" s="119">
        <v>1512</v>
      </c>
      <c r="Q54" s="119">
        <v>106</v>
      </c>
      <c r="R54" s="119">
        <v>0</v>
      </c>
      <c r="S54" s="119">
        <f t="shared" si="1"/>
        <v>1618</v>
      </c>
      <c r="T54" s="119">
        <f t="shared" si="2"/>
        <v>1618</v>
      </c>
      <c r="U54" s="119">
        <v>1146</v>
      </c>
      <c r="V54" s="119">
        <v>564</v>
      </c>
      <c r="W54" s="119">
        <v>564</v>
      </c>
      <c r="X54" s="119">
        <f t="shared" si="6"/>
        <v>-198</v>
      </c>
      <c r="Y54" s="92" t="s">
        <v>12848</v>
      </c>
      <c r="Z54" s="93">
        <v>105</v>
      </c>
      <c r="AA54" s="121">
        <v>89.78</v>
      </c>
      <c r="AB54" s="93">
        <f t="shared" si="4"/>
        <v>-15.219999999999999</v>
      </c>
      <c r="AE54" s="48" t="s">
        <v>12884</v>
      </c>
      <c r="AF54" s="93">
        <v>89.78</v>
      </c>
      <c r="AG54" s="48" t="s">
        <v>12958</v>
      </c>
      <c r="AH54" s="122">
        <v>756</v>
      </c>
      <c r="AI54" s="48">
        <v>12</v>
      </c>
      <c r="AJ54" s="48" t="s">
        <v>347</v>
      </c>
      <c r="AM54" s="48" t="s">
        <v>85</v>
      </c>
      <c r="AN54" s="48" t="s">
        <v>175</v>
      </c>
      <c r="AQ54" s="123" t="s">
        <v>12879</v>
      </c>
    </row>
    <row r="55" spans="1:43" ht="30" x14ac:dyDescent="0.2">
      <c r="A55" s="92" t="s">
        <v>348</v>
      </c>
      <c r="B55" s="92" t="s">
        <v>349</v>
      </c>
      <c r="C55" s="117" t="s">
        <v>166</v>
      </c>
      <c r="D55" s="92" t="s">
        <v>283</v>
      </c>
      <c r="E55" s="92" t="s">
        <v>350</v>
      </c>
      <c r="F55" s="92" t="s">
        <v>285</v>
      </c>
      <c r="G55" s="92" t="s">
        <v>325</v>
      </c>
      <c r="H55" s="92" t="s">
        <v>326</v>
      </c>
      <c r="I55" s="118" t="s">
        <v>351</v>
      </c>
      <c r="J55" s="119">
        <v>13</v>
      </c>
      <c r="K55" s="119">
        <v>1512</v>
      </c>
      <c r="L55" s="119">
        <f t="shared" si="8"/>
        <v>1328</v>
      </c>
      <c r="M55" s="124">
        <v>84747.6</v>
      </c>
      <c r="N55" s="48" t="s">
        <v>243</v>
      </c>
      <c r="P55" s="119">
        <v>1512</v>
      </c>
      <c r="Q55" s="119">
        <v>378</v>
      </c>
      <c r="R55" s="119">
        <v>1134</v>
      </c>
      <c r="S55" s="119">
        <f t="shared" si="1"/>
        <v>1890</v>
      </c>
      <c r="T55" s="119">
        <f t="shared" si="2"/>
        <v>3024</v>
      </c>
      <c r="U55" s="119">
        <v>184</v>
      </c>
      <c r="V55" s="119">
        <v>54</v>
      </c>
      <c r="W55" s="119">
        <v>54</v>
      </c>
      <c r="X55" s="119">
        <f t="shared" si="6"/>
        <v>1274</v>
      </c>
      <c r="Y55" s="92" t="s">
        <v>12863</v>
      </c>
      <c r="Z55" s="93">
        <v>56.05</v>
      </c>
      <c r="AA55" s="121">
        <v>56.05</v>
      </c>
      <c r="AB55" s="93">
        <f t="shared" si="4"/>
        <v>0</v>
      </c>
      <c r="AE55" s="48" t="s">
        <v>12845</v>
      </c>
      <c r="AF55" s="93">
        <v>56.05</v>
      </c>
      <c r="AG55" s="48" t="s">
        <v>12964</v>
      </c>
      <c r="AH55" s="122">
        <v>1512</v>
      </c>
      <c r="AI55" s="48">
        <v>12</v>
      </c>
      <c r="AJ55" s="48" t="s">
        <v>12965</v>
      </c>
      <c r="AM55" s="48" t="s">
        <v>85</v>
      </c>
      <c r="AN55" s="48" t="s">
        <v>175</v>
      </c>
      <c r="AQ55" s="123" t="s">
        <v>12879</v>
      </c>
    </row>
    <row r="56" spans="1:43" ht="30" x14ac:dyDescent="0.2">
      <c r="A56" s="92" t="s">
        <v>352</v>
      </c>
      <c r="B56" s="92" t="s">
        <v>353</v>
      </c>
      <c r="C56" s="117" t="s">
        <v>166</v>
      </c>
      <c r="D56" s="92" t="s">
        <v>283</v>
      </c>
      <c r="E56" s="92" t="s">
        <v>354</v>
      </c>
      <c r="F56" s="92" t="s">
        <v>285</v>
      </c>
      <c r="G56" s="92" t="s">
        <v>325</v>
      </c>
      <c r="H56" s="92" t="s">
        <v>326</v>
      </c>
      <c r="I56" s="118" t="s">
        <v>355</v>
      </c>
      <c r="J56" s="119">
        <v>27</v>
      </c>
      <c r="K56" s="119">
        <v>1512</v>
      </c>
      <c r="L56" s="119">
        <f t="shared" si="8"/>
        <v>1358</v>
      </c>
      <c r="M56" s="124">
        <v>84747.6</v>
      </c>
      <c r="N56" s="48" t="s">
        <v>243</v>
      </c>
      <c r="P56" s="119">
        <v>1512</v>
      </c>
      <c r="Q56" s="119">
        <v>1512</v>
      </c>
      <c r="R56" s="119">
        <v>0</v>
      </c>
      <c r="S56" s="119">
        <f t="shared" si="1"/>
        <v>3024</v>
      </c>
      <c r="T56" s="119">
        <f t="shared" si="2"/>
        <v>3024</v>
      </c>
      <c r="U56" s="119">
        <v>154</v>
      </c>
      <c r="V56" s="119">
        <v>54</v>
      </c>
      <c r="W56" s="119">
        <v>54</v>
      </c>
      <c r="X56" s="119">
        <f t="shared" si="6"/>
        <v>1304</v>
      </c>
      <c r="Y56" s="92" t="s">
        <v>12863</v>
      </c>
      <c r="Z56" s="93">
        <v>56.05</v>
      </c>
      <c r="AA56" s="121">
        <v>56.05</v>
      </c>
      <c r="AB56" s="93">
        <f t="shared" si="4"/>
        <v>0</v>
      </c>
      <c r="AE56" s="48" t="s">
        <v>12845</v>
      </c>
      <c r="AF56" s="93">
        <v>56.05</v>
      </c>
      <c r="AG56" s="48" t="s">
        <v>12964</v>
      </c>
      <c r="AH56" s="122">
        <v>1512</v>
      </c>
      <c r="AI56" s="48">
        <v>12</v>
      </c>
      <c r="AJ56" s="48" t="s">
        <v>355</v>
      </c>
      <c r="AM56" s="48" t="s">
        <v>85</v>
      </c>
      <c r="AN56" s="48" t="s">
        <v>175</v>
      </c>
      <c r="AQ56" s="123" t="s">
        <v>12879</v>
      </c>
    </row>
    <row r="57" spans="1:43" ht="30" x14ac:dyDescent="0.2">
      <c r="A57" s="92" t="s">
        <v>356</v>
      </c>
      <c r="B57" s="92" t="s">
        <v>357</v>
      </c>
      <c r="C57" s="117" t="s">
        <v>166</v>
      </c>
      <c r="D57" s="92" t="s">
        <v>283</v>
      </c>
      <c r="E57" s="92" t="s">
        <v>358</v>
      </c>
      <c r="F57" s="92" t="s">
        <v>285</v>
      </c>
      <c r="G57" s="92" t="s">
        <v>325</v>
      </c>
      <c r="H57" s="92" t="s">
        <v>359</v>
      </c>
      <c r="I57" s="118" t="s">
        <v>360</v>
      </c>
      <c r="J57" s="119">
        <v>27</v>
      </c>
      <c r="K57" s="119">
        <v>324</v>
      </c>
      <c r="L57" s="119">
        <f t="shared" si="8"/>
        <v>-592</v>
      </c>
      <c r="N57" s="48" t="s">
        <v>243</v>
      </c>
      <c r="P57" s="119">
        <v>1325</v>
      </c>
      <c r="Q57" s="119">
        <v>677</v>
      </c>
      <c r="R57" s="119">
        <v>324</v>
      </c>
      <c r="S57" s="119">
        <f t="shared" si="1"/>
        <v>2002</v>
      </c>
      <c r="T57" s="119">
        <f t="shared" si="2"/>
        <v>2326</v>
      </c>
      <c r="U57" s="119">
        <v>916</v>
      </c>
      <c r="V57" s="119">
        <v>444</v>
      </c>
      <c r="W57" s="119">
        <v>444</v>
      </c>
      <c r="X57" s="119">
        <f t="shared" si="6"/>
        <v>-35</v>
      </c>
      <c r="Y57" s="92" t="s">
        <v>12848</v>
      </c>
      <c r="Z57" s="93">
        <v>165</v>
      </c>
      <c r="AA57" s="121">
        <v>165</v>
      </c>
      <c r="AB57" s="93">
        <f t="shared" si="4"/>
        <v>0</v>
      </c>
      <c r="AE57" s="48" t="s">
        <v>12845</v>
      </c>
      <c r="AF57" s="93">
        <v>165</v>
      </c>
      <c r="AG57" s="48" t="s">
        <v>12966</v>
      </c>
      <c r="AH57" s="122">
        <v>270</v>
      </c>
      <c r="AI57" s="48">
        <v>12</v>
      </c>
      <c r="AJ57" s="48" t="s">
        <v>387</v>
      </c>
      <c r="AM57" s="48" t="s">
        <v>85</v>
      </c>
      <c r="AN57" s="48" t="s">
        <v>175</v>
      </c>
      <c r="AQ57" s="123" t="s">
        <v>12879</v>
      </c>
    </row>
    <row r="58" spans="1:43" ht="60" x14ac:dyDescent="0.2">
      <c r="A58" s="92" t="s">
        <v>361</v>
      </c>
      <c r="B58" s="92" t="s">
        <v>362</v>
      </c>
      <c r="C58" s="117" t="s">
        <v>166</v>
      </c>
      <c r="D58" s="92" t="s">
        <v>283</v>
      </c>
      <c r="E58" s="92" t="s">
        <v>363</v>
      </c>
      <c r="F58" s="92" t="s">
        <v>285</v>
      </c>
      <c r="G58" s="92" t="s">
        <v>325</v>
      </c>
      <c r="H58" s="92" t="s">
        <v>326</v>
      </c>
      <c r="I58" s="118" t="s">
        <v>364</v>
      </c>
      <c r="J58" s="119">
        <v>13</v>
      </c>
      <c r="K58" s="119">
        <v>360</v>
      </c>
      <c r="L58" s="119">
        <f t="shared" si="8"/>
        <v>-3720</v>
      </c>
      <c r="N58" s="48" t="s">
        <v>243</v>
      </c>
      <c r="P58" s="119">
        <v>2016</v>
      </c>
      <c r="Q58" s="119">
        <v>26</v>
      </c>
      <c r="R58" s="119">
        <v>910</v>
      </c>
      <c r="S58" s="119">
        <f t="shared" si="1"/>
        <v>2042</v>
      </c>
      <c r="T58" s="119">
        <f t="shared" si="2"/>
        <v>2952</v>
      </c>
      <c r="U58" s="119">
        <v>4080</v>
      </c>
      <c r="V58" s="119">
        <v>2878</v>
      </c>
      <c r="W58" s="119">
        <v>3078</v>
      </c>
      <c r="X58" s="119">
        <f t="shared" si="6"/>
        <v>-4942</v>
      </c>
      <c r="Y58" s="92" t="s">
        <v>12848</v>
      </c>
      <c r="Z58" s="93">
        <v>67</v>
      </c>
      <c r="AA58" s="121">
        <v>66</v>
      </c>
      <c r="AB58" s="93">
        <f t="shared" si="4"/>
        <v>-1</v>
      </c>
      <c r="AE58" s="48" t="s">
        <v>12884</v>
      </c>
      <c r="AF58" s="93">
        <v>66</v>
      </c>
      <c r="AG58" s="48" t="s">
        <v>12967</v>
      </c>
      <c r="AH58" s="122">
        <v>360</v>
      </c>
      <c r="AI58" s="48">
        <v>12</v>
      </c>
      <c r="AJ58" s="48" t="s">
        <v>368</v>
      </c>
      <c r="AM58" s="48" t="s">
        <v>85</v>
      </c>
      <c r="AN58" s="48" t="s">
        <v>175</v>
      </c>
      <c r="AQ58" s="123" t="s">
        <v>12879</v>
      </c>
    </row>
    <row r="59" spans="1:43" ht="60" x14ac:dyDescent="0.2">
      <c r="A59" s="92" t="s">
        <v>365</v>
      </c>
      <c r="B59" s="92" t="s">
        <v>366</v>
      </c>
      <c r="C59" s="117" t="s">
        <v>166</v>
      </c>
      <c r="D59" s="92" t="s">
        <v>283</v>
      </c>
      <c r="E59" s="92" t="s">
        <v>367</v>
      </c>
      <c r="F59" s="92" t="s">
        <v>285</v>
      </c>
      <c r="G59" s="92" t="s">
        <v>325</v>
      </c>
      <c r="H59" s="92" t="s">
        <v>326</v>
      </c>
      <c r="I59" s="118" t="s">
        <v>368</v>
      </c>
      <c r="J59" s="119">
        <v>13</v>
      </c>
      <c r="K59" s="119">
        <v>360</v>
      </c>
      <c r="L59" s="119">
        <f t="shared" si="8"/>
        <v>-3362</v>
      </c>
      <c r="N59" s="48" t="s">
        <v>243</v>
      </c>
      <c r="P59" s="119">
        <v>1080</v>
      </c>
      <c r="Q59" s="119">
        <v>0</v>
      </c>
      <c r="R59" s="119">
        <v>360</v>
      </c>
      <c r="S59" s="119">
        <f t="shared" si="1"/>
        <v>1080</v>
      </c>
      <c r="T59" s="119">
        <f t="shared" si="2"/>
        <v>1440</v>
      </c>
      <c r="U59" s="119">
        <v>3722</v>
      </c>
      <c r="V59" s="119">
        <v>2878</v>
      </c>
      <c r="W59" s="119">
        <v>3078</v>
      </c>
      <c r="X59" s="119">
        <f t="shared" si="6"/>
        <v>-5520</v>
      </c>
      <c r="Y59" s="92" t="s">
        <v>12848</v>
      </c>
      <c r="Z59" s="93">
        <v>67</v>
      </c>
      <c r="AA59" s="121">
        <v>66</v>
      </c>
      <c r="AB59" s="93">
        <f t="shared" si="4"/>
        <v>-1</v>
      </c>
      <c r="AE59" s="48" t="s">
        <v>12884</v>
      </c>
      <c r="AF59" s="93">
        <v>66</v>
      </c>
      <c r="AG59" s="48" t="s">
        <v>12967</v>
      </c>
      <c r="AH59" s="122">
        <v>360</v>
      </c>
      <c r="AI59" s="48">
        <v>12</v>
      </c>
      <c r="AJ59" s="48" t="s">
        <v>364</v>
      </c>
      <c r="AM59" s="48" t="s">
        <v>85</v>
      </c>
      <c r="AN59" s="48" t="s">
        <v>175</v>
      </c>
      <c r="AQ59" s="123" t="s">
        <v>12879</v>
      </c>
    </row>
    <row r="60" spans="1:43" ht="30" x14ac:dyDescent="0.2">
      <c r="A60" s="92" t="s">
        <v>369</v>
      </c>
      <c r="B60" s="92" t="s">
        <v>370</v>
      </c>
      <c r="C60" s="117" t="s">
        <v>166</v>
      </c>
      <c r="D60" s="92" t="s">
        <v>283</v>
      </c>
      <c r="E60" s="92" t="s">
        <v>371</v>
      </c>
      <c r="F60" s="92" t="s">
        <v>285</v>
      </c>
      <c r="G60" s="92" t="s">
        <v>372</v>
      </c>
      <c r="H60" s="92" t="s">
        <v>373</v>
      </c>
      <c r="I60" s="118" t="s">
        <v>374</v>
      </c>
      <c r="J60" s="119">
        <v>21</v>
      </c>
      <c r="K60" s="119">
        <v>756</v>
      </c>
      <c r="L60" s="119">
        <f t="shared" si="8"/>
        <v>-834</v>
      </c>
      <c r="N60" s="48" t="s">
        <v>243</v>
      </c>
      <c r="P60" s="119">
        <v>2104</v>
      </c>
      <c r="Q60" s="119">
        <v>2104</v>
      </c>
      <c r="R60" s="119">
        <v>0</v>
      </c>
      <c r="S60" s="119">
        <f t="shared" si="1"/>
        <v>4208</v>
      </c>
      <c r="T60" s="119">
        <f t="shared" si="2"/>
        <v>4208</v>
      </c>
      <c r="U60" s="119">
        <v>1590</v>
      </c>
      <c r="V60" s="119">
        <v>942</v>
      </c>
      <c r="W60" s="119">
        <v>942</v>
      </c>
      <c r="X60" s="119">
        <f t="shared" si="6"/>
        <v>-428</v>
      </c>
      <c r="Y60" s="92" t="s">
        <v>12848</v>
      </c>
      <c r="Z60" s="93">
        <v>93.73</v>
      </c>
      <c r="AA60" s="121">
        <v>93.73</v>
      </c>
      <c r="AB60" s="93">
        <f t="shared" si="4"/>
        <v>0</v>
      </c>
      <c r="AE60" s="48" t="s">
        <v>12845</v>
      </c>
      <c r="AF60" s="93">
        <v>93.73</v>
      </c>
      <c r="AG60" s="48" t="s">
        <v>12968</v>
      </c>
      <c r="AH60" s="122">
        <v>756</v>
      </c>
      <c r="AI60" s="48">
        <v>12</v>
      </c>
      <c r="AJ60" s="48" t="s">
        <v>374</v>
      </c>
      <c r="AM60" s="48" t="s">
        <v>85</v>
      </c>
      <c r="AN60" s="48" t="s">
        <v>175</v>
      </c>
      <c r="AQ60" s="123" t="s">
        <v>12879</v>
      </c>
    </row>
    <row r="61" spans="1:43" ht="30" x14ac:dyDescent="0.2">
      <c r="A61" s="92" t="s">
        <v>375</v>
      </c>
      <c r="B61" s="92" t="s">
        <v>376</v>
      </c>
      <c r="C61" s="117" t="s">
        <v>166</v>
      </c>
      <c r="D61" s="92" t="s">
        <v>377</v>
      </c>
      <c r="E61" s="92" t="s">
        <v>378</v>
      </c>
      <c r="F61" s="92" t="s">
        <v>285</v>
      </c>
      <c r="G61" s="92" t="s">
        <v>372</v>
      </c>
      <c r="H61" s="92" t="s">
        <v>373</v>
      </c>
      <c r="I61" s="118" t="s">
        <v>379</v>
      </c>
      <c r="J61" s="119">
        <v>21</v>
      </c>
      <c r="K61" s="119">
        <v>756</v>
      </c>
      <c r="L61" s="119">
        <f t="shared" si="8"/>
        <v>308</v>
      </c>
      <c r="M61" s="124">
        <v>70859.88</v>
      </c>
      <c r="N61" s="48" t="s">
        <v>243</v>
      </c>
      <c r="P61" s="119">
        <v>1006</v>
      </c>
      <c r="Q61" s="119">
        <v>1006</v>
      </c>
      <c r="R61" s="119">
        <v>0</v>
      </c>
      <c r="S61" s="119">
        <f t="shared" si="1"/>
        <v>2012</v>
      </c>
      <c r="T61" s="119">
        <f t="shared" si="2"/>
        <v>2012</v>
      </c>
      <c r="U61" s="119">
        <v>448</v>
      </c>
      <c r="V61" s="119">
        <v>210</v>
      </c>
      <c r="W61" s="119">
        <v>210</v>
      </c>
      <c r="X61" s="119">
        <f t="shared" si="6"/>
        <v>348</v>
      </c>
      <c r="Y61" s="92" t="s">
        <v>12863</v>
      </c>
      <c r="Z61" s="93">
        <v>93.73</v>
      </c>
      <c r="AA61" s="121">
        <v>93.73</v>
      </c>
      <c r="AB61" s="93">
        <f t="shared" si="4"/>
        <v>0</v>
      </c>
      <c r="AE61" s="48" t="s">
        <v>12845</v>
      </c>
      <c r="AF61" s="93">
        <v>93.73</v>
      </c>
      <c r="AG61" s="48" t="s">
        <v>12968</v>
      </c>
      <c r="AH61" s="122">
        <v>756</v>
      </c>
      <c r="AI61" s="48">
        <v>12</v>
      </c>
      <c r="AJ61" s="48" t="s">
        <v>379</v>
      </c>
      <c r="AM61" s="48" t="s">
        <v>85</v>
      </c>
      <c r="AN61" s="48" t="s">
        <v>175</v>
      </c>
      <c r="AQ61" s="123" t="s">
        <v>12879</v>
      </c>
    </row>
    <row r="62" spans="1:43" ht="30" x14ac:dyDescent="0.2">
      <c r="A62" s="92" t="s">
        <v>380</v>
      </c>
      <c r="B62" s="92" t="s">
        <v>381</v>
      </c>
      <c r="C62" s="117" t="s">
        <v>166</v>
      </c>
      <c r="D62" s="92" t="s">
        <v>283</v>
      </c>
      <c r="E62" s="92" t="s">
        <v>382</v>
      </c>
      <c r="F62" s="92" t="s">
        <v>285</v>
      </c>
      <c r="G62" s="92" t="s">
        <v>325</v>
      </c>
      <c r="H62" s="92" t="s">
        <v>326</v>
      </c>
      <c r="I62" s="118" t="s">
        <v>383</v>
      </c>
      <c r="J62" s="119">
        <v>27</v>
      </c>
      <c r="K62" s="119">
        <v>1080</v>
      </c>
      <c r="L62" s="119">
        <f t="shared" si="8"/>
        <v>180</v>
      </c>
      <c r="M62" s="124">
        <v>120960</v>
      </c>
      <c r="N62" s="48" t="s">
        <v>243</v>
      </c>
      <c r="P62" s="119">
        <v>1082</v>
      </c>
      <c r="Q62" s="119">
        <v>2</v>
      </c>
      <c r="R62" s="119">
        <v>1080</v>
      </c>
      <c r="S62" s="119">
        <f t="shared" si="1"/>
        <v>1084</v>
      </c>
      <c r="T62" s="119">
        <f t="shared" si="2"/>
        <v>2164</v>
      </c>
      <c r="U62" s="119">
        <v>900</v>
      </c>
      <c r="V62" s="119">
        <v>876</v>
      </c>
      <c r="W62" s="119">
        <v>876</v>
      </c>
      <c r="X62" s="119">
        <f t="shared" si="6"/>
        <v>-694</v>
      </c>
      <c r="Y62" s="92" t="s">
        <v>12848</v>
      </c>
      <c r="Z62" s="93">
        <v>112</v>
      </c>
      <c r="AA62" s="121">
        <v>112</v>
      </c>
      <c r="AB62" s="93">
        <f t="shared" si="4"/>
        <v>0</v>
      </c>
      <c r="AE62" s="48" t="s">
        <v>12845</v>
      </c>
      <c r="AF62" s="93">
        <v>112</v>
      </c>
      <c r="AG62" s="48" t="s">
        <v>12969</v>
      </c>
      <c r="AH62" s="122">
        <v>360</v>
      </c>
      <c r="AI62" s="48">
        <v>12</v>
      </c>
      <c r="AJ62" s="48" t="s">
        <v>383</v>
      </c>
      <c r="AM62" s="48" t="s">
        <v>85</v>
      </c>
      <c r="AN62" s="48" t="s">
        <v>175</v>
      </c>
      <c r="AQ62" s="123" t="s">
        <v>12879</v>
      </c>
    </row>
    <row r="63" spans="1:43" ht="30" x14ac:dyDescent="0.2">
      <c r="A63" s="92" t="s">
        <v>384</v>
      </c>
      <c r="B63" s="92" t="s">
        <v>385</v>
      </c>
      <c r="C63" s="117" t="s">
        <v>166</v>
      </c>
      <c r="D63" s="92" t="s">
        <v>283</v>
      </c>
      <c r="E63" s="92" t="s">
        <v>386</v>
      </c>
      <c r="F63" s="92" t="s">
        <v>285</v>
      </c>
      <c r="G63" s="92" t="s">
        <v>325</v>
      </c>
      <c r="H63" s="92" t="s">
        <v>359</v>
      </c>
      <c r="I63" s="118" t="s">
        <v>387</v>
      </c>
      <c r="J63" s="119">
        <v>25</v>
      </c>
      <c r="K63" s="119">
        <v>324</v>
      </c>
      <c r="L63" s="119">
        <f t="shared" si="8"/>
        <v>-176</v>
      </c>
      <c r="N63" s="48" t="s">
        <v>243</v>
      </c>
      <c r="P63" s="119">
        <v>0</v>
      </c>
      <c r="Q63" s="119">
        <v>0</v>
      </c>
      <c r="R63" s="119">
        <v>0</v>
      </c>
      <c r="S63" s="119">
        <f t="shared" si="1"/>
        <v>0</v>
      </c>
      <c r="T63" s="119">
        <f t="shared" si="2"/>
        <v>0</v>
      </c>
      <c r="U63" s="119">
        <v>500</v>
      </c>
      <c r="V63" s="119">
        <v>300</v>
      </c>
      <c r="W63" s="119">
        <v>300</v>
      </c>
      <c r="X63" s="119">
        <f t="shared" si="6"/>
        <v>-800</v>
      </c>
      <c r="Y63" s="92" t="s">
        <v>12848</v>
      </c>
      <c r="Z63" s="93">
        <v>183</v>
      </c>
      <c r="AA63" s="121">
        <v>183</v>
      </c>
      <c r="AB63" s="93">
        <f t="shared" si="4"/>
        <v>0</v>
      </c>
      <c r="AE63" s="48" t="s">
        <v>12845</v>
      </c>
      <c r="AF63" s="93">
        <v>183</v>
      </c>
      <c r="AG63" s="48" t="s">
        <v>12970</v>
      </c>
      <c r="AH63" s="122">
        <v>324</v>
      </c>
      <c r="AI63" s="48">
        <v>12</v>
      </c>
      <c r="AJ63" s="48" t="s">
        <v>387</v>
      </c>
      <c r="AM63" s="48" t="s">
        <v>85</v>
      </c>
      <c r="AN63" s="48" t="s">
        <v>175</v>
      </c>
      <c r="AQ63" s="123" t="s">
        <v>12879</v>
      </c>
    </row>
    <row r="64" spans="1:43" ht="90" x14ac:dyDescent="0.2">
      <c r="A64" s="129" t="s">
        <v>12971</v>
      </c>
      <c r="B64" s="129" t="s">
        <v>12972</v>
      </c>
      <c r="C64" s="117" t="s">
        <v>166</v>
      </c>
      <c r="D64" s="92" t="s">
        <v>283</v>
      </c>
      <c r="E64" s="92" t="s">
        <v>386</v>
      </c>
      <c r="F64" s="92" t="s">
        <v>285</v>
      </c>
      <c r="G64" s="92" t="s">
        <v>12973</v>
      </c>
      <c r="H64" s="92" t="s">
        <v>12973</v>
      </c>
      <c r="I64" s="118" t="s">
        <v>387</v>
      </c>
      <c r="N64" s="48" t="s">
        <v>173</v>
      </c>
      <c r="P64" s="119">
        <v>0</v>
      </c>
      <c r="Q64" s="119">
        <v>0</v>
      </c>
      <c r="R64" s="119">
        <v>0</v>
      </c>
      <c r="S64" s="119">
        <f t="shared" si="1"/>
        <v>0</v>
      </c>
      <c r="T64" s="119">
        <f t="shared" si="2"/>
        <v>0</v>
      </c>
      <c r="U64" s="119">
        <v>0</v>
      </c>
      <c r="V64" s="119">
        <v>0</v>
      </c>
      <c r="W64" s="119">
        <v>0</v>
      </c>
      <c r="X64" s="119">
        <f>T64-(U64+V64)</f>
        <v>0</v>
      </c>
      <c r="Y64" s="92" t="s">
        <v>279</v>
      </c>
      <c r="Z64" s="130">
        <v>183</v>
      </c>
      <c r="AA64" s="121">
        <v>183</v>
      </c>
      <c r="AB64" s="93">
        <f t="shared" si="4"/>
        <v>0</v>
      </c>
      <c r="AC64" s="48" t="s">
        <v>12974</v>
      </c>
      <c r="AE64" s="48" t="s">
        <v>12876</v>
      </c>
      <c r="AF64" s="93">
        <v>183</v>
      </c>
      <c r="AG64" s="48" t="s">
        <v>12970</v>
      </c>
      <c r="AH64" s="122">
        <v>324</v>
      </c>
      <c r="AI64" s="48">
        <v>12</v>
      </c>
      <c r="AJ64" s="48" t="s">
        <v>387</v>
      </c>
      <c r="AK64" s="48" t="s">
        <v>12975</v>
      </c>
      <c r="AM64" s="131" t="s">
        <v>85</v>
      </c>
      <c r="AN64" s="131" t="s">
        <v>175</v>
      </c>
      <c r="AQ64" s="123" t="s">
        <v>12879</v>
      </c>
    </row>
    <row r="65" spans="1:43" ht="75" x14ac:dyDescent="0.2">
      <c r="A65" s="92" t="s">
        <v>388</v>
      </c>
      <c r="B65" s="92" t="s">
        <v>389</v>
      </c>
      <c r="C65" s="117" t="s">
        <v>166</v>
      </c>
      <c r="D65" s="92" t="s">
        <v>377</v>
      </c>
      <c r="E65" s="92" t="s">
        <v>390</v>
      </c>
      <c r="F65" s="92" t="s">
        <v>285</v>
      </c>
      <c r="G65" s="92" t="s">
        <v>391</v>
      </c>
      <c r="H65" s="92" t="s">
        <v>391</v>
      </c>
      <c r="I65" s="118" t="s">
        <v>392</v>
      </c>
      <c r="J65" s="119">
        <v>12</v>
      </c>
      <c r="K65" s="119">
        <v>300</v>
      </c>
      <c r="L65" s="119">
        <f t="shared" ref="L65:L106" si="9">K65-U65</f>
        <v>300</v>
      </c>
      <c r="M65" s="117"/>
      <c r="N65" s="48" t="s">
        <v>243</v>
      </c>
      <c r="O65" s="48" t="s">
        <v>278</v>
      </c>
      <c r="P65" s="119">
        <v>0</v>
      </c>
      <c r="Q65" s="119">
        <v>0</v>
      </c>
      <c r="R65" s="119">
        <v>0</v>
      </c>
      <c r="S65" s="119">
        <f t="shared" si="1"/>
        <v>0</v>
      </c>
      <c r="T65" s="119">
        <f t="shared" si="2"/>
        <v>0</v>
      </c>
      <c r="U65" s="119">
        <v>0</v>
      </c>
      <c r="V65" s="119">
        <v>0</v>
      </c>
      <c r="W65" s="119">
        <v>0</v>
      </c>
      <c r="X65" s="119">
        <f t="shared" ref="X65:X71" si="10">P65-(U65+V65)</f>
        <v>0</v>
      </c>
      <c r="Y65" s="92" t="s">
        <v>12844</v>
      </c>
      <c r="Z65" s="130">
        <v>291</v>
      </c>
      <c r="AA65" s="121">
        <v>291</v>
      </c>
      <c r="AB65" s="93">
        <f t="shared" si="4"/>
        <v>0</v>
      </c>
      <c r="AC65" s="48" t="s">
        <v>12875</v>
      </c>
      <c r="AE65" s="48" t="s">
        <v>12884</v>
      </c>
      <c r="AF65" s="93">
        <v>291</v>
      </c>
      <c r="AG65" s="48" t="s">
        <v>12976</v>
      </c>
      <c r="AH65" s="122">
        <v>300</v>
      </c>
      <c r="AI65" s="48">
        <v>14</v>
      </c>
      <c r="AJ65" s="48" t="s">
        <v>392</v>
      </c>
      <c r="AK65" s="48" t="s">
        <v>12977</v>
      </c>
      <c r="AM65" s="48" t="s">
        <v>85</v>
      </c>
      <c r="AN65" s="48" t="s">
        <v>175</v>
      </c>
      <c r="AQ65" s="123" t="s">
        <v>12879</v>
      </c>
    </row>
    <row r="66" spans="1:43" ht="30" x14ac:dyDescent="0.2">
      <c r="A66" s="92" t="s">
        <v>393</v>
      </c>
      <c r="B66" s="92" t="s">
        <v>394</v>
      </c>
      <c r="C66" s="117" t="s">
        <v>166</v>
      </c>
      <c r="D66" s="92" t="s">
        <v>283</v>
      </c>
      <c r="E66" s="92" t="s">
        <v>395</v>
      </c>
      <c r="F66" s="92" t="s">
        <v>285</v>
      </c>
      <c r="G66" s="92" t="s">
        <v>325</v>
      </c>
      <c r="H66" s="92" t="s">
        <v>326</v>
      </c>
      <c r="I66" s="118" t="s">
        <v>396</v>
      </c>
      <c r="J66" s="119">
        <v>27</v>
      </c>
      <c r="K66" s="119">
        <v>300</v>
      </c>
      <c r="L66" s="119">
        <f t="shared" si="9"/>
        <v>-5208</v>
      </c>
      <c r="N66" s="48" t="s">
        <v>243</v>
      </c>
      <c r="P66" s="119">
        <v>0</v>
      </c>
      <c r="Q66" s="119">
        <v>0</v>
      </c>
      <c r="R66" s="119">
        <v>0</v>
      </c>
      <c r="S66" s="119">
        <f t="shared" si="1"/>
        <v>0</v>
      </c>
      <c r="T66" s="119">
        <f t="shared" si="2"/>
        <v>0</v>
      </c>
      <c r="U66" s="119">
        <v>5508</v>
      </c>
      <c r="V66" s="119">
        <v>3780</v>
      </c>
      <c r="W66" s="119">
        <v>3780</v>
      </c>
      <c r="X66" s="119">
        <f t="shared" si="10"/>
        <v>-9288</v>
      </c>
      <c r="Y66" s="92" t="s">
        <v>12848</v>
      </c>
      <c r="Z66" s="93">
        <v>74.25</v>
      </c>
      <c r="AA66" s="121">
        <v>74.25</v>
      </c>
      <c r="AB66" s="93">
        <f t="shared" si="4"/>
        <v>0</v>
      </c>
      <c r="AE66" s="48" t="s">
        <v>12845</v>
      </c>
      <c r="AF66" s="93">
        <v>74.25</v>
      </c>
      <c r="AG66" s="48" t="s">
        <v>12978</v>
      </c>
      <c r="AH66" s="122">
        <v>315</v>
      </c>
      <c r="AI66" s="48">
        <v>12</v>
      </c>
      <c r="AJ66" s="48" t="s">
        <v>396</v>
      </c>
      <c r="AM66" s="48" t="s">
        <v>85</v>
      </c>
      <c r="AN66" s="48" t="s">
        <v>175</v>
      </c>
      <c r="AQ66" s="123" t="s">
        <v>12879</v>
      </c>
    </row>
    <row r="67" spans="1:43" ht="30" x14ac:dyDescent="0.2">
      <c r="A67" s="92" t="s">
        <v>397</v>
      </c>
      <c r="B67" s="92" t="s">
        <v>398</v>
      </c>
      <c r="C67" s="117" t="s">
        <v>166</v>
      </c>
      <c r="D67" s="92" t="s">
        <v>283</v>
      </c>
      <c r="E67" s="92" t="s">
        <v>399</v>
      </c>
      <c r="F67" s="92" t="s">
        <v>285</v>
      </c>
      <c r="G67" s="92" t="s">
        <v>325</v>
      </c>
      <c r="H67" s="92" t="s">
        <v>326</v>
      </c>
      <c r="I67" s="118" t="s">
        <v>400</v>
      </c>
      <c r="J67" s="119">
        <v>13</v>
      </c>
      <c r="K67" s="119">
        <v>315</v>
      </c>
      <c r="L67" s="119">
        <f t="shared" si="9"/>
        <v>-5327</v>
      </c>
      <c r="N67" s="48" t="s">
        <v>243</v>
      </c>
      <c r="P67" s="119">
        <v>5985</v>
      </c>
      <c r="Q67" s="119">
        <v>5040</v>
      </c>
      <c r="R67" s="119">
        <v>945</v>
      </c>
      <c r="S67" s="119">
        <f t="shared" ref="S67:S130" si="11">P67+Q67</f>
        <v>11025</v>
      </c>
      <c r="T67" s="119">
        <f t="shared" ref="T67:T130" si="12">P67+Q67+R67</f>
        <v>11970</v>
      </c>
      <c r="U67" s="119">
        <v>5642</v>
      </c>
      <c r="V67" s="119">
        <v>7560</v>
      </c>
      <c r="W67" s="119">
        <v>7560</v>
      </c>
      <c r="X67" s="119">
        <f t="shared" si="10"/>
        <v>-7217</v>
      </c>
      <c r="Y67" s="92" t="s">
        <v>12848</v>
      </c>
      <c r="Z67" s="93">
        <v>108.9</v>
      </c>
      <c r="AA67" s="121">
        <v>108.9</v>
      </c>
      <c r="AB67" s="93">
        <f t="shared" ref="AB67:AB130" si="13">AA67-Z67</f>
        <v>0</v>
      </c>
      <c r="AE67" s="48" t="s">
        <v>12845</v>
      </c>
      <c r="AF67" s="93">
        <v>108.9</v>
      </c>
      <c r="AG67" s="48" t="s">
        <v>12979</v>
      </c>
      <c r="AH67" s="122">
        <v>315</v>
      </c>
      <c r="AI67" s="48">
        <v>12</v>
      </c>
      <c r="AJ67" s="48" t="s">
        <v>400</v>
      </c>
      <c r="AM67" s="48" t="s">
        <v>85</v>
      </c>
      <c r="AN67" s="48" t="s">
        <v>175</v>
      </c>
      <c r="AQ67" s="123" t="s">
        <v>12879</v>
      </c>
    </row>
    <row r="68" spans="1:43" ht="30" x14ac:dyDescent="0.2">
      <c r="A68" s="92" t="s">
        <v>401</v>
      </c>
      <c r="B68" s="92" t="s">
        <v>402</v>
      </c>
      <c r="C68" s="117" t="s">
        <v>166</v>
      </c>
      <c r="D68" s="92" t="s">
        <v>403</v>
      </c>
      <c r="E68" s="92" t="s">
        <v>404</v>
      </c>
      <c r="F68" s="92" t="s">
        <v>405</v>
      </c>
      <c r="G68" s="92" t="s">
        <v>406</v>
      </c>
      <c r="H68" s="92" t="s">
        <v>407</v>
      </c>
      <c r="I68" s="118" t="s">
        <v>408</v>
      </c>
      <c r="J68" s="119">
        <v>15</v>
      </c>
      <c r="K68" s="119">
        <v>5280</v>
      </c>
      <c r="L68" s="119">
        <f t="shared" si="9"/>
        <v>-232106</v>
      </c>
      <c r="N68" s="48" t="s">
        <v>243</v>
      </c>
      <c r="O68" s="48" t="s">
        <v>409</v>
      </c>
      <c r="P68" s="119">
        <v>202640</v>
      </c>
      <c r="Q68" s="119">
        <v>144560</v>
      </c>
      <c r="R68" s="119">
        <v>58080</v>
      </c>
      <c r="S68" s="119">
        <f t="shared" si="11"/>
        <v>347200</v>
      </c>
      <c r="T68" s="119">
        <f t="shared" si="12"/>
        <v>405280</v>
      </c>
      <c r="U68" s="119">
        <v>237386</v>
      </c>
      <c r="V68" s="119">
        <v>154886</v>
      </c>
      <c r="W68" s="119">
        <v>146854</v>
      </c>
      <c r="X68" s="119">
        <f t="shared" si="10"/>
        <v>-189632</v>
      </c>
      <c r="Y68" s="92" t="s">
        <v>12848</v>
      </c>
      <c r="Z68" s="93">
        <v>0.22</v>
      </c>
      <c r="AA68" s="144">
        <v>0.22</v>
      </c>
      <c r="AB68" s="93">
        <f t="shared" si="13"/>
        <v>0</v>
      </c>
      <c r="AE68" s="48" t="s">
        <v>12845</v>
      </c>
      <c r="AF68" s="93">
        <v>0.22</v>
      </c>
      <c r="AG68" s="48" t="s">
        <v>12980</v>
      </c>
      <c r="AH68" s="48" t="s">
        <v>12981</v>
      </c>
      <c r="AI68" s="48" t="s">
        <v>12982</v>
      </c>
      <c r="AJ68" s="48" t="s">
        <v>12983</v>
      </c>
      <c r="AM68" s="48" t="s">
        <v>85</v>
      </c>
      <c r="AN68" s="48" t="s">
        <v>410</v>
      </c>
      <c r="AQ68" s="123" t="s">
        <v>12984</v>
      </c>
    </row>
    <row r="69" spans="1:43" ht="30" x14ac:dyDescent="0.2">
      <c r="A69" s="92" t="s">
        <v>411</v>
      </c>
      <c r="B69" s="92" t="s">
        <v>412</v>
      </c>
      <c r="C69" s="117" t="s">
        <v>166</v>
      </c>
      <c r="D69" s="92" t="s">
        <v>283</v>
      </c>
      <c r="E69" s="92" t="s">
        <v>413</v>
      </c>
      <c r="F69" s="92" t="s">
        <v>405</v>
      </c>
      <c r="G69" s="92" t="s">
        <v>406</v>
      </c>
      <c r="H69" s="92" t="s">
        <v>407</v>
      </c>
      <c r="I69" s="118" t="s">
        <v>414</v>
      </c>
      <c r="J69" s="119">
        <v>10</v>
      </c>
      <c r="K69" s="119">
        <v>240</v>
      </c>
      <c r="L69" s="119">
        <f t="shared" si="9"/>
        <v>118</v>
      </c>
      <c r="N69" s="48" t="s">
        <v>243</v>
      </c>
      <c r="P69" s="119">
        <v>240</v>
      </c>
      <c r="Q69" s="119">
        <v>0</v>
      </c>
      <c r="R69" s="119">
        <v>240</v>
      </c>
      <c r="S69" s="119">
        <f t="shared" si="11"/>
        <v>240</v>
      </c>
      <c r="T69" s="119">
        <f t="shared" si="12"/>
        <v>480</v>
      </c>
      <c r="U69" s="119">
        <v>122</v>
      </c>
      <c r="V69" s="119">
        <v>120</v>
      </c>
      <c r="W69" s="119">
        <v>120</v>
      </c>
      <c r="X69" s="119">
        <f t="shared" si="10"/>
        <v>-2</v>
      </c>
      <c r="Y69" s="92" t="s">
        <v>12848</v>
      </c>
      <c r="Z69" s="93">
        <v>3.7</v>
      </c>
      <c r="AA69" s="144">
        <v>3.7</v>
      </c>
      <c r="AB69" s="93">
        <f t="shared" si="13"/>
        <v>0</v>
      </c>
      <c r="AE69" s="48" t="s">
        <v>12845</v>
      </c>
      <c r="AF69" s="93">
        <v>3.7</v>
      </c>
      <c r="AG69" s="48" t="s">
        <v>12985</v>
      </c>
      <c r="AH69" s="122">
        <v>240</v>
      </c>
      <c r="AI69" s="48">
        <v>14</v>
      </c>
      <c r="AJ69" s="48" t="s">
        <v>414</v>
      </c>
      <c r="AM69" s="48" t="s">
        <v>85</v>
      </c>
      <c r="AN69" s="48" t="s">
        <v>410</v>
      </c>
      <c r="AQ69" s="123" t="s">
        <v>12984</v>
      </c>
    </row>
    <row r="70" spans="1:43" ht="30" x14ac:dyDescent="0.2">
      <c r="A70" s="92" t="s">
        <v>415</v>
      </c>
      <c r="B70" s="92" t="s">
        <v>416</v>
      </c>
      <c r="C70" s="117" t="s">
        <v>166</v>
      </c>
      <c r="D70" s="92" t="s">
        <v>417</v>
      </c>
      <c r="E70" s="92" t="s">
        <v>418</v>
      </c>
      <c r="F70" s="92" t="s">
        <v>405</v>
      </c>
      <c r="G70" s="92" t="s">
        <v>419</v>
      </c>
      <c r="H70" s="92" t="s">
        <v>420</v>
      </c>
      <c r="I70" s="118" t="s">
        <v>421</v>
      </c>
      <c r="J70" s="119">
        <v>17</v>
      </c>
      <c r="K70" s="119">
        <v>1000</v>
      </c>
      <c r="L70" s="119">
        <f t="shared" si="9"/>
        <v>423</v>
      </c>
      <c r="M70" s="124">
        <v>3600</v>
      </c>
      <c r="N70" s="48" t="s">
        <v>243</v>
      </c>
      <c r="P70" s="119">
        <v>1000</v>
      </c>
      <c r="Q70" s="119">
        <v>1000</v>
      </c>
      <c r="R70" s="119">
        <v>0</v>
      </c>
      <c r="S70" s="119">
        <f t="shared" si="11"/>
        <v>2000</v>
      </c>
      <c r="T70" s="119">
        <f t="shared" si="12"/>
        <v>2000</v>
      </c>
      <c r="U70" s="119">
        <v>577</v>
      </c>
      <c r="V70" s="119">
        <v>270</v>
      </c>
      <c r="W70" s="119">
        <v>270</v>
      </c>
      <c r="X70" s="119">
        <f t="shared" si="10"/>
        <v>153</v>
      </c>
      <c r="Y70" s="92" t="s">
        <v>12863</v>
      </c>
      <c r="Z70" s="93">
        <v>3.6</v>
      </c>
      <c r="AA70" s="144">
        <v>3.6</v>
      </c>
      <c r="AB70" s="93">
        <f t="shared" si="13"/>
        <v>0</v>
      </c>
      <c r="AE70" s="48" t="s">
        <v>12845</v>
      </c>
      <c r="AF70" s="93">
        <v>3.6</v>
      </c>
      <c r="AG70" s="48" t="s">
        <v>12986</v>
      </c>
      <c r="AH70" s="122">
        <v>1000</v>
      </c>
      <c r="AI70" s="48">
        <v>16</v>
      </c>
      <c r="AJ70" s="48" t="s">
        <v>12987</v>
      </c>
      <c r="AM70" s="48" t="s">
        <v>85</v>
      </c>
      <c r="AN70" s="48" t="s">
        <v>410</v>
      </c>
      <c r="AQ70" s="123" t="s">
        <v>12984</v>
      </c>
    </row>
    <row r="71" spans="1:43" ht="30" x14ac:dyDescent="0.2">
      <c r="A71" s="92" t="s">
        <v>422</v>
      </c>
      <c r="B71" s="92" t="s">
        <v>423</v>
      </c>
      <c r="C71" s="117" t="s">
        <v>166</v>
      </c>
      <c r="D71" s="92" t="s">
        <v>417</v>
      </c>
      <c r="E71" s="92" t="s">
        <v>424</v>
      </c>
      <c r="F71" s="92" t="s">
        <v>405</v>
      </c>
      <c r="G71" s="92" t="s">
        <v>419</v>
      </c>
      <c r="H71" s="92" t="s">
        <v>420</v>
      </c>
      <c r="I71" s="118" t="s">
        <v>425</v>
      </c>
      <c r="J71" s="119">
        <v>17</v>
      </c>
      <c r="K71" s="119">
        <v>1000</v>
      </c>
      <c r="L71" s="119">
        <f t="shared" si="9"/>
        <v>627</v>
      </c>
      <c r="N71" s="48" t="s">
        <v>243</v>
      </c>
      <c r="O71" s="48" t="s">
        <v>426</v>
      </c>
      <c r="P71" s="119">
        <v>0</v>
      </c>
      <c r="Q71" s="119">
        <v>0</v>
      </c>
      <c r="R71" s="119">
        <v>0</v>
      </c>
      <c r="S71" s="119">
        <f t="shared" si="11"/>
        <v>0</v>
      </c>
      <c r="T71" s="119">
        <f t="shared" si="12"/>
        <v>0</v>
      </c>
      <c r="U71" s="119">
        <v>373</v>
      </c>
      <c r="V71" s="119">
        <v>270</v>
      </c>
      <c r="W71" s="119">
        <v>270</v>
      </c>
      <c r="X71" s="119">
        <f t="shared" si="10"/>
        <v>-643</v>
      </c>
      <c r="Y71" s="92" t="s">
        <v>12848</v>
      </c>
      <c r="Z71" s="93">
        <v>3.6</v>
      </c>
      <c r="AA71" s="144">
        <v>3.6</v>
      </c>
      <c r="AB71" s="93">
        <f t="shared" si="13"/>
        <v>0</v>
      </c>
      <c r="AE71" s="48" t="s">
        <v>12845</v>
      </c>
      <c r="AF71" s="93">
        <v>3.6</v>
      </c>
      <c r="AG71" s="48" t="s">
        <v>12986</v>
      </c>
      <c r="AH71" s="122">
        <v>1000</v>
      </c>
      <c r="AI71" s="48">
        <v>16</v>
      </c>
      <c r="AJ71" s="48" t="s">
        <v>12988</v>
      </c>
      <c r="AM71" s="48" t="s">
        <v>85</v>
      </c>
      <c r="AN71" s="48" t="s">
        <v>410</v>
      </c>
      <c r="AQ71" s="123" t="s">
        <v>12984</v>
      </c>
    </row>
    <row r="72" spans="1:43" ht="45" x14ac:dyDescent="0.2">
      <c r="A72" s="92" t="s">
        <v>427</v>
      </c>
      <c r="B72" s="92" t="s">
        <v>428</v>
      </c>
      <c r="C72" s="117" t="s">
        <v>166</v>
      </c>
      <c r="D72" s="92" t="s">
        <v>283</v>
      </c>
      <c r="E72" s="92" t="s">
        <v>429</v>
      </c>
      <c r="F72" s="92" t="s">
        <v>405</v>
      </c>
      <c r="G72" s="92" t="s">
        <v>430</v>
      </c>
      <c r="H72" s="92" t="s">
        <v>431</v>
      </c>
      <c r="I72" s="118" t="s">
        <v>432</v>
      </c>
      <c r="J72" s="119">
        <v>9</v>
      </c>
      <c r="K72" s="119">
        <v>500</v>
      </c>
      <c r="L72" s="119">
        <f t="shared" si="9"/>
        <v>-167812</v>
      </c>
      <c r="N72" s="48" t="s">
        <v>173</v>
      </c>
      <c r="O72" s="48" t="s">
        <v>434</v>
      </c>
      <c r="P72" s="119">
        <v>134720</v>
      </c>
      <c r="Q72" s="119">
        <v>96720</v>
      </c>
      <c r="R72" s="119">
        <v>0</v>
      </c>
      <c r="S72" s="119">
        <f t="shared" si="11"/>
        <v>231440</v>
      </c>
      <c r="T72" s="119">
        <f t="shared" si="12"/>
        <v>231440</v>
      </c>
      <c r="U72" s="119">
        <v>168312</v>
      </c>
      <c r="V72" s="119">
        <v>126180</v>
      </c>
      <c r="W72" s="119">
        <v>125940</v>
      </c>
      <c r="X72" s="119">
        <f>T72-(U72+V72)</f>
        <v>-63052</v>
      </c>
      <c r="Y72" s="92" t="s">
        <v>12848</v>
      </c>
      <c r="Z72" s="93">
        <v>0.32</v>
      </c>
      <c r="AA72" s="144">
        <v>0.32</v>
      </c>
      <c r="AB72" s="93">
        <f t="shared" si="13"/>
        <v>0</v>
      </c>
      <c r="AE72" s="48" t="s">
        <v>12845</v>
      </c>
      <c r="AF72" s="93">
        <v>0.32</v>
      </c>
      <c r="AG72" s="48" t="s">
        <v>12989</v>
      </c>
      <c r="AH72" s="48" t="s">
        <v>12990</v>
      </c>
      <c r="AI72" s="48" t="s">
        <v>12991</v>
      </c>
      <c r="AJ72" s="48" t="s">
        <v>12992</v>
      </c>
      <c r="AM72" s="48" t="s">
        <v>85</v>
      </c>
      <c r="AN72" s="48" t="s">
        <v>410</v>
      </c>
      <c r="AQ72" s="123" t="s">
        <v>12984</v>
      </c>
    </row>
    <row r="73" spans="1:43" ht="60" x14ac:dyDescent="0.2">
      <c r="A73" s="92" t="s">
        <v>435</v>
      </c>
      <c r="B73" s="92" t="s">
        <v>436</v>
      </c>
      <c r="C73" s="117" t="s">
        <v>166</v>
      </c>
      <c r="D73" s="92" t="s">
        <v>437</v>
      </c>
      <c r="E73" s="92" t="s">
        <v>438</v>
      </c>
      <c r="F73" s="92" t="s">
        <v>405</v>
      </c>
      <c r="G73" s="92" t="s">
        <v>439</v>
      </c>
      <c r="H73" s="92" t="s">
        <v>440</v>
      </c>
      <c r="I73" s="118" t="s">
        <v>441</v>
      </c>
      <c r="J73" s="119">
        <v>11</v>
      </c>
      <c r="K73" s="119">
        <v>120</v>
      </c>
      <c r="L73" s="119">
        <f t="shared" si="9"/>
        <v>-4496</v>
      </c>
      <c r="N73" s="48" t="s">
        <v>243</v>
      </c>
      <c r="O73" s="48" t="s">
        <v>409</v>
      </c>
      <c r="P73" s="119">
        <v>2160</v>
      </c>
      <c r="Q73" s="119">
        <v>1440</v>
      </c>
      <c r="R73" s="119">
        <v>720</v>
      </c>
      <c r="S73" s="119">
        <f t="shared" si="11"/>
        <v>3600</v>
      </c>
      <c r="T73" s="119">
        <f t="shared" si="12"/>
        <v>4320</v>
      </c>
      <c r="U73" s="119">
        <v>4616</v>
      </c>
      <c r="V73" s="119">
        <v>2160</v>
      </c>
      <c r="W73" s="119">
        <v>2160</v>
      </c>
      <c r="X73" s="119">
        <f>P73-(U73+V73)</f>
        <v>-4616</v>
      </c>
      <c r="Y73" s="92" t="s">
        <v>12848</v>
      </c>
      <c r="Z73" s="93">
        <v>3.96</v>
      </c>
      <c r="AA73" s="144">
        <v>3.95</v>
      </c>
      <c r="AB73" s="93">
        <f t="shared" si="13"/>
        <v>-9.9999999999997868E-3</v>
      </c>
      <c r="AE73" s="48" t="s">
        <v>12884</v>
      </c>
      <c r="AF73" s="93">
        <v>3.95</v>
      </c>
      <c r="AG73" s="48" t="s">
        <v>12993</v>
      </c>
      <c r="AH73" s="48" t="s">
        <v>12994</v>
      </c>
      <c r="AI73" s="48" t="s">
        <v>12995</v>
      </c>
      <c r="AJ73" s="48" t="s">
        <v>12996</v>
      </c>
      <c r="AK73" s="48" t="s">
        <v>12997</v>
      </c>
      <c r="AM73" s="48" t="s">
        <v>85</v>
      </c>
      <c r="AN73" s="48" t="s">
        <v>410</v>
      </c>
      <c r="AQ73" s="123" t="s">
        <v>12998</v>
      </c>
    </row>
    <row r="74" spans="1:43" ht="30" x14ac:dyDescent="0.2">
      <c r="A74" s="92" t="s">
        <v>442</v>
      </c>
      <c r="B74" s="92" t="s">
        <v>443</v>
      </c>
      <c r="C74" s="117" t="s">
        <v>166</v>
      </c>
      <c r="D74" s="92" t="s">
        <v>437</v>
      </c>
      <c r="E74" s="92" t="s">
        <v>444</v>
      </c>
      <c r="F74" s="92" t="s">
        <v>405</v>
      </c>
      <c r="G74" s="92" t="s">
        <v>439</v>
      </c>
      <c r="H74" s="92" t="s">
        <v>440</v>
      </c>
      <c r="I74" s="118" t="s">
        <v>445</v>
      </c>
      <c r="J74" s="119">
        <v>11</v>
      </c>
      <c r="K74" s="119">
        <v>140</v>
      </c>
      <c r="L74" s="119">
        <f t="shared" si="9"/>
        <v>-4476</v>
      </c>
      <c r="N74" s="48" t="s">
        <v>243</v>
      </c>
      <c r="O74" s="48" t="s">
        <v>409</v>
      </c>
      <c r="P74" s="119">
        <v>2380</v>
      </c>
      <c r="Q74" s="119">
        <v>2380</v>
      </c>
      <c r="R74" s="119">
        <v>0</v>
      </c>
      <c r="S74" s="119">
        <f t="shared" si="11"/>
        <v>4760</v>
      </c>
      <c r="T74" s="119">
        <f t="shared" si="12"/>
        <v>4760</v>
      </c>
      <c r="U74" s="119">
        <v>4616</v>
      </c>
      <c r="V74" s="119">
        <v>2160</v>
      </c>
      <c r="W74" s="119">
        <v>2160</v>
      </c>
      <c r="X74" s="119">
        <f>P74-(U74+V74)</f>
        <v>-4396</v>
      </c>
      <c r="Y74" s="92" t="s">
        <v>12848</v>
      </c>
      <c r="Z74" s="93">
        <v>7.4</v>
      </c>
      <c r="AA74" s="144">
        <v>7.4</v>
      </c>
      <c r="AB74" s="93">
        <f t="shared" si="13"/>
        <v>0</v>
      </c>
      <c r="AE74" s="48" t="s">
        <v>12845</v>
      </c>
      <c r="AF74" s="93">
        <v>7.4</v>
      </c>
      <c r="AG74" s="48" t="s">
        <v>12999</v>
      </c>
      <c r="AH74" s="48" t="s">
        <v>13000</v>
      </c>
      <c r="AI74" s="48" t="s">
        <v>12995</v>
      </c>
      <c r="AJ74" s="48" t="s">
        <v>13001</v>
      </c>
      <c r="AM74" s="48" t="s">
        <v>85</v>
      </c>
      <c r="AN74" s="48" t="s">
        <v>410</v>
      </c>
      <c r="AQ74" s="123" t="s">
        <v>12998</v>
      </c>
    </row>
    <row r="75" spans="1:43" ht="30" x14ac:dyDescent="0.2">
      <c r="A75" s="92" t="s">
        <v>446</v>
      </c>
      <c r="B75" s="92" t="s">
        <v>447</v>
      </c>
      <c r="C75" s="117" t="s">
        <v>166</v>
      </c>
      <c r="D75" s="92" t="s">
        <v>403</v>
      </c>
      <c r="E75" s="92" t="s">
        <v>448</v>
      </c>
      <c r="F75" s="92" t="s">
        <v>405</v>
      </c>
      <c r="G75" s="92" t="s">
        <v>430</v>
      </c>
      <c r="H75" s="92" t="s">
        <v>431</v>
      </c>
      <c r="I75" s="118" t="s">
        <v>449</v>
      </c>
      <c r="J75" s="119">
        <v>11</v>
      </c>
      <c r="K75" s="119">
        <v>36</v>
      </c>
      <c r="L75" s="119">
        <f t="shared" si="9"/>
        <v>-1268</v>
      </c>
      <c r="N75" s="48" t="s">
        <v>173</v>
      </c>
      <c r="O75" s="48" t="s">
        <v>450</v>
      </c>
      <c r="P75" s="119">
        <v>696</v>
      </c>
      <c r="Q75" s="119">
        <v>696</v>
      </c>
      <c r="R75" s="119">
        <v>0</v>
      </c>
      <c r="S75" s="119">
        <f t="shared" si="11"/>
        <v>1392</v>
      </c>
      <c r="T75" s="119">
        <f t="shared" si="12"/>
        <v>1392</v>
      </c>
      <c r="U75" s="119">
        <v>1304</v>
      </c>
      <c r="V75" s="119">
        <v>751</v>
      </c>
      <c r="W75" s="119">
        <v>600</v>
      </c>
      <c r="X75" s="119">
        <f>T75-(U75+V75)</f>
        <v>-663</v>
      </c>
      <c r="Y75" s="92" t="s">
        <v>12848</v>
      </c>
      <c r="Z75" s="93">
        <v>18.254999999999999</v>
      </c>
      <c r="AA75" s="144">
        <v>18.254999999999999</v>
      </c>
      <c r="AB75" s="93">
        <f t="shared" si="13"/>
        <v>0</v>
      </c>
      <c r="AE75" s="48" t="s">
        <v>12845</v>
      </c>
      <c r="AF75" s="93">
        <v>18.254999999999999</v>
      </c>
      <c r="AG75" s="48" t="s">
        <v>13002</v>
      </c>
      <c r="AH75" s="48" t="s">
        <v>13003</v>
      </c>
      <c r="AI75" s="48" t="s">
        <v>13004</v>
      </c>
      <c r="AJ75" s="48" t="s">
        <v>13005</v>
      </c>
      <c r="AM75" s="48" t="s">
        <v>85</v>
      </c>
      <c r="AN75" s="48" t="s">
        <v>410</v>
      </c>
      <c r="AQ75" s="123" t="s">
        <v>12984</v>
      </c>
    </row>
    <row r="76" spans="1:43" ht="30" x14ac:dyDescent="0.2">
      <c r="A76" s="92" t="s">
        <v>451</v>
      </c>
      <c r="B76" s="92" t="s">
        <v>452</v>
      </c>
      <c r="C76" s="117" t="s">
        <v>166</v>
      </c>
      <c r="D76" s="92" t="s">
        <v>283</v>
      </c>
      <c r="E76" s="92" t="s">
        <v>453</v>
      </c>
      <c r="F76" s="92" t="s">
        <v>405</v>
      </c>
      <c r="G76" s="92" t="s">
        <v>454</v>
      </c>
      <c r="H76" s="92" t="s">
        <v>455</v>
      </c>
      <c r="I76" s="118" t="s">
        <v>456</v>
      </c>
      <c r="J76" s="119">
        <v>9</v>
      </c>
      <c r="K76" s="119">
        <v>400</v>
      </c>
      <c r="L76" s="119">
        <f t="shared" si="9"/>
        <v>-687</v>
      </c>
      <c r="N76" s="48" t="s">
        <v>173</v>
      </c>
      <c r="P76" s="119">
        <v>550</v>
      </c>
      <c r="Q76" s="119">
        <v>400</v>
      </c>
      <c r="R76" s="119">
        <v>0</v>
      </c>
      <c r="S76" s="119">
        <f t="shared" si="11"/>
        <v>950</v>
      </c>
      <c r="T76" s="119">
        <f t="shared" si="12"/>
        <v>950</v>
      </c>
      <c r="U76" s="119">
        <v>1087</v>
      </c>
      <c r="V76" s="119">
        <v>0</v>
      </c>
      <c r="W76" s="119">
        <v>0</v>
      </c>
      <c r="X76" s="119">
        <f>T76-(U76+V76)</f>
        <v>-137</v>
      </c>
      <c r="Y76" s="92" t="s">
        <v>12848</v>
      </c>
      <c r="Z76" s="93">
        <v>0.84</v>
      </c>
      <c r="AA76" s="144">
        <v>0.84</v>
      </c>
      <c r="AB76" s="93">
        <f t="shared" si="13"/>
        <v>0</v>
      </c>
      <c r="AE76" s="48" t="s">
        <v>12949</v>
      </c>
      <c r="AF76" s="93">
        <v>0.84</v>
      </c>
      <c r="AG76" s="48" t="s">
        <v>13006</v>
      </c>
      <c r="AH76" s="122">
        <v>400</v>
      </c>
      <c r="AI76" s="48">
        <v>18</v>
      </c>
      <c r="AJ76" s="48" t="s">
        <v>456</v>
      </c>
      <c r="AM76" s="48" t="s">
        <v>85</v>
      </c>
      <c r="AN76" s="48" t="s">
        <v>410</v>
      </c>
      <c r="AQ76" s="123" t="s">
        <v>13007</v>
      </c>
    </row>
    <row r="77" spans="1:43" x14ac:dyDescent="0.2">
      <c r="A77" s="92" t="s">
        <v>457</v>
      </c>
      <c r="B77" s="92" t="s">
        <v>458</v>
      </c>
      <c r="C77" s="117" t="s">
        <v>166</v>
      </c>
      <c r="D77" s="92" t="s">
        <v>283</v>
      </c>
      <c r="E77" s="92" t="s">
        <v>459</v>
      </c>
      <c r="F77" s="92" t="s">
        <v>405</v>
      </c>
      <c r="G77" s="92" t="s">
        <v>460</v>
      </c>
      <c r="H77" s="92" t="s">
        <v>431</v>
      </c>
      <c r="I77" s="118" t="s">
        <v>461</v>
      </c>
      <c r="J77" s="119">
        <v>11</v>
      </c>
      <c r="K77" s="119">
        <v>84</v>
      </c>
      <c r="L77" s="119">
        <f t="shared" si="9"/>
        <v>-5101</v>
      </c>
      <c r="N77" s="48" t="s">
        <v>173</v>
      </c>
      <c r="P77" s="119">
        <v>3024</v>
      </c>
      <c r="Q77" s="119">
        <v>2352</v>
      </c>
      <c r="R77" s="119">
        <v>672</v>
      </c>
      <c r="S77" s="119">
        <f t="shared" si="11"/>
        <v>5376</v>
      </c>
      <c r="T77" s="119">
        <f t="shared" si="12"/>
        <v>6048</v>
      </c>
      <c r="U77" s="119">
        <v>5185</v>
      </c>
      <c r="V77" s="119">
        <v>3144</v>
      </c>
      <c r="W77" s="119">
        <v>2298</v>
      </c>
      <c r="X77" s="119">
        <f>T77-(U77+V77)</f>
        <v>-2281</v>
      </c>
      <c r="Y77" s="92" t="s">
        <v>12848</v>
      </c>
      <c r="Z77" s="93">
        <v>9.48</v>
      </c>
      <c r="AA77" s="144">
        <v>9.48</v>
      </c>
      <c r="AB77" s="93">
        <f t="shared" si="13"/>
        <v>0</v>
      </c>
      <c r="AE77" s="48" t="s">
        <v>12949</v>
      </c>
      <c r="AF77" s="93">
        <v>9.48</v>
      </c>
      <c r="AG77" s="48" t="s">
        <v>13008</v>
      </c>
      <c r="AH77" s="122">
        <v>84</v>
      </c>
      <c r="AI77" s="48">
        <v>9</v>
      </c>
      <c r="AJ77" s="48" t="s">
        <v>461</v>
      </c>
      <c r="AM77" s="48" t="s">
        <v>85</v>
      </c>
      <c r="AN77" s="48" t="s">
        <v>410</v>
      </c>
      <c r="AQ77" s="123" t="s">
        <v>13007</v>
      </c>
    </row>
    <row r="78" spans="1:43" x14ac:dyDescent="0.2">
      <c r="A78" s="92" t="s">
        <v>462</v>
      </c>
      <c r="B78" s="92" t="s">
        <v>463</v>
      </c>
      <c r="C78" s="117" t="s">
        <v>166</v>
      </c>
      <c r="D78" s="92" t="s">
        <v>283</v>
      </c>
      <c r="E78" s="92" t="s">
        <v>464</v>
      </c>
      <c r="F78" s="92" t="s">
        <v>405</v>
      </c>
      <c r="G78" s="92" t="s">
        <v>465</v>
      </c>
      <c r="H78" s="92" t="s">
        <v>431</v>
      </c>
      <c r="I78" s="118" t="s">
        <v>466</v>
      </c>
      <c r="J78" s="119">
        <v>10</v>
      </c>
      <c r="K78" s="119">
        <v>92</v>
      </c>
      <c r="L78" s="119">
        <f t="shared" si="9"/>
        <v>-7014</v>
      </c>
      <c r="N78" s="48" t="s">
        <v>173</v>
      </c>
      <c r="P78" s="119">
        <v>3414</v>
      </c>
      <c r="Q78" s="119">
        <v>2576</v>
      </c>
      <c r="R78" s="119">
        <v>828</v>
      </c>
      <c r="S78" s="119">
        <f t="shared" si="11"/>
        <v>5990</v>
      </c>
      <c r="T78" s="119">
        <f t="shared" si="12"/>
        <v>6818</v>
      </c>
      <c r="U78" s="119">
        <v>7106</v>
      </c>
      <c r="V78" s="119">
        <v>4798</v>
      </c>
      <c r="W78" s="119">
        <v>3789</v>
      </c>
      <c r="X78" s="119">
        <f>T78-(U78+V78)</f>
        <v>-5086</v>
      </c>
      <c r="Y78" s="92" t="s">
        <v>12848</v>
      </c>
      <c r="Z78" s="93">
        <v>6.05</v>
      </c>
      <c r="AA78" s="144">
        <v>6.05</v>
      </c>
      <c r="AB78" s="93">
        <f t="shared" si="13"/>
        <v>0</v>
      </c>
      <c r="AE78" s="48" t="s">
        <v>12949</v>
      </c>
      <c r="AF78" s="93">
        <v>6.05</v>
      </c>
      <c r="AG78" s="48" t="s">
        <v>13009</v>
      </c>
      <c r="AH78" s="122">
        <v>92</v>
      </c>
      <c r="AI78" s="48">
        <v>10</v>
      </c>
      <c r="AJ78" s="48" t="s">
        <v>466</v>
      </c>
      <c r="AM78" s="48" t="s">
        <v>85</v>
      </c>
      <c r="AN78" s="48" t="s">
        <v>410</v>
      </c>
      <c r="AQ78" s="123" t="s">
        <v>13007</v>
      </c>
    </row>
    <row r="79" spans="1:43" ht="60" x14ac:dyDescent="0.2">
      <c r="A79" s="92" t="s">
        <v>467</v>
      </c>
      <c r="B79" s="92" t="s">
        <v>468</v>
      </c>
      <c r="C79" s="117" t="s">
        <v>166</v>
      </c>
      <c r="D79" s="92" t="s">
        <v>437</v>
      </c>
      <c r="E79" s="92" t="s">
        <v>469</v>
      </c>
      <c r="F79" s="92" t="s">
        <v>405</v>
      </c>
      <c r="G79" s="92" t="s">
        <v>406</v>
      </c>
      <c r="H79" s="92" t="s">
        <v>407</v>
      </c>
      <c r="I79" s="118" t="s">
        <v>470</v>
      </c>
      <c r="J79" s="119">
        <v>9</v>
      </c>
      <c r="K79" s="119">
        <v>3456</v>
      </c>
      <c r="L79" s="119">
        <f t="shared" si="9"/>
        <v>2643</v>
      </c>
      <c r="M79" s="124">
        <v>5875.2</v>
      </c>
      <c r="N79" s="48" t="s">
        <v>243</v>
      </c>
      <c r="P79" s="119">
        <v>0</v>
      </c>
      <c r="Q79" s="119">
        <v>0</v>
      </c>
      <c r="R79" s="119">
        <v>0</v>
      </c>
      <c r="S79" s="119">
        <f t="shared" si="11"/>
        <v>0</v>
      </c>
      <c r="T79" s="119">
        <f t="shared" si="12"/>
        <v>0</v>
      </c>
      <c r="U79" s="119">
        <v>813</v>
      </c>
      <c r="V79" s="119">
        <v>0</v>
      </c>
      <c r="W79" s="119">
        <v>0</v>
      </c>
      <c r="X79" s="119">
        <f>P79-(U79+V79)</f>
        <v>-813</v>
      </c>
      <c r="Y79" s="92" t="s">
        <v>12848</v>
      </c>
      <c r="Z79" s="93">
        <v>1.7</v>
      </c>
      <c r="AA79" s="144">
        <v>1.7</v>
      </c>
      <c r="AB79" s="93">
        <f t="shared" si="13"/>
        <v>0</v>
      </c>
      <c r="AE79" s="48" t="s">
        <v>12845</v>
      </c>
      <c r="AF79" s="93">
        <v>1.7</v>
      </c>
      <c r="AG79" s="48" t="s">
        <v>13010</v>
      </c>
      <c r="AH79" s="122">
        <v>3456</v>
      </c>
      <c r="AI79" s="48">
        <v>9</v>
      </c>
      <c r="AJ79" s="48" t="s">
        <v>470</v>
      </c>
      <c r="AM79" s="48" t="s">
        <v>85</v>
      </c>
      <c r="AN79" s="48" t="s">
        <v>410</v>
      </c>
      <c r="AQ79" s="123" t="s">
        <v>13011</v>
      </c>
    </row>
    <row r="80" spans="1:43" ht="60" x14ac:dyDescent="0.2">
      <c r="A80" s="92" t="s">
        <v>471</v>
      </c>
      <c r="B80" s="92" t="s">
        <v>472</v>
      </c>
      <c r="C80" s="117" t="s">
        <v>166</v>
      </c>
      <c r="D80" s="92" t="s">
        <v>403</v>
      </c>
      <c r="E80" s="92" t="s">
        <v>473</v>
      </c>
      <c r="F80" s="92" t="s">
        <v>405</v>
      </c>
      <c r="G80" s="92" t="s">
        <v>430</v>
      </c>
      <c r="H80" s="92" t="s">
        <v>431</v>
      </c>
      <c r="I80" s="118" t="s">
        <v>474</v>
      </c>
      <c r="J80" s="119">
        <v>10</v>
      </c>
      <c r="K80" s="119">
        <v>72</v>
      </c>
      <c r="L80" s="119">
        <f t="shared" si="9"/>
        <v>-2532</v>
      </c>
      <c r="N80" s="48" t="s">
        <v>173</v>
      </c>
      <c r="O80" s="48" t="s">
        <v>450</v>
      </c>
      <c r="P80" s="119">
        <v>1440</v>
      </c>
      <c r="Q80" s="119">
        <v>1440</v>
      </c>
      <c r="R80" s="119">
        <v>0</v>
      </c>
      <c r="S80" s="119">
        <f t="shared" si="11"/>
        <v>2880</v>
      </c>
      <c r="T80" s="119">
        <f t="shared" si="12"/>
        <v>2880</v>
      </c>
      <c r="U80" s="119">
        <v>2604</v>
      </c>
      <c r="V80" s="119">
        <v>240</v>
      </c>
      <c r="W80" s="119">
        <v>200</v>
      </c>
      <c r="X80" s="119">
        <f>T80-(U80+V80)</f>
        <v>36</v>
      </c>
      <c r="Y80" s="92" t="s">
        <v>12863</v>
      </c>
      <c r="Z80" s="93">
        <v>12.125999999999999</v>
      </c>
      <c r="AA80" s="144">
        <v>12.125999999999999</v>
      </c>
      <c r="AB80" s="93">
        <f t="shared" si="13"/>
        <v>0</v>
      </c>
      <c r="AE80" s="48" t="s">
        <v>12845</v>
      </c>
      <c r="AF80" s="93">
        <v>12.125999999999999</v>
      </c>
      <c r="AG80" s="48" t="s">
        <v>13012</v>
      </c>
      <c r="AH80" s="48" t="s">
        <v>13013</v>
      </c>
      <c r="AI80" s="48" t="s">
        <v>13014</v>
      </c>
      <c r="AJ80" s="48" t="s">
        <v>13015</v>
      </c>
      <c r="AM80" s="48" t="s">
        <v>85</v>
      </c>
      <c r="AN80" s="48" t="s">
        <v>410</v>
      </c>
      <c r="AO80" s="48" t="s">
        <v>13016</v>
      </c>
      <c r="AQ80" s="123" t="s">
        <v>13017</v>
      </c>
    </row>
    <row r="81" spans="1:43" ht="60" x14ac:dyDescent="0.2">
      <c r="A81" s="92" t="s">
        <v>475</v>
      </c>
      <c r="B81" s="92" t="s">
        <v>476</v>
      </c>
      <c r="C81" s="117" t="s">
        <v>166</v>
      </c>
      <c r="D81" s="92" t="s">
        <v>403</v>
      </c>
      <c r="E81" s="92" t="s">
        <v>477</v>
      </c>
      <c r="F81" s="92" t="s">
        <v>405</v>
      </c>
      <c r="G81" s="92" t="s">
        <v>430</v>
      </c>
      <c r="H81" s="92" t="s">
        <v>431</v>
      </c>
      <c r="I81" s="118" t="s">
        <v>478</v>
      </c>
      <c r="J81" s="119">
        <v>9</v>
      </c>
      <c r="K81" s="119">
        <v>240</v>
      </c>
      <c r="L81" s="119">
        <f t="shared" si="9"/>
        <v>-4148</v>
      </c>
      <c r="N81" s="48" t="s">
        <v>173</v>
      </c>
      <c r="O81" s="48" t="s">
        <v>450</v>
      </c>
      <c r="P81" s="119">
        <v>960</v>
      </c>
      <c r="Q81" s="119">
        <v>960</v>
      </c>
      <c r="R81" s="119">
        <v>0</v>
      </c>
      <c r="S81" s="119">
        <f t="shared" si="11"/>
        <v>1920</v>
      </c>
      <c r="T81" s="119">
        <f t="shared" si="12"/>
        <v>1920</v>
      </c>
      <c r="U81" s="119">
        <v>4388</v>
      </c>
      <c r="V81" s="119">
        <v>1851</v>
      </c>
      <c r="W81" s="119">
        <v>1563</v>
      </c>
      <c r="X81" s="119">
        <f>T81-(U81+V81)</f>
        <v>-4319</v>
      </c>
      <c r="Y81" s="92" t="s">
        <v>12848</v>
      </c>
      <c r="Z81" s="93">
        <v>14.15</v>
      </c>
      <c r="AA81" s="144">
        <v>14.15</v>
      </c>
      <c r="AB81" s="93">
        <f t="shared" si="13"/>
        <v>0</v>
      </c>
      <c r="AE81" s="48" t="s">
        <v>12845</v>
      </c>
      <c r="AF81" s="93">
        <v>14.15</v>
      </c>
      <c r="AG81" s="48" t="s">
        <v>13018</v>
      </c>
      <c r="AH81" s="48" t="s">
        <v>13019</v>
      </c>
      <c r="AI81" s="48" t="s">
        <v>13014</v>
      </c>
      <c r="AJ81" s="48" t="s">
        <v>13020</v>
      </c>
      <c r="AM81" s="48" t="s">
        <v>85</v>
      </c>
      <c r="AN81" s="48" t="s">
        <v>410</v>
      </c>
      <c r="AO81" s="48" t="s">
        <v>13016</v>
      </c>
      <c r="AQ81" s="123" t="s">
        <v>13021</v>
      </c>
    </row>
    <row r="82" spans="1:43" ht="30" x14ac:dyDescent="0.2">
      <c r="A82" s="92" t="s">
        <v>479</v>
      </c>
      <c r="B82" s="92" t="s">
        <v>480</v>
      </c>
      <c r="C82" s="117" t="s">
        <v>166</v>
      </c>
      <c r="D82" s="92" t="s">
        <v>403</v>
      </c>
      <c r="E82" s="92" t="s">
        <v>481</v>
      </c>
      <c r="F82" s="92" t="s">
        <v>405</v>
      </c>
      <c r="G82" s="92" t="s">
        <v>406</v>
      </c>
      <c r="H82" s="92" t="s">
        <v>407</v>
      </c>
      <c r="I82" s="118">
        <v>762910068</v>
      </c>
      <c r="J82" s="119">
        <v>10</v>
      </c>
      <c r="K82" s="119">
        <v>240</v>
      </c>
      <c r="L82" s="119">
        <f t="shared" si="9"/>
        <v>-21704</v>
      </c>
      <c r="N82" s="48" t="s">
        <v>243</v>
      </c>
      <c r="P82" s="119">
        <v>14160</v>
      </c>
      <c r="Q82" s="119">
        <v>14160</v>
      </c>
      <c r="R82" s="119">
        <v>0</v>
      </c>
      <c r="S82" s="119">
        <f t="shared" si="11"/>
        <v>28320</v>
      </c>
      <c r="T82" s="119">
        <f t="shared" si="12"/>
        <v>28320</v>
      </c>
      <c r="U82" s="119">
        <v>21944</v>
      </c>
      <c r="V82" s="119">
        <v>9827</v>
      </c>
      <c r="W82" s="119">
        <v>8740</v>
      </c>
      <c r="X82" s="119">
        <f>P82-(U82+V82)</f>
        <v>-17611</v>
      </c>
      <c r="Y82" s="92" t="s">
        <v>12848</v>
      </c>
      <c r="Z82" s="93">
        <v>6.76</v>
      </c>
      <c r="AA82" s="144">
        <v>6.76</v>
      </c>
      <c r="AB82" s="93">
        <f t="shared" si="13"/>
        <v>0</v>
      </c>
      <c r="AE82" s="48" t="s">
        <v>12845</v>
      </c>
      <c r="AF82" s="93">
        <v>6.76</v>
      </c>
      <c r="AG82" s="48" t="s">
        <v>13022</v>
      </c>
      <c r="AH82" s="122">
        <v>240</v>
      </c>
      <c r="AI82" s="48">
        <v>6</v>
      </c>
      <c r="AJ82" s="48" t="s">
        <v>13023</v>
      </c>
      <c r="AM82" s="48" t="s">
        <v>85</v>
      </c>
      <c r="AN82" s="48" t="s">
        <v>410</v>
      </c>
      <c r="AQ82" s="123" t="s">
        <v>12984</v>
      </c>
    </row>
    <row r="83" spans="1:43" x14ac:dyDescent="0.2">
      <c r="A83" s="92" t="s">
        <v>483</v>
      </c>
      <c r="B83" s="92" t="s">
        <v>484</v>
      </c>
      <c r="C83" s="117" t="s">
        <v>166</v>
      </c>
      <c r="D83" s="92" t="s">
        <v>283</v>
      </c>
      <c r="E83" s="92" t="s">
        <v>485</v>
      </c>
      <c r="F83" s="92" t="s">
        <v>405</v>
      </c>
      <c r="G83" s="92" t="s">
        <v>430</v>
      </c>
      <c r="H83" s="92" t="s">
        <v>431</v>
      </c>
      <c r="I83" s="118" t="s">
        <v>486</v>
      </c>
      <c r="J83" s="119">
        <v>7</v>
      </c>
      <c r="K83" s="119">
        <v>270</v>
      </c>
      <c r="L83" s="119">
        <f t="shared" si="9"/>
        <v>-2217</v>
      </c>
      <c r="N83" s="48" t="s">
        <v>173</v>
      </c>
      <c r="P83" s="119">
        <v>810</v>
      </c>
      <c r="Q83" s="119">
        <v>810</v>
      </c>
      <c r="R83" s="119">
        <v>0</v>
      </c>
      <c r="S83" s="119">
        <f t="shared" si="11"/>
        <v>1620</v>
      </c>
      <c r="T83" s="119">
        <f t="shared" si="12"/>
        <v>1620</v>
      </c>
      <c r="U83" s="119">
        <v>2487</v>
      </c>
      <c r="V83" s="119">
        <v>1361</v>
      </c>
      <c r="W83" s="119">
        <v>1245</v>
      </c>
      <c r="X83" s="119">
        <f>T83-(U83+V83)</f>
        <v>-2228</v>
      </c>
      <c r="Y83" s="92" t="s">
        <v>12848</v>
      </c>
      <c r="Z83" s="93">
        <v>11.29</v>
      </c>
      <c r="AA83" s="144">
        <v>11.29</v>
      </c>
      <c r="AB83" s="93">
        <f t="shared" si="13"/>
        <v>0</v>
      </c>
      <c r="AE83" s="48" t="s">
        <v>12949</v>
      </c>
      <c r="AF83" s="93">
        <v>11.29</v>
      </c>
      <c r="AG83" s="48" t="s">
        <v>13024</v>
      </c>
      <c r="AH83" s="122">
        <v>270</v>
      </c>
      <c r="AI83" s="48">
        <v>10</v>
      </c>
      <c r="AJ83" s="48" t="s">
        <v>486</v>
      </c>
      <c r="AM83" s="48" t="s">
        <v>85</v>
      </c>
      <c r="AN83" s="48" t="s">
        <v>410</v>
      </c>
      <c r="AQ83" s="123" t="s">
        <v>13007</v>
      </c>
    </row>
    <row r="84" spans="1:43" ht="30" x14ac:dyDescent="0.2">
      <c r="A84" s="92" t="s">
        <v>487</v>
      </c>
      <c r="B84" s="92" t="s">
        <v>488</v>
      </c>
      <c r="C84" s="117" t="s">
        <v>166</v>
      </c>
      <c r="D84" s="92" t="s">
        <v>437</v>
      </c>
      <c r="E84" s="92" t="s">
        <v>489</v>
      </c>
      <c r="F84" s="92" t="s">
        <v>405</v>
      </c>
      <c r="G84" s="92" t="s">
        <v>439</v>
      </c>
      <c r="H84" s="92" t="s">
        <v>440</v>
      </c>
      <c r="I84" s="118" t="s">
        <v>490</v>
      </c>
      <c r="J84" s="119">
        <v>11</v>
      </c>
      <c r="K84" s="119">
        <v>36</v>
      </c>
      <c r="L84" s="119">
        <f t="shared" si="9"/>
        <v>-1316</v>
      </c>
      <c r="N84" s="48" t="s">
        <v>243</v>
      </c>
      <c r="P84" s="119">
        <v>72</v>
      </c>
      <c r="Q84" s="119">
        <v>72</v>
      </c>
      <c r="R84" s="119">
        <v>0</v>
      </c>
      <c r="S84" s="119">
        <f t="shared" si="11"/>
        <v>144</v>
      </c>
      <c r="T84" s="119">
        <f t="shared" si="12"/>
        <v>144</v>
      </c>
      <c r="U84" s="119">
        <v>1352</v>
      </c>
      <c r="V84" s="119">
        <v>213</v>
      </c>
      <c r="W84" s="119">
        <v>213</v>
      </c>
      <c r="X84" s="119">
        <f>P84-(U84+V84)</f>
        <v>-1493</v>
      </c>
      <c r="Y84" s="92" t="s">
        <v>12848</v>
      </c>
      <c r="Z84" s="93">
        <v>12.81</v>
      </c>
      <c r="AA84" s="144">
        <v>12.81</v>
      </c>
      <c r="AB84" s="93">
        <f t="shared" si="13"/>
        <v>0</v>
      </c>
      <c r="AE84" s="48" t="s">
        <v>12845</v>
      </c>
      <c r="AF84" s="93">
        <v>12.81</v>
      </c>
      <c r="AG84" s="48" t="s">
        <v>13025</v>
      </c>
      <c r="AH84" s="122">
        <v>36</v>
      </c>
      <c r="AI84" s="48">
        <v>10</v>
      </c>
      <c r="AJ84" s="48" t="s">
        <v>490</v>
      </c>
      <c r="AM84" s="48" t="s">
        <v>85</v>
      </c>
      <c r="AN84" s="48" t="s">
        <v>410</v>
      </c>
      <c r="AQ84" s="123" t="s">
        <v>12998</v>
      </c>
    </row>
    <row r="85" spans="1:43" ht="30" x14ac:dyDescent="0.2">
      <c r="A85" s="92" t="s">
        <v>491</v>
      </c>
      <c r="B85" s="92" t="s">
        <v>492</v>
      </c>
      <c r="C85" s="117" t="s">
        <v>166</v>
      </c>
      <c r="D85" s="92" t="s">
        <v>283</v>
      </c>
      <c r="E85" s="92" t="s">
        <v>493</v>
      </c>
      <c r="F85" s="92" t="s">
        <v>405</v>
      </c>
      <c r="G85" s="92" t="s">
        <v>465</v>
      </c>
      <c r="H85" s="92" t="s">
        <v>431</v>
      </c>
      <c r="I85" s="118" t="s">
        <v>494</v>
      </c>
      <c r="J85" s="119">
        <v>10</v>
      </c>
      <c r="K85" s="119">
        <v>16</v>
      </c>
      <c r="L85" s="119">
        <f t="shared" si="9"/>
        <v>-160</v>
      </c>
      <c r="N85" s="48" t="s">
        <v>173</v>
      </c>
      <c r="P85" s="119">
        <v>0</v>
      </c>
      <c r="Q85" s="119">
        <v>0</v>
      </c>
      <c r="R85" s="119">
        <v>0</v>
      </c>
      <c r="S85" s="119">
        <f t="shared" si="11"/>
        <v>0</v>
      </c>
      <c r="T85" s="119">
        <f t="shared" si="12"/>
        <v>0</v>
      </c>
      <c r="U85" s="119">
        <v>176</v>
      </c>
      <c r="V85" s="119">
        <v>72</v>
      </c>
      <c r="W85" s="119">
        <v>54</v>
      </c>
      <c r="X85" s="119">
        <f>T85-(U85+V85)</f>
        <v>-248</v>
      </c>
      <c r="Y85" s="92" t="s">
        <v>12848</v>
      </c>
      <c r="Z85" s="93">
        <v>57.7</v>
      </c>
      <c r="AA85" s="144">
        <v>57.7</v>
      </c>
      <c r="AB85" s="93">
        <f t="shared" si="13"/>
        <v>0</v>
      </c>
      <c r="AE85" s="48" t="s">
        <v>12845</v>
      </c>
      <c r="AF85" s="93">
        <v>57.7</v>
      </c>
      <c r="AG85" s="48" t="s">
        <v>13026</v>
      </c>
      <c r="AH85" s="122">
        <v>16</v>
      </c>
      <c r="AI85" s="48">
        <v>10</v>
      </c>
      <c r="AJ85" s="48" t="s">
        <v>494</v>
      </c>
      <c r="AM85" s="48" t="s">
        <v>85</v>
      </c>
      <c r="AN85" s="48" t="s">
        <v>410</v>
      </c>
      <c r="AQ85" s="123" t="s">
        <v>13027</v>
      </c>
    </row>
    <row r="86" spans="1:43" ht="60" x14ac:dyDescent="0.2">
      <c r="A86" s="92" t="s">
        <v>495</v>
      </c>
      <c r="B86" s="92" t="s">
        <v>496</v>
      </c>
      <c r="C86" s="117" t="s">
        <v>166</v>
      </c>
      <c r="D86" s="92" t="s">
        <v>403</v>
      </c>
      <c r="E86" s="92" t="s">
        <v>497</v>
      </c>
      <c r="F86" s="92" t="s">
        <v>405</v>
      </c>
      <c r="G86" s="92" t="s">
        <v>498</v>
      </c>
      <c r="H86" s="92" t="s">
        <v>431</v>
      </c>
      <c r="I86" s="118" t="s">
        <v>499</v>
      </c>
      <c r="J86" s="119">
        <v>15</v>
      </c>
      <c r="K86" s="119">
        <v>720</v>
      </c>
      <c r="L86" s="119">
        <f t="shared" si="9"/>
        <v>-3610</v>
      </c>
      <c r="N86" s="48" t="s">
        <v>173</v>
      </c>
      <c r="O86" s="48" t="s">
        <v>450</v>
      </c>
      <c r="P86" s="119">
        <v>3500</v>
      </c>
      <c r="Q86" s="119">
        <v>3500</v>
      </c>
      <c r="R86" s="119">
        <v>0</v>
      </c>
      <c r="S86" s="119">
        <f t="shared" si="11"/>
        <v>7000</v>
      </c>
      <c r="T86" s="119">
        <f t="shared" si="12"/>
        <v>7000</v>
      </c>
      <c r="U86" s="119">
        <v>4330</v>
      </c>
      <c r="V86" s="119">
        <v>2362</v>
      </c>
      <c r="W86" s="119">
        <v>2232</v>
      </c>
      <c r="X86" s="119">
        <f>T86-(U86+V86)</f>
        <v>308</v>
      </c>
      <c r="Y86" s="92" t="s">
        <v>12863</v>
      </c>
      <c r="Z86" s="93">
        <v>1.69</v>
      </c>
      <c r="AA86" s="144">
        <v>1.69</v>
      </c>
      <c r="AB86" s="93">
        <f t="shared" si="13"/>
        <v>0</v>
      </c>
      <c r="AE86" s="48" t="s">
        <v>12845</v>
      </c>
      <c r="AF86" s="93">
        <v>1.69</v>
      </c>
      <c r="AG86" s="48" t="s">
        <v>13028</v>
      </c>
      <c r="AH86" s="48" t="s">
        <v>13029</v>
      </c>
      <c r="AI86" s="48" t="s">
        <v>13030</v>
      </c>
      <c r="AJ86" s="48" t="s">
        <v>13031</v>
      </c>
      <c r="AM86" s="48" t="s">
        <v>85</v>
      </c>
      <c r="AN86" s="48" t="s">
        <v>410</v>
      </c>
      <c r="AO86" s="48" t="s">
        <v>13016</v>
      </c>
      <c r="AQ86" s="123" t="s">
        <v>13032</v>
      </c>
    </row>
    <row r="87" spans="1:43" ht="60" x14ac:dyDescent="0.2">
      <c r="A87" s="92" t="s">
        <v>500</v>
      </c>
      <c r="B87" s="92" t="s">
        <v>501</v>
      </c>
      <c r="C87" s="117" t="s">
        <v>166</v>
      </c>
      <c r="D87" s="92" t="s">
        <v>283</v>
      </c>
      <c r="E87" s="92" t="s">
        <v>502</v>
      </c>
      <c r="F87" s="92" t="s">
        <v>405</v>
      </c>
      <c r="G87" s="92" t="s">
        <v>465</v>
      </c>
      <c r="H87" s="92" t="s">
        <v>431</v>
      </c>
      <c r="I87" s="118" t="s">
        <v>503</v>
      </c>
      <c r="J87" s="119">
        <v>10</v>
      </c>
      <c r="K87" s="119">
        <v>48</v>
      </c>
      <c r="L87" s="119">
        <f t="shared" si="9"/>
        <v>-215</v>
      </c>
      <c r="N87" s="48" t="s">
        <v>173</v>
      </c>
      <c r="O87" s="48" t="s">
        <v>504</v>
      </c>
      <c r="P87" s="119">
        <v>0</v>
      </c>
      <c r="Q87" s="119">
        <v>0</v>
      </c>
      <c r="R87" s="119">
        <v>0</v>
      </c>
      <c r="S87" s="119">
        <f t="shared" si="11"/>
        <v>0</v>
      </c>
      <c r="T87" s="119">
        <f t="shared" si="12"/>
        <v>0</v>
      </c>
      <c r="U87" s="119">
        <v>263</v>
      </c>
      <c r="V87" s="119">
        <v>66</v>
      </c>
      <c r="W87" s="119">
        <v>66</v>
      </c>
      <c r="X87" s="119">
        <f>T87-(U87+V87)</f>
        <v>-329</v>
      </c>
      <c r="Y87" s="92" t="s">
        <v>12848</v>
      </c>
      <c r="Z87" s="93">
        <v>13.97</v>
      </c>
      <c r="AA87" s="144">
        <v>13.97</v>
      </c>
      <c r="AB87" s="93">
        <f t="shared" si="13"/>
        <v>0</v>
      </c>
      <c r="AE87" s="48" t="s">
        <v>12845</v>
      </c>
      <c r="AF87" s="93">
        <v>13.97</v>
      </c>
      <c r="AG87" s="48" t="s">
        <v>13033</v>
      </c>
      <c r="AH87" s="122">
        <v>40</v>
      </c>
      <c r="AI87" s="48">
        <v>10</v>
      </c>
      <c r="AJ87" s="48" t="s">
        <v>503</v>
      </c>
      <c r="AM87" s="48" t="s">
        <v>85</v>
      </c>
      <c r="AN87" s="48" t="s">
        <v>410</v>
      </c>
      <c r="AQ87" s="123" t="s">
        <v>13027</v>
      </c>
    </row>
    <row r="88" spans="1:43" ht="30" x14ac:dyDescent="0.2">
      <c r="A88" s="92" t="s">
        <v>505</v>
      </c>
      <c r="B88" s="92" t="s">
        <v>506</v>
      </c>
      <c r="C88" s="117" t="s">
        <v>166</v>
      </c>
      <c r="D88" s="92" t="s">
        <v>283</v>
      </c>
      <c r="E88" s="92" t="s">
        <v>507</v>
      </c>
      <c r="F88" s="92" t="s">
        <v>405</v>
      </c>
      <c r="G88" s="92" t="s">
        <v>465</v>
      </c>
      <c r="H88" s="92" t="s">
        <v>431</v>
      </c>
      <c r="I88" s="118" t="s">
        <v>508</v>
      </c>
      <c r="J88" s="119">
        <v>10</v>
      </c>
      <c r="K88" s="119">
        <v>252</v>
      </c>
      <c r="L88" s="119">
        <f t="shared" si="9"/>
        <v>-11</v>
      </c>
      <c r="M88" s="119">
        <v>91.08</v>
      </c>
      <c r="N88" s="48" t="s">
        <v>173</v>
      </c>
      <c r="P88" s="119">
        <v>0</v>
      </c>
      <c r="Q88" s="119">
        <v>0</v>
      </c>
      <c r="R88" s="119">
        <v>0</v>
      </c>
      <c r="S88" s="119">
        <f t="shared" si="11"/>
        <v>0</v>
      </c>
      <c r="T88" s="119">
        <f t="shared" si="12"/>
        <v>0</v>
      </c>
      <c r="U88" s="119">
        <v>263</v>
      </c>
      <c r="V88" s="119">
        <v>66</v>
      </c>
      <c r="W88" s="119">
        <v>66</v>
      </c>
      <c r="X88" s="119">
        <f>T88-(U88+V88)</f>
        <v>-329</v>
      </c>
      <c r="Y88" s="92" t="s">
        <v>12848</v>
      </c>
      <c r="Z88" s="93">
        <v>2.0699999999999998</v>
      </c>
      <c r="AA88" s="144">
        <v>2.0699999999999998</v>
      </c>
      <c r="AB88" s="93">
        <f t="shared" si="13"/>
        <v>0</v>
      </c>
      <c r="AE88" s="48" t="s">
        <v>12845</v>
      </c>
      <c r="AF88" s="93">
        <v>2.0699999999999998</v>
      </c>
      <c r="AG88" s="48" t="s">
        <v>13034</v>
      </c>
      <c r="AH88" s="122">
        <v>252</v>
      </c>
      <c r="AI88" s="48">
        <v>10</v>
      </c>
      <c r="AJ88" s="48" t="s">
        <v>508</v>
      </c>
      <c r="AM88" s="48" t="s">
        <v>85</v>
      </c>
      <c r="AN88" s="48" t="s">
        <v>410</v>
      </c>
      <c r="AQ88" s="123" t="s">
        <v>13027</v>
      </c>
    </row>
    <row r="89" spans="1:43" ht="30" x14ac:dyDescent="0.2">
      <c r="A89" s="92" t="s">
        <v>509</v>
      </c>
      <c r="B89" s="92" t="s">
        <v>510</v>
      </c>
      <c r="C89" s="117" t="s">
        <v>166</v>
      </c>
      <c r="D89" s="92" t="s">
        <v>283</v>
      </c>
      <c r="E89" s="92" t="s">
        <v>511</v>
      </c>
      <c r="F89" s="92" t="s">
        <v>405</v>
      </c>
      <c r="G89" s="92" t="s">
        <v>454</v>
      </c>
      <c r="H89" s="92" t="s">
        <v>455</v>
      </c>
      <c r="I89" s="118" t="s">
        <v>512</v>
      </c>
      <c r="J89" s="119">
        <v>9</v>
      </c>
      <c r="K89" s="119">
        <v>500</v>
      </c>
      <c r="L89" s="119">
        <f t="shared" si="9"/>
        <v>-1604</v>
      </c>
      <c r="N89" s="48" t="s">
        <v>173</v>
      </c>
      <c r="P89" s="119">
        <v>1000</v>
      </c>
      <c r="Q89" s="119">
        <v>500</v>
      </c>
      <c r="R89" s="119">
        <v>0</v>
      </c>
      <c r="S89" s="119">
        <f t="shared" si="11"/>
        <v>1500</v>
      </c>
      <c r="T89" s="119">
        <f t="shared" si="12"/>
        <v>1500</v>
      </c>
      <c r="U89" s="119">
        <v>2104</v>
      </c>
      <c r="V89" s="119">
        <v>1054</v>
      </c>
      <c r="W89" s="119">
        <v>894</v>
      </c>
      <c r="X89" s="119">
        <f>T89-(U89+V89)</f>
        <v>-1658</v>
      </c>
      <c r="Y89" s="92" t="s">
        <v>12848</v>
      </c>
      <c r="Z89" s="93">
        <v>0.72</v>
      </c>
      <c r="AA89" s="144">
        <v>0.72</v>
      </c>
      <c r="AB89" s="93">
        <f t="shared" si="13"/>
        <v>0</v>
      </c>
      <c r="AE89" s="48" t="s">
        <v>12845</v>
      </c>
      <c r="AF89" s="93">
        <v>0.72</v>
      </c>
      <c r="AG89" s="48" t="s">
        <v>13035</v>
      </c>
      <c r="AH89" s="122">
        <v>500</v>
      </c>
      <c r="AI89" s="48">
        <v>5</v>
      </c>
      <c r="AJ89" s="48" t="s">
        <v>512</v>
      </c>
      <c r="AM89" s="48" t="s">
        <v>85</v>
      </c>
      <c r="AN89" s="48" t="s">
        <v>410</v>
      </c>
      <c r="AQ89" s="123" t="s">
        <v>12955</v>
      </c>
    </row>
    <row r="90" spans="1:43" ht="30" x14ac:dyDescent="0.2">
      <c r="A90" s="92" t="s">
        <v>513</v>
      </c>
      <c r="B90" s="92" t="s">
        <v>514</v>
      </c>
      <c r="C90" s="117" t="s">
        <v>166</v>
      </c>
      <c r="D90" s="92" t="s">
        <v>403</v>
      </c>
      <c r="E90" s="92" t="s">
        <v>515</v>
      </c>
      <c r="F90" s="92" t="s">
        <v>405</v>
      </c>
      <c r="G90" s="92" t="s">
        <v>406</v>
      </c>
      <c r="H90" s="92" t="s">
        <v>407</v>
      </c>
      <c r="I90" s="118" t="s">
        <v>516</v>
      </c>
      <c r="J90" s="119">
        <v>16</v>
      </c>
      <c r="K90" s="119">
        <v>128</v>
      </c>
      <c r="L90" s="119">
        <f t="shared" si="9"/>
        <v>-467</v>
      </c>
      <c r="N90" s="48" t="s">
        <v>243</v>
      </c>
      <c r="P90" s="119">
        <v>384</v>
      </c>
      <c r="Q90" s="119">
        <v>0</v>
      </c>
      <c r="R90" s="119">
        <v>384</v>
      </c>
      <c r="S90" s="119">
        <f t="shared" si="11"/>
        <v>384</v>
      </c>
      <c r="T90" s="119">
        <f t="shared" si="12"/>
        <v>768</v>
      </c>
      <c r="U90" s="119">
        <v>595</v>
      </c>
      <c r="V90" s="119">
        <v>338</v>
      </c>
      <c r="W90" s="119">
        <v>324</v>
      </c>
      <c r="X90" s="119">
        <f>P90-(U90+V90)</f>
        <v>-549</v>
      </c>
      <c r="Y90" s="92" t="s">
        <v>12848</v>
      </c>
      <c r="Z90" s="93">
        <v>13.48</v>
      </c>
      <c r="AA90" s="144">
        <v>13.48</v>
      </c>
      <c r="AB90" s="93">
        <f t="shared" si="13"/>
        <v>0</v>
      </c>
      <c r="AE90" s="48" t="s">
        <v>12845</v>
      </c>
      <c r="AF90" s="93">
        <v>13.48</v>
      </c>
      <c r="AG90" s="48" t="s">
        <v>13036</v>
      </c>
      <c r="AH90" s="122">
        <v>64</v>
      </c>
      <c r="AI90" s="48">
        <v>5</v>
      </c>
      <c r="AJ90" s="48" t="s">
        <v>516</v>
      </c>
      <c r="AM90" s="48" t="s">
        <v>85</v>
      </c>
      <c r="AN90" s="48" t="s">
        <v>410</v>
      </c>
      <c r="AQ90" s="123" t="s">
        <v>12984</v>
      </c>
    </row>
    <row r="91" spans="1:43" ht="30" x14ac:dyDescent="0.2">
      <c r="A91" s="92" t="s">
        <v>517</v>
      </c>
      <c r="B91" s="92" t="s">
        <v>518</v>
      </c>
      <c r="C91" s="117" t="s">
        <v>166</v>
      </c>
      <c r="D91" s="92" t="s">
        <v>403</v>
      </c>
      <c r="E91" s="92" t="s">
        <v>519</v>
      </c>
      <c r="F91" s="92" t="s">
        <v>405</v>
      </c>
      <c r="G91" s="92" t="s">
        <v>406</v>
      </c>
      <c r="H91" s="92" t="s">
        <v>407</v>
      </c>
      <c r="I91" s="118" t="s">
        <v>520</v>
      </c>
      <c r="J91" s="119">
        <v>20</v>
      </c>
      <c r="K91" s="119">
        <v>48</v>
      </c>
      <c r="L91" s="119">
        <f t="shared" si="9"/>
        <v>-291</v>
      </c>
      <c r="N91" s="48" t="s">
        <v>243</v>
      </c>
      <c r="P91" s="119">
        <v>336</v>
      </c>
      <c r="Q91" s="119">
        <v>0</v>
      </c>
      <c r="R91" s="119">
        <v>336</v>
      </c>
      <c r="S91" s="119">
        <f t="shared" si="11"/>
        <v>336</v>
      </c>
      <c r="T91" s="119">
        <f t="shared" si="12"/>
        <v>672</v>
      </c>
      <c r="U91" s="119">
        <v>339</v>
      </c>
      <c r="V91" s="119">
        <v>171</v>
      </c>
      <c r="W91" s="119">
        <v>180</v>
      </c>
      <c r="X91" s="119">
        <f>P91-(U91+V91)</f>
        <v>-174</v>
      </c>
      <c r="Y91" s="92" t="s">
        <v>12848</v>
      </c>
      <c r="Z91" s="93">
        <v>17.47</v>
      </c>
      <c r="AA91" s="144">
        <v>17.47</v>
      </c>
      <c r="AB91" s="93">
        <f t="shared" si="13"/>
        <v>0</v>
      </c>
      <c r="AE91" s="48" t="s">
        <v>12845</v>
      </c>
      <c r="AF91" s="93">
        <v>17.47</v>
      </c>
      <c r="AG91" s="48" t="s">
        <v>13037</v>
      </c>
      <c r="AH91" s="122">
        <v>252</v>
      </c>
      <c r="AI91" s="48">
        <v>8</v>
      </c>
      <c r="AJ91" s="48" t="s">
        <v>520</v>
      </c>
      <c r="AM91" s="48" t="s">
        <v>85</v>
      </c>
      <c r="AN91" s="48" t="s">
        <v>410</v>
      </c>
      <c r="AQ91" s="123" t="s">
        <v>12984</v>
      </c>
    </row>
    <row r="92" spans="1:43" ht="30" x14ac:dyDescent="0.2">
      <c r="A92" s="92" t="s">
        <v>521</v>
      </c>
      <c r="B92" s="92" t="s">
        <v>522</v>
      </c>
      <c r="C92" s="117" t="s">
        <v>166</v>
      </c>
      <c r="D92" s="92" t="s">
        <v>283</v>
      </c>
      <c r="E92" s="92" t="s">
        <v>523</v>
      </c>
      <c r="F92" s="92" t="s">
        <v>405</v>
      </c>
      <c r="G92" s="92" t="s">
        <v>524</v>
      </c>
      <c r="H92" s="92" t="s">
        <v>525</v>
      </c>
      <c r="I92" s="118" t="s">
        <v>526</v>
      </c>
      <c r="J92" s="119">
        <v>11</v>
      </c>
      <c r="K92" s="119">
        <v>392</v>
      </c>
      <c r="L92" s="119">
        <f t="shared" si="9"/>
        <v>-209</v>
      </c>
      <c r="N92" s="48" t="s">
        <v>173</v>
      </c>
      <c r="P92" s="119">
        <v>0</v>
      </c>
      <c r="Q92" s="119">
        <v>0</v>
      </c>
      <c r="R92" s="119">
        <v>0</v>
      </c>
      <c r="S92" s="119">
        <f t="shared" si="11"/>
        <v>0</v>
      </c>
      <c r="T92" s="119">
        <f t="shared" si="12"/>
        <v>0</v>
      </c>
      <c r="U92" s="119">
        <v>601</v>
      </c>
      <c r="V92" s="119">
        <v>505</v>
      </c>
      <c r="W92" s="119">
        <v>468</v>
      </c>
      <c r="X92" s="119">
        <f t="shared" ref="X92:X97" si="14">T92-(U92+V92)</f>
        <v>-1106</v>
      </c>
      <c r="Y92" s="92" t="s">
        <v>12848</v>
      </c>
      <c r="Z92" s="93">
        <v>3.25</v>
      </c>
      <c r="AA92" s="144">
        <v>3.25</v>
      </c>
      <c r="AB92" s="93">
        <f t="shared" si="13"/>
        <v>0</v>
      </c>
      <c r="AE92" s="48" t="s">
        <v>12845</v>
      </c>
      <c r="AF92" s="93">
        <v>3.25</v>
      </c>
      <c r="AG92" s="48" t="s">
        <v>13038</v>
      </c>
      <c r="AH92" s="122">
        <v>3000</v>
      </c>
      <c r="AI92" s="48">
        <v>10</v>
      </c>
      <c r="AJ92" s="48" t="s">
        <v>526</v>
      </c>
      <c r="AM92" s="48" t="s">
        <v>85</v>
      </c>
      <c r="AN92" s="48" t="s">
        <v>410</v>
      </c>
      <c r="AQ92" s="123" t="s">
        <v>12984</v>
      </c>
    </row>
    <row r="93" spans="1:43" ht="30" x14ac:dyDescent="0.2">
      <c r="A93" s="92" t="s">
        <v>527</v>
      </c>
      <c r="B93" s="92" t="s">
        <v>528</v>
      </c>
      <c r="C93" s="117" t="s">
        <v>166</v>
      </c>
      <c r="D93" s="92" t="s">
        <v>283</v>
      </c>
      <c r="E93" s="92" t="s">
        <v>529</v>
      </c>
      <c r="F93" s="92" t="s">
        <v>405</v>
      </c>
      <c r="G93" s="92" t="s">
        <v>460</v>
      </c>
      <c r="H93" s="92" t="s">
        <v>431</v>
      </c>
      <c r="I93" s="118" t="s">
        <v>530</v>
      </c>
      <c r="J93" s="119">
        <v>9</v>
      </c>
      <c r="K93" s="119">
        <v>160</v>
      </c>
      <c r="L93" s="119">
        <f t="shared" si="9"/>
        <v>-348</v>
      </c>
      <c r="N93" s="48" t="s">
        <v>173</v>
      </c>
      <c r="P93" s="119">
        <v>160</v>
      </c>
      <c r="Q93" s="119">
        <v>160</v>
      </c>
      <c r="R93" s="119">
        <v>0</v>
      </c>
      <c r="S93" s="119">
        <f t="shared" si="11"/>
        <v>320</v>
      </c>
      <c r="T93" s="119">
        <f t="shared" si="12"/>
        <v>320</v>
      </c>
      <c r="U93" s="119">
        <v>508</v>
      </c>
      <c r="V93" s="119">
        <v>334</v>
      </c>
      <c r="W93" s="119">
        <v>288</v>
      </c>
      <c r="X93" s="119">
        <f t="shared" si="14"/>
        <v>-522</v>
      </c>
      <c r="Y93" s="92" t="s">
        <v>12848</v>
      </c>
      <c r="Z93" s="93">
        <v>3.76</v>
      </c>
      <c r="AA93" s="144">
        <v>3.76</v>
      </c>
      <c r="AB93" s="93">
        <f t="shared" si="13"/>
        <v>0</v>
      </c>
      <c r="AE93" s="48" t="s">
        <v>12845</v>
      </c>
      <c r="AF93" s="93">
        <v>3.76</v>
      </c>
      <c r="AG93" s="48" t="s">
        <v>13039</v>
      </c>
      <c r="AH93" s="122">
        <v>160</v>
      </c>
      <c r="AI93" s="48">
        <v>10</v>
      </c>
      <c r="AJ93" s="48" t="s">
        <v>530</v>
      </c>
      <c r="AM93" s="48" t="s">
        <v>85</v>
      </c>
      <c r="AN93" s="48" t="s">
        <v>410</v>
      </c>
      <c r="AQ93" s="123" t="s">
        <v>13027</v>
      </c>
    </row>
    <row r="94" spans="1:43" ht="30" x14ac:dyDescent="0.2">
      <c r="A94" s="92" t="s">
        <v>531</v>
      </c>
      <c r="B94" s="92" t="s">
        <v>532</v>
      </c>
      <c r="C94" s="117" t="s">
        <v>166</v>
      </c>
      <c r="D94" s="92" t="s">
        <v>283</v>
      </c>
      <c r="E94" s="92" t="s">
        <v>533</v>
      </c>
      <c r="F94" s="92" t="s">
        <v>405</v>
      </c>
      <c r="G94" s="92" t="s">
        <v>460</v>
      </c>
      <c r="H94" s="92" t="s">
        <v>431</v>
      </c>
      <c r="I94" s="118" t="s">
        <v>534</v>
      </c>
      <c r="J94" s="119">
        <v>9</v>
      </c>
      <c r="K94" s="119">
        <v>136</v>
      </c>
      <c r="L94" s="119">
        <f t="shared" si="9"/>
        <v>-372</v>
      </c>
      <c r="N94" s="48" t="s">
        <v>173</v>
      </c>
      <c r="P94" s="119">
        <v>0</v>
      </c>
      <c r="Q94" s="119">
        <v>0</v>
      </c>
      <c r="R94" s="119">
        <v>0</v>
      </c>
      <c r="S94" s="119">
        <f t="shared" si="11"/>
        <v>0</v>
      </c>
      <c r="T94" s="119">
        <f t="shared" si="12"/>
        <v>0</v>
      </c>
      <c r="U94" s="119">
        <v>508</v>
      </c>
      <c r="V94" s="119">
        <v>334</v>
      </c>
      <c r="W94" s="119">
        <v>288</v>
      </c>
      <c r="X94" s="119">
        <f t="shared" si="14"/>
        <v>-842</v>
      </c>
      <c r="Y94" s="92" t="s">
        <v>12848</v>
      </c>
      <c r="Z94" s="93">
        <v>4.21</v>
      </c>
      <c r="AA94" s="144">
        <v>4.21</v>
      </c>
      <c r="AB94" s="93">
        <f t="shared" si="13"/>
        <v>0</v>
      </c>
      <c r="AE94" s="48" t="s">
        <v>12845</v>
      </c>
      <c r="AF94" s="93">
        <v>4.21</v>
      </c>
      <c r="AG94" s="48" t="s">
        <v>13040</v>
      </c>
      <c r="AH94" s="122">
        <v>136</v>
      </c>
      <c r="AI94" s="48">
        <v>10</v>
      </c>
      <c r="AJ94" s="48" t="s">
        <v>534</v>
      </c>
      <c r="AM94" s="48" t="s">
        <v>85</v>
      </c>
      <c r="AN94" s="48" t="s">
        <v>410</v>
      </c>
      <c r="AQ94" s="123" t="s">
        <v>13027</v>
      </c>
    </row>
    <row r="95" spans="1:43" ht="30" x14ac:dyDescent="0.2">
      <c r="A95" s="92" t="s">
        <v>535</v>
      </c>
      <c r="B95" s="92" t="s">
        <v>536</v>
      </c>
      <c r="C95" s="117" t="s">
        <v>166</v>
      </c>
      <c r="D95" s="92" t="s">
        <v>283</v>
      </c>
      <c r="E95" s="92" t="s">
        <v>537</v>
      </c>
      <c r="F95" s="92" t="s">
        <v>405</v>
      </c>
      <c r="G95" s="92" t="s">
        <v>538</v>
      </c>
      <c r="H95" s="92" t="s">
        <v>431</v>
      </c>
      <c r="I95" s="118" t="s">
        <v>539</v>
      </c>
      <c r="J95" s="119">
        <v>11</v>
      </c>
      <c r="K95" s="119">
        <v>15</v>
      </c>
      <c r="L95" s="119">
        <f t="shared" si="9"/>
        <v>-497</v>
      </c>
      <c r="N95" s="48" t="s">
        <v>173</v>
      </c>
      <c r="P95" s="119">
        <v>90</v>
      </c>
      <c r="Q95" s="119">
        <v>90</v>
      </c>
      <c r="R95" s="119">
        <v>0</v>
      </c>
      <c r="S95" s="119">
        <f t="shared" si="11"/>
        <v>180</v>
      </c>
      <c r="T95" s="119">
        <f t="shared" si="12"/>
        <v>180</v>
      </c>
      <c r="U95" s="119">
        <v>512</v>
      </c>
      <c r="V95" s="119">
        <v>334</v>
      </c>
      <c r="W95" s="119">
        <v>288</v>
      </c>
      <c r="X95" s="119">
        <f t="shared" si="14"/>
        <v>-666</v>
      </c>
      <c r="Y95" s="92" t="s">
        <v>12848</v>
      </c>
      <c r="Z95" s="93">
        <v>33.909999999999997</v>
      </c>
      <c r="AA95" s="144">
        <v>33.909999999999997</v>
      </c>
      <c r="AB95" s="93">
        <f t="shared" si="13"/>
        <v>0</v>
      </c>
      <c r="AE95" s="48" t="s">
        <v>12845</v>
      </c>
      <c r="AF95" s="93">
        <v>33.909999999999997</v>
      </c>
      <c r="AG95" s="48" t="s">
        <v>13041</v>
      </c>
      <c r="AH95" s="122">
        <v>15</v>
      </c>
      <c r="AI95" s="48">
        <v>10</v>
      </c>
      <c r="AJ95" s="48" t="s">
        <v>539</v>
      </c>
      <c r="AM95" s="48" t="s">
        <v>85</v>
      </c>
      <c r="AN95" s="48" t="s">
        <v>410</v>
      </c>
      <c r="AQ95" s="123" t="s">
        <v>13027</v>
      </c>
    </row>
    <row r="96" spans="1:43" ht="30" x14ac:dyDescent="0.2">
      <c r="A96" s="92" t="s">
        <v>540</v>
      </c>
      <c r="B96" s="92" t="s">
        <v>541</v>
      </c>
      <c r="C96" s="117" t="s">
        <v>166</v>
      </c>
      <c r="D96" s="92" t="s">
        <v>283</v>
      </c>
      <c r="E96" s="92" t="s">
        <v>542</v>
      </c>
      <c r="F96" s="92" t="s">
        <v>405</v>
      </c>
      <c r="G96" s="92" t="s">
        <v>460</v>
      </c>
      <c r="H96" s="92" t="s">
        <v>431</v>
      </c>
      <c r="I96" s="118" t="s">
        <v>543</v>
      </c>
      <c r="J96" s="119">
        <v>9</v>
      </c>
      <c r="K96" s="119">
        <v>160</v>
      </c>
      <c r="L96" s="119">
        <f t="shared" si="9"/>
        <v>-348</v>
      </c>
      <c r="N96" s="48" t="s">
        <v>173</v>
      </c>
      <c r="P96" s="119">
        <v>0</v>
      </c>
      <c r="Q96" s="119">
        <v>0</v>
      </c>
      <c r="R96" s="119">
        <v>0</v>
      </c>
      <c r="S96" s="119">
        <f t="shared" si="11"/>
        <v>0</v>
      </c>
      <c r="T96" s="119">
        <f t="shared" si="12"/>
        <v>0</v>
      </c>
      <c r="U96" s="119">
        <v>508</v>
      </c>
      <c r="V96" s="119">
        <v>334</v>
      </c>
      <c r="W96" s="119">
        <v>288</v>
      </c>
      <c r="X96" s="119">
        <f t="shared" si="14"/>
        <v>-842</v>
      </c>
      <c r="Y96" s="92" t="s">
        <v>12848</v>
      </c>
      <c r="Z96" s="93">
        <v>4</v>
      </c>
      <c r="AA96" s="144">
        <v>4</v>
      </c>
      <c r="AB96" s="93">
        <f t="shared" si="13"/>
        <v>0</v>
      </c>
      <c r="AE96" s="48" t="s">
        <v>12845</v>
      </c>
      <c r="AF96" s="93">
        <v>4</v>
      </c>
      <c r="AG96" s="48" t="s">
        <v>13042</v>
      </c>
      <c r="AH96" s="122">
        <v>160</v>
      </c>
      <c r="AI96" s="48">
        <v>10</v>
      </c>
      <c r="AJ96" s="48" t="s">
        <v>543</v>
      </c>
      <c r="AM96" s="48" t="s">
        <v>85</v>
      </c>
      <c r="AN96" s="48" t="s">
        <v>410</v>
      </c>
      <c r="AQ96" s="123" t="s">
        <v>13027</v>
      </c>
    </row>
    <row r="97" spans="1:43" ht="30" x14ac:dyDescent="0.2">
      <c r="A97" s="92" t="s">
        <v>544</v>
      </c>
      <c r="B97" s="92" t="s">
        <v>545</v>
      </c>
      <c r="C97" s="117" t="s">
        <v>166</v>
      </c>
      <c r="D97" s="92" t="s">
        <v>283</v>
      </c>
      <c r="E97" s="92" t="s">
        <v>546</v>
      </c>
      <c r="F97" s="92" t="s">
        <v>405</v>
      </c>
      <c r="G97" s="92" t="s">
        <v>524</v>
      </c>
      <c r="H97" s="92" t="s">
        <v>525</v>
      </c>
      <c r="I97" s="118" t="s">
        <v>547</v>
      </c>
      <c r="J97" s="119">
        <v>10</v>
      </c>
      <c r="K97" s="119">
        <v>184</v>
      </c>
      <c r="L97" s="119">
        <f t="shared" si="9"/>
        <v>-20947</v>
      </c>
      <c r="N97" s="48" t="s">
        <v>173</v>
      </c>
      <c r="P97" s="119">
        <v>9792</v>
      </c>
      <c r="Q97" s="119">
        <v>1920</v>
      </c>
      <c r="R97" s="119">
        <v>0</v>
      </c>
      <c r="S97" s="119">
        <f t="shared" si="11"/>
        <v>11712</v>
      </c>
      <c r="T97" s="119">
        <f t="shared" si="12"/>
        <v>11712</v>
      </c>
      <c r="U97" s="119">
        <v>21131</v>
      </c>
      <c r="V97" s="119">
        <v>9827</v>
      </c>
      <c r="W97" s="119">
        <v>8740</v>
      </c>
      <c r="X97" s="119">
        <f t="shared" si="14"/>
        <v>-19246</v>
      </c>
      <c r="Y97" s="92" t="s">
        <v>12848</v>
      </c>
      <c r="Z97" s="93">
        <v>1.8</v>
      </c>
      <c r="AA97" s="144">
        <v>1.8</v>
      </c>
      <c r="AB97" s="93">
        <f t="shared" si="13"/>
        <v>0</v>
      </c>
      <c r="AE97" s="48" t="s">
        <v>12845</v>
      </c>
      <c r="AF97" s="93">
        <v>1.8</v>
      </c>
      <c r="AG97" s="48" t="s">
        <v>13043</v>
      </c>
      <c r="AH97" s="48" t="s">
        <v>13044</v>
      </c>
      <c r="AI97" s="48" t="s">
        <v>13045</v>
      </c>
      <c r="AJ97" s="48" t="s">
        <v>13046</v>
      </c>
      <c r="AM97" s="48" t="s">
        <v>85</v>
      </c>
      <c r="AN97" s="48" t="s">
        <v>410</v>
      </c>
      <c r="AQ97" s="123" t="s">
        <v>12984</v>
      </c>
    </row>
    <row r="98" spans="1:43" ht="30" x14ac:dyDescent="0.2">
      <c r="A98" s="92" t="s">
        <v>548</v>
      </c>
      <c r="B98" s="92" t="s">
        <v>549</v>
      </c>
      <c r="C98" s="117" t="s">
        <v>166</v>
      </c>
      <c r="D98" s="92" t="s">
        <v>403</v>
      </c>
      <c r="E98" s="92" t="s">
        <v>550</v>
      </c>
      <c r="F98" s="92" t="s">
        <v>405</v>
      </c>
      <c r="G98" s="92" t="s">
        <v>551</v>
      </c>
      <c r="H98" s="92" t="s">
        <v>552</v>
      </c>
      <c r="I98" s="118" t="s">
        <v>553</v>
      </c>
      <c r="J98" s="119">
        <v>11</v>
      </c>
      <c r="K98" s="119">
        <v>100</v>
      </c>
      <c r="L98" s="119">
        <f t="shared" si="9"/>
        <v>-127</v>
      </c>
      <c r="N98" s="48" t="s">
        <v>243</v>
      </c>
      <c r="P98" s="119">
        <v>0</v>
      </c>
      <c r="Q98" s="119">
        <v>0</v>
      </c>
      <c r="R98" s="119">
        <v>0</v>
      </c>
      <c r="S98" s="119">
        <f t="shared" si="11"/>
        <v>0</v>
      </c>
      <c r="T98" s="119">
        <f t="shared" si="12"/>
        <v>0</v>
      </c>
      <c r="U98" s="119">
        <v>227</v>
      </c>
      <c r="V98" s="119">
        <v>167</v>
      </c>
      <c r="W98" s="119">
        <v>144</v>
      </c>
      <c r="X98" s="119">
        <f>P98-(U98+V98)</f>
        <v>-394</v>
      </c>
      <c r="Y98" s="92" t="s">
        <v>12848</v>
      </c>
      <c r="Z98" s="93">
        <v>6.5</v>
      </c>
      <c r="AA98" s="144">
        <v>6.5</v>
      </c>
      <c r="AB98" s="93">
        <f t="shared" si="13"/>
        <v>0</v>
      </c>
      <c r="AE98" s="48" t="s">
        <v>12845</v>
      </c>
      <c r="AF98" s="93">
        <v>6.5</v>
      </c>
      <c r="AG98" s="48" t="s">
        <v>13047</v>
      </c>
      <c r="AH98" s="122">
        <v>100</v>
      </c>
      <c r="AI98" s="48">
        <v>10</v>
      </c>
      <c r="AJ98" s="48" t="s">
        <v>553</v>
      </c>
      <c r="AM98" s="48" t="s">
        <v>85</v>
      </c>
      <c r="AN98" s="48" t="s">
        <v>410</v>
      </c>
      <c r="AQ98" s="123" t="s">
        <v>12955</v>
      </c>
    </row>
    <row r="99" spans="1:43" ht="30" x14ac:dyDescent="0.2">
      <c r="A99" s="92" t="s">
        <v>554</v>
      </c>
      <c r="B99" s="92" t="s">
        <v>555</v>
      </c>
      <c r="C99" s="117" t="s">
        <v>166</v>
      </c>
      <c r="D99" s="92" t="s">
        <v>283</v>
      </c>
      <c r="E99" s="92" t="s">
        <v>556</v>
      </c>
      <c r="F99" s="92" t="s">
        <v>405</v>
      </c>
      <c r="G99" s="92" t="s">
        <v>557</v>
      </c>
      <c r="H99" s="92" t="s">
        <v>431</v>
      </c>
      <c r="I99" s="118" t="s">
        <v>558</v>
      </c>
      <c r="J99" s="119">
        <v>13</v>
      </c>
      <c r="K99" s="119">
        <v>45</v>
      </c>
      <c r="L99" s="119">
        <f t="shared" si="9"/>
        <v>-287</v>
      </c>
      <c r="N99" s="48" t="s">
        <v>173</v>
      </c>
      <c r="P99" s="119">
        <v>195</v>
      </c>
      <c r="Q99" s="119">
        <v>150</v>
      </c>
      <c r="R99" s="119">
        <v>0</v>
      </c>
      <c r="S99" s="119">
        <f t="shared" si="11"/>
        <v>345</v>
      </c>
      <c r="T99" s="119">
        <f t="shared" si="12"/>
        <v>345</v>
      </c>
      <c r="U99" s="119">
        <v>332</v>
      </c>
      <c r="V99" s="119">
        <v>0</v>
      </c>
      <c r="W99" s="119">
        <v>0</v>
      </c>
      <c r="X99" s="119">
        <f>T99-(U99+V99)</f>
        <v>13</v>
      </c>
      <c r="Y99" s="92" t="s">
        <v>12863</v>
      </c>
      <c r="Z99" s="93">
        <v>14.59</v>
      </c>
      <c r="AA99" s="144">
        <v>14.59</v>
      </c>
      <c r="AB99" s="93">
        <f t="shared" si="13"/>
        <v>0</v>
      </c>
      <c r="AE99" s="48" t="s">
        <v>12845</v>
      </c>
      <c r="AF99" s="93">
        <v>14.59</v>
      </c>
      <c r="AG99" s="48" t="s">
        <v>13048</v>
      </c>
      <c r="AH99" s="122">
        <v>54</v>
      </c>
      <c r="AI99" s="48">
        <v>10</v>
      </c>
      <c r="AJ99" s="48" t="s">
        <v>558</v>
      </c>
      <c r="AM99" s="48" t="s">
        <v>85</v>
      </c>
      <c r="AN99" s="48" t="s">
        <v>410</v>
      </c>
      <c r="AQ99" s="123" t="s">
        <v>12984</v>
      </c>
    </row>
    <row r="100" spans="1:43" ht="30" x14ac:dyDescent="0.2">
      <c r="A100" s="92" t="s">
        <v>559</v>
      </c>
      <c r="B100" s="92" t="s">
        <v>560</v>
      </c>
      <c r="C100" s="117" t="s">
        <v>166</v>
      </c>
      <c r="D100" s="92" t="s">
        <v>561</v>
      </c>
      <c r="E100" s="92" t="s">
        <v>562</v>
      </c>
      <c r="F100" s="92" t="s">
        <v>405</v>
      </c>
      <c r="G100" s="92" t="s">
        <v>538</v>
      </c>
      <c r="H100" s="92" t="s">
        <v>431</v>
      </c>
      <c r="I100" s="118" t="s">
        <v>563</v>
      </c>
      <c r="J100" s="119">
        <v>13</v>
      </c>
      <c r="K100" s="119">
        <v>24</v>
      </c>
      <c r="L100" s="119">
        <f t="shared" si="9"/>
        <v>24</v>
      </c>
      <c r="M100" s="119">
        <v>618.96</v>
      </c>
      <c r="N100" s="48" t="s">
        <v>173</v>
      </c>
      <c r="P100" s="119">
        <v>0</v>
      </c>
      <c r="Q100" s="119">
        <v>0</v>
      </c>
      <c r="R100" s="119">
        <v>0</v>
      </c>
      <c r="S100" s="119">
        <f t="shared" si="11"/>
        <v>0</v>
      </c>
      <c r="T100" s="119">
        <f t="shared" si="12"/>
        <v>0</v>
      </c>
      <c r="U100" s="119">
        <v>0</v>
      </c>
      <c r="V100" s="119">
        <v>0</v>
      </c>
      <c r="W100" s="119">
        <v>0</v>
      </c>
      <c r="X100" s="119">
        <f>T100-(U100+V100)</f>
        <v>0</v>
      </c>
      <c r="Y100" s="92" t="s">
        <v>12844</v>
      </c>
      <c r="Z100" s="93">
        <v>25.79</v>
      </c>
      <c r="AA100" s="144">
        <v>25.79</v>
      </c>
      <c r="AB100" s="93">
        <f t="shared" si="13"/>
        <v>0</v>
      </c>
      <c r="AE100" s="48" t="s">
        <v>12845</v>
      </c>
      <c r="AF100" s="93">
        <v>25.79</v>
      </c>
      <c r="AG100" s="48" t="s">
        <v>13049</v>
      </c>
      <c r="AH100" s="122">
        <v>24</v>
      </c>
      <c r="AI100" s="48">
        <v>10</v>
      </c>
      <c r="AJ100" s="48" t="s">
        <v>563</v>
      </c>
      <c r="AM100" s="48" t="s">
        <v>85</v>
      </c>
      <c r="AN100" s="48" t="s">
        <v>410</v>
      </c>
      <c r="AQ100" s="123" t="s">
        <v>12984</v>
      </c>
    </row>
    <row r="101" spans="1:43" ht="30" x14ac:dyDescent="0.2">
      <c r="A101" s="92" t="s">
        <v>564</v>
      </c>
      <c r="B101" s="92" t="s">
        <v>565</v>
      </c>
      <c r="C101" s="117" t="s">
        <v>166</v>
      </c>
      <c r="D101" s="92" t="s">
        <v>561</v>
      </c>
      <c r="E101" s="92" t="s">
        <v>566</v>
      </c>
      <c r="F101" s="92" t="s">
        <v>405</v>
      </c>
      <c r="G101" s="92" t="s">
        <v>538</v>
      </c>
      <c r="H101" s="92" t="s">
        <v>431</v>
      </c>
      <c r="I101" s="118" t="s">
        <v>567</v>
      </c>
      <c r="J101" s="119">
        <v>13</v>
      </c>
      <c r="K101" s="119">
        <v>36</v>
      </c>
      <c r="L101" s="119">
        <f t="shared" si="9"/>
        <v>36</v>
      </c>
      <c r="M101" s="119">
        <v>557.28</v>
      </c>
      <c r="N101" s="48" t="s">
        <v>173</v>
      </c>
      <c r="P101" s="119">
        <v>0</v>
      </c>
      <c r="Q101" s="119">
        <v>0</v>
      </c>
      <c r="R101" s="119">
        <v>0</v>
      </c>
      <c r="S101" s="119">
        <f t="shared" si="11"/>
        <v>0</v>
      </c>
      <c r="T101" s="119">
        <f t="shared" si="12"/>
        <v>0</v>
      </c>
      <c r="U101" s="119">
        <v>0</v>
      </c>
      <c r="V101" s="119">
        <v>0</v>
      </c>
      <c r="W101" s="119">
        <v>0</v>
      </c>
      <c r="X101" s="119">
        <f>T101-(U101+V101)</f>
        <v>0</v>
      </c>
      <c r="Y101" s="92" t="s">
        <v>12844</v>
      </c>
      <c r="Z101" s="93">
        <v>15.48</v>
      </c>
      <c r="AA101" s="144">
        <v>15.48</v>
      </c>
      <c r="AB101" s="93">
        <f t="shared" si="13"/>
        <v>0</v>
      </c>
      <c r="AE101" s="48" t="s">
        <v>12845</v>
      </c>
      <c r="AF101" s="93">
        <v>15.48</v>
      </c>
      <c r="AG101" s="48" t="s">
        <v>13050</v>
      </c>
      <c r="AH101" s="122">
        <v>36</v>
      </c>
      <c r="AI101" s="48">
        <v>10</v>
      </c>
      <c r="AJ101" s="48" t="s">
        <v>567</v>
      </c>
      <c r="AM101" s="48" t="s">
        <v>85</v>
      </c>
      <c r="AN101" s="48" t="s">
        <v>410</v>
      </c>
      <c r="AQ101" s="123" t="s">
        <v>12984</v>
      </c>
    </row>
    <row r="102" spans="1:43" ht="45" x14ac:dyDescent="0.2">
      <c r="A102" s="92" t="s">
        <v>568</v>
      </c>
      <c r="B102" s="92" t="s">
        <v>569</v>
      </c>
      <c r="C102" s="117" t="s">
        <v>166</v>
      </c>
      <c r="D102" s="92" t="s">
        <v>283</v>
      </c>
      <c r="E102" s="92" t="s">
        <v>570</v>
      </c>
      <c r="F102" s="92" t="s">
        <v>405</v>
      </c>
      <c r="G102" s="92" t="s">
        <v>557</v>
      </c>
      <c r="H102" s="92" t="s">
        <v>431</v>
      </c>
      <c r="I102" s="118" t="s">
        <v>571</v>
      </c>
      <c r="J102" s="119">
        <v>13</v>
      </c>
      <c r="K102" s="119">
        <v>30</v>
      </c>
      <c r="L102" s="119">
        <f t="shared" si="9"/>
        <v>-53</v>
      </c>
      <c r="N102" s="48" t="s">
        <v>173</v>
      </c>
      <c r="P102" s="119">
        <v>30</v>
      </c>
      <c r="Q102" s="119">
        <v>0</v>
      </c>
      <c r="R102" s="119">
        <v>0</v>
      </c>
      <c r="S102" s="119">
        <f t="shared" si="11"/>
        <v>30</v>
      </c>
      <c r="T102" s="119">
        <f t="shared" si="12"/>
        <v>30</v>
      </c>
      <c r="U102" s="119">
        <v>83</v>
      </c>
      <c r="V102" s="119">
        <v>0</v>
      </c>
      <c r="W102" s="119">
        <v>0</v>
      </c>
      <c r="X102" s="119">
        <f>T102-(U102+V102)</f>
        <v>-53</v>
      </c>
      <c r="Y102" s="92" t="s">
        <v>12848</v>
      </c>
      <c r="Z102" s="93">
        <v>17.149999999999999</v>
      </c>
      <c r="AA102" s="144">
        <v>17.149999999999999</v>
      </c>
      <c r="AB102" s="93">
        <f t="shared" si="13"/>
        <v>0</v>
      </c>
      <c r="AE102" s="48" t="s">
        <v>12845</v>
      </c>
      <c r="AF102" s="93">
        <v>17.149999999999999</v>
      </c>
      <c r="AG102" s="48" t="s">
        <v>13051</v>
      </c>
      <c r="AH102" s="122">
        <v>36</v>
      </c>
      <c r="AI102" s="48">
        <v>10</v>
      </c>
      <c r="AJ102" s="48" t="s">
        <v>571</v>
      </c>
      <c r="AM102" s="48" t="s">
        <v>85</v>
      </c>
      <c r="AN102" s="48" t="s">
        <v>410</v>
      </c>
      <c r="AQ102" s="123" t="s">
        <v>13052</v>
      </c>
    </row>
    <row r="103" spans="1:43" ht="45" x14ac:dyDescent="0.2">
      <c r="A103" s="92" t="s">
        <v>572</v>
      </c>
      <c r="B103" s="92" t="s">
        <v>573</v>
      </c>
      <c r="C103" s="117" t="s">
        <v>166</v>
      </c>
      <c r="D103" s="92" t="s">
        <v>283</v>
      </c>
      <c r="E103" s="92" t="s">
        <v>574</v>
      </c>
      <c r="F103" s="92" t="s">
        <v>405</v>
      </c>
      <c r="G103" s="92" t="s">
        <v>557</v>
      </c>
      <c r="H103" s="92" t="s">
        <v>431</v>
      </c>
      <c r="I103" s="118" t="s">
        <v>575</v>
      </c>
      <c r="J103" s="119">
        <v>13</v>
      </c>
      <c r="K103" s="119">
        <v>45</v>
      </c>
      <c r="L103" s="119">
        <f t="shared" si="9"/>
        <v>-38</v>
      </c>
      <c r="N103" s="48" t="s">
        <v>173</v>
      </c>
      <c r="P103" s="119">
        <v>45</v>
      </c>
      <c r="Q103" s="119">
        <v>45</v>
      </c>
      <c r="R103" s="119">
        <v>0</v>
      </c>
      <c r="S103" s="119">
        <f t="shared" si="11"/>
        <v>90</v>
      </c>
      <c r="T103" s="119">
        <f t="shared" si="12"/>
        <v>90</v>
      </c>
      <c r="U103" s="119">
        <v>83</v>
      </c>
      <c r="V103" s="119">
        <v>0</v>
      </c>
      <c r="W103" s="119">
        <v>0</v>
      </c>
      <c r="X103" s="119">
        <f>T103-(U103+V103)</f>
        <v>7</v>
      </c>
      <c r="Y103" s="92" t="s">
        <v>12863</v>
      </c>
      <c r="Z103" s="93">
        <v>15.58</v>
      </c>
      <c r="AA103" s="144">
        <v>15.58</v>
      </c>
      <c r="AB103" s="93">
        <f t="shared" si="13"/>
        <v>0</v>
      </c>
      <c r="AE103" s="48" t="s">
        <v>12845</v>
      </c>
      <c r="AF103" s="93">
        <v>15.58</v>
      </c>
      <c r="AG103" s="48" t="s">
        <v>13053</v>
      </c>
      <c r="AH103" s="122">
        <v>36</v>
      </c>
      <c r="AI103" s="48">
        <v>10</v>
      </c>
      <c r="AJ103" s="48" t="s">
        <v>575</v>
      </c>
      <c r="AM103" s="48" t="s">
        <v>85</v>
      </c>
      <c r="AN103" s="48" t="s">
        <v>410</v>
      </c>
      <c r="AQ103" s="123" t="s">
        <v>13052</v>
      </c>
    </row>
    <row r="104" spans="1:43" ht="30" x14ac:dyDescent="0.2">
      <c r="A104" s="92" t="s">
        <v>576</v>
      </c>
      <c r="B104" s="92" t="s">
        <v>577</v>
      </c>
      <c r="C104" s="117" t="s">
        <v>166</v>
      </c>
      <c r="D104" s="92" t="s">
        <v>283</v>
      </c>
      <c r="E104" s="92" t="s">
        <v>578</v>
      </c>
      <c r="F104" s="92" t="s">
        <v>405</v>
      </c>
      <c r="G104" s="92" t="s">
        <v>579</v>
      </c>
      <c r="H104" s="92" t="s">
        <v>580</v>
      </c>
      <c r="I104" s="118" t="s">
        <v>581</v>
      </c>
      <c r="J104" s="119">
        <v>12</v>
      </c>
      <c r="K104" s="119">
        <v>1568</v>
      </c>
      <c r="L104" s="119">
        <f t="shared" si="9"/>
        <v>198</v>
      </c>
      <c r="M104" s="124">
        <v>6021.12</v>
      </c>
      <c r="N104" s="48" t="s">
        <v>243</v>
      </c>
      <c r="O104" s="48" t="s">
        <v>582</v>
      </c>
      <c r="P104" s="119">
        <v>1568</v>
      </c>
      <c r="Q104" s="119">
        <v>0</v>
      </c>
      <c r="R104" s="119">
        <v>0</v>
      </c>
      <c r="S104" s="119">
        <f t="shared" si="11"/>
        <v>1568</v>
      </c>
      <c r="T104" s="119">
        <f t="shared" si="12"/>
        <v>1568</v>
      </c>
      <c r="U104" s="119">
        <v>1370</v>
      </c>
      <c r="V104" s="119">
        <v>769</v>
      </c>
      <c r="W104" s="119">
        <v>600</v>
      </c>
      <c r="X104" s="119">
        <f>P104-(U104+V104)</f>
        <v>-571</v>
      </c>
      <c r="Y104" s="92" t="s">
        <v>12848</v>
      </c>
      <c r="Z104" s="93">
        <v>3.84</v>
      </c>
      <c r="AA104" s="144">
        <v>3.84</v>
      </c>
      <c r="AB104" s="93">
        <f t="shared" si="13"/>
        <v>0</v>
      </c>
      <c r="AE104" s="48" t="s">
        <v>12845</v>
      </c>
      <c r="AF104" s="93">
        <v>3.84</v>
      </c>
      <c r="AG104" s="48" t="s">
        <v>13054</v>
      </c>
      <c r="AH104" s="48" t="s">
        <v>13055</v>
      </c>
      <c r="AI104" s="48" t="s">
        <v>13056</v>
      </c>
      <c r="AJ104" s="48" t="s">
        <v>13057</v>
      </c>
      <c r="AM104" s="48" t="s">
        <v>85</v>
      </c>
      <c r="AN104" s="48" t="s">
        <v>410</v>
      </c>
      <c r="AQ104" s="123" t="s">
        <v>13027</v>
      </c>
    </row>
    <row r="105" spans="1:43" ht="30" x14ac:dyDescent="0.2">
      <c r="A105" s="92" t="s">
        <v>583</v>
      </c>
      <c r="B105" s="92" t="s">
        <v>584</v>
      </c>
      <c r="C105" s="117" t="s">
        <v>166</v>
      </c>
      <c r="D105" s="92" t="s">
        <v>283</v>
      </c>
      <c r="E105" s="92" t="s">
        <v>585</v>
      </c>
      <c r="F105" s="92" t="s">
        <v>405</v>
      </c>
      <c r="G105" s="92" t="s">
        <v>419</v>
      </c>
      <c r="H105" s="92" t="s">
        <v>420</v>
      </c>
      <c r="I105" s="118" t="s">
        <v>586</v>
      </c>
      <c r="J105" s="119">
        <v>17</v>
      </c>
      <c r="K105" s="119">
        <v>2500</v>
      </c>
      <c r="L105" s="119">
        <f t="shared" si="9"/>
        <v>-10964</v>
      </c>
      <c r="N105" s="48" t="s">
        <v>243</v>
      </c>
      <c r="P105" s="119">
        <v>5000</v>
      </c>
      <c r="Q105" s="119">
        <v>5000</v>
      </c>
      <c r="R105" s="119">
        <v>0</v>
      </c>
      <c r="S105" s="119">
        <f t="shared" si="11"/>
        <v>10000</v>
      </c>
      <c r="T105" s="119">
        <f t="shared" si="12"/>
        <v>10000</v>
      </c>
      <c r="U105" s="119">
        <v>13464</v>
      </c>
      <c r="V105" s="119">
        <v>15240</v>
      </c>
      <c r="W105" s="119">
        <v>15222</v>
      </c>
      <c r="X105" s="119">
        <f>P105-(U105+V105)</f>
        <v>-23704</v>
      </c>
      <c r="Y105" s="92" t="s">
        <v>12848</v>
      </c>
      <c r="Z105" s="93">
        <v>0.6</v>
      </c>
      <c r="AA105" s="144">
        <v>0.6</v>
      </c>
      <c r="AB105" s="93">
        <f t="shared" si="13"/>
        <v>0</v>
      </c>
      <c r="AE105" s="48" t="s">
        <v>12845</v>
      </c>
      <c r="AF105" s="93">
        <v>0.6</v>
      </c>
      <c r="AG105" s="48" t="s">
        <v>13058</v>
      </c>
      <c r="AH105" s="122">
        <v>2500</v>
      </c>
      <c r="AI105" s="48">
        <v>10</v>
      </c>
      <c r="AJ105" s="48" t="s">
        <v>586</v>
      </c>
      <c r="AM105" s="48" t="s">
        <v>85</v>
      </c>
      <c r="AN105" s="48" t="s">
        <v>410</v>
      </c>
      <c r="AQ105" s="123" t="s">
        <v>12984</v>
      </c>
    </row>
    <row r="106" spans="1:43" ht="30" x14ac:dyDescent="0.2">
      <c r="A106" s="92" t="s">
        <v>587</v>
      </c>
      <c r="B106" s="92" t="s">
        <v>588</v>
      </c>
      <c r="C106" s="117" t="s">
        <v>166</v>
      </c>
      <c r="D106" s="92" t="s">
        <v>403</v>
      </c>
      <c r="E106" s="92" t="s">
        <v>589</v>
      </c>
      <c r="F106" s="92" t="s">
        <v>405</v>
      </c>
      <c r="G106" s="92" t="s">
        <v>406</v>
      </c>
      <c r="H106" s="92" t="s">
        <v>407</v>
      </c>
      <c r="I106" s="118" t="s">
        <v>590</v>
      </c>
      <c r="J106" s="119">
        <v>11</v>
      </c>
      <c r="K106" s="119">
        <v>32</v>
      </c>
      <c r="L106" s="119">
        <f t="shared" si="9"/>
        <v>-37984</v>
      </c>
      <c r="N106" s="48" t="s">
        <v>243</v>
      </c>
      <c r="O106" s="48" t="s">
        <v>409</v>
      </c>
      <c r="P106" s="119">
        <v>16308</v>
      </c>
      <c r="Q106" s="119">
        <v>16308</v>
      </c>
      <c r="R106" s="119">
        <v>0</v>
      </c>
      <c r="S106" s="119">
        <f t="shared" si="11"/>
        <v>32616</v>
      </c>
      <c r="T106" s="119">
        <f t="shared" si="12"/>
        <v>32616</v>
      </c>
      <c r="U106" s="119">
        <v>38016</v>
      </c>
      <c r="V106" s="119">
        <v>7976</v>
      </c>
      <c r="W106" s="119">
        <v>528</v>
      </c>
      <c r="X106" s="119">
        <f>P106-(U106+V106)</f>
        <v>-29684</v>
      </c>
      <c r="Y106" s="92" t="s">
        <v>12848</v>
      </c>
      <c r="Z106" s="93">
        <v>8.7249999999999996</v>
      </c>
      <c r="AA106" s="144">
        <v>8.7249999999999996</v>
      </c>
      <c r="AB106" s="93">
        <f t="shared" si="13"/>
        <v>0</v>
      </c>
      <c r="AE106" s="48" t="s">
        <v>12845</v>
      </c>
      <c r="AF106" s="93">
        <v>8.7249999999999996</v>
      </c>
      <c r="AG106" s="48" t="s">
        <v>13059</v>
      </c>
      <c r="AH106" s="48" t="s">
        <v>13060</v>
      </c>
      <c r="AI106" s="48" t="s">
        <v>13061</v>
      </c>
      <c r="AJ106" s="48" t="s">
        <v>13062</v>
      </c>
      <c r="AM106" s="48" t="s">
        <v>85</v>
      </c>
      <c r="AN106" s="48" t="s">
        <v>410</v>
      </c>
      <c r="AQ106" s="123" t="s">
        <v>12984</v>
      </c>
    </row>
    <row r="107" spans="1:43" ht="75" x14ac:dyDescent="0.2">
      <c r="A107" s="132" t="s">
        <v>13063</v>
      </c>
      <c r="B107" s="129" t="s">
        <v>13064</v>
      </c>
      <c r="C107" s="117" t="s">
        <v>166</v>
      </c>
      <c r="D107" s="92" t="s">
        <v>283</v>
      </c>
      <c r="E107" s="92" t="s">
        <v>13065</v>
      </c>
      <c r="F107" s="92" t="s">
        <v>405</v>
      </c>
      <c r="G107" s="92" t="s">
        <v>460</v>
      </c>
      <c r="H107" s="92" t="s">
        <v>431</v>
      </c>
      <c r="I107" s="92" t="s">
        <v>13066</v>
      </c>
      <c r="J107" s="119">
        <v>13</v>
      </c>
      <c r="K107" s="119">
        <v>8</v>
      </c>
      <c r="N107" s="48" t="s">
        <v>173</v>
      </c>
      <c r="O107" s="48" t="s">
        <v>278</v>
      </c>
      <c r="P107" s="119">
        <v>0</v>
      </c>
      <c r="Q107" s="119">
        <v>0</v>
      </c>
      <c r="R107" s="119">
        <v>0</v>
      </c>
      <c r="S107" s="119">
        <f t="shared" si="11"/>
        <v>0</v>
      </c>
      <c r="T107" s="119">
        <f t="shared" si="12"/>
        <v>0</v>
      </c>
      <c r="U107" s="119">
        <v>0</v>
      </c>
      <c r="V107" s="119">
        <v>0</v>
      </c>
      <c r="W107" s="119">
        <v>0</v>
      </c>
      <c r="X107" s="119">
        <f>T107-(U107+V107)</f>
        <v>0</v>
      </c>
      <c r="Y107" s="92" t="s">
        <v>12844</v>
      </c>
      <c r="Z107" s="130">
        <v>86.55</v>
      </c>
      <c r="AA107" s="144">
        <v>86.55</v>
      </c>
      <c r="AB107" s="93">
        <f t="shared" si="13"/>
        <v>0</v>
      </c>
      <c r="AC107" s="48" t="s">
        <v>12875</v>
      </c>
      <c r="AE107" s="48" t="s">
        <v>12884</v>
      </c>
      <c r="AF107" s="93">
        <v>86.55</v>
      </c>
      <c r="AG107" s="48" t="s">
        <v>13067</v>
      </c>
      <c r="AH107" s="122">
        <v>9</v>
      </c>
      <c r="AI107" s="122">
        <v>18</v>
      </c>
      <c r="AJ107" s="48" t="s">
        <v>13066</v>
      </c>
      <c r="AK107" s="48" t="s">
        <v>13068</v>
      </c>
      <c r="AM107" s="131" t="s">
        <v>85</v>
      </c>
      <c r="AN107" s="131" t="s">
        <v>410</v>
      </c>
      <c r="AQ107" s="123" t="s">
        <v>12998</v>
      </c>
    </row>
    <row r="108" spans="1:43" ht="30" x14ac:dyDescent="0.2">
      <c r="A108" s="92" t="s">
        <v>591</v>
      </c>
      <c r="B108" s="92" t="s">
        <v>592</v>
      </c>
      <c r="C108" s="117" t="s">
        <v>166</v>
      </c>
      <c r="D108" s="92" t="s">
        <v>403</v>
      </c>
      <c r="E108" s="92" t="s">
        <v>593</v>
      </c>
      <c r="F108" s="92" t="s">
        <v>405</v>
      </c>
      <c r="G108" s="92" t="s">
        <v>406</v>
      </c>
      <c r="H108" s="92" t="s">
        <v>407</v>
      </c>
      <c r="I108" s="118" t="s">
        <v>594</v>
      </c>
      <c r="J108" s="119">
        <v>12</v>
      </c>
      <c r="K108" s="119">
        <v>140</v>
      </c>
      <c r="L108" s="119">
        <f t="shared" ref="L108:L116" si="15">K108-U108</f>
        <v>-8597</v>
      </c>
      <c r="N108" s="48" t="s">
        <v>243</v>
      </c>
      <c r="O108" s="48" t="s">
        <v>409</v>
      </c>
      <c r="P108" s="119">
        <v>5260</v>
      </c>
      <c r="Q108" s="119">
        <v>4540</v>
      </c>
      <c r="R108" s="119">
        <v>720</v>
      </c>
      <c r="S108" s="119">
        <f t="shared" si="11"/>
        <v>9800</v>
      </c>
      <c r="T108" s="119">
        <f t="shared" si="12"/>
        <v>10520</v>
      </c>
      <c r="U108" s="119">
        <v>8737</v>
      </c>
      <c r="V108" s="119">
        <v>5254</v>
      </c>
      <c r="W108" s="119">
        <v>3923</v>
      </c>
      <c r="X108" s="119">
        <f>P108-(U108+V108)</f>
        <v>-8731</v>
      </c>
      <c r="Y108" s="92" t="s">
        <v>12848</v>
      </c>
      <c r="Z108" s="93">
        <v>5.2750000000000004</v>
      </c>
      <c r="AA108" s="144">
        <v>5.2750000000000004</v>
      </c>
      <c r="AB108" s="93">
        <f t="shared" si="13"/>
        <v>0</v>
      </c>
      <c r="AE108" s="48" t="s">
        <v>12845</v>
      </c>
      <c r="AF108" s="93">
        <v>5.2750000000000004</v>
      </c>
      <c r="AG108" s="48" t="s">
        <v>13069</v>
      </c>
      <c r="AH108" s="48" t="s">
        <v>13070</v>
      </c>
      <c r="AI108" s="48" t="s">
        <v>13071</v>
      </c>
      <c r="AJ108" s="48" t="s">
        <v>13072</v>
      </c>
      <c r="AM108" s="48" t="s">
        <v>85</v>
      </c>
      <c r="AN108" s="48" t="s">
        <v>410</v>
      </c>
      <c r="AQ108" s="123" t="s">
        <v>12984</v>
      </c>
    </row>
    <row r="109" spans="1:43" ht="30" x14ac:dyDescent="0.2">
      <c r="A109" s="92" t="s">
        <v>595</v>
      </c>
      <c r="B109" s="92" t="s">
        <v>596</v>
      </c>
      <c r="C109" s="117" t="s">
        <v>166</v>
      </c>
      <c r="D109" s="92" t="s">
        <v>283</v>
      </c>
      <c r="E109" s="92" t="s">
        <v>597</v>
      </c>
      <c r="F109" s="92" t="s">
        <v>405</v>
      </c>
      <c r="G109" s="92" t="s">
        <v>406</v>
      </c>
      <c r="H109" s="92" t="s">
        <v>407</v>
      </c>
      <c r="I109" s="118" t="s">
        <v>598</v>
      </c>
      <c r="J109" s="119">
        <v>9</v>
      </c>
      <c r="K109" s="119">
        <v>3040</v>
      </c>
      <c r="L109" s="119">
        <f t="shared" si="15"/>
        <v>2990</v>
      </c>
      <c r="M109" s="119"/>
      <c r="N109" s="48" t="s">
        <v>243</v>
      </c>
      <c r="P109" s="119">
        <v>0</v>
      </c>
      <c r="Q109" s="119">
        <v>0</v>
      </c>
      <c r="R109" s="119">
        <v>0</v>
      </c>
      <c r="S109" s="119">
        <f t="shared" si="11"/>
        <v>0</v>
      </c>
      <c r="T109" s="119">
        <f t="shared" si="12"/>
        <v>0</v>
      </c>
      <c r="U109" s="119">
        <v>50</v>
      </c>
      <c r="V109" s="119">
        <v>0</v>
      </c>
      <c r="W109" s="119">
        <v>0</v>
      </c>
      <c r="X109" s="119">
        <f>P109-(U109+V109)</f>
        <v>-50</v>
      </c>
      <c r="Y109" s="92" t="s">
        <v>12848</v>
      </c>
      <c r="Z109" s="93">
        <v>1.65</v>
      </c>
      <c r="AA109" s="144">
        <v>1.65</v>
      </c>
      <c r="AB109" s="93">
        <f t="shared" si="13"/>
        <v>0</v>
      </c>
      <c r="AE109" s="48" t="s">
        <v>12845</v>
      </c>
      <c r="AF109" s="93">
        <v>1.65</v>
      </c>
      <c r="AG109" s="48" t="s">
        <v>13073</v>
      </c>
      <c r="AH109" s="122">
        <v>760</v>
      </c>
      <c r="AI109" s="48">
        <v>17</v>
      </c>
      <c r="AJ109" s="48" t="s">
        <v>598</v>
      </c>
      <c r="AM109" s="48" t="s">
        <v>85</v>
      </c>
      <c r="AN109" s="48" t="s">
        <v>410</v>
      </c>
      <c r="AQ109" s="123" t="s">
        <v>12984</v>
      </c>
    </row>
    <row r="110" spans="1:43" ht="30" x14ac:dyDescent="0.2">
      <c r="A110" s="92" t="s">
        <v>599</v>
      </c>
      <c r="B110" s="92" t="s">
        <v>600</v>
      </c>
      <c r="C110" s="117" t="s">
        <v>166</v>
      </c>
      <c r="D110" s="92" t="s">
        <v>283</v>
      </c>
      <c r="E110" s="92" t="s">
        <v>601</v>
      </c>
      <c r="F110" s="92" t="s">
        <v>405</v>
      </c>
      <c r="G110" s="92" t="s">
        <v>524</v>
      </c>
      <c r="H110" s="92" t="s">
        <v>525</v>
      </c>
      <c r="I110" s="118" t="s">
        <v>602</v>
      </c>
      <c r="J110" s="119">
        <v>10</v>
      </c>
      <c r="K110" s="119">
        <v>184</v>
      </c>
      <c r="L110" s="119">
        <f t="shared" si="15"/>
        <v>-17211</v>
      </c>
      <c r="N110" s="48" t="s">
        <v>173</v>
      </c>
      <c r="P110" s="119">
        <v>11904</v>
      </c>
      <c r="Q110" s="119">
        <v>2880</v>
      </c>
      <c r="R110" s="119">
        <v>0</v>
      </c>
      <c r="S110" s="119">
        <f t="shared" si="11"/>
        <v>14784</v>
      </c>
      <c r="T110" s="119">
        <f t="shared" si="12"/>
        <v>14784</v>
      </c>
      <c r="U110" s="119">
        <v>17395</v>
      </c>
      <c r="V110" s="119">
        <v>9827</v>
      </c>
      <c r="W110" s="119">
        <v>8740</v>
      </c>
      <c r="X110" s="119">
        <f>T110-(U110+V110)</f>
        <v>-12438</v>
      </c>
      <c r="Y110" s="92" t="s">
        <v>12848</v>
      </c>
      <c r="Z110" s="93">
        <v>1.4</v>
      </c>
      <c r="AA110" s="144">
        <v>1.4</v>
      </c>
      <c r="AB110" s="93">
        <f t="shared" si="13"/>
        <v>0</v>
      </c>
      <c r="AE110" s="48" t="s">
        <v>12845</v>
      </c>
      <c r="AF110" s="93">
        <v>1.4</v>
      </c>
      <c r="AG110" s="48" t="s">
        <v>13074</v>
      </c>
      <c r="AH110" s="48" t="s">
        <v>13075</v>
      </c>
      <c r="AI110" s="48" t="s">
        <v>13076</v>
      </c>
      <c r="AM110" s="48" t="s">
        <v>85</v>
      </c>
      <c r="AN110" s="48" t="s">
        <v>410</v>
      </c>
      <c r="AQ110" s="123" t="s">
        <v>12984</v>
      </c>
    </row>
    <row r="111" spans="1:43" ht="30" x14ac:dyDescent="0.2">
      <c r="A111" s="92" t="s">
        <v>603</v>
      </c>
      <c r="B111" s="92" t="s">
        <v>604</v>
      </c>
      <c r="C111" s="117" t="s">
        <v>166</v>
      </c>
      <c r="D111" s="92" t="s">
        <v>283</v>
      </c>
      <c r="E111" s="92" t="s">
        <v>605</v>
      </c>
      <c r="F111" s="92" t="s">
        <v>405</v>
      </c>
      <c r="G111" s="92" t="s">
        <v>406</v>
      </c>
      <c r="H111" s="92" t="s">
        <v>407</v>
      </c>
      <c r="I111" s="118" t="s">
        <v>606</v>
      </c>
      <c r="J111" s="119">
        <v>14</v>
      </c>
      <c r="K111" s="119">
        <v>40</v>
      </c>
      <c r="L111" s="119">
        <f t="shared" si="15"/>
        <v>-2676</v>
      </c>
      <c r="N111" s="48" t="s">
        <v>243</v>
      </c>
      <c r="P111" s="119">
        <v>0</v>
      </c>
      <c r="Q111" s="119">
        <v>0</v>
      </c>
      <c r="R111" s="119">
        <v>0</v>
      </c>
      <c r="S111" s="119">
        <f t="shared" si="11"/>
        <v>0</v>
      </c>
      <c r="T111" s="119">
        <f t="shared" si="12"/>
        <v>0</v>
      </c>
      <c r="U111" s="119">
        <v>2716</v>
      </c>
      <c r="V111" s="119">
        <v>3606</v>
      </c>
      <c r="W111" s="119">
        <v>3018</v>
      </c>
      <c r="X111" s="119">
        <f>P111-(U111+V111)</f>
        <v>-6322</v>
      </c>
      <c r="Y111" s="92" t="s">
        <v>12848</v>
      </c>
      <c r="Z111" s="93">
        <v>9.9</v>
      </c>
      <c r="AA111" s="144">
        <v>9.9</v>
      </c>
      <c r="AB111" s="93">
        <f t="shared" si="13"/>
        <v>0</v>
      </c>
      <c r="AE111" s="48" t="s">
        <v>12845</v>
      </c>
      <c r="AF111" s="93">
        <v>9.9</v>
      </c>
      <c r="AG111" s="48" t="s">
        <v>13077</v>
      </c>
      <c r="AH111" s="122">
        <v>40</v>
      </c>
      <c r="AI111" s="48">
        <v>6</v>
      </c>
      <c r="AJ111" s="48" t="s">
        <v>606</v>
      </c>
      <c r="AM111" s="48" t="s">
        <v>85</v>
      </c>
      <c r="AN111" s="48" t="s">
        <v>410</v>
      </c>
      <c r="AQ111" s="123" t="s">
        <v>12984</v>
      </c>
    </row>
    <row r="112" spans="1:43" ht="30" x14ac:dyDescent="0.2">
      <c r="A112" s="92" t="s">
        <v>607</v>
      </c>
      <c r="B112" s="92" t="s">
        <v>608</v>
      </c>
      <c r="C112" s="117" t="s">
        <v>166</v>
      </c>
      <c r="D112" s="92" t="s">
        <v>283</v>
      </c>
      <c r="E112" s="92" t="s">
        <v>609</v>
      </c>
      <c r="F112" s="92" t="s">
        <v>405</v>
      </c>
      <c r="G112" s="92" t="s">
        <v>610</v>
      </c>
      <c r="H112" s="92" t="s">
        <v>611</v>
      </c>
      <c r="I112" s="118" t="s">
        <v>612</v>
      </c>
      <c r="J112" s="119">
        <v>26</v>
      </c>
      <c r="K112" s="119">
        <v>5000</v>
      </c>
      <c r="L112" s="119">
        <f t="shared" si="15"/>
        <v>3858</v>
      </c>
      <c r="M112" s="124">
        <v>11200</v>
      </c>
      <c r="N112" s="48" t="s">
        <v>243</v>
      </c>
      <c r="P112" s="119">
        <v>0</v>
      </c>
      <c r="Q112" s="119">
        <v>0</v>
      </c>
      <c r="R112" s="119">
        <v>0</v>
      </c>
      <c r="S112" s="119">
        <f t="shared" si="11"/>
        <v>0</v>
      </c>
      <c r="T112" s="119">
        <f t="shared" si="12"/>
        <v>0</v>
      </c>
      <c r="U112" s="119">
        <v>1142</v>
      </c>
      <c r="V112" s="119">
        <v>509</v>
      </c>
      <c r="W112" s="119">
        <v>504</v>
      </c>
      <c r="X112" s="119">
        <f>P112-(U112+V112)</f>
        <v>-1651</v>
      </c>
      <c r="Y112" s="92" t="s">
        <v>12848</v>
      </c>
      <c r="Z112" s="93">
        <v>2.2400000000000002</v>
      </c>
      <c r="AA112" s="144">
        <v>4</v>
      </c>
      <c r="AB112" s="93">
        <f t="shared" si="13"/>
        <v>1.7599999999999998</v>
      </c>
      <c r="AE112" s="48" t="s">
        <v>12845</v>
      </c>
      <c r="AF112" s="93">
        <v>4</v>
      </c>
      <c r="AG112" s="48" t="s">
        <v>13078</v>
      </c>
      <c r="AH112" s="122">
        <v>1000</v>
      </c>
      <c r="AI112" s="48">
        <v>20</v>
      </c>
      <c r="AJ112" s="48" t="s">
        <v>13079</v>
      </c>
      <c r="AM112" s="48" t="s">
        <v>85</v>
      </c>
      <c r="AN112" s="48" t="s">
        <v>410</v>
      </c>
      <c r="AQ112" s="123" t="s">
        <v>13080</v>
      </c>
    </row>
    <row r="113" spans="1:43" ht="30" x14ac:dyDescent="0.2">
      <c r="A113" s="92" t="s">
        <v>613</v>
      </c>
      <c r="B113" s="92" t="s">
        <v>614</v>
      </c>
      <c r="C113" s="117" t="s">
        <v>166</v>
      </c>
      <c r="D113" s="92" t="s">
        <v>283</v>
      </c>
      <c r="E113" s="92" t="s">
        <v>615</v>
      </c>
      <c r="F113" s="92" t="s">
        <v>405</v>
      </c>
      <c r="G113" s="92" t="s">
        <v>579</v>
      </c>
      <c r="H113" s="92" t="s">
        <v>580</v>
      </c>
      <c r="I113" s="118" t="s">
        <v>616</v>
      </c>
      <c r="J113" s="119">
        <v>12</v>
      </c>
      <c r="K113" s="119">
        <v>240</v>
      </c>
      <c r="L113" s="119">
        <f t="shared" si="15"/>
        <v>-215</v>
      </c>
      <c r="N113" s="48" t="s">
        <v>243</v>
      </c>
      <c r="P113" s="119">
        <v>240</v>
      </c>
      <c r="Q113" s="119">
        <v>240</v>
      </c>
      <c r="R113" s="119">
        <v>0</v>
      </c>
      <c r="S113" s="119">
        <f t="shared" si="11"/>
        <v>480</v>
      </c>
      <c r="T113" s="119">
        <f t="shared" si="12"/>
        <v>480</v>
      </c>
      <c r="U113" s="119">
        <v>455</v>
      </c>
      <c r="V113" s="119">
        <v>474</v>
      </c>
      <c r="W113" s="119">
        <v>428</v>
      </c>
      <c r="X113" s="119">
        <f>P113-(U113+V113)</f>
        <v>-689</v>
      </c>
      <c r="Y113" s="92" t="s">
        <v>12848</v>
      </c>
      <c r="Z113" s="93">
        <v>4.41</v>
      </c>
      <c r="AA113" s="144">
        <v>4.41</v>
      </c>
      <c r="AB113" s="93">
        <f t="shared" si="13"/>
        <v>0</v>
      </c>
      <c r="AE113" s="48" t="s">
        <v>12845</v>
      </c>
      <c r="AF113" s="93">
        <v>4.41</v>
      </c>
      <c r="AG113" s="48" t="s">
        <v>13081</v>
      </c>
      <c r="AH113" s="122">
        <v>240</v>
      </c>
      <c r="AI113" s="48">
        <v>8</v>
      </c>
      <c r="AJ113" s="48" t="s">
        <v>616</v>
      </c>
      <c r="AM113" s="48" t="s">
        <v>85</v>
      </c>
      <c r="AN113" s="48" t="s">
        <v>410</v>
      </c>
      <c r="AQ113" s="123" t="s">
        <v>12998</v>
      </c>
    </row>
    <row r="114" spans="1:43" ht="30" x14ac:dyDescent="0.2">
      <c r="A114" s="92" t="s">
        <v>617</v>
      </c>
      <c r="B114" s="92" t="s">
        <v>618</v>
      </c>
      <c r="C114" s="117" t="s">
        <v>166</v>
      </c>
      <c r="D114" s="92" t="s">
        <v>283</v>
      </c>
      <c r="E114" s="92" t="s">
        <v>619</v>
      </c>
      <c r="F114" s="92" t="s">
        <v>405</v>
      </c>
      <c r="G114" s="92" t="s">
        <v>610</v>
      </c>
      <c r="H114" s="92" t="s">
        <v>611</v>
      </c>
      <c r="I114" s="118" t="s">
        <v>620</v>
      </c>
      <c r="J114" s="119">
        <v>26</v>
      </c>
      <c r="K114" s="119">
        <v>5000</v>
      </c>
      <c r="L114" s="119">
        <f t="shared" si="15"/>
        <v>3066</v>
      </c>
      <c r="M114" s="124">
        <v>29200</v>
      </c>
      <c r="N114" s="48" t="s">
        <v>243</v>
      </c>
      <c r="P114" s="119">
        <v>5000</v>
      </c>
      <c r="Q114" s="119">
        <v>5000</v>
      </c>
      <c r="R114" s="119">
        <v>0</v>
      </c>
      <c r="S114" s="119">
        <f t="shared" si="11"/>
        <v>10000</v>
      </c>
      <c r="T114" s="119">
        <f t="shared" si="12"/>
        <v>10000</v>
      </c>
      <c r="U114" s="119">
        <v>1934</v>
      </c>
      <c r="V114" s="119">
        <v>0</v>
      </c>
      <c r="W114" s="119">
        <v>0</v>
      </c>
      <c r="X114" s="119">
        <f>P114-(U114+V114)</f>
        <v>3066</v>
      </c>
      <c r="Y114" s="92" t="s">
        <v>12863</v>
      </c>
      <c r="Z114" s="93">
        <v>5.84</v>
      </c>
      <c r="AA114" s="144">
        <v>5.84</v>
      </c>
      <c r="AB114" s="93">
        <f t="shared" si="13"/>
        <v>0</v>
      </c>
      <c r="AE114" s="48" t="s">
        <v>12845</v>
      </c>
      <c r="AF114" s="93">
        <v>5.84</v>
      </c>
      <c r="AG114" s="48" t="s">
        <v>13082</v>
      </c>
      <c r="AH114" s="122">
        <v>1000</v>
      </c>
      <c r="AI114" s="48">
        <v>24</v>
      </c>
      <c r="AJ114" s="48" t="s">
        <v>620</v>
      </c>
      <c r="AM114" s="48" t="s">
        <v>85</v>
      </c>
      <c r="AN114" s="48" t="s">
        <v>410</v>
      </c>
      <c r="AQ114" s="123" t="s">
        <v>13080</v>
      </c>
    </row>
    <row r="115" spans="1:43" ht="30" x14ac:dyDescent="0.2">
      <c r="A115" s="92" t="s">
        <v>621</v>
      </c>
      <c r="B115" s="92" t="s">
        <v>622</v>
      </c>
      <c r="C115" s="117" t="s">
        <v>166</v>
      </c>
      <c r="D115" s="92" t="s">
        <v>283</v>
      </c>
      <c r="E115" s="92" t="s">
        <v>623</v>
      </c>
      <c r="F115" s="92" t="s">
        <v>405</v>
      </c>
      <c r="G115" s="92" t="s">
        <v>460</v>
      </c>
      <c r="H115" s="92" t="s">
        <v>431</v>
      </c>
      <c r="I115" s="118" t="s">
        <v>624</v>
      </c>
      <c r="J115" s="119">
        <v>11</v>
      </c>
      <c r="K115" s="119">
        <v>1000</v>
      </c>
      <c r="L115" s="119">
        <f t="shared" si="15"/>
        <v>352</v>
      </c>
      <c r="M115" s="119"/>
      <c r="N115" s="48" t="s">
        <v>173</v>
      </c>
      <c r="P115" s="119">
        <v>0</v>
      </c>
      <c r="Q115" s="119">
        <v>0</v>
      </c>
      <c r="R115" s="119">
        <v>0</v>
      </c>
      <c r="S115" s="119">
        <f t="shared" si="11"/>
        <v>0</v>
      </c>
      <c r="T115" s="119">
        <f t="shared" si="12"/>
        <v>0</v>
      </c>
      <c r="U115" s="119">
        <v>648</v>
      </c>
      <c r="V115" s="119">
        <v>484</v>
      </c>
      <c r="W115" s="119">
        <v>418</v>
      </c>
      <c r="X115" s="119">
        <f>T115-(U115+V115)</f>
        <v>-1132</v>
      </c>
      <c r="Y115" s="92" t="s">
        <v>12848</v>
      </c>
      <c r="Z115" s="93">
        <v>1.71</v>
      </c>
      <c r="AA115" s="144">
        <v>1.71</v>
      </c>
      <c r="AB115" s="93">
        <f t="shared" si="13"/>
        <v>0</v>
      </c>
      <c r="AE115" s="48" t="s">
        <v>12845</v>
      </c>
      <c r="AF115" s="93">
        <v>1.71</v>
      </c>
      <c r="AG115" s="48" t="s">
        <v>13083</v>
      </c>
      <c r="AH115" s="122">
        <v>1000</v>
      </c>
      <c r="AI115" s="48">
        <v>10</v>
      </c>
      <c r="AJ115" s="48" t="s">
        <v>624</v>
      </c>
      <c r="AM115" s="48" t="s">
        <v>85</v>
      </c>
      <c r="AN115" s="48" t="s">
        <v>410</v>
      </c>
      <c r="AQ115" s="123" t="s">
        <v>13027</v>
      </c>
    </row>
    <row r="116" spans="1:43" ht="30" x14ac:dyDescent="0.2">
      <c r="A116" s="92" t="s">
        <v>625</v>
      </c>
      <c r="B116" s="92" t="s">
        <v>626</v>
      </c>
      <c r="C116" s="117" t="s">
        <v>166</v>
      </c>
      <c r="D116" s="92" t="s">
        <v>283</v>
      </c>
      <c r="E116" s="92" t="s">
        <v>627</v>
      </c>
      <c r="F116" s="92" t="s">
        <v>405</v>
      </c>
      <c r="G116" s="92" t="s">
        <v>628</v>
      </c>
      <c r="H116" s="92" t="s">
        <v>440</v>
      </c>
      <c r="I116" s="118" t="s">
        <v>629</v>
      </c>
      <c r="J116" s="119">
        <v>9</v>
      </c>
      <c r="K116" s="119">
        <v>4000</v>
      </c>
      <c r="L116" s="119">
        <f t="shared" si="15"/>
        <v>3090</v>
      </c>
      <c r="M116" s="124">
        <v>6582.56</v>
      </c>
      <c r="N116" s="48" t="s">
        <v>243</v>
      </c>
      <c r="P116" s="119">
        <v>0</v>
      </c>
      <c r="Q116" s="119">
        <v>0</v>
      </c>
      <c r="R116" s="119">
        <v>0</v>
      </c>
      <c r="S116" s="119">
        <f t="shared" si="11"/>
        <v>0</v>
      </c>
      <c r="T116" s="119">
        <f t="shared" si="12"/>
        <v>0</v>
      </c>
      <c r="U116" s="119">
        <v>910</v>
      </c>
      <c r="V116" s="119">
        <v>948</v>
      </c>
      <c r="W116" s="119">
        <v>856</v>
      </c>
      <c r="X116" s="119">
        <f>P116-(U116+V116)</f>
        <v>-1858</v>
      </c>
      <c r="Y116" s="92" t="s">
        <v>12848</v>
      </c>
      <c r="Z116" s="93">
        <v>1.64564</v>
      </c>
      <c r="AA116" s="144">
        <v>1.64564</v>
      </c>
      <c r="AB116" s="93">
        <f t="shared" si="13"/>
        <v>0</v>
      </c>
      <c r="AE116" s="48" t="s">
        <v>12845</v>
      </c>
      <c r="AF116" s="93">
        <v>1.64564</v>
      </c>
      <c r="AG116" s="48" t="s">
        <v>13084</v>
      </c>
      <c r="AH116" s="122">
        <v>4000</v>
      </c>
      <c r="AI116" s="48">
        <v>12</v>
      </c>
      <c r="AJ116" s="48" t="s">
        <v>629</v>
      </c>
      <c r="AM116" s="48" t="s">
        <v>85</v>
      </c>
      <c r="AN116" s="48" t="s">
        <v>410</v>
      </c>
      <c r="AQ116" s="123" t="s">
        <v>12998</v>
      </c>
    </row>
    <row r="117" spans="1:43" ht="75" x14ac:dyDescent="0.2">
      <c r="A117" s="132" t="s">
        <v>13085</v>
      </c>
      <c r="B117" s="129" t="s">
        <v>13086</v>
      </c>
      <c r="C117" s="117" t="s">
        <v>166</v>
      </c>
      <c r="D117" s="92" t="s">
        <v>283</v>
      </c>
      <c r="E117" s="92" t="s">
        <v>13087</v>
      </c>
      <c r="F117" s="92" t="s">
        <v>405</v>
      </c>
      <c r="G117" s="92" t="s">
        <v>1262</v>
      </c>
      <c r="H117" s="92" t="s">
        <v>1263</v>
      </c>
      <c r="I117" s="92" t="s">
        <v>13088</v>
      </c>
      <c r="J117" s="119">
        <v>9</v>
      </c>
      <c r="K117" s="119">
        <v>240</v>
      </c>
      <c r="N117" s="48" t="s">
        <v>173</v>
      </c>
      <c r="O117" s="48" t="s">
        <v>13089</v>
      </c>
      <c r="P117" s="119">
        <v>0</v>
      </c>
      <c r="Q117" s="119">
        <v>0</v>
      </c>
      <c r="R117" s="119">
        <v>0</v>
      </c>
      <c r="S117" s="119">
        <f t="shared" si="11"/>
        <v>0</v>
      </c>
      <c r="T117" s="119">
        <f t="shared" si="12"/>
        <v>0</v>
      </c>
      <c r="U117" s="119">
        <v>0</v>
      </c>
      <c r="V117" s="119">
        <v>0</v>
      </c>
      <c r="W117" s="119">
        <v>0</v>
      </c>
      <c r="X117" s="119">
        <f>T117-(U117+V117)</f>
        <v>0</v>
      </c>
      <c r="Y117" s="92" t="s">
        <v>12844</v>
      </c>
      <c r="Z117" s="130">
        <v>4.82</v>
      </c>
      <c r="AA117" s="144">
        <v>4.95</v>
      </c>
      <c r="AB117" s="93">
        <f t="shared" si="13"/>
        <v>0.12999999999999989</v>
      </c>
      <c r="AC117" s="48" t="s">
        <v>12875</v>
      </c>
      <c r="AE117" s="48" t="s">
        <v>12884</v>
      </c>
      <c r="AF117" s="93">
        <v>4.95</v>
      </c>
      <c r="AG117" s="48" t="s">
        <v>13090</v>
      </c>
      <c r="AH117" s="48" t="s">
        <v>13091</v>
      </c>
      <c r="AI117" s="48" t="s">
        <v>13045</v>
      </c>
      <c r="AJ117" s="48" t="s">
        <v>13092</v>
      </c>
      <c r="AK117" s="48" t="s">
        <v>13068</v>
      </c>
      <c r="AM117" s="131" t="s">
        <v>85</v>
      </c>
      <c r="AN117" s="131" t="s">
        <v>410</v>
      </c>
      <c r="AQ117" s="123" t="s">
        <v>12984</v>
      </c>
    </row>
    <row r="118" spans="1:43" ht="45" x14ac:dyDescent="0.2">
      <c r="A118" s="92" t="s">
        <v>630</v>
      </c>
      <c r="B118" s="92" t="s">
        <v>631</v>
      </c>
      <c r="C118" s="117" t="s">
        <v>166</v>
      </c>
      <c r="D118" s="92" t="s">
        <v>403</v>
      </c>
      <c r="E118" s="92" t="s">
        <v>632</v>
      </c>
      <c r="F118" s="92" t="s">
        <v>405</v>
      </c>
      <c r="G118" s="92" t="s">
        <v>579</v>
      </c>
      <c r="H118" s="92" t="s">
        <v>580</v>
      </c>
      <c r="I118" s="118" t="s">
        <v>633</v>
      </c>
      <c r="J118" s="119">
        <v>12</v>
      </c>
      <c r="K118" s="119">
        <v>480</v>
      </c>
      <c r="L118" s="119">
        <f t="shared" ref="L118:L163" si="16">K118-U118</f>
        <v>-3214</v>
      </c>
      <c r="N118" s="48" t="s">
        <v>243</v>
      </c>
      <c r="O118" s="48" t="s">
        <v>634</v>
      </c>
      <c r="P118" s="119">
        <v>1440</v>
      </c>
      <c r="Q118" s="119">
        <v>1440</v>
      </c>
      <c r="R118" s="119">
        <v>0</v>
      </c>
      <c r="S118" s="119">
        <f t="shared" si="11"/>
        <v>2880</v>
      </c>
      <c r="T118" s="119">
        <f t="shared" si="12"/>
        <v>2880</v>
      </c>
      <c r="U118" s="119">
        <v>3694</v>
      </c>
      <c r="V118" s="119">
        <v>2220</v>
      </c>
      <c r="W118" s="119">
        <v>2160</v>
      </c>
      <c r="X118" s="119">
        <f>P118-(U118+V118)</f>
        <v>-4474</v>
      </c>
      <c r="Y118" s="92" t="s">
        <v>12848</v>
      </c>
      <c r="Z118" s="93">
        <v>39.58</v>
      </c>
      <c r="AA118" s="144">
        <v>39.58</v>
      </c>
      <c r="AB118" s="93">
        <f t="shared" si="13"/>
        <v>0</v>
      </c>
      <c r="AE118" s="48" t="s">
        <v>12845</v>
      </c>
      <c r="AF118" s="93">
        <v>39.58</v>
      </c>
      <c r="AG118" s="48" t="s">
        <v>13093</v>
      </c>
      <c r="AH118" s="48" t="s">
        <v>13094</v>
      </c>
      <c r="AI118" s="48" t="s">
        <v>13095</v>
      </c>
      <c r="AJ118" s="48" t="s">
        <v>13096</v>
      </c>
      <c r="AM118" s="48" t="s">
        <v>85</v>
      </c>
      <c r="AN118" s="48" t="s">
        <v>410</v>
      </c>
      <c r="AQ118" s="123" t="s">
        <v>13027</v>
      </c>
    </row>
    <row r="119" spans="1:43" ht="30" x14ac:dyDescent="0.2">
      <c r="A119" s="92" t="s">
        <v>635</v>
      </c>
      <c r="B119" s="92" t="s">
        <v>636</v>
      </c>
      <c r="C119" s="117" t="s">
        <v>166</v>
      </c>
      <c r="D119" s="92" t="s">
        <v>283</v>
      </c>
      <c r="E119" s="92" t="s">
        <v>637</v>
      </c>
      <c r="F119" s="92" t="s">
        <v>405</v>
      </c>
      <c r="G119" s="92" t="s">
        <v>628</v>
      </c>
      <c r="H119" s="92" t="s">
        <v>440</v>
      </c>
      <c r="I119" s="118" t="s">
        <v>638</v>
      </c>
      <c r="J119" s="119">
        <v>9</v>
      </c>
      <c r="K119" s="119">
        <v>500</v>
      </c>
      <c r="L119" s="119">
        <f t="shared" si="16"/>
        <v>45</v>
      </c>
      <c r="M119" s="119"/>
      <c r="N119" s="48" t="s">
        <v>243</v>
      </c>
      <c r="P119" s="119">
        <v>0</v>
      </c>
      <c r="Q119" s="119">
        <v>0</v>
      </c>
      <c r="R119" s="119">
        <v>0</v>
      </c>
      <c r="S119" s="119">
        <f t="shared" si="11"/>
        <v>0</v>
      </c>
      <c r="T119" s="119">
        <f t="shared" si="12"/>
        <v>0</v>
      </c>
      <c r="U119" s="119">
        <v>455</v>
      </c>
      <c r="V119" s="119">
        <v>474</v>
      </c>
      <c r="W119" s="119">
        <v>428</v>
      </c>
      <c r="X119" s="119">
        <f>P119-(U119+V119)</f>
        <v>-929</v>
      </c>
      <c r="Y119" s="92" t="s">
        <v>12848</v>
      </c>
      <c r="Z119" s="93">
        <v>1.6531199999999999</v>
      </c>
      <c r="AA119" s="144">
        <v>1.6531199999999999</v>
      </c>
      <c r="AB119" s="93">
        <f t="shared" si="13"/>
        <v>0</v>
      </c>
      <c r="AE119" s="48" t="s">
        <v>12845</v>
      </c>
      <c r="AF119" s="93">
        <v>1.6531199999999999</v>
      </c>
      <c r="AG119" s="48" t="s">
        <v>13097</v>
      </c>
      <c r="AH119" s="122">
        <v>500</v>
      </c>
      <c r="AI119" s="48">
        <v>9</v>
      </c>
      <c r="AJ119" s="48" t="s">
        <v>638</v>
      </c>
      <c r="AM119" s="48" t="s">
        <v>85</v>
      </c>
      <c r="AN119" s="48" t="s">
        <v>410</v>
      </c>
      <c r="AQ119" s="123" t="s">
        <v>12998</v>
      </c>
    </row>
    <row r="120" spans="1:43" ht="30" x14ac:dyDescent="0.2">
      <c r="A120" s="92" t="s">
        <v>639</v>
      </c>
      <c r="B120" s="92" t="s">
        <v>640</v>
      </c>
      <c r="C120" s="117" t="s">
        <v>166</v>
      </c>
      <c r="D120" s="92" t="s">
        <v>283</v>
      </c>
      <c r="E120" s="92" t="s">
        <v>641</v>
      </c>
      <c r="F120" s="92" t="s">
        <v>405</v>
      </c>
      <c r="G120" s="92" t="s">
        <v>406</v>
      </c>
      <c r="H120" s="92" t="s">
        <v>407</v>
      </c>
      <c r="I120" s="118" t="s">
        <v>642</v>
      </c>
      <c r="J120" s="119">
        <v>8</v>
      </c>
      <c r="K120" s="119">
        <v>4000</v>
      </c>
      <c r="L120" s="119">
        <f t="shared" si="16"/>
        <v>3653</v>
      </c>
      <c r="M120" s="119"/>
      <c r="N120" s="48" t="s">
        <v>243</v>
      </c>
      <c r="P120" s="119">
        <v>0</v>
      </c>
      <c r="Q120" s="119">
        <v>0</v>
      </c>
      <c r="R120" s="119">
        <v>0</v>
      </c>
      <c r="S120" s="119">
        <f t="shared" si="11"/>
        <v>0</v>
      </c>
      <c r="T120" s="119">
        <f t="shared" si="12"/>
        <v>0</v>
      </c>
      <c r="U120" s="119">
        <v>347</v>
      </c>
      <c r="V120" s="119">
        <v>387</v>
      </c>
      <c r="W120" s="119">
        <v>341</v>
      </c>
      <c r="X120" s="119">
        <f>P120-(U120+V120)</f>
        <v>-734</v>
      </c>
      <c r="Y120" s="92" t="s">
        <v>12848</v>
      </c>
      <c r="Z120" s="93">
        <v>0.247</v>
      </c>
      <c r="AA120" s="144">
        <v>0.247</v>
      </c>
      <c r="AB120" s="93">
        <f t="shared" si="13"/>
        <v>0</v>
      </c>
      <c r="AE120" s="48" t="s">
        <v>12845</v>
      </c>
      <c r="AF120" s="93">
        <v>0.247</v>
      </c>
      <c r="AG120" s="48" t="s">
        <v>13098</v>
      </c>
      <c r="AH120" s="122">
        <v>4000</v>
      </c>
      <c r="AI120" s="48">
        <v>8</v>
      </c>
      <c r="AJ120" s="48" t="s">
        <v>642</v>
      </c>
      <c r="AM120" s="48" t="s">
        <v>85</v>
      </c>
      <c r="AN120" s="48" t="s">
        <v>410</v>
      </c>
      <c r="AQ120" s="123" t="s">
        <v>12984</v>
      </c>
    </row>
    <row r="121" spans="1:43" ht="45" x14ac:dyDescent="0.2">
      <c r="A121" s="92" t="s">
        <v>643</v>
      </c>
      <c r="B121" s="92" t="s">
        <v>644</v>
      </c>
      <c r="C121" s="117" t="s">
        <v>166</v>
      </c>
      <c r="D121" s="92" t="s">
        <v>561</v>
      </c>
      <c r="E121" s="92" t="s">
        <v>645</v>
      </c>
      <c r="F121" s="92" t="s">
        <v>405</v>
      </c>
      <c r="G121" s="92" t="s">
        <v>646</v>
      </c>
      <c r="H121" s="92" t="s">
        <v>647</v>
      </c>
      <c r="I121" s="118" t="s">
        <v>648</v>
      </c>
      <c r="J121" s="119">
        <v>10</v>
      </c>
      <c r="K121" s="119">
        <v>480</v>
      </c>
      <c r="L121" s="119">
        <f t="shared" si="16"/>
        <v>480</v>
      </c>
      <c r="M121" s="138">
        <v>3861.6</v>
      </c>
      <c r="N121" s="48" t="s">
        <v>173</v>
      </c>
      <c r="P121" s="119">
        <v>0</v>
      </c>
      <c r="Q121" s="119">
        <v>0</v>
      </c>
      <c r="R121" s="119">
        <v>0</v>
      </c>
      <c r="S121" s="119">
        <f t="shared" si="11"/>
        <v>0</v>
      </c>
      <c r="T121" s="119">
        <f t="shared" si="12"/>
        <v>0</v>
      </c>
      <c r="U121" s="119">
        <v>0</v>
      </c>
      <c r="V121" s="119">
        <v>0</v>
      </c>
      <c r="W121" s="119">
        <v>0</v>
      </c>
      <c r="X121" s="119">
        <f>T121-(U121+V121)</f>
        <v>0</v>
      </c>
      <c r="Y121" s="92" t="s">
        <v>12844</v>
      </c>
      <c r="Z121" s="93">
        <v>8.0449999999999999</v>
      </c>
      <c r="AA121" s="144">
        <v>8.0449999999999999</v>
      </c>
      <c r="AB121" s="93">
        <f t="shared" si="13"/>
        <v>0</v>
      </c>
      <c r="AE121" s="48" t="s">
        <v>12845</v>
      </c>
      <c r="AF121" s="93">
        <v>8.09</v>
      </c>
      <c r="AG121" s="48" t="s">
        <v>13099</v>
      </c>
      <c r="AH121" s="48" t="s">
        <v>13100</v>
      </c>
      <c r="AI121" s="48" t="s">
        <v>13061</v>
      </c>
      <c r="AJ121" s="48" t="s">
        <v>13101</v>
      </c>
      <c r="AM121" s="48" t="s">
        <v>85</v>
      </c>
      <c r="AN121" s="48" t="s">
        <v>410</v>
      </c>
      <c r="AQ121" s="123" t="s">
        <v>13027</v>
      </c>
    </row>
    <row r="122" spans="1:43" ht="30" x14ac:dyDescent="0.2">
      <c r="A122" s="92" t="s">
        <v>649</v>
      </c>
      <c r="B122" s="92" t="s">
        <v>650</v>
      </c>
      <c r="C122" s="117" t="s">
        <v>166</v>
      </c>
      <c r="D122" s="92" t="s">
        <v>561</v>
      </c>
      <c r="E122" s="92" t="s">
        <v>651</v>
      </c>
      <c r="F122" s="92" t="s">
        <v>405</v>
      </c>
      <c r="G122" s="92" t="s">
        <v>430</v>
      </c>
      <c r="H122" s="92" t="s">
        <v>431</v>
      </c>
      <c r="I122" s="118" t="s">
        <v>652</v>
      </c>
      <c r="J122" s="119">
        <v>10</v>
      </c>
      <c r="K122" s="119">
        <v>480</v>
      </c>
      <c r="L122" s="119">
        <f t="shared" si="16"/>
        <v>480</v>
      </c>
      <c r="M122" s="138">
        <v>7611.36</v>
      </c>
      <c r="N122" s="48" t="s">
        <v>173</v>
      </c>
      <c r="O122" s="48" t="s">
        <v>653</v>
      </c>
      <c r="P122" s="119">
        <v>0</v>
      </c>
      <c r="Q122" s="119">
        <v>0</v>
      </c>
      <c r="R122" s="119">
        <v>0</v>
      </c>
      <c r="S122" s="119">
        <f t="shared" si="11"/>
        <v>0</v>
      </c>
      <c r="T122" s="119">
        <f t="shared" si="12"/>
        <v>0</v>
      </c>
      <c r="U122" s="119">
        <v>0</v>
      </c>
      <c r="V122" s="119">
        <v>0</v>
      </c>
      <c r="W122" s="119">
        <v>0</v>
      </c>
      <c r="X122" s="119">
        <f>T122-(U122+V122)</f>
        <v>0</v>
      </c>
      <c r="Y122" s="92" t="s">
        <v>12844</v>
      </c>
      <c r="Z122" s="93">
        <v>15.856999999999999</v>
      </c>
      <c r="AA122" s="144">
        <v>15.856999999999999</v>
      </c>
      <c r="AB122" s="93">
        <f t="shared" si="13"/>
        <v>0</v>
      </c>
      <c r="AE122" s="48" t="s">
        <v>12845</v>
      </c>
      <c r="AF122" s="93">
        <v>15.856999999999999</v>
      </c>
      <c r="AG122" s="48" t="s">
        <v>13102</v>
      </c>
      <c r="AH122" s="48" t="s">
        <v>13103</v>
      </c>
      <c r="AI122" s="48" t="s">
        <v>13104</v>
      </c>
      <c r="AJ122" s="48" t="s">
        <v>13105</v>
      </c>
      <c r="AM122" s="48" t="s">
        <v>85</v>
      </c>
      <c r="AN122" s="48" t="s">
        <v>410</v>
      </c>
      <c r="AQ122" s="123" t="s">
        <v>13027</v>
      </c>
    </row>
    <row r="123" spans="1:43" ht="30" x14ac:dyDescent="0.2">
      <c r="A123" s="92" t="s">
        <v>654</v>
      </c>
      <c r="B123" s="92" t="s">
        <v>655</v>
      </c>
      <c r="C123" s="117" t="s">
        <v>166</v>
      </c>
      <c r="D123" s="92" t="s">
        <v>283</v>
      </c>
      <c r="E123" s="92" t="s">
        <v>656</v>
      </c>
      <c r="F123" s="92" t="s">
        <v>405</v>
      </c>
      <c r="G123" s="92" t="s">
        <v>551</v>
      </c>
      <c r="H123" s="92" t="s">
        <v>552</v>
      </c>
      <c r="I123" s="118" t="s">
        <v>657</v>
      </c>
      <c r="J123" s="119">
        <v>9</v>
      </c>
      <c r="K123" s="119">
        <v>500</v>
      </c>
      <c r="L123" s="119">
        <f t="shared" si="16"/>
        <v>-11455</v>
      </c>
      <c r="N123" s="48" t="s">
        <v>243</v>
      </c>
      <c r="O123" s="48" t="s">
        <v>658</v>
      </c>
      <c r="P123" s="119">
        <v>6000</v>
      </c>
      <c r="Q123" s="119">
        <v>2500</v>
      </c>
      <c r="R123" s="119">
        <v>3500</v>
      </c>
      <c r="S123" s="119">
        <f t="shared" si="11"/>
        <v>8500</v>
      </c>
      <c r="T123" s="119">
        <f t="shared" si="12"/>
        <v>12000</v>
      </c>
      <c r="U123" s="119">
        <v>11955</v>
      </c>
      <c r="V123" s="119">
        <v>12771</v>
      </c>
      <c r="W123" s="119">
        <v>11571</v>
      </c>
      <c r="X123" s="119">
        <f>P123-(U123+V123)</f>
        <v>-18726</v>
      </c>
      <c r="Y123" s="92" t="s">
        <v>12848</v>
      </c>
      <c r="Z123" s="93">
        <v>10.59</v>
      </c>
      <c r="AA123" s="144">
        <v>10.59</v>
      </c>
      <c r="AB123" s="93">
        <f t="shared" si="13"/>
        <v>0</v>
      </c>
      <c r="AE123" s="48" t="s">
        <v>12845</v>
      </c>
      <c r="AF123" s="93">
        <v>10.59</v>
      </c>
      <c r="AG123" s="48" t="s">
        <v>13106</v>
      </c>
      <c r="AH123" s="48" t="s">
        <v>13107</v>
      </c>
      <c r="AI123" s="48" t="s">
        <v>13108</v>
      </c>
      <c r="AJ123" s="48" t="s">
        <v>13109</v>
      </c>
      <c r="AM123" s="48" t="s">
        <v>85</v>
      </c>
      <c r="AN123" s="48" t="s">
        <v>410</v>
      </c>
      <c r="AQ123" s="123" t="s">
        <v>12955</v>
      </c>
    </row>
    <row r="124" spans="1:43" ht="30" x14ac:dyDescent="0.2">
      <c r="A124" s="92" t="s">
        <v>659</v>
      </c>
      <c r="B124" s="92" t="s">
        <v>660</v>
      </c>
      <c r="C124" s="117" t="s">
        <v>166</v>
      </c>
      <c r="D124" s="92" t="s">
        <v>283</v>
      </c>
      <c r="E124" s="92" t="s">
        <v>661</v>
      </c>
      <c r="F124" s="92" t="s">
        <v>405</v>
      </c>
      <c r="G124" s="92" t="s">
        <v>646</v>
      </c>
      <c r="H124" s="92" t="s">
        <v>647</v>
      </c>
      <c r="I124" s="118" t="s">
        <v>662</v>
      </c>
      <c r="J124" s="119">
        <v>10</v>
      </c>
      <c r="K124" s="119">
        <v>400</v>
      </c>
      <c r="L124" s="119">
        <f t="shared" si="16"/>
        <v>400</v>
      </c>
      <c r="M124" s="138">
        <v>13520</v>
      </c>
      <c r="N124" s="48" t="s">
        <v>173</v>
      </c>
      <c r="P124" s="119">
        <v>0</v>
      </c>
      <c r="Q124" s="119">
        <v>0</v>
      </c>
      <c r="R124" s="119">
        <v>0</v>
      </c>
      <c r="S124" s="119">
        <f t="shared" si="11"/>
        <v>0</v>
      </c>
      <c r="T124" s="119">
        <f t="shared" si="12"/>
        <v>0</v>
      </c>
      <c r="U124" s="119">
        <v>0</v>
      </c>
      <c r="V124" s="119">
        <v>0</v>
      </c>
      <c r="W124" s="119">
        <v>0</v>
      </c>
      <c r="X124" s="119">
        <f>T124-(U124+V124)</f>
        <v>0</v>
      </c>
      <c r="Y124" s="92" t="s">
        <v>12844</v>
      </c>
      <c r="Z124" s="93">
        <v>33.799999999999997</v>
      </c>
      <c r="AA124" s="144">
        <v>33.799999999999997</v>
      </c>
      <c r="AB124" s="93">
        <f t="shared" si="13"/>
        <v>0</v>
      </c>
      <c r="AE124" s="48" t="s">
        <v>12845</v>
      </c>
      <c r="AF124" s="93">
        <v>33.799999999999997</v>
      </c>
      <c r="AG124" s="48" t="s">
        <v>13110</v>
      </c>
      <c r="AH124" s="122">
        <v>560</v>
      </c>
      <c r="AI124" s="48">
        <v>10</v>
      </c>
      <c r="AJ124" s="48" t="s">
        <v>13111</v>
      </c>
      <c r="AM124" s="48" t="s">
        <v>85</v>
      </c>
      <c r="AN124" s="48" t="s">
        <v>410</v>
      </c>
      <c r="AQ124" s="123" t="s">
        <v>12955</v>
      </c>
    </row>
    <row r="125" spans="1:43" ht="30" x14ac:dyDescent="0.2">
      <c r="A125" s="92" t="s">
        <v>663</v>
      </c>
      <c r="B125" s="92" t="s">
        <v>664</v>
      </c>
      <c r="C125" s="117" t="s">
        <v>166</v>
      </c>
      <c r="D125" s="92" t="s">
        <v>283</v>
      </c>
      <c r="E125" s="92" t="s">
        <v>665</v>
      </c>
      <c r="F125" s="92" t="s">
        <v>405</v>
      </c>
      <c r="G125" s="92" t="s">
        <v>628</v>
      </c>
      <c r="H125" s="92" t="s">
        <v>440</v>
      </c>
      <c r="I125" s="118" t="s">
        <v>666</v>
      </c>
      <c r="J125" s="119">
        <v>12</v>
      </c>
      <c r="K125" s="119">
        <v>12000</v>
      </c>
      <c r="L125" s="119">
        <f t="shared" si="16"/>
        <v>11545</v>
      </c>
      <c r="M125" s="124">
        <v>6484.32</v>
      </c>
      <c r="N125" s="48" t="s">
        <v>243</v>
      </c>
      <c r="P125" s="119">
        <v>0</v>
      </c>
      <c r="Q125" s="119">
        <v>0</v>
      </c>
      <c r="R125" s="119">
        <v>0</v>
      </c>
      <c r="S125" s="119">
        <f t="shared" si="11"/>
        <v>0</v>
      </c>
      <c r="T125" s="119">
        <f t="shared" si="12"/>
        <v>0</v>
      </c>
      <c r="U125" s="119">
        <v>455</v>
      </c>
      <c r="V125" s="119">
        <v>474</v>
      </c>
      <c r="W125" s="119">
        <v>428</v>
      </c>
      <c r="X125" s="119">
        <f>P125-(U125+V125)</f>
        <v>-929</v>
      </c>
      <c r="Y125" s="92" t="s">
        <v>12848</v>
      </c>
      <c r="Z125" s="93">
        <v>0.54035999999999995</v>
      </c>
      <c r="AA125" s="144">
        <v>0.54035999999999995</v>
      </c>
      <c r="AB125" s="93">
        <f t="shared" si="13"/>
        <v>0</v>
      </c>
      <c r="AE125" s="48" t="s">
        <v>12845</v>
      </c>
      <c r="AF125" s="93">
        <v>0.54035999999999995</v>
      </c>
      <c r="AG125" s="48" t="s">
        <v>13112</v>
      </c>
      <c r="AH125" s="122">
        <v>12000</v>
      </c>
      <c r="AI125" s="48">
        <v>12</v>
      </c>
      <c r="AJ125" s="48" t="s">
        <v>666</v>
      </c>
      <c r="AM125" s="48" t="s">
        <v>85</v>
      </c>
      <c r="AN125" s="48" t="s">
        <v>410</v>
      </c>
      <c r="AQ125" s="123" t="s">
        <v>12998</v>
      </c>
    </row>
    <row r="126" spans="1:43" ht="45" x14ac:dyDescent="0.2">
      <c r="A126" s="92" t="s">
        <v>667</v>
      </c>
      <c r="B126" s="92" t="s">
        <v>668</v>
      </c>
      <c r="C126" s="117" t="s">
        <v>166</v>
      </c>
      <c r="D126" s="92" t="s">
        <v>283</v>
      </c>
      <c r="E126" s="92" t="s">
        <v>669</v>
      </c>
      <c r="F126" s="92" t="s">
        <v>405</v>
      </c>
      <c r="G126" s="92" t="s">
        <v>465</v>
      </c>
      <c r="H126" s="92" t="s">
        <v>431</v>
      </c>
      <c r="I126" s="118" t="s">
        <v>670</v>
      </c>
      <c r="J126" s="119">
        <v>14</v>
      </c>
      <c r="K126" s="119">
        <v>18</v>
      </c>
      <c r="L126" s="119">
        <f t="shared" si="16"/>
        <v>-771</v>
      </c>
      <c r="N126" s="48" t="s">
        <v>173</v>
      </c>
      <c r="P126" s="119">
        <v>0</v>
      </c>
      <c r="Q126" s="119">
        <v>0</v>
      </c>
      <c r="R126" s="119">
        <v>0</v>
      </c>
      <c r="S126" s="119">
        <f t="shared" si="11"/>
        <v>0</v>
      </c>
      <c r="T126" s="119">
        <f t="shared" si="12"/>
        <v>0</v>
      </c>
      <c r="U126" s="119">
        <v>789</v>
      </c>
      <c r="V126" s="119">
        <v>198</v>
      </c>
      <c r="W126" s="119">
        <v>198</v>
      </c>
      <c r="X126" s="119">
        <f t="shared" ref="X126:X135" si="17">T126-(U126+V126)</f>
        <v>-987</v>
      </c>
      <c r="Y126" s="92" t="s">
        <v>12848</v>
      </c>
      <c r="Z126" s="93">
        <v>12.33</v>
      </c>
      <c r="AA126" s="144">
        <v>12.33</v>
      </c>
      <c r="AB126" s="93">
        <f t="shared" si="13"/>
        <v>0</v>
      </c>
      <c r="AE126" s="48" t="s">
        <v>13113</v>
      </c>
      <c r="AF126" s="93">
        <v>12.33</v>
      </c>
      <c r="AG126" s="48" t="s">
        <v>13114</v>
      </c>
      <c r="AH126" s="122">
        <v>18</v>
      </c>
      <c r="AI126" s="48">
        <v>10</v>
      </c>
      <c r="AJ126" s="48" t="s">
        <v>1306</v>
      </c>
      <c r="AM126" s="48" t="s">
        <v>85</v>
      </c>
      <c r="AN126" s="48" t="s">
        <v>410</v>
      </c>
      <c r="AQ126" s="123" t="s">
        <v>13115</v>
      </c>
    </row>
    <row r="127" spans="1:43" ht="45" x14ac:dyDescent="0.2">
      <c r="A127" s="92" t="s">
        <v>671</v>
      </c>
      <c r="B127" s="92" t="s">
        <v>672</v>
      </c>
      <c r="C127" s="117" t="s">
        <v>166</v>
      </c>
      <c r="D127" s="92" t="s">
        <v>283</v>
      </c>
      <c r="E127" s="92" t="s">
        <v>673</v>
      </c>
      <c r="F127" s="92" t="s">
        <v>405</v>
      </c>
      <c r="G127" s="92" t="s">
        <v>465</v>
      </c>
      <c r="H127" s="92" t="s">
        <v>431</v>
      </c>
      <c r="I127" s="118" t="s">
        <v>674</v>
      </c>
      <c r="J127" s="119">
        <v>14</v>
      </c>
      <c r="K127" s="119">
        <v>32</v>
      </c>
      <c r="L127" s="119">
        <f t="shared" si="16"/>
        <v>-231</v>
      </c>
      <c r="N127" s="48" t="s">
        <v>173</v>
      </c>
      <c r="P127" s="119">
        <v>0</v>
      </c>
      <c r="Q127" s="119">
        <v>0</v>
      </c>
      <c r="R127" s="119">
        <v>0</v>
      </c>
      <c r="S127" s="119">
        <f t="shared" si="11"/>
        <v>0</v>
      </c>
      <c r="T127" s="119">
        <f t="shared" si="12"/>
        <v>0</v>
      </c>
      <c r="U127" s="119">
        <v>263</v>
      </c>
      <c r="V127" s="119">
        <v>66</v>
      </c>
      <c r="W127" s="119">
        <v>66</v>
      </c>
      <c r="X127" s="119">
        <f t="shared" si="17"/>
        <v>-329</v>
      </c>
      <c r="Y127" s="92" t="s">
        <v>12848</v>
      </c>
      <c r="Z127" s="93">
        <v>18.649999999999999</v>
      </c>
      <c r="AA127" s="144">
        <v>18.649999999999999</v>
      </c>
      <c r="AB127" s="93">
        <f t="shared" si="13"/>
        <v>0</v>
      </c>
      <c r="AE127" s="48" t="s">
        <v>13113</v>
      </c>
      <c r="AF127" s="93">
        <v>18.649999999999999</v>
      </c>
      <c r="AG127" s="48" t="s">
        <v>13116</v>
      </c>
      <c r="AH127" s="122">
        <v>32</v>
      </c>
      <c r="AI127" s="48">
        <v>10</v>
      </c>
      <c r="AJ127" s="48" t="s">
        <v>1314</v>
      </c>
      <c r="AM127" s="48" t="s">
        <v>85</v>
      </c>
      <c r="AN127" s="48" t="s">
        <v>410</v>
      </c>
      <c r="AQ127" s="123" t="s">
        <v>13117</v>
      </c>
    </row>
    <row r="128" spans="1:43" ht="60" x14ac:dyDescent="0.2">
      <c r="A128" s="92" t="s">
        <v>675</v>
      </c>
      <c r="B128" s="92" t="s">
        <v>676</v>
      </c>
      <c r="C128" s="117" t="s">
        <v>166</v>
      </c>
      <c r="D128" s="92" t="s">
        <v>283</v>
      </c>
      <c r="E128" s="92" t="s">
        <v>677</v>
      </c>
      <c r="F128" s="92" t="s">
        <v>405</v>
      </c>
      <c r="G128" s="92" t="s">
        <v>465</v>
      </c>
      <c r="H128" s="92" t="s">
        <v>431</v>
      </c>
      <c r="I128" s="118" t="s">
        <v>678</v>
      </c>
      <c r="J128" s="119">
        <v>14</v>
      </c>
      <c r="K128" s="119">
        <v>16</v>
      </c>
      <c r="L128" s="119">
        <f t="shared" si="16"/>
        <v>16</v>
      </c>
      <c r="M128" s="119">
        <v>578.88</v>
      </c>
      <c r="N128" s="48" t="s">
        <v>173</v>
      </c>
      <c r="O128" s="48" t="s">
        <v>504</v>
      </c>
      <c r="P128" s="119">
        <v>0</v>
      </c>
      <c r="Q128" s="119">
        <v>0</v>
      </c>
      <c r="R128" s="119">
        <v>0</v>
      </c>
      <c r="S128" s="119">
        <f t="shared" si="11"/>
        <v>0</v>
      </c>
      <c r="T128" s="119">
        <f t="shared" si="12"/>
        <v>0</v>
      </c>
      <c r="U128" s="119">
        <v>0</v>
      </c>
      <c r="V128" s="119">
        <v>0</v>
      </c>
      <c r="W128" s="119">
        <v>0</v>
      </c>
      <c r="X128" s="119">
        <f t="shared" si="17"/>
        <v>0</v>
      </c>
      <c r="Y128" s="92" t="s">
        <v>12844</v>
      </c>
      <c r="Z128" s="93">
        <v>36.18</v>
      </c>
      <c r="AA128" s="144">
        <v>36.18</v>
      </c>
      <c r="AB128" s="93">
        <f t="shared" si="13"/>
        <v>0</v>
      </c>
      <c r="AE128" s="48" t="s">
        <v>13113</v>
      </c>
      <c r="AF128" s="93">
        <v>36.18</v>
      </c>
      <c r="AG128" s="48" t="s">
        <v>13118</v>
      </c>
      <c r="AH128" s="122">
        <v>16</v>
      </c>
      <c r="AI128" s="48">
        <v>10</v>
      </c>
      <c r="AJ128" s="48" t="s">
        <v>1314</v>
      </c>
      <c r="AM128" s="48" t="s">
        <v>85</v>
      </c>
      <c r="AN128" s="48" t="s">
        <v>410</v>
      </c>
      <c r="AQ128" s="123" t="s">
        <v>13119</v>
      </c>
    </row>
    <row r="129" spans="1:43" ht="45" x14ac:dyDescent="0.2">
      <c r="A129" s="92" t="s">
        <v>679</v>
      </c>
      <c r="B129" s="92" t="s">
        <v>680</v>
      </c>
      <c r="C129" s="117" t="s">
        <v>166</v>
      </c>
      <c r="D129" s="92" t="s">
        <v>561</v>
      </c>
      <c r="E129" s="92" t="s">
        <v>681</v>
      </c>
      <c r="F129" s="92" t="s">
        <v>405</v>
      </c>
      <c r="G129" s="92" t="s">
        <v>465</v>
      </c>
      <c r="H129" s="92" t="s">
        <v>431</v>
      </c>
      <c r="I129" s="118" t="s">
        <v>682</v>
      </c>
      <c r="J129" s="119">
        <v>15</v>
      </c>
      <c r="K129" s="119">
        <v>24</v>
      </c>
      <c r="L129" s="119">
        <f t="shared" si="16"/>
        <v>24</v>
      </c>
      <c r="M129" s="119">
        <v>598.55999999999995</v>
      </c>
      <c r="N129" s="48" t="s">
        <v>173</v>
      </c>
      <c r="P129" s="119">
        <v>0</v>
      </c>
      <c r="Q129" s="119">
        <v>0</v>
      </c>
      <c r="R129" s="119">
        <v>0</v>
      </c>
      <c r="S129" s="119">
        <f t="shared" si="11"/>
        <v>0</v>
      </c>
      <c r="T129" s="119">
        <f t="shared" si="12"/>
        <v>0</v>
      </c>
      <c r="U129" s="119">
        <v>0</v>
      </c>
      <c r="V129" s="119">
        <v>0</v>
      </c>
      <c r="W129" s="119">
        <v>0</v>
      </c>
      <c r="X129" s="119">
        <f t="shared" si="17"/>
        <v>0</v>
      </c>
      <c r="Y129" s="92" t="s">
        <v>12844</v>
      </c>
      <c r="Z129" s="93">
        <v>24.94</v>
      </c>
      <c r="AA129" s="144">
        <v>24.94</v>
      </c>
      <c r="AB129" s="93">
        <f t="shared" si="13"/>
        <v>0</v>
      </c>
      <c r="AE129" s="48" t="s">
        <v>13113</v>
      </c>
      <c r="AF129" s="93">
        <v>24.94</v>
      </c>
      <c r="AG129" s="48" t="s">
        <v>13120</v>
      </c>
      <c r="AH129" s="122">
        <v>24</v>
      </c>
      <c r="AI129" s="48">
        <v>15</v>
      </c>
      <c r="AJ129" s="48" t="s">
        <v>1317</v>
      </c>
      <c r="AM129" s="48" t="s">
        <v>85</v>
      </c>
      <c r="AN129" s="48" t="s">
        <v>410</v>
      </c>
      <c r="AQ129" s="123" t="s">
        <v>13121</v>
      </c>
    </row>
    <row r="130" spans="1:43" ht="45" x14ac:dyDescent="0.2">
      <c r="A130" s="92" t="s">
        <v>683</v>
      </c>
      <c r="B130" s="92" t="s">
        <v>684</v>
      </c>
      <c r="C130" s="117" t="s">
        <v>166</v>
      </c>
      <c r="D130" s="92" t="s">
        <v>283</v>
      </c>
      <c r="E130" s="92" t="s">
        <v>685</v>
      </c>
      <c r="F130" s="92" t="s">
        <v>405</v>
      </c>
      <c r="G130" s="92" t="s">
        <v>430</v>
      </c>
      <c r="H130" s="92" t="s">
        <v>431</v>
      </c>
      <c r="I130" s="118" t="s">
        <v>686</v>
      </c>
      <c r="J130" s="119">
        <v>11</v>
      </c>
      <c r="K130" s="119">
        <v>504</v>
      </c>
      <c r="L130" s="119">
        <f t="shared" si="16"/>
        <v>264</v>
      </c>
      <c r="M130" s="138">
        <v>1292.76</v>
      </c>
      <c r="N130" s="48" t="s">
        <v>173</v>
      </c>
      <c r="O130" s="48" t="s">
        <v>434</v>
      </c>
      <c r="P130" s="119">
        <v>288</v>
      </c>
      <c r="Q130" s="119">
        <v>0</v>
      </c>
      <c r="R130" s="119">
        <v>0</v>
      </c>
      <c r="S130" s="119">
        <f t="shared" si="11"/>
        <v>288</v>
      </c>
      <c r="T130" s="119">
        <f t="shared" si="12"/>
        <v>288</v>
      </c>
      <c r="U130" s="119">
        <v>240</v>
      </c>
      <c r="V130" s="119">
        <v>0</v>
      </c>
      <c r="W130" s="119">
        <v>0</v>
      </c>
      <c r="X130" s="119">
        <f t="shared" si="17"/>
        <v>48</v>
      </c>
      <c r="Y130" s="92" t="s">
        <v>12863</v>
      </c>
      <c r="Z130" s="93">
        <v>2.5649999999999999</v>
      </c>
      <c r="AA130" s="144">
        <v>2.5649999999999999</v>
      </c>
      <c r="AB130" s="93">
        <f t="shared" si="13"/>
        <v>0</v>
      </c>
      <c r="AE130" s="48" t="s">
        <v>12845</v>
      </c>
      <c r="AF130" s="93">
        <v>2.194</v>
      </c>
      <c r="AG130" s="48" t="s">
        <v>13122</v>
      </c>
      <c r="AH130" s="48" t="s">
        <v>13123</v>
      </c>
      <c r="AI130" s="48" t="s">
        <v>13124</v>
      </c>
      <c r="AJ130" s="48" t="s">
        <v>13125</v>
      </c>
      <c r="AM130" s="48" t="s">
        <v>85</v>
      </c>
      <c r="AN130" s="48" t="s">
        <v>410</v>
      </c>
      <c r="AQ130" s="123" t="s">
        <v>12998</v>
      </c>
    </row>
    <row r="131" spans="1:43" ht="30" x14ac:dyDescent="0.2">
      <c r="A131" s="92" t="s">
        <v>687</v>
      </c>
      <c r="B131" s="92" t="s">
        <v>688</v>
      </c>
      <c r="C131" s="117" t="s">
        <v>166</v>
      </c>
      <c r="D131" s="92" t="s">
        <v>403</v>
      </c>
      <c r="E131" s="92" t="s">
        <v>689</v>
      </c>
      <c r="F131" s="92" t="s">
        <v>405</v>
      </c>
      <c r="G131" s="92" t="s">
        <v>690</v>
      </c>
      <c r="H131" s="92" t="s">
        <v>691</v>
      </c>
      <c r="I131" s="118" t="s">
        <v>692</v>
      </c>
      <c r="J131" s="119">
        <v>5</v>
      </c>
      <c r="K131" s="119">
        <v>1</v>
      </c>
      <c r="L131" s="119">
        <f t="shared" si="16"/>
        <v>-3104</v>
      </c>
      <c r="N131" s="48" t="s">
        <v>173</v>
      </c>
      <c r="P131" s="119">
        <v>0</v>
      </c>
      <c r="Q131" s="119">
        <v>0</v>
      </c>
      <c r="R131" s="119">
        <v>0</v>
      </c>
      <c r="S131" s="119">
        <f t="shared" ref="S131:S194" si="18">P131+Q131</f>
        <v>0</v>
      </c>
      <c r="T131" s="119">
        <f t="shared" ref="T131:T194" si="19">P131+Q131+R131</f>
        <v>0</v>
      </c>
      <c r="U131" s="119">
        <v>3105</v>
      </c>
      <c r="V131" s="119">
        <v>1620</v>
      </c>
      <c r="W131" s="119">
        <v>1620</v>
      </c>
      <c r="X131" s="119">
        <f t="shared" si="17"/>
        <v>-4725</v>
      </c>
      <c r="Y131" s="92" t="s">
        <v>12848</v>
      </c>
      <c r="Z131" s="93">
        <v>0.89</v>
      </c>
      <c r="AA131" s="144">
        <v>0.89</v>
      </c>
      <c r="AB131" s="93">
        <f t="shared" ref="AB131:AB194" si="20">AA131-Z131</f>
        <v>0</v>
      </c>
      <c r="AE131" s="48" t="s">
        <v>12845</v>
      </c>
      <c r="AF131" s="93">
        <v>0.89</v>
      </c>
      <c r="AG131" s="48" t="s">
        <v>13126</v>
      </c>
      <c r="AH131" s="122">
        <v>100</v>
      </c>
      <c r="AI131" s="48">
        <v>10</v>
      </c>
      <c r="AJ131" s="48" t="s">
        <v>692</v>
      </c>
      <c r="AM131" s="48" t="s">
        <v>85</v>
      </c>
      <c r="AN131" s="48" t="s">
        <v>410</v>
      </c>
      <c r="AQ131" s="123" t="s">
        <v>12955</v>
      </c>
    </row>
    <row r="132" spans="1:43" ht="30" x14ac:dyDescent="0.2">
      <c r="A132" s="92" t="s">
        <v>693</v>
      </c>
      <c r="B132" s="92" t="s">
        <v>694</v>
      </c>
      <c r="C132" s="117" t="s">
        <v>166</v>
      </c>
      <c r="D132" s="92" t="s">
        <v>403</v>
      </c>
      <c r="E132" s="92" t="s">
        <v>695</v>
      </c>
      <c r="F132" s="92" t="s">
        <v>405</v>
      </c>
      <c r="G132" s="92" t="s">
        <v>690</v>
      </c>
      <c r="H132" s="92" t="s">
        <v>691</v>
      </c>
      <c r="I132" s="118" t="s">
        <v>696</v>
      </c>
      <c r="J132" s="119">
        <v>5</v>
      </c>
      <c r="K132" s="119">
        <v>1</v>
      </c>
      <c r="L132" s="119">
        <f t="shared" si="16"/>
        <v>-3104</v>
      </c>
      <c r="N132" s="48" t="s">
        <v>173</v>
      </c>
      <c r="P132" s="119">
        <v>0</v>
      </c>
      <c r="Q132" s="119">
        <v>0</v>
      </c>
      <c r="R132" s="119">
        <v>0</v>
      </c>
      <c r="S132" s="119">
        <f t="shared" si="18"/>
        <v>0</v>
      </c>
      <c r="T132" s="119">
        <f t="shared" si="19"/>
        <v>0</v>
      </c>
      <c r="U132" s="119">
        <v>3105</v>
      </c>
      <c r="V132" s="119">
        <v>1620</v>
      </c>
      <c r="W132" s="119">
        <v>1620</v>
      </c>
      <c r="X132" s="119">
        <f t="shared" si="17"/>
        <v>-4725</v>
      </c>
      <c r="Y132" s="92" t="s">
        <v>12848</v>
      </c>
      <c r="Z132" s="93">
        <v>0.59</v>
      </c>
      <c r="AA132" s="144">
        <v>0.59</v>
      </c>
      <c r="AB132" s="93">
        <f t="shared" si="20"/>
        <v>0</v>
      </c>
      <c r="AE132" s="48" t="s">
        <v>12845</v>
      </c>
      <c r="AF132" s="93">
        <v>0.59</v>
      </c>
      <c r="AG132" s="48" t="s">
        <v>13127</v>
      </c>
      <c r="AH132" s="122">
        <v>100</v>
      </c>
      <c r="AI132" s="48">
        <v>10</v>
      </c>
      <c r="AJ132" s="48" t="s">
        <v>13128</v>
      </c>
      <c r="AM132" s="48" t="s">
        <v>85</v>
      </c>
      <c r="AN132" s="48" t="s">
        <v>410</v>
      </c>
      <c r="AQ132" s="123" t="s">
        <v>12955</v>
      </c>
    </row>
    <row r="133" spans="1:43" ht="30" x14ac:dyDescent="0.2">
      <c r="A133" s="92" t="s">
        <v>697</v>
      </c>
      <c r="B133" s="92" t="s">
        <v>698</v>
      </c>
      <c r="C133" s="117" t="s">
        <v>166</v>
      </c>
      <c r="D133" s="92" t="s">
        <v>283</v>
      </c>
      <c r="E133" s="92" t="s">
        <v>699</v>
      </c>
      <c r="F133" s="92" t="s">
        <v>405</v>
      </c>
      <c r="G133" s="92" t="s">
        <v>690</v>
      </c>
      <c r="H133" s="92" t="s">
        <v>691</v>
      </c>
      <c r="I133" s="118" t="s">
        <v>700</v>
      </c>
      <c r="J133" s="119">
        <v>5</v>
      </c>
      <c r="K133" s="119">
        <v>125</v>
      </c>
      <c r="L133" s="119">
        <f t="shared" si="16"/>
        <v>-2756</v>
      </c>
      <c r="N133" s="48" t="s">
        <v>173</v>
      </c>
      <c r="P133" s="119">
        <v>500</v>
      </c>
      <c r="Q133" s="119">
        <v>500</v>
      </c>
      <c r="R133" s="119">
        <v>0</v>
      </c>
      <c r="S133" s="119">
        <f t="shared" si="18"/>
        <v>1000</v>
      </c>
      <c r="T133" s="119">
        <f t="shared" si="19"/>
        <v>1000</v>
      </c>
      <c r="U133" s="119">
        <v>2881</v>
      </c>
      <c r="V133" s="119">
        <v>3510</v>
      </c>
      <c r="W133" s="119">
        <v>2986</v>
      </c>
      <c r="X133" s="119">
        <f t="shared" si="17"/>
        <v>-5391</v>
      </c>
      <c r="Y133" s="92" t="s">
        <v>12848</v>
      </c>
      <c r="Z133" s="93">
        <v>2.75</v>
      </c>
      <c r="AA133" s="144">
        <v>2.75</v>
      </c>
      <c r="AB133" s="93">
        <f t="shared" si="20"/>
        <v>0</v>
      </c>
      <c r="AE133" s="48" t="s">
        <v>12845</v>
      </c>
      <c r="AF133" s="93">
        <v>2.75</v>
      </c>
      <c r="AG133" s="48" t="s">
        <v>13129</v>
      </c>
      <c r="AH133" s="122">
        <v>125</v>
      </c>
      <c r="AI133" s="48">
        <v>2</v>
      </c>
      <c r="AJ133" s="48" t="s">
        <v>700</v>
      </c>
      <c r="AM133" s="48" t="s">
        <v>85</v>
      </c>
      <c r="AN133" s="48" t="s">
        <v>410</v>
      </c>
      <c r="AQ133" s="123" t="s">
        <v>12955</v>
      </c>
    </row>
    <row r="134" spans="1:43" ht="30" x14ac:dyDescent="0.2">
      <c r="A134" s="92" t="s">
        <v>701</v>
      </c>
      <c r="B134" s="92" t="s">
        <v>702</v>
      </c>
      <c r="C134" s="117" t="s">
        <v>166</v>
      </c>
      <c r="D134" s="92" t="s">
        <v>283</v>
      </c>
      <c r="E134" s="92" t="s">
        <v>703</v>
      </c>
      <c r="F134" s="92" t="s">
        <v>405</v>
      </c>
      <c r="G134" s="92" t="s">
        <v>690</v>
      </c>
      <c r="H134" s="92" t="s">
        <v>691</v>
      </c>
      <c r="I134" s="118" t="s">
        <v>704</v>
      </c>
      <c r="J134" s="119">
        <v>6</v>
      </c>
      <c r="K134" s="119">
        <v>125</v>
      </c>
      <c r="L134" s="119">
        <f t="shared" si="16"/>
        <v>20</v>
      </c>
      <c r="N134" s="48" t="s">
        <v>173</v>
      </c>
      <c r="P134" s="119">
        <v>0</v>
      </c>
      <c r="Q134" s="119">
        <v>0</v>
      </c>
      <c r="R134" s="119">
        <v>0</v>
      </c>
      <c r="S134" s="119">
        <f t="shared" si="18"/>
        <v>0</v>
      </c>
      <c r="T134" s="119">
        <f t="shared" si="19"/>
        <v>0</v>
      </c>
      <c r="U134" s="119">
        <v>105</v>
      </c>
      <c r="V134" s="119">
        <v>414</v>
      </c>
      <c r="W134" s="119">
        <v>258</v>
      </c>
      <c r="X134" s="119">
        <f t="shared" si="17"/>
        <v>-519</v>
      </c>
      <c r="Y134" s="92" t="s">
        <v>12848</v>
      </c>
      <c r="Z134" s="93">
        <v>5.5</v>
      </c>
      <c r="AA134" s="144">
        <v>5.5</v>
      </c>
      <c r="AB134" s="93">
        <f t="shared" si="20"/>
        <v>0</v>
      </c>
      <c r="AE134" s="48" t="s">
        <v>12845</v>
      </c>
      <c r="AF134" s="93">
        <v>5.5</v>
      </c>
      <c r="AG134" s="48" t="s">
        <v>13130</v>
      </c>
      <c r="AH134" s="122">
        <v>125</v>
      </c>
      <c r="AI134" s="48">
        <v>3</v>
      </c>
      <c r="AJ134" s="48" t="s">
        <v>704</v>
      </c>
      <c r="AM134" s="48" t="s">
        <v>85</v>
      </c>
      <c r="AN134" s="48" t="s">
        <v>410</v>
      </c>
      <c r="AQ134" s="123" t="s">
        <v>12955</v>
      </c>
    </row>
    <row r="135" spans="1:43" x14ac:dyDescent="0.2">
      <c r="A135" s="92" t="s">
        <v>705</v>
      </c>
      <c r="B135" s="92" t="s">
        <v>706</v>
      </c>
      <c r="C135" s="117" t="s">
        <v>166</v>
      </c>
      <c r="D135" s="92" t="s">
        <v>283</v>
      </c>
      <c r="E135" s="92" t="s">
        <v>707</v>
      </c>
      <c r="F135" s="92" t="s">
        <v>405</v>
      </c>
      <c r="G135" s="92" t="s">
        <v>498</v>
      </c>
      <c r="H135" s="92" t="s">
        <v>431</v>
      </c>
      <c r="I135" s="118" t="s">
        <v>708</v>
      </c>
      <c r="J135" s="119">
        <v>19</v>
      </c>
      <c r="K135" s="119">
        <v>3600</v>
      </c>
      <c r="L135" s="119">
        <f t="shared" si="16"/>
        <v>-52135</v>
      </c>
      <c r="N135" s="48" t="s">
        <v>173</v>
      </c>
      <c r="P135" s="119">
        <v>58320</v>
      </c>
      <c r="Q135" s="119">
        <v>29520</v>
      </c>
      <c r="R135" s="119">
        <v>10800</v>
      </c>
      <c r="S135" s="119">
        <f t="shared" si="18"/>
        <v>87840</v>
      </c>
      <c r="T135" s="119">
        <f t="shared" si="19"/>
        <v>98640</v>
      </c>
      <c r="U135" s="119">
        <v>55735</v>
      </c>
      <c r="V135" s="119">
        <v>27239</v>
      </c>
      <c r="W135" s="119">
        <v>24420</v>
      </c>
      <c r="X135" s="119">
        <f t="shared" si="17"/>
        <v>15666</v>
      </c>
      <c r="Y135" s="92" t="s">
        <v>12863</v>
      </c>
      <c r="Z135" s="93">
        <v>2.7</v>
      </c>
      <c r="AA135" s="144">
        <v>2.7</v>
      </c>
      <c r="AB135" s="93">
        <f t="shared" si="20"/>
        <v>0</v>
      </c>
      <c r="AE135" s="48" t="s">
        <v>12949</v>
      </c>
      <c r="AF135" s="93">
        <v>2.7</v>
      </c>
      <c r="AG135" s="48" t="s">
        <v>13131</v>
      </c>
      <c r="AH135" s="122">
        <v>3600</v>
      </c>
      <c r="AI135" s="48">
        <v>14</v>
      </c>
      <c r="AJ135" s="48" t="s">
        <v>708</v>
      </c>
      <c r="AM135" s="48" t="s">
        <v>85</v>
      </c>
      <c r="AN135" s="48" t="s">
        <v>410</v>
      </c>
      <c r="AQ135" s="123" t="s">
        <v>13007</v>
      </c>
    </row>
    <row r="136" spans="1:43" ht="30" x14ac:dyDescent="0.2">
      <c r="A136" s="92" t="s">
        <v>709</v>
      </c>
      <c r="B136" s="92" t="s">
        <v>710</v>
      </c>
      <c r="C136" s="117" t="s">
        <v>166</v>
      </c>
      <c r="D136" s="92" t="s">
        <v>283</v>
      </c>
      <c r="E136" s="92" t="s">
        <v>711</v>
      </c>
      <c r="F136" s="92" t="s">
        <v>405</v>
      </c>
      <c r="G136" s="92" t="s">
        <v>406</v>
      </c>
      <c r="H136" s="92" t="s">
        <v>407</v>
      </c>
      <c r="I136" s="118" t="s">
        <v>712</v>
      </c>
      <c r="J136" s="119">
        <v>12</v>
      </c>
      <c r="K136" s="119">
        <v>840</v>
      </c>
      <c r="L136" s="119">
        <f t="shared" si="16"/>
        <v>770</v>
      </c>
      <c r="M136" s="119"/>
      <c r="N136" s="48" t="s">
        <v>243</v>
      </c>
      <c r="P136" s="119">
        <v>0</v>
      </c>
      <c r="Q136" s="119">
        <v>0</v>
      </c>
      <c r="R136" s="119">
        <v>0</v>
      </c>
      <c r="S136" s="119">
        <f t="shared" si="18"/>
        <v>0</v>
      </c>
      <c r="T136" s="119">
        <f t="shared" si="19"/>
        <v>0</v>
      </c>
      <c r="U136" s="119">
        <v>70</v>
      </c>
      <c r="V136" s="119">
        <v>276</v>
      </c>
      <c r="W136" s="119">
        <v>172</v>
      </c>
      <c r="X136" s="119">
        <f>P136-(U136+V136)</f>
        <v>-346</v>
      </c>
      <c r="Y136" s="92" t="s">
        <v>12848</v>
      </c>
      <c r="Z136" s="93">
        <v>5.16</v>
      </c>
      <c r="AA136" s="144">
        <v>5.16</v>
      </c>
      <c r="AB136" s="93">
        <f t="shared" si="20"/>
        <v>0</v>
      </c>
      <c r="AE136" s="48" t="s">
        <v>12845</v>
      </c>
      <c r="AF136" s="93">
        <v>5.16</v>
      </c>
      <c r="AG136" s="48" t="s">
        <v>13132</v>
      </c>
      <c r="AH136" s="122">
        <v>100</v>
      </c>
      <c r="AI136" s="48">
        <v>11</v>
      </c>
      <c r="AJ136" s="48" t="s">
        <v>712</v>
      </c>
      <c r="AM136" s="48" t="s">
        <v>85</v>
      </c>
      <c r="AN136" s="48" t="s">
        <v>410</v>
      </c>
      <c r="AQ136" s="123" t="s">
        <v>12984</v>
      </c>
    </row>
    <row r="137" spans="1:43" ht="30" x14ac:dyDescent="0.2">
      <c r="A137" s="92" t="s">
        <v>713</v>
      </c>
      <c r="B137" s="92" t="s">
        <v>714</v>
      </c>
      <c r="C137" s="117" t="s">
        <v>166</v>
      </c>
      <c r="D137" s="92" t="s">
        <v>283</v>
      </c>
      <c r="E137" s="92" t="s">
        <v>715</v>
      </c>
      <c r="F137" s="92" t="s">
        <v>405</v>
      </c>
      <c r="G137" s="92" t="s">
        <v>454</v>
      </c>
      <c r="H137" s="92" t="s">
        <v>455</v>
      </c>
      <c r="I137" s="118" t="s">
        <v>716</v>
      </c>
      <c r="J137" s="119">
        <v>9</v>
      </c>
      <c r="K137" s="119">
        <v>4000</v>
      </c>
      <c r="L137" s="119">
        <f t="shared" si="16"/>
        <v>-38264</v>
      </c>
      <c r="N137" s="48" t="s">
        <v>173</v>
      </c>
      <c r="P137" s="119">
        <v>32025</v>
      </c>
      <c r="Q137" s="119">
        <v>20000</v>
      </c>
      <c r="R137" s="119">
        <v>0</v>
      </c>
      <c r="S137" s="119">
        <f t="shared" si="18"/>
        <v>52025</v>
      </c>
      <c r="T137" s="119">
        <f t="shared" si="19"/>
        <v>52025</v>
      </c>
      <c r="U137" s="119">
        <v>42264</v>
      </c>
      <c r="V137" s="119">
        <v>30468</v>
      </c>
      <c r="W137" s="119">
        <v>29094</v>
      </c>
      <c r="X137" s="119">
        <f>T137-(U137+V137)</f>
        <v>-20707</v>
      </c>
      <c r="Y137" s="92" t="s">
        <v>12848</v>
      </c>
      <c r="Z137" s="93">
        <v>0.56000000000000005</v>
      </c>
      <c r="AA137" s="144">
        <v>0.56000000000000005</v>
      </c>
      <c r="AB137" s="93">
        <f t="shared" si="20"/>
        <v>0</v>
      </c>
      <c r="AE137" s="48" t="s">
        <v>12845</v>
      </c>
      <c r="AF137" s="93">
        <v>0.56000000000000005</v>
      </c>
      <c r="AG137" s="48" t="s">
        <v>13133</v>
      </c>
      <c r="AH137" s="122">
        <v>4000</v>
      </c>
      <c r="AI137" s="48">
        <v>15</v>
      </c>
      <c r="AJ137" s="48" t="s">
        <v>716</v>
      </c>
      <c r="AM137" s="48" t="s">
        <v>85</v>
      </c>
      <c r="AN137" s="48" t="s">
        <v>410</v>
      </c>
      <c r="AQ137" s="123" t="s">
        <v>12955</v>
      </c>
    </row>
    <row r="138" spans="1:43" ht="45" x14ac:dyDescent="0.2">
      <c r="A138" s="92" t="s">
        <v>717</v>
      </c>
      <c r="B138" s="92" t="s">
        <v>718</v>
      </c>
      <c r="C138" s="117" t="s">
        <v>166</v>
      </c>
      <c r="D138" s="92" t="s">
        <v>403</v>
      </c>
      <c r="E138" s="92" t="s">
        <v>719</v>
      </c>
      <c r="F138" s="92" t="s">
        <v>405</v>
      </c>
      <c r="G138" s="92" t="s">
        <v>406</v>
      </c>
      <c r="H138" s="92" t="s">
        <v>407</v>
      </c>
      <c r="I138" s="118">
        <v>1000151341</v>
      </c>
      <c r="J138" s="119">
        <v>9</v>
      </c>
      <c r="K138" s="119">
        <v>864</v>
      </c>
      <c r="L138" s="119">
        <f t="shared" si="16"/>
        <v>-37</v>
      </c>
      <c r="M138" s="138">
        <v>1917.16</v>
      </c>
      <c r="N138" s="48" t="s">
        <v>243</v>
      </c>
      <c r="O138" s="48" t="s">
        <v>721</v>
      </c>
      <c r="P138" s="119">
        <v>0</v>
      </c>
      <c r="Q138" s="119">
        <v>0</v>
      </c>
      <c r="R138" s="119">
        <v>0</v>
      </c>
      <c r="S138" s="119">
        <f t="shared" si="18"/>
        <v>0</v>
      </c>
      <c r="T138" s="119">
        <f t="shared" si="19"/>
        <v>0</v>
      </c>
      <c r="U138" s="119">
        <v>901</v>
      </c>
      <c r="V138" s="119">
        <v>456</v>
      </c>
      <c r="W138" s="119">
        <v>456</v>
      </c>
      <c r="X138" s="119">
        <f>P138-(U138+V138)</f>
        <v>-1357</v>
      </c>
      <c r="Y138" s="92" t="s">
        <v>12848</v>
      </c>
      <c r="Z138" s="93">
        <v>6.68</v>
      </c>
      <c r="AA138" s="144">
        <v>6.68</v>
      </c>
      <c r="AB138" s="93">
        <f t="shared" si="20"/>
        <v>0</v>
      </c>
      <c r="AE138" s="48" t="s">
        <v>12845</v>
      </c>
      <c r="AF138" s="93">
        <v>6.68</v>
      </c>
      <c r="AG138" s="48" t="s">
        <v>13134</v>
      </c>
      <c r="AH138" s="48" t="s">
        <v>13135</v>
      </c>
      <c r="AI138" s="48" t="s">
        <v>13136</v>
      </c>
      <c r="AJ138" s="48" t="s">
        <v>13137</v>
      </c>
      <c r="AK138" s="48" t="s">
        <v>13138</v>
      </c>
      <c r="AM138" s="48" t="s">
        <v>85</v>
      </c>
      <c r="AN138" s="48" t="s">
        <v>410</v>
      </c>
      <c r="AQ138" s="123" t="s">
        <v>12984</v>
      </c>
    </row>
    <row r="139" spans="1:43" x14ac:dyDescent="0.2">
      <c r="A139" s="92" t="s">
        <v>722</v>
      </c>
      <c r="B139" s="92" t="s">
        <v>723</v>
      </c>
      <c r="C139" s="117" t="s">
        <v>166</v>
      </c>
      <c r="D139" s="92" t="s">
        <v>561</v>
      </c>
      <c r="E139" s="92" t="s">
        <v>724</v>
      </c>
      <c r="F139" s="92" t="s">
        <v>405</v>
      </c>
      <c r="G139" s="92" t="s">
        <v>430</v>
      </c>
      <c r="H139" s="92" t="s">
        <v>431</v>
      </c>
      <c r="I139" s="118" t="s">
        <v>725</v>
      </c>
      <c r="J139" s="119">
        <v>7</v>
      </c>
      <c r="K139" s="119">
        <v>300</v>
      </c>
      <c r="L139" s="119">
        <f t="shared" si="16"/>
        <v>300</v>
      </c>
      <c r="M139" s="119">
        <v>375</v>
      </c>
      <c r="N139" s="48" t="s">
        <v>173</v>
      </c>
      <c r="P139" s="119">
        <v>0</v>
      </c>
      <c r="Q139" s="119">
        <v>0</v>
      </c>
      <c r="R139" s="119">
        <v>0</v>
      </c>
      <c r="S139" s="119">
        <f t="shared" si="18"/>
        <v>0</v>
      </c>
      <c r="T139" s="119">
        <f t="shared" si="19"/>
        <v>0</v>
      </c>
      <c r="U139" s="119">
        <v>0</v>
      </c>
      <c r="V139" s="119">
        <v>0</v>
      </c>
      <c r="W139" s="119">
        <v>0</v>
      </c>
      <c r="X139" s="119">
        <f>T139-(U139+V139)</f>
        <v>0</v>
      </c>
      <c r="Y139" s="92" t="s">
        <v>12844</v>
      </c>
      <c r="Z139" s="93">
        <v>1.25</v>
      </c>
      <c r="AA139" s="144">
        <v>1.25</v>
      </c>
      <c r="AB139" s="93">
        <f t="shared" si="20"/>
        <v>0</v>
      </c>
      <c r="AE139" s="48" t="s">
        <v>12949</v>
      </c>
      <c r="AF139" s="93">
        <v>1.25</v>
      </c>
      <c r="AG139" s="48" t="s">
        <v>13139</v>
      </c>
      <c r="AH139" s="122">
        <v>300</v>
      </c>
      <c r="AI139" s="48">
        <v>7</v>
      </c>
      <c r="AJ139" s="48" t="s">
        <v>725</v>
      </c>
      <c r="AM139" s="48" t="s">
        <v>85</v>
      </c>
      <c r="AN139" s="48" t="s">
        <v>410</v>
      </c>
      <c r="AQ139" s="123" t="s">
        <v>13007</v>
      </c>
    </row>
    <row r="140" spans="1:43" ht="30" x14ac:dyDescent="0.2">
      <c r="A140" s="92" t="s">
        <v>726</v>
      </c>
      <c r="B140" s="92" t="s">
        <v>727</v>
      </c>
      <c r="C140" s="117" t="s">
        <v>166</v>
      </c>
      <c r="D140" s="92" t="s">
        <v>283</v>
      </c>
      <c r="E140" s="92" t="s">
        <v>728</v>
      </c>
      <c r="F140" s="92" t="s">
        <v>405</v>
      </c>
      <c r="G140" s="92" t="s">
        <v>729</v>
      </c>
      <c r="H140" s="92" t="s">
        <v>407</v>
      </c>
      <c r="I140" s="118">
        <v>714361464</v>
      </c>
      <c r="J140" s="119">
        <v>22</v>
      </c>
      <c r="K140" s="119">
        <v>588</v>
      </c>
      <c r="L140" s="119">
        <f t="shared" si="16"/>
        <v>518</v>
      </c>
      <c r="M140" s="119"/>
      <c r="N140" s="48" t="s">
        <v>243</v>
      </c>
      <c r="P140" s="119">
        <v>0</v>
      </c>
      <c r="Q140" s="119">
        <v>0</v>
      </c>
      <c r="R140" s="119">
        <v>0</v>
      </c>
      <c r="S140" s="119">
        <f t="shared" si="18"/>
        <v>0</v>
      </c>
      <c r="T140" s="119">
        <f t="shared" si="19"/>
        <v>0</v>
      </c>
      <c r="U140" s="119">
        <v>70</v>
      </c>
      <c r="V140" s="119">
        <v>276</v>
      </c>
      <c r="W140" s="119">
        <v>172</v>
      </c>
      <c r="X140" s="119">
        <f>P140-(U140+V140)</f>
        <v>-346</v>
      </c>
      <c r="Y140" s="92" t="s">
        <v>12848</v>
      </c>
      <c r="Z140" s="93">
        <v>2</v>
      </c>
      <c r="AA140" s="144">
        <v>2</v>
      </c>
      <c r="AB140" s="93">
        <f t="shared" si="20"/>
        <v>0</v>
      </c>
      <c r="AE140" s="48" t="s">
        <v>12845</v>
      </c>
      <c r="AF140" s="93">
        <v>2</v>
      </c>
      <c r="AG140" s="48" t="s">
        <v>13140</v>
      </c>
      <c r="AH140" s="122">
        <v>100</v>
      </c>
      <c r="AI140" s="48">
        <v>11</v>
      </c>
      <c r="AJ140" s="48" t="s">
        <v>13141</v>
      </c>
      <c r="AM140" s="48" t="s">
        <v>85</v>
      </c>
      <c r="AN140" s="48" t="s">
        <v>410</v>
      </c>
      <c r="AQ140" s="123" t="s">
        <v>12984</v>
      </c>
    </row>
    <row r="141" spans="1:43" ht="30" x14ac:dyDescent="0.2">
      <c r="A141" s="92" t="s">
        <v>737</v>
      </c>
      <c r="B141" s="92" t="s">
        <v>738</v>
      </c>
      <c r="C141" s="117" t="s">
        <v>166</v>
      </c>
      <c r="D141" s="92" t="s">
        <v>403</v>
      </c>
      <c r="E141" s="92" t="s">
        <v>739</v>
      </c>
      <c r="F141" s="92" t="s">
        <v>405</v>
      </c>
      <c r="G141" s="92" t="s">
        <v>406</v>
      </c>
      <c r="H141" s="92" t="s">
        <v>407</v>
      </c>
      <c r="I141" s="118" t="s">
        <v>740</v>
      </c>
      <c r="J141" s="119">
        <v>14</v>
      </c>
      <c r="K141" s="119">
        <v>54</v>
      </c>
      <c r="L141" s="119">
        <f t="shared" si="16"/>
        <v>-16825</v>
      </c>
      <c r="N141" s="48" t="s">
        <v>243</v>
      </c>
      <c r="P141" s="119">
        <v>14222</v>
      </c>
      <c r="Q141" s="119">
        <v>7310</v>
      </c>
      <c r="R141" s="119">
        <v>6912</v>
      </c>
      <c r="S141" s="119">
        <f t="shared" si="18"/>
        <v>21532</v>
      </c>
      <c r="T141" s="119">
        <f t="shared" si="19"/>
        <v>28444</v>
      </c>
      <c r="U141" s="119">
        <v>16879</v>
      </c>
      <c r="V141" s="119">
        <v>9763</v>
      </c>
      <c r="W141" s="119">
        <v>9768</v>
      </c>
      <c r="X141" s="119">
        <f>P141-(U141+V141)</f>
        <v>-12420</v>
      </c>
      <c r="Y141" s="92" t="s">
        <v>12848</v>
      </c>
      <c r="Z141" s="93">
        <v>3.5</v>
      </c>
      <c r="AA141" s="144">
        <v>3.5</v>
      </c>
      <c r="AB141" s="93">
        <f t="shared" si="20"/>
        <v>0</v>
      </c>
      <c r="AE141" s="48" t="s">
        <v>12845</v>
      </c>
      <c r="AF141" s="93">
        <v>3.5</v>
      </c>
      <c r="AG141" s="48" t="s">
        <v>13142</v>
      </c>
      <c r="AH141" s="122">
        <v>450</v>
      </c>
      <c r="AI141" s="48">
        <v>8</v>
      </c>
      <c r="AJ141" s="48" t="s">
        <v>740</v>
      </c>
      <c r="AM141" s="48" t="s">
        <v>85</v>
      </c>
      <c r="AN141" s="48" t="s">
        <v>410</v>
      </c>
      <c r="AQ141" s="123" t="s">
        <v>12984</v>
      </c>
    </row>
    <row r="142" spans="1:43" ht="30" x14ac:dyDescent="0.2">
      <c r="A142" s="92" t="s">
        <v>741</v>
      </c>
      <c r="B142" s="92" t="s">
        <v>742</v>
      </c>
      <c r="C142" s="117" t="s">
        <v>166</v>
      </c>
      <c r="D142" s="92" t="s">
        <v>403</v>
      </c>
      <c r="E142" s="92" t="s">
        <v>743</v>
      </c>
      <c r="F142" s="92" t="s">
        <v>405</v>
      </c>
      <c r="G142" s="92" t="s">
        <v>430</v>
      </c>
      <c r="H142" s="92" t="s">
        <v>431</v>
      </c>
      <c r="I142" s="118" t="s">
        <v>744</v>
      </c>
      <c r="J142" s="119">
        <v>12</v>
      </c>
      <c r="K142" s="119">
        <v>72</v>
      </c>
      <c r="L142" s="119">
        <f t="shared" si="16"/>
        <v>-1693</v>
      </c>
      <c r="N142" s="48" t="s">
        <v>173</v>
      </c>
      <c r="O142" s="48" t="s">
        <v>450</v>
      </c>
      <c r="P142" s="119">
        <v>432</v>
      </c>
      <c r="Q142" s="119">
        <v>432</v>
      </c>
      <c r="R142" s="119">
        <v>0</v>
      </c>
      <c r="S142" s="119">
        <f t="shared" si="18"/>
        <v>864</v>
      </c>
      <c r="T142" s="119">
        <f t="shared" si="19"/>
        <v>864</v>
      </c>
      <c r="U142" s="119">
        <v>1765</v>
      </c>
      <c r="V142" s="119">
        <v>2880</v>
      </c>
      <c r="W142" s="119">
        <v>3124</v>
      </c>
      <c r="X142" s="119">
        <f>T142-(U142+V142)</f>
        <v>-3781</v>
      </c>
      <c r="Y142" s="92" t="s">
        <v>12848</v>
      </c>
      <c r="Z142" s="93">
        <v>6.2050000000000001</v>
      </c>
      <c r="AA142" s="144">
        <v>6.2050000000000001</v>
      </c>
      <c r="AB142" s="93">
        <f t="shared" si="20"/>
        <v>0</v>
      </c>
      <c r="AE142" s="48" t="s">
        <v>12845</v>
      </c>
      <c r="AF142" s="93">
        <v>6.2050000000000001</v>
      </c>
      <c r="AG142" s="48" t="s">
        <v>13143</v>
      </c>
      <c r="AH142" s="48" t="s">
        <v>13144</v>
      </c>
      <c r="AI142" s="48" t="s">
        <v>13145</v>
      </c>
      <c r="AJ142" s="48" t="s">
        <v>13146</v>
      </c>
      <c r="AM142" s="48" t="s">
        <v>85</v>
      </c>
      <c r="AN142" s="48" t="s">
        <v>410</v>
      </c>
      <c r="AQ142" s="123" t="s">
        <v>13027</v>
      </c>
    </row>
    <row r="143" spans="1:43" ht="30" x14ac:dyDescent="0.2">
      <c r="A143" s="92" t="s">
        <v>745</v>
      </c>
      <c r="B143" s="92" t="s">
        <v>746</v>
      </c>
      <c r="C143" s="117" t="s">
        <v>166</v>
      </c>
      <c r="D143" s="92" t="s">
        <v>437</v>
      </c>
      <c r="E143" s="92" t="s">
        <v>747</v>
      </c>
      <c r="F143" s="92" t="s">
        <v>405</v>
      </c>
      <c r="G143" s="92" t="s">
        <v>439</v>
      </c>
      <c r="H143" s="92" t="s">
        <v>440</v>
      </c>
      <c r="I143" s="118" t="s">
        <v>748</v>
      </c>
      <c r="J143" s="119">
        <v>12</v>
      </c>
      <c r="K143" s="119">
        <v>5250</v>
      </c>
      <c r="L143" s="119">
        <f t="shared" si="16"/>
        <v>-27212</v>
      </c>
      <c r="N143" s="48" t="s">
        <v>243</v>
      </c>
      <c r="O143" s="48" t="s">
        <v>409</v>
      </c>
      <c r="P143" s="119">
        <v>21000</v>
      </c>
      <c r="Q143" s="119">
        <v>15750</v>
      </c>
      <c r="R143" s="119">
        <v>5250</v>
      </c>
      <c r="S143" s="119">
        <f t="shared" si="18"/>
        <v>36750</v>
      </c>
      <c r="T143" s="119">
        <f t="shared" si="19"/>
        <v>42000</v>
      </c>
      <c r="U143" s="119">
        <v>32462</v>
      </c>
      <c r="V143" s="119">
        <v>21668</v>
      </c>
      <c r="W143" s="119">
        <v>16749</v>
      </c>
      <c r="X143" s="119">
        <f>P143-(U143+V143)</f>
        <v>-33130</v>
      </c>
      <c r="Y143" s="92" t="s">
        <v>12848</v>
      </c>
      <c r="Z143" s="93">
        <v>0.89</v>
      </c>
      <c r="AA143" s="144">
        <v>0.89</v>
      </c>
      <c r="AB143" s="93">
        <f t="shared" si="20"/>
        <v>0</v>
      </c>
      <c r="AE143" s="48" t="s">
        <v>12845</v>
      </c>
      <c r="AF143" s="93">
        <v>0.89</v>
      </c>
      <c r="AG143" s="48" t="s">
        <v>13147</v>
      </c>
      <c r="AH143" s="48" t="s">
        <v>13148</v>
      </c>
      <c r="AI143" s="48" t="s">
        <v>13149</v>
      </c>
      <c r="AJ143" s="48" t="s">
        <v>13150</v>
      </c>
      <c r="AM143" s="48" t="s">
        <v>85</v>
      </c>
      <c r="AN143" s="48" t="s">
        <v>410</v>
      </c>
      <c r="AQ143" s="123" t="s">
        <v>12998</v>
      </c>
    </row>
    <row r="144" spans="1:43" ht="45" x14ac:dyDescent="0.2">
      <c r="A144" s="92" t="s">
        <v>749</v>
      </c>
      <c r="B144" s="92" t="s">
        <v>750</v>
      </c>
      <c r="C144" s="117" t="s">
        <v>166</v>
      </c>
      <c r="D144" s="92" t="s">
        <v>403</v>
      </c>
      <c r="E144" s="92" t="s">
        <v>751</v>
      </c>
      <c r="F144" s="92" t="s">
        <v>405</v>
      </c>
      <c r="G144" s="92" t="s">
        <v>430</v>
      </c>
      <c r="H144" s="92" t="s">
        <v>431</v>
      </c>
      <c r="I144" s="118" t="s">
        <v>752</v>
      </c>
      <c r="J144" s="119">
        <v>10</v>
      </c>
      <c r="K144" s="119">
        <v>480</v>
      </c>
      <c r="L144" s="119">
        <f t="shared" si="16"/>
        <v>-33989</v>
      </c>
      <c r="N144" s="48" t="s">
        <v>173</v>
      </c>
      <c r="O144" s="48" t="s">
        <v>721</v>
      </c>
      <c r="P144" s="119">
        <v>19488</v>
      </c>
      <c r="Q144" s="119">
        <v>19488</v>
      </c>
      <c r="R144" s="119">
        <v>0</v>
      </c>
      <c r="S144" s="119">
        <f t="shared" si="18"/>
        <v>38976</v>
      </c>
      <c r="T144" s="119">
        <f t="shared" si="19"/>
        <v>38976</v>
      </c>
      <c r="U144" s="119">
        <v>34469</v>
      </c>
      <c r="V144" s="119">
        <v>18594</v>
      </c>
      <c r="W144" s="119">
        <v>17663</v>
      </c>
      <c r="X144" s="119">
        <f t="shared" ref="X144:X152" si="21">T144-(U144+V144)</f>
        <v>-14087</v>
      </c>
      <c r="Y144" s="92" t="s">
        <v>12848</v>
      </c>
      <c r="Z144" s="93">
        <v>4.3460000000000001</v>
      </c>
      <c r="AA144" s="144">
        <v>4.3460000000000001</v>
      </c>
      <c r="AB144" s="93">
        <f t="shared" si="20"/>
        <v>0</v>
      </c>
      <c r="AE144" s="48" t="s">
        <v>12845</v>
      </c>
      <c r="AF144" s="93">
        <v>4.3460000000000001</v>
      </c>
      <c r="AG144" s="48" t="s">
        <v>13151</v>
      </c>
      <c r="AH144" s="48" t="s">
        <v>13152</v>
      </c>
      <c r="AI144" s="48" t="s">
        <v>13153</v>
      </c>
      <c r="AJ144" s="48" t="s">
        <v>13154</v>
      </c>
      <c r="AM144" s="48" t="s">
        <v>85</v>
      </c>
      <c r="AN144" s="48" t="s">
        <v>410</v>
      </c>
      <c r="AQ144" s="123" t="s">
        <v>12984</v>
      </c>
    </row>
    <row r="145" spans="1:43" ht="30" x14ac:dyDescent="0.2">
      <c r="A145" s="92" t="s">
        <v>753</v>
      </c>
      <c r="B145" s="92" t="s">
        <v>754</v>
      </c>
      <c r="C145" s="117" t="s">
        <v>166</v>
      </c>
      <c r="D145" s="92" t="s">
        <v>283</v>
      </c>
      <c r="E145" s="92" t="s">
        <v>755</v>
      </c>
      <c r="F145" s="92" t="s">
        <v>405</v>
      </c>
      <c r="G145" s="92" t="s">
        <v>460</v>
      </c>
      <c r="H145" s="92" t="s">
        <v>431</v>
      </c>
      <c r="I145" s="118" t="s">
        <v>756</v>
      </c>
      <c r="J145" s="119">
        <v>15</v>
      </c>
      <c r="K145" s="119">
        <v>42</v>
      </c>
      <c r="L145" s="119">
        <f t="shared" si="16"/>
        <v>-39585</v>
      </c>
      <c r="N145" s="48" t="s">
        <v>173</v>
      </c>
      <c r="P145" s="119">
        <v>33348</v>
      </c>
      <c r="Q145" s="119">
        <v>22050</v>
      </c>
      <c r="R145" s="119">
        <v>11298</v>
      </c>
      <c r="S145" s="119">
        <f t="shared" si="18"/>
        <v>55398</v>
      </c>
      <c r="T145" s="119">
        <f t="shared" si="19"/>
        <v>66696</v>
      </c>
      <c r="U145" s="119">
        <v>39627</v>
      </c>
      <c r="V145" s="119">
        <v>20795</v>
      </c>
      <c r="W145" s="119">
        <v>12855</v>
      </c>
      <c r="X145" s="119">
        <f t="shared" si="21"/>
        <v>6274</v>
      </c>
      <c r="Y145" s="92" t="s">
        <v>12863</v>
      </c>
      <c r="Z145" s="93">
        <v>17.36</v>
      </c>
      <c r="AA145" s="144">
        <v>17.36</v>
      </c>
      <c r="AB145" s="93">
        <f t="shared" si="20"/>
        <v>0</v>
      </c>
      <c r="AE145" s="48" t="s">
        <v>12845</v>
      </c>
      <c r="AF145" s="93">
        <v>17.36</v>
      </c>
      <c r="AG145" s="48" t="s">
        <v>13155</v>
      </c>
      <c r="AH145" s="122">
        <v>18</v>
      </c>
      <c r="AI145" s="48">
        <v>10</v>
      </c>
      <c r="AJ145" s="48" t="s">
        <v>756</v>
      </c>
      <c r="AM145" s="48" t="s">
        <v>85</v>
      </c>
      <c r="AN145" s="48" t="s">
        <v>410</v>
      </c>
      <c r="AQ145" s="123" t="s">
        <v>13027</v>
      </c>
    </row>
    <row r="146" spans="1:43" ht="30" x14ac:dyDescent="0.2">
      <c r="A146" s="92" t="s">
        <v>757</v>
      </c>
      <c r="B146" s="92" t="s">
        <v>758</v>
      </c>
      <c r="C146" s="117" t="s">
        <v>166</v>
      </c>
      <c r="D146" s="92" t="s">
        <v>283</v>
      </c>
      <c r="E146" s="92" t="s">
        <v>759</v>
      </c>
      <c r="F146" s="92" t="s">
        <v>405</v>
      </c>
      <c r="G146" s="92" t="s">
        <v>460</v>
      </c>
      <c r="H146" s="92" t="s">
        <v>431</v>
      </c>
      <c r="I146" s="118" t="s">
        <v>760</v>
      </c>
      <c r="J146" s="119">
        <v>15</v>
      </c>
      <c r="K146" s="119">
        <v>36</v>
      </c>
      <c r="L146" s="119">
        <f t="shared" si="16"/>
        <v>-4971</v>
      </c>
      <c r="N146" s="48" t="s">
        <v>173</v>
      </c>
      <c r="P146" s="119">
        <v>4050</v>
      </c>
      <c r="Q146" s="119">
        <v>2646</v>
      </c>
      <c r="R146" s="119">
        <v>1404</v>
      </c>
      <c r="S146" s="119">
        <f t="shared" si="18"/>
        <v>6696</v>
      </c>
      <c r="T146" s="119">
        <f t="shared" si="19"/>
        <v>8100</v>
      </c>
      <c r="U146" s="119">
        <v>5007</v>
      </c>
      <c r="V146" s="119">
        <v>2665</v>
      </c>
      <c r="W146" s="119">
        <v>1719</v>
      </c>
      <c r="X146" s="119">
        <f t="shared" si="21"/>
        <v>428</v>
      </c>
      <c r="Y146" s="92" t="s">
        <v>12863</v>
      </c>
      <c r="Z146" s="93">
        <v>25.98</v>
      </c>
      <c r="AA146" s="144">
        <v>25.98</v>
      </c>
      <c r="AB146" s="93">
        <f t="shared" si="20"/>
        <v>0</v>
      </c>
      <c r="AE146" s="48" t="s">
        <v>12845</v>
      </c>
      <c r="AF146" s="93">
        <v>25.98</v>
      </c>
      <c r="AG146" s="48" t="s">
        <v>13156</v>
      </c>
      <c r="AH146" s="122">
        <v>18</v>
      </c>
      <c r="AI146" s="48">
        <v>10</v>
      </c>
      <c r="AJ146" s="48" t="s">
        <v>760</v>
      </c>
      <c r="AM146" s="48" t="s">
        <v>85</v>
      </c>
      <c r="AN146" s="48" t="s">
        <v>410</v>
      </c>
      <c r="AQ146" s="123" t="s">
        <v>13027</v>
      </c>
    </row>
    <row r="147" spans="1:43" ht="30" x14ac:dyDescent="0.2">
      <c r="A147" s="92" t="s">
        <v>761</v>
      </c>
      <c r="B147" s="92" t="s">
        <v>762</v>
      </c>
      <c r="C147" s="117" t="s">
        <v>166</v>
      </c>
      <c r="D147" s="92" t="s">
        <v>283</v>
      </c>
      <c r="E147" s="92" t="s">
        <v>763</v>
      </c>
      <c r="F147" s="92" t="s">
        <v>405</v>
      </c>
      <c r="G147" s="92" t="s">
        <v>460</v>
      </c>
      <c r="H147" s="92" t="s">
        <v>431</v>
      </c>
      <c r="I147" s="118" t="s">
        <v>764</v>
      </c>
      <c r="J147" s="119">
        <v>15</v>
      </c>
      <c r="K147" s="119">
        <v>30</v>
      </c>
      <c r="L147" s="119">
        <f t="shared" si="16"/>
        <v>-9620</v>
      </c>
      <c r="N147" s="48" t="s">
        <v>173</v>
      </c>
      <c r="P147" s="119">
        <v>7755</v>
      </c>
      <c r="Q147" s="119">
        <v>4860</v>
      </c>
      <c r="R147" s="119">
        <v>2895</v>
      </c>
      <c r="S147" s="119">
        <f t="shared" si="18"/>
        <v>12615</v>
      </c>
      <c r="T147" s="119">
        <f t="shared" si="19"/>
        <v>15510</v>
      </c>
      <c r="U147" s="119">
        <v>9650</v>
      </c>
      <c r="V147" s="119">
        <v>5330</v>
      </c>
      <c r="W147" s="119">
        <v>3438</v>
      </c>
      <c r="X147" s="119">
        <f t="shared" si="21"/>
        <v>530</v>
      </c>
      <c r="Y147" s="92" t="s">
        <v>12863</v>
      </c>
      <c r="Z147" s="93">
        <v>19.809999999999999</v>
      </c>
      <c r="AA147" s="144">
        <v>19.809999999999999</v>
      </c>
      <c r="AB147" s="93">
        <f t="shared" si="20"/>
        <v>0</v>
      </c>
      <c r="AE147" s="48" t="s">
        <v>12845</v>
      </c>
      <c r="AF147" s="93">
        <v>19.809999999999999</v>
      </c>
      <c r="AG147" s="48" t="s">
        <v>13157</v>
      </c>
      <c r="AH147" s="122">
        <v>30</v>
      </c>
      <c r="AI147" s="48">
        <v>10</v>
      </c>
      <c r="AJ147" s="48" t="s">
        <v>764</v>
      </c>
      <c r="AM147" s="48" t="s">
        <v>85</v>
      </c>
      <c r="AN147" s="48" t="s">
        <v>410</v>
      </c>
      <c r="AQ147" s="123" t="s">
        <v>13027</v>
      </c>
    </row>
    <row r="148" spans="1:43" ht="30" x14ac:dyDescent="0.2">
      <c r="A148" s="92" t="s">
        <v>765</v>
      </c>
      <c r="B148" s="92" t="s">
        <v>766</v>
      </c>
      <c r="C148" s="117" t="s">
        <v>166</v>
      </c>
      <c r="D148" s="92" t="s">
        <v>283</v>
      </c>
      <c r="E148" s="92" t="s">
        <v>767</v>
      </c>
      <c r="F148" s="92" t="s">
        <v>405</v>
      </c>
      <c r="G148" s="92" t="s">
        <v>460</v>
      </c>
      <c r="H148" s="92" t="s">
        <v>431</v>
      </c>
      <c r="I148" s="118" t="s">
        <v>768</v>
      </c>
      <c r="J148" s="119">
        <v>15</v>
      </c>
      <c r="K148" s="119">
        <v>24</v>
      </c>
      <c r="L148" s="119">
        <f t="shared" si="16"/>
        <v>-3915</v>
      </c>
      <c r="N148" s="48" t="s">
        <v>173</v>
      </c>
      <c r="P148" s="119">
        <v>3621</v>
      </c>
      <c r="Q148" s="119">
        <v>2253</v>
      </c>
      <c r="R148" s="119">
        <v>1368</v>
      </c>
      <c r="S148" s="119">
        <f t="shared" si="18"/>
        <v>5874</v>
      </c>
      <c r="T148" s="119">
        <f t="shared" si="19"/>
        <v>7242</v>
      </c>
      <c r="U148" s="119">
        <v>3939</v>
      </c>
      <c r="V148" s="119">
        <v>2196</v>
      </c>
      <c r="W148" s="119">
        <v>1362</v>
      </c>
      <c r="X148" s="119">
        <f t="shared" si="21"/>
        <v>1107</v>
      </c>
      <c r="Y148" s="92" t="s">
        <v>12863</v>
      </c>
      <c r="Z148" s="93">
        <v>21.8</v>
      </c>
      <c r="AA148" s="144">
        <v>21.8</v>
      </c>
      <c r="AB148" s="93">
        <f t="shared" si="20"/>
        <v>0</v>
      </c>
      <c r="AE148" s="48" t="s">
        <v>12845</v>
      </c>
      <c r="AF148" s="93">
        <v>21.8</v>
      </c>
      <c r="AG148" s="48" t="s">
        <v>13158</v>
      </c>
      <c r="AH148" s="122">
        <v>24</v>
      </c>
      <c r="AI148" s="48">
        <v>10</v>
      </c>
      <c r="AJ148" s="48" t="s">
        <v>768</v>
      </c>
      <c r="AM148" s="48" t="s">
        <v>85</v>
      </c>
      <c r="AN148" s="48" t="s">
        <v>410</v>
      </c>
      <c r="AQ148" s="123" t="s">
        <v>13027</v>
      </c>
    </row>
    <row r="149" spans="1:43" ht="30" x14ac:dyDescent="0.2">
      <c r="A149" s="92" t="s">
        <v>769</v>
      </c>
      <c r="B149" s="92" t="s">
        <v>770</v>
      </c>
      <c r="C149" s="117" t="s">
        <v>166</v>
      </c>
      <c r="D149" s="92" t="s">
        <v>283</v>
      </c>
      <c r="E149" s="92" t="s">
        <v>771</v>
      </c>
      <c r="F149" s="92" t="s">
        <v>405</v>
      </c>
      <c r="G149" s="92" t="s">
        <v>460</v>
      </c>
      <c r="H149" s="92" t="s">
        <v>431</v>
      </c>
      <c r="I149" s="118" t="s">
        <v>772</v>
      </c>
      <c r="J149" s="119">
        <v>15</v>
      </c>
      <c r="K149" s="119">
        <v>30</v>
      </c>
      <c r="L149" s="119">
        <f t="shared" si="16"/>
        <v>-3909</v>
      </c>
      <c r="N149" s="48" t="s">
        <v>173</v>
      </c>
      <c r="P149" s="119">
        <v>3493</v>
      </c>
      <c r="Q149" s="119">
        <v>2203</v>
      </c>
      <c r="R149" s="119">
        <v>1290</v>
      </c>
      <c r="S149" s="119">
        <f t="shared" si="18"/>
        <v>5696</v>
      </c>
      <c r="T149" s="119">
        <f t="shared" si="19"/>
        <v>6986</v>
      </c>
      <c r="U149" s="119">
        <v>3939</v>
      </c>
      <c r="V149" s="119">
        <v>2196</v>
      </c>
      <c r="W149" s="119">
        <v>1362</v>
      </c>
      <c r="X149" s="119">
        <f t="shared" si="21"/>
        <v>851</v>
      </c>
      <c r="Y149" s="92" t="s">
        <v>12863</v>
      </c>
      <c r="Z149" s="93">
        <v>19.809999999999999</v>
      </c>
      <c r="AA149" s="144">
        <v>19.809999999999999</v>
      </c>
      <c r="AB149" s="93">
        <f t="shared" si="20"/>
        <v>0</v>
      </c>
      <c r="AE149" s="48" t="s">
        <v>12845</v>
      </c>
      <c r="AF149" s="93">
        <v>19.809999999999999</v>
      </c>
      <c r="AG149" s="48" t="s">
        <v>13157</v>
      </c>
      <c r="AH149" s="122">
        <v>30</v>
      </c>
      <c r="AI149" s="48">
        <v>10</v>
      </c>
      <c r="AJ149" s="48" t="s">
        <v>772</v>
      </c>
      <c r="AM149" s="48" t="s">
        <v>85</v>
      </c>
      <c r="AN149" s="48" t="s">
        <v>410</v>
      </c>
      <c r="AQ149" s="123" t="s">
        <v>13027</v>
      </c>
    </row>
    <row r="150" spans="1:43" ht="60" x14ac:dyDescent="0.2">
      <c r="A150" s="92" t="s">
        <v>773</v>
      </c>
      <c r="B150" s="92" t="s">
        <v>774</v>
      </c>
      <c r="C150" s="117" t="s">
        <v>166</v>
      </c>
      <c r="D150" s="92" t="s">
        <v>403</v>
      </c>
      <c r="E150" s="92" t="s">
        <v>775</v>
      </c>
      <c r="F150" s="92" t="s">
        <v>405</v>
      </c>
      <c r="G150" s="92" t="s">
        <v>430</v>
      </c>
      <c r="H150" s="92" t="s">
        <v>431</v>
      </c>
      <c r="I150" s="118" t="s">
        <v>776</v>
      </c>
      <c r="J150" s="119">
        <v>11</v>
      </c>
      <c r="K150" s="119">
        <v>32</v>
      </c>
      <c r="L150" s="119">
        <f t="shared" si="16"/>
        <v>-114307</v>
      </c>
      <c r="N150" s="48" t="s">
        <v>173</v>
      </c>
      <c r="O150" s="48" t="s">
        <v>721</v>
      </c>
      <c r="P150" s="119">
        <v>43596</v>
      </c>
      <c r="Q150" s="119">
        <v>38988</v>
      </c>
      <c r="R150" s="119">
        <v>0</v>
      </c>
      <c r="S150" s="119">
        <f t="shared" si="18"/>
        <v>82584</v>
      </c>
      <c r="T150" s="119">
        <f t="shared" si="19"/>
        <v>82584</v>
      </c>
      <c r="U150" s="119">
        <v>114339</v>
      </c>
      <c r="V150" s="119">
        <v>65036</v>
      </c>
      <c r="W150" s="119">
        <v>65562</v>
      </c>
      <c r="X150" s="119">
        <f t="shared" si="21"/>
        <v>-96791</v>
      </c>
      <c r="Y150" s="92" t="s">
        <v>12848</v>
      </c>
      <c r="Z150" s="93">
        <v>8.68</v>
      </c>
      <c r="AA150" s="144">
        <v>8.7845999999999993</v>
      </c>
      <c r="AB150" s="93">
        <f t="shared" si="20"/>
        <v>0.10459999999999958</v>
      </c>
      <c r="AE150" s="48" t="s">
        <v>12884</v>
      </c>
      <c r="AF150" s="93">
        <v>8.7845999999999993</v>
      </c>
      <c r="AG150" s="48" t="s">
        <v>13159</v>
      </c>
      <c r="AH150" s="48" t="s">
        <v>13160</v>
      </c>
      <c r="AI150" s="48" t="s">
        <v>13161</v>
      </c>
      <c r="AJ150" s="48" t="s">
        <v>13162</v>
      </c>
      <c r="AM150" s="48" t="s">
        <v>85</v>
      </c>
      <c r="AN150" s="48" t="s">
        <v>410</v>
      </c>
      <c r="AQ150" s="123" t="s">
        <v>12984</v>
      </c>
    </row>
    <row r="151" spans="1:43" ht="30" x14ac:dyDescent="0.2">
      <c r="A151" s="92" t="s">
        <v>777</v>
      </c>
      <c r="B151" s="92" t="s">
        <v>778</v>
      </c>
      <c r="C151" s="117" t="s">
        <v>166</v>
      </c>
      <c r="D151" s="92" t="s">
        <v>283</v>
      </c>
      <c r="E151" s="92" t="s">
        <v>779</v>
      </c>
      <c r="F151" s="92" t="s">
        <v>405</v>
      </c>
      <c r="G151" s="92" t="s">
        <v>780</v>
      </c>
      <c r="H151" s="92" t="s">
        <v>781</v>
      </c>
      <c r="I151" s="118" t="s">
        <v>782</v>
      </c>
      <c r="J151" s="119">
        <v>17</v>
      </c>
      <c r="K151" s="119">
        <v>648</v>
      </c>
      <c r="L151" s="119">
        <f t="shared" si="16"/>
        <v>578</v>
      </c>
      <c r="M151" s="119"/>
      <c r="N151" s="48" t="s">
        <v>173</v>
      </c>
      <c r="P151" s="119">
        <v>0</v>
      </c>
      <c r="Q151" s="119">
        <v>0</v>
      </c>
      <c r="R151" s="119">
        <v>0</v>
      </c>
      <c r="S151" s="119">
        <f t="shared" si="18"/>
        <v>0</v>
      </c>
      <c r="T151" s="119">
        <f t="shared" si="19"/>
        <v>0</v>
      </c>
      <c r="U151" s="119">
        <v>70</v>
      </c>
      <c r="V151" s="119">
        <v>276</v>
      </c>
      <c r="W151" s="119">
        <v>172</v>
      </c>
      <c r="X151" s="119">
        <f t="shared" si="21"/>
        <v>-346</v>
      </c>
      <c r="Y151" s="92" t="s">
        <v>12848</v>
      </c>
      <c r="Z151" s="93">
        <v>1.1339999999999999</v>
      </c>
      <c r="AA151" s="144">
        <v>1.1339999999999999</v>
      </c>
      <c r="AB151" s="93">
        <f t="shared" si="20"/>
        <v>0</v>
      </c>
      <c r="AE151" s="48" t="s">
        <v>12845</v>
      </c>
      <c r="AF151" s="93">
        <v>1.1339999999999999</v>
      </c>
      <c r="AG151" s="48" t="s">
        <v>13163</v>
      </c>
      <c r="AH151" s="122">
        <v>100</v>
      </c>
      <c r="AI151" s="48">
        <v>14</v>
      </c>
      <c r="AJ151" s="48" t="s">
        <v>782</v>
      </c>
      <c r="AM151" s="48" t="s">
        <v>85</v>
      </c>
      <c r="AN151" s="48" t="s">
        <v>410</v>
      </c>
      <c r="AQ151" s="123" t="s">
        <v>12984</v>
      </c>
    </row>
    <row r="152" spans="1:43" ht="30" x14ac:dyDescent="0.2">
      <c r="A152" s="92" t="s">
        <v>783</v>
      </c>
      <c r="B152" s="92" t="s">
        <v>784</v>
      </c>
      <c r="C152" s="117" t="s">
        <v>166</v>
      </c>
      <c r="D152" s="92" t="s">
        <v>403</v>
      </c>
      <c r="E152" s="92" t="s">
        <v>785</v>
      </c>
      <c r="F152" s="92" t="s">
        <v>405</v>
      </c>
      <c r="G152" s="92" t="s">
        <v>690</v>
      </c>
      <c r="H152" s="92" t="s">
        <v>691</v>
      </c>
      <c r="I152" s="118" t="s">
        <v>786</v>
      </c>
      <c r="J152" s="119">
        <v>6</v>
      </c>
      <c r="K152" s="119">
        <v>125</v>
      </c>
      <c r="L152" s="119">
        <f t="shared" si="16"/>
        <v>-6547</v>
      </c>
      <c r="N152" s="48" t="s">
        <v>173</v>
      </c>
      <c r="P152" s="119">
        <v>4378</v>
      </c>
      <c r="Q152" s="119">
        <v>4378</v>
      </c>
      <c r="R152" s="119">
        <v>0</v>
      </c>
      <c r="S152" s="119">
        <f t="shared" si="18"/>
        <v>8756</v>
      </c>
      <c r="T152" s="119">
        <f t="shared" si="19"/>
        <v>8756</v>
      </c>
      <c r="U152" s="119">
        <v>6672</v>
      </c>
      <c r="V152" s="119">
        <v>3707</v>
      </c>
      <c r="W152" s="119">
        <v>3380</v>
      </c>
      <c r="X152" s="119">
        <f t="shared" si="21"/>
        <v>-1623</v>
      </c>
      <c r="Y152" s="92" t="s">
        <v>12848</v>
      </c>
      <c r="Z152" s="93">
        <v>5.2</v>
      </c>
      <c r="AA152" s="144">
        <v>5.2</v>
      </c>
      <c r="AB152" s="93">
        <f t="shared" si="20"/>
        <v>0</v>
      </c>
      <c r="AE152" s="48" t="s">
        <v>12845</v>
      </c>
      <c r="AF152" s="93">
        <v>5.2</v>
      </c>
      <c r="AG152" s="48" t="s">
        <v>13164</v>
      </c>
      <c r="AH152" s="122">
        <v>100</v>
      </c>
      <c r="AI152" s="48">
        <v>10</v>
      </c>
      <c r="AJ152" s="48" t="s">
        <v>786</v>
      </c>
      <c r="AM152" s="48" t="s">
        <v>85</v>
      </c>
      <c r="AN152" s="48" t="s">
        <v>410</v>
      </c>
      <c r="AQ152" s="123" t="s">
        <v>13027</v>
      </c>
    </row>
    <row r="153" spans="1:43" ht="30" x14ac:dyDescent="0.2">
      <c r="A153" s="92" t="s">
        <v>787</v>
      </c>
      <c r="B153" s="92" t="s">
        <v>788</v>
      </c>
      <c r="C153" s="117" t="s">
        <v>166</v>
      </c>
      <c r="D153" s="92" t="s">
        <v>283</v>
      </c>
      <c r="E153" s="92" t="s">
        <v>789</v>
      </c>
      <c r="F153" s="92" t="s">
        <v>405</v>
      </c>
      <c r="G153" s="92" t="s">
        <v>551</v>
      </c>
      <c r="H153" s="92" t="s">
        <v>552</v>
      </c>
      <c r="I153" s="118" t="s">
        <v>790</v>
      </c>
      <c r="J153" s="119">
        <v>5</v>
      </c>
      <c r="K153" s="119">
        <v>1260</v>
      </c>
      <c r="L153" s="119">
        <f t="shared" si="16"/>
        <v>-1680</v>
      </c>
      <c r="N153" s="48" t="s">
        <v>243</v>
      </c>
      <c r="P153" s="119">
        <v>1516</v>
      </c>
      <c r="Q153" s="119">
        <v>1388</v>
      </c>
      <c r="R153" s="119">
        <v>0</v>
      </c>
      <c r="S153" s="119">
        <f t="shared" si="18"/>
        <v>2904</v>
      </c>
      <c r="T153" s="119">
        <f t="shared" si="19"/>
        <v>2904</v>
      </c>
      <c r="U153" s="119">
        <v>2940</v>
      </c>
      <c r="V153" s="119">
        <v>1586</v>
      </c>
      <c r="W153" s="119">
        <v>1200</v>
      </c>
      <c r="X153" s="119">
        <f>P153-(U153+V153)</f>
        <v>-3010</v>
      </c>
      <c r="Y153" s="92" t="s">
        <v>12848</v>
      </c>
      <c r="Z153" s="93">
        <v>0.5</v>
      </c>
      <c r="AA153" s="144">
        <v>0.5</v>
      </c>
      <c r="AB153" s="93">
        <f t="shared" si="20"/>
        <v>0</v>
      </c>
      <c r="AE153" s="48" t="s">
        <v>12845</v>
      </c>
      <c r="AF153" s="93">
        <v>0.5</v>
      </c>
      <c r="AG153" s="48" t="s">
        <v>13165</v>
      </c>
      <c r="AH153" s="48" t="s">
        <v>13166</v>
      </c>
      <c r="AI153" s="48" t="s">
        <v>13167</v>
      </c>
      <c r="AJ153" s="48" t="s">
        <v>13168</v>
      </c>
      <c r="AM153" s="48" t="s">
        <v>85</v>
      </c>
      <c r="AN153" s="48" t="s">
        <v>410</v>
      </c>
      <c r="AQ153" s="123" t="s">
        <v>12955</v>
      </c>
    </row>
    <row r="154" spans="1:43" ht="30" x14ac:dyDescent="0.2">
      <c r="A154" s="92" t="s">
        <v>791</v>
      </c>
      <c r="B154" s="92" t="s">
        <v>792</v>
      </c>
      <c r="C154" s="117" t="s">
        <v>166</v>
      </c>
      <c r="D154" s="92" t="s">
        <v>403</v>
      </c>
      <c r="E154" s="92" t="s">
        <v>793</v>
      </c>
      <c r="F154" s="92" t="s">
        <v>405</v>
      </c>
      <c r="G154" s="92" t="s">
        <v>690</v>
      </c>
      <c r="H154" s="92" t="s">
        <v>691</v>
      </c>
      <c r="I154" s="118" t="s">
        <v>794</v>
      </c>
      <c r="J154" s="119">
        <v>6</v>
      </c>
      <c r="K154" s="119">
        <v>125</v>
      </c>
      <c r="L154" s="119">
        <f t="shared" si="16"/>
        <v>-7854</v>
      </c>
      <c r="N154" s="48" t="s">
        <v>173</v>
      </c>
      <c r="P154" s="119">
        <v>4337</v>
      </c>
      <c r="Q154" s="119">
        <v>4337</v>
      </c>
      <c r="R154" s="119">
        <v>0</v>
      </c>
      <c r="S154" s="119">
        <f t="shared" si="18"/>
        <v>8674</v>
      </c>
      <c r="T154" s="119">
        <f t="shared" si="19"/>
        <v>8674</v>
      </c>
      <c r="U154" s="119">
        <v>7979</v>
      </c>
      <c r="V154" s="119">
        <v>4571</v>
      </c>
      <c r="W154" s="119">
        <v>4199</v>
      </c>
      <c r="X154" s="119">
        <f>T154-(U154+V154)</f>
        <v>-3876</v>
      </c>
      <c r="Y154" s="92" t="s">
        <v>12848</v>
      </c>
      <c r="Z154" s="93">
        <v>5</v>
      </c>
      <c r="AA154" s="144">
        <v>5</v>
      </c>
      <c r="AB154" s="93">
        <f t="shared" si="20"/>
        <v>0</v>
      </c>
      <c r="AE154" s="48" t="s">
        <v>12845</v>
      </c>
      <c r="AF154" s="93">
        <v>5</v>
      </c>
      <c r="AG154" s="48" t="s">
        <v>13169</v>
      </c>
      <c r="AH154" s="122">
        <v>100</v>
      </c>
      <c r="AI154" s="48">
        <v>10</v>
      </c>
      <c r="AJ154" s="48" t="s">
        <v>794</v>
      </c>
      <c r="AM154" s="48" t="s">
        <v>85</v>
      </c>
      <c r="AN154" s="48" t="s">
        <v>410</v>
      </c>
      <c r="AQ154" s="123" t="s">
        <v>13027</v>
      </c>
    </row>
    <row r="155" spans="1:43" ht="30" x14ac:dyDescent="0.2">
      <c r="A155" s="92" t="s">
        <v>795</v>
      </c>
      <c r="B155" s="92" t="s">
        <v>796</v>
      </c>
      <c r="C155" s="117" t="s">
        <v>166</v>
      </c>
      <c r="D155" s="92" t="s">
        <v>437</v>
      </c>
      <c r="E155" s="92" t="s">
        <v>797</v>
      </c>
      <c r="F155" s="92" t="s">
        <v>405</v>
      </c>
      <c r="G155" s="92" t="s">
        <v>406</v>
      </c>
      <c r="H155" s="92" t="s">
        <v>407</v>
      </c>
      <c r="I155" s="118">
        <v>1712241231</v>
      </c>
      <c r="J155" s="119">
        <v>11</v>
      </c>
      <c r="K155" s="119">
        <v>9</v>
      </c>
      <c r="L155" s="119">
        <f t="shared" si="16"/>
        <v>-4327</v>
      </c>
      <c r="N155" s="48" t="s">
        <v>243</v>
      </c>
      <c r="O155" s="48" t="s">
        <v>409</v>
      </c>
      <c r="P155" s="119">
        <v>3421</v>
      </c>
      <c r="Q155" s="119">
        <v>3085</v>
      </c>
      <c r="R155" s="119">
        <v>336</v>
      </c>
      <c r="S155" s="119">
        <f t="shared" si="18"/>
        <v>6506</v>
      </c>
      <c r="T155" s="119">
        <f t="shared" si="19"/>
        <v>6842</v>
      </c>
      <c r="U155" s="119">
        <v>4336</v>
      </c>
      <c r="V155" s="119">
        <v>3250</v>
      </c>
      <c r="W155" s="119">
        <v>2590</v>
      </c>
      <c r="X155" s="119">
        <f>P155-(U155+V155)</f>
        <v>-4165</v>
      </c>
      <c r="Y155" s="92" t="s">
        <v>12848</v>
      </c>
      <c r="Z155" s="93">
        <v>36.994999999999997</v>
      </c>
      <c r="AA155" s="144">
        <v>36.994999999999997</v>
      </c>
      <c r="AB155" s="93">
        <f t="shared" si="20"/>
        <v>0</v>
      </c>
      <c r="AE155" s="48" t="s">
        <v>12845</v>
      </c>
      <c r="AF155" s="93">
        <v>36.994999999999997</v>
      </c>
      <c r="AG155" s="48" t="s">
        <v>13170</v>
      </c>
      <c r="AH155" s="48" t="s">
        <v>13019</v>
      </c>
      <c r="AI155" s="48" t="s">
        <v>13061</v>
      </c>
      <c r="AJ155" s="48" t="s">
        <v>13171</v>
      </c>
      <c r="AM155" s="48" t="s">
        <v>85</v>
      </c>
      <c r="AN155" s="48" t="s">
        <v>410</v>
      </c>
      <c r="AQ155" s="123" t="s">
        <v>12984</v>
      </c>
    </row>
    <row r="156" spans="1:43" ht="45" x14ac:dyDescent="0.2">
      <c r="A156" s="92" t="s">
        <v>799</v>
      </c>
      <c r="B156" s="92" t="s">
        <v>800</v>
      </c>
      <c r="C156" s="117" t="s">
        <v>166</v>
      </c>
      <c r="D156" s="92" t="s">
        <v>283</v>
      </c>
      <c r="E156" s="92" t="s">
        <v>801</v>
      </c>
      <c r="F156" s="92" t="s">
        <v>405</v>
      </c>
      <c r="G156" s="92" t="s">
        <v>579</v>
      </c>
      <c r="H156" s="92" t="s">
        <v>580</v>
      </c>
      <c r="I156" s="118" t="s">
        <v>802</v>
      </c>
      <c r="J156" s="119">
        <v>12</v>
      </c>
      <c r="K156" s="119">
        <v>630</v>
      </c>
      <c r="L156" s="119">
        <f t="shared" si="16"/>
        <v>34</v>
      </c>
      <c r="M156" s="124">
        <v>19390.14</v>
      </c>
      <c r="N156" s="48" t="s">
        <v>173</v>
      </c>
      <c r="O156" s="48" t="s">
        <v>803</v>
      </c>
      <c r="P156" s="119">
        <v>0</v>
      </c>
      <c r="Q156" s="119">
        <v>0</v>
      </c>
      <c r="R156" s="119">
        <v>0</v>
      </c>
      <c r="S156" s="119">
        <f t="shared" si="18"/>
        <v>0</v>
      </c>
      <c r="T156" s="119">
        <f t="shared" si="19"/>
        <v>0</v>
      </c>
      <c r="U156" s="119">
        <v>596</v>
      </c>
      <c r="V156" s="119">
        <v>0</v>
      </c>
      <c r="W156" s="119">
        <v>0</v>
      </c>
      <c r="X156" s="119">
        <f t="shared" ref="X156:X161" si="22">T156-(U156+V156)</f>
        <v>-596</v>
      </c>
      <c r="Y156" s="92" t="s">
        <v>12848</v>
      </c>
      <c r="Z156" s="93">
        <v>30.777999999999999</v>
      </c>
      <c r="AA156" s="144">
        <v>30.777999999999999</v>
      </c>
      <c r="AB156" s="93">
        <f t="shared" si="20"/>
        <v>0</v>
      </c>
      <c r="AE156" s="48" t="s">
        <v>12845</v>
      </c>
      <c r="AF156" s="93">
        <v>30.777999999999999</v>
      </c>
      <c r="AG156" s="48" t="s">
        <v>13172</v>
      </c>
      <c r="AH156" s="48" t="s">
        <v>13173</v>
      </c>
      <c r="AI156" s="48" t="s">
        <v>13174</v>
      </c>
      <c r="AJ156" s="48" t="s">
        <v>13175</v>
      </c>
      <c r="AM156" s="48" t="s">
        <v>85</v>
      </c>
      <c r="AN156" s="48" t="s">
        <v>410</v>
      </c>
      <c r="AQ156" s="123" t="s">
        <v>13027</v>
      </c>
    </row>
    <row r="157" spans="1:43" ht="30" x14ac:dyDescent="0.2">
      <c r="A157" s="92" t="s">
        <v>804</v>
      </c>
      <c r="B157" s="92" t="s">
        <v>805</v>
      </c>
      <c r="C157" s="117" t="s">
        <v>166</v>
      </c>
      <c r="D157" s="92" t="s">
        <v>283</v>
      </c>
      <c r="E157" s="92" t="s">
        <v>806</v>
      </c>
      <c r="F157" s="92" t="s">
        <v>405</v>
      </c>
      <c r="G157" s="92" t="s">
        <v>807</v>
      </c>
      <c r="H157" s="92" t="s">
        <v>431</v>
      </c>
      <c r="I157" s="118">
        <v>252141</v>
      </c>
      <c r="J157" s="119">
        <v>9</v>
      </c>
      <c r="K157" s="119">
        <v>500</v>
      </c>
      <c r="L157" s="119">
        <f t="shared" si="16"/>
        <v>-970</v>
      </c>
      <c r="N157" s="48" t="s">
        <v>173</v>
      </c>
      <c r="P157" s="119">
        <v>1000</v>
      </c>
      <c r="Q157" s="119">
        <v>1000</v>
      </c>
      <c r="R157" s="119">
        <v>0</v>
      </c>
      <c r="S157" s="119">
        <f t="shared" si="18"/>
        <v>2000</v>
      </c>
      <c r="T157" s="119">
        <f t="shared" si="19"/>
        <v>2000</v>
      </c>
      <c r="U157" s="119">
        <v>1470</v>
      </c>
      <c r="V157" s="119">
        <v>793</v>
      </c>
      <c r="W157" s="119">
        <v>600</v>
      </c>
      <c r="X157" s="119">
        <f t="shared" si="22"/>
        <v>-263</v>
      </c>
      <c r="Y157" s="92" t="s">
        <v>12848</v>
      </c>
      <c r="Z157" s="93">
        <v>3.14</v>
      </c>
      <c r="AA157" s="144">
        <v>3.14</v>
      </c>
      <c r="AB157" s="93">
        <f t="shared" si="20"/>
        <v>0</v>
      </c>
      <c r="AE157" s="48" t="s">
        <v>12845</v>
      </c>
      <c r="AF157" s="93">
        <v>3.14</v>
      </c>
      <c r="AG157" s="48" t="s">
        <v>13176</v>
      </c>
      <c r="AH157" s="122">
        <v>100</v>
      </c>
      <c r="AI157" s="48">
        <v>8</v>
      </c>
      <c r="AJ157" s="122">
        <v>252141</v>
      </c>
      <c r="AM157" s="48" t="s">
        <v>85</v>
      </c>
      <c r="AN157" s="48" t="s">
        <v>410</v>
      </c>
      <c r="AQ157" s="123" t="s">
        <v>12998</v>
      </c>
    </row>
    <row r="158" spans="1:43" ht="30" x14ac:dyDescent="0.2">
      <c r="A158" s="92" t="s">
        <v>809</v>
      </c>
      <c r="B158" s="92" t="s">
        <v>810</v>
      </c>
      <c r="C158" s="117" t="s">
        <v>166</v>
      </c>
      <c r="D158" s="92" t="s">
        <v>283</v>
      </c>
      <c r="E158" s="92" t="s">
        <v>811</v>
      </c>
      <c r="F158" s="92" t="s">
        <v>405</v>
      </c>
      <c r="G158" s="92" t="s">
        <v>807</v>
      </c>
      <c r="H158" s="92" t="s">
        <v>431</v>
      </c>
      <c r="I158" s="118">
        <v>132203</v>
      </c>
      <c r="J158" s="119">
        <v>7</v>
      </c>
      <c r="K158" s="119">
        <v>1000</v>
      </c>
      <c r="L158" s="119">
        <f t="shared" si="16"/>
        <v>545</v>
      </c>
      <c r="M158" s="124">
        <v>8450</v>
      </c>
      <c r="N158" s="48" t="s">
        <v>173</v>
      </c>
      <c r="P158" s="119">
        <v>0</v>
      </c>
      <c r="Q158" s="119">
        <v>0</v>
      </c>
      <c r="R158" s="119">
        <v>0</v>
      </c>
      <c r="S158" s="119">
        <f t="shared" si="18"/>
        <v>0</v>
      </c>
      <c r="T158" s="119">
        <f t="shared" si="19"/>
        <v>0</v>
      </c>
      <c r="U158" s="119">
        <v>455</v>
      </c>
      <c r="V158" s="119">
        <v>474</v>
      </c>
      <c r="W158" s="119">
        <v>428</v>
      </c>
      <c r="X158" s="119">
        <f t="shared" si="22"/>
        <v>-929</v>
      </c>
      <c r="Y158" s="92" t="s">
        <v>12848</v>
      </c>
      <c r="Z158" s="93">
        <v>8.4499999999999993</v>
      </c>
      <c r="AA158" s="144">
        <v>8.4499999999999993</v>
      </c>
      <c r="AB158" s="93">
        <f t="shared" si="20"/>
        <v>0</v>
      </c>
      <c r="AE158" s="48" t="s">
        <v>12845</v>
      </c>
      <c r="AF158" s="93">
        <v>8.4499999999999993</v>
      </c>
      <c r="AG158" s="48" t="s">
        <v>13177</v>
      </c>
      <c r="AH158" s="122">
        <v>100</v>
      </c>
      <c r="AI158" s="48">
        <v>8</v>
      </c>
      <c r="AJ158" s="122">
        <v>132203</v>
      </c>
      <c r="AM158" s="48" t="s">
        <v>85</v>
      </c>
      <c r="AN158" s="48" t="s">
        <v>410</v>
      </c>
      <c r="AQ158" s="123" t="s">
        <v>12998</v>
      </c>
    </row>
    <row r="159" spans="1:43" ht="30" x14ac:dyDescent="0.2">
      <c r="A159" s="92" t="s">
        <v>813</v>
      </c>
      <c r="B159" s="92" t="s">
        <v>814</v>
      </c>
      <c r="C159" s="117" t="s">
        <v>166</v>
      </c>
      <c r="D159" s="92" t="s">
        <v>283</v>
      </c>
      <c r="E159" s="92" t="s">
        <v>815</v>
      </c>
      <c r="F159" s="92" t="s">
        <v>405</v>
      </c>
      <c r="G159" s="92" t="s">
        <v>460</v>
      </c>
      <c r="H159" s="92" t="s">
        <v>431</v>
      </c>
      <c r="I159" s="118" t="s">
        <v>816</v>
      </c>
      <c r="J159" s="119">
        <v>9</v>
      </c>
      <c r="K159" s="119">
        <v>128</v>
      </c>
      <c r="L159" s="119">
        <f t="shared" si="16"/>
        <v>-568</v>
      </c>
      <c r="N159" s="48" t="s">
        <v>173</v>
      </c>
      <c r="P159" s="119">
        <v>256</v>
      </c>
      <c r="Q159" s="119">
        <v>256</v>
      </c>
      <c r="R159" s="119">
        <v>0</v>
      </c>
      <c r="S159" s="119">
        <f t="shared" si="18"/>
        <v>512</v>
      </c>
      <c r="T159" s="119">
        <f t="shared" si="19"/>
        <v>512</v>
      </c>
      <c r="U159" s="119">
        <v>696</v>
      </c>
      <c r="V159" s="119">
        <v>342</v>
      </c>
      <c r="W159" s="119">
        <v>360</v>
      </c>
      <c r="X159" s="119">
        <f t="shared" si="22"/>
        <v>-526</v>
      </c>
      <c r="Y159" s="92" t="s">
        <v>12848</v>
      </c>
      <c r="Z159" s="93">
        <v>5.28</v>
      </c>
      <c r="AA159" s="144">
        <v>5.28</v>
      </c>
      <c r="AB159" s="93">
        <f t="shared" si="20"/>
        <v>0</v>
      </c>
      <c r="AE159" s="48" t="s">
        <v>12845</v>
      </c>
      <c r="AF159" s="93">
        <v>5.28</v>
      </c>
      <c r="AG159" s="48" t="s">
        <v>13178</v>
      </c>
      <c r="AH159" s="122">
        <v>128</v>
      </c>
      <c r="AI159" s="48">
        <v>10</v>
      </c>
      <c r="AJ159" s="48" t="s">
        <v>816</v>
      </c>
      <c r="AM159" s="48" t="s">
        <v>85</v>
      </c>
      <c r="AN159" s="48" t="s">
        <v>410</v>
      </c>
      <c r="AQ159" s="123" t="s">
        <v>13027</v>
      </c>
    </row>
    <row r="160" spans="1:43" ht="30" x14ac:dyDescent="0.2">
      <c r="A160" s="118" t="s">
        <v>817</v>
      </c>
      <c r="B160" s="92" t="s">
        <v>818</v>
      </c>
      <c r="C160" s="117" t="s">
        <v>166</v>
      </c>
      <c r="D160" s="92" t="s">
        <v>283</v>
      </c>
      <c r="E160" s="118" t="s">
        <v>819</v>
      </c>
      <c r="F160" s="92" t="s">
        <v>405</v>
      </c>
      <c r="G160" s="92" t="s">
        <v>460</v>
      </c>
      <c r="H160" s="92" t="s">
        <v>431</v>
      </c>
      <c r="I160" s="118" t="s">
        <v>820</v>
      </c>
      <c r="J160" s="119">
        <v>9</v>
      </c>
      <c r="K160" s="119">
        <v>136</v>
      </c>
      <c r="L160" s="119">
        <f t="shared" si="16"/>
        <v>-1232</v>
      </c>
      <c r="N160" s="48" t="s">
        <v>173</v>
      </c>
      <c r="P160" s="119">
        <v>680</v>
      </c>
      <c r="Q160" s="119">
        <v>680</v>
      </c>
      <c r="R160" s="119">
        <v>0</v>
      </c>
      <c r="S160" s="119">
        <f t="shared" si="18"/>
        <v>1360</v>
      </c>
      <c r="T160" s="119">
        <f t="shared" si="19"/>
        <v>1360</v>
      </c>
      <c r="U160" s="119">
        <v>1368</v>
      </c>
      <c r="V160" s="119">
        <v>642</v>
      </c>
      <c r="W160" s="119">
        <v>660</v>
      </c>
      <c r="X160" s="119">
        <f t="shared" si="22"/>
        <v>-650</v>
      </c>
      <c r="Y160" s="92" t="s">
        <v>12848</v>
      </c>
      <c r="Z160" s="93">
        <v>5.28</v>
      </c>
      <c r="AA160" s="144">
        <v>5.28</v>
      </c>
      <c r="AB160" s="93">
        <f t="shared" si="20"/>
        <v>0</v>
      </c>
      <c r="AE160" s="48" t="s">
        <v>12845</v>
      </c>
      <c r="AF160" s="93">
        <v>5.28</v>
      </c>
      <c r="AG160" s="48" t="s">
        <v>13178</v>
      </c>
      <c r="AH160" s="122">
        <v>136</v>
      </c>
      <c r="AI160" s="48">
        <v>10</v>
      </c>
      <c r="AJ160" s="48" t="s">
        <v>820</v>
      </c>
      <c r="AM160" s="48" t="s">
        <v>85</v>
      </c>
      <c r="AN160" s="48" t="s">
        <v>410</v>
      </c>
      <c r="AQ160" s="123" t="s">
        <v>13027</v>
      </c>
    </row>
    <row r="161" spans="1:43" ht="30" x14ac:dyDescent="0.2">
      <c r="A161" s="92" t="s">
        <v>821</v>
      </c>
      <c r="B161" s="92" t="s">
        <v>822</v>
      </c>
      <c r="C161" s="117" t="s">
        <v>166</v>
      </c>
      <c r="D161" s="92" t="s">
        <v>283</v>
      </c>
      <c r="E161" s="92" t="s">
        <v>823</v>
      </c>
      <c r="F161" s="92" t="s">
        <v>405</v>
      </c>
      <c r="G161" s="92" t="s">
        <v>460</v>
      </c>
      <c r="H161" s="92" t="s">
        <v>431</v>
      </c>
      <c r="I161" s="118" t="s">
        <v>824</v>
      </c>
      <c r="J161" s="119">
        <v>9</v>
      </c>
      <c r="K161" s="119">
        <v>160</v>
      </c>
      <c r="L161" s="119">
        <f t="shared" si="16"/>
        <v>-456</v>
      </c>
      <c r="N161" s="48" t="s">
        <v>173</v>
      </c>
      <c r="P161" s="119">
        <v>321</v>
      </c>
      <c r="Q161" s="119">
        <v>320</v>
      </c>
      <c r="R161" s="119">
        <v>1</v>
      </c>
      <c r="S161" s="119">
        <f t="shared" si="18"/>
        <v>641</v>
      </c>
      <c r="T161" s="119">
        <f t="shared" si="19"/>
        <v>642</v>
      </c>
      <c r="U161" s="119">
        <v>616</v>
      </c>
      <c r="V161" s="119">
        <v>300</v>
      </c>
      <c r="W161" s="119">
        <v>300</v>
      </c>
      <c r="X161" s="119">
        <f t="shared" si="22"/>
        <v>-274</v>
      </c>
      <c r="Y161" s="92" t="s">
        <v>12848</v>
      </c>
      <c r="Z161" s="93">
        <v>3.96</v>
      </c>
      <c r="AA161" s="144">
        <v>3.96</v>
      </c>
      <c r="AB161" s="93">
        <f t="shared" si="20"/>
        <v>0</v>
      </c>
      <c r="AE161" s="48" t="s">
        <v>12845</v>
      </c>
      <c r="AF161" s="93">
        <v>3.96</v>
      </c>
      <c r="AG161" s="48" t="s">
        <v>13179</v>
      </c>
      <c r="AH161" s="122">
        <v>160</v>
      </c>
      <c r="AI161" s="48">
        <v>10</v>
      </c>
      <c r="AJ161" s="48" t="s">
        <v>824</v>
      </c>
      <c r="AM161" s="48" t="s">
        <v>85</v>
      </c>
      <c r="AN161" s="48" t="s">
        <v>410</v>
      </c>
      <c r="AQ161" s="123" t="s">
        <v>13027</v>
      </c>
    </row>
    <row r="162" spans="1:43" ht="30" x14ac:dyDescent="0.2">
      <c r="A162" s="92" t="s">
        <v>825</v>
      </c>
      <c r="B162" s="92" t="s">
        <v>826</v>
      </c>
      <c r="C162" s="117" t="s">
        <v>166</v>
      </c>
      <c r="D162" s="92" t="s">
        <v>283</v>
      </c>
      <c r="E162" s="92" t="s">
        <v>827</v>
      </c>
      <c r="F162" s="92" t="s">
        <v>405</v>
      </c>
      <c r="G162" s="92" t="s">
        <v>406</v>
      </c>
      <c r="H162" s="92" t="s">
        <v>407</v>
      </c>
      <c r="I162" s="118">
        <v>760551627</v>
      </c>
      <c r="J162" s="119">
        <v>9</v>
      </c>
      <c r="K162" s="119">
        <v>224</v>
      </c>
      <c r="L162" s="119">
        <f t="shared" si="16"/>
        <v>44</v>
      </c>
      <c r="N162" s="48" t="s">
        <v>243</v>
      </c>
      <c r="P162" s="119">
        <v>0</v>
      </c>
      <c r="Q162" s="119">
        <v>0</v>
      </c>
      <c r="R162" s="119">
        <v>0</v>
      </c>
      <c r="S162" s="119">
        <f t="shared" si="18"/>
        <v>0</v>
      </c>
      <c r="T162" s="119">
        <f t="shared" si="19"/>
        <v>0</v>
      </c>
      <c r="U162" s="119">
        <v>180</v>
      </c>
      <c r="V162" s="119">
        <v>150</v>
      </c>
      <c r="W162" s="119">
        <v>150</v>
      </c>
      <c r="X162" s="119">
        <f>P162-(U162+V162)</f>
        <v>-330</v>
      </c>
      <c r="Y162" s="92" t="s">
        <v>12848</v>
      </c>
      <c r="Z162" s="93">
        <v>11.49</v>
      </c>
      <c r="AA162" s="144">
        <v>11.49</v>
      </c>
      <c r="AB162" s="93">
        <f t="shared" si="20"/>
        <v>0</v>
      </c>
      <c r="AE162" s="48" t="s">
        <v>12845</v>
      </c>
      <c r="AF162" s="93">
        <v>11.49</v>
      </c>
      <c r="AG162" s="48" t="s">
        <v>13180</v>
      </c>
      <c r="AH162" s="122">
        <v>160</v>
      </c>
      <c r="AI162" s="48">
        <v>10</v>
      </c>
      <c r="AJ162" s="48" t="s">
        <v>13181</v>
      </c>
      <c r="AM162" s="48" t="s">
        <v>85</v>
      </c>
      <c r="AN162" s="48" t="s">
        <v>410</v>
      </c>
      <c r="AQ162" s="123" t="s">
        <v>12984</v>
      </c>
    </row>
    <row r="163" spans="1:43" ht="30" x14ac:dyDescent="0.2">
      <c r="A163" s="92" t="s">
        <v>829</v>
      </c>
      <c r="B163" s="92" t="s">
        <v>830</v>
      </c>
      <c r="C163" s="117" t="s">
        <v>166</v>
      </c>
      <c r="D163" s="92" t="s">
        <v>283</v>
      </c>
      <c r="E163" s="92" t="s">
        <v>827</v>
      </c>
      <c r="F163" s="92" t="s">
        <v>405</v>
      </c>
      <c r="G163" s="92" t="s">
        <v>406</v>
      </c>
      <c r="H163" s="92" t="s">
        <v>407</v>
      </c>
      <c r="I163" s="118">
        <v>765301026</v>
      </c>
      <c r="J163" s="119">
        <v>12</v>
      </c>
      <c r="K163" s="119">
        <v>96</v>
      </c>
      <c r="L163" s="119">
        <f t="shared" si="16"/>
        <v>15</v>
      </c>
      <c r="N163" s="48" t="s">
        <v>243</v>
      </c>
      <c r="P163" s="119">
        <v>192</v>
      </c>
      <c r="Q163" s="119">
        <v>0</v>
      </c>
      <c r="R163" s="119">
        <v>192</v>
      </c>
      <c r="S163" s="119">
        <f t="shared" si="18"/>
        <v>192</v>
      </c>
      <c r="T163" s="119">
        <f t="shared" si="19"/>
        <v>384</v>
      </c>
      <c r="U163" s="119">
        <v>81</v>
      </c>
      <c r="V163" s="119">
        <v>150</v>
      </c>
      <c r="W163" s="119">
        <v>150</v>
      </c>
      <c r="X163" s="119">
        <f>P163-(U163+V163)</f>
        <v>-39</v>
      </c>
      <c r="Y163" s="92" t="s">
        <v>12848</v>
      </c>
      <c r="Z163" s="93">
        <v>6.72</v>
      </c>
      <c r="AA163" s="144">
        <v>6.72</v>
      </c>
      <c r="AB163" s="93">
        <f t="shared" si="20"/>
        <v>0</v>
      </c>
      <c r="AE163" s="48" t="s">
        <v>12845</v>
      </c>
      <c r="AF163" s="93">
        <v>6.72</v>
      </c>
      <c r="AG163" s="48" t="s">
        <v>13182</v>
      </c>
      <c r="AH163" s="122">
        <v>192</v>
      </c>
      <c r="AI163" s="48">
        <v>10</v>
      </c>
      <c r="AJ163" s="48" t="s">
        <v>13183</v>
      </c>
      <c r="AM163" s="48" t="s">
        <v>85</v>
      </c>
      <c r="AN163" s="48" t="s">
        <v>410</v>
      </c>
      <c r="AQ163" s="123" t="s">
        <v>12984</v>
      </c>
    </row>
    <row r="164" spans="1:43" ht="75" x14ac:dyDescent="0.2">
      <c r="A164" s="132" t="s">
        <v>13184</v>
      </c>
      <c r="B164" s="129" t="s">
        <v>13185</v>
      </c>
      <c r="C164" s="117" t="s">
        <v>166</v>
      </c>
      <c r="D164" s="92" t="s">
        <v>283</v>
      </c>
      <c r="E164" s="92" t="s">
        <v>13186</v>
      </c>
      <c r="F164" s="92" t="s">
        <v>405</v>
      </c>
      <c r="G164" s="92" t="s">
        <v>551</v>
      </c>
      <c r="H164" s="92" t="s">
        <v>552</v>
      </c>
      <c r="I164" s="92" t="s">
        <v>13187</v>
      </c>
      <c r="J164" s="119">
        <v>9</v>
      </c>
      <c r="K164" s="119">
        <v>1280</v>
      </c>
      <c r="N164" s="48" t="s">
        <v>173</v>
      </c>
      <c r="O164" s="48" t="s">
        <v>278</v>
      </c>
      <c r="P164" s="119">
        <v>0</v>
      </c>
      <c r="Q164" s="119">
        <v>0</v>
      </c>
      <c r="R164" s="119">
        <v>0</v>
      </c>
      <c r="S164" s="119">
        <f t="shared" si="18"/>
        <v>0</v>
      </c>
      <c r="T164" s="119">
        <f t="shared" si="19"/>
        <v>0</v>
      </c>
      <c r="U164" s="119">
        <v>0</v>
      </c>
      <c r="V164" s="119">
        <v>0</v>
      </c>
      <c r="W164" s="119">
        <v>0</v>
      </c>
      <c r="X164" s="119">
        <f>T164-(U164+V164)</f>
        <v>0</v>
      </c>
      <c r="Y164" s="92" t="s">
        <v>12844</v>
      </c>
      <c r="Z164" s="130">
        <v>0.39</v>
      </c>
      <c r="AA164" s="144">
        <v>0.39</v>
      </c>
      <c r="AB164" s="93">
        <f t="shared" si="20"/>
        <v>0</v>
      </c>
      <c r="AC164" s="48" t="s">
        <v>12875</v>
      </c>
      <c r="AE164" s="48" t="s">
        <v>12884</v>
      </c>
      <c r="AF164" s="93">
        <v>0.39</v>
      </c>
      <c r="AG164" s="48" t="s">
        <v>13188</v>
      </c>
      <c r="AH164" s="48">
        <v>1280</v>
      </c>
      <c r="AI164" s="48">
        <v>4</v>
      </c>
      <c r="AJ164" s="48" t="s">
        <v>13187</v>
      </c>
      <c r="AK164" s="48" t="s">
        <v>13068</v>
      </c>
      <c r="AM164" s="131" t="s">
        <v>85</v>
      </c>
      <c r="AN164" s="131" t="s">
        <v>410</v>
      </c>
      <c r="AQ164" s="123" t="s">
        <v>12998</v>
      </c>
    </row>
    <row r="165" spans="1:43" ht="30" x14ac:dyDescent="0.2">
      <c r="A165" s="92" t="s">
        <v>832</v>
      </c>
      <c r="B165" s="92" t="s">
        <v>833</v>
      </c>
      <c r="C165" s="117" t="s">
        <v>166</v>
      </c>
      <c r="D165" s="92" t="s">
        <v>283</v>
      </c>
      <c r="E165" s="92" t="s">
        <v>834</v>
      </c>
      <c r="F165" s="92" t="s">
        <v>405</v>
      </c>
      <c r="G165" s="92" t="s">
        <v>538</v>
      </c>
      <c r="H165" s="92" t="s">
        <v>431</v>
      </c>
      <c r="I165" s="118" t="s">
        <v>835</v>
      </c>
      <c r="J165" s="119">
        <v>11</v>
      </c>
      <c r="K165" s="119">
        <v>12</v>
      </c>
      <c r="L165" s="119">
        <f>K165-U165</f>
        <v>-52</v>
      </c>
      <c r="M165" s="119">
        <v>114.16</v>
      </c>
      <c r="N165" s="48" t="s">
        <v>173</v>
      </c>
      <c r="P165" s="119">
        <v>0</v>
      </c>
      <c r="Q165" s="119">
        <v>0</v>
      </c>
      <c r="R165" s="119">
        <v>0</v>
      </c>
      <c r="S165" s="119">
        <f t="shared" si="18"/>
        <v>0</v>
      </c>
      <c r="T165" s="119">
        <f t="shared" si="19"/>
        <v>0</v>
      </c>
      <c r="U165" s="119">
        <v>64</v>
      </c>
      <c r="V165" s="119">
        <v>0</v>
      </c>
      <c r="W165" s="119">
        <v>0</v>
      </c>
      <c r="X165" s="119">
        <f>T165-(U165+V165)</f>
        <v>-64</v>
      </c>
      <c r="Y165" s="92" t="s">
        <v>12848</v>
      </c>
      <c r="Z165" s="93">
        <v>57.08</v>
      </c>
      <c r="AA165" s="144">
        <v>57.08</v>
      </c>
      <c r="AB165" s="93">
        <f t="shared" si="20"/>
        <v>0</v>
      </c>
      <c r="AE165" s="48" t="s">
        <v>12845</v>
      </c>
      <c r="AF165" s="93">
        <v>57.08</v>
      </c>
      <c r="AG165" s="48" t="s">
        <v>13189</v>
      </c>
      <c r="AH165" s="122">
        <v>12</v>
      </c>
      <c r="AI165" s="48">
        <v>10</v>
      </c>
      <c r="AJ165" s="48" t="s">
        <v>835</v>
      </c>
      <c r="AM165" s="48" t="s">
        <v>85</v>
      </c>
      <c r="AN165" s="48" t="s">
        <v>410</v>
      </c>
      <c r="AQ165" s="123" t="s">
        <v>13027</v>
      </c>
    </row>
    <row r="166" spans="1:43" ht="45" x14ac:dyDescent="0.2">
      <c r="A166" s="92" t="s">
        <v>836</v>
      </c>
      <c r="B166" s="92" t="s">
        <v>837</v>
      </c>
      <c r="C166" s="117" t="s">
        <v>166</v>
      </c>
      <c r="D166" s="92" t="s">
        <v>283</v>
      </c>
      <c r="E166" s="92" t="s">
        <v>838</v>
      </c>
      <c r="F166" s="92" t="s">
        <v>405</v>
      </c>
      <c r="G166" s="92" t="s">
        <v>524</v>
      </c>
      <c r="H166" s="92" t="s">
        <v>525</v>
      </c>
      <c r="I166" s="118" t="s">
        <v>839</v>
      </c>
      <c r="J166" s="119">
        <v>11</v>
      </c>
      <c r="K166" s="119">
        <v>1080</v>
      </c>
      <c r="L166" s="119">
        <f>K166-U166</f>
        <v>680</v>
      </c>
      <c r="M166" s="119"/>
      <c r="N166" s="48" t="s">
        <v>173</v>
      </c>
      <c r="P166" s="119">
        <v>0</v>
      </c>
      <c r="Q166" s="119">
        <v>0</v>
      </c>
      <c r="R166" s="119">
        <v>0</v>
      </c>
      <c r="S166" s="119">
        <f t="shared" si="18"/>
        <v>0</v>
      </c>
      <c r="T166" s="119">
        <f t="shared" si="19"/>
        <v>0</v>
      </c>
      <c r="U166" s="119">
        <v>400</v>
      </c>
      <c r="V166" s="119">
        <v>96</v>
      </c>
      <c r="W166" s="119">
        <v>0</v>
      </c>
      <c r="X166" s="119">
        <f>T166-(U166+V166)</f>
        <v>-496</v>
      </c>
      <c r="Y166" s="92" t="s">
        <v>12848</v>
      </c>
      <c r="Z166" s="93">
        <v>1.5249999999999999</v>
      </c>
      <c r="AA166" s="144">
        <v>1.5249999999999999</v>
      </c>
      <c r="AB166" s="93">
        <f t="shared" si="20"/>
        <v>0</v>
      </c>
      <c r="AE166" s="48" t="s">
        <v>12845</v>
      </c>
      <c r="AF166" s="93">
        <v>1.5249999999999999</v>
      </c>
      <c r="AG166" s="48" t="s">
        <v>13190</v>
      </c>
      <c r="AH166" s="48" t="s">
        <v>13191</v>
      </c>
      <c r="AI166" s="48" t="s">
        <v>13192</v>
      </c>
      <c r="AJ166" s="48" t="s">
        <v>13193</v>
      </c>
      <c r="AM166" s="48" t="s">
        <v>85</v>
      </c>
      <c r="AN166" s="48" t="s">
        <v>410</v>
      </c>
      <c r="AQ166" s="123" t="s">
        <v>12984</v>
      </c>
    </row>
    <row r="167" spans="1:43" ht="60" x14ac:dyDescent="0.2">
      <c r="A167" s="92" t="s">
        <v>840</v>
      </c>
      <c r="B167" s="92" t="s">
        <v>841</v>
      </c>
      <c r="C167" s="117" t="s">
        <v>166</v>
      </c>
      <c r="D167" s="92" t="s">
        <v>283</v>
      </c>
      <c r="E167" s="92" t="s">
        <v>842</v>
      </c>
      <c r="F167" s="92" t="s">
        <v>405</v>
      </c>
      <c r="G167" s="92" t="s">
        <v>406</v>
      </c>
      <c r="H167" s="92" t="s">
        <v>407</v>
      </c>
      <c r="I167" s="118">
        <v>1725011201</v>
      </c>
      <c r="J167" s="119">
        <v>10</v>
      </c>
      <c r="K167" s="119">
        <v>81</v>
      </c>
      <c r="L167" s="119">
        <f>K167-U167</f>
        <v>-5269</v>
      </c>
      <c r="N167" s="48" t="s">
        <v>243</v>
      </c>
      <c r="O167" s="48" t="s">
        <v>409</v>
      </c>
      <c r="P167" s="119">
        <v>3504</v>
      </c>
      <c r="Q167" s="119">
        <v>2144</v>
      </c>
      <c r="R167" s="119">
        <v>1360</v>
      </c>
      <c r="S167" s="119">
        <f t="shared" si="18"/>
        <v>5648</v>
      </c>
      <c r="T167" s="119">
        <f t="shared" si="19"/>
        <v>7008</v>
      </c>
      <c r="U167" s="119">
        <v>5350</v>
      </c>
      <c r="V167" s="119">
        <v>1674</v>
      </c>
      <c r="W167" s="119">
        <v>1680</v>
      </c>
      <c r="X167" s="119">
        <f>P167-(U167+V167)</f>
        <v>-3520</v>
      </c>
      <c r="Y167" s="92" t="s">
        <v>12848</v>
      </c>
      <c r="Z167" s="93">
        <v>35.6</v>
      </c>
      <c r="AA167" s="144">
        <v>32.119999999999997</v>
      </c>
      <c r="AB167" s="93">
        <f t="shared" si="20"/>
        <v>-3.480000000000004</v>
      </c>
      <c r="AE167" s="48" t="s">
        <v>12884</v>
      </c>
      <c r="AF167" s="93">
        <v>32.119999999999997</v>
      </c>
      <c r="AG167" s="48" t="s">
        <v>13194</v>
      </c>
      <c r="AH167" s="48" t="s">
        <v>13195</v>
      </c>
      <c r="AI167" s="48" t="s">
        <v>13061</v>
      </c>
      <c r="AJ167" s="48" t="s">
        <v>13196</v>
      </c>
      <c r="AK167" s="48" t="s">
        <v>13197</v>
      </c>
      <c r="AM167" s="48" t="s">
        <v>85</v>
      </c>
      <c r="AN167" s="48" t="s">
        <v>410</v>
      </c>
      <c r="AQ167" s="123" t="s">
        <v>12984</v>
      </c>
    </row>
    <row r="168" spans="1:43" ht="30" x14ac:dyDescent="0.2">
      <c r="A168" s="92" t="s">
        <v>844</v>
      </c>
      <c r="B168" s="92" t="s">
        <v>845</v>
      </c>
      <c r="C168" s="117" t="s">
        <v>166</v>
      </c>
      <c r="D168" s="92" t="s">
        <v>283</v>
      </c>
      <c r="E168" s="92" t="s">
        <v>846</v>
      </c>
      <c r="F168" s="92" t="s">
        <v>405</v>
      </c>
      <c r="G168" s="92" t="s">
        <v>498</v>
      </c>
      <c r="H168" s="92" t="s">
        <v>431</v>
      </c>
      <c r="I168" s="118" t="s">
        <v>847</v>
      </c>
      <c r="J168" s="119">
        <v>17</v>
      </c>
      <c r="K168" s="119">
        <v>2160</v>
      </c>
      <c r="L168" s="119">
        <f>K168-U168</f>
        <v>-27376</v>
      </c>
      <c r="N168" s="48" t="s">
        <v>173</v>
      </c>
      <c r="P168" s="119">
        <v>32616</v>
      </c>
      <c r="Q168" s="119">
        <v>8640</v>
      </c>
      <c r="R168" s="119">
        <v>13176</v>
      </c>
      <c r="S168" s="119">
        <f t="shared" si="18"/>
        <v>41256</v>
      </c>
      <c r="T168" s="119">
        <f t="shared" si="19"/>
        <v>54432</v>
      </c>
      <c r="U168" s="119">
        <v>29536</v>
      </c>
      <c r="V168" s="119">
        <v>24251</v>
      </c>
      <c r="W168" s="119">
        <v>24310</v>
      </c>
      <c r="X168" s="119">
        <f>T168-(U168+V168)</f>
        <v>645</v>
      </c>
      <c r="Y168" s="92" t="s">
        <v>12863</v>
      </c>
      <c r="Z168" s="93">
        <v>5.09</v>
      </c>
      <c r="AA168" s="144">
        <v>5.09</v>
      </c>
      <c r="AB168" s="93">
        <f t="shared" si="20"/>
        <v>0</v>
      </c>
      <c r="AE168" s="48" t="s">
        <v>12845</v>
      </c>
      <c r="AF168" s="93">
        <v>5.09</v>
      </c>
      <c r="AG168" s="48" t="s">
        <v>13198</v>
      </c>
      <c r="AH168" s="122">
        <v>5040</v>
      </c>
      <c r="AI168" s="48">
        <v>10</v>
      </c>
      <c r="AJ168" s="48" t="s">
        <v>847</v>
      </c>
      <c r="AM168" s="48" t="s">
        <v>85</v>
      </c>
      <c r="AN168" s="48" t="s">
        <v>410</v>
      </c>
      <c r="AQ168" s="123" t="s">
        <v>13027</v>
      </c>
    </row>
    <row r="169" spans="1:43" ht="30" x14ac:dyDescent="0.2">
      <c r="A169" s="92" t="s">
        <v>848</v>
      </c>
      <c r="B169" s="92" t="s">
        <v>849</v>
      </c>
      <c r="C169" s="117" t="s">
        <v>166</v>
      </c>
      <c r="D169" s="92" t="s">
        <v>283</v>
      </c>
      <c r="E169" s="92" t="s">
        <v>850</v>
      </c>
      <c r="F169" s="92" t="s">
        <v>405</v>
      </c>
      <c r="G169" s="92" t="s">
        <v>551</v>
      </c>
      <c r="H169" s="92" t="s">
        <v>552</v>
      </c>
      <c r="I169" s="118" t="s">
        <v>851</v>
      </c>
      <c r="J169" s="119">
        <v>9</v>
      </c>
      <c r="K169" s="119">
        <v>1260</v>
      </c>
      <c r="L169" s="119">
        <f>K169-U169</f>
        <v>-14378</v>
      </c>
      <c r="N169" s="48" t="s">
        <v>243</v>
      </c>
      <c r="P169" s="119">
        <v>12600</v>
      </c>
      <c r="Q169" s="119">
        <v>12600</v>
      </c>
      <c r="R169" s="119">
        <v>0</v>
      </c>
      <c r="S169" s="119">
        <f t="shared" si="18"/>
        <v>25200</v>
      </c>
      <c r="T169" s="119">
        <f t="shared" si="19"/>
        <v>25200</v>
      </c>
      <c r="U169" s="119">
        <v>15638</v>
      </c>
      <c r="V169" s="119">
        <v>12257</v>
      </c>
      <c r="W169" s="119">
        <v>12258</v>
      </c>
      <c r="X169" s="119">
        <f>P169-(U169+V169)</f>
        <v>-15295</v>
      </c>
      <c r="Y169" s="92" t="s">
        <v>12848</v>
      </c>
      <c r="Z169" s="93">
        <v>3</v>
      </c>
      <c r="AA169" s="144">
        <v>3</v>
      </c>
      <c r="AB169" s="93">
        <f t="shared" si="20"/>
        <v>0</v>
      </c>
      <c r="AE169" s="48" t="s">
        <v>12845</v>
      </c>
      <c r="AF169" s="93">
        <v>3</v>
      </c>
      <c r="AG169" s="48" t="s">
        <v>13199</v>
      </c>
      <c r="AH169" s="48" t="s">
        <v>13200</v>
      </c>
      <c r="AI169" s="48" t="s">
        <v>13201</v>
      </c>
      <c r="AJ169" s="48" t="s">
        <v>13202</v>
      </c>
      <c r="AM169" s="48" t="s">
        <v>85</v>
      </c>
      <c r="AN169" s="48" t="s">
        <v>410</v>
      </c>
      <c r="AQ169" s="123" t="s">
        <v>13027</v>
      </c>
    </row>
    <row r="170" spans="1:43" ht="75" x14ac:dyDescent="0.2">
      <c r="A170" s="132" t="s">
        <v>13203</v>
      </c>
      <c r="B170" s="129" t="s">
        <v>13204</v>
      </c>
      <c r="C170" s="117" t="s">
        <v>166</v>
      </c>
      <c r="D170" s="92" t="s">
        <v>283</v>
      </c>
      <c r="E170" s="92" t="s">
        <v>13205</v>
      </c>
      <c r="F170" s="92" t="s">
        <v>405</v>
      </c>
      <c r="G170" s="92" t="s">
        <v>460</v>
      </c>
      <c r="H170" s="92" t="s">
        <v>431</v>
      </c>
      <c r="I170" s="92" t="s">
        <v>13206</v>
      </c>
      <c r="J170" s="119">
        <v>11</v>
      </c>
      <c r="K170" s="119">
        <v>12</v>
      </c>
      <c r="N170" s="48" t="s">
        <v>173</v>
      </c>
      <c r="O170" s="48" t="s">
        <v>278</v>
      </c>
      <c r="P170" s="119">
        <v>0</v>
      </c>
      <c r="Q170" s="119">
        <v>0</v>
      </c>
      <c r="R170" s="119">
        <v>0</v>
      </c>
      <c r="S170" s="119">
        <f t="shared" si="18"/>
        <v>0</v>
      </c>
      <c r="T170" s="119">
        <f t="shared" si="19"/>
        <v>0</v>
      </c>
      <c r="U170" s="119">
        <v>0</v>
      </c>
      <c r="V170" s="119">
        <v>0</v>
      </c>
      <c r="W170" s="119">
        <v>0</v>
      </c>
      <c r="X170" s="119">
        <f t="shared" ref="X170:X178" si="23">T170-(U170+V170)</f>
        <v>0</v>
      </c>
      <c r="Y170" s="92" t="s">
        <v>12844</v>
      </c>
      <c r="Z170" s="130">
        <v>162.21</v>
      </c>
      <c r="AA170" s="144">
        <v>162.21</v>
      </c>
      <c r="AB170" s="93">
        <f t="shared" si="20"/>
        <v>0</v>
      </c>
      <c r="AC170" s="48" t="s">
        <v>12875</v>
      </c>
      <c r="AE170" s="48" t="s">
        <v>12884</v>
      </c>
      <c r="AF170" s="93">
        <v>162.21</v>
      </c>
      <c r="AG170" s="48" t="s">
        <v>13207</v>
      </c>
      <c r="AH170" s="122">
        <v>12</v>
      </c>
      <c r="AI170" s="122">
        <v>8</v>
      </c>
      <c r="AJ170" s="48" t="s">
        <v>13206</v>
      </c>
      <c r="AK170" s="48" t="s">
        <v>13068</v>
      </c>
      <c r="AM170" s="131" t="s">
        <v>85</v>
      </c>
      <c r="AN170" s="131" t="s">
        <v>410</v>
      </c>
      <c r="AQ170" s="123" t="s">
        <v>12998</v>
      </c>
    </row>
    <row r="171" spans="1:43" ht="30" x14ac:dyDescent="0.2">
      <c r="A171" s="92" t="s">
        <v>852</v>
      </c>
      <c r="B171" s="92" t="s">
        <v>853</v>
      </c>
      <c r="C171" s="117" t="s">
        <v>166</v>
      </c>
      <c r="D171" s="92" t="s">
        <v>283</v>
      </c>
      <c r="E171" s="92" t="s">
        <v>854</v>
      </c>
      <c r="F171" s="92" t="s">
        <v>405</v>
      </c>
      <c r="G171" s="92" t="s">
        <v>460</v>
      </c>
      <c r="H171" s="92" t="s">
        <v>431</v>
      </c>
      <c r="I171" s="118" t="s">
        <v>855</v>
      </c>
      <c r="J171" s="119">
        <v>9</v>
      </c>
      <c r="K171" s="119">
        <v>160</v>
      </c>
      <c r="L171" s="119">
        <f t="shared" ref="L171:L176" si="24">K171-U171</f>
        <v>80</v>
      </c>
      <c r="M171" s="119"/>
      <c r="N171" s="48" t="s">
        <v>173</v>
      </c>
      <c r="P171" s="119">
        <v>0</v>
      </c>
      <c r="Q171" s="119">
        <v>0</v>
      </c>
      <c r="R171" s="119">
        <v>0</v>
      </c>
      <c r="S171" s="119">
        <f t="shared" si="18"/>
        <v>0</v>
      </c>
      <c r="T171" s="119">
        <f t="shared" si="19"/>
        <v>0</v>
      </c>
      <c r="U171" s="119">
        <v>80</v>
      </c>
      <c r="V171" s="119">
        <v>42</v>
      </c>
      <c r="W171" s="119">
        <v>60</v>
      </c>
      <c r="X171" s="119">
        <f t="shared" si="23"/>
        <v>-122</v>
      </c>
      <c r="Y171" s="92" t="s">
        <v>12848</v>
      </c>
      <c r="Z171" s="93">
        <v>5.12</v>
      </c>
      <c r="AA171" s="144">
        <v>5.12</v>
      </c>
      <c r="AB171" s="93">
        <f t="shared" si="20"/>
        <v>0</v>
      </c>
      <c r="AE171" s="48" t="s">
        <v>12845</v>
      </c>
      <c r="AF171" s="93">
        <v>5.12</v>
      </c>
      <c r="AG171" s="48" t="s">
        <v>13208</v>
      </c>
      <c r="AH171" s="122">
        <v>128</v>
      </c>
      <c r="AI171" s="48">
        <v>10</v>
      </c>
      <c r="AJ171" s="48" t="s">
        <v>855</v>
      </c>
      <c r="AM171" s="48" t="s">
        <v>85</v>
      </c>
      <c r="AN171" s="48" t="s">
        <v>410</v>
      </c>
      <c r="AQ171" s="123" t="s">
        <v>13027</v>
      </c>
    </row>
    <row r="172" spans="1:43" ht="30" x14ac:dyDescent="0.2">
      <c r="A172" s="92" t="s">
        <v>856</v>
      </c>
      <c r="B172" s="92" t="s">
        <v>857</v>
      </c>
      <c r="C172" s="117" t="s">
        <v>166</v>
      </c>
      <c r="D172" s="92" t="s">
        <v>283</v>
      </c>
      <c r="E172" s="92" t="s">
        <v>858</v>
      </c>
      <c r="F172" s="92" t="s">
        <v>405</v>
      </c>
      <c r="G172" s="92" t="s">
        <v>538</v>
      </c>
      <c r="H172" s="92" t="s">
        <v>431</v>
      </c>
      <c r="I172" s="118" t="s">
        <v>859</v>
      </c>
      <c r="J172" s="119">
        <v>11</v>
      </c>
      <c r="K172" s="119">
        <v>15</v>
      </c>
      <c r="L172" s="119">
        <f t="shared" si="24"/>
        <v>-69</v>
      </c>
      <c r="N172" s="48" t="s">
        <v>173</v>
      </c>
      <c r="P172" s="119">
        <v>0</v>
      </c>
      <c r="Q172" s="119">
        <v>0</v>
      </c>
      <c r="R172" s="119">
        <v>0</v>
      </c>
      <c r="S172" s="119">
        <f t="shared" si="18"/>
        <v>0</v>
      </c>
      <c r="T172" s="119">
        <f t="shared" si="19"/>
        <v>0</v>
      </c>
      <c r="U172" s="119">
        <v>84</v>
      </c>
      <c r="V172" s="119">
        <v>42</v>
      </c>
      <c r="W172" s="119">
        <v>60</v>
      </c>
      <c r="X172" s="119">
        <f t="shared" si="23"/>
        <v>-126</v>
      </c>
      <c r="Y172" s="92" t="s">
        <v>12848</v>
      </c>
      <c r="Z172" s="93">
        <v>36.96</v>
      </c>
      <c r="AA172" s="144">
        <v>36.96</v>
      </c>
      <c r="AB172" s="93">
        <f t="shared" si="20"/>
        <v>0</v>
      </c>
      <c r="AE172" s="48" t="s">
        <v>12845</v>
      </c>
      <c r="AF172" s="93">
        <v>36.96</v>
      </c>
      <c r="AG172" s="48" t="s">
        <v>13209</v>
      </c>
      <c r="AH172" s="122">
        <v>15</v>
      </c>
      <c r="AI172" s="48">
        <v>10</v>
      </c>
      <c r="AJ172" s="48" t="s">
        <v>859</v>
      </c>
      <c r="AM172" s="48" t="s">
        <v>85</v>
      </c>
      <c r="AN172" s="48" t="s">
        <v>410</v>
      </c>
      <c r="AQ172" s="123" t="s">
        <v>13027</v>
      </c>
    </row>
    <row r="173" spans="1:43" ht="30" x14ac:dyDescent="0.2">
      <c r="A173" s="92" t="s">
        <v>860</v>
      </c>
      <c r="B173" s="92" t="s">
        <v>861</v>
      </c>
      <c r="C173" s="117" t="s">
        <v>166</v>
      </c>
      <c r="D173" s="92" t="s">
        <v>283</v>
      </c>
      <c r="E173" s="92" t="s">
        <v>862</v>
      </c>
      <c r="F173" s="92" t="s">
        <v>405</v>
      </c>
      <c r="G173" s="92" t="s">
        <v>690</v>
      </c>
      <c r="H173" s="92" t="s">
        <v>691</v>
      </c>
      <c r="I173" s="118" t="s">
        <v>863</v>
      </c>
      <c r="J173" s="119">
        <v>4</v>
      </c>
      <c r="K173" s="119">
        <v>125</v>
      </c>
      <c r="L173" s="119">
        <f t="shared" si="24"/>
        <v>-239</v>
      </c>
      <c r="N173" s="48" t="s">
        <v>173</v>
      </c>
      <c r="P173" s="119">
        <v>0</v>
      </c>
      <c r="Q173" s="119">
        <v>0</v>
      </c>
      <c r="R173" s="119">
        <v>0</v>
      </c>
      <c r="S173" s="119">
        <f t="shared" si="18"/>
        <v>0</v>
      </c>
      <c r="T173" s="119">
        <f t="shared" si="19"/>
        <v>0</v>
      </c>
      <c r="U173" s="119">
        <v>364</v>
      </c>
      <c r="V173" s="119">
        <v>0</v>
      </c>
      <c r="W173" s="119">
        <v>0</v>
      </c>
      <c r="X173" s="119">
        <f t="shared" si="23"/>
        <v>-364</v>
      </c>
      <c r="Y173" s="92" t="s">
        <v>12848</v>
      </c>
      <c r="Z173" s="93">
        <v>0.8</v>
      </c>
      <c r="AA173" s="144">
        <v>0.8</v>
      </c>
      <c r="AB173" s="93">
        <f t="shared" si="20"/>
        <v>0</v>
      </c>
      <c r="AE173" s="48" t="s">
        <v>12845</v>
      </c>
      <c r="AF173" s="93">
        <v>0.8</v>
      </c>
      <c r="AG173" s="48" t="s">
        <v>13210</v>
      </c>
      <c r="AH173" s="122">
        <v>100</v>
      </c>
      <c r="AI173" s="48">
        <v>10</v>
      </c>
      <c r="AJ173" s="48" t="s">
        <v>13211</v>
      </c>
      <c r="AM173" s="48" t="s">
        <v>85</v>
      </c>
      <c r="AN173" s="48" t="s">
        <v>410</v>
      </c>
      <c r="AQ173" s="123" t="s">
        <v>13027</v>
      </c>
    </row>
    <row r="174" spans="1:43" ht="30" x14ac:dyDescent="0.2">
      <c r="A174" s="92" t="s">
        <v>864</v>
      </c>
      <c r="B174" s="92" t="s">
        <v>865</v>
      </c>
      <c r="C174" s="117" t="s">
        <v>166</v>
      </c>
      <c r="D174" s="92" t="s">
        <v>437</v>
      </c>
      <c r="E174" s="92" t="s">
        <v>866</v>
      </c>
      <c r="F174" s="92" t="s">
        <v>405</v>
      </c>
      <c r="G174" s="92" t="s">
        <v>430</v>
      </c>
      <c r="H174" s="92" t="s">
        <v>431</v>
      </c>
      <c r="I174" s="118" t="s">
        <v>867</v>
      </c>
      <c r="J174" s="119">
        <v>12</v>
      </c>
      <c r="K174" s="119">
        <v>45</v>
      </c>
      <c r="L174" s="119">
        <f t="shared" si="24"/>
        <v>-5322</v>
      </c>
      <c r="N174" s="48" t="s">
        <v>173</v>
      </c>
      <c r="O174" s="48" t="s">
        <v>868</v>
      </c>
      <c r="P174" s="119">
        <v>3609</v>
      </c>
      <c r="Q174" s="119">
        <v>3294</v>
      </c>
      <c r="R174" s="119">
        <v>315</v>
      </c>
      <c r="S174" s="119">
        <f t="shared" si="18"/>
        <v>6903</v>
      </c>
      <c r="T174" s="119">
        <f t="shared" si="19"/>
        <v>7218</v>
      </c>
      <c r="U174" s="119">
        <v>5367</v>
      </c>
      <c r="V174" s="119">
        <v>1881</v>
      </c>
      <c r="W174" s="119">
        <v>1890</v>
      </c>
      <c r="X174" s="119">
        <f t="shared" si="23"/>
        <v>-30</v>
      </c>
      <c r="Y174" s="92" t="s">
        <v>12848</v>
      </c>
      <c r="Z174" s="93">
        <v>6.976</v>
      </c>
      <c r="AA174" s="144">
        <v>6.976</v>
      </c>
      <c r="AB174" s="93">
        <f t="shared" si="20"/>
        <v>0</v>
      </c>
      <c r="AE174" s="48" t="s">
        <v>12845</v>
      </c>
      <c r="AF174" s="93">
        <v>6.976</v>
      </c>
      <c r="AG174" s="48" t="s">
        <v>13212</v>
      </c>
      <c r="AH174" s="48" t="s">
        <v>13213</v>
      </c>
      <c r="AI174" s="48" t="s">
        <v>13061</v>
      </c>
      <c r="AJ174" s="48" t="s">
        <v>13214</v>
      </c>
      <c r="AM174" s="48" t="s">
        <v>85</v>
      </c>
      <c r="AN174" s="48" t="s">
        <v>410</v>
      </c>
      <c r="AQ174" s="123" t="s">
        <v>12984</v>
      </c>
    </row>
    <row r="175" spans="1:43" ht="60" x14ac:dyDescent="0.2">
      <c r="A175" s="92" t="s">
        <v>869</v>
      </c>
      <c r="B175" s="92" t="s">
        <v>870</v>
      </c>
      <c r="C175" s="117" t="s">
        <v>166</v>
      </c>
      <c r="D175" s="92" t="s">
        <v>403</v>
      </c>
      <c r="E175" s="92" t="s">
        <v>871</v>
      </c>
      <c r="F175" s="92" t="s">
        <v>405</v>
      </c>
      <c r="G175" s="92" t="s">
        <v>430</v>
      </c>
      <c r="H175" s="92" t="s">
        <v>431</v>
      </c>
      <c r="I175" s="118" t="s">
        <v>872</v>
      </c>
      <c r="J175" s="119">
        <v>10</v>
      </c>
      <c r="K175" s="119">
        <v>24</v>
      </c>
      <c r="L175" s="119">
        <f t="shared" si="24"/>
        <v>-27426</v>
      </c>
      <c r="N175" s="48" t="s">
        <v>173</v>
      </c>
      <c r="O175" s="48" t="s">
        <v>434</v>
      </c>
      <c r="P175" s="119">
        <v>12516</v>
      </c>
      <c r="Q175" s="119">
        <v>10644</v>
      </c>
      <c r="R175" s="119">
        <v>1320</v>
      </c>
      <c r="S175" s="119">
        <f t="shared" si="18"/>
        <v>23160</v>
      </c>
      <c r="T175" s="119">
        <f t="shared" si="19"/>
        <v>24480</v>
      </c>
      <c r="U175" s="119">
        <v>27450</v>
      </c>
      <c r="V175" s="119">
        <v>11961</v>
      </c>
      <c r="W175" s="119">
        <v>5292</v>
      </c>
      <c r="X175" s="119">
        <f t="shared" si="23"/>
        <v>-14931</v>
      </c>
      <c r="Y175" s="92" t="s">
        <v>12848</v>
      </c>
      <c r="Z175" s="93">
        <v>11.837999999999999</v>
      </c>
      <c r="AA175" s="144">
        <v>11.855399999999999</v>
      </c>
      <c r="AB175" s="93">
        <f t="shared" si="20"/>
        <v>1.7400000000000304E-2</v>
      </c>
      <c r="AE175" s="48" t="s">
        <v>12884</v>
      </c>
      <c r="AF175" s="93">
        <v>11.855399999999999</v>
      </c>
      <c r="AG175" s="48" t="s">
        <v>13215</v>
      </c>
      <c r="AH175" s="48" t="s">
        <v>13216</v>
      </c>
      <c r="AI175" s="48" t="s">
        <v>13217</v>
      </c>
      <c r="AJ175" s="48" t="s">
        <v>13218</v>
      </c>
      <c r="AM175" s="48" t="s">
        <v>85</v>
      </c>
      <c r="AN175" s="48" t="s">
        <v>410</v>
      </c>
      <c r="AO175" s="48" t="s">
        <v>13219</v>
      </c>
      <c r="AQ175" s="123" t="s">
        <v>13220</v>
      </c>
    </row>
    <row r="176" spans="1:43" ht="30" x14ac:dyDescent="0.2">
      <c r="A176" s="92" t="s">
        <v>873</v>
      </c>
      <c r="B176" s="92" t="s">
        <v>874</v>
      </c>
      <c r="C176" s="117" t="s">
        <v>166</v>
      </c>
      <c r="D176" s="92" t="s">
        <v>283</v>
      </c>
      <c r="E176" s="92" t="s">
        <v>875</v>
      </c>
      <c r="F176" s="92" t="s">
        <v>405</v>
      </c>
      <c r="G176" s="92" t="s">
        <v>524</v>
      </c>
      <c r="H176" s="92" t="s">
        <v>525</v>
      </c>
      <c r="I176" s="118" t="s">
        <v>876</v>
      </c>
      <c r="J176" s="119">
        <v>8</v>
      </c>
      <c r="K176" s="119">
        <v>1200</v>
      </c>
      <c r="L176" s="119">
        <f t="shared" si="24"/>
        <v>290</v>
      </c>
      <c r="M176" s="119"/>
      <c r="N176" s="48" t="s">
        <v>173</v>
      </c>
      <c r="P176" s="119">
        <v>0</v>
      </c>
      <c r="Q176" s="119">
        <v>0</v>
      </c>
      <c r="R176" s="119">
        <v>0</v>
      </c>
      <c r="S176" s="119">
        <f t="shared" si="18"/>
        <v>0</v>
      </c>
      <c r="T176" s="119">
        <f t="shared" si="19"/>
        <v>0</v>
      </c>
      <c r="U176" s="119">
        <v>910</v>
      </c>
      <c r="V176" s="119">
        <v>948</v>
      </c>
      <c r="W176" s="119">
        <v>856</v>
      </c>
      <c r="X176" s="119">
        <f t="shared" si="23"/>
        <v>-1858</v>
      </c>
      <c r="Y176" s="92" t="s">
        <v>12848</v>
      </c>
      <c r="Z176" s="93">
        <v>0.22109999999999999</v>
      </c>
      <c r="AA176" s="144">
        <v>0.22109999999999999</v>
      </c>
      <c r="AB176" s="93">
        <f t="shared" si="20"/>
        <v>0</v>
      </c>
      <c r="AE176" s="48" t="s">
        <v>12845</v>
      </c>
      <c r="AF176" s="93">
        <v>0.22109999999999999</v>
      </c>
      <c r="AG176" s="48" t="s">
        <v>13221</v>
      </c>
      <c r="AH176" s="122">
        <v>1200</v>
      </c>
      <c r="AI176" s="48">
        <v>3</v>
      </c>
      <c r="AJ176" s="48" t="s">
        <v>876</v>
      </c>
      <c r="AK176" s="48" t="s">
        <v>13222</v>
      </c>
      <c r="AM176" s="48" t="s">
        <v>85</v>
      </c>
      <c r="AN176" s="48" t="s">
        <v>410</v>
      </c>
      <c r="AQ176" s="123" t="s">
        <v>12984</v>
      </c>
    </row>
    <row r="177" spans="1:43" ht="75" x14ac:dyDescent="0.2">
      <c r="A177" s="132" t="s">
        <v>13223</v>
      </c>
      <c r="B177" s="129" t="s">
        <v>13224</v>
      </c>
      <c r="C177" s="117" t="s">
        <v>166</v>
      </c>
      <c r="D177" s="92" t="s">
        <v>283</v>
      </c>
      <c r="E177" s="92" t="s">
        <v>13225</v>
      </c>
      <c r="F177" s="92" t="s">
        <v>405</v>
      </c>
      <c r="G177" s="92" t="s">
        <v>690</v>
      </c>
      <c r="H177" s="92" t="s">
        <v>691</v>
      </c>
      <c r="I177" s="92" t="s">
        <v>13226</v>
      </c>
      <c r="J177" s="119">
        <v>8</v>
      </c>
      <c r="K177" s="119">
        <v>125</v>
      </c>
      <c r="N177" s="48" t="s">
        <v>173</v>
      </c>
      <c r="O177" s="48" t="s">
        <v>278</v>
      </c>
      <c r="P177" s="119">
        <v>0</v>
      </c>
      <c r="Q177" s="119">
        <v>0</v>
      </c>
      <c r="R177" s="119">
        <v>0</v>
      </c>
      <c r="S177" s="119">
        <f t="shared" si="18"/>
        <v>0</v>
      </c>
      <c r="T177" s="119">
        <f t="shared" si="19"/>
        <v>0</v>
      </c>
      <c r="U177" s="119">
        <v>93</v>
      </c>
      <c r="V177" s="119">
        <v>0</v>
      </c>
      <c r="W177" s="119">
        <v>0</v>
      </c>
      <c r="X177" s="119">
        <f t="shared" si="23"/>
        <v>-93</v>
      </c>
      <c r="Y177" s="92" t="s">
        <v>12848</v>
      </c>
      <c r="Z177" s="130">
        <v>4.95</v>
      </c>
      <c r="AA177" s="144">
        <v>4.95</v>
      </c>
      <c r="AB177" s="93">
        <f t="shared" si="20"/>
        <v>0</v>
      </c>
      <c r="AC177" s="48" t="s">
        <v>12875</v>
      </c>
      <c r="AE177" s="48" t="s">
        <v>12884</v>
      </c>
      <c r="AF177" s="93">
        <v>4.95</v>
      </c>
      <c r="AG177" s="48" t="s">
        <v>13227</v>
      </c>
      <c r="AH177" s="122">
        <v>125</v>
      </c>
      <c r="AI177" s="122">
        <v>10</v>
      </c>
      <c r="AJ177" s="48" t="s">
        <v>13226</v>
      </c>
      <c r="AK177" s="48" t="s">
        <v>13068</v>
      </c>
      <c r="AM177" s="131" t="s">
        <v>85</v>
      </c>
      <c r="AN177" s="131" t="s">
        <v>410</v>
      </c>
      <c r="AQ177" s="123" t="s">
        <v>12998</v>
      </c>
    </row>
    <row r="178" spans="1:43" ht="30" x14ac:dyDescent="0.2">
      <c r="A178" s="92" t="s">
        <v>877</v>
      </c>
      <c r="B178" s="92" t="s">
        <v>878</v>
      </c>
      <c r="C178" s="117" t="s">
        <v>166</v>
      </c>
      <c r="D178" s="92" t="s">
        <v>283</v>
      </c>
      <c r="E178" s="92" t="s">
        <v>879</v>
      </c>
      <c r="F178" s="92" t="s">
        <v>405</v>
      </c>
      <c r="G178" s="92" t="s">
        <v>690</v>
      </c>
      <c r="H178" s="92" t="s">
        <v>691</v>
      </c>
      <c r="I178" s="118" t="s">
        <v>880</v>
      </c>
      <c r="J178" s="119">
        <v>5</v>
      </c>
      <c r="K178" s="119">
        <v>1</v>
      </c>
      <c r="L178" s="119">
        <f t="shared" ref="L178:L216" si="25">K178-U178</f>
        <v>-363</v>
      </c>
      <c r="N178" s="48" t="s">
        <v>173</v>
      </c>
      <c r="P178" s="119">
        <v>0</v>
      </c>
      <c r="Q178" s="119">
        <v>0</v>
      </c>
      <c r="R178" s="119">
        <v>0</v>
      </c>
      <c r="S178" s="119">
        <f t="shared" si="18"/>
        <v>0</v>
      </c>
      <c r="T178" s="119">
        <f t="shared" si="19"/>
        <v>0</v>
      </c>
      <c r="U178" s="119">
        <v>364</v>
      </c>
      <c r="V178" s="119">
        <v>0</v>
      </c>
      <c r="W178" s="119">
        <v>0</v>
      </c>
      <c r="X178" s="119">
        <f t="shared" si="23"/>
        <v>-364</v>
      </c>
      <c r="Y178" s="92" t="s">
        <v>12848</v>
      </c>
      <c r="Z178" s="93">
        <v>1.85</v>
      </c>
      <c r="AA178" s="144">
        <v>1.85</v>
      </c>
      <c r="AB178" s="93">
        <f t="shared" si="20"/>
        <v>0</v>
      </c>
      <c r="AE178" s="48" t="s">
        <v>12845</v>
      </c>
      <c r="AF178" s="93">
        <v>1.85</v>
      </c>
      <c r="AG178" s="48" t="s">
        <v>13228</v>
      </c>
      <c r="AH178" s="122">
        <v>100</v>
      </c>
      <c r="AI178" s="48">
        <v>10</v>
      </c>
      <c r="AJ178" s="48" t="s">
        <v>880</v>
      </c>
      <c r="AM178" s="48" t="s">
        <v>85</v>
      </c>
      <c r="AN178" s="48" t="s">
        <v>410</v>
      </c>
      <c r="AQ178" s="123" t="s">
        <v>13027</v>
      </c>
    </row>
    <row r="179" spans="1:43" ht="30" x14ac:dyDescent="0.2">
      <c r="A179" s="92" t="s">
        <v>881</v>
      </c>
      <c r="B179" s="92" t="s">
        <v>882</v>
      </c>
      <c r="C179" s="117" t="s">
        <v>166</v>
      </c>
      <c r="D179" s="92" t="s">
        <v>283</v>
      </c>
      <c r="E179" s="92" t="s">
        <v>883</v>
      </c>
      <c r="F179" s="92" t="s">
        <v>405</v>
      </c>
      <c r="G179" s="92" t="s">
        <v>406</v>
      </c>
      <c r="H179" s="92" t="s">
        <v>407</v>
      </c>
      <c r="I179" s="118">
        <v>760551726</v>
      </c>
      <c r="J179" s="119">
        <v>14</v>
      </c>
      <c r="K179" s="119">
        <v>252</v>
      </c>
      <c r="L179" s="119">
        <f t="shared" si="25"/>
        <v>103</v>
      </c>
      <c r="N179" s="48" t="s">
        <v>243</v>
      </c>
      <c r="O179" s="48" t="s">
        <v>409</v>
      </c>
      <c r="P179" s="119">
        <v>0</v>
      </c>
      <c r="Q179" s="119">
        <v>0</v>
      </c>
      <c r="R179" s="119">
        <v>0</v>
      </c>
      <c r="S179" s="119">
        <f t="shared" si="18"/>
        <v>0</v>
      </c>
      <c r="T179" s="119">
        <f t="shared" si="19"/>
        <v>0</v>
      </c>
      <c r="U179" s="119">
        <v>149</v>
      </c>
      <c r="V179" s="119">
        <v>0</v>
      </c>
      <c r="W179" s="119">
        <v>0</v>
      </c>
      <c r="X179" s="119">
        <f>P179-(U179+V179)</f>
        <v>-149</v>
      </c>
      <c r="Y179" s="92" t="s">
        <v>12848</v>
      </c>
      <c r="Z179" s="93">
        <v>5.3550000000000004</v>
      </c>
      <c r="AA179" s="144">
        <v>5.3550000000000004</v>
      </c>
      <c r="AB179" s="93">
        <f t="shared" si="20"/>
        <v>0</v>
      </c>
      <c r="AE179" s="48" t="s">
        <v>12845</v>
      </c>
      <c r="AF179" s="93">
        <v>5.3550000000000004</v>
      </c>
      <c r="AG179" s="48" t="s">
        <v>13229</v>
      </c>
      <c r="AH179" s="48" t="s">
        <v>13230</v>
      </c>
      <c r="AI179" s="48" t="s">
        <v>13061</v>
      </c>
      <c r="AJ179" s="48" t="s">
        <v>13231</v>
      </c>
      <c r="AM179" s="48" t="s">
        <v>85</v>
      </c>
      <c r="AN179" s="48" t="s">
        <v>410</v>
      </c>
      <c r="AQ179" s="123" t="s">
        <v>12984</v>
      </c>
    </row>
    <row r="180" spans="1:43" ht="30" x14ac:dyDescent="0.2">
      <c r="A180" s="92" t="s">
        <v>885</v>
      </c>
      <c r="B180" s="92" t="s">
        <v>886</v>
      </c>
      <c r="C180" s="117" t="s">
        <v>166</v>
      </c>
      <c r="D180" s="92" t="s">
        <v>283</v>
      </c>
      <c r="E180" s="92" t="s">
        <v>887</v>
      </c>
      <c r="F180" s="92" t="s">
        <v>405</v>
      </c>
      <c r="G180" s="92" t="s">
        <v>406</v>
      </c>
      <c r="H180" s="92" t="s">
        <v>407</v>
      </c>
      <c r="I180" s="118" t="s">
        <v>888</v>
      </c>
      <c r="J180" s="119">
        <v>14</v>
      </c>
      <c r="K180" s="119">
        <v>180</v>
      </c>
      <c r="L180" s="119">
        <f t="shared" si="25"/>
        <v>179</v>
      </c>
      <c r="M180" s="119"/>
      <c r="N180" s="48" t="s">
        <v>243</v>
      </c>
      <c r="O180" s="48" t="s">
        <v>409</v>
      </c>
      <c r="P180" s="119">
        <v>0</v>
      </c>
      <c r="Q180" s="119">
        <v>0</v>
      </c>
      <c r="R180" s="119">
        <v>0</v>
      </c>
      <c r="S180" s="119">
        <f t="shared" si="18"/>
        <v>0</v>
      </c>
      <c r="T180" s="119">
        <f t="shared" si="19"/>
        <v>0</v>
      </c>
      <c r="U180" s="119">
        <v>1</v>
      </c>
      <c r="V180" s="119">
        <v>0</v>
      </c>
      <c r="W180" s="119">
        <v>0</v>
      </c>
      <c r="X180" s="119">
        <f>P180-(U180+V180)</f>
        <v>-1</v>
      </c>
      <c r="Y180" s="92" t="s">
        <v>12848</v>
      </c>
      <c r="Z180" s="93">
        <v>10.295</v>
      </c>
      <c r="AA180" s="144">
        <v>10.295</v>
      </c>
      <c r="AB180" s="93">
        <f t="shared" si="20"/>
        <v>0</v>
      </c>
      <c r="AE180" s="48" t="s">
        <v>12845</v>
      </c>
      <c r="AF180" s="93">
        <v>10.295</v>
      </c>
      <c r="AG180" s="48" t="s">
        <v>13232</v>
      </c>
      <c r="AH180" s="48" t="s">
        <v>13233</v>
      </c>
      <c r="AI180" s="48" t="s">
        <v>13061</v>
      </c>
      <c r="AJ180" s="48" t="s">
        <v>13234</v>
      </c>
      <c r="AM180" s="48" t="s">
        <v>85</v>
      </c>
      <c r="AN180" s="48" t="s">
        <v>410</v>
      </c>
      <c r="AQ180" s="123" t="s">
        <v>12984</v>
      </c>
    </row>
    <row r="181" spans="1:43" ht="30" x14ac:dyDescent="0.2">
      <c r="A181" s="92" t="s">
        <v>889</v>
      </c>
      <c r="B181" s="92" t="s">
        <v>890</v>
      </c>
      <c r="C181" s="117" t="s">
        <v>166</v>
      </c>
      <c r="D181" s="92" t="s">
        <v>283</v>
      </c>
      <c r="E181" s="92" t="s">
        <v>891</v>
      </c>
      <c r="F181" s="92" t="s">
        <v>405</v>
      </c>
      <c r="G181" s="92" t="s">
        <v>892</v>
      </c>
      <c r="H181" s="92" t="s">
        <v>326</v>
      </c>
      <c r="I181" s="118" t="s">
        <v>893</v>
      </c>
      <c r="J181" s="119">
        <v>11</v>
      </c>
      <c r="K181" s="119">
        <v>180</v>
      </c>
      <c r="L181" s="119">
        <f t="shared" si="25"/>
        <v>-248</v>
      </c>
      <c r="N181" s="48" t="s">
        <v>243</v>
      </c>
      <c r="P181" s="119">
        <v>432</v>
      </c>
      <c r="Q181" s="119">
        <v>0</v>
      </c>
      <c r="R181" s="119">
        <v>0</v>
      </c>
      <c r="S181" s="119">
        <f t="shared" si="18"/>
        <v>432</v>
      </c>
      <c r="T181" s="119">
        <f t="shared" si="19"/>
        <v>432</v>
      </c>
      <c r="U181" s="119">
        <v>428</v>
      </c>
      <c r="V181" s="119">
        <v>0</v>
      </c>
      <c r="W181" s="119">
        <v>0</v>
      </c>
      <c r="X181" s="119">
        <f>P181-(U181+V181)</f>
        <v>4</v>
      </c>
      <c r="Y181" s="92" t="s">
        <v>12863</v>
      </c>
      <c r="Z181" s="93">
        <v>37.5</v>
      </c>
      <c r="AA181" s="144">
        <v>37.5</v>
      </c>
      <c r="AB181" s="93">
        <f t="shared" si="20"/>
        <v>0</v>
      </c>
      <c r="AE181" s="48" t="s">
        <v>12845</v>
      </c>
      <c r="AF181" s="93">
        <v>37.5</v>
      </c>
      <c r="AG181" s="48" t="s">
        <v>13235</v>
      </c>
      <c r="AH181" s="122">
        <v>180</v>
      </c>
      <c r="AI181" s="48">
        <v>10</v>
      </c>
      <c r="AJ181" s="48" t="s">
        <v>893</v>
      </c>
      <c r="AM181" s="48" t="s">
        <v>85</v>
      </c>
      <c r="AN181" s="48" t="s">
        <v>410</v>
      </c>
      <c r="AQ181" s="123" t="s">
        <v>12984</v>
      </c>
    </row>
    <row r="182" spans="1:43" ht="30" x14ac:dyDescent="0.2">
      <c r="A182" s="92" t="s">
        <v>894</v>
      </c>
      <c r="B182" s="92" t="s">
        <v>895</v>
      </c>
      <c r="C182" s="117" t="s">
        <v>166</v>
      </c>
      <c r="D182" s="92" t="s">
        <v>283</v>
      </c>
      <c r="E182" s="92" t="s">
        <v>896</v>
      </c>
      <c r="F182" s="92" t="s">
        <v>405</v>
      </c>
      <c r="G182" s="92" t="s">
        <v>897</v>
      </c>
      <c r="H182" s="92" t="s">
        <v>898</v>
      </c>
      <c r="I182" s="118" t="s">
        <v>899</v>
      </c>
      <c r="J182" s="119">
        <v>13</v>
      </c>
      <c r="K182" s="119">
        <v>1000</v>
      </c>
      <c r="L182" s="119">
        <f t="shared" si="25"/>
        <v>545</v>
      </c>
      <c r="M182" s="119"/>
      <c r="N182" s="48" t="s">
        <v>173</v>
      </c>
      <c r="P182" s="119">
        <v>0</v>
      </c>
      <c r="Q182" s="119">
        <v>0</v>
      </c>
      <c r="R182" s="119">
        <v>0</v>
      </c>
      <c r="S182" s="119">
        <f t="shared" si="18"/>
        <v>0</v>
      </c>
      <c r="T182" s="119">
        <f t="shared" si="19"/>
        <v>0</v>
      </c>
      <c r="U182" s="119">
        <v>455</v>
      </c>
      <c r="V182" s="119">
        <v>474</v>
      </c>
      <c r="W182" s="119">
        <v>428</v>
      </c>
      <c r="X182" s="119">
        <f>T182-(U182+V182)</f>
        <v>-929</v>
      </c>
      <c r="Y182" s="92" t="s">
        <v>12848</v>
      </c>
      <c r="Z182" s="93">
        <v>0.66800000000000004</v>
      </c>
      <c r="AA182" s="144">
        <v>0.66800000000000004</v>
      </c>
      <c r="AB182" s="93">
        <f t="shared" si="20"/>
        <v>0</v>
      </c>
      <c r="AE182" s="48" t="s">
        <v>12845</v>
      </c>
      <c r="AF182" s="93">
        <v>0.66800000000000004</v>
      </c>
      <c r="AG182" s="48" t="s">
        <v>13236</v>
      </c>
      <c r="AH182" s="122">
        <v>100</v>
      </c>
      <c r="AI182" s="48">
        <v>8</v>
      </c>
      <c r="AJ182" s="48" t="s">
        <v>899</v>
      </c>
      <c r="AM182" s="48" t="s">
        <v>85</v>
      </c>
      <c r="AN182" s="48" t="s">
        <v>410</v>
      </c>
      <c r="AQ182" s="123" t="s">
        <v>12984</v>
      </c>
    </row>
    <row r="183" spans="1:43" ht="30" x14ac:dyDescent="0.2">
      <c r="A183" s="92" t="s">
        <v>900</v>
      </c>
      <c r="B183" s="92" t="s">
        <v>901</v>
      </c>
      <c r="C183" s="117" t="s">
        <v>166</v>
      </c>
      <c r="D183" s="92" t="s">
        <v>283</v>
      </c>
      <c r="E183" s="92" t="s">
        <v>902</v>
      </c>
      <c r="F183" s="92" t="s">
        <v>405</v>
      </c>
      <c r="G183" s="92" t="s">
        <v>628</v>
      </c>
      <c r="H183" s="92" t="s">
        <v>440</v>
      </c>
      <c r="I183" s="118" t="s">
        <v>903</v>
      </c>
      <c r="J183" s="119">
        <v>11</v>
      </c>
      <c r="K183" s="119">
        <v>168</v>
      </c>
      <c r="L183" s="119">
        <f t="shared" si="25"/>
        <v>168</v>
      </c>
      <c r="M183" s="119"/>
      <c r="N183" s="48" t="s">
        <v>243</v>
      </c>
      <c r="P183" s="119">
        <v>0</v>
      </c>
      <c r="Q183" s="119">
        <v>0</v>
      </c>
      <c r="R183" s="119">
        <v>0</v>
      </c>
      <c r="S183" s="119">
        <f t="shared" si="18"/>
        <v>0</v>
      </c>
      <c r="T183" s="119">
        <f t="shared" si="19"/>
        <v>0</v>
      </c>
      <c r="U183" s="119">
        <v>0</v>
      </c>
      <c r="V183" s="119">
        <v>49</v>
      </c>
      <c r="W183" s="119">
        <v>240</v>
      </c>
      <c r="X183" s="119">
        <f>P183-(U183+V183)</f>
        <v>-49</v>
      </c>
      <c r="Y183" s="92" t="s">
        <v>12848</v>
      </c>
      <c r="Z183" s="93">
        <v>4</v>
      </c>
      <c r="AA183" s="144">
        <v>4</v>
      </c>
      <c r="AB183" s="93">
        <f t="shared" si="20"/>
        <v>0</v>
      </c>
      <c r="AE183" s="48" t="s">
        <v>12845</v>
      </c>
      <c r="AF183" s="93">
        <v>4</v>
      </c>
      <c r="AG183" s="48" t="s">
        <v>13237</v>
      </c>
      <c r="AH183" s="122">
        <v>840</v>
      </c>
      <c r="AI183" s="48">
        <v>10</v>
      </c>
      <c r="AJ183" s="48" t="s">
        <v>13238</v>
      </c>
      <c r="AM183" s="48" t="s">
        <v>85</v>
      </c>
      <c r="AN183" s="48" t="s">
        <v>410</v>
      </c>
      <c r="AQ183" s="123" t="s">
        <v>12998</v>
      </c>
    </row>
    <row r="184" spans="1:43" ht="30" x14ac:dyDescent="0.2">
      <c r="A184" s="92" t="s">
        <v>904</v>
      </c>
      <c r="B184" s="92" t="s">
        <v>905</v>
      </c>
      <c r="C184" s="117" t="s">
        <v>166</v>
      </c>
      <c r="D184" s="92" t="s">
        <v>283</v>
      </c>
      <c r="E184" s="92" t="s">
        <v>906</v>
      </c>
      <c r="F184" s="92" t="s">
        <v>405</v>
      </c>
      <c r="G184" s="92" t="s">
        <v>628</v>
      </c>
      <c r="H184" s="92" t="s">
        <v>440</v>
      </c>
      <c r="I184" s="118" t="s">
        <v>907</v>
      </c>
      <c r="J184" s="119">
        <v>12</v>
      </c>
      <c r="K184" s="119">
        <v>165</v>
      </c>
      <c r="L184" s="119">
        <f t="shared" si="25"/>
        <v>132</v>
      </c>
      <c r="N184" s="48" t="s">
        <v>243</v>
      </c>
      <c r="P184" s="119">
        <v>0</v>
      </c>
      <c r="Q184" s="119">
        <v>0</v>
      </c>
      <c r="R184" s="119">
        <v>0</v>
      </c>
      <c r="S184" s="119">
        <f t="shared" si="18"/>
        <v>0</v>
      </c>
      <c r="T184" s="119">
        <f t="shared" si="19"/>
        <v>0</v>
      </c>
      <c r="U184" s="119">
        <v>33</v>
      </c>
      <c r="V184" s="119">
        <v>165</v>
      </c>
      <c r="W184" s="119">
        <v>240</v>
      </c>
      <c r="X184" s="119">
        <f>P184-(U184+V184)</f>
        <v>-198</v>
      </c>
      <c r="Y184" s="92" t="s">
        <v>12848</v>
      </c>
      <c r="Z184" s="93">
        <v>4.9000000000000004</v>
      </c>
      <c r="AA184" s="144">
        <v>4.9000000000000004</v>
      </c>
      <c r="AB184" s="93">
        <f t="shared" si="20"/>
        <v>0</v>
      </c>
      <c r="AE184" s="48" t="s">
        <v>12845</v>
      </c>
      <c r="AF184" s="93">
        <v>4.9000000000000004</v>
      </c>
      <c r="AG184" s="48" t="s">
        <v>13239</v>
      </c>
      <c r="AH184" s="122">
        <v>945</v>
      </c>
      <c r="AI184" s="48">
        <v>10</v>
      </c>
      <c r="AJ184" s="48" t="s">
        <v>13240</v>
      </c>
      <c r="AM184" s="48" t="s">
        <v>85</v>
      </c>
      <c r="AN184" s="48" t="s">
        <v>410</v>
      </c>
      <c r="AQ184" s="123" t="s">
        <v>12998</v>
      </c>
    </row>
    <row r="185" spans="1:43" ht="30" x14ac:dyDescent="0.2">
      <c r="A185" s="92" t="s">
        <v>908</v>
      </c>
      <c r="B185" s="92" t="s">
        <v>909</v>
      </c>
      <c r="C185" s="117" t="s">
        <v>166</v>
      </c>
      <c r="D185" s="92" t="s">
        <v>283</v>
      </c>
      <c r="E185" s="92" t="s">
        <v>910</v>
      </c>
      <c r="F185" s="92" t="s">
        <v>405</v>
      </c>
      <c r="G185" s="92" t="s">
        <v>430</v>
      </c>
      <c r="H185" s="92" t="s">
        <v>431</v>
      </c>
      <c r="I185" s="118" t="s">
        <v>911</v>
      </c>
      <c r="J185" s="119">
        <v>9</v>
      </c>
      <c r="K185" s="119">
        <v>360</v>
      </c>
      <c r="L185" s="119">
        <f t="shared" si="25"/>
        <v>-156</v>
      </c>
      <c r="N185" s="48" t="s">
        <v>173</v>
      </c>
      <c r="P185" s="119">
        <v>720</v>
      </c>
      <c r="Q185" s="119">
        <v>0</v>
      </c>
      <c r="R185" s="119">
        <v>0</v>
      </c>
      <c r="S185" s="119">
        <f t="shared" si="18"/>
        <v>720</v>
      </c>
      <c r="T185" s="119">
        <f t="shared" si="19"/>
        <v>720</v>
      </c>
      <c r="U185" s="119">
        <v>516</v>
      </c>
      <c r="V185" s="119">
        <v>369</v>
      </c>
      <c r="W185" s="119">
        <v>369</v>
      </c>
      <c r="X185" s="119">
        <f>T185-(U185+V185)</f>
        <v>-165</v>
      </c>
      <c r="Y185" s="92" t="s">
        <v>12848</v>
      </c>
      <c r="Z185" s="93">
        <v>55</v>
      </c>
      <c r="AA185" s="144">
        <v>55</v>
      </c>
      <c r="AB185" s="93">
        <f t="shared" si="20"/>
        <v>0</v>
      </c>
      <c r="AE185" s="48" t="s">
        <v>12845</v>
      </c>
      <c r="AF185" s="93">
        <v>55</v>
      </c>
      <c r="AG185" s="48" t="s">
        <v>13241</v>
      </c>
      <c r="AH185" s="122">
        <v>360</v>
      </c>
      <c r="AI185" s="48">
        <v>8</v>
      </c>
      <c r="AJ185" s="48" t="s">
        <v>13242</v>
      </c>
      <c r="AM185" s="48" t="s">
        <v>85</v>
      </c>
      <c r="AN185" s="48" t="s">
        <v>410</v>
      </c>
      <c r="AQ185" s="123" t="s">
        <v>12984</v>
      </c>
    </row>
    <row r="186" spans="1:43" ht="30" x14ac:dyDescent="0.2">
      <c r="A186" s="92" t="s">
        <v>912</v>
      </c>
      <c r="B186" s="92" t="s">
        <v>913</v>
      </c>
      <c r="C186" s="117" t="s">
        <v>166</v>
      </c>
      <c r="D186" s="92" t="s">
        <v>283</v>
      </c>
      <c r="E186" s="92" t="s">
        <v>914</v>
      </c>
      <c r="F186" s="92" t="s">
        <v>405</v>
      </c>
      <c r="G186" s="92" t="s">
        <v>551</v>
      </c>
      <c r="H186" s="92" t="s">
        <v>552</v>
      </c>
      <c r="I186" s="118" t="s">
        <v>915</v>
      </c>
      <c r="J186" s="119">
        <v>10</v>
      </c>
      <c r="K186" s="119">
        <v>480</v>
      </c>
      <c r="L186" s="119">
        <f t="shared" si="25"/>
        <v>-663</v>
      </c>
      <c r="N186" s="48" t="s">
        <v>243</v>
      </c>
      <c r="O186" s="48" t="s">
        <v>658</v>
      </c>
      <c r="P186" s="119">
        <v>960</v>
      </c>
      <c r="Q186" s="119">
        <v>480</v>
      </c>
      <c r="R186" s="119">
        <v>480</v>
      </c>
      <c r="S186" s="119">
        <f t="shared" si="18"/>
        <v>1440</v>
      </c>
      <c r="T186" s="119">
        <f t="shared" si="19"/>
        <v>1920</v>
      </c>
      <c r="U186" s="119">
        <v>1143</v>
      </c>
      <c r="V186" s="119">
        <v>1179</v>
      </c>
      <c r="W186" s="119">
        <v>1179</v>
      </c>
      <c r="X186" s="119">
        <f>P186-(U186+V186)</f>
        <v>-1362</v>
      </c>
      <c r="Y186" s="92" t="s">
        <v>12848</v>
      </c>
      <c r="Z186" s="93">
        <v>42.09</v>
      </c>
      <c r="AA186" s="144">
        <v>42.09</v>
      </c>
      <c r="AB186" s="93">
        <f t="shared" si="20"/>
        <v>0</v>
      </c>
      <c r="AE186" s="48" t="s">
        <v>12845</v>
      </c>
      <c r="AF186" s="93">
        <v>42.09</v>
      </c>
      <c r="AG186" s="48" t="s">
        <v>13243</v>
      </c>
      <c r="AH186" s="48" t="s">
        <v>13244</v>
      </c>
      <c r="AI186" s="48" t="s">
        <v>13245</v>
      </c>
      <c r="AJ186" s="48" t="s">
        <v>13246</v>
      </c>
      <c r="AM186" s="48" t="s">
        <v>85</v>
      </c>
      <c r="AN186" s="48" t="s">
        <v>410</v>
      </c>
      <c r="AQ186" s="123" t="s">
        <v>12955</v>
      </c>
    </row>
    <row r="187" spans="1:43" ht="30" x14ac:dyDescent="0.2">
      <c r="A187" s="92" t="s">
        <v>916</v>
      </c>
      <c r="B187" s="92" t="s">
        <v>917</v>
      </c>
      <c r="C187" s="117" t="s">
        <v>166</v>
      </c>
      <c r="D187" s="92" t="s">
        <v>283</v>
      </c>
      <c r="E187" s="92" t="s">
        <v>918</v>
      </c>
      <c r="F187" s="92" t="s">
        <v>405</v>
      </c>
      <c r="G187" s="92" t="s">
        <v>406</v>
      </c>
      <c r="H187" s="92" t="s">
        <v>407</v>
      </c>
      <c r="I187" s="118" t="s">
        <v>919</v>
      </c>
      <c r="J187" s="119">
        <v>11</v>
      </c>
      <c r="K187" s="119">
        <v>490</v>
      </c>
      <c r="L187" s="119">
        <f t="shared" si="25"/>
        <v>454</v>
      </c>
      <c r="M187" s="119"/>
      <c r="N187" s="48" t="s">
        <v>243</v>
      </c>
      <c r="O187" s="48" t="s">
        <v>920</v>
      </c>
      <c r="P187" s="119">
        <v>0</v>
      </c>
      <c r="Q187" s="119">
        <v>0</v>
      </c>
      <c r="R187" s="119">
        <v>0</v>
      </c>
      <c r="S187" s="119">
        <f t="shared" si="18"/>
        <v>0</v>
      </c>
      <c r="T187" s="119">
        <f t="shared" si="19"/>
        <v>0</v>
      </c>
      <c r="U187" s="119">
        <v>36</v>
      </c>
      <c r="V187" s="119">
        <v>9</v>
      </c>
      <c r="W187" s="119">
        <v>9</v>
      </c>
      <c r="X187" s="119">
        <f>P187-(U187+V187)</f>
        <v>-45</v>
      </c>
      <c r="Y187" s="92" t="s">
        <v>12848</v>
      </c>
      <c r="Z187" s="93">
        <v>4.5</v>
      </c>
      <c r="AA187" s="144">
        <v>4.5</v>
      </c>
      <c r="AB187" s="93">
        <f t="shared" si="20"/>
        <v>0</v>
      </c>
      <c r="AE187" s="48" t="s">
        <v>12845</v>
      </c>
      <c r="AF187" s="93">
        <v>4.5</v>
      </c>
      <c r="AG187" s="48" t="s">
        <v>13247</v>
      </c>
      <c r="AH187" s="122">
        <v>490</v>
      </c>
      <c r="AI187" s="48">
        <v>70</v>
      </c>
      <c r="AJ187" s="48" t="s">
        <v>919</v>
      </c>
      <c r="AM187" s="48" t="s">
        <v>85</v>
      </c>
      <c r="AN187" s="48" t="s">
        <v>410</v>
      </c>
      <c r="AQ187" s="123" t="s">
        <v>12984</v>
      </c>
    </row>
    <row r="188" spans="1:43" ht="30" x14ac:dyDescent="0.2">
      <c r="A188" s="92" t="s">
        <v>921</v>
      </c>
      <c r="B188" s="92" t="s">
        <v>922</v>
      </c>
      <c r="C188" s="117" t="s">
        <v>166</v>
      </c>
      <c r="D188" s="92" t="s">
        <v>283</v>
      </c>
      <c r="E188" s="92" t="s">
        <v>923</v>
      </c>
      <c r="F188" s="92" t="s">
        <v>405</v>
      </c>
      <c r="G188" s="92" t="s">
        <v>406</v>
      </c>
      <c r="H188" s="92" t="s">
        <v>407</v>
      </c>
      <c r="I188" s="118" t="s">
        <v>924</v>
      </c>
      <c r="J188" s="119">
        <v>9</v>
      </c>
      <c r="K188" s="119">
        <v>1650</v>
      </c>
      <c r="L188" s="119">
        <f t="shared" si="25"/>
        <v>1614</v>
      </c>
      <c r="M188" s="124">
        <v>9784.5</v>
      </c>
      <c r="N188" s="48" t="s">
        <v>243</v>
      </c>
      <c r="O188" s="48" t="s">
        <v>920</v>
      </c>
      <c r="P188" s="119">
        <v>0</v>
      </c>
      <c r="Q188" s="119">
        <v>0</v>
      </c>
      <c r="R188" s="119">
        <v>0</v>
      </c>
      <c r="S188" s="119">
        <f t="shared" si="18"/>
        <v>0</v>
      </c>
      <c r="T188" s="119">
        <f t="shared" si="19"/>
        <v>0</v>
      </c>
      <c r="U188" s="119">
        <v>36</v>
      </c>
      <c r="V188" s="119">
        <v>9</v>
      </c>
      <c r="W188" s="119">
        <v>9</v>
      </c>
      <c r="X188" s="119">
        <f>P188-(U188+V188)</f>
        <v>-45</v>
      </c>
      <c r="Y188" s="92" t="s">
        <v>12848</v>
      </c>
      <c r="Z188" s="93">
        <v>5.93</v>
      </c>
      <c r="AA188" s="144">
        <v>5.93</v>
      </c>
      <c r="AB188" s="93">
        <f t="shared" si="20"/>
        <v>0</v>
      </c>
      <c r="AE188" s="48" t="s">
        <v>12845</v>
      </c>
      <c r="AF188" s="93">
        <v>5.93</v>
      </c>
      <c r="AG188" s="48" t="s">
        <v>13248</v>
      </c>
      <c r="AH188" s="122">
        <v>100</v>
      </c>
      <c r="AI188" s="48">
        <v>7</v>
      </c>
      <c r="AJ188" s="48" t="s">
        <v>924</v>
      </c>
      <c r="AM188" s="48" t="s">
        <v>85</v>
      </c>
      <c r="AN188" s="48" t="s">
        <v>410</v>
      </c>
      <c r="AQ188" s="123" t="s">
        <v>12984</v>
      </c>
    </row>
    <row r="189" spans="1:43" ht="30" x14ac:dyDescent="0.2">
      <c r="A189" s="92" t="s">
        <v>925</v>
      </c>
      <c r="B189" s="92" t="s">
        <v>926</v>
      </c>
      <c r="C189" s="117" t="s">
        <v>166</v>
      </c>
      <c r="D189" s="92" t="s">
        <v>283</v>
      </c>
      <c r="E189" s="92" t="s">
        <v>927</v>
      </c>
      <c r="F189" s="92" t="s">
        <v>405</v>
      </c>
      <c r="G189" s="92" t="s">
        <v>498</v>
      </c>
      <c r="H189" s="92" t="s">
        <v>431</v>
      </c>
      <c r="I189" s="118" t="s">
        <v>928</v>
      </c>
      <c r="J189" s="119">
        <v>16</v>
      </c>
      <c r="K189" s="119">
        <v>2160</v>
      </c>
      <c r="L189" s="119">
        <f t="shared" si="25"/>
        <v>-2132</v>
      </c>
      <c r="N189" s="48" t="s">
        <v>173</v>
      </c>
      <c r="O189" s="48" t="s">
        <v>929</v>
      </c>
      <c r="P189" s="119">
        <v>4465</v>
      </c>
      <c r="Q189" s="119">
        <v>2160</v>
      </c>
      <c r="R189" s="119">
        <v>0</v>
      </c>
      <c r="S189" s="119">
        <f t="shared" si="18"/>
        <v>6625</v>
      </c>
      <c r="T189" s="119">
        <f t="shared" si="19"/>
        <v>6625</v>
      </c>
      <c r="U189" s="119">
        <v>4292</v>
      </c>
      <c r="V189" s="119">
        <v>2940</v>
      </c>
      <c r="W189" s="119">
        <v>2940</v>
      </c>
      <c r="X189" s="119">
        <f>T189-(U189+V189)</f>
        <v>-607</v>
      </c>
      <c r="Y189" s="92" t="s">
        <v>12848</v>
      </c>
      <c r="Z189" s="93">
        <v>14.8</v>
      </c>
      <c r="AA189" s="144">
        <v>14.8</v>
      </c>
      <c r="AB189" s="93">
        <f t="shared" si="20"/>
        <v>0</v>
      </c>
      <c r="AE189" s="48" t="s">
        <v>12845</v>
      </c>
      <c r="AF189" s="93">
        <v>14.8</v>
      </c>
      <c r="AG189" s="48" t="s">
        <v>13249</v>
      </c>
      <c r="AH189" s="48" t="s">
        <v>13250</v>
      </c>
      <c r="AI189" s="48" t="s">
        <v>13251</v>
      </c>
      <c r="AJ189" s="48" t="s">
        <v>13252</v>
      </c>
      <c r="AM189" s="48" t="s">
        <v>85</v>
      </c>
      <c r="AN189" s="48" t="s">
        <v>410</v>
      </c>
      <c r="AQ189" s="123" t="s">
        <v>12984</v>
      </c>
    </row>
    <row r="190" spans="1:43" ht="30" x14ac:dyDescent="0.2">
      <c r="A190" s="92" t="s">
        <v>930</v>
      </c>
      <c r="B190" s="92" t="s">
        <v>931</v>
      </c>
      <c r="C190" s="117" t="s">
        <v>166</v>
      </c>
      <c r="D190" s="92" t="s">
        <v>283</v>
      </c>
      <c r="E190" s="92" t="s">
        <v>932</v>
      </c>
      <c r="F190" s="92" t="s">
        <v>405</v>
      </c>
      <c r="G190" s="92" t="s">
        <v>933</v>
      </c>
      <c r="H190" s="92" t="s">
        <v>525</v>
      </c>
      <c r="I190" s="118" t="s">
        <v>934</v>
      </c>
      <c r="J190" s="119">
        <v>8</v>
      </c>
      <c r="K190" s="119">
        <v>378</v>
      </c>
      <c r="L190" s="119">
        <f t="shared" si="25"/>
        <v>-1464</v>
      </c>
      <c r="N190" s="48" t="s">
        <v>173</v>
      </c>
      <c r="P190" s="119">
        <v>1012</v>
      </c>
      <c r="Q190" s="119">
        <v>0</v>
      </c>
      <c r="R190" s="119">
        <v>0</v>
      </c>
      <c r="S190" s="119">
        <f t="shared" si="18"/>
        <v>1012</v>
      </c>
      <c r="T190" s="119">
        <f t="shared" si="19"/>
        <v>1012</v>
      </c>
      <c r="U190" s="119">
        <v>1842</v>
      </c>
      <c r="V190" s="119">
        <v>1398</v>
      </c>
      <c r="W190" s="119">
        <v>1158</v>
      </c>
      <c r="X190" s="119">
        <f>T190-(U190+V190)</f>
        <v>-2228</v>
      </c>
      <c r="Y190" s="92" t="s">
        <v>12848</v>
      </c>
      <c r="Z190" s="93">
        <v>2.08</v>
      </c>
      <c r="AA190" s="144">
        <v>2.08</v>
      </c>
      <c r="AB190" s="93">
        <f t="shared" si="20"/>
        <v>0</v>
      </c>
      <c r="AE190" s="48" t="s">
        <v>12845</v>
      </c>
      <c r="AF190" s="93">
        <v>2.08</v>
      </c>
      <c r="AG190" s="48" t="s">
        <v>13253</v>
      </c>
      <c r="AH190" s="122">
        <v>126</v>
      </c>
      <c r="AI190" s="48">
        <v>4</v>
      </c>
      <c r="AJ190" s="48" t="s">
        <v>934</v>
      </c>
      <c r="AM190" s="48" t="s">
        <v>85</v>
      </c>
      <c r="AN190" s="48" t="s">
        <v>410</v>
      </c>
      <c r="AQ190" s="123" t="s">
        <v>12984</v>
      </c>
    </row>
    <row r="191" spans="1:43" ht="30" x14ac:dyDescent="0.2">
      <c r="A191" s="92" t="s">
        <v>935</v>
      </c>
      <c r="B191" s="92" t="s">
        <v>936</v>
      </c>
      <c r="C191" s="117" t="s">
        <v>166</v>
      </c>
      <c r="D191" s="92" t="s">
        <v>283</v>
      </c>
      <c r="E191" s="92" t="s">
        <v>937</v>
      </c>
      <c r="F191" s="92" t="s">
        <v>405</v>
      </c>
      <c r="G191" s="92" t="s">
        <v>690</v>
      </c>
      <c r="H191" s="92" t="s">
        <v>691</v>
      </c>
      <c r="I191" s="118" t="s">
        <v>938</v>
      </c>
      <c r="J191" s="119">
        <v>4</v>
      </c>
      <c r="K191" s="119">
        <v>1</v>
      </c>
      <c r="L191" s="119">
        <f t="shared" si="25"/>
        <v>-1411</v>
      </c>
      <c r="N191" s="48" t="s">
        <v>173</v>
      </c>
      <c r="P191" s="119">
        <v>345</v>
      </c>
      <c r="Q191" s="119">
        <v>345</v>
      </c>
      <c r="R191" s="119">
        <v>0</v>
      </c>
      <c r="S191" s="119">
        <f t="shared" si="18"/>
        <v>690</v>
      </c>
      <c r="T191" s="119">
        <f t="shared" si="19"/>
        <v>690</v>
      </c>
      <c r="U191" s="119">
        <v>1412</v>
      </c>
      <c r="V191" s="119">
        <v>996</v>
      </c>
      <c r="W191" s="119">
        <v>996</v>
      </c>
      <c r="X191" s="119">
        <f>T191-(U191+V191)</f>
        <v>-1718</v>
      </c>
      <c r="Y191" s="92" t="s">
        <v>12848</v>
      </c>
      <c r="Z191" s="93">
        <v>1.917</v>
      </c>
      <c r="AA191" s="144">
        <v>1.917</v>
      </c>
      <c r="AB191" s="93">
        <f t="shared" si="20"/>
        <v>0</v>
      </c>
      <c r="AE191" s="48" t="s">
        <v>12845</v>
      </c>
      <c r="AF191" s="93">
        <v>1.917</v>
      </c>
      <c r="AG191" s="48" t="s">
        <v>13254</v>
      </c>
      <c r="AH191" s="122">
        <v>100</v>
      </c>
      <c r="AI191" s="48">
        <v>10</v>
      </c>
      <c r="AJ191" s="48" t="s">
        <v>938</v>
      </c>
      <c r="AM191" s="48" t="s">
        <v>85</v>
      </c>
      <c r="AN191" s="48" t="s">
        <v>410</v>
      </c>
      <c r="AQ191" s="123" t="s">
        <v>12955</v>
      </c>
    </row>
    <row r="192" spans="1:43" ht="30" x14ac:dyDescent="0.2">
      <c r="A192" s="92" t="s">
        <v>939</v>
      </c>
      <c r="B192" s="92" t="s">
        <v>940</v>
      </c>
      <c r="C192" s="117" t="s">
        <v>166</v>
      </c>
      <c r="D192" s="92" t="s">
        <v>283</v>
      </c>
      <c r="E192" s="92" t="s">
        <v>941</v>
      </c>
      <c r="F192" s="92" t="s">
        <v>405</v>
      </c>
      <c r="G192" s="92" t="s">
        <v>942</v>
      </c>
      <c r="H192" s="92" t="s">
        <v>943</v>
      </c>
      <c r="I192" s="118" t="s">
        <v>944</v>
      </c>
      <c r="J192" s="119">
        <v>10</v>
      </c>
      <c r="K192" s="119">
        <v>1000</v>
      </c>
      <c r="L192" s="119">
        <f t="shared" si="25"/>
        <v>964</v>
      </c>
      <c r="M192" s="119"/>
      <c r="N192" s="48" t="s">
        <v>243</v>
      </c>
      <c r="P192" s="119">
        <v>0</v>
      </c>
      <c r="Q192" s="119">
        <v>0</v>
      </c>
      <c r="R192" s="119">
        <v>0</v>
      </c>
      <c r="S192" s="119">
        <f t="shared" si="18"/>
        <v>0</v>
      </c>
      <c r="T192" s="119">
        <f t="shared" si="19"/>
        <v>0</v>
      </c>
      <c r="U192" s="119">
        <v>36</v>
      </c>
      <c r="V192" s="119">
        <v>9</v>
      </c>
      <c r="W192" s="119">
        <v>9</v>
      </c>
      <c r="X192" s="119">
        <f>P192-(U192+V192)</f>
        <v>-45</v>
      </c>
      <c r="Y192" s="92" t="s">
        <v>12848</v>
      </c>
      <c r="Z192" s="93">
        <v>1.5928</v>
      </c>
      <c r="AA192" s="144">
        <v>1.5928</v>
      </c>
      <c r="AB192" s="93">
        <f t="shared" si="20"/>
        <v>0</v>
      </c>
      <c r="AE192" s="48" t="s">
        <v>12845</v>
      </c>
      <c r="AF192" s="93">
        <v>1.5928</v>
      </c>
      <c r="AG192" s="48" t="s">
        <v>13255</v>
      </c>
      <c r="AH192" s="122">
        <v>100</v>
      </c>
      <c r="AI192" s="48">
        <v>5</v>
      </c>
      <c r="AJ192" s="48" t="s">
        <v>944</v>
      </c>
      <c r="AM192" s="48" t="s">
        <v>85</v>
      </c>
      <c r="AN192" s="48" t="s">
        <v>410</v>
      </c>
      <c r="AQ192" s="123" t="s">
        <v>12998</v>
      </c>
    </row>
    <row r="193" spans="1:43" ht="60" x14ac:dyDescent="0.2">
      <c r="A193" s="92" t="s">
        <v>945</v>
      </c>
      <c r="B193" s="92" t="s">
        <v>946</v>
      </c>
      <c r="C193" s="117" t="s">
        <v>166</v>
      </c>
      <c r="D193" s="92" t="s">
        <v>283</v>
      </c>
      <c r="E193" s="92" t="s">
        <v>947</v>
      </c>
      <c r="F193" s="92" t="s">
        <v>405</v>
      </c>
      <c r="G193" s="92" t="s">
        <v>729</v>
      </c>
      <c r="H193" s="92" t="s">
        <v>407</v>
      </c>
      <c r="I193" s="118" t="s">
        <v>948</v>
      </c>
      <c r="J193" s="119">
        <v>9</v>
      </c>
      <c r="K193" s="119">
        <v>1728</v>
      </c>
      <c r="L193" s="119">
        <f t="shared" si="25"/>
        <v>758</v>
      </c>
      <c r="M193" s="119"/>
      <c r="N193" s="48" t="s">
        <v>173</v>
      </c>
      <c r="P193" s="119">
        <v>0</v>
      </c>
      <c r="Q193" s="119">
        <v>0</v>
      </c>
      <c r="R193" s="119">
        <v>0</v>
      </c>
      <c r="S193" s="119">
        <f t="shared" si="18"/>
        <v>0</v>
      </c>
      <c r="T193" s="119">
        <f t="shared" si="19"/>
        <v>0</v>
      </c>
      <c r="U193" s="119">
        <v>970</v>
      </c>
      <c r="V193" s="119">
        <v>547</v>
      </c>
      <c r="W193" s="119">
        <v>738</v>
      </c>
      <c r="X193" s="119">
        <f>T193-(U193+V193)</f>
        <v>-1517</v>
      </c>
      <c r="Y193" s="92" t="s">
        <v>12848</v>
      </c>
      <c r="Z193" s="93">
        <v>0.76</v>
      </c>
      <c r="AA193" s="144">
        <v>0.49</v>
      </c>
      <c r="AB193" s="93">
        <f t="shared" si="20"/>
        <v>-0.27</v>
      </c>
      <c r="AE193" s="48" t="s">
        <v>12884</v>
      </c>
      <c r="AF193" s="93">
        <v>0.49</v>
      </c>
      <c r="AG193" s="48" t="s">
        <v>13256</v>
      </c>
      <c r="AH193" s="48" t="s">
        <v>13257</v>
      </c>
      <c r="AI193" s="48" t="s">
        <v>13258</v>
      </c>
      <c r="AJ193" s="48" t="s">
        <v>13259</v>
      </c>
      <c r="AM193" s="48" t="s">
        <v>85</v>
      </c>
      <c r="AN193" s="48" t="s">
        <v>410</v>
      </c>
      <c r="AQ193" s="123" t="s">
        <v>12984</v>
      </c>
    </row>
    <row r="194" spans="1:43" ht="30" x14ac:dyDescent="0.2">
      <c r="A194" s="92" t="s">
        <v>949</v>
      </c>
      <c r="B194" s="92" t="s">
        <v>950</v>
      </c>
      <c r="C194" s="117" t="s">
        <v>166</v>
      </c>
      <c r="D194" s="92" t="s">
        <v>283</v>
      </c>
      <c r="E194" s="92" t="s">
        <v>951</v>
      </c>
      <c r="F194" s="92" t="s">
        <v>405</v>
      </c>
      <c r="G194" s="92" t="s">
        <v>729</v>
      </c>
      <c r="H194" s="92" t="s">
        <v>407</v>
      </c>
      <c r="I194" s="118" t="s">
        <v>952</v>
      </c>
      <c r="J194" s="119">
        <v>11</v>
      </c>
      <c r="K194" s="119">
        <v>4500</v>
      </c>
      <c r="L194" s="119">
        <f t="shared" si="25"/>
        <v>2315</v>
      </c>
      <c r="M194" s="119"/>
      <c r="N194" s="48" t="s">
        <v>243</v>
      </c>
      <c r="P194" s="119">
        <v>0</v>
      </c>
      <c r="Q194" s="119">
        <v>0</v>
      </c>
      <c r="R194" s="119">
        <v>0</v>
      </c>
      <c r="S194" s="119">
        <f t="shared" si="18"/>
        <v>0</v>
      </c>
      <c r="T194" s="119">
        <f t="shared" si="19"/>
        <v>0</v>
      </c>
      <c r="U194" s="119">
        <v>2185</v>
      </c>
      <c r="V194" s="119">
        <v>2592</v>
      </c>
      <c r="W194" s="119">
        <v>2457</v>
      </c>
      <c r="X194" s="119">
        <f>P194-(U194+V194)</f>
        <v>-4777</v>
      </c>
      <c r="Y194" s="92" t="s">
        <v>12848</v>
      </c>
      <c r="Z194" s="93">
        <v>0.35</v>
      </c>
      <c r="AA194" s="144">
        <v>0.35</v>
      </c>
      <c r="AB194" s="93">
        <f t="shared" si="20"/>
        <v>0</v>
      </c>
      <c r="AE194" s="48" t="s">
        <v>12845</v>
      </c>
      <c r="AF194" s="93">
        <v>0.35</v>
      </c>
      <c r="AG194" s="48" t="s">
        <v>13260</v>
      </c>
      <c r="AH194" s="122">
        <v>1500</v>
      </c>
      <c r="AI194" s="48">
        <v>10</v>
      </c>
      <c r="AJ194" s="48" t="s">
        <v>952</v>
      </c>
      <c r="AM194" s="48" t="s">
        <v>85</v>
      </c>
      <c r="AN194" s="48" t="s">
        <v>410</v>
      </c>
      <c r="AQ194" s="123" t="s">
        <v>12984</v>
      </c>
    </row>
    <row r="195" spans="1:43" ht="30" x14ac:dyDescent="0.2">
      <c r="A195" s="92" t="s">
        <v>953</v>
      </c>
      <c r="B195" s="92" t="s">
        <v>954</v>
      </c>
      <c r="C195" s="117" t="s">
        <v>166</v>
      </c>
      <c r="D195" s="92" t="s">
        <v>283</v>
      </c>
      <c r="E195" s="92" t="s">
        <v>955</v>
      </c>
      <c r="F195" s="92" t="s">
        <v>405</v>
      </c>
      <c r="G195" s="92" t="s">
        <v>498</v>
      </c>
      <c r="H195" s="92" t="s">
        <v>431</v>
      </c>
      <c r="I195" s="118" t="s">
        <v>956</v>
      </c>
      <c r="J195" s="119">
        <v>15</v>
      </c>
      <c r="K195" s="119">
        <v>5000</v>
      </c>
      <c r="L195" s="119">
        <f t="shared" si="25"/>
        <v>5000</v>
      </c>
      <c r="M195" s="124">
        <v>12300</v>
      </c>
      <c r="N195" s="48" t="s">
        <v>173</v>
      </c>
      <c r="P195" s="119">
        <v>0</v>
      </c>
      <c r="Q195" s="119">
        <v>0</v>
      </c>
      <c r="R195" s="119">
        <v>0</v>
      </c>
      <c r="S195" s="119">
        <f t="shared" ref="S195:S258" si="26">P195+Q195</f>
        <v>0</v>
      </c>
      <c r="T195" s="119">
        <f t="shared" ref="T195:T258" si="27">P195+Q195+R195</f>
        <v>0</v>
      </c>
      <c r="U195" s="119">
        <v>0</v>
      </c>
      <c r="V195" s="119">
        <v>98</v>
      </c>
      <c r="W195" s="119">
        <v>480</v>
      </c>
      <c r="X195" s="119">
        <f>T195-(U195+V195)</f>
        <v>-98</v>
      </c>
      <c r="Y195" s="92" t="s">
        <v>12848</v>
      </c>
      <c r="Z195" s="93">
        <v>2.46</v>
      </c>
      <c r="AA195" s="144">
        <v>2.46</v>
      </c>
      <c r="AB195" s="93">
        <f t="shared" ref="AB195:AB258" si="28">AA195-Z195</f>
        <v>0</v>
      </c>
      <c r="AE195" s="48" t="s">
        <v>12845</v>
      </c>
      <c r="AF195" s="93">
        <v>2.46</v>
      </c>
      <c r="AG195" s="48" t="s">
        <v>13261</v>
      </c>
      <c r="AH195" s="122">
        <v>500</v>
      </c>
      <c r="AI195" s="48">
        <v>10</v>
      </c>
      <c r="AJ195" s="48" t="s">
        <v>956</v>
      </c>
      <c r="AM195" s="48" t="s">
        <v>85</v>
      </c>
      <c r="AN195" s="48" t="s">
        <v>410</v>
      </c>
      <c r="AQ195" s="123" t="s">
        <v>12984</v>
      </c>
    </row>
    <row r="196" spans="1:43" ht="30" x14ac:dyDescent="0.2">
      <c r="A196" s="92" t="s">
        <v>957</v>
      </c>
      <c r="B196" s="92" t="s">
        <v>958</v>
      </c>
      <c r="C196" s="117" t="s">
        <v>166</v>
      </c>
      <c r="D196" s="92" t="s">
        <v>283</v>
      </c>
      <c r="E196" s="92" t="s">
        <v>959</v>
      </c>
      <c r="F196" s="92" t="s">
        <v>405</v>
      </c>
      <c r="G196" s="92" t="s">
        <v>430</v>
      </c>
      <c r="H196" s="92" t="s">
        <v>431</v>
      </c>
      <c r="I196" s="118" t="s">
        <v>960</v>
      </c>
      <c r="J196" s="119">
        <v>7</v>
      </c>
      <c r="K196" s="119">
        <v>500</v>
      </c>
      <c r="L196" s="119">
        <f t="shared" si="25"/>
        <v>-20953</v>
      </c>
      <c r="N196" s="48" t="s">
        <v>173</v>
      </c>
      <c r="P196" s="119">
        <v>12500</v>
      </c>
      <c r="Q196" s="119">
        <v>7000</v>
      </c>
      <c r="R196" s="119">
        <v>0</v>
      </c>
      <c r="S196" s="119">
        <f t="shared" si="26"/>
        <v>19500</v>
      </c>
      <c r="T196" s="119">
        <f t="shared" si="27"/>
        <v>19500</v>
      </c>
      <c r="U196" s="119">
        <v>21453</v>
      </c>
      <c r="V196" s="119">
        <v>17193</v>
      </c>
      <c r="W196" s="119">
        <v>17223</v>
      </c>
      <c r="X196" s="119">
        <f>T196-(U196+V196)</f>
        <v>-19146</v>
      </c>
      <c r="Y196" s="92" t="s">
        <v>12848</v>
      </c>
      <c r="Z196" s="93">
        <v>0.39</v>
      </c>
      <c r="AA196" s="144">
        <v>0.39</v>
      </c>
      <c r="AB196" s="93">
        <f t="shared" si="28"/>
        <v>0</v>
      </c>
      <c r="AE196" s="48" t="s">
        <v>12845</v>
      </c>
      <c r="AF196" s="93">
        <v>0.39</v>
      </c>
      <c r="AG196" s="48" t="s">
        <v>13262</v>
      </c>
      <c r="AH196" s="122">
        <v>500</v>
      </c>
      <c r="AI196" s="48">
        <v>7</v>
      </c>
      <c r="AJ196" s="48" t="s">
        <v>960</v>
      </c>
      <c r="AM196" s="48" t="s">
        <v>85</v>
      </c>
      <c r="AN196" s="48" t="s">
        <v>410</v>
      </c>
      <c r="AQ196" s="123" t="s">
        <v>12984</v>
      </c>
    </row>
    <row r="197" spans="1:43" ht="30" x14ac:dyDescent="0.2">
      <c r="A197" s="118" t="s">
        <v>961</v>
      </c>
      <c r="B197" s="92" t="s">
        <v>962</v>
      </c>
      <c r="C197" s="117" t="s">
        <v>166</v>
      </c>
      <c r="D197" s="92" t="s">
        <v>283</v>
      </c>
      <c r="E197" s="118" t="s">
        <v>963</v>
      </c>
      <c r="F197" s="92" t="s">
        <v>405</v>
      </c>
      <c r="G197" s="92" t="s">
        <v>729</v>
      </c>
      <c r="H197" s="92" t="s">
        <v>407</v>
      </c>
      <c r="I197" s="118" t="s">
        <v>964</v>
      </c>
      <c r="J197" s="119">
        <v>14</v>
      </c>
      <c r="K197" s="119">
        <v>18000</v>
      </c>
      <c r="L197" s="119">
        <f t="shared" si="25"/>
        <v>15477</v>
      </c>
      <c r="M197" s="119"/>
      <c r="N197" s="48" t="s">
        <v>243</v>
      </c>
      <c r="P197" s="119">
        <v>0</v>
      </c>
      <c r="Q197" s="119">
        <v>0</v>
      </c>
      <c r="R197" s="119">
        <v>0</v>
      </c>
      <c r="S197" s="119">
        <f t="shared" si="26"/>
        <v>0</v>
      </c>
      <c r="T197" s="119">
        <f t="shared" si="27"/>
        <v>0</v>
      </c>
      <c r="U197" s="119">
        <v>2523</v>
      </c>
      <c r="V197" s="119">
        <v>2463</v>
      </c>
      <c r="W197" s="119">
        <v>2457</v>
      </c>
      <c r="X197" s="119">
        <f>P197-(U197+V197)</f>
        <v>-4986</v>
      </c>
      <c r="Y197" s="92" t="s">
        <v>12848</v>
      </c>
      <c r="Z197" s="93">
        <v>0.09</v>
      </c>
      <c r="AA197" s="144">
        <v>0.09</v>
      </c>
      <c r="AB197" s="93">
        <f t="shared" si="28"/>
        <v>0</v>
      </c>
      <c r="AE197" s="48" t="s">
        <v>12845</v>
      </c>
      <c r="AF197" s="93">
        <v>0.09</v>
      </c>
      <c r="AG197" s="48" t="s">
        <v>13263</v>
      </c>
      <c r="AH197" s="122">
        <v>3000</v>
      </c>
      <c r="AI197" s="48">
        <v>10</v>
      </c>
      <c r="AJ197" s="48" t="s">
        <v>964</v>
      </c>
      <c r="AM197" s="48" t="s">
        <v>85</v>
      </c>
      <c r="AN197" s="48" t="s">
        <v>410</v>
      </c>
      <c r="AQ197" s="123" t="s">
        <v>12984</v>
      </c>
    </row>
    <row r="198" spans="1:43" ht="30" x14ac:dyDescent="0.2">
      <c r="A198" s="92" t="s">
        <v>965</v>
      </c>
      <c r="B198" s="92" t="s">
        <v>966</v>
      </c>
      <c r="C198" s="117" t="s">
        <v>166</v>
      </c>
      <c r="D198" s="92" t="s">
        <v>283</v>
      </c>
      <c r="E198" s="92" t="s">
        <v>967</v>
      </c>
      <c r="F198" s="92" t="s">
        <v>405</v>
      </c>
      <c r="G198" s="92" t="s">
        <v>690</v>
      </c>
      <c r="H198" s="92" t="s">
        <v>691</v>
      </c>
      <c r="I198" s="118" t="s">
        <v>968</v>
      </c>
      <c r="J198" s="119">
        <v>5</v>
      </c>
      <c r="K198" s="119">
        <v>125</v>
      </c>
      <c r="L198" s="119">
        <f t="shared" si="25"/>
        <v>89</v>
      </c>
      <c r="M198" s="119"/>
      <c r="N198" s="48" t="s">
        <v>173</v>
      </c>
      <c r="O198" s="48" t="s">
        <v>969</v>
      </c>
      <c r="P198" s="119">
        <v>0</v>
      </c>
      <c r="Q198" s="119">
        <v>0</v>
      </c>
      <c r="R198" s="119">
        <v>0</v>
      </c>
      <c r="S198" s="119">
        <f t="shared" si="26"/>
        <v>0</v>
      </c>
      <c r="T198" s="119">
        <f t="shared" si="27"/>
        <v>0</v>
      </c>
      <c r="U198" s="119">
        <v>36</v>
      </c>
      <c r="V198" s="119">
        <v>9</v>
      </c>
      <c r="W198" s="119">
        <v>9</v>
      </c>
      <c r="X198" s="119">
        <f>T198-(U198+V198)</f>
        <v>-45</v>
      </c>
      <c r="Y198" s="92" t="s">
        <v>12848</v>
      </c>
      <c r="Z198" s="93">
        <v>4.0599999999999996</v>
      </c>
      <c r="AA198" s="144">
        <v>4.0599999999999996</v>
      </c>
      <c r="AB198" s="93">
        <f t="shared" si="28"/>
        <v>0</v>
      </c>
      <c r="AE198" s="48" t="s">
        <v>12845</v>
      </c>
      <c r="AF198" s="93">
        <v>4.0599999999999996</v>
      </c>
      <c r="AG198" s="48" t="s">
        <v>13264</v>
      </c>
      <c r="AH198" s="122">
        <v>225</v>
      </c>
      <c r="AI198" s="48">
        <v>3</v>
      </c>
      <c r="AJ198" s="48" t="s">
        <v>968</v>
      </c>
      <c r="AM198" s="48" t="s">
        <v>85</v>
      </c>
      <c r="AN198" s="48" t="s">
        <v>410</v>
      </c>
      <c r="AQ198" s="123" t="s">
        <v>12955</v>
      </c>
    </row>
    <row r="199" spans="1:43" ht="30" x14ac:dyDescent="0.2">
      <c r="A199" s="92" t="s">
        <v>970</v>
      </c>
      <c r="B199" s="92" t="s">
        <v>971</v>
      </c>
      <c r="C199" s="117" t="s">
        <v>166</v>
      </c>
      <c r="D199" s="92" t="s">
        <v>283</v>
      </c>
      <c r="E199" s="92" t="s">
        <v>972</v>
      </c>
      <c r="F199" s="92" t="s">
        <v>405</v>
      </c>
      <c r="G199" s="92" t="s">
        <v>729</v>
      </c>
      <c r="H199" s="92" t="s">
        <v>407</v>
      </c>
      <c r="I199" s="118" t="s">
        <v>973</v>
      </c>
      <c r="J199" s="119">
        <v>9</v>
      </c>
      <c r="K199" s="119">
        <v>1008</v>
      </c>
      <c r="L199" s="119">
        <f t="shared" si="25"/>
        <v>1008</v>
      </c>
      <c r="M199" s="119"/>
      <c r="N199" s="48" t="s">
        <v>243</v>
      </c>
      <c r="O199" s="48" t="s">
        <v>450</v>
      </c>
      <c r="P199" s="119">
        <v>0</v>
      </c>
      <c r="Q199" s="119">
        <v>0</v>
      </c>
      <c r="R199" s="119">
        <v>0</v>
      </c>
      <c r="S199" s="119">
        <f t="shared" si="26"/>
        <v>0</v>
      </c>
      <c r="T199" s="119">
        <f t="shared" si="27"/>
        <v>0</v>
      </c>
      <c r="U199" s="119">
        <v>0</v>
      </c>
      <c r="V199" s="119">
        <v>49</v>
      </c>
      <c r="W199" s="119">
        <v>240</v>
      </c>
      <c r="X199" s="119">
        <f>P199-(U199+V199)</f>
        <v>-49</v>
      </c>
      <c r="Y199" s="92" t="s">
        <v>12848</v>
      </c>
      <c r="Z199" s="93">
        <v>1.38</v>
      </c>
      <c r="AA199" s="144">
        <v>1.38</v>
      </c>
      <c r="AB199" s="93">
        <f t="shared" si="28"/>
        <v>0</v>
      </c>
      <c r="AE199" s="48" t="s">
        <v>12845</v>
      </c>
      <c r="AF199" s="93">
        <v>1.38</v>
      </c>
      <c r="AG199" s="48" t="s">
        <v>13265</v>
      </c>
      <c r="AH199" s="122">
        <v>1500</v>
      </c>
      <c r="AI199" s="48">
        <v>10</v>
      </c>
      <c r="AJ199" s="48" t="s">
        <v>973</v>
      </c>
      <c r="AM199" s="48" t="s">
        <v>85</v>
      </c>
      <c r="AN199" s="48" t="s">
        <v>410</v>
      </c>
      <c r="AQ199" s="123" t="s">
        <v>12984</v>
      </c>
    </row>
    <row r="200" spans="1:43" ht="30" x14ac:dyDescent="0.2">
      <c r="A200" s="92" t="s">
        <v>974</v>
      </c>
      <c r="B200" s="92" t="s">
        <v>975</v>
      </c>
      <c r="C200" s="117" t="s">
        <v>166</v>
      </c>
      <c r="D200" s="92" t="s">
        <v>283</v>
      </c>
      <c r="E200" s="92" t="s">
        <v>976</v>
      </c>
      <c r="F200" s="92" t="s">
        <v>405</v>
      </c>
      <c r="G200" s="92" t="s">
        <v>690</v>
      </c>
      <c r="H200" s="92" t="s">
        <v>691</v>
      </c>
      <c r="I200" s="118" t="s">
        <v>977</v>
      </c>
      <c r="J200" s="119">
        <v>4</v>
      </c>
      <c r="K200" s="119">
        <v>1</v>
      </c>
      <c r="L200" s="119">
        <f t="shared" si="25"/>
        <v>1</v>
      </c>
      <c r="M200" s="119">
        <v>0.25</v>
      </c>
      <c r="N200" s="48" t="s">
        <v>173</v>
      </c>
      <c r="O200" s="48" t="s">
        <v>969</v>
      </c>
      <c r="P200" s="119">
        <v>0</v>
      </c>
      <c r="Q200" s="119">
        <v>0</v>
      </c>
      <c r="R200" s="119">
        <v>0</v>
      </c>
      <c r="S200" s="119">
        <f t="shared" si="26"/>
        <v>0</v>
      </c>
      <c r="T200" s="119">
        <f t="shared" si="27"/>
        <v>0</v>
      </c>
      <c r="U200" s="119">
        <v>0</v>
      </c>
      <c r="V200" s="119">
        <v>0</v>
      </c>
      <c r="W200" s="119">
        <v>0</v>
      </c>
      <c r="X200" s="119">
        <f>T200-(U200+V200)</f>
        <v>0</v>
      </c>
      <c r="Y200" s="92" t="s">
        <v>12844</v>
      </c>
      <c r="Z200" s="93">
        <v>0.249</v>
      </c>
      <c r="AA200" s="144">
        <v>0.249</v>
      </c>
      <c r="AB200" s="93">
        <f t="shared" si="28"/>
        <v>0</v>
      </c>
      <c r="AE200" s="48" t="s">
        <v>12845</v>
      </c>
      <c r="AF200" s="93">
        <v>0.249</v>
      </c>
      <c r="AG200" s="48" t="s">
        <v>13266</v>
      </c>
      <c r="AH200" s="122">
        <v>1</v>
      </c>
      <c r="AI200" s="48">
        <v>2</v>
      </c>
      <c r="AJ200" s="48" t="s">
        <v>977</v>
      </c>
      <c r="AM200" s="48" t="s">
        <v>85</v>
      </c>
      <c r="AN200" s="48" t="s">
        <v>410</v>
      </c>
      <c r="AQ200" s="123" t="s">
        <v>12955</v>
      </c>
    </row>
    <row r="201" spans="1:43" ht="30" x14ac:dyDescent="0.2">
      <c r="A201" s="92" t="s">
        <v>978</v>
      </c>
      <c r="B201" s="92" t="s">
        <v>979</v>
      </c>
      <c r="C201" s="117" t="s">
        <v>166</v>
      </c>
      <c r="D201" s="92" t="s">
        <v>283</v>
      </c>
      <c r="E201" s="92" t="s">
        <v>980</v>
      </c>
      <c r="F201" s="92" t="s">
        <v>405</v>
      </c>
      <c r="G201" s="92" t="s">
        <v>538</v>
      </c>
      <c r="H201" s="92" t="s">
        <v>431</v>
      </c>
      <c r="I201" s="118" t="s">
        <v>981</v>
      </c>
      <c r="J201" s="119">
        <v>11</v>
      </c>
      <c r="K201" s="119">
        <v>12</v>
      </c>
      <c r="L201" s="119">
        <f t="shared" si="25"/>
        <v>-518</v>
      </c>
      <c r="N201" s="48" t="s">
        <v>173</v>
      </c>
      <c r="P201" s="119">
        <v>480</v>
      </c>
      <c r="Q201" s="119">
        <v>336</v>
      </c>
      <c r="R201" s="119">
        <v>144</v>
      </c>
      <c r="S201" s="119">
        <f t="shared" si="26"/>
        <v>816</v>
      </c>
      <c r="T201" s="119">
        <f t="shared" si="27"/>
        <v>960</v>
      </c>
      <c r="U201" s="119">
        <v>530</v>
      </c>
      <c r="V201" s="119">
        <v>300</v>
      </c>
      <c r="W201" s="119">
        <v>300</v>
      </c>
      <c r="X201" s="119">
        <f>T201-(U201+V201)</f>
        <v>130</v>
      </c>
      <c r="Y201" s="92" t="s">
        <v>12863</v>
      </c>
      <c r="Z201" s="93">
        <v>54.49</v>
      </c>
      <c r="AA201" s="144">
        <v>54.49</v>
      </c>
      <c r="AB201" s="93">
        <f t="shared" si="28"/>
        <v>0</v>
      </c>
      <c r="AE201" s="48" t="s">
        <v>12845</v>
      </c>
      <c r="AF201" s="93">
        <v>54.49</v>
      </c>
      <c r="AG201" s="48" t="s">
        <v>13267</v>
      </c>
      <c r="AH201" s="122">
        <v>72</v>
      </c>
      <c r="AI201" s="48">
        <v>10</v>
      </c>
      <c r="AJ201" s="48" t="s">
        <v>981</v>
      </c>
      <c r="AM201" s="48" t="s">
        <v>85</v>
      </c>
      <c r="AN201" s="48" t="s">
        <v>410</v>
      </c>
      <c r="AQ201" s="123" t="s">
        <v>12998</v>
      </c>
    </row>
    <row r="202" spans="1:43" ht="30" x14ac:dyDescent="0.2">
      <c r="A202" s="92" t="s">
        <v>982</v>
      </c>
      <c r="B202" s="92" t="s">
        <v>983</v>
      </c>
      <c r="C202" s="117" t="s">
        <v>166</v>
      </c>
      <c r="D202" s="92" t="s">
        <v>283</v>
      </c>
      <c r="E202" s="92" t="s">
        <v>984</v>
      </c>
      <c r="F202" s="92" t="s">
        <v>405</v>
      </c>
      <c r="G202" s="92" t="s">
        <v>460</v>
      </c>
      <c r="H202" s="92" t="s">
        <v>431</v>
      </c>
      <c r="I202" s="118" t="s">
        <v>985</v>
      </c>
      <c r="J202" s="119">
        <v>9</v>
      </c>
      <c r="K202" s="119">
        <v>184</v>
      </c>
      <c r="L202" s="119">
        <f t="shared" si="25"/>
        <v>-936</v>
      </c>
      <c r="N202" s="48" t="s">
        <v>173</v>
      </c>
      <c r="P202" s="119">
        <v>920</v>
      </c>
      <c r="Q202" s="119">
        <v>920</v>
      </c>
      <c r="R202" s="119">
        <v>0</v>
      </c>
      <c r="S202" s="119">
        <f t="shared" si="26"/>
        <v>1840</v>
      </c>
      <c r="T202" s="119">
        <f t="shared" si="27"/>
        <v>1840</v>
      </c>
      <c r="U202" s="119">
        <v>1120</v>
      </c>
      <c r="V202" s="119">
        <v>600</v>
      </c>
      <c r="W202" s="119">
        <v>600</v>
      </c>
      <c r="X202" s="119">
        <f>T202-(U202+V202)</f>
        <v>120</v>
      </c>
      <c r="Y202" s="92" t="s">
        <v>12863</v>
      </c>
      <c r="Z202" s="93">
        <v>3.84</v>
      </c>
      <c r="AA202" s="144">
        <v>3.84</v>
      </c>
      <c r="AB202" s="93">
        <f t="shared" si="28"/>
        <v>0</v>
      </c>
      <c r="AE202" s="48" t="s">
        <v>12845</v>
      </c>
      <c r="AF202" s="93">
        <v>3.84</v>
      </c>
      <c r="AG202" s="48" t="s">
        <v>13268</v>
      </c>
      <c r="AH202" s="122">
        <v>184</v>
      </c>
      <c r="AI202" s="48">
        <v>10</v>
      </c>
      <c r="AJ202" s="48" t="s">
        <v>985</v>
      </c>
      <c r="AM202" s="48" t="s">
        <v>85</v>
      </c>
      <c r="AN202" s="48" t="s">
        <v>410</v>
      </c>
      <c r="AQ202" s="123" t="s">
        <v>12998</v>
      </c>
    </row>
    <row r="203" spans="1:43" ht="30" x14ac:dyDescent="0.2">
      <c r="A203" s="92" t="s">
        <v>986</v>
      </c>
      <c r="B203" s="92" t="s">
        <v>987</v>
      </c>
      <c r="C203" s="117" t="s">
        <v>166</v>
      </c>
      <c r="D203" s="92" t="s">
        <v>283</v>
      </c>
      <c r="E203" s="92" t="s">
        <v>988</v>
      </c>
      <c r="F203" s="92" t="s">
        <v>405</v>
      </c>
      <c r="G203" s="92" t="s">
        <v>406</v>
      </c>
      <c r="H203" s="92" t="s">
        <v>407</v>
      </c>
      <c r="I203" s="118" t="s">
        <v>989</v>
      </c>
      <c r="J203" s="119">
        <v>16</v>
      </c>
      <c r="K203" s="119">
        <v>1800</v>
      </c>
      <c r="L203" s="119">
        <f t="shared" si="25"/>
        <v>-1432</v>
      </c>
      <c r="N203" s="48" t="s">
        <v>243</v>
      </c>
      <c r="P203" s="119">
        <v>0</v>
      </c>
      <c r="Q203" s="119">
        <v>0</v>
      </c>
      <c r="R203" s="119">
        <v>0</v>
      </c>
      <c r="S203" s="119">
        <f t="shared" si="26"/>
        <v>0</v>
      </c>
      <c r="T203" s="119">
        <f t="shared" si="27"/>
        <v>0</v>
      </c>
      <c r="U203" s="119">
        <v>3232</v>
      </c>
      <c r="V203" s="119">
        <v>2883</v>
      </c>
      <c r="W203" s="119">
        <v>2718</v>
      </c>
      <c r="X203" s="119">
        <f>P203-(U203+V203)</f>
        <v>-6115</v>
      </c>
      <c r="Y203" s="92" t="s">
        <v>12848</v>
      </c>
      <c r="Z203" s="93">
        <v>1.04</v>
      </c>
      <c r="AA203" s="144">
        <v>1.04</v>
      </c>
      <c r="AB203" s="93">
        <f t="shared" si="28"/>
        <v>0</v>
      </c>
      <c r="AE203" s="48" t="s">
        <v>12845</v>
      </c>
      <c r="AF203" s="93">
        <v>1.04</v>
      </c>
      <c r="AG203" s="48" t="s">
        <v>13269</v>
      </c>
      <c r="AH203" s="122">
        <v>1800</v>
      </c>
      <c r="AI203" s="48">
        <v>10</v>
      </c>
      <c r="AJ203" s="48" t="s">
        <v>989</v>
      </c>
      <c r="AM203" s="48" t="s">
        <v>85</v>
      </c>
      <c r="AN203" s="48" t="s">
        <v>410</v>
      </c>
      <c r="AQ203" s="123" t="s">
        <v>12984</v>
      </c>
    </row>
    <row r="204" spans="1:43" ht="30" x14ac:dyDescent="0.2">
      <c r="A204" s="92" t="s">
        <v>990</v>
      </c>
      <c r="B204" s="92" t="s">
        <v>991</v>
      </c>
      <c r="C204" s="117" t="s">
        <v>166</v>
      </c>
      <c r="D204" s="92" t="s">
        <v>283</v>
      </c>
      <c r="E204" s="92" t="s">
        <v>992</v>
      </c>
      <c r="F204" s="92" t="s">
        <v>405</v>
      </c>
      <c r="G204" s="92" t="s">
        <v>729</v>
      </c>
      <c r="H204" s="92" t="s">
        <v>407</v>
      </c>
      <c r="I204" s="118">
        <v>1712244031</v>
      </c>
      <c r="J204" s="119">
        <v>16</v>
      </c>
      <c r="K204" s="119">
        <v>40</v>
      </c>
      <c r="L204" s="119">
        <f t="shared" si="25"/>
        <v>40</v>
      </c>
      <c r="M204" s="119">
        <v>718.8</v>
      </c>
      <c r="N204" s="48" t="s">
        <v>243</v>
      </c>
      <c r="P204" s="119">
        <v>0</v>
      </c>
      <c r="Q204" s="119">
        <v>0</v>
      </c>
      <c r="R204" s="119">
        <v>0</v>
      </c>
      <c r="S204" s="119">
        <f t="shared" si="26"/>
        <v>0</v>
      </c>
      <c r="T204" s="119">
        <f t="shared" si="27"/>
        <v>0</v>
      </c>
      <c r="U204" s="119">
        <v>0</v>
      </c>
      <c r="V204" s="119">
        <v>0</v>
      </c>
      <c r="W204" s="119">
        <v>0</v>
      </c>
      <c r="X204" s="119">
        <f>P204-(U204+V204)</f>
        <v>0</v>
      </c>
      <c r="Y204" s="92" t="s">
        <v>12844</v>
      </c>
      <c r="Z204" s="93">
        <v>17.97</v>
      </c>
      <c r="AA204" s="144">
        <v>17.97</v>
      </c>
      <c r="AB204" s="93">
        <f t="shared" si="28"/>
        <v>0</v>
      </c>
      <c r="AE204" s="48" t="s">
        <v>12845</v>
      </c>
      <c r="AF204" s="93">
        <v>17.97</v>
      </c>
      <c r="AG204" s="48" t="s">
        <v>13270</v>
      </c>
      <c r="AH204" s="122">
        <v>132</v>
      </c>
      <c r="AI204" s="48">
        <v>10</v>
      </c>
      <c r="AJ204" s="48" t="s">
        <v>13271</v>
      </c>
      <c r="AM204" s="48" t="s">
        <v>85</v>
      </c>
      <c r="AN204" s="48" t="s">
        <v>410</v>
      </c>
      <c r="AQ204" s="123" t="s">
        <v>12984</v>
      </c>
    </row>
    <row r="205" spans="1:43" ht="30" x14ac:dyDescent="0.2">
      <c r="A205" s="92" t="s">
        <v>994</v>
      </c>
      <c r="B205" s="92" t="s">
        <v>995</v>
      </c>
      <c r="C205" s="117" t="s">
        <v>166</v>
      </c>
      <c r="D205" s="92" t="s">
        <v>283</v>
      </c>
      <c r="E205" s="92" t="s">
        <v>996</v>
      </c>
      <c r="F205" s="92" t="s">
        <v>405</v>
      </c>
      <c r="G205" s="92" t="s">
        <v>406</v>
      </c>
      <c r="H205" s="92" t="s">
        <v>407</v>
      </c>
      <c r="I205" s="118">
        <v>1712248031</v>
      </c>
      <c r="J205" s="119">
        <v>14</v>
      </c>
      <c r="K205" s="119">
        <v>132</v>
      </c>
      <c r="L205" s="119">
        <f t="shared" si="25"/>
        <v>132</v>
      </c>
      <c r="M205" s="138">
        <v>3692.04</v>
      </c>
      <c r="N205" s="48" t="s">
        <v>243</v>
      </c>
      <c r="P205" s="119">
        <v>0</v>
      </c>
      <c r="Q205" s="119">
        <v>0</v>
      </c>
      <c r="R205" s="119">
        <v>0</v>
      </c>
      <c r="S205" s="119">
        <f t="shared" si="26"/>
        <v>0</v>
      </c>
      <c r="T205" s="119">
        <f t="shared" si="27"/>
        <v>0</v>
      </c>
      <c r="U205" s="119">
        <v>0</v>
      </c>
      <c r="V205" s="119">
        <v>0</v>
      </c>
      <c r="W205" s="119">
        <v>0</v>
      </c>
      <c r="X205" s="119">
        <f>P205-(U205+V205)</f>
        <v>0</v>
      </c>
      <c r="Y205" s="92" t="s">
        <v>12844</v>
      </c>
      <c r="Z205" s="93">
        <v>27.97</v>
      </c>
      <c r="AA205" s="144">
        <v>27.97</v>
      </c>
      <c r="AB205" s="93">
        <f t="shared" si="28"/>
        <v>0</v>
      </c>
      <c r="AE205" s="48" t="s">
        <v>12845</v>
      </c>
      <c r="AF205" s="93">
        <v>27.97</v>
      </c>
      <c r="AG205" s="48" t="s">
        <v>13272</v>
      </c>
      <c r="AH205" s="122">
        <v>132</v>
      </c>
      <c r="AI205" s="48">
        <v>10</v>
      </c>
      <c r="AJ205" s="48" t="s">
        <v>13273</v>
      </c>
      <c r="AM205" s="48" t="s">
        <v>85</v>
      </c>
      <c r="AN205" s="48" t="s">
        <v>410</v>
      </c>
      <c r="AQ205" s="123" t="s">
        <v>12984</v>
      </c>
    </row>
    <row r="206" spans="1:43" ht="30" x14ac:dyDescent="0.2">
      <c r="A206" s="92" t="s">
        <v>998</v>
      </c>
      <c r="B206" s="92" t="s">
        <v>999</v>
      </c>
      <c r="C206" s="117" t="s">
        <v>166</v>
      </c>
      <c r="D206" s="92" t="s">
        <v>283</v>
      </c>
      <c r="E206" s="92" t="s">
        <v>1000</v>
      </c>
      <c r="F206" s="92" t="s">
        <v>405</v>
      </c>
      <c r="G206" s="92" t="s">
        <v>406</v>
      </c>
      <c r="H206" s="92" t="s">
        <v>407</v>
      </c>
      <c r="I206" s="118">
        <v>462071104</v>
      </c>
      <c r="J206" s="119">
        <v>11</v>
      </c>
      <c r="K206" s="119">
        <v>7680</v>
      </c>
      <c r="L206" s="119">
        <f t="shared" si="25"/>
        <v>7149</v>
      </c>
      <c r="M206" s="119"/>
      <c r="N206" s="48" t="s">
        <v>243</v>
      </c>
      <c r="P206" s="119">
        <v>0</v>
      </c>
      <c r="Q206" s="119">
        <v>0</v>
      </c>
      <c r="R206" s="119">
        <v>0</v>
      </c>
      <c r="S206" s="119">
        <f t="shared" si="26"/>
        <v>0</v>
      </c>
      <c r="T206" s="119">
        <f t="shared" si="27"/>
        <v>0</v>
      </c>
      <c r="U206" s="119">
        <v>531</v>
      </c>
      <c r="V206" s="119">
        <v>337</v>
      </c>
      <c r="W206" s="119">
        <v>311</v>
      </c>
      <c r="X206" s="119">
        <f>P206-(U206+V206)</f>
        <v>-868</v>
      </c>
      <c r="Y206" s="92" t="s">
        <v>12848</v>
      </c>
      <c r="Z206" s="93">
        <v>0.46</v>
      </c>
      <c r="AA206" s="144">
        <v>0.46</v>
      </c>
      <c r="AB206" s="93">
        <f t="shared" si="28"/>
        <v>0</v>
      </c>
      <c r="AE206" s="48" t="s">
        <v>12845</v>
      </c>
      <c r="AF206" s="93">
        <v>0.46</v>
      </c>
      <c r="AG206" s="48" t="s">
        <v>13274</v>
      </c>
      <c r="AH206" s="122">
        <v>7680</v>
      </c>
      <c r="AI206" s="48">
        <v>7</v>
      </c>
      <c r="AJ206" s="48" t="s">
        <v>13275</v>
      </c>
      <c r="AM206" s="48" t="s">
        <v>85</v>
      </c>
      <c r="AN206" s="48" t="s">
        <v>410</v>
      </c>
      <c r="AQ206" s="123" t="s">
        <v>12984</v>
      </c>
    </row>
    <row r="207" spans="1:43" ht="30" x14ac:dyDescent="0.2">
      <c r="A207" s="92" t="s">
        <v>1002</v>
      </c>
      <c r="B207" s="92" t="s">
        <v>1003</v>
      </c>
      <c r="C207" s="117" t="s">
        <v>166</v>
      </c>
      <c r="D207" s="92" t="s">
        <v>283</v>
      </c>
      <c r="E207" s="92" t="s">
        <v>1004</v>
      </c>
      <c r="F207" s="92" t="s">
        <v>405</v>
      </c>
      <c r="G207" s="92" t="s">
        <v>460</v>
      </c>
      <c r="H207" s="92" t="s">
        <v>431</v>
      </c>
      <c r="I207" s="118" t="s">
        <v>1005</v>
      </c>
      <c r="J207" s="119">
        <v>16</v>
      </c>
      <c r="K207" s="119">
        <v>36</v>
      </c>
      <c r="L207" s="119">
        <f t="shared" si="25"/>
        <v>-984</v>
      </c>
      <c r="N207" s="48" t="s">
        <v>173</v>
      </c>
      <c r="P207" s="119">
        <v>606</v>
      </c>
      <c r="Q207" s="119">
        <v>432</v>
      </c>
      <c r="R207" s="119">
        <v>144</v>
      </c>
      <c r="S207" s="119">
        <f t="shared" si="26"/>
        <v>1038</v>
      </c>
      <c r="T207" s="119">
        <f t="shared" si="27"/>
        <v>1182</v>
      </c>
      <c r="U207" s="119">
        <v>1020</v>
      </c>
      <c r="V207" s="119">
        <v>972</v>
      </c>
      <c r="W207" s="119">
        <v>972</v>
      </c>
      <c r="X207" s="119">
        <f>T207-(U207+V207)</f>
        <v>-810</v>
      </c>
      <c r="Y207" s="92" t="s">
        <v>12848</v>
      </c>
      <c r="Z207" s="93">
        <v>23.21</v>
      </c>
      <c r="AA207" s="144">
        <v>23.21</v>
      </c>
      <c r="AB207" s="93">
        <f t="shared" si="28"/>
        <v>0</v>
      </c>
      <c r="AE207" s="48" t="s">
        <v>12845</v>
      </c>
      <c r="AF207" s="93">
        <v>23.21</v>
      </c>
      <c r="AG207" s="48" t="s">
        <v>13276</v>
      </c>
      <c r="AH207" s="122">
        <v>36</v>
      </c>
      <c r="AI207" s="48">
        <v>14</v>
      </c>
      <c r="AJ207" s="48" t="s">
        <v>13277</v>
      </c>
      <c r="AM207" s="48" t="s">
        <v>85</v>
      </c>
      <c r="AN207" s="48" t="s">
        <v>410</v>
      </c>
      <c r="AQ207" s="123" t="s">
        <v>12998</v>
      </c>
    </row>
    <row r="208" spans="1:43" ht="30" x14ac:dyDescent="0.2">
      <c r="A208" s="92" t="s">
        <v>1006</v>
      </c>
      <c r="B208" s="92" t="s">
        <v>1007</v>
      </c>
      <c r="C208" s="117" t="s">
        <v>166</v>
      </c>
      <c r="D208" s="92" t="s">
        <v>283</v>
      </c>
      <c r="E208" s="92" t="s">
        <v>1008</v>
      </c>
      <c r="F208" s="92" t="s">
        <v>405</v>
      </c>
      <c r="G208" s="92" t="s">
        <v>460</v>
      </c>
      <c r="H208" s="92" t="s">
        <v>431</v>
      </c>
      <c r="I208" s="118" t="s">
        <v>1009</v>
      </c>
      <c r="J208" s="119">
        <v>16</v>
      </c>
      <c r="K208" s="119">
        <v>42</v>
      </c>
      <c r="L208" s="119">
        <f t="shared" si="25"/>
        <v>-13032</v>
      </c>
      <c r="N208" s="48" t="s">
        <v>173</v>
      </c>
      <c r="P208" s="119">
        <v>10428</v>
      </c>
      <c r="Q208" s="119">
        <v>5340</v>
      </c>
      <c r="R208" s="119">
        <v>4788</v>
      </c>
      <c r="S208" s="119">
        <f t="shared" si="26"/>
        <v>15768</v>
      </c>
      <c r="T208" s="119">
        <f t="shared" si="27"/>
        <v>20556</v>
      </c>
      <c r="U208" s="119">
        <v>13074</v>
      </c>
      <c r="V208" s="119">
        <v>12288</v>
      </c>
      <c r="W208" s="119">
        <v>11988</v>
      </c>
      <c r="X208" s="119">
        <f>T208-(U208+V208)</f>
        <v>-4806</v>
      </c>
      <c r="Y208" s="92" t="s">
        <v>12848</v>
      </c>
      <c r="Z208" s="93">
        <v>20.350000000000001</v>
      </c>
      <c r="AA208" s="144">
        <v>20.350000000000001</v>
      </c>
      <c r="AB208" s="93">
        <f t="shared" si="28"/>
        <v>0</v>
      </c>
      <c r="AE208" s="48" t="s">
        <v>12845</v>
      </c>
      <c r="AF208" s="93">
        <v>20.350000000000001</v>
      </c>
      <c r="AG208" s="48" t="s">
        <v>13278</v>
      </c>
      <c r="AH208" s="122">
        <v>42</v>
      </c>
      <c r="AI208" s="48">
        <v>14</v>
      </c>
      <c r="AJ208" s="48" t="s">
        <v>1009</v>
      </c>
      <c r="AM208" s="48" t="s">
        <v>85</v>
      </c>
      <c r="AN208" s="48" t="s">
        <v>410</v>
      </c>
      <c r="AQ208" s="123" t="s">
        <v>12998</v>
      </c>
    </row>
    <row r="209" spans="1:43" ht="30" x14ac:dyDescent="0.2">
      <c r="A209" s="92" t="s">
        <v>1010</v>
      </c>
      <c r="B209" s="92" t="s">
        <v>1011</v>
      </c>
      <c r="C209" s="117" t="s">
        <v>166</v>
      </c>
      <c r="D209" s="92" t="s">
        <v>283</v>
      </c>
      <c r="E209" s="92" t="s">
        <v>1012</v>
      </c>
      <c r="F209" s="92" t="s">
        <v>405</v>
      </c>
      <c r="G209" s="92" t="s">
        <v>460</v>
      </c>
      <c r="H209" s="92" t="s">
        <v>431</v>
      </c>
      <c r="I209" s="118" t="s">
        <v>1013</v>
      </c>
      <c r="J209" s="119">
        <v>16</v>
      </c>
      <c r="K209" s="119">
        <v>30</v>
      </c>
      <c r="L209" s="119">
        <f t="shared" si="25"/>
        <v>-2010</v>
      </c>
      <c r="N209" s="48" t="s">
        <v>173</v>
      </c>
      <c r="P209" s="119">
        <v>930</v>
      </c>
      <c r="Q209" s="119">
        <v>450</v>
      </c>
      <c r="R209" s="119">
        <v>480</v>
      </c>
      <c r="S209" s="119">
        <f t="shared" si="26"/>
        <v>1380</v>
      </c>
      <c r="T209" s="119">
        <f t="shared" si="27"/>
        <v>1860</v>
      </c>
      <c r="U209" s="119">
        <v>2040</v>
      </c>
      <c r="V209" s="119">
        <v>1944</v>
      </c>
      <c r="W209" s="119">
        <v>1944</v>
      </c>
      <c r="X209" s="119">
        <f>T209-(U209+V209)</f>
        <v>-2124</v>
      </c>
      <c r="Y209" s="92" t="s">
        <v>12848</v>
      </c>
      <c r="Z209" s="93">
        <v>23.21</v>
      </c>
      <c r="AA209" s="144">
        <v>23.21</v>
      </c>
      <c r="AB209" s="93">
        <f t="shared" si="28"/>
        <v>0</v>
      </c>
      <c r="AE209" s="48" t="s">
        <v>12845</v>
      </c>
      <c r="AF209" s="93">
        <v>23.21</v>
      </c>
      <c r="AG209" s="48" t="s">
        <v>13276</v>
      </c>
      <c r="AH209" s="122">
        <v>30</v>
      </c>
      <c r="AI209" s="48">
        <v>14</v>
      </c>
      <c r="AJ209" s="48" t="s">
        <v>13279</v>
      </c>
      <c r="AM209" s="48" t="s">
        <v>85</v>
      </c>
      <c r="AN209" s="48" t="s">
        <v>410</v>
      </c>
      <c r="AQ209" s="123" t="s">
        <v>12998</v>
      </c>
    </row>
    <row r="210" spans="1:43" ht="30" x14ac:dyDescent="0.2">
      <c r="A210" s="92" t="s">
        <v>1014</v>
      </c>
      <c r="B210" s="92" t="s">
        <v>1015</v>
      </c>
      <c r="C210" s="117" t="s">
        <v>166</v>
      </c>
      <c r="D210" s="92" t="s">
        <v>283</v>
      </c>
      <c r="E210" s="92" t="s">
        <v>1016</v>
      </c>
      <c r="F210" s="92" t="s">
        <v>405</v>
      </c>
      <c r="G210" s="92" t="s">
        <v>460</v>
      </c>
      <c r="H210" s="92" t="s">
        <v>431</v>
      </c>
      <c r="I210" s="118" t="s">
        <v>1017</v>
      </c>
      <c r="J210" s="119">
        <v>16</v>
      </c>
      <c r="K210" s="119">
        <v>24</v>
      </c>
      <c r="L210" s="119">
        <f t="shared" si="25"/>
        <v>-2218</v>
      </c>
      <c r="N210" s="48" t="s">
        <v>173</v>
      </c>
      <c r="P210" s="119">
        <v>1983</v>
      </c>
      <c r="Q210" s="119">
        <v>1104</v>
      </c>
      <c r="R210" s="119">
        <v>864</v>
      </c>
      <c r="S210" s="119">
        <f t="shared" si="26"/>
        <v>3087</v>
      </c>
      <c r="T210" s="119">
        <f t="shared" si="27"/>
        <v>3951</v>
      </c>
      <c r="U210" s="119">
        <v>2242</v>
      </c>
      <c r="V210" s="119">
        <v>2109</v>
      </c>
      <c r="W210" s="119">
        <v>2034</v>
      </c>
      <c r="X210" s="119">
        <f>T210-(U210+V210)</f>
        <v>-400</v>
      </c>
      <c r="Y210" s="92" t="s">
        <v>12848</v>
      </c>
      <c r="Z210" s="93">
        <v>26.23</v>
      </c>
      <c r="AA210" s="144">
        <v>26.23</v>
      </c>
      <c r="AB210" s="93">
        <f t="shared" si="28"/>
        <v>0</v>
      </c>
      <c r="AE210" s="48" t="s">
        <v>12845</v>
      </c>
      <c r="AF210" s="93">
        <v>26.23</v>
      </c>
      <c r="AG210" s="48" t="s">
        <v>13280</v>
      </c>
      <c r="AH210" s="122">
        <v>24</v>
      </c>
      <c r="AI210" s="48">
        <v>14</v>
      </c>
      <c r="AJ210" s="48" t="s">
        <v>13281</v>
      </c>
      <c r="AM210" s="48" t="s">
        <v>85</v>
      </c>
      <c r="AN210" s="48" t="s">
        <v>410</v>
      </c>
      <c r="AQ210" s="123" t="s">
        <v>12998</v>
      </c>
    </row>
    <row r="211" spans="1:43" ht="30" x14ac:dyDescent="0.2">
      <c r="A211" s="92" t="s">
        <v>1018</v>
      </c>
      <c r="B211" s="92" t="s">
        <v>1019</v>
      </c>
      <c r="C211" s="117" t="s">
        <v>166</v>
      </c>
      <c r="D211" s="92" t="s">
        <v>283</v>
      </c>
      <c r="E211" s="92" t="s">
        <v>1020</v>
      </c>
      <c r="F211" s="92" t="s">
        <v>405</v>
      </c>
      <c r="G211" s="92" t="s">
        <v>460</v>
      </c>
      <c r="H211" s="92" t="s">
        <v>431</v>
      </c>
      <c r="I211" s="118" t="s">
        <v>1021</v>
      </c>
      <c r="J211" s="119">
        <v>16</v>
      </c>
      <c r="K211" s="119">
        <v>30</v>
      </c>
      <c r="L211" s="119">
        <f t="shared" si="25"/>
        <v>-2212</v>
      </c>
      <c r="N211" s="48" t="s">
        <v>173</v>
      </c>
      <c r="P211" s="119">
        <v>1992</v>
      </c>
      <c r="Q211" s="119">
        <v>1395</v>
      </c>
      <c r="R211" s="119">
        <v>120</v>
      </c>
      <c r="S211" s="119">
        <f t="shared" si="26"/>
        <v>3387</v>
      </c>
      <c r="T211" s="119">
        <f t="shared" si="27"/>
        <v>3507</v>
      </c>
      <c r="U211" s="119">
        <v>2242</v>
      </c>
      <c r="V211" s="119">
        <v>2109</v>
      </c>
      <c r="W211" s="119">
        <v>2034</v>
      </c>
      <c r="X211" s="119">
        <f>T211-(U211+V211)</f>
        <v>-844</v>
      </c>
      <c r="Y211" s="92" t="s">
        <v>12848</v>
      </c>
      <c r="Z211" s="93">
        <v>23.21</v>
      </c>
      <c r="AA211" s="144">
        <v>23.21</v>
      </c>
      <c r="AB211" s="93">
        <f t="shared" si="28"/>
        <v>0</v>
      </c>
      <c r="AE211" s="48" t="s">
        <v>12845</v>
      </c>
      <c r="AF211" s="93">
        <v>23.21</v>
      </c>
      <c r="AG211" s="48" t="s">
        <v>13276</v>
      </c>
      <c r="AH211" s="122">
        <v>30</v>
      </c>
      <c r="AI211" s="48">
        <v>14</v>
      </c>
      <c r="AJ211" s="48" t="s">
        <v>13282</v>
      </c>
      <c r="AM211" s="48" t="s">
        <v>85</v>
      </c>
      <c r="AN211" s="48" t="s">
        <v>410</v>
      </c>
      <c r="AQ211" s="123" t="s">
        <v>12998</v>
      </c>
    </row>
    <row r="212" spans="1:43" ht="30" x14ac:dyDescent="0.2">
      <c r="A212" s="92" t="s">
        <v>1022</v>
      </c>
      <c r="B212" s="92" t="s">
        <v>1023</v>
      </c>
      <c r="C212" s="117" t="s">
        <v>166</v>
      </c>
      <c r="D212" s="92" t="s">
        <v>283</v>
      </c>
      <c r="E212" s="92" t="s">
        <v>1024</v>
      </c>
      <c r="F212" s="92" t="s">
        <v>405</v>
      </c>
      <c r="G212" s="92" t="s">
        <v>628</v>
      </c>
      <c r="H212" s="92" t="s">
        <v>440</v>
      </c>
      <c r="I212" s="118" t="s">
        <v>1025</v>
      </c>
      <c r="J212" s="119">
        <v>30</v>
      </c>
      <c r="K212" s="119">
        <v>2500</v>
      </c>
      <c r="L212" s="119">
        <f t="shared" si="25"/>
        <v>-1195</v>
      </c>
      <c r="N212" s="48" t="s">
        <v>243</v>
      </c>
      <c r="P212" s="119">
        <v>2500</v>
      </c>
      <c r="Q212" s="119">
        <v>0</v>
      </c>
      <c r="R212" s="119">
        <v>0</v>
      </c>
      <c r="S212" s="119">
        <f t="shared" si="26"/>
        <v>2500</v>
      </c>
      <c r="T212" s="119">
        <f t="shared" si="27"/>
        <v>2500</v>
      </c>
      <c r="U212" s="119">
        <v>3695</v>
      </c>
      <c r="V212" s="119">
        <v>3030</v>
      </c>
      <c r="W212" s="119">
        <v>3240</v>
      </c>
      <c r="X212" s="119">
        <f>P212-(U212+V212)</f>
        <v>-4225</v>
      </c>
      <c r="Y212" s="92" t="s">
        <v>12848</v>
      </c>
      <c r="Z212" s="93">
        <v>0.60563</v>
      </c>
      <c r="AA212" s="144">
        <v>0.60563</v>
      </c>
      <c r="AB212" s="93">
        <f t="shared" si="28"/>
        <v>0</v>
      </c>
      <c r="AE212" s="48" t="s">
        <v>12845</v>
      </c>
      <c r="AF212" s="93">
        <v>0.60563</v>
      </c>
      <c r="AG212" s="48" t="s">
        <v>13283</v>
      </c>
      <c r="AH212" s="48" t="s">
        <v>13284</v>
      </c>
      <c r="AI212" s="48" t="s">
        <v>13285</v>
      </c>
      <c r="AJ212" s="48" t="s">
        <v>13286</v>
      </c>
      <c r="AM212" s="48" t="s">
        <v>85</v>
      </c>
      <c r="AN212" s="48" t="s">
        <v>410</v>
      </c>
      <c r="AQ212" s="123" t="s">
        <v>12984</v>
      </c>
    </row>
    <row r="213" spans="1:43" ht="30" x14ac:dyDescent="0.2">
      <c r="A213" s="118" t="s">
        <v>1026</v>
      </c>
      <c r="B213" s="92" t="s">
        <v>1027</v>
      </c>
      <c r="C213" s="117" t="s">
        <v>166</v>
      </c>
      <c r="D213" s="92" t="s">
        <v>283</v>
      </c>
      <c r="E213" s="118" t="s">
        <v>1028</v>
      </c>
      <c r="F213" s="92" t="s">
        <v>405</v>
      </c>
      <c r="G213" s="92" t="s">
        <v>690</v>
      </c>
      <c r="H213" s="92" t="s">
        <v>691</v>
      </c>
      <c r="I213" s="118" t="s">
        <v>1029</v>
      </c>
      <c r="J213" s="119">
        <v>6</v>
      </c>
      <c r="K213" s="119">
        <v>125</v>
      </c>
      <c r="L213" s="119">
        <f t="shared" si="25"/>
        <v>25</v>
      </c>
      <c r="N213" s="48" t="s">
        <v>173</v>
      </c>
      <c r="P213" s="119">
        <v>0</v>
      </c>
      <c r="Q213" s="119">
        <v>0</v>
      </c>
      <c r="R213" s="119">
        <v>0</v>
      </c>
      <c r="S213" s="119">
        <f t="shared" si="26"/>
        <v>0</v>
      </c>
      <c r="T213" s="119">
        <f t="shared" si="27"/>
        <v>0</v>
      </c>
      <c r="U213" s="119">
        <v>100</v>
      </c>
      <c r="V213" s="119">
        <v>24</v>
      </c>
      <c r="W213" s="119">
        <v>0</v>
      </c>
      <c r="X213" s="119">
        <f>T213-(U213+V213)</f>
        <v>-124</v>
      </c>
      <c r="Y213" s="92" t="s">
        <v>12848</v>
      </c>
      <c r="Z213" s="93">
        <v>12.75</v>
      </c>
      <c r="AA213" s="144">
        <v>12.75</v>
      </c>
      <c r="AB213" s="93">
        <f t="shared" si="28"/>
        <v>0</v>
      </c>
      <c r="AE213" s="48" t="s">
        <v>12845</v>
      </c>
      <c r="AF213" s="93">
        <v>12.75</v>
      </c>
      <c r="AG213" s="48" t="s">
        <v>13287</v>
      </c>
      <c r="AH213" s="122">
        <v>125</v>
      </c>
      <c r="AI213" s="48">
        <v>2</v>
      </c>
      <c r="AJ213" s="48" t="s">
        <v>1029</v>
      </c>
      <c r="AM213" s="48" t="s">
        <v>85</v>
      </c>
      <c r="AN213" s="48" t="s">
        <v>410</v>
      </c>
      <c r="AQ213" s="123" t="s">
        <v>12955</v>
      </c>
    </row>
    <row r="214" spans="1:43" ht="30" x14ac:dyDescent="0.2">
      <c r="A214" s="92" t="s">
        <v>1030</v>
      </c>
      <c r="B214" s="92" t="s">
        <v>1031</v>
      </c>
      <c r="C214" s="117" t="s">
        <v>166</v>
      </c>
      <c r="D214" s="92" t="s">
        <v>283</v>
      </c>
      <c r="E214" s="92" t="s">
        <v>1032</v>
      </c>
      <c r="F214" s="92" t="s">
        <v>405</v>
      </c>
      <c r="G214" s="92" t="s">
        <v>690</v>
      </c>
      <c r="H214" s="92" t="s">
        <v>691</v>
      </c>
      <c r="I214" s="118" t="s">
        <v>1033</v>
      </c>
      <c r="J214" s="119">
        <v>6</v>
      </c>
      <c r="K214" s="119">
        <v>125</v>
      </c>
      <c r="L214" s="119">
        <f t="shared" si="25"/>
        <v>25</v>
      </c>
      <c r="N214" s="48" t="s">
        <v>173</v>
      </c>
      <c r="P214" s="119">
        <v>0</v>
      </c>
      <c r="Q214" s="119">
        <v>0</v>
      </c>
      <c r="R214" s="119">
        <v>0</v>
      </c>
      <c r="S214" s="119">
        <f t="shared" si="26"/>
        <v>0</v>
      </c>
      <c r="T214" s="119">
        <f t="shared" si="27"/>
        <v>0</v>
      </c>
      <c r="U214" s="119">
        <v>100</v>
      </c>
      <c r="V214" s="119">
        <v>24</v>
      </c>
      <c r="W214" s="119">
        <v>0</v>
      </c>
      <c r="X214" s="119">
        <f>T214-(U214+V214)</f>
        <v>-124</v>
      </c>
      <c r="Y214" s="92" t="s">
        <v>12848</v>
      </c>
      <c r="Z214" s="93">
        <v>14</v>
      </c>
      <c r="AA214" s="144">
        <v>14</v>
      </c>
      <c r="AB214" s="93">
        <f t="shared" si="28"/>
        <v>0</v>
      </c>
      <c r="AE214" s="48" t="s">
        <v>12845</v>
      </c>
      <c r="AF214" s="93">
        <v>14</v>
      </c>
      <c r="AG214" s="48" t="s">
        <v>13288</v>
      </c>
      <c r="AH214" s="122">
        <v>125</v>
      </c>
      <c r="AI214" s="48">
        <v>2</v>
      </c>
      <c r="AJ214" s="48" t="s">
        <v>1033</v>
      </c>
      <c r="AM214" s="48" t="s">
        <v>85</v>
      </c>
      <c r="AN214" s="48" t="s">
        <v>410</v>
      </c>
      <c r="AQ214" s="123" t="s">
        <v>12955</v>
      </c>
    </row>
    <row r="215" spans="1:43" ht="30" x14ac:dyDescent="0.2">
      <c r="A215" s="92" t="s">
        <v>1034</v>
      </c>
      <c r="B215" s="92" t="s">
        <v>1035</v>
      </c>
      <c r="C215" s="117" t="s">
        <v>166</v>
      </c>
      <c r="D215" s="92" t="s">
        <v>283</v>
      </c>
      <c r="E215" s="92" t="s">
        <v>1036</v>
      </c>
      <c r="F215" s="92" t="s">
        <v>405</v>
      </c>
      <c r="G215" s="92" t="s">
        <v>430</v>
      </c>
      <c r="H215" s="92" t="s">
        <v>431</v>
      </c>
      <c r="I215" s="118" t="s">
        <v>1037</v>
      </c>
      <c r="J215" s="119">
        <v>19</v>
      </c>
      <c r="K215" s="119">
        <v>12</v>
      </c>
      <c r="L215" s="119">
        <f t="shared" si="25"/>
        <v>-1548</v>
      </c>
      <c r="N215" s="48" t="s">
        <v>173</v>
      </c>
      <c r="P215" s="119">
        <v>3360</v>
      </c>
      <c r="Q215" s="119">
        <v>0</v>
      </c>
      <c r="R215" s="119">
        <v>3360</v>
      </c>
      <c r="S215" s="119">
        <f t="shared" si="26"/>
        <v>3360</v>
      </c>
      <c r="T215" s="119">
        <f t="shared" si="27"/>
        <v>6720</v>
      </c>
      <c r="U215" s="119">
        <v>1560</v>
      </c>
      <c r="V215" s="119">
        <v>90</v>
      </c>
      <c r="W215" s="119">
        <v>0</v>
      </c>
      <c r="X215" s="119">
        <f>T215-(U215+V215)</f>
        <v>5070</v>
      </c>
      <c r="Y215" s="92" t="s">
        <v>12863</v>
      </c>
      <c r="Z215" s="93">
        <v>27.68</v>
      </c>
      <c r="AA215" s="144">
        <v>27.68</v>
      </c>
      <c r="AB215" s="93">
        <f t="shared" si="28"/>
        <v>0</v>
      </c>
      <c r="AE215" s="48" t="s">
        <v>12845</v>
      </c>
      <c r="AF215" s="93">
        <v>27.68</v>
      </c>
      <c r="AG215" s="48" t="s">
        <v>13289</v>
      </c>
      <c r="AH215" s="122">
        <v>5</v>
      </c>
      <c r="AI215" s="48">
        <v>12</v>
      </c>
      <c r="AJ215" s="48" t="s">
        <v>1037</v>
      </c>
      <c r="AM215" s="48" t="s">
        <v>85</v>
      </c>
      <c r="AN215" s="48" t="s">
        <v>410</v>
      </c>
      <c r="AQ215" s="123" t="s">
        <v>12998</v>
      </c>
    </row>
    <row r="216" spans="1:43" ht="30" x14ac:dyDescent="0.2">
      <c r="A216" s="92" t="s">
        <v>1038</v>
      </c>
      <c r="B216" s="92" t="s">
        <v>1039</v>
      </c>
      <c r="C216" s="117" t="s">
        <v>166</v>
      </c>
      <c r="D216" s="92" t="s">
        <v>377</v>
      </c>
      <c r="E216" s="92" t="s">
        <v>1040</v>
      </c>
      <c r="F216" s="92" t="s">
        <v>405</v>
      </c>
      <c r="G216" s="92" t="s">
        <v>430</v>
      </c>
      <c r="H216" s="92" t="s">
        <v>431</v>
      </c>
      <c r="I216" s="118" t="s">
        <v>1041</v>
      </c>
      <c r="J216" s="119">
        <v>19</v>
      </c>
      <c r="K216" s="119">
        <v>6</v>
      </c>
      <c r="L216" s="119">
        <f t="shared" si="25"/>
        <v>-1466</v>
      </c>
      <c r="N216" s="48" t="s">
        <v>173</v>
      </c>
      <c r="P216" s="119">
        <v>0</v>
      </c>
      <c r="Q216" s="119">
        <v>0</v>
      </c>
      <c r="R216" s="119">
        <v>0</v>
      </c>
      <c r="S216" s="119">
        <f t="shared" si="26"/>
        <v>0</v>
      </c>
      <c r="T216" s="119">
        <f t="shared" si="27"/>
        <v>0</v>
      </c>
      <c r="U216" s="119">
        <v>1472</v>
      </c>
      <c r="V216" s="119">
        <v>0</v>
      </c>
      <c r="W216" s="119">
        <v>0</v>
      </c>
      <c r="X216" s="119">
        <f>T216-(U216+V216)</f>
        <v>-1472</v>
      </c>
      <c r="Y216" s="92" t="s">
        <v>12848</v>
      </c>
      <c r="Z216" s="93">
        <v>49.76</v>
      </c>
      <c r="AA216" s="144">
        <v>49.76</v>
      </c>
      <c r="AB216" s="93">
        <f t="shared" si="28"/>
        <v>0</v>
      </c>
      <c r="AE216" s="48" t="s">
        <v>12949</v>
      </c>
      <c r="AF216" s="93">
        <v>49.76</v>
      </c>
      <c r="AG216" s="48" t="s">
        <v>13290</v>
      </c>
      <c r="AH216" s="122">
        <v>6</v>
      </c>
      <c r="AI216" s="48">
        <v>12</v>
      </c>
      <c r="AJ216" s="48" t="s">
        <v>1041</v>
      </c>
      <c r="AM216" s="48" t="s">
        <v>85</v>
      </c>
      <c r="AN216" s="48" t="s">
        <v>410</v>
      </c>
      <c r="AQ216" s="123" t="s">
        <v>13007</v>
      </c>
    </row>
    <row r="217" spans="1:43" ht="105" x14ac:dyDescent="0.2">
      <c r="A217" s="129" t="s">
        <v>13291</v>
      </c>
      <c r="B217" s="129" t="s">
        <v>13292</v>
      </c>
      <c r="C217" s="117" t="s">
        <v>166</v>
      </c>
      <c r="D217" s="92" t="s">
        <v>377</v>
      </c>
      <c r="E217" s="92" t="s">
        <v>13293</v>
      </c>
      <c r="F217" s="92" t="s">
        <v>405</v>
      </c>
      <c r="G217" s="92" t="s">
        <v>1450</v>
      </c>
      <c r="H217" s="92" t="s">
        <v>13294</v>
      </c>
      <c r="I217" s="92" t="s">
        <v>13295</v>
      </c>
      <c r="J217" s="119">
        <v>49</v>
      </c>
      <c r="K217" s="119">
        <v>120</v>
      </c>
      <c r="N217" s="48" t="s">
        <v>173</v>
      </c>
      <c r="O217" s="48" t="s">
        <v>278</v>
      </c>
      <c r="P217" s="119">
        <v>0</v>
      </c>
      <c r="Q217" s="119">
        <v>0</v>
      </c>
      <c r="R217" s="119">
        <v>0</v>
      </c>
      <c r="S217" s="119">
        <f t="shared" si="26"/>
        <v>0</v>
      </c>
      <c r="T217" s="119">
        <f t="shared" si="27"/>
        <v>0</v>
      </c>
      <c r="U217" s="119">
        <v>0</v>
      </c>
      <c r="V217" s="119">
        <v>0</v>
      </c>
      <c r="W217" s="119">
        <v>0</v>
      </c>
      <c r="X217" s="119">
        <f>T217-(U217+V217)</f>
        <v>0</v>
      </c>
      <c r="Y217" s="92" t="s">
        <v>12844</v>
      </c>
      <c r="Z217" s="130">
        <v>69.36</v>
      </c>
      <c r="AA217" s="144">
        <v>69.36</v>
      </c>
      <c r="AB217" s="93">
        <f t="shared" si="28"/>
        <v>0</v>
      </c>
      <c r="AC217" s="48" t="s">
        <v>13296</v>
      </c>
      <c r="AE217" s="48" t="s">
        <v>12884</v>
      </c>
      <c r="AF217" s="93">
        <v>69.36</v>
      </c>
      <c r="AG217" s="48" t="s">
        <v>13297</v>
      </c>
      <c r="AH217" s="48">
        <v>240</v>
      </c>
      <c r="AI217" s="48">
        <v>8</v>
      </c>
      <c r="AJ217" s="48" t="s">
        <v>13295</v>
      </c>
      <c r="AK217" s="48" t="s">
        <v>13068</v>
      </c>
      <c r="AM217" s="131" t="s">
        <v>85</v>
      </c>
      <c r="AN217" s="131" t="s">
        <v>410</v>
      </c>
      <c r="AQ217" s="123" t="s">
        <v>12984</v>
      </c>
    </row>
    <row r="218" spans="1:43" ht="75" x14ac:dyDescent="0.2">
      <c r="A218" s="92" t="s">
        <v>1042</v>
      </c>
      <c r="B218" s="92" t="s">
        <v>1043</v>
      </c>
      <c r="C218" s="117" t="s">
        <v>166</v>
      </c>
      <c r="D218" s="92" t="s">
        <v>437</v>
      </c>
      <c r="E218" s="92" t="s">
        <v>1044</v>
      </c>
      <c r="F218" s="92" t="s">
        <v>405</v>
      </c>
      <c r="G218" s="92" t="s">
        <v>439</v>
      </c>
      <c r="H218" s="92" t="s">
        <v>440</v>
      </c>
      <c r="I218" s="118" t="s">
        <v>1045</v>
      </c>
      <c r="J218" s="119">
        <v>11</v>
      </c>
      <c r="K218" s="119">
        <v>480</v>
      </c>
      <c r="L218" s="119">
        <f t="shared" ref="L218:L228" si="29">K218-U218</f>
        <v>-13740</v>
      </c>
      <c r="N218" s="48" t="s">
        <v>243</v>
      </c>
      <c r="O218" s="48" t="s">
        <v>1046</v>
      </c>
      <c r="P218" s="119">
        <v>5940</v>
      </c>
      <c r="Q218" s="119">
        <v>5460</v>
      </c>
      <c r="R218" s="119">
        <v>0</v>
      </c>
      <c r="S218" s="119">
        <f t="shared" si="26"/>
        <v>11400</v>
      </c>
      <c r="T218" s="119">
        <f t="shared" si="27"/>
        <v>11400</v>
      </c>
      <c r="U218" s="119">
        <v>14220</v>
      </c>
      <c r="V218" s="119">
        <v>11800</v>
      </c>
      <c r="W218" s="119">
        <v>11748</v>
      </c>
      <c r="X218" s="119">
        <f>P218-(U218+V218)</f>
        <v>-20080</v>
      </c>
      <c r="Y218" s="92" t="s">
        <v>12848</v>
      </c>
      <c r="Z218" s="93">
        <v>3.29</v>
      </c>
      <c r="AA218" s="144">
        <v>3.2</v>
      </c>
      <c r="AB218" s="93">
        <f t="shared" si="28"/>
        <v>-8.9999999999999858E-2</v>
      </c>
      <c r="AE218" s="48" t="s">
        <v>12884</v>
      </c>
      <c r="AF218" s="93">
        <v>3.2</v>
      </c>
      <c r="AG218" s="48" t="s">
        <v>13298</v>
      </c>
      <c r="AH218" s="48" t="s">
        <v>13299</v>
      </c>
      <c r="AI218" s="48" t="s">
        <v>13300</v>
      </c>
      <c r="AJ218" s="48" t="s">
        <v>13301</v>
      </c>
      <c r="AM218" s="48" t="s">
        <v>85</v>
      </c>
      <c r="AN218" s="48" t="s">
        <v>410</v>
      </c>
      <c r="AQ218" s="123" t="s">
        <v>12998</v>
      </c>
    </row>
    <row r="219" spans="1:43" ht="30" x14ac:dyDescent="0.2">
      <c r="A219" s="92" t="s">
        <v>1047</v>
      </c>
      <c r="B219" s="92" t="s">
        <v>1048</v>
      </c>
      <c r="C219" s="117" t="s">
        <v>166</v>
      </c>
      <c r="D219" s="92" t="s">
        <v>283</v>
      </c>
      <c r="E219" s="92" t="s">
        <v>1049</v>
      </c>
      <c r="F219" s="92" t="s">
        <v>405</v>
      </c>
      <c r="G219" s="92" t="s">
        <v>628</v>
      </c>
      <c r="H219" s="92" t="s">
        <v>440</v>
      </c>
      <c r="I219" s="118" t="s">
        <v>1050</v>
      </c>
      <c r="J219" s="119">
        <v>16</v>
      </c>
      <c r="K219" s="119">
        <v>14400</v>
      </c>
      <c r="L219" s="119">
        <f t="shared" si="29"/>
        <v>13338</v>
      </c>
      <c r="M219" s="124">
        <v>7678.22</v>
      </c>
      <c r="N219" s="48" t="s">
        <v>243</v>
      </c>
      <c r="P219" s="119">
        <v>0</v>
      </c>
      <c r="Q219" s="119">
        <v>0</v>
      </c>
      <c r="R219" s="119">
        <v>0</v>
      </c>
      <c r="S219" s="119">
        <f t="shared" si="26"/>
        <v>0</v>
      </c>
      <c r="T219" s="119">
        <f t="shared" si="27"/>
        <v>0</v>
      </c>
      <c r="U219" s="119">
        <v>1062</v>
      </c>
      <c r="V219" s="119">
        <v>674</v>
      </c>
      <c r="W219" s="119">
        <v>622</v>
      </c>
      <c r="X219" s="119">
        <f>P219-(U219+V219)</f>
        <v>-1736</v>
      </c>
      <c r="Y219" s="92" t="s">
        <v>12848</v>
      </c>
      <c r="Z219" s="93">
        <v>0.53320999999999996</v>
      </c>
      <c r="AA219" s="144">
        <v>0.53320999999999996</v>
      </c>
      <c r="AB219" s="93">
        <f t="shared" si="28"/>
        <v>0</v>
      </c>
      <c r="AE219" s="48" t="s">
        <v>12845</v>
      </c>
      <c r="AF219" s="93">
        <v>0.53320999999999996</v>
      </c>
      <c r="AG219" s="48" t="s">
        <v>13302</v>
      </c>
      <c r="AH219" s="122">
        <v>14400</v>
      </c>
      <c r="AI219" s="48">
        <v>19</v>
      </c>
      <c r="AJ219" s="48" t="s">
        <v>1050</v>
      </c>
      <c r="AM219" s="48" t="s">
        <v>85</v>
      </c>
      <c r="AN219" s="48" t="s">
        <v>410</v>
      </c>
      <c r="AQ219" s="123" t="s">
        <v>12998</v>
      </c>
    </row>
    <row r="220" spans="1:43" ht="30" x14ac:dyDescent="0.2">
      <c r="A220" s="92" t="s">
        <v>1051</v>
      </c>
      <c r="B220" s="92" t="s">
        <v>1052</v>
      </c>
      <c r="C220" s="117" t="s">
        <v>166</v>
      </c>
      <c r="D220" s="92" t="s">
        <v>283</v>
      </c>
      <c r="E220" s="92" t="s">
        <v>1053</v>
      </c>
      <c r="F220" s="92" t="s">
        <v>405</v>
      </c>
      <c r="G220" s="92" t="s">
        <v>1054</v>
      </c>
      <c r="H220" s="92" t="s">
        <v>1055</v>
      </c>
      <c r="I220" s="118">
        <v>1068</v>
      </c>
      <c r="J220" s="119">
        <v>15</v>
      </c>
      <c r="K220" s="119">
        <v>1000</v>
      </c>
      <c r="L220" s="119">
        <f t="shared" si="29"/>
        <v>900</v>
      </c>
      <c r="M220" s="119"/>
      <c r="N220" s="48" t="s">
        <v>173</v>
      </c>
      <c r="O220" s="48" t="s">
        <v>1057</v>
      </c>
      <c r="P220" s="119">
        <v>0</v>
      </c>
      <c r="Q220" s="119">
        <v>0</v>
      </c>
      <c r="R220" s="119">
        <v>0</v>
      </c>
      <c r="S220" s="119">
        <f t="shared" si="26"/>
        <v>0</v>
      </c>
      <c r="T220" s="119">
        <f t="shared" si="27"/>
        <v>0</v>
      </c>
      <c r="U220" s="119">
        <v>100</v>
      </c>
      <c r="V220" s="119">
        <v>24</v>
      </c>
      <c r="W220" s="119">
        <v>0</v>
      </c>
      <c r="X220" s="119">
        <f>T220-(U220+V220)</f>
        <v>-124</v>
      </c>
      <c r="Y220" s="92" t="s">
        <v>12848</v>
      </c>
      <c r="Z220" s="93">
        <v>1.07</v>
      </c>
      <c r="AA220" s="144">
        <v>1.07</v>
      </c>
      <c r="AB220" s="93">
        <f t="shared" si="28"/>
        <v>0</v>
      </c>
      <c r="AE220" s="48" t="s">
        <v>12845</v>
      </c>
      <c r="AF220" s="93">
        <v>1.07</v>
      </c>
      <c r="AG220" s="48" t="s">
        <v>13303</v>
      </c>
      <c r="AH220" s="122">
        <v>2500</v>
      </c>
      <c r="AI220" s="48">
        <v>10</v>
      </c>
      <c r="AJ220" s="122">
        <v>1068</v>
      </c>
      <c r="AM220" s="48" t="s">
        <v>85</v>
      </c>
      <c r="AN220" s="48" t="s">
        <v>410</v>
      </c>
      <c r="AQ220" s="123" t="s">
        <v>12984</v>
      </c>
    </row>
    <row r="221" spans="1:43" ht="30" x14ac:dyDescent="0.2">
      <c r="A221" s="92" t="s">
        <v>1058</v>
      </c>
      <c r="B221" s="92" t="s">
        <v>1059</v>
      </c>
      <c r="C221" s="117" t="s">
        <v>166</v>
      </c>
      <c r="D221" s="92" t="s">
        <v>283</v>
      </c>
      <c r="E221" s="92" t="s">
        <v>1060</v>
      </c>
      <c r="F221" s="92" t="s">
        <v>405</v>
      </c>
      <c r="G221" s="92" t="s">
        <v>498</v>
      </c>
      <c r="H221" s="92" t="s">
        <v>431</v>
      </c>
      <c r="I221" s="118" t="s">
        <v>1061</v>
      </c>
      <c r="J221" s="119">
        <v>17</v>
      </c>
      <c r="K221" s="119">
        <v>3000</v>
      </c>
      <c r="L221" s="119">
        <f t="shared" si="29"/>
        <v>2823</v>
      </c>
      <c r="M221" s="119"/>
      <c r="N221" s="48" t="s">
        <v>173</v>
      </c>
      <c r="P221" s="119">
        <v>0</v>
      </c>
      <c r="Q221" s="119">
        <v>0</v>
      </c>
      <c r="R221" s="119">
        <v>0</v>
      </c>
      <c r="S221" s="119">
        <f t="shared" si="26"/>
        <v>0</v>
      </c>
      <c r="T221" s="119">
        <f t="shared" si="27"/>
        <v>0</v>
      </c>
      <c r="U221" s="119">
        <v>177</v>
      </c>
      <c r="V221" s="119">
        <v>60</v>
      </c>
      <c r="W221" s="119">
        <v>60</v>
      </c>
      <c r="X221" s="119">
        <f>T221-(U221+V221)</f>
        <v>-237</v>
      </c>
      <c r="Y221" s="92" t="s">
        <v>12848</v>
      </c>
      <c r="Z221" s="93">
        <v>0.89</v>
      </c>
      <c r="AA221" s="144">
        <v>0.89</v>
      </c>
      <c r="AB221" s="93">
        <f t="shared" si="28"/>
        <v>0</v>
      </c>
      <c r="AE221" s="48" t="s">
        <v>12845</v>
      </c>
      <c r="AF221" s="93">
        <v>0.89</v>
      </c>
      <c r="AG221" s="48" t="s">
        <v>13304</v>
      </c>
      <c r="AH221" s="122">
        <v>91</v>
      </c>
      <c r="AI221" s="48">
        <v>8</v>
      </c>
      <c r="AJ221" s="48" t="s">
        <v>1061</v>
      </c>
      <c r="AM221" s="48" t="s">
        <v>85</v>
      </c>
      <c r="AN221" s="48" t="s">
        <v>410</v>
      </c>
      <c r="AQ221" s="123" t="s">
        <v>12984</v>
      </c>
    </row>
    <row r="222" spans="1:43" ht="30" x14ac:dyDescent="0.2">
      <c r="A222" s="92" t="s">
        <v>1062</v>
      </c>
      <c r="B222" s="92" t="s">
        <v>1063</v>
      </c>
      <c r="C222" s="117" t="s">
        <v>166</v>
      </c>
      <c r="D222" s="92" t="s">
        <v>283</v>
      </c>
      <c r="E222" s="92" t="s">
        <v>1064</v>
      </c>
      <c r="F222" s="92" t="s">
        <v>405</v>
      </c>
      <c r="G222" s="92" t="s">
        <v>430</v>
      </c>
      <c r="H222" s="92" t="s">
        <v>431</v>
      </c>
      <c r="I222" s="118" t="s">
        <v>1065</v>
      </c>
      <c r="J222" s="119">
        <v>9</v>
      </c>
      <c r="K222" s="119">
        <v>480</v>
      </c>
      <c r="L222" s="119">
        <f t="shared" si="29"/>
        <v>-2320</v>
      </c>
      <c r="N222" s="48" t="s">
        <v>173</v>
      </c>
      <c r="O222" s="48" t="s">
        <v>868</v>
      </c>
      <c r="P222" s="119">
        <v>0</v>
      </c>
      <c r="Q222" s="119">
        <v>0</v>
      </c>
      <c r="R222" s="119">
        <v>0</v>
      </c>
      <c r="S222" s="119">
        <f t="shared" si="26"/>
        <v>0</v>
      </c>
      <c r="T222" s="119">
        <f t="shared" si="27"/>
        <v>0</v>
      </c>
      <c r="U222" s="119">
        <v>2800</v>
      </c>
      <c r="V222" s="119">
        <v>2400</v>
      </c>
      <c r="W222" s="119">
        <v>1440</v>
      </c>
      <c r="X222" s="119">
        <f>T222-(U222+V222)</f>
        <v>-5200</v>
      </c>
      <c r="Y222" s="92" t="s">
        <v>12848</v>
      </c>
      <c r="Z222" s="93">
        <v>9.6</v>
      </c>
      <c r="AA222" s="144">
        <v>9.6</v>
      </c>
      <c r="AB222" s="93">
        <f t="shared" si="28"/>
        <v>0</v>
      </c>
      <c r="AE222" s="48" t="s">
        <v>12845</v>
      </c>
      <c r="AF222" s="93">
        <v>9.6</v>
      </c>
      <c r="AG222" s="48" t="s">
        <v>13305</v>
      </c>
      <c r="AH222" s="48" t="s">
        <v>13306</v>
      </c>
      <c r="AI222" s="48" t="s">
        <v>13307</v>
      </c>
      <c r="AJ222" s="48" t="s">
        <v>13308</v>
      </c>
      <c r="AM222" s="48" t="s">
        <v>85</v>
      </c>
      <c r="AN222" s="48" t="s">
        <v>410</v>
      </c>
      <c r="AQ222" s="123" t="s">
        <v>12984</v>
      </c>
    </row>
    <row r="223" spans="1:43" ht="60" x14ac:dyDescent="0.2">
      <c r="A223" s="92" t="s">
        <v>1066</v>
      </c>
      <c r="B223" s="92" t="s">
        <v>1067</v>
      </c>
      <c r="C223" s="117" t="s">
        <v>166</v>
      </c>
      <c r="D223" s="92" t="s">
        <v>283</v>
      </c>
      <c r="E223" s="92" t="s">
        <v>1068</v>
      </c>
      <c r="F223" s="92" t="s">
        <v>405</v>
      </c>
      <c r="G223" s="92" t="s">
        <v>406</v>
      </c>
      <c r="H223" s="92" t="s">
        <v>407</v>
      </c>
      <c r="I223" s="118" t="s">
        <v>1069</v>
      </c>
      <c r="J223" s="119">
        <v>11</v>
      </c>
      <c r="K223" s="119">
        <v>4800</v>
      </c>
      <c r="L223" s="119">
        <f t="shared" si="29"/>
        <v>-10514</v>
      </c>
      <c r="N223" s="48" t="s">
        <v>243</v>
      </c>
      <c r="O223" s="48" t="s">
        <v>409</v>
      </c>
      <c r="P223" s="119">
        <v>19300</v>
      </c>
      <c r="Q223" s="119">
        <v>19200</v>
      </c>
      <c r="R223" s="119">
        <v>0</v>
      </c>
      <c r="S223" s="119">
        <f t="shared" si="26"/>
        <v>38500</v>
      </c>
      <c r="T223" s="119">
        <f t="shared" si="27"/>
        <v>38500</v>
      </c>
      <c r="U223" s="119">
        <v>15314</v>
      </c>
      <c r="V223" s="119">
        <v>23193</v>
      </c>
      <c r="W223" s="119">
        <v>21456</v>
      </c>
      <c r="X223" s="119">
        <f>P223-(U223+V223)</f>
        <v>-19207</v>
      </c>
      <c r="Y223" s="92" t="s">
        <v>12848</v>
      </c>
      <c r="Z223" s="93">
        <v>2.6659999999999999</v>
      </c>
      <c r="AA223" s="144">
        <v>2.6659999999999999</v>
      </c>
      <c r="AB223" s="93">
        <f t="shared" si="28"/>
        <v>0</v>
      </c>
      <c r="AE223" s="48" t="s">
        <v>12845</v>
      </c>
      <c r="AF223" s="93">
        <v>2.6659999999999999</v>
      </c>
      <c r="AG223" s="48" t="s">
        <v>13309</v>
      </c>
      <c r="AH223" s="48" t="s">
        <v>13310</v>
      </c>
      <c r="AI223" s="48" t="s">
        <v>13311</v>
      </c>
      <c r="AJ223" s="48" t="s">
        <v>13312</v>
      </c>
      <c r="AM223" s="48" t="s">
        <v>85</v>
      </c>
      <c r="AN223" s="48" t="s">
        <v>410</v>
      </c>
      <c r="AQ223" s="123" t="s">
        <v>12984</v>
      </c>
    </row>
    <row r="224" spans="1:43" ht="30" x14ac:dyDescent="0.2">
      <c r="A224" s="92" t="s">
        <v>1070</v>
      </c>
      <c r="B224" s="92" t="s">
        <v>1071</v>
      </c>
      <c r="C224" s="117" t="s">
        <v>166</v>
      </c>
      <c r="D224" s="92" t="s">
        <v>437</v>
      </c>
      <c r="E224" s="92" t="s">
        <v>1072</v>
      </c>
      <c r="F224" s="92" t="s">
        <v>405</v>
      </c>
      <c r="G224" s="92" t="s">
        <v>439</v>
      </c>
      <c r="H224" s="92" t="s">
        <v>440</v>
      </c>
      <c r="I224" s="118" t="s">
        <v>1073</v>
      </c>
      <c r="J224" s="119">
        <v>11</v>
      </c>
      <c r="K224" s="119">
        <v>24</v>
      </c>
      <c r="L224" s="119">
        <f t="shared" si="29"/>
        <v>-330</v>
      </c>
      <c r="N224" s="48" t="s">
        <v>243</v>
      </c>
      <c r="P224" s="119">
        <v>72</v>
      </c>
      <c r="Q224" s="119">
        <v>72</v>
      </c>
      <c r="R224" s="119">
        <v>0</v>
      </c>
      <c r="S224" s="119">
        <f t="shared" si="26"/>
        <v>144</v>
      </c>
      <c r="T224" s="119">
        <f t="shared" si="27"/>
        <v>144</v>
      </c>
      <c r="U224" s="119">
        <v>354</v>
      </c>
      <c r="V224" s="119">
        <v>120</v>
      </c>
      <c r="W224" s="119">
        <v>120</v>
      </c>
      <c r="X224" s="119">
        <f>P224-(U224+V224)</f>
        <v>-402</v>
      </c>
      <c r="Y224" s="92" t="s">
        <v>12848</v>
      </c>
      <c r="Z224" s="93">
        <v>20.9</v>
      </c>
      <c r="AA224" s="144">
        <v>20.9</v>
      </c>
      <c r="AB224" s="93">
        <f t="shared" si="28"/>
        <v>0</v>
      </c>
      <c r="AE224" s="48" t="s">
        <v>12845</v>
      </c>
      <c r="AF224" s="93">
        <v>20.9</v>
      </c>
      <c r="AG224" s="48" t="s">
        <v>13313</v>
      </c>
      <c r="AH224" s="122">
        <v>24</v>
      </c>
      <c r="AI224" s="48">
        <v>91</v>
      </c>
      <c r="AJ224" s="48" t="s">
        <v>1073</v>
      </c>
      <c r="AM224" s="48" t="s">
        <v>85</v>
      </c>
      <c r="AN224" s="48" t="s">
        <v>410</v>
      </c>
      <c r="AQ224" s="123" t="s">
        <v>12998</v>
      </c>
    </row>
    <row r="225" spans="1:43" ht="30" x14ac:dyDescent="0.2">
      <c r="A225" s="92" t="s">
        <v>1074</v>
      </c>
      <c r="B225" s="92" t="s">
        <v>1075</v>
      </c>
      <c r="C225" s="117" t="s">
        <v>166</v>
      </c>
      <c r="D225" s="92" t="s">
        <v>377</v>
      </c>
      <c r="E225" s="92" t="s">
        <v>1076</v>
      </c>
      <c r="F225" s="92" t="s">
        <v>405</v>
      </c>
      <c r="G225" s="92" t="s">
        <v>465</v>
      </c>
      <c r="H225" s="92" t="s">
        <v>431</v>
      </c>
      <c r="I225" s="118" t="s">
        <v>1077</v>
      </c>
      <c r="J225" s="119">
        <v>10</v>
      </c>
      <c r="K225" s="119">
        <v>96</v>
      </c>
      <c r="L225" s="119">
        <f t="shared" si="29"/>
        <v>-164</v>
      </c>
      <c r="N225" s="48" t="s">
        <v>173</v>
      </c>
      <c r="P225" s="119">
        <v>864</v>
      </c>
      <c r="Q225" s="119">
        <v>864</v>
      </c>
      <c r="R225" s="119">
        <v>0</v>
      </c>
      <c r="S225" s="119">
        <f t="shared" si="26"/>
        <v>1728</v>
      </c>
      <c r="T225" s="119">
        <f t="shared" si="27"/>
        <v>1728</v>
      </c>
      <c r="U225" s="119">
        <v>260</v>
      </c>
      <c r="V225" s="119">
        <v>15</v>
      </c>
      <c r="W225" s="119">
        <v>0</v>
      </c>
      <c r="X225" s="119">
        <f>T225-(U225+V225)</f>
        <v>1453</v>
      </c>
      <c r="Y225" s="92" t="s">
        <v>12863</v>
      </c>
      <c r="Z225" s="93">
        <v>5.61</v>
      </c>
      <c r="AA225" s="144">
        <v>5.61</v>
      </c>
      <c r="AB225" s="93">
        <f t="shared" si="28"/>
        <v>0</v>
      </c>
      <c r="AE225" s="48" t="s">
        <v>12845</v>
      </c>
      <c r="AF225" s="93">
        <v>5.61</v>
      </c>
      <c r="AG225" s="48" t="s">
        <v>13314</v>
      </c>
      <c r="AH225" s="122">
        <v>89</v>
      </c>
      <c r="AI225" s="48">
        <v>12</v>
      </c>
      <c r="AJ225" s="48" t="s">
        <v>1077</v>
      </c>
      <c r="AM225" s="48" t="s">
        <v>85</v>
      </c>
      <c r="AN225" s="48" t="s">
        <v>410</v>
      </c>
      <c r="AQ225" s="123" t="s">
        <v>12998</v>
      </c>
    </row>
    <row r="226" spans="1:43" ht="30" x14ac:dyDescent="0.2">
      <c r="A226" s="92" t="s">
        <v>1078</v>
      </c>
      <c r="B226" s="92" t="s">
        <v>1079</v>
      </c>
      <c r="C226" s="117" t="s">
        <v>166</v>
      </c>
      <c r="D226" s="92" t="s">
        <v>283</v>
      </c>
      <c r="E226" s="92" t="s">
        <v>1080</v>
      </c>
      <c r="F226" s="92" t="s">
        <v>405</v>
      </c>
      <c r="G226" s="92" t="s">
        <v>524</v>
      </c>
      <c r="H226" s="92" t="s">
        <v>525</v>
      </c>
      <c r="I226" s="118" t="s">
        <v>1081</v>
      </c>
      <c r="J226" s="119">
        <v>7</v>
      </c>
      <c r="K226" s="119">
        <v>1200</v>
      </c>
      <c r="L226" s="119">
        <f t="shared" si="29"/>
        <v>669</v>
      </c>
      <c r="M226" s="119"/>
      <c r="N226" s="48" t="s">
        <v>173</v>
      </c>
      <c r="P226" s="119">
        <v>0</v>
      </c>
      <c r="Q226" s="119">
        <v>0</v>
      </c>
      <c r="R226" s="119">
        <v>0</v>
      </c>
      <c r="S226" s="119">
        <f t="shared" si="26"/>
        <v>0</v>
      </c>
      <c r="T226" s="119">
        <f t="shared" si="27"/>
        <v>0</v>
      </c>
      <c r="U226" s="119">
        <v>531</v>
      </c>
      <c r="V226" s="119">
        <v>337</v>
      </c>
      <c r="W226" s="119">
        <v>311</v>
      </c>
      <c r="X226" s="119">
        <f>T226-(U226+V226)</f>
        <v>-868</v>
      </c>
      <c r="Y226" s="92" t="s">
        <v>12848</v>
      </c>
      <c r="Z226" s="93">
        <v>0.73970000000000002</v>
      </c>
      <c r="AA226" s="144">
        <v>0.73970000000000002</v>
      </c>
      <c r="AB226" s="93">
        <f t="shared" si="28"/>
        <v>0</v>
      </c>
      <c r="AE226" s="48" t="s">
        <v>12845</v>
      </c>
      <c r="AF226" s="93">
        <v>0.73970000000000002</v>
      </c>
      <c r="AG226" s="48" t="s">
        <v>13315</v>
      </c>
      <c r="AH226" s="122">
        <v>1200</v>
      </c>
      <c r="AI226" s="48">
        <v>2</v>
      </c>
      <c r="AJ226" s="48" t="s">
        <v>1081</v>
      </c>
      <c r="AM226" s="48" t="s">
        <v>85</v>
      </c>
      <c r="AN226" s="48" t="s">
        <v>410</v>
      </c>
      <c r="AQ226" s="123" t="s">
        <v>12984</v>
      </c>
    </row>
    <row r="227" spans="1:43" ht="30" x14ac:dyDescent="0.2">
      <c r="A227" s="92" t="s">
        <v>1082</v>
      </c>
      <c r="B227" s="92" t="s">
        <v>1083</v>
      </c>
      <c r="C227" s="117" t="s">
        <v>166</v>
      </c>
      <c r="D227" s="92" t="s">
        <v>283</v>
      </c>
      <c r="E227" s="92" t="s">
        <v>1084</v>
      </c>
      <c r="F227" s="92" t="s">
        <v>405</v>
      </c>
      <c r="G227" s="92" t="s">
        <v>933</v>
      </c>
      <c r="H227" s="92" t="s">
        <v>525</v>
      </c>
      <c r="I227" s="118" t="s">
        <v>1085</v>
      </c>
      <c r="J227" s="119">
        <v>15</v>
      </c>
      <c r="K227" s="119">
        <v>360</v>
      </c>
      <c r="L227" s="119">
        <f t="shared" si="29"/>
        <v>-10255</v>
      </c>
      <c r="N227" s="48" t="s">
        <v>173</v>
      </c>
      <c r="P227" s="119">
        <v>12456</v>
      </c>
      <c r="Q227" s="119">
        <v>1728</v>
      </c>
      <c r="R227" s="119">
        <v>5040</v>
      </c>
      <c r="S227" s="119">
        <f t="shared" si="26"/>
        <v>14184</v>
      </c>
      <c r="T227" s="119">
        <f t="shared" si="27"/>
        <v>19224</v>
      </c>
      <c r="U227" s="119">
        <v>10615</v>
      </c>
      <c r="V227" s="119">
        <v>9755</v>
      </c>
      <c r="W227" s="119">
        <v>9744</v>
      </c>
      <c r="X227" s="119">
        <f>T227-(U227+V227)</f>
        <v>-1146</v>
      </c>
      <c r="Y227" s="92" t="s">
        <v>12848</v>
      </c>
      <c r="Z227" s="93">
        <v>17.91</v>
      </c>
      <c r="AA227" s="144">
        <v>17.91</v>
      </c>
      <c r="AB227" s="93">
        <f t="shared" si="28"/>
        <v>0</v>
      </c>
      <c r="AE227" s="48" t="s">
        <v>12845</v>
      </c>
      <c r="AF227" s="93">
        <v>17.91</v>
      </c>
      <c r="AG227" s="48" t="s">
        <v>13316</v>
      </c>
      <c r="AH227" s="122">
        <v>360</v>
      </c>
      <c r="AI227" s="48">
        <v>10</v>
      </c>
      <c r="AM227" s="48" t="s">
        <v>85</v>
      </c>
      <c r="AN227" s="48" t="s">
        <v>410</v>
      </c>
      <c r="AQ227" s="123" t="s">
        <v>12984</v>
      </c>
    </row>
    <row r="228" spans="1:43" ht="30" x14ac:dyDescent="0.2">
      <c r="A228" s="92" t="s">
        <v>1086</v>
      </c>
      <c r="B228" s="92" t="s">
        <v>1087</v>
      </c>
      <c r="C228" s="117" t="s">
        <v>166</v>
      </c>
      <c r="D228" s="92" t="s">
        <v>283</v>
      </c>
      <c r="E228" s="92" t="s">
        <v>1084</v>
      </c>
      <c r="F228" s="92" t="s">
        <v>405</v>
      </c>
      <c r="G228" s="92" t="s">
        <v>933</v>
      </c>
      <c r="H228" s="92" t="s">
        <v>525</v>
      </c>
      <c r="I228" s="118" t="s">
        <v>1088</v>
      </c>
      <c r="J228" s="119">
        <v>20</v>
      </c>
      <c r="K228" s="119">
        <v>120</v>
      </c>
      <c r="L228" s="119">
        <f t="shared" si="29"/>
        <v>-10624</v>
      </c>
      <c r="N228" s="48" t="s">
        <v>173</v>
      </c>
      <c r="P228" s="119">
        <v>15000</v>
      </c>
      <c r="Q228" s="119">
        <v>3840</v>
      </c>
      <c r="R228" s="119">
        <v>2040</v>
      </c>
      <c r="S228" s="119">
        <f t="shared" si="26"/>
        <v>18840</v>
      </c>
      <c r="T228" s="119">
        <f t="shared" si="27"/>
        <v>20880</v>
      </c>
      <c r="U228" s="119">
        <v>10744</v>
      </c>
      <c r="V228" s="119">
        <v>10560</v>
      </c>
      <c r="W228" s="119">
        <v>10560</v>
      </c>
      <c r="X228" s="119">
        <f>T228-(U228+V228)</f>
        <v>-424</v>
      </c>
      <c r="Y228" s="92" t="s">
        <v>12848</v>
      </c>
      <c r="Z228" s="93">
        <v>10.3</v>
      </c>
      <c r="AA228" s="144">
        <v>10.3</v>
      </c>
      <c r="AB228" s="93">
        <f t="shared" si="28"/>
        <v>0</v>
      </c>
      <c r="AE228" s="48" t="s">
        <v>12845</v>
      </c>
      <c r="AF228" s="93">
        <v>10.3</v>
      </c>
      <c r="AG228" s="48" t="s">
        <v>13317</v>
      </c>
      <c r="AH228" s="122">
        <v>120</v>
      </c>
      <c r="AI228" s="48">
        <v>10</v>
      </c>
      <c r="AM228" s="48" t="s">
        <v>85</v>
      </c>
      <c r="AN228" s="48" t="s">
        <v>410</v>
      </c>
      <c r="AQ228" s="123" t="s">
        <v>12984</v>
      </c>
    </row>
    <row r="229" spans="1:43" ht="30" x14ac:dyDescent="0.2">
      <c r="A229" s="142" t="s">
        <v>13318</v>
      </c>
      <c r="B229" s="92" t="s">
        <v>13319</v>
      </c>
      <c r="C229" s="117" t="s">
        <v>166</v>
      </c>
      <c r="D229" s="92" t="s">
        <v>403</v>
      </c>
      <c r="E229" s="92" t="s">
        <v>13320</v>
      </c>
      <c r="F229" s="92" t="s">
        <v>405</v>
      </c>
      <c r="G229" s="92" t="s">
        <v>406</v>
      </c>
      <c r="H229" s="92" t="s">
        <v>407</v>
      </c>
      <c r="I229" s="92" t="s">
        <v>13321</v>
      </c>
      <c r="J229" s="119">
        <v>10</v>
      </c>
      <c r="K229" s="119">
        <v>960</v>
      </c>
      <c r="N229" s="48" t="s">
        <v>243</v>
      </c>
      <c r="O229" s="48" t="s">
        <v>12932</v>
      </c>
      <c r="P229" s="119">
        <v>6912</v>
      </c>
      <c r="Q229" s="119">
        <v>6912</v>
      </c>
      <c r="R229" s="119">
        <v>0</v>
      </c>
      <c r="S229" s="119">
        <f t="shared" si="26"/>
        <v>13824</v>
      </c>
      <c r="T229" s="119">
        <f t="shared" si="27"/>
        <v>13824</v>
      </c>
      <c r="U229" s="119">
        <v>4446</v>
      </c>
      <c r="V229" s="119">
        <v>0</v>
      </c>
      <c r="W229" s="119">
        <v>0</v>
      </c>
      <c r="X229" s="119">
        <f>P229-(U229+V229)</f>
        <v>2466</v>
      </c>
      <c r="Y229" s="92" t="s">
        <v>12863</v>
      </c>
      <c r="Z229" s="93">
        <v>3</v>
      </c>
      <c r="AA229" s="144">
        <v>3</v>
      </c>
      <c r="AB229" s="93">
        <f t="shared" si="28"/>
        <v>0</v>
      </c>
      <c r="AE229" s="48" t="s">
        <v>12845</v>
      </c>
      <c r="AF229" s="93">
        <v>3</v>
      </c>
      <c r="AG229" s="48" t="s">
        <v>13322</v>
      </c>
      <c r="AH229" s="122">
        <v>960</v>
      </c>
      <c r="AI229" s="122">
        <v>12</v>
      </c>
      <c r="AJ229" s="48" t="s">
        <v>13321</v>
      </c>
      <c r="AK229" s="48" t="s">
        <v>13323</v>
      </c>
      <c r="AM229" s="48" t="s">
        <v>85</v>
      </c>
      <c r="AN229" s="48" t="s">
        <v>410</v>
      </c>
      <c r="AQ229" s="123" t="s">
        <v>12984</v>
      </c>
    </row>
    <row r="230" spans="1:43" ht="30" x14ac:dyDescent="0.2">
      <c r="A230" s="92" t="s">
        <v>1089</v>
      </c>
      <c r="B230" s="92" t="s">
        <v>1090</v>
      </c>
      <c r="C230" s="117" t="s">
        <v>166</v>
      </c>
      <c r="D230" s="92" t="s">
        <v>283</v>
      </c>
      <c r="E230" s="92" t="s">
        <v>1091</v>
      </c>
      <c r="F230" s="92" t="s">
        <v>405</v>
      </c>
      <c r="G230" s="92" t="s">
        <v>933</v>
      </c>
      <c r="H230" s="92" t="s">
        <v>525</v>
      </c>
      <c r="I230" s="118" t="s">
        <v>1092</v>
      </c>
      <c r="J230" s="119">
        <v>13</v>
      </c>
      <c r="K230" s="119">
        <v>344</v>
      </c>
      <c r="L230" s="119">
        <f t="shared" ref="L230:L251" si="30">K230-U230</f>
        <v>-1104</v>
      </c>
      <c r="N230" s="48" t="s">
        <v>173</v>
      </c>
      <c r="P230" s="119">
        <v>860</v>
      </c>
      <c r="Q230" s="119">
        <v>0</v>
      </c>
      <c r="R230" s="119">
        <v>860</v>
      </c>
      <c r="S230" s="119">
        <f t="shared" si="26"/>
        <v>860</v>
      </c>
      <c r="T230" s="119">
        <f t="shared" si="27"/>
        <v>1720</v>
      </c>
      <c r="U230" s="119">
        <v>1448</v>
      </c>
      <c r="V230" s="119">
        <v>1320</v>
      </c>
      <c r="W230" s="119">
        <v>1320</v>
      </c>
      <c r="X230" s="119">
        <f>T230-(U230+V230)</f>
        <v>-1048</v>
      </c>
      <c r="Y230" s="92" t="s">
        <v>12848</v>
      </c>
      <c r="Z230" s="93">
        <v>6.02</v>
      </c>
      <c r="AA230" s="144">
        <v>6.02</v>
      </c>
      <c r="AB230" s="93">
        <f t="shared" si="28"/>
        <v>0</v>
      </c>
      <c r="AE230" s="48" t="s">
        <v>12845</v>
      </c>
      <c r="AF230" s="93">
        <v>6.02</v>
      </c>
      <c r="AG230" s="48" t="s">
        <v>13324</v>
      </c>
      <c r="AH230" s="122">
        <v>344</v>
      </c>
      <c r="AI230" s="48">
        <v>10</v>
      </c>
      <c r="AM230" s="48" t="s">
        <v>85</v>
      </c>
      <c r="AN230" s="48" t="s">
        <v>410</v>
      </c>
      <c r="AQ230" s="123" t="s">
        <v>12984</v>
      </c>
    </row>
    <row r="231" spans="1:43" ht="30" x14ac:dyDescent="0.2">
      <c r="A231" s="92" t="s">
        <v>1093</v>
      </c>
      <c r="B231" s="92" t="s">
        <v>1094</v>
      </c>
      <c r="C231" s="117" t="s">
        <v>166</v>
      </c>
      <c r="D231" s="92" t="s">
        <v>283</v>
      </c>
      <c r="E231" s="92" t="s">
        <v>1091</v>
      </c>
      <c r="F231" s="92" t="s">
        <v>405</v>
      </c>
      <c r="G231" s="92" t="s">
        <v>933</v>
      </c>
      <c r="H231" s="92" t="s">
        <v>525</v>
      </c>
      <c r="I231" s="118" t="s">
        <v>1095</v>
      </c>
      <c r="J231" s="119">
        <v>11</v>
      </c>
      <c r="K231" s="119">
        <v>360</v>
      </c>
      <c r="L231" s="119">
        <f t="shared" si="30"/>
        <v>-1149</v>
      </c>
      <c r="N231" s="48" t="s">
        <v>173</v>
      </c>
      <c r="P231" s="119">
        <v>360</v>
      </c>
      <c r="Q231" s="119">
        <v>0</v>
      </c>
      <c r="R231" s="119">
        <v>360</v>
      </c>
      <c r="S231" s="119">
        <f t="shared" si="26"/>
        <v>360</v>
      </c>
      <c r="T231" s="119">
        <f t="shared" si="27"/>
        <v>720</v>
      </c>
      <c r="U231" s="119">
        <v>1509</v>
      </c>
      <c r="V231" s="119">
        <v>1320</v>
      </c>
      <c r="W231" s="119">
        <v>1320</v>
      </c>
      <c r="X231" s="119">
        <f>T231-(U231+V231)</f>
        <v>-2109</v>
      </c>
      <c r="Y231" s="92" t="s">
        <v>12848</v>
      </c>
      <c r="Z231" s="93">
        <v>10.78</v>
      </c>
      <c r="AA231" s="144">
        <v>10.78</v>
      </c>
      <c r="AB231" s="93">
        <f t="shared" si="28"/>
        <v>0</v>
      </c>
      <c r="AE231" s="48" t="s">
        <v>12845</v>
      </c>
      <c r="AF231" s="93">
        <v>10.78</v>
      </c>
      <c r="AG231" s="48" t="s">
        <v>13325</v>
      </c>
      <c r="AH231" s="122">
        <v>360</v>
      </c>
      <c r="AI231" s="48">
        <v>8</v>
      </c>
      <c r="AM231" s="48" t="s">
        <v>85</v>
      </c>
      <c r="AN231" s="48" t="s">
        <v>410</v>
      </c>
      <c r="AQ231" s="123" t="s">
        <v>12984</v>
      </c>
    </row>
    <row r="232" spans="1:43" ht="30" x14ac:dyDescent="0.2">
      <c r="A232" s="92" t="s">
        <v>1096</v>
      </c>
      <c r="B232" s="92" t="s">
        <v>1097</v>
      </c>
      <c r="C232" s="117" t="s">
        <v>166</v>
      </c>
      <c r="D232" s="92" t="s">
        <v>283</v>
      </c>
      <c r="E232" s="92" t="s">
        <v>1098</v>
      </c>
      <c r="F232" s="92" t="s">
        <v>405</v>
      </c>
      <c r="G232" s="92" t="s">
        <v>406</v>
      </c>
      <c r="H232" s="92" t="s">
        <v>407</v>
      </c>
      <c r="I232" s="118">
        <v>2057590001</v>
      </c>
      <c r="J232" s="119">
        <v>9</v>
      </c>
      <c r="K232" s="119">
        <v>132</v>
      </c>
      <c r="L232" s="119">
        <f t="shared" si="30"/>
        <v>-312</v>
      </c>
      <c r="N232" s="48" t="s">
        <v>243</v>
      </c>
      <c r="P232" s="119">
        <v>660</v>
      </c>
      <c r="Q232" s="119">
        <v>660</v>
      </c>
      <c r="R232" s="119">
        <v>0</v>
      </c>
      <c r="S232" s="119">
        <f t="shared" si="26"/>
        <v>1320</v>
      </c>
      <c r="T232" s="119">
        <f t="shared" si="27"/>
        <v>1320</v>
      </c>
      <c r="U232" s="119">
        <v>444</v>
      </c>
      <c r="V232" s="119">
        <v>15</v>
      </c>
      <c r="W232" s="119">
        <v>0</v>
      </c>
      <c r="X232" s="119">
        <f>P232-(U232+V232)</f>
        <v>201</v>
      </c>
      <c r="Y232" s="92" t="s">
        <v>12863</v>
      </c>
      <c r="Z232" s="93">
        <v>8.8000000000000007</v>
      </c>
      <c r="AA232" s="144">
        <v>8.8000000000000007</v>
      </c>
      <c r="AB232" s="93">
        <f t="shared" si="28"/>
        <v>0</v>
      </c>
      <c r="AE232" s="48" t="s">
        <v>12845</v>
      </c>
      <c r="AF232" s="93">
        <v>8.8000000000000007</v>
      </c>
      <c r="AG232" s="48" t="s">
        <v>13326</v>
      </c>
      <c r="AH232" s="122">
        <v>10</v>
      </c>
      <c r="AI232" s="48">
        <v>5</v>
      </c>
      <c r="AJ232" s="122">
        <v>2057590001</v>
      </c>
      <c r="AM232" s="48" t="s">
        <v>85</v>
      </c>
      <c r="AN232" s="48" t="s">
        <v>410</v>
      </c>
      <c r="AQ232" s="123" t="s">
        <v>12984</v>
      </c>
    </row>
    <row r="233" spans="1:43" ht="60" x14ac:dyDescent="0.2">
      <c r="A233" s="92" t="s">
        <v>1100</v>
      </c>
      <c r="B233" s="92" t="s">
        <v>1101</v>
      </c>
      <c r="C233" s="117" t="s">
        <v>166</v>
      </c>
      <c r="D233" s="92" t="s">
        <v>283</v>
      </c>
      <c r="E233" s="92" t="s">
        <v>1102</v>
      </c>
      <c r="F233" s="92" t="s">
        <v>405</v>
      </c>
      <c r="G233" s="92" t="s">
        <v>538</v>
      </c>
      <c r="H233" s="92" t="s">
        <v>431</v>
      </c>
      <c r="I233" s="118" t="s">
        <v>1103</v>
      </c>
      <c r="J233" s="119">
        <v>12</v>
      </c>
      <c r="K233" s="119">
        <v>1800</v>
      </c>
      <c r="L233" s="119">
        <f t="shared" si="30"/>
        <v>544</v>
      </c>
      <c r="M233" s="119"/>
      <c r="N233" s="48" t="s">
        <v>173</v>
      </c>
      <c r="O233" s="48" t="s">
        <v>450</v>
      </c>
      <c r="P233" s="119">
        <v>0</v>
      </c>
      <c r="Q233" s="119">
        <v>0</v>
      </c>
      <c r="R233" s="119">
        <v>0</v>
      </c>
      <c r="S233" s="119">
        <f t="shared" si="26"/>
        <v>0</v>
      </c>
      <c r="T233" s="119">
        <f t="shared" si="27"/>
        <v>0</v>
      </c>
      <c r="U233" s="119">
        <v>1256</v>
      </c>
      <c r="V233" s="119">
        <v>900</v>
      </c>
      <c r="W233" s="119">
        <v>660</v>
      </c>
      <c r="X233" s="119">
        <f>T233-(U233+V233)</f>
        <v>-2156</v>
      </c>
      <c r="Y233" s="92" t="s">
        <v>12848</v>
      </c>
      <c r="Z233" s="93">
        <v>0.99</v>
      </c>
      <c r="AA233" s="144">
        <v>0.96499999999999997</v>
      </c>
      <c r="AB233" s="93">
        <f t="shared" si="28"/>
        <v>-2.5000000000000022E-2</v>
      </c>
      <c r="AE233" s="48" t="s">
        <v>12884</v>
      </c>
      <c r="AF233" s="93">
        <v>0.96499999999999997</v>
      </c>
      <c r="AG233" s="48" t="s">
        <v>13327</v>
      </c>
      <c r="AH233" s="48" t="s">
        <v>13328</v>
      </c>
      <c r="AI233" s="48" t="s">
        <v>13258</v>
      </c>
      <c r="AJ233" s="48" t="s">
        <v>13329</v>
      </c>
      <c r="AM233" s="48" t="s">
        <v>85</v>
      </c>
      <c r="AN233" s="48" t="s">
        <v>410</v>
      </c>
      <c r="AQ233" s="123" t="s">
        <v>12984</v>
      </c>
    </row>
    <row r="234" spans="1:43" ht="30" x14ac:dyDescent="0.2">
      <c r="A234" s="92" t="s">
        <v>1104</v>
      </c>
      <c r="B234" s="92" t="s">
        <v>1105</v>
      </c>
      <c r="C234" s="117" t="s">
        <v>166</v>
      </c>
      <c r="D234" s="92" t="s">
        <v>283</v>
      </c>
      <c r="E234" s="92" t="s">
        <v>1106</v>
      </c>
      <c r="F234" s="92" t="s">
        <v>405</v>
      </c>
      <c r="G234" s="92" t="s">
        <v>690</v>
      </c>
      <c r="H234" s="92" t="s">
        <v>691</v>
      </c>
      <c r="I234" s="118" t="s">
        <v>1107</v>
      </c>
      <c r="J234" s="119">
        <v>4</v>
      </c>
      <c r="K234" s="119">
        <v>1</v>
      </c>
      <c r="L234" s="119">
        <f t="shared" si="30"/>
        <v>-2271</v>
      </c>
      <c r="N234" s="48" t="s">
        <v>173</v>
      </c>
      <c r="P234" s="119">
        <v>0</v>
      </c>
      <c r="Q234" s="119">
        <v>0</v>
      </c>
      <c r="R234" s="119">
        <v>0</v>
      </c>
      <c r="S234" s="119">
        <f t="shared" si="26"/>
        <v>0</v>
      </c>
      <c r="T234" s="119">
        <f t="shared" si="27"/>
        <v>0</v>
      </c>
      <c r="U234" s="119">
        <v>2272</v>
      </c>
      <c r="V234" s="119">
        <v>1800</v>
      </c>
      <c r="W234" s="119">
        <v>1320</v>
      </c>
      <c r="X234" s="119">
        <f>T234-(U234+V234)</f>
        <v>-4072</v>
      </c>
      <c r="Y234" s="92" t="s">
        <v>12848</v>
      </c>
      <c r="Z234" s="93">
        <v>2.8319999999999999</v>
      </c>
      <c r="AA234" s="144">
        <v>2.8319999999999999</v>
      </c>
      <c r="AB234" s="93">
        <f t="shared" si="28"/>
        <v>0</v>
      </c>
      <c r="AE234" s="48" t="s">
        <v>12845</v>
      </c>
      <c r="AF234" s="93">
        <v>2.8319999999999999</v>
      </c>
      <c r="AG234" s="48" t="s">
        <v>13330</v>
      </c>
      <c r="AH234" s="122">
        <v>1</v>
      </c>
      <c r="AI234" s="48">
        <v>5</v>
      </c>
      <c r="AJ234" s="48" t="s">
        <v>1107</v>
      </c>
      <c r="AM234" s="48" t="s">
        <v>85</v>
      </c>
      <c r="AN234" s="48" t="s">
        <v>410</v>
      </c>
      <c r="AQ234" s="123" t="s">
        <v>12955</v>
      </c>
    </row>
    <row r="235" spans="1:43" ht="30" x14ac:dyDescent="0.2">
      <c r="A235" s="92" t="s">
        <v>1108</v>
      </c>
      <c r="B235" s="92" t="s">
        <v>1109</v>
      </c>
      <c r="C235" s="117" t="s">
        <v>166</v>
      </c>
      <c r="D235" s="92" t="s">
        <v>283</v>
      </c>
      <c r="E235" s="92" t="s">
        <v>1110</v>
      </c>
      <c r="F235" s="92" t="s">
        <v>405</v>
      </c>
      <c r="G235" s="92" t="s">
        <v>690</v>
      </c>
      <c r="H235" s="92" t="s">
        <v>691</v>
      </c>
      <c r="I235" s="118" t="s">
        <v>1111</v>
      </c>
      <c r="J235" s="119">
        <v>5</v>
      </c>
      <c r="K235" s="119">
        <v>125</v>
      </c>
      <c r="L235" s="119">
        <f t="shared" si="30"/>
        <v>-474</v>
      </c>
      <c r="N235" s="48" t="s">
        <v>173</v>
      </c>
      <c r="P235" s="119">
        <v>0</v>
      </c>
      <c r="Q235" s="119">
        <v>0</v>
      </c>
      <c r="R235" s="119">
        <v>0</v>
      </c>
      <c r="S235" s="119">
        <f t="shared" si="26"/>
        <v>0</v>
      </c>
      <c r="T235" s="119">
        <f t="shared" si="27"/>
        <v>0</v>
      </c>
      <c r="U235" s="119">
        <v>599</v>
      </c>
      <c r="V235" s="119">
        <v>450</v>
      </c>
      <c r="W235" s="119">
        <v>330</v>
      </c>
      <c r="X235" s="119">
        <f>T235-(U235+V235)</f>
        <v>-1049</v>
      </c>
      <c r="Y235" s="92" t="s">
        <v>12848</v>
      </c>
      <c r="Z235" s="93">
        <v>3.1360000000000001</v>
      </c>
      <c r="AA235" s="144">
        <v>3.1360000000000001</v>
      </c>
      <c r="AB235" s="93">
        <f t="shared" si="28"/>
        <v>0</v>
      </c>
      <c r="AE235" s="48" t="s">
        <v>12845</v>
      </c>
      <c r="AF235" s="93">
        <v>3.1360000000000001</v>
      </c>
      <c r="AG235" s="48" t="s">
        <v>13331</v>
      </c>
      <c r="AH235" s="122">
        <v>125</v>
      </c>
      <c r="AI235" s="48">
        <v>5</v>
      </c>
      <c r="AJ235" s="48" t="s">
        <v>1111</v>
      </c>
      <c r="AM235" s="48" t="s">
        <v>85</v>
      </c>
      <c r="AN235" s="48" t="s">
        <v>410</v>
      </c>
      <c r="AQ235" s="123" t="s">
        <v>12955</v>
      </c>
    </row>
    <row r="236" spans="1:43" ht="30" x14ac:dyDescent="0.2">
      <c r="A236" s="92" t="s">
        <v>1112</v>
      </c>
      <c r="B236" s="92" t="s">
        <v>1113</v>
      </c>
      <c r="C236" s="117" t="s">
        <v>166</v>
      </c>
      <c r="D236" s="92" t="s">
        <v>283</v>
      </c>
      <c r="E236" s="92" t="s">
        <v>1114</v>
      </c>
      <c r="F236" s="92" t="s">
        <v>405</v>
      </c>
      <c r="G236" s="92" t="s">
        <v>690</v>
      </c>
      <c r="H236" s="92" t="s">
        <v>691</v>
      </c>
      <c r="I236" s="118" t="s">
        <v>1115</v>
      </c>
      <c r="J236" s="119">
        <v>3</v>
      </c>
      <c r="K236" s="119">
        <v>125</v>
      </c>
      <c r="L236" s="119">
        <f t="shared" si="30"/>
        <v>-503</v>
      </c>
      <c r="N236" s="48" t="s">
        <v>173</v>
      </c>
      <c r="O236" s="48" t="s">
        <v>1116</v>
      </c>
      <c r="P236" s="119">
        <v>0</v>
      </c>
      <c r="Q236" s="119">
        <v>0</v>
      </c>
      <c r="R236" s="119">
        <v>0</v>
      </c>
      <c r="S236" s="119">
        <f t="shared" si="26"/>
        <v>0</v>
      </c>
      <c r="T236" s="119">
        <f t="shared" si="27"/>
        <v>0</v>
      </c>
      <c r="U236" s="119">
        <v>628</v>
      </c>
      <c r="V236" s="119">
        <v>450</v>
      </c>
      <c r="W236" s="119">
        <v>330</v>
      </c>
      <c r="X236" s="119">
        <f>T236-(U236+V236)</f>
        <v>-1078</v>
      </c>
      <c r="Y236" s="92" t="s">
        <v>12848</v>
      </c>
      <c r="Z236" s="93">
        <v>3.18</v>
      </c>
      <c r="AA236" s="144">
        <v>3.18</v>
      </c>
      <c r="AB236" s="93">
        <f t="shared" si="28"/>
        <v>0</v>
      </c>
      <c r="AE236" s="48" t="s">
        <v>12845</v>
      </c>
      <c r="AF236" s="93">
        <v>3.18</v>
      </c>
      <c r="AG236" s="48" t="s">
        <v>13332</v>
      </c>
      <c r="AH236" s="48" t="s">
        <v>13333</v>
      </c>
      <c r="AI236" s="48" t="s">
        <v>13334</v>
      </c>
      <c r="AJ236" s="48" t="s">
        <v>13335</v>
      </c>
      <c r="AM236" s="48" t="s">
        <v>85</v>
      </c>
      <c r="AN236" s="48" t="s">
        <v>410</v>
      </c>
      <c r="AQ236" s="123" t="s">
        <v>12955</v>
      </c>
    </row>
    <row r="237" spans="1:43" ht="30" x14ac:dyDescent="0.2">
      <c r="A237" s="92" t="s">
        <v>1117</v>
      </c>
      <c r="B237" s="92" t="s">
        <v>1118</v>
      </c>
      <c r="C237" s="117" t="s">
        <v>166</v>
      </c>
      <c r="D237" s="92" t="s">
        <v>283</v>
      </c>
      <c r="E237" s="92" t="s">
        <v>1119</v>
      </c>
      <c r="F237" s="92" t="s">
        <v>405</v>
      </c>
      <c r="G237" s="92" t="s">
        <v>406</v>
      </c>
      <c r="H237" s="92" t="s">
        <v>407</v>
      </c>
      <c r="I237" s="118">
        <v>747370004</v>
      </c>
      <c r="J237" s="119">
        <v>7</v>
      </c>
      <c r="K237" s="119">
        <v>1</v>
      </c>
      <c r="L237" s="119">
        <f t="shared" si="30"/>
        <v>-1255</v>
      </c>
      <c r="N237" s="48" t="s">
        <v>243</v>
      </c>
      <c r="P237" s="119">
        <v>0</v>
      </c>
      <c r="Q237" s="119">
        <v>0</v>
      </c>
      <c r="R237" s="119">
        <v>0</v>
      </c>
      <c r="S237" s="119">
        <f t="shared" si="26"/>
        <v>0</v>
      </c>
      <c r="T237" s="119">
        <f t="shared" si="27"/>
        <v>0</v>
      </c>
      <c r="U237" s="119">
        <v>1256</v>
      </c>
      <c r="V237" s="119">
        <v>900</v>
      </c>
      <c r="W237" s="119">
        <v>660</v>
      </c>
      <c r="X237" s="119">
        <f>P237-(U237+V237)</f>
        <v>-2156</v>
      </c>
      <c r="Y237" s="92" t="s">
        <v>12848</v>
      </c>
      <c r="Z237" s="93">
        <v>0.85</v>
      </c>
      <c r="AA237" s="144">
        <v>0.85</v>
      </c>
      <c r="AB237" s="93">
        <f t="shared" si="28"/>
        <v>0</v>
      </c>
      <c r="AE237" s="48" t="s">
        <v>12845</v>
      </c>
      <c r="AF237" s="93">
        <v>0.85</v>
      </c>
      <c r="AG237" s="48" t="s">
        <v>13336</v>
      </c>
      <c r="AH237" s="122">
        <v>2592</v>
      </c>
      <c r="AI237" s="48">
        <v>6</v>
      </c>
      <c r="AJ237" s="122">
        <v>747370004</v>
      </c>
      <c r="AM237" s="48" t="s">
        <v>85</v>
      </c>
      <c r="AN237" s="48" t="s">
        <v>410</v>
      </c>
      <c r="AQ237" s="123" t="s">
        <v>12984</v>
      </c>
    </row>
    <row r="238" spans="1:43" ht="30" x14ac:dyDescent="0.2">
      <c r="A238" s="92" t="s">
        <v>1121</v>
      </c>
      <c r="B238" s="92" t="s">
        <v>1122</v>
      </c>
      <c r="C238" s="117" t="s">
        <v>166</v>
      </c>
      <c r="D238" s="92" t="s">
        <v>403</v>
      </c>
      <c r="E238" s="92" t="s">
        <v>1123</v>
      </c>
      <c r="F238" s="92" t="s">
        <v>405</v>
      </c>
      <c r="G238" s="92" t="s">
        <v>406</v>
      </c>
      <c r="H238" s="92" t="s">
        <v>407</v>
      </c>
      <c r="I238" s="118">
        <v>461141241</v>
      </c>
      <c r="J238" s="119">
        <v>9</v>
      </c>
      <c r="K238" s="119">
        <v>135</v>
      </c>
      <c r="L238" s="119">
        <f t="shared" si="30"/>
        <v>-2630</v>
      </c>
      <c r="N238" s="48" t="s">
        <v>243</v>
      </c>
      <c r="P238" s="119">
        <v>2160</v>
      </c>
      <c r="Q238" s="119">
        <v>2160</v>
      </c>
      <c r="R238" s="119">
        <v>0</v>
      </c>
      <c r="S238" s="119">
        <f t="shared" si="26"/>
        <v>4320</v>
      </c>
      <c r="T238" s="119">
        <f t="shared" si="27"/>
        <v>4320</v>
      </c>
      <c r="U238" s="119">
        <v>2765</v>
      </c>
      <c r="V238" s="119">
        <v>2640</v>
      </c>
      <c r="W238" s="119">
        <v>2640</v>
      </c>
      <c r="X238" s="119">
        <f>P238-(U238+V238)</f>
        <v>-3245</v>
      </c>
      <c r="Y238" s="92" t="s">
        <v>12848</v>
      </c>
      <c r="Z238" s="93">
        <v>2.5</v>
      </c>
      <c r="AA238" s="144">
        <v>2.5</v>
      </c>
      <c r="AB238" s="93">
        <f t="shared" si="28"/>
        <v>0</v>
      </c>
      <c r="AE238" s="48" t="s">
        <v>12845</v>
      </c>
      <c r="AF238" s="93">
        <v>2.5</v>
      </c>
      <c r="AG238" s="48" t="s">
        <v>13337</v>
      </c>
      <c r="AH238" s="122">
        <v>135</v>
      </c>
      <c r="AI238" s="48">
        <v>17</v>
      </c>
      <c r="AJ238" s="48" t="s">
        <v>13338</v>
      </c>
      <c r="AM238" s="48" t="s">
        <v>85</v>
      </c>
      <c r="AN238" s="48" t="s">
        <v>410</v>
      </c>
      <c r="AQ238" s="123" t="s">
        <v>12984</v>
      </c>
    </row>
    <row r="239" spans="1:43" ht="30" x14ac:dyDescent="0.2">
      <c r="A239" s="92" t="s">
        <v>1125</v>
      </c>
      <c r="B239" s="92" t="s">
        <v>1126</v>
      </c>
      <c r="C239" s="117" t="s">
        <v>166</v>
      </c>
      <c r="D239" s="92" t="s">
        <v>283</v>
      </c>
      <c r="E239" s="92" t="s">
        <v>1127</v>
      </c>
      <c r="F239" s="92" t="s">
        <v>405</v>
      </c>
      <c r="G239" s="92" t="s">
        <v>406</v>
      </c>
      <c r="H239" s="92" t="s">
        <v>407</v>
      </c>
      <c r="I239" s="118">
        <v>459844113</v>
      </c>
      <c r="J239" s="119">
        <v>10</v>
      </c>
      <c r="K239" s="119">
        <v>180</v>
      </c>
      <c r="L239" s="119">
        <f t="shared" si="30"/>
        <v>-1137</v>
      </c>
      <c r="N239" s="48" t="s">
        <v>243</v>
      </c>
      <c r="P239" s="119">
        <v>0</v>
      </c>
      <c r="Q239" s="119">
        <v>0</v>
      </c>
      <c r="R239" s="119">
        <v>0</v>
      </c>
      <c r="S239" s="119">
        <f t="shared" si="26"/>
        <v>0</v>
      </c>
      <c r="T239" s="119">
        <f t="shared" si="27"/>
        <v>0</v>
      </c>
      <c r="U239" s="119">
        <v>1317</v>
      </c>
      <c r="V239" s="119">
        <v>1320</v>
      </c>
      <c r="W239" s="119">
        <v>1320</v>
      </c>
      <c r="X239" s="119">
        <f>P239-(U239+V239)</f>
        <v>-2637</v>
      </c>
      <c r="Y239" s="92" t="s">
        <v>12848</v>
      </c>
      <c r="Z239" s="93">
        <v>2</v>
      </c>
      <c r="AA239" s="144">
        <v>2</v>
      </c>
      <c r="AB239" s="93">
        <f t="shared" si="28"/>
        <v>0</v>
      </c>
      <c r="AE239" s="48" t="s">
        <v>12845</v>
      </c>
      <c r="AF239" s="93">
        <v>2</v>
      </c>
      <c r="AG239" s="48" t="s">
        <v>13339</v>
      </c>
      <c r="AH239" s="122">
        <v>540</v>
      </c>
      <c r="AI239" s="48">
        <v>5</v>
      </c>
      <c r="AJ239" s="48" t="s">
        <v>13340</v>
      </c>
      <c r="AM239" s="48" t="s">
        <v>85</v>
      </c>
      <c r="AN239" s="48" t="s">
        <v>410</v>
      </c>
      <c r="AQ239" s="123" t="s">
        <v>12984</v>
      </c>
    </row>
    <row r="240" spans="1:43" ht="30" x14ac:dyDescent="0.2">
      <c r="A240" s="92" t="s">
        <v>1129</v>
      </c>
      <c r="B240" s="92" t="s">
        <v>1130</v>
      </c>
      <c r="C240" s="117" t="s">
        <v>166</v>
      </c>
      <c r="D240" s="92" t="s">
        <v>283</v>
      </c>
      <c r="E240" s="92" t="s">
        <v>1131</v>
      </c>
      <c r="F240" s="92" t="s">
        <v>405</v>
      </c>
      <c r="G240" s="92" t="s">
        <v>524</v>
      </c>
      <c r="H240" s="92" t="s">
        <v>525</v>
      </c>
      <c r="I240" s="118" t="s">
        <v>1132</v>
      </c>
      <c r="J240" s="119">
        <v>12</v>
      </c>
      <c r="K240" s="119">
        <v>620</v>
      </c>
      <c r="L240" s="119">
        <f t="shared" si="30"/>
        <v>436</v>
      </c>
      <c r="M240" s="124">
        <v>3081.4</v>
      </c>
      <c r="N240" s="48" t="s">
        <v>173</v>
      </c>
      <c r="P240" s="119">
        <v>1240</v>
      </c>
      <c r="Q240" s="119">
        <v>1240</v>
      </c>
      <c r="R240" s="119">
        <v>0</v>
      </c>
      <c r="S240" s="119">
        <f t="shared" si="26"/>
        <v>2480</v>
      </c>
      <c r="T240" s="119">
        <f t="shared" si="27"/>
        <v>2480</v>
      </c>
      <c r="U240" s="119">
        <v>184</v>
      </c>
      <c r="V240" s="119">
        <v>0</v>
      </c>
      <c r="W240" s="119">
        <v>0</v>
      </c>
      <c r="X240" s="119">
        <f>T240-(U240+V240)</f>
        <v>2296</v>
      </c>
      <c r="Y240" s="92" t="s">
        <v>12863</v>
      </c>
      <c r="Z240" s="93">
        <v>4.97</v>
      </c>
      <c r="AA240" s="144">
        <v>4.97</v>
      </c>
      <c r="AB240" s="93">
        <f t="shared" si="28"/>
        <v>0</v>
      </c>
      <c r="AE240" s="48" t="s">
        <v>12845</v>
      </c>
      <c r="AF240" s="93">
        <v>4.97</v>
      </c>
      <c r="AG240" s="48" t="s">
        <v>13341</v>
      </c>
      <c r="AH240" s="122">
        <v>500</v>
      </c>
      <c r="AI240" s="48">
        <v>12</v>
      </c>
      <c r="AJ240" s="48" t="s">
        <v>1132</v>
      </c>
      <c r="AM240" s="48" t="s">
        <v>85</v>
      </c>
      <c r="AN240" s="48" t="s">
        <v>410</v>
      </c>
      <c r="AQ240" s="123" t="s">
        <v>12984</v>
      </c>
    </row>
    <row r="241" spans="1:43" ht="30" x14ac:dyDescent="0.2">
      <c r="A241" s="92" t="s">
        <v>1133</v>
      </c>
      <c r="B241" s="92" t="s">
        <v>1134</v>
      </c>
      <c r="C241" s="117" t="s">
        <v>166</v>
      </c>
      <c r="D241" s="92" t="s">
        <v>283</v>
      </c>
      <c r="E241" s="92" t="s">
        <v>1135</v>
      </c>
      <c r="F241" s="92" t="s">
        <v>405</v>
      </c>
      <c r="G241" s="92" t="s">
        <v>406</v>
      </c>
      <c r="H241" s="92" t="s">
        <v>407</v>
      </c>
      <c r="I241" s="118" t="s">
        <v>1136</v>
      </c>
      <c r="J241" s="119">
        <v>9</v>
      </c>
      <c r="K241" s="119">
        <v>4000</v>
      </c>
      <c r="L241" s="119">
        <f t="shared" si="30"/>
        <v>3632</v>
      </c>
      <c r="M241" s="124">
        <v>1240</v>
      </c>
      <c r="N241" s="48" t="s">
        <v>243</v>
      </c>
      <c r="P241" s="119">
        <v>4000</v>
      </c>
      <c r="Q241" s="119">
        <v>4000</v>
      </c>
      <c r="R241" s="119">
        <v>0</v>
      </c>
      <c r="S241" s="119">
        <f t="shared" si="26"/>
        <v>8000</v>
      </c>
      <c r="T241" s="119">
        <f t="shared" si="27"/>
        <v>8000</v>
      </c>
      <c r="U241" s="119">
        <v>368</v>
      </c>
      <c r="V241" s="119">
        <v>0</v>
      </c>
      <c r="W241" s="119">
        <v>0</v>
      </c>
      <c r="X241" s="119">
        <f>P241-(U241+V241)</f>
        <v>3632</v>
      </c>
      <c r="Y241" s="92" t="s">
        <v>12863</v>
      </c>
      <c r="Z241" s="93">
        <v>0.31</v>
      </c>
      <c r="AA241" s="144">
        <v>0.31</v>
      </c>
      <c r="AB241" s="93">
        <f t="shared" si="28"/>
        <v>0</v>
      </c>
      <c r="AE241" s="48" t="s">
        <v>12845</v>
      </c>
      <c r="AF241" s="93">
        <v>0.31</v>
      </c>
      <c r="AG241" s="48" t="s">
        <v>13342</v>
      </c>
      <c r="AH241" s="122">
        <v>4000</v>
      </c>
      <c r="AI241" s="48">
        <v>10</v>
      </c>
      <c r="AJ241" s="48" t="s">
        <v>1136</v>
      </c>
      <c r="AM241" s="48" t="s">
        <v>85</v>
      </c>
      <c r="AN241" s="48" t="s">
        <v>410</v>
      </c>
      <c r="AQ241" s="123" t="s">
        <v>12984</v>
      </c>
    </row>
    <row r="242" spans="1:43" ht="60" x14ac:dyDescent="0.2">
      <c r="A242" s="92" t="s">
        <v>1137</v>
      </c>
      <c r="B242" s="92" t="s">
        <v>1138</v>
      </c>
      <c r="C242" s="117" t="s">
        <v>166</v>
      </c>
      <c r="D242" s="92" t="s">
        <v>283</v>
      </c>
      <c r="E242" s="92" t="s">
        <v>1139</v>
      </c>
      <c r="F242" s="92" t="s">
        <v>405</v>
      </c>
      <c r="G242" s="92" t="s">
        <v>406</v>
      </c>
      <c r="H242" s="92" t="s">
        <v>407</v>
      </c>
      <c r="I242" s="118" t="s">
        <v>1140</v>
      </c>
      <c r="J242" s="119">
        <v>9</v>
      </c>
      <c r="K242" s="119">
        <v>182</v>
      </c>
      <c r="L242" s="119">
        <f t="shared" si="30"/>
        <v>-1942</v>
      </c>
      <c r="N242" s="48" t="s">
        <v>243</v>
      </c>
      <c r="P242" s="119">
        <v>0</v>
      </c>
      <c r="Q242" s="119">
        <v>0</v>
      </c>
      <c r="R242" s="119">
        <v>0</v>
      </c>
      <c r="S242" s="119">
        <f t="shared" si="26"/>
        <v>0</v>
      </c>
      <c r="T242" s="119">
        <f t="shared" si="27"/>
        <v>0</v>
      </c>
      <c r="U242" s="119">
        <v>2124</v>
      </c>
      <c r="V242" s="119">
        <v>1348</v>
      </c>
      <c r="W242" s="119">
        <v>1244</v>
      </c>
      <c r="X242" s="119">
        <f>P242-(U242+V242)</f>
        <v>-3472</v>
      </c>
      <c r="Y242" s="92" t="s">
        <v>12848</v>
      </c>
      <c r="Z242" s="93">
        <v>11</v>
      </c>
      <c r="AA242" s="144">
        <v>11.99</v>
      </c>
      <c r="AB242" s="93">
        <f t="shared" si="28"/>
        <v>0.99000000000000021</v>
      </c>
      <c r="AE242" s="48" t="s">
        <v>12884</v>
      </c>
      <c r="AF242" s="93">
        <v>11.99</v>
      </c>
      <c r="AG242" s="48" t="s">
        <v>13343</v>
      </c>
      <c r="AH242" s="122">
        <v>182</v>
      </c>
      <c r="AI242" s="48">
        <v>15</v>
      </c>
      <c r="AJ242" s="48" t="s">
        <v>1140</v>
      </c>
      <c r="AM242" s="48" t="s">
        <v>85</v>
      </c>
      <c r="AN242" s="48" t="s">
        <v>410</v>
      </c>
      <c r="AQ242" s="123" t="s">
        <v>12984</v>
      </c>
    </row>
    <row r="243" spans="1:43" ht="45" x14ac:dyDescent="0.2">
      <c r="A243" s="92" t="s">
        <v>1141</v>
      </c>
      <c r="B243" s="92" t="s">
        <v>1142</v>
      </c>
      <c r="C243" s="117" t="s">
        <v>166</v>
      </c>
      <c r="D243" s="92" t="s">
        <v>403</v>
      </c>
      <c r="E243" s="92" t="s">
        <v>1143</v>
      </c>
      <c r="F243" s="92" t="s">
        <v>405</v>
      </c>
      <c r="G243" s="92" t="s">
        <v>430</v>
      </c>
      <c r="H243" s="92" t="s">
        <v>431</v>
      </c>
      <c r="I243" s="118" t="s">
        <v>1144</v>
      </c>
      <c r="J243" s="119">
        <v>9</v>
      </c>
      <c r="K243" s="119">
        <v>480</v>
      </c>
      <c r="L243" s="119">
        <f t="shared" si="30"/>
        <v>-10172</v>
      </c>
      <c r="N243" s="48" t="s">
        <v>173</v>
      </c>
      <c r="O243" s="48" t="s">
        <v>450</v>
      </c>
      <c r="P243" s="119">
        <v>6912</v>
      </c>
      <c r="Q243" s="119">
        <v>6912</v>
      </c>
      <c r="R243" s="119">
        <v>0</v>
      </c>
      <c r="S243" s="119">
        <f t="shared" si="26"/>
        <v>13824</v>
      </c>
      <c r="T243" s="119">
        <f t="shared" si="27"/>
        <v>13824</v>
      </c>
      <c r="U243" s="119">
        <v>10652</v>
      </c>
      <c r="V243" s="119">
        <v>7356</v>
      </c>
      <c r="W243" s="119">
        <v>7356</v>
      </c>
      <c r="X243" s="119">
        <f>T243-(U243+V243)</f>
        <v>-4184</v>
      </c>
      <c r="Y243" s="92" t="s">
        <v>12848</v>
      </c>
      <c r="Z243" s="93">
        <v>9.19</v>
      </c>
      <c r="AA243" s="144">
        <v>9.19</v>
      </c>
      <c r="AB243" s="93">
        <f t="shared" si="28"/>
        <v>0</v>
      </c>
      <c r="AE243" s="48" t="s">
        <v>12845</v>
      </c>
      <c r="AF243" s="93">
        <v>9.19</v>
      </c>
      <c r="AG243" s="48" t="s">
        <v>13344</v>
      </c>
      <c r="AH243" s="48" t="s">
        <v>13345</v>
      </c>
      <c r="AI243" s="48" t="s">
        <v>13346</v>
      </c>
      <c r="AJ243" s="48" t="s">
        <v>13347</v>
      </c>
      <c r="AM243" s="48" t="s">
        <v>85</v>
      </c>
      <c r="AN243" s="48" t="s">
        <v>410</v>
      </c>
      <c r="AQ243" s="123" t="s">
        <v>12984</v>
      </c>
    </row>
    <row r="244" spans="1:43" ht="30" x14ac:dyDescent="0.2">
      <c r="A244" s="92" t="s">
        <v>1145</v>
      </c>
      <c r="B244" s="92" t="s">
        <v>1146</v>
      </c>
      <c r="C244" s="117" t="s">
        <v>166</v>
      </c>
      <c r="D244" s="92" t="s">
        <v>283</v>
      </c>
      <c r="E244" s="92" t="s">
        <v>1147</v>
      </c>
      <c r="F244" s="92" t="s">
        <v>405</v>
      </c>
      <c r="G244" s="92" t="s">
        <v>406</v>
      </c>
      <c r="H244" s="92" t="s">
        <v>407</v>
      </c>
      <c r="I244" s="118" t="s">
        <v>1148</v>
      </c>
      <c r="J244" s="119">
        <v>15</v>
      </c>
      <c r="K244" s="119">
        <v>1400</v>
      </c>
      <c r="L244" s="119">
        <f t="shared" si="30"/>
        <v>1162</v>
      </c>
      <c r="M244" s="119"/>
      <c r="N244" s="48" t="s">
        <v>243</v>
      </c>
      <c r="P244" s="119">
        <v>0</v>
      </c>
      <c r="Q244" s="119">
        <v>0</v>
      </c>
      <c r="R244" s="119">
        <v>0</v>
      </c>
      <c r="S244" s="119">
        <f t="shared" si="26"/>
        <v>0</v>
      </c>
      <c r="T244" s="119">
        <f t="shared" si="27"/>
        <v>0</v>
      </c>
      <c r="U244" s="119">
        <v>238</v>
      </c>
      <c r="V244" s="119">
        <v>120</v>
      </c>
      <c r="W244" s="119">
        <v>120</v>
      </c>
      <c r="X244" s="119">
        <f>P244-(U244+V244)</f>
        <v>-358</v>
      </c>
      <c r="Y244" s="92" t="s">
        <v>12848</v>
      </c>
      <c r="Z244" s="93">
        <v>3.79</v>
      </c>
      <c r="AA244" s="144">
        <v>3.79</v>
      </c>
      <c r="AB244" s="93">
        <f t="shared" si="28"/>
        <v>0</v>
      </c>
      <c r="AE244" s="48" t="s">
        <v>12845</v>
      </c>
      <c r="AF244" s="93">
        <v>3.79</v>
      </c>
      <c r="AG244" s="48" t="s">
        <v>13348</v>
      </c>
      <c r="AH244" s="122">
        <v>1400</v>
      </c>
      <c r="AI244" s="48">
        <v>98</v>
      </c>
      <c r="AJ244" s="48" t="s">
        <v>1148</v>
      </c>
      <c r="AM244" s="48" t="s">
        <v>85</v>
      </c>
      <c r="AN244" s="48" t="s">
        <v>410</v>
      </c>
      <c r="AQ244" s="123" t="s">
        <v>12984</v>
      </c>
    </row>
    <row r="245" spans="1:43" ht="30" x14ac:dyDescent="0.2">
      <c r="A245" s="92" t="s">
        <v>1149</v>
      </c>
      <c r="B245" s="92" t="s">
        <v>1150</v>
      </c>
      <c r="C245" s="117" t="s">
        <v>166</v>
      </c>
      <c r="D245" s="92" t="s">
        <v>283</v>
      </c>
      <c r="E245" s="92" t="s">
        <v>1151</v>
      </c>
      <c r="F245" s="92" t="s">
        <v>405</v>
      </c>
      <c r="G245" s="92" t="s">
        <v>465</v>
      </c>
      <c r="H245" s="92" t="s">
        <v>431</v>
      </c>
      <c r="I245" s="118" t="s">
        <v>1152</v>
      </c>
      <c r="J245" s="119">
        <v>10</v>
      </c>
      <c r="K245" s="119">
        <v>16</v>
      </c>
      <c r="L245" s="119">
        <f t="shared" si="30"/>
        <v>-84</v>
      </c>
      <c r="N245" s="48" t="s">
        <v>173</v>
      </c>
      <c r="P245" s="119">
        <v>104</v>
      </c>
      <c r="Q245" s="119">
        <v>104</v>
      </c>
      <c r="R245" s="119">
        <v>0</v>
      </c>
      <c r="S245" s="119">
        <f t="shared" si="26"/>
        <v>208</v>
      </c>
      <c r="T245" s="119">
        <f t="shared" si="27"/>
        <v>208</v>
      </c>
      <c r="U245" s="119">
        <v>100</v>
      </c>
      <c r="V245" s="119">
        <v>24</v>
      </c>
      <c r="W245" s="119">
        <v>0</v>
      </c>
      <c r="X245" s="119">
        <f>T245-(U245+V245)</f>
        <v>84</v>
      </c>
      <c r="Y245" s="92" t="s">
        <v>12863</v>
      </c>
      <c r="Z245" s="93">
        <v>48.89</v>
      </c>
      <c r="AA245" s="144">
        <v>48.89</v>
      </c>
      <c r="AB245" s="93">
        <f t="shared" si="28"/>
        <v>0</v>
      </c>
      <c r="AE245" s="48" t="s">
        <v>12845</v>
      </c>
      <c r="AF245" s="93">
        <v>48.89</v>
      </c>
      <c r="AG245" s="48" t="s">
        <v>13349</v>
      </c>
      <c r="AH245" s="122">
        <v>10</v>
      </c>
      <c r="AI245" s="48">
        <v>8</v>
      </c>
      <c r="AJ245" s="48" t="s">
        <v>1152</v>
      </c>
      <c r="AM245" s="48" t="s">
        <v>85</v>
      </c>
      <c r="AN245" s="48" t="s">
        <v>410</v>
      </c>
      <c r="AQ245" s="123" t="s">
        <v>12998</v>
      </c>
    </row>
    <row r="246" spans="1:43" ht="30" x14ac:dyDescent="0.2">
      <c r="A246" s="92" t="s">
        <v>1153</v>
      </c>
      <c r="B246" s="92" t="s">
        <v>1154</v>
      </c>
      <c r="C246" s="117" t="s">
        <v>166</v>
      </c>
      <c r="D246" s="92" t="s">
        <v>283</v>
      </c>
      <c r="E246" s="92" t="s">
        <v>1155</v>
      </c>
      <c r="F246" s="92" t="s">
        <v>405</v>
      </c>
      <c r="G246" s="92" t="s">
        <v>729</v>
      </c>
      <c r="H246" s="92" t="s">
        <v>407</v>
      </c>
      <c r="I246" s="118">
        <v>781715007</v>
      </c>
      <c r="J246" s="119">
        <v>9</v>
      </c>
      <c r="K246" s="119">
        <v>27000</v>
      </c>
      <c r="L246" s="119">
        <f t="shared" si="30"/>
        <v>22364</v>
      </c>
      <c r="M246" s="124">
        <v>8939.7000000000007</v>
      </c>
      <c r="N246" s="48" t="s">
        <v>243</v>
      </c>
      <c r="P246" s="119">
        <v>0</v>
      </c>
      <c r="Q246" s="119">
        <v>0</v>
      </c>
      <c r="R246" s="119">
        <v>0</v>
      </c>
      <c r="S246" s="119">
        <f t="shared" si="26"/>
        <v>0</v>
      </c>
      <c r="T246" s="119">
        <f t="shared" si="27"/>
        <v>0</v>
      </c>
      <c r="U246" s="119">
        <v>4636</v>
      </c>
      <c r="V246" s="119">
        <v>3858</v>
      </c>
      <c r="W246" s="119">
        <v>2658</v>
      </c>
      <c r="X246" s="119">
        <f>P246-(U246+V246)</f>
        <v>-8494</v>
      </c>
      <c r="Y246" s="92" t="s">
        <v>12848</v>
      </c>
      <c r="Z246" s="93">
        <v>0.33110000000000001</v>
      </c>
      <c r="AA246" s="144">
        <v>0.33110000000000001</v>
      </c>
      <c r="AB246" s="93">
        <f t="shared" si="28"/>
        <v>0</v>
      </c>
      <c r="AE246" s="48" t="s">
        <v>12845</v>
      </c>
      <c r="AF246" s="93">
        <v>0.33110000000000001</v>
      </c>
      <c r="AG246" s="48" t="s">
        <v>13350</v>
      </c>
      <c r="AH246" s="122">
        <v>27000</v>
      </c>
      <c r="AI246" s="48">
        <v>10</v>
      </c>
      <c r="AJ246" s="48" t="s">
        <v>13351</v>
      </c>
      <c r="AM246" s="48" t="s">
        <v>85</v>
      </c>
      <c r="AN246" s="48" t="s">
        <v>410</v>
      </c>
      <c r="AQ246" s="123" t="s">
        <v>12984</v>
      </c>
    </row>
    <row r="247" spans="1:43" ht="45" x14ac:dyDescent="0.2">
      <c r="A247" s="92" t="s">
        <v>1157</v>
      </c>
      <c r="B247" s="92" t="s">
        <v>1158</v>
      </c>
      <c r="C247" s="117" t="s">
        <v>166</v>
      </c>
      <c r="D247" s="92" t="s">
        <v>283</v>
      </c>
      <c r="E247" s="92" t="s">
        <v>1159</v>
      </c>
      <c r="F247" s="92" t="s">
        <v>405</v>
      </c>
      <c r="G247" s="92" t="s">
        <v>406</v>
      </c>
      <c r="H247" s="92" t="s">
        <v>407</v>
      </c>
      <c r="I247" s="118">
        <v>1001150620</v>
      </c>
      <c r="J247" s="119">
        <v>9</v>
      </c>
      <c r="K247" s="119">
        <v>1008</v>
      </c>
      <c r="L247" s="119">
        <f t="shared" si="30"/>
        <v>-12144</v>
      </c>
      <c r="N247" s="48" t="s">
        <v>243</v>
      </c>
      <c r="O247" s="48" t="s">
        <v>450</v>
      </c>
      <c r="P247" s="119">
        <v>9072</v>
      </c>
      <c r="Q247" s="119">
        <v>9072</v>
      </c>
      <c r="R247" s="119">
        <v>0</v>
      </c>
      <c r="S247" s="119">
        <f t="shared" si="26"/>
        <v>18144</v>
      </c>
      <c r="T247" s="119">
        <f t="shared" si="27"/>
        <v>18144</v>
      </c>
      <c r="U247" s="119">
        <v>13152</v>
      </c>
      <c r="V247" s="119">
        <v>10080</v>
      </c>
      <c r="W247" s="119">
        <v>10080</v>
      </c>
      <c r="X247" s="119">
        <f>P247-(U247+V247)</f>
        <v>-14160</v>
      </c>
      <c r="Y247" s="92" t="s">
        <v>12848</v>
      </c>
      <c r="Z247" s="93">
        <v>3.47</v>
      </c>
      <c r="AA247" s="144">
        <v>3.47</v>
      </c>
      <c r="AB247" s="93">
        <f t="shared" si="28"/>
        <v>0</v>
      </c>
      <c r="AE247" s="48" t="s">
        <v>12845</v>
      </c>
      <c r="AF247" s="93">
        <v>3.47</v>
      </c>
      <c r="AG247" s="48" t="s">
        <v>13352</v>
      </c>
      <c r="AH247" s="48" t="s">
        <v>13353</v>
      </c>
      <c r="AI247" s="48" t="s">
        <v>13354</v>
      </c>
      <c r="AJ247" s="48" t="s">
        <v>13355</v>
      </c>
      <c r="AM247" s="48" t="s">
        <v>85</v>
      </c>
      <c r="AN247" s="48" t="s">
        <v>410</v>
      </c>
      <c r="AQ247" s="123" t="s">
        <v>12984</v>
      </c>
    </row>
    <row r="248" spans="1:43" ht="30" x14ac:dyDescent="0.2">
      <c r="A248" s="92" t="s">
        <v>1161</v>
      </c>
      <c r="B248" s="92" t="s">
        <v>1162</v>
      </c>
      <c r="C248" s="117" t="s">
        <v>166</v>
      </c>
      <c r="D248" s="92" t="s">
        <v>377</v>
      </c>
      <c r="E248" s="92" t="s">
        <v>1163</v>
      </c>
      <c r="F248" s="92" t="s">
        <v>405</v>
      </c>
      <c r="G248" s="92" t="s">
        <v>690</v>
      </c>
      <c r="H248" s="92" t="s">
        <v>691</v>
      </c>
      <c r="I248" s="118" t="s">
        <v>1164</v>
      </c>
      <c r="J248" s="119">
        <v>8</v>
      </c>
      <c r="K248" s="119">
        <v>125</v>
      </c>
      <c r="L248" s="119">
        <f t="shared" si="30"/>
        <v>-625</v>
      </c>
      <c r="N248" s="48" t="s">
        <v>173</v>
      </c>
      <c r="P248" s="119">
        <v>0</v>
      </c>
      <c r="Q248" s="119">
        <v>0</v>
      </c>
      <c r="R248" s="119">
        <v>0</v>
      </c>
      <c r="S248" s="119">
        <f t="shared" si="26"/>
        <v>0</v>
      </c>
      <c r="T248" s="119">
        <f t="shared" si="27"/>
        <v>0</v>
      </c>
      <c r="U248" s="119">
        <v>750</v>
      </c>
      <c r="V248" s="119">
        <v>0</v>
      </c>
      <c r="W248" s="119">
        <v>0</v>
      </c>
      <c r="X248" s="119">
        <f>T248-(U248+V248)</f>
        <v>-750</v>
      </c>
      <c r="Y248" s="92" t="s">
        <v>12848</v>
      </c>
      <c r="Z248" s="93">
        <v>0.9</v>
      </c>
      <c r="AA248" s="144">
        <v>0.9</v>
      </c>
      <c r="AB248" s="93">
        <f t="shared" si="28"/>
        <v>0</v>
      </c>
      <c r="AE248" s="48" t="s">
        <v>12845</v>
      </c>
      <c r="AF248" s="93">
        <v>0.9</v>
      </c>
      <c r="AG248" s="48" t="s">
        <v>13356</v>
      </c>
      <c r="AH248" s="122">
        <v>125</v>
      </c>
      <c r="AI248" s="48">
        <v>9</v>
      </c>
      <c r="AJ248" s="48" t="s">
        <v>1164</v>
      </c>
      <c r="AM248" s="48" t="s">
        <v>85</v>
      </c>
      <c r="AN248" s="48" t="s">
        <v>410</v>
      </c>
      <c r="AQ248" s="123" t="s">
        <v>12955</v>
      </c>
    </row>
    <row r="249" spans="1:43" ht="60" x14ac:dyDescent="0.2">
      <c r="A249" s="92" t="s">
        <v>1165</v>
      </c>
      <c r="B249" s="92" t="s">
        <v>1166</v>
      </c>
      <c r="C249" s="117" t="s">
        <v>166</v>
      </c>
      <c r="D249" s="92" t="s">
        <v>283</v>
      </c>
      <c r="E249" s="92" t="s">
        <v>1167</v>
      </c>
      <c r="F249" s="92" t="s">
        <v>405</v>
      </c>
      <c r="G249" s="92" t="s">
        <v>524</v>
      </c>
      <c r="H249" s="92" t="s">
        <v>525</v>
      </c>
      <c r="I249" s="118" t="s">
        <v>1168</v>
      </c>
      <c r="J249" s="119">
        <v>10</v>
      </c>
      <c r="K249" s="119">
        <v>5520</v>
      </c>
      <c r="L249" s="119">
        <f t="shared" si="30"/>
        <v>3891</v>
      </c>
      <c r="M249" s="124">
        <v>9384</v>
      </c>
      <c r="N249" s="48" t="s">
        <v>173</v>
      </c>
      <c r="O249" s="48" t="s">
        <v>1169</v>
      </c>
      <c r="P249" s="119">
        <v>250</v>
      </c>
      <c r="Q249" s="119">
        <v>250</v>
      </c>
      <c r="R249" s="119">
        <v>0</v>
      </c>
      <c r="S249" s="119">
        <f t="shared" si="26"/>
        <v>500</v>
      </c>
      <c r="T249" s="119">
        <f t="shared" si="27"/>
        <v>500</v>
      </c>
      <c r="U249" s="119">
        <v>1629</v>
      </c>
      <c r="V249" s="119">
        <v>1320</v>
      </c>
      <c r="W249" s="119">
        <v>1320</v>
      </c>
      <c r="X249" s="119">
        <f>T249-(U249+V249)</f>
        <v>-2449</v>
      </c>
      <c r="Y249" s="92" t="s">
        <v>12848</v>
      </c>
      <c r="Z249" s="93">
        <v>1.7</v>
      </c>
      <c r="AA249" s="144">
        <v>1.0649999999999999</v>
      </c>
      <c r="AB249" s="93">
        <f t="shared" si="28"/>
        <v>-0.63500000000000001</v>
      </c>
      <c r="AE249" s="48" t="s">
        <v>12884</v>
      </c>
      <c r="AF249" s="93">
        <v>1.0649999999999999</v>
      </c>
      <c r="AG249" s="48" t="s">
        <v>13357</v>
      </c>
      <c r="AH249" s="48" t="s">
        <v>13358</v>
      </c>
      <c r="AI249" s="48" t="s">
        <v>13359</v>
      </c>
      <c r="AJ249" s="48" t="s">
        <v>13360</v>
      </c>
      <c r="AM249" s="48" t="s">
        <v>85</v>
      </c>
      <c r="AN249" s="48" t="s">
        <v>410</v>
      </c>
      <c r="AQ249" s="123" t="s">
        <v>12984</v>
      </c>
    </row>
    <row r="250" spans="1:43" ht="60" x14ac:dyDescent="0.2">
      <c r="A250" s="92" t="s">
        <v>1170</v>
      </c>
      <c r="B250" s="92" t="s">
        <v>1171</v>
      </c>
      <c r="C250" s="117" t="s">
        <v>166</v>
      </c>
      <c r="D250" s="92" t="s">
        <v>283</v>
      </c>
      <c r="E250" s="92" t="s">
        <v>1172</v>
      </c>
      <c r="F250" s="92" t="s">
        <v>405</v>
      </c>
      <c r="G250" s="92" t="s">
        <v>524</v>
      </c>
      <c r="H250" s="92" t="s">
        <v>525</v>
      </c>
      <c r="I250" s="118" t="s">
        <v>1173</v>
      </c>
      <c r="J250" s="119">
        <v>11</v>
      </c>
      <c r="K250" s="119">
        <v>5100</v>
      </c>
      <c r="L250" s="119">
        <f t="shared" si="30"/>
        <v>3471</v>
      </c>
      <c r="M250" s="124">
        <v>7803</v>
      </c>
      <c r="N250" s="48" t="s">
        <v>173</v>
      </c>
      <c r="O250" s="48" t="s">
        <v>1169</v>
      </c>
      <c r="P250" s="119">
        <v>9</v>
      </c>
      <c r="Q250" s="119">
        <v>9</v>
      </c>
      <c r="R250" s="119">
        <v>0</v>
      </c>
      <c r="S250" s="119">
        <f t="shared" si="26"/>
        <v>18</v>
      </c>
      <c r="T250" s="119">
        <f t="shared" si="27"/>
        <v>18</v>
      </c>
      <c r="U250" s="119">
        <v>1629</v>
      </c>
      <c r="V250" s="119">
        <v>1320</v>
      </c>
      <c r="W250" s="119">
        <v>1320</v>
      </c>
      <c r="X250" s="119">
        <f>T250-(U250+V250)</f>
        <v>-2931</v>
      </c>
      <c r="Y250" s="92" t="s">
        <v>12848</v>
      </c>
      <c r="Z250" s="93">
        <v>1.53</v>
      </c>
      <c r="AA250" s="144">
        <v>0.92249999999999999</v>
      </c>
      <c r="AB250" s="93">
        <f t="shared" si="28"/>
        <v>-0.60750000000000004</v>
      </c>
      <c r="AE250" s="48" t="s">
        <v>12884</v>
      </c>
      <c r="AF250" s="93">
        <v>0.92249999999999999</v>
      </c>
      <c r="AG250" s="48" t="s">
        <v>13361</v>
      </c>
      <c r="AH250" s="48" t="s">
        <v>13362</v>
      </c>
      <c r="AI250" s="48" t="s">
        <v>13359</v>
      </c>
      <c r="AJ250" s="48" t="s">
        <v>13363</v>
      </c>
      <c r="AM250" s="48" t="s">
        <v>85</v>
      </c>
      <c r="AN250" s="48" t="s">
        <v>410</v>
      </c>
      <c r="AQ250" s="123" t="s">
        <v>12984</v>
      </c>
    </row>
    <row r="251" spans="1:43" ht="45" x14ac:dyDescent="0.2">
      <c r="A251" s="92" t="s">
        <v>1174</v>
      </c>
      <c r="B251" s="92" t="s">
        <v>1175</v>
      </c>
      <c r="C251" s="117" t="s">
        <v>166</v>
      </c>
      <c r="D251" s="92" t="s">
        <v>283</v>
      </c>
      <c r="E251" s="92" t="s">
        <v>1176</v>
      </c>
      <c r="F251" s="92" t="s">
        <v>405</v>
      </c>
      <c r="G251" s="92" t="s">
        <v>524</v>
      </c>
      <c r="H251" s="92" t="s">
        <v>525</v>
      </c>
      <c r="I251" s="118" t="s">
        <v>1177</v>
      </c>
      <c r="J251" s="119">
        <v>6</v>
      </c>
      <c r="K251" s="119">
        <v>1680</v>
      </c>
      <c r="L251" s="119">
        <f t="shared" si="30"/>
        <v>-42206</v>
      </c>
      <c r="N251" s="48" t="s">
        <v>173</v>
      </c>
      <c r="O251" s="48" t="s">
        <v>1178</v>
      </c>
      <c r="P251" s="119">
        <v>43428</v>
      </c>
      <c r="Q251" s="119">
        <v>38388</v>
      </c>
      <c r="R251" s="119">
        <v>0</v>
      </c>
      <c r="S251" s="119">
        <f t="shared" si="26"/>
        <v>81816</v>
      </c>
      <c r="T251" s="119">
        <f t="shared" si="27"/>
        <v>81816</v>
      </c>
      <c r="U251" s="119">
        <v>43886</v>
      </c>
      <c r="V251" s="119">
        <v>25203</v>
      </c>
      <c r="W251" s="119">
        <v>23376</v>
      </c>
      <c r="X251" s="119">
        <f>T251-(U251+V251)</f>
        <v>12727</v>
      </c>
      <c r="Y251" s="92" t="s">
        <v>12863</v>
      </c>
      <c r="Z251" s="93">
        <v>1.4750000000000001</v>
      </c>
      <c r="AA251" s="144">
        <v>1.4750000000000001</v>
      </c>
      <c r="AB251" s="93">
        <f t="shared" si="28"/>
        <v>0</v>
      </c>
      <c r="AE251" s="48" t="s">
        <v>12845</v>
      </c>
      <c r="AF251" s="93">
        <v>1.4750000000000001</v>
      </c>
      <c r="AG251" s="48" t="s">
        <v>13364</v>
      </c>
      <c r="AH251" s="48" t="s">
        <v>13365</v>
      </c>
      <c r="AI251" s="48" t="s">
        <v>13366</v>
      </c>
      <c r="AJ251" s="48" t="s">
        <v>13367</v>
      </c>
      <c r="AM251" s="48" t="s">
        <v>85</v>
      </c>
      <c r="AN251" s="48" t="s">
        <v>410</v>
      </c>
      <c r="AQ251" s="123" t="s">
        <v>12984</v>
      </c>
    </row>
    <row r="252" spans="1:43" ht="75" x14ac:dyDescent="0.2">
      <c r="A252" s="132" t="s">
        <v>13368</v>
      </c>
      <c r="B252" s="129" t="s">
        <v>13369</v>
      </c>
      <c r="C252" s="117" t="s">
        <v>166</v>
      </c>
      <c r="D252" s="92" t="s">
        <v>377</v>
      </c>
      <c r="E252" s="92" t="s">
        <v>13370</v>
      </c>
      <c r="F252" s="92" t="s">
        <v>405</v>
      </c>
      <c r="G252" s="92" t="s">
        <v>690</v>
      </c>
      <c r="H252" s="92" t="s">
        <v>691</v>
      </c>
      <c r="I252" s="92" t="s">
        <v>13371</v>
      </c>
      <c r="J252" s="119">
        <v>5</v>
      </c>
      <c r="K252" s="119">
        <v>125</v>
      </c>
      <c r="N252" s="48" t="s">
        <v>173</v>
      </c>
      <c r="O252" s="48" t="s">
        <v>278</v>
      </c>
      <c r="P252" s="119">
        <v>0</v>
      </c>
      <c r="Q252" s="119">
        <v>0</v>
      </c>
      <c r="R252" s="119">
        <v>0</v>
      </c>
      <c r="S252" s="119">
        <f t="shared" si="26"/>
        <v>0</v>
      </c>
      <c r="T252" s="119">
        <f t="shared" si="27"/>
        <v>0</v>
      </c>
      <c r="U252" s="119">
        <v>0</v>
      </c>
      <c r="V252" s="119">
        <v>0</v>
      </c>
      <c r="W252" s="119">
        <v>0</v>
      </c>
      <c r="X252" s="119">
        <f>T252-(U252+V252)</f>
        <v>0</v>
      </c>
      <c r="Y252" s="92" t="s">
        <v>12844</v>
      </c>
      <c r="Z252" s="130">
        <v>1.05</v>
      </c>
      <c r="AA252" s="144">
        <v>1.05</v>
      </c>
      <c r="AB252" s="93">
        <f t="shared" si="28"/>
        <v>0</v>
      </c>
      <c r="AC252" s="48" t="s">
        <v>12875</v>
      </c>
      <c r="AE252" s="48" t="s">
        <v>12884</v>
      </c>
      <c r="AF252" s="93">
        <v>1.05</v>
      </c>
      <c r="AG252" s="48" t="s">
        <v>13372</v>
      </c>
      <c r="AH252" s="122">
        <v>5000</v>
      </c>
      <c r="AI252" s="122">
        <v>2</v>
      </c>
      <c r="AJ252" s="48" t="s">
        <v>13371</v>
      </c>
      <c r="AK252" s="48" t="s">
        <v>13068</v>
      </c>
      <c r="AM252" s="131" t="s">
        <v>85</v>
      </c>
      <c r="AN252" s="131" t="s">
        <v>410</v>
      </c>
      <c r="AQ252" s="123" t="s">
        <v>12998</v>
      </c>
    </row>
    <row r="253" spans="1:43" ht="30" x14ac:dyDescent="0.2">
      <c r="A253" s="92" t="s">
        <v>1179</v>
      </c>
      <c r="B253" s="92" t="s">
        <v>1180</v>
      </c>
      <c r="C253" s="117" t="s">
        <v>166</v>
      </c>
      <c r="D253" s="92" t="s">
        <v>283</v>
      </c>
      <c r="E253" s="92" t="s">
        <v>1181</v>
      </c>
      <c r="F253" s="92" t="s">
        <v>405</v>
      </c>
      <c r="G253" s="92" t="s">
        <v>406</v>
      </c>
      <c r="H253" s="92" t="s">
        <v>407</v>
      </c>
      <c r="I253" s="118" t="s">
        <v>1182</v>
      </c>
      <c r="J253" s="119">
        <v>9</v>
      </c>
      <c r="K253" s="119">
        <v>1650</v>
      </c>
      <c r="L253" s="119">
        <f t="shared" ref="L253:L261" si="31">K253-U253</f>
        <v>178</v>
      </c>
      <c r="M253" s="124">
        <v>2475</v>
      </c>
      <c r="N253" s="48" t="s">
        <v>243</v>
      </c>
      <c r="P253" s="119">
        <v>3266</v>
      </c>
      <c r="Q253" s="119">
        <v>0</v>
      </c>
      <c r="R253" s="119">
        <v>0</v>
      </c>
      <c r="S253" s="119">
        <f t="shared" si="26"/>
        <v>3266</v>
      </c>
      <c r="T253" s="119">
        <f t="shared" si="27"/>
        <v>3266</v>
      </c>
      <c r="U253" s="119">
        <v>1472</v>
      </c>
      <c r="V253" s="119">
        <v>0</v>
      </c>
      <c r="W253" s="119">
        <v>0</v>
      </c>
      <c r="X253" s="119">
        <f>P253-(U253+V253)</f>
        <v>1794</v>
      </c>
      <c r="Y253" s="92" t="s">
        <v>12863</v>
      </c>
      <c r="Z253" s="93">
        <v>1.5</v>
      </c>
      <c r="AA253" s="144">
        <v>1.5</v>
      </c>
      <c r="AB253" s="93">
        <f t="shared" si="28"/>
        <v>0</v>
      </c>
      <c r="AE253" s="48" t="s">
        <v>12845</v>
      </c>
      <c r="AF253" s="93">
        <v>1.5</v>
      </c>
      <c r="AG253" s="48" t="s">
        <v>13373</v>
      </c>
      <c r="AH253" s="122">
        <v>1650</v>
      </c>
      <c r="AI253" s="48">
        <v>7</v>
      </c>
      <c r="AJ253" s="48" t="s">
        <v>1182</v>
      </c>
      <c r="AM253" s="48" t="s">
        <v>85</v>
      </c>
      <c r="AN253" s="48" t="s">
        <v>410</v>
      </c>
      <c r="AQ253" s="123" t="s">
        <v>12984</v>
      </c>
    </row>
    <row r="254" spans="1:43" ht="30" x14ac:dyDescent="0.2">
      <c r="A254" s="92" t="s">
        <v>1183</v>
      </c>
      <c r="B254" s="92" t="s">
        <v>1184</v>
      </c>
      <c r="C254" s="117" t="s">
        <v>166</v>
      </c>
      <c r="D254" s="92" t="s">
        <v>283</v>
      </c>
      <c r="E254" s="92" t="s">
        <v>1185</v>
      </c>
      <c r="F254" s="92" t="s">
        <v>405</v>
      </c>
      <c r="G254" s="92" t="s">
        <v>406</v>
      </c>
      <c r="H254" s="92" t="s">
        <v>407</v>
      </c>
      <c r="I254" s="118" t="s">
        <v>1186</v>
      </c>
      <c r="J254" s="119">
        <v>12</v>
      </c>
      <c r="K254" s="119">
        <v>4500</v>
      </c>
      <c r="L254" s="119">
        <f t="shared" si="31"/>
        <v>4262</v>
      </c>
      <c r="M254" s="119"/>
      <c r="N254" s="48" t="s">
        <v>243</v>
      </c>
      <c r="P254" s="119">
        <v>0</v>
      </c>
      <c r="Q254" s="119">
        <v>0</v>
      </c>
      <c r="R254" s="119">
        <v>0</v>
      </c>
      <c r="S254" s="119">
        <f t="shared" si="26"/>
        <v>0</v>
      </c>
      <c r="T254" s="119">
        <f t="shared" si="27"/>
        <v>0</v>
      </c>
      <c r="U254" s="119">
        <v>238</v>
      </c>
      <c r="V254" s="119">
        <v>120</v>
      </c>
      <c r="W254" s="119">
        <v>120</v>
      </c>
      <c r="X254" s="119">
        <f>P254-(U254+V254)</f>
        <v>-358</v>
      </c>
      <c r="Y254" s="92" t="s">
        <v>12848</v>
      </c>
      <c r="Z254" s="93">
        <v>0.79300000000000004</v>
      </c>
      <c r="AA254" s="144">
        <v>0.79300000000000004</v>
      </c>
      <c r="AB254" s="93">
        <f t="shared" si="28"/>
        <v>0</v>
      </c>
      <c r="AE254" s="48" t="s">
        <v>12845</v>
      </c>
      <c r="AF254" s="93">
        <v>0.79300000000000004</v>
      </c>
      <c r="AG254" s="48" t="s">
        <v>13374</v>
      </c>
      <c r="AH254" s="122">
        <v>4500</v>
      </c>
      <c r="AI254" s="48">
        <v>77</v>
      </c>
      <c r="AJ254" s="48" t="s">
        <v>1186</v>
      </c>
      <c r="AM254" s="48" t="s">
        <v>85</v>
      </c>
      <c r="AN254" s="48" t="s">
        <v>410</v>
      </c>
      <c r="AQ254" s="123" t="s">
        <v>12984</v>
      </c>
    </row>
    <row r="255" spans="1:43" ht="30" x14ac:dyDescent="0.2">
      <c r="A255" s="92" t="s">
        <v>1187</v>
      </c>
      <c r="B255" s="92" t="s">
        <v>1188</v>
      </c>
      <c r="C255" s="117" t="s">
        <v>166</v>
      </c>
      <c r="D255" s="92" t="s">
        <v>283</v>
      </c>
      <c r="E255" s="92" t="s">
        <v>1189</v>
      </c>
      <c r="F255" s="92" t="s">
        <v>405</v>
      </c>
      <c r="G255" s="92" t="s">
        <v>524</v>
      </c>
      <c r="H255" s="92" t="s">
        <v>525</v>
      </c>
      <c r="I255" s="118" t="s">
        <v>1190</v>
      </c>
      <c r="J255" s="119">
        <v>7</v>
      </c>
      <c r="K255" s="119">
        <v>432</v>
      </c>
      <c r="L255" s="119">
        <f t="shared" si="31"/>
        <v>-608</v>
      </c>
      <c r="N255" s="48" t="s">
        <v>173</v>
      </c>
      <c r="P255" s="119">
        <v>1536</v>
      </c>
      <c r="Q255" s="119">
        <v>1536</v>
      </c>
      <c r="R255" s="119">
        <v>0</v>
      </c>
      <c r="S255" s="119">
        <f t="shared" si="26"/>
        <v>3072</v>
      </c>
      <c r="T255" s="119">
        <f t="shared" si="27"/>
        <v>3072</v>
      </c>
      <c r="U255" s="119">
        <v>1040</v>
      </c>
      <c r="V255" s="119">
        <v>60</v>
      </c>
      <c r="W255" s="119">
        <v>0</v>
      </c>
      <c r="X255" s="119">
        <f>T255-(U255+V255)</f>
        <v>1972</v>
      </c>
      <c r="Y255" s="92" t="s">
        <v>12863</v>
      </c>
      <c r="Z255" s="93">
        <v>2.7610000000000001</v>
      </c>
      <c r="AA255" s="144">
        <v>2.7610000000000001</v>
      </c>
      <c r="AB255" s="93">
        <f t="shared" si="28"/>
        <v>0</v>
      </c>
      <c r="AE255" s="48" t="s">
        <v>12845</v>
      </c>
      <c r="AF255" s="93">
        <v>2.7610000000000001</v>
      </c>
      <c r="AG255" s="48" t="s">
        <v>13375</v>
      </c>
      <c r="AH255" s="48" t="s">
        <v>13376</v>
      </c>
      <c r="AI255" s="48" t="s">
        <v>13145</v>
      </c>
      <c r="AJ255" s="48" t="s">
        <v>13377</v>
      </c>
      <c r="AM255" s="48" t="s">
        <v>85</v>
      </c>
      <c r="AN255" s="48" t="s">
        <v>410</v>
      </c>
      <c r="AQ255" s="123" t="s">
        <v>12984</v>
      </c>
    </row>
    <row r="256" spans="1:43" ht="60" x14ac:dyDescent="0.2">
      <c r="A256" s="92" t="s">
        <v>1191</v>
      </c>
      <c r="B256" s="92" t="s">
        <v>1192</v>
      </c>
      <c r="C256" s="117" t="s">
        <v>166</v>
      </c>
      <c r="D256" s="92" t="s">
        <v>283</v>
      </c>
      <c r="E256" s="92" t="s">
        <v>1193</v>
      </c>
      <c r="F256" s="92" t="s">
        <v>405</v>
      </c>
      <c r="G256" s="92" t="s">
        <v>406</v>
      </c>
      <c r="H256" s="92" t="s">
        <v>407</v>
      </c>
      <c r="I256" s="118" t="s">
        <v>1194</v>
      </c>
      <c r="J256" s="119">
        <v>15</v>
      </c>
      <c r="K256" s="119">
        <v>648</v>
      </c>
      <c r="L256" s="119">
        <f t="shared" si="31"/>
        <v>-230</v>
      </c>
      <c r="N256" s="48" t="s">
        <v>243</v>
      </c>
      <c r="P256" s="119">
        <v>648</v>
      </c>
      <c r="Q256" s="119">
        <v>648</v>
      </c>
      <c r="R256" s="119">
        <v>0</v>
      </c>
      <c r="S256" s="119">
        <f t="shared" si="26"/>
        <v>1296</v>
      </c>
      <c r="T256" s="119">
        <f t="shared" si="27"/>
        <v>1296</v>
      </c>
      <c r="U256" s="119">
        <v>878</v>
      </c>
      <c r="V256" s="119">
        <v>498</v>
      </c>
      <c r="W256" s="119">
        <v>330</v>
      </c>
      <c r="X256" s="119">
        <f>P256-(U256+V256)</f>
        <v>-728</v>
      </c>
      <c r="Y256" s="92" t="s">
        <v>12848</v>
      </c>
      <c r="Z256" s="93">
        <v>1.93</v>
      </c>
      <c r="AA256" s="144">
        <v>1.5</v>
      </c>
      <c r="AB256" s="93">
        <f t="shared" si="28"/>
        <v>-0.42999999999999994</v>
      </c>
      <c r="AE256" s="48" t="s">
        <v>12884</v>
      </c>
      <c r="AF256" s="93">
        <v>1.5</v>
      </c>
      <c r="AG256" s="48" t="s">
        <v>13378</v>
      </c>
      <c r="AH256" s="122">
        <v>648</v>
      </c>
      <c r="AI256" s="48">
        <v>5</v>
      </c>
      <c r="AJ256" s="48" t="s">
        <v>1194</v>
      </c>
      <c r="AM256" s="48" t="s">
        <v>85</v>
      </c>
      <c r="AN256" s="48" t="s">
        <v>410</v>
      </c>
      <c r="AQ256" s="123" t="s">
        <v>12984</v>
      </c>
    </row>
    <row r="257" spans="1:43" ht="30" x14ac:dyDescent="0.2">
      <c r="A257" s="92" t="s">
        <v>1195</v>
      </c>
      <c r="B257" s="92" t="s">
        <v>1196</v>
      </c>
      <c r="C257" s="117" t="s">
        <v>166</v>
      </c>
      <c r="D257" s="92" t="s">
        <v>403</v>
      </c>
      <c r="E257" s="92" t="s">
        <v>1197</v>
      </c>
      <c r="F257" s="92" t="s">
        <v>405</v>
      </c>
      <c r="G257" s="92" t="s">
        <v>406</v>
      </c>
      <c r="H257" s="92" t="s">
        <v>407</v>
      </c>
      <c r="I257" s="118">
        <v>1720451001</v>
      </c>
      <c r="J257" s="119">
        <v>10</v>
      </c>
      <c r="K257" s="119">
        <v>960</v>
      </c>
      <c r="L257" s="119">
        <f t="shared" si="31"/>
        <v>-9655</v>
      </c>
      <c r="N257" s="48" t="s">
        <v>243</v>
      </c>
      <c r="P257" s="119">
        <v>8640</v>
      </c>
      <c r="Q257" s="119">
        <v>8640</v>
      </c>
      <c r="R257" s="119">
        <v>0</v>
      </c>
      <c r="S257" s="119">
        <f t="shared" si="26"/>
        <v>17280</v>
      </c>
      <c r="T257" s="119">
        <f t="shared" si="27"/>
        <v>17280</v>
      </c>
      <c r="U257" s="119">
        <v>10615</v>
      </c>
      <c r="V257" s="119">
        <v>9755</v>
      </c>
      <c r="W257" s="119">
        <v>9744</v>
      </c>
      <c r="X257" s="119">
        <f>P257-(U257+V257)</f>
        <v>-11730</v>
      </c>
      <c r="Y257" s="92" t="s">
        <v>12848</v>
      </c>
      <c r="Z257" s="93">
        <v>2</v>
      </c>
      <c r="AA257" s="144">
        <v>2</v>
      </c>
      <c r="AB257" s="93">
        <f t="shared" si="28"/>
        <v>0</v>
      </c>
      <c r="AE257" s="48" t="s">
        <v>12845</v>
      </c>
      <c r="AF257" s="93">
        <v>2</v>
      </c>
      <c r="AG257" s="48" t="s">
        <v>13339</v>
      </c>
      <c r="AH257" s="122">
        <v>720</v>
      </c>
      <c r="AI257" s="48">
        <v>11</v>
      </c>
      <c r="AJ257" s="48" t="s">
        <v>13379</v>
      </c>
      <c r="AM257" s="48" t="s">
        <v>85</v>
      </c>
      <c r="AN257" s="48" t="s">
        <v>410</v>
      </c>
      <c r="AQ257" s="123" t="s">
        <v>12984</v>
      </c>
    </row>
    <row r="258" spans="1:43" ht="60" x14ac:dyDescent="0.2">
      <c r="A258" s="92" t="s">
        <v>1199</v>
      </c>
      <c r="B258" s="92" t="s">
        <v>1200</v>
      </c>
      <c r="C258" s="117" t="s">
        <v>166</v>
      </c>
      <c r="D258" s="92" t="s">
        <v>437</v>
      </c>
      <c r="E258" s="92" t="s">
        <v>1201</v>
      </c>
      <c r="F258" s="92" t="s">
        <v>405</v>
      </c>
      <c r="G258" s="92" t="s">
        <v>439</v>
      </c>
      <c r="H258" s="92" t="s">
        <v>440</v>
      </c>
      <c r="I258" s="118" t="s">
        <v>1202</v>
      </c>
      <c r="J258" s="119">
        <v>11</v>
      </c>
      <c r="K258" s="119">
        <v>500</v>
      </c>
      <c r="L258" s="119">
        <f t="shared" si="31"/>
        <v>-24920</v>
      </c>
      <c r="N258" s="48" t="s">
        <v>243</v>
      </c>
      <c r="O258" s="48" t="s">
        <v>1203</v>
      </c>
      <c r="P258" s="119">
        <v>1750</v>
      </c>
      <c r="Q258" s="119">
        <v>1750</v>
      </c>
      <c r="R258" s="119">
        <v>0</v>
      </c>
      <c r="S258" s="119">
        <f t="shared" si="26"/>
        <v>3500</v>
      </c>
      <c r="T258" s="119">
        <f t="shared" si="27"/>
        <v>3500</v>
      </c>
      <c r="U258" s="119">
        <v>25420</v>
      </c>
      <c r="V258" s="119">
        <v>21400</v>
      </c>
      <c r="W258" s="119">
        <v>17508</v>
      </c>
      <c r="X258" s="119">
        <f>P258-(U258+V258)</f>
        <v>-45070</v>
      </c>
      <c r="Y258" s="92" t="s">
        <v>12848</v>
      </c>
      <c r="Z258" s="93">
        <v>2.7050000000000001</v>
      </c>
      <c r="AA258" s="144">
        <v>2.85</v>
      </c>
      <c r="AB258" s="93">
        <f t="shared" si="28"/>
        <v>0.14500000000000002</v>
      </c>
      <c r="AE258" s="48" t="s">
        <v>12884</v>
      </c>
      <c r="AF258" s="93">
        <v>2.85</v>
      </c>
      <c r="AG258" s="48" t="s">
        <v>13380</v>
      </c>
      <c r="AH258" s="48" t="s">
        <v>13381</v>
      </c>
      <c r="AI258" s="48" t="s">
        <v>13382</v>
      </c>
      <c r="AJ258" s="48" t="s">
        <v>13383</v>
      </c>
      <c r="AK258" s="48" t="s">
        <v>13384</v>
      </c>
      <c r="AM258" s="48" t="s">
        <v>85</v>
      </c>
      <c r="AN258" s="48" t="s">
        <v>410</v>
      </c>
      <c r="AQ258" s="123" t="s">
        <v>12984</v>
      </c>
    </row>
    <row r="259" spans="1:43" ht="30" x14ac:dyDescent="0.2">
      <c r="A259" s="92" t="s">
        <v>1204</v>
      </c>
      <c r="B259" s="92" t="s">
        <v>1205</v>
      </c>
      <c r="C259" s="117" t="s">
        <v>166</v>
      </c>
      <c r="D259" s="92" t="s">
        <v>283</v>
      </c>
      <c r="E259" s="92" t="s">
        <v>1206</v>
      </c>
      <c r="F259" s="92" t="s">
        <v>405</v>
      </c>
      <c r="G259" s="92" t="s">
        <v>406</v>
      </c>
      <c r="H259" s="92" t="s">
        <v>407</v>
      </c>
      <c r="I259" s="118">
        <v>747370004</v>
      </c>
      <c r="J259" s="119">
        <v>11</v>
      </c>
      <c r="K259" s="119">
        <v>2592</v>
      </c>
      <c r="L259" s="119">
        <f t="shared" si="31"/>
        <v>983</v>
      </c>
      <c r="M259" s="119"/>
      <c r="N259" s="48" t="s">
        <v>243</v>
      </c>
      <c r="O259" s="48" t="s">
        <v>409</v>
      </c>
      <c r="P259" s="119">
        <v>0</v>
      </c>
      <c r="Q259" s="119">
        <v>0</v>
      </c>
      <c r="R259" s="119">
        <v>0</v>
      </c>
      <c r="S259" s="119">
        <f t="shared" ref="S259:S322" si="32">P259+Q259</f>
        <v>0</v>
      </c>
      <c r="T259" s="119">
        <f t="shared" ref="T259:T322" si="33">P259+Q259+R259</f>
        <v>0</v>
      </c>
      <c r="U259" s="119">
        <v>1609</v>
      </c>
      <c r="V259" s="119">
        <v>1344</v>
      </c>
      <c r="W259" s="119">
        <v>1320</v>
      </c>
      <c r="X259" s="119">
        <f>P259-(U259+V259)</f>
        <v>-2953</v>
      </c>
      <c r="Y259" s="92" t="s">
        <v>12848</v>
      </c>
      <c r="Z259" s="93">
        <v>0.85</v>
      </c>
      <c r="AA259" s="144">
        <v>0.85</v>
      </c>
      <c r="AB259" s="93">
        <f t="shared" ref="AB259:AB322" si="34">AA259-Z259</f>
        <v>0</v>
      </c>
      <c r="AE259" s="48" t="s">
        <v>12845</v>
      </c>
      <c r="AF259" s="93">
        <v>0.85</v>
      </c>
      <c r="AG259" s="48" t="s">
        <v>13385</v>
      </c>
      <c r="AH259" s="48" t="s">
        <v>13386</v>
      </c>
      <c r="AI259" s="48" t="s">
        <v>13387</v>
      </c>
      <c r="AJ259" s="48" t="s">
        <v>13388</v>
      </c>
      <c r="AK259" s="48" t="s">
        <v>13384</v>
      </c>
      <c r="AM259" s="48" t="s">
        <v>85</v>
      </c>
      <c r="AN259" s="48" t="s">
        <v>410</v>
      </c>
      <c r="AQ259" s="123" t="s">
        <v>12984</v>
      </c>
    </row>
    <row r="260" spans="1:43" ht="30" x14ac:dyDescent="0.2">
      <c r="A260" s="92" t="s">
        <v>1208</v>
      </c>
      <c r="B260" s="92" t="s">
        <v>1209</v>
      </c>
      <c r="C260" s="117" t="s">
        <v>166</v>
      </c>
      <c r="D260" s="92" t="s">
        <v>283</v>
      </c>
      <c r="E260" s="92" t="s">
        <v>1210</v>
      </c>
      <c r="F260" s="92" t="s">
        <v>405</v>
      </c>
      <c r="G260" s="92" t="s">
        <v>690</v>
      </c>
      <c r="H260" s="92" t="s">
        <v>691</v>
      </c>
      <c r="I260" s="118" t="s">
        <v>1211</v>
      </c>
      <c r="J260" s="119">
        <v>6</v>
      </c>
      <c r="K260" s="119">
        <v>125</v>
      </c>
      <c r="L260" s="119">
        <f t="shared" si="31"/>
        <v>-1384</v>
      </c>
      <c r="N260" s="48" t="s">
        <v>173</v>
      </c>
      <c r="P260" s="119">
        <v>0</v>
      </c>
      <c r="Q260" s="119">
        <v>0</v>
      </c>
      <c r="R260" s="119">
        <v>0</v>
      </c>
      <c r="S260" s="119">
        <f t="shared" si="32"/>
        <v>0</v>
      </c>
      <c r="T260" s="119">
        <f t="shared" si="33"/>
        <v>0</v>
      </c>
      <c r="U260" s="119">
        <v>1509</v>
      </c>
      <c r="V260" s="119">
        <v>1320</v>
      </c>
      <c r="W260" s="119">
        <v>1320</v>
      </c>
      <c r="X260" s="119">
        <f t="shared" ref="X260:X267" si="35">T260-(U260+V260)</f>
        <v>-2829</v>
      </c>
      <c r="Y260" s="92" t="s">
        <v>12848</v>
      </c>
      <c r="Z260" s="93">
        <v>1.78</v>
      </c>
      <c r="AA260" s="144">
        <v>1.78</v>
      </c>
      <c r="AB260" s="93">
        <f t="shared" si="34"/>
        <v>0</v>
      </c>
      <c r="AE260" s="48" t="s">
        <v>12845</v>
      </c>
      <c r="AF260" s="93">
        <v>1.78</v>
      </c>
      <c r="AG260" s="48" t="s">
        <v>13389</v>
      </c>
      <c r="AH260" s="122">
        <v>125</v>
      </c>
      <c r="AI260" s="48">
        <v>8</v>
      </c>
      <c r="AM260" s="48" t="s">
        <v>85</v>
      </c>
      <c r="AN260" s="48" t="s">
        <v>410</v>
      </c>
      <c r="AQ260" s="123" t="s">
        <v>12955</v>
      </c>
    </row>
    <row r="261" spans="1:43" ht="30" x14ac:dyDescent="0.2">
      <c r="A261" s="92" t="s">
        <v>1212</v>
      </c>
      <c r="B261" s="92" t="s">
        <v>1213</v>
      </c>
      <c r="C261" s="117" t="s">
        <v>166</v>
      </c>
      <c r="D261" s="92" t="s">
        <v>283</v>
      </c>
      <c r="E261" s="92" t="s">
        <v>1214</v>
      </c>
      <c r="F261" s="92" t="s">
        <v>405</v>
      </c>
      <c r="G261" s="92" t="s">
        <v>498</v>
      </c>
      <c r="H261" s="92" t="s">
        <v>431</v>
      </c>
      <c r="I261" s="118" t="s">
        <v>1215</v>
      </c>
      <c r="J261" s="119">
        <v>10</v>
      </c>
      <c r="K261" s="119">
        <v>1890</v>
      </c>
      <c r="L261" s="119">
        <f t="shared" si="31"/>
        <v>1374</v>
      </c>
      <c r="M261" s="124">
        <v>10281.6</v>
      </c>
      <c r="N261" s="48" t="s">
        <v>173</v>
      </c>
      <c r="P261" s="119">
        <v>1890</v>
      </c>
      <c r="Q261" s="119">
        <v>1890</v>
      </c>
      <c r="R261" s="119">
        <v>0</v>
      </c>
      <c r="S261" s="119">
        <f t="shared" si="32"/>
        <v>3780</v>
      </c>
      <c r="T261" s="119">
        <f t="shared" si="33"/>
        <v>3780</v>
      </c>
      <c r="U261" s="119">
        <v>516</v>
      </c>
      <c r="V261" s="119">
        <v>570</v>
      </c>
      <c r="W261" s="119">
        <v>780</v>
      </c>
      <c r="X261" s="119">
        <f t="shared" si="35"/>
        <v>2694</v>
      </c>
      <c r="Y261" s="92" t="s">
        <v>12863</v>
      </c>
      <c r="Z261" s="93">
        <v>5.44</v>
      </c>
      <c r="AA261" s="144">
        <v>5.44</v>
      </c>
      <c r="AB261" s="93">
        <f t="shared" si="34"/>
        <v>0</v>
      </c>
      <c r="AE261" s="48" t="s">
        <v>12845</v>
      </c>
      <c r="AF261" s="93">
        <v>5.44</v>
      </c>
      <c r="AG261" s="48" t="s">
        <v>13390</v>
      </c>
      <c r="AH261" s="122">
        <v>2000</v>
      </c>
      <c r="AI261" s="48">
        <v>8</v>
      </c>
      <c r="AJ261" s="48" t="s">
        <v>1215</v>
      </c>
      <c r="AM261" s="48" t="s">
        <v>85</v>
      </c>
      <c r="AN261" s="48" t="s">
        <v>410</v>
      </c>
      <c r="AQ261" s="123" t="s">
        <v>12984</v>
      </c>
    </row>
    <row r="262" spans="1:43" ht="90" x14ac:dyDescent="0.2">
      <c r="A262" s="132" t="s">
        <v>13391</v>
      </c>
      <c r="B262" s="132" t="s">
        <v>13392</v>
      </c>
      <c r="C262" s="117" t="s">
        <v>166</v>
      </c>
      <c r="D262" s="118" t="s">
        <v>283</v>
      </c>
      <c r="E262" s="118" t="s">
        <v>13393</v>
      </c>
      <c r="F262" s="118" t="s">
        <v>405</v>
      </c>
      <c r="G262" s="118" t="s">
        <v>1450</v>
      </c>
      <c r="H262" s="118" t="s">
        <v>1450</v>
      </c>
      <c r="I262" s="118" t="s">
        <v>13394</v>
      </c>
      <c r="J262" s="119">
        <v>10</v>
      </c>
      <c r="K262" s="119">
        <v>1960</v>
      </c>
      <c r="L262" s="118"/>
      <c r="M262" s="118"/>
      <c r="N262" s="48" t="s">
        <v>173</v>
      </c>
      <c r="O262" s="48" t="s">
        <v>278</v>
      </c>
      <c r="P262" s="119">
        <v>0</v>
      </c>
      <c r="Q262" s="119">
        <v>0</v>
      </c>
      <c r="R262" s="119">
        <v>0</v>
      </c>
      <c r="S262" s="119">
        <f t="shared" si="32"/>
        <v>0</v>
      </c>
      <c r="T262" s="119">
        <f t="shared" si="33"/>
        <v>0</v>
      </c>
      <c r="U262" s="119">
        <v>0</v>
      </c>
      <c r="V262" s="119">
        <v>0</v>
      </c>
      <c r="W262" s="119">
        <v>0</v>
      </c>
      <c r="X262" s="119">
        <f t="shared" si="35"/>
        <v>0</v>
      </c>
      <c r="Y262" s="118" t="s">
        <v>12844</v>
      </c>
      <c r="Z262" s="130">
        <v>5.6</v>
      </c>
      <c r="AA262" s="144">
        <v>5.6</v>
      </c>
      <c r="AB262" s="93">
        <f t="shared" si="34"/>
        <v>0</v>
      </c>
      <c r="AC262" s="48" t="s">
        <v>12897</v>
      </c>
      <c r="AD262" s="140"/>
      <c r="AE262" s="48" t="s">
        <v>12884</v>
      </c>
      <c r="AF262" s="93">
        <v>5.6</v>
      </c>
      <c r="AG262" s="48" t="s">
        <v>13395</v>
      </c>
      <c r="AH262" s="48">
        <v>2000</v>
      </c>
      <c r="AI262" s="48">
        <v>8</v>
      </c>
      <c r="AJ262" s="48" t="s">
        <v>13394</v>
      </c>
      <c r="AK262" s="48" t="s">
        <v>13068</v>
      </c>
      <c r="AL262" s="139"/>
      <c r="AM262" s="131" t="s">
        <v>85</v>
      </c>
      <c r="AN262" s="131" t="s">
        <v>410</v>
      </c>
      <c r="AQ262" s="123" t="s">
        <v>12998</v>
      </c>
    </row>
    <row r="263" spans="1:43" ht="45" x14ac:dyDescent="0.2">
      <c r="A263" s="92" t="s">
        <v>1216</v>
      </c>
      <c r="B263" s="92" t="s">
        <v>1217</v>
      </c>
      <c r="C263" s="117" t="s">
        <v>166</v>
      </c>
      <c r="D263" s="92" t="s">
        <v>283</v>
      </c>
      <c r="E263" s="92" t="s">
        <v>1218</v>
      </c>
      <c r="F263" s="92" t="s">
        <v>405</v>
      </c>
      <c r="G263" s="92" t="s">
        <v>498</v>
      </c>
      <c r="H263" s="92" t="s">
        <v>431</v>
      </c>
      <c r="I263" s="118" t="s">
        <v>1219</v>
      </c>
      <c r="J263" s="119">
        <v>9</v>
      </c>
      <c r="K263" s="119">
        <v>2016</v>
      </c>
      <c r="L263" s="119">
        <f>K263-U263</f>
        <v>-2291</v>
      </c>
      <c r="N263" s="48" t="s">
        <v>173</v>
      </c>
      <c r="P263" s="119">
        <v>4032</v>
      </c>
      <c r="Q263" s="119">
        <v>4032</v>
      </c>
      <c r="R263" s="119">
        <v>0</v>
      </c>
      <c r="S263" s="119">
        <f t="shared" si="32"/>
        <v>8064</v>
      </c>
      <c r="T263" s="119">
        <f t="shared" si="33"/>
        <v>8064</v>
      </c>
      <c r="U263" s="119">
        <v>4307</v>
      </c>
      <c r="V263" s="119">
        <v>3099</v>
      </c>
      <c r="W263" s="119">
        <v>3099</v>
      </c>
      <c r="X263" s="119">
        <f t="shared" si="35"/>
        <v>658</v>
      </c>
      <c r="Y263" s="92" t="s">
        <v>12863</v>
      </c>
      <c r="Z263" s="93">
        <v>5.7</v>
      </c>
      <c r="AA263" s="144">
        <v>5.7</v>
      </c>
      <c r="AB263" s="93">
        <f t="shared" si="34"/>
        <v>0</v>
      </c>
      <c r="AE263" s="48" t="s">
        <v>12845</v>
      </c>
      <c r="AF263" s="93">
        <v>5.7</v>
      </c>
      <c r="AG263" s="48" t="s">
        <v>13396</v>
      </c>
      <c r="AH263" s="122">
        <v>2000</v>
      </c>
      <c r="AI263" s="48">
        <v>8</v>
      </c>
      <c r="AJ263" s="48" t="s">
        <v>1219</v>
      </c>
      <c r="AM263" s="48" t="s">
        <v>85</v>
      </c>
      <c r="AN263" s="48" t="s">
        <v>410</v>
      </c>
      <c r="AQ263" s="123" t="s">
        <v>12984</v>
      </c>
    </row>
    <row r="264" spans="1:43" ht="30" x14ac:dyDescent="0.2">
      <c r="A264" s="92" t="s">
        <v>1220</v>
      </c>
      <c r="B264" s="92" t="s">
        <v>1221</v>
      </c>
      <c r="C264" s="117" t="s">
        <v>166</v>
      </c>
      <c r="D264" s="92" t="s">
        <v>283</v>
      </c>
      <c r="E264" s="92" t="s">
        <v>1222</v>
      </c>
      <c r="F264" s="92" t="s">
        <v>405</v>
      </c>
      <c r="G264" s="92" t="s">
        <v>1223</v>
      </c>
      <c r="H264" s="92" t="s">
        <v>525</v>
      </c>
      <c r="I264" s="118" t="s">
        <v>1224</v>
      </c>
      <c r="J264" s="119">
        <v>13</v>
      </c>
      <c r="K264" s="119">
        <v>1200</v>
      </c>
      <c r="L264" s="119">
        <f>K264-U264</f>
        <v>168</v>
      </c>
      <c r="M264" s="124">
        <v>3840</v>
      </c>
      <c r="N264" s="48" t="s">
        <v>173</v>
      </c>
      <c r="P264" s="119">
        <v>1200</v>
      </c>
      <c r="Q264" s="119">
        <v>1200</v>
      </c>
      <c r="R264" s="119">
        <v>0</v>
      </c>
      <c r="S264" s="119">
        <f t="shared" si="32"/>
        <v>2400</v>
      </c>
      <c r="T264" s="119">
        <f t="shared" si="33"/>
        <v>2400</v>
      </c>
      <c r="U264" s="119">
        <v>1032</v>
      </c>
      <c r="V264" s="119">
        <v>1140</v>
      </c>
      <c r="W264" s="119">
        <v>1560</v>
      </c>
      <c r="X264" s="119">
        <f t="shared" si="35"/>
        <v>228</v>
      </c>
      <c r="Y264" s="92" t="s">
        <v>12863</v>
      </c>
      <c r="Z264" s="93">
        <v>3.2</v>
      </c>
      <c r="AA264" s="144">
        <v>3.2</v>
      </c>
      <c r="AB264" s="93">
        <f t="shared" si="34"/>
        <v>0</v>
      </c>
      <c r="AE264" s="48" t="s">
        <v>12845</v>
      </c>
      <c r="AF264" s="93">
        <v>3.2</v>
      </c>
      <c r="AG264" s="48" t="s">
        <v>13397</v>
      </c>
      <c r="AH264" s="122">
        <v>2500</v>
      </c>
      <c r="AI264" s="48">
        <v>8</v>
      </c>
      <c r="AJ264" s="48" t="s">
        <v>13398</v>
      </c>
      <c r="AM264" s="48" t="s">
        <v>85</v>
      </c>
      <c r="AN264" s="48" t="s">
        <v>410</v>
      </c>
      <c r="AQ264" s="123" t="s">
        <v>12984</v>
      </c>
    </row>
    <row r="265" spans="1:43" ht="90" x14ac:dyDescent="0.2">
      <c r="A265" s="132" t="s">
        <v>13399</v>
      </c>
      <c r="B265" s="132" t="s">
        <v>13400</v>
      </c>
      <c r="C265" s="117" t="s">
        <v>166</v>
      </c>
      <c r="D265" s="118" t="s">
        <v>283</v>
      </c>
      <c r="E265" s="118" t="s">
        <v>13401</v>
      </c>
      <c r="F265" s="118" t="s">
        <v>405</v>
      </c>
      <c r="G265" s="118" t="s">
        <v>1450</v>
      </c>
      <c r="H265" s="118" t="s">
        <v>1450</v>
      </c>
      <c r="I265" s="118" t="s">
        <v>13402</v>
      </c>
      <c r="J265" s="119">
        <v>12</v>
      </c>
      <c r="K265" s="119">
        <v>1200</v>
      </c>
      <c r="L265" s="118"/>
      <c r="M265" s="118"/>
      <c r="N265" s="48" t="s">
        <v>173</v>
      </c>
      <c r="O265" s="48" t="s">
        <v>278</v>
      </c>
      <c r="P265" s="119">
        <v>0</v>
      </c>
      <c r="Q265" s="119">
        <v>0</v>
      </c>
      <c r="R265" s="119">
        <v>0</v>
      </c>
      <c r="S265" s="119">
        <f t="shared" si="32"/>
        <v>0</v>
      </c>
      <c r="T265" s="119">
        <f t="shared" si="33"/>
        <v>0</v>
      </c>
      <c r="U265" s="119">
        <v>0</v>
      </c>
      <c r="V265" s="119">
        <v>0</v>
      </c>
      <c r="W265" s="119">
        <v>0</v>
      </c>
      <c r="X265" s="119">
        <f t="shared" si="35"/>
        <v>0</v>
      </c>
      <c r="Y265" s="118" t="s">
        <v>12844</v>
      </c>
      <c r="Z265" s="130">
        <v>2.98</v>
      </c>
      <c r="AA265" s="144">
        <v>2.98</v>
      </c>
      <c r="AB265" s="93">
        <f t="shared" si="34"/>
        <v>0</v>
      </c>
      <c r="AC265" s="48" t="s">
        <v>12897</v>
      </c>
      <c r="AD265" s="140"/>
      <c r="AE265" s="48" t="s">
        <v>12884</v>
      </c>
      <c r="AF265" s="93">
        <v>2.98</v>
      </c>
      <c r="AG265" s="48" t="s">
        <v>13403</v>
      </c>
      <c r="AH265" s="48">
        <v>2500</v>
      </c>
      <c r="AI265" s="48">
        <v>8</v>
      </c>
      <c r="AJ265" s="48" t="s">
        <v>13404</v>
      </c>
      <c r="AK265" s="48" t="s">
        <v>13068</v>
      </c>
      <c r="AL265" s="139"/>
      <c r="AM265" s="131" t="s">
        <v>85</v>
      </c>
      <c r="AN265" s="131" t="s">
        <v>410</v>
      </c>
      <c r="AQ265" s="123" t="s">
        <v>12998</v>
      </c>
    </row>
    <row r="266" spans="1:43" ht="30" x14ac:dyDescent="0.2">
      <c r="A266" s="92" t="s">
        <v>1225</v>
      </c>
      <c r="B266" s="92" t="s">
        <v>1226</v>
      </c>
      <c r="C266" s="117" t="s">
        <v>166</v>
      </c>
      <c r="D266" s="92" t="s">
        <v>283</v>
      </c>
      <c r="E266" s="92" t="s">
        <v>1222</v>
      </c>
      <c r="F266" s="92" t="s">
        <v>405</v>
      </c>
      <c r="G266" s="92" t="s">
        <v>1223</v>
      </c>
      <c r="H266" s="92" t="s">
        <v>525</v>
      </c>
      <c r="I266" s="118" t="s">
        <v>1227</v>
      </c>
      <c r="J266" s="119">
        <v>14</v>
      </c>
      <c r="K266" s="119">
        <v>2520</v>
      </c>
      <c r="L266" s="119">
        <f t="shared" ref="L266:L271" si="36">K266-U266</f>
        <v>-6094</v>
      </c>
      <c r="N266" s="48" t="s">
        <v>173</v>
      </c>
      <c r="P266" s="119">
        <v>5040</v>
      </c>
      <c r="Q266" s="119">
        <v>2520</v>
      </c>
      <c r="R266" s="119">
        <v>0</v>
      </c>
      <c r="S266" s="119">
        <f t="shared" si="32"/>
        <v>7560</v>
      </c>
      <c r="T266" s="119">
        <f t="shared" si="33"/>
        <v>7560</v>
      </c>
      <c r="U266" s="119">
        <v>8614</v>
      </c>
      <c r="V266" s="119">
        <v>6198</v>
      </c>
      <c r="W266" s="119">
        <v>6198</v>
      </c>
      <c r="X266" s="119">
        <f t="shared" si="35"/>
        <v>-7252</v>
      </c>
      <c r="Y266" s="92" t="s">
        <v>12848</v>
      </c>
      <c r="Z266" s="93">
        <v>3.04</v>
      </c>
      <c r="AA266" s="144">
        <v>3.04</v>
      </c>
      <c r="AB266" s="93">
        <f t="shared" si="34"/>
        <v>0</v>
      </c>
      <c r="AE266" s="48" t="s">
        <v>12845</v>
      </c>
      <c r="AF266" s="93">
        <v>3.04</v>
      </c>
      <c r="AG266" s="48" t="s">
        <v>13405</v>
      </c>
      <c r="AH266" s="122">
        <v>2500</v>
      </c>
      <c r="AI266" s="48">
        <v>8</v>
      </c>
      <c r="AJ266" s="48" t="s">
        <v>1227</v>
      </c>
      <c r="AM266" s="48" t="s">
        <v>85</v>
      </c>
      <c r="AN266" s="48" t="s">
        <v>410</v>
      </c>
      <c r="AQ266" s="123" t="s">
        <v>12984</v>
      </c>
    </row>
    <row r="267" spans="1:43" ht="30" x14ac:dyDescent="0.2">
      <c r="A267" s="92" t="s">
        <v>1228</v>
      </c>
      <c r="B267" s="92" t="s">
        <v>1229</v>
      </c>
      <c r="C267" s="117" t="s">
        <v>166</v>
      </c>
      <c r="D267" s="92" t="s">
        <v>283</v>
      </c>
      <c r="E267" s="92" t="s">
        <v>1230</v>
      </c>
      <c r="F267" s="92" t="s">
        <v>405</v>
      </c>
      <c r="G267" s="92" t="s">
        <v>690</v>
      </c>
      <c r="H267" s="92" t="s">
        <v>691</v>
      </c>
      <c r="I267" s="118" t="s">
        <v>1231</v>
      </c>
      <c r="J267" s="119">
        <v>5</v>
      </c>
      <c r="K267" s="119">
        <v>125</v>
      </c>
      <c r="L267" s="119">
        <f t="shared" si="36"/>
        <v>-4123</v>
      </c>
      <c r="N267" s="48" t="s">
        <v>173</v>
      </c>
      <c r="P267" s="119">
        <v>2250</v>
      </c>
      <c r="Q267" s="119">
        <v>2250</v>
      </c>
      <c r="R267" s="119">
        <v>0</v>
      </c>
      <c r="S267" s="119">
        <f t="shared" si="32"/>
        <v>4500</v>
      </c>
      <c r="T267" s="119">
        <f t="shared" si="33"/>
        <v>4500</v>
      </c>
      <c r="U267" s="119">
        <v>4248</v>
      </c>
      <c r="V267" s="119">
        <v>2696</v>
      </c>
      <c r="W267" s="119">
        <v>2488</v>
      </c>
      <c r="X267" s="119">
        <f t="shared" si="35"/>
        <v>-2444</v>
      </c>
      <c r="Y267" s="92" t="s">
        <v>12848</v>
      </c>
      <c r="Z267" s="93">
        <v>3</v>
      </c>
      <c r="AA267" s="144">
        <v>3</v>
      </c>
      <c r="AB267" s="93">
        <f t="shared" si="34"/>
        <v>0</v>
      </c>
      <c r="AE267" s="48" t="s">
        <v>12845</v>
      </c>
      <c r="AF267" s="93">
        <v>3</v>
      </c>
      <c r="AG267" s="48" t="s">
        <v>13406</v>
      </c>
      <c r="AH267" s="122">
        <v>125</v>
      </c>
      <c r="AI267" s="48">
        <v>4</v>
      </c>
      <c r="AJ267" s="48" t="s">
        <v>1231</v>
      </c>
      <c r="AM267" s="48" t="s">
        <v>85</v>
      </c>
      <c r="AN267" s="48" t="s">
        <v>410</v>
      </c>
      <c r="AQ267" s="123" t="s">
        <v>12955</v>
      </c>
    </row>
    <row r="268" spans="1:43" ht="60" x14ac:dyDescent="0.2">
      <c r="A268" s="92" t="s">
        <v>1232</v>
      </c>
      <c r="B268" s="92" t="s">
        <v>1233</v>
      </c>
      <c r="C268" s="117" t="s">
        <v>166</v>
      </c>
      <c r="D268" s="92" t="s">
        <v>403</v>
      </c>
      <c r="E268" s="92" t="s">
        <v>1234</v>
      </c>
      <c r="F268" s="92" t="s">
        <v>405</v>
      </c>
      <c r="G268" s="92" t="s">
        <v>406</v>
      </c>
      <c r="H268" s="92" t="s">
        <v>407</v>
      </c>
      <c r="I268" s="118">
        <v>1000171929</v>
      </c>
      <c r="J268" s="119">
        <v>9</v>
      </c>
      <c r="K268" s="119">
        <v>288</v>
      </c>
      <c r="L268" s="119">
        <f t="shared" si="36"/>
        <v>-20942</v>
      </c>
      <c r="N268" s="48" t="s">
        <v>243</v>
      </c>
      <c r="O268" s="48" t="s">
        <v>721</v>
      </c>
      <c r="P268" s="119">
        <v>0</v>
      </c>
      <c r="Q268" s="119">
        <v>0</v>
      </c>
      <c r="R268" s="119">
        <v>0</v>
      </c>
      <c r="S268" s="119">
        <f t="shared" si="32"/>
        <v>0</v>
      </c>
      <c r="T268" s="119">
        <f t="shared" si="33"/>
        <v>0</v>
      </c>
      <c r="U268" s="119">
        <v>21230</v>
      </c>
      <c r="V268" s="119">
        <v>19440</v>
      </c>
      <c r="W268" s="119">
        <v>19440</v>
      </c>
      <c r="X268" s="119">
        <f>P268-(U268+V268)</f>
        <v>-40670</v>
      </c>
      <c r="Y268" s="92" t="s">
        <v>12848</v>
      </c>
      <c r="Z268" s="93">
        <v>6.5</v>
      </c>
      <c r="AA268" s="144">
        <v>6.5</v>
      </c>
      <c r="AB268" s="93">
        <f t="shared" si="34"/>
        <v>0</v>
      </c>
      <c r="AE268" s="48" t="s">
        <v>12845</v>
      </c>
      <c r="AF268" s="93">
        <v>6.5</v>
      </c>
      <c r="AG268" s="48" t="s">
        <v>13407</v>
      </c>
      <c r="AH268" s="48" t="s">
        <v>13408</v>
      </c>
      <c r="AI268" s="48" t="s">
        <v>13409</v>
      </c>
      <c r="AJ268" s="48" t="s">
        <v>13410</v>
      </c>
      <c r="AM268" s="48" t="s">
        <v>85</v>
      </c>
      <c r="AN268" s="48" t="s">
        <v>410</v>
      </c>
      <c r="AQ268" s="123" t="s">
        <v>12984</v>
      </c>
    </row>
    <row r="269" spans="1:43" ht="30" x14ac:dyDescent="0.2">
      <c r="A269" s="92" t="s">
        <v>1236</v>
      </c>
      <c r="B269" s="92" t="s">
        <v>1237</v>
      </c>
      <c r="C269" s="117" t="s">
        <v>166</v>
      </c>
      <c r="D269" s="92" t="s">
        <v>283</v>
      </c>
      <c r="E269" s="92" t="s">
        <v>1238</v>
      </c>
      <c r="F269" s="92" t="s">
        <v>405</v>
      </c>
      <c r="G269" s="92" t="s">
        <v>690</v>
      </c>
      <c r="H269" s="92" t="s">
        <v>691</v>
      </c>
      <c r="I269" s="118" t="s">
        <v>1239</v>
      </c>
      <c r="J269" s="119">
        <v>4</v>
      </c>
      <c r="K269" s="119">
        <v>1</v>
      </c>
      <c r="L269" s="119">
        <f t="shared" si="36"/>
        <v>-367</v>
      </c>
      <c r="N269" s="48" t="s">
        <v>173</v>
      </c>
      <c r="P269" s="119">
        <v>0</v>
      </c>
      <c r="Q269" s="119">
        <v>0</v>
      </c>
      <c r="R269" s="119">
        <v>0</v>
      </c>
      <c r="S269" s="119">
        <f t="shared" si="32"/>
        <v>0</v>
      </c>
      <c r="T269" s="119">
        <f t="shared" si="33"/>
        <v>0</v>
      </c>
      <c r="U269" s="119">
        <v>368</v>
      </c>
      <c r="V269" s="119">
        <v>0</v>
      </c>
      <c r="W269" s="119">
        <v>0</v>
      </c>
      <c r="X269" s="119">
        <f>T269-(U269+V269)</f>
        <v>-368</v>
      </c>
      <c r="Y269" s="92" t="s">
        <v>12848</v>
      </c>
      <c r="Z269" s="93">
        <v>2.6</v>
      </c>
      <c r="AA269" s="144">
        <v>2.6</v>
      </c>
      <c r="AB269" s="93">
        <f t="shared" si="34"/>
        <v>0</v>
      </c>
      <c r="AE269" s="48" t="s">
        <v>12845</v>
      </c>
      <c r="AF269" s="93">
        <v>2.6</v>
      </c>
      <c r="AG269" s="48" t="s">
        <v>13411</v>
      </c>
      <c r="AH269" s="122">
        <v>1</v>
      </c>
      <c r="AI269" s="48">
        <v>3</v>
      </c>
      <c r="AJ269" s="48" t="s">
        <v>1239</v>
      </c>
      <c r="AM269" s="48" t="s">
        <v>85</v>
      </c>
      <c r="AN269" s="48" t="s">
        <v>410</v>
      </c>
      <c r="AQ269" s="123" t="s">
        <v>12955</v>
      </c>
    </row>
    <row r="270" spans="1:43" ht="30" x14ac:dyDescent="0.2">
      <c r="A270" s="92" t="s">
        <v>1240</v>
      </c>
      <c r="B270" s="92" t="s">
        <v>1241</v>
      </c>
      <c r="C270" s="117" t="s">
        <v>166</v>
      </c>
      <c r="D270" s="92" t="s">
        <v>283</v>
      </c>
      <c r="E270" s="92" t="s">
        <v>1242</v>
      </c>
      <c r="F270" s="92" t="s">
        <v>405</v>
      </c>
      <c r="G270" s="92" t="s">
        <v>628</v>
      </c>
      <c r="H270" s="92" t="s">
        <v>440</v>
      </c>
      <c r="I270" s="118" t="s">
        <v>1243</v>
      </c>
      <c r="J270" s="119">
        <v>11</v>
      </c>
      <c r="K270" s="119">
        <v>5000</v>
      </c>
      <c r="L270" s="119">
        <f t="shared" si="36"/>
        <v>552</v>
      </c>
      <c r="M270" s="124">
        <v>38500</v>
      </c>
      <c r="N270" s="48" t="s">
        <v>243</v>
      </c>
      <c r="P270" s="119">
        <v>0</v>
      </c>
      <c r="Q270" s="119">
        <v>0</v>
      </c>
      <c r="R270" s="119">
        <v>0</v>
      </c>
      <c r="S270" s="119">
        <f t="shared" si="32"/>
        <v>0</v>
      </c>
      <c r="T270" s="119">
        <f t="shared" si="33"/>
        <v>0</v>
      </c>
      <c r="U270" s="119">
        <v>4448</v>
      </c>
      <c r="V270" s="119">
        <v>2400</v>
      </c>
      <c r="W270" s="119">
        <v>2400</v>
      </c>
      <c r="X270" s="119">
        <f>P270-(U270+V270)</f>
        <v>-6848</v>
      </c>
      <c r="Y270" s="92" t="s">
        <v>12848</v>
      </c>
      <c r="Z270" s="93">
        <v>7.7</v>
      </c>
      <c r="AA270" s="144">
        <v>7.7</v>
      </c>
      <c r="AB270" s="93">
        <f t="shared" si="34"/>
        <v>0</v>
      </c>
      <c r="AE270" s="48" t="s">
        <v>12845</v>
      </c>
      <c r="AF270" s="93">
        <v>7.7</v>
      </c>
      <c r="AG270" s="48" t="s">
        <v>13412</v>
      </c>
      <c r="AH270" s="122">
        <v>5000</v>
      </c>
      <c r="AI270" s="48">
        <v>17</v>
      </c>
      <c r="AJ270" s="48" t="s">
        <v>1243</v>
      </c>
      <c r="AM270" s="48" t="s">
        <v>85</v>
      </c>
      <c r="AN270" s="48" t="s">
        <v>410</v>
      </c>
      <c r="AQ270" s="123" t="s">
        <v>12984</v>
      </c>
    </row>
    <row r="271" spans="1:43" ht="30" x14ac:dyDescent="0.2">
      <c r="A271" s="92" t="s">
        <v>1244</v>
      </c>
      <c r="B271" s="92" t="s">
        <v>1245</v>
      </c>
      <c r="C271" s="117" t="s">
        <v>166</v>
      </c>
      <c r="D271" s="92" t="s">
        <v>283</v>
      </c>
      <c r="E271" s="92" t="s">
        <v>1246</v>
      </c>
      <c r="F271" s="92" t="s">
        <v>405</v>
      </c>
      <c r="G271" s="92" t="s">
        <v>690</v>
      </c>
      <c r="H271" s="92" t="s">
        <v>691</v>
      </c>
      <c r="I271" s="118" t="s">
        <v>1247</v>
      </c>
      <c r="J271" s="119">
        <v>7</v>
      </c>
      <c r="K271" s="119">
        <v>125</v>
      </c>
      <c r="L271" s="119">
        <f t="shared" si="36"/>
        <v>-682</v>
      </c>
      <c r="N271" s="48" t="s">
        <v>173</v>
      </c>
      <c r="P271" s="119">
        <v>0</v>
      </c>
      <c r="Q271" s="119">
        <v>0</v>
      </c>
      <c r="R271" s="119">
        <v>0</v>
      </c>
      <c r="S271" s="119">
        <f t="shared" si="32"/>
        <v>0</v>
      </c>
      <c r="T271" s="119">
        <f t="shared" si="33"/>
        <v>0</v>
      </c>
      <c r="U271" s="119">
        <v>807</v>
      </c>
      <c r="V271" s="119">
        <v>864</v>
      </c>
      <c r="W271" s="119">
        <v>819</v>
      </c>
      <c r="X271" s="119">
        <f t="shared" ref="X271:X279" si="37">T271-(U271+V271)</f>
        <v>-1671</v>
      </c>
      <c r="Y271" s="92" t="s">
        <v>12848</v>
      </c>
      <c r="Z271" s="93">
        <v>5.9</v>
      </c>
      <c r="AA271" s="144">
        <v>5.9</v>
      </c>
      <c r="AB271" s="93">
        <f t="shared" si="34"/>
        <v>0</v>
      </c>
      <c r="AE271" s="48" t="s">
        <v>12845</v>
      </c>
      <c r="AF271" s="93">
        <v>5.9</v>
      </c>
      <c r="AG271" s="48" t="s">
        <v>13413</v>
      </c>
      <c r="AH271" s="122">
        <v>125</v>
      </c>
      <c r="AI271" s="48">
        <v>8</v>
      </c>
      <c r="AJ271" s="48" t="s">
        <v>1247</v>
      </c>
      <c r="AM271" s="48" t="s">
        <v>85</v>
      </c>
      <c r="AN271" s="48" t="s">
        <v>410</v>
      </c>
      <c r="AQ271" s="123" t="s">
        <v>12955</v>
      </c>
    </row>
    <row r="272" spans="1:43" ht="45" x14ac:dyDescent="0.2">
      <c r="A272" s="142" t="s">
        <v>13414</v>
      </c>
      <c r="B272" s="92" t="s">
        <v>13415</v>
      </c>
      <c r="C272" s="117" t="s">
        <v>166</v>
      </c>
      <c r="D272" s="92" t="s">
        <v>283</v>
      </c>
      <c r="E272" s="92" t="s">
        <v>13416</v>
      </c>
      <c r="F272" s="92" t="s">
        <v>405</v>
      </c>
      <c r="G272" s="92" t="s">
        <v>734</v>
      </c>
      <c r="H272" s="92" t="s">
        <v>13417</v>
      </c>
      <c r="I272" s="92" t="s">
        <v>13418</v>
      </c>
      <c r="J272" s="119">
        <v>7</v>
      </c>
      <c r="K272" s="119">
        <v>2500</v>
      </c>
      <c r="N272" s="48" t="s">
        <v>173</v>
      </c>
      <c r="O272" s="48" t="s">
        <v>12932</v>
      </c>
      <c r="P272" s="119">
        <v>0</v>
      </c>
      <c r="Q272" s="119">
        <v>0</v>
      </c>
      <c r="R272" s="119">
        <v>0</v>
      </c>
      <c r="S272" s="119">
        <f t="shared" si="32"/>
        <v>0</v>
      </c>
      <c r="T272" s="119">
        <f t="shared" si="33"/>
        <v>0</v>
      </c>
      <c r="U272" s="119">
        <v>493</v>
      </c>
      <c r="V272" s="119">
        <v>0</v>
      </c>
      <c r="W272" s="119">
        <v>0</v>
      </c>
      <c r="X272" s="119">
        <f t="shared" si="37"/>
        <v>-493</v>
      </c>
      <c r="Y272" s="92" t="s">
        <v>12848</v>
      </c>
      <c r="Z272" s="93">
        <v>0.83299999999999996</v>
      </c>
      <c r="AA272" s="144">
        <v>0.83299999999999996</v>
      </c>
      <c r="AB272" s="93">
        <f t="shared" si="34"/>
        <v>0</v>
      </c>
      <c r="AE272" s="48" t="s">
        <v>12845</v>
      </c>
      <c r="AF272" s="93">
        <v>0.83299999999999996</v>
      </c>
      <c r="AG272" s="48" t="s">
        <v>13419</v>
      </c>
      <c r="AH272" s="48" t="s">
        <v>13420</v>
      </c>
      <c r="AI272" s="122">
        <v>2</v>
      </c>
      <c r="AJ272" s="48" t="s">
        <v>13418</v>
      </c>
      <c r="AK272" s="48" t="s">
        <v>13323</v>
      </c>
      <c r="AM272" s="48" t="s">
        <v>85</v>
      </c>
      <c r="AN272" s="48" t="s">
        <v>410</v>
      </c>
      <c r="AQ272" s="123" t="s">
        <v>12984</v>
      </c>
    </row>
    <row r="273" spans="1:43" ht="30" x14ac:dyDescent="0.2">
      <c r="A273" s="92" t="s">
        <v>1248</v>
      </c>
      <c r="B273" s="92" t="s">
        <v>1249</v>
      </c>
      <c r="C273" s="117" t="s">
        <v>166</v>
      </c>
      <c r="D273" s="92" t="s">
        <v>283</v>
      </c>
      <c r="E273" s="92" t="s">
        <v>1250</v>
      </c>
      <c r="F273" s="92" t="s">
        <v>405</v>
      </c>
      <c r="G273" s="92" t="s">
        <v>690</v>
      </c>
      <c r="H273" s="92" t="s">
        <v>691</v>
      </c>
      <c r="I273" s="118" t="s">
        <v>1251</v>
      </c>
      <c r="J273" s="119">
        <v>4</v>
      </c>
      <c r="K273" s="119">
        <v>1</v>
      </c>
      <c r="L273" s="119">
        <f t="shared" ref="L273:L289" si="38">K273-U273</f>
        <v>-367</v>
      </c>
      <c r="N273" s="48" t="s">
        <v>173</v>
      </c>
      <c r="P273" s="119">
        <v>0</v>
      </c>
      <c r="Q273" s="119">
        <v>0</v>
      </c>
      <c r="R273" s="119">
        <v>0</v>
      </c>
      <c r="S273" s="119">
        <f t="shared" si="32"/>
        <v>0</v>
      </c>
      <c r="T273" s="119">
        <f t="shared" si="33"/>
        <v>0</v>
      </c>
      <c r="U273" s="119">
        <v>368</v>
      </c>
      <c r="V273" s="119">
        <v>0</v>
      </c>
      <c r="W273" s="119">
        <v>0</v>
      </c>
      <c r="X273" s="119">
        <f t="shared" si="37"/>
        <v>-368</v>
      </c>
      <c r="Y273" s="92" t="s">
        <v>12848</v>
      </c>
      <c r="Z273" s="93">
        <v>2</v>
      </c>
      <c r="AA273" s="144">
        <v>2</v>
      </c>
      <c r="AB273" s="93">
        <f t="shared" si="34"/>
        <v>0</v>
      </c>
      <c r="AE273" s="48" t="s">
        <v>12845</v>
      </c>
      <c r="AF273" s="93">
        <v>2</v>
      </c>
      <c r="AG273" s="48" t="s">
        <v>13421</v>
      </c>
      <c r="AH273" s="122">
        <v>1</v>
      </c>
      <c r="AI273" s="48">
        <v>3</v>
      </c>
      <c r="AJ273" s="48" t="s">
        <v>1251</v>
      </c>
      <c r="AM273" s="48" t="s">
        <v>85</v>
      </c>
      <c r="AN273" s="48" t="s">
        <v>410</v>
      </c>
      <c r="AQ273" s="123" t="s">
        <v>12955</v>
      </c>
    </row>
    <row r="274" spans="1:43" ht="45" x14ac:dyDescent="0.2">
      <c r="A274" s="92" t="s">
        <v>1252</v>
      </c>
      <c r="B274" s="92" t="s">
        <v>1253</v>
      </c>
      <c r="C274" s="117" t="s">
        <v>166</v>
      </c>
      <c r="D274" s="92" t="s">
        <v>283</v>
      </c>
      <c r="E274" s="92" t="s">
        <v>1254</v>
      </c>
      <c r="F274" s="92" t="s">
        <v>405</v>
      </c>
      <c r="G274" s="92" t="s">
        <v>498</v>
      </c>
      <c r="H274" s="92" t="s">
        <v>431</v>
      </c>
      <c r="I274" s="118" t="s">
        <v>1255</v>
      </c>
      <c r="J274" s="119">
        <v>9</v>
      </c>
      <c r="K274" s="119">
        <v>2000</v>
      </c>
      <c r="L274" s="119">
        <f t="shared" si="38"/>
        <v>1324</v>
      </c>
      <c r="M274" s="124">
        <v>12180</v>
      </c>
      <c r="N274" s="48" t="s">
        <v>173</v>
      </c>
      <c r="P274" s="119">
        <v>0</v>
      </c>
      <c r="Q274" s="119">
        <v>0</v>
      </c>
      <c r="R274" s="119">
        <v>0</v>
      </c>
      <c r="S274" s="119">
        <f t="shared" si="32"/>
        <v>0</v>
      </c>
      <c r="T274" s="119">
        <f t="shared" si="33"/>
        <v>0</v>
      </c>
      <c r="U274" s="119">
        <v>676</v>
      </c>
      <c r="V274" s="119">
        <v>837</v>
      </c>
      <c r="W274" s="119">
        <v>837</v>
      </c>
      <c r="X274" s="119">
        <f t="shared" si="37"/>
        <v>-1513</v>
      </c>
      <c r="Y274" s="92" t="s">
        <v>12848</v>
      </c>
      <c r="Z274" s="93">
        <v>6.09</v>
      </c>
      <c r="AA274" s="144">
        <v>6.09</v>
      </c>
      <c r="AB274" s="93">
        <f t="shared" si="34"/>
        <v>0</v>
      </c>
      <c r="AE274" s="48" t="s">
        <v>12845</v>
      </c>
      <c r="AF274" s="93">
        <v>6.09</v>
      </c>
      <c r="AG274" s="48" t="s">
        <v>13422</v>
      </c>
      <c r="AH274" s="122">
        <v>2000</v>
      </c>
      <c r="AI274" s="48">
        <v>40</v>
      </c>
      <c r="AJ274" s="48" t="s">
        <v>1255</v>
      </c>
      <c r="AM274" s="48" t="s">
        <v>85</v>
      </c>
      <c r="AN274" s="48" t="s">
        <v>410</v>
      </c>
      <c r="AQ274" s="123" t="s">
        <v>12984</v>
      </c>
    </row>
    <row r="275" spans="1:43" ht="30" x14ac:dyDescent="0.2">
      <c r="A275" s="92" t="s">
        <v>1256</v>
      </c>
      <c r="B275" s="92" t="s">
        <v>1257</v>
      </c>
      <c r="C275" s="117" t="s">
        <v>166</v>
      </c>
      <c r="D275" s="92" t="s">
        <v>377</v>
      </c>
      <c r="E275" s="92" t="s">
        <v>1222</v>
      </c>
      <c r="F275" s="92" t="s">
        <v>405</v>
      </c>
      <c r="G275" s="92" t="s">
        <v>1223</v>
      </c>
      <c r="H275" s="92" t="s">
        <v>525</v>
      </c>
      <c r="I275" s="118" t="s">
        <v>1258</v>
      </c>
      <c r="J275" s="119">
        <v>13</v>
      </c>
      <c r="K275" s="119">
        <v>2500</v>
      </c>
      <c r="L275" s="119">
        <f t="shared" si="38"/>
        <v>1148</v>
      </c>
      <c r="M275" s="124">
        <v>7775</v>
      </c>
      <c r="N275" s="48" t="s">
        <v>173</v>
      </c>
      <c r="P275" s="119">
        <v>0</v>
      </c>
      <c r="Q275" s="119">
        <v>0</v>
      </c>
      <c r="R275" s="119">
        <v>0</v>
      </c>
      <c r="S275" s="119">
        <f t="shared" si="32"/>
        <v>0</v>
      </c>
      <c r="T275" s="119">
        <f t="shared" si="33"/>
        <v>0</v>
      </c>
      <c r="U275" s="119">
        <v>1352</v>
      </c>
      <c r="V275" s="119">
        <v>1674</v>
      </c>
      <c r="W275" s="119">
        <v>1674</v>
      </c>
      <c r="X275" s="119">
        <f t="shared" si="37"/>
        <v>-3026</v>
      </c>
      <c r="Y275" s="92" t="s">
        <v>12848</v>
      </c>
      <c r="Z275" s="93">
        <v>3.11</v>
      </c>
      <c r="AA275" s="144">
        <v>3.11</v>
      </c>
      <c r="AB275" s="93">
        <f t="shared" si="34"/>
        <v>0</v>
      </c>
      <c r="AE275" s="48" t="s">
        <v>12845</v>
      </c>
      <c r="AF275" s="93">
        <v>3.11</v>
      </c>
      <c r="AG275" s="48" t="s">
        <v>13423</v>
      </c>
      <c r="AH275" s="122">
        <v>2500</v>
      </c>
      <c r="AI275" s="48">
        <v>40</v>
      </c>
      <c r="AJ275" s="48" t="s">
        <v>1258</v>
      </c>
      <c r="AM275" s="48" t="s">
        <v>85</v>
      </c>
      <c r="AN275" s="48" t="s">
        <v>410</v>
      </c>
      <c r="AQ275" s="123" t="s">
        <v>12984</v>
      </c>
    </row>
    <row r="276" spans="1:43" ht="45" x14ac:dyDescent="0.2">
      <c r="A276" s="92" t="s">
        <v>1259</v>
      </c>
      <c r="B276" s="92" t="s">
        <v>1260</v>
      </c>
      <c r="C276" s="117" t="s">
        <v>166</v>
      </c>
      <c r="D276" s="92" t="s">
        <v>283</v>
      </c>
      <c r="E276" s="92" t="s">
        <v>1261</v>
      </c>
      <c r="F276" s="92" t="s">
        <v>405</v>
      </c>
      <c r="G276" s="92" t="s">
        <v>1262</v>
      </c>
      <c r="H276" s="92" t="s">
        <v>1263</v>
      </c>
      <c r="I276" s="118" t="s">
        <v>1264</v>
      </c>
      <c r="J276" s="119">
        <v>10</v>
      </c>
      <c r="K276" s="119">
        <v>1200</v>
      </c>
      <c r="L276" s="119">
        <f t="shared" si="38"/>
        <v>-1357</v>
      </c>
      <c r="N276" s="48" t="s">
        <v>173</v>
      </c>
      <c r="O276" s="48" t="s">
        <v>1265</v>
      </c>
      <c r="P276" s="119">
        <v>14</v>
      </c>
      <c r="Q276" s="119">
        <v>14</v>
      </c>
      <c r="R276" s="119">
        <v>0</v>
      </c>
      <c r="S276" s="119">
        <f t="shared" si="32"/>
        <v>28</v>
      </c>
      <c r="T276" s="119">
        <f t="shared" si="33"/>
        <v>28</v>
      </c>
      <c r="U276" s="119">
        <v>2557</v>
      </c>
      <c r="V276" s="119">
        <v>4815</v>
      </c>
      <c r="W276" s="119">
        <v>5224</v>
      </c>
      <c r="X276" s="119">
        <f t="shared" si="37"/>
        <v>-7344</v>
      </c>
      <c r="Y276" s="92" t="s">
        <v>12848</v>
      </c>
      <c r="Z276" s="93">
        <v>25.75</v>
      </c>
      <c r="AA276" s="144">
        <v>25.75</v>
      </c>
      <c r="AB276" s="93">
        <f t="shared" si="34"/>
        <v>0</v>
      </c>
      <c r="AE276" s="48" t="s">
        <v>12845</v>
      </c>
      <c r="AF276" s="93">
        <v>25.75</v>
      </c>
      <c r="AG276" s="48" t="s">
        <v>13424</v>
      </c>
      <c r="AH276" s="48" t="s">
        <v>13425</v>
      </c>
      <c r="AI276" s="48" t="s">
        <v>13426</v>
      </c>
      <c r="AJ276" s="48" t="s">
        <v>13427</v>
      </c>
      <c r="AM276" s="48" t="s">
        <v>85</v>
      </c>
      <c r="AN276" s="48" t="s">
        <v>410</v>
      </c>
      <c r="AQ276" s="123" t="s">
        <v>12955</v>
      </c>
    </row>
    <row r="277" spans="1:43" ht="45" x14ac:dyDescent="0.2">
      <c r="A277" s="92" t="s">
        <v>1266</v>
      </c>
      <c r="B277" s="92" t="s">
        <v>1267</v>
      </c>
      <c r="C277" s="117" t="s">
        <v>166</v>
      </c>
      <c r="D277" s="92" t="s">
        <v>283</v>
      </c>
      <c r="E277" s="92" t="s">
        <v>1268</v>
      </c>
      <c r="F277" s="92" t="s">
        <v>405</v>
      </c>
      <c r="G277" s="92" t="s">
        <v>1262</v>
      </c>
      <c r="H277" s="92" t="s">
        <v>1263</v>
      </c>
      <c r="I277" s="118" t="s">
        <v>1269</v>
      </c>
      <c r="J277" s="119">
        <v>10</v>
      </c>
      <c r="K277" s="119">
        <v>1650</v>
      </c>
      <c r="L277" s="119">
        <f t="shared" si="38"/>
        <v>858</v>
      </c>
      <c r="M277" s="124">
        <v>24700.5</v>
      </c>
      <c r="N277" s="48" t="s">
        <v>173</v>
      </c>
      <c r="O277" s="48" t="s">
        <v>1265</v>
      </c>
      <c r="P277" s="119">
        <v>0</v>
      </c>
      <c r="Q277" s="119">
        <v>0</v>
      </c>
      <c r="R277" s="119">
        <v>0</v>
      </c>
      <c r="S277" s="119">
        <f t="shared" si="32"/>
        <v>0</v>
      </c>
      <c r="T277" s="119">
        <f t="shared" si="33"/>
        <v>0</v>
      </c>
      <c r="U277" s="119">
        <v>792</v>
      </c>
      <c r="V277" s="119">
        <v>1935</v>
      </c>
      <c r="W277" s="119">
        <v>2100</v>
      </c>
      <c r="X277" s="119">
        <f t="shared" si="37"/>
        <v>-2727</v>
      </c>
      <c r="Y277" s="92" t="s">
        <v>12848</v>
      </c>
      <c r="Z277" s="93">
        <v>14.97</v>
      </c>
      <c r="AA277" s="144">
        <v>14.6</v>
      </c>
      <c r="AB277" s="93">
        <f t="shared" si="34"/>
        <v>-0.37000000000000099</v>
      </c>
      <c r="AE277" s="48" t="s">
        <v>12845</v>
      </c>
      <c r="AF277" s="93">
        <v>14.6</v>
      </c>
      <c r="AG277" s="48" t="s">
        <v>13428</v>
      </c>
      <c r="AH277" s="48" t="s">
        <v>13429</v>
      </c>
      <c r="AI277" s="48" t="s">
        <v>13430</v>
      </c>
      <c r="AJ277" s="48" t="s">
        <v>13431</v>
      </c>
      <c r="AK277" s="48" t="s">
        <v>13432</v>
      </c>
      <c r="AM277" s="48" t="s">
        <v>85</v>
      </c>
      <c r="AN277" s="48" t="s">
        <v>410</v>
      </c>
      <c r="AQ277" s="123" t="s">
        <v>12955</v>
      </c>
    </row>
    <row r="278" spans="1:43" ht="60" x14ac:dyDescent="0.2">
      <c r="A278" s="92" t="s">
        <v>1270</v>
      </c>
      <c r="B278" s="92" t="s">
        <v>1271</v>
      </c>
      <c r="C278" s="117" t="s">
        <v>166</v>
      </c>
      <c r="D278" s="92" t="s">
        <v>283</v>
      </c>
      <c r="E278" s="92" t="s">
        <v>1272</v>
      </c>
      <c r="F278" s="92" t="s">
        <v>405</v>
      </c>
      <c r="G278" s="92" t="s">
        <v>538</v>
      </c>
      <c r="H278" s="92" t="s">
        <v>431</v>
      </c>
      <c r="I278" s="118" t="s">
        <v>1273</v>
      </c>
      <c r="J278" s="119">
        <v>15</v>
      </c>
      <c r="K278" s="119">
        <v>3500</v>
      </c>
      <c r="L278" s="119">
        <f t="shared" si="38"/>
        <v>3390</v>
      </c>
      <c r="M278" s="124">
        <v>20545</v>
      </c>
      <c r="N278" s="48" t="s">
        <v>173</v>
      </c>
      <c r="O278" s="48" t="s">
        <v>1274</v>
      </c>
      <c r="P278" s="119">
        <v>0</v>
      </c>
      <c r="Q278" s="119">
        <v>0</v>
      </c>
      <c r="R278" s="119">
        <v>0</v>
      </c>
      <c r="S278" s="119">
        <f t="shared" si="32"/>
        <v>0</v>
      </c>
      <c r="T278" s="119">
        <f t="shared" si="33"/>
        <v>0</v>
      </c>
      <c r="U278" s="119">
        <v>110</v>
      </c>
      <c r="V278" s="119">
        <v>54</v>
      </c>
      <c r="W278" s="119">
        <v>54</v>
      </c>
      <c r="X278" s="119">
        <f t="shared" si="37"/>
        <v>-164</v>
      </c>
      <c r="Y278" s="92" t="s">
        <v>12848</v>
      </c>
      <c r="Z278" s="93">
        <v>5.87</v>
      </c>
      <c r="AA278" s="144">
        <v>4.9180000000000001</v>
      </c>
      <c r="AB278" s="93">
        <f t="shared" si="34"/>
        <v>-0.95199999999999996</v>
      </c>
      <c r="AE278" s="48" t="s">
        <v>12884</v>
      </c>
      <c r="AF278" s="93">
        <v>4.9180000000000001</v>
      </c>
      <c r="AG278" s="48" t="s">
        <v>13433</v>
      </c>
      <c r="AH278" s="48" t="s">
        <v>13434</v>
      </c>
      <c r="AI278" s="48" t="s">
        <v>13435</v>
      </c>
      <c r="AJ278" s="48" t="s">
        <v>13436</v>
      </c>
      <c r="AM278" s="48" t="s">
        <v>85</v>
      </c>
      <c r="AN278" s="48" t="s">
        <v>410</v>
      </c>
      <c r="AQ278" s="123" t="s">
        <v>12984</v>
      </c>
    </row>
    <row r="279" spans="1:43" ht="60" x14ac:dyDescent="0.2">
      <c r="A279" s="92" t="s">
        <v>1275</v>
      </c>
      <c r="B279" s="92" t="s">
        <v>1276</v>
      </c>
      <c r="C279" s="117" t="s">
        <v>166</v>
      </c>
      <c r="D279" s="92" t="s">
        <v>283</v>
      </c>
      <c r="E279" s="92" t="s">
        <v>1277</v>
      </c>
      <c r="F279" s="92" t="s">
        <v>405</v>
      </c>
      <c r="G279" s="92" t="s">
        <v>524</v>
      </c>
      <c r="H279" s="92" t="s">
        <v>525</v>
      </c>
      <c r="I279" s="118" t="s">
        <v>1278</v>
      </c>
      <c r="J279" s="119">
        <v>7</v>
      </c>
      <c r="K279" s="119">
        <v>800</v>
      </c>
      <c r="L279" s="119">
        <f t="shared" si="38"/>
        <v>-8720</v>
      </c>
      <c r="N279" s="48" t="s">
        <v>173</v>
      </c>
      <c r="O279" s="48" t="s">
        <v>1178</v>
      </c>
      <c r="P279" s="119">
        <v>0</v>
      </c>
      <c r="Q279" s="119">
        <v>0</v>
      </c>
      <c r="R279" s="119">
        <v>0</v>
      </c>
      <c r="S279" s="119">
        <f t="shared" si="32"/>
        <v>0</v>
      </c>
      <c r="T279" s="119">
        <f t="shared" si="33"/>
        <v>0</v>
      </c>
      <c r="U279" s="119">
        <v>9520</v>
      </c>
      <c r="V279" s="119">
        <v>11640</v>
      </c>
      <c r="W279" s="119">
        <v>12236</v>
      </c>
      <c r="X279" s="119">
        <f t="shared" si="37"/>
        <v>-21160</v>
      </c>
      <c r="Y279" s="92" t="s">
        <v>12848</v>
      </c>
      <c r="Z279" s="93">
        <v>1.5149999999999999</v>
      </c>
      <c r="AA279" s="144">
        <v>1.43</v>
      </c>
      <c r="AB279" s="93">
        <f t="shared" si="34"/>
        <v>-8.4999999999999964E-2</v>
      </c>
      <c r="AE279" s="48" t="s">
        <v>12884</v>
      </c>
      <c r="AF279" s="93">
        <v>1.43</v>
      </c>
      <c r="AG279" s="48" t="s">
        <v>13437</v>
      </c>
      <c r="AH279" s="48" t="s">
        <v>13438</v>
      </c>
      <c r="AI279" s="48" t="s">
        <v>13439</v>
      </c>
      <c r="AJ279" s="48" t="s">
        <v>13440</v>
      </c>
      <c r="AK279" s="48" t="s">
        <v>13384</v>
      </c>
      <c r="AM279" s="48" t="s">
        <v>85</v>
      </c>
      <c r="AN279" s="48" t="s">
        <v>410</v>
      </c>
      <c r="AQ279" s="123" t="s">
        <v>12984</v>
      </c>
    </row>
    <row r="280" spans="1:43" ht="60" x14ac:dyDescent="0.2">
      <c r="A280" s="92" t="s">
        <v>1279</v>
      </c>
      <c r="B280" s="92" t="s">
        <v>1280</v>
      </c>
      <c r="C280" s="117" t="s">
        <v>166</v>
      </c>
      <c r="D280" s="92" t="s">
        <v>403</v>
      </c>
      <c r="E280" s="92" t="s">
        <v>1281</v>
      </c>
      <c r="F280" s="92" t="s">
        <v>405</v>
      </c>
      <c r="G280" s="92" t="s">
        <v>406</v>
      </c>
      <c r="H280" s="92" t="s">
        <v>407</v>
      </c>
      <c r="I280" s="118">
        <v>1000171928</v>
      </c>
      <c r="J280" s="119">
        <v>9</v>
      </c>
      <c r="K280" s="119">
        <v>672</v>
      </c>
      <c r="L280" s="119">
        <f t="shared" si="38"/>
        <v>-20558</v>
      </c>
      <c r="N280" s="48" t="s">
        <v>243</v>
      </c>
      <c r="O280" s="48" t="s">
        <v>409</v>
      </c>
      <c r="P280" s="119">
        <v>12096</v>
      </c>
      <c r="Q280" s="119">
        <v>12096</v>
      </c>
      <c r="R280" s="119">
        <v>0</v>
      </c>
      <c r="S280" s="119">
        <f t="shared" si="32"/>
        <v>24192</v>
      </c>
      <c r="T280" s="119">
        <f t="shared" si="33"/>
        <v>24192</v>
      </c>
      <c r="U280" s="119">
        <v>21230</v>
      </c>
      <c r="V280" s="119">
        <v>19440</v>
      </c>
      <c r="W280" s="119">
        <v>19440</v>
      </c>
      <c r="X280" s="119">
        <f>P280-(U280+V280)</f>
        <v>-28574</v>
      </c>
      <c r="Y280" s="92" t="s">
        <v>12848</v>
      </c>
      <c r="Z280" s="93">
        <v>6.1779999999999999</v>
      </c>
      <c r="AA280" s="144">
        <v>6</v>
      </c>
      <c r="AB280" s="93">
        <f t="shared" si="34"/>
        <v>-0.17799999999999994</v>
      </c>
      <c r="AE280" s="48" t="s">
        <v>12884</v>
      </c>
      <c r="AF280" s="93">
        <v>6</v>
      </c>
      <c r="AG280" s="48" t="s">
        <v>13441</v>
      </c>
      <c r="AH280" s="48" t="s">
        <v>13442</v>
      </c>
      <c r="AI280" s="48" t="s">
        <v>12982</v>
      </c>
      <c r="AJ280" s="48" t="s">
        <v>13443</v>
      </c>
      <c r="AM280" s="48" t="s">
        <v>85</v>
      </c>
      <c r="AN280" s="48" t="s">
        <v>410</v>
      </c>
      <c r="AQ280" s="123" t="s">
        <v>12984</v>
      </c>
    </row>
    <row r="281" spans="1:43" ht="60" x14ac:dyDescent="0.2">
      <c r="A281" s="92" t="s">
        <v>1283</v>
      </c>
      <c r="B281" s="92" t="s">
        <v>1284</v>
      </c>
      <c r="C281" s="117" t="s">
        <v>166</v>
      </c>
      <c r="D281" s="92" t="s">
        <v>283</v>
      </c>
      <c r="E281" s="92" t="s">
        <v>1285</v>
      </c>
      <c r="F281" s="92" t="s">
        <v>405</v>
      </c>
      <c r="G281" s="92" t="s">
        <v>430</v>
      </c>
      <c r="H281" s="92" t="s">
        <v>431</v>
      </c>
      <c r="I281" s="118" t="s">
        <v>1286</v>
      </c>
      <c r="J281" s="119">
        <v>8</v>
      </c>
      <c r="K281" s="119">
        <v>6400</v>
      </c>
      <c r="L281" s="119">
        <f t="shared" si="38"/>
        <v>-222592</v>
      </c>
      <c r="N281" s="48" t="s">
        <v>173</v>
      </c>
      <c r="O281" s="48" t="s">
        <v>1287</v>
      </c>
      <c r="P281" s="119">
        <v>0</v>
      </c>
      <c r="Q281" s="119">
        <v>0</v>
      </c>
      <c r="R281" s="119">
        <v>0</v>
      </c>
      <c r="S281" s="119">
        <f t="shared" si="32"/>
        <v>0</v>
      </c>
      <c r="T281" s="119">
        <f t="shared" si="33"/>
        <v>0</v>
      </c>
      <c r="U281" s="119">
        <v>228992</v>
      </c>
      <c r="V281" s="119">
        <v>194208</v>
      </c>
      <c r="W281" s="119">
        <v>194208</v>
      </c>
      <c r="X281" s="119">
        <f>T281-(U281+V281)</f>
        <v>-423200</v>
      </c>
      <c r="Y281" s="92" t="s">
        <v>12848</v>
      </c>
      <c r="Z281" s="93">
        <v>0.8</v>
      </c>
      <c r="AA281" s="144">
        <v>0.64900000000000002</v>
      </c>
      <c r="AB281" s="93">
        <f t="shared" si="34"/>
        <v>-0.15100000000000002</v>
      </c>
      <c r="AE281" s="48" t="s">
        <v>12884</v>
      </c>
      <c r="AF281" s="93">
        <v>0.64900000000000002</v>
      </c>
      <c r="AG281" s="48" t="s">
        <v>13444</v>
      </c>
      <c r="AH281" s="48" t="s">
        <v>13445</v>
      </c>
      <c r="AI281" s="48" t="s">
        <v>13446</v>
      </c>
      <c r="AJ281" s="48" t="s">
        <v>13447</v>
      </c>
      <c r="AK281" s="48" t="s">
        <v>13384</v>
      </c>
      <c r="AM281" s="48" t="s">
        <v>85</v>
      </c>
      <c r="AN281" s="48" t="s">
        <v>410</v>
      </c>
      <c r="AQ281" s="123" t="s">
        <v>12984</v>
      </c>
    </row>
    <row r="282" spans="1:43" ht="30" x14ac:dyDescent="0.2">
      <c r="A282" s="92" t="s">
        <v>1288</v>
      </c>
      <c r="B282" s="92" t="s">
        <v>1289</v>
      </c>
      <c r="C282" s="117" t="s">
        <v>166</v>
      </c>
      <c r="D282" s="92" t="s">
        <v>283</v>
      </c>
      <c r="E282" s="92" t="s">
        <v>1290</v>
      </c>
      <c r="F282" s="92" t="s">
        <v>405</v>
      </c>
      <c r="G282" s="92" t="s">
        <v>406</v>
      </c>
      <c r="H282" s="92" t="s">
        <v>407</v>
      </c>
      <c r="I282" s="118">
        <v>2078490001</v>
      </c>
      <c r="J282" s="119">
        <v>12</v>
      </c>
      <c r="K282" s="119">
        <v>576</v>
      </c>
      <c r="L282" s="119">
        <f t="shared" si="38"/>
        <v>-11630</v>
      </c>
      <c r="N282" s="48" t="s">
        <v>243</v>
      </c>
      <c r="P282" s="119">
        <v>0</v>
      </c>
      <c r="Q282" s="119">
        <v>0</v>
      </c>
      <c r="R282" s="119">
        <v>0</v>
      </c>
      <c r="S282" s="119">
        <f t="shared" si="32"/>
        <v>0</v>
      </c>
      <c r="T282" s="119">
        <f t="shared" si="33"/>
        <v>0</v>
      </c>
      <c r="U282" s="119">
        <v>12206</v>
      </c>
      <c r="V282" s="119">
        <v>11640</v>
      </c>
      <c r="W282" s="119">
        <v>12236</v>
      </c>
      <c r="X282" s="119">
        <f>P282-(U282+V282)</f>
        <v>-23846</v>
      </c>
      <c r="Y282" s="92" t="s">
        <v>12848</v>
      </c>
      <c r="Z282" s="93">
        <v>2.89</v>
      </c>
      <c r="AA282" s="144">
        <v>2.89</v>
      </c>
      <c r="AB282" s="93">
        <f t="shared" si="34"/>
        <v>0</v>
      </c>
      <c r="AE282" s="48" t="s">
        <v>12845</v>
      </c>
      <c r="AF282" s="93">
        <v>2.89</v>
      </c>
      <c r="AG282" s="48" t="s">
        <v>13448</v>
      </c>
      <c r="AH282" s="122">
        <v>576</v>
      </c>
      <c r="AI282" s="48">
        <v>10</v>
      </c>
      <c r="AJ282" s="122">
        <v>2078490001</v>
      </c>
      <c r="AM282" s="48" t="s">
        <v>85</v>
      </c>
      <c r="AN282" s="48" t="s">
        <v>410</v>
      </c>
      <c r="AQ282" s="123" t="s">
        <v>12984</v>
      </c>
    </row>
    <row r="283" spans="1:43" ht="30" x14ac:dyDescent="0.2">
      <c r="A283" s="92" t="s">
        <v>1292</v>
      </c>
      <c r="B283" s="92" t="s">
        <v>1293</v>
      </c>
      <c r="C283" s="117" t="s">
        <v>166</v>
      </c>
      <c r="D283" s="92" t="s">
        <v>283</v>
      </c>
      <c r="E283" s="92" t="s">
        <v>1159</v>
      </c>
      <c r="F283" s="92" t="s">
        <v>405</v>
      </c>
      <c r="G283" s="92" t="s">
        <v>430</v>
      </c>
      <c r="H283" s="92" t="s">
        <v>525</v>
      </c>
      <c r="I283" s="118" t="s">
        <v>1294</v>
      </c>
      <c r="J283" s="119">
        <v>7</v>
      </c>
      <c r="K283" s="119">
        <v>480</v>
      </c>
      <c r="L283" s="119">
        <f t="shared" si="38"/>
        <v>-12672</v>
      </c>
      <c r="N283" s="48" t="s">
        <v>173</v>
      </c>
      <c r="P283" s="119">
        <v>9600</v>
      </c>
      <c r="Q283" s="119">
        <v>5760</v>
      </c>
      <c r="R283" s="119">
        <v>0</v>
      </c>
      <c r="S283" s="119">
        <f t="shared" si="32"/>
        <v>15360</v>
      </c>
      <c r="T283" s="119">
        <f t="shared" si="33"/>
        <v>15360</v>
      </c>
      <c r="U283" s="119">
        <v>13152</v>
      </c>
      <c r="V283" s="119">
        <v>10080</v>
      </c>
      <c r="W283" s="119">
        <v>10080</v>
      </c>
      <c r="X283" s="119">
        <f t="shared" ref="X283:X289" si="39">T283-(U283+V283)</f>
        <v>-7872</v>
      </c>
      <c r="Y283" s="92" t="s">
        <v>12848</v>
      </c>
      <c r="Z283" s="93">
        <v>7.84</v>
      </c>
      <c r="AA283" s="144">
        <v>7.84</v>
      </c>
      <c r="AB283" s="93">
        <f t="shared" si="34"/>
        <v>0</v>
      </c>
      <c r="AE283" s="48" t="s">
        <v>12845</v>
      </c>
      <c r="AF283" s="93">
        <v>7.84</v>
      </c>
      <c r="AG283" s="48" t="s">
        <v>13449</v>
      </c>
      <c r="AH283" s="122">
        <v>480</v>
      </c>
      <c r="AI283" s="48">
        <v>6</v>
      </c>
      <c r="AJ283" s="48" t="s">
        <v>1294</v>
      </c>
      <c r="AM283" s="48" t="s">
        <v>85</v>
      </c>
      <c r="AN283" s="48" t="s">
        <v>410</v>
      </c>
      <c r="AQ283" s="123" t="s">
        <v>12984</v>
      </c>
    </row>
    <row r="284" spans="1:43" ht="60" x14ac:dyDescent="0.2">
      <c r="A284" s="92" t="s">
        <v>1295</v>
      </c>
      <c r="B284" s="92" t="s">
        <v>1296</v>
      </c>
      <c r="C284" s="117" t="s">
        <v>166</v>
      </c>
      <c r="D284" s="92" t="s">
        <v>283</v>
      </c>
      <c r="E284" s="92" t="s">
        <v>1297</v>
      </c>
      <c r="F284" s="92" t="s">
        <v>405</v>
      </c>
      <c r="G284" s="92" t="s">
        <v>430</v>
      </c>
      <c r="H284" s="92" t="s">
        <v>431</v>
      </c>
      <c r="I284" s="118" t="s">
        <v>1298</v>
      </c>
      <c r="J284" s="119">
        <v>11</v>
      </c>
      <c r="K284" s="119">
        <v>7500</v>
      </c>
      <c r="L284" s="119">
        <f t="shared" si="38"/>
        <v>5991</v>
      </c>
      <c r="M284" s="119"/>
      <c r="N284" s="48" t="s">
        <v>173</v>
      </c>
      <c r="O284" s="48" t="s">
        <v>1178</v>
      </c>
      <c r="P284" s="119">
        <v>0</v>
      </c>
      <c r="Q284" s="119">
        <v>0</v>
      </c>
      <c r="R284" s="119">
        <v>0</v>
      </c>
      <c r="S284" s="119">
        <f t="shared" si="32"/>
        <v>0</v>
      </c>
      <c r="T284" s="119">
        <f t="shared" si="33"/>
        <v>0</v>
      </c>
      <c r="U284" s="119">
        <v>1509</v>
      </c>
      <c r="V284" s="119">
        <v>1320</v>
      </c>
      <c r="W284" s="119">
        <v>1320</v>
      </c>
      <c r="X284" s="119">
        <f t="shared" si="39"/>
        <v>-2829</v>
      </c>
      <c r="Y284" s="92" t="s">
        <v>12848</v>
      </c>
      <c r="Z284" s="93">
        <v>0.65990000000000004</v>
      </c>
      <c r="AA284" s="144">
        <v>0.64244999999999997</v>
      </c>
      <c r="AB284" s="93">
        <f t="shared" si="34"/>
        <v>-1.7450000000000077E-2</v>
      </c>
      <c r="AE284" s="48" t="s">
        <v>12884</v>
      </c>
      <c r="AF284" s="93">
        <v>0.64244999999999997</v>
      </c>
      <c r="AG284" s="48" t="s">
        <v>13450</v>
      </c>
      <c r="AH284" s="48" t="s">
        <v>13451</v>
      </c>
      <c r="AI284" s="48" t="s">
        <v>13452</v>
      </c>
      <c r="AJ284" s="48" t="s">
        <v>13453</v>
      </c>
      <c r="AM284" s="48" t="s">
        <v>85</v>
      </c>
      <c r="AN284" s="48" t="s">
        <v>410</v>
      </c>
      <c r="AQ284" s="123" t="s">
        <v>12984</v>
      </c>
    </row>
    <row r="285" spans="1:43" ht="30" x14ac:dyDescent="0.2">
      <c r="A285" s="92" t="s">
        <v>1299</v>
      </c>
      <c r="B285" s="92" t="s">
        <v>1300</v>
      </c>
      <c r="C285" s="117" t="s">
        <v>166</v>
      </c>
      <c r="D285" s="92" t="s">
        <v>283</v>
      </c>
      <c r="E285" s="92" t="s">
        <v>1301</v>
      </c>
      <c r="F285" s="92" t="s">
        <v>405</v>
      </c>
      <c r="G285" s="92" t="s">
        <v>524</v>
      </c>
      <c r="H285" s="92" t="s">
        <v>525</v>
      </c>
      <c r="I285" s="118" t="s">
        <v>1302</v>
      </c>
      <c r="J285" s="119">
        <v>3</v>
      </c>
      <c r="K285" s="119">
        <v>5040</v>
      </c>
      <c r="L285" s="119">
        <f t="shared" si="38"/>
        <v>4940</v>
      </c>
      <c r="M285" s="124">
        <v>5644.8</v>
      </c>
      <c r="N285" s="48" t="s">
        <v>173</v>
      </c>
      <c r="P285" s="119">
        <v>0</v>
      </c>
      <c r="Q285" s="119">
        <v>0</v>
      </c>
      <c r="R285" s="119">
        <v>0</v>
      </c>
      <c r="S285" s="119">
        <f t="shared" si="32"/>
        <v>0</v>
      </c>
      <c r="T285" s="119">
        <f t="shared" si="33"/>
        <v>0</v>
      </c>
      <c r="U285" s="119">
        <v>100</v>
      </c>
      <c r="V285" s="119">
        <v>24</v>
      </c>
      <c r="W285" s="119">
        <v>0</v>
      </c>
      <c r="X285" s="119">
        <f t="shared" si="39"/>
        <v>-124</v>
      </c>
      <c r="Y285" s="92" t="s">
        <v>12848</v>
      </c>
      <c r="Z285" s="93">
        <v>1.1200000000000001</v>
      </c>
      <c r="AA285" s="144">
        <v>1.1200000000000001</v>
      </c>
      <c r="AB285" s="93">
        <f t="shared" si="34"/>
        <v>0</v>
      </c>
      <c r="AE285" s="48" t="s">
        <v>12845</v>
      </c>
      <c r="AF285" s="93">
        <v>1.1200000000000001</v>
      </c>
      <c r="AG285" s="48" t="s">
        <v>13454</v>
      </c>
      <c r="AH285" s="122">
        <v>5040</v>
      </c>
      <c r="AI285" s="48">
        <v>12</v>
      </c>
      <c r="AJ285" s="48" t="s">
        <v>1302</v>
      </c>
      <c r="AM285" s="48" t="s">
        <v>85</v>
      </c>
      <c r="AN285" s="48" t="s">
        <v>410</v>
      </c>
      <c r="AQ285" s="123" t="s">
        <v>12984</v>
      </c>
    </row>
    <row r="286" spans="1:43" ht="30" x14ac:dyDescent="0.2">
      <c r="A286" s="92" t="s">
        <v>1303</v>
      </c>
      <c r="B286" s="92" t="s">
        <v>1304</v>
      </c>
      <c r="C286" s="117" t="s">
        <v>166</v>
      </c>
      <c r="D286" s="92" t="s">
        <v>283</v>
      </c>
      <c r="E286" s="92" t="s">
        <v>1305</v>
      </c>
      <c r="F286" s="92" t="s">
        <v>405</v>
      </c>
      <c r="G286" s="92" t="s">
        <v>465</v>
      </c>
      <c r="H286" s="92" t="s">
        <v>431</v>
      </c>
      <c r="I286" s="118" t="s">
        <v>1306</v>
      </c>
      <c r="J286" s="119">
        <v>16</v>
      </c>
      <c r="K286" s="119">
        <v>50</v>
      </c>
      <c r="L286" s="119">
        <f t="shared" si="38"/>
        <v>50</v>
      </c>
      <c r="M286" s="119">
        <v>616.5</v>
      </c>
      <c r="N286" s="48" t="s">
        <v>173</v>
      </c>
      <c r="P286" s="119">
        <v>0</v>
      </c>
      <c r="Q286" s="119">
        <v>0</v>
      </c>
      <c r="R286" s="119">
        <v>0</v>
      </c>
      <c r="S286" s="119">
        <f t="shared" si="32"/>
        <v>0</v>
      </c>
      <c r="T286" s="119">
        <f t="shared" si="33"/>
        <v>0</v>
      </c>
      <c r="U286" s="119">
        <v>0</v>
      </c>
      <c r="V286" s="119">
        <v>0</v>
      </c>
      <c r="W286" s="119">
        <v>0</v>
      </c>
      <c r="X286" s="119">
        <f t="shared" si="39"/>
        <v>0</v>
      </c>
      <c r="Y286" s="92" t="s">
        <v>12844</v>
      </c>
      <c r="Z286" s="93">
        <v>12.33</v>
      </c>
      <c r="AA286" s="144">
        <v>12.33</v>
      </c>
      <c r="AB286" s="93">
        <f t="shared" si="34"/>
        <v>0</v>
      </c>
      <c r="AE286" s="48" t="s">
        <v>12845</v>
      </c>
      <c r="AF286" s="93">
        <v>12.33</v>
      </c>
      <c r="AG286" s="48" t="s">
        <v>13114</v>
      </c>
      <c r="AH286" s="122">
        <v>50</v>
      </c>
      <c r="AI286" s="48">
        <v>13</v>
      </c>
      <c r="AJ286" s="48" t="s">
        <v>1306</v>
      </c>
      <c r="AM286" s="48" t="s">
        <v>85</v>
      </c>
      <c r="AN286" s="48" t="s">
        <v>410</v>
      </c>
      <c r="AQ286" s="123" t="s">
        <v>12998</v>
      </c>
    </row>
    <row r="287" spans="1:43" ht="30" x14ac:dyDescent="0.2">
      <c r="A287" s="92" t="s">
        <v>1307</v>
      </c>
      <c r="B287" s="92" t="s">
        <v>1308</v>
      </c>
      <c r="C287" s="117" t="s">
        <v>166</v>
      </c>
      <c r="D287" s="92" t="s">
        <v>283</v>
      </c>
      <c r="E287" s="92" t="s">
        <v>1309</v>
      </c>
      <c r="F287" s="92" t="s">
        <v>405</v>
      </c>
      <c r="G287" s="92" t="s">
        <v>465</v>
      </c>
      <c r="H287" s="92" t="s">
        <v>431</v>
      </c>
      <c r="I287" s="118" t="s">
        <v>1310</v>
      </c>
      <c r="J287" s="119">
        <v>16</v>
      </c>
      <c r="K287" s="119">
        <v>32</v>
      </c>
      <c r="L287" s="119">
        <f t="shared" si="38"/>
        <v>32</v>
      </c>
      <c r="M287" s="119">
        <v>614.72</v>
      </c>
      <c r="N287" s="48" t="s">
        <v>173</v>
      </c>
      <c r="P287" s="119">
        <v>0</v>
      </c>
      <c r="Q287" s="119">
        <v>0</v>
      </c>
      <c r="R287" s="119">
        <v>0</v>
      </c>
      <c r="S287" s="119">
        <f t="shared" si="32"/>
        <v>0</v>
      </c>
      <c r="T287" s="119">
        <f t="shared" si="33"/>
        <v>0</v>
      </c>
      <c r="U287" s="119">
        <v>0</v>
      </c>
      <c r="V287" s="119">
        <v>0</v>
      </c>
      <c r="W287" s="119">
        <v>0</v>
      </c>
      <c r="X287" s="119">
        <f t="shared" si="39"/>
        <v>0</v>
      </c>
      <c r="Y287" s="92" t="s">
        <v>12844</v>
      </c>
      <c r="Z287" s="93">
        <v>19.21</v>
      </c>
      <c r="AA287" s="144">
        <v>19.21</v>
      </c>
      <c r="AB287" s="93">
        <f t="shared" si="34"/>
        <v>0</v>
      </c>
      <c r="AE287" s="48" t="s">
        <v>12845</v>
      </c>
      <c r="AF287" s="93">
        <v>19.21</v>
      </c>
      <c r="AG287" s="48" t="s">
        <v>13455</v>
      </c>
      <c r="AH287" s="122">
        <v>32</v>
      </c>
      <c r="AI287" s="48">
        <v>13</v>
      </c>
      <c r="AJ287" s="48" t="s">
        <v>1310</v>
      </c>
      <c r="AM287" s="48" t="s">
        <v>85</v>
      </c>
      <c r="AN287" s="48" t="s">
        <v>410</v>
      </c>
      <c r="AQ287" s="123" t="s">
        <v>12998</v>
      </c>
    </row>
    <row r="288" spans="1:43" ht="30" x14ac:dyDescent="0.2">
      <c r="A288" s="92" t="s">
        <v>1311</v>
      </c>
      <c r="B288" s="92" t="s">
        <v>1312</v>
      </c>
      <c r="C288" s="117" t="s">
        <v>166</v>
      </c>
      <c r="D288" s="92" t="s">
        <v>283</v>
      </c>
      <c r="E288" s="92" t="s">
        <v>1313</v>
      </c>
      <c r="F288" s="92" t="s">
        <v>405</v>
      </c>
      <c r="G288" s="92" t="s">
        <v>465</v>
      </c>
      <c r="H288" s="92" t="s">
        <v>431</v>
      </c>
      <c r="I288" s="118" t="s">
        <v>1314</v>
      </c>
      <c r="J288" s="119">
        <v>16</v>
      </c>
      <c r="K288" s="119">
        <v>16</v>
      </c>
      <c r="L288" s="119">
        <f t="shared" si="38"/>
        <v>16</v>
      </c>
      <c r="M288" s="119">
        <v>578.88</v>
      </c>
      <c r="N288" s="48" t="s">
        <v>173</v>
      </c>
      <c r="P288" s="119">
        <v>0</v>
      </c>
      <c r="Q288" s="119">
        <v>0</v>
      </c>
      <c r="R288" s="119">
        <v>0</v>
      </c>
      <c r="S288" s="119">
        <f t="shared" si="32"/>
        <v>0</v>
      </c>
      <c r="T288" s="119">
        <f t="shared" si="33"/>
        <v>0</v>
      </c>
      <c r="U288" s="119">
        <v>0</v>
      </c>
      <c r="V288" s="119">
        <v>0</v>
      </c>
      <c r="W288" s="119">
        <v>0</v>
      </c>
      <c r="X288" s="119">
        <f t="shared" si="39"/>
        <v>0</v>
      </c>
      <c r="Y288" s="92" t="s">
        <v>12844</v>
      </c>
      <c r="Z288" s="93">
        <v>36.18</v>
      </c>
      <c r="AA288" s="144">
        <v>36.18</v>
      </c>
      <c r="AB288" s="93">
        <f t="shared" si="34"/>
        <v>0</v>
      </c>
      <c r="AE288" s="48" t="s">
        <v>12845</v>
      </c>
      <c r="AF288" s="93">
        <v>36.18</v>
      </c>
      <c r="AG288" s="48" t="s">
        <v>13118</v>
      </c>
      <c r="AH288" s="122">
        <v>16</v>
      </c>
      <c r="AI288" s="48">
        <v>13</v>
      </c>
      <c r="AJ288" s="48" t="s">
        <v>1314</v>
      </c>
      <c r="AM288" s="48" t="s">
        <v>85</v>
      </c>
      <c r="AN288" s="48" t="s">
        <v>410</v>
      </c>
      <c r="AQ288" s="123" t="s">
        <v>12998</v>
      </c>
    </row>
    <row r="289" spans="1:43" ht="30" x14ac:dyDescent="0.2">
      <c r="A289" s="92" t="s">
        <v>1315</v>
      </c>
      <c r="B289" s="92" t="s">
        <v>1316</v>
      </c>
      <c r="C289" s="117" t="s">
        <v>166</v>
      </c>
      <c r="D289" s="92" t="s">
        <v>283</v>
      </c>
      <c r="E289" s="92" t="s">
        <v>681</v>
      </c>
      <c r="F289" s="92" t="s">
        <v>405</v>
      </c>
      <c r="G289" s="92" t="s">
        <v>465</v>
      </c>
      <c r="H289" s="92" t="s">
        <v>431</v>
      </c>
      <c r="I289" s="118" t="s">
        <v>1317</v>
      </c>
      <c r="J289" s="119">
        <v>16</v>
      </c>
      <c r="K289" s="119">
        <v>24</v>
      </c>
      <c r="L289" s="119">
        <f t="shared" si="38"/>
        <v>24</v>
      </c>
      <c r="M289" s="119">
        <v>598.55999999999995</v>
      </c>
      <c r="N289" s="48" t="s">
        <v>173</v>
      </c>
      <c r="P289" s="119">
        <v>48</v>
      </c>
      <c r="Q289" s="119">
        <v>48</v>
      </c>
      <c r="R289" s="119">
        <v>0</v>
      </c>
      <c r="S289" s="119">
        <f t="shared" si="32"/>
        <v>96</v>
      </c>
      <c r="T289" s="119">
        <f t="shared" si="33"/>
        <v>96</v>
      </c>
      <c r="U289" s="119">
        <v>0</v>
      </c>
      <c r="V289" s="119">
        <v>0</v>
      </c>
      <c r="W289" s="119">
        <v>0</v>
      </c>
      <c r="X289" s="119">
        <f t="shared" si="39"/>
        <v>96</v>
      </c>
      <c r="Y289" s="92" t="s">
        <v>12844</v>
      </c>
      <c r="Z289" s="93">
        <v>24.94</v>
      </c>
      <c r="AA289" s="144">
        <v>24.94</v>
      </c>
      <c r="AB289" s="93">
        <f t="shared" si="34"/>
        <v>0</v>
      </c>
      <c r="AE289" s="48" t="s">
        <v>12845</v>
      </c>
      <c r="AF289" s="93">
        <v>24.94</v>
      </c>
      <c r="AG289" s="48" t="s">
        <v>13456</v>
      </c>
      <c r="AH289" s="122">
        <v>24</v>
      </c>
      <c r="AI289" s="48">
        <v>13</v>
      </c>
      <c r="AJ289" s="48" t="s">
        <v>1317</v>
      </c>
      <c r="AM289" s="48" t="s">
        <v>85</v>
      </c>
      <c r="AN289" s="48" t="s">
        <v>410</v>
      </c>
      <c r="AQ289" s="123" t="s">
        <v>12998</v>
      </c>
    </row>
    <row r="290" spans="1:43" ht="60" x14ac:dyDescent="0.2">
      <c r="A290" s="142" t="s">
        <v>13457</v>
      </c>
      <c r="B290" s="92" t="s">
        <v>13458</v>
      </c>
      <c r="C290" s="117" t="s">
        <v>166</v>
      </c>
      <c r="D290" s="92" t="s">
        <v>283</v>
      </c>
      <c r="E290" s="92" t="s">
        <v>13459</v>
      </c>
      <c r="F290" s="92" t="s">
        <v>405</v>
      </c>
      <c r="G290" s="92" t="s">
        <v>690</v>
      </c>
      <c r="H290" s="92" t="s">
        <v>691</v>
      </c>
      <c r="I290" s="92" t="s">
        <v>13460</v>
      </c>
      <c r="J290" s="119">
        <v>4</v>
      </c>
      <c r="K290" s="119">
        <v>1</v>
      </c>
      <c r="N290" s="48" t="s">
        <v>243</v>
      </c>
      <c r="O290" s="48" t="s">
        <v>13461</v>
      </c>
      <c r="P290" s="119">
        <v>0</v>
      </c>
      <c r="Q290" s="119">
        <v>0</v>
      </c>
      <c r="R290" s="119">
        <v>0</v>
      </c>
      <c r="S290" s="119">
        <f t="shared" si="32"/>
        <v>0</v>
      </c>
      <c r="T290" s="119">
        <f t="shared" si="33"/>
        <v>0</v>
      </c>
      <c r="U290" s="119">
        <v>105</v>
      </c>
      <c r="V290" s="119">
        <v>0</v>
      </c>
      <c r="W290" s="119">
        <v>0</v>
      </c>
      <c r="X290" s="119">
        <f>P290-(U290+V290)</f>
        <v>-105</v>
      </c>
      <c r="Y290" s="92" t="s">
        <v>12848</v>
      </c>
      <c r="Z290" s="93">
        <v>0.2</v>
      </c>
      <c r="AA290" s="144">
        <v>0.33</v>
      </c>
      <c r="AB290" s="93">
        <f t="shared" si="34"/>
        <v>0.13</v>
      </c>
      <c r="AE290" s="48" t="s">
        <v>12884</v>
      </c>
      <c r="AF290" s="93">
        <v>0.33</v>
      </c>
      <c r="AG290" s="48" t="s">
        <v>13462</v>
      </c>
      <c r="AH290" s="48">
        <v>1008</v>
      </c>
      <c r="AI290" s="48">
        <v>3</v>
      </c>
      <c r="AJ290" s="48" t="s">
        <v>13463</v>
      </c>
      <c r="AK290" s="48" t="s">
        <v>13323</v>
      </c>
      <c r="AM290" s="48" t="s">
        <v>85</v>
      </c>
      <c r="AN290" s="48" t="s">
        <v>410</v>
      </c>
      <c r="AQ290" s="123" t="s">
        <v>12998</v>
      </c>
    </row>
    <row r="291" spans="1:43" ht="75" x14ac:dyDescent="0.2">
      <c r="A291" s="92" t="s">
        <v>1318</v>
      </c>
      <c r="B291" s="92" t="s">
        <v>1319</v>
      </c>
      <c r="C291" s="117" t="s">
        <v>166</v>
      </c>
      <c r="D291" s="92" t="s">
        <v>283</v>
      </c>
      <c r="E291" s="92" t="s">
        <v>1320</v>
      </c>
      <c r="F291" s="92" t="s">
        <v>405</v>
      </c>
      <c r="G291" s="92" t="s">
        <v>1262</v>
      </c>
      <c r="H291" s="92" t="s">
        <v>1263</v>
      </c>
      <c r="I291" s="118" t="s">
        <v>1321</v>
      </c>
      <c r="J291" s="119">
        <v>11</v>
      </c>
      <c r="K291" s="119">
        <v>45</v>
      </c>
      <c r="L291" s="119">
        <f t="shared" ref="L291:L300" si="40">K291-U291</f>
        <v>-6109</v>
      </c>
      <c r="N291" s="48" t="s">
        <v>173</v>
      </c>
      <c r="O291" s="48" t="s">
        <v>1265</v>
      </c>
      <c r="P291" s="119">
        <v>13043</v>
      </c>
      <c r="Q291" s="119">
        <v>9288</v>
      </c>
      <c r="R291" s="119">
        <v>3755</v>
      </c>
      <c r="S291" s="119">
        <f t="shared" si="32"/>
        <v>22331</v>
      </c>
      <c r="T291" s="119">
        <f t="shared" si="33"/>
        <v>26086</v>
      </c>
      <c r="U291" s="119">
        <v>6154</v>
      </c>
      <c r="V291" s="119">
        <v>4830</v>
      </c>
      <c r="W291" s="119">
        <v>4938</v>
      </c>
      <c r="X291" s="119">
        <f>T291-(U291+V291)</f>
        <v>15102</v>
      </c>
      <c r="Y291" s="92" t="s">
        <v>12863</v>
      </c>
      <c r="Z291" s="93">
        <v>21.8857</v>
      </c>
      <c r="AA291" s="144">
        <v>21.8857</v>
      </c>
      <c r="AB291" s="93">
        <f t="shared" si="34"/>
        <v>0</v>
      </c>
      <c r="AE291" s="48" t="s">
        <v>12845</v>
      </c>
      <c r="AF291" s="93">
        <v>22.67</v>
      </c>
      <c r="AG291" s="48" t="s">
        <v>13464</v>
      </c>
      <c r="AH291" s="48" t="s">
        <v>13465</v>
      </c>
      <c r="AI291" s="48" t="s">
        <v>13430</v>
      </c>
      <c r="AJ291" s="48" t="s">
        <v>13466</v>
      </c>
      <c r="AM291" s="48" t="s">
        <v>85</v>
      </c>
      <c r="AN291" s="48" t="s">
        <v>410</v>
      </c>
      <c r="AQ291" s="123" t="s">
        <v>12955</v>
      </c>
    </row>
    <row r="292" spans="1:43" ht="75" x14ac:dyDescent="0.2">
      <c r="A292" s="92" t="s">
        <v>1322</v>
      </c>
      <c r="B292" s="92" t="s">
        <v>1323</v>
      </c>
      <c r="C292" s="117" t="s">
        <v>166</v>
      </c>
      <c r="D292" s="92" t="s">
        <v>283</v>
      </c>
      <c r="E292" s="92" t="s">
        <v>1324</v>
      </c>
      <c r="F292" s="92" t="s">
        <v>405</v>
      </c>
      <c r="G292" s="92" t="s">
        <v>1262</v>
      </c>
      <c r="H292" s="92" t="s">
        <v>1263</v>
      </c>
      <c r="I292" s="118" t="s">
        <v>1325</v>
      </c>
      <c r="J292" s="119">
        <v>11</v>
      </c>
      <c r="K292" s="119">
        <v>81</v>
      </c>
      <c r="L292" s="119">
        <f t="shared" si="40"/>
        <v>-6073</v>
      </c>
      <c r="N292" s="48" t="s">
        <v>173</v>
      </c>
      <c r="O292" s="48" t="s">
        <v>1326</v>
      </c>
      <c r="P292" s="119">
        <v>11070</v>
      </c>
      <c r="Q292" s="119">
        <v>11070</v>
      </c>
      <c r="R292" s="119">
        <v>0</v>
      </c>
      <c r="S292" s="119">
        <f t="shared" si="32"/>
        <v>22140</v>
      </c>
      <c r="T292" s="119">
        <f t="shared" si="33"/>
        <v>22140</v>
      </c>
      <c r="U292" s="119">
        <v>6154</v>
      </c>
      <c r="V292" s="119">
        <v>4830</v>
      </c>
      <c r="W292" s="119">
        <v>4938</v>
      </c>
      <c r="X292" s="119">
        <f>T292-(U292+V292)</f>
        <v>11156</v>
      </c>
      <c r="Y292" s="92" t="s">
        <v>12863</v>
      </c>
      <c r="Z292" s="93">
        <v>13.26</v>
      </c>
      <c r="AA292" s="144">
        <v>13.26</v>
      </c>
      <c r="AB292" s="93">
        <f t="shared" si="34"/>
        <v>0</v>
      </c>
      <c r="AE292" s="48" t="s">
        <v>12845</v>
      </c>
      <c r="AF292" s="93">
        <v>13.26</v>
      </c>
      <c r="AG292" s="48" t="s">
        <v>13467</v>
      </c>
      <c r="AH292" s="48" t="s">
        <v>13468</v>
      </c>
      <c r="AI292" s="48" t="s">
        <v>13469</v>
      </c>
      <c r="AJ292" s="48" t="s">
        <v>13470</v>
      </c>
      <c r="AM292" s="48" t="s">
        <v>85</v>
      </c>
      <c r="AN292" s="48" t="s">
        <v>410</v>
      </c>
      <c r="AQ292" s="123" t="s">
        <v>12955</v>
      </c>
    </row>
    <row r="293" spans="1:43" ht="30" x14ac:dyDescent="0.2">
      <c r="A293" s="92" t="s">
        <v>1327</v>
      </c>
      <c r="B293" s="92" t="s">
        <v>1328</v>
      </c>
      <c r="C293" s="117" t="s">
        <v>166</v>
      </c>
      <c r="D293" s="92" t="s">
        <v>283</v>
      </c>
      <c r="E293" s="92" t="s">
        <v>1329</v>
      </c>
      <c r="F293" s="92" t="s">
        <v>405</v>
      </c>
      <c r="G293" s="92" t="s">
        <v>406</v>
      </c>
      <c r="H293" s="92" t="s">
        <v>407</v>
      </c>
      <c r="I293" s="118" t="s">
        <v>1330</v>
      </c>
      <c r="J293" s="119">
        <v>12</v>
      </c>
      <c r="K293" s="119">
        <v>90</v>
      </c>
      <c r="L293" s="119">
        <f t="shared" si="40"/>
        <v>-12204</v>
      </c>
      <c r="N293" s="48" t="s">
        <v>243</v>
      </c>
      <c r="P293" s="119">
        <v>6840</v>
      </c>
      <c r="Q293" s="119">
        <v>6840</v>
      </c>
      <c r="R293" s="119">
        <v>0</v>
      </c>
      <c r="S293" s="119">
        <f t="shared" si="32"/>
        <v>13680</v>
      </c>
      <c r="T293" s="119">
        <f t="shared" si="33"/>
        <v>13680</v>
      </c>
      <c r="U293" s="119">
        <v>12294</v>
      </c>
      <c r="V293" s="119">
        <v>8820</v>
      </c>
      <c r="W293" s="119">
        <v>8982</v>
      </c>
      <c r="X293" s="119">
        <f>P293-(U293+V293)</f>
        <v>-14274</v>
      </c>
      <c r="Y293" s="92" t="s">
        <v>12848</v>
      </c>
      <c r="Z293" s="93">
        <v>4.1500000000000004</v>
      </c>
      <c r="AA293" s="144">
        <v>4.1500000000000004</v>
      </c>
      <c r="AB293" s="93">
        <f t="shared" si="34"/>
        <v>0</v>
      </c>
      <c r="AE293" s="48" t="s">
        <v>12845</v>
      </c>
      <c r="AF293" s="93">
        <v>4.1500000000000004</v>
      </c>
      <c r="AG293" s="48" t="s">
        <v>13471</v>
      </c>
      <c r="AH293" s="122">
        <v>90</v>
      </c>
      <c r="AI293" s="48">
        <v>10</v>
      </c>
      <c r="AJ293" s="48" t="s">
        <v>1330</v>
      </c>
      <c r="AM293" s="48" t="s">
        <v>85</v>
      </c>
      <c r="AN293" s="48" t="s">
        <v>410</v>
      </c>
      <c r="AQ293" s="123" t="s">
        <v>12984</v>
      </c>
    </row>
    <row r="294" spans="1:43" ht="30" x14ac:dyDescent="0.2">
      <c r="A294" s="92" t="s">
        <v>1331</v>
      </c>
      <c r="B294" s="92" t="s">
        <v>1332</v>
      </c>
      <c r="C294" s="117" t="s">
        <v>166</v>
      </c>
      <c r="D294" s="92" t="s">
        <v>377</v>
      </c>
      <c r="E294" s="92" t="s">
        <v>1333</v>
      </c>
      <c r="F294" s="92" t="s">
        <v>405</v>
      </c>
      <c r="G294" s="92" t="s">
        <v>524</v>
      </c>
      <c r="H294" s="92" t="s">
        <v>525</v>
      </c>
      <c r="I294" s="118" t="s">
        <v>1334</v>
      </c>
      <c r="J294" s="119">
        <v>12</v>
      </c>
      <c r="K294" s="119">
        <v>460</v>
      </c>
      <c r="L294" s="119">
        <f t="shared" si="40"/>
        <v>460</v>
      </c>
      <c r="M294" s="138">
        <v>1352.4</v>
      </c>
      <c r="N294" s="48" t="s">
        <v>173</v>
      </c>
      <c r="O294" s="48" t="s">
        <v>1335</v>
      </c>
      <c r="P294" s="119">
        <v>0</v>
      </c>
      <c r="Q294" s="119">
        <v>0</v>
      </c>
      <c r="R294" s="119">
        <v>0</v>
      </c>
      <c r="S294" s="119">
        <f t="shared" si="32"/>
        <v>0</v>
      </c>
      <c r="T294" s="119">
        <f t="shared" si="33"/>
        <v>0</v>
      </c>
      <c r="U294" s="119">
        <v>0</v>
      </c>
      <c r="V294" s="119">
        <v>0</v>
      </c>
      <c r="W294" s="119">
        <v>0</v>
      </c>
      <c r="X294" s="119">
        <f>T294-(U294+V294)</f>
        <v>0</v>
      </c>
      <c r="Y294" s="92" t="s">
        <v>12844</v>
      </c>
      <c r="Z294" s="93">
        <v>2.94</v>
      </c>
      <c r="AA294" s="144">
        <v>2.94</v>
      </c>
      <c r="AB294" s="93">
        <f t="shared" si="34"/>
        <v>0</v>
      </c>
      <c r="AE294" s="48" t="s">
        <v>12845</v>
      </c>
      <c r="AF294" s="93">
        <v>2.94</v>
      </c>
      <c r="AG294" s="48" t="s">
        <v>13472</v>
      </c>
      <c r="AH294" s="122">
        <v>430</v>
      </c>
      <c r="AI294" s="48">
        <v>11</v>
      </c>
      <c r="AJ294" s="48" t="s">
        <v>1334</v>
      </c>
      <c r="AM294" s="48" t="s">
        <v>85</v>
      </c>
      <c r="AN294" s="48" t="s">
        <v>410</v>
      </c>
      <c r="AQ294" s="123" t="s">
        <v>12984</v>
      </c>
    </row>
    <row r="295" spans="1:43" ht="30" x14ac:dyDescent="0.2">
      <c r="A295" s="92" t="s">
        <v>1336</v>
      </c>
      <c r="B295" s="92" t="s">
        <v>1337</v>
      </c>
      <c r="C295" s="117" t="s">
        <v>166</v>
      </c>
      <c r="D295" s="92" t="s">
        <v>377</v>
      </c>
      <c r="E295" s="92" t="s">
        <v>1338</v>
      </c>
      <c r="F295" s="92" t="s">
        <v>405</v>
      </c>
      <c r="G295" s="92" t="s">
        <v>524</v>
      </c>
      <c r="H295" s="92" t="s">
        <v>525</v>
      </c>
      <c r="I295" s="118" t="s">
        <v>1339</v>
      </c>
      <c r="J295" s="119">
        <v>11</v>
      </c>
      <c r="K295" s="119">
        <v>400</v>
      </c>
      <c r="L295" s="119">
        <f t="shared" si="40"/>
        <v>400</v>
      </c>
      <c r="M295" s="138">
        <v>1276</v>
      </c>
      <c r="N295" s="48" t="s">
        <v>173</v>
      </c>
      <c r="O295" s="48" t="s">
        <v>1335</v>
      </c>
      <c r="P295" s="119">
        <v>0</v>
      </c>
      <c r="Q295" s="119">
        <v>0</v>
      </c>
      <c r="R295" s="119">
        <v>0</v>
      </c>
      <c r="S295" s="119">
        <f t="shared" si="32"/>
        <v>0</v>
      </c>
      <c r="T295" s="119">
        <f t="shared" si="33"/>
        <v>0</v>
      </c>
      <c r="U295" s="119">
        <v>0</v>
      </c>
      <c r="V295" s="119">
        <v>0</v>
      </c>
      <c r="W295" s="119">
        <v>0</v>
      </c>
      <c r="X295" s="119">
        <f>T295-(U295+V295)</f>
        <v>0</v>
      </c>
      <c r="Y295" s="92" t="s">
        <v>12844</v>
      </c>
      <c r="Z295" s="93">
        <v>3.19</v>
      </c>
      <c r="AA295" s="144">
        <v>3.19</v>
      </c>
      <c r="AB295" s="93">
        <f t="shared" si="34"/>
        <v>0</v>
      </c>
      <c r="AE295" s="48" t="s">
        <v>12845</v>
      </c>
      <c r="AF295" s="93">
        <v>3.19</v>
      </c>
      <c r="AG295" s="48" t="s">
        <v>13473</v>
      </c>
      <c r="AH295" s="122">
        <v>400</v>
      </c>
      <c r="AI295" s="48">
        <v>10</v>
      </c>
      <c r="AJ295" s="48" t="s">
        <v>1339</v>
      </c>
      <c r="AM295" s="48" t="s">
        <v>85</v>
      </c>
      <c r="AN295" s="48" t="s">
        <v>410</v>
      </c>
      <c r="AQ295" s="123" t="s">
        <v>12984</v>
      </c>
    </row>
    <row r="296" spans="1:43" ht="30" x14ac:dyDescent="0.2">
      <c r="A296" s="92" t="s">
        <v>1340</v>
      </c>
      <c r="B296" s="92" t="s">
        <v>1341</v>
      </c>
      <c r="C296" s="117" t="s">
        <v>166</v>
      </c>
      <c r="D296" s="92" t="s">
        <v>377</v>
      </c>
      <c r="E296" s="92" t="s">
        <v>1342</v>
      </c>
      <c r="F296" s="92" t="s">
        <v>405</v>
      </c>
      <c r="G296" s="92" t="s">
        <v>524</v>
      </c>
      <c r="H296" s="92" t="s">
        <v>525</v>
      </c>
      <c r="I296" s="118" t="s">
        <v>1343</v>
      </c>
      <c r="J296" s="119">
        <v>12</v>
      </c>
      <c r="K296" s="119">
        <v>800</v>
      </c>
      <c r="L296" s="119">
        <f t="shared" si="40"/>
        <v>800</v>
      </c>
      <c r="M296" s="138">
        <v>3248</v>
      </c>
      <c r="N296" s="48" t="s">
        <v>173</v>
      </c>
      <c r="O296" s="48" t="s">
        <v>1335</v>
      </c>
      <c r="P296" s="119">
        <v>0</v>
      </c>
      <c r="Q296" s="119">
        <v>0</v>
      </c>
      <c r="R296" s="119">
        <v>0</v>
      </c>
      <c r="S296" s="119">
        <f t="shared" si="32"/>
        <v>0</v>
      </c>
      <c r="T296" s="119">
        <f t="shared" si="33"/>
        <v>0</v>
      </c>
      <c r="U296" s="119">
        <v>0</v>
      </c>
      <c r="V296" s="119">
        <v>0</v>
      </c>
      <c r="W296" s="119">
        <v>0</v>
      </c>
      <c r="X296" s="119">
        <f>T296-(U296+V296)</f>
        <v>0</v>
      </c>
      <c r="Y296" s="92" t="s">
        <v>12844</v>
      </c>
      <c r="Z296" s="93">
        <v>4.0599999999999996</v>
      </c>
      <c r="AA296" s="144">
        <v>4.0599999999999996</v>
      </c>
      <c r="AB296" s="93">
        <f t="shared" si="34"/>
        <v>0</v>
      </c>
      <c r="AE296" s="48" t="s">
        <v>12845</v>
      </c>
      <c r="AF296" s="93">
        <v>4.0599999999999996</v>
      </c>
      <c r="AG296" s="48" t="s">
        <v>13474</v>
      </c>
      <c r="AH296" s="122">
        <v>800</v>
      </c>
      <c r="AI296" s="48">
        <v>11</v>
      </c>
      <c r="AJ296" s="48" t="s">
        <v>1343</v>
      </c>
      <c r="AM296" s="48" t="s">
        <v>85</v>
      </c>
      <c r="AN296" s="48" t="s">
        <v>410</v>
      </c>
      <c r="AQ296" s="123" t="s">
        <v>12984</v>
      </c>
    </row>
    <row r="297" spans="1:43" ht="30" x14ac:dyDescent="0.2">
      <c r="A297" s="92" t="s">
        <v>1344</v>
      </c>
      <c r="B297" s="92" t="s">
        <v>1345</v>
      </c>
      <c r="C297" s="117" t="s">
        <v>166</v>
      </c>
      <c r="D297" s="92" t="s">
        <v>377</v>
      </c>
      <c r="E297" s="92" t="s">
        <v>1346</v>
      </c>
      <c r="F297" s="92" t="s">
        <v>405</v>
      </c>
      <c r="G297" s="92" t="s">
        <v>524</v>
      </c>
      <c r="H297" s="92" t="s">
        <v>525</v>
      </c>
      <c r="I297" s="118" t="s">
        <v>1347</v>
      </c>
      <c r="J297" s="119">
        <v>12</v>
      </c>
      <c r="K297" s="119">
        <v>430</v>
      </c>
      <c r="L297" s="119">
        <f t="shared" si="40"/>
        <v>430</v>
      </c>
      <c r="M297" s="138">
        <v>1354.5</v>
      </c>
      <c r="N297" s="48" t="s">
        <v>173</v>
      </c>
      <c r="O297" s="48" t="s">
        <v>1335</v>
      </c>
      <c r="P297" s="119">
        <v>0</v>
      </c>
      <c r="Q297" s="119">
        <v>0</v>
      </c>
      <c r="R297" s="119">
        <v>0</v>
      </c>
      <c r="S297" s="119">
        <f t="shared" si="32"/>
        <v>0</v>
      </c>
      <c r="T297" s="119">
        <f t="shared" si="33"/>
        <v>0</v>
      </c>
      <c r="U297" s="119">
        <v>0</v>
      </c>
      <c r="V297" s="119">
        <v>0</v>
      </c>
      <c r="W297" s="119">
        <v>0</v>
      </c>
      <c r="X297" s="119">
        <f>T297-(U297+V297)</f>
        <v>0</v>
      </c>
      <c r="Y297" s="92" t="s">
        <v>12844</v>
      </c>
      <c r="Z297" s="93">
        <v>3.15</v>
      </c>
      <c r="AA297" s="144">
        <v>3.15</v>
      </c>
      <c r="AB297" s="93">
        <f t="shared" si="34"/>
        <v>0</v>
      </c>
      <c r="AE297" s="48" t="s">
        <v>12845</v>
      </c>
      <c r="AF297" s="93">
        <v>3.15</v>
      </c>
      <c r="AG297" s="48" t="s">
        <v>13475</v>
      </c>
      <c r="AH297" s="122">
        <v>430</v>
      </c>
      <c r="AI297" s="48">
        <v>11</v>
      </c>
      <c r="AJ297" s="48" t="s">
        <v>1347</v>
      </c>
      <c r="AM297" s="48" t="s">
        <v>85</v>
      </c>
      <c r="AN297" s="48" t="s">
        <v>410</v>
      </c>
      <c r="AQ297" s="123" t="s">
        <v>12984</v>
      </c>
    </row>
    <row r="298" spans="1:43" ht="30" x14ac:dyDescent="0.2">
      <c r="A298" s="92" t="s">
        <v>1348</v>
      </c>
      <c r="B298" s="92" t="s">
        <v>1349</v>
      </c>
      <c r="C298" s="117" t="s">
        <v>166</v>
      </c>
      <c r="D298" s="92" t="s">
        <v>377</v>
      </c>
      <c r="E298" s="92" t="s">
        <v>1350</v>
      </c>
      <c r="F298" s="92" t="s">
        <v>405</v>
      </c>
      <c r="G298" s="92" t="s">
        <v>524</v>
      </c>
      <c r="H298" s="92" t="s">
        <v>525</v>
      </c>
      <c r="I298" s="118" t="s">
        <v>1351</v>
      </c>
      <c r="J298" s="119">
        <v>13</v>
      </c>
      <c r="K298" s="119">
        <v>400</v>
      </c>
      <c r="L298" s="119">
        <f t="shared" si="40"/>
        <v>400</v>
      </c>
      <c r="M298" s="138">
        <v>2028</v>
      </c>
      <c r="N298" s="48" t="s">
        <v>173</v>
      </c>
      <c r="O298" s="48" t="s">
        <v>1335</v>
      </c>
      <c r="P298" s="119">
        <v>0</v>
      </c>
      <c r="Q298" s="119">
        <v>0</v>
      </c>
      <c r="R298" s="119">
        <v>0</v>
      </c>
      <c r="S298" s="119">
        <f t="shared" si="32"/>
        <v>0</v>
      </c>
      <c r="T298" s="119">
        <f t="shared" si="33"/>
        <v>0</v>
      </c>
      <c r="U298" s="119">
        <v>0</v>
      </c>
      <c r="V298" s="119">
        <v>0</v>
      </c>
      <c r="W298" s="119">
        <v>0</v>
      </c>
      <c r="X298" s="119">
        <f>T298-(U298+V298)</f>
        <v>0</v>
      </c>
      <c r="Y298" s="92" t="s">
        <v>12844</v>
      </c>
      <c r="Z298" s="93">
        <v>5.07</v>
      </c>
      <c r="AA298" s="144">
        <v>5.07</v>
      </c>
      <c r="AB298" s="93">
        <f t="shared" si="34"/>
        <v>0</v>
      </c>
      <c r="AE298" s="48" t="s">
        <v>12845</v>
      </c>
      <c r="AF298" s="93">
        <v>5.07</v>
      </c>
      <c r="AG298" s="48" t="s">
        <v>13476</v>
      </c>
      <c r="AH298" s="122">
        <v>400</v>
      </c>
      <c r="AJ298" s="48" t="s">
        <v>1351</v>
      </c>
      <c r="AM298" s="48" t="s">
        <v>85</v>
      </c>
      <c r="AN298" s="48" t="s">
        <v>410</v>
      </c>
      <c r="AQ298" s="123" t="s">
        <v>12984</v>
      </c>
    </row>
    <row r="299" spans="1:43" ht="45" x14ac:dyDescent="0.2">
      <c r="A299" s="92" t="s">
        <v>1352</v>
      </c>
      <c r="B299" s="92" t="s">
        <v>1353</v>
      </c>
      <c r="C299" s="117" t="s">
        <v>166</v>
      </c>
      <c r="D299" s="92" t="s">
        <v>377</v>
      </c>
      <c r="E299" s="92" t="s">
        <v>1354</v>
      </c>
      <c r="F299" s="92" t="s">
        <v>405</v>
      </c>
      <c r="G299" s="118" t="s">
        <v>551</v>
      </c>
      <c r="H299" s="118" t="s">
        <v>551</v>
      </c>
      <c r="I299" s="118" t="s">
        <v>13477</v>
      </c>
      <c r="J299" s="119">
        <v>14</v>
      </c>
      <c r="K299" s="119">
        <v>480</v>
      </c>
      <c r="L299" s="119">
        <f t="shared" si="40"/>
        <v>0</v>
      </c>
      <c r="M299" s="138">
        <v>12973.49</v>
      </c>
      <c r="N299" s="48" t="s">
        <v>243</v>
      </c>
      <c r="O299" s="48" t="s">
        <v>1357</v>
      </c>
      <c r="P299" s="119">
        <v>0</v>
      </c>
      <c r="Q299" s="119">
        <v>0</v>
      </c>
      <c r="R299" s="119">
        <v>0</v>
      </c>
      <c r="S299" s="119">
        <f t="shared" si="32"/>
        <v>0</v>
      </c>
      <c r="T299" s="119">
        <f t="shared" si="33"/>
        <v>0</v>
      </c>
      <c r="U299" s="119">
        <v>480</v>
      </c>
      <c r="V299" s="119">
        <v>0</v>
      </c>
      <c r="W299" s="119">
        <v>0</v>
      </c>
      <c r="X299" s="119">
        <f>P299-(U299+V299)</f>
        <v>-480</v>
      </c>
      <c r="Y299" s="92" t="s">
        <v>12848</v>
      </c>
      <c r="Z299" s="93">
        <v>27.028099999999998</v>
      </c>
      <c r="AA299" s="144">
        <v>27.028099999999998</v>
      </c>
      <c r="AB299" s="93">
        <f t="shared" si="34"/>
        <v>0</v>
      </c>
      <c r="AE299" s="48" t="s">
        <v>12845</v>
      </c>
      <c r="AF299" s="93">
        <v>27.028099999999998</v>
      </c>
      <c r="AG299" s="48" t="s">
        <v>13478</v>
      </c>
      <c r="AH299" s="48" t="s">
        <v>13479</v>
      </c>
      <c r="AI299" s="48" t="s">
        <v>13480</v>
      </c>
      <c r="AJ299" s="48" t="s">
        <v>13481</v>
      </c>
      <c r="AM299" s="48" t="s">
        <v>85</v>
      </c>
      <c r="AN299" s="48" t="s">
        <v>410</v>
      </c>
      <c r="AQ299" s="123" t="s">
        <v>12998</v>
      </c>
    </row>
    <row r="300" spans="1:43" ht="30" x14ac:dyDescent="0.2">
      <c r="A300" s="92" t="s">
        <v>1358</v>
      </c>
      <c r="B300" s="92" t="s">
        <v>1359</v>
      </c>
      <c r="C300" s="117" t="s">
        <v>166</v>
      </c>
      <c r="D300" s="92" t="s">
        <v>377</v>
      </c>
      <c r="E300" s="92" t="s">
        <v>1360</v>
      </c>
      <c r="F300" s="92" t="s">
        <v>405</v>
      </c>
      <c r="G300" s="92" t="s">
        <v>498</v>
      </c>
      <c r="H300" s="92" t="s">
        <v>431</v>
      </c>
      <c r="I300" s="118" t="s">
        <v>1361</v>
      </c>
      <c r="J300" s="119">
        <v>11</v>
      </c>
      <c r="K300" s="119">
        <v>10000</v>
      </c>
      <c r="L300" s="119">
        <f t="shared" si="40"/>
        <v>10000</v>
      </c>
      <c r="M300" s="138">
        <v>6500</v>
      </c>
      <c r="N300" s="48" t="s">
        <v>173</v>
      </c>
      <c r="O300" s="48" t="s">
        <v>1335</v>
      </c>
      <c r="P300" s="119">
        <v>0</v>
      </c>
      <c r="Q300" s="119">
        <v>0</v>
      </c>
      <c r="R300" s="119">
        <v>0</v>
      </c>
      <c r="S300" s="119">
        <f t="shared" si="32"/>
        <v>0</v>
      </c>
      <c r="T300" s="119">
        <f t="shared" si="33"/>
        <v>0</v>
      </c>
      <c r="U300" s="119">
        <v>0</v>
      </c>
      <c r="V300" s="119">
        <v>0</v>
      </c>
      <c r="W300" s="119">
        <v>0</v>
      </c>
      <c r="X300" s="119">
        <f>T300-(U300+V300)</f>
        <v>0</v>
      </c>
      <c r="Y300" s="92" t="s">
        <v>12844</v>
      </c>
      <c r="Z300" s="93">
        <v>0.65</v>
      </c>
      <c r="AA300" s="144">
        <v>0.65</v>
      </c>
      <c r="AB300" s="93">
        <f t="shared" si="34"/>
        <v>0</v>
      </c>
      <c r="AE300" s="48" t="s">
        <v>12845</v>
      </c>
      <c r="AF300" s="93">
        <v>0.65</v>
      </c>
      <c r="AG300" s="48" t="s">
        <v>13482</v>
      </c>
      <c r="AH300" s="122">
        <v>6000</v>
      </c>
      <c r="AI300" s="48">
        <v>8</v>
      </c>
      <c r="AJ300" s="48" t="s">
        <v>1361</v>
      </c>
      <c r="AM300" s="48" t="s">
        <v>85</v>
      </c>
      <c r="AN300" s="48" t="s">
        <v>410</v>
      </c>
      <c r="AQ300" s="123" t="s">
        <v>12984</v>
      </c>
    </row>
    <row r="301" spans="1:43" ht="90" x14ac:dyDescent="0.2">
      <c r="A301" s="129" t="s">
        <v>13483</v>
      </c>
      <c r="B301" s="129" t="s">
        <v>13484</v>
      </c>
      <c r="C301" s="117" t="s">
        <v>166</v>
      </c>
      <c r="D301" s="92" t="s">
        <v>377</v>
      </c>
      <c r="E301" s="92" t="s">
        <v>13485</v>
      </c>
      <c r="F301" s="92" t="s">
        <v>405</v>
      </c>
      <c r="G301" s="92" t="s">
        <v>1450</v>
      </c>
      <c r="H301" s="92" t="s">
        <v>13486</v>
      </c>
      <c r="I301" s="92" t="s">
        <v>13487</v>
      </c>
      <c r="J301" s="119">
        <v>70</v>
      </c>
      <c r="K301" s="119">
        <v>8</v>
      </c>
      <c r="N301" s="48" t="s">
        <v>173</v>
      </c>
      <c r="O301" s="48" t="s">
        <v>278</v>
      </c>
      <c r="P301" s="119">
        <v>0</v>
      </c>
      <c r="Q301" s="119">
        <v>0</v>
      </c>
      <c r="R301" s="119">
        <v>0</v>
      </c>
      <c r="S301" s="119">
        <f t="shared" si="32"/>
        <v>0</v>
      </c>
      <c r="T301" s="119">
        <f t="shared" si="33"/>
        <v>0</v>
      </c>
      <c r="U301" s="119">
        <v>0</v>
      </c>
      <c r="V301" s="119">
        <v>0</v>
      </c>
      <c r="W301" s="119">
        <v>0</v>
      </c>
      <c r="X301" s="119">
        <f>T301-(U301+V301)</f>
        <v>0</v>
      </c>
      <c r="Y301" s="92" t="s">
        <v>12844</v>
      </c>
      <c r="Z301" s="130">
        <v>67.150000000000006</v>
      </c>
      <c r="AA301" s="144">
        <v>67.150000000000006</v>
      </c>
      <c r="AB301" s="93">
        <f t="shared" si="34"/>
        <v>0</v>
      </c>
      <c r="AC301" s="48" t="s">
        <v>12897</v>
      </c>
      <c r="AE301" s="48" t="s">
        <v>12884</v>
      </c>
      <c r="AF301" s="93">
        <v>67.150000000000006</v>
      </c>
      <c r="AG301" s="48" t="s">
        <v>13488</v>
      </c>
      <c r="AH301" s="48">
        <v>8</v>
      </c>
      <c r="AI301" s="48">
        <v>8</v>
      </c>
      <c r="AJ301" s="48" t="s">
        <v>13487</v>
      </c>
      <c r="AK301" s="48" t="s">
        <v>13068</v>
      </c>
      <c r="AM301" s="131" t="s">
        <v>85</v>
      </c>
      <c r="AN301" s="131" t="s">
        <v>410</v>
      </c>
      <c r="AQ301" s="123" t="s">
        <v>12998</v>
      </c>
    </row>
    <row r="302" spans="1:43" ht="45" x14ac:dyDescent="0.2">
      <c r="A302" s="92" t="s">
        <v>1362</v>
      </c>
      <c r="B302" s="92" t="s">
        <v>1363</v>
      </c>
      <c r="C302" s="117" t="s">
        <v>166</v>
      </c>
      <c r="D302" s="92" t="s">
        <v>283</v>
      </c>
      <c r="E302" s="92" t="s">
        <v>1364</v>
      </c>
      <c r="F302" s="92" t="s">
        <v>405</v>
      </c>
      <c r="G302" s="92" t="s">
        <v>406</v>
      </c>
      <c r="H302" s="92" t="s">
        <v>407</v>
      </c>
      <c r="I302" s="118">
        <v>2031431916</v>
      </c>
      <c r="J302" s="119">
        <v>13</v>
      </c>
      <c r="K302" s="119">
        <v>10080</v>
      </c>
      <c r="L302" s="119">
        <f t="shared" ref="L302:L315" si="41">K302-U302</f>
        <v>10080</v>
      </c>
      <c r="M302" s="138">
        <v>68090.399999999994</v>
      </c>
      <c r="N302" s="48" t="s">
        <v>243</v>
      </c>
      <c r="O302" s="48" t="s">
        <v>409</v>
      </c>
      <c r="P302" s="119">
        <v>0</v>
      </c>
      <c r="Q302" s="119">
        <v>0</v>
      </c>
      <c r="R302" s="119">
        <v>0</v>
      </c>
      <c r="S302" s="119">
        <f t="shared" si="32"/>
        <v>0</v>
      </c>
      <c r="T302" s="119">
        <f t="shared" si="33"/>
        <v>0</v>
      </c>
      <c r="U302" s="119">
        <v>0</v>
      </c>
      <c r="V302" s="119">
        <v>40</v>
      </c>
      <c r="W302" s="119">
        <v>48</v>
      </c>
      <c r="X302" s="119">
        <f>P302-(U302+V302)</f>
        <v>-40</v>
      </c>
      <c r="Y302" s="92" t="s">
        <v>12848</v>
      </c>
      <c r="Z302" s="93">
        <v>6.7549999999999999</v>
      </c>
      <c r="AA302" s="144">
        <v>6.7549999999999999</v>
      </c>
      <c r="AB302" s="93">
        <f t="shared" si="34"/>
        <v>0</v>
      </c>
      <c r="AE302" s="48" t="s">
        <v>12845</v>
      </c>
      <c r="AF302" s="93">
        <v>6.7549999999999999</v>
      </c>
      <c r="AG302" s="48" t="s">
        <v>13489</v>
      </c>
      <c r="AH302" s="48" t="s">
        <v>13490</v>
      </c>
      <c r="AI302" s="48" t="s">
        <v>13491</v>
      </c>
      <c r="AJ302" s="48" t="s">
        <v>13492</v>
      </c>
      <c r="AM302" s="48" t="s">
        <v>85</v>
      </c>
      <c r="AN302" s="48" t="s">
        <v>410</v>
      </c>
      <c r="AQ302" s="123" t="s">
        <v>12984</v>
      </c>
    </row>
    <row r="303" spans="1:43" ht="75" x14ac:dyDescent="0.2">
      <c r="A303" s="92" t="s">
        <v>1366</v>
      </c>
      <c r="B303" s="92" t="s">
        <v>1367</v>
      </c>
      <c r="C303" s="117" t="s">
        <v>166</v>
      </c>
      <c r="D303" s="92" t="s">
        <v>283</v>
      </c>
      <c r="E303" s="92" t="s">
        <v>1368</v>
      </c>
      <c r="F303" s="92" t="s">
        <v>405</v>
      </c>
      <c r="G303" s="92" t="s">
        <v>551</v>
      </c>
      <c r="H303" s="92" t="s">
        <v>552</v>
      </c>
      <c r="I303" s="118" t="s">
        <v>1369</v>
      </c>
      <c r="J303" s="119">
        <v>10</v>
      </c>
      <c r="K303" s="119">
        <v>400</v>
      </c>
      <c r="L303" s="119">
        <f t="shared" si="41"/>
        <v>-1605</v>
      </c>
      <c r="N303" s="48" t="s">
        <v>243</v>
      </c>
      <c r="O303" s="48" t="s">
        <v>1326</v>
      </c>
      <c r="P303" s="119">
        <v>0</v>
      </c>
      <c r="Q303" s="119">
        <v>0</v>
      </c>
      <c r="R303" s="119">
        <v>0</v>
      </c>
      <c r="S303" s="119">
        <f t="shared" si="32"/>
        <v>0</v>
      </c>
      <c r="T303" s="119">
        <f t="shared" si="33"/>
        <v>0</v>
      </c>
      <c r="U303" s="119">
        <v>2005</v>
      </c>
      <c r="V303" s="119">
        <v>2880</v>
      </c>
      <c r="W303" s="119">
        <v>3124</v>
      </c>
      <c r="X303" s="119">
        <f>P303-(U303+V303)</f>
        <v>-4885</v>
      </c>
      <c r="Y303" s="92" t="s">
        <v>12848</v>
      </c>
      <c r="Z303" s="93">
        <v>14.318</v>
      </c>
      <c r="AA303" s="144">
        <v>11.9</v>
      </c>
      <c r="AB303" s="93">
        <f t="shared" si="34"/>
        <v>-2.4179999999999993</v>
      </c>
      <c r="AE303" s="48" t="s">
        <v>12884</v>
      </c>
      <c r="AF303" s="93">
        <v>11.9</v>
      </c>
      <c r="AG303" s="48" t="s">
        <v>13493</v>
      </c>
      <c r="AH303" s="48" t="s">
        <v>13468</v>
      </c>
      <c r="AI303" s="48" t="s">
        <v>13494</v>
      </c>
      <c r="AJ303" s="48" t="s">
        <v>13495</v>
      </c>
      <c r="AK303" s="126" t="s">
        <v>13496</v>
      </c>
      <c r="AM303" s="48" t="s">
        <v>85</v>
      </c>
      <c r="AN303" s="48" t="s">
        <v>410</v>
      </c>
      <c r="AQ303" s="123" t="s">
        <v>13497</v>
      </c>
    </row>
    <row r="304" spans="1:43" ht="30" x14ac:dyDescent="0.2">
      <c r="A304" s="92" t="s">
        <v>1371</v>
      </c>
      <c r="B304" s="92" t="s">
        <v>1372</v>
      </c>
      <c r="C304" s="117" t="s">
        <v>166</v>
      </c>
      <c r="D304" s="92" t="s">
        <v>377</v>
      </c>
      <c r="E304" s="92" t="s">
        <v>1373</v>
      </c>
      <c r="F304" s="92" t="s">
        <v>405</v>
      </c>
      <c r="G304" s="92" t="s">
        <v>419</v>
      </c>
      <c r="H304" s="92" t="s">
        <v>420</v>
      </c>
      <c r="I304" s="118" t="s">
        <v>1374</v>
      </c>
      <c r="J304" s="119">
        <v>17</v>
      </c>
      <c r="K304" s="119">
        <v>36</v>
      </c>
      <c r="L304" s="119">
        <f t="shared" si="41"/>
        <v>-484</v>
      </c>
      <c r="N304" s="48" t="s">
        <v>243</v>
      </c>
      <c r="P304" s="119">
        <v>1620</v>
      </c>
      <c r="Q304" s="119">
        <v>1620</v>
      </c>
      <c r="R304" s="119">
        <v>0</v>
      </c>
      <c r="S304" s="119">
        <f t="shared" si="32"/>
        <v>3240</v>
      </c>
      <c r="T304" s="119">
        <f t="shared" si="33"/>
        <v>3240</v>
      </c>
      <c r="U304" s="119">
        <v>520</v>
      </c>
      <c r="V304" s="119">
        <v>30</v>
      </c>
      <c r="W304" s="119">
        <v>0</v>
      </c>
      <c r="X304" s="119">
        <f>P304-(U304+V304)</f>
        <v>1070</v>
      </c>
      <c r="Y304" s="92" t="s">
        <v>12863</v>
      </c>
      <c r="Z304" s="93">
        <v>21.6</v>
      </c>
      <c r="AA304" s="144">
        <v>21.6</v>
      </c>
      <c r="AB304" s="93">
        <f t="shared" si="34"/>
        <v>0</v>
      </c>
      <c r="AE304" s="48" t="s">
        <v>12845</v>
      </c>
      <c r="AF304" s="93">
        <v>21.6</v>
      </c>
      <c r="AG304" s="48" t="s">
        <v>13498</v>
      </c>
      <c r="AH304" s="122">
        <v>108</v>
      </c>
      <c r="AI304" s="48">
        <v>8</v>
      </c>
      <c r="AJ304" s="48" t="s">
        <v>1374</v>
      </c>
      <c r="AM304" s="48" t="s">
        <v>85</v>
      </c>
      <c r="AN304" s="48" t="s">
        <v>410</v>
      </c>
      <c r="AQ304" s="123" t="s">
        <v>12984</v>
      </c>
    </row>
    <row r="305" spans="1:43" ht="30" x14ac:dyDescent="0.2">
      <c r="A305" s="92" t="s">
        <v>1375</v>
      </c>
      <c r="B305" s="92" t="s">
        <v>1376</v>
      </c>
      <c r="C305" s="117" t="s">
        <v>166</v>
      </c>
      <c r="D305" s="92" t="s">
        <v>377</v>
      </c>
      <c r="E305" s="92" t="s">
        <v>1377</v>
      </c>
      <c r="F305" s="92" t="s">
        <v>405</v>
      </c>
      <c r="G305" s="92" t="s">
        <v>419</v>
      </c>
      <c r="H305" s="92" t="s">
        <v>420</v>
      </c>
      <c r="I305" s="118" t="s">
        <v>1378</v>
      </c>
      <c r="J305" s="119">
        <v>17</v>
      </c>
      <c r="K305" s="119">
        <v>108</v>
      </c>
      <c r="L305" s="119">
        <f t="shared" si="41"/>
        <v>-412</v>
      </c>
      <c r="N305" s="48" t="s">
        <v>243</v>
      </c>
      <c r="P305" s="119">
        <v>2484</v>
      </c>
      <c r="Q305" s="119">
        <v>2484</v>
      </c>
      <c r="R305" s="119">
        <v>0</v>
      </c>
      <c r="S305" s="119">
        <f t="shared" si="32"/>
        <v>4968</v>
      </c>
      <c r="T305" s="119">
        <f t="shared" si="33"/>
        <v>4968</v>
      </c>
      <c r="U305" s="119">
        <v>520</v>
      </c>
      <c r="V305" s="119">
        <v>30</v>
      </c>
      <c r="W305" s="119">
        <v>0</v>
      </c>
      <c r="X305" s="119">
        <f>P305-(U305+V305)</f>
        <v>1934</v>
      </c>
      <c r="Y305" s="92" t="s">
        <v>12863</v>
      </c>
      <c r="Z305" s="93">
        <v>14.4</v>
      </c>
      <c r="AA305" s="144">
        <v>14.4</v>
      </c>
      <c r="AB305" s="93">
        <f t="shared" si="34"/>
        <v>0</v>
      </c>
      <c r="AE305" s="48" t="s">
        <v>12845</v>
      </c>
      <c r="AF305" s="93">
        <v>14.4</v>
      </c>
      <c r="AG305" s="48" t="s">
        <v>13499</v>
      </c>
      <c r="AH305" s="122">
        <v>108</v>
      </c>
      <c r="AI305" s="48">
        <v>8</v>
      </c>
      <c r="AJ305" s="48" t="s">
        <v>1378</v>
      </c>
      <c r="AM305" s="48" t="s">
        <v>85</v>
      </c>
      <c r="AN305" s="48" t="s">
        <v>410</v>
      </c>
      <c r="AQ305" s="123" t="s">
        <v>12984</v>
      </c>
    </row>
    <row r="306" spans="1:43" ht="30" x14ac:dyDescent="0.2">
      <c r="A306" s="92" t="s">
        <v>1379</v>
      </c>
      <c r="B306" s="92" t="s">
        <v>1380</v>
      </c>
      <c r="C306" s="117" t="s">
        <v>166</v>
      </c>
      <c r="D306" s="92" t="s">
        <v>283</v>
      </c>
      <c r="E306" s="92" t="s">
        <v>1381</v>
      </c>
      <c r="F306" s="92" t="s">
        <v>405</v>
      </c>
      <c r="G306" s="92" t="s">
        <v>419</v>
      </c>
      <c r="H306" s="92" t="s">
        <v>420</v>
      </c>
      <c r="I306" s="118" t="s">
        <v>1382</v>
      </c>
      <c r="J306" s="119">
        <v>17</v>
      </c>
      <c r="K306" s="119">
        <v>108</v>
      </c>
      <c r="L306" s="119">
        <f t="shared" si="41"/>
        <v>-464</v>
      </c>
      <c r="N306" s="48" t="s">
        <v>243</v>
      </c>
      <c r="P306" s="119">
        <v>1620</v>
      </c>
      <c r="Q306" s="119">
        <v>1620</v>
      </c>
      <c r="R306" s="119">
        <v>0</v>
      </c>
      <c r="S306" s="119">
        <f t="shared" si="32"/>
        <v>3240</v>
      </c>
      <c r="T306" s="119">
        <f t="shared" si="33"/>
        <v>3240</v>
      </c>
      <c r="U306" s="119">
        <v>572</v>
      </c>
      <c r="V306" s="119">
        <v>822</v>
      </c>
      <c r="W306" s="119">
        <v>492</v>
      </c>
      <c r="X306" s="119">
        <f>P306-(U306+V306)</f>
        <v>226</v>
      </c>
      <c r="Y306" s="92" t="s">
        <v>12863</v>
      </c>
      <c r="Z306" s="93">
        <v>14.4</v>
      </c>
      <c r="AA306" s="144">
        <v>14.4</v>
      </c>
      <c r="AB306" s="93">
        <f t="shared" si="34"/>
        <v>0</v>
      </c>
      <c r="AE306" s="48" t="s">
        <v>12845</v>
      </c>
      <c r="AF306" s="93">
        <v>14.4</v>
      </c>
      <c r="AG306" s="48" t="s">
        <v>13499</v>
      </c>
      <c r="AH306" s="122">
        <v>108</v>
      </c>
      <c r="AI306" s="48">
        <v>8</v>
      </c>
      <c r="AJ306" s="48" t="s">
        <v>1382</v>
      </c>
      <c r="AM306" s="48" t="s">
        <v>85</v>
      </c>
      <c r="AN306" s="48" t="s">
        <v>410</v>
      </c>
      <c r="AQ306" s="123" t="s">
        <v>12984</v>
      </c>
    </row>
    <row r="307" spans="1:43" ht="30" x14ac:dyDescent="0.2">
      <c r="A307" s="92" t="s">
        <v>1383</v>
      </c>
      <c r="B307" s="92" t="s">
        <v>1384</v>
      </c>
      <c r="C307" s="117" t="s">
        <v>166</v>
      </c>
      <c r="D307" s="92" t="s">
        <v>377</v>
      </c>
      <c r="E307" s="92" t="s">
        <v>1385</v>
      </c>
      <c r="F307" s="92" t="s">
        <v>405</v>
      </c>
      <c r="G307" s="92" t="s">
        <v>690</v>
      </c>
      <c r="H307" s="92" t="s">
        <v>691</v>
      </c>
      <c r="I307" s="118" t="s">
        <v>1386</v>
      </c>
      <c r="J307" s="119">
        <v>4</v>
      </c>
      <c r="K307" s="119">
        <v>1</v>
      </c>
      <c r="L307" s="119">
        <f t="shared" si="41"/>
        <v>1</v>
      </c>
      <c r="M307" s="119">
        <v>1.8</v>
      </c>
      <c r="N307" s="48" t="s">
        <v>173</v>
      </c>
      <c r="P307" s="119">
        <v>0</v>
      </c>
      <c r="Q307" s="119">
        <v>0</v>
      </c>
      <c r="R307" s="119">
        <v>0</v>
      </c>
      <c r="S307" s="119">
        <f t="shared" si="32"/>
        <v>0</v>
      </c>
      <c r="T307" s="119">
        <f t="shared" si="33"/>
        <v>0</v>
      </c>
      <c r="U307" s="119">
        <v>0</v>
      </c>
      <c r="V307" s="119">
        <v>0</v>
      </c>
      <c r="W307" s="119">
        <v>0</v>
      </c>
      <c r="X307" s="119">
        <f>T307-(U307+V307)</f>
        <v>0</v>
      </c>
      <c r="Y307" s="92" t="s">
        <v>12844</v>
      </c>
      <c r="Z307" s="93">
        <v>1.8</v>
      </c>
      <c r="AA307" s="144">
        <v>1.8</v>
      </c>
      <c r="AB307" s="93">
        <f t="shared" si="34"/>
        <v>0</v>
      </c>
      <c r="AE307" s="48" t="s">
        <v>12845</v>
      </c>
      <c r="AF307" s="93">
        <v>1.8</v>
      </c>
      <c r="AG307" s="48" t="s">
        <v>13500</v>
      </c>
      <c r="AH307" s="122">
        <v>10000</v>
      </c>
      <c r="AI307" s="48">
        <v>2</v>
      </c>
      <c r="AJ307" s="48" t="s">
        <v>1386</v>
      </c>
      <c r="AM307" s="48" t="s">
        <v>85</v>
      </c>
      <c r="AN307" s="48" t="s">
        <v>410</v>
      </c>
      <c r="AQ307" s="123" t="s">
        <v>12955</v>
      </c>
    </row>
    <row r="308" spans="1:43" ht="30" x14ac:dyDescent="0.2">
      <c r="A308" s="92" t="s">
        <v>1387</v>
      </c>
      <c r="B308" s="92" t="s">
        <v>1388</v>
      </c>
      <c r="C308" s="117" t="s">
        <v>166</v>
      </c>
      <c r="D308" s="92" t="s">
        <v>377</v>
      </c>
      <c r="E308" s="92" t="s">
        <v>1389</v>
      </c>
      <c r="F308" s="92" t="s">
        <v>405</v>
      </c>
      <c r="G308" s="92" t="s">
        <v>430</v>
      </c>
      <c r="H308" s="92" t="s">
        <v>431</v>
      </c>
      <c r="I308" s="118" t="s">
        <v>1390</v>
      </c>
      <c r="J308" s="119">
        <v>10</v>
      </c>
      <c r="K308" s="119">
        <v>500</v>
      </c>
      <c r="L308" s="119">
        <f t="shared" si="41"/>
        <v>500</v>
      </c>
      <c r="M308" s="119">
        <v>750</v>
      </c>
      <c r="N308" s="48" t="s">
        <v>173</v>
      </c>
      <c r="O308" s="48" t="s">
        <v>1335</v>
      </c>
      <c r="P308" s="119">
        <v>0</v>
      </c>
      <c r="Q308" s="119">
        <v>0</v>
      </c>
      <c r="R308" s="119">
        <v>0</v>
      </c>
      <c r="S308" s="119">
        <f t="shared" si="32"/>
        <v>0</v>
      </c>
      <c r="T308" s="119">
        <f t="shared" si="33"/>
        <v>0</v>
      </c>
      <c r="U308" s="119">
        <v>0</v>
      </c>
      <c r="V308" s="119">
        <v>0</v>
      </c>
      <c r="W308" s="119">
        <v>0</v>
      </c>
      <c r="X308" s="119">
        <f>T308-(U308+V308)</f>
        <v>0</v>
      </c>
      <c r="Y308" s="92" t="s">
        <v>12844</v>
      </c>
      <c r="Z308" s="93">
        <v>1.5</v>
      </c>
      <c r="AA308" s="144">
        <v>1.5</v>
      </c>
      <c r="AB308" s="93">
        <f t="shared" si="34"/>
        <v>0</v>
      </c>
      <c r="AE308" s="48" t="s">
        <v>12845</v>
      </c>
      <c r="AF308" s="93">
        <v>1.5</v>
      </c>
      <c r="AG308" s="48" t="s">
        <v>13501</v>
      </c>
      <c r="AH308" s="122">
        <v>1000</v>
      </c>
      <c r="AI308" s="48">
        <v>9</v>
      </c>
      <c r="AJ308" s="48" t="s">
        <v>1390</v>
      </c>
      <c r="AM308" s="48" t="s">
        <v>85</v>
      </c>
      <c r="AN308" s="48" t="s">
        <v>410</v>
      </c>
      <c r="AQ308" s="123" t="s">
        <v>12984</v>
      </c>
    </row>
    <row r="309" spans="1:43" ht="30" x14ac:dyDescent="0.2">
      <c r="A309" s="92" t="s">
        <v>1391</v>
      </c>
      <c r="B309" s="92" t="s">
        <v>1392</v>
      </c>
      <c r="C309" s="117" t="s">
        <v>166</v>
      </c>
      <c r="D309" s="92" t="s">
        <v>377</v>
      </c>
      <c r="E309" s="92" t="s">
        <v>1393</v>
      </c>
      <c r="F309" s="92" t="s">
        <v>405</v>
      </c>
      <c r="G309" s="92" t="s">
        <v>406</v>
      </c>
      <c r="H309" s="92" t="s">
        <v>407</v>
      </c>
      <c r="I309" s="118" t="s">
        <v>1394</v>
      </c>
      <c r="J309" s="119">
        <v>9</v>
      </c>
      <c r="K309" s="119">
        <v>144</v>
      </c>
      <c r="L309" s="119">
        <f t="shared" si="41"/>
        <v>144</v>
      </c>
      <c r="M309" s="119">
        <v>856.8</v>
      </c>
      <c r="N309" s="48" t="s">
        <v>243</v>
      </c>
      <c r="O309" s="48" t="s">
        <v>920</v>
      </c>
      <c r="P309" s="119">
        <v>0</v>
      </c>
      <c r="Q309" s="119">
        <v>0</v>
      </c>
      <c r="R309" s="119">
        <v>0</v>
      </c>
      <c r="S309" s="119">
        <f t="shared" si="32"/>
        <v>0</v>
      </c>
      <c r="T309" s="119">
        <f t="shared" si="33"/>
        <v>0</v>
      </c>
      <c r="U309" s="119">
        <v>0</v>
      </c>
      <c r="V309" s="119">
        <v>0</v>
      </c>
      <c r="W309" s="119">
        <v>0</v>
      </c>
      <c r="X309" s="119">
        <f>P309-(U309+V309)</f>
        <v>0</v>
      </c>
      <c r="Y309" s="92" t="s">
        <v>12844</v>
      </c>
      <c r="Z309" s="93">
        <v>5.95</v>
      </c>
      <c r="AA309" s="144">
        <v>5.95</v>
      </c>
      <c r="AB309" s="93">
        <f t="shared" si="34"/>
        <v>0</v>
      </c>
      <c r="AE309" s="48" t="s">
        <v>12845</v>
      </c>
      <c r="AF309" s="93">
        <v>5.95</v>
      </c>
      <c r="AG309" s="48" t="s">
        <v>13502</v>
      </c>
      <c r="AH309" s="122">
        <v>144</v>
      </c>
      <c r="AI309" s="48">
        <v>8</v>
      </c>
      <c r="AJ309" s="48" t="s">
        <v>1394</v>
      </c>
      <c r="AM309" s="48" t="s">
        <v>85</v>
      </c>
      <c r="AN309" s="48" t="s">
        <v>410</v>
      </c>
      <c r="AQ309" s="123" t="s">
        <v>12984</v>
      </c>
    </row>
    <row r="310" spans="1:43" ht="30" x14ac:dyDescent="0.2">
      <c r="A310" s="92" t="s">
        <v>1395</v>
      </c>
      <c r="B310" s="92" t="s">
        <v>1396</v>
      </c>
      <c r="C310" s="117" t="s">
        <v>166</v>
      </c>
      <c r="D310" s="92" t="s">
        <v>377</v>
      </c>
      <c r="E310" s="92" t="s">
        <v>1397</v>
      </c>
      <c r="F310" s="92" t="s">
        <v>405</v>
      </c>
      <c r="G310" s="92" t="s">
        <v>430</v>
      </c>
      <c r="H310" s="92" t="s">
        <v>431</v>
      </c>
      <c r="I310" s="118" t="s">
        <v>1398</v>
      </c>
      <c r="J310" s="119">
        <v>9</v>
      </c>
      <c r="K310" s="119">
        <v>3400</v>
      </c>
      <c r="L310" s="119">
        <f t="shared" si="41"/>
        <v>1320</v>
      </c>
      <c r="M310" s="124">
        <v>2397</v>
      </c>
      <c r="N310" s="48" t="s">
        <v>173</v>
      </c>
      <c r="P310" s="119">
        <v>3400</v>
      </c>
      <c r="Q310" s="119">
        <v>3400</v>
      </c>
      <c r="R310" s="119">
        <v>0</v>
      </c>
      <c r="S310" s="119">
        <f t="shared" si="32"/>
        <v>6800</v>
      </c>
      <c r="T310" s="119">
        <f t="shared" si="33"/>
        <v>6800</v>
      </c>
      <c r="U310" s="119">
        <v>2080</v>
      </c>
      <c r="V310" s="119">
        <v>120</v>
      </c>
      <c r="W310" s="119">
        <v>0</v>
      </c>
      <c r="X310" s="119">
        <f>T310-(U310+V310)</f>
        <v>4600</v>
      </c>
      <c r="Y310" s="92" t="s">
        <v>12863</v>
      </c>
      <c r="Z310" s="93">
        <v>0.70499999999999996</v>
      </c>
      <c r="AA310" s="144">
        <v>0.70499999999999996</v>
      </c>
      <c r="AB310" s="93">
        <f t="shared" si="34"/>
        <v>0</v>
      </c>
      <c r="AE310" s="48" t="s">
        <v>12845</v>
      </c>
      <c r="AF310" s="93">
        <v>0.7</v>
      </c>
      <c r="AG310" s="48" t="s">
        <v>13503</v>
      </c>
      <c r="AH310" s="48" t="s">
        <v>13504</v>
      </c>
      <c r="AI310" s="48" t="s">
        <v>13505</v>
      </c>
      <c r="AJ310" s="48" t="s">
        <v>13506</v>
      </c>
      <c r="AK310" s="48" t="s">
        <v>13138</v>
      </c>
      <c r="AM310" s="48" t="s">
        <v>85</v>
      </c>
      <c r="AN310" s="48" t="s">
        <v>410</v>
      </c>
      <c r="AQ310" s="123" t="s">
        <v>12984</v>
      </c>
    </row>
    <row r="311" spans="1:43" ht="45" x14ac:dyDescent="0.2">
      <c r="A311" s="92" t="s">
        <v>1399</v>
      </c>
      <c r="B311" s="92" t="s">
        <v>1400</v>
      </c>
      <c r="C311" s="117" t="s">
        <v>166</v>
      </c>
      <c r="D311" s="92" t="s">
        <v>283</v>
      </c>
      <c r="E311" s="92" t="s">
        <v>1401</v>
      </c>
      <c r="F311" s="92" t="s">
        <v>405</v>
      </c>
      <c r="G311" s="92" t="s">
        <v>430</v>
      </c>
      <c r="H311" s="92" t="s">
        <v>431</v>
      </c>
      <c r="I311" s="118" t="s">
        <v>1402</v>
      </c>
      <c r="J311" s="119">
        <v>11</v>
      </c>
      <c r="K311" s="119">
        <v>270</v>
      </c>
      <c r="L311" s="119">
        <f t="shared" si="41"/>
        <v>-16920</v>
      </c>
      <c r="N311" s="48" t="s">
        <v>173</v>
      </c>
      <c r="O311" s="48" t="s">
        <v>450</v>
      </c>
      <c r="P311" s="119">
        <v>11580</v>
      </c>
      <c r="Q311" s="119">
        <v>10212</v>
      </c>
      <c r="R311" s="119">
        <v>1368</v>
      </c>
      <c r="S311" s="119">
        <f t="shared" si="32"/>
        <v>21792</v>
      </c>
      <c r="T311" s="119">
        <f t="shared" si="33"/>
        <v>23160</v>
      </c>
      <c r="U311" s="119">
        <v>17190</v>
      </c>
      <c r="V311" s="119">
        <v>12546</v>
      </c>
      <c r="W311" s="119">
        <v>12816</v>
      </c>
      <c r="X311" s="119">
        <f>T311-(U311+V311)</f>
        <v>-6576</v>
      </c>
      <c r="Y311" s="92" t="s">
        <v>12848</v>
      </c>
      <c r="Z311" s="93">
        <v>13.44</v>
      </c>
      <c r="AA311" s="144">
        <v>13.44</v>
      </c>
      <c r="AB311" s="93">
        <f t="shared" si="34"/>
        <v>0</v>
      </c>
      <c r="AE311" s="48" t="s">
        <v>12845</v>
      </c>
      <c r="AF311" s="93">
        <v>13.44</v>
      </c>
      <c r="AG311" s="48" t="s">
        <v>13507</v>
      </c>
      <c r="AH311" s="48" t="s">
        <v>13508</v>
      </c>
      <c r="AI311" s="48" t="s">
        <v>13045</v>
      </c>
      <c r="AJ311" s="48" t="s">
        <v>13509</v>
      </c>
      <c r="AM311" s="48" t="s">
        <v>85</v>
      </c>
      <c r="AN311" s="48" t="s">
        <v>410</v>
      </c>
      <c r="AQ311" s="123" t="s">
        <v>12984</v>
      </c>
    </row>
    <row r="312" spans="1:43" ht="30" x14ac:dyDescent="0.2">
      <c r="A312" s="92" t="s">
        <v>1403</v>
      </c>
      <c r="B312" s="92" t="s">
        <v>1404</v>
      </c>
      <c r="C312" s="117" t="s">
        <v>166</v>
      </c>
      <c r="D312" s="92" t="s">
        <v>377</v>
      </c>
      <c r="E312" s="92" t="s">
        <v>1405</v>
      </c>
      <c r="F312" s="92" t="s">
        <v>405</v>
      </c>
      <c r="G312" s="92" t="s">
        <v>1406</v>
      </c>
      <c r="H312" s="92" t="s">
        <v>1407</v>
      </c>
      <c r="I312" s="118" t="s">
        <v>1408</v>
      </c>
      <c r="J312" s="119">
        <v>9</v>
      </c>
      <c r="K312" s="119">
        <v>384</v>
      </c>
      <c r="L312" s="119">
        <f t="shared" si="41"/>
        <v>-716</v>
      </c>
      <c r="N312" s="48" t="s">
        <v>173</v>
      </c>
      <c r="O312" s="48" t="s">
        <v>1409</v>
      </c>
      <c r="P312" s="119">
        <v>1536</v>
      </c>
      <c r="Q312" s="119">
        <v>0</v>
      </c>
      <c r="R312" s="119">
        <v>1536</v>
      </c>
      <c r="S312" s="119">
        <f t="shared" si="32"/>
        <v>1536</v>
      </c>
      <c r="T312" s="119">
        <f t="shared" si="33"/>
        <v>3072</v>
      </c>
      <c r="U312" s="119">
        <v>1100</v>
      </c>
      <c r="V312" s="119">
        <v>1680</v>
      </c>
      <c r="W312" s="119">
        <v>2520</v>
      </c>
      <c r="X312" s="119">
        <f>T312-(U312+V312)</f>
        <v>292</v>
      </c>
      <c r="Y312" s="92" t="s">
        <v>12863</v>
      </c>
      <c r="Z312" s="93">
        <v>33.56</v>
      </c>
      <c r="AA312" s="144">
        <v>33.56</v>
      </c>
      <c r="AB312" s="93">
        <f t="shared" si="34"/>
        <v>0</v>
      </c>
      <c r="AE312" s="48" t="s">
        <v>12845</v>
      </c>
      <c r="AF312" s="93">
        <v>33.56</v>
      </c>
      <c r="AG312" s="48" t="s">
        <v>13510</v>
      </c>
      <c r="AH312" s="122">
        <v>384</v>
      </c>
      <c r="AI312" s="48">
        <v>8</v>
      </c>
      <c r="AJ312" s="48" t="s">
        <v>1408</v>
      </c>
      <c r="AM312" s="48" t="s">
        <v>85</v>
      </c>
      <c r="AN312" s="48" t="s">
        <v>410</v>
      </c>
      <c r="AQ312" s="123" t="s">
        <v>12998</v>
      </c>
    </row>
    <row r="313" spans="1:43" ht="30" x14ac:dyDescent="0.2">
      <c r="A313" s="92" t="s">
        <v>1410</v>
      </c>
      <c r="B313" s="92" t="s">
        <v>1411</v>
      </c>
      <c r="C313" s="117" t="s">
        <v>166</v>
      </c>
      <c r="D313" s="92" t="s">
        <v>377</v>
      </c>
      <c r="E313" s="92" t="s">
        <v>1412</v>
      </c>
      <c r="F313" s="92" t="s">
        <v>405</v>
      </c>
      <c r="G313" s="92" t="s">
        <v>524</v>
      </c>
      <c r="H313" s="92" t="s">
        <v>525</v>
      </c>
      <c r="I313" s="118" t="s">
        <v>1413</v>
      </c>
      <c r="J313" s="119">
        <v>12</v>
      </c>
      <c r="K313" s="119">
        <v>2000</v>
      </c>
      <c r="L313" s="119">
        <f t="shared" si="41"/>
        <v>2000</v>
      </c>
      <c r="M313" s="138">
        <v>2440</v>
      </c>
      <c r="N313" s="48" t="s">
        <v>173</v>
      </c>
      <c r="O313" s="48" t="s">
        <v>1203</v>
      </c>
      <c r="P313" s="119">
        <v>0</v>
      </c>
      <c r="Q313" s="119">
        <v>0</v>
      </c>
      <c r="R313" s="119">
        <v>0</v>
      </c>
      <c r="S313" s="119">
        <f t="shared" si="32"/>
        <v>0</v>
      </c>
      <c r="T313" s="119">
        <f t="shared" si="33"/>
        <v>0</v>
      </c>
      <c r="U313" s="119">
        <v>0</v>
      </c>
      <c r="V313" s="119">
        <v>0</v>
      </c>
      <c r="W313" s="119">
        <v>0</v>
      </c>
      <c r="X313" s="119">
        <f>T313-(U313+V313)</f>
        <v>0</v>
      </c>
      <c r="Y313" s="92" t="s">
        <v>12844</v>
      </c>
      <c r="Z313" s="93">
        <v>1.22</v>
      </c>
      <c r="AA313" s="144">
        <v>1.22</v>
      </c>
      <c r="AB313" s="93">
        <f t="shared" si="34"/>
        <v>0</v>
      </c>
      <c r="AE313" s="48" t="s">
        <v>12845</v>
      </c>
      <c r="AF313" s="93">
        <v>1.21</v>
      </c>
      <c r="AG313" s="48" t="s">
        <v>13511</v>
      </c>
      <c r="AH313" s="48" t="s">
        <v>13512</v>
      </c>
      <c r="AI313" s="48" t="s">
        <v>13258</v>
      </c>
      <c r="AJ313" s="48" t="s">
        <v>13513</v>
      </c>
      <c r="AM313" s="48" t="s">
        <v>85</v>
      </c>
      <c r="AN313" s="48" t="s">
        <v>410</v>
      </c>
      <c r="AQ313" s="123" t="s">
        <v>12984</v>
      </c>
    </row>
    <row r="314" spans="1:43" ht="30" x14ac:dyDescent="0.2">
      <c r="A314" s="92" t="s">
        <v>1414</v>
      </c>
      <c r="B314" s="92" t="s">
        <v>1415</v>
      </c>
      <c r="C314" s="117" t="s">
        <v>166</v>
      </c>
      <c r="D314" s="92" t="s">
        <v>377</v>
      </c>
      <c r="E314" s="92" t="s">
        <v>1377</v>
      </c>
      <c r="F314" s="92" t="s">
        <v>405</v>
      </c>
      <c r="G314" s="92" t="s">
        <v>419</v>
      </c>
      <c r="H314" s="92" t="s">
        <v>420</v>
      </c>
      <c r="I314" s="118" t="s">
        <v>1416</v>
      </c>
      <c r="J314" s="119">
        <v>17</v>
      </c>
      <c r="K314" s="119">
        <v>108</v>
      </c>
      <c r="L314" s="119">
        <f t="shared" si="41"/>
        <v>43</v>
      </c>
      <c r="M314" s="119"/>
      <c r="N314" s="48" t="s">
        <v>243</v>
      </c>
      <c r="P314" s="119">
        <v>0</v>
      </c>
      <c r="Q314" s="119">
        <v>0</v>
      </c>
      <c r="R314" s="119">
        <v>0</v>
      </c>
      <c r="S314" s="119">
        <f t="shared" si="32"/>
        <v>0</v>
      </c>
      <c r="T314" s="119">
        <f t="shared" si="33"/>
        <v>0</v>
      </c>
      <c r="U314" s="119">
        <v>65</v>
      </c>
      <c r="V314" s="119">
        <v>805</v>
      </c>
      <c r="W314" s="119">
        <v>492</v>
      </c>
      <c r="X314" s="119">
        <f>P314-(U314+V314)</f>
        <v>-870</v>
      </c>
      <c r="Y314" s="92" t="s">
        <v>12848</v>
      </c>
      <c r="Z314" s="93">
        <v>7.5</v>
      </c>
      <c r="AA314" s="144">
        <v>7.5</v>
      </c>
      <c r="AB314" s="93">
        <f t="shared" si="34"/>
        <v>0</v>
      </c>
      <c r="AE314" s="48" t="s">
        <v>12845</v>
      </c>
      <c r="AF314" s="93">
        <v>7.5</v>
      </c>
      <c r="AG314" s="48" t="s">
        <v>13514</v>
      </c>
      <c r="AI314" s="48">
        <v>8</v>
      </c>
      <c r="AJ314" s="48" t="s">
        <v>1416</v>
      </c>
      <c r="AM314" s="48" t="s">
        <v>85</v>
      </c>
      <c r="AN314" s="48" t="s">
        <v>410</v>
      </c>
      <c r="AQ314" s="123" t="s">
        <v>12955</v>
      </c>
    </row>
    <row r="315" spans="1:43" ht="30" x14ac:dyDescent="0.2">
      <c r="A315" s="92" t="s">
        <v>1417</v>
      </c>
      <c r="B315" s="92" t="s">
        <v>1418</v>
      </c>
      <c r="C315" s="117" t="s">
        <v>166</v>
      </c>
      <c r="D315" s="92" t="s">
        <v>377</v>
      </c>
      <c r="E315" s="92" t="s">
        <v>1419</v>
      </c>
      <c r="F315" s="92" t="s">
        <v>405</v>
      </c>
      <c r="G315" s="92" t="s">
        <v>419</v>
      </c>
      <c r="H315" s="92" t="s">
        <v>420</v>
      </c>
      <c r="I315" s="118" t="s">
        <v>1420</v>
      </c>
      <c r="J315" s="119">
        <v>17</v>
      </c>
      <c r="K315" s="119">
        <v>72</v>
      </c>
      <c r="L315" s="119">
        <f t="shared" si="41"/>
        <v>20</v>
      </c>
      <c r="M315" s="119"/>
      <c r="N315" s="48" t="s">
        <v>243</v>
      </c>
      <c r="P315" s="119">
        <v>0</v>
      </c>
      <c r="Q315" s="119">
        <v>0</v>
      </c>
      <c r="R315" s="119">
        <v>0</v>
      </c>
      <c r="S315" s="119">
        <f t="shared" si="32"/>
        <v>0</v>
      </c>
      <c r="T315" s="119">
        <f t="shared" si="33"/>
        <v>0</v>
      </c>
      <c r="U315" s="119">
        <v>52</v>
      </c>
      <c r="V315" s="119">
        <v>792</v>
      </c>
      <c r="W315" s="119">
        <v>492</v>
      </c>
      <c r="X315" s="119">
        <f>P315-(U315+V315)</f>
        <v>-844</v>
      </c>
      <c r="Y315" s="92" t="s">
        <v>12848</v>
      </c>
      <c r="Z315" s="93">
        <v>12</v>
      </c>
      <c r="AA315" s="144">
        <v>12</v>
      </c>
      <c r="AB315" s="93">
        <f t="shared" si="34"/>
        <v>0</v>
      </c>
      <c r="AE315" s="48" t="s">
        <v>12845</v>
      </c>
      <c r="AF315" s="93">
        <v>12</v>
      </c>
      <c r="AG315" s="48" t="s">
        <v>13515</v>
      </c>
      <c r="AI315" s="48">
        <v>8</v>
      </c>
      <c r="AJ315" s="48" t="s">
        <v>1420</v>
      </c>
      <c r="AM315" s="48" t="s">
        <v>85</v>
      </c>
      <c r="AN315" s="48" t="s">
        <v>410</v>
      </c>
      <c r="AQ315" s="123" t="s">
        <v>12955</v>
      </c>
    </row>
    <row r="316" spans="1:43" ht="75" x14ac:dyDescent="0.2">
      <c r="A316" s="132" t="s">
        <v>13516</v>
      </c>
      <c r="B316" s="129" t="s">
        <v>13517</v>
      </c>
      <c r="C316" s="117" t="s">
        <v>166</v>
      </c>
      <c r="D316" s="92" t="s">
        <v>283</v>
      </c>
      <c r="E316" s="92" t="s">
        <v>13518</v>
      </c>
      <c r="F316" s="92" t="s">
        <v>405</v>
      </c>
      <c r="G316" s="92" t="s">
        <v>406</v>
      </c>
      <c r="H316" s="92" t="s">
        <v>407</v>
      </c>
      <c r="I316" s="92" t="s">
        <v>13519</v>
      </c>
      <c r="J316" s="119">
        <v>9</v>
      </c>
      <c r="K316" s="119">
        <v>1056</v>
      </c>
      <c r="N316" s="48" t="s">
        <v>243</v>
      </c>
      <c r="O316" s="48" t="s">
        <v>278</v>
      </c>
      <c r="P316" s="119">
        <v>0</v>
      </c>
      <c r="Q316" s="119">
        <v>0</v>
      </c>
      <c r="R316" s="119">
        <v>0</v>
      </c>
      <c r="S316" s="119">
        <f t="shared" si="32"/>
        <v>0</v>
      </c>
      <c r="T316" s="119">
        <f t="shared" si="33"/>
        <v>0</v>
      </c>
      <c r="U316" s="119">
        <v>0</v>
      </c>
      <c r="V316" s="119">
        <v>0</v>
      </c>
      <c r="W316" s="119">
        <v>0</v>
      </c>
      <c r="X316" s="119">
        <f>P316-(U316+V316)</f>
        <v>0</v>
      </c>
      <c r="Y316" s="92" t="s">
        <v>12844</v>
      </c>
      <c r="Z316" s="130">
        <v>6.86</v>
      </c>
      <c r="AA316" s="144">
        <v>6.86</v>
      </c>
      <c r="AB316" s="93">
        <f t="shared" si="34"/>
        <v>0</v>
      </c>
      <c r="AC316" s="48" t="s">
        <v>12875</v>
      </c>
      <c r="AE316" s="48" t="s">
        <v>12884</v>
      </c>
      <c r="AF316" s="93">
        <v>6.86</v>
      </c>
      <c r="AG316" s="48" t="s">
        <v>13520</v>
      </c>
      <c r="AH316" s="122">
        <v>100</v>
      </c>
      <c r="AI316" s="122">
        <v>10</v>
      </c>
      <c r="AJ316" s="48" t="s">
        <v>13519</v>
      </c>
      <c r="AK316" s="48" t="s">
        <v>13068</v>
      </c>
      <c r="AM316" s="131" t="s">
        <v>85</v>
      </c>
      <c r="AN316" s="131" t="s">
        <v>410</v>
      </c>
      <c r="AQ316" s="123" t="s">
        <v>12984</v>
      </c>
    </row>
    <row r="317" spans="1:43" ht="30" x14ac:dyDescent="0.2">
      <c r="A317" s="92" t="s">
        <v>1421</v>
      </c>
      <c r="B317" s="92" t="s">
        <v>1422</v>
      </c>
      <c r="C317" s="117" t="s">
        <v>166</v>
      </c>
      <c r="D317" s="92" t="s">
        <v>377</v>
      </c>
      <c r="E317" s="92" t="s">
        <v>1423</v>
      </c>
      <c r="F317" s="92" t="s">
        <v>405</v>
      </c>
      <c r="G317" s="92" t="s">
        <v>628</v>
      </c>
      <c r="H317" s="92" t="s">
        <v>440</v>
      </c>
      <c r="I317" s="118" t="s">
        <v>1424</v>
      </c>
      <c r="J317" s="119">
        <v>10</v>
      </c>
      <c r="K317" s="119">
        <v>1200</v>
      </c>
      <c r="L317" s="119">
        <f t="shared" ref="L317:L322" si="42">K317-U317</f>
        <v>-372</v>
      </c>
      <c r="N317" s="48" t="s">
        <v>243</v>
      </c>
      <c r="O317" s="48" t="s">
        <v>409</v>
      </c>
      <c r="P317" s="119">
        <v>0</v>
      </c>
      <c r="Q317" s="119">
        <v>0</v>
      </c>
      <c r="R317" s="119">
        <v>0</v>
      </c>
      <c r="S317" s="119">
        <f t="shared" si="32"/>
        <v>0</v>
      </c>
      <c r="T317" s="119">
        <f t="shared" si="33"/>
        <v>0</v>
      </c>
      <c r="U317" s="119">
        <v>1572</v>
      </c>
      <c r="V317" s="119">
        <v>1004</v>
      </c>
      <c r="W317" s="119">
        <v>0</v>
      </c>
      <c r="X317" s="119">
        <f>P317-(U317+V317)</f>
        <v>-2576</v>
      </c>
      <c r="Y317" s="92" t="s">
        <v>12848</v>
      </c>
      <c r="Z317" s="93">
        <v>7.1050000000000004</v>
      </c>
      <c r="AA317" s="144">
        <v>7.1050000000000004</v>
      </c>
      <c r="AB317" s="93">
        <f t="shared" si="34"/>
        <v>0</v>
      </c>
      <c r="AE317" s="48" t="s">
        <v>12845</v>
      </c>
      <c r="AF317" s="93">
        <v>7.1050000000000004</v>
      </c>
      <c r="AG317" s="48" t="s">
        <v>13521</v>
      </c>
      <c r="AH317" s="48" t="s">
        <v>13522</v>
      </c>
      <c r="AI317" s="48" t="s">
        <v>13258</v>
      </c>
      <c r="AJ317" s="48" t="s">
        <v>13523</v>
      </c>
      <c r="AM317" s="48" t="s">
        <v>85</v>
      </c>
      <c r="AN317" s="48" t="s">
        <v>410</v>
      </c>
      <c r="AQ317" s="123" t="s">
        <v>12984</v>
      </c>
    </row>
    <row r="318" spans="1:43" ht="30" x14ac:dyDescent="0.2">
      <c r="A318" s="92" t="s">
        <v>1425</v>
      </c>
      <c r="B318" s="92" t="s">
        <v>1426</v>
      </c>
      <c r="C318" s="117" t="s">
        <v>166</v>
      </c>
      <c r="D318" s="92" t="s">
        <v>377</v>
      </c>
      <c r="E318" s="92" t="s">
        <v>1427</v>
      </c>
      <c r="F318" s="92" t="s">
        <v>405</v>
      </c>
      <c r="G318" s="92" t="s">
        <v>430</v>
      </c>
      <c r="H318" s="92" t="s">
        <v>431</v>
      </c>
      <c r="I318" s="118" t="s">
        <v>1428</v>
      </c>
      <c r="J318" s="119">
        <v>9</v>
      </c>
      <c r="K318" s="119">
        <v>420</v>
      </c>
      <c r="L318" s="119">
        <f t="shared" si="42"/>
        <v>420</v>
      </c>
      <c r="M318" s="138">
        <v>3998.4</v>
      </c>
      <c r="N318" s="48" t="s">
        <v>173</v>
      </c>
      <c r="P318" s="119">
        <v>0</v>
      </c>
      <c r="Q318" s="119">
        <v>0</v>
      </c>
      <c r="R318" s="119">
        <v>0</v>
      </c>
      <c r="S318" s="119">
        <f t="shared" si="32"/>
        <v>0</v>
      </c>
      <c r="T318" s="119">
        <f t="shared" si="33"/>
        <v>0</v>
      </c>
      <c r="U318" s="119">
        <v>0</v>
      </c>
      <c r="V318" s="119">
        <v>0</v>
      </c>
      <c r="W318" s="119">
        <v>0</v>
      </c>
      <c r="X318" s="119">
        <f>T318-(U318+V318)</f>
        <v>0</v>
      </c>
      <c r="Y318" s="92" t="s">
        <v>12844</v>
      </c>
      <c r="Z318" s="93">
        <v>9.52</v>
      </c>
      <c r="AA318" s="144">
        <v>9.52</v>
      </c>
      <c r="AB318" s="93">
        <f t="shared" si="34"/>
        <v>0</v>
      </c>
      <c r="AE318" s="48" t="s">
        <v>12845</v>
      </c>
      <c r="AF318" s="93">
        <v>9.52</v>
      </c>
      <c r="AG318" s="48" t="s">
        <v>13524</v>
      </c>
      <c r="AH318" s="122">
        <v>420</v>
      </c>
      <c r="AI318" s="48">
        <v>6</v>
      </c>
      <c r="AJ318" s="48" t="s">
        <v>1428</v>
      </c>
      <c r="AM318" s="48" t="s">
        <v>85</v>
      </c>
      <c r="AN318" s="48" t="s">
        <v>410</v>
      </c>
      <c r="AQ318" s="123" t="s">
        <v>12984</v>
      </c>
    </row>
    <row r="319" spans="1:43" ht="90" x14ac:dyDescent="0.2">
      <c r="A319" s="129" t="s">
        <v>1429</v>
      </c>
      <c r="B319" s="129" t="s">
        <v>1430</v>
      </c>
      <c r="C319" s="117" t="s">
        <v>166</v>
      </c>
      <c r="D319" s="92" t="s">
        <v>377</v>
      </c>
      <c r="E319" s="92" t="s">
        <v>1431</v>
      </c>
      <c r="F319" s="92" t="s">
        <v>405</v>
      </c>
      <c r="G319" s="92" t="s">
        <v>1432</v>
      </c>
      <c r="H319" s="92" t="s">
        <v>1432</v>
      </c>
      <c r="I319" s="118" t="s">
        <v>1433</v>
      </c>
      <c r="J319" s="119">
        <v>10</v>
      </c>
      <c r="K319" s="119">
        <v>9984</v>
      </c>
      <c r="L319" s="119">
        <f t="shared" si="42"/>
        <v>9984</v>
      </c>
      <c r="M319" s="119"/>
      <c r="N319" s="48" t="s">
        <v>173</v>
      </c>
      <c r="O319" s="48" t="s">
        <v>1434</v>
      </c>
      <c r="P319" s="119">
        <v>0</v>
      </c>
      <c r="Q319" s="119">
        <v>0</v>
      </c>
      <c r="R319" s="119">
        <v>0</v>
      </c>
      <c r="S319" s="119">
        <f t="shared" si="32"/>
        <v>0</v>
      </c>
      <c r="T319" s="119">
        <f t="shared" si="33"/>
        <v>0</v>
      </c>
      <c r="U319" s="119">
        <v>0</v>
      </c>
      <c r="V319" s="119">
        <v>0</v>
      </c>
      <c r="W319" s="119">
        <v>0</v>
      </c>
      <c r="X319" s="119">
        <f>T319-(U319+V319)</f>
        <v>0</v>
      </c>
      <c r="Y319" s="92" t="s">
        <v>12844</v>
      </c>
      <c r="Z319" s="130">
        <v>2.5099999999999998</v>
      </c>
      <c r="AA319" s="144">
        <v>2.5099999999999998</v>
      </c>
      <c r="AB319" s="93">
        <f t="shared" si="34"/>
        <v>0</v>
      </c>
      <c r="AC319" s="48" t="s">
        <v>12897</v>
      </c>
      <c r="AE319" s="48" t="s">
        <v>12884</v>
      </c>
      <c r="AF319" s="93">
        <v>2.5099999999999998</v>
      </c>
      <c r="AG319" s="48" t="s">
        <v>13525</v>
      </c>
      <c r="AH319" s="48">
        <v>1920</v>
      </c>
      <c r="AI319" s="48">
        <v>6</v>
      </c>
      <c r="AJ319" s="48" t="s">
        <v>1433</v>
      </c>
      <c r="AK319" s="48" t="s">
        <v>1436</v>
      </c>
      <c r="AM319" s="131" t="s">
        <v>85</v>
      </c>
      <c r="AN319" s="131" t="s">
        <v>410</v>
      </c>
      <c r="AQ319" s="123" t="s">
        <v>13526</v>
      </c>
    </row>
    <row r="320" spans="1:43" ht="30" x14ac:dyDescent="0.2">
      <c r="A320" s="92" t="s">
        <v>1437</v>
      </c>
      <c r="B320" s="92" t="s">
        <v>1438</v>
      </c>
      <c r="C320" s="117" t="s">
        <v>166</v>
      </c>
      <c r="D320" s="92" t="s">
        <v>377</v>
      </c>
      <c r="E320" s="92" t="s">
        <v>1439</v>
      </c>
      <c r="F320" s="92" t="s">
        <v>405</v>
      </c>
      <c r="G320" s="92" t="s">
        <v>551</v>
      </c>
      <c r="H320" s="92" t="s">
        <v>552</v>
      </c>
      <c r="I320" s="118" t="s">
        <v>1440</v>
      </c>
      <c r="J320" s="119">
        <v>13</v>
      </c>
      <c r="K320" s="119">
        <v>400</v>
      </c>
      <c r="L320" s="119">
        <f t="shared" si="42"/>
        <v>160</v>
      </c>
      <c r="M320" s="138">
        <v>5886</v>
      </c>
      <c r="N320" s="48" t="s">
        <v>173</v>
      </c>
      <c r="O320" s="48" t="s">
        <v>1441</v>
      </c>
      <c r="P320" s="119">
        <v>0</v>
      </c>
      <c r="Q320" s="119">
        <v>0</v>
      </c>
      <c r="R320" s="119">
        <v>0</v>
      </c>
      <c r="S320" s="119">
        <f t="shared" si="32"/>
        <v>0</v>
      </c>
      <c r="T320" s="119">
        <f t="shared" si="33"/>
        <v>0</v>
      </c>
      <c r="U320" s="119">
        <v>240</v>
      </c>
      <c r="V320" s="119">
        <v>0</v>
      </c>
      <c r="W320" s="119">
        <v>0</v>
      </c>
      <c r="X320" s="119">
        <f>T320-(U320+V320)</f>
        <v>-240</v>
      </c>
      <c r="Y320" s="92" t="s">
        <v>12848</v>
      </c>
      <c r="Z320" s="93">
        <v>14.715</v>
      </c>
      <c r="AA320" s="144">
        <v>14.715</v>
      </c>
      <c r="AB320" s="93">
        <f t="shared" si="34"/>
        <v>0</v>
      </c>
      <c r="AE320" s="48" t="s">
        <v>12845</v>
      </c>
      <c r="AF320" s="93">
        <v>14.715</v>
      </c>
      <c r="AG320" s="48" t="s">
        <v>13527</v>
      </c>
      <c r="AH320" s="48" t="s">
        <v>13528</v>
      </c>
      <c r="AI320" s="48" t="s">
        <v>13529</v>
      </c>
      <c r="AJ320" s="48" t="s">
        <v>13530</v>
      </c>
      <c r="AM320" s="48" t="s">
        <v>85</v>
      </c>
      <c r="AN320" s="48" t="s">
        <v>410</v>
      </c>
      <c r="AQ320" s="123" t="s">
        <v>12998</v>
      </c>
    </row>
    <row r="321" spans="1:43" ht="30" x14ac:dyDescent="0.2">
      <c r="A321" s="92" t="s">
        <v>1442</v>
      </c>
      <c r="B321" s="92" t="s">
        <v>1443</v>
      </c>
      <c r="C321" s="117" t="s">
        <v>166</v>
      </c>
      <c r="D321" s="92" t="s">
        <v>377</v>
      </c>
      <c r="E321" s="92" t="s">
        <v>1444</v>
      </c>
      <c r="F321" s="92" t="s">
        <v>405</v>
      </c>
      <c r="G321" s="92" t="s">
        <v>551</v>
      </c>
      <c r="H321" s="92" t="s">
        <v>552</v>
      </c>
      <c r="I321" s="118" t="s">
        <v>1445</v>
      </c>
      <c r="J321" s="119">
        <v>13</v>
      </c>
      <c r="K321" s="119">
        <v>240</v>
      </c>
      <c r="L321" s="119">
        <f t="shared" si="42"/>
        <v>240</v>
      </c>
      <c r="M321" s="138">
        <v>13542</v>
      </c>
      <c r="N321" s="48" t="s">
        <v>243</v>
      </c>
      <c r="O321" s="48" t="s">
        <v>1446</v>
      </c>
      <c r="P321" s="119">
        <v>0</v>
      </c>
      <c r="Q321" s="119">
        <v>0</v>
      </c>
      <c r="R321" s="119">
        <v>0</v>
      </c>
      <c r="S321" s="119">
        <f t="shared" si="32"/>
        <v>0</v>
      </c>
      <c r="T321" s="119">
        <f t="shared" si="33"/>
        <v>0</v>
      </c>
      <c r="U321" s="119">
        <v>0</v>
      </c>
      <c r="V321" s="119">
        <v>0</v>
      </c>
      <c r="W321" s="119">
        <v>0</v>
      </c>
      <c r="X321" s="119">
        <f>P321-(U321+V321)</f>
        <v>0</v>
      </c>
      <c r="Y321" s="92" t="s">
        <v>12844</v>
      </c>
      <c r="Z321" s="93">
        <v>56.424999999999997</v>
      </c>
      <c r="AA321" s="144">
        <v>56.424999999999997</v>
      </c>
      <c r="AB321" s="93">
        <f t="shared" si="34"/>
        <v>0</v>
      </c>
      <c r="AE321" s="48" t="s">
        <v>12845</v>
      </c>
      <c r="AF321" s="93">
        <v>56.424999999999997</v>
      </c>
      <c r="AG321" s="48" t="s">
        <v>13531</v>
      </c>
      <c r="AH321" s="48" t="s">
        <v>13532</v>
      </c>
      <c r="AI321" s="48" t="s">
        <v>13533</v>
      </c>
      <c r="AJ321" s="48" t="s">
        <v>13534</v>
      </c>
      <c r="AM321" s="48" t="s">
        <v>85</v>
      </c>
      <c r="AN321" s="48" t="s">
        <v>410</v>
      </c>
      <c r="AQ321" s="123" t="s">
        <v>12998</v>
      </c>
    </row>
    <row r="322" spans="1:43" ht="45" x14ac:dyDescent="0.2">
      <c r="A322" s="92" t="s">
        <v>1447</v>
      </c>
      <c r="B322" s="92" t="s">
        <v>1448</v>
      </c>
      <c r="C322" s="117" t="s">
        <v>166</v>
      </c>
      <c r="D322" s="92" t="s">
        <v>377</v>
      </c>
      <c r="E322" s="92" t="s">
        <v>1449</v>
      </c>
      <c r="F322" s="92" t="s">
        <v>405</v>
      </c>
      <c r="G322" s="118" t="s">
        <v>1450</v>
      </c>
      <c r="H322" s="118" t="s">
        <v>13535</v>
      </c>
      <c r="I322" s="118" t="s">
        <v>1452</v>
      </c>
      <c r="J322" s="119">
        <v>7</v>
      </c>
      <c r="K322" s="119">
        <v>384</v>
      </c>
      <c r="L322" s="119">
        <f t="shared" si="42"/>
        <v>384</v>
      </c>
      <c r="M322" s="138">
        <v>3014.4</v>
      </c>
      <c r="N322" s="48" t="s">
        <v>173</v>
      </c>
      <c r="O322" s="48" t="s">
        <v>434</v>
      </c>
      <c r="P322" s="119">
        <v>0</v>
      </c>
      <c r="Q322" s="119">
        <v>0</v>
      </c>
      <c r="R322" s="119">
        <v>0</v>
      </c>
      <c r="S322" s="119">
        <f t="shared" si="32"/>
        <v>0</v>
      </c>
      <c r="T322" s="119">
        <f t="shared" si="33"/>
        <v>0</v>
      </c>
      <c r="U322" s="119">
        <v>0</v>
      </c>
      <c r="V322" s="119">
        <v>0</v>
      </c>
      <c r="W322" s="119">
        <v>0</v>
      </c>
      <c r="X322" s="119">
        <f>T322-(U322+V322)</f>
        <v>0</v>
      </c>
      <c r="Y322" s="92" t="s">
        <v>12844</v>
      </c>
      <c r="Z322" s="93">
        <v>7.85</v>
      </c>
      <c r="AA322" s="144">
        <v>9.5449999999999999</v>
      </c>
      <c r="AB322" s="93">
        <f t="shared" si="34"/>
        <v>1.6950000000000003</v>
      </c>
      <c r="AD322" s="143"/>
      <c r="AE322" s="48" t="s">
        <v>12845</v>
      </c>
      <c r="AF322" s="125">
        <f>9.2*0.5+9.89*0.5</f>
        <v>9.5449999999999999</v>
      </c>
      <c r="AG322" s="48" t="s">
        <v>13536</v>
      </c>
      <c r="AH322" s="48" t="s">
        <v>13537</v>
      </c>
      <c r="AI322" s="48" t="s">
        <v>13538</v>
      </c>
      <c r="AJ322" s="48" t="s">
        <v>13539</v>
      </c>
      <c r="AK322" s="126" t="s">
        <v>13540</v>
      </c>
      <c r="AM322" s="48" t="s">
        <v>85</v>
      </c>
      <c r="AN322" s="48" t="s">
        <v>410</v>
      </c>
      <c r="AO322" s="48" t="s">
        <v>13541</v>
      </c>
      <c r="AQ322" s="123" t="s">
        <v>13542</v>
      </c>
    </row>
    <row r="323" spans="1:43" ht="135" x14ac:dyDescent="0.2">
      <c r="A323" s="132" t="s">
        <v>13543</v>
      </c>
      <c r="B323" s="132" t="s">
        <v>13544</v>
      </c>
      <c r="C323" s="117" t="s">
        <v>166</v>
      </c>
      <c r="D323" s="118" t="s">
        <v>283</v>
      </c>
      <c r="E323" s="118" t="s">
        <v>13545</v>
      </c>
      <c r="F323" s="118" t="s">
        <v>405</v>
      </c>
      <c r="G323" s="118" t="s">
        <v>8168</v>
      </c>
      <c r="H323" s="118" t="s">
        <v>8168</v>
      </c>
      <c r="I323" s="118" t="s">
        <v>13546</v>
      </c>
      <c r="J323" s="119">
        <v>13</v>
      </c>
      <c r="K323" s="119">
        <v>1152</v>
      </c>
      <c r="L323" s="118"/>
      <c r="M323" s="118"/>
      <c r="N323" s="48" t="s">
        <v>243</v>
      </c>
      <c r="O323" s="48" t="s">
        <v>278</v>
      </c>
      <c r="P323" s="119">
        <v>0</v>
      </c>
      <c r="Q323" s="119">
        <v>0</v>
      </c>
      <c r="R323" s="119">
        <v>0</v>
      </c>
      <c r="S323" s="119">
        <f t="shared" ref="S323:S386" si="43">P323+Q323</f>
        <v>0</v>
      </c>
      <c r="T323" s="119">
        <f t="shared" ref="T323:T386" si="44">P323+Q323+R323</f>
        <v>0</v>
      </c>
      <c r="U323" s="119">
        <v>0</v>
      </c>
      <c r="V323" s="119">
        <v>0</v>
      </c>
      <c r="W323" s="119">
        <v>0</v>
      </c>
      <c r="X323" s="119">
        <f>P323-(U323+V323)</f>
        <v>0</v>
      </c>
      <c r="Y323" s="118" t="s">
        <v>12844</v>
      </c>
      <c r="Z323" s="130">
        <v>4.25</v>
      </c>
      <c r="AA323" s="144">
        <v>4.25</v>
      </c>
      <c r="AB323" s="93">
        <f t="shared" ref="AB323:AB386" si="45">AA323-Z323</f>
        <v>0</v>
      </c>
      <c r="AC323" s="48" t="s">
        <v>12897</v>
      </c>
      <c r="AD323" s="140"/>
      <c r="AE323" s="48" t="s">
        <v>12949</v>
      </c>
      <c r="AF323" s="93">
        <v>4.25</v>
      </c>
      <c r="AG323" s="48" t="s">
        <v>13547</v>
      </c>
      <c r="AH323" s="48">
        <v>1125</v>
      </c>
      <c r="AI323" s="48">
        <v>6</v>
      </c>
      <c r="AJ323" s="48" t="s">
        <v>13546</v>
      </c>
      <c r="AK323" s="48" t="s">
        <v>13548</v>
      </c>
      <c r="AL323" s="139"/>
      <c r="AM323" s="131" t="s">
        <v>85</v>
      </c>
      <c r="AN323" s="131" t="s">
        <v>410</v>
      </c>
      <c r="AO323" s="145" t="s">
        <v>13549</v>
      </c>
      <c r="AQ323" s="123" t="s">
        <v>13550</v>
      </c>
    </row>
    <row r="324" spans="1:43" ht="30" x14ac:dyDescent="0.2">
      <c r="A324" s="92" t="s">
        <v>1453</v>
      </c>
      <c r="B324" s="92" t="s">
        <v>1454</v>
      </c>
      <c r="C324" s="117" t="s">
        <v>166</v>
      </c>
      <c r="D324" s="92" t="s">
        <v>377</v>
      </c>
      <c r="E324" s="92" t="s">
        <v>1455</v>
      </c>
      <c r="F324" s="92" t="s">
        <v>405</v>
      </c>
      <c r="G324" s="118" t="s">
        <v>407</v>
      </c>
      <c r="H324" s="118" t="s">
        <v>13551</v>
      </c>
      <c r="I324" s="118">
        <v>2031431355</v>
      </c>
      <c r="J324" s="119">
        <v>10</v>
      </c>
      <c r="K324" s="119">
        <v>1440</v>
      </c>
      <c r="L324" s="119">
        <f>K324-U324</f>
        <v>1102</v>
      </c>
      <c r="M324" s="138">
        <v>7920</v>
      </c>
      <c r="N324" s="48" t="s">
        <v>243</v>
      </c>
      <c r="O324" s="48" t="s">
        <v>920</v>
      </c>
      <c r="P324" s="119">
        <v>0</v>
      </c>
      <c r="Q324" s="119">
        <v>0</v>
      </c>
      <c r="R324" s="119">
        <v>0</v>
      </c>
      <c r="S324" s="119">
        <f t="shared" si="43"/>
        <v>0</v>
      </c>
      <c r="T324" s="119">
        <f t="shared" si="44"/>
        <v>0</v>
      </c>
      <c r="U324" s="119">
        <v>338</v>
      </c>
      <c r="V324" s="119">
        <v>4778</v>
      </c>
      <c r="W324" s="119">
        <v>2952</v>
      </c>
      <c r="X324" s="119">
        <f>P324-(U324+V324)</f>
        <v>-5116</v>
      </c>
      <c r="Y324" s="92" t="s">
        <v>12848</v>
      </c>
      <c r="Z324" s="93">
        <v>5.5</v>
      </c>
      <c r="AA324" s="144">
        <v>5.5</v>
      </c>
      <c r="AB324" s="93">
        <f t="shared" si="45"/>
        <v>0</v>
      </c>
      <c r="AE324" s="48" t="s">
        <v>12845</v>
      </c>
      <c r="AF324" s="93">
        <v>5.5</v>
      </c>
      <c r="AG324" s="48" t="s">
        <v>13552</v>
      </c>
      <c r="AH324" s="122">
        <v>1440</v>
      </c>
      <c r="AI324" s="48">
        <v>9</v>
      </c>
      <c r="AJ324" s="122">
        <v>2031431355</v>
      </c>
      <c r="AM324" s="48" t="s">
        <v>85</v>
      </c>
      <c r="AN324" s="48" t="s">
        <v>410</v>
      </c>
      <c r="AQ324" s="123" t="s">
        <v>12984</v>
      </c>
    </row>
    <row r="325" spans="1:43" ht="90" x14ac:dyDescent="0.2">
      <c r="A325" s="129" t="s">
        <v>13553</v>
      </c>
      <c r="B325" s="129" t="s">
        <v>13554</v>
      </c>
      <c r="C325" s="117" t="s">
        <v>166</v>
      </c>
      <c r="D325" s="92" t="s">
        <v>377</v>
      </c>
      <c r="E325" s="92" t="s">
        <v>13555</v>
      </c>
      <c r="F325" s="92" t="s">
        <v>405</v>
      </c>
      <c r="G325" s="92" t="s">
        <v>1355</v>
      </c>
      <c r="H325" s="92" t="s">
        <v>1355</v>
      </c>
      <c r="I325" s="118"/>
      <c r="J325" s="119">
        <v>12</v>
      </c>
      <c r="K325" s="119">
        <v>240</v>
      </c>
      <c r="L325" s="119"/>
      <c r="M325" s="119"/>
      <c r="N325" s="48" t="s">
        <v>173</v>
      </c>
      <c r="O325" s="48" t="s">
        <v>13556</v>
      </c>
      <c r="P325" s="119">
        <v>0</v>
      </c>
      <c r="Q325" s="119">
        <v>0</v>
      </c>
      <c r="R325" s="119">
        <v>0</v>
      </c>
      <c r="S325" s="119">
        <f t="shared" si="43"/>
        <v>0</v>
      </c>
      <c r="T325" s="119">
        <f t="shared" si="44"/>
        <v>0</v>
      </c>
      <c r="U325" s="119">
        <v>0</v>
      </c>
      <c r="V325" s="119">
        <v>0</v>
      </c>
      <c r="W325" s="119">
        <v>0</v>
      </c>
      <c r="X325" s="119">
        <f>T325-(U325+V325)</f>
        <v>0</v>
      </c>
      <c r="Y325" s="92" t="s">
        <v>12844</v>
      </c>
      <c r="Z325" s="130">
        <v>22.89</v>
      </c>
      <c r="AA325" s="144">
        <v>22.89</v>
      </c>
      <c r="AB325" s="93">
        <f t="shared" si="45"/>
        <v>0</v>
      </c>
      <c r="AC325" s="48" t="s">
        <v>13557</v>
      </c>
      <c r="AE325" s="146"/>
      <c r="AF325" s="147">
        <v>22.89</v>
      </c>
      <c r="AG325" s="148" t="s">
        <v>13558</v>
      </c>
      <c r="AH325" s="148" t="s">
        <v>13559</v>
      </c>
      <c r="AI325" s="148" t="s">
        <v>13560</v>
      </c>
      <c r="AJ325" s="148" t="s">
        <v>13561</v>
      </c>
      <c r="AK325" s="148" t="s">
        <v>13562</v>
      </c>
      <c r="AM325" s="131" t="s">
        <v>85</v>
      </c>
      <c r="AN325" s="131" t="s">
        <v>410</v>
      </c>
      <c r="AQ325" s="123" t="s">
        <v>12914</v>
      </c>
    </row>
    <row r="326" spans="1:43" ht="45" x14ac:dyDescent="0.2">
      <c r="A326" s="129" t="s">
        <v>1458</v>
      </c>
      <c r="B326" s="129" t="s">
        <v>1459</v>
      </c>
      <c r="C326" s="117" t="s">
        <v>166</v>
      </c>
      <c r="D326" s="92" t="s">
        <v>377</v>
      </c>
      <c r="E326" s="92" t="s">
        <v>1460</v>
      </c>
      <c r="F326" s="92" t="s">
        <v>405</v>
      </c>
      <c r="G326" s="92" t="s">
        <v>1432</v>
      </c>
      <c r="H326" s="92" t="s">
        <v>1432</v>
      </c>
      <c r="I326" s="118" t="s">
        <v>1461</v>
      </c>
      <c r="J326" s="119">
        <v>10</v>
      </c>
      <c r="K326" s="119">
        <v>2560</v>
      </c>
      <c r="L326" s="119">
        <f>K326-U326</f>
        <v>2560</v>
      </c>
      <c r="M326" s="119"/>
      <c r="N326" s="48" t="s">
        <v>173</v>
      </c>
      <c r="O326" s="48" t="s">
        <v>1434</v>
      </c>
      <c r="P326" s="119">
        <v>0</v>
      </c>
      <c r="Q326" s="119">
        <v>0</v>
      </c>
      <c r="R326" s="119">
        <v>0</v>
      </c>
      <c r="S326" s="119">
        <f t="shared" si="43"/>
        <v>0</v>
      </c>
      <c r="T326" s="119">
        <f t="shared" si="44"/>
        <v>0</v>
      </c>
      <c r="U326" s="119">
        <v>0</v>
      </c>
      <c r="V326" s="119">
        <v>0</v>
      </c>
      <c r="W326" s="119">
        <v>0</v>
      </c>
      <c r="X326" s="119">
        <f>T326-(U326+V326)</f>
        <v>0</v>
      </c>
      <c r="Y326" s="92" t="s">
        <v>12844</v>
      </c>
      <c r="AA326" s="144" t="s">
        <v>13563</v>
      </c>
      <c r="AB326" s="93" t="e">
        <f t="shared" si="45"/>
        <v>#VALUE!</v>
      </c>
      <c r="AE326" s="146" t="s">
        <v>13563</v>
      </c>
      <c r="AF326" s="149" t="s">
        <v>13563</v>
      </c>
      <c r="AK326" s="146" t="s">
        <v>13564</v>
      </c>
      <c r="AM326" s="131" t="s">
        <v>85</v>
      </c>
      <c r="AN326" s="131" t="s">
        <v>410</v>
      </c>
      <c r="AQ326" s="123" t="s">
        <v>13565</v>
      </c>
    </row>
    <row r="327" spans="1:43" ht="30" x14ac:dyDescent="0.2">
      <c r="A327" s="92" t="s">
        <v>1462</v>
      </c>
      <c r="B327" s="92" t="s">
        <v>1463</v>
      </c>
      <c r="C327" s="117" t="s">
        <v>166</v>
      </c>
      <c r="D327" s="92" t="s">
        <v>283</v>
      </c>
      <c r="E327" s="92" t="s">
        <v>1464</v>
      </c>
      <c r="F327" s="92" t="s">
        <v>405</v>
      </c>
      <c r="G327" s="92" t="s">
        <v>406</v>
      </c>
      <c r="H327" s="92" t="s">
        <v>407</v>
      </c>
      <c r="I327" s="118">
        <v>747540723</v>
      </c>
      <c r="J327" s="119">
        <v>18</v>
      </c>
      <c r="K327" s="119">
        <v>756</v>
      </c>
      <c r="L327" s="119">
        <f>K327-U327</f>
        <v>756</v>
      </c>
      <c r="M327" s="119">
        <v>616.14</v>
      </c>
      <c r="N327" s="48" t="s">
        <v>173</v>
      </c>
      <c r="O327" s="48" t="s">
        <v>450</v>
      </c>
      <c r="P327" s="119">
        <v>0</v>
      </c>
      <c r="Q327" s="119">
        <v>0</v>
      </c>
      <c r="R327" s="119">
        <v>0</v>
      </c>
      <c r="S327" s="119">
        <f t="shared" si="43"/>
        <v>0</v>
      </c>
      <c r="T327" s="119">
        <f t="shared" si="44"/>
        <v>0</v>
      </c>
      <c r="U327" s="119">
        <v>0</v>
      </c>
      <c r="V327" s="119">
        <v>0</v>
      </c>
      <c r="W327" s="119">
        <v>0</v>
      </c>
      <c r="X327" s="119">
        <f>T327-(U327+V327)</f>
        <v>0</v>
      </c>
      <c r="Y327" s="92" t="s">
        <v>12844</v>
      </c>
      <c r="Z327" s="93">
        <v>0.81499999999999995</v>
      </c>
      <c r="AA327" s="144">
        <v>0.81499999999999995</v>
      </c>
      <c r="AB327" s="93">
        <f t="shared" si="45"/>
        <v>0</v>
      </c>
      <c r="AE327" s="48" t="s">
        <v>12845</v>
      </c>
      <c r="AF327" s="93">
        <v>0.81499999999999995</v>
      </c>
      <c r="AG327" s="48" t="s">
        <v>13566</v>
      </c>
      <c r="AH327" s="48" t="s">
        <v>13567</v>
      </c>
      <c r="AI327" s="48" t="s">
        <v>13568</v>
      </c>
      <c r="AJ327" s="48" t="s">
        <v>13569</v>
      </c>
      <c r="AM327" s="48" t="s">
        <v>85</v>
      </c>
      <c r="AN327" s="48" t="s">
        <v>410</v>
      </c>
      <c r="AQ327" s="123" t="s">
        <v>12984</v>
      </c>
    </row>
    <row r="328" spans="1:43" ht="30" x14ac:dyDescent="0.2">
      <c r="A328" s="92" t="s">
        <v>1466</v>
      </c>
      <c r="B328" s="92" t="s">
        <v>1467</v>
      </c>
      <c r="C328" s="117" t="s">
        <v>166</v>
      </c>
      <c r="D328" s="92" t="s">
        <v>283</v>
      </c>
      <c r="E328" s="92" t="s">
        <v>1468</v>
      </c>
      <c r="F328" s="92" t="s">
        <v>405</v>
      </c>
      <c r="G328" s="92" t="s">
        <v>406</v>
      </c>
      <c r="H328" s="92" t="s">
        <v>407</v>
      </c>
      <c r="I328" s="118">
        <v>1000171544</v>
      </c>
      <c r="J328" s="119">
        <v>9</v>
      </c>
      <c r="K328" s="119">
        <v>576</v>
      </c>
      <c r="L328" s="119">
        <f>K328-U328</f>
        <v>-3500</v>
      </c>
      <c r="N328" s="48" t="s">
        <v>243</v>
      </c>
      <c r="P328" s="119">
        <v>3456</v>
      </c>
      <c r="Q328" s="119">
        <v>1728</v>
      </c>
      <c r="R328" s="119">
        <v>0</v>
      </c>
      <c r="S328" s="119">
        <f t="shared" si="43"/>
        <v>5184</v>
      </c>
      <c r="T328" s="119">
        <f t="shared" si="44"/>
        <v>5184</v>
      </c>
      <c r="U328" s="119">
        <v>4076</v>
      </c>
      <c r="V328" s="119">
        <v>2316</v>
      </c>
      <c r="W328" s="119">
        <v>2316</v>
      </c>
      <c r="X328" s="119">
        <f>P328-(U328+V328)</f>
        <v>-2936</v>
      </c>
      <c r="Y328" s="92" t="s">
        <v>12848</v>
      </c>
      <c r="Z328" s="93">
        <v>9.82</v>
      </c>
      <c r="AA328" s="144">
        <v>9.82</v>
      </c>
      <c r="AB328" s="93">
        <f t="shared" si="45"/>
        <v>0</v>
      </c>
      <c r="AE328" s="48" t="s">
        <v>12845</v>
      </c>
      <c r="AF328" s="93">
        <v>9.82</v>
      </c>
      <c r="AG328" s="48" t="s">
        <v>13570</v>
      </c>
      <c r="AH328" s="48" t="s">
        <v>13571</v>
      </c>
      <c r="AI328" s="48" t="s">
        <v>13568</v>
      </c>
      <c r="AJ328" s="48" t="s">
        <v>13572</v>
      </c>
      <c r="AM328" s="48" t="s">
        <v>85</v>
      </c>
      <c r="AN328" s="48" t="s">
        <v>410</v>
      </c>
      <c r="AQ328" s="123" t="s">
        <v>12984</v>
      </c>
    </row>
    <row r="329" spans="1:43" ht="90" x14ac:dyDescent="0.2">
      <c r="A329" s="129" t="s">
        <v>1470</v>
      </c>
      <c r="B329" s="129" t="s">
        <v>1471</v>
      </c>
      <c r="C329" s="117" t="s">
        <v>166</v>
      </c>
      <c r="D329" s="92" t="s">
        <v>377</v>
      </c>
      <c r="E329" s="92" t="s">
        <v>1472</v>
      </c>
      <c r="F329" s="92" t="s">
        <v>405</v>
      </c>
      <c r="G329" s="92" t="s">
        <v>407</v>
      </c>
      <c r="H329" s="92" t="s">
        <v>407</v>
      </c>
      <c r="I329" s="118">
        <v>1725012072</v>
      </c>
      <c r="J329" s="119">
        <v>14</v>
      </c>
      <c r="K329" s="119">
        <v>72</v>
      </c>
      <c r="L329" s="119">
        <f>K329-U329</f>
        <v>72</v>
      </c>
      <c r="M329" s="119"/>
      <c r="N329" s="48" t="s">
        <v>243</v>
      </c>
      <c r="O329" s="48" t="s">
        <v>1473</v>
      </c>
      <c r="P329" s="119">
        <v>0</v>
      </c>
      <c r="Q329" s="119">
        <v>0</v>
      </c>
      <c r="R329" s="119">
        <v>0</v>
      </c>
      <c r="S329" s="119">
        <f t="shared" si="43"/>
        <v>0</v>
      </c>
      <c r="T329" s="119">
        <f t="shared" si="44"/>
        <v>0</v>
      </c>
      <c r="U329" s="119">
        <v>0</v>
      </c>
      <c r="V329" s="119">
        <v>0</v>
      </c>
      <c r="W329" s="119">
        <v>0</v>
      </c>
      <c r="X329" s="119">
        <f>P329-(U329+V329)</f>
        <v>0</v>
      </c>
      <c r="Y329" s="92" t="s">
        <v>12844</v>
      </c>
      <c r="Z329" s="130">
        <v>7.25</v>
      </c>
      <c r="AA329" s="144">
        <v>7.25</v>
      </c>
      <c r="AB329" s="93">
        <f t="shared" si="45"/>
        <v>0</v>
      </c>
      <c r="AC329" s="48" t="s">
        <v>12897</v>
      </c>
      <c r="AE329" s="48" t="s">
        <v>12884</v>
      </c>
      <c r="AF329" s="93">
        <v>7.25</v>
      </c>
      <c r="AG329" s="48" t="s">
        <v>13573</v>
      </c>
      <c r="AH329" s="48">
        <v>72</v>
      </c>
      <c r="AI329" s="48">
        <v>8</v>
      </c>
      <c r="AJ329" s="48">
        <v>1725012072</v>
      </c>
      <c r="AK329" s="48" t="s">
        <v>1436</v>
      </c>
      <c r="AM329" s="131" t="s">
        <v>85</v>
      </c>
      <c r="AN329" s="131" t="s">
        <v>410</v>
      </c>
      <c r="AQ329" s="123" t="s">
        <v>12984</v>
      </c>
    </row>
    <row r="330" spans="1:43" ht="75" x14ac:dyDescent="0.2">
      <c r="A330" s="142" t="s">
        <v>13574</v>
      </c>
      <c r="B330" s="92" t="s">
        <v>13575</v>
      </c>
      <c r="C330" s="117" t="s">
        <v>166</v>
      </c>
      <c r="D330" s="92" t="s">
        <v>283</v>
      </c>
      <c r="E330" s="92" t="s">
        <v>13576</v>
      </c>
      <c r="F330" s="92" t="s">
        <v>405</v>
      </c>
      <c r="G330" s="92" t="s">
        <v>430</v>
      </c>
      <c r="H330" s="92" t="s">
        <v>431</v>
      </c>
      <c r="I330" s="92" t="s">
        <v>13577</v>
      </c>
      <c r="J330" s="119">
        <v>9</v>
      </c>
      <c r="K330" s="119">
        <v>360</v>
      </c>
      <c r="N330" s="48" t="s">
        <v>243</v>
      </c>
      <c r="O330" s="48" t="s">
        <v>12932</v>
      </c>
      <c r="P330" s="119">
        <v>360</v>
      </c>
      <c r="Q330" s="119">
        <v>360</v>
      </c>
      <c r="R330" s="119">
        <v>0</v>
      </c>
      <c r="S330" s="119">
        <f t="shared" si="43"/>
        <v>720</v>
      </c>
      <c r="T330" s="119">
        <f t="shared" si="44"/>
        <v>720</v>
      </c>
      <c r="U330" s="119">
        <v>0</v>
      </c>
      <c r="V330" s="119">
        <v>0</v>
      </c>
      <c r="W330" s="119">
        <v>0</v>
      </c>
      <c r="X330" s="119">
        <f>P330-(U330+V330)</f>
        <v>360</v>
      </c>
      <c r="Y330" s="92" t="s">
        <v>12844</v>
      </c>
      <c r="Z330" s="130">
        <v>6</v>
      </c>
      <c r="AA330" s="144">
        <v>6.86</v>
      </c>
      <c r="AB330" s="93">
        <f t="shared" si="45"/>
        <v>0.86000000000000032</v>
      </c>
      <c r="AC330" s="48" t="s">
        <v>12875</v>
      </c>
      <c r="AE330" s="48" t="s">
        <v>12884</v>
      </c>
      <c r="AF330" s="93">
        <v>6.86</v>
      </c>
      <c r="AG330" s="48" t="s">
        <v>13520</v>
      </c>
      <c r="AH330" s="122">
        <v>100</v>
      </c>
      <c r="AI330" s="122">
        <v>10</v>
      </c>
      <c r="AJ330" s="48" t="s">
        <v>13519</v>
      </c>
      <c r="AK330" s="150" t="s">
        <v>13578</v>
      </c>
      <c r="AM330" s="48" t="s">
        <v>85</v>
      </c>
      <c r="AN330" s="48" t="s">
        <v>410</v>
      </c>
      <c r="AQ330" s="123" t="s">
        <v>12984</v>
      </c>
    </row>
    <row r="331" spans="1:43" ht="30" x14ac:dyDescent="0.2">
      <c r="A331" s="92" t="s">
        <v>1474</v>
      </c>
      <c r="B331" s="92" t="s">
        <v>1475</v>
      </c>
      <c r="C331" s="117" t="s">
        <v>166</v>
      </c>
      <c r="D331" s="92" t="s">
        <v>167</v>
      </c>
      <c r="E331" s="92" t="s">
        <v>1476</v>
      </c>
      <c r="F331" s="92" t="s">
        <v>179</v>
      </c>
      <c r="G331" s="92" t="s">
        <v>1477</v>
      </c>
      <c r="H331" s="92" t="s">
        <v>1478</v>
      </c>
      <c r="I331" s="118" t="s">
        <v>1475</v>
      </c>
      <c r="J331" s="119">
        <v>7</v>
      </c>
      <c r="K331" s="119">
        <v>2500</v>
      </c>
      <c r="L331" s="119">
        <f t="shared" ref="L331:L348" si="46">K331-U331</f>
        <v>-9590</v>
      </c>
      <c r="N331" s="48" t="s">
        <v>173</v>
      </c>
      <c r="P331" s="119">
        <v>3380</v>
      </c>
      <c r="Q331" s="119">
        <v>880</v>
      </c>
      <c r="R331" s="119">
        <v>0</v>
      </c>
      <c r="S331" s="119">
        <f t="shared" si="43"/>
        <v>4260</v>
      </c>
      <c r="T331" s="119">
        <f t="shared" si="44"/>
        <v>4260</v>
      </c>
      <c r="U331" s="119">
        <v>12090</v>
      </c>
      <c r="V331" s="119">
        <v>8612</v>
      </c>
      <c r="W331" s="119">
        <v>8856</v>
      </c>
      <c r="X331" s="119">
        <f t="shared" ref="X331:X394" si="47">T331-(U331+V331)</f>
        <v>-16442</v>
      </c>
      <c r="Y331" s="92" t="s">
        <v>12848</v>
      </c>
      <c r="Z331" s="93">
        <v>2.4079999999999999</v>
      </c>
      <c r="AA331" s="121">
        <v>2.5939999999999999</v>
      </c>
      <c r="AB331" s="93">
        <f t="shared" si="45"/>
        <v>0.18599999999999994</v>
      </c>
      <c r="AE331" s="48" t="s">
        <v>12845</v>
      </c>
      <c r="AF331" s="93">
        <v>2.5939999999999999</v>
      </c>
      <c r="AG331" s="48" t="s">
        <v>13579</v>
      </c>
      <c r="AH331" s="122">
        <v>2500</v>
      </c>
      <c r="AI331" s="48">
        <v>6</v>
      </c>
      <c r="AJ331" s="48" t="s">
        <v>13580</v>
      </c>
      <c r="AK331" s="48" t="s">
        <v>13581</v>
      </c>
      <c r="AL331" s="48" t="s">
        <v>13582</v>
      </c>
      <c r="AM331" s="48" t="s">
        <v>85</v>
      </c>
      <c r="AN331" s="48" t="s">
        <v>1479</v>
      </c>
      <c r="AO331" s="123"/>
      <c r="AQ331" s="123" t="s">
        <v>13027</v>
      </c>
    </row>
    <row r="332" spans="1:43" ht="60" x14ac:dyDescent="0.2">
      <c r="A332" s="92" t="s">
        <v>1480</v>
      </c>
      <c r="B332" s="92" t="s">
        <v>1481</v>
      </c>
      <c r="C332" s="117" t="s">
        <v>166</v>
      </c>
      <c r="D332" s="92" t="s">
        <v>167</v>
      </c>
      <c r="E332" s="92" t="s">
        <v>1482</v>
      </c>
      <c r="F332" s="92" t="s">
        <v>1483</v>
      </c>
      <c r="G332" s="92" t="s">
        <v>1477</v>
      </c>
      <c r="H332" s="92" t="s">
        <v>1478</v>
      </c>
      <c r="I332" s="118" t="s">
        <v>1481</v>
      </c>
      <c r="J332" s="119">
        <v>7</v>
      </c>
      <c r="K332" s="119">
        <v>75000</v>
      </c>
      <c r="L332" s="119">
        <f t="shared" si="46"/>
        <v>-310908</v>
      </c>
      <c r="N332" s="48" t="s">
        <v>173</v>
      </c>
      <c r="P332" s="119">
        <v>154300</v>
      </c>
      <c r="Q332" s="119">
        <v>154300</v>
      </c>
      <c r="R332" s="119">
        <v>0</v>
      </c>
      <c r="S332" s="119">
        <f t="shared" si="43"/>
        <v>308600</v>
      </c>
      <c r="T332" s="119">
        <f t="shared" si="44"/>
        <v>308600</v>
      </c>
      <c r="U332" s="119">
        <v>385908</v>
      </c>
      <c r="V332" s="119">
        <v>189282</v>
      </c>
      <c r="W332" s="119">
        <v>174206</v>
      </c>
      <c r="X332" s="119">
        <f t="shared" si="47"/>
        <v>-266590</v>
      </c>
      <c r="Y332" s="92" t="s">
        <v>12848</v>
      </c>
      <c r="Z332" s="93">
        <v>0.22109000000000001</v>
      </c>
      <c r="AA332" s="121">
        <v>0.22109999999999999</v>
      </c>
      <c r="AB332" s="93">
        <f t="shared" si="45"/>
        <v>9.9999999999822453E-6</v>
      </c>
      <c r="AE332" s="48" t="s">
        <v>12845</v>
      </c>
      <c r="AF332" s="93">
        <v>0.22109999999999999</v>
      </c>
      <c r="AG332" s="48" t="s">
        <v>13583</v>
      </c>
      <c r="AH332" s="48" t="s">
        <v>13584</v>
      </c>
      <c r="AI332" s="48" t="s">
        <v>13346</v>
      </c>
      <c r="AJ332" s="48" t="s">
        <v>13585</v>
      </c>
      <c r="AK332" s="48" t="s">
        <v>13581</v>
      </c>
      <c r="AL332" s="48" t="s">
        <v>13582</v>
      </c>
      <c r="AM332" s="48" t="s">
        <v>85</v>
      </c>
      <c r="AN332" s="48" t="s">
        <v>1479</v>
      </c>
      <c r="AO332" s="123"/>
      <c r="AQ332" s="123" t="s">
        <v>13027</v>
      </c>
    </row>
    <row r="333" spans="1:43" ht="30" x14ac:dyDescent="0.2">
      <c r="A333" s="92" t="s">
        <v>1484</v>
      </c>
      <c r="B333" s="92" t="s">
        <v>1485</v>
      </c>
      <c r="C333" s="117" t="s">
        <v>166</v>
      </c>
      <c r="D333" s="92" t="s">
        <v>167</v>
      </c>
      <c r="E333" s="92" t="s">
        <v>1486</v>
      </c>
      <c r="F333" s="92" t="s">
        <v>1483</v>
      </c>
      <c r="G333" s="92" t="s">
        <v>1477</v>
      </c>
      <c r="H333" s="92" t="s">
        <v>1478</v>
      </c>
      <c r="I333" s="118" t="s">
        <v>1485</v>
      </c>
      <c r="J333" s="119">
        <v>7</v>
      </c>
      <c r="K333" s="119">
        <v>2000</v>
      </c>
      <c r="L333" s="119">
        <f t="shared" si="46"/>
        <v>-2796</v>
      </c>
      <c r="N333" s="48" t="s">
        <v>173</v>
      </c>
      <c r="P333" s="119">
        <v>2800</v>
      </c>
      <c r="Q333" s="119">
        <v>2800</v>
      </c>
      <c r="R333" s="119">
        <v>0</v>
      </c>
      <c r="S333" s="119">
        <f t="shared" si="43"/>
        <v>5600</v>
      </c>
      <c r="T333" s="119">
        <f t="shared" si="44"/>
        <v>5600</v>
      </c>
      <c r="U333" s="119">
        <v>4796</v>
      </c>
      <c r="V333" s="119">
        <v>997</v>
      </c>
      <c r="W333" s="119">
        <v>66</v>
      </c>
      <c r="X333" s="119">
        <f t="shared" si="47"/>
        <v>-193</v>
      </c>
      <c r="Y333" s="92" t="s">
        <v>12848</v>
      </c>
      <c r="Z333" s="93">
        <v>0.58499999999999996</v>
      </c>
      <c r="AA333" s="121">
        <v>0.58499999999999996</v>
      </c>
      <c r="AB333" s="93">
        <f t="shared" si="45"/>
        <v>0</v>
      </c>
      <c r="AE333" s="48" t="s">
        <v>12845</v>
      </c>
      <c r="AF333" s="93">
        <v>0.58499999999999996</v>
      </c>
      <c r="AG333" s="48" t="s">
        <v>13586</v>
      </c>
      <c r="AH333" s="122">
        <v>2000</v>
      </c>
      <c r="AI333" s="48">
        <v>6</v>
      </c>
      <c r="AJ333" s="48" t="s">
        <v>13587</v>
      </c>
      <c r="AK333" s="48" t="s">
        <v>13581</v>
      </c>
      <c r="AL333" s="48" t="s">
        <v>13582</v>
      </c>
      <c r="AM333" s="48" t="s">
        <v>85</v>
      </c>
      <c r="AN333" s="48" t="s">
        <v>1479</v>
      </c>
      <c r="AO333" s="123"/>
      <c r="AQ333" s="123" t="s">
        <v>13027</v>
      </c>
    </row>
    <row r="334" spans="1:43" ht="30" x14ac:dyDescent="0.2">
      <c r="A334" s="92" t="s">
        <v>1487</v>
      </c>
      <c r="B334" s="92" t="s">
        <v>1488</v>
      </c>
      <c r="C334" s="117" t="s">
        <v>166</v>
      </c>
      <c r="D334" s="92" t="s">
        <v>167</v>
      </c>
      <c r="E334" s="92" t="s">
        <v>1489</v>
      </c>
      <c r="F334" s="92" t="s">
        <v>1483</v>
      </c>
      <c r="G334" s="92" t="s">
        <v>1477</v>
      </c>
      <c r="H334" s="92" t="s">
        <v>1478</v>
      </c>
      <c r="I334" s="118" t="s">
        <v>1488</v>
      </c>
      <c r="J334" s="119">
        <v>7</v>
      </c>
      <c r="K334" s="119">
        <v>5000</v>
      </c>
      <c r="L334" s="119">
        <f t="shared" si="46"/>
        <v>-42513</v>
      </c>
      <c r="N334" s="48" t="s">
        <v>173</v>
      </c>
      <c r="P334" s="119">
        <v>30000</v>
      </c>
      <c r="Q334" s="119">
        <v>30000</v>
      </c>
      <c r="R334" s="119">
        <v>0</v>
      </c>
      <c r="S334" s="119">
        <f t="shared" si="43"/>
        <v>60000</v>
      </c>
      <c r="T334" s="119">
        <f t="shared" si="44"/>
        <v>60000</v>
      </c>
      <c r="U334" s="119">
        <v>47513</v>
      </c>
      <c r="V334" s="119">
        <v>18978</v>
      </c>
      <c r="W334" s="119">
        <v>4014</v>
      </c>
      <c r="X334" s="119">
        <f t="shared" si="47"/>
        <v>-6491</v>
      </c>
      <c r="Y334" s="92" t="s">
        <v>12848</v>
      </c>
      <c r="Z334" s="93">
        <v>0.371</v>
      </c>
      <c r="AA334" s="121">
        <v>0.371</v>
      </c>
      <c r="AB334" s="93">
        <f t="shared" si="45"/>
        <v>0</v>
      </c>
      <c r="AE334" s="48" t="s">
        <v>12845</v>
      </c>
      <c r="AF334" s="93">
        <v>0.371</v>
      </c>
      <c r="AG334" s="48" t="s">
        <v>13588</v>
      </c>
      <c r="AH334" s="122">
        <v>5000</v>
      </c>
      <c r="AI334" s="48">
        <v>6</v>
      </c>
      <c r="AJ334" s="48" t="s">
        <v>13589</v>
      </c>
      <c r="AK334" s="48" t="s">
        <v>13581</v>
      </c>
      <c r="AL334" s="48" t="s">
        <v>13582</v>
      </c>
      <c r="AM334" s="48" t="s">
        <v>85</v>
      </c>
      <c r="AN334" s="48" t="s">
        <v>1479</v>
      </c>
      <c r="AO334" s="123"/>
      <c r="AQ334" s="123" t="s">
        <v>13027</v>
      </c>
    </row>
    <row r="335" spans="1:43" ht="30" x14ac:dyDescent="0.2">
      <c r="A335" s="92" t="s">
        <v>1490</v>
      </c>
      <c r="B335" s="92" t="s">
        <v>1491</v>
      </c>
      <c r="C335" s="117" t="s">
        <v>166</v>
      </c>
      <c r="D335" s="92" t="s">
        <v>167</v>
      </c>
      <c r="E335" s="92" t="s">
        <v>1492</v>
      </c>
      <c r="F335" s="92" t="s">
        <v>1483</v>
      </c>
      <c r="G335" s="92" t="s">
        <v>1477</v>
      </c>
      <c r="H335" s="92" t="s">
        <v>1478</v>
      </c>
      <c r="I335" s="118" t="s">
        <v>1491</v>
      </c>
      <c r="J335" s="119">
        <v>7</v>
      </c>
      <c r="K335" s="119">
        <v>1000</v>
      </c>
      <c r="L335" s="119">
        <f t="shared" si="46"/>
        <v>134</v>
      </c>
      <c r="N335" s="48" t="s">
        <v>173</v>
      </c>
      <c r="P335" s="119">
        <v>80</v>
      </c>
      <c r="Q335" s="119">
        <v>80</v>
      </c>
      <c r="R335" s="119">
        <v>0</v>
      </c>
      <c r="S335" s="119">
        <f t="shared" si="43"/>
        <v>160</v>
      </c>
      <c r="T335" s="119">
        <f t="shared" si="44"/>
        <v>160</v>
      </c>
      <c r="U335" s="119">
        <v>866</v>
      </c>
      <c r="V335" s="119">
        <v>0</v>
      </c>
      <c r="W335" s="119">
        <v>0</v>
      </c>
      <c r="X335" s="119">
        <f t="shared" si="47"/>
        <v>-706</v>
      </c>
      <c r="Y335" s="92" t="s">
        <v>12848</v>
      </c>
      <c r="Z335" s="93">
        <v>0.90900000000000003</v>
      </c>
      <c r="AA335" s="121">
        <v>1.2529999999999999</v>
      </c>
      <c r="AB335" s="93">
        <f t="shared" si="45"/>
        <v>0.34399999999999986</v>
      </c>
      <c r="AE335" s="48" t="s">
        <v>12845</v>
      </c>
      <c r="AF335" s="93">
        <v>1.2529999999999999</v>
      </c>
      <c r="AG335" s="48" t="s">
        <v>13590</v>
      </c>
      <c r="AH335" s="122">
        <v>1000</v>
      </c>
      <c r="AI335" s="48">
        <v>6</v>
      </c>
      <c r="AJ335" s="48" t="s">
        <v>13591</v>
      </c>
      <c r="AK335" s="48" t="s">
        <v>13581</v>
      </c>
      <c r="AL335" s="48" t="s">
        <v>13582</v>
      </c>
      <c r="AM335" s="48" t="s">
        <v>85</v>
      </c>
      <c r="AN335" s="48" t="s">
        <v>1479</v>
      </c>
      <c r="AO335" s="123"/>
      <c r="AQ335" s="123" t="s">
        <v>13027</v>
      </c>
    </row>
    <row r="336" spans="1:43" ht="30" x14ac:dyDescent="0.2">
      <c r="A336" s="92" t="s">
        <v>1493</v>
      </c>
      <c r="B336" s="92" t="s">
        <v>1494</v>
      </c>
      <c r="C336" s="117" t="s">
        <v>166</v>
      </c>
      <c r="D336" s="92" t="s">
        <v>167</v>
      </c>
      <c r="E336" s="92" t="s">
        <v>1495</v>
      </c>
      <c r="F336" s="92" t="s">
        <v>1483</v>
      </c>
      <c r="G336" s="92" t="s">
        <v>1477</v>
      </c>
      <c r="H336" s="92" t="s">
        <v>1478</v>
      </c>
      <c r="I336" s="118" t="s">
        <v>1494</v>
      </c>
      <c r="J336" s="119">
        <v>7</v>
      </c>
      <c r="K336" s="119">
        <v>1000</v>
      </c>
      <c r="L336" s="119">
        <f t="shared" si="46"/>
        <v>-1438</v>
      </c>
      <c r="N336" s="48" t="s">
        <v>173</v>
      </c>
      <c r="P336" s="119">
        <v>1000</v>
      </c>
      <c r="Q336" s="119">
        <v>1000</v>
      </c>
      <c r="R336" s="119">
        <v>0</v>
      </c>
      <c r="S336" s="119">
        <f t="shared" si="43"/>
        <v>2000</v>
      </c>
      <c r="T336" s="119">
        <f t="shared" si="44"/>
        <v>2000</v>
      </c>
      <c r="U336" s="119">
        <v>2438</v>
      </c>
      <c r="V336" s="119">
        <v>1027</v>
      </c>
      <c r="W336" s="119">
        <v>834</v>
      </c>
      <c r="X336" s="119">
        <f t="shared" si="47"/>
        <v>-1465</v>
      </c>
      <c r="Y336" s="92" t="s">
        <v>12848</v>
      </c>
      <c r="Z336" s="93">
        <v>1.8839999999999999</v>
      </c>
      <c r="AA336" s="121">
        <v>1.8839999999999999</v>
      </c>
      <c r="AB336" s="93">
        <f t="shared" si="45"/>
        <v>0</v>
      </c>
      <c r="AE336" s="48" t="s">
        <v>12845</v>
      </c>
      <c r="AF336" s="93">
        <v>1.8839999999999999</v>
      </c>
      <c r="AG336" s="48" t="s">
        <v>13592</v>
      </c>
      <c r="AH336" s="122">
        <v>1000</v>
      </c>
      <c r="AI336" s="48">
        <v>6</v>
      </c>
      <c r="AJ336" s="48" t="s">
        <v>13593</v>
      </c>
      <c r="AK336" s="48" t="s">
        <v>13581</v>
      </c>
      <c r="AL336" s="48" t="s">
        <v>13582</v>
      </c>
      <c r="AM336" s="48" t="s">
        <v>85</v>
      </c>
      <c r="AN336" s="48" t="s">
        <v>1479</v>
      </c>
      <c r="AO336" s="123"/>
      <c r="AQ336" s="123" t="s">
        <v>13027</v>
      </c>
    </row>
    <row r="337" spans="1:43" ht="30" x14ac:dyDescent="0.2">
      <c r="A337" s="92" t="s">
        <v>1496</v>
      </c>
      <c r="B337" s="92" t="s">
        <v>1497</v>
      </c>
      <c r="C337" s="117" t="s">
        <v>166</v>
      </c>
      <c r="D337" s="92" t="s">
        <v>167</v>
      </c>
      <c r="E337" s="92" t="s">
        <v>1498</v>
      </c>
      <c r="F337" s="92" t="s">
        <v>1483</v>
      </c>
      <c r="G337" s="92" t="s">
        <v>1477</v>
      </c>
      <c r="H337" s="92" t="s">
        <v>1478</v>
      </c>
      <c r="I337" s="118" t="s">
        <v>1497</v>
      </c>
      <c r="J337" s="119">
        <v>7</v>
      </c>
      <c r="K337" s="119">
        <v>1000</v>
      </c>
      <c r="L337" s="119">
        <f t="shared" si="46"/>
        <v>-3904</v>
      </c>
      <c r="N337" s="48" t="s">
        <v>173</v>
      </c>
      <c r="P337" s="119">
        <v>0</v>
      </c>
      <c r="Q337" s="119">
        <v>0</v>
      </c>
      <c r="R337" s="119">
        <v>0</v>
      </c>
      <c r="S337" s="119">
        <f t="shared" si="43"/>
        <v>0</v>
      </c>
      <c r="T337" s="119">
        <f t="shared" si="44"/>
        <v>0</v>
      </c>
      <c r="U337" s="119">
        <v>4904</v>
      </c>
      <c r="V337" s="119">
        <v>1062</v>
      </c>
      <c r="W337" s="119">
        <v>912</v>
      </c>
      <c r="X337" s="119">
        <f t="shared" si="47"/>
        <v>-5966</v>
      </c>
      <c r="Y337" s="92" t="s">
        <v>12848</v>
      </c>
      <c r="Z337" s="93">
        <v>1.238</v>
      </c>
      <c r="AA337" s="121">
        <v>1.238</v>
      </c>
      <c r="AB337" s="93">
        <f t="shared" si="45"/>
        <v>0</v>
      </c>
      <c r="AE337" s="48" t="s">
        <v>12845</v>
      </c>
      <c r="AF337" s="93">
        <v>1.238</v>
      </c>
      <c r="AG337" s="48" t="s">
        <v>13594</v>
      </c>
      <c r="AH337" s="122">
        <v>1000</v>
      </c>
      <c r="AI337" s="48">
        <v>6</v>
      </c>
      <c r="AJ337" s="48" t="s">
        <v>13595</v>
      </c>
      <c r="AK337" s="48" t="s">
        <v>13581</v>
      </c>
      <c r="AL337" s="48" t="s">
        <v>13582</v>
      </c>
      <c r="AM337" s="48" t="s">
        <v>85</v>
      </c>
      <c r="AN337" s="48" t="s">
        <v>1479</v>
      </c>
      <c r="AO337" s="123"/>
      <c r="AQ337" s="123" t="s">
        <v>13027</v>
      </c>
    </row>
    <row r="338" spans="1:43" ht="30" x14ac:dyDescent="0.2">
      <c r="A338" s="92" t="s">
        <v>1499</v>
      </c>
      <c r="B338" s="92" t="s">
        <v>1500</v>
      </c>
      <c r="C338" s="117" t="s">
        <v>166</v>
      </c>
      <c r="D338" s="92" t="s">
        <v>167</v>
      </c>
      <c r="E338" s="92" t="s">
        <v>1501</v>
      </c>
      <c r="F338" s="92" t="s">
        <v>1483</v>
      </c>
      <c r="G338" s="92" t="s">
        <v>1477</v>
      </c>
      <c r="H338" s="92" t="s">
        <v>1478</v>
      </c>
      <c r="I338" s="118" t="s">
        <v>1500</v>
      </c>
      <c r="J338" s="119">
        <v>7</v>
      </c>
      <c r="K338" s="119">
        <v>1000</v>
      </c>
      <c r="L338" s="119">
        <f t="shared" si="46"/>
        <v>-4767</v>
      </c>
      <c r="N338" s="48" t="s">
        <v>173</v>
      </c>
      <c r="P338" s="119">
        <v>2000</v>
      </c>
      <c r="Q338" s="119">
        <v>2000</v>
      </c>
      <c r="R338" s="119">
        <v>0</v>
      </c>
      <c r="S338" s="119">
        <f t="shared" si="43"/>
        <v>4000</v>
      </c>
      <c r="T338" s="119">
        <f t="shared" si="44"/>
        <v>4000</v>
      </c>
      <c r="U338" s="119">
        <v>5767</v>
      </c>
      <c r="V338" s="119">
        <v>3167</v>
      </c>
      <c r="W338" s="119">
        <v>2840</v>
      </c>
      <c r="X338" s="119">
        <f t="shared" si="47"/>
        <v>-4934</v>
      </c>
      <c r="Y338" s="92" t="s">
        <v>12848</v>
      </c>
      <c r="Z338" s="93">
        <v>1.2330000000000001</v>
      </c>
      <c r="AA338" s="121">
        <v>1.2330000000000001</v>
      </c>
      <c r="AB338" s="93">
        <f t="shared" si="45"/>
        <v>0</v>
      </c>
      <c r="AE338" s="48" t="s">
        <v>12845</v>
      </c>
      <c r="AF338" s="93">
        <v>1.2330000000000001</v>
      </c>
      <c r="AG338" s="48" t="s">
        <v>13596</v>
      </c>
      <c r="AH338" s="122">
        <v>1000</v>
      </c>
      <c r="AI338" s="48">
        <v>6</v>
      </c>
      <c r="AJ338" s="48" t="s">
        <v>13597</v>
      </c>
      <c r="AK338" s="48" t="s">
        <v>13581</v>
      </c>
      <c r="AL338" s="48" t="s">
        <v>13582</v>
      </c>
      <c r="AM338" s="48" t="s">
        <v>85</v>
      </c>
      <c r="AN338" s="48" t="s">
        <v>1479</v>
      </c>
      <c r="AO338" s="123"/>
      <c r="AQ338" s="123" t="s">
        <v>13027</v>
      </c>
    </row>
    <row r="339" spans="1:43" ht="30" x14ac:dyDescent="0.2">
      <c r="A339" s="92" t="s">
        <v>1502</v>
      </c>
      <c r="B339" s="92" t="s">
        <v>1503</v>
      </c>
      <c r="C339" s="117" t="s">
        <v>166</v>
      </c>
      <c r="D339" s="92" t="s">
        <v>167</v>
      </c>
      <c r="E339" s="92" t="s">
        <v>1504</v>
      </c>
      <c r="F339" s="92" t="s">
        <v>1483</v>
      </c>
      <c r="G339" s="92" t="s">
        <v>1477</v>
      </c>
      <c r="H339" s="92" t="s">
        <v>1478</v>
      </c>
      <c r="I339" s="118" t="s">
        <v>1503</v>
      </c>
      <c r="J339" s="119">
        <v>7</v>
      </c>
      <c r="K339" s="119">
        <v>5000</v>
      </c>
      <c r="L339" s="119">
        <f t="shared" si="46"/>
        <v>-27268</v>
      </c>
      <c r="N339" s="48" t="s">
        <v>173</v>
      </c>
      <c r="P339" s="119">
        <v>24350</v>
      </c>
      <c r="Q339" s="119">
        <v>24350</v>
      </c>
      <c r="R339" s="119">
        <v>0</v>
      </c>
      <c r="S339" s="119">
        <f t="shared" si="43"/>
        <v>48700</v>
      </c>
      <c r="T339" s="119">
        <f t="shared" si="44"/>
        <v>48700</v>
      </c>
      <c r="U339" s="119">
        <v>32268</v>
      </c>
      <c r="V339" s="119">
        <v>10044</v>
      </c>
      <c r="W339" s="119">
        <v>10080</v>
      </c>
      <c r="X339" s="119">
        <f t="shared" si="47"/>
        <v>6388</v>
      </c>
      <c r="Y339" s="92" t="s">
        <v>12863</v>
      </c>
      <c r="Z339" s="93">
        <v>1.587</v>
      </c>
      <c r="AA339" s="121">
        <v>1.587</v>
      </c>
      <c r="AB339" s="93">
        <f t="shared" si="45"/>
        <v>0</v>
      </c>
      <c r="AE339" s="48" t="s">
        <v>12845</v>
      </c>
      <c r="AF339" s="93">
        <v>1.587</v>
      </c>
      <c r="AG339" s="48" t="s">
        <v>13598</v>
      </c>
      <c r="AH339" s="122">
        <v>5000</v>
      </c>
      <c r="AI339" s="48">
        <v>6</v>
      </c>
      <c r="AJ339" s="48" t="s">
        <v>13599</v>
      </c>
      <c r="AK339" s="48" t="s">
        <v>13581</v>
      </c>
      <c r="AL339" s="48" t="s">
        <v>13582</v>
      </c>
      <c r="AM339" s="48" t="s">
        <v>85</v>
      </c>
      <c r="AN339" s="48" t="s">
        <v>1479</v>
      </c>
      <c r="AO339" s="123"/>
      <c r="AQ339" s="123" t="s">
        <v>13027</v>
      </c>
    </row>
    <row r="340" spans="1:43" ht="30" x14ac:dyDescent="0.2">
      <c r="A340" s="92" t="s">
        <v>1505</v>
      </c>
      <c r="B340" s="92" t="s">
        <v>1506</v>
      </c>
      <c r="C340" s="117" t="s">
        <v>166</v>
      </c>
      <c r="D340" s="92" t="s">
        <v>167</v>
      </c>
      <c r="E340" s="92" t="s">
        <v>1507</v>
      </c>
      <c r="F340" s="92" t="s">
        <v>1483</v>
      </c>
      <c r="G340" s="92" t="s">
        <v>1477</v>
      </c>
      <c r="H340" s="92" t="s">
        <v>1478</v>
      </c>
      <c r="I340" s="118" t="s">
        <v>1506</v>
      </c>
      <c r="J340" s="119">
        <v>7</v>
      </c>
      <c r="K340" s="119">
        <v>1000</v>
      </c>
      <c r="L340" s="119">
        <f t="shared" si="46"/>
        <v>-1778</v>
      </c>
      <c r="N340" s="48" t="s">
        <v>173</v>
      </c>
      <c r="P340" s="119">
        <v>0</v>
      </c>
      <c r="Q340" s="119">
        <v>0</v>
      </c>
      <c r="R340" s="119">
        <v>0</v>
      </c>
      <c r="S340" s="119">
        <f t="shared" si="43"/>
        <v>0</v>
      </c>
      <c r="T340" s="119">
        <f t="shared" si="44"/>
        <v>0</v>
      </c>
      <c r="U340" s="119">
        <v>2778</v>
      </c>
      <c r="V340" s="119">
        <v>786</v>
      </c>
      <c r="W340" s="119">
        <v>930</v>
      </c>
      <c r="X340" s="119">
        <f t="shared" si="47"/>
        <v>-3564</v>
      </c>
      <c r="Y340" s="92" t="s">
        <v>12848</v>
      </c>
      <c r="Z340" s="93">
        <v>1.2090000000000001</v>
      </c>
      <c r="AA340" s="121">
        <v>1.2090000000000001</v>
      </c>
      <c r="AB340" s="93">
        <f t="shared" si="45"/>
        <v>0</v>
      </c>
      <c r="AE340" s="48" t="s">
        <v>12845</v>
      </c>
      <c r="AF340" s="93">
        <v>1.2090000000000001</v>
      </c>
      <c r="AG340" s="48" t="s">
        <v>13600</v>
      </c>
      <c r="AH340" s="122">
        <v>1000</v>
      </c>
      <c r="AI340" s="48">
        <v>6</v>
      </c>
      <c r="AJ340" s="48" t="s">
        <v>13601</v>
      </c>
      <c r="AK340" s="48" t="s">
        <v>13581</v>
      </c>
      <c r="AL340" s="48" t="s">
        <v>13582</v>
      </c>
      <c r="AM340" s="48" t="s">
        <v>85</v>
      </c>
      <c r="AN340" s="48" t="s">
        <v>1479</v>
      </c>
      <c r="AO340" s="123"/>
      <c r="AQ340" s="123" t="s">
        <v>13027</v>
      </c>
    </row>
    <row r="341" spans="1:43" ht="30" x14ac:dyDescent="0.2">
      <c r="A341" s="92" t="s">
        <v>1508</v>
      </c>
      <c r="B341" s="92" t="s">
        <v>1509</v>
      </c>
      <c r="C341" s="117" t="s">
        <v>166</v>
      </c>
      <c r="D341" s="92" t="s">
        <v>167</v>
      </c>
      <c r="E341" s="92" t="s">
        <v>1510</v>
      </c>
      <c r="F341" s="92" t="s">
        <v>169</v>
      </c>
      <c r="G341" s="92" t="s">
        <v>1477</v>
      </c>
      <c r="H341" s="92" t="s">
        <v>1478</v>
      </c>
      <c r="I341" s="118" t="s">
        <v>1509</v>
      </c>
      <c r="J341" s="119">
        <v>7</v>
      </c>
      <c r="K341" s="119">
        <v>1000</v>
      </c>
      <c r="L341" s="119">
        <f t="shared" si="46"/>
        <v>492</v>
      </c>
      <c r="M341" s="119"/>
      <c r="N341" s="48" t="s">
        <v>173</v>
      </c>
      <c r="P341" s="119">
        <v>61</v>
      </c>
      <c r="Q341" s="119">
        <v>61</v>
      </c>
      <c r="R341" s="119">
        <v>0</v>
      </c>
      <c r="S341" s="119">
        <f t="shared" si="43"/>
        <v>122</v>
      </c>
      <c r="T341" s="119">
        <f t="shared" si="44"/>
        <v>122</v>
      </c>
      <c r="U341" s="119">
        <v>508</v>
      </c>
      <c r="V341" s="119">
        <v>249</v>
      </c>
      <c r="W341" s="119">
        <v>249</v>
      </c>
      <c r="X341" s="119">
        <f t="shared" si="47"/>
        <v>-635</v>
      </c>
      <c r="Y341" s="92" t="s">
        <v>12848</v>
      </c>
      <c r="Z341" s="93">
        <v>2.1779999999999999</v>
      </c>
      <c r="AA341" s="121">
        <v>2.1779999999999999</v>
      </c>
      <c r="AB341" s="93">
        <f t="shared" si="45"/>
        <v>0</v>
      </c>
      <c r="AE341" s="48" t="s">
        <v>12845</v>
      </c>
      <c r="AF341" s="93">
        <v>2.1779999999999999</v>
      </c>
      <c r="AG341" s="48" t="s">
        <v>13602</v>
      </c>
      <c r="AH341" s="122">
        <v>1000</v>
      </c>
      <c r="AI341" s="48">
        <v>6</v>
      </c>
      <c r="AJ341" s="48" t="s">
        <v>13603</v>
      </c>
      <c r="AK341" s="48" t="s">
        <v>13581</v>
      </c>
      <c r="AL341" s="48" t="s">
        <v>13582</v>
      </c>
      <c r="AM341" s="48" t="s">
        <v>85</v>
      </c>
      <c r="AN341" s="48" t="s">
        <v>1479</v>
      </c>
      <c r="AO341" s="123"/>
      <c r="AQ341" s="123" t="s">
        <v>13027</v>
      </c>
    </row>
    <row r="342" spans="1:43" ht="30" x14ac:dyDescent="0.2">
      <c r="A342" s="92" t="s">
        <v>1511</v>
      </c>
      <c r="B342" s="92" t="s">
        <v>1512</v>
      </c>
      <c r="C342" s="117" t="s">
        <v>166</v>
      </c>
      <c r="D342" s="92" t="s">
        <v>167</v>
      </c>
      <c r="E342" s="92" t="s">
        <v>1513</v>
      </c>
      <c r="F342" s="92" t="s">
        <v>169</v>
      </c>
      <c r="G342" s="92" t="s">
        <v>1477</v>
      </c>
      <c r="H342" s="92" t="s">
        <v>1478</v>
      </c>
      <c r="I342" s="118" t="s">
        <v>1512</v>
      </c>
      <c r="J342" s="119">
        <v>7</v>
      </c>
      <c r="K342" s="119">
        <v>1000</v>
      </c>
      <c r="L342" s="119">
        <f t="shared" si="46"/>
        <v>-5061</v>
      </c>
      <c r="N342" s="48" t="s">
        <v>173</v>
      </c>
      <c r="P342" s="119">
        <v>1000</v>
      </c>
      <c r="Q342" s="119">
        <v>1000</v>
      </c>
      <c r="R342" s="119">
        <v>0</v>
      </c>
      <c r="S342" s="119">
        <f t="shared" si="43"/>
        <v>2000</v>
      </c>
      <c r="T342" s="119">
        <f t="shared" si="44"/>
        <v>2000</v>
      </c>
      <c r="U342" s="119">
        <v>6061</v>
      </c>
      <c r="V342" s="119">
        <v>5145</v>
      </c>
      <c r="W342" s="119">
        <v>5364</v>
      </c>
      <c r="X342" s="119">
        <f t="shared" si="47"/>
        <v>-9206</v>
      </c>
      <c r="Y342" s="92" t="s">
        <v>12848</v>
      </c>
      <c r="Z342" s="93">
        <v>2.1779999999999999</v>
      </c>
      <c r="AA342" s="121">
        <v>2.1779999999999999</v>
      </c>
      <c r="AB342" s="93">
        <f t="shared" si="45"/>
        <v>0</v>
      </c>
      <c r="AE342" s="48" t="s">
        <v>12845</v>
      </c>
      <c r="AF342" s="93">
        <v>2.1779999999999999</v>
      </c>
      <c r="AG342" s="48" t="s">
        <v>13602</v>
      </c>
      <c r="AH342" s="122">
        <v>1000</v>
      </c>
      <c r="AI342" s="48">
        <v>6</v>
      </c>
      <c r="AJ342" s="48" t="s">
        <v>13604</v>
      </c>
      <c r="AK342" s="48" t="s">
        <v>13581</v>
      </c>
      <c r="AL342" s="48" t="s">
        <v>13582</v>
      </c>
      <c r="AM342" s="48" t="s">
        <v>85</v>
      </c>
      <c r="AN342" s="48" t="s">
        <v>1479</v>
      </c>
      <c r="AO342" s="123"/>
      <c r="AQ342" s="123" t="s">
        <v>13027</v>
      </c>
    </row>
    <row r="343" spans="1:43" ht="30" x14ac:dyDescent="0.2">
      <c r="A343" s="92" t="s">
        <v>1514</v>
      </c>
      <c r="B343" s="92" t="s">
        <v>1515</v>
      </c>
      <c r="C343" s="117" t="s">
        <v>166</v>
      </c>
      <c r="D343" s="92" t="s">
        <v>167</v>
      </c>
      <c r="E343" s="92" t="s">
        <v>1516</v>
      </c>
      <c r="F343" s="92" t="s">
        <v>1483</v>
      </c>
      <c r="G343" s="92" t="s">
        <v>1477</v>
      </c>
      <c r="H343" s="92" t="s">
        <v>1478</v>
      </c>
      <c r="I343" s="118" t="s">
        <v>1515</v>
      </c>
      <c r="J343" s="119">
        <v>7</v>
      </c>
      <c r="K343" s="119">
        <v>1000</v>
      </c>
      <c r="L343" s="119">
        <f t="shared" si="46"/>
        <v>423</v>
      </c>
      <c r="N343" s="48" t="s">
        <v>173</v>
      </c>
      <c r="P343" s="119">
        <v>0</v>
      </c>
      <c r="Q343" s="119">
        <v>0</v>
      </c>
      <c r="R343" s="119">
        <v>0</v>
      </c>
      <c r="S343" s="119">
        <f t="shared" si="43"/>
        <v>0</v>
      </c>
      <c r="T343" s="119">
        <f t="shared" si="44"/>
        <v>0</v>
      </c>
      <c r="U343" s="119">
        <v>577</v>
      </c>
      <c r="V343" s="119">
        <v>270</v>
      </c>
      <c r="W343" s="119">
        <v>270</v>
      </c>
      <c r="X343" s="119">
        <f t="shared" si="47"/>
        <v>-847</v>
      </c>
      <c r="Y343" s="92" t="s">
        <v>12848</v>
      </c>
      <c r="Z343" s="93">
        <v>2.1779999999999999</v>
      </c>
      <c r="AA343" s="121">
        <v>2.1779999999999999</v>
      </c>
      <c r="AB343" s="93">
        <f t="shared" si="45"/>
        <v>0</v>
      </c>
      <c r="AE343" s="48" t="s">
        <v>12845</v>
      </c>
      <c r="AF343" s="93">
        <v>2.1779999999999999</v>
      </c>
      <c r="AG343" s="48" t="s">
        <v>13602</v>
      </c>
      <c r="AH343" s="122">
        <v>1000</v>
      </c>
      <c r="AI343" s="48">
        <v>6</v>
      </c>
      <c r="AJ343" s="48" t="s">
        <v>13605</v>
      </c>
      <c r="AK343" s="48" t="s">
        <v>13581</v>
      </c>
      <c r="AL343" s="48" t="s">
        <v>13582</v>
      </c>
      <c r="AM343" s="48" t="s">
        <v>85</v>
      </c>
      <c r="AN343" s="48" t="s">
        <v>1479</v>
      </c>
      <c r="AO343" s="123"/>
      <c r="AQ343" s="123" t="s">
        <v>13027</v>
      </c>
    </row>
    <row r="344" spans="1:43" ht="30" x14ac:dyDescent="0.2">
      <c r="A344" s="92" t="s">
        <v>1517</v>
      </c>
      <c r="B344" s="92" t="s">
        <v>1518</v>
      </c>
      <c r="C344" s="117" t="s">
        <v>166</v>
      </c>
      <c r="D344" s="92" t="s">
        <v>167</v>
      </c>
      <c r="E344" s="92" t="s">
        <v>1519</v>
      </c>
      <c r="F344" s="92" t="s">
        <v>1483</v>
      </c>
      <c r="G344" s="92" t="s">
        <v>1477</v>
      </c>
      <c r="H344" s="92" t="s">
        <v>1478</v>
      </c>
      <c r="I344" s="118" t="s">
        <v>1518</v>
      </c>
      <c r="J344" s="119">
        <v>7</v>
      </c>
      <c r="K344" s="119">
        <v>1000</v>
      </c>
      <c r="L344" s="119">
        <f t="shared" si="46"/>
        <v>-1259</v>
      </c>
      <c r="N344" s="48" t="s">
        <v>173</v>
      </c>
      <c r="P344" s="119">
        <v>0</v>
      </c>
      <c r="Q344" s="119">
        <v>0</v>
      </c>
      <c r="R344" s="119">
        <v>0</v>
      </c>
      <c r="S344" s="119">
        <f t="shared" si="43"/>
        <v>0</v>
      </c>
      <c r="T344" s="119">
        <f t="shared" si="44"/>
        <v>0</v>
      </c>
      <c r="U344" s="119">
        <v>2259</v>
      </c>
      <c r="V344" s="119">
        <v>3450</v>
      </c>
      <c r="W344" s="119">
        <v>4650</v>
      </c>
      <c r="X344" s="119">
        <f t="shared" si="47"/>
        <v>-5709</v>
      </c>
      <c r="Y344" s="92" t="s">
        <v>12848</v>
      </c>
      <c r="Z344" s="93">
        <v>1.486</v>
      </c>
      <c r="AA344" s="121">
        <v>1.8979999999999999</v>
      </c>
      <c r="AB344" s="93">
        <f t="shared" si="45"/>
        <v>0.41199999999999992</v>
      </c>
      <c r="AE344" s="48" t="s">
        <v>12845</v>
      </c>
      <c r="AF344" s="93">
        <v>1.8979999999999999</v>
      </c>
      <c r="AG344" s="48" t="s">
        <v>13606</v>
      </c>
      <c r="AH344" s="122">
        <v>1000</v>
      </c>
      <c r="AI344" s="48">
        <v>6</v>
      </c>
      <c r="AJ344" s="48" t="s">
        <v>13607</v>
      </c>
      <c r="AK344" s="48" t="s">
        <v>13581</v>
      </c>
      <c r="AL344" s="48" t="s">
        <v>13582</v>
      </c>
      <c r="AM344" s="48" t="s">
        <v>85</v>
      </c>
      <c r="AN344" s="48" t="s">
        <v>1479</v>
      </c>
      <c r="AO344" s="123"/>
      <c r="AQ344" s="123" t="s">
        <v>13027</v>
      </c>
    </row>
    <row r="345" spans="1:43" ht="30" x14ac:dyDescent="0.2">
      <c r="A345" s="92" t="s">
        <v>1520</v>
      </c>
      <c r="B345" s="92" t="s">
        <v>1521</v>
      </c>
      <c r="C345" s="117" t="s">
        <v>166</v>
      </c>
      <c r="D345" s="92" t="s">
        <v>167</v>
      </c>
      <c r="E345" s="92" t="s">
        <v>1519</v>
      </c>
      <c r="F345" s="92" t="s">
        <v>1483</v>
      </c>
      <c r="G345" s="92" t="s">
        <v>1477</v>
      </c>
      <c r="H345" s="92" t="s">
        <v>1478</v>
      </c>
      <c r="I345" s="118" t="s">
        <v>1521</v>
      </c>
      <c r="J345" s="119">
        <v>7</v>
      </c>
      <c r="K345" s="119">
        <v>1000</v>
      </c>
      <c r="L345" s="119">
        <f t="shared" si="46"/>
        <v>-8534</v>
      </c>
      <c r="N345" s="48" t="s">
        <v>173</v>
      </c>
      <c r="P345" s="119">
        <v>0</v>
      </c>
      <c r="Q345" s="119">
        <v>0</v>
      </c>
      <c r="R345" s="119">
        <v>0</v>
      </c>
      <c r="S345" s="119">
        <f t="shared" si="43"/>
        <v>0</v>
      </c>
      <c r="T345" s="119">
        <f t="shared" si="44"/>
        <v>0</v>
      </c>
      <c r="U345" s="119">
        <v>9534</v>
      </c>
      <c r="V345" s="119">
        <v>7185</v>
      </c>
      <c r="W345" s="119">
        <v>8385</v>
      </c>
      <c r="X345" s="119">
        <f t="shared" si="47"/>
        <v>-16719</v>
      </c>
      <c r="Y345" s="92" t="s">
        <v>12848</v>
      </c>
      <c r="Z345" s="93">
        <v>1.4810000000000001</v>
      </c>
      <c r="AA345" s="121">
        <v>1.8979999999999999</v>
      </c>
      <c r="AB345" s="93">
        <f t="shared" si="45"/>
        <v>0.41699999999999982</v>
      </c>
      <c r="AE345" s="48" t="s">
        <v>12845</v>
      </c>
      <c r="AF345" s="93">
        <v>1.8979999999999999</v>
      </c>
      <c r="AG345" s="48" t="s">
        <v>13606</v>
      </c>
      <c r="AH345" s="122">
        <v>1000</v>
      </c>
      <c r="AI345" s="48">
        <v>6</v>
      </c>
      <c r="AJ345" s="48" t="s">
        <v>13608</v>
      </c>
      <c r="AK345" s="48" t="s">
        <v>13581</v>
      </c>
      <c r="AL345" s="48" t="s">
        <v>13582</v>
      </c>
      <c r="AM345" s="48" t="s">
        <v>85</v>
      </c>
      <c r="AN345" s="48" t="s">
        <v>1479</v>
      </c>
      <c r="AO345" s="123"/>
      <c r="AQ345" s="123" t="s">
        <v>13027</v>
      </c>
    </row>
    <row r="346" spans="1:43" ht="30" x14ac:dyDescent="0.2">
      <c r="A346" s="92" t="s">
        <v>1522</v>
      </c>
      <c r="B346" s="92" t="s">
        <v>1523</v>
      </c>
      <c r="C346" s="117" t="s">
        <v>166</v>
      </c>
      <c r="D346" s="92" t="s">
        <v>167</v>
      </c>
      <c r="E346" s="92" t="s">
        <v>1524</v>
      </c>
      <c r="F346" s="92" t="s">
        <v>1483</v>
      </c>
      <c r="G346" s="92" t="s">
        <v>1477</v>
      </c>
      <c r="H346" s="92" t="s">
        <v>1478</v>
      </c>
      <c r="I346" s="118" t="s">
        <v>1523</v>
      </c>
      <c r="J346" s="119">
        <v>7</v>
      </c>
      <c r="K346" s="119">
        <v>1000</v>
      </c>
      <c r="L346" s="119">
        <f t="shared" si="46"/>
        <v>900</v>
      </c>
      <c r="N346" s="48" t="s">
        <v>173</v>
      </c>
      <c r="P346" s="119">
        <v>0</v>
      </c>
      <c r="Q346" s="119">
        <v>0</v>
      </c>
      <c r="R346" s="119">
        <v>0</v>
      </c>
      <c r="S346" s="119">
        <f t="shared" si="43"/>
        <v>0</v>
      </c>
      <c r="T346" s="119">
        <f t="shared" si="44"/>
        <v>0</v>
      </c>
      <c r="U346" s="119">
        <v>100</v>
      </c>
      <c r="V346" s="119">
        <v>24</v>
      </c>
      <c r="W346" s="119">
        <v>0</v>
      </c>
      <c r="X346" s="119">
        <f t="shared" si="47"/>
        <v>-124</v>
      </c>
      <c r="Y346" s="92" t="s">
        <v>12848</v>
      </c>
      <c r="Z346" s="93">
        <v>1.107</v>
      </c>
      <c r="AA346" s="121">
        <v>1.107</v>
      </c>
      <c r="AB346" s="93">
        <f t="shared" si="45"/>
        <v>0</v>
      </c>
      <c r="AE346" s="48" t="s">
        <v>12845</v>
      </c>
      <c r="AF346" s="93">
        <v>1.107</v>
      </c>
      <c r="AG346" s="48" t="s">
        <v>13609</v>
      </c>
      <c r="AH346" s="122">
        <v>1000</v>
      </c>
      <c r="AI346" s="48">
        <v>6</v>
      </c>
      <c r="AJ346" s="48" t="s">
        <v>13610</v>
      </c>
      <c r="AK346" s="48" t="s">
        <v>13581</v>
      </c>
      <c r="AL346" s="48" t="s">
        <v>13582</v>
      </c>
      <c r="AM346" s="48" t="s">
        <v>85</v>
      </c>
      <c r="AN346" s="48" t="s">
        <v>1479</v>
      </c>
      <c r="AO346" s="123"/>
      <c r="AQ346" s="123" t="s">
        <v>13027</v>
      </c>
    </row>
    <row r="347" spans="1:43" ht="30" x14ac:dyDescent="0.2">
      <c r="A347" s="92" t="s">
        <v>1525</v>
      </c>
      <c r="B347" s="92" t="s">
        <v>1526</v>
      </c>
      <c r="C347" s="117" t="s">
        <v>166</v>
      </c>
      <c r="D347" s="92" t="s">
        <v>167</v>
      </c>
      <c r="E347" s="92" t="s">
        <v>1527</v>
      </c>
      <c r="F347" s="92" t="s">
        <v>1483</v>
      </c>
      <c r="G347" s="92" t="s">
        <v>1477</v>
      </c>
      <c r="H347" s="92" t="s">
        <v>1478</v>
      </c>
      <c r="I347" s="118" t="s">
        <v>1526</v>
      </c>
      <c r="J347" s="119">
        <v>7</v>
      </c>
      <c r="K347" s="119">
        <v>1000</v>
      </c>
      <c r="L347" s="119">
        <f t="shared" si="46"/>
        <v>-504</v>
      </c>
      <c r="N347" s="48" t="s">
        <v>173</v>
      </c>
      <c r="P347" s="119">
        <v>0</v>
      </c>
      <c r="Q347" s="119">
        <v>0</v>
      </c>
      <c r="R347" s="119">
        <v>0</v>
      </c>
      <c r="S347" s="119">
        <f t="shared" si="43"/>
        <v>0</v>
      </c>
      <c r="T347" s="119">
        <f t="shared" si="44"/>
        <v>0</v>
      </c>
      <c r="U347" s="119">
        <v>1504</v>
      </c>
      <c r="V347" s="119">
        <v>480</v>
      </c>
      <c r="W347" s="119">
        <v>480</v>
      </c>
      <c r="X347" s="119">
        <f t="shared" si="47"/>
        <v>-1984</v>
      </c>
      <c r="Y347" s="92" t="s">
        <v>12848</v>
      </c>
      <c r="Z347" s="93">
        <v>1.331</v>
      </c>
      <c r="AA347" s="121">
        <v>1.331</v>
      </c>
      <c r="AB347" s="93">
        <f t="shared" si="45"/>
        <v>0</v>
      </c>
      <c r="AE347" s="48" t="s">
        <v>12845</v>
      </c>
      <c r="AF347" s="93">
        <v>1.331</v>
      </c>
      <c r="AG347" s="48" t="s">
        <v>13611</v>
      </c>
      <c r="AH347" s="122">
        <v>1000</v>
      </c>
      <c r="AI347" s="48">
        <v>6</v>
      </c>
      <c r="AJ347" s="48" t="s">
        <v>13612</v>
      </c>
      <c r="AK347" s="48" t="s">
        <v>13581</v>
      </c>
      <c r="AL347" s="48" t="s">
        <v>13582</v>
      </c>
      <c r="AM347" s="48" t="s">
        <v>85</v>
      </c>
      <c r="AN347" s="48" t="s">
        <v>1479</v>
      </c>
      <c r="AO347" s="123"/>
      <c r="AQ347" s="123" t="s">
        <v>13027</v>
      </c>
    </row>
    <row r="348" spans="1:43" ht="75" x14ac:dyDescent="0.2">
      <c r="A348" s="92" t="s">
        <v>1528</v>
      </c>
      <c r="B348" s="92" t="s">
        <v>1529</v>
      </c>
      <c r="C348" s="117" t="s">
        <v>166</v>
      </c>
      <c r="D348" s="92" t="s">
        <v>228</v>
      </c>
      <c r="E348" s="92" t="s">
        <v>1530</v>
      </c>
      <c r="F348" s="92" t="s">
        <v>169</v>
      </c>
      <c r="G348" s="92" t="s">
        <v>1531</v>
      </c>
      <c r="H348" s="92" t="s">
        <v>1532</v>
      </c>
      <c r="I348" s="118" t="s">
        <v>1529</v>
      </c>
      <c r="J348" s="119">
        <v>9</v>
      </c>
      <c r="K348" s="119">
        <v>100</v>
      </c>
      <c r="L348" s="119">
        <f t="shared" si="46"/>
        <v>0</v>
      </c>
      <c r="N348" s="48" t="s">
        <v>173</v>
      </c>
      <c r="P348" s="119">
        <v>146</v>
      </c>
      <c r="Q348" s="119">
        <v>146</v>
      </c>
      <c r="R348" s="119">
        <v>0</v>
      </c>
      <c r="S348" s="119">
        <f t="shared" si="43"/>
        <v>292</v>
      </c>
      <c r="T348" s="119">
        <f t="shared" si="44"/>
        <v>292</v>
      </c>
      <c r="U348" s="119">
        <v>100</v>
      </c>
      <c r="V348" s="119">
        <v>24</v>
      </c>
      <c r="W348" s="119">
        <v>0</v>
      </c>
      <c r="X348" s="119">
        <f t="shared" si="47"/>
        <v>168</v>
      </c>
      <c r="Y348" s="92" t="s">
        <v>12863</v>
      </c>
      <c r="Z348" s="93">
        <v>88.64</v>
      </c>
      <c r="AA348" s="151">
        <v>75.709999999999994</v>
      </c>
      <c r="AB348" s="93">
        <f t="shared" si="45"/>
        <v>-12.930000000000007</v>
      </c>
      <c r="AD348" s="93">
        <v>75.709999999999994</v>
      </c>
      <c r="AE348" s="48" t="s">
        <v>12845</v>
      </c>
      <c r="AF348" s="152">
        <v>75.709999999999994</v>
      </c>
      <c r="AG348" s="153" t="s">
        <v>13613</v>
      </c>
      <c r="AH348" s="154">
        <v>50</v>
      </c>
      <c r="AI348" s="153">
        <v>12</v>
      </c>
      <c r="AJ348" s="153" t="s">
        <v>1529</v>
      </c>
      <c r="AK348" s="153" t="s">
        <v>13614</v>
      </c>
      <c r="AL348" s="153" t="s">
        <v>13615</v>
      </c>
      <c r="AM348" s="153" t="s">
        <v>85</v>
      </c>
      <c r="AN348" s="153" t="s">
        <v>1479</v>
      </c>
      <c r="AO348" s="123"/>
      <c r="AQ348" s="123" t="s">
        <v>13027</v>
      </c>
    </row>
    <row r="349" spans="1:43" x14ac:dyDescent="0.2">
      <c r="A349" s="129" t="s">
        <v>13616</v>
      </c>
      <c r="B349" s="129" t="s">
        <v>13617</v>
      </c>
      <c r="C349" s="117" t="s">
        <v>166</v>
      </c>
      <c r="D349" s="92" t="s">
        <v>228</v>
      </c>
      <c r="E349" s="92" t="s">
        <v>1530</v>
      </c>
      <c r="F349" s="92" t="s">
        <v>12920</v>
      </c>
      <c r="G349" s="92" t="s">
        <v>1545</v>
      </c>
      <c r="H349" s="92" t="s">
        <v>1545</v>
      </c>
      <c r="I349" s="118" t="s">
        <v>13617</v>
      </c>
      <c r="J349" s="119"/>
      <c r="K349" s="119"/>
      <c r="L349" s="119"/>
      <c r="N349" s="48" t="s">
        <v>173</v>
      </c>
      <c r="O349" s="48" t="s">
        <v>278</v>
      </c>
      <c r="P349" s="119">
        <v>0</v>
      </c>
      <c r="Q349" s="119">
        <v>0</v>
      </c>
      <c r="R349" s="119">
        <v>0</v>
      </c>
      <c r="S349" s="119">
        <f t="shared" si="43"/>
        <v>0</v>
      </c>
      <c r="T349" s="119">
        <f t="shared" si="44"/>
        <v>0</v>
      </c>
      <c r="U349" s="119">
        <v>0</v>
      </c>
      <c r="V349" s="119">
        <v>0</v>
      </c>
      <c r="W349" s="119">
        <v>0</v>
      </c>
      <c r="X349" s="119">
        <f t="shared" si="47"/>
        <v>0</v>
      </c>
      <c r="Y349" s="92" t="s">
        <v>279</v>
      </c>
      <c r="AA349" s="121" t="s">
        <v>13618</v>
      </c>
      <c r="AB349" s="93" t="e">
        <f t="shared" si="45"/>
        <v>#VALUE!</v>
      </c>
      <c r="AH349" s="122"/>
      <c r="AK349" s="126" t="s">
        <v>13619</v>
      </c>
      <c r="AM349" s="131" t="s">
        <v>85</v>
      </c>
      <c r="AN349" s="131" t="s">
        <v>1479</v>
      </c>
      <c r="AO349" s="123"/>
      <c r="AQ349" s="123"/>
    </row>
    <row r="350" spans="1:43" ht="60" x14ac:dyDescent="0.2">
      <c r="A350" s="92" t="s">
        <v>1533</v>
      </c>
      <c r="B350" s="92" t="s">
        <v>1534</v>
      </c>
      <c r="C350" s="117" t="s">
        <v>166</v>
      </c>
      <c r="D350" s="92" t="s">
        <v>228</v>
      </c>
      <c r="E350" s="92" t="s">
        <v>1535</v>
      </c>
      <c r="F350" s="92" t="s">
        <v>169</v>
      </c>
      <c r="G350" s="92" t="s">
        <v>1531</v>
      </c>
      <c r="H350" s="92" t="s">
        <v>1532</v>
      </c>
      <c r="I350" s="118" t="s">
        <v>1534</v>
      </c>
      <c r="J350" s="119">
        <v>9</v>
      </c>
      <c r="K350" s="119">
        <v>100</v>
      </c>
      <c r="L350" s="119">
        <f t="shared" ref="L350:L367" si="48">K350-U350</f>
        <v>0</v>
      </c>
      <c r="N350" s="48" t="s">
        <v>173</v>
      </c>
      <c r="P350" s="119">
        <v>146</v>
      </c>
      <c r="Q350" s="119">
        <v>146</v>
      </c>
      <c r="R350" s="119">
        <v>0</v>
      </c>
      <c r="S350" s="119">
        <f t="shared" si="43"/>
        <v>292</v>
      </c>
      <c r="T350" s="119">
        <f t="shared" si="44"/>
        <v>292</v>
      </c>
      <c r="U350" s="119">
        <v>100</v>
      </c>
      <c r="V350" s="119">
        <v>24</v>
      </c>
      <c r="W350" s="119">
        <v>0</v>
      </c>
      <c r="X350" s="119">
        <f t="shared" si="47"/>
        <v>168</v>
      </c>
      <c r="Y350" s="92" t="s">
        <v>12863</v>
      </c>
      <c r="Z350" s="93">
        <v>8.48</v>
      </c>
      <c r="AA350" s="151">
        <v>7.77</v>
      </c>
      <c r="AB350" s="93">
        <f t="shared" si="45"/>
        <v>-0.71000000000000085</v>
      </c>
      <c r="AD350" s="93">
        <v>7.77</v>
      </c>
      <c r="AE350" s="48" t="s">
        <v>12845</v>
      </c>
      <c r="AF350" s="152">
        <v>7.77</v>
      </c>
      <c r="AG350" s="153" t="s">
        <v>13620</v>
      </c>
      <c r="AH350" s="154">
        <v>50</v>
      </c>
      <c r="AI350" s="153">
        <v>8</v>
      </c>
      <c r="AJ350" s="153" t="s">
        <v>1534</v>
      </c>
      <c r="AK350" s="153" t="s">
        <v>13621</v>
      </c>
      <c r="AL350" s="153" t="s">
        <v>13615</v>
      </c>
      <c r="AM350" s="153" t="s">
        <v>85</v>
      </c>
      <c r="AN350" s="153" t="s">
        <v>1479</v>
      </c>
      <c r="AO350" s="123"/>
      <c r="AQ350" s="123" t="s">
        <v>13027</v>
      </c>
    </row>
    <row r="351" spans="1:43" ht="60" x14ac:dyDescent="0.2">
      <c r="A351" s="92" t="s">
        <v>1536</v>
      </c>
      <c r="B351" s="92" t="s">
        <v>1537</v>
      </c>
      <c r="C351" s="117" t="s">
        <v>166</v>
      </c>
      <c r="D351" s="92" t="s">
        <v>228</v>
      </c>
      <c r="E351" s="92" t="s">
        <v>1538</v>
      </c>
      <c r="F351" s="92" t="s">
        <v>169</v>
      </c>
      <c r="G351" s="92" t="s">
        <v>1531</v>
      </c>
      <c r="H351" s="92" t="s">
        <v>1532</v>
      </c>
      <c r="I351" s="118" t="s">
        <v>1537</v>
      </c>
      <c r="J351" s="119">
        <v>9</v>
      </c>
      <c r="K351" s="119">
        <v>100</v>
      </c>
      <c r="L351" s="119">
        <f t="shared" si="48"/>
        <v>0</v>
      </c>
      <c r="N351" s="48" t="s">
        <v>173</v>
      </c>
      <c r="P351" s="119">
        <v>146</v>
      </c>
      <c r="Q351" s="119">
        <v>146</v>
      </c>
      <c r="R351" s="119">
        <v>0</v>
      </c>
      <c r="S351" s="119">
        <f t="shared" si="43"/>
        <v>292</v>
      </c>
      <c r="T351" s="119">
        <f t="shared" si="44"/>
        <v>292</v>
      </c>
      <c r="U351" s="119">
        <v>100</v>
      </c>
      <c r="V351" s="119">
        <v>24</v>
      </c>
      <c r="W351" s="119">
        <v>0</v>
      </c>
      <c r="X351" s="119">
        <f t="shared" si="47"/>
        <v>168</v>
      </c>
      <c r="Y351" s="92" t="s">
        <v>12863</v>
      </c>
      <c r="Z351" s="93">
        <v>5.0999999999999996</v>
      </c>
      <c r="AA351" s="151">
        <v>5.48</v>
      </c>
      <c r="AB351" s="93">
        <f t="shared" si="45"/>
        <v>0.38000000000000078</v>
      </c>
      <c r="AD351" s="93">
        <v>5.48</v>
      </c>
      <c r="AE351" s="48" t="s">
        <v>12845</v>
      </c>
      <c r="AF351" s="152">
        <v>5.48</v>
      </c>
      <c r="AG351" s="153" t="s">
        <v>13622</v>
      </c>
      <c r="AH351" s="154">
        <v>50</v>
      </c>
      <c r="AI351" s="153">
        <v>8</v>
      </c>
      <c r="AJ351" s="153" t="s">
        <v>1537</v>
      </c>
      <c r="AK351" s="153" t="s">
        <v>13621</v>
      </c>
      <c r="AL351" s="153" t="s">
        <v>13615</v>
      </c>
      <c r="AM351" s="153" t="s">
        <v>85</v>
      </c>
      <c r="AN351" s="153" t="s">
        <v>1479</v>
      </c>
      <c r="AO351" s="123"/>
      <c r="AQ351" s="123" t="s">
        <v>13027</v>
      </c>
    </row>
    <row r="352" spans="1:43" ht="45" x14ac:dyDescent="0.2">
      <c r="A352" s="129" t="s">
        <v>1539</v>
      </c>
      <c r="B352" s="129" t="s">
        <v>1540</v>
      </c>
      <c r="C352" s="117" t="s">
        <v>166</v>
      </c>
      <c r="D352" s="92" t="s">
        <v>228</v>
      </c>
      <c r="E352" s="92" t="s">
        <v>1541</v>
      </c>
      <c r="F352" s="92" t="s">
        <v>169</v>
      </c>
      <c r="G352" s="92" t="s">
        <v>1651</v>
      </c>
      <c r="H352" s="92" t="s">
        <v>1651</v>
      </c>
      <c r="I352" s="92" t="s">
        <v>1540</v>
      </c>
      <c r="L352" s="119">
        <f t="shared" si="48"/>
        <v>0</v>
      </c>
      <c r="N352" s="48" t="s">
        <v>173</v>
      </c>
      <c r="O352" s="48" t="s">
        <v>278</v>
      </c>
      <c r="P352" s="119">
        <v>0</v>
      </c>
      <c r="Q352" s="119">
        <v>0</v>
      </c>
      <c r="R352" s="119">
        <v>0</v>
      </c>
      <c r="S352" s="119">
        <f t="shared" si="43"/>
        <v>0</v>
      </c>
      <c r="T352" s="119">
        <f t="shared" si="44"/>
        <v>0</v>
      </c>
      <c r="U352" s="119">
        <v>0</v>
      </c>
      <c r="V352" s="119">
        <v>0</v>
      </c>
      <c r="W352" s="119">
        <v>0</v>
      </c>
      <c r="X352" s="119">
        <f t="shared" si="47"/>
        <v>0</v>
      </c>
      <c r="Y352" s="92" t="s">
        <v>12844</v>
      </c>
      <c r="AA352" s="155" t="s">
        <v>13623</v>
      </c>
      <c r="AB352" s="93" t="e">
        <f t="shared" si="45"/>
        <v>#VALUE!</v>
      </c>
      <c r="AE352" s="48" t="s">
        <v>13624</v>
      </c>
      <c r="AF352" s="156" t="s">
        <v>13623</v>
      </c>
      <c r="AG352" s="157"/>
      <c r="AH352" s="157"/>
      <c r="AI352" s="157"/>
      <c r="AJ352" s="157"/>
      <c r="AK352" s="157" t="s">
        <v>13625</v>
      </c>
      <c r="AL352" s="157"/>
      <c r="AM352" s="157" t="s">
        <v>85</v>
      </c>
      <c r="AN352" s="157" t="s">
        <v>1479</v>
      </c>
      <c r="AO352" s="123"/>
      <c r="AQ352" s="123" t="s">
        <v>13626</v>
      </c>
    </row>
    <row r="353" spans="1:43" ht="90" x14ac:dyDescent="0.2">
      <c r="A353" s="129" t="s">
        <v>1543</v>
      </c>
      <c r="B353" s="129" t="s">
        <v>1544</v>
      </c>
      <c r="C353" s="117" t="s">
        <v>166</v>
      </c>
      <c r="D353" s="92" t="s">
        <v>228</v>
      </c>
      <c r="E353" s="92" t="s">
        <v>1541</v>
      </c>
      <c r="F353" s="92" t="s">
        <v>169</v>
      </c>
      <c r="G353" s="92" t="s">
        <v>1545</v>
      </c>
      <c r="H353" s="92" t="s">
        <v>1545</v>
      </c>
      <c r="I353" s="92" t="s">
        <v>1544</v>
      </c>
      <c r="L353" s="119">
        <f t="shared" si="48"/>
        <v>0</v>
      </c>
      <c r="N353" s="48" t="s">
        <v>173</v>
      </c>
      <c r="O353" s="48" t="s">
        <v>278</v>
      </c>
      <c r="P353" s="119">
        <v>0</v>
      </c>
      <c r="Q353" s="119">
        <v>0</v>
      </c>
      <c r="R353" s="119">
        <v>0</v>
      </c>
      <c r="S353" s="119">
        <f t="shared" si="43"/>
        <v>0</v>
      </c>
      <c r="T353" s="119">
        <f t="shared" si="44"/>
        <v>0</v>
      </c>
      <c r="U353" s="119">
        <v>0</v>
      </c>
      <c r="V353" s="119">
        <v>0</v>
      </c>
      <c r="W353" s="119">
        <v>0</v>
      </c>
      <c r="X353" s="119">
        <f t="shared" si="47"/>
        <v>0</v>
      </c>
      <c r="Y353" s="92" t="s">
        <v>12844</v>
      </c>
      <c r="Z353" s="130">
        <v>103.54</v>
      </c>
      <c r="AA353" s="144">
        <v>103.54</v>
      </c>
      <c r="AB353" s="93">
        <f t="shared" si="45"/>
        <v>0</v>
      </c>
      <c r="AC353" s="48" t="s">
        <v>13627</v>
      </c>
      <c r="AE353" s="48" t="s">
        <v>13624</v>
      </c>
      <c r="AF353" s="128">
        <v>103.54</v>
      </c>
      <c r="AG353" s="158" t="s">
        <v>13628</v>
      </c>
      <c r="AH353" s="158">
        <v>100</v>
      </c>
      <c r="AI353" s="158">
        <v>12</v>
      </c>
      <c r="AJ353" s="158" t="s">
        <v>1544</v>
      </c>
      <c r="AK353" s="158" t="s">
        <v>13629</v>
      </c>
      <c r="AL353" s="158" t="s">
        <v>13615</v>
      </c>
      <c r="AM353" s="158" t="s">
        <v>85</v>
      </c>
      <c r="AN353" s="158" t="s">
        <v>1479</v>
      </c>
      <c r="AO353" s="123"/>
      <c r="AQ353" s="123" t="s">
        <v>13626</v>
      </c>
    </row>
    <row r="354" spans="1:43" ht="90" x14ac:dyDescent="0.2">
      <c r="A354" s="129" t="s">
        <v>1546</v>
      </c>
      <c r="B354" s="129" t="s">
        <v>1547</v>
      </c>
      <c r="C354" s="117" t="s">
        <v>166</v>
      </c>
      <c r="D354" s="92" t="s">
        <v>228</v>
      </c>
      <c r="E354" s="92" t="s">
        <v>1548</v>
      </c>
      <c r="F354" s="92" t="s">
        <v>169</v>
      </c>
      <c r="G354" s="92" t="s">
        <v>1545</v>
      </c>
      <c r="H354" s="92" t="s">
        <v>1545</v>
      </c>
      <c r="I354" s="92" t="s">
        <v>1547</v>
      </c>
      <c r="L354" s="119">
        <f t="shared" si="48"/>
        <v>0</v>
      </c>
      <c r="N354" s="48" t="s">
        <v>173</v>
      </c>
      <c r="O354" s="48" t="s">
        <v>278</v>
      </c>
      <c r="P354" s="119">
        <v>0</v>
      </c>
      <c r="Q354" s="119">
        <v>0</v>
      </c>
      <c r="R354" s="119">
        <v>0</v>
      </c>
      <c r="S354" s="119">
        <f t="shared" si="43"/>
        <v>0</v>
      </c>
      <c r="T354" s="119">
        <f t="shared" si="44"/>
        <v>0</v>
      </c>
      <c r="U354" s="119">
        <v>0</v>
      </c>
      <c r="V354" s="119">
        <v>0</v>
      </c>
      <c r="W354" s="119">
        <v>0</v>
      </c>
      <c r="X354" s="119">
        <f t="shared" si="47"/>
        <v>0</v>
      </c>
      <c r="Y354" s="92" t="s">
        <v>12844</v>
      </c>
      <c r="Z354" s="130">
        <v>9.15</v>
      </c>
      <c r="AA354" s="121">
        <v>9.15</v>
      </c>
      <c r="AB354" s="93">
        <f t="shared" si="45"/>
        <v>0</v>
      </c>
      <c r="AC354" s="48" t="s">
        <v>12897</v>
      </c>
      <c r="AE354" s="48" t="s">
        <v>12845</v>
      </c>
      <c r="AF354" s="159">
        <v>9.15</v>
      </c>
      <c r="AG354" s="160" t="s">
        <v>13630</v>
      </c>
      <c r="AH354" s="48">
        <v>100</v>
      </c>
      <c r="AI354" s="48">
        <v>8</v>
      </c>
      <c r="AJ354" s="48" t="s">
        <v>1547</v>
      </c>
      <c r="AK354" s="48" t="s">
        <v>13631</v>
      </c>
      <c r="AL354" s="48" t="s">
        <v>13615</v>
      </c>
      <c r="AM354" s="48" t="s">
        <v>85</v>
      </c>
      <c r="AN354" s="48" t="s">
        <v>1479</v>
      </c>
      <c r="AO354" s="123"/>
      <c r="AQ354" s="123" t="s">
        <v>13632</v>
      </c>
    </row>
    <row r="355" spans="1:43" ht="90" x14ac:dyDescent="0.2">
      <c r="A355" s="129" t="s">
        <v>1549</v>
      </c>
      <c r="B355" s="129" t="s">
        <v>1550</v>
      </c>
      <c r="C355" s="117" t="s">
        <v>166</v>
      </c>
      <c r="D355" s="92" t="s">
        <v>228</v>
      </c>
      <c r="E355" s="92" t="s">
        <v>1551</v>
      </c>
      <c r="F355" s="92" t="s">
        <v>169</v>
      </c>
      <c r="G355" s="92" t="s">
        <v>1545</v>
      </c>
      <c r="H355" s="92" t="s">
        <v>1545</v>
      </c>
      <c r="I355" s="92" t="s">
        <v>1550</v>
      </c>
      <c r="L355" s="119">
        <f t="shared" si="48"/>
        <v>0</v>
      </c>
      <c r="N355" s="48" t="s">
        <v>173</v>
      </c>
      <c r="O355" s="48" t="s">
        <v>278</v>
      </c>
      <c r="P355" s="119">
        <v>0</v>
      </c>
      <c r="Q355" s="119">
        <v>0</v>
      </c>
      <c r="R355" s="119">
        <v>0</v>
      </c>
      <c r="S355" s="119">
        <f t="shared" si="43"/>
        <v>0</v>
      </c>
      <c r="T355" s="119">
        <f t="shared" si="44"/>
        <v>0</v>
      </c>
      <c r="U355" s="119">
        <v>0</v>
      </c>
      <c r="V355" s="119">
        <v>0</v>
      </c>
      <c r="W355" s="119">
        <v>0</v>
      </c>
      <c r="X355" s="119">
        <f t="shared" si="47"/>
        <v>0</v>
      </c>
      <c r="Y355" s="92" t="s">
        <v>12844</v>
      </c>
      <c r="Z355" s="130">
        <v>15.88</v>
      </c>
      <c r="AA355" s="121">
        <v>15.88</v>
      </c>
      <c r="AB355" s="93">
        <f t="shared" si="45"/>
        <v>0</v>
      </c>
      <c r="AC355" s="48" t="s">
        <v>12897</v>
      </c>
      <c r="AE355" s="48" t="s">
        <v>12845</v>
      </c>
      <c r="AF355" s="159">
        <v>15.88</v>
      </c>
      <c r="AG355" s="160" t="s">
        <v>13633</v>
      </c>
      <c r="AH355" s="48">
        <v>100</v>
      </c>
      <c r="AI355" s="48">
        <v>8</v>
      </c>
      <c r="AJ355" s="48" t="s">
        <v>1550</v>
      </c>
      <c r="AK355" s="48" t="s">
        <v>13631</v>
      </c>
      <c r="AL355" s="48" t="s">
        <v>13615</v>
      </c>
      <c r="AM355" s="48" t="s">
        <v>85</v>
      </c>
      <c r="AN355" s="48" t="s">
        <v>1479</v>
      </c>
      <c r="AO355" s="123"/>
      <c r="AQ355" s="123" t="s">
        <v>13632</v>
      </c>
    </row>
    <row r="356" spans="1:43" ht="60" x14ac:dyDescent="0.2">
      <c r="A356" s="129" t="s">
        <v>1552</v>
      </c>
      <c r="B356" s="129" t="s">
        <v>1553</v>
      </c>
      <c r="C356" s="117" t="s">
        <v>166</v>
      </c>
      <c r="D356" s="92" t="s">
        <v>228</v>
      </c>
      <c r="E356" s="92" t="s">
        <v>1554</v>
      </c>
      <c r="F356" s="92" t="s">
        <v>169</v>
      </c>
      <c r="G356" s="92" t="s">
        <v>1651</v>
      </c>
      <c r="H356" s="92" t="s">
        <v>1651</v>
      </c>
      <c r="I356" s="92" t="s">
        <v>1553</v>
      </c>
      <c r="L356" s="119">
        <f t="shared" si="48"/>
        <v>0</v>
      </c>
      <c r="N356" s="48" t="s">
        <v>173</v>
      </c>
      <c r="O356" s="48" t="s">
        <v>278</v>
      </c>
      <c r="P356" s="119">
        <v>0</v>
      </c>
      <c r="Q356" s="119">
        <v>0</v>
      </c>
      <c r="R356" s="119">
        <v>0</v>
      </c>
      <c r="S356" s="119">
        <f t="shared" si="43"/>
        <v>0</v>
      </c>
      <c r="T356" s="119">
        <f t="shared" si="44"/>
        <v>0</v>
      </c>
      <c r="U356" s="119">
        <v>0</v>
      </c>
      <c r="V356" s="119">
        <v>0</v>
      </c>
      <c r="W356" s="119">
        <v>0</v>
      </c>
      <c r="X356" s="119">
        <f t="shared" si="47"/>
        <v>0</v>
      </c>
      <c r="Y356" s="92" t="s">
        <v>12844</v>
      </c>
      <c r="AA356" s="155" t="s">
        <v>13623</v>
      </c>
      <c r="AB356" s="93" t="e">
        <f t="shared" si="45"/>
        <v>#VALUE!</v>
      </c>
      <c r="AE356" s="48" t="s">
        <v>13624</v>
      </c>
      <c r="AF356" s="156" t="s">
        <v>13623</v>
      </c>
      <c r="AG356" s="157"/>
      <c r="AH356" s="157"/>
      <c r="AI356" s="157"/>
      <c r="AJ356" s="157"/>
      <c r="AK356" s="157" t="s">
        <v>13634</v>
      </c>
      <c r="AL356" s="157"/>
      <c r="AM356" s="157" t="s">
        <v>85</v>
      </c>
      <c r="AN356" s="157" t="s">
        <v>1479</v>
      </c>
      <c r="AO356" s="123"/>
      <c r="AQ356" s="123" t="s">
        <v>13635</v>
      </c>
    </row>
    <row r="357" spans="1:43" ht="60" x14ac:dyDescent="0.2">
      <c r="A357" s="92" t="s">
        <v>1555</v>
      </c>
      <c r="B357" s="92" t="s">
        <v>1556</v>
      </c>
      <c r="C357" s="117" t="s">
        <v>166</v>
      </c>
      <c r="D357" s="92" t="s">
        <v>228</v>
      </c>
      <c r="E357" s="92" t="s">
        <v>1557</v>
      </c>
      <c r="F357" s="92" t="s">
        <v>169</v>
      </c>
      <c r="G357" s="92" t="s">
        <v>1531</v>
      </c>
      <c r="H357" s="92" t="s">
        <v>1532</v>
      </c>
      <c r="I357" s="118" t="s">
        <v>1556</v>
      </c>
      <c r="J357" s="119">
        <v>9</v>
      </c>
      <c r="K357" s="119">
        <v>500</v>
      </c>
      <c r="L357" s="119">
        <f t="shared" si="48"/>
        <v>240</v>
      </c>
      <c r="N357" s="48" t="s">
        <v>173</v>
      </c>
      <c r="P357" s="119">
        <v>0</v>
      </c>
      <c r="Q357" s="119">
        <v>0</v>
      </c>
      <c r="R357" s="119">
        <v>0</v>
      </c>
      <c r="S357" s="119">
        <f t="shared" si="43"/>
        <v>0</v>
      </c>
      <c r="T357" s="119">
        <f t="shared" si="44"/>
        <v>0</v>
      </c>
      <c r="U357" s="119">
        <v>260</v>
      </c>
      <c r="V357" s="119">
        <v>15</v>
      </c>
      <c r="W357" s="119">
        <v>0</v>
      </c>
      <c r="X357" s="119">
        <f t="shared" si="47"/>
        <v>-275</v>
      </c>
      <c r="Y357" s="92" t="s">
        <v>12848</v>
      </c>
      <c r="Z357" s="93">
        <v>3.29</v>
      </c>
      <c r="AA357" s="121">
        <v>3.29</v>
      </c>
      <c r="AB357" s="93">
        <f t="shared" si="45"/>
        <v>0</v>
      </c>
      <c r="AE357" s="48" t="s">
        <v>12845</v>
      </c>
      <c r="AF357" s="161">
        <v>2.3551000000000002</v>
      </c>
      <c r="AG357" s="162" t="s">
        <v>13636</v>
      </c>
      <c r="AH357" s="163">
        <v>500</v>
      </c>
      <c r="AI357" s="162">
        <v>8</v>
      </c>
      <c r="AJ357" s="162" t="s">
        <v>1556</v>
      </c>
      <c r="AK357" s="162" t="s">
        <v>13637</v>
      </c>
      <c r="AL357" s="162" t="s">
        <v>13582</v>
      </c>
      <c r="AM357" s="162" t="s">
        <v>85</v>
      </c>
      <c r="AN357" s="162" t="s">
        <v>1479</v>
      </c>
      <c r="AO357" s="123"/>
      <c r="AQ357" s="123" t="s">
        <v>13027</v>
      </c>
    </row>
    <row r="358" spans="1:43" ht="60" x14ac:dyDescent="0.2">
      <c r="A358" s="92" t="s">
        <v>1558</v>
      </c>
      <c r="B358" s="92" t="s">
        <v>1559</v>
      </c>
      <c r="C358" s="117" t="s">
        <v>166</v>
      </c>
      <c r="D358" s="92" t="s">
        <v>228</v>
      </c>
      <c r="E358" s="92" t="s">
        <v>1560</v>
      </c>
      <c r="F358" s="92" t="s">
        <v>169</v>
      </c>
      <c r="G358" s="92" t="s">
        <v>1531</v>
      </c>
      <c r="H358" s="92" t="s">
        <v>1532</v>
      </c>
      <c r="I358" s="118" t="s">
        <v>1559</v>
      </c>
      <c r="J358" s="119">
        <v>9</v>
      </c>
      <c r="K358" s="119">
        <v>500</v>
      </c>
      <c r="L358" s="119">
        <f t="shared" si="48"/>
        <v>316</v>
      </c>
      <c r="M358" s="124">
        <v>8195</v>
      </c>
      <c r="N358" s="48" t="s">
        <v>173</v>
      </c>
      <c r="P358" s="119">
        <v>0</v>
      </c>
      <c r="Q358" s="119">
        <v>0</v>
      </c>
      <c r="R358" s="119">
        <v>0</v>
      </c>
      <c r="S358" s="119">
        <f t="shared" si="43"/>
        <v>0</v>
      </c>
      <c r="T358" s="119">
        <f t="shared" si="44"/>
        <v>0</v>
      </c>
      <c r="U358" s="119">
        <v>184</v>
      </c>
      <c r="V358" s="119">
        <v>0</v>
      </c>
      <c r="W358" s="119">
        <v>0</v>
      </c>
      <c r="X358" s="119">
        <f t="shared" si="47"/>
        <v>-184</v>
      </c>
      <c r="Y358" s="92" t="s">
        <v>12848</v>
      </c>
      <c r="Z358" s="93">
        <v>16.39</v>
      </c>
      <c r="AA358" s="121">
        <v>15.7</v>
      </c>
      <c r="AB358" s="93">
        <f t="shared" si="45"/>
        <v>-0.69000000000000128</v>
      </c>
      <c r="AE358" s="48" t="s">
        <v>12845</v>
      </c>
      <c r="AF358" s="152">
        <v>20.502600000000001</v>
      </c>
      <c r="AG358" s="153" t="s">
        <v>13638</v>
      </c>
      <c r="AH358" s="154">
        <v>50</v>
      </c>
      <c r="AI358" s="153">
        <v>8</v>
      </c>
      <c r="AJ358" s="153" t="s">
        <v>1559</v>
      </c>
      <c r="AK358" s="153" t="s">
        <v>13639</v>
      </c>
      <c r="AL358" s="153" t="s">
        <v>13615</v>
      </c>
      <c r="AM358" s="153" t="s">
        <v>85</v>
      </c>
      <c r="AN358" s="153" t="s">
        <v>1479</v>
      </c>
      <c r="AO358" s="123"/>
      <c r="AQ358" s="123" t="s">
        <v>13027</v>
      </c>
    </row>
    <row r="359" spans="1:43" ht="60" x14ac:dyDescent="0.2">
      <c r="A359" s="92" t="s">
        <v>1561</v>
      </c>
      <c r="B359" s="92" t="s">
        <v>1562</v>
      </c>
      <c r="C359" s="117" t="s">
        <v>166</v>
      </c>
      <c r="D359" s="92" t="s">
        <v>228</v>
      </c>
      <c r="E359" s="92" t="s">
        <v>1563</v>
      </c>
      <c r="F359" s="92" t="s">
        <v>169</v>
      </c>
      <c r="G359" s="92" t="s">
        <v>1531</v>
      </c>
      <c r="H359" s="92" t="s">
        <v>1532</v>
      </c>
      <c r="I359" s="118" t="s">
        <v>1562</v>
      </c>
      <c r="J359" s="119">
        <v>9</v>
      </c>
      <c r="K359" s="119">
        <v>500</v>
      </c>
      <c r="L359" s="119">
        <f t="shared" si="48"/>
        <v>316</v>
      </c>
      <c r="N359" s="48" t="s">
        <v>173</v>
      </c>
      <c r="P359" s="119">
        <v>0</v>
      </c>
      <c r="Q359" s="119">
        <v>0</v>
      </c>
      <c r="R359" s="119">
        <v>0</v>
      </c>
      <c r="S359" s="119">
        <f t="shared" si="43"/>
        <v>0</v>
      </c>
      <c r="T359" s="119">
        <f t="shared" si="44"/>
        <v>0</v>
      </c>
      <c r="U359" s="119">
        <v>184</v>
      </c>
      <c r="V359" s="119">
        <v>0</v>
      </c>
      <c r="W359" s="119">
        <v>0</v>
      </c>
      <c r="X359" s="119">
        <f t="shared" si="47"/>
        <v>-184</v>
      </c>
      <c r="Y359" s="92" t="s">
        <v>12848</v>
      </c>
      <c r="Z359" s="93">
        <v>10.58</v>
      </c>
      <c r="AA359" s="121">
        <v>10.38</v>
      </c>
      <c r="AB359" s="93">
        <f t="shared" si="45"/>
        <v>-0.19999999999999929</v>
      </c>
      <c r="AE359" s="48" t="s">
        <v>12845</v>
      </c>
      <c r="AF359" s="152">
        <v>12.9367</v>
      </c>
      <c r="AG359" s="153" t="s">
        <v>13640</v>
      </c>
      <c r="AH359" s="154">
        <v>50</v>
      </c>
      <c r="AI359" s="153">
        <v>8</v>
      </c>
      <c r="AJ359" s="153" t="s">
        <v>1562</v>
      </c>
      <c r="AK359" s="153" t="s">
        <v>13639</v>
      </c>
      <c r="AL359" s="153" t="s">
        <v>13615</v>
      </c>
      <c r="AM359" s="153" t="s">
        <v>85</v>
      </c>
      <c r="AN359" s="153" t="s">
        <v>1479</v>
      </c>
      <c r="AO359" s="123"/>
      <c r="AQ359" s="123" t="s">
        <v>13027</v>
      </c>
    </row>
    <row r="360" spans="1:43" ht="60" x14ac:dyDescent="0.2">
      <c r="A360" s="92" t="s">
        <v>1564</v>
      </c>
      <c r="B360" s="92" t="s">
        <v>1565</v>
      </c>
      <c r="C360" s="117" t="s">
        <v>166</v>
      </c>
      <c r="D360" s="92" t="s">
        <v>228</v>
      </c>
      <c r="E360" s="92" t="s">
        <v>1566</v>
      </c>
      <c r="F360" s="92" t="s">
        <v>169</v>
      </c>
      <c r="G360" s="92" t="s">
        <v>1531</v>
      </c>
      <c r="H360" s="92" t="s">
        <v>1532</v>
      </c>
      <c r="I360" s="118" t="s">
        <v>1565</v>
      </c>
      <c r="J360" s="119">
        <v>9</v>
      </c>
      <c r="K360" s="119">
        <v>500</v>
      </c>
      <c r="L360" s="119">
        <f t="shared" si="48"/>
        <v>316</v>
      </c>
      <c r="N360" s="48" t="s">
        <v>173</v>
      </c>
      <c r="P360" s="119">
        <v>0</v>
      </c>
      <c r="Q360" s="119">
        <v>0</v>
      </c>
      <c r="R360" s="119">
        <v>0</v>
      </c>
      <c r="S360" s="119">
        <f t="shared" si="43"/>
        <v>0</v>
      </c>
      <c r="T360" s="119">
        <f t="shared" si="44"/>
        <v>0</v>
      </c>
      <c r="U360" s="119">
        <v>184</v>
      </c>
      <c r="V360" s="119">
        <v>0</v>
      </c>
      <c r="W360" s="119">
        <v>0</v>
      </c>
      <c r="X360" s="119">
        <f t="shared" si="47"/>
        <v>-184</v>
      </c>
      <c r="Y360" s="92" t="s">
        <v>12848</v>
      </c>
      <c r="Z360" s="93">
        <v>7.66</v>
      </c>
      <c r="AA360" s="121">
        <v>7.51</v>
      </c>
      <c r="AB360" s="93">
        <f t="shared" si="45"/>
        <v>-0.15000000000000036</v>
      </c>
      <c r="AE360" s="48" t="s">
        <v>12845</v>
      </c>
      <c r="AF360" s="152">
        <v>6.8667999999999996</v>
      </c>
      <c r="AG360" s="153" t="s">
        <v>13641</v>
      </c>
      <c r="AH360" s="154">
        <v>50</v>
      </c>
      <c r="AI360" s="153">
        <v>8</v>
      </c>
      <c r="AJ360" s="153" t="s">
        <v>1565</v>
      </c>
      <c r="AK360" s="153" t="s">
        <v>13639</v>
      </c>
      <c r="AL360" s="153" t="s">
        <v>13615</v>
      </c>
      <c r="AM360" s="153" t="s">
        <v>85</v>
      </c>
      <c r="AN360" s="153" t="s">
        <v>1479</v>
      </c>
      <c r="AO360" s="123"/>
      <c r="AQ360" s="123" t="s">
        <v>13027</v>
      </c>
    </row>
    <row r="361" spans="1:43" ht="30" x14ac:dyDescent="0.2">
      <c r="A361" s="92" t="s">
        <v>1567</v>
      </c>
      <c r="B361" s="92" t="s">
        <v>1568</v>
      </c>
      <c r="C361" s="117" t="s">
        <v>166</v>
      </c>
      <c r="D361" s="92" t="s">
        <v>167</v>
      </c>
      <c r="E361" s="92" t="s">
        <v>1569</v>
      </c>
      <c r="F361" s="92" t="s">
        <v>1483</v>
      </c>
      <c r="G361" s="92" t="s">
        <v>1477</v>
      </c>
      <c r="H361" s="92" t="s">
        <v>1478</v>
      </c>
      <c r="I361" s="118" t="s">
        <v>1568</v>
      </c>
      <c r="J361" s="119">
        <v>7</v>
      </c>
      <c r="K361" s="119">
        <v>2500</v>
      </c>
      <c r="L361" s="119">
        <f t="shared" si="48"/>
        <v>-3596</v>
      </c>
      <c r="N361" s="48" t="s">
        <v>173</v>
      </c>
      <c r="P361" s="119">
        <v>2500</v>
      </c>
      <c r="Q361" s="119">
        <v>2500</v>
      </c>
      <c r="R361" s="119">
        <v>0</v>
      </c>
      <c r="S361" s="119">
        <f t="shared" si="43"/>
        <v>5000</v>
      </c>
      <c r="T361" s="119">
        <f t="shared" si="44"/>
        <v>5000</v>
      </c>
      <c r="U361" s="119">
        <v>6096</v>
      </c>
      <c r="V361" s="119">
        <v>4800</v>
      </c>
      <c r="W361" s="119">
        <v>2880</v>
      </c>
      <c r="X361" s="119">
        <f t="shared" si="47"/>
        <v>-5896</v>
      </c>
      <c r="Y361" s="92" t="s">
        <v>12848</v>
      </c>
      <c r="Z361" s="93">
        <v>1.212</v>
      </c>
      <c r="AA361" s="121">
        <v>1.212</v>
      </c>
      <c r="AB361" s="93">
        <f t="shared" si="45"/>
        <v>0</v>
      </c>
      <c r="AE361" s="48" t="s">
        <v>12845</v>
      </c>
      <c r="AF361" s="93">
        <v>1.212</v>
      </c>
      <c r="AG361" s="48" t="s">
        <v>13642</v>
      </c>
      <c r="AH361" s="122">
        <v>2500</v>
      </c>
      <c r="AI361" s="48">
        <v>6</v>
      </c>
      <c r="AJ361" s="48" t="s">
        <v>13643</v>
      </c>
      <c r="AK361" s="48" t="s">
        <v>13581</v>
      </c>
      <c r="AL361" s="48" t="s">
        <v>13582</v>
      </c>
      <c r="AM361" s="48" t="s">
        <v>85</v>
      </c>
      <c r="AN361" s="48" t="s">
        <v>1479</v>
      </c>
      <c r="AO361" s="123"/>
      <c r="AQ361" s="123" t="s">
        <v>13027</v>
      </c>
    </row>
    <row r="362" spans="1:43" ht="30" x14ac:dyDescent="0.2">
      <c r="A362" s="92" t="s">
        <v>1570</v>
      </c>
      <c r="B362" s="92" t="s">
        <v>1571</v>
      </c>
      <c r="C362" s="117" t="s">
        <v>166</v>
      </c>
      <c r="D362" s="92" t="s">
        <v>167</v>
      </c>
      <c r="E362" s="92" t="s">
        <v>1572</v>
      </c>
      <c r="F362" s="92" t="s">
        <v>1483</v>
      </c>
      <c r="G362" s="92" t="s">
        <v>1477</v>
      </c>
      <c r="H362" s="92" t="s">
        <v>1478</v>
      </c>
      <c r="I362" s="118" t="s">
        <v>1571</v>
      </c>
      <c r="J362" s="119">
        <v>7</v>
      </c>
      <c r="K362" s="119">
        <v>1000</v>
      </c>
      <c r="L362" s="119">
        <f t="shared" si="48"/>
        <v>-459</v>
      </c>
      <c r="N362" s="48" t="s">
        <v>173</v>
      </c>
      <c r="P362" s="119">
        <v>1000</v>
      </c>
      <c r="Q362" s="119">
        <v>1000</v>
      </c>
      <c r="R362" s="119">
        <v>0</v>
      </c>
      <c r="S362" s="119">
        <f t="shared" si="43"/>
        <v>2000</v>
      </c>
      <c r="T362" s="119">
        <f t="shared" si="44"/>
        <v>2000</v>
      </c>
      <c r="U362" s="119">
        <v>1459</v>
      </c>
      <c r="V362" s="119">
        <v>1320</v>
      </c>
      <c r="W362" s="119">
        <v>1320</v>
      </c>
      <c r="X362" s="119">
        <f t="shared" si="47"/>
        <v>-779</v>
      </c>
      <c r="Y362" s="92" t="s">
        <v>12848</v>
      </c>
      <c r="Z362" s="93">
        <v>2.0710000000000002</v>
      </c>
      <c r="AA362" s="121">
        <v>2.0710000000000002</v>
      </c>
      <c r="AB362" s="93">
        <f t="shared" si="45"/>
        <v>0</v>
      </c>
      <c r="AE362" s="48" t="s">
        <v>12845</v>
      </c>
      <c r="AF362" s="93">
        <v>2.0710000000000002</v>
      </c>
      <c r="AG362" s="48" t="s">
        <v>13644</v>
      </c>
      <c r="AH362" s="122">
        <v>1000</v>
      </c>
      <c r="AI362" s="48">
        <v>6</v>
      </c>
      <c r="AJ362" s="48" t="s">
        <v>13645</v>
      </c>
      <c r="AK362" s="48" t="s">
        <v>13581</v>
      </c>
      <c r="AL362" s="48" t="s">
        <v>13582</v>
      </c>
      <c r="AM362" s="48" t="s">
        <v>85</v>
      </c>
      <c r="AN362" s="48" t="s">
        <v>1479</v>
      </c>
      <c r="AO362" s="123"/>
      <c r="AQ362" s="123" t="s">
        <v>13027</v>
      </c>
    </row>
    <row r="363" spans="1:43" ht="30" x14ac:dyDescent="0.2">
      <c r="A363" s="92" t="s">
        <v>1573</v>
      </c>
      <c r="B363" s="92" t="s">
        <v>1574</v>
      </c>
      <c r="C363" s="117" t="s">
        <v>166</v>
      </c>
      <c r="D363" s="92" t="s">
        <v>167</v>
      </c>
      <c r="E363" s="92" t="s">
        <v>1575</v>
      </c>
      <c r="F363" s="92" t="s">
        <v>1483</v>
      </c>
      <c r="G363" s="92" t="s">
        <v>1477</v>
      </c>
      <c r="H363" s="92" t="s">
        <v>1478</v>
      </c>
      <c r="I363" s="118" t="s">
        <v>1574</v>
      </c>
      <c r="J363" s="119">
        <v>7</v>
      </c>
      <c r="K363" s="119">
        <v>1000</v>
      </c>
      <c r="L363" s="119">
        <f t="shared" si="48"/>
        <v>-1448</v>
      </c>
      <c r="N363" s="48" t="s">
        <v>173</v>
      </c>
      <c r="P363" s="119">
        <v>0</v>
      </c>
      <c r="Q363" s="119">
        <v>0</v>
      </c>
      <c r="R363" s="119">
        <v>0</v>
      </c>
      <c r="S363" s="119">
        <f t="shared" si="43"/>
        <v>0</v>
      </c>
      <c r="T363" s="119">
        <f t="shared" si="44"/>
        <v>0</v>
      </c>
      <c r="U363" s="119">
        <v>2448</v>
      </c>
      <c r="V363" s="119">
        <v>1404</v>
      </c>
      <c r="W363" s="119">
        <v>1404</v>
      </c>
      <c r="X363" s="119">
        <f t="shared" si="47"/>
        <v>-3852</v>
      </c>
      <c r="Y363" s="92" t="s">
        <v>12848</v>
      </c>
      <c r="Z363" s="93">
        <v>1.234</v>
      </c>
      <c r="AA363" s="121">
        <v>1.234</v>
      </c>
      <c r="AB363" s="93">
        <f t="shared" si="45"/>
        <v>0</v>
      </c>
      <c r="AE363" s="48" t="s">
        <v>12845</v>
      </c>
      <c r="AF363" s="93">
        <v>1.234</v>
      </c>
      <c r="AG363" s="48" t="s">
        <v>13646</v>
      </c>
      <c r="AH363" s="122">
        <v>1000</v>
      </c>
      <c r="AI363" s="48">
        <v>6</v>
      </c>
      <c r="AJ363" s="48" t="s">
        <v>13647</v>
      </c>
      <c r="AK363" s="48" t="s">
        <v>13581</v>
      </c>
      <c r="AL363" s="48" t="s">
        <v>13582</v>
      </c>
      <c r="AM363" s="48" t="s">
        <v>85</v>
      </c>
      <c r="AN363" s="48" t="s">
        <v>1479</v>
      </c>
      <c r="AO363" s="123"/>
      <c r="AQ363" s="123" t="s">
        <v>13027</v>
      </c>
    </row>
    <row r="364" spans="1:43" ht="60" x14ac:dyDescent="0.2">
      <c r="A364" s="92" t="s">
        <v>1576</v>
      </c>
      <c r="B364" s="92" t="s">
        <v>1577</v>
      </c>
      <c r="C364" s="117" t="s">
        <v>166</v>
      </c>
      <c r="D364" s="92" t="s">
        <v>228</v>
      </c>
      <c r="E364" s="92" t="s">
        <v>1578</v>
      </c>
      <c r="F364" s="92" t="s">
        <v>169</v>
      </c>
      <c r="G364" s="92" t="s">
        <v>1531</v>
      </c>
      <c r="H364" s="92" t="s">
        <v>1532</v>
      </c>
      <c r="I364" s="118" t="s">
        <v>1577</v>
      </c>
      <c r="J364" s="119">
        <v>9</v>
      </c>
      <c r="K364" s="119">
        <v>100</v>
      </c>
      <c r="L364" s="119">
        <f t="shared" si="48"/>
        <v>0</v>
      </c>
      <c r="N364" s="48" t="s">
        <v>173</v>
      </c>
      <c r="P364" s="119">
        <v>146</v>
      </c>
      <c r="Q364" s="119">
        <v>146</v>
      </c>
      <c r="R364" s="119">
        <v>0</v>
      </c>
      <c r="S364" s="119">
        <f t="shared" si="43"/>
        <v>292</v>
      </c>
      <c r="T364" s="119">
        <f t="shared" si="44"/>
        <v>292</v>
      </c>
      <c r="U364" s="119">
        <v>100</v>
      </c>
      <c r="V364" s="119">
        <v>24</v>
      </c>
      <c r="W364" s="119">
        <v>0</v>
      </c>
      <c r="X364" s="119">
        <f t="shared" si="47"/>
        <v>168</v>
      </c>
      <c r="Y364" s="92" t="s">
        <v>12863</v>
      </c>
      <c r="Z364" s="93">
        <v>12.13</v>
      </c>
      <c r="AA364" s="151">
        <v>7.12</v>
      </c>
      <c r="AB364" s="93">
        <f t="shared" si="45"/>
        <v>-5.0100000000000007</v>
      </c>
      <c r="AD364" s="93">
        <v>7.12</v>
      </c>
      <c r="AE364" s="48" t="s">
        <v>12845</v>
      </c>
      <c r="AF364" s="152">
        <v>7.12</v>
      </c>
      <c r="AG364" s="153" t="s">
        <v>13648</v>
      </c>
      <c r="AH364" s="154">
        <v>50</v>
      </c>
      <c r="AI364" s="153">
        <v>8</v>
      </c>
      <c r="AJ364" s="153" t="s">
        <v>1577</v>
      </c>
      <c r="AK364" s="153" t="s">
        <v>13621</v>
      </c>
      <c r="AL364" s="153" t="s">
        <v>13615</v>
      </c>
      <c r="AM364" s="153" t="s">
        <v>85</v>
      </c>
      <c r="AN364" s="153" t="s">
        <v>1479</v>
      </c>
      <c r="AO364" s="123"/>
      <c r="AQ364" s="123" t="s">
        <v>13027</v>
      </c>
    </row>
    <row r="365" spans="1:43" ht="30" x14ac:dyDescent="0.2">
      <c r="A365" s="92" t="s">
        <v>1579</v>
      </c>
      <c r="B365" s="92" t="s">
        <v>1580</v>
      </c>
      <c r="C365" s="117" t="s">
        <v>166</v>
      </c>
      <c r="D365" s="92" t="s">
        <v>167</v>
      </c>
      <c r="E365" s="92" t="s">
        <v>1581</v>
      </c>
      <c r="F365" s="92" t="s">
        <v>1483</v>
      </c>
      <c r="G365" s="92" t="s">
        <v>1582</v>
      </c>
      <c r="H365" s="92" t="s">
        <v>1583</v>
      </c>
      <c r="I365" s="118" t="s">
        <v>1580</v>
      </c>
      <c r="J365" s="119">
        <v>9</v>
      </c>
      <c r="K365" s="119">
        <v>1000</v>
      </c>
      <c r="L365" s="119">
        <f t="shared" si="48"/>
        <v>454</v>
      </c>
      <c r="N365" s="48" t="s">
        <v>173</v>
      </c>
      <c r="P365" s="119">
        <v>0</v>
      </c>
      <c r="Q365" s="119">
        <v>0</v>
      </c>
      <c r="R365" s="119">
        <v>0</v>
      </c>
      <c r="S365" s="119">
        <f t="shared" si="43"/>
        <v>0</v>
      </c>
      <c r="T365" s="119">
        <f t="shared" si="44"/>
        <v>0</v>
      </c>
      <c r="U365" s="119">
        <v>546</v>
      </c>
      <c r="V365" s="119">
        <v>369</v>
      </c>
      <c r="W365" s="119">
        <v>369</v>
      </c>
      <c r="X365" s="119">
        <f t="shared" si="47"/>
        <v>-915</v>
      </c>
      <c r="Y365" s="92" t="s">
        <v>12848</v>
      </c>
      <c r="Z365" s="93">
        <v>0.78949000000000003</v>
      </c>
      <c r="AA365" s="121">
        <v>0.78949999999999998</v>
      </c>
      <c r="AB365" s="93">
        <f t="shared" si="45"/>
        <v>9.9999999999544897E-6</v>
      </c>
      <c r="AE365" s="48" t="s">
        <v>12845</v>
      </c>
      <c r="AF365" s="93">
        <v>0.78949999999999998</v>
      </c>
      <c r="AG365" s="48" t="s">
        <v>13649</v>
      </c>
      <c r="AH365" s="122">
        <v>1000</v>
      </c>
      <c r="AI365" s="48">
        <v>6</v>
      </c>
      <c r="AJ365" s="48" t="s">
        <v>1580</v>
      </c>
      <c r="AK365" s="48" t="s">
        <v>13581</v>
      </c>
      <c r="AL365" s="48" t="s">
        <v>13582</v>
      </c>
      <c r="AM365" s="48" t="s">
        <v>85</v>
      </c>
      <c r="AN365" s="48" t="s">
        <v>1479</v>
      </c>
      <c r="AO365" s="123"/>
      <c r="AQ365" s="123" t="s">
        <v>13027</v>
      </c>
    </row>
    <row r="366" spans="1:43" ht="30" x14ac:dyDescent="0.2">
      <c r="A366" s="92" t="s">
        <v>1584</v>
      </c>
      <c r="B366" s="92" t="s">
        <v>1585</v>
      </c>
      <c r="C366" s="117" t="s">
        <v>166</v>
      </c>
      <c r="D366" s="92" t="s">
        <v>167</v>
      </c>
      <c r="E366" s="92" t="s">
        <v>1586</v>
      </c>
      <c r="F366" s="92" t="s">
        <v>1483</v>
      </c>
      <c r="G366" s="92" t="s">
        <v>1582</v>
      </c>
      <c r="H366" s="92" t="s">
        <v>1583</v>
      </c>
      <c r="I366" s="118" t="s">
        <v>1585</v>
      </c>
      <c r="J366" s="119">
        <v>9</v>
      </c>
      <c r="K366" s="119">
        <v>1000</v>
      </c>
      <c r="L366" s="119">
        <f t="shared" si="48"/>
        <v>454</v>
      </c>
      <c r="N366" s="48" t="s">
        <v>173</v>
      </c>
      <c r="P366" s="119">
        <v>0</v>
      </c>
      <c r="Q366" s="119">
        <v>0</v>
      </c>
      <c r="R366" s="119">
        <v>0</v>
      </c>
      <c r="S366" s="119">
        <f t="shared" si="43"/>
        <v>0</v>
      </c>
      <c r="T366" s="119">
        <f t="shared" si="44"/>
        <v>0</v>
      </c>
      <c r="U366" s="119">
        <v>546</v>
      </c>
      <c r="V366" s="119">
        <v>369</v>
      </c>
      <c r="W366" s="119">
        <v>369</v>
      </c>
      <c r="X366" s="119">
        <f t="shared" si="47"/>
        <v>-915</v>
      </c>
      <c r="Y366" s="92" t="s">
        <v>12848</v>
      </c>
      <c r="Z366" s="93">
        <v>0.78949000000000003</v>
      </c>
      <c r="AA366" s="121">
        <v>0.78949999999999998</v>
      </c>
      <c r="AB366" s="93">
        <f t="shared" si="45"/>
        <v>9.9999999999544897E-6</v>
      </c>
      <c r="AE366" s="48" t="s">
        <v>12845</v>
      </c>
      <c r="AF366" s="93">
        <v>0.78949999999999998</v>
      </c>
      <c r="AG366" s="48" t="s">
        <v>13649</v>
      </c>
      <c r="AH366" s="122">
        <v>1000</v>
      </c>
      <c r="AI366" s="48">
        <v>6</v>
      </c>
      <c r="AJ366" s="48" t="s">
        <v>1585</v>
      </c>
      <c r="AK366" s="48" t="s">
        <v>13581</v>
      </c>
      <c r="AL366" s="48" t="s">
        <v>13582</v>
      </c>
      <c r="AM366" s="48" t="s">
        <v>85</v>
      </c>
      <c r="AN366" s="48" t="s">
        <v>1479</v>
      </c>
      <c r="AO366" s="123"/>
      <c r="AQ366" s="123" t="s">
        <v>13027</v>
      </c>
    </row>
    <row r="367" spans="1:43" ht="45" x14ac:dyDescent="0.2">
      <c r="A367" s="92" t="s">
        <v>1587</v>
      </c>
      <c r="B367" s="92" t="s">
        <v>1588</v>
      </c>
      <c r="C367" s="117" t="s">
        <v>166</v>
      </c>
      <c r="D367" s="92" t="s">
        <v>228</v>
      </c>
      <c r="E367" s="92" t="s">
        <v>1589</v>
      </c>
      <c r="F367" s="92" t="s">
        <v>169</v>
      </c>
      <c r="G367" s="92" t="s">
        <v>1531</v>
      </c>
      <c r="H367" s="92" t="s">
        <v>1532</v>
      </c>
      <c r="I367" s="118" t="s">
        <v>1588</v>
      </c>
      <c r="J367" s="119">
        <v>9</v>
      </c>
      <c r="K367" s="119">
        <v>500</v>
      </c>
      <c r="L367" s="119">
        <f t="shared" si="48"/>
        <v>356</v>
      </c>
      <c r="N367" s="48" t="s">
        <v>173</v>
      </c>
      <c r="O367" s="48" t="s">
        <v>1590</v>
      </c>
      <c r="P367" s="119">
        <v>0</v>
      </c>
      <c r="Q367" s="119">
        <v>0</v>
      </c>
      <c r="R367" s="119">
        <v>0</v>
      </c>
      <c r="S367" s="119">
        <f t="shared" si="43"/>
        <v>0</v>
      </c>
      <c r="T367" s="119">
        <f t="shared" si="44"/>
        <v>0</v>
      </c>
      <c r="U367" s="119">
        <v>144</v>
      </c>
      <c r="V367" s="119">
        <v>0</v>
      </c>
      <c r="W367" s="119">
        <v>0</v>
      </c>
      <c r="X367" s="119">
        <f t="shared" si="47"/>
        <v>-144</v>
      </c>
      <c r="Y367" s="92" t="s">
        <v>12848</v>
      </c>
      <c r="Z367" s="130">
        <v>10.62</v>
      </c>
      <c r="AA367" s="155" t="s">
        <v>13623</v>
      </c>
      <c r="AB367" s="93" t="e">
        <f t="shared" si="45"/>
        <v>#VALUE!</v>
      </c>
      <c r="AE367" s="48" t="s">
        <v>13624</v>
      </c>
      <c r="AF367" s="156" t="s">
        <v>13623</v>
      </c>
      <c r="AG367" s="157"/>
      <c r="AH367" s="157"/>
      <c r="AI367" s="157"/>
      <c r="AJ367" s="157"/>
      <c r="AK367" s="157" t="s">
        <v>13650</v>
      </c>
      <c r="AL367" s="157"/>
      <c r="AM367" s="157" t="s">
        <v>85</v>
      </c>
      <c r="AN367" s="157" t="s">
        <v>1479</v>
      </c>
      <c r="AO367" s="123"/>
      <c r="AQ367" s="123" t="s">
        <v>13651</v>
      </c>
    </row>
    <row r="368" spans="1:43" ht="45" x14ac:dyDescent="0.2">
      <c r="A368" s="142" t="s">
        <v>13652</v>
      </c>
      <c r="B368" s="92" t="s">
        <v>13653</v>
      </c>
      <c r="C368" s="117" t="s">
        <v>166</v>
      </c>
      <c r="D368" s="92" t="s">
        <v>228</v>
      </c>
      <c r="E368" s="92" t="s">
        <v>13654</v>
      </c>
      <c r="F368" s="92" t="s">
        <v>169</v>
      </c>
      <c r="N368" s="48" t="s">
        <v>173</v>
      </c>
      <c r="O368" s="48" t="s">
        <v>12932</v>
      </c>
      <c r="P368" s="119">
        <v>0</v>
      </c>
      <c r="Q368" s="119">
        <v>0</v>
      </c>
      <c r="R368" s="119">
        <v>0</v>
      </c>
      <c r="S368" s="119">
        <f t="shared" si="43"/>
        <v>0</v>
      </c>
      <c r="T368" s="119">
        <f t="shared" si="44"/>
        <v>0</v>
      </c>
      <c r="U368" s="119">
        <v>184</v>
      </c>
      <c r="V368" s="119">
        <v>0</v>
      </c>
      <c r="W368" s="119">
        <v>0</v>
      </c>
      <c r="X368" s="119">
        <f t="shared" si="47"/>
        <v>-184</v>
      </c>
      <c r="Y368" s="92" t="s">
        <v>12848</v>
      </c>
      <c r="Z368" s="93">
        <v>10.199999999999999</v>
      </c>
      <c r="AA368" s="121">
        <v>9.9499999999999993</v>
      </c>
      <c r="AB368" s="93">
        <f t="shared" si="45"/>
        <v>-0.25</v>
      </c>
      <c r="AE368" s="48" t="s">
        <v>12845</v>
      </c>
      <c r="AF368" s="161">
        <v>9.9499999999999993</v>
      </c>
      <c r="AG368" s="162" t="s">
        <v>13655</v>
      </c>
      <c r="AH368" s="122">
        <v>1000</v>
      </c>
      <c r="AI368" s="122">
        <v>8</v>
      </c>
      <c r="AJ368" s="48" t="s">
        <v>13653</v>
      </c>
      <c r="AK368" s="48" t="s">
        <v>13656</v>
      </c>
      <c r="AL368" s="48" t="s">
        <v>13657</v>
      </c>
      <c r="AM368" s="48" t="s">
        <v>85</v>
      </c>
      <c r="AN368" s="48" t="s">
        <v>1479</v>
      </c>
      <c r="AO368" s="123"/>
      <c r="AQ368" s="123" t="s">
        <v>13632</v>
      </c>
    </row>
    <row r="369" spans="1:43" ht="45" x14ac:dyDescent="0.2">
      <c r="A369" s="92" t="s">
        <v>1591</v>
      </c>
      <c r="B369" s="92" t="s">
        <v>1592</v>
      </c>
      <c r="C369" s="117" t="s">
        <v>166</v>
      </c>
      <c r="D369" s="92" t="s">
        <v>228</v>
      </c>
      <c r="E369" s="92" t="s">
        <v>1593</v>
      </c>
      <c r="F369" s="92" t="s">
        <v>169</v>
      </c>
      <c r="G369" s="92" t="s">
        <v>1531</v>
      </c>
      <c r="H369" s="92" t="s">
        <v>1532</v>
      </c>
      <c r="I369" s="118" t="s">
        <v>1592</v>
      </c>
      <c r="J369" s="119">
        <v>13</v>
      </c>
      <c r="K369" s="119">
        <v>500</v>
      </c>
      <c r="L369" s="119">
        <f>K369-U369</f>
        <v>356</v>
      </c>
      <c r="M369" s="124">
        <v>172675</v>
      </c>
      <c r="N369" s="48" t="s">
        <v>173</v>
      </c>
      <c r="O369" s="48" t="s">
        <v>1590</v>
      </c>
      <c r="P369" s="119">
        <v>0</v>
      </c>
      <c r="Q369" s="119">
        <v>0</v>
      </c>
      <c r="R369" s="119">
        <v>0</v>
      </c>
      <c r="S369" s="119">
        <f t="shared" si="43"/>
        <v>0</v>
      </c>
      <c r="T369" s="119">
        <f t="shared" si="44"/>
        <v>0</v>
      </c>
      <c r="U369" s="119">
        <v>144</v>
      </c>
      <c r="V369" s="119">
        <v>0</v>
      </c>
      <c r="W369" s="119">
        <v>0</v>
      </c>
      <c r="X369" s="119">
        <f t="shared" si="47"/>
        <v>-144</v>
      </c>
      <c r="Y369" s="92" t="s">
        <v>12848</v>
      </c>
      <c r="Z369" s="130">
        <v>345.35</v>
      </c>
      <c r="AA369" s="155" t="s">
        <v>13623</v>
      </c>
      <c r="AB369" s="93" t="e">
        <f t="shared" si="45"/>
        <v>#VALUE!</v>
      </c>
      <c r="AE369" s="48" t="s">
        <v>13624</v>
      </c>
      <c r="AF369" s="156" t="s">
        <v>13623</v>
      </c>
      <c r="AG369" s="157"/>
      <c r="AH369" s="157"/>
      <c r="AI369" s="157"/>
      <c r="AJ369" s="157"/>
      <c r="AK369" s="157" t="s">
        <v>13658</v>
      </c>
      <c r="AL369" s="157"/>
      <c r="AM369" s="157" t="s">
        <v>85</v>
      </c>
      <c r="AN369" s="157" t="s">
        <v>1479</v>
      </c>
      <c r="AO369" s="123"/>
      <c r="AQ369" s="123" t="s">
        <v>13659</v>
      </c>
    </row>
    <row r="370" spans="1:43" ht="60" x14ac:dyDescent="0.2">
      <c r="A370" s="142" t="s">
        <v>13660</v>
      </c>
      <c r="B370" s="92" t="s">
        <v>13661</v>
      </c>
      <c r="C370" s="117" t="s">
        <v>166</v>
      </c>
      <c r="D370" s="92" t="s">
        <v>228</v>
      </c>
      <c r="E370" s="92" t="s">
        <v>1596</v>
      </c>
      <c r="F370" s="92" t="s">
        <v>169</v>
      </c>
      <c r="G370" s="92" t="s">
        <v>1531</v>
      </c>
      <c r="H370" s="92" t="s">
        <v>1532</v>
      </c>
      <c r="I370" s="92" t="s">
        <v>13661</v>
      </c>
      <c r="J370" s="119">
        <v>7</v>
      </c>
      <c r="K370" s="119">
        <v>1</v>
      </c>
      <c r="N370" s="48" t="s">
        <v>173</v>
      </c>
      <c r="O370" s="48" t="s">
        <v>12932</v>
      </c>
      <c r="P370" s="119">
        <v>0</v>
      </c>
      <c r="Q370" s="119">
        <v>0</v>
      </c>
      <c r="R370" s="119">
        <v>0</v>
      </c>
      <c r="S370" s="119">
        <f t="shared" si="43"/>
        <v>0</v>
      </c>
      <c r="T370" s="119">
        <f t="shared" si="44"/>
        <v>0</v>
      </c>
      <c r="U370" s="119">
        <v>40</v>
      </c>
      <c r="V370" s="119">
        <v>0</v>
      </c>
      <c r="W370" s="119">
        <v>0</v>
      </c>
      <c r="X370" s="119">
        <f t="shared" si="47"/>
        <v>-40</v>
      </c>
      <c r="Y370" s="92" t="s">
        <v>12848</v>
      </c>
      <c r="Z370" s="93">
        <v>327.72</v>
      </c>
      <c r="AA370" s="155" t="s">
        <v>13623</v>
      </c>
      <c r="AB370" s="93" t="e">
        <f t="shared" si="45"/>
        <v>#VALUE!</v>
      </c>
      <c r="AE370" s="48" t="s">
        <v>13624</v>
      </c>
      <c r="AF370" s="156">
        <v>318.45999999999998</v>
      </c>
      <c r="AG370" s="157" t="s">
        <v>13662</v>
      </c>
      <c r="AH370" s="164">
        <v>1000</v>
      </c>
      <c r="AI370" s="164">
        <v>12</v>
      </c>
      <c r="AJ370" s="157" t="s">
        <v>13661</v>
      </c>
      <c r="AK370" s="157" t="s">
        <v>13663</v>
      </c>
      <c r="AL370" s="157"/>
      <c r="AM370" s="157" t="s">
        <v>85</v>
      </c>
      <c r="AN370" s="157" t="s">
        <v>1479</v>
      </c>
      <c r="AO370" s="123"/>
      <c r="AQ370" s="123" t="s">
        <v>13659</v>
      </c>
    </row>
    <row r="371" spans="1:43" ht="90" x14ac:dyDescent="0.2">
      <c r="A371" s="129" t="s">
        <v>1594</v>
      </c>
      <c r="B371" s="129" t="s">
        <v>1595</v>
      </c>
      <c r="C371" s="117" t="s">
        <v>166</v>
      </c>
      <c r="D371" s="92" t="s">
        <v>228</v>
      </c>
      <c r="E371" s="92" t="s">
        <v>1596</v>
      </c>
      <c r="F371" s="92" t="s">
        <v>169</v>
      </c>
      <c r="G371" s="92" t="s">
        <v>1545</v>
      </c>
      <c r="H371" s="92" t="s">
        <v>1545</v>
      </c>
      <c r="I371" s="92" t="s">
        <v>1595</v>
      </c>
      <c r="L371" s="119">
        <f>K371-U371</f>
        <v>0</v>
      </c>
      <c r="N371" s="48" t="s">
        <v>173</v>
      </c>
      <c r="O371" s="48" t="s">
        <v>278</v>
      </c>
      <c r="P371" s="119">
        <v>0</v>
      </c>
      <c r="Q371" s="119">
        <v>0</v>
      </c>
      <c r="R371" s="119">
        <v>0</v>
      </c>
      <c r="S371" s="119">
        <f t="shared" si="43"/>
        <v>0</v>
      </c>
      <c r="T371" s="119">
        <f t="shared" si="44"/>
        <v>0</v>
      </c>
      <c r="U371" s="119">
        <v>0</v>
      </c>
      <c r="V371" s="119">
        <v>0</v>
      </c>
      <c r="W371" s="119">
        <v>0</v>
      </c>
      <c r="X371" s="119">
        <f t="shared" si="47"/>
        <v>0</v>
      </c>
      <c r="Y371" s="92" t="s">
        <v>12844</v>
      </c>
      <c r="Z371" s="130">
        <v>321.18</v>
      </c>
      <c r="AA371" s="121">
        <v>321.18</v>
      </c>
      <c r="AB371" s="93">
        <f t="shared" si="45"/>
        <v>0</v>
      </c>
      <c r="AC371" s="48" t="s">
        <v>12897</v>
      </c>
      <c r="AE371" s="48" t="s">
        <v>12845</v>
      </c>
      <c r="AF371" s="161">
        <v>321.18</v>
      </c>
      <c r="AG371" s="162" t="s">
        <v>13664</v>
      </c>
      <c r="AH371" s="48">
        <v>1000</v>
      </c>
      <c r="AI371" s="48">
        <v>12</v>
      </c>
      <c r="AJ371" s="48" t="s">
        <v>1595</v>
      </c>
      <c r="AK371" s="48" t="s">
        <v>13665</v>
      </c>
      <c r="AL371" s="48" t="s">
        <v>13657</v>
      </c>
      <c r="AM371" s="48" t="s">
        <v>85</v>
      </c>
      <c r="AN371" s="48" t="s">
        <v>1479</v>
      </c>
      <c r="AO371" s="123"/>
      <c r="AQ371" s="123" t="s">
        <v>13632</v>
      </c>
    </row>
    <row r="372" spans="1:43" ht="60" x14ac:dyDescent="0.2">
      <c r="A372" s="92" t="s">
        <v>1597</v>
      </c>
      <c r="B372" s="92" t="s">
        <v>1598</v>
      </c>
      <c r="C372" s="117" t="s">
        <v>166</v>
      </c>
      <c r="D372" s="92" t="s">
        <v>228</v>
      </c>
      <c r="E372" s="92" t="s">
        <v>1599</v>
      </c>
      <c r="F372" s="92" t="s">
        <v>169</v>
      </c>
      <c r="G372" s="92" t="s">
        <v>1531</v>
      </c>
      <c r="H372" s="92" t="s">
        <v>1532</v>
      </c>
      <c r="I372" s="118" t="s">
        <v>1598</v>
      </c>
      <c r="J372" s="119">
        <v>9</v>
      </c>
      <c r="K372" s="119">
        <v>300</v>
      </c>
      <c r="L372" s="119">
        <f>K372-U372</f>
        <v>120</v>
      </c>
      <c r="N372" s="48" t="s">
        <v>173</v>
      </c>
      <c r="P372" s="119">
        <v>0</v>
      </c>
      <c r="Q372" s="119">
        <v>0</v>
      </c>
      <c r="R372" s="119">
        <v>0</v>
      </c>
      <c r="S372" s="119">
        <f t="shared" si="43"/>
        <v>0</v>
      </c>
      <c r="T372" s="119">
        <f t="shared" si="44"/>
        <v>0</v>
      </c>
      <c r="U372" s="119">
        <v>180</v>
      </c>
      <c r="V372" s="119">
        <v>15</v>
      </c>
      <c r="W372" s="119">
        <v>0</v>
      </c>
      <c r="X372" s="119">
        <f t="shared" si="47"/>
        <v>-195</v>
      </c>
      <c r="Y372" s="92" t="s">
        <v>12848</v>
      </c>
      <c r="Z372" s="93">
        <v>8.7899999999999991</v>
      </c>
      <c r="AA372" s="121">
        <v>8.61</v>
      </c>
      <c r="AB372" s="93">
        <f t="shared" si="45"/>
        <v>-0.17999999999999972</v>
      </c>
      <c r="AE372" s="48" t="s">
        <v>12845</v>
      </c>
      <c r="AF372" s="152">
        <v>6.7923</v>
      </c>
      <c r="AG372" s="153" t="s">
        <v>13666</v>
      </c>
      <c r="AH372" s="154">
        <v>50</v>
      </c>
      <c r="AI372" s="153">
        <v>8</v>
      </c>
      <c r="AJ372" s="153" t="s">
        <v>1598</v>
      </c>
      <c r="AK372" s="153" t="s">
        <v>13667</v>
      </c>
      <c r="AL372" s="153" t="s">
        <v>13615</v>
      </c>
      <c r="AM372" s="153" t="s">
        <v>85</v>
      </c>
      <c r="AN372" s="153" t="s">
        <v>1479</v>
      </c>
      <c r="AO372" s="123"/>
      <c r="AQ372" s="123" t="s">
        <v>13027</v>
      </c>
    </row>
    <row r="373" spans="1:43" ht="60" x14ac:dyDescent="0.2">
      <c r="A373" s="92" t="s">
        <v>1600</v>
      </c>
      <c r="B373" s="92" t="s">
        <v>1601</v>
      </c>
      <c r="C373" s="117" t="s">
        <v>166</v>
      </c>
      <c r="D373" s="92" t="s">
        <v>228</v>
      </c>
      <c r="E373" s="92" t="s">
        <v>1602</v>
      </c>
      <c r="F373" s="92" t="s">
        <v>169</v>
      </c>
      <c r="G373" s="92" t="s">
        <v>1531</v>
      </c>
      <c r="H373" s="92" t="s">
        <v>1532</v>
      </c>
      <c r="I373" s="118" t="s">
        <v>1601</v>
      </c>
      <c r="J373" s="119">
        <v>9</v>
      </c>
      <c r="K373" s="119">
        <v>3000</v>
      </c>
      <c r="L373" s="119">
        <f>K373-U373</f>
        <v>2740</v>
      </c>
      <c r="M373" s="124">
        <v>25920</v>
      </c>
      <c r="N373" s="48" t="s">
        <v>173</v>
      </c>
      <c r="P373" s="119">
        <v>0</v>
      </c>
      <c r="Q373" s="119">
        <v>0</v>
      </c>
      <c r="R373" s="119">
        <v>0</v>
      </c>
      <c r="S373" s="119">
        <f t="shared" si="43"/>
        <v>0</v>
      </c>
      <c r="T373" s="119">
        <f t="shared" si="44"/>
        <v>0</v>
      </c>
      <c r="U373" s="119">
        <v>260</v>
      </c>
      <c r="V373" s="119">
        <v>15</v>
      </c>
      <c r="W373" s="119">
        <v>0</v>
      </c>
      <c r="X373" s="119">
        <f t="shared" si="47"/>
        <v>-275</v>
      </c>
      <c r="Y373" s="92" t="s">
        <v>12848</v>
      </c>
      <c r="Z373" s="93">
        <v>8.64</v>
      </c>
      <c r="AA373" s="121">
        <v>8.14</v>
      </c>
      <c r="AB373" s="93">
        <f t="shared" si="45"/>
        <v>-0.5</v>
      </c>
      <c r="AE373" s="48" t="s">
        <v>12845</v>
      </c>
      <c r="AF373" s="152">
        <v>13.657999999999999</v>
      </c>
      <c r="AG373" s="153" t="s">
        <v>13668</v>
      </c>
      <c r="AH373" s="154">
        <v>50</v>
      </c>
      <c r="AI373" s="153">
        <v>8</v>
      </c>
      <c r="AJ373" s="153" t="s">
        <v>1601</v>
      </c>
      <c r="AK373" s="153" t="s">
        <v>13669</v>
      </c>
      <c r="AL373" s="153" t="s">
        <v>13615</v>
      </c>
      <c r="AM373" s="153" t="s">
        <v>85</v>
      </c>
      <c r="AN373" s="153" t="s">
        <v>1479</v>
      </c>
      <c r="AO373" s="123"/>
      <c r="AQ373" s="123" t="s">
        <v>13027</v>
      </c>
    </row>
    <row r="374" spans="1:43" ht="45" x14ac:dyDescent="0.2">
      <c r="A374" s="92" t="s">
        <v>1603</v>
      </c>
      <c r="B374" s="92" t="s">
        <v>1604</v>
      </c>
      <c r="C374" s="117" t="s">
        <v>166</v>
      </c>
      <c r="D374" s="92" t="s">
        <v>228</v>
      </c>
      <c r="E374" s="92" t="s">
        <v>1605</v>
      </c>
      <c r="F374" s="92" t="s">
        <v>169</v>
      </c>
      <c r="G374" s="92" t="s">
        <v>1531</v>
      </c>
      <c r="H374" s="92" t="s">
        <v>1532</v>
      </c>
      <c r="I374" s="118" t="s">
        <v>1604</v>
      </c>
      <c r="J374" s="119">
        <v>13</v>
      </c>
      <c r="K374" s="119">
        <v>300</v>
      </c>
      <c r="L374" s="119">
        <f>K374-U374</f>
        <v>40</v>
      </c>
      <c r="M374" s="124">
        <v>24042</v>
      </c>
      <c r="N374" s="48" t="s">
        <v>173</v>
      </c>
      <c r="O374" s="48" t="s">
        <v>1590</v>
      </c>
      <c r="P374" s="119">
        <v>0</v>
      </c>
      <c r="Q374" s="119">
        <v>0</v>
      </c>
      <c r="R374" s="119">
        <v>0</v>
      </c>
      <c r="S374" s="119">
        <f t="shared" si="43"/>
        <v>0</v>
      </c>
      <c r="T374" s="119">
        <f t="shared" si="44"/>
        <v>0</v>
      </c>
      <c r="U374" s="119">
        <v>260</v>
      </c>
      <c r="V374" s="119">
        <v>15</v>
      </c>
      <c r="W374" s="119">
        <v>0</v>
      </c>
      <c r="X374" s="119">
        <f t="shared" si="47"/>
        <v>-275</v>
      </c>
      <c r="Y374" s="92" t="s">
        <v>12848</v>
      </c>
      <c r="Z374" s="130">
        <v>80.14</v>
      </c>
      <c r="AA374" s="155" t="s">
        <v>13623</v>
      </c>
      <c r="AB374" s="93" t="e">
        <f t="shared" si="45"/>
        <v>#VALUE!</v>
      </c>
      <c r="AE374" s="48" t="s">
        <v>13624</v>
      </c>
      <c r="AF374" s="156" t="s">
        <v>13623</v>
      </c>
      <c r="AG374" s="165"/>
      <c r="AH374" s="165"/>
      <c r="AI374" s="165"/>
      <c r="AJ374" s="165"/>
      <c r="AK374" s="157" t="s">
        <v>13670</v>
      </c>
      <c r="AL374" s="165"/>
      <c r="AM374" s="157" t="s">
        <v>85</v>
      </c>
      <c r="AN374" s="157" t="s">
        <v>1479</v>
      </c>
      <c r="AO374" s="123"/>
      <c r="AQ374" s="123" t="s">
        <v>13671</v>
      </c>
    </row>
    <row r="375" spans="1:43" ht="45" x14ac:dyDescent="0.2">
      <c r="A375" s="166" t="s">
        <v>13672</v>
      </c>
      <c r="B375" s="92" t="s">
        <v>13673</v>
      </c>
      <c r="C375" s="117" t="s">
        <v>166</v>
      </c>
      <c r="D375" s="92" t="s">
        <v>228</v>
      </c>
      <c r="E375" s="92" t="s">
        <v>1605</v>
      </c>
      <c r="F375" s="92" t="s">
        <v>169</v>
      </c>
      <c r="G375" s="92" t="s">
        <v>1531</v>
      </c>
      <c r="H375" s="92" t="s">
        <v>13674</v>
      </c>
      <c r="I375" s="92" t="s">
        <v>13673</v>
      </c>
      <c r="J375" s="119">
        <v>91</v>
      </c>
      <c r="K375" s="119">
        <v>500</v>
      </c>
      <c r="N375" s="48" t="s">
        <v>173</v>
      </c>
      <c r="O375" s="48" t="s">
        <v>12932</v>
      </c>
      <c r="P375" s="119">
        <v>0</v>
      </c>
      <c r="Q375" s="119">
        <v>0</v>
      </c>
      <c r="R375" s="119">
        <v>0</v>
      </c>
      <c r="S375" s="119">
        <f t="shared" si="43"/>
        <v>0</v>
      </c>
      <c r="T375" s="119">
        <f t="shared" si="44"/>
        <v>0</v>
      </c>
      <c r="U375" s="119">
        <v>0</v>
      </c>
      <c r="V375" s="119">
        <v>0</v>
      </c>
      <c r="W375" s="119">
        <v>0</v>
      </c>
      <c r="X375" s="119">
        <f t="shared" si="47"/>
        <v>0</v>
      </c>
      <c r="Y375" s="92" t="s">
        <v>12844</v>
      </c>
      <c r="Z375" s="93">
        <v>80.14</v>
      </c>
      <c r="AA375" s="121">
        <v>80.14</v>
      </c>
      <c r="AB375" s="93">
        <f t="shared" si="45"/>
        <v>0</v>
      </c>
      <c r="AE375" s="48" t="s">
        <v>12845</v>
      </c>
      <c r="AF375" s="161">
        <v>79.349999999999994</v>
      </c>
      <c r="AG375" s="162" t="s">
        <v>13675</v>
      </c>
      <c r="AH375" s="122">
        <v>1000</v>
      </c>
      <c r="AI375" s="122">
        <v>12</v>
      </c>
      <c r="AJ375" s="48" t="s">
        <v>13673</v>
      </c>
      <c r="AK375" s="48" t="s">
        <v>13676</v>
      </c>
      <c r="AL375" s="48" t="s">
        <v>13615</v>
      </c>
      <c r="AM375" s="48" t="s">
        <v>85</v>
      </c>
      <c r="AN375" s="48" t="s">
        <v>1479</v>
      </c>
      <c r="AO375" s="123"/>
      <c r="AQ375" s="123" t="s">
        <v>13632</v>
      </c>
    </row>
    <row r="376" spans="1:43" ht="60" x14ac:dyDescent="0.2">
      <c r="A376" s="92" t="s">
        <v>1606</v>
      </c>
      <c r="B376" s="92" t="s">
        <v>1607</v>
      </c>
      <c r="C376" s="117" t="s">
        <v>166</v>
      </c>
      <c r="D376" s="92" t="s">
        <v>228</v>
      </c>
      <c r="E376" s="92" t="s">
        <v>1608</v>
      </c>
      <c r="F376" s="92" t="s">
        <v>169</v>
      </c>
      <c r="G376" s="92" t="s">
        <v>1531</v>
      </c>
      <c r="H376" s="92" t="s">
        <v>1532</v>
      </c>
      <c r="I376" s="118" t="s">
        <v>1607</v>
      </c>
      <c r="J376" s="119">
        <v>9</v>
      </c>
      <c r="K376" s="119">
        <v>300</v>
      </c>
      <c r="L376" s="119">
        <f t="shared" ref="L376:L396" si="49">K376-U376</f>
        <v>120</v>
      </c>
      <c r="M376" s="124">
        <v>6846</v>
      </c>
      <c r="N376" s="48" t="s">
        <v>173</v>
      </c>
      <c r="P376" s="119">
        <v>0</v>
      </c>
      <c r="Q376" s="119">
        <v>0</v>
      </c>
      <c r="R376" s="119">
        <v>0</v>
      </c>
      <c r="S376" s="119">
        <f t="shared" si="43"/>
        <v>0</v>
      </c>
      <c r="T376" s="119">
        <f t="shared" si="44"/>
        <v>0</v>
      </c>
      <c r="U376" s="119">
        <v>180</v>
      </c>
      <c r="V376" s="119">
        <v>15</v>
      </c>
      <c r="W376" s="119">
        <v>0</v>
      </c>
      <c r="X376" s="119">
        <f t="shared" si="47"/>
        <v>-195</v>
      </c>
      <c r="Y376" s="92" t="s">
        <v>12848</v>
      </c>
      <c r="Z376" s="93">
        <v>22.82</v>
      </c>
      <c r="AA376" s="121">
        <v>22.43</v>
      </c>
      <c r="AB376" s="93">
        <f t="shared" si="45"/>
        <v>-0.39000000000000057</v>
      </c>
      <c r="AE376" s="48" t="s">
        <v>12845</v>
      </c>
      <c r="AF376" s="152">
        <v>25.341699999999999</v>
      </c>
      <c r="AG376" s="153" t="s">
        <v>13677</v>
      </c>
      <c r="AH376" s="154">
        <v>50</v>
      </c>
      <c r="AI376" s="153">
        <v>8</v>
      </c>
      <c r="AJ376" s="153" t="s">
        <v>1607</v>
      </c>
      <c r="AK376" s="153" t="s">
        <v>13667</v>
      </c>
      <c r="AL376" s="153" t="s">
        <v>13615</v>
      </c>
      <c r="AM376" s="153" t="s">
        <v>85</v>
      </c>
      <c r="AN376" s="153" t="s">
        <v>1479</v>
      </c>
      <c r="AO376" s="123"/>
      <c r="AQ376" s="123" t="s">
        <v>13027</v>
      </c>
    </row>
    <row r="377" spans="1:43" ht="30" x14ac:dyDescent="0.2">
      <c r="A377" s="92" t="s">
        <v>1609</v>
      </c>
      <c r="B377" s="92" t="s">
        <v>1610</v>
      </c>
      <c r="C377" s="117" t="s">
        <v>166</v>
      </c>
      <c r="D377" s="92" t="s">
        <v>167</v>
      </c>
      <c r="E377" s="92" t="s">
        <v>1611</v>
      </c>
      <c r="F377" s="92" t="s">
        <v>1483</v>
      </c>
      <c r="G377" s="92" t="s">
        <v>1582</v>
      </c>
      <c r="H377" s="92" t="s">
        <v>1583</v>
      </c>
      <c r="I377" s="118" t="s">
        <v>1610</v>
      </c>
      <c r="J377" s="119">
        <v>7</v>
      </c>
      <c r="K377" s="119">
        <v>2000</v>
      </c>
      <c r="L377" s="119">
        <f t="shared" si="49"/>
        <v>-2448</v>
      </c>
      <c r="N377" s="48" t="s">
        <v>173</v>
      </c>
      <c r="P377" s="119">
        <v>0</v>
      </c>
      <c r="Q377" s="119">
        <v>0</v>
      </c>
      <c r="R377" s="119">
        <v>0</v>
      </c>
      <c r="S377" s="119">
        <f t="shared" si="43"/>
        <v>0</v>
      </c>
      <c r="T377" s="119">
        <f t="shared" si="44"/>
        <v>0</v>
      </c>
      <c r="U377" s="119">
        <v>4448</v>
      </c>
      <c r="V377" s="119">
        <v>2400</v>
      </c>
      <c r="W377" s="119">
        <v>2400</v>
      </c>
      <c r="X377" s="119">
        <f t="shared" si="47"/>
        <v>-6848</v>
      </c>
      <c r="Y377" s="92" t="s">
        <v>12848</v>
      </c>
      <c r="Z377" s="93">
        <v>0.35499999999999998</v>
      </c>
      <c r="AA377" s="121">
        <v>0.35499999999999998</v>
      </c>
      <c r="AB377" s="93">
        <f t="shared" si="45"/>
        <v>0</v>
      </c>
      <c r="AE377" s="48" t="s">
        <v>12845</v>
      </c>
      <c r="AF377" s="93">
        <v>0.35499999999999998</v>
      </c>
      <c r="AG377" s="48" t="s">
        <v>13678</v>
      </c>
      <c r="AH377" s="122">
        <v>2000</v>
      </c>
      <c r="AI377" s="48">
        <v>6</v>
      </c>
      <c r="AJ377" s="48" t="s">
        <v>1610</v>
      </c>
      <c r="AK377" s="48" t="s">
        <v>13679</v>
      </c>
      <c r="AL377" s="48" t="s">
        <v>13582</v>
      </c>
      <c r="AM377" s="48" t="s">
        <v>85</v>
      </c>
      <c r="AN377" s="48" t="s">
        <v>1479</v>
      </c>
      <c r="AO377" s="123"/>
      <c r="AQ377" s="123" t="s">
        <v>13027</v>
      </c>
    </row>
    <row r="378" spans="1:43" ht="30" x14ac:dyDescent="0.2">
      <c r="A378" s="92" t="s">
        <v>1612</v>
      </c>
      <c r="B378" s="92" t="s">
        <v>1613</v>
      </c>
      <c r="C378" s="117" t="s">
        <v>166</v>
      </c>
      <c r="D378" s="92" t="s">
        <v>167</v>
      </c>
      <c r="E378" s="92" t="s">
        <v>1614</v>
      </c>
      <c r="F378" s="92" t="s">
        <v>1483</v>
      </c>
      <c r="G378" s="92" t="s">
        <v>1582</v>
      </c>
      <c r="H378" s="92" t="s">
        <v>1583</v>
      </c>
      <c r="I378" s="118" t="s">
        <v>1613</v>
      </c>
      <c r="J378" s="119">
        <v>7</v>
      </c>
      <c r="K378" s="119">
        <v>2000</v>
      </c>
      <c r="L378" s="119">
        <f t="shared" si="49"/>
        <v>-2448</v>
      </c>
      <c r="N378" s="48" t="s">
        <v>173</v>
      </c>
      <c r="P378" s="119">
        <v>0</v>
      </c>
      <c r="Q378" s="119">
        <v>0</v>
      </c>
      <c r="R378" s="119">
        <v>0</v>
      </c>
      <c r="S378" s="119">
        <f t="shared" si="43"/>
        <v>0</v>
      </c>
      <c r="T378" s="119">
        <f t="shared" si="44"/>
        <v>0</v>
      </c>
      <c r="U378" s="119">
        <v>4448</v>
      </c>
      <c r="V378" s="119">
        <v>2400</v>
      </c>
      <c r="W378" s="119">
        <v>2400</v>
      </c>
      <c r="X378" s="119">
        <f t="shared" si="47"/>
        <v>-6848</v>
      </c>
      <c r="Y378" s="92" t="s">
        <v>12848</v>
      </c>
      <c r="Z378" s="93">
        <v>0.35499999999999998</v>
      </c>
      <c r="AA378" s="121">
        <v>0.35499999999999998</v>
      </c>
      <c r="AB378" s="93">
        <f t="shared" si="45"/>
        <v>0</v>
      </c>
      <c r="AE378" s="48" t="s">
        <v>12845</v>
      </c>
      <c r="AF378" s="93">
        <v>0.35499999999999998</v>
      </c>
      <c r="AG378" s="48" t="s">
        <v>13678</v>
      </c>
      <c r="AH378" s="122">
        <v>2000</v>
      </c>
      <c r="AI378" s="48">
        <v>6</v>
      </c>
      <c r="AJ378" s="48" t="s">
        <v>1613</v>
      </c>
      <c r="AK378" s="48" t="s">
        <v>13679</v>
      </c>
      <c r="AL378" s="48" t="s">
        <v>13582</v>
      </c>
      <c r="AM378" s="48" t="s">
        <v>85</v>
      </c>
      <c r="AN378" s="48" t="s">
        <v>1479</v>
      </c>
      <c r="AO378" s="123"/>
      <c r="AQ378" s="123" t="s">
        <v>13027</v>
      </c>
    </row>
    <row r="379" spans="1:43" ht="30" x14ac:dyDescent="0.2">
      <c r="A379" s="92" t="s">
        <v>1615</v>
      </c>
      <c r="B379" s="92" t="s">
        <v>1616</v>
      </c>
      <c r="C379" s="117" t="s">
        <v>166</v>
      </c>
      <c r="D379" s="92" t="s">
        <v>167</v>
      </c>
      <c r="E379" s="92" t="s">
        <v>1617</v>
      </c>
      <c r="F379" s="92" t="s">
        <v>1483</v>
      </c>
      <c r="G379" s="92" t="s">
        <v>1477</v>
      </c>
      <c r="H379" s="92" t="s">
        <v>1478</v>
      </c>
      <c r="I379" s="118" t="s">
        <v>1616</v>
      </c>
      <c r="J379" s="119">
        <v>7</v>
      </c>
      <c r="K379" s="119">
        <v>1000</v>
      </c>
      <c r="L379" s="119">
        <f t="shared" si="49"/>
        <v>-4856</v>
      </c>
      <c r="N379" s="48" t="s">
        <v>173</v>
      </c>
      <c r="P379" s="119">
        <v>259</v>
      </c>
      <c r="Q379" s="119">
        <v>259</v>
      </c>
      <c r="R379" s="119">
        <v>0</v>
      </c>
      <c r="S379" s="119">
        <f t="shared" si="43"/>
        <v>518</v>
      </c>
      <c r="T379" s="119">
        <f t="shared" si="44"/>
        <v>518</v>
      </c>
      <c r="U379" s="119">
        <v>5856</v>
      </c>
      <c r="V379" s="119">
        <v>5148</v>
      </c>
      <c r="W379" s="119">
        <v>5148</v>
      </c>
      <c r="X379" s="119">
        <f t="shared" si="47"/>
        <v>-10486</v>
      </c>
      <c r="Y379" s="92" t="s">
        <v>12848</v>
      </c>
      <c r="Z379" s="93">
        <v>1.3340000000000001</v>
      </c>
      <c r="AA379" s="121">
        <v>1.3340000000000001</v>
      </c>
      <c r="AB379" s="93">
        <f t="shared" si="45"/>
        <v>0</v>
      </c>
      <c r="AE379" s="48" t="s">
        <v>12845</v>
      </c>
      <c r="AF379" s="93">
        <v>1.3340000000000001</v>
      </c>
      <c r="AG379" s="48" t="s">
        <v>13680</v>
      </c>
      <c r="AH379" s="122">
        <v>1000</v>
      </c>
      <c r="AI379" s="48">
        <v>6</v>
      </c>
      <c r="AJ379" s="48" t="s">
        <v>13681</v>
      </c>
      <c r="AK379" s="48" t="s">
        <v>13581</v>
      </c>
      <c r="AL379" s="48" t="s">
        <v>13582</v>
      </c>
      <c r="AM379" s="48" t="s">
        <v>85</v>
      </c>
      <c r="AN379" s="48" t="s">
        <v>1479</v>
      </c>
      <c r="AO379" s="123"/>
      <c r="AQ379" s="123" t="s">
        <v>13027</v>
      </c>
    </row>
    <row r="380" spans="1:43" ht="30" x14ac:dyDescent="0.2">
      <c r="A380" s="92" t="s">
        <v>1618</v>
      </c>
      <c r="B380" s="92" t="s">
        <v>1619</v>
      </c>
      <c r="C380" s="117" t="s">
        <v>166</v>
      </c>
      <c r="D380" s="92" t="s">
        <v>228</v>
      </c>
      <c r="E380" s="92" t="s">
        <v>1620</v>
      </c>
      <c r="F380" s="92" t="s">
        <v>1483</v>
      </c>
      <c r="G380" s="92" t="s">
        <v>1582</v>
      </c>
      <c r="H380" s="92" t="s">
        <v>1583</v>
      </c>
      <c r="I380" s="118" t="s">
        <v>1619</v>
      </c>
      <c r="J380" s="119">
        <v>12</v>
      </c>
      <c r="K380" s="119">
        <v>2000</v>
      </c>
      <c r="L380" s="119">
        <f t="shared" si="49"/>
        <v>-4080</v>
      </c>
      <c r="N380" s="48" t="s">
        <v>173</v>
      </c>
      <c r="P380" s="119">
        <v>0</v>
      </c>
      <c r="Q380" s="119">
        <v>0</v>
      </c>
      <c r="R380" s="119">
        <v>0</v>
      </c>
      <c r="S380" s="119">
        <f t="shared" si="43"/>
        <v>0</v>
      </c>
      <c r="T380" s="119">
        <f t="shared" si="44"/>
        <v>0</v>
      </c>
      <c r="U380" s="119">
        <v>6080</v>
      </c>
      <c r="V380" s="119">
        <v>10704</v>
      </c>
      <c r="W380" s="119">
        <v>10704</v>
      </c>
      <c r="X380" s="119">
        <f t="shared" si="47"/>
        <v>-16784</v>
      </c>
      <c r="Y380" s="92" t="s">
        <v>12848</v>
      </c>
      <c r="Z380" s="93">
        <v>0.55310000000000004</v>
      </c>
      <c r="AA380" s="121">
        <v>0.55310000000000004</v>
      </c>
      <c r="AB380" s="93">
        <f t="shared" si="45"/>
        <v>0</v>
      </c>
      <c r="AE380" s="48" t="s">
        <v>12845</v>
      </c>
      <c r="AF380" s="93">
        <v>0.55310000000000004</v>
      </c>
      <c r="AG380" s="48" t="s">
        <v>13682</v>
      </c>
      <c r="AH380" s="122">
        <v>2000</v>
      </c>
      <c r="AI380" s="48">
        <v>6</v>
      </c>
      <c r="AJ380" s="48" t="s">
        <v>1619</v>
      </c>
      <c r="AK380" s="48" t="s">
        <v>13581</v>
      </c>
      <c r="AL380" s="48" t="s">
        <v>13582</v>
      </c>
      <c r="AM380" s="48" t="s">
        <v>85</v>
      </c>
      <c r="AN380" s="48" t="s">
        <v>1479</v>
      </c>
      <c r="AO380" s="123"/>
      <c r="AQ380" s="123" t="s">
        <v>13027</v>
      </c>
    </row>
    <row r="381" spans="1:43" ht="60" x14ac:dyDescent="0.2">
      <c r="A381" s="92" t="s">
        <v>1621</v>
      </c>
      <c r="B381" s="92" t="s">
        <v>1622</v>
      </c>
      <c r="C381" s="117" t="s">
        <v>166</v>
      </c>
      <c r="D381" s="92" t="s">
        <v>228</v>
      </c>
      <c r="E381" s="92" t="s">
        <v>1623</v>
      </c>
      <c r="F381" s="92" t="s">
        <v>169</v>
      </c>
      <c r="G381" s="92" t="s">
        <v>1531</v>
      </c>
      <c r="H381" s="92" t="s">
        <v>1532</v>
      </c>
      <c r="I381" s="118" t="s">
        <v>1622</v>
      </c>
      <c r="J381" s="119">
        <v>9</v>
      </c>
      <c r="K381" s="119">
        <v>300</v>
      </c>
      <c r="L381" s="119">
        <f t="shared" si="49"/>
        <v>120</v>
      </c>
      <c r="N381" s="48" t="s">
        <v>173</v>
      </c>
      <c r="P381" s="119">
        <v>0</v>
      </c>
      <c r="Q381" s="119">
        <v>0</v>
      </c>
      <c r="R381" s="119">
        <v>0</v>
      </c>
      <c r="S381" s="119">
        <f t="shared" si="43"/>
        <v>0</v>
      </c>
      <c r="T381" s="119">
        <f t="shared" si="44"/>
        <v>0</v>
      </c>
      <c r="U381" s="119">
        <v>180</v>
      </c>
      <c r="V381" s="119">
        <v>15</v>
      </c>
      <c r="W381" s="119">
        <v>0</v>
      </c>
      <c r="X381" s="119">
        <f t="shared" si="47"/>
        <v>-195</v>
      </c>
      <c r="Y381" s="92" t="s">
        <v>12848</v>
      </c>
      <c r="Z381" s="93">
        <v>3.08</v>
      </c>
      <c r="AA381" s="121">
        <v>2.86</v>
      </c>
      <c r="AB381" s="93">
        <f t="shared" si="45"/>
        <v>-0.2200000000000002</v>
      </c>
      <c r="AE381" s="48" t="s">
        <v>12845</v>
      </c>
      <c r="AF381" s="152">
        <v>5.4545000000000003</v>
      </c>
      <c r="AG381" s="153" t="s">
        <v>13683</v>
      </c>
      <c r="AH381" s="154">
        <v>50</v>
      </c>
      <c r="AI381" s="153">
        <v>8</v>
      </c>
      <c r="AJ381" s="153" t="s">
        <v>1622</v>
      </c>
      <c r="AK381" s="153" t="s">
        <v>13667</v>
      </c>
      <c r="AL381" s="153" t="s">
        <v>13615</v>
      </c>
      <c r="AM381" s="153" t="s">
        <v>85</v>
      </c>
      <c r="AN381" s="153" t="s">
        <v>1479</v>
      </c>
      <c r="AO381" s="123"/>
      <c r="AQ381" s="123" t="s">
        <v>13027</v>
      </c>
    </row>
    <row r="382" spans="1:43" ht="60" x14ac:dyDescent="0.2">
      <c r="A382" s="92" t="s">
        <v>1624</v>
      </c>
      <c r="B382" s="92" t="s">
        <v>1625</v>
      </c>
      <c r="C382" s="117" t="s">
        <v>166</v>
      </c>
      <c r="D382" s="92" t="s">
        <v>228</v>
      </c>
      <c r="E382" s="92" t="s">
        <v>1626</v>
      </c>
      <c r="F382" s="92" t="s">
        <v>169</v>
      </c>
      <c r="G382" s="92" t="s">
        <v>1531</v>
      </c>
      <c r="H382" s="92" t="s">
        <v>1532</v>
      </c>
      <c r="I382" s="118" t="s">
        <v>1625</v>
      </c>
      <c r="J382" s="119">
        <v>9</v>
      </c>
      <c r="K382" s="119">
        <v>100</v>
      </c>
      <c r="L382" s="119">
        <f t="shared" si="49"/>
        <v>20</v>
      </c>
      <c r="N382" s="48" t="s">
        <v>173</v>
      </c>
      <c r="P382" s="119">
        <v>0</v>
      </c>
      <c r="Q382" s="119">
        <v>0</v>
      </c>
      <c r="R382" s="119">
        <v>0</v>
      </c>
      <c r="S382" s="119">
        <f t="shared" si="43"/>
        <v>0</v>
      </c>
      <c r="T382" s="119">
        <f t="shared" si="44"/>
        <v>0</v>
      </c>
      <c r="U382" s="119">
        <v>80</v>
      </c>
      <c r="V382" s="119">
        <v>0</v>
      </c>
      <c r="W382" s="119">
        <v>0</v>
      </c>
      <c r="X382" s="119">
        <f t="shared" si="47"/>
        <v>-80</v>
      </c>
      <c r="Y382" s="92" t="s">
        <v>12848</v>
      </c>
      <c r="Z382" s="93">
        <v>4.6399999999999997</v>
      </c>
      <c r="AA382" s="121">
        <v>3.63</v>
      </c>
      <c r="AB382" s="93">
        <f t="shared" si="45"/>
        <v>-1.0099999999999998</v>
      </c>
      <c r="AE382" s="48" t="s">
        <v>12845</v>
      </c>
      <c r="AF382" s="152">
        <v>5.4545000000000003</v>
      </c>
      <c r="AG382" s="153" t="s">
        <v>13683</v>
      </c>
      <c r="AH382" s="154">
        <v>50</v>
      </c>
      <c r="AI382" s="153">
        <v>8</v>
      </c>
      <c r="AJ382" s="153" t="s">
        <v>1625</v>
      </c>
      <c r="AK382" s="153" t="s">
        <v>13684</v>
      </c>
      <c r="AL382" s="153" t="s">
        <v>13615</v>
      </c>
      <c r="AM382" s="153" t="s">
        <v>85</v>
      </c>
      <c r="AN382" s="153" t="s">
        <v>1479</v>
      </c>
      <c r="AO382" s="123"/>
      <c r="AQ382" s="123" t="s">
        <v>13027</v>
      </c>
    </row>
    <row r="383" spans="1:43" ht="60" x14ac:dyDescent="0.2">
      <c r="A383" s="92" t="s">
        <v>1627</v>
      </c>
      <c r="B383" s="92" t="s">
        <v>1628</v>
      </c>
      <c r="C383" s="117" t="s">
        <v>166</v>
      </c>
      <c r="D383" s="92" t="s">
        <v>228</v>
      </c>
      <c r="E383" s="92" t="s">
        <v>1629</v>
      </c>
      <c r="F383" s="92" t="s">
        <v>169</v>
      </c>
      <c r="G383" s="92" t="s">
        <v>1531</v>
      </c>
      <c r="H383" s="92" t="s">
        <v>1532</v>
      </c>
      <c r="I383" s="118" t="s">
        <v>1628</v>
      </c>
      <c r="J383" s="119">
        <v>9</v>
      </c>
      <c r="K383" s="119">
        <v>100</v>
      </c>
      <c r="L383" s="119">
        <f t="shared" si="49"/>
        <v>20</v>
      </c>
      <c r="N383" s="48" t="s">
        <v>173</v>
      </c>
      <c r="P383" s="119">
        <v>0</v>
      </c>
      <c r="Q383" s="119">
        <v>0</v>
      </c>
      <c r="R383" s="119">
        <v>0</v>
      </c>
      <c r="S383" s="119">
        <f t="shared" si="43"/>
        <v>0</v>
      </c>
      <c r="T383" s="119">
        <f t="shared" si="44"/>
        <v>0</v>
      </c>
      <c r="U383" s="119">
        <v>80</v>
      </c>
      <c r="V383" s="119">
        <v>0</v>
      </c>
      <c r="W383" s="119">
        <v>0</v>
      </c>
      <c r="X383" s="119">
        <f t="shared" si="47"/>
        <v>-80</v>
      </c>
      <c r="Y383" s="92" t="s">
        <v>12848</v>
      </c>
      <c r="Z383" s="93">
        <v>10.81</v>
      </c>
      <c r="AA383" s="121">
        <v>9.9700000000000006</v>
      </c>
      <c r="AB383" s="93">
        <f t="shared" si="45"/>
        <v>-0.83999999999999986</v>
      </c>
      <c r="AE383" s="48" t="s">
        <v>12845</v>
      </c>
      <c r="AF383" s="152">
        <v>8.6111000000000004</v>
      </c>
      <c r="AG383" s="153" t="s">
        <v>13685</v>
      </c>
      <c r="AH383" s="154">
        <v>50</v>
      </c>
      <c r="AI383" s="153">
        <v>8</v>
      </c>
      <c r="AJ383" s="153" t="s">
        <v>1628</v>
      </c>
      <c r="AK383" s="153" t="s">
        <v>13684</v>
      </c>
      <c r="AL383" s="153" t="s">
        <v>13615</v>
      </c>
      <c r="AM383" s="153" t="s">
        <v>85</v>
      </c>
      <c r="AN383" s="153" t="s">
        <v>1479</v>
      </c>
      <c r="AO383" s="123"/>
      <c r="AQ383" s="123" t="s">
        <v>13027</v>
      </c>
    </row>
    <row r="384" spans="1:43" ht="60" x14ac:dyDescent="0.2">
      <c r="A384" s="92" t="s">
        <v>1630</v>
      </c>
      <c r="B384" s="92" t="s">
        <v>1631</v>
      </c>
      <c r="C384" s="117" t="s">
        <v>166</v>
      </c>
      <c r="D384" s="92" t="s">
        <v>228</v>
      </c>
      <c r="E384" s="92" t="s">
        <v>1632</v>
      </c>
      <c r="F384" s="92" t="s">
        <v>169</v>
      </c>
      <c r="G384" s="92" t="s">
        <v>1531</v>
      </c>
      <c r="H384" s="92" t="s">
        <v>1532</v>
      </c>
      <c r="I384" s="118" t="s">
        <v>1631</v>
      </c>
      <c r="J384" s="119">
        <v>9</v>
      </c>
      <c r="K384" s="119">
        <v>100</v>
      </c>
      <c r="L384" s="119">
        <f t="shared" si="49"/>
        <v>20</v>
      </c>
      <c r="N384" s="48" t="s">
        <v>173</v>
      </c>
      <c r="P384" s="119">
        <v>0</v>
      </c>
      <c r="Q384" s="119">
        <v>0</v>
      </c>
      <c r="R384" s="119">
        <v>0</v>
      </c>
      <c r="S384" s="119">
        <f t="shared" si="43"/>
        <v>0</v>
      </c>
      <c r="T384" s="119">
        <f t="shared" si="44"/>
        <v>0</v>
      </c>
      <c r="U384" s="119">
        <v>80</v>
      </c>
      <c r="V384" s="119">
        <v>0</v>
      </c>
      <c r="W384" s="119">
        <v>0</v>
      </c>
      <c r="X384" s="119">
        <f t="shared" si="47"/>
        <v>-80</v>
      </c>
      <c r="Y384" s="92" t="s">
        <v>12848</v>
      </c>
      <c r="Z384" s="93">
        <v>23.77</v>
      </c>
      <c r="AA384" s="121">
        <v>22.03</v>
      </c>
      <c r="AB384" s="93">
        <f t="shared" si="45"/>
        <v>-1.7399999999999984</v>
      </c>
      <c r="AE384" s="48" t="s">
        <v>12845</v>
      </c>
      <c r="AF384" s="152">
        <v>26.427600000000002</v>
      </c>
      <c r="AG384" s="153" t="s">
        <v>13686</v>
      </c>
      <c r="AH384" s="154">
        <v>50</v>
      </c>
      <c r="AI384" s="153">
        <v>8</v>
      </c>
      <c r="AJ384" s="153" t="s">
        <v>1631</v>
      </c>
      <c r="AK384" s="153" t="s">
        <v>13684</v>
      </c>
      <c r="AL384" s="153" t="s">
        <v>13615</v>
      </c>
      <c r="AM384" s="153" t="s">
        <v>85</v>
      </c>
      <c r="AN384" s="153" t="s">
        <v>1479</v>
      </c>
      <c r="AO384" s="123"/>
      <c r="AQ384" s="123" t="s">
        <v>13027</v>
      </c>
    </row>
    <row r="385" spans="1:43" ht="30" x14ac:dyDescent="0.2">
      <c r="A385" s="92" t="s">
        <v>1633</v>
      </c>
      <c r="B385" s="92" t="s">
        <v>1634</v>
      </c>
      <c r="C385" s="117" t="s">
        <v>166</v>
      </c>
      <c r="D385" s="92" t="s">
        <v>167</v>
      </c>
      <c r="E385" s="92" t="s">
        <v>1635</v>
      </c>
      <c r="F385" s="92" t="s">
        <v>169</v>
      </c>
      <c r="G385" s="92" t="s">
        <v>1636</v>
      </c>
      <c r="H385" s="92" t="s">
        <v>1637</v>
      </c>
      <c r="I385" s="118" t="s">
        <v>1634</v>
      </c>
      <c r="J385" s="119">
        <v>7</v>
      </c>
      <c r="K385" s="119">
        <v>500</v>
      </c>
      <c r="L385" s="119">
        <f t="shared" si="49"/>
        <v>-7296</v>
      </c>
      <c r="N385" s="48" t="s">
        <v>173</v>
      </c>
      <c r="P385" s="119">
        <v>2000</v>
      </c>
      <c r="Q385" s="119">
        <v>0</v>
      </c>
      <c r="R385" s="119">
        <v>2000</v>
      </c>
      <c r="S385" s="119">
        <f t="shared" si="43"/>
        <v>2000</v>
      </c>
      <c r="T385" s="119">
        <f t="shared" si="44"/>
        <v>4000</v>
      </c>
      <c r="U385" s="119">
        <v>7796</v>
      </c>
      <c r="V385" s="119">
        <v>8651</v>
      </c>
      <c r="W385" s="119">
        <v>7545</v>
      </c>
      <c r="X385" s="119">
        <f t="shared" si="47"/>
        <v>-12447</v>
      </c>
      <c r="Y385" s="92" t="s">
        <v>12848</v>
      </c>
      <c r="Z385" s="93">
        <v>0.12</v>
      </c>
      <c r="AA385" s="121">
        <v>0.12</v>
      </c>
      <c r="AB385" s="93">
        <f t="shared" si="45"/>
        <v>0</v>
      </c>
      <c r="AE385" s="48" t="s">
        <v>12845</v>
      </c>
      <c r="AF385" s="93">
        <v>0.12</v>
      </c>
      <c r="AG385" s="48" t="s">
        <v>13687</v>
      </c>
      <c r="AH385" s="122">
        <v>500</v>
      </c>
      <c r="AI385" s="48">
        <v>8</v>
      </c>
      <c r="AJ385" s="48" t="s">
        <v>13688</v>
      </c>
      <c r="AK385" s="48" t="s">
        <v>13581</v>
      </c>
      <c r="AL385" s="48" t="s">
        <v>13582</v>
      </c>
      <c r="AM385" s="48" t="s">
        <v>85</v>
      </c>
      <c r="AN385" s="48" t="s">
        <v>1479</v>
      </c>
      <c r="AO385" s="123"/>
      <c r="AQ385" s="123" t="s">
        <v>13027</v>
      </c>
    </row>
    <row r="386" spans="1:43" ht="30" x14ac:dyDescent="0.2">
      <c r="A386" s="92" t="s">
        <v>1638</v>
      </c>
      <c r="B386" s="92" t="s">
        <v>1639</v>
      </c>
      <c r="C386" s="117" t="s">
        <v>166</v>
      </c>
      <c r="D386" s="92" t="s">
        <v>228</v>
      </c>
      <c r="E386" s="92" t="s">
        <v>1640</v>
      </c>
      <c r="F386" s="92" t="s">
        <v>169</v>
      </c>
      <c r="G386" s="92" t="s">
        <v>1641</v>
      </c>
      <c r="H386" s="92" t="s">
        <v>1478</v>
      </c>
      <c r="I386" s="118" t="s">
        <v>1639</v>
      </c>
      <c r="J386" s="119">
        <v>7</v>
      </c>
      <c r="K386" s="119">
        <v>1000</v>
      </c>
      <c r="L386" s="119">
        <f t="shared" si="49"/>
        <v>1000</v>
      </c>
      <c r="M386" s="138">
        <v>1162</v>
      </c>
      <c r="N386" s="48" t="s">
        <v>173</v>
      </c>
      <c r="P386" s="119">
        <v>0</v>
      </c>
      <c r="Q386" s="119">
        <v>0</v>
      </c>
      <c r="R386" s="119">
        <v>0</v>
      </c>
      <c r="S386" s="119">
        <f t="shared" si="43"/>
        <v>0</v>
      </c>
      <c r="T386" s="119">
        <f t="shared" si="44"/>
        <v>0</v>
      </c>
      <c r="U386" s="119">
        <v>0</v>
      </c>
      <c r="V386" s="119">
        <v>0</v>
      </c>
      <c r="W386" s="119">
        <v>0</v>
      </c>
      <c r="X386" s="119">
        <f t="shared" si="47"/>
        <v>0</v>
      </c>
      <c r="Y386" s="92" t="s">
        <v>12844</v>
      </c>
      <c r="Z386" s="93">
        <v>1.1619999999999999</v>
      </c>
      <c r="AA386" s="121">
        <v>1.1619999999999999</v>
      </c>
      <c r="AB386" s="93">
        <f t="shared" si="45"/>
        <v>0</v>
      </c>
      <c r="AE386" s="48" t="s">
        <v>12845</v>
      </c>
      <c r="AF386" s="93">
        <v>1.1619999999999999</v>
      </c>
      <c r="AG386" s="48" t="s">
        <v>13689</v>
      </c>
      <c r="AH386" s="122">
        <v>1000</v>
      </c>
      <c r="AI386" s="48">
        <v>6</v>
      </c>
      <c r="AJ386" s="48" t="s">
        <v>13690</v>
      </c>
      <c r="AK386" s="48" t="s">
        <v>13581</v>
      </c>
      <c r="AL386" s="48" t="s">
        <v>13582</v>
      </c>
      <c r="AM386" s="48" t="s">
        <v>85</v>
      </c>
      <c r="AN386" s="48" t="s">
        <v>1479</v>
      </c>
      <c r="AO386" s="123"/>
      <c r="AQ386" s="123" t="s">
        <v>13027</v>
      </c>
    </row>
    <row r="387" spans="1:43" ht="30" x14ac:dyDescent="0.2">
      <c r="A387" s="92" t="s">
        <v>1642</v>
      </c>
      <c r="B387" s="92" t="s">
        <v>1643</v>
      </c>
      <c r="C387" s="117" t="s">
        <v>166</v>
      </c>
      <c r="D387" s="92" t="s">
        <v>228</v>
      </c>
      <c r="E387" s="92" t="s">
        <v>1644</v>
      </c>
      <c r="F387" s="92" t="s">
        <v>169</v>
      </c>
      <c r="G387" s="92" t="s">
        <v>1582</v>
      </c>
      <c r="H387" s="92" t="s">
        <v>1583</v>
      </c>
      <c r="I387" s="118" t="s">
        <v>1643</v>
      </c>
      <c r="J387" s="119">
        <v>7</v>
      </c>
      <c r="K387" s="119">
        <v>2000</v>
      </c>
      <c r="L387" s="119">
        <f t="shared" si="49"/>
        <v>1558</v>
      </c>
      <c r="M387" s="119"/>
      <c r="N387" s="48" t="s">
        <v>173</v>
      </c>
      <c r="P387" s="119">
        <v>0</v>
      </c>
      <c r="Q387" s="119">
        <v>0</v>
      </c>
      <c r="R387" s="119">
        <v>0</v>
      </c>
      <c r="S387" s="119">
        <f t="shared" ref="S387:S450" si="50">P387+Q387</f>
        <v>0</v>
      </c>
      <c r="T387" s="119">
        <f t="shared" ref="T387:T450" si="51">P387+Q387+R387</f>
        <v>0</v>
      </c>
      <c r="U387" s="119">
        <v>442</v>
      </c>
      <c r="V387" s="119">
        <v>6362</v>
      </c>
      <c r="W387" s="119">
        <v>3936</v>
      </c>
      <c r="X387" s="119">
        <f t="shared" si="47"/>
        <v>-6804</v>
      </c>
      <c r="Y387" s="92" t="s">
        <v>12848</v>
      </c>
      <c r="Z387" s="93">
        <v>0.45169999999999999</v>
      </c>
      <c r="AA387" s="121">
        <v>0.45169999999999999</v>
      </c>
      <c r="AB387" s="93">
        <f t="shared" ref="AB387:AB450" si="52">AA387-Z387</f>
        <v>0</v>
      </c>
      <c r="AE387" s="48" t="s">
        <v>12845</v>
      </c>
      <c r="AF387" s="93">
        <v>0.45169999999999999</v>
      </c>
      <c r="AG387" s="48" t="s">
        <v>13691</v>
      </c>
      <c r="AH387" s="122">
        <v>2000</v>
      </c>
      <c r="AI387" s="48">
        <v>6</v>
      </c>
      <c r="AJ387" s="48" t="s">
        <v>1643</v>
      </c>
      <c r="AK387" s="48" t="s">
        <v>13581</v>
      </c>
      <c r="AL387" s="48" t="s">
        <v>13582</v>
      </c>
      <c r="AM387" s="48" t="s">
        <v>85</v>
      </c>
      <c r="AN387" s="48" t="s">
        <v>1479</v>
      </c>
      <c r="AO387" s="123"/>
      <c r="AQ387" s="123" t="s">
        <v>13027</v>
      </c>
    </row>
    <row r="388" spans="1:43" ht="30" x14ac:dyDescent="0.2">
      <c r="A388" s="92" t="s">
        <v>1645</v>
      </c>
      <c r="B388" s="92" t="s">
        <v>1646</v>
      </c>
      <c r="C388" s="117" t="s">
        <v>166</v>
      </c>
      <c r="D388" s="92" t="s">
        <v>228</v>
      </c>
      <c r="E388" s="92" t="s">
        <v>1647</v>
      </c>
      <c r="F388" s="92" t="s">
        <v>169</v>
      </c>
      <c r="G388" s="92" t="s">
        <v>1582</v>
      </c>
      <c r="H388" s="92" t="s">
        <v>1583</v>
      </c>
      <c r="I388" s="118" t="s">
        <v>1646</v>
      </c>
      <c r="J388" s="119">
        <v>9</v>
      </c>
      <c r="K388" s="119">
        <v>1000</v>
      </c>
      <c r="L388" s="119">
        <f t="shared" si="49"/>
        <v>1000</v>
      </c>
      <c r="M388" s="119">
        <v>646.9</v>
      </c>
      <c r="N388" s="48" t="s">
        <v>173</v>
      </c>
      <c r="P388" s="119">
        <v>0</v>
      </c>
      <c r="Q388" s="119">
        <v>0</v>
      </c>
      <c r="R388" s="119">
        <v>0</v>
      </c>
      <c r="S388" s="119">
        <f t="shared" si="50"/>
        <v>0</v>
      </c>
      <c r="T388" s="119">
        <f t="shared" si="51"/>
        <v>0</v>
      </c>
      <c r="U388" s="119">
        <v>0</v>
      </c>
      <c r="V388" s="119">
        <v>0</v>
      </c>
      <c r="W388" s="119">
        <v>0</v>
      </c>
      <c r="X388" s="119">
        <f t="shared" si="47"/>
        <v>0</v>
      </c>
      <c r="Y388" s="92" t="s">
        <v>12844</v>
      </c>
      <c r="Z388" s="93">
        <v>0.64690000000000003</v>
      </c>
      <c r="AA388" s="121">
        <v>0.64690000000000003</v>
      </c>
      <c r="AB388" s="93">
        <f t="shared" si="52"/>
        <v>0</v>
      </c>
      <c r="AE388" s="48" t="s">
        <v>12845</v>
      </c>
      <c r="AF388" s="93">
        <v>0.64690000000000003</v>
      </c>
      <c r="AG388" s="48" t="s">
        <v>13692</v>
      </c>
      <c r="AH388" s="122">
        <v>1000</v>
      </c>
      <c r="AI388" s="48">
        <v>6</v>
      </c>
      <c r="AJ388" s="48" t="s">
        <v>1646</v>
      </c>
      <c r="AK388" s="48" t="s">
        <v>13581</v>
      </c>
      <c r="AL388" s="48" t="s">
        <v>13582</v>
      </c>
      <c r="AM388" s="48" t="s">
        <v>85</v>
      </c>
      <c r="AN388" s="48" t="s">
        <v>1479</v>
      </c>
      <c r="AO388" s="123"/>
      <c r="AQ388" s="123" t="s">
        <v>13027</v>
      </c>
    </row>
    <row r="389" spans="1:43" ht="90" x14ac:dyDescent="0.2">
      <c r="A389" s="129" t="s">
        <v>1648</v>
      </c>
      <c r="B389" s="129" t="s">
        <v>1649</v>
      </c>
      <c r="C389" s="117" t="s">
        <v>166</v>
      </c>
      <c r="D389" s="92" t="s">
        <v>228</v>
      </c>
      <c r="E389" s="92" t="s">
        <v>1650</v>
      </c>
      <c r="F389" s="92" t="s">
        <v>169</v>
      </c>
      <c r="G389" s="92" t="s">
        <v>1651</v>
      </c>
      <c r="H389" s="92" t="s">
        <v>1651</v>
      </c>
      <c r="I389" s="92" t="s">
        <v>1649</v>
      </c>
      <c r="L389" s="119">
        <f t="shared" si="49"/>
        <v>0</v>
      </c>
      <c r="N389" s="48" t="s">
        <v>173</v>
      </c>
      <c r="O389" s="48" t="s">
        <v>278</v>
      </c>
      <c r="P389" s="119">
        <v>0</v>
      </c>
      <c r="Q389" s="119">
        <v>0</v>
      </c>
      <c r="R389" s="119">
        <v>0</v>
      </c>
      <c r="S389" s="119">
        <f t="shared" si="50"/>
        <v>0</v>
      </c>
      <c r="T389" s="119">
        <f t="shared" si="51"/>
        <v>0</v>
      </c>
      <c r="U389" s="119">
        <v>0</v>
      </c>
      <c r="V389" s="119">
        <v>0</v>
      </c>
      <c r="W389" s="119">
        <v>0</v>
      </c>
      <c r="X389" s="119">
        <f t="shared" si="47"/>
        <v>0</v>
      </c>
      <c r="Y389" s="92" t="s">
        <v>12844</v>
      </c>
      <c r="Z389" s="130">
        <v>451.04</v>
      </c>
      <c r="AA389" s="121">
        <v>451.04</v>
      </c>
      <c r="AB389" s="93">
        <f t="shared" si="52"/>
        <v>0</v>
      </c>
      <c r="AC389" s="48" t="s">
        <v>12897</v>
      </c>
      <c r="AE389" s="48" t="s">
        <v>12845</v>
      </c>
      <c r="AF389" s="161">
        <v>451.04</v>
      </c>
      <c r="AG389" s="162" t="s">
        <v>13693</v>
      </c>
      <c r="AH389" s="48">
        <v>100</v>
      </c>
      <c r="AI389" s="48">
        <v>12</v>
      </c>
      <c r="AJ389" s="48" t="s">
        <v>1649</v>
      </c>
      <c r="AK389" s="48" t="s">
        <v>13694</v>
      </c>
      <c r="AL389" s="48" t="s">
        <v>13657</v>
      </c>
      <c r="AM389" s="48" t="s">
        <v>85</v>
      </c>
      <c r="AN389" s="48" t="s">
        <v>1479</v>
      </c>
      <c r="AO389" s="123"/>
      <c r="AQ389" s="123" t="s">
        <v>13632</v>
      </c>
    </row>
    <row r="390" spans="1:43" ht="30" x14ac:dyDescent="0.2">
      <c r="A390" s="92" t="s">
        <v>1652</v>
      </c>
      <c r="B390" s="92" t="s">
        <v>1653</v>
      </c>
      <c r="C390" s="117" t="s">
        <v>166</v>
      </c>
      <c r="D390" s="92" t="s">
        <v>228</v>
      </c>
      <c r="E390" s="92" t="s">
        <v>1654</v>
      </c>
      <c r="F390" s="92" t="s">
        <v>169</v>
      </c>
      <c r="G390" s="92" t="s">
        <v>1655</v>
      </c>
      <c r="H390" s="92" t="s">
        <v>1583</v>
      </c>
      <c r="I390" s="118" t="s">
        <v>1653</v>
      </c>
      <c r="J390" s="119">
        <v>9</v>
      </c>
      <c r="K390" s="119">
        <v>10000</v>
      </c>
      <c r="L390" s="119">
        <f t="shared" si="49"/>
        <v>8336</v>
      </c>
      <c r="N390" s="48" t="s">
        <v>173</v>
      </c>
      <c r="O390" s="48" t="s">
        <v>1656</v>
      </c>
      <c r="P390" s="119">
        <v>0</v>
      </c>
      <c r="Q390" s="119">
        <v>0</v>
      </c>
      <c r="R390" s="119">
        <v>0</v>
      </c>
      <c r="S390" s="119">
        <f t="shared" si="50"/>
        <v>0</v>
      </c>
      <c r="T390" s="119">
        <f t="shared" si="51"/>
        <v>0</v>
      </c>
      <c r="U390" s="119">
        <v>1664</v>
      </c>
      <c r="V390" s="119">
        <v>912</v>
      </c>
      <c r="W390" s="119">
        <v>912</v>
      </c>
      <c r="X390" s="119">
        <f t="shared" si="47"/>
        <v>-2576</v>
      </c>
      <c r="Y390" s="92" t="s">
        <v>12848</v>
      </c>
      <c r="Z390" s="93">
        <v>0.28089999999999998</v>
      </c>
      <c r="AA390" s="121">
        <v>0.56269999999999998</v>
      </c>
      <c r="AB390" s="93">
        <f t="shared" si="52"/>
        <v>0.28179999999999999</v>
      </c>
      <c r="AE390" s="48" t="s">
        <v>12845</v>
      </c>
      <c r="AF390" s="93">
        <v>0.56269999999999998</v>
      </c>
      <c r="AG390" s="48" t="s">
        <v>13695</v>
      </c>
      <c r="AH390" s="48">
        <v>1000</v>
      </c>
      <c r="AI390" s="48">
        <v>6</v>
      </c>
      <c r="AJ390" s="48" t="s">
        <v>1653</v>
      </c>
      <c r="AK390" s="48" t="s">
        <v>13696</v>
      </c>
      <c r="AL390" s="48" t="s">
        <v>13582</v>
      </c>
      <c r="AM390" s="48" t="s">
        <v>85</v>
      </c>
      <c r="AN390" s="48" t="s">
        <v>1479</v>
      </c>
      <c r="AO390" s="123"/>
      <c r="AQ390" s="123" t="s">
        <v>13632</v>
      </c>
    </row>
    <row r="391" spans="1:43" ht="150" x14ac:dyDescent="0.2">
      <c r="A391" s="129" t="s">
        <v>1657</v>
      </c>
      <c r="B391" s="129" t="s">
        <v>1658</v>
      </c>
      <c r="C391" s="117" t="s">
        <v>166</v>
      </c>
      <c r="D391" s="92" t="s">
        <v>228</v>
      </c>
      <c r="E391" s="92" t="s">
        <v>1659</v>
      </c>
      <c r="F391" s="92" t="s">
        <v>169</v>
      </c>
      <c r="G391" s="92" t="s">
        <v>1545</v>
      </c>
      <c r="H391" s="92" t="s">
        <v>1545</v>
      </c>
      <c r="I391" s="92" t="s">
        <v>1658</v>
      </c>
      <c r="L391" s="119">
        <f t="shared" si="49"/>
        <v>0</v>
      </c>
      <c r="N391" s="48" t="s">
        <v>173</v>
      </c>
      <c r="O391" s="48" t="s">
        <v>278</v>
      </c>
      <c r="P391" s="119">
        <v>0</v>
      </c>
      <c r="Q391" s="119">
        <v>0</v>
      </c>
      <c r="R391" s="119">
        <v>0</v>
      </c>
      <c r="S391" s="119">
        <f t="shared" si="50"/>
        <v>0</v>
      </c>
      <c r="T391" s="119">
        <f t="shared" si="51"/>
        <v>0</v>
      </c>
      <c r="U391" s="119">
        <v>0</v>
      </c>
      <c r="V391" s="119">
        <v>0</v>
      </c>
      <c r="W391" s="119">
        <v>0</v>
      </c>
      <c r="X391" s="119">
        <f t="shared" si="47"/>
        <v>0</v>
      </c>
      <c r="Y391" s="92" t="s">
        <v>12844</v>
      </c>
      <c r="Z391" s="130">
        <v>11.96</v>
      </c>
      <c r="AA391" s="121">
        <v>17.239999999999998</v>
      </c>
      <c r="AB391" s="93">
        <f t="shared" si="52"/>
        <v>5.2799999999999976</v>
      </c>
      <c r="AC391" s="48" t="s">
        <v>13697</v>
      </c>
      <c r="AE391" s="48" t="s">
        <v>12845</v>
      </c>
      <c r="AF391" s="128">
        <v>17.239999999999998</v>
      </c>
      <c r="AG391" s="158" t="s">
        <v>13698</v>
      </c>
      <c r="AH391" s="158">
        <v>100</v>
      </c>
      <c r="AI391" s="158">
        <v>8</v>
      </c>
      <c r="AJ391" s="158" t="s">
        <v>1658</v>
      </c>
      <c r="AK391" s="158" t="s">
        <v>13699</v>
      </c>
      <c r="AL391" s="158" t="s">
        <v>13615</v>
      </c>
      <c r="AM391" s="158" t="s">
        <v>85</v>
      </c>
      <c r="AN391" s="158" t="s">
        <v>1479</v>
      </c>
      <c r="AO391" s="123"/>
      <c r="AQ391" s="123" t="s">
        <v>13632</v>
      </c>
    </row>
    <row r="392" spans="1:43" ht="30" x14ac:dyDescent="0.2">
      <c r="A392" s="92" t="s">
        <v>1660</v>
      </c>
      <c r="B392" s="92" t="s">
        <v>1661</v>
      </c>
      <c r="C392" s="117" t="s">
        <v>166</v>
      </c>
      <c r="D392" s="92" t="s">
        <v>167</v>
      </c>
      <c r="E392" s="92" t="s">
        <v>1662</v>
      </c>
      <c r="F392" s="92" t="s">
        <v>1483</v>
      </c>
      <c r="G392" s="92" t="s">
        <v>1477</v>
      </c>
      <c r="H392" s="92" t="s">
        <v>1478</v>
      </c>
      <c r="I392" s="118" t="s">
        <v>1661</v>
      </c>
      <c r="J392" s="119">
        <v>7</v>
      </c>
      <c r="K392" s="119">
        <v>1000</v>
      </c>
      <c r="L392" s="119">
        <f t="shared" si="49"/>
        <v>-372</v>
      </c>
      <c r="N392" s="48" t="s">
        <v>173</v>
      </c>
      <c r="P392" s="119">
        <v>1000</v>
      </c>
      <c r="Q392" s="119">
        <v>1000</v>
      </c>
      <c r="R392" s="119">
        <v>0</v>
      </c>
      <c r="S392" s="119">
        <f t="shared" si="50"/>
        <v>2000</v>
      </c>
      <c r="T392" s="119">
        <f t="shared" si="51"/>
        <v>2000</v>
      </c>
      <c r="U392" s="119">
        <v>1372</v>
      </c>
      <c r="V392" s="119">
        <v>769</v>
      </c>
      <c r="W392" s="119">
        <v>600</v>
      </c>
      <c r="X392" s="119">
        <f t="shared" si="47"/>
        <v>-141</v>
      </c>
      <c r="Y392" s="92" t="s">
        <v>12848</v>
      </c>
      <c r="Z392" s="93">
        <v>0.89300000000000002</v>
      </c>
      <c r="AA392" s="121">
        <v>0.89300000000000002</v>
      </c>
      <c r="AB392" s="93">
        <f t="shared" si="52"/>
        <v>0</v>
      </c>
      <c r="AE392" s="48" t="s">
        <v>12845</v>
      </c>
      <c r="AF392" s="93">
        <v>0.89300000000000002</v>
      </c>
      <c r="AG392" s="48" t="s">
        <v>13700</v>
      </c>
      <c r="AH392" s="122">
        <v>1000</v>
      </c>
      <c r="AI392" s="48">
        <v>6</v>
      </c>
      <c r="AJ392" s="48" t="s">
        <v>13701</v>
      </c>
      <c r="AK392" s="48" t="s">
        <v>13581</v>
      </c>
      <c r="AL392" s="48" t="s">
        <v>13582</v>
      </c>
      <c r="AM392" s="48" t="s">
        <v>85</v>
      </c>
      <c r="AN392" s="48" t="s">
        <v>1479</v>
      </c>
      <c r="AO392" s="123"/>
      <c r="AQ392" s="123" t="s">
        <v>13702</v>
      </c>
    </row>
    <row r="393" spans="1:43" ht="30" x14ac:dyDescent="0.2">
      <c r="A393" s="92" t="s">
        <v>1663</v>
      </c>
      <c r="B393" s="92" t="s">
        <v>1664</v>
      </c>
      <c r="C393" s="117" t="s">
        <v>166</v>
      </c>
      <c r="D393" s="92" t="s">
        <v>167</v>
      </c>
      <c r="E393" s="92" t="s">
        <v>1665</v>
      </c>
      <c r="F393" s="92" t="s">
        <v>1483</v>
      </c>
      <c r="G393" s="92" t="s">
        <v>1477</v>
      </c>
      <c r="H393" s="92" t="s">
        <v>1478</v>
      </c>
      <c r="I393" s="118" t="s">
        <v>1664</v>
      </c>
      <c r="J393" s="119">
        <v>7</v>
      </c>
      <c r="K393" s="119">
        <v>1000</v>
      </c>
      <c r="L393" s="119">
        <f t="shared" si="49"/>
        <v>-372</v>
      </c>
      <c r="N393" s="48" t="s">
        <v>173</v>
      </c>
      <c r="P393" s="119">
        <v>1000</v>
      </c>
      <c r="Q393" s="119">
        <v>1000</v>
      </c>
      <c r="R393" s="119">
        <v>0</v>
      </c>
      <c r="S393" s="119">
        <f t="shared" si="50"/>
        <v>2000</v>
      </c>
      <c r="T393" s="119">
        <f t="shared" si="51"/>
        <v>2000</v>
      </c>
      <c r="U393" s="119">
        <v>1372</v>
      </c>
      <c r="V393" s="119">
        <v>769</v>
      </c>
      <c r="W393" s="119">
        <v>600</v>
      </c>
      <c r="X393" s="119">
        <f t="shared" si="47"/>
        <v>-141</v>
      </c>
      <c r="Y393" s="92" t="s">
        <v>12848</v>
      </c>
      <c r="Z393" s="93">
        <v>0.72</v>
      </c>
      <c r="AA393" s="121">
        <v>0.41299999999999998</v>
      </c>
      <c r="AB393" s="93">
        <f t="shared" si="52"/>
        <v>-0.307</v>
      </c>
      <c r="AE393" s="48" t="s">
        <v>12845</v>
      </c>
      <c r="AF393" s="93">
        <v>0.41299999999999998</v>
      </c>
      <c r="AG393" s="48" t="s">
        <v>13703</v>
      </c>
      <c r="AH393" s="122">
        <v>1000</v>
      </c>
      <c r="AI393" s="48">
        <v>6</v>
      </c>
      <c r="AJ393" s="48" t="s">
        <v>13704</v>
      </c>
      <c r="AK393" s="48" t="s">
        <v>13581</v>
      </c>
      <c r="AL393" s="48" t="s">
        <v>13582</v>
      </c>
      <c r="AM393" s="48" t="s">
        <v>85</v>
      </c>
      <c r="AN393" s="48" t="s">
        <v>1479</v>
      </c>
      <c r="AO393" s="123"/>
      <c r="AQ393" s="123" t="s">
        <v>13705</v>
      </c>
    </row>
    <row r="394" spans="1:43" ht="30" x14ac:dyDescent="0.2">
      <c r="A394" s="92" t="s">
        <v>1666</v>
      </c>
      <c r="B394" s="92" t="s">
        <v>1667</v>
      </c>
      <c r="C394" s="117" t="s">
        <v>166</v>
      </c>
      <c r="D394" s="92" t="s">
        <v>167</v>
      </c>
      <c r="E394" s="92" t="s">
        <v>1668</v>
      </c>
      <c r="F394" s="92" t="s">
        <v>1483</v>
      </c>
      <c r="G394" s="92" t="s">
        <v>1477</v>
      </c>
      <c r="H394" s="92" t="s">
        <v>1478</v>
      </c>
      <c r="I394" s="118" t="s">
        <v>1667</v>
      </c>
      <c r="J394" s="119">
        <v>7</v>
      </c>
      <c r="K394" s="119">
        <v>2500</v>
      </c>
      <c r="L394" s="119">
        <f t="shared" si="49"/>
        <v>-9737</v>
      </c>
      <c r="N394" s="48" t="s">
        <v>173</v>
      </c>
      <c r="P394" s="119">
        <v>7500</v>
      </c>
      <c r="Q394" s="119">
        <v>7500</v>
      </c>
      <c r="R394" s="119">
        <v>0</v>
      </c>
      <c r="S394" s="119">
        <f t="shared" si="50"/>
        <v>15000</v>
      </c>
      <c r="T394" s="119">
        <f t="shared" si="51"/>
        <v>15000</v>
      </c>
      <c r="U394" s="119">
        <v>12237</v>
      </c>
      <c r="V394" s="119">
        <v>6281</v>
      </c>
      <c r="W394" s="119">
        <v>4880</v>
      </c>
      <c r="X394" s="119">
        <f t="shared" si="47"/>
        <v>-3518</v>
      </c>
      <c r="Y394" s="92" t="s">
        <v>12848</v>
      </c>
      <c r="Z394" s="93">
        <v>0.64800000000000002</v>
      </c>
      <c r="AA394" s="121">
        <v>0.64800000000000002</v>
      </c>
      <c r="AB394" s="93">
        <f t="shared" si="52"/>
        <v>0</v>
      </c>
      <c r="AE394" s="48" t="s">
        <v>12845</v>
      </c>
      <c r="AF394" s="93">
        <v>0.64800000000000002</v>
      </c>
      <c r="AG394" s="48" t="s">
        <v>13706</v>
      </c>
      <c r="AH394" s="122">
        <v>2500</v>
      </c>
      <c r="AI394" s="48">
        <v>6</v>
      </c>
      <c r="AJ394" s="48" t="s">
        <v>13707</v>
      </c>
      <c r="AK394" s="48" t="s">
        <v>13581</v>
      </c>
      <c r="AL394" s="48" t="s">
        <v>13582</v>
      </c>
      <c r="AM394" s="48" t="s">
        <v>85</v>
      </c>
      <c r="AN394" s="48" t="s">
        <v>1479</v>
      </c>
      <c r="AO394" s="123"/>
      <c r="AQ394" s="123" t="s">
        <v>13702</v>
      </c>
    </row>
    <row r="395" spans="1:43" ht="30" x14ac:dyDescent="0.2">
      <c r="A395" s="92" t="s">
        <v>1669</v>
      </c>
      <c r="B395" s="92" t="s">
        <v>1670</v>
      </c>
      <c r="C395" s="117" t="s">
        <v>166</v>
      </c>
      <c r="D395" s="92" t="s">
        <v>167</v>
      </c>
      <c r="E395" s="92" t="s">
        <v>1671</v>
      </c>
      <c r="F395" s="92" t="s">
        <v>1483</v>
      </c>
      <c r="G395" s="92" t="s">
        <v>1477</v>
      </c>
      <c r="H395" s="92" t="s">
        <v>1478</v>
      </c>
      <c r="I395" s="118" t="s">
        <v>1670</v>
      </c>
      <c r="J395" s="119">
        <v>7</v>
      </c>
      <c r="K395" s="119">
        <v>5000</v>
      </c>
      <c r="L395" s="119">
        <f t="shared" si="49"/>
        <v>-7237</v>
      </c>
      <c r="N395" s="48" t="s">
        <v>173</v>
      </c>
      <c r="P395" s="119">
        <v>5000</v>
      </c>
      <c r="Q395" s="119">
        <v>5000</v>
      </c>
      <c r="R395" s="119">
        <v>0</v>
      </c>
      <c r="S395" s="119">
        <f t="shared" si="50"/>
        <v>10000</v>
      </c>
      <c r="T395" s="119">
        <f t="shared" si="51"/>
        <v>10000</v>
      </c>
      <c r="U395" s="119">
        <v>12237</v>
      </c>
      <c r="V395" s="119">
        <v>6281</v>
      </c>
      <c r="W395" s="119">
        <v>4880</v>
      </c>
      <c r="X395" s="119">
        <f t="shared" ref="X395:X458" si="53">T395-(U395+V395)</f>
        <v>-8518</v>
      </c>
      <c r="Y395" s="92" t="s">
        <v>12848</v>
      </c>
      <c r="Z395" s="93">
        <v>0.745</v>
      </c>
      <c r="AA395" s="121">
        <v>0.745</v>
      </c>
      <c r="AB395" s="93">
        <f t="shared" si="52"/>
        <v>0</v>
      </c>
      <c r="AE395" s="48" t="s">
        <v>12845</v>
      </c>
      <c r="AF395" s="93">
        <v>0.745</v>
      </c>
      <c r="AG395" s="48" t="s">
        <v>13708</v>
      </c>
      <c r="AH395" s="122">
        <v>2500</v>
      </c>
      <c r="AI395" s="48">
        <v>6</v>
      </c>
      <c r="AJ395" s="48" t="s">
        <v>13709</v>
      </c>
      <c r="AK395" s="48" t="s">
        <v>13581</v>
      </c>
      <c r="AL395" s="48" t="s">
        <v>13582</v>
      </c>
      <c r="AM395" s="48" t="s">
        <v>85</v>
      </c>
      <c r="AN395" s="48" t="s">
        <v>1479</v>
      </c>
      <c r="AO395" s="123"/>
      <c r="AQ395" s="123" t="s">
        <v>13702</v>
      </c>
    </row>
    <row r="396" spans="1:43" ht="30" x14ac:dyDescent="0.2">
      <c r="A396" s="92" t="s">
        <v>1672</v>
      </c>
      <c r="B396" s="92" t="s">
        <v>1673</v>
      </c>
      <c r="C396" s="117" t="s">
        <v>166</v>
      </c>
      <c r="D396" s="92" t="s">
        <v>167</v>
      </c>
      <c r="E396" s="92" t="s">
        <v>1674</v>
      </c>
      <c r="F396" s="92" t="s">
        <v>1483</v>
      </c>
      <c r="G396" s="92" t="s">
        <v>1477</v>
      </c>
      <c r="H396" s="92" t="s">
        <v>1478</v>
      </c>
      <c r="I396" s="118" t="s">
        <v>1673</v>
      </c>
      <c r="J396" s="119">
        <v>7</v>
      </c>
      <c r="K396" s="119">
        <v>1000</v>
      </c>
      <c r="L396" s="119">
        <f t="shared" si="49"/>
        <v>-2858</v>
      </c>
      <c r="N396" s="48" t="s">
        <v>173</v>
      </c>
      <c r="P396" s="119">
        <v>3090</v>
      </c>
      <c r="Q396" s="119">
        <v>3090</v>
      </c>
      <c r="R396" s="119">
        <v>0</v>
      </c>
      <c r="S396" s="119">
        <f t="shared" si="50"/>
        <v>6180</v>
      </c>
      <c r="T396" s="119">
        <f t="shared" si="51"/>
        <v>6180</v>
      </c>
      <c r="U396" s="119">
        <v>3858</v>
      </c>
      <c r="V396" s="119">
        <v>2940</v>
      </c>
      <c r="W396" s="119">
        <v>3150</v>
      </c>
      <c r="X396" s="119">
        <f t="shared" si="53"/>
        <v>-618</v>
      </c>
      <c r="Y396" s="92" t="s">
        <v>12848</v>
      </c>
      <c r="Z396" s="93">
        <v>0.65</v>
      </c>
      <c r="AA396" s="121">
        <v>0.65</v>
      </c>
      <c r="AB396" s="93">
        <f t="shared" si="52"/>
        <v>0</v>
      </c>
      <c r="AE396" s="48" t="s">
        <v>12845</v>
      </c>
      <c r="AF396" s="93">
        <v>0.65</v>
      </c>
      <c r="AG396" s="48" t="s">
        <v>13710</v>
      </c>
      <c r="AH396" s="122">
        <v>1000</v>
      </c>
      <c r="AI396" s="48">
        <v>6</v>
      </c>
      <c r="AJ396" s="48" t="s">
        <v>13711</v>
      </c>
      <c r="AK396" s="48" t="s">
        <v>13581</v>
      </c>
      <c r="AL396" s="48" t="s">
        <v>13582</v>
      </c>
      <c r="AM396" s="48" t="s">
        <v>85</v>
      </c>
      <c r="AN396" s="48" t="s">
        <v>1479</v>
      </c>
      <c r="AO396" s="123"/>
      <c r="AQ396" s="123" t="s">
        <v>13702</v>
      </c>
    </row>
    <row r="397" spans="1:43" ht="60" x14ac:dyDescent="0.2">
      <c r="A397" s="132" t="s">
        <v>13712</v>
      </c>
      <c r="B397" s="129" t="s">
        <v>13713</v>
      </c>
      <c r="C397" s="117" t="s">
        <v>166</v>
      </c>
      <c r="D397" s="92" t="s">
        <v>167</v>
      </c>
      <c r="E397" s="92" t="s">
        <v>13714</v>
      </c>
      <c r="F397" s="92" t="s">
        <v>1483</v>
      </c>
      <c r="G397" s="92" t="s">
        <v>13715</v>
      </c>
      <c r="H397" s="92" t="s">
        <v>13716</v>
      </c>
      <c r="I397" s="92" t="s">
        <v>13717</v>
      </c>
      <c r="J397" s="119">
        <v>9</v>
      </c>
      <c r="K397" s="119">
        <v>1000</v>
      </c>
      <c r="N397" s="48" t="s">
        <v>173</v>
      </c>
      <c r="O397" s="48" t="s">
        <v>278</v>
      </c>
      <c r="P397" s="119">
        <v>0</v>
      </c>
      <c r="Q397" s="119">
        <v>0</v>
      </c>
      <c r="R397" s="119">
        <v>0</v>
      </c>
      <c r="S397" s="119">
        <f t="shared" si="50"/>
        <v>0</v>
      </c>
      <c r="T397" s="119">
        <f t="shared" si="51"/>
        <v>0</v>
      </c>
      <c r="U397" s="119">
        <v>0</v>
      </c>
      <c r="V397" s="119">
        <v>0</v>
      </c>
      <c r="W397" s="119">
        <v>0</v>
      </c>
      <c r="X397" s="119">
        <f t="shared" si="53"/>
        <v>0</v>
      </c>
      <c r="Y397" s="92" t="s">
        <v>12844</v>
      </c>
      <c r="Z397" s="130" t="s">
        <v>13718</v>
      </c>
      <c r="AA397" s="144" t="s">
        <v>13718</v>
      </c>
      <c r="AB397" s="93" t="e">
        <f t="shared" si="52"/>
        <v>#VALUE!</v>
      </c>
      <c r="AE397" s="48" t="s">
        <v>13624</v>
      </c>
      <c r="AF397" s="156" t="s">
        <v>13718</v>
      </c>
      <c r="AG397" s="157"/>
      <c r="AH397" s="157"/>
      <c r="AI397" s="157"/>
      <c r="AJ397" s="157"/>
      <c r="AK397" s="157" t="s">
        <v>13719</v>
      </c>
      <c r="AL397" s="157"/>
      <c r="AM397" s="157" t="s">
        <v>85</v>
      </c>
      <c r="AN397" s="157" t="s">
        <v>1479</v>
      </c>
      <c r="AO397" s="123"/>
      <c r="AQ397" s="123" t="s">
        <v>13720</v>
      </c>
    </row>
    <row r="398" spans="1:43" ht="30" x14ac:dyDescent="0.2">
      <c r="A398" s="92" t="s">
        <v>1675</v>
      </c>
      <c r="B398" s="92" t="s">
        <v>1676</v>
      </c>
      <c r="C398" s="117" t="s">
        <v>166</v>
      </c>
      <c r="D398" s="92" t="s">
        <v>167</v>
      </c>
      <c r="E398" s="92" t="s">
        <v>1677</v>
      </c>
      <c r="F398" s="92" t="s">
        <v>1483</v>
      </c>
      <c r="G398" s="92" t="s">
        <v>1477</v>
      </c>
      <c r="H398" s="92" t="s">
        <v>1478</v>
      </c>
      <c r="I398" s="118" t="s">
        <v>1676</v>
      </c>
      <c r="J398" s="119">
        <v>7</v>
      </c>
      <c r="K398" s="119">
        <v>1000</v>
      </c>
      <c r="L398" s="119">
        <f t="shared" ref="L398:L424" si="54">K398-U398</f>
        <v>889</v>
      </c>
      <c r="N398" s="48" t="s">
        <v>173</v>
      </c>
      <c r="P398" s="119">
        <v>0</v>
      </c>
      <c r="Q398" s="119">
        <v>0</v>
      </c>
      <c r="R398" s="119">
        <v>0</v>
      </c>
      <c r="S398" s="119">
        <f t="shared" si="50"/>
        <v>0</v>
      </c>
      <c r="T398" s="119">
        <f t="shared" si="51"/>
        <v>0</v>
      </c>
      <c r="U398" s="119">
        <v>111</v>
      </c>
      <c r="V398" s="119">
        <v>54</v>
      </c>
      <c r="W398" s="119">
        <v>54</v>
      </c>
      <c r="X398" s="119">
        <f t="shared" si="53"/>
        <v>-165</v>
      </c>
      <c r="Y398" s="92" t="s">
        <v>12848</v>
      </c>
      <c r="Z398" s="93">
        <v>0.99199999999999999</v>
      </c>
      <c r="AA398" s="121">
        <v>0.99199999999999999</v>
      </c>
      <c r="AB398" s="93">
        <f t="shared" si="52"/>
        <v>0</v>
      </c>
      <c r="AE398" s="48" t="s">
        <v>12845</v>
      </c>
      <c r="AF398" s="93">
        <v>0.99199999999999999</v>
      </c>
      <c r="AG398" s="48" t="s">
        <v>13721</v>
      </c>
      <c r="AH398" s="122">
        <v>1000</v>
      </c>
      <c r="AI398" s="48">
        <v>6</v>
      </c>
      <c r="AJ398" s="48" t="s">
        <v>13722</v>
      </c>
      <c r="AK398" s="48" t="s">
        <v>13581</v>
      </c>
      <c r="AL398" s="48" t="s">
        <v>13582</v>
      </c>
      <c r="AM398" s="48" t="s">
        <v>85</v>
      </c>
      <c r="AN398" s="48" t="s">
        <v>1479</v>
      </c>
      <c r="AO398" s="123"/>
      <c r="AQ398" s="123" t="s">
        <v>13702</v>
      </c>
    </row>
    <row r="399" spans="1:43" ht="30" x14ac:dyDescent="0.2">
      <c r="A399" s="118" t="s">
        <v>1678</v>
      </c>
      <c r="B399" s="92" t="s">
        <v>1679</v>
      </c>
      <c r="C399" s="117" t="s">
        <v>166</v>
      </c>
      <c r="D399" s="92" t="s">
        <v>167</v>
      </c>
      <c r="E399" s="118" t="s">
        <v>1680</v>
      </c>
      <c r="F399" s="92" t="s">
        <v>1483</v>
      </c>
      <c r="G399" s="92" t="s">
        <v>1477</v>
      </c>
      <c r="H399" s="92" t="s">
        <v>1478</v>
      </c>
      <c r="I399" s="118" t="s">
        <v>1679</v>
      </c>
      <c r="J399" s="119">
        <v>7</v>
      </c>
      <c r="K399" s="119">
        <v>1000</v>
      </c>
      <c r="L399" s="119">
        <f t="shared" si="54"/>
        <v>759</v>
      </c>
      <c r="M399" s="119"/>
      <c r="N399" s="48" t="s">
        <v>173</v>
      </c>
      <c r="P399" s="119">
        <v>0</v>
      </c>
      <c r="Q399" s="119">
        <v>0</v>
      </c>
      <c r="R399" s="119">
        <v>0</v>
      </c>
      <c r="S399" s="119">
        <f t="shared" si="50"/>
        <v>0</v>
      </c>
      <c r="T399" s="119">
        <f t="shared" si="51"/>
        <v>0</v>
      </c>
      <c r="U399" s="119">
        <v>241</v>
      </c>
      <c r="V399" s="119">
        <v>167</v>
      </c>
      <c r="W399" s="119">
        <v>144</v>
      </c>
      <c r="X399" s="119">
        <f t="shared" si="53"/>
        <v>-408</v>
      </c>
      <c r="Y399" s="92" t="s">
        <v>12848</v>
      </c>
      <c r="Z399" s="93">
        <v>0.73699999999999999</v>
      </c>
      <c r="AA399" s="121">
        <v>0.73699999999999999</v>
      </c>
      <c r="AB399" s="93">
        <f t="shared" si="52"/>
        <v>0</v>
      </c>
      <c r="AE399" s="48" t="s">
        <v>12845</v>
      </c>
      <c r="AF399" s="93">
        <v>0.73699999999999999</v>
      </c>
      <c r="AG399" s="48" t="s">
        <v>13723</v>
      </c>
      <c r="AH399" s="122">
        <v>1000</v>
      </c>
      <c r="AI399" s="48">
        <v>6</v>
      </c>
      <c r="AJ399" s="48" t="s">
        <v>13724</v>
      </c>
      <c r="AK399" s="48" t="s">
        <v>13581</v>
      </c>
      <c r="AL399" s="48" t="s">
        <v>13582</v>
      </c>
      <c r="AM399" s="48" t="s">
        <v>85</v>
      </c>
      <c r="AN399" s="48" t="s">
        <v>1479</v>
      </c>
      <c r="AO399" s="123"/>
      <c r="AQ399" s="123" t="s">
        <v>13702</v>
      </c>
    </row>
    <row r="400" spans="1:43" ht="30" x14ac:dyDescent="0.2">
      <c r="A400" s="92" t="s">
        <v>1681</v>
      </c>
      <c r="B400" s="92" t="s">
        <v>1682</v>
      </c>
      <c r="C400" s="117" t="s">
        <v>166</v>
      </c>
      <c r="D400" s="92" t="s">
        <v>167</v>
      </c>
      <c r="E400" s="92" t="s">
        <v>1683</v>
      </c>
      <c r="F400" s="92" t="s">
        <v>1483</v>
      </c>
      <c r="G400" s="92" t="s">
        <v>1477</v>
      </c>
      <c r="H400" s="92" t="s">
        <v>1478</v>
      </c>
      <c r="I400" s="118" t="s">
        <v>1682</v>
      </c>
      <c r="J400" s="119">
        <v>7</v>
      </c>
      <c r="K400" s="119">
        <v>1000</v>
      </c>
      <c r="L400" s="119">
        <f t="shared" si="54"/>
        <v>759</v>
      </c>
      <c r="M400" s="119"/>
      <c r="N400" s="48" t="s">
        <v>173</v>
      </c>
      <c r="P400" s="119">
        <v>0</v>
      </c>
      <c r="Q400" s="119">
        <v>0</v>
      </c>
      <c r="R400" s="119">
        <v>0</v>
      </c>
      <c r="S400" s="119">
        <f t="shared" si="50"/>
        <v>0</v>
      </c>
      <c r="T400" s="119">
        <f t="shared" si="51"/>
        <v>0</v>
      </c>
      <c r="U400" s="119">
        <v>241</v>
      </c>
      <c r="V400" s="119">
        <v>167</v>
      </c>
      <c r="W400" s="119">
        <v>144</v>
      </c>
      <c r="X400" s="119">
        <f t="shared" si="53"/>
        <v>-408</v>
      </c>
      <c r="Y400" s="92" t="s">
        <v>12848</v>
      </c>
      <c r="Z400" s="93">
        <v>1.2</v>
      </c>
      <c r="AA400" s="121">
        <v>0.877</v>
      </c>
      <c r="AB400" s="93">
        <f t="shared" si="52"/>
        <v>-0.32299999999999995</v>
      </c>
      <c r="AE400" s="48" t="s">
        <v>12845</v>
      </c>
      <c r="AF400" s="93">
        <v>0.877</v>
      </c>
      <c r="AG400" s="48" t="s">
        <v>13725</v>
      </c>
      <c r="AH400" s="122">
        <v>1000</v>
      </c>
      <c r="AI400" s="48">
        <v>6</v>
      </c>
      <c r="AJ400" s="48" t="s">
        <v>13726</v>
      </c>
      <c r="AK400" s="48" t="s">
        <v>13581</v>
      </c>
      <c r="AL400" s="48" t="s">
        <v>13582</v>
      </c>
      <c r="AM400" s="48" t="s">
        <v>85</v>
      </c>
      <c r="AN400" s="48" t="s">
        <v>1479</v>
      </c>
      <c r="AO400" s="123"/>
      <c r="AQ400" s="123" t="s">
        <v>13705</v>
      </c>
    </row>
    <row r="401" spans="1:43" ht="30" x14ac:dyDescent="0.2">
      <c r="A401" s="92" t="s">
        <v>1684</v>
      </c>
      <c r="B401" s="92" t="s">
        <v>1685</v>
      </c>
      <c r="C401" s="117" t="s">
        <v>166</v>
      </c>
      <c r="D401" s="92" t="s">
        <v>167</v>
      </c>
      <c r="E401" s="92" t="s">
        <v>1686</v>
      </c>
      <c r="F401" s="92" t="s">
        <v>169</v>
      </c>
      <c r="G401" s="92" t="s">
        <v>1477</v>
      </c>
      <c r="H401" s="92" t="s">
        <v>1478</v>
      </c>
      <c r="I401" s="118" t="s">
        <v>1685</v>
      </c>
      <c r="J401" s="119">
        <v>7</v>
      </c>
      <c r="K401" s="119">
        <v>1000</v>
      </c>
      <c r="L401" s="119">
        <f t="shared" si="54"/>
        <v>167</v>
      </c>
      <c r="N401" s="48" t="s">
        <v>173</v>
      </c>
      <c r="P401" s="119">
        <v>0</v>
      </c>
      <c r="Q401" s="119">
        <v>0</v>
      </c>
      <c r="R401" s="119">
        <v>0</v>
      </c>
      <c r="S401" s="119">
        <f t="shared" si="50"/>
        <v>0</v>
      </c>
      <c r="T401" s="119">
        <f t="shared" si="51"/>
        <v>0</v>
      </c>
      <c r="U401" s="119">
        <v>833</v>
      </c>
      <c r="V401" s="119">
        <v>503</v>
      </c>
      <c r="W401" s="119">
        <v>564</v>
      </c>
      <c r="X401" s="119">
        <f t="shared" si="53"/>
        <v>-1336</v>
      </c>
      <c r="Y401" s="92" t="s">
        <v>12848</v>
      </c>
      <c r="Z401" s="93">
        <v>0.86399999999999999</v>
      </c>
      <c r="AA401" s="121">
        <v>0.86399999999999999</v>
      </c>
      <c r="AB401" s="93">
        <f t="shared" si="52"/>
        <v>0</v>
      </c>
      <c r="AE401" s="48" t="s">
        <v>12845</v>
      </c>
      <c r="AF401" s="93">
        <v>0.86399999999999999</v>
      </c>
      <c r="AG401" s="48" t="s">
        <v>13727</v>
      </c>
      <c r="AH401" s="122">
        <v>1000</v>
      </c>
      <c r="AI401" s="48">
        <v>6</v>
      </c>
      <c r="AJ401" s="48" t="s">
        <v>13728</v>
      </c>
      <c r="AK401" s="48" t="s">
        <v>13581</v>
      </c>
      <c r="AL401" s="48" t="s">
        <v>13582</v>
      </c>
      <c r="AM401" s="48" t="s">
        <v>85</v>
      </c>
      <c r="AN401" s="48" t="s">
        <v>1479</v>
      </c>
      <c r="AO401" s="123"/>
      <c r="AQ401" s="123" t="s">
        <v>13702</v>
      </c>
    </row>
    <row r="402" spans="1:43" ht="30" x14ac:dyDescent="0.2">
      <c r="A402" s="92" t="s">
        <v>1687</v>
      </c>
      <c r="B402" s="92" t="s">
        <v>1688</v>
      </c>
      <c r="C402" s="117" t="s">
        <v>166</v>
      </c>
      <c r="D402" s="92" t="s">
        <v>167</v>
      </c>
      <c r="E402" s="92" t="s">
        <v>1689</v>
      </c>
      <c r="F402" s="92" t="s">
        <v>1483</v>
      </c>
      <c r="G402" s="92" t="s">
        <v>1477</v>
      </c>
      <c r="H402" s="92" t="s">
        <v>1478</v>
      </c>
      <c r="I402" s="118" t="s">
        <v>1688</v>
      </c>
      <c r="J402" s="119">
        <v>7</v>
      </c>
      <c r="K402" s="119">
        <v>1000</v>
      </c>
      <c r="L402" s="119">
        <f t="shared" si="54"/>
        <v>757</v>
      </c>
      <c r="M402" s="119"/>
      <c r="N402" s="48" t="s">
        <v>173</v>
      </c>
      <c r="P402" s="119">
        <v>0</v>
      </c>
      <c r="Q402" s="119">
        <v>0</v>
      </c>
      <c r="R402" s="119">
        <v>0</v>
      </c>
      <c r="S402" s="119">
        <f t="shared" si="50"/>
        <v>0</v>
      </c>
      <c r="T402" s="119">
        <f t="shared" si="51"/>
        <v>0</v>
      </c>
      <c r="U402" s="119">
        <v>243</v>
      </c>
      <c r="V402" s="119">
        <v>167</v>
      </c>
      <c r="W402" s="119">
        <v>144</v>
      </c>
      <c r="X402" s="119">
        <f t="shared" si="53"/>
        <v>-410</v>
      </c>
      <c r="Y402" s="92" t="s">
        <v>12848</v>
      </c>
      <c r="Z402" s="93">
        <v>0.71</v>
      </c>
      <c r="AA402" s="121">
        <v>0.84</v>
      </c>
      <c r="AB402" s="93">
        <f t="shared" si="52"/>
        <v>0.13</v>
      </c>
      <c r="AE402" s="48" t="s">
        <v>12845</v>
      </c>
      <c r="AF402" s="93">
        <v>0.84</v>
      </c>
      <c r="AG402" s="48" t="s">
        <v>13729</v>
      </c>
      <c r="AH402" s="122">
        <v>1000</v>
      </c>
      <c r="AI402" s="48">
        <v>6</v>
      </c>
      <c r="AJ402" s="48" t="s">
        <v>13730</v>
      </c>
      <c r="AK402" s="48" t="s">
        <v>13581</v>
      </c>
      <c r="AL402" s="48" t="s">
        <v>13582</v>
      </c>
      <c r="AM402" s="48" t="s">
        <v>85</v>
      </c>
      <c r="AN402" s="48" t="s">
        <v>1479</v>
      </c>
      <c r="AO402" s="123"/>
      <c r="AQ402" s="123" t="s">
        <v>13705</v>
      </c>
    </row>
    <row r="403" spans="1:43" ht="30" x14ac:dyDescent="0.2">
      <c r="A403" s="92" t="s">
        <v>1690</v>
      </c>
      <c r="B403" s="92" t="s">
        <v>1691</v>
      </c>
      <c r="C403" s="117" t="s">
        <v>166</v>
      </c>
      <c r="D403" s="92" t="s">
        <v>167</v>
      </c>
      <c r="E403" s="92" t="s">
        <v>1692</v>
      </c>
      <c r="F403" s="92" t="s">
        <v>1483</v>
      </c>
      <c r="G403" s="92" t="s">
        <v>1477</v>
      </c>
      <c r="H403" s="92" t="s">
        <v>1478</v>
      </c>
      <c r="I403" s="118" t="s">
        <v>1691</v>
      </c>
      <c r="J403" s="119">
        <v>7</v>
      </c>
      <c r="K403" s="119">
        <v>1000</v>
      </c>
      <c r="L403" s="119">
        <f t="shared" si="54"/>
        <v>1000</v>
      </c>
      <c r="M403" s="119">
        <v>625</v>
      </c>
      <c r="N403" s="48" t="s">
        <v>173</v>
      </c>
      <c r="P403" s="119">
        <v>0</v>
      </c>
      <c r="Q403" s="119">
        <v>0</v>
      </c>
      <c r="R403" s="119">
        <v>0</v>
      </c>
      <c r="S403" s="119">
        <f t="shared" si="50"/>
        <v>0</v>
      </c>
      <c r="T403" s="119">
        <f t="shared" si="51"/>
        <v>0</v>
      </c>
      <c r="U403" s="119">
        <v>0</v>
      </c>
      <c r="V403" s="119">
        <v>0</v>
      </c>
      <c r="W403" s="119">
        <v>0</v>
      </c>
      <c r="X403" s="119">
        <f t="shared" si="53"/>
        <v>0</v>
      </c>
      <c r="Y403" s="92" t="s">
        <v>12844</v>
      </c>
      <c r="Z403" s="93">
        <v>0.625</v>
      </c>
      <c r="AA403" s="121">
        <v>0.625</v>
      </c>
      <c r="AB403" s="93">
        <f t="shared" si="52"/>
        <v>0</v>
      </c>
      <c r="AE403" s="48" t="s">
        <v>12845</v>
      </c>
      <c r="AF403" s="93">
        <v>0.625</v>
      </c>
      <c r="AG403" s="48" t="s">
        <v>13731</v>
      </c>
      <c r="AH403" s="122">
        <v>1000</v>
      </c>
      <c r="AI403" s="48">
        <v>6</v>
      </c>
      <c r="AJ403" s="48" t="s">
        <v>13732</v>
      </c>
      <c r="AK403" s="48" t="s">
        <v>13581</v>
      </c>
      <c r="AL403" s="48" t="s">
        <v>13582</v>
      </c>
      <c r="AM403" s="48" t="s">
        <v>85</v>
      </c>
      <c r="AN403" s="48" t="s">
        <v>1479</v>
      </c>
      <c r="AO403" s="123"/>
      <c r="AQ403" s="123" t="s">
        <v>13702</v>
      </c>
    </row>
    <row r="404" spans="1:43" ht="30" x14ac:dyDescent="0.2">
      <c r="A404" s="92" t="s">
        <v>1693</v>
      </c>
      <c r="B404" s="92" t="s">
        <v>1694</v>
      </c>
      <c r="C404" s="117" t="s">
        <v>166</v>
      </c>
      <c r="D404" s="92" t="s">
        <v>167</v>
      </c>
      <c r="E404" s="92" t="s">
        <v>1695</v>
      </c>
      <c r="F404" s="92" t="s">
        <v>1483</v>
      </c>
      <c r="G404" s="92" t="s">
        <v>1477</v>
      </c>
      <c r="H404" s="92" t="s">
        <v>1478</v>
      </c>
      <c r="I404" s="118" t="s">
        <v>1694</v>
      </c>
      <c r="J404" s="119">
        <v>7</v>
      </c>
      <c r="K404" s="119">
        <v>1000</v>
      </c>
      <c r="L404" s="119">
        <f t="shared" si="54"/>
        <v>1000</v>
      </c>
      <c r="M404" s="138">
        <v>1047</v>
      </c>
      <c r="N404" s="48" t="s">
        <v>173</v>
      </c>
      <c r="P404" s="119">
        <v>0</v>
      </c>
      <c r="Q404" s="119">
        <v>0</v>
      </c>
      <c r="R404" s="119">
        <v>0</v>
      </c>
      <c r="S404" s="119">
        <f t="shared" si="50"/>
        <v>0</v>
      </c>
      <c r="T404" s="119">
        <f t="shared" si="51"/>
        <v>0</v>
      </c>
      <c r="U404" s="119">
        <v>0</v>
      </c>
      <c r="V404" s="119">
        <v>0</v>
      </c>
      <c r="W404" s="119">
        <v>0</v>
      </c>
      <c r="X404" s="119">
        <f t="shared" si="53"/>
        <v>0</v>
      </c>
      <c r="Y404" s="92" t="s">
        <v>12844</v>
      </c>
      <c r="Z404" s="93">
        <v>1.0469999999999999</v>
      </c>
      <c r="AA404" s="121">
        <v>1.0469999999999999</v>
      </c>
      <c r="AB404" s="93">
        <f t="shared" si="52"/>
        <v>0</v>
      </c>
      <c r="AE404" s="48" t="s">
        <v>12845</v>
      </c>
      <c r="AF404" s="93">
        <v>1.0469999999999999</v>
      </c>
      <c r="AG404" s="48" t="s">
        <v>13733</v>
      </c>
      <c r="AH404" s="122">
        <v>1000</v>
      </c>
      <c r="AI404" s="48">
        <v>6</v>
      </c>
      <c r="AJ404" s="48" t="s">
        <v>13734</v>
      </c>
      <c r="AK404" s="48" t="s">
        <v>13581</v>
      </c>
      <c r="AL404" s="48" t="s">
        <v>13582</v>
      </c>
      <c r="AM404" s="48" t="s">
        <v>85</v>
      </c>
      <c r="AN404" s="48" t="s">
        <v>1479</v>
      </c>
      <c r="AO404" s="123"/>
      <c r="AQ404" s="123" t="s">
        <v>13702</v>
      </c>
    </row>
    <row r="405" spans="1:43" ht="30" x14ac:dyDescent="0.2">
      <c r="A405" s="92" t="s">
        <v>1696</v>
      </c>
      <c r="B405" s="92" t="s">
        <v>1697</v>
      </c>
      <c r="C405" s="117" t="s">
        <v>166</v>
      </c>
      <c r="D405" s="92" t="s">
        <v>167</v>
      </c>
      <c r="E405" s="92" t="s">
        <v>1698</v>
      </c>
      <c r="F405" s="92" t="s">
        <v>1483</v>
      </c>
      <c r="G405" s="92" t="s">
        <v>1477</v>
      </c>
      <c r="H405" s="92" t="s">
        <v>1478</v>
      </c>
      <c r="I405" s="118" t="s">
        <v>1697</v>
      </c>
      <c r="J405" s="119">
        <v>7</v>
      </c>
      <c r="K405" s="119">
        <v>1000</v>
      </c>
      <c r="L405" s="119">
        <f t="shared" si="54"/>
        <v>-1004</v>
      </c>
      <c r="N405" s="48" t="s">
        <v>173</v>
      </c>
      <c r="P405" s="119">
        <v>0</v>
      </c>
      <c r="Q405" s="119">
        <v>0</v>
      </c>
      <c r="R405" s="119">
        <v>0</v>
      </c>
      <c r="S405" s="119">
        <f t="shared" si="50"/>
        <v>0</v>
      </c>
      <c r="T405" s="119">
        <f t="shared" si="51"/>
        <v>0</v>
      </c>
      <c r="U405" s="119">
        <v>2004</v>
      </c>
      <c r="V405" s="119">
        <v>684</v>
      </c>
      <c r="W405" s="119">
        <v>720</v>
      </c>
      <c r="X405" s="119">
        <f t="shared" si="53"/>
        <v>-2688</v>
      </c>
      <c r="Y405" s="92" t="s">
        <v>12848</v>
      </c>
      <c r="Z405" s="93">
        <v>0.68600000000000005</v>
      </c>
      <c r="AA405" s="121">
        <v>0.84699999999999998</v>
      </c>
      <c r="AB405" s="93">
        <f t="shared" si="52"/>
        <v>0.16099999999999992</v>
      </c>
      <c r="AE405" s="48" t="s">
        <v>12845</v>
      </c>
      <c r="AF405" s="93">
        <v>0.84699999999999998</v>
      </c>
      <c r="AG405" s="48" t="s">
        <v>13735</v>
      </c>
      <c r="AH405" s="122">
        <v>1000</v>
      </c>
      <c r="AI405" s="48">
        <v>6</v>
      </c>
      <c r="AJ405" s="48" t="s">
        <v>13736</v>
      </c>
      <c r="AK405" s="48" t="s">
        <v>13581</v>
      </c>
      <c r="AL405" s="48" t="s">
        <v>13582</v>
      </c>
      <c r="AM405" s="48" t="s">
        <v>85</v>
      </c>
      <c r="AN405" s="48" t="s">
        <v>1479</v>
      </c>
      <c r="AO405" s="123"/>
      <c r="AQ405" s="123" t="s">
        <v>13705</v>
      </c>
    </row>
    <row r="406" spans="1:43" ht="30" x14ac:dyDescent="0.2">
      <c r="A406" s="92" t="s">
        <v>1699</v>
      </c>
      <c r="B406" s="92" t="s">
        <v>1700</v>
      </c>
      <c r="C406" s="117" t="s">
        <v>166</v>
      </c>
      <c r="D406" s="92" t="s">
        <v>167</v>
      </c>
      <c r="E406" s="92" t="s">
        <v>1701</v>
      </c>
      <c r="F406" s="92" t="s">
        <v>1483</v>
      </c>
      <c r="G406" s="92" t="s">
        <v>1477</v>
      </c>
      <c r="H406" s="92" t="s">
        <v>1478</v>
      </c>
      <c r="I406" s="118" t="s">
        <v>1700</v>
      </c>
      <c r="J406" s="119">
        <v>7</v>
      </c>
      <c r="K406" s="119">
        <v>1000</v>
      </c>
      <c r="L406" s="119">
        <f t="shared" si="54"/>
        <v>-11008</v>
      </c>
      <c r="N406" s="48" t="s">
        <v>173</v>
      </c>
      <c r="P406" s="119">
        <v>9044</v>
      </c>
      <c r="Q406" s="119">
        <v>9044</v>
      </c>
      <c r="R406" s="119">
        <v>0</v>
      </c>
      <c r="S406" s="119">
        <f t="shared" si="50"/>
        <v>18088</v>
      </c>
      <c r="T406" s="119">
        <f t="shared" si="51"/>
        <v>18088</v>
      </c>
      <c r="U406" s="119">
        <v>12008</v>
      </c>
      <c r="V406" s="119">
        <v>6342</v>
      </c>
      <c r="W406" s="119">
        <v>4977</v>
      </c>
      <c r="X406" s="119">
        <f t="shared" si="53"/>
        <v>-262</v>
      </c>
      <c r="Y406" s="92" t="s">
        <v>12848</v>
      </c>
      <c r="Z406" s="93">
        <v>0.28100000000000003</v>
      </c>
      <c r="AA406" s="121">
        <v>0.28100000000000003</v>
      </c>
      <c r="AB406" s="93">
        <f t="shared" si="52"/>
        <v>0</v>
      </c>
      <c r="AE406" s="48" t="s">
        <v>12845</v>
      </c>
      <c r="AF406" s="93">
        <v>0.28100000000000003</v>
      </c>
      <c r="AG406" s="48" t="s">
        <v>13737</v>
      </c>
      <c r="AH406" s="122">
        <v>2500</v>
      </c>
      <c r="AI406" s="48">
        <v>6</v>
      </c>
      <c r="AJ406" s="48" t="s">
        <v>13738</v>
      </c>
      <c r="AK406" s="48" t="s">
        <v>13581</v>
      </c>
      <c r="AL406" s="48" t="s">
        <v>13582</v>
      </c>
      <c r="AM406" s="48" t="s">
        <v>85</v>
      </c>
      <c r="AN406" s="48" t="s">
        <v>1479</v>
      </c>
      <c r="AO406" s="123"/>
      <c r="AQ406" s="123" t="s">
        <v>13702</v>
      </c>
    </row>
    <row r="407" spans="1:43" ht="30" x14ac:dyDescent="0.2">
      <c r="A407" s="92" t="s">
        <v>1702</v>
      </c>
      <c r="B407" s="92" t="s">
        <v>1703</v>
      </c>
      <c r="C407" s="117" t="s">
        <v>166</v>
      </c>
      <c r="D407" s="92" t="s">
        <v>167</v>
      </c>
      <c r="E407" s="92" t="s">
        <v>1704</v>
      </c>
      <c r="F407" s="92" t="s">
        <v>1483</v>
      </c>
      <c r="G407" s="92" t="s">
        <v>1477</v>
      </c>
      <c r="H407" s="92" t="s">
        <v>1478</v>
      </c>
      <c r="I407" s="118" t="s">
        <v>1703</v>
      </c>
      <c r="J407" s="119">
        <v>7</v>
      </c>
      <c r="K407" s="119">
        <v>1000</v>
      </c>
      <c r="L407" s="119">
        <f t="shared" si="54"/>
        <v>-14519</v>
      </c>
      <c r="N407" s="48" t="s">
        <v>173</v>
      </c>
      <c r="P407" s="119">
        <v>7500</v>
      </c>
      <c r="Q407" s="119">
        <v>7500</v>
      </c>
      <c r="R407" s="119">
        <v>0</v>
      </c>
      <c r="S407" s="119">
        <f t="shared" si="50"/>
        <v>15000</v>
      </c>
      <c r="T407" s="119">
        <f t="shared" si="51"/>
        <v>15000</v>
      </c>
      <c r="U407" s="119">
        <v>15519</v>
      </c>
      <c r="V407" s="119">
        <v>8379</v>
      </c>
      <c r="W407" s="119">
        <v>8377</v>
      </c>
      <c r="X407" s="119">
        <f t="shared" si="53"/>
        <v>-8898</v>
      </c>
      <c r="Y407" s="92" t="s">
        <v>12848</v>
      </c>
      <c r="Z407" s="93">
        <v>0.96199999999999997</v>
      </c>
      <c r="AA407" s="121">
        <v>0.96199999999999997</v>
      </c>
      <c r="AB407" s="93">
        <f t="shared" si="52"/>
        <v>0</v>
      </c>
      <c r="AE407" s="48" t="s">
        <v>12845</v>
      </c>
      <c r="AF407" s="93">
        <v>0.96199999999999997</v>
      </c>
      <c r="AG407" s="48" t="s">
        <v>13739</v>
      </c>
      <c r="AH407" s="122">
        <v>2500</v>
      </c>
      <c r="AI407" s="48">
        <v>6</v>
      </c>
      <c r="AJ407" s="48" t="s">
        <v>13740</v>
      </c>
      <c r="AK407" s="48" t="s">
        <v>13581</v>
      </c>
      <c r="AL407" s="48" t="s">
        <v>13582</v>
      </c>
      <c r="AM407" s="48" t="s">
        <v>85</v>
      </c>
      <c r="AN407" s="48" t="s">
        <v>1479</v>
      </c>
      <c r="AO407" s="123"/>
      <c r="AQ407" s="123" t="s">
        <v>13702</v>
      </c>
    </row>
    <row r="408" spans="1:43" ht="30" x14ac:dyDescent="0.2">
      <c r="A408" s="92" t="s">
        <v>1705</v>
      </c>
      <c r="B408" s="92" t="s">
        <v>1706</v>
      </c>
      <c r="C408" s="117" t="s">
        <v>166</v>
      </c>
      <c r="D408" s="92" t="s">
        <v>167</v>
      </c>
      <c r="E408" s="92" t="s">
        <v>1707</v>
      </c>
      <c r="F408" s="92" t="s">
        <v>1483</v>
      </c>
      <c r="G408" s="92" t="s">
        <v>1477</v>
      </c>
      <c r="H408" s="92" t="s">
        <v>1478</v>
      </c>
      <c r="I408" s="118" t="s">
        <v>1706</v>
      </c>
      <c r="J408" s="119">
        <v>7</v>
      </c>
      <c r="K408" s="119">
        <v>1000</v>
      </c>
      <c r="L408" s="119">
        <f t="shared" si="54"/>
        <v>618</v>
      </c>
      <c r="M408" s="119"/>
      <c r="N408" s="48" t="s">
        <v>173</v>
      </c>
      <c r="P408" s="119">
        <v>0</v>
      </c>
      <c r="Q408" s="119">
        <v>0</v>
      </c>
      <c r="R408" s="119">
        <v>0</v>
      </c>
      <c r="S408" s="119">
        <f t="shared" si="50"/>
        <v>0</v>
      </c>
      <c r="T408" s="119">
        <f t="shared" si="51"/>
        <v>0</v>
      </c>
      <c r="U408" s="119">
        <v>382</v>
      </c>
      <c r="V408" s="119">
        <v>36</v>
      </c>
      <c r="W408" s="119">
        <v>36</v>
      </c>
      <c r="X408" s="119">
        <f t="shared" si="53"/>
        <v>-418</v>
      </c>
      <c r="Y408" s="92" t="s">
        <v>12848</v>
      </c>
      <c r="Z408" s="93">
        <v>1.091</v>
      </c>
      <c r="AA408" s="121">
        <v>1.091</v>
      </c>
      <c r="AB408" s="93">
        <f t="shared" si="52"/>
        <v>0</v>
      </c>
      <c r="AE408" s="48" t="s">
        <v>12845</v>
      </c>
      <c r="AF408" s="93">
        <v>1.091</v>
      </c>
      <c r="AG408" s="48" t="s">
        <v>13741</v>
      </c>
      <c r="AH408" s="122">
        <v>1000</v>
      </c>
      <c r="AI408" s="48">
        <v>6</v>
      </c>
      <c r="AJ408" s="48" t="s">
        <v>13742</v>
      </c>
      <c r="AK408" s="48" t="s">
        <v>13581</v>
      </c>
      <c r="AL408" s="48" t="s">
        <v>13582</v>
      </c>
      <c r="AM408" s="48" t="s">
        <v>85</v>
      </c>
      <c r="AN408" s="48" t="s">
        <v>1479</v>
      </c>
      <c r="AO408" s="123"/>
      <c r="AQ408" s="123" t="s">
        <v>13702</v>
      </c>
    </row>
    <row r="409" spans="1:43" ht="30" x14ac:dyDescent="0.2">
      <c r="A409" s="92" t="s">
        <v>1708</v>
      </c>
      <c r="B409" s="92" t="s">
        <v>1709</v>
      </c>
      <c r="C409" s="117" t="s">
        <v>166</v>
      </c>
      <c r="D409" s="92" t="s">
        <v>167</v>
      </c>
      <c r="E409" s="92" t="s">
        <v>1710</v>
      </c>
      <c r="F409" s="92" t="s">
        <v>1483</v>
      </c>
      <c r="G409" s="92" t="s">
        <v>1477</v>
      </c>
      <c r="H409" s="92" t="s">
        <v>1478</v>
      </c>
      <c r="I409" s="118" t="s">
        <v>1709</v>
      </c>
      <c r="J409" s="119">
        <v>7</v>
      </c>
      <c r="K409" s="119">
        <v>5000</v>
      </c>
      <c r="L409" s="119">
        <f t="shared" si="54"/>
        <v>-17453</v>
      </c>
      <c r="N409" s="48" t="s">
        <v>173</v>
      </c>
      <c r="P409" s="119">
        <v>10000</v>
      </c>
      <c r="Q409" s="119">
        <v>10000</v>
      </c>
      <c r="R409" s="119">
        <v>0</v>
      </c>
      <c r="S409" s="119">
        <f t="shared" si="50"/>
        <v>20000</v>
      </c>
      <c r="T409" s="119">
        <f t="shared" si="51"/>
        <v>20000</v>
      </c>
      <c r="U409" s="119">
        <v>22453</v>
      </c>
      <c r="V409" s="119">
        <v>14898</v>
      </c>
      <c r="W409" s="119">
        <v>15074</v>
      </c>
      <c r="X409" s="119">
        <f t="shared" si="53"/>
        <v>-17351</v>
      </c>
      <c r="Y409" s="92" t="s">
        <v>12848</v>
      </c>
      <c r="Z409" s="93">
        <v>0.27400000000000002</v>
      </c>
      <c r="AA409" s="121">
        <v>0.27400000000000002</v>
      </c>
      <c r="AB409" s="93">
        <f t="shared" si="52"/>
        <v>0</v>
      </c>
      <c r="AE409" s="48" t="s">
        <v>12845</v>
      </c>
      <c r="AF409" s="93">
        <v>0.27400000000000002</v>
      </c>
      <c r="AG409" s="48" t="s">
        <v>13743</v>
      </c>
      <c r="AH409" s="122">
        <v>5000</v>
      </c>
      <c r="AI409" s="48">
        <v>6</v>
      </c>
      <c r="AJ409" s="48" t="s">
        <v>13744</v>
      </c>
      <c r="AK409" s="48" t="s">
        <v>13581</v>
      </c>
      <c r="AL409" s="48" t="s">
        <v>13582</v>
      </c>
      <c r="AM409" s="48" t="s">
        <v>85</v>
      </c>
      <c r="AN409" s="48" t="s">
        <v>1479</v>
      </c>
      <c r="AO409" s="123"/>
      <c r="AQ409" s="123" t="s">
        <v>13702</v>
      </c>
    </row>
    <row r="410" spans="1:43" ht="30" x14ac:dyDescent="0.2">
      <c r="A410" s="92" t="s">
        <v>1711</v>
      </c>
      <c r="B410" s="92" t="s">
        <v>1712</v>
      </c>
      <c r="C410" s="117" t="s">
        <v>166</v>
      </c>
      <c r="D410" s="92" t="s">
        <v>167</v>
      </c>
      <c r="E410" s="92" t="s">
        <v>1713</v>
      </c>
      <c r="F410" s="92" t="s">
        <v>1483</v>
      </c>
      <c r="G410" s="92" t="s">
        <v>1477</v>
      </c>
      <c r="H410" s="92" t="s">
        <v>1478</v>
      </c>
      <c r="I410" s="118" t="s">
        <v>1712</v>
      </c>
      <c r="J410" s="119">
        <v>7</v>
      </c>
      <c r="K410" s="119">
        <v>1000</v>
      </c>
      <c r="L410" s="119">
        <f t="shared" si="54"/>
        <v>971</v>
      </c>
      <c r="M410" s="119"/>
      <c r="N410" s="48" t="s">
        <v>173</v>
      </c>
      <c r="P410" s="119">
        <v>0</v>
      </c>
      <c r="Q410" s="119">
        <v>0</v>
      </c>
      <c r="R410" s="119">
        <v>0</v>
      </c>
      <c r="S410" s="119">
        <f t="shared" si="50"/>
        <v>0</v>
      </c>
      <c r="T410" s="119">
        <f t="shared" si="51"/>
        <v>0</v>
      </c>
      <c r="U410" s="119">
        <v>29</v>
      </c>
      <c r="V410" s="119">
        <v>0</v>
      </c>
      <c r="W410" s="119">
        <v>0</v>
      </c>
      <c r="X410" s="119">
        <f t="shared" si="53"/>
        <v>-29</v>
      </c>
      <c r="Y410" s="92" t="s">
        <v>12848</v>
      </c>
      <c r="Z410" s="93">
        <v>0.75600000000000001</v>
      </c>
      <c r="AA410" s="121">
        <v>0.75600000000000001</v>
      </c>
      <c r="AB410" s="93">
        <f t="shared" si="52"/>
        <v>0</v>
      </c>
      <c r="AE410" s="48" t="s">
        <v>12845</v>
      </c>
      <c r="AF410" s="93">
        <v>0.75600000000000001</v>
      </c>
      <c r="AG410" s="48" t="s">
        <v>13745</v>
      </c>
      <c r="AH410" s="122">
        <v>1000</v>
      </c>
      <c r="AI410" s="48">
        <v>6</v>
      </c>
      <c r="AJ410" s="48" t="s">
        <v>13746</v>
      </c>
      <c r="AK410" s="48" t="s">
        <v>13581</v>
      </c>
      <c r="AL410" s="48" t="s">
        <v>13582</v>
      </c>
      <c r="AM410" s="48" t="s">
        <v>85</v>
      </c>
      <c r="AN410" s="48" t="s">
        <v>1479</v>
      </c>
      <c r="AO410" s="123"/>
      <c r="AQ410" s="123" t="s">
        <v>13702</v>
      </c>
    </row>
    <row r="411" spans="1:43" ht="30" x14ac:dyDescent="0.2">
      <c r="A411" s="92" t="s">
        <v>1714</v>
      </c>
      <c r="B411" s="92" t="s">
        <v>1715</v>
      </c>
      <c r="C411" s="117" t="s">
        <v>166</v>
      </c>
      <c r="D411" s="92" t="s">
        <v>167</v>
      </c>
      <c r="E411" s="92" t="s">
        <v>1716</v>
      </c>
      <c r="F411" s="92" t="s">
        <v>1483</v>
      </c>
      <c r="G411" s="92" t="s">
        <v>1477</v>
      </c>
      <c r="H411" s="92" t="s">
        <v>1478</v>
      </c>
      <c r="I411" s="118" t="s">
        <v>1715</v>
      </c>
      <c r="J411" s="119">
        <v>7</v>
      </c>
      <c r="K411" s="119">
        <v>1000</v>
      </c>
      <c r="L411" s="119">
        <f t="shared" si="54"/>
        <v>97</v>
      </c>
      <c r="N411" s="48" t="s">
        <v>173</v>
      </c>
      <c r="P411" s="119">
        <v>0</v>
      </c>
      <c r="Q411" s="119">
        <v>0</v>
      </c>
      <c r="R411" s="119">
        <v>0</v>
      </c>
      <c r="S411" s="119">
        <f t="shared" si="50"/>
        <v>0</v>
      </c>
      <c r="T411" s="119">
        <f t="shared" si="51"/>
        <v>0</v>
      </c>
      <c r="U411" s="119">
        <v>903</v>
      </c>
      <c r="V411" s="119">
        <v>528</v>
      </c>
      <c r="W411" s="119">
        <v>505</v>
      </c>
      <c r="X411" s="119">
        <f t="shared" si="53"/>
        <v>-1431</v>
      </c>
      <c r="Y411" s="92" t="s">
        <v>12848</v>
      </c>
      <c r="Z411" s="93">
        <v>2.0070000000000001</v>
      </c>
      <c r="AA411" s="121">
        <v>2.0070000000000001</v>
      </c>
      <c r="AB411" s="93">
        <f t="shared" si="52"/>
        <v>0</v>
      </c>
      <c r="AE411" s="48" t="s">
        <v>12845</v>
      </c>
      <c r="AF411" s="93">
        <v>2.0070000000000001</v>
      </c>
      <c r="AG411" s="48" t="s">
        <v>13747</v>
      </c>
      <c r="AH411" s="122">
        <v>1000</v>
      </c>
      <c r="AI411" s="48">
        <v>6</v>
      </c>
      <c r="AJ411" s="48" t="s">
        <v>13748</v>
      </c>
      <c r="AK411" s="48" t="s">
        <v>13581</v>
      </c>
      <c r="AL411" s="48" t="s">
        <v>13582</v>
      </c>
      <c r="AM411" s="48" t="s">
        <v>85</v>
      </c>
      <c r="AN411" s="48" t="s">
        <v>1479</v>
      </c>
      <c r="AO411" s="123"/>
      <c r="AQ411" s="123" t="s">
        <v>13702</v>
      </c>
    </row>
    <row r="412" spans="1:43" ht="30" x14ac:dyDescent="0.2">
      <c r="A412" s="92" t="s">
        <v>1717</v>
      </c>
      <c r="B412" s="92" t="s">
        <v>1718</v>
      </c>
      <c r="C412" s="117" t="s">
        <v>166</v>
      </c>
      <c r="D412" s="92" t="s">
        <v>167</v>
      </c>
      <c r="E412" s="92" t="s">
        <v>1719</v>
      </c>
      <c r="F412" s="92" t="s">
        <v>1483</v>
      </c>
      <c r="G412" s="92" t="s">
        <v>1477</v>
      </c>
      <c r="H412" s="92" t="s">
        <v>1478</v>
      </c>
      <c r="I412" s="118" t="s">
        <v>1718</v>
      </c>
      <c r="J412" s="119">
        <v>7</v>
      </c>
      <c r="K412" s="119">
        <v>5000</v>
      </c>
      <c r="L412" s="119">
        <f t="shared" si="54"/>
        <v>-11387</v>
      </c>
      <c r="N412" s="48" t="s">
        <v>173</v>
      </c>
      <c r="P412" s="119">
        <v>10000</v>
      </c>
      <c r="Q412" s="119">
        <v>10000</v>
      </c>
      <c r="R412" s="119">
        <v>0</v>
      </c>
      <c r="S412" s="119">
        <f t="shared" si="50"/>
        <v>20000</v>
      </c>
      <c r="T412" s="119">
        <f t="shared" si="51"/>
        <v>20000</v>
      </c>
      <c r="U412" s="119">
        <v>16387</v>
      </c>
      <c r="V412" s="119">
        <v>8684</v>
      </c>
      <c r="W412" s="119">
        <v>8294</v>
      </c>
      <c r="X412" s="119">
        <f t="shared" si="53"/>
        <v>-5071</v>
      </c>
      <c r="Y412" s="92" t="s">
        <v>12848</v>
      </c>
      <c r="Z412" s="93">
        <v>1.218</v>
      </c>
      <c r="AA412" s="121">
        <v>1.218</v>
      </c>
      <c r="AB412" s="93">
        <f t="shared" si="52"/>
        <v>0</v>
      </c>
      <c r="AE412" s="48" t="s">
        <v>12845</v>
      </c>
      <c r="AF412" s="93">
        <v>1.218</v>
      </c>
      <c r="AG412" s="48" t="s">
        <v>13749</v>
      </c>
      <c r="AH412" s="122">
        <v>5000</v>
      </c>
      <c r="AI412" s="48">
        <v>6</v>
      </c>
      <c r="AJ412" s="48" t="s">
        <v>13750</v>
      </c>
      <c r="AK412" s="48" t="s">
        <v>13581</v>
      </c>
      <c r="AL412" s="48" t="s">
        <v>13582</v>
      </c>
      <c r="AM412" s="48" t="s">
        <v>85</v>
      </c>
      <c r="AN412" s="48" t="s">
        <v>1479</v>
      </c>
      <c r="AO412" s="123"/>
      <c r="AQ412" s="123" t="s">
        <v>13702</v>
      </c>
    </row>
    <row r="413" spans="1:43" ht="30" x14ac:dyDescent="0.2">
      <c r="A413" s="92" t="s">
        <v>1720</v>
      </c>
      <c r="B413" s="92" t="s">
        <v>1721</v>
      </c>
      <c r="C413" s="117" t="s">
        <v>166</v>
      </c>
      <c r="D413" s="92" t="s">
        <v>167</v>
      </c>
      <c r="E413" s="92" t="s">
        <v>1722</v>
      </c>
      <c r="F413" s="92" t="s">
        <v>169</v>
      </c>
      <c r="G413" s="92" t="s">
        <v>1723</v>
      </c>
      <c r="H413" s="92" t="s">
        <v>1724</v>
      </c>
      <c r="I413" s="118" t="s">
        <v>1721</v>
      </c>
      <c r="J413" s="119">
        <v>5</v>
      </c>
      <c r="K413" s="119">
        <v>100000</v>
      </c>
      <c r="L413" s="119">
        <f t="shared" si="54"/>
        <v>-1009102</v>
      </c>
      <c r="N413" s="48" t="s">
        <v>173</v>
      </c>
      <c r="P413" s="119">
        <v>590861</v>
      </c>
      <c r="Q413" s="119">
        <v>590861</v>
      </c>
      <c r="R413" s="119">
        <v>0</v>
      </c>
      <c r="S413" s="119">
        <f t="shared" si="50"/>
        <v>1181722</v>
      </c>
      <c r="T413" s="119">
        <f t="shared" si="51"/>
        <v>1181722</v>
      </c>
      <c r="U413" s="119">
        <v>1109102</v>
      </c>
      <c r="V413" s="119">
        <v>630134</v>
      </c>
      <c r="W413" s="119">
        <v>567058</v>
      </c>
      <c r="X413" s="119">
        <f t="shared" si="53"/>
        <v>-557514</v>
      </c>
      <c r="Y413" s="92" t="s">
        <v>12848</v>
      </c>
      <c r="Z413" s="93">
        <v>0.05</v>
      </c>
      <c r="AA413" s="121">
        <v>0.05</v>
      </c>
      <c r="AB413" s="93">
        <f t="shared" si="52"/>
        <v>0</v>
      </c>
      <c r="AE413" s="48" t="s">
        <v>12845</v>
      </c>
      <c r="AF413" s="93">
        <v>0.05</v>
      </c>
      <c r="AG413" s="48" t="s">
        <v>13751</v>
      </c>
      <c r="AH413" s="122">
        <v>100000</v>
      </c>
      <c r="AI413" s="48">
        <v>9</v>
      </c>
      <c r="AJ413" s="48" t="s">
        <v>1721</v>
      </c>
      <c r="AK413" s="48" t="s">
        <v>13581</v>
      </c>
      <c r="AL413" s="48" t="s">
        <v>13582</v>
      </c>
      <c r="AM413" s="48" t="s">
        <v>85</v>
      </c>
      <c r="AN413" s="48" t="s">
        <v>1479</v>
      </c>
      <c r="AO413" s="123"/>
      <c r="AQ413" s="123" t="s">
        <v>13702</v>
      </c>
    </row>
    <row r="414" spans="1:43" ht="30" x14ac:dyDescent="0.2">
      <c r="A414" s="92" t="s">
        <v>1725</v>
      </c>
      <c r="B414" s="92" t="s">
        <v>1726</v>
      </c>
      <c r="C414" s="117" t="s">
        <v>166</v>
      </c>
      <c r="D414" s="92" t="s">
        <v>167</v>
      </c>
      <c r="E414" s="92" t="s">
        <v>1727</v>
      </c>
      <c r="F414" s="92" t="s">
        <v>169</v>
      </c>
      <c r="G414" s="92" t="s">
        <v>1477</v>
      </c>
      <c r="H414" s="92" t="s">
        <v>1478</v>
      </c>
      <c r="I414" s="118" t="s">
        <v>1726</v>
      </c>
      <c r="J414" s="119">
        <v>7</v>
      </c>
      <c r="K414" s="119">
        <v>2500</v>
      </c>
      <c r="L414" s="119">
        <f t="shared" si="54"/>
        <v>-8937</v>
      </c>
      <c r="N414" s="48" t="s">
        <v>173</v>
      </c>
      <c r="P414" s="119">
        <v>5000</v>
      </c>
      <c r="Q414" s="119">
        <v>5000</v>
      </c>
      <c r="R414" s="119">
        <v>0</v>
      </c>
      <c r="S414" s="119">
        <f t="shared" si="50"/>
        <v>10000</v>
      </c>
      <c r="T414" s="119">
        <f t="shared" si="51"/>
        <v>10000</v>
      </c>
      <c r="U414" s="119">
        <v>11437</v>
      </c>
      <c r="V414" s="119">
        <v>5967</v>
      </c>
      <c r="W414" s="119">
        <v>4440</v>
      </c>
      <c r="X414" s="119">
        <f t="shared" si="53"/>
        <v>-7404</v>
      </c>
      <c r="Y414" s="92" t="s">
        <v>12848</v>
      </c>
      <c r="Z414" s="93">
        <v>1.4830000000000001</v>
      </c>
      <c r="AA414" s="121">
        <v>1.4830000000000001</v>
      </c>
      <c r="AB414" s="93">
        <f t="shared" si="52"/>
        <v>0</v>
      </c>
      <c r="AE414" s="48" t="s">
        <v>12845</v>
      </c>
      <c r="AF414" s="93">
        <v>1.4830000000000001</v>
      </c>
      <c r="AG414" s="48" t="s">
        <v>13752</v>
      </c>
      <c r="AH414" s="122">
        <v>2500</v>
      </c>
      <c r="AI414" s="48">
        <v>6</v>
      </c>
      <c r="AJ414" s="48" t="s">
        <v>13753</v>
      </c>
      <c r="AK414" s="48" t="s">
        <v>13581</v>
      </c>
      <c r="AL414" s="48" t="s">
        <v>13582</v>
      </c>
      <c r="AM414" s="48" t="s">
        <v>85</v>
      </c>
      <c r="AN414" s="48" t="s">
        <v>1479</v>
      </c>
      <c r="AO414" s="123"/>
      <c r="AQ414" s="123" t="s">
        <v>13702</v>
      </c>
    </row>
    <row r="415" spans="1:43" ht="30" x14ac:dyDescent="0.2">
      <c r="A415" s="92" t="s">
        <v>1728</v>
      </c>
      <c r="B415" s="92" t="s">
        <v>1729</v>
      </c>
      <c r="C415" s="117" t="s">
        <v>166</v>
      </c>
      <c r="D415" s="92" t="s">
        <v>167</v>
      </c>
      <c r="E415" s="92" t="s">
        <v>1730</v>
      </c>
      <c r="F415" s="92" t="s">
        <v>1483</v>
      </c>
      <c r="G415" s="92" t="s">
        <v>1477</v>
      </c>
      <c r="H415" s="92" t="s">
        <v>1478</v>
      </c>
      <c r="I415" s="118" t="s">
        <v>1729</v>
      </c>
      <c r="J415" s="119">
        <v>7</v>
      </c>
      <c r="K415" s="119">
        <v>1000</v>
      </c>
      <c r="L415" s="119">
        <f t="shared" si="54"/>
        <v>-6217</v>
      </c>
      <c r="N415" s="48" t="s">
        <v>173</v>
      </c>
      <c r="P415" s="119">
        <v>3250</v>
      </c>
      <c r="Q415" s="119">
        <v>3250</v>
      </c>
      <c r="R415" s="119">
        <v>0</v>
      </c>
      <c r="S415" s="119">
        <f t="shared" si="50"/>
        <v>6500</v>
      </c>
      <c r="T415" s="119">
        <f t="shared" si="51"/>
        <v>6500</v>
      </c>
      <c r="U415" s="119">
        <v>7217</v>
      </c>
      <c r="V415" s="119">
        <v>3707</v>
      </c>
      <c r="W415" s="119">
        <v>3380</v>
      </c>
      <c r="X415" s="119">
        <f t="shared" si="53"/>
        <v>-4424</v>
      </c>
      <c r="Y415" s="92" t="s">
        <v>12848</v>
      </c>
      <c r="Z415" s="93">
        <v>0.98799999999999999</v>
      </c>
      <c r="AA415" s="121">
        <v>0.98799999999999999</v>
      </c>
      <c r="AB415" s="93">
        <f t="shared" si="52"/>
        <v>0</v>
      </c>
      <c r="AE415" s="48" t="s">
        <v>12845</v>
      </c>
      <c r="AF415" s="93">
        <v>0.98799999999999999</v>
      </c>
      <c r="AG415" s="48" t="s">
        <v>13754</v>
      </c>
      <c r="AH415" s="122">
        <v>1000</v>
      </c>
      <c r="AI415" s="48">
        <v>6</v>
      </c>
      <c r="AJ415" s="48" t="s">
        <v>13755</v>
      </c>
      <c r="AK415" s="48" t="s">
        <v>13581</v>
      </c>
      <c r="AL415" s="48" t="s">
        <v>13582</v>
      </c>
      <c r="AM415" s="48" t="s">
        <v>85</v>
      </c>
      <c r="AN415" s="48" t="s">
        <v>1479</v>
      </c>
      <c r="AO415" s="123"/>
      <c r="AQ415" s="123" t="s">
        <v>13702</v>
      </c>
    </row>
    <row r="416" spans="1:43" ht="30" x14ac:dyDescent="0.2">
      <c r="A416" s="92" t="s">
        <v>1731</v>
      </c>
      <c r="B416" s="92" t="s">
        <v>1732</v>
      </c>
      <c r="C416" s="117" t="s">
        <v>166</v>
      </c>
      <c r="D416" s="92" t="s">
        <v>167</v>
      </c>
      <c r="E416" s="92" t="s">
        <v>1733</v>
      </c>
      <c r="F416" s="92" t="s">
        <v>1483</v>
      </c>
      <c r="G416" s="92" t="s">
        <v>1477</v>
      </c>
      <c r="H416" s="92" t="s">
        <v>1478</v>
      </c>
      <c r="I416" s="118" t="s">
        <v>1732</v>
      </c>
      <c r="J416" s="119">
        <v>7</v>
      </c>
      <c r="K416" s="119">
        <v>1000</v>
      </c>
      <c r="L416" s="119">
        <f t="shared" si="54"/>
        <v>1000</v>
      </c>
      <c r="M416" s="138">
        <v>1720</v>
      </c>
      <c r="N416" s="48" t="s">
        <v>173</v>
      </c>
      <c r="P416" s="119">
        <v>0</v>
      </c>
      <c r="Q416" s="119">
        <v>0</v>
      </c>
      <c r="R416" s="119">
        <v>0</v>
      </c>
      <c r="S416" s="119">
        <f t="shared" si="50"/>
        <v>0</v>
      </c>
      <c r="T416" s="119">
        <f t="shared" si="51"/>
        <v>0</v>
      </c>
      <c r="U416" s="119">
        <v>0</v>
      </c>
      <c r="V416" s="119">
        <v>0</v>
      </c>
      <c r="W416" s="119">
        <v>0</v>
      </c>
      <c r="X416" s="119">
        <f t="shared" si="53"/>
        <v>0</v>
      </c>
      <c r="Y416" s="92" t="s">
        <v>12844</v>
      </c>
      <c r="Z416" s="93">
        <v>1.72</v>
      </c>
      <c r="AA416" s="121">
        <v>1.72</v>
      </c>
      <c r="AB416" s="93">
        <f t="shared" si="52"/>
        <v>0</v>
      </c>
      <c r="AE416" s="48" t="s">
        <v>12845</v>
      </c>
      <c r="AF416" s="93">
        <v>1.72</v>
      </c>
      <c r="AG416" s="48" t="s">
        <v>13756</v>
      </c>
      <c r="AH416" s="122">
        <v>1000</v>
      </c>
      <c r="AI416" s="48">
        <v>6</v>
      </c>
      <c r="AJ416" s="48" t="s">
        <v>13757</v>
      </c>
      <c r="AK416" s="48" t="s">
        <v>13581</v>
      </c>
      <c r="AL416" s="48" t="s">
        <v>13582</v>
      </c>
      <c r="AM416" s="48" t="s">
        <v>85</v>
      </c>
      <c r="AN416" s="48" t="s">
        <v>1479</v>
      </c>
      <c r="AO416" s="123"/>
      <c r="AQ416" s="123" t="s">
        <v>13702</v>
      </c>
    </row>
    <row r="417" spans="1:43" ht="30" x14ac:dyDescent="0.2">
      <c r="A417" s="92" t="s">
        <v>1734</v>
      </c>
      <c r="B417" s="92" t="s">
        <v>1735</v>
      </c>
      <c r="C417" s="117" t="s">
        <v>166</v>
      </c>
      <c r="D417" s="92" t="s">
        <v>167</v>
      </c>
      <c r="E417" s="92" t="s">
        <v>1736</v>
      </c>
      <c r="F417" s="92" t="s">
        <v>1483</v>
      </c>
      <c r="G417" s="92" t="s">
        <v>1477</v>
      </c>
      <c r="H417" s="92" t="s">
        <v>1478</v>
      </c>
      <c r="I417" s="118" t="s">
        <v>1735</v>
      </c>
      <c r="J417" s="119">
        <v>7</v>
      </c>
      <c r="K417" s="119">
        <v>1000</v>
      </c>
      <c r="L417" s="119">
        <f t="shared" si="54"/>
        <v>499</v>
      </c>
      <c r="M417" s="119"/>
      <c r="N417" s="48" t="s">
        <v>173</v>
      </c>
      <c r="P417" s="119">
        <v>0</v>
      </c>
      <c r="Q417" s="119">
        <v>0</v>
      </c>
      <c r="R417" s="119">
        <v>0</v>
      </c>
      <c r="S417" s="119">
        <f t="shared" si="50"/>
        <v>0</v>
      </c>
      <c r="T417" s="119">
        <f t="shared" si="51"/>
        <v>0</v>
      </c>
      <c r="U417" s="119">
        <v>501</v>
      </c>
      <c r="V417" s="119">
        <v>171</v>
      </c>
      <c r="W417" s="119">
        <v>180</v>
      </c>
      <c r="X417" s="119">
        <f t="shared" si="53"/>
        <v>-672</v>
      </c>
      <c r="Y417" s="92" t="s">
        <v>12848</v>
      </c>
      <c r="Z417" s="93">
        <v>2.1709999999999998</v>
      </c>
      <c r="AA417" s="121">
        <v>2.1709999999999998</v>
      </c>
      <c r="AB417" s="93">
        <f t="shared" si="52"/>
        <v>0</v>
      </c>
      <c r="AE417" s="48" t="s">
        <v>12845</v>
      </c>
      <c r="AF417" s="93">
        <v>2.1709999999999998</v>
      </c>
      <c r="AG417" s="48" t="s">
        <v>13758</v>
      </c>
      <c r="AH417" s="122">
        <v>1000</v>
      </c>
      <c r="AI417" s="48">
        <v>6</v>
      </c>
      <c r="AJ417" s="48" t="s">
        <v>13759</v>
      </c>
      <c r="AK417" s="48" t="s">
        <v>13581</v>
      </c>
      <c r="AL417" s="48" t="s">
        <v>13582</v>
      </c>
      <c r="AM417" s="48" t="s">
        <v>85</v>
      </c>
      <c r="AN417" s="48" t="s">
        <v>1479</v>
      </c>
      <c r="AO417" s="123"/>
      <c r="AQ417" s="123" t="s">
        <v>13702</v>
      </c>
    </row>
    <row r="418" spans="1:43" ht="30" x14ac:dyDescent="0.2">
      <c r="A418" s="92" t="s">
        <v>1737</v>
      </c>
      <c r="B418" s="92" t="s">
        <v>1738</v>
      </c>
      <c r="C418" s="117" t="s">
        <v>166</v>
      </c>
      <c r="D418" s="92" t="s">
        <v>167</v>
      </c>
      <c r="E418" s="92" t="s">
        <v>1739</v>
      </c>
      <c r="F418" s="92" t="s">
        <v>1483</v>
      </c>
      <c r="G418" s="92" t="s">
        <v>1477</v>
      </c>
      <c r="H418" s="92" t="s">
        <v>1478</v>
      </c>
      <c r="I418" s="118" t="s">
        <v>1738</v>
      </c>
      <c r="J418" s="119">
        <v>7</v>
      </c>
      <c r="K418" s="119">
        <v>1000</v>
      </c>
      <c r="L418" s="119">
        <f t="shared" si="54"/>
        <v>514</v>
      </c>
      <c r="M418" s="119"/>
      <c r="N418" s="48" t="s">
        <v>173</v>
      </c>
      <c r="P418" s="119">
        <v>0</v>
      </c>
      <c r="Q418" s="119">
        <v>0</v>
      </c>
      <c r="R418" s="119">
        <v>0</v>
      </c>
      <c r="S418" s="119">
        <f t="shared" si="50"/>
        <v>0</v>
      </c>
      <c r="T418" s="119">
        <f t="shared" si="51"/>
        <v>0</v>
      </c>
      <c r="U418" s="119">
        <v>486</v>
      </c>
      <c r="V418" s="119">
        <v>171</v>
      </c>
      <c r="W418" s="119">
        <v>180</v>
      </c>
      <c r="X418" s="119">
        <f t="shared" si="53"/>
        <v>-657</v>
      </c>
      <c r="Y418" s="92" t="s">
        <v>12848</v>
      </c>
      <c r="Z418" s="93">
        <v>2.1240000000000001</v>
      </c>
      <c r="AA418" s="121">
        <v>2.1240000000000001</v>
      </c>
      <c r="AB418" s="93">
        <f t="shared" si="52"/>
        <v>0</v>
      </c>
      <c r="AE418" s="48" t="s">
        <v>12845</v>
      </c>
      <c r="AF418" s="93">
        <v>2.1240000000000001</v>
      </c>
      <c r="AG418" s="48" t="s">
        <v>13760</v>
      </c>
      <c r="AH418" s="122">
        <v>1000</v>
      </c>
      <c r="AI418" s="48">
        <v>6</v>
      </c>
      <c r="AJ418" s="48" t="s">
        <v>13761</v>
      </c>
      <c r="AK418" s="48" t="s">
        <v>13581</v>
      </c>
      <c r="AL418" s="48" t="s">
        <v>13582</v>
      </c>
      <c r="AM418" s="48" t="s">
        <v>85</v>
      </c>
      <c r="AN418" s="48" t="s">
        <v>1479</v>
      </c>
      <c r="AO418" s="123"/>
      <c r="AQ418" s="123" t="s">
        <v>13702</v>
      </c>
    </row>
    <row r="419" spans="1:43" ht="30" x14ac:dyDescent="0.2">
      <c r="A419" s="92" t="s">
        <v>1740</v>
      </c>
      <c r="B419" s="92" t="s">
        <v>1741</v>
      </c>
      <c r="C419" s="117" t="s">
        <v>166</v>
      </c>
      <c r="D419" s="92" t="s">
        <v>167</v>
      </c>
      <c r="E419" s="92" t="s">
        <v>1742</v>
      </c>
      <c r="F419" s="92" t="s">
        <v>1483</v>
      </c>
      <c r="G419" s="92" t="s">
        <v>1477</v>
      </c>
      <c r="H419" s="92" t="s">
        <v>1478</v>
      </c>
      <c r="I419" s="118" t="s">
        <v>1741</v>
      </c>
      <c r="J419" s="119">
        <v>7</v>
      </c>
      <c r="K419" s="119">
        <v>1000</v>
      </c>
      <c r="L419" s="119">
        <f t="shared" si="54"/>
        <v>1000</v>
      </c>
      <c r="M419" s="138">
        <v>1386</v>
      </c>
      <c r="N419" s="48" t="s">
        <v>173</v>
      </c>
      <c r="P419" s="119">
        <v>0</v>
      </c>
      <c r="Q419" s="119">
        <v>0</v>
      </c>
      <c r="R419" s="119">
        <v>0</v>
      </c>
      <c r="S419" s="119">
        <f t="shared" si="50"/>
        <v>0</v>
      </c>
      <c r="T419" s="119">
        <f t="shared" si="51"/>
        <v>0</v>
      </c>
      <c r="U419" s="119">
        <v>0</v>
      </c>
      <c r="V419" s="119">
        <v>0</v>
      </c>
      <c r="W419" s="119">
        <v>0</v>
      </c>
      <c r="X419" s="119">
        <f t="shared" si="53"/>
        <v>0</v>
      </c>
      <c r="Y419" s="92" t="s">
        <v>12844</v>
      </c>
      <c r="Z419" s="93">
        <v>1.3859999999999999</v>
      </c>
      <c r="AA419" s="121">
        <v>1.3859999999999999</v>
      </c>
      <c r="AB419" s="93">
        <f t="shared" si="52"/>
        <v>0</v>
      </c>
      <c r="AE419" s="48" t="s">
        <v>12845</v>
      </c>
      <c r="AF419" s="93">
        <v>1.3859999999999999</v>
      </c>
      <c r="AG419" s="48" t="s">
        <v>13762</v>
      </c>
      <c r="AH419" s="122">
        <v>1000</v>
      </c>
      <c r="AI419" s="48">
        <v>6</v>
      </c>
      <c r="AJ419" s="48" t="s">
        <v>13763</v>
      </c>
      <c r="AK419" s="48" t="s">
        <v>13581</v>
      </c>
      <c r="AL419" s="48" t="s">
        <v>13582</v>
      </c>
      <c r="AM419" s="48" t="s">
        <v>85</v>
      </c>
      <c r="AN419" s="48" t="s">
        <v>1479</v>
      </c>
      <c r="AO419" s="123"/>
      <c r="AQ419" s="123" t="s">
        <v>13702</v>
      </c>
    </row>
    <row r="420" spans="1:43" ht="30" x14ac:dyDescent="0.2">
      <c r="A420" s="92" t="s">
        <v>1743</v>
      </c>
      <c r="B420" s="92" t="s">
        <v>1744</v>
      </c>
      <c r="C420" s="117" t="s">
        <v>166</v>
      </c>
      <c r="D420" s="92" t="s">
        <v>167</v>
      </c>
      <c r="E420" s="92" t="s">
        <v>1745</v>
      </c>
      <c r="F420" s="92" t="s">
        <v>1483</v>
      </c>
      <c r="G420" s="92" t="s">
        <v>1477</v>
      </c>
      <c r="H420" s="92" t="s">
        <v>1478</v>
      </c>
      <c r="I420" s="118" t="s">
        <v>1744</v>
      </c>
      <c r="J420" s="119">
        <v>7</v>
      </c>
      <c r="K420" s="119">
        <v>1000</v>
      </c>
      <c r="L420" s="119">
        <f t="shared" si="54"/>
        <v>-1419</v>
      </c>
      <c r="N420" s="48" t="s">
        <v>173</v>
      </c>
      <c r="P420" s="119">
        <v>0</v>
      </c>
      <c r="Q420" s="119">
        <v>0</v>
      </c>
      <c r="R420" s="119">
        <v>0</v>
      </c>
      <c r="S420" s="119">
        <f t="shared" si="50"/>
        <v>0</v>
      </c>
      <c r="T420" s="119">
        <f t="shared" si="51"/>
        <v>0</v>
      </c>
      <c r="U420" s="119">
        <v>2419</v>
      </c>
      <c r="V420" s="119">
        <v>3450</v>
      </c>
      <c r="W420" s="119">
        <v>4650</v>
      </c>
      <c r="X420" s="119">
        <f t="shared" si="53"/>
        <v>-5869</v>
      </c>
      <c r="Y420" s="92" t="s">
        <v>12848</v>
      </c>
      <c r="Z420" s="93">
        <v>0.34699999999999998</v>
      </c>
      <c r="AA420" s="121">
        <v>0.41199999999999998</v>
      </c>
      <c r="AB420" s="93">
        <f t="shared" si="52"/>
        <v>6.5000000000000002E-2</v>
      </c>
      <c r="AE420" s="48" t="s">
        <v>12845</v>
      </c>
      <c r="AF420" s="93">
        <v>0.41199999999999998</v>
      </c>
      <c r="AG420" s="48" t="s">
        <v>13764</v>
      </c>
      <c r="AH420" s="122">
        <v>2500</v>
      </c>
      <c r="AI420" s="48">
        <v>6</v>
      </c>
      <c r="AJ420" s="48" t="s">
        <v>13765</v>
      </c>
      <c r="AK420" s="48" t="s">
        <v>13581</v>
      </c>
      <c r="AL420" s="48" t="s">
        <v>13582</v>
      </c>
      <c r="AM420" s="48" t="s">
        <v>85</v>
      </c>
      <c r="AN420" s="48" t="s">
        <v>1479</v>
      </c>
      <c r="AO420" s="123"/>
      <c r="AQ420" s="123" t="s">
        <v>13705</v>
      </c>
    </row>
    <row r="421" spans="1:43" ht="30" x14ac:dyDescent="0.2">
      <c r="A421" s="92" t="s">
        <v>1746</v>
      </c>
      <c r="B421" s="92" t="s">
        <v>1747</v>
      </c>
      <c r="C421" s="117" t="s">
        <v>166</v>
      </c>
      <c r="D421" s="92" t="s">
        <v>167</v>
      </c>
      <c r="E421" s="92" t="s">
        <v>1748</v>
      </c>
      <c r="F421" s="92" t="s">
        <v>1483</v>
      </c>
      <c r="G421" s="92" t="s">
        <v>1477</v>
      </c>
      <c r="H421" s="92" t="s">
        <v>1478</v>
      </c>
      <c r="I421" s="118" t="s">
        <v>1747</v>
      </c>
      <c r="J421" s="119">
        <v>7</v>
      </c>
      <c r="K421" s="119">
        <v>1000</v>
      </c>
      <c r="L421" s="119">
        <f t="shared" si="54"/>
        <v>-6620</v>
      </c>
      <c r="N421" s="48" t="s">
        <v>173</v>
      </c>
      <c r="P421" s="119">
        <v>3000</v>
      </c>
      <c r="Q421" s="119">
        <v>3000</v>
      </c>
      <c r="R421" s="119">
        <v>0</v>
      </c>
      <c r="S421" s="119">
        <f t="shared" si="50"/>
        <v>6000</v>
      </c>
      <c r="T421" s="119">
        <f t="shared" si="51"/>
        <v>6000</v>
      </c>
      <c r="U421" s="119">
        <v>7620</v>
      </c>
      <c r="V421" s="119">
        <v>3735</v>
      </c>
      <c r="W421" s="119">
        <v>3735</v>
      </c>
      <c r="X421" s="119">
        <f t="shared" si="53"/>
        <v>-5355</v>
      </c>
      <c r="Y421" s="92" t="s">
        <v>12848</v>
      </c>
      <c r="Z421" s="93">
        <v>1.075</v>
      </c>
      <c r="AA421" s="121">
        <v>1.075</v>
      </c>
      <c r="AB421" s="93">
        <f t="shared" si="52"/>
        <v>0</v>
      </c>
      <c r="AE421" s="48" t="s">
        <v>12845</v>
      </c>
      <c r="AF421" s="93">
        <v>1.075</v>
      </c>
      <c r="AG421" s="48" t="s">
        <v>13766</v>
      </c>
      <c r="AH421" s="122">
        <v>1000</v>
      </c>
      <c r="AI421" s="48">
        <v>6</v>
      </c>
      <c r="AJ421" s="48" t="s">
        <v>13767</v>
      </c>
      <c r="AK421" s="48" t="s">
        <v>13581</v>
      </c>
      <c r="AL421" s="48" t="s">
        <v>13582</v>
      </c>
      <c r="AM421" s="48" t="s">
        <v>85</v>
      </c>
      <c r="AN421" s="48" t="s">
        <v>1479</v>
      </c>
      <c r="AO421" s="123"/>
      <c r="AQ421" s="123" t="s">
        <v>13702</v>
      </c>
    </row>
    <row r="422" spans="1:43" ht="30" x14ac:dyDescent="0.2">
      <c r="A422" s="92" t="s">
        <v>1749</v>
      </c>
      <c r="B422" s="92" t="s">
        <v>1750</v>
      </c>
      <c r="C422" s="117" t="s">
        <v>166</v>
      </c>
      <c r="D422" s="92" t="s">
        <v>228</v>
      </c>
      <c r="E422" s="92" t="s">
        <v>1751</v>
      </c>
      <c r="F422" s="92" t="s">
        <v>1483</v>
      </c>
      <c r="G422" s="92" t="s">
        <v>1477</v>
      </c>
      <c r="H422" s="92" t="s">
        <v>1478</v>
      </c>
      <c r="I422" s="118" t="s">
        <v>1750</v>
      </c>
      <c r="J422" s="119">
        <v>7</v>
      </c>
      <c r="K422" s="119">
        <v>1000</v>
      </c>
      <c r="L422" s="119">
        <f t="shared" si="54"/>
        <v>880</v>
      </c>
      <c r="M422" s="119"/>
      <c r="N422" s="48" t="s">
        <v>173</v>
      </c>
      <c r="P422" s="119">
        <v>0</v>
      </c>
      <c r="Q422" s="119">
        <v>0</v>
      </c>
      <c r="R422" s="119">
        <v>0</v>
      </c>
      <c r="S422" s="119">
        <f t="shared" si="50"/>
        <v>0</v>
      </c>
      <c r="T422" s="119">
        <f t="shared" si="51"/>
        <v>0</v>
      </c>
      <c r="U422" s="119">
        <v>120</v>
      </c>
      <c r="V422" s="119">
        <v>0</v>
      </c>
      <c r="W422" s="119">
        <v>0</v>
      </c>
      <c r="X422" s="119">
        <f t="shared" si="53"/>
        <v>-120</v>
      </c>
      <c r="Y422" s="92" t="s">
        <v>12848</v>
      </c>
      <c r="Z422" s="93">
        <v>1.077</v>
      </c>
      <c r="AA422" s="121">
        <v>1.077</v>
      </c>
      <c r="AB422" s="93">
        <f t="shared" si="52"/>
        <v>0</v>
      </c>
      <c r="AE422" s="48" t="s">
        <v>12845</v>
      </c>
      <c r="AF422" s="93">
        <v>1.077</v>
      </c>
      <c r="AG422" s="48" t="s">
        <v>13768</v>
      </c>
      <c r="AH422" s="122">
        <v>1000</v>
      </c>
      <c r="AI422" s="48">
        <v>6</v>
      </c>
      <c r="AJ422" s="48" t="s">
        <v>13769</v>
      </c>
      <c r="AK422" s="48" t="s">
        <v>13581</v>
      </c>
      <c r="AL422" s="48" t="s">
        <v>13582</v>
      </c>
      <c r="AM422" s="48" t="s">
        <v>85</v>
      </c>
      <c r="AN422" s="48" t="s">
        <v>1479</v>
      </c>
      <c r="AO422" s="123"/>
      <c r="AQ422" s="123" t="s">
        <v>13702</v>
      </c>
    </row>
    <row r="423" spans="1:43" ht="30" x14ac:dyDescent="0.2">
      <c r="A423" s="92" t="s">
        <v>1752</v>
      </c>
      <c r="B423" s="92" t="s">
        <v>1753</v>
      </c>
      <c r="C423" s="117" t="s">
        <v>166</v>
      </c>
      <c r="D423" s="92" t="s">
        <v>167</v>
      </c>
      <c r="E423" s="92" t="s">
        <v>1754</v>
      </c>
      <c r="F423" s="92" t="s">
        <v>1483</v>
      </c>
      <c r="G423" s="92" t="s">
        <v>1477</v>
      </c>
      <c r="H423" s="92" t="s">
        <v>1478</v>
      </c>
      <c r="I423" s="118" t="s">
        <v>1753</v>
      </c>
      <c r="J423" s="119">
        <v>7</v>
      </c>
      <c r="K423" s="119">
        <v>1000</v>
      </c>
      <c r="L423" s="119">
        <f t="shared" si="54"/>
        <v>-6352</v>
      </c>
      <c r="N423" s="48" t="s">
        <v>173</v>
      </c>
      <c r="P423" s="119">
        <v>0</v>
      </c>
      <c r="Q423" s="119">
        <v>0</v>
      </c>
      <c r="R423" s="119">
        <v>0</v>
      </c>
      <c r="S423" s="119">
        <f t="shared" si="50"/>
        <v>0</v>
      </c>
      <c r="T423" s="119">
        <f t="shared" si="51"/>
        <v>0</v>
      </c>
      <c r="U423" s="119">
        <v>7352</v>
      </c>
      <c r="V423" s="119">
        <v>6519</v>
      </c>
      <c r="W423" s="119">
        <v>6697</v>
      </c>
      <c r="X423" s="119">
        <f t="shared" si="53"/>
        <v>-13871</v>
      </c>
      <c r="Y423" s="92" t="s">
        <v>12848</v>
      </c>
      <c r="Z423" s="93">
        <v>1.454</v>
      </c>
      <c r="AA423" s="121">
        <v>1.454</v>
      </c>
      <c r="AB423" s="93">
        <f t="shared" si="52"/>
        <v>0</v>
      </c>
      <c r="AE423" s="48" t="s">
        <v>12845</v>
      </c>
      <c r="AF423" s="93">
        <v>1.454</v>
      </c>
      <c r="AG423" s="48" t="s">
        <v>13770</v>
      </c>
      <c r="AH423" s="122">
        <v>1000</v>
      </c>
      <c r="AI423" s="48">
        <v>6</v>
      </c>
      <c r="AJ423" s="48" t="s">
        <v>13771</v>
      </c>
      <c r="AK423" s="48" t="s">
        <v>13581</v>
      </c>
      <c r="AL423" s="48" t="s">
        <v>13582</v>
      </c>
      <c r="AM423" s="48" t="s">
        <v>85</v>
      </c>
      <c r="AN423" s="48" t="s">
        <v>1479</v>
      </c>
      <c r="AO423" s="123"/>
      <c r="AQ423" s="123" t="s">
        <v>13702</v>
      </c>
    </row>
    <row r="424" spans="1:43" ht="30" x14ac:dyDescent="0.2">
      <c r="A424" s="92" t="s">
        <v>1755</v>
      </c>
      <c r="B424" s="92" t="s">
        <v>1756</v>
      </c>
      <c r="C424" s="117" t="s">
        <v>166</v>
      </c>
      <c r="D424" s="92" t="s">
        <v>167</v>
      </c>
      <c r="E424" s="92" t="s">
        <v>1757</v>
      </c>
      <c r="F424" s="92" t="s">
        <v>1483</v>
      </c>
      <c r="G424" s="92" t="s">
        <v>1477</v>
      </c>
      <c r="H424" s="92" t="s">
        <v>1478</v>
      </c>
      <c r="I424" s="118" t="s">
        <v>1756</v>
      </c>
      <c r="J424" s="119">
        <v>7</v>
      </c>
      <c r="K424" s="119">
        <v>5000</v>
      </c>
      <c r="L424" s="119">
        <f t="shared" si="54"/>
        <v>-24354</v>
      </c>
      <c r="N424" s="48" t="s">
        <v>173</v>
      </c>
      <c r="P424" s="119">
        <v>15000</v>
      </c>
      <c r="Q424" s="119">
        <v>15000</v>
      </c>
      <c r="R424" s="119">
        <v>0</v>
      </c>
      <c r="S424" s="119">
        <f t="shared" si="50"/>
        <v>30000</v>
      </c>
      <c r="T424" s="119">
        <f t="shared" si="51"/>
        <v>30000</v>
      </c>
      <c r="U424" s="119">
        <v>29354</v>
      </c>
      <c r="V424" s="119">
        <v>14694</v>
      </c>
      <c r="W424" s="119">
        <v>3534</v>
      </c>
      <c r="X424" s="119">
        <f t="shared" si="53"/>
        <v>-14048</v>
      </c>
      <c r="Y424" s="92" t="s">
        <v>12848</v>
      </c>
      <c r="Z424" s="93">
        <v>1.3089999999999999</v>
      </c>
      <c r="AA424" s="121">
        <v>1.3089999999999999</v>
      </c>
      <c r="AB424" s="93">
        <f t="shared" si="52"/>
        <v>0</v>
      </c>
      <c r="AE424" s="48" t="s">
        <v>12845</v>
      </c>
      <c r="AF424" s="93">
        <v>1.3089999999999999</v>
      </c>
      <c r="AG424" s="48" t="s">
        <v>13772</v>
      </c>
      <c r="AH424" s="122">
        <v>5000</v>
      </c>
      <c r="AI424" s="48">
        <v>6</v>
      </c>
      <c r="AJ424" s="48" t="s">
        <v>13773</v>
      </c>
      <c r="AK424" s="48" t="s">
        <v>13581</v>
      </c>
      <c r="AL424" s="48" t="s">
        <v>13582</v>
      </c>
      <c r="AM424" s="48" t="s">
        <v>85</v>
      </c>
      <c r="AN424" s="48" t="s">
        <v>1479</v>
      </c>
      <c r="AO424" s="123"/>
      <c r="AQ424" s="123" t="s">
        <v>13702</v>
      </c>
    </row>
    <row r="425" spans="1:43" ht="75" x14ac:dyDescent="0.2">
      <c r="A425" s="132" t="s">
        <v>13774</v>
      </c>
      <c r="B425" s="129" t="s">
        <v>13775</v>
      </c>
      <c r="C425" s="117" t="s">
        <v>166</v>
      </c>
      <c r="D425" s="92" t="s">
        <v>167</v>
      </c>
      <c r="E425" s="92" t="s">
        <v>13776</v>
      </c>
      <c r="F425" s="92" t="s">
        <v>1483</v>
      </c>
      <c r="G425" s="92" t="s">
        <v>1477</v>
      </c>
      <c r="H425" s="92" t="s">
        <v>1478</v>
      </c>
      <c r="I425" s="92" t="s">
        <v>13775</v>
      </c>
      <c r="J425" s="119">
        <v>7</v>
      </c>
      <c r="K425" s="119">
        <v>1000</v>
      </c>
      <c r="N425" s="48" t="s">
        <v>173</v>
      </c>
      <c r="O425" s="48" t="s">
        <v>278</v>
      </c>
      <c r="P425" s="119">
        <v>0</v>
      </c>
      <c r="Q425" s="119">
        <v>0</v>
      </c>
      <c r="R425" s="119">
        <v>0</v>
      </c>
      <c r="S425" s="119">
        <f t="shared" si="50"/>
        <v>0</v>
      </c>
      <c r="T425" s="119">
        <f t="shared" si="51"/>
        <v>0</v>
      </c>
      <c r="U425" s="119">
        <v>0</v>
      </c>
      <c r="V425" s="119">
        <v>0</v>
      </c>
      <c r="W425" s="119">
        <v>0</v>
      </c>
      <c r="X425" s="119">
        <f t="shared" si="53"/>
        <v>0</v>
      </c>
      <c r="Y425" s="92" t="s">
        <v>12844</v>
      </c>
      <c r="Z425" s="130">
        <v>2.6269999999999998</v>
      </c>
      <c r="AA425" s="121">
        <v>2.6269999999999998</v>
      </c>
      <c r="AB425" s="93">
        <f t="shared" si="52"/>
        <v>0</v>
      </c>
      <c r="AC425" s="48" t="s">
        <v>12875</v>
      </c>
      <c r="AE425" s="48" t="s">
        <v>12845</v>
      </c>
      <c r="AF425" s="93">
        <v>2.6269999999999998</v>
      </c>
      <c r="AG425" s="48" t="s">
        <v>13777</v>
      </c>
      <c r="AH425" s="48">
        <v>1000</v>
      </c>
      <c r="AI425" s="48">
        <v>6</v>
      </c>
      <c r="AJ425" s="48" t="s">
        <v>13778</v>
      </c>
      <c r="AK425" s="48" t="s">
        <v>13779</v>
      </c>
      <c r="AL425" s="48" t="s">
        <v>13582</v>
      </c>
      <c r="AM425" s="48" t="s">
        <v>85</v>
      </c>
      <c r="AN425" s="48" t="s">
        <v>1479</v>
      </c>
      <c r="AO425" s="123"/>
      <c r="AQ425" s="123" t="s">
        <v>13632</v>
      </c>
    </row>
    <row r="426" spans="1:43" ht="30" x14ac:dyDescent="0.2">
      <c r="A426" s="92" t="s">
        <v>1758</v>
      </c>
      <c r="B426" s="92" t="s">
        <v>1759</v>
      </c>
      <c r="C426" s="117" t="s">
        <v>166</v>
      </c>
      <c r="D426" s="92" t="s">
        <v>167</v>
      </c>
      <c r="E426" s="92" t="s">
        <v>1760</v>
      </c>
      <c r="F426" s="92" t="s">
        <v>1483</v>
      </c>
      <c r="G426" s="92" t="s">
        <v>1477</v>
      </c>
      <c r="H426" s="92" t="s">
        <v>1478</v>
      </c>
      <c r="I426" s="118" t="s">
        <v>1759</v>
      </c>
      <c r="J426" s="119">
        <v>7</v>
      </c>
      <c r="K426" s="119">
        <v>1000</v>
      </c>
      <c r="L426" s="119">
        <f t="shared" ref="L426:L439" si="55">K426-U426</f>
        <v>957</v>
      </c>
      <c r="M426" s="119"/>
      <c r="N426" s="48" t="s">
        <v>173</v>
      </c>
      <c r="P426" s="119">
        <v>0</v>
      </c>
      <c r="Q426" s="119">
        <v>0</v>
      </c>
      <c r="R426" s="119">
        <v>0</v>
      </c>
      <c r="S426" s="119">
        <f t="shared" si="50"/>
        <v>0</v>
      </c>
      <c r="T426" s="119">
        <f t="shared" si="51"/>
        <v>0</v>
      </c>
      <c r="U426" s="119">
        <v>43</v>
      </c>
      <c r="V426" s="119">
        <v>165</v>
      </c>
      <c r="W426" s="119">
        <v>240</v>
      </c>
      <c r="X426" s="119">
        <f t="shared" si="53"/>
        <v>-208</v>
      </c>
      <c r="Y426" s="92" t="s">
        <v>12848</v>
      </c>
      <c r="Z426" s="93">
        <v>3.0710000000000002</v>
      </c>
      <c r="AA426" s="121">
        <v>3.202</v>
      </c>
      <c r="AB426" s="93">
        <f t="shared" si="52"/>
        <v>0.13099999999999978</v>
      </c>
      <c r="AE426" s="48" t="s">
        <v>12845</v>
      </c>
      <c r="AF426" s="93">
        <v>3.202</v>
      </c>
      <c r="AG426" s="48" t="s">
        <v>13780</v>
      </c>
      <c r="AH426" s="122">
        <v>1000</v>
      </c>
      <c r="AI426" s="48">
        <v>6</v>
      </c>
      <c r="AJ426" s="48" t="s">
        <v>13781</v>
      </c>
      <c r="AK426" s="48" t="s">
        <v>13581</v>
      </c>
      <c r="AL426" s="48" t="s">
        <v>13582</v>
      </c>
      <c r="AM426" s="48" t="s">
        <v>85</v>
      </c>
      <c r="AN426" s="48" t="s">
        <v>1479</v>
      </c>
      <c r="AO426" s="123"/>
      <c r="AQ426" s="123" t="s">
        <v>13705</v>
      </c>
    </row>
    <row r="427" spans="1:43" ht="30" x14ac:dyDescent="0.2">
      <c r="A427" s="92" t="s">
        <v>1761</v>
      </c>
      <c r="B427" s="92" t="s">
        <v>1762</v>
      </c>
      <c r="C427" s="117" t="s">
        <v>166</v>
      </c>
      <c r="D427" s="92" t="s">
        <v>167</v>
      </c>
      <c r="E427" s="92" t="s">
        <v>1763</v>
      </c>
      <c r="F427" s="92" t="s">
        <v>1764</v>
      </c>
      <c r="G427" s="92" t="s">
        <v>1477</v>
      </c>
      <c r="H427" s="92" t="s">
        <v>1478</v>
      </c>
      <c r="I427" s="118" t="s">
        <v>1762</v>
      </c>
      <c r="J427" s="119">
        <v>7</v>
      </c>
      <c r="K427" s="119">
        <v>1000</v>
      </c>
      <c r="L427" s="119">
        <f t="shared" si="55"/>
        <v>957</v>
      </c>
      <c r="M427" s="119"/>
      <c r="N427" s="48" t="s">
        <v>173</v>
      </c>
      <c r="P427" s="119">
        <v>0</v>
      </c>
      <c r="Q427" s="119">
        <v>0</v>
      </c>
      <c r="R427" s="119">
        <v>0</v>
      </c>
      <c r="S427" s="119">
        <f t="shared" si="50"/>
        <v>0</v>
      </c>
      <c r="T427" s="119">
        <f t="shared" si="51"/>
        <v>0</v>
      </c>
      <c r="U427" s="119">
        <v>43</v>
      </c>
      <c r="V427" s="119">
        <v>165</v>
      </c>
      <c r="W427" s="119">
        <v>240</v>
      </c>
      <c r="X427" s="119">
        <f t="shared" si="53"/>
        <v>-208</v>
      </c>
      <c r="Y427" s="92" t="s">
        <v>12848</v>
      </c>
      <c r="Z427" s="93">
        <v>0.23699999999999999</v>
      </c>
      <c r="AA427" s="121">
        <v>0.375</v>
      </c>
      <c r="AB427" s="93">
        <f t="shared" si="52"/>
        <v>0.13800000000000001</v>
      </c>
      <c r="AE427" s="48" t="s">
        <v>12845</v>
      </c>
      <c r="AF427" s="93">
        <v>0.375</v>
      </c>
      <c r="AG427" s="48" t="s">
        <v>13782</v>
      </c>
      <c r="AH427" s="122">
        <v>1000</v>
      </c>
      <c r="AI427" s="48">
        <v>6</v>
      </c>
      <c r="AJ427" s="48" t="s">
        <v>13783</v>
      </c>
      <c r="AK427" s="48" t="s">
        <v>13581</v>
      </c>
      <c r="AL427" s="48" t="s">
        <v>13582</v>
      </c>
      <c r="AM427" s="48" t="s">
        <v>85</v>
      </c>
      <c r="AN427" s="48" t="s">
        <v>1479</v>
      </c>
      <c r="AO427" s="123"/>
      <c r="AQ427" s="123" t="s">
        <v>13705</v>
      </c>
    </row>
    <row r="428" spans="1:43" ht="30" x14ac:dyDescent="0.2">
      <c r="A428" s="92" t="s">
        <v>1765</v>
      </c>
      <c r="B428" s="92" t="s">
        <v>1766</v>
      </c>
      <c r="C428" s="117" t="s">
        <v>166</v>
      </c>
      <c r="D428" s="92" t="s">
        <v>167</v>
      </c>
      <c r="E428" s="92" t="s">
        <v>1767</v>
      </c>
      <c r="F428" s="92" t="s">
        <v>1764</v>
      </c>
      <c r="G428" s="92" t="s">
        <v>1477</v>
      </c>
      <c r="H428" s="92" t="s">
        <v>1478</v>
      </c>
      <c r="I428" s="118" t="s">
        <v>1766</v>
      </c>
      <c r="J428" s="119">
        <v>7</v>
      </c>
      <c r="K428" s="119">
        <v>1000</v>
      </c>
      <c r="L428" s="119">
        <f t="shared" si="55"/>
        <v>957</v>
      </c>
      <c r="M428" s="119"/>
      <c r="N428" s="48" t="s">
        <v>173</v>
      </c>
      <c r="P428" s="119">
        <v>0</v>
      </c>
      <c r="Q428" s="119">
        <v>0</v>
      </c>
      <c r="R428" s="119">
        <v>0</v>
      </c>
      <c r="S428" s="119">
        <f t="shared" si="50"/>
        <v>0</v>
      </c>
      <c r="T428" s="119">
        <f t="shared" si="51"/>
        <v>0</v>
      </c>
      <c r="U428" s="119">
        <v>43</v>
      </c>
      <c r="V428" s="119">
        <v>165</v>
      </c>
      <c r="W428" s="119">
        <v>240</v>
      </c>
      <c r="X428" s="119">
        <f t="shared" si="53"/>
        <v>-208</v>
      </c>
      <c r="Y428" s="92" t="s">
        <v>12848</v>
      </c>
      <c r="Z428" s="93">
        <v>0.23599999999999999</v>
      </c>
      <c r="AA428" s="121">
        <v>0.375</v>
      </c>
      <c r="AB428" s="93">
        <f t="shared" si="52"/>
        <v>0.13900000000000001</v>
      </c>
      <c r="AE428" s="48" t="s">
        <v>12845</v>
      </c>
      <c r="AF428" s="93">
        <v>0.375</v>
      </c>
      <c r="AG428" s="48" t="s">
        <v>13782</v>
      </c>
      <c r="AH428" s="122">
        <v>1000</v>
      </c>
      <c r="AI428" s="48">
        <v>6</v>
      </c>
      <c r="AJ428" s="48" t="s">
        <v>13784</v>
      </c>
      <c r="AK428" s="48" t="s">
        <v>13581</v>
      </c>
      <c r="AL428" s="48" t="s">
        <v>13582</v>
      </c>
      <c r="AM428" s="48" t="s">
        <v>85</v>
      </c>
      <c r="AN428" s="48" t="s">
        <v>1479</v>
      </c>
      <c r="AO428" s="123"/>
      <c r="AQ428" s="123" t="s">
        <v>13705</v>
      </c>
    </row>
    <row r="429" spans="1:43" ht="30" x14ac:dyDescent="0.2">
      <c r="A429" s="92" t="s">
        <v>1768</v>
      </c>
      <c r="B429" s="92" t="s">
        <v>1769</v>
      </c>
      <c r="C429" s="117" t="s">
        <v>166</v>
      </c>
      <c r="D429" s="92" t="s">
        <v>167</v>
      </c>
      <c r="E429" s="92" t="s">
        <v>1770</v>
      </c>
      <c r="F429" s="92" t="s">
        <v>1483</v>
      </c>
      <c r="G429" s="92" t="s">
        <v>1477</v>
      </c>
      <c r="H429" s="92" t="s">
        <v>1478</v>
      </c>
      <c r="I429" s="118" t="s">
        <v>1769</v>
      </c>
      <c r="J429" s="119">
        <v>7</v>
      </c>
      <c r="K429" s="119">
        <v>2000</v>
      </c>
      <c r="L429" s="119">
        <f t="shared" si="55"/>
        <v>-6916</v>
      </c>
      <c r="N429" s="48" t="s">
        <v>173</v>
      </c>
      <c r="P429" s="119">
        <v>0</v>
      </c>
      <c r="Q429" s="119">
        <v>0</v>
      </c>
      <c r="R429" s="119">
        <v>0</v>
      </c>
      <c r="S429" s="119">
        <f t="shared" si="50"/>
        <v>0</v>
      </c>
      <c r="T429" s="119">
        <f t="shared" si="51"/>
        <v>0</v>
      </c>
      <c r="U429" s="119">
        <v>8916</v>
      </c>
      <c r="V429" s="119">
        <v>8544</v>
      </c>
      <c r="W429" s="119">
        <v>9007</v>
      </c>
      <c r="X429" s="119">
        <f t="shared" si="53"/>
        <v>-17460</v>
      </c>
      <c r="Y429" s="92" t="s">
        <v>12848</v>
      </c>
      <c r="Z429" s="93">
        <v>0.36499999999999999</v>
      </c>
      <c r="AA429" s="121">
        <v>0.36499999999999999</v>
      </c>
      <c r="AB429" s="93">
        <f t="shared" si="52"/>
        <v>0</v>
      </c>
      <c r="AE429" s="48" t="s">
        <v>12845</v>
      </c>
      <c r="AF429" s="93">
        <v>0.36499999999999999</v>
      </c>
      <c r="AG429" s="48" t="s">
        <v>13785</v>
      </c>
      <c r="AH429" s="122">
        <v>2000</v>
      </c>
      <c r="AI429" s="48">
        <v>6</v>
      </c>
      <c r="AJ429" s="48" t="s">
        <v>13786</v>
      </c>
      <c r="AK429" s="48" t="s">
        <v>13581</v>
      </c>
      <c r="AL429" s="48" t="s">
        <v>13582</v>
      </c>
      <c r="AM429" s="48" t="s">
        <v>85</v>
      </c>
      <c r="AN429" s="48" t="s">
        <v>1479</v>
      </c>
      <c r="AO429" s="123"/>
      <c r="AQ429" s="123" t="s">
        <v>13702</v>
      </c>
    </row>
    <row r="430" spans="1:43" ht="30" x14ac:dyDescent="0.2">
      <c r="A430" s="92" t="s">
        <v>1771</v>
      </c>
      <c r="B430" s="92" t="s">
        <v>1772</v>
      </c>
      <c r="C430" s="117" t="s">
        <v>166</v>
      </c>
      <c r="D430" s="92" t="s">
        <v>167</v>
      </c>
      <c r="E430" s="92" t="s">
        <v>1773</v>
      </c>
      <c r="F430" s="92" t="s">
        <v>1764</v>
      </c>
      <c r="G430" s="92" t="s">
        <v>1723</v>
      </c>
      <c r="H430" s="92" t="s">
        <v>1583</v>
      </c>
      <c r="I430" s="118" t="s">
        <v>1772</v>
      </c>
      <c r="J430" s="119">
        <v>10</v>
      </c>
      <c r="K430" s="119">
        <v>10000</v>
      </c>
      <c r="L430" s="119">
        <f t="shared" si="55"/>
        <v>-21112</v>
      </c>
      <c r="N430" s="48" t="s">
        <v>173</v>
      </c>
      <c r="P430" s="119">
        <v>0</v>
      </c>
      <c r="Q430" s="119">
        <v>0</v>
      </c>
      <c r="R430" s="119">
        <v>0</v>
      </c>
      <c r="S430" s="119">
        <f t="shared" si="50"/>
        <v>0</v>
      </c>
      <c r="T430" s="119">
        <f t="shared" si="51"/>
        <v>0</v>
      </c>
      <c r="U430" s="119">
        <v>31112</v>
      </c>
      <c r="V430" s="119">
        <v>24352</v>
      </c>
      <c r="W430" s="119">
        <v>20460</v>
      </c>
      <c r="X430" s="119">
        <f t="shared" si="53"/>
        <v>-55464</v>
      </c>
      <c r="Y430" s="92" t="s">
        <v>12848</v>
      </c>
      <c r="Z430" s="93">
        <v>0.35</v>
      </c>
      <c r="AA430" s="121">
        <v>0.19</v>
      </c>
      <c r="AB430" s="93">
        <f t="shared" si="52"/>
        <v>-0.15999999999999998</v>
      </c>
      <c r="AE430" s="48" t="s">
        <v>12845</v>
      </c>
      <c r="AF430" s="93">
        <v>0.19</v>
      </c>
      <c r="AG430" s="48" t="s">
        <v>13787</v>
      </c>
      <c r="AH430" s="122">
        <v>10000</v>
      </c>
      <c r="AI430" s="48">
        <v>9</v>
      </c>
      <c r="AJ430" s="48" t="s">
        <v>1772</v>
      </c>
      <c r="AK430" s="48" t="s">
        <v>13581</v>
      </c>
      <c r="AL430" s="48" t="s">
        <v>13582</v>
      </c>
      <c r="AM430" s="48" t="s">
        <v>85</v>
      </c>
      <c r="AN430" s="48" t="s">
        <v>1479</v>
      </c>
      <c r="AO430" s="123"/>
      <c r="AQ430" s="123" t="s">
        <v>13705</v>
      </c>
    </row>
    <row r="431" spans="1:43" ht="30" x14ac:dyDescent="0.2">
      <c r="A431" s="92" t="s">
        <v>1774</v>
      </c>
      <c r="B431" s="92" t="s">
        <v>1775</v>
      </c>
      <c r="C431" s="117" t="s">
        <v>166</v>
      </c>
      <c r="D431" s="92" t="s">
        <v>167</v>
      </c>
      <c r="E431" s="92" t="s">
        <v>1776</v>
      </c>
      <c r="F431" s="92" t="s">
        <v>1483</v>
      </c>
      <c r="G431" s="92" t="s">
        <v>1477</v>
      </c>
      <c r="H431" s="92" t="s">
        <v>1478</v>
      </c>
      <c r="I431" s="118" t="s">
        <v>1775</v>
      </c>
      <c r="J431" s="119">
        <v>7</v>
      </c>
      <c r="K431" s="119">
        <v>1000</v>
      </c>
      <c r="L431" s="119">
        <f t="shared" si="55"/>
        <v>1000</v>
      </c>
      <c r="M431" s="124">
        <v>1085</v>
      </c>
      <c r="N431" s="48" t="s">
        <v>173</v>
      </c>
      <c r="P431" s="119">
        <v>0</v>
      </c>
      <c r="Q431" s="119">
        <v>0</v>
      </c>
      <c r="R431" s="119">
        <v>0</v>
      </c>
      <c r="S431" s="119">
        <f t="shared" si="50"/>
        <v>0</v>
      </c>
      <c r="T431" s="119">
        <f t="shared" si="51"/>
        <v>0</v>
      </c>
      <c r="U431" s="119">
        <v>0</v>
      </c>
      <c r="V431" s="119">
        <v>0</v>
      </c>
      <c r="W431" s="119">
        <v>0</v>
      </c>
      <c r="X431" s="119">
        <f t="shared" si="53"/>
        <v>0</v>
      </c>
      <c r="Y431" s="92" t="s">
        <v>12844</v>
      </c>
      <c r="Z431" s="93">
        <v>1.085</v>
      </c>
      <c r="AA431" s="121">
        <v>1.085</v>
      </c>
      <c r="AB431" s="93">
        <f t="shared" si="52"/>
        <v>0</v>
      </c>
      <c r="AE431" s="48" t="s">
        <v>12845</v>
      </c>
      <c r="AF431" s="93">
        <v>1.085</v>
      </c>
      <c r="AG431" s="48" t="s">
        <v>13788</v>
      </c>
      <c r="AH431" s="122">
        <v>1000</v>
      </c>
      <c r="AI431" s="48">
        <v>6</v>
      </c>
      <c r="AJ431" s="48" t="s">
        <v>13789</v>
      </c>
      <c r="AK431" s="48" t="s">
        <v>13581</v>
      </c>
      <c r="AL431" s="48" t="s">
        <v>13582</v>
      </c>
      <c r="AM431" s="48" t="s">
        <v>85</v>
      </c>
      <c r="AN431" s="48" t="s">
        <v>1479</v>
      </c>
      <c r="AO431" s="123"/>
      <c r="AQ431" s="123" t="s">
        <v>13702</v>
      </c>
    </row>
    <row r="432" spans="1:43" ht="30" x14ac:dyDescent="0.2">
      <c r="A432" s="92" t="s">
        <v>1777</v>
      </c>
      <c r="B432" s="92" t="s">
        <v>1778</v>
      </c>
      <c r="C432" s="117" t="s">
        <v>166</v>
      </c>
      <c r="D432" s="92" t="s">
        <v>167</v>
      </c>
      <c r="E432" s="92" t="s">
        <v>1779</v>
      </c>
      <c r="F432" s="92" t="s">
        <v>169</v>
      </c>
      <c r="G432" s="92" t="s">
        <v>1477</v>
      </c>
      <c r="H432" s="92" t="s">
        <v>1478</v>
      </c>
      <c r="I432" s="118" t="s">
        <v>1778</v>
      </c>
      <c r="J432" s="119">
        <v>7</v>
      </c>
      <c r="K432" s="119">
        <v>1000</v>
      </c>
      <c r="L432" s="119">
        <f t="shared" si="55"/>
        <v>-2114</v>
      </c>
      <c r="N432" s="48" t="s">
        <v>173</v>
      </c>
      <c r="P432" s="119">
        <v>1000</v>
      </c>
      <c r="Q432" s="119">
        <v>1000</v>
      </c>
      <c r="R432" s="119">
        <v>0</v>
      </c>
      <c r="S432" s="119">
        <f t="shared" si="50"/>
        <v>2000</v>
      </c>
      <c r="T432" s="119">
        <f t="shared" si="51"/>
        <v>2000</v>
      </c>
      <c r="U432" s="119">
        <v>3114</v>
      </c>
      <c r="V432" s="119">
        <v>2448</v>
      </c>
      <c r="W432" s="119">
        <v>2448</v>
      </c>
      <c r="X432" s="119">
        <f t="shared" si="53"/>
        <v>-3562</v>
      </c>
      <c r="Y432" s="92" t="s">
        <v>12848</v>
      </c>
      <c r="Z432" s="93">
        <v>2.59</v>
      </c>
      <c r="AA432" s="121">
        <v>2.59</v>
      </c>
      <c r="AB432" s="93">
        <f t="shared" si="52"/>
        <v>0</v>
      </c>
      <c r="AE432" s="48" t="s">
        <v>12845</v>
      </c>
      <c r="AF432" s="93">
        <v>2.59</v>
      </c>
      <c r="AG432" s="48" t="s">
        <v>13790</v>
      </c>
      <c r="AH432" s="122">
        <v>1000</v>
      </c>
      <c r="AI432" s="48">
        <v>6</v>
      </c>
      <c r="AJ432" s="48" t="s">
        <v>13791</v>
      </c>
      <c r="AK432" s="48" t="s">
        <v>13581</v>
      </c>
      <c r="AL432" s="48" t="s">
        <v>13582</v>
      </c>
      <c r="AM432" s="48" t="s">
        <v>85</v>
      </c>
      <c r="AN432" s="48" t="s">
        <v>1479</v>
      </c>
      <c r="AO432" s="123"/>
      <c r="AQ432" s="123" t="s">
        <v>13702</v>
      </c>
    </row>
    <row r="433" spans="1:43" ht="30" x14ac:dyDescent="0.2">
      <c r="A433" s="92" t="s">
        <v>1780</v>
      </c>
      <c r="B433" s="92" t="s">
        <v>1781</v>
      </c>
      <c r="C433" s="117" t="s">
        <v>166</v>
      </c>
      <c r="D433" s="92" t="s">
        <v>228</v>
      </c>
      <c r="E433" s="92" t="s">
        <v>1782</v>
      </c>
      <c r="F433" s="92" t="s">
        <v>1483</v>
      </c>
      <c r="G433" s="92" t="s">
        <v>1477</v>
      </c>
      <c r="H433" s="92" t="s">
        <v>1478</v>
      </c>
      <c r="I433" s="118" t="s">
        <v>1781</v>
      </c>
      <c r="J433" s="119">
        <v>7</v>
      </c>
      <c r="K433" s="119">
        <v>1000</v>
      </c>
      <c r="L433" s="119">
        <f t="shared" si="55"/>
        <v>740</v>
      </c>
      <c r="M433" s="119"/>
      <c r="N433" s="48" t="s">
        <v>173</v>
      </c>
      <c r="P433" s="119">
        <v>0</v>
      </c>
      <c r="Q433" s="119">
        <v>0</v>
      </c>
      <c r="R433" s="119">
        <v>0</v>
      </c>
      <c r="S433" s="119">
        <f t="shared" si="50"/>
        <v>0</v>
      </c>
      <c r="T433" s="119">
        <f t="shared" si="51"/>
        <v>0</v>
      </c>
      <c r="U433" s="119">
        <v>260</v>
      </c>
      <c r="V433" s="119">
        <v>15</v>
      </c>
      <c r="W433" s="119">
        <v>0</v>
      </c>
      <c r="X433" s="119">
        <f t="shared" si="53"/>
        <v>-275</v>
      </c>
      <c r="Y433" s="92" t="s">
        <v>12848</v>
      </c>
      <c r="Z433" s="93">
        <v>0.90600000000000003</v>
      </c>
      <c r="AA433" s="121">
        <v>0.90600000000000003</v>
      </c>
      <c r="AB433" s="93">
        <f t="shared" si="52"/>
        <v>0</v>
      </c>
      <c r="AE433" s="48" t="s">
        <v>12845</v>
      </c>
      <c r="AF433" s="93">
        <v>0.90600000000000003</v>
      </c>
      <c r="AG433" s="48" t="s">
        <v>13792</v>
      </c>
      <c r="AH433" s="122">
        <v>1000</v>
      </c>
      <c r="AI433" s="48">
        <v>6</v>
      </c>
      <c r="AJ433" s="48" t="s">
        <v>13793</v>
      </c>
      <c r="AK433" s="48" t="s">
        <v>13581</v>
      </c>
      <c r="AL433" s="48" t="s">
        <v>13582</v>
      </c>
      <c r="AM433" s="48" t="s">
        <v>85</v>
      </c>
      <c r="AN433" s="48" t="s">
        <v>1479</v>
      </c>
      <c r="AO433" s="123"/>
      <c r="AQ433" s="123" t="s">
        <v>13702</v>
      </c>
    </row>
    <row r="434" spans="1:43" ht="30" x14ac:dyDescent="0.2">
      <c r="A434" s="92" t="s">
        <v>1783</v>
      </c>
      <c r="B434" s="92" t="s">
        <v>1784</v>
      </c>
      <c r="C434" s="117" t="s">
        <v>166</v>
      </c>
      <c r="D434" s="92" t="s">
        <v>228</v>
      </c>
      <c r="E434" s="92" t="s">
        <v>1785</v>
      </c>
      <c r="F434" s="92" t="s">
        <v>1483</v>
      </c>
      <c r="G434" s="92" t="s">
        <v>1477</v>
      </c>
      <c r="H434" s="92" t="s">
        <v>1478</v>
      </c>
      <c r="I434" s="118" t="s">
        <v>1784</v>
      </c>
      <c r="J434" s="119">
        <v>7</v>
      </c>
      <c r="K434" s="119">
        <v>1000</v>
      </c>
      <c r="L434" s="119">
        <f t="shared" si="55"/>
        <v>740</v>
      </c>
      <c r="M434" s="119"/>
      <c r="N434" s="48" t="s">
        <v>173</v>
      </c>
      <c r="P434" s="119">
        <v>0</v>
      </c>
      <c r="Q434" s="119">
        <v>0</v>
      </c>
      <c r="R434" s="119">
        <v>0</v>
      </c>
      <c r="S434" s="119">
        <f t="shared" si="50"/>
        <v>0</v>
      </c>
      <c r="T434" s="119">
        <f t="shared" si="51"/>
        <v>0</v>
      </c>
      <c r="U434" s="119">
        <v>260</v>
      </c>
      <c r="V434" s="119">
        <v>15</v>
      </c>
      <c r="W434" s="119">
        <v>0</v>
      </c>
      <c r="X434" s="119">
        <f t="shared" si="53"/>
        <v>-275</v>
      </c>
      <c r="Y434" s="92" t="s">
        <v>12848</v>
      </c>
      <c r="Z434" s="93">
        <v>0.91600000000000004</v>
      </c>
      <c r="AA434" s="121">
        <v>0.91600000000000004</v>
      </c>
      <c r="AB434" s="93">
        <f t="shared" si="52"/>
        <v>0</v>
      </c>
      <c r="AE434" s="48" t="s">
        <v>12845</v>
      </c>
      <c r="AF434" s="93">
        <v>0.91600000000000004</v>
      </c>
      <c r="AG434" s="48" t="s">
        <v>13794</v>
      </c>
      <c r="AH434" s="122">
        <v>1000</v>
      </c>
      <c r="AI434" s="48">
        <v>6</v>
      </c>
      <c r="AJ434" s="48" t="s">
        <v>13795</v>
      </c>
      <c r="AK434" s="48" t="s">
        <v>13581</v>
      </c>
      <c r="AL434" s="48" t="s">
        <v>13582</v>
      </c>
      <c r="AM434" s="48" t="s">
        <v>85</v>
      </c>
      <c r="AN434" s="48" t="s">
        <v>1479</v>
      </c>
      <c r="AO434" s="123"/>
      <c r="AQ434" s="123" t="s">
        <v>13702</v>
      </c>
    </row>
    <row r="435" spans="1:43" ht="30" x14ac:dyDescent="0.2">
      <c r="A435" s="92" t="s">
        <v>1786</v>
      </c>
      <c r="B435" s="92" t="s">
        <v>1787</v>
      </c>
      <c r="C435" s="117" t="s">
        <v>166</v>
      </c>
      <c r="D435" s="92" t="s">
        <v>167</v>
      </c>
      <c r="E435" s="92" t="s">
        <v>1788</v>
      </c>
      <c r="F435" s="92" t="s">
        <v>1483</v>
      </c>
      <c r="G435" s="92" t="s">
        <v>1477</v>
      </c>
      <c r="H435" s="92" t="s">
        <v>1478</v>
      </c>
      <c r="I435" s="118" t="s">
        <v>1787</v>
      </c>
      <c r="J435" s="119">
        <v>7</v>
      </c>
      <c r="K435" s="119">
        <v>1000</v>
      </c>
      <c r="L435" s="119">
        <f t="shared" si="55"/>
        <v>812</v>
      </c>
      <c r="M435" s="119"/>
      <c r="N435" s="48" t="s">
        <v>173</v>
      </c>
      <c r="P435" s="119">
        <v>0</v>
      </c>
      <c r="Q435" s="119">
        <v>0</v>
      </c>
      <c r="R435" s="119">
        <v>0</v>
      </c>
      <c r="S435" s="119">
        <f t="shared" si="50"/>
        <v>0</v>
      </c>
      <c r="T435" s="119">
        <f t="shared" si="51"/>
        <v>0</v>
      </c>
      <c r="U435" s="119">
        <v>188</v>
      </c>
      <c r="V435" s="119">
        <v>60</v>
      </c>
      <c r="W435" s="119">
        <v>60</v>
      </c>
      <c r="X435" s="119">
        <f t="shared" si="53"/>
        <v>-248</v>
      </c>
      <c r="Y435" s="92" t="s">
        <v>12848</v>
      </c>
      <c r="Z435" s="93">
        <v>1.1339999999999999</v>
      </c>
      <c r="AA435" s="121">
        <v>1.1339999999999999</v>
      </c>
      <c r="AB435" s="93">
        <f t="shared" si="52"/>
        <v>0</v>
      </c>
      <c r="AE435" s="48" t="s">
        <v>12845</v>
      </c>
      <c r="AF435" s="93">
        <v>1.1339999999999999</v>
      </c>
      <c r="AG435" s="48" t="s">
        <v>13796</v>
      </c>
      <c r="AH435" s="122">
        <v>1000</v>
      </c>
      <c r="AI435" s="48">
        <v>6</v>
      </c>
      <c r="AJ435" s="48" t="s">
        <v>13797</v>
      </c>
      <c r="AK435" s="48" t="s">
        <v>13581</v>
      </c>
      <c r="AL435" s="48" t="s">
        <v>13582</v>
      </c>
      <c r="AM435" s="48" t="s">
        <v>85</v>
      </c>
      <c r="AN435" s="48" t="s">
        <v>1479</v>
      </c>
      <c r="AO435" s="123"/>
      <c r="AQ435" s="123" t="s">
        <v>13702</v>
      </c>
    </row>
    <row r="436" spans="1:43" ht="30" x14ac:dyDescent="0.2">
      <c r="A436" s="92" t="s">
        <v>1789</v>
      </c>
      <c r="B436" s="92" t="s">
        <v>1790</v>
      </c>
      <c r="C436" s="117" t="s">
        <v>166</v>
      </c>
      <c r="D436" s="92" t="s">
        <v>167</v>
      </c>
      <c r="E436" s="92" t="s">
        <v>1791</v>
      </c>
      <c r="F436" s="92" t="s">
        <v>169</v>
      </c>
      <c r="G436" s="92" t="s">
        <v>1477</v>
      </c>
      <c r="H436" s="92" t="s">
        <v>1478</v>
      </c>
      <c r="I436" s="118" t="s">
        <v>1790</v>
      </c>
      <c r="J436" s="119">
        <v>7</v>
      </c>
      <c r="K436" s="119">
        <v>1000</v>
      </c>
      <c r="L436" s="119">
        <f t="shared" si="55"/>
        <v>812</v>
      </c>
      <c r="M436" s="119"/>
      <c r="N436" s="48" t="s">
        <v>173</v>
      </c>
      <c r="P436" s="119">
        <v>0</v>
      </c>
      <c r="Q436" s="119">
        <v>0</v>
      </c>
      <c r="R436" s="119">
        <v>0</v>
      </c>
      <c r="S436" s="119">
        <f t="shared" si="50"/>
        <v>0</v>
      </c>
      <c r="T436" s="119">
        <f t="shared" si="51"/>
        <v>0</v>
      </c>
      <c r="U436" s="119">
        <v>188</v>
      </c>
      <c r="V436" s="119">
        <v>60</v>
      </c>
      <c r="W436" s="119">
        <v>60</v>
      </c>
      <c r="X436" s="119">
        <f t="shared" si="53"/>
        <v>-248</v>
      </c>
      <c r="Y436" s="92" t="s">
        <v>12848</v>
      </c>
      <c r="Z436" s="93">
        <v>0.57999999999999996</v>
      </c>
      <c r="AA436" s="121">
        <v>0.57999999999999996</v>
      </c>
      <c r="AB436" s="93">
        <f t="shared" si="52"/>
        <v>0</v>
      </c>
      <c r="AE436" s="48" t="s">
        <v>12845</v>
      </c>
      <c r="AF436" s="93">
        <v>0.57999999999999996</v>
      </c>
      <c r="AG436" s="48" t="s">
        <v>13798</v>
      </c>
      <c r="AH436" s="122">
        <v>1000</v>
      </c>
      <c r="AI436" s="48">
        <v>6</v>
      </c>
      <c r="AJ436" s="48" t="s">
        <v>13799</v>
      </c>
      <c r="AK436" s="48" t="s">
        <v>13581</v>
      </c>
      <c r="AL436" s="48" t="s">
        <v>13582</v>
      </c>
      <c r="AM436" s="48" t="s">
        <v>85</v>
      </c>
      <c r="AN436" s="48" t="s">
        <v>1479</v>
      </c>
      <c r="AO436" s="123"/>
      <c r="AQ436" s="123" t="s">
        <v>13702</v>
      </c>
    </row>
    <row r="437" spans="1:43" ht="30" x14ac:dyDescent="0.2">
      <c r="A437" s="92" t="s">
        <v>1792</v>
      </c>
      <c r="B437" s="92" t="s">
        <v>1793</v>
      </c>
      <c r="C437" s="117" t="s">
        <v>166</v>
      </c>
      <c r="D437" s="92" t="s">
        <v>167</v>
      </c>
      <c r="E437" s="92" t="s">
        <v>1794</v>
      </c>
      <c r="F437" s="92" t="s">
        <v>169</v>
      </c>
      <c r="G437" s="92" t="s">
        <v>1477</v>
      </c>
      <c r="H437" s="92" t="s">
        <v>1478</v>
      </c>
      <c r="I437" s="118" t="s">
        <v>1793</v>
      </c>
      <c r="J437" s="119">
        <v>7</v>
      </c>
      <c r="K437" s="119">
        <v>1000</v>
      </c>
      <c r="L437" s="119">
        <f t="shared" si="55"/>
        <v>812</v>
      </c>
      <c r="N437" s="48" t="s">
        <v>173</v>
      </c>
      <c r="P437" s="119">
        <v>0</v>
      </c>
      <c r="Q437" s="119">
        <v>0</v>
      </c>
      <c r="R437" s="119">
        <v>0</v>
      </c>
      <c r="S437" s="119">
        <f t="shared" si="50"/>
        <v>0</v>
      </c>
      <c r="T437" s="119">
        <f t="shared" si="51"/>
        <v>0</v>
      </c>
      <c r="U437" s="119">
        <v>188</v>
      </c>
      <c r="V437" s="119">
        <v>60</v>
      </c>
      <c r="W437" s="119">
        <v>60</v>
      </c>
      <c r="X437" s="119">
        <f t="shared" si="53"/>
        <v>-248</v>
      </c>
      <c r="Y437" s="92" t="s">
        <v>12848</v>
      </c>
      <c r="Z437" s="93">
        <v>0.60799999999999998</v>
      </c>
      <c r="AA437" s="121">
        <v>0.60799999999999998</v>
      </c>
      <c r="AB437" s="93">
        <f t="shared" si="52"/>
        <v>0</v>
      </c>
      <c r="AE437" s="48" t="s">
        <v>12845</v>
      </c>
      <c r="AF437" s="93">
        <v>0.60799999999999998</v>
      </c>
      <c r="AG437" s="48" t="s">
        <v>13800</v>
      </c>
      <c r="AH437" s="122">
        <v>1000</v>
      </c>
      <c r="AI437" s="48">
        <v>6</v>
      </c>
      <c r="AJ437" s="48" t="s">
        <v>13801</v>
      </c>
      <c r="AK437" s="48" t="s">
        <v>13581</v>
      </c>
      <c r="AL437" s="48" t="s">
        <v>13582</v>
      </c>
      <c r="AM437" s="48" t="s">
        <v>85</v>
      </c>
      <c r="AN437" s="48" t="s">
        <v>1479</v>
      </c>
      <c r="AO437" s="123"/>
      <c r="AQ437" s="123" t="s">
        <v>13702</v>
      </c>
    </row>
    <row r="438" spans="1:43" ht="30" x14ac:dyDescent="0.2">
      <c r="A438" s="92" t="s">
        <v>1795</v>
      </c>
      <c r="B438" s="92" t="s">
        <v>1796</v>
      </c>
      <c r="C438" s="117" t="s">
        <v>166</v>
      </c>
      <c r="D438" s="92" t="s">
        <v>228</v>
      </c>
      <c r="E438" s="92" t="s">
        <v>1797</v>
      </c>
      <c r="F438" s="92" t="s">
        <v>1483</v>
      </c>
      <c r="G438" s="92" t="s">
        <v>1531</v>
      </c>
      <c r="H438" s="92" t="s">
        <v>1532</v>
      </c>
      <c r="I438" s="118" t="s">
        <v>1796</v>
      </c>
      <c r="J438" s="119">
        <v>7</v>
      </c>
      <c r="K438" s="119">
        <v>100</v>
      </c>
      <c r="L438" s="119">
        <f t="shared" si="55"/>
        <v>100</v>
      </c>
      <c r="M438" s="124">
        <v>1159</v>
      </c>
      <c r="N438" s="48" t="s">
        <v>173</v>
      </c>
      <c r="P438" s="119">
        <v>0</v>
      </c>
      <c r="Q438" s="119">
        <v>0</v>
      </c>
      <c r="R438" s="119">
        <v>0</v>
      </c>
      <c r="S438" s="119">
        <f t="shared" si="50"/>
        <v>0</v>
      </c>
      <c r="T438" s="119">
        <f t="shared" si="51"/>
        <v>0</v>
      </c>
      <c r="U438" s="119">
        <v>0</v>
      </c>
      <c r="V438" s="119">
        <v>0</v>
      </c>
      <c r="W438" s="119">
        <v>0</v>
      </c>
      <c r="X438" s="119">
        <f t="shared" si="53"/>
        <v>0</v>
      </c>
      <c r="Y438" s="92" t="s">
        <v>12844</v>
      </c>
      <c r="Z438" s="93">
        <v>11.59</v>
      </c>
      <c r="AA438" s="121">
        <v>11.59</v>
      </c>
      <c r="AB438" s="93">
        <f t="shared" si="52"/>
        <v>0</v>
      </c>
      <c r="AE438" s="48" t="s">
        <v>12845</v>
      </c>
      <c r="AF438" s="93">
        <v>11.59</v>
      </c>
      <c r="AG438" s="48" t="s">
        <v>13802</v>
      </c>
      <c r="AH438" s="122">
        <v>100</v>
      </c>
      <c r="AI438" s="48">
        <v>6</v>
      </c>
      <c r="AJ438" s="48" t="s">
        <v>1796</v>
      </c>
      <c r="AK438" s="48" t="s">
        <v>13581</v>
      </c>
      <c r="AL438" s="48" t="s">
        <v>13615</v>
      </c>
      <c r="AM438" s="48" t="s">
        <v>85</v>
      </c>
      <c r="AN438" s="48" t="s">
        <v>1479</v>
      </c>
      <c r="AO438" s="123"/>
      <c r="AQ438" s="123" t="s">
        <v>13702</v>
      </c>
    </row>
    <row r="439" spans="1:43" ht="45" x14ac:dyDescent="0.2">
      <c r="A439" s="92" t="s">
        <v>1798</v>
      </c>
      <c r="B439" s="92" t="s">
        <v>1799</v>
      </c>
      <c r="C439" s="117" t="s">
        <v>166</v>
      </c>
      <c r="D439" s="92" t="s">
        <v>228</v>
      </c>
      <c r="E439" s="92" t="s">
        <v>1800</v>
      </c>
      <c r="F439" s="92" t="s">
        <v>1483</v>
      </c>
      <c r="G439" s="92" t="s">
        <v>1582</v>
      </c>
      <c r="H439" s="92" t="s">
        <v>1583</v>
      </c>
      <c r="I439" s="118" t="s">
        <v>1799</v>
      </c>
      <c r="J439" s="119">
        <v>9</v>
      </c>
      <c r="K439" s="119">
        <v>3000</v>
      </c>
      <c r="L439" s="119">
        <f t="shared" si="55"/>
        <v>2480</v>
      </c>
      <c r="N439" s="48" t="s">
        <v>173</v>
      </c>
      <c r="O439" s="48" t="s">
        <v>1590</v>
      </c>
      <c r="P439" s="119">
        <v>0</v>
      </c>
      <c r="Q439" s="119">
        <v>0</v>
      </c>
      <c r="R439" s="119">
        <v>0</v>
      </c>
      <c r="S439" s="119">
        <f t="shared" si="50"/>
        <v>0</v>
      </c>
      <c r="T439" s="119">
        <f t="shared" si="51"/>
        <v>0</v>
      </c>
      <c r="U439" s="119">
        <v>520</v>
      </c>
      <c r="V439" s="119">
        <v>30</v>
      </c>
      <c r="W439" s="119">
        <v>0</v>
      </c>
      <c r="X439" s="119">
        <f t="shared" si="53"/>
        <v>-550</v>
      </c>
      <c r="Y439" s="92" t="s">
        <v>12848</v>
      </c>
      <c r="Z439" s="130">
        <v>1.35</v>
      </c>
      <c r="AA439" s="144">
        <v>1.35</v>
      </c>
      <c r="AB439" s="93">
        <f t="shared" si="52"/>
        <v>0</v>
      </c>
      <c r="AC439" s="48" t="s">
        <v>13803</v>
      </c>
      <c r="AE439" s="48" t="s">
        <v>13624</v>
      </c>
      <c r="AF439" s="128">
        <v>1.35</v>
      </c>
      <c r="AG439" s="158" t="s">
        <v>13804</v>
      </c>
      <c r="AH439" s="158">
        <v>3000</v>
      </c>
      <c r="AI439" s="158">
        <v>9</v>
      </c>
      <c r="AJ439" s="158" t="s">
        <v>13805</v>
      </c>
      <c r="AK439" s="158" t="s">
        <v>13806</v>
      </c>
      <c r="AL439" s="158"/>
      <c r="AM439" s="158" t="s">
        <v>85</v>
      </c>
      <c r="AN439" s="158" t="s">
        <v>1479</v>
      </c>
      <c r="AO439" s="123"/>
      <c r="AQ439" s="123" t="s">
        <v>13807</v>
      </c>
    </row>
    <row r="440" spans="1:43" ht="30" x14ac:dyDescent="0.2">
      <c r="A440" s="142" t="s">
        <v>13808</v>
      </c>
      <c r="B440" s="92" t="s">
        <v>13805</v>
      </c>
      <c r="C440" s="117" t="s">
        <v>166</v>
      </c>
      <c r="D440" s="92" t="s">
        <v>228</v>
      </c>
      <c r="E440" s="92" t="s">
        <v>1800</v>
      </c>
      <c r="F440" s="92" t="s">
        <v>1483</v>
      </c>
      <c r="G440" s="92" t="s">
        <v>1582</v>
      </c>
      <c r="H440" s="92" t="s">
        <v>1583</v>
      </c>
      <c r="I440" s="92" t="s">
        <v>13805</v>
      </c>
      <c r="J440" s="119">
        <v>9</v>
      </c>
      <c r="K440" s="119">
        <v>3000</v>
      </c>
      <c r="N440" s="48" t="s">
        <v>173</v>
      </c>
      <c r="O440" s="48" t="s">
        <v>12932</v>
      </c>
      <c r="P440" s="119">
        <v>3000</v>
      </c>
      <c r="Q440" s="119">
        <v>0</v>
      </c>
      <c r="R440" s="119">
        <v>0</v>
      </c>
      <c r="S440" s="119">
        <f t="shared" si="50"/>
        <v>3000</v>
      </c>
      <c r="T440" s="119">
        <f t="shared" si="51"/>
        <v>3000</v>
      </c>
      <c r="U440" s="119">
        <v>520</v>
      </c>
      <c r="V440" s="119">
        <v>30</v>
      </c>
      <c r="W440" s="119">
        <v>0</v>
      </c>
      <c r="X440" s="119">
        <f t="shared" si="53"/>
        <v>2450</v>
      </c>
      <c r="Y440" s="92" t="s">
        <v>12863</v>
      </c>
      <c r="Z440" s="93">
        <v>1.35</v>
      </c>
      <c r="AA440" s="121">
        <v>1.35</v>
      </c>
      <c r="AB440" s="93">
        <f t="shared" si="52"/>
        <v>0</v>
      </c>
      <c r="AE440" s="48" t="s">
        <v>12845</v>
      </c>
      <c r="AF440" s="93">
        <v>1.35</v>
      </c>
      <c r="AG440" s="48" t="s">
        <v>13804</v>
      </c>
      <c r="AH440" s="122">
        <v>3000</v>
      </c>
      <c r="AI440" s="122">
        <v>9</v>
      </c>
      <c r="AJ440" s="48" t="s">
        <v>13805</v>
      </c>
      <c r="AK440" s="48" t="s">
        <v>13809</v>
      </c>
      <c r="AL440" s="48" t="s">
        <v>13582</v>
      </c>
      <c r="AM440" s="48" t="s">
        <v>85</v>
      </c>
      <c r="AN440" s="48" t="s">
        <v>1479</v>
      </c>
      <c r="AO440" s="123"/>
      <c r="AQ440" s="123" t="s">
        <v>13632</v>
      </c>
    </row>
    <row r="441" spans="1:43" ht="90" x14ac:dyDescent="0.2">
      <c r="A441" s="129" t="s">
        <v>13810</v>
      </c>
      <c r="B441" s="129" t="s">
        <v>13811</v>
      </c>
      <c r="C441" s="117" t="s">
        <v>166</v>
      </c>
      <c r="D441" s="92" t="s">
        <v>167</v>
      </c>
      <c r="E441" s="92" t="s">
        <v>13812</v>
      </c>
      <c r="F441" s="92" t="s">
        <v>1483</v>
      </c>
      <c r="G441" s="92" t="s">
        <v>1812</v>
      </c>
      <c r="H441" s="92" t="s">
        <v>13813</v>
      </c>
      <c r="I441" s="92" t="s">
        <v>13811</v>
      </c>
      <c r="J441" s="119">
        <v>0</v>
      </c>
      <c r="K441" s="119">
        <v>0</v>
      </c>
      <c r="N441" s="48" t="s">
        <v>173</v>
      </c>
      <c r="O441" s="48" t="s">
        <v>278</v>
      </c>
      <c r="P441" s="119">
        <v>0</v>
      </c>
      <c r="Q441" s="119">
        <v>0</v>
      </c>
      <c r="R441" s="119">
        <v>0</v>
      </c>
      <c r="S441" s="119">
        <f t="shared" si="50"/>
        <v>0</v>
      </c>
      <c r="T441" s="119">
        <f t="shared" si="51"/>
        <v>0</v>
      </c>
      <c r="U441" s="119">
        <v>0</v>
      </c>
      <c r="V441" s="119">
        <v>0</v>
      </c>
      <c r="W441" s="119">
        <v>0</v>
      </c>
      <c r="X441" s="119">
        <f t="shared" si="53"/>
        <v>0</v>
      </c>
      <c r="Y441" s="92" t="s">
        <v>12844</v>
      </c>
      <c r="Z441" s="130">
        <v>0.47499999999999998</v>
      </c>
      <c r="AA441" s="121">
        <v>0.47499999999999998</v>
      </c>
      <c r="AB441" s="93">
        <f t="shared" si="52"/>
        <v>0</v>
      </c>
      <c r="AC441" s="48" t="s">
        <v>12897</v>
      </c>
      <c r="AE441" s="48" t="s">
        <v>12845</v>
      </c>
      <c r="AF441" s="93">
        <v>0.47499999999999998</v>
      </c>
      <c r="AG441" s="48" t="s">
        <v>13814</v>
      </c>
      <c r="AH441" s="48">
        <v>1000</v>
      </c>
      <c r="AI441" s="48">
        <v>6</v>
      </c>
      <c r="AJ441" s="48" t="s">
        <v>13815</v>
      </c>
      <c r="AK441" s="48" t="s">
        <v>13779</v>
      </c>
      <c r="AL441" s="48" t="s">
        <v>13582</v>
      </c>
      <c r="AM441" s="48" t="s">
        <v>85</v>
      </c>
      <c r="AN441" s="48" t="s">
        <v>1479</v>
      </c>
      <c r="AO441" s="123"/>
      <c r="AQ441" s="123" t="s">
        <v>13632</v>
      </c>
    </row>
    <row r="442" spans="1:43" ht="30" x14ac:dyDescent="0.2">
      <c r="A442" s="92" t="s">
        <v>1801</v>
      </c>
      <c r="B442" s="92" t="s">
        <v>1802</v>
      </c>
      <c r="C442" s="117" t="s">
        <v>166</v>
      </c>
      <c r="D442" s="92" t="s">
        <v>167</v>
      </c>
      <c r="E442" s="92" t="s">
        <v>1803</v>
      </c>
      <c r="F442" s="92" t="s">
        <v>1764</v>
      </c>
      <c r="G442" s="92" t="s">
        <v>1477</v>
      </c>
      <c r="H442" s="92" t="s">
        <v>1478</v>
      </c>
      <c r="I442" s="118" t="s">
        <v>1802</v>
      </c>
      <c r="J442" s="119">
        <v>7</v>
      </c>
      <c r="K442" s="119">
        <v>1000</v>
      </c>
      <c r="L442" s="119">
        <f t="shared" ref="L442:L455" si="56">K442-U442</f>
        <v>812</v>
      </c>
      <c r="M442" s="119"/>
      <c r="N442" s="48" t="s">
        <v>173</v>
      </c>
      <c r="P442" s="119">
        <v>0</v>
      </c>
      <c r="Q442" s="119">
        <v>0</v>
      </c>
      <c r="R442" s="119">
        <v>0</v>
      </c>
      <c r="S442" s="119">
        <f t="shared" si="50"/>
        <v>0</v>
      </c>
      <c r="T442" s="119">
        <f t="shared" si="51"/>
        <v>0</v>
      </c>
      <c r="U442" s="119">
        <v>188</v>
      </c>
      <c r="V442" s="119">
        <v>60</v>
      </c>
      <c r="W442" s="119">
        <v>60</v>
      </c>
      <c r="X442" s="119">
        <f t="shared" si="53"/>
        <v>-248</v>
      </c>
      <c r="Y442" s="92" t="s">
        <v>12848</v>
      </c>
      <c r="Z442" s="93">
        <v>1.4610000000000001</v>
      </c>
      <c r="AA442" s="121">
        <v>1.4610000000000001</v>
      </c>
      <c r="AB442" s="93">
        <f t="shared" si="52"/>
        <v>0</v>
      </c>
      <c r="AE442" s="48" t="s">
        <v>12845</v>
      </c>
      <c r="AF442" s="93">
        <v>1.4610000000000001</v>
      </c>
      <c r="AG442" s="48" t="s">
        <v>13816</v>
      </c>
      <c r="AH442" s="122">
        <v>1000</v>
      </c>
      <c r="AI442" s="48">
        <v>6</v>
      </c>
      <c r="AJ442" s="48" t="s">
        <v>13817</v>
      </c>
      <c r="AK442" s="48" t="s">
        <v>13581</v>
      </c>
      <c r="AL442" s="48" t="s">
        <v>13582</v>
      </c>
      <c r="AM442" s="48" t="s">
        <v>85</v>
      </c>
      <c r="AN442" s="48" t="s">
        <v>1479</v>
      </c>
      <c r="AO442" s="123"/>
      <c r="AQ442" s="123" t="s">
        <v>13702</v>
      </c>
    </row>
    <row r="443" spans="1:43" ht="30" x14ac:dyDescent="0.2">
      <c r="A443" s="92" t="s">
        <v>1804</v>
      </c>
      <c r="B443" s="92" t="s">
        <v>1805</v>
      </c>
      <c r="C443" s="117" t="s">
        <v>166</v>
      </c>
      <c r="D443" s="92" t="s">
        <v>228</v>
      </c>
      <c r="E443" s="92" t="s">
        <v>1806</v>
      </c>
      <c r="F443" s="92" t="s">
        <v>1483</v>
      </c>
      <c r="G443" s="92" t="s">
        <v>1582</v>
      </c>
      <c r="H443" s="92" t="s">
        <v>1583</v>
      </c>
      <c r="I443" s="118" t="s">
        <v>1805</v>
      </c>
      <c r="J443" s="119">
        <v>9</v>
      </c>
      <c r="K443" s="119">
        <v>3000</v>
      </c>
      <c r="L443" s="119">
        <f t="shared" si="56"/>
        <v>2448</v>
      </c>
      <c r="N443" s="48" t="s">
        <v>173</v>
      </c>
      <c r="P443" s="119">
        <v>0</v>
      </c>
      <c r="Q443" s="119">
        <v>0</v>
      </c>
      <c r="R443" s="119">
        <v>0</v>
      </c>
      <c r="S443" s="119">
        <f t="shared" si="50"/>
        <v>0</v>
      </c>
      <c r="T443" s="119">
        <f t="shared" si="51"/>
        <v>0</v>
      </c>
      <c r="U443" s="119">
        <v>552</v>
      </c>
      <c r="V443" s="119">
        <v>0</v>
      </c>
      <c r="W443" s="119">
        <v>0</v>
      </c>
      <c r="X443" s="119">
        <f t="shared" si="53"/>
        <v>-552</v>
      </c>
      <c r="Y443" s="92" t="s">
        <v>12848</v>
      </c>
      <c r="Z443" s="93">
        <v>1.39</v>
      </c>
      <c r="AA443" s="121">
        <v>1.39</v>
      </c>
      <c r="AB443" s="93">
        <f t="shared" si="52"/>
        <v>0</v>
      </c>
      <c r="AE443" s="48" t="s">
        <v>12845</v>
      </c>
      <c r="AF443" s="93">
        <v>1.39</v>
      </c>
      <c r="AG443" s="48" t="s">
        <v>13818</v>
      </c>
      <c r="AH443" s="122">
        <v>3000</v>
      </c>
      <c r="AI443" s="48">
        <v>9</v>
      </c>
      <c r="AJ443" s="48" t="s">
        <v>1805</v>
      </c>
      <c r="AK443" s="48" t="s">
        <v>13581</v>
      </c>
      <c r="AL443" s="48" t="s">
        <v>13582</v>
      </c>
      <c r="AM443" s="48" t="s">
        <v>85</v>
      </c>
      <c r="AN443" s="48" t="s">
        <v>1479</v>
      </c>
      <c r="AO443" s="123"/>
      <c r="AQ443" s="123" t="s">
        <v>13702</v>
      </c>
    </row>
    <row r="444" spans="1:43" ht="45" x14ac:dyDescent="0.2">
      <c r="A444" s="92" t="s">
        <v>1807</v>
      </c>
      <c r="B444" s="92" t="s">
        <v>1808</v>
      </c>
      <c r="C444" s="117" t="s">
        <v>166</v>
      </c>
      <c r="D444" s="92" t="s">
        <v>228</v>
      </c>
      <c r="E444" s="92" t="s">
        <v>1809</v>
      </c>
      <c r="F444" s="92" t="s">
        <v>1483</v>
      </c>
      <c r="G444" s="92" t="s">
        <v>1641</v>
      </c>
      <c r="H444" s="92" t="s">
        <v>1478</v>
      </c>
      <c r="I444" s="118" t="s">
        <v>1808</v>
      </c>
      <c r="J444" s="119">
        <v>7</v>
      </c>
      <c r="K444" s="119">
        <v>5000</v>
      </c>
      <c r="L444" s="119">
        <f t="shared" si="56"/>
        <v>3704</v>
      </c>
      <c r="N444" s="48" t="s">
        <v>173</v>
      </c>
      <c r="O444" s="48" t="s">
        <v>1590</v>
      </c>
      <c r="P444" s="119">
        <v>0</v>
      </c>
      <c r="Q444" s="119">
        <v>0</v>
      </c>
      <c r="R444" s="119">
        <v>0</v>
      </c>
      <c r="S444" s="119">
        <f t="shared" si="50"/>
        <v>0</v>
      </c>
      <c r="T444" s="119">
        <f t="shared" si="51"/>
        <v>0</v>
      </c>
      <c r="U444" s="119">
        <v>1296</v>
      </c>
      <c r="V444" s="119">
        <v>0</v>
      </c>
      <c r="W444" s="119">
        <v>0</v>
      </c>
      <c r="X444" s="119">
        <f t="shared" si="53"/>
        <v>-1296</v>
      </c>
      <c r="Y444" s="92" t="s">
        <v>12848</v>
      </c>
      <c r="Z444" s="130">
        <v>0.53500000000000003</v>
      </c>
      <c r="AA444" s="155" t="s">
        <v>13623</v>
      </c>
      <c r="AB444" s="93" t="e">
        <f t="shared" si="52"/>
        <v>#VALUE!</v>
      </c>
      <c r="AE444" s="48" t="s">
        <v>13624</v>
      </c>
      <c r="AF444" s="156" t="s">
        <v>13623</v>
      </c>
      <c r="AG444" s="165"/>
      <c r="AH444" s="165"/>
      <c r="AI444" s="165"/>
      <c r="AJ444" s="165"/>
      <c r="AK444" s="157" t="s">
        <v>13819</v>
      </c>
      <c r="AL444" s="165"/>
      <c r="AM444" s="165" t="s">
        <v>85</v>
      </c>
      <c r="AN444" s="165" t="s">
        <v>1479</v>
      </c>
      <c r="AO444" s="123"/>
      <c r="AQ444" s="123" t="s">
        <v>13820</v>
      </c>
    </row>
    <row r="445" spans="1:43" ht="30" x14ac:dyDescent="0.2">
      <c r="A445" s="92" t="s">
        <v>1810</v>
      </c>
      <c r="B445" s="92" t="s">
        <v>1811</v>
      </c>
      <c r="C445" s="117" t="s">
        <v>166</v>
      </c>
      <c r="D445" s="92" t="s">
        <v>377</v>
      </c>
      <c r="E445" s="92" t="s">
        <v>1809</v>
      </c>
      <c r="F445" s="92" t="s">
        <v>169</v>
      </c>
      <c r="G445" s="92" t="s">
        <v>1812</v>
      </c>
      <c r="H445" s="92" t="s">
        <v>1812</v>
      </c>
      <c r="I445" s="92" t="s">
        <v>1811</v>
      </c>
      <c r="L445" s="119">
        <f t="shared" si="56"/>
        <v>-1656</v>
      </c>
      <c r="N445" s="48" t="s">
        <v>173</v>
      </c>
      <c r="O445" s="48" t="s">
        <v>278</v>
      </c>
      <c r="P445" s="119">
        <v>0</v>
      </c>
      <c r="Q445" s="119">
        <v>0</v>
      </c>
      <c r="R445" s="119">
        <v>0</v>
      </c>
      <c r="S445" s="119">
        <f t="shared" si="50"/>
        <v>0</v>
      </c>
      <c r="T445" s="119">
        <f t="shared" si="51"/>
        <v>0</v>
      </c>
      <c r="U445" s="119">
        <v>1656</v>
      </c>
      <c r="V445" s="119">
        <v>0</v>
      </c>
      <c r="W445" s="119">
        <v>0</v>
      </c>
      <c r="X445" s="119">
        <f t="shared" si="53"/>
        <v>-1656</v>
      </c>
      <c r="Y445" s="92" t="s">
        <v>12848</v>
      </c>
      <c r="Z445" s="93">
        <v>0.53500000000000003</v>
      </c>
      <c r="AA445" s="121">
        <v>0.53500000000000003</v>
      </c>
      <c r="AB445" s="93">
        <f t="shared" si="52"/>
        <v>0</v>
      </c>
      <c r="AE445" s="48" t="s">
        <v>12845</v>
      </c>
      <c r="AF445" s="93">
        <v>0.53500000000000003</v>
      </c>
      <c r="AG445" s="48" t="s">
        <v>13821</v>
      </c>
      <c r="AH445" s="122">
        <v>5000</v>
      </c>
      <c r="AI445" s="48">
        <v>6</v>
      </c>
      <c r="AJ445" s="48" t="s">
        <v>13822</v>
      </c>
      <c r="AK445" s="48" t="s">
        <v>13581</v>
      </c>
      <c r="AL445" s="48" t="s">
        <v>13582</v>
      </c>
      <c r="AM445" s="48" t="s">
        <v>85</v>
      </c>
      <c r="AN445" s="48" t="s">
        <v>1479</v>
      </c>
      <c r="AO445" s="123"/>
      <c r="AQ445" s="123" t="s">
        <v>13702</v>
      </c>
    </row>
    <row r="446" spans="1:43" ht="30" x14ac:dyDescent="0.2">
      <c r="A446" s="92" t="s">
        <v>1813</v>
      </c>
      <c r="B446" s="92" t="s">
        <v>1814</v>
      </c>
      <c r="C446" s="117" t="s">
        <v>166</v>
      </c>
      <c r="D446" s="92" t="s">
        <v>167</v>
      </c>
      <c r="E446" s="92" t="s">
        <v>1815</v>
      </c>
      <c r="F446" s="92" t="s">
        <v>1483</v>
      </c>
      <c r="G446" s="92" t="s">
        <v>1582</v>
      </c>
      <c r="H446" s="92" t="s">
        <v>1583</v>
      </c>
      <c r="I446" s="118" t="s">
        <v>1814</v>
      </c>
      <c r="J446" s="119">
        <v>9</v>
      </c>
      <c r="K446" s="119">
        <v>1000</v>
      </c>
      <c r="L446" s="119">
        <f t="shared" si="56"/>
        <v>-1895</v>
      </c>
      <c r="N446" s="48" t="s">
        <v>173</v>
      </c>
      <c r="P446" s="119">
        <v>3000</v>
      </c>
      <c r="Q446" s="119">
        <v>0</v>
      </c>
      <c r="R446" s="119">
        <v>2000</v>
      </c>
      <c r="S446" s="119">
        <f t="shared" si="50"/>
        <v>3000</v>
      </c>
      <c r="T446" s="119">
        <f t="shared" si="51"/>
        <v>5000</v>
      </c>
      <c r="U446" s="119">
        <v>2895</v>
      </c>
      <c r="V446" s="119">
        <v>2295</v>
      </c>
      <c r="W446" s="119">
        <v>2175</v>
      </c>
      <c r="X446" s="119">
        <f t="shared" si="53"/>
        <v>-190</v>
      </c>
      <c r="Y446" s="92" t="s">
        <v>12848</v>
      </c>
      <c r="Z446" s="93">
        <v>0.22989999999999999</v>
      </c>
      <c r="AA446" s="121">
        <v>0.22989999999999999</v>
      </c>
      <c r="AB446" s="93">
        <f t="shared" si="52"/>
        <v>0</v>
      </c>
      <c r="AE446" s="48" t="s">
        <v>12845</v>
      </c>
      <c r="AF446" s="93">
        <v>0.22989999999999999</v>
      </c>
      <c r="AG446" s="48" t="s">
        <v>13823</v>
      </c>
      <c r="AH446" s="122">
        <v>1000</v>
      </c>
      <c r="AI446" s="48">
        <v>6</v>
      </c>
      <c r="AJ446" s="48" t="s">
        <v>1814</v>
      </c>
      <c r="AK446" s="48" t="s">
        <v>13824</v>
      </c>
      <c r="AL446" s="48" t="s">
        <v>13582</v>
      </c>
      <c r="AM446" s="48" t="s">
        <v>85</v>
      </c>
      <c r="AN446" s="48" t="s">
        <v>1479</v>
      </c>
      <c r="AO446" s="123"/>
      <c r="AQ446" s="123" t="s">
        <v>13825</v>
      </c>
    </row>
    <row r="447" spans="1:43" ht="30" x14ac:dyDescent="0.2">
      <c r="A447" s="92" t="s">
        <v>1816</v>
      </c>
      <c r="B447" s="92" t="s">
        <v>1817</v>
      </c>
      <c r="C447" s="117" t="s">
        <v>166</v>
      </c>
      <c r="D447" s="92" t="s">
        <v>167</v>
      </c>
      <c r="E447" s="92" t="s">
        <v>1818</v>
      </c>
      <c r="F447" s="92" t="s">
        <v>1483</v>
      </c>
      <c r="G447" s="92" t="s">
        <v>1477</v>
      </c>
      <c r="H447" s="92" t="s">
        <v>1478</v>
      </c>
      <c r="I447" s="118" t="s">
        <v>1817</v>
      </c>
      <c r="J447" s="119">
        <v>7</v>
      </c>
      <c r="K447" s="119">
        <v>1000</v>
      </c>
      <c r="L447" s="119">
        <f t="shared" si="56"/>
        <v>902</v>
      </c>
      <c r="M447" s="119"/>
      <c r="N447" s="48" t="s">
        <v>173</v>
      </c>
      <c r="P447" s="119">
        <v>0</v>
      </c>
      <c r="Q447" s="119">
        <v>0</v>
      </c>
      <c r="R447" s="119">
        <v>0</v>
      </c>
      <c r="S447" s="119">
        <f t="shared" si="50"/>
        <v>0</v>
      </c>
      <c r="T447" s="119">
        <f t="shared" si="51"/>
        <v>0</v>
      </c>
      <c r="U447" s="119">
        <v>98</v>
      </c>
      <c r="V447" s="119">
        <v>37</v>
      </c>
      <c r="W447" s="119">
        <v>24</v>
      </c>
      <c r="X447" s="119">
        <f t="shared" si="53"/>
        <v>-135</v>
      </c>
      <c r="Y447" s="92" t="s">
        <v>12848</v>
      </c>
      <c r="Z447" s="93">
        <v>0.26188</v>
      </c>
      <c r="AA447" s="121">
        <v>0.48899999999999999</v>
      </c>
      <c r="AB447" s="93">
        <f t="shared" si="52"/>
        <v>0.22711999999999999</v>
      </c>
      <c r="AE447" s="48" t="s">
        <v>12845</v>
      </c>
      <c r="AF447" s="93">
        <v>0.48899999999999999</v>
      </c>
      <c r="AG447" s="48" t="s">
        <v>13826</v>
      </c>
      <c r="AH447" s="122">
        <v>1000</v>
      </c>
      <c r="AI447" s="48">
        <v>6</v>
      </c>
      <c r="AJ447" s="48" t="s">
        <v>13827</v>
      </c>
      <c r="AK447" s="48" t="s">
        <v>13581</v>
      </c>
      <c r="AL447" s="48" t="s">
        <v>13582</v>
      </c>
      <c r="AM447" s="48" t="s">
        <v>85</v>
      </c>
      <c r="AN447" s="48" t="s">
        <v>1479</v>
      </c>
      <c r="AO447" s="123"/>
      <c r="AQ447" s="123" t="s">
        <v>13705</v>
      </c>
    </row>
    <row r="448" spans="1:43" ht="30" x14ac:dyDescent="0.2">
      <c r="A448" s="92" t="s">
        <v>1819</v>
      </c>
      <c r="B448" s="92" t="s">
        <v>1820</v>
      </c>
      <c r="C448" s="117" t="s">
        <v>166</v>
      </c>
      <c r="D448" s="92" t="s">
        <v>167</v>
      </c>
      <c r="E448" s="92" t="s">
        <v>1821</v>
      </c>
      <c r="F448" s="92" t="s">
        <v>1483</v>
      </c>
      <c r="G448" s="92" t="s">
        <v>1477</v>
      </c>
      <c r="H448" s="92" t="s">
        <v>1478</v>
      </c>
      <c r="I448" s="118" t="s">
        <v>1820</v>
      </c>
      <c r="J448" s="119">
        <v>7</v>
      </c>
      <c r="K448" s="119">
        <v>1000</v>
      </c>
      <c r="L448" s="119">
        <f t="shared" si="56"/>
        <v>-2315</v>
      </c>
      <c r="N448" s="48" t="s">
        <v>173</v>
      </c>
      <c r="P448" s="119">
        <v>1000</v>
      </c>
      <c r="Q448" s="119">
        <v>1000</v>
      </c>
      <c r="R448" s="119">
        <v>0</v>
      </c>
      <c r="S448" s="119">
        <f t="shared" si="50"/>
        <v>2000</v>
      </c>
      <c r="T448" s="119">
        <f t="shared" si="51"/>
        <v>2000</v>
      </c>
      <c r="U448" s="119">
        <v>3315</v>
      </c>
      <c r="V448" s="119">
        <v>2619</v>
      </c>
      <c r="W448" s="119">
        <v>2334</v>
      </c>
      <c r="X448" s="119">
        <f t="shared" si="53"/>
        <v>-3934</v>
      </c>
      <c r="Y448" s="92" t="s">
        <v>12848</v>
      </c>
      <c r="Z448" s="93">
        <v>1.3520000000000001</v>
      </c>
      <c r="AA448" s="121">
        <v>1.3520000000000001</v>
      </c>
      <c r="AB448" s="93">
        <f t="shared" si="52"/>
        <v>0</v>
      </c>
      <c r="AE448" s="48" t="s">
        <v>12845</v>
      </c>
      <c r="AF448" s="93">
        <v>1.3520000000000001</v>
      </c>
      <c r="AG448" s="48" t="s">
        <v>13828</v>
      </c>
      <c r="AH448" s="122">
        <v>1000</v>
      </c>
      <c r="AI448" s="48">
        <v>6</v>
      </c>
      <c r="AJ448" s="48" t="s">
        <v>13829</v>
      </c>
      <c r="AK448" s="48" t="s">
        <v>13581</v>
      </c>
      <c r="AL448" s="48" t="s">
        <v>13582</v>
      </c>
      <c r="AM448" s="48" t="s">
        <v>85</v>
      </c>
      <c r="AN448" s="48" t="s">
        <v>1479</v>
      </c>
      <c r="AO448" s="123"/>
      <c r="AQ448" s="123" t="s">
        <v>13702</v>
      </c>
    </row>
    <row r="449" spans="1:43" ht="30" x14ac:dyDescent="0.2">
      <c r="A449" s="92" t="s">
        <v>1822</v>
      </c>
      <c r="B449" s="92" t="s">
        <v>1823</v>
      </c>
      <c r="C449" s="117" t="s">
        <v>166</v>
      </c>
      <c r="D449" s="92" t="s">
        <v>167</v>
      </c>
      <c r="E449" s="92" t="s">
        <v>1824</v>
      </c>
      <c r="F449" s="92" t="s">
        <v>1483</v>
      </c>
      <c r="G449" s="92" t="s">
        <v>1477</v>
      </c>
      <c r="H449" s="92" t="s">
        <v>1478</v>
      </c>
      <c r="I449" s="118" t="s">
        <v>1823</v>
      </c>
      <c r="J449" s="119">
        <v>7</v>
      </c>
      <c r="K449" s="119">
        <v>1000</v>
      </c>
      <c r="L449" s="119">
        <f t="shared" si="56"/>
        <v>608</v>
      </c>
      <c r="M449" s="119"/>
      <c r="N449" s="48" t="s">
        <v>173</v>
      </c>
      <c r="P449" s="119">
        <v>0</v>
      </c>
      <c r="Q449" s="119">
        <v>0</v>
      </c>
      <c r="R449" s="119">
        <v>0</v>
      </c>
      <c r="S449" s="119">
        <f t="shared" si="50"/>
        <v>0</v>
      </c>
      <c r="T449" s="119">
        <f t="shared" si="51"/>
        <v>0</v>
      </c>
      <c r="U449" s="119">
        <v>392</v>
      </c>
      <c r="V449" s="119">
        <v>148</v>
      </c>
      <c r="W449" s="119">
        <v>96</v>
      </c>
      <c r="X449" s="119">
        <f t="shared" si="53"/>
        <v>-540</v>
      </c>
      <c r="Y449" s="92" t="s">
        <v>12848</v>
      </c>
      <c r="Z449" s="93">
        <v>0.2964</v>
      </c>
      <c r="AA449" s="121">
        <v>0.51400000000000001</v>
      </c>
      <c r="AB449" s="93">
        <f t="shared" si="52"/>
        <v>0.21760000000000002</v>
      </c>
      <c r="AE449" s="48" t="s">
        <v>12845</v>
      </c>
      <c r="AF449" s="93">
        <v>0.51400000000000001</v>
      </c>
      <c r="AG449" s="48" t="s">
        <v>13830</v>
      </c>
      <c r="AH449" s="122">
        <v>1000</v>
      </c>
      <c r="AI449" s="48">
        <v>6</v>
      </c>
      <c r="AJ449" s="48" t="s">
        <v>13831</v>
      </c>
      <c r="AK449" s="48" t="s">
        <v>13581</v>
      </c>
      <c r="AL449" s="48" t="s">
        <v>13582</v>
      </c>
      <c r="AM449" s="48" t="s">
        <v>85</v>
      </c>
      <c r="AN449" s="48" t="s">
        <v>1479</v>
      </c>
      <c r="AO449" s="123"/>
      <c r="AQ449" s="123" t="s">
        <v>13705</v>
      </c>
    </row>
    <row r="450" spans="1:43" ht="45" x14ac:dyDescent="0.2">
      <c r="A450" s="92" t="s">
        <v>1825</v>
      </c>
      <c r="B450" s="92" t="s">
        <v>1826</v>
      </c>
      <c r="C450" s="117" t="s">
        <v>166</v>
      </c>
      <c r="D450" s="92" t="s">
        <v>167</v>
      </c>
      <c r="E450" s="92" t="s">
        <v>1827</v>
      </c>
      <c r="F450" s="92" t="s">
        <v>1483</v>
      </c>
      <c r="G450" s="92" t="s">
        <v>1582</v>
      </c>
      <c r="H450" s="92" t="s">
        <v>1583</v>
      </c>
      <c r="I450" s="118" t="s">
        <v>1826</v>
      </c>
      <c r="J450" s="119">
        <v>9</v>
      </c>
      <c r="K450" s="119">
        <v>1000</v>
      </c>
      <c r="L450" s="119">
        <f t="shared" si="56"/>
        <v>-92</v>
      </c>
      <c r="N450" s="48" t="s">
        <v>173</v>
      </c>
      <c r="P450" s="119">
        <v>0</v>
      </c>
      <c r="Q450" s="119">
        <v>0</v>
      </c>
      <c r="R450" s="119">
        <v>0</v>
      </c>
      <c r="S450" s="119">
        <f t="shared" si="50"/>
        <v>0</v>
      </c>
      <c r="T450" s="119">
        <f t="shared" si="51"/>
        <v>0</v>
      </c>
      <c r="U450" s="119">
        <v>1092</v>
      </c>
      <c r="V450" s="119">
        <v>738</v>
      </c>
      <c r="W450" s="119">
        <v>738</v>
      </c>
      <c r="X450" s="119">
        <f t="shared" si="53"/>
        <v>-1830</v>
      </c>
      <c r="Y450" s="92" t="s">
        <v>12848</v>
      </c>
      <c r="Z450" s="93">
        <v>0.27243000000000001</v>
      </c>
      <c r="AA450" s="121">
        <v>0.27239999999999998</v>
      </c>
      <c r="AB450" s="93">
        <f t="shared" si="52"/>
        <v>-3.0000000000030003E-5</v>
      </c>
      <c r="AE450" s="48" t="s">
        <v>12845</v>
      </c>
      <c r="AF450" s="93">
        <v>0.27239999999999998</v>
      </c>
      <c r="AG450" s="48" t="s">
        <v>13832</v>
      </c>
      <c r="AH450" s="122">
        <v>1000</v>
      </c>
      <c r="AI450" s="48">
        <v>6</v>
      </c>
      <c r="AJ450" s="48" t="s">
        <v>1826</v>
      </c>
      <c r="AK450" s="48" t="s">
        <v>13833</v>
      </c>
      <c r="AL450" s="48" t="s">
        <v>13582</v>
      </c>
      <c r="AM450" s="48" t="s">
        <v>85</v>
      </c>
      <c r="AN450" s="48" t="s">
        <v>1479</v>
      </c>
      <c r="AO450" s="123"/>
      <c r="AQ450" s="123" t="s">
        <v>13705</v>
      </c>
    </row>
    <row r="451" spans="1:43" ht="30" x14ac:dyDescent="0.2">
      <c r="A451" s="92" t="s">
        <v>1828</v>
      </c>
      <c r="B451" s="92" t="s">
        <v>1829</v>
      </c>
      <c r="C451" s="117" t="s">
        <v>166</v>
      </c>
      <c r="D451" s="92" t="s">
        <v>167</v>
      </c>
      <c r="E451" s="92" t="s">
        <v>1830</v>
      </c>
      <c r="F451" s="92" t="s">
        <v>169</v>
      </c>
      <c r="G451" s="92" t="s">
        <v>1582</v>
      </c>
      <c r="H451" s="92" t="s">
        <v>1583</v>
      </c>
      <c r="I451" s="118" t="s">
        <v>1829</v>
      </c>
      <c r="J451" s="119">
        <v>9</v>
      </c>
      <c r="K451" s="119">
        <v>1000</v>
      </c>
      <c r="L451" s="119">
        <f t="shared" si="56"/>
        <v>-2583</v>
      </c>
      <c r="N451" s="48" t="s">
        <v>173</v>
      </c>
      <c r="P451" s="119">
        <v>1000</v>
      </c>
      <c r="Q451" s="119">
        <v>1000</v>
      </c>
      <c r="R451" s="119">
        <v>0</v>
      </c>
      <c r="S451" s="119">
        <f t="shared" ref="S451:S514" si="57">P451+Q451</f>
        <v>2000</v>
      </c>
      <c r="T451" s="119">
        <f t="shared" ref="T451:T514" si="58">P451+Q451+R451</f>
        <v>2000</v>
      </c>
      <c r="U451" s="119">
        <v>3583</v>
      </c>
      <c r="V451" s="119">
        <v>2520</v>
      </c>
      <c r="W451" s="119">
        <v>2520</v>
      </c>
      <c r="X451" s="119">
        <f t="shared" si="53"/>
        <v>-4103</v>
      </c>
      <c r="Y451" s="92" t="s">
        <v>12848</v>
      </c>
      <c r="Z451" s="93">
        <v>0.31559999999999999</v>
      </c>
      <c r="AA451" s="121">
        <v>0.31559999999999999</v>
      </c>
      <c r="AB451" s="93">
        <f t="shared" ref="AB451:AB514" si="59">AA451-Z451</f>
        <v>0</v>
      </c>
      <c r="AE451" s="48" t="s">
        <v>12845</v>
      </c>
      <c r="AF451" s="93">
        <v>0.31559999999999999</v>
      </c>
      <c r="AG451" s="48" t="s">
        <v>13834</v>
      </c>
      <c r="AH451" s="122">
        <v>1000</v>
      </c>
      <c r="AI451" s="48">
        <v>6</v>
      </c>
      <c r="AJ451" s="48" t="s">
        <v>1829</v>
      </c>
      <c r="AK451" s="48" t="s">
        <v>13581</v>
      </c>
      <c r="AL451" s="48" t="s">
        <v>13582</v>
      </c>
      <c r="AM451" s="48" t="s">
        <v>85</v>
      </c>
      <c r="AN451" s="48" t="s">
        <v>1479</v>
      </c>
      <c r="AO451" s="123"/>
      <c r="AQ451" s="123" t="s">
        <v>13702</v>
      </c>
    </row>
    <row r="452" spans="1:43" ht="30" x14ac:dyDescent="0.2">
      <c r="A452" s="92" t="s">
        <v>1831</v>
      </c>
      <c r="B452" s="92" t="s">
        <v>1832</v>
      </c>
      <c r="C452" s="117" t="s">
        <v>166</v>
      </c>
      <c r="D452" s="92" t="s">
        <v>167</v>
      </c>
      <c r="E452" s="92" t="s">
        <v>1833</v>
      </c>
      <c r="F452" s="92" t="s">
        <v>1483</v>
      </c>
      <c r="G452" s="92" t="s">
        <v>1582</v>
      </c>
      <c r="H452" s="92" t="s">
        <v>1583</v>
      </c>
      <c r="I452" s="118" t="s">
        <v>1832</v>
      </c>
      <c r="J452" s="119">
        <v>9</v>
      </c>
      <c r="K452" s="119">
        <v>1000</v>
      </c>
      <c r="L452" s="119">
        <f t="shared" si="56"/>
        <v>-4583</v>
      </c>
      <c r="N452" s="48" t="s">
        <v>173</v>
      </c>
      <c r="P452" s="119">
        <v>3909</v>
      </c>
      <c r="Q452" s="119">
        <v>3909</v>
      </c>
      <c r="R452" s="119">
        <v>0</v>
      </c>
      <c r="S452" s="119">
        <f t="shared" si="57"/>
        <v>7818</v>
      </c>
      <c r="T452" s="119">
        <f t="shared" si="58"/>
        <v>7818</v>
      </c>
      <c r="U452" s="119">
        <v>5583</v>
      </c>
      <c r="V452" s="119">
        <v>4356</v>
      </c>
      <c r="W452" s="119">
        <v>4566</v>
      </c>
      <c r="X452" s="119">
        <f t="shared" si="53"/>
        <v>-2121</v>
      </c>
      <c r="Y452" s="92" t="s">
        <v>12848</v>
      </c>
      <c r="Z452" s="93">
        <v>0.33210000000000001</v>
      </c>
      <c r="AA452" s="121">
        <v>0.33210000000000001</v>
      </c>
      <c r="AB452" s="93">
        <f t="shared" si="59"/>
        <v>0</v>
      </c>
      <c r="AE452" s="48" t="s">
        <v>12845</v>
      </c>
      <c r="AF452" s="93">
        <v>0.33210000000000001</v>
      </c>
      <c r="AG452" s="48" t="s">
        <v>13835</v>
      </c>
      <c r="AH452" s="122">
        <v>1000</v>
      </c>
      <c r="AI452" s="48">
        <v>6</v>
      </c>
      <c r="AJ452" s="48" t="s">
        <v>1832</v>
      </c>
      <c r="AK452" s="48" t="s">
        <v>13581</v>
      </c>
      <c r="AL452" s="48" t="s">
        <v>13582</v>
      </c>
      <c r="AM452" s="48" t="s">
        <v>85</v>
      </c>
      <c r="AN452" s="48" t="s">
        <v>1479</v>
      </c>
      <c r="AO452" s="123"/>
      <c r="AQ452" s="123" t="s">
        <v>13702</v>
      </c>
    </row>
    <row r="453" spans="1:43" ht="30" x14ac:dyDescent="0.2">
      <c r="A453" s="92" t="s">
        <v>1834</v>
      </c>
      <c r="B453" s="92" t="s">
        <v>1835</v>
      </c>
      <c r="C453" s="117" t="s">
        <v>166</v>
      </c>
      <c r="D453" s="92" t="s">
        <v>167</v>
      </c>
      <c r="E453" s="92" t="s">
        <v>1836</v>
      </c>
      <c r="F453" s="92" t="s">
        <v>1483</v>
      </c>
      <c r="G453" s="92" t="s">
        <v>1582</v>
      </c>
      <c r="H453" s="92" t="s">
        <v>1583</v>
      </c>
      <c r="I453" s="118" t="s">
        <v>1835</v>
      </c>
      <c r="J453" s="119">
        <v>9</v>
      </c>
      <c r="K453" s="119">
        <v>1000</v>
      </c>
      <c r="L453" s="119">
        <f t="shared" si="56"/>
        <v>-4583</v>
      </c>
      <c r="N453" s="48" t="s">
        <v>173</v>
      </c>
      <c r="P453" s="119">
        <v>5000</v>
      </c>
      <c r="Q453" s="119">
        <v>5000</v>
      </c>
      <c r="R453" s="119">
        <v>0</v>
      </c>
      <c r="S453" s="119">
        <f t="shared" si="57"/>
        <v>10000</v>
      </c>
      <c r="T453" s="119">
        <f t="shared" si="58"/>
        <v>10000</v>
      </c>
      <c r="U453" s="119">
        <v>5583</v>
      </c>
      <c r="V453" s="119">
        <v>4356</v>
      </c>
      <c r="W453" s="119">
        <v>4566</v>
      </c>
      <c r="X453" s="119">
        <f t="shared" si="53"/>
        <v>61</v>
      </c>
      <c r="Y453" s="92" t="s">
        <v>12863</v>
      </c>
      <c r="Z453" s="93">
        <v>0.33439999999999998</v>
      </c>
      <c r="AA453" s="121">
        <v>0.33439999999999998</v>
      </c>
      <c r="AB453" s="93">
        <f t="shared" si="59"/>
        <v>0</v>
      </c>
      <c r="AE453" s="48" t="s">
        <v>12845</v>
      </c>
      <c r="AF453" s="93">
        <v>0.33439999999999998</v>
      </c>
      <c r="AG453" s="48" t="s">
        <v>13836</v>
      </c>
      <c r="AH453" s="122">
        <v>1000</v>
      </c>
      <c r="AI453" s="48">
        <v>6</v>
      </c>
      <c r="AJ453" s="48" t="s">
        <v>1835</v>
      </c>
      <c r="AK453" s="48" t="s">
        <v>13581</v>
      </c>
      <c r="AL453" s="48" t="s">
        <v>13582</v>
      </c>
      <c r="AM453" s="48" t="s">
        <v>85</v>
      </c>
      <c r="AN453" s="48" t="s">
        <v>1479</v>
      </c>
      <c r="AO453" s="123"/>
      <c r="AQ453" s="123" t="s">
        <v>13702</v>
      </c>
    </row>
    <row r="454" spans="1:43" ht="30" x14ac:dyDescent="0.2">
      <c r="A454" s="92" t="s">
        <v>1837</v>
      </c>
      <c r="B454" s="92" t="s">
        <v>1838</v>
      </c>
      <c r="C454" s="117" t="s">
        <v>166</v>
      </c>
      <c r="D454" s="92" t="s">
        <v>228</v>
      </c>
      <c r="E454" s="92" t="s">
        <v>1839</v>
      </c>
      <c r="F454" s="92" t="s">
        <v>1483</v>
      </c>
      <c r="G454" s="92" t="s">
        <v>1582</v>
      </c>
      <c r="H454" s="92" t="s">
        <v>1583</v>
      </c>
      <c r="I454" s="118" t="s">
        <v>1838</v>
      </c>
      <c r="J454" s="119">
        <v>9</v>
      </c>
      <c r="K454" s="119">
        <v>1000</v>
      </c>
      <c r="L454" s="119">
        <f t="shared" si="56"/>
        <v>-40</v>
      </c>
      <c r="N454" s="48" t="s">
        <v>173</v>
      </c>
      <c r="P454" s="119">
        <v>4000</v>
      </c>
      <c r="Q454" s="119">
        <v>4000</v>
      </c>
      <c r="R454" s="119">
        <v>0</v>
      </c>
      <c r="S454" s="119">
        <f t="shared" si="57"/>
        <v>8000</v>
      </c>
      <c r="T454" s="119">
        <f t="shared" si="58"/>
        <v>8000</v>
      </c>
      <c r="U454" s="119">
        <v>1040</v>
      </c>
      <c r="V454" s="119">
        <v>60</v>
      </c>
      <c r="W454" s="119">
        <v>0</v>
      </c>
      <c r="X454" s="119">
        <f t="shared" si="53"/>
        <v>6900</v>
      </c>
      <c r="Y454" s="92" t="s">
        <v>12863</v>
      </c>
      <c r="Z454" s="93">
        <v>0.20508000000000001</v>
      </c>
      <c r="AA454" s="121">
        <v>0.20508000000000001</v>
      </c>
      <c r="AB454" s="93">
        <f t="shared" si="59"/>
        <v>0</v>
      </c>
      <c r="AE454" s="48" t="s">
        <v>12845</v>
      </c>
      <c r="AF454" s="93">
        <v>0.2051</v>
      </c>
      <c r="AG454" s="48" t="s">
        <v>13837</v>
      </c>
      <c r="AH454" s="122">
        <v>1000</v>
      </c>
      <c r="AI454" s="48">
        <v>6</v>
      </c>
      <c r="AJ454" s="48" t="s">
        <v>1838</v>
      </c>
      <c r="AK454" s="48" t="s">
        <v>13824</v>
      </c>
      <c r="AL454" s="48" t="s">
        <v>13582</v>
      </c>
      <c r="AM454" s="48" t="s">
        <v>85</v>
      </c>
      <c r="AN454" s="48" t="s">
        <v>1479</v>
      </c>
      <c r="AO454" s="123"/>
      <c r="AQ454" s="123" t="s">
        <v>13825</v>
      </c>
    </row>
    <row r="455" spans="1:43" ht="45" x14ac:dyDescent="0.2">
      <c r="A455" s="92" t="s">
        <v>1840</v>
      </c>
      <c r="B455" s="92" t="s">
        <v>1841</v>
      </c>
      <c r="C455" s="117" t="s">
        <v>166</v>
      </c>
      <c r="D455" s="92" t="s">
        <v>228</v>
      </c>
      <c r="E455" s="92" t="s">
        <v>1842</v>
      </c>
      <c r="F455" s="92" t="s">
        <v>1483</v>
      </c>
      <c r="G455" s="92" t="s">
        <v>1582</v>
      </c>
      <c r="H455" s="92" t="s">
        <v>1583</v>
      </c>
      <c r="I455" s="118" t="s">
        <v>1841</v>
      </c>
      <c r="J455" s="119">
        <v>9</v>
      </c>
      <c r="K455" s="119">
        <v>1000</v>
      </c>
      <c r="L455" s="119">
        <f t="shared" si="56"/>
        <v>-40</v>
      </c>
      <c r="N455" s="48" t="s">
        <v>173</v>
      </c>
      <c r="O455" s="48" t="s">
        <v>1590</v>
      </c>
      <c r="P455" s="119">
        <v>0</v>
      </c>
      <c r="Q455" s="119">
        <v>0</v>
      </c>
      <c r="R455" s="119">
        <v>0</v>
      </c>
      <c r="S455" s="119">
        <f t="shared" si="57"/>
        <v>0</v>
      </c>
      <c r="T455" s="119">
        <f t="shared" si="58"/>
        <v>0</v>
      </c>
      <c r="U455" s="119">
        <v>1040</v>
      </c>
      <c r="V455" s="119">
        <v>60</v>
      </c>
      <c r="W455" s="119">
        <v>0</v>
      </c>
      <c r="X455" s="119">
        <f t="shared" si="53"/>
        <v>-1100</v>
      </c>
      <c r="Y455" s="92" t="s">
        <v>12848</v>
      </c>
      <c r="Z455" s="130">
        <v>0.21461</v>
      </c>
      <c r="AA455" s="155" t="s">
        <v>13623</v>
      </c>
      <c r="AB455" s="93" t="e">
        <f t="shared" si="59"/>
        <v>#VALUE!</v>
      </c>
      <c r="AE455" s="48" t="s">
        <v>13624</v>
      </c>
      <c r="AF455" s="156" t="s">
        <v>13623</v>
      </c>
      <c r="AG455" s="165"/>
      <c r="AH455" s="165"/>
      <c r="AI455" s="165"/>
      <c r="AJ455" s="165"/>
      <c r="AK455" s="157" t="s">
        <v>13838</v>
      </c>
      <c r="AL455" s="165"/>
      <c r="AM455" s="165" t="s">
        <v>85</v>
      </c>
      <c r="AN455" s="165" t="s">
        <v>1479</v>
      </c>
      <c r="AO455" s="123"/>
      <c r="AQ455" s="123" t="s">
        <v>13839</v>
      </c>
    </row>
    <row r="456" spans="1:43" ht="60" x14ac:dyDescent="0.2">
      <c r="A456" s="142" t="s">
        <v>13840</v>
      </c>
      <c r="B456" s="92" t="s">
        <v>13841</v>
      </c>
      <c r="C456" s="117" t="s">
        <v>166</v>
      </c>
      <c r="D456" s="92" t="s">
        <v>228</v>
      </c>
      <c r="E456" s="92" t="s">
        <v>1842</v>
      </c>
      <c r="F456" s="92" t="s">
        <v>1483</v>
      </c>
      <c r="N456" s="48" t="s">
        <v>173</v>
      </c>
      <c r="O456" s="48" t="s">
        <v>12932</v>
      </c>
      <c r="P456" s="119">
        <v>4000</v>
      </c>
      <c r="Q456" s="119">
        <v>0</v>
      </c>
      <c r="R456" s="119">
        <v>0</v>
      </c>
      <c r="S456" s="119">
        <f t="shared" si="57"/>
        <v>4000</v>
      </c>
      <c r="T456" s="119">
        <f t="shared" si="58"/>
        <v>4000</v>
      </c>
      <c r="U456" s="119">
        <v>1040</v>
      </c>
      <c r="V456" s="119">
        <v>60</v>
      </c>
      <c r="W456" s="119">
        <v>0</v>
      </c>
      <c r="X456" s="119">
        <f t="shared" si="53"/>
        <v>2900</v>
      </c>
      <c r="Y456" s="92" t="s">
        <v>12863</v>
      </c>
      <c r="Z456" s="93">
        <v>0.21461</v>
      </c>
      <c r="AA456" s="121">
        <v>0.21461</v>
      </c>
      <c r="AB456" s="93">
        <f t="shared" si="59"/>
        <v>0</v>
      </c>
      <c r="AE456" s="48" t="s">
        <v>12845</v>
      </c>
      <c r="AF456" s="93">
        <v>0.21460000000000001</v>
      </c>
      <c r="AG456" s="48" t="s">
        <v>13842</v>
      </c>
      <c r="AH456" s="122">
        <v>1000</v>
      </c>
      <c r="AI456" s="122">
        <v>6</v>
      </c>
      <c r="AJ456" s="48" t="s">
        <v>13841</v>
      </c>
      <c r="AK456" s="48" t="s">
        <v>13843</v>
      </c>
      <c r="AL456" s="48" t="s">
        <v>13582</v>
      </c>
      <c r="AM456" s="48" t="s">
        <v>85</v>
      </c>
      <c r="AN456" s="48" t="s">
        <v>1479</v>
      </c>
      <c r="AO456" s="123"/>
      <c r="AQ456" s="123" t="s">
        <v>13632</v>
      </c>
    </row>
    <row r="457" spans="1:43" ht="30" x14ac:dyDescent="0.2">
      <c r="A457" s="92" t="s">
        <v>1843</v>
      </c>
      <c r="B457" s="92" t="s">
        <v>1844</v>
      </c>
      <c r="C457" s="117" t="s">
        <v>166</v>
      </c>
      <c r="D457" s="92" t="s">
        <v>167</v>
      </c>
      <c r="E457" s="92" t="s">
        <v>1845</v>
      </c>
      <c r="F457" s="92" t="s">
        <v>1483</v>
      </c>
      <c r="G457" s="92" t="s">
        <v>1582</v>
      </c>
      <c r="H457" s="92" t="s">
        <v>1583</v>
      </c>
      <c r="I457" s="118" t="s">
        <v>1844</v>
      </c>
      <c r="J457" s="119">
        <v>9</v>
      </c>
      <c r="K457" s="119">
        <v>5000</v>
      </c>
      <c r="L457" s="119">
        <f t="shared" ref="L457:L477" si="60">K457-U457</f>
        <v>-53178</v>
      </c>
      <c r="N457" s="48" t="s">
        <v>173</v>
      </c>
      <c r="P457" s="119">
        <v>15000</v>
      </c>
      <c r="Q457" s="119">
        <v>15000</v>
      </c>
      <c r="R457" s="119">
        <v>0</v>
      </c>
      <c r="S457" s="119">
        <f t="shared" si="57"/>
        <v>30000</v>
      </c>
      <c r="T457" s="119">
        <f t="shared" si="58"/>
        <v>30000</v>
      </c>
      <c r="U457" s="119">
        <v>58178</v>
      </c>
      <c r="V457" s="119">
        <v>46838</v>
      </c>
      <c r="W457" s="119">
        <v>46632</v>
      </c>
      <c r="X457" s="119">
        <f t="shared" si="53"/>
        <v>-75016</v>
      </c>
      <c r="Y457" s="92" t="s">
        <v>12848</v>
      </c>
      <c r="Z457" s="93">
        <v>0.41699999999999998</v>
      </c>
      <c r="AA457" s="121">
        <v>0.41699999999999998</v>
      </c>
      <c r="AB457" s="93">
        <f t="shared" si="59"/>
        <v>0</v>
      </c>
      <c r="AE457" s="48" t="s">
        <v>12845</v>
      </c>
      <c r="AF457" s="93">
        <v>0.41699999999999998</v>
      </c>
      <c r="AG457" s="48" t="s">
        <v>13844</v>
      </c>
      <c r="AH457" s="122">
        <v>5000</v>
      </c>
      <c r="AI457" s="48">
        <v>6</v>
      </c>
      <c r="AJ457" s="48" t="s">
        <v>13845</v>
      </c>
      <c r="AK457" s="48" t="s">
        <v>13581</v>
      </c>
      <c r="AL457" s="48" t="s">
        <v>13582</v>
      </c>
      <c r="AM457" s="48" t="s">
        <v>85</v>
      </c>
      <c r="AN457" s="48" t="s">
        <v>1479</v>
      </c>
      <c r="AO457" s="123"/>
      <c r="AQ457" s="123" t="s">
        <v>13702</v>
      </c>
    </row>
    <row r="458" spans="1:43" ht="30" x14ac:dyDescent="0.2">
      <c r="A458" s="92" t="s">
        <v>1846</v>
      </c>
      <c r="B458" s="92" t="s">
        <v>1847</v>
      </c>
      <c r="C458" s="117" t="s">
        <v>166</v>
      </c>
      <c r="D458" s="92" t="s">
        <v>228</v>
      </c>
      <c r="E458" s="92" t="s">
        <v>1848</v>
      </c>
      <c r="F458" s="92" t="s">
        <v>1483</v>
      </c>
      <c r="G458" s="92" t="s">
        <v>1582</v>
      </c>
      <c r="H458" s="92" t="s">
        <v>1583</v>
      </c>
      <c r="I458" s="118" t="s">
        <v>1847</v>
      </c>
      <c r="J458" s="119">
        <v>9</v>
      </c>
      <c r="K458" s="119">
        <v>1000</v>
      </c>
      <c r="L458" s="119">
        <f t="shared" si="60"/>
        <v>-28</v>
      </c>
      <c r="N458" s="48" t="s">
        <v>173</v>
      </c>
      <c r="P458" s="119">
        <v>0</v>
      </c>
      <c r="Q458" s="119">
        <v>0</v>
      </c>
      <c r="R458" s="119">
        <v>0</v>
      </c>
      <c r="S458" s="119">
        <f t="shared" si="57"/>
        <v>0</v>
      </c>
      <c r="T458" s="119">
        <f t="shared" si="58"/>
        <v>0</v>
      </c>
      <c r="U458" s="119">
        <v>1028</v>
      </c>
      <c r="V458" s="119">
        <v>579</v>
      </c>
      <c r="W458" s="119">
        <v>579</v>
      </c>
      <c r="X458" s="119">
        <f t="shared" si="53"/>
        <v>-1607</v>
      </c>
      <c r="Y458" s="92" t="s">
        <v>12848</v>
      </c>
      <c r="Z458" s="93">
        <v>0.24740999999999999</v>
      </c>
      <c r="AA458" s="121">
        <v>0.24740000000000001</v>
      </c>
      <c r="AB458" s="93">
        <f t="shared" si="59"/>
        <v>-9.9999999999822453E-6</v>
      </c>
      <c r="AE458" s="48" t="s">
        <v>12845</v>
      </c>
      <c r="AF458" s="93">
        <v>0.24740000000000001</v>
      </c>
      <c r="AG458" s="48" t="s">
        <v>13846</v>
      </c>
      <c r="AH458" s="122">
        <v>1000</v>
      </c>
      <c r="AI458" s="48">
        <v>6</v>
      </c>
      <c r="AJ458" s="48" t="s">
        <v>1847</v>
      </c>
      <c r="AK458" s="48" t="s">
        <v>13679</v>
      </c>
      <c r="AL458" s="48" t="s">
        <v>13582</v>
      </c>
      <c r="AM458" s="48" t="s">
        <v>85</v>
      </c>
      <c r="AN458" s="48" t="s">
        <v>1479</v>
      </c>
      <c r="AO458" s="123"/>
      <c r="AQ458" s="123" t="s">
        <v>13825</v>
      </c>
    </row>
    <row r="459" spans="1:43" ht="30" x14ac:dyDescent="0.2">
      <c r="A459" s="92" t="s">
        <v>1849</v>
      </c>
      <c r="B459" s="92" t="s">
        <v>1850</v>
      </c>
      <c r="C459" s="117" t="s">
        <v>166</v>
      </c>
      <c r="D459" s="92" t="s">
        <v>228</v>
      </c>
      <c r="E459" s="92" t="s">
        <v>1851</v>
      </c>
      <c r="F459" s="92" t="s">
        <v>1483</v>
      </c>
      <c r="G459" s="92" t="s">
        <v>1582</v>
      </c>
      <c r="H459" s="92" t="s">
        <v>1583</v>
      </c>
      <c r="I459" s="118" t="s">
        <v>1850</v>
      </c>
      <c r="J459" s="119">
        <v>9</v>
      </c>
      <c r="K459" s="119">
        <v>1000</v>
      </c>
      <c r="L459" s="119">
        <f t="shared" si="60"/>
        <v>303</v>
      </c>
      <c r="N459" s="48" t="s">
        <v>173</v>
      </c>
      <c r="P459" s="119">
        <v>0</v>
      </c>
      <c r="Q459" s="119">
        <v>0</v>
      </c>
      <c r="R459" s="119">
        <v>0</v>
      </c>
      <c r="S459" s="119">
        <f t="shared" si="57"/>
        <v>0</v>
      </c>
      <c r="T459" s="119">
        <f t="shared" si="58"/>
        <v>0</v>
      </c>
      <c r="U459" s="119">
        <v>697</v>
      </c>
      <c r="V459" s="119">
        <v>837</v>
      </c>
      <c r="W459" s="119">
        <v>837</v>
      </c>
      <c r="X459" s="119">
        <f t="shared" ref="X459:X522" si="61">T459-(U459+V459)</f>
        <v>-1534</v>
      </c>
      <c r="Y459" s="92" t="s">
        <v>12848</v>
      </c>
      <c r="Z459" s="93">
        <v>0.25141000000000002</v>
      </c>
      <c r="AA459" s="121">
        <v>0.25140000000000001</v>
      </c>
      <c r="AB459" s="93">
        <f t="shared" si="59"/>
        <v>-1.0000000000010001E-5</v>
      </c>
      <c r="AE459" s="48" t="s">
        <v>12845</v>
      </c>
      <c r="AF459" s="93">
        <v>0.25140000000000001</v>
      </c>
      <c r="AG459" s="48" t="s">
        <v>13847</v>
      </c>
      <c r="AH459" s="122">
        <v>1000</v>
      </c>
      <c r="AI459" s="48">
        <v>6</v>
      </c>
      <c r="AJ459" s="48" t="s">
        <v>1850</v>
      </c>
      <c r="AK459" s="48" t="s">
        <v>13679</v>
      </c>
      <c r="AL459" s="48" t="s">
        <v>13582</v>
      </c>
      <c r="AM459" s="48" t="s">
        <v>85</v>
      </c>
      <c r="AN459" s="48" t="s">
        <v>1479</v>
      </c>
      <c r="AO459" s="123"/>
      <c r="AQ459" s="123" t="s">
        <v>13825</v>
      </c>
    </row>
    <row r="460" spans="1:43" ht="30" x14ac:dyDescent="0.2">
      <c r="A460" s="92" t="s">
        <v>1852</v>
      </c>
      <c r="B460" s="92" t="s">
        <v>1853</v>
      </c>
      <c r="C460" s="117" t="s">
        <v>166</v>
      </c>
      <c r="D460" s="92" t="s">
        <v>167</v>
      </c>
      <c r="E460" s="92" t="s">
        <v>1854</v>
      </c>
      <c r="F460" s="92" t="s">
        <v>1483</v>
      </c>
      <c r="G460" s="92" t="s">
        <v>1582</v>
      </c>
      <c r="H460" s="92" t="s">
        <v>1583</v>
      </c>
      <c r="I460" s="118" t="s">
        <v>1853</v>
      </c>
      <c r="J460" s="119">
        <v>9</v>
      </c>
      <c r="K460" s="119">
        <v>1000</v>
      </c>
      <c r="L460" s="119">
        <f t="shared" si="60"/>
        <v>22</v>
      </c>
      <c r="M460" s="92">
        <v>303.98</v>
      </c>
      <c r="N460" s="48" t="s">
        <v>173</v>
      </c>
      <c r="P460" s="119">
        <v>1000</v>
      </c>
      <c r="Q460" s="119">
        <v>0</v>
      </c>
      <c r="R460" s="119">
        <v>1000</v>
      </c>
      <c r="S460" s="119">
        <f t="shared" si="57"/>
        <v>1000</v>
      </c>
      <c r="T460" s="119">
        <f t="shared" si="58"/>
        <v>2000</v>
      </c>
      <c r="U460" s="119">
        <v>978</v>
      </c>
      <c r="V460" s="119">
        <v>945</v>
      </c>
      <c r="W460" s="119">
        <v>1024</v>
      </c>
      <c r="X460" s="119">
        <f t="shared" si="61"/>
        <v>77</v>
      </c>
      <c r="Y460" s="92" t="s">
        <v>12863</v>
      </c>
      <c r="Z460" s="93">
        <v>0.30397999999999997</v>
      </c>
      <c r="AA460" s="121">
        <v>0.30397999999999997</v>
      </c>
      <c r="AB460" s="93">
        <f t="shared" si="59"/>
        <v>0</v>
      </c>
      <c r="AE460" s="48" t="s">
        <v>12845</v>
      </c>
      <c r="AF460" s="93">
        <v>0.30399999999999999</v>
      </c>
      <c r="AG460" s="48" t="s">
        <v>13848</v>
      </c>
      <c r="AH460" s="122">
        <v>1000</v>
      </c>
      <c r="AI460" s="48">
        <v>6</v>
      </c>
      <c r="AJ460" s="48" t="s">
        <v>1853</v>
      </c>
      <c r="AK460" s="48" t="s">
        <v>13581</v>
      </c>
      <c r="AL460" s="48" t="s">
        <v>13582</v>
      </c>
      <c r="AM460" s="48" t="s">
        <v>85</v>
      </c>
      <c r="AN460" s="48" t="s">
        <v>1479</v>
      </c>
      <c r="AO460" s="123"/>
      <c r="AQ460" s="123" t="s">
        <v>13702</v>
      </c>
    </row>
    <row r="461" spans="1:43" ht="30" x14ac:dyDescent="0.2">
      <c r="A461" s="92" t="s">
        <v>1855</v>
      </c>
      <c r="B461" s="92" t="s">
        <v>1856</v>
      </c>
      <c r="C461" s="117" t="s">
        <v>166</v>
      </c>
      <c r="D461" s="92" t="s">
        <v>167</v>
      </c>
      <c r="E461" s="92" t="s">
        <v>1857</v>
      </c>
      <c r="F461" s="92" t="s">
        <v>1483</v>
      </c>
      <c r="G461" s="92" t="s">
        <v>1582</v>
      </c>
      <c r="H461" s="92" t="s">
        <v>1583</v>
      </c>
      <c r="I461" s="118" t="s">
        <v>1856</v>
      </c>
      <c r="J461" s="119">
        <v>9</v>
      </c>
      <c r="K461" s="119">
        <v>1000</v>
      </c>
      <c r="L461" s="119">
        <f t="shared" si="60"/>
        <v>322</v>
      </c>
      <c r="N461" s="48" t="s">
        <v>173</v>
      </c>
      <c r="P461" s="119">
        <v>0</v>
      </c>
      <c r="Q461" s="119">
        <v>0</v>
      </c>
      <c r="R461" s="119">
        <v>0</v>
      </c>
      <c r="S461" s="119">
        <f t="shared" si="57"/>
        <v>0</v>
      </c>
      <c r="T461" s="119">
        <f t="shared" si="58"/>
        <v>0</v>
      </c>
      <c r="U461" s="119">
        <v>678</v>
      </c>
      <c r="V461" s="119">
        <v>450</v>
      </c>
      <c r="W461" s="119">
        <v>330</v>
      </c>
      <c r="X461" s="119">
        <f t="shared" si="61"/>
        <v>-1128</v>
      </c>
      <c r="Y461" s="92" t="s">
        <v>12848</v>
      </c>
      <c r="Z461" s="93">
        <v>0.30609999999999998</v>
      </c>
      <c r="AA461" s="121">
        <v>0.30609999999999998</v>
      </c>
      <c r="AB461" s="93">
        <f t="shared" si="59"/>
        <v>0</v>
      </c>
      <c r="AE461" s="48" t="s">
        <v>12845</v>
      </c>
      <c r="AF461" s="93">
        <v>0.30609999999999998</v>
      </c>
      <c r="AG461" s="48" t="s">
        <v>13849</v>
      </c>
      <c r="AH461" s="122">
        <v>1000</v>
      </c>
      <c r="AI461" s="48">
        <v>6</v>
      </c>
      <c r="AJ461" s="48" t="s">
        <v>1856</v>
      </c>
      <c r="AK461" s="48" t="s">
        <v>13581</v>
      </c>
      <c r="AL461" s="48" t="s">
        <v>13582</v>
      </c>
      <c r="AM461" s="48" t="s">
        <v>85</v>
      </c>
      <c r="AN461" s="48" t="s">
        <v>1479</v>
      </c>
      <c r="AO461" s="123"/>
      <c r="AQ461" s="123" t="s">
        <v>13702</v>
      </c>
    </row>
    <row r="462" spans="1:43" ht="30" x14ac:dyDescent="0.2">
      <c r="A462" s="92" t="s">
        <v>1858</v>
      </c>
      <c r="B462" s="92" t="s">
        <v>1859</v>
      </c>
      <c r="C462" s="117" t="s">
        <v>166</v>
      </c>
      <c r="D462" s="92" t="s">
        <v>228</v>
      </c>
      <c r="E462" s="92" t="s">
        <v>1860</v>
      </c>
      <c r="F462" s="92" t="s">
        <v>1483</v>
      </c>
      <c r="G462" s="92" t="s">
        <v>1582</v>
      </c>
      <c r="H462" s="92" t="s">
        <v>1583</v>
      </c>
      <c r="I462" s="118" t="s">
        <v>1859</v>
      </c>
      <c r="J462" s="119">
        <v>9</v>
      </c>
      <c r="K462" s="119">
        <v>1000</v>
      </c>
      <c r="L462" s="119">
        <f t="shared" si="60"/>
        <v>-1376</v>
      </c>
      <c r="N462" s="48" t="s">
        <v>173</v>
      </c>
      <c r="P462" s="119">
        <v>0</v>
      </c>
      <c r="Q462" s="119">
        <v>0</v>
      </c>
      <c r="R462" s="119">
        <v>0</v>
      </c>
      <c r="S462" s="119">
        <f t="shared" si="57"/>
        <v>0</v>
      </c>
      <c r="T462" s="119">
        <f t="shared" si="58"/>
        <v>0</v>
      </c>
      <c r="U462" s="119">
        <v>2376</v>
      </c>
      <c r="V462" s="119">
        <v>1200</v>
      </c>
      <c r="W462" s="119">
        <v>1200</v>
      </c>
      <c r="X462" s="119">
        <f t="shared" si="61"/>
        <v>-3576</v>
      </c>
      <c r="Y462" s="92" t="s">
        <v>12848</v>
      </c>
      <c r="Z462" s="93">
        <v>0.33100000000000002</v>
      </c>
      <c r="AA462" s="121">
        <v>0.33100000000000002</v>
      </c>
      <c r="AB462" s="93">
        <f t="shared" si="59"/>
        <v>0</v>
      </c>
      <c r="AE462" s="48" t="s">
        <v>12845</v>
      </c>
      <c r="AF462" s="93">
        <v>0.33100000000000002</v>
      </c>
      <c r="AG462" s="48" t="s">
        <v>13850</v>
      </c>
      <c r="AH462" s="122">
        <v>1000</v>
      </c>
      <c r="AI462" s="48">
        <v>6</v>
      </c>
      <c r="AJ462" s="48" t="s">
        <v>1859</v>
      </c>
      <c r="AK462" s="48" t="s">
        <v>13851</v>
      </c>
      <c r="AL462" s="48" t="s">
        <v>13582</v>
      </c>
      <c r="AM462" s="48" t="s">
        <v>85</v>
      </c>
      <c r="AN462" s="48" t="s">
        <v>1479</v>
      </c>
      <c r="AO462" s="123"/>
      <c r="AQ462" s="123" t="s">
        <v>13702</v>
      </c>
    </row>
    <row r="463" spans="1:43" ht="30" x14ac:dyDescent="0.2">
      <c r="A463" s="92" t="s">
        <v>1861</v>
      </c>
      <c r="B463" s="92" t="s">
        <v>1862</v>
      </c>
      <c r="C463" s="117" t="s">
        <v>166</v>
      </c>
      <c r="D463" s="92" t="s">
        <v>167</v>
      </c>
      <c r="E463" s="92" t="s">
        <v>1863</v>
      </c>
      <c r="F463" s="92" t="s">
        <v>169</v>
      </c>
      <c r="G463" s="92" t="s">
        <v>1582</v>
      </c>
      <c r="H463" s="92" t="s">
        <v>1583</v>
      </c>
      <c r="I463" s="118" t="s">
        <v>1862</v>
      </c>
      <c r="J463" s="119">
        <v>9</v>
      </c>
      <c r="K463" s="119">
        <v>1000</v>
      </c>
      <c r="L463" s="119">
        <f t="shared" si="60"/>
        <v>-2288</v>
      </c>
      <c r="N463" s="48" t="s">
        <v>173</v>
      </c>
      <c r="P463" s="119">
        <v>3000</v>
      </c>
      <c r="Q463" s="119">
        <v>2000</v>
      </c>
      <c r="R463" s="119">
        <v>0</v>
      </c>
      <c r="S463" s="119">
        <f t="shared" si="57"/>
        <v>5000</v>
      </c>
      <c r="T463" s="119">
        <f t="shared" si="58"/>
        <v>5000</v>
      </c>
      <c r="U463" s="119">
        <v>3288</v>
      </c>
      <c r="V463" s="119">
        <v>2520</v>
      </c>
      <c r="W463" s="119">
        <v>2520</v>
      </c>
      <c r="X463" s="119">
        <f t="shared" si="61"/>
        <v>-808</v>
      </c>
      <c r="Y463" s="92" t="s">
        <v>12848</v>
      </c>
      <c r="Z463" s="93">
        <v>0.32251000000000002</v>
      </c>
      <c r="AA463" s="121">
        <v>0.32250000000000001</v>
      </c>
      <c r="AB463" s="93">
        <f t="shared" si="59"/>
        <v>-1.0000000000010001E-5</v>
      </c>
      <c r="AE463" s="48" t="s">
        <v>12845</v>
      </c>
      <c r="AF463" s="93">
        <v>0.32250000000000001</v>
      </c>
      <c r="AG463" s="48" t="s">
        <v>13852</v>
      </c>
      <c r="AH463" s="122">
        <v>1000</v>
      </c>
      <c r="AI463" s="48">
        <v>6</v>
      </c>
      <c r="AJ463" s="48" t="s">
        <v>1862</v>
      </c>
      <c r="AK463" s="48" t="s">
        <v>13853</v>
      </c>
      <c r="AL463" s="48" t="s">
        <v>13582</v>
      </c>
      <c r="AM463" s="48" t="s">
        <v>85</v>
      </c>
      <c r="AN463" s="48" t="s">
        <v>1479</v>
      </c>
      <c r="AO463" s="123"/>
      <c r="AQ463" s="123" t="s">
        <v>13825</v>
      </c>
    </row>
    <row r="464" spans="1:43" ht="30" x14ac:dyDescent="0.2">
      <c r="A464" s="92" t="s">
        <v>1864</v>
      </c>
      <c r="B464" s="92" t="s">
        <v>1865</v>
      </c>
      <c r="C464" s="117" t="s">
        <v>166</v>
      </c>
      <c r="D464" s="92" t="s">
        <v>228</v>
      </c>
      <c r="E464" s="92" t="s">
        <v>1866</v>
      </c>
      <c r="F464" s="92" t="s">
        <v>169</v>
      </c>
      <c r="G464" s="92" t="s">
        <v>1582</v>
      </c>
      <c r="H464" s="92" t="s">
        <v>1583</v>
      </c>
      <c r="I464" s="118" t="s">
        <v>1865</v>
      </c>
      <c r="J464" s="119">
        <v>7</v>
      </c>
      <c r="K464" s="119">
        <v>500</v>
      </c>
      <c r="L464" s="119">
        <f t="shared" si="60"/>
        <v>-1158</v>
      </c>
      <c r="N464" s="48" t="s">
        <v>173</v>
      </c>
      <c r="P464" s="119">
        <v>500</v>
      </c>
      <c r="Q464" s="119">
        <v>500</v>
      </c>
      <c r="R464" s="119">
        <v>0</v>
      </c>
      <c r="S464" s="119">
        <f t="shared" si="57"/>
        <v>1000</v>
      </c>
      <c r="T464" s="119">
        <f t="shared" si="58"/>
        <v>1000</v>
      </c>
      <c r="U464" s="119">
        <v>1658</v>
      </c>
      <c r="V464" s="119">
        <v>1308</v>
      </c>
      <c r="W464" s="119">
        <v>1332</v>
      </c>
      <c r="X464" s="119">
        <f t="shared" si="61"/>
        <v>-1966</v>
      </c>
      <c r="Y464" s="92" t="s">
        <v>12848</v>
      </c>
      <c r="Z464" s="93">
        <v>0.23480000000000001</v>
      </c>
      <c r="AA464" s="121">
        <v>0.23480000000000001</v>
      </c>
      <c r="AB464" s="93">
        <f t="shared" si="59"/>
        <v>0</v>
      </c>
      <c r="AE464" s="48" t="s">
        <v>12845</v>
      </c>
      <c r="AF464" s="93">
        <v>0.23480000000000001</v>
      </c>
      <c r="AG464" s="48" t="s">
        <v>13854</v>
      </c>
      <c r="AH464" s="122">
        <v>1000</v>
      </c>
      <c r="AI464" s="48">
        <v>6</v>
      </c>
      <c r="AJ464" s="48" t="s">
        <v>1865</v>
      </c>
      <c r="AK464" s="48" t="s">
        <v>13581</v>
      </c>
      <c r="AL464" s="48" t="s">
        <v>13582</v>
      </c>
      <c r="AM464" s="48" t="s">
        <v>85</v>
      </c>
      <c r="AN464" s="48" t="s">
        <v>1479</v>
      </c>
      <c r="AO464" s="123"/>
      <c r="AQ464" s="123" t="s">
        <v>13702</v>
      </c>
    </row>
    <row r="465" spans="1:43" ht="30" x14ac:dyDescent="0.2">
      <c r="A465" s="92" t="s">
        <v>1867</v>
      </c>
      <c r="B465" s="92" t="s">
        <v>1868</v>
      </c>
      <c r="C465" s="117" t="s">
        <v>166</v>
      </c>
      <c r="D465" s="92" t="s">
        <v>228</v>
      </c>
      <c r="E465" s="92" t="s">
        <v>1869</v>
      </c>
      <c r="F465" s="92" t="s">
        <v>169</v>
      </c>
      <c r="G465" s="92" t="s">
        <v>1582</v>
      </c>
      <c r="H465" s="92" t="s">
        <v>1583</v>
      </c>
      <c r="I465" s="118" t="s">
        <v>1868</v>
      </c>
      <c r="J465" s="119">
        <v>7</v>
      </c>
      <c r="K465" s="119">
        <v>500</v>
      </c>
      <c r="L465" s="119">
        <f t="shared" si="60"/>
        <v>-399</v>
      </c>
      <c r="N465" s="48" t="s">
        <v>173</v>
      </c>
      <c r="P465" s="119">
        <v>0</v>
      </c>
      <c r="Q465" s="119">
        <v>0</v>
      </c>
      <c r="R465" s="119">
        <v>0</v>
      </c>
      <c r="S465" s="119">
        <f t="shared" si="57"/>
        <v>0</v>
      </c>
      <c r="T465" s="119">
        <f t="shared" si="58"/>
        <v>0</v>
      </c>
      <c r="U465" s="119">
        <v>899</v>
      </c>
      <c r="V465" s="119">
        <v>930</v>
      </c>
      <c r="W465" s="119">
        <v>838</v>
      </c>
      <c r="X465" s="119">
        <f t="shared" si="61"/>
        <v>-1829</v>
      </c>
      <c r="Y465" s="92" t="s">
        <v>12848</v>
      </c>
      <c r="Z465" s="93">
        <v>0.17780000000000001</v>
      </c>
      <c r="AA465" s="121">
        <v>0.17780000000000001</v>
      </c>
      <c r="AB465" s="93">
        <f t="shared" si="59"/>
        <v>0</v>
      </c>
      <c r="AE465" s="48" t="s">
        <v>12845</v>
      </c>
      <c r="AF465" s="93">
        <v>0.17780000000000001</v>
      </c>
      <c r="AG465" s="48" t="s">
        <v>13855</v>
      </c>
      <c r="AH465" s="122">
        <v>1000</v>
      </c>
      <c r="AI465" s="48">
        <v>6</v>
      </c>
      <c r="AJ465" s="48" t="s">
        <v>1868</v>
      </c>
      <c r="AK465" s="48" t="s">
        <v>13581</v>
      </c>
      <c r="AL465" s="48" t="s">
        <v>13582</v>
      </c>
      <c r="AM465" s="48" t="s">
        <v>85</v>
      </c>
      <c r="AN465" s="48" t="s">
        <v>1479</v>
      </c>
      <c r="AO465" s="123"/>
      <c r="AQ465" s="123" t="s">
        <v>13702</v>
      </c>
    </row>
    <row r="466" spans="1:43" ht="30" x14ac:dyDescent="0.2">
      <c r="A466" s="92" t="s">
        <v>1870</v>
      </c>
      <c r="B466" s="92" t="s">
        <v>1871</v>
      </c>
      <c r="C466" s="117" t="s">
        <v>166</v>
      </c>
      <c r="D466" s="92" t="s">
        <v>228</v>
      </c>
      <c r="E466" s="92" t="s">
        <v>1872</v>
      </c>
      <c r="F466" s="92" t="s">
        <v>169</v>
      </c>
      <c r="G466" s="92" t="s">
        <v>1582</v>
      </c>
      <c r="H466" s="92" t="s">
        <v>1583</v>
      </c>
      <c r="I466" s="118" t="s">
        <v>1871</v>
      </c>
      <c r="J466" s="119">
        <v>6</v>
      </c>
      <c r="K466" s="119">
        <v>500</v>
      </c>
      <c r="L466" s="119">
        <f t="shared" si="60"/>
        <v>428</v>
      </c>
      <c r="M466" s="119"/>
      <c r="N466" s="48" t="s">
        <v>173</v>
      </c>
      <c r="P466" s="119">
        <v>0</v>
      </c>
      <c r="Q466" s="119">
        <v>0</v>
      </c>
      <c r="R466" s="119">
        <v>0</v>
      </c>
      <c r="S466" s="119">
        <f t="shared" si="57"/>
        <v>0</v>
      </c>
      <c r="T466" s="119">
        <f t="shared" si="58"/>
        <v>0</v>
      </c>
      <c r="U466" s="119">
        <v>72</v>
      </c>
      <c r="V466" s="119">
        <v>18</v>
      </c>
      <c r="W466" s="119">
        <v>18</v>
      </c>
      <c r="X466" s="119">
        <f t="shared" si="61"/>
        <v>-90</v>
      </c>
      <c r="Y466" s="92" t="s">
        <v>12848</v>
      </c>
      <c r="Z466" s="93">
        <v>0.20669999999999999</v>
      </c>
      <c r="AA466" s="121">
        <v>0.20669999999999999</v>
      </c>
      <c r="AB466" s="93">
        <f t="shared" si="59"/>
        <v>0</v>
      </c>
      <c r="AE466" s="48" t="s">
        <v>12845</v>
      </c>
      <c r="AF466" s="93">
        <v>0.20669999999999999</v>
      </c>
      <c r="AG466" s="48" t="s">
        <v>13856</v>
      </c>
      <c r="AH466" s="122">
        <v>1000</v>
      </c>
      <c r="AI466" s="48">
        <v>6</v>
      </c>
      <c r="AJ466" s="48" t="s">
        <v>1871</v>
      </c>
      <c r="AK466" s="48" t="s">
        <v>13581</v>
      </c>
      <c r="AL466" s="48" t="s">
        <v>13582</v>
      </c>
      <c r="AM466" s="48" t="s">
        <v>85</v>
      </c>
      <c r="AN466" s="48" t="s">
        <v>1479</v>
      </c>
      <c r="AO466" s="123"/>
      <c r="AQ466" s="123" t="s">
        <v>13702</v>
      </c>
    </row>
    <row r="467" spans="1:43" ht="30" x14ac:dyDescent="0.2">
      <c r="A467" s="92" t="s">
        <v>1873</v>
      </c>
      <c r="B467" s="92" t="s">
        <v>1874</v>
      </c>
      <c r="C467" s="117" t="s">
        <v>166</v>
      </c>
      <c r="D467" s="92" t="s">
        <v>228</v>
      </c>
      <c r="E467" s="92" t="s">
        <v>1875</v>
      </c>
      <c r="F467" s="92" t="s">
        <v>169</v>
      </c>
      <c r="G467" s="92" t="s">
        <v>1582</v>
      </c>
      <c r="H467" s="92" t="s">
        <v>1583</v>
      </c>
      <c r="I467" s="118" t="s">
        <v>1874</v>
      </c>
      <c r="J467" s="119">
        <v>6</v>
      </c>
      <c r="K467" s="119">
        <v>500</v>
      </c>
      <c r="L467" s="119">
        <f t="shared" si="60"/>
        <v>428</v>
      </c>
      <c r="M467" s="119"/>
      <c r="N467" s="48" t="s">
        <v>173</v>
      </c>
      <c r="P467" s="119">
        <v>0</v>
      </c>
      <c r="Q467" s="119">
        <v>0</v>
      </c>
      <c r="R467" s="119">
        <v>0</v>
      </c>
      <c r="S467" s="119">
        <f t="shared" si="57"/>
        <v>0</v>
      </c>
      <c r="T467" s="119">
        <f t="shared" si="58"/>
        <v>0</v>
      </c>
      <c r="U467" s="119">
        <v>72</v>
      </c>
      <c r="V467" s="119">
        <v>18</v>
      </c>
      <c r="W467" s="119">
        <v>18</v>
      </c>
      <c r="X467" s="119">
        <f t="shared" si="61"/>
        <v>-90</v>
      </c>
      <c r="Y467" s="92" t="s">
        <v>12848</v>
      </c>
      <c r="Z467" s="93">
        <v>0.15890000000000001</v>
      </c>
      <c r="AA467" s="121">
        <v>0.15890000000000001</v>
      </c>
      <c r="AB467" s="93">
        <f t="shared" si="59"/>
        <v>0</v>
      </c>
      <c r="AE467" s="48" t="s">
        <v>12845</v>
      </c>
      <c r="AF467" s="93">
        <v>0.15890000000000001</v>
      </c>
      <c r="AG467" s="48" t="s">
        <v>13857</v>
      </c>
      <c r="AH467" s="122">
        <v>1000</v>
      </c>
      <c r="AI467" s="48">
        <v>6</v>
      </c>
      <c r="AJ467" s="48" t="s">
        <v>1874</v>
      </c>
      <c r="AK467" s="48" t="s">
        <v>13581</v>
      </c>
      <c r="AL467" s="48" t="s">
        <v>13582</v>
      </c>
      <c r="AM467" s="48" t="s">
        <v>85</v>
      </c>
      <c r="AN467" s="48" t="s">
        <v>1479</v>
      </c>
      <c r="AO467" s="123"/>
      <c r="AQ467" s="123" t="s">
        <v>13702</v>
      </c>
    </row>
    <row r="468" spans="1:43" ht="30" x14ac:dyDescent="0.2">
      <c r="A468" s="92" t="s">
        <v>1876</v>
      </c>
      <c r="B468" s="92" t="s">
        <v>1877</v>
      </c>
      <c r="C468" s="117" t="s">
        <v>166</v>
      </c>
      <c r="D468" s="92" t="s">
        <v>228</v>
      </c>
      <c r="E468" s="92" t="s">
        <v>1878</v>
      </c>
      <c r="F468" s="92" t="s">
        <v>169</v>
      </c>
      <c r="G468" s="92" t="s">
        <v>1582</v>
      </c>
      <c r="H468" s="92" t="s">
        <v>1583</v>
      </c>
      <c r="I468" s="118" t="s">
        <v>1877</v>
      </c>
      <c r="J468" s="119">
        <v>7</v>
      </c>
      <c r="K468" s="119">
        <v>500</v>
      </c>
      <c r="L468" s="119">
        <f t="shared" si="60"/>
        <v>-2895</v>
      </c>
      <c r="N468" s="48" t="s">
        <v>173</v>
      </c>
      <c r="P468" s="119">
        <v>1500</v>
      </c>
      <c r="Q468" s="119">
        <v>1500</v>
      </c>
      <c r="R468" s="119">
        <v>0</v>
      </c>
      <c r="S468" s="119">
        <f t="shared" si="57"/>
        <v>3000</v>
      </c>
      <c r="T468" s="119">
        <f t="shared" si="58"/>
        <v>3000</v>
      </c>
      <c r="U468" s="119">
        <v>3395</v>
      </c>
      <c r="V468" s="119">
        <v>3370</v>
      </c>
      <c r="W468" s="119">
        <v>3110</v>
      </c>
      <c r="X468" s="119">
        <f t="shared" si="61"/>
        <v>-3765</v>
      </c>
      <c r="Y468" s="92" t="s">
        <v>12848</v>
      </c>
      <c r="Z468" s="93">
        <v>0.1905</v>
      </c>
      <c r="AA468" s="121">
        <v>0.1905</v>
      </c>
      <c r="AB468" s="93">
        <f t="shared" si="59"/>
        <v>0</v>
      </c>
      <c r="AE468" s="48" t="s">
        <v>12845</v>
      </c>
      <c r="AF468" s="93">
        <v>0.1905</v>
      </c>
      <c r="AG468" s="48" t="s">
        <v>13858</v>
      </c>
      <c r="AH468" s="122">
        <v>1000</v>
      </c>
      <c r="AI468" s="48">
        <v>6</v>
      </c>
      <c r="AJ468" s="48" t="s">
        <v>1877</v>
      </c>
      <c r="AK468" s="48" t="s">
        <v>13581</v>
      </c>
      <c r="AL468" s="48" t="s">
        <v>13582</v>
      </c>
      <c r="AM468" s="48" t="s">
        <v>85</v>
      </c>
      <c r="AN468" s="48" t="s">
        <v>1479</v>
      </c>
      <c r="AO468" s="123"/>
      <c r="AQ468" s="123" t="s">
        <v>13702</v>
      </c>
    </row>
    <row r="469" spans="1:43" ht="30" x14ac:dyDescent="0.2">
      <c r="A469" s="92" t="s">
        <v>1879</v>
      </c>
      <c r="B469" s="92" t="s">
        <v>1880</v>
      </c>
      <c r="C469" s="117" t="s">
        <v>166</v>
      </c>
      <c r="D469" s="92" t="s">
        <v>228</v>
      </c>
      <c r="E469" s="92" t="s">
        <v>1881</v>
      </c>
      <c r="F469" s="92" t="s">
        <v>1483</v>
      </c>
      <c r="G469" s="92" t="s">
        <v>1477</v>
      </c>
      <c r="H469" s="92" t="s">
        <v>1478</v>
      </c>
      <c r="I469" s="118" t="s">
        <v>1880</v>
      </c>
      <c r="J469" s="119">
        <v>7</v>
      </c>
      <c r="K469" s="119">
        <v>1000</v>
      </c>
      <c r="L469" s="119">
        <f t="shared" si="60"/>
        <v>1000</v>
      </c>
      <c r="M469" s="119">
        <v>526</v>
      </c>
      <c r="N469" s="48" t="s">
        <v>173</v>
      </c>
      <c r="P469" s="119">
        <v>0</v>
      </c>
      <c r="Q469" s="119">
        <v>0</v>
      </c>
      <c r="R469" s="119">
        <v>0</v>
      </c>
      <c r="S469" s="119">
        <f t="shared" si="57"/>
        <v>0</v>
      </c>
      <c r="T469" s="119">
        <f t="shared" si="58"/>
        <v>0</v>
      </c>
      <c r="U469" s="119">
        <v>0</v>
      </c>
      <c r="V469" s="119">
        <v>0</v>
      </c>
      <c r="W469" s="119">
        <v>0</v>
      </c>
      <c r="X469" s="119">
        <f t="shared" si="61"/>
        <v>0</v>
      </c>
      <c r="Y469" s="92" t="s">
        <v>12844</v>
      </c>
      <c r="Z469" s="93">
        <v>0.52600000000000002</v>
      </c>
      <c r="AA469" s="121">
        <v>0.52600000000000002</v>
      </c>
      <c r="AB469" s="93">
        <f t="shared" si="59"/>
        <v>0</v>
      </c>
      <c r="AE469" s="48" t="s">
        <v>12845</v>
      </c>
      <c r="AF469" s="93">
        <v>0.52600000000000002</v>
      </c>
      <c r="AG469" s="48" t="s">
        <v>13859</v>
      </c>
      <c r="AH469" s="122">
        <v>1000</v>
      </c>
      <c r="AI469" s="48">
        <v>6</v>
      </c>
      <c r="AJ469" s="48" t="s">
        <v>13860</v>
      </c>
      <c r="AK469" s="48" t="s">
        <v>13581</v>
      </c>
      <c r="AL469" s="48" t="s">
        <v>13582</v>
      </c>
      <c r="AM469" s="48" t="s">
        <v>85</v>
      </c>
      <c r="AN469" s="48" t="s">
        <v>1479</v>
      </c>
      <c r="AO469" s="123"/>
      <c r="AQ469" s="123" t="s">
        <v>13702</v>
      </c>
    </row>
    <row r="470" spans="1:43" ht="30" x14ac:dyDescent="0.2">
      <c r="A470" s="92" t="s">
        <v>1882</v>
      </c>
      <c r="B470" s="92" t="s">
        <v>1883</v>
      </c>
      <c r="C470" s="117" t="s">
        <v>166</v>
      </c>
      <c r="D470" s="92" t="s">
        <v>228</v>
      </c>
      <c r="E470" s="92" t="s">
        <v>1884</v>
      </c>
      <c r="F470" s="92" t="s">
        <v>1483</v>
      </c>
      <c r="G470" s="92" t="s">
        <v>1477</v>
      </c>
      <c r="H470" s="92" t="s">
        <v>1478</v>
      </c>
      <c r="I470" s="118" t="s">
        <v>1883</v>
      </c>
      <c r="J470" s="119">
        <v>6</v>
      </c>
      <c r="K470" s="119">
        <v>1000</v>
      </c>
      <c r="L470" s="119">
        <f t="shared" si="60"/>
        <v>1000</v>
      </c>
      <c r="M470" s="119">
        <v>531</v>
      </c>
      <c r="N470" s="48" t="s">
        <v>173</v>
      </c>
      <c r="P470" s="119">
        <v>0</v>
      </c>
      <c r="Q470" s="119">
        <v>0</v>
      </c>
      <c r="R470" s="119">
        <v>0</v>
      </c>
      <c r="S470" s="119">
        <f t="shared" si="57"/>
        <v>0</v>
      </c>
      <c r="T470" s="119">
        <f t="shared" si="58"/>
        <v>0</v>
      </c>
      <c r="U470" s="119">
        <v>0</v>
      </c>
      <c r="V470" s="119">
        <v>0</v>
      </c>
      <c r="W470" s="119">
        <v>0</v>
      </c>
      <c r="X470" s="119">
        <f t="shared" si="61"/>
        <v>0</v>
      </c>
      <c r="Y470" s="92" t="s">
        <v>12844</v>
      </c>
      <c r="Z470" s="93">
        <v>0.53100000000000003</v>
      </c>
      <c r="AA470" s="121">
        <v>0.53100000000000003</v>
      </c>
      <c r="AB470" s="93">
        <f t="shared" si="59"/>
        <v>0</v>
      </c>
      <c r="AE470" s="48" t="s">
        <v>12845</v>
      </c>
      <c r="AF470" s="93">
        <v>0.53100000000000003</v>
      </c>
      <c r="AG470" s="48" t="s">
        <v>13861</v>
      </c>
      <c r="AH470" s="122">
        <v>1000</v>
      </c>
      <c r="AI470" s="48">
        <v>6</v>
      </c>
      <c r="AJ470" s="48" t="s">
        <v>13862</v>
      </c>
      <c r="AK470" s="48" t="s">
        <v>13581</v>
      </c>
      <c r="AL470" s="48" t="s">
        <v>13582</v>
      </c>
      <c r="AM470" s="48" t="s">
        <v>85</v>
      </c>
      <c r="AN470" s="48" t="s">
        <v>1479</v>
      </c>
      <c r="AO470" s="123"/>
      <c r="AQ470" s="123" t="s">
        <v>13702</v>
      </c>
    </row>
    <row r="471" spans="1:43" ht="30" x14ac:dyDescent="0.2">
      <c r="A471" s="92" t="s">
        <v>1885</v>
      </c>
      <c r="B471" s="92" t="s">
        <v>1886</v>
      </c>
      <c r="C471" s="117" t="s">
        <v>166</v>
      </c>
      <c r="D471" s="92" t="s">
        <v>228</v>
      </c>
      <c r="E471" s="92" t="s">
        <v>1887</v>
      </c>
      <c r="F471" s="92" t="s">
        <v>1483</v>
      </c>
      <c r="G471" s="92" t="s">
        <v>1477</v>
      </c>
      <c r="H471" s="92" t="s">
        <v>1478</v>
      </c>
      <c r="I471" s="118" t="s">
        <v>1886</v>
      </c>
      <c r="J471" s="119">
        <v>7</v>
      </c>
      <c r="K471" s="119">
        <v>1000</v>
      </c>
      <c r="L471" s="119">
        <f t="shared" si="60"/>
        <v>1000</v>
      </c>
      <c r="M471" s="119">
        <v>531</v>
      </c>
      <c r="N471" s="48" t="s">
        <v>173</v>
      </c>
      <c r="P471" s="119">
        <v>0</v>
      </c>
      <c r="Q471" s="119">
        <v>0</v>
      </c>
      <c r="R471" s="119">
        <v>0</v>
      </c>
      <c r="S471" s="119">
        <f t="shared" si="57"/>
        <v>0</v>
      </c>
      <c r="T471" s="119">
        <f t="shared" si="58"/>
        <v>0</v>
      </c>
      <c r="U471" s="119">
        <v>0</v>
      </c>
      <c r="V471" s="119">
        <v>0</v>
      </c>
      <c r="W471" s="119">
        <v>0</v>
      </c>
      <c r="X471" s="119">
        <f t="shared" si="61"/>
        <v>0</v>
      </c>
      <c r="Y471" s="92" t="s">
        <v>12844</v>
      </c>
      <c r="Z471" s="93">
        <v>0.53100000000000003</v>
      </c>
      <c r="AA471" s="121">
        <v>0.53100000000000003</v>
      </c>
      <c r="AB471" s="93">
        <f t="shared" si="59"/>
        <v>0</v>
      </c>
      <c r="AE471" s="48" t="s">
        <v>12845</v>
      </c>
      <c r="AF471" s="93">
        <v>0.53100000000000003</v>
      </c>
      <c r="AG471" s="48" t="s">
        <v>13861</v>
      </c>
      <c r="AH471" s="122">
        <v>1000</v>
      </c>
      <c r="AI471" s="48">
        <v>6</v>
      </c>
      <c r="AJ471" s="48" t="s">
        <v>13863</v>
      </c>
      <c r="AK471" s="48" t="s">
        <v>13581</v>
      </c>
      <c r="AL471" s="48" t="s">
        <v>13582</v>
      </c>
      <c r="AM471" s="48" t="s">
        <v>85</v>
      </c>
      <c r="AN471" s="48" t="s">
        <v>1479</v>
      </c>
      <c r="AO471" s="123"/>
      <c r="AQ471" s="123" t="s">
        <v>13702</v>
      </c>
    </row>
    <row r="472" spans="1:43" ht="30" x14ac:dyDescent="0.2">
      <c r="A472" s="92" t="s">
        <v>1888</v>
      </c>
      <c r="B472" s="92" t="s">
        <v>1889</v>
      </c>
      <c r="C472" s="117" t="s">
        <v>166</v>
      </c>
      <c r="D472" s="92" t="s">
        <v>228</v>
      </c>
      <c r="E472" s="92" t="s">
        <v>1890</v>
      </c>
      <c r="F472" s="92" t="s">
        <v>1483</v>
      </c>
      <c r="G472" s="92" t="s">
        <v>1477</v>
      </c>
      <c r="H472" s="92" t="s">
        <v>1478</v>
      </c>
      <c r="I472" s="118" t="s">
        <v>1889</v>
      </c>
      <c r="J472" s="119">
        <v>7</v>
      </c>
      <c r="K472" s="119">
        <v>1000</v>
      </c>
      <c r="L472" s="119">
        <f t="shared" si="60"/>
        <v>1000</v>
      </c>
      <c r="M472" s="119">
        <v>580</v>
      </c>
      <c r="N472" s="48" t="s">
        <v>173</v>
      </c>
      <c r="P472" s="119">
        <v>0</v>
      </c>
      <c r="Q472" s="119">
        <v>0</v>
      </c>
      <c r="R472" s="119">
        <v>0</v>
      </c>
      <c r="S472" s="119">
        <f t="shared" si="57"/>
        <v>0</v>
      </c>
      <c r="T472" s="119">
        <f t="shared" si="58"/>
        <v>0</v>
      </c>
      <c r="U472" s="119">
        <v>0</v>
      </c>
      <c r="V472" s="119">
        <v>0</v>
      </c>
      <c r="W472" s="119">
        <v>0</v>
      </c>
      <c r="X472" s="119">
        <f t="shared" si="61"/>
        <v>0</v>
      </c>
      <c r="Y472" s="92" t="s">
        <v>12844</v>
      </c>
      <c r="Z472" s="93">
        <v>0.57999999999999996</v>
      </c>
      <c r="AA472" s="121">
        <v>0.57999999999999996</v>
      </c>
      <c r="AB472" s="93">
        <f t="shared" si="59"/>
        <v>0</v>
      </c>
      <c r="AE472" s="48" t="s">
        <v>12845</v>
      </c>
      <c r="AF472" s="93">
        <v>0.57999999999999996</v>
      </c>
      <c r="AG472" s="48" t="s">
        <v>13798</v>
      </c>
      <c r="AH472" s="122">
        <v>1000</v>
      </c>
      <c r="AI472" s="48">
        <v>6</v>
      </c>
      <c r="AJ472" s="48" t="s">
        <v>13864</v>
      </c>
      <c r="AK472" s="48" t="s">
        <v>13581</v>
      </c>
      <c r="AL472" s="48" t="s">
        <v>13582</v>
      </c>
      <c r="AM472" s="48" t="s">
        <v>85</v>
      </c>
      <c r="AN472" s="48" t="s">
        <v>1479</v>
      </c>
      <c r="AO472" s="123"/>
      <c r="AQ472" s="123" t="s">
        <v>13702</v>
      </c>
    </row>
    <row r="473" spans="1:43" ht="30" x14ac:dyDescent="0.2">
      <c r="A473" s="92" t="s">
        <v>1891</v>
      </c>
      <c r="B473" s="92" t="s">
        <v>1892</v>
      </c>
      <c r="C473" s="117" t="s">
        <v>166</v>
      </c>
      <c r="D473" s="92" t="s">
        <v>228</v>
      </c>
      <c r="E473" s="92" t="s">
        <v>1893</v>
      </c>
      <c r="F473" s="92" t="s">
        <v>169</v>
      </c>
      <c r="G473" s="92" t="s">
        <v>1582</v>
      </c>
      <c r="H473" s="92" t="s">
        <v>1583</v>
      </c>
      <c r="I473" s="118" t="s">
        <v>1892</v>
      </c>
      <c r="J473" s="119">
        <v>7</v>
      </c>
      <c r="K473" s="119">
        <v>500</v>
      </c>
      <c r="L473" s="119">
        <f t="shared" si="60"/>
        <v>-562</v>
      </c>
      <c r="N473" s="48" t="s">
        <v>173</v>
      </c>
      <c r="P473" s="119">
        <v>500</v>
      </c>
      <c r="Q473" s="119">
        <v>500</v>
      </c>
      <c r="R473" s="119">
        <v>0</v>
      </c>
      <c r="S473" s="119">
        <f t="shared" si="57"/>
        <v>1000</v>
      </c>
      <c r="T473" s="119">
        <f t="shared" si="58"/>
        <v>1000</v>
      </c>
      <c r="U473" s="119">
        <v>1062</v>
      </c>
      <c r="V473" s="119">
        <v>674</v>
      </c>
      <c r="W473" s="119">
        <v>622</v>
      </c>
      <c r="X473" s="119">
        <f t="shared" si="61"/>
        <v>-736</v>
      </c>
      <c r="Y473" s="92" t="s">
        <v>12848</v>
      </c>
      <c r="Z473" s="93">
        <v>0.46839999999999998</v>
      </c>
      <c r="AA473" s="121">
        <v>0.46839999999999998</v>
      </c>
      <c r="AB473" s="93">
        <f t="shared" si="59"/>
        <v>0</v>
      </c>
      <c r="AE473" s="48" t="s">
        <v>12845</v>
      </c>
      <c r="AF473" s="93">
        <v>0.46839999999999998</v>
      </c>
      <c r="AG473" s="48" t="s">
        <v>13865</v>
      </c>
      <c r="AH473" s="122">
        <v>500</v>
      </c>
      <c r="AI473" s="48">
        <v>6</v>
      </c>
      <c r="AJ473" s="48" t="s">
        <v>1892</v>
      </c>
      <c r="AK473" s="48" t="s">
        <v>13581</v>
      </c>
      <c r="AL473" s="48" t="s">
        <v>13582</v>
      </c>
      <c r="AM473" s="48" t="s">
        <v>85</v>
      </c>
      <c r="AN473" s="48" t="s">
        <v>1479</v>
      </c>
      <c r="AO473" s="123"/>
      <c r="AQ473" s="123" t="s">
        <v>13702</v>
      </c>
    </row>
    <row r="474" spans="1:43" ht="30" x14ac:dyDescent="0.2">
      <c r="A474" s="92" t="s">
        <v>1894</v>
      </c>
      <c r="B474" s="92" t="s">
        <v>1895</v>
      </c>
      <c r="C474" s="117" t="s">
        <v>166</v>
      </c>
      <c r="D474" s="92" t="s">
        <v>228</v>
      </c>
      <c r="E474" s="92" t="s">
        <v>1896</v>
      </c>
      <c r="F474" s="92" t="s">
        <v>169</v>
      </c>
      <c r="G474" s="92" t="s">
        <v>1582</v>
      </c>
      <c r="H474" s="92" t="s">
        <v>1583</v>
      </c>
      <c r="I474" s="118" t="s">
        <v>1895</v>
      </c>
      <c r="J474" s="119">
        <v>7</v>
      </c>
      <c r="K474" s="119">
        <v>500</v>
      </c>
      <c r="L474" s="119">
        <f t="shared" si="60"/>
        <v>-562</v>
      </c>
      <c r="N474" s="48" t="s">
        <v>173</v>
      </c>
      <c r="P474" s="119">
        <v>500</v>
      </c>
      <c r="Q474" s="119">
        <v>500</v>
      </c>
      <c r="R474" s="119">
        <v>0</v>
      </c>
      <c r="S474" s="119">
        <f t="shared" si="57"/>
        <v>1000</v>
      </c>
      <c r="T474" s="119">
        <f t="shared" si="58"/>
        <v>1000</v>
      </c>
      <c r="U474" s="119">
        <v>1062</v>
      </c>
      <c r="V474" s="119">
        <v>674</v>
      </c>
      <c r="W474" s="119">
        <v>622</v>
      </c>
      <c r="X474" s="119">
        <f t="shared" si="61"/>
        <v>-736</v>
      </c>
      <c r="Y474" s="92" t="s">
        <v>12848</v>
      </c>
      <c r="Z474" s="93">
        <v>0.46660000000000001</v>
      </c>
      <c r="AA474" s="121">
        <v>0.46660000000000001</v>
      </c>
      <c r="AB474" s="93">
        <f t="shared" si="59"/>
        <v>0</v>
      </c>
      <c r="AE474" s="48" t="s">
        <v>12845</v>
      </c>
      <c r="AF474" s="93">
        <v>0.46660000000000001</v>
      </c>
      <c r="AG474" s="48" t="s">
        <v>13866</v>
      </c>
      <c r="AH474" s="122">
        <v>500</v>
      </c>
      <c r="AI474" s="48">
        <v>6</v>
      </c>
      <c r="AJ474" s="48" t="s">
        <v>1895</v>
      </c>
      <c r="AK474" s="48" t="s">
        <v>13581</v>
      </c>
      <c r="AL474" s="48" t="s">
        <v>13582</v>
      </c>
      <c r="AM474" s="48" t="s">
        <v>85</v>
      </c>
      <c r="AN474" s="48" t="s">
        <v>1479</v>
      </c>
      <c r="AO474" s="123"/>
      <c r="AQ474" s="123" t="s">
        <v>13702</v>
      </c>
    </row>
    <row r="475" spans="1:43" ht="30" x14ac:dyDescent="0.2">
      <c r="A475" s="92" t="s">
        <v>1897</v>
      </c>
      <c r="B475" s="92" t="s">
        <v>1898</v>
      </c>
      <c r="C475" s="117" t="s">
        <v>166</v>
      </c>
      <c r="D475" s="92" t="s">
        <v>228</v>
      </c>
      <c r="E475" s="92" t="s">
        <v>1899</v>
      </c>
      <c r="F475" s="92" t="s">
        <v>169</v>
      </c>
      <c r="G475" s="92" t="s">
        <v>1900</v>
      </c>
      <c r="H475" s="92" t="s">
        <v>1901</v>
      </c>
      <c r="I475" s="118" t="s">
        <v>1898</v>
      </c>
      <c r="J475" s="119">
        <v>9</v>
      </c>
      <c r="K475" s="119">
        <v>100</v>
      </c>
      <c r="L475" s="119">
        <f t="shared" si="60"/>
        <v>30</v>
      </c>
      <c r="N475" s="48" t="s">
        <v>173</v>
      </c>
      <c r="P475" s="119">
        <v>0</v>
      </c>
      <c r="Q475" s="119">
        <v>0</v>
      </c>
      <c r="R475" s="119">
        <v>0</v>
      </c>
      <c r="S475" s="119">
        <f t="shared" si="57"/>
        <v>0</v>
      </c>
      <c r="T475" s="119">
        <f t="shared" si="58"/>
        <v>0</v>
      </c>
      <c r="U475" s="119">
        <v>70</v>
      </c>
      <c r="V475" s="119">
        <v>276</v>
      </c>
      <c r="W475" s="119">
        <v>172</v>
      </c>
      <c r="X475" s="119">
        <f t="shared" si="61"/>
        <v>-346</v>
      </c>
      <c r="Y475" s="92" t="s">
        <v>12848</v>
      </c>
      <c r="Z475" s="93">
        <v>7.38</v>
      </c>
      <c r="AA475" s="121">
        <v>7.38</v>
      </c>
      <c r="AB475" s="93">
        <f t="shared" si="59"/>
        <v>0</v>
      </c>
      <c r="AE475" s="48" t="s">
        <v>12845</v>
      </c>
      <c r="AF475" s="93">
        <v>7.38</v>
      </c>
      <c r="AG475" s="48" t="s">
        <v>13867</v>
      </c>
      <c r="AH475" s="122">
        <v>100</v>
      </c>
      <c r="AI475" s="48">
        <v>8</v>
      </c>
      <c r="AJ475" s="48" t="s">
        <v>1898</v>
      </c>
      <c r="AK475" s="48" t="s">
        <v>13581</v>
      </c>
      <c r="AL475" s="48" t="s">
        <v>13615</v>
      </c>
      <c r="AM475" s="48" t="s">
        <v>85</v>
      </c>
      <c r="AN475" s="48" t="s">
        <v>1479</v>
      </c>
      <c r="AO475" s="123"/>
      <c r="AQ475" s="123" t="s">
        <v>13702</v>
      </c>
    </row>
    <row r="476" spans="1:43" ht="30" x14ac:dyDescent="0.2">
      <c r="A476" s="92" t="s">
        <v>1902</v>
      </c>
      <c r="B476" s="92" t="s">
        <v>1903</v>
      </c>
      <c r="C476" s="117" t="s">
        <v>166</v>
      </c>
      <c r="D476" s="92" t="s">
        <v>228</v>
      </c>
      <c r="E476" s="92" t="s">
        <v>1904</v>
      </c>
      <c r="F476" s="92" t="s">
        <v>1483</v>
      </c>
      <c r="G476" s="92" t="s">
        <v>1582</v>
      </c>
      <c r="H476" s="92" t="s">
        <v>1583</v>
      </c>
      <c r="I476" s="118" t="s">
        <v>1903</v>
      </c>
      <c r="J476" s="119">
        <v>9</v>
      </c>
      <c r="K476" s="119">
        <v>500</v>
      </c>
      <c r="L476" s="119">
        <f t="shared" si="60"/>
        <v>300</v>
      </c>
      <c r="M476" s="119"/>
      <c r="N476" s="48" t="s">
        <v>173</v>
      </c>
      <c r="P476" s="119">
        <v>0</v>
      </c>
      <c r="Q476" s="119">
        <v>0</v>
      </c>
      <c r="R476" s="119">
        <v>0</v>
      </c>
      <c r="S476" s="119">
        <f t="shared" si="57"/>
        <v>0</v>
      </c>
      <c r="T476" s="119">
        <f t="shared" si="58"/>
        <v>0</v>
      </c>
      <c r="U476" s="119">
        <v>200</v>
      </c>
      <c r="V476" s="119">
        <v>0</v>
      </c>
      <c r="W476" s="119">
        <v>0</v>
      </c>
      <c r="X476" s="119">
        <f t="shared" si="61"/>
        <v>-200</v>
      </c>
      <c r="Y476" s="92" t="s">
        <v>12848</v>
      </c>
      <c r="Z476" s="93">
        <v>0.37459999999999999</v>
      </c>
      <c r="AA476" s="121">
        <v>0.37459999999999999</v>
      </c>
      <c r="AB476" s="93">
        <f t="shared" si="59"/>
        <v>0</v>
      </c>
      <c r="AE476" s="48" t="s">
        <v>12845</v>
      </c>
      <c r="AF476" s="93">
        <v>0.37459999999999999</v>
      </c>
      <c r="AG476" s="48" t="s">
        <v>13868</v>
      </c>
      <c r="AH476" s="122">
        <v>1000</v>
      </c>
      <c r="AI476" s="48">
        <v>6</v>
      </c>
      <c r="AJ476" s="48" t="s">
        <v>1903</v>
      </c>
      <c r="AK476" s="48" t="s">
        <v>13581</v>
      </c>
      <c r="AL476" s="48" t="s">
        <v>13582</v>
      </c>
      <c r="AM476" s="48" t="s">
        <v>85</v>
      </c>
      <c r="AN476" s="48" t="s">
        <v>1479</v>
      </c>
      <c r="AO476" s="123"/>
      <c r="AQ476" s="123" t="s">
        <v>13702</v>
      </c>
    </row>
    <row r="477" spans="1:43" ht="30" x14ac:dyDescent="0.2">
      <c r="A477" s="92" t="s">
        <v>1905</v>
      </c>
      <c r="B477" s="92" t="s">
        <v>1906</v>
      </c>
      <c r="C477" s="117" t="s">
        <v>166</v>
      </c>
      <c r="D477" s="92" t="s">
        <v>228</v>
      </c>
      <c r="E477" s="92" t="s">
        <v>1907</v>
      </c>
      <c r="F477" s="92" t="s">
        <v>1483</v>
      </c>
      <c r="G477" s="92" t="s">
        <v>1477</v>
      </c>
      <c r="H477" s="92" t="s">
        <v>1478</v>
      </c>
      <c r="I477" s="118" t="s">
        <v>1906</v>
      </c>
      <c r="J477" s="119">
        <v>7</v>
      </c>
      <c r="K477" s="119">
        <v>1000</v>
      </c>
      <c r="L477" s="119">
        <f t="shared" si="60"/>
        <v>640</v>
      </c>
      <c r="M477" s="119"/>
      <c r="N477" s="48" t="s">
        <v>173</v>
      </c>
      <c r="P477" s="119">
        <v>0</v>
      </c>
      <c r="Q477" s="119">
        <v>0</v>
      </c>
      <c r="R477" s="119">
        <v>0</v>
      </c>
      <c r="S477" s="119">
        <f t="shared" si="57"/>
        <v>0</v>
      </c>
      <c r="T477" s="119">
        <f t="shared" si="58"/>
        <v>0</v>
      </c>
      <c r="U477" s="119">
        <v>360</v>
      </c>
      <c r="V477" s="119">
        <v>0</v>
      </c>
      <c r="W477" s="119">
        <v>0</v>
      </c>
      <c r="X477" s="119">
        <f t="shared" si="61"/>
        <v>-360</v>
      </c>
      <c r="Y477" s="92" t="s">
        <v>12848</v>
      </c>
      <c r="Z477" s="93">
        <v>0.69</v>
      </c>
      <c r="AA477" s="121">
        <v>0.69</v>
      </c>
      <c r="AB477" s="93">
        <f t="shared" si="59"/>
        <v>0</v>
      </c>
      <c r="AE477" s="48" t="s">
        <v>12845</v>
      </c>
      <c r="AF477" s="93">
        <v>0.69</v>
      </c>
      <c r="AG477" s="48" t="s">
        <v>13869</v>
      </c>
      <c r="AH477" s="122">
        <v>1000</v>
      </c>
      <c r="AI477" s="48">
        <v>6</v>
      </c>
      <c r="AJ477" s="48" t="s">
        <v>13870</v>
      </c>
      <c r="AK477" s="48" t="s">
        <v>13581</v>
      </c>
      <c r="AL477" s="48" t="s">
        <v>13582</v>
      </c>
      <c r="AM477" s="48" t="s">
        <v>85</v>
      </c>
      <c r="AN477" s="48" t="s">
        <v>1479</v>
      </c>
      <c r="AO477" s="123"/>
      <c r="AQ477" s="123" t="s">
        <v>13702</v>
      </c>
    </row>
    <row r="478" spans="1:43" ht="60" x14ac:dyDescent="0.2">
      <c r="A478" s="129" t="s">
        <v>13871</v>
      </c>
      <c r="B478" s="129" t="s">
        <v>13872</v>
      </c>
      <c r="C478" s="117" t="s">
        <v>166</v>
      </c>
      <c r="D478" s="92" t="s">
        <v>228</v>
      </c>
      <c r="E478" s="92" t="s">
        <v>1907</v>
      </c>
      <c r="F478" s="92" t="s">
        <v>169</v>
      </c>
      <c r="G478" s="92" t="s">
        <v>13873</v>
      </c>
      <c r="H478" s="92" t="s">
        <v>13873</v>
      </c>
      <c r="I478" s="118" t="s">
        <v>13872</v>
      </c>
      <c r="J478" s="119"/>
      <c r="K478" s="119"/>
      <c r="L478" s="119"/>
      <c r="N478" s="48" t="s">
        <v>173</v>
      </c>
      <c r="O478" s="48" t="s">
        <v>13874</v>
      </c>
      <c r="P478" s="119">
        <v>0</v>
      </c>
      <c r="Q478" s="119">
        <v>0</v>
      </c>
      <c r="R478" s="119">
        <v>0</v>
      </c>
      <c r="S478" s="119">
        <f t="shared" si="57"/>
        <v>0</v>
      </c>
      <c r="T478" s="119">
        <f t="shared" si="58"/>
        <v>0</v>
      </c>
      <c r="U478" s="119">
        <v>0</v>
      </c>
      <c r="V478" s="119">
        <v>0</v>
      </c>
      <c r="W478" s="119">
        <v>0</v>
      </c>
      <c r="X478" s="119">
        <f t="shared" si="61"/>
        <v>0</v>
      </c>
      <c r="Y478" s="92" t="s">
        <v>12844</v>
      </c>
      <c r="Z478" s="130">
        <v>0.69</v>
      </c>
      <c r="AA478" s="121">
        <v>0.69</v>
      </c>
      <c r="AB478" s="93">
        <f t="shared" si="59"/>
        <v>0</v>
      </c>
      <c r="AF478" s="128">
        <v>0.69</v>
      </c>
      <c r="AG478" s="158" t="s">
        <v>13869</v>
      </c>
      <c r="AH478" s="167">
        <v>1000</v>
      </c>
      <c r="AI478" s="158">
        <v>6</v>
      </c>
      <c r="AJ478" s="158" t="s">
        <v>13870</v>
      </c>
      <c r="AK478" s="158" t="s">
        <v>13875</v>
      </c>
      <c r="AL478" s="158" t="s">
        <v>13582</v>
      </c>
      <c r="AM478" s="158" t="s">
        <v>85</v>
      </c>
      <c r="AN478" s="158" t="s">
        <v>1479</v>
      </c>
      <c r="AO478" s="123"/>
      <c r="AQ478" s="123" t="s">
        <v>12914</v>
      </c>
    </row>
    <row r="479" spans="1:43" ht="30" x14ac:dyDescent="0.2">
      <c r="A479" s="92" t="s">
        <v>1908</v>
      </c>
      <c r="B479" s="92" t="s">
        <v>1909</v>
      </c>
      <c r="C479" s="117" t="s">
        <v>166</v>
      </c>
      <c r="D479" s="92" t="s">
        <v>228</v>
      </c>
      <c r="E479" s="92" t="s">
        <v>1910</v>
      </c>
      <c r="F479" s="92" t="s">
        <v>1483</v>
      </c>
      <c r="G479" s="92" t="s">
        <v>1911</v>
      </c>
      <c r="H479" s="92" t="s">
        <v>1583</v>
      </c>
      <c r="I479" s="118" t="s">
        <v>1909</v>
      </c>
      <c r="J479" s="119">
        <v>7</v>
      </c>
      <c r="K479" s="119">
        <v>1000</v>
      </c>
      <c r="L479" s="119">
        <f>K479-U479</f>
        <v>725</v>
      </c>
      <c r="M479" s="92">
        <v>280</v>
      </c>
      <c r="N479" s="48" t="s">
        <v>173</v>
      </c>
      <c r="P479" s="119">
        <v>1000</v>
      </c>
      <c r="Q479" s="119">
        <v>1000</v>
      </c>
      <c r="R479" s="119">
        <v>0</v>
      </c>
      <c r="S479" s="119">
        <f t="shared" si="57"/>
        <v>2000</v>
      </c>
      <c r="T479" s="119">
        <f t="shared" si="58"/>
        <v>2000</v>
      </c>
      <c r="U479" s="119">
        <v>275</v>
      </c>
      <c r="V479" s="119">
        <v>420</v>
      </c>
      <c r="W479" s="119">
        <v>630</v>
      </c>
      <c r="X479" s="119">
        <f t="shared" si="61"/>
        <v>1305</v>
      </c>
      <c r="Y479" s="92" t="s">
        <v>12863</v>
      </c>
      <c r="Z479" s="93">
        <v>0.28000000000000003</v>
      </c>
      <c r="AA479" s="121">
        <v>0.28000000000000003</v>
      </c>
      <c r="AB479" s="93">
        <f t="shared" si="59"/>
        <v>0</v>
      </c>
      <c r="AE479" s="48" t="s">
        <v>12845</v>
      </c>
      <c r="AF479" s="93">
        <v>0.28000000000000003</v>
      </c>
      <c r="AG479" s="48" t="s">
        <v>13876</v>
      </c>
      <c r="AH479" s="122">
        <v>1000</v>
      </c>
      <c r="AI479" s="48">
        <v>6</v>
      </c>
      <c r="AJ479" s="48" t="s">
        <v>1909</v>
      </c>
      <c r="AK479" s="48" t="s">
        <v>13581</v>
      </c>
      <c r="AL479" s="48" t="s">
        <v>13582</v>
      </c>
      <c r="AM479" s="48" t="s">
        <v>85</v>
      </c>
      <c r="AN479" s="48" t="s">
        <v>1479</v>
      </c>
      <c r="AO479" s="123"/>
      <c r="AQ479" s="123" t="s">
        <v>13702</v>
      </c>
    </row>
    <row r="480" spans="1:43" ht="60" x14ac:dyDescent="0.2">
      <c r="A480" s="129" t="s">
        <v>1912</v>
      </c>
      <c r="B480" s="129" t="s">
        <v>1913</v>
      </c>
      <c r="C480" s="117" t="s">
        <v>166</v>
      </c>
      <c r="D480" s="92" t="s">
        <v>228</v>
      </c>
      <c r="E480" s="92" t="s">
        <v>1914</v>
      </c>
      <c r="F480" s="92" t="s">
        <v>169</v>
      </c>
      <c r="G480" s="92" t="s">
        <v>1915</v>
      </c>
      <c r="H480" s="92" t="s">
        <v>1915</v>
      </c>
      <c r="I480" s="92" t="s">
        <v>1913</v>
      </c>
      <c r="L480" s="119">
        <f>K480-U480</f>
        <v>0</v>
      </c>
      <c r="N480" s="48" t="s">
        <v>173</v>
      </c>
      <c r="O480" s="48" t="s">
        <v>278</v>
      </c>
      <c r="P480" s="119">
        <v>0</v>
      </c>
      <c r="Q480" s="119">
        <v>0</v>
      </c>
      <c r="R480" s="119">
        <v>0</v>
      </c>
      <c r="S480" s="119">
        <f t="shared" si="57"/>
        <v>0</v>
      </c>
      <c r="T480" s="119">
        <f t="shared" si="58"/>
        <v>0</v>
      </c>
      <c r="U480" s="119">
        <v>0</v>
      </c>
      <c r="V480" s="119">
        <v>0</v>
      </c>
      <c r="W480" s="119">
        <v>0</v>
      </c>
      <c r="X480" s="119">
        <f t="shared" si="61"/>
        <v>0</v>
      </c>
      <c r="Y480" s="92" t="s">
        <v>12844</v>
      </c>
      <c r="Z480" s="130">
        <v>0.35</v>
      </c>
      <c r="AA480" s="121">
        <v>0.35</v>
      </c>
      <c r="AB480" s="93">
        <f t="shared" si="59"/>
        <v>0</v>
      </c>
      <c r="AC480" s="48" t="s">
        <v>1435</v>
      </c>
      <c r="AE480" s="48" t="s">
        <v>12845</v>
      </c>
      <c r="AF480" s="93">
        <v>0.35</v>
      </c>
      <c r="AG480" s="48" t="s">
        <v>13877</v>
      </c>
      <c r="AH480" s="48">
        <v>1000</v>
      </c>
      <c r="AI480" s="48">
        <v>6</v>
      </c>
      <c r="AJ480" s="48" t="s">
        <v>1913</v>
      </c>
      <c r="AK480" s="48" t="s">
        <v>13878</v>
      </c>
      <c r="AL480" s="48" t="s">
        <v>13582</v>
      </c>
      <c r="AM480" s="48" t="s">
        <v>85</v>
      </c>
      <c r="AN480" s="48" t="s">
        <v>1479</v>
      </c>
      <c r="AO480" s="123"/>
      <c r="AQ480" s="123" t="s">
        <v>13632</v>
      </c>
    </row>
    <row r="481" spans="1:43" ht="30" x14ac:dyDescent="0.2">
      <c r="A481" s="142" t="s">
        <v>13879</v>
      </c>
      <c r="B481" s="92" t="s">
        <v>13880</v>
      </c>
      <c r="C481" s="117" t="s">
        <v>166</v>
      </c>
      <c r="D481" s="92" t="s">
        <v>228</v>
      </c>
      <c r="E481" s="92" t="s">
        <v>13881</v>
      </c>
      <c r="F481" s="92" t="s">
        <v>1483</v>
      </c>
      <c r="G481" s="92" t="s">
        <v>1582</v>
      </c>
      <c r="H481" s="92" t="s">
        <v>1583</v>
      </c>
      <c r="I481" s="92" t="s">
        <v>13880</v>
      </c>
      <c r="J481" s="119">
        <v>7</v>
      </c>
      <c r="K481" s="119">
        <v>1</v>
      </c>
      <c r="N481" s="48" t="s">
        <v>173</v>
      </c>
      <c r="O481" s="48" t="s">
        <v>12932</v>
      </c>
      <c r="P481" s="119">
        <v>0</v>
      </c>
      <c r="Q481" s="119">
        <v>0</v>
      </c>
      <c r="R481" s="119">
        <v>0</v>
      </c>
      <c r="S481" s="119">
        <f t="shared" si="57"/>
        <v>0</v>
      </c>
      <c r="T481" s="119">
        <f t="shared" si="58"/>
        <v>0</v>
      </c>
      <c r="U481" s="119">
        <v>0</v>
      </c>
      <c r="V481" s="119">
        <v>0</v>
      </c>
      <c r="W481" s="119">
        <v>0</v>
      </c>
      <c r="X481" s="119">
        <f t="shared" si="61"/>
        <v>0</v>
      </c>
      <c r="Y481" s="92" t="s">
        <v>12844</v>
      </c>
      <c r="Z481" s="93">
        <v>0.2611</v>
      </c>
      <c r="AA481" s="121">
        <v>0.2611</v>
      </c>
      <c r="AB481" s="93">
        <f t="shared" si="59"/>
        <v>0</v>
      </c>
      <c r="AE481" s="48" t="s">
        <v>12845</v>
      </c>
      <c r="AF481" s="93">
        <v>0.2611</v>
      </c>
      <c r="AG481" s="48" t="s">
        <v>13882</v>
      </c>
      <c r="AH481" s="122">
        <v>1000</v>
      </c>
      <c r="AI481" s="122">
        <v>6</v>
      </c>
      <c r="AJ481" s="48" t="s">
        <v>13880</v>
      </c>
      <c r="AK481" s="48" t="s">
        <v>13809</v>
      </c>
      <c r="AL481" s="48" t="s">
        <v>13582</v>
      </c>
      <c r="AM481" s="48" t="s">
        <v>85</v>
      </c>
      <c r="AN481" s="48" t="s">
        <v>1479</v>
      </c>
      <c r="AO481" s="123"/>
      <c r="AQ481" s="123" t="s">
        <v>13632</v>
      </c>
    </row>
    <row r="482" spans="1:43" ht="30" x14ac:dyDescent="0.2">
      <c r="A482" s="92" t="s">
        <v>1916</v>
      </c>
      <c r="B482" s="92" t="s">
        <v>1917</v>
      </c>
      <c r="C482" s="117" t="s">
        <v>166</v>
      </c>
      <c r="D482" s="92" t="s">
        <v>228</v>
      </c>
      <c r="E482" s="92" t="s">
        <v>1918</v>
      </c>
      <c r="F482" s="92" t="s">
        <v>1483</v>
      </c>
      <c r="G482" s="92" t="s">
        <v>1582</v>
      </c>
      <c r="H482" s="92" t="s">
        <v>1583</v>
      </c>
      <c r="I482" s="118" t="s">
        <v>1917</v>
      </c>
      <c r="J482" s="119">
        <v>9</v>
      </c>
      <c r="K482" s="119">
        <v>10000</v>
      </c>
      <c r="L482" s="119">
        <f t="shared" ref="L482:L513" si="62">K482-U482</f>
        <v>-1808</v>
      </c>
      <c r="N482" s="48" t="s">
        <v>173</v>
      </c>
      <c r="P482" s="119">
        <v>0</v>
      </c>
      <c r="Q482" s="119">
        <v>0</v>
      </c>
      <c r="R482" s="119">
        <v>0</v>
      </c>
      <c r="S482" s="119">
        <f t="shared" si="57"/>
        <v>0</v>
      </c>
      <c r="T482" s="119">
        <f t="shared" si="58"/>
        <v>0</v>
      </c>
      <c r="U482" s="119">
        <v>11808</v>
      </c>
      <c r="V482" s="119">
        <v>10396</v>
      </c>
      <c r="W482" s="119">
        <v>10344</v>
      </c>
      <c r="X482" s="119">
        <f t="shared" si="61"/>
        <v>-22204</v>
      </c>
      <c r="Y482" s="92" t="s">
        <v>12848</v>
      </c>
      <c r="Z482" s="93">
        <v>0.33950000000000002</v>
      </c>
      <c r="AA482" s="121">
        <v>0.33950000000000002</v>
      </c>
      <c r="AB482" s="93">
        <f t="shared" si="59"/>
        <v>0</v>
      </c>
      <c r="AE482" s="48" t="s">
        <v>12845</v>
      </c>
      <c r="AF482" s="93">
        <v>0.33950000000000002</v>
      </c>
      <c r="AG482" s="48" t="s">
        <v>13883</v>
      </c>
      <c r="AH482" s="122">
        <v>10000</v>
      </c>
      <c r="AI482" s="48">
        <v>6</v>
      </c>
      <c r="AJ482" s="48" t="s">
        <v>1917</v>
      </c>
      <c r="AK482" s="48" t="s">
        <v>13884</v>
      </c>
      <c r="AL482" s="48" t="s">
        <v>13582</v>
      </c>
      <c r="AM482" s="48" t="s">
        <v>85</v>
      </c>
      <c r="AN482" s="48" t="s">
        <v>1479</v>
      </c>
      <c r="AO482" s="123"/>
      <c r="AQ482" s="123" t="s">
        <v>13825</v>
      </c>
    </row>
    <row r="483" spans="1:43" ht="75" x14ac:dyDescent="0.2">
      <c r="A483" s="129" t="s">
        <v>1919</v>
      </c>
      <c r="B483" s="129" t="s">
        <v>1920</v>
      </c>
      <c r="C483" s="117" t="s">
        <v>166</v>
      </c>
      <c r="D483" s="92" t="s">
        <v>228</v>
      </c>
      <c r="E483" s="92" t="s">
        <v>13885</v>
      </c>
      <c r="F483" s="92" t="s">
        <v>169</v>
      </c>
      <c r="G483" s="92" t="s">
        <v>1922</v>
      </c>
      <c r="H483" s="92" t="s">
        <v>1922</v>
      </c>
      <c r="I483" s="118" t="s">
        <v>1920</v>
      </c>
      <c r="J483" s="119">
        <v>8</v>
      </c>
      <c r="K483" s="119">
        <v>3000</v>
      </c>
      <c r="L483" s="119">
        <f t="shared" si="62"/>
        <v>3000</v>
      </c>
      <c r="M483" s="119"/>
      <c r="N483" s="48" t="s">
        <v>173</v>
      </c>
      <c r="O483" s="48" t="s">
        <v>278</v>
      </c>
      <c r="P483" s="119">
        <v>3000</v>
      </c>
      <c r="Q483" s="119">
        <v>0</v>
      </c>
      <c r="R483" s="119">
        <v>0</v>
      </c>
      <c r="S483" s="119">
        <f t="shared" si="57"/>
        <v>3000</v>
      </c>
      <c r="T483" s="119">
        <f t="shared" si="58"/>
        <v>3000</v>
      </c>
      <c r="U483" s="119">
        <v>0</v>
      </c>
      <c r="V483" s="119">
        <v>0</v>
      </c>
      <c r="W483" s="119">
        <v>0</v>
      </c>
      <c r="X483" s="119">
        <f t="shared" si="61"/>
        <v>3000</v>
      </c>
      <c r="Y483" s="92" t="s">
        <v>12844</v>
      </c>
      <c r="Z483" s="130">
        <v>1.7104999999999999</v>
      </c>
      <c r="AA483" s="121">
        <v>1.7104999999999999</v>
      </c>
      <c r="AB483" s="93">
        <f t="shared" si="59"/>
        <v>0</v>
      </c>
      <c r="AC483" s="48" t="s">
        <v>12875</v>
      </c>
      <c r="AE483" s="48" t="s">
        <v>12845</v>
      </c>
      <c r="AF483" s="93">
        <v>1.7104999999999999</v>
      </c>
      <c r="AG483" s="48" t="s">
        <v>13886</v>
      </c>
      <c r="AH483" s="48">
        <v>3000</v>
      </c>
      <c r="AI483" s="48">
        <v>9</v>
      </c>
      <c r="AJ483" s="48" t="s">
        <v>1920</v>
      </c>
      <c r="AK483" s="48" t="s">
        <v>13887</v>
      </c>
      <c r="AL483" s="48" t="s">
        <v>13582</v>
      </c>
      <c r="AM483" s="48" t="s">
        <v>85</v>
      </c>
      <c r="AN483" s="48" t="s">
        <v>1479</v>
      </c>
      <c r="AO483" s="123"/>
      <c r="AQ483" s="123" t="s">
        <v>13632</v>
      </c>
    </row>
    <row r="484" spans="1:43" ht="30" x14ac:dyDescent="0.2">
      <c r="A484" s="92" t="s">
        <v>1923</v>
      </c>
      <c r="B484" s="92" t="s">
        <v>1924</v>
      </c>
      <c r="C484" s="117" t="s">
        <v>166</v>
      </c>
      <c r="D484" s="92" t="s">
        <v>228</v>
      </c>
      <c r="E484" s="92" t="s">
        <v>1925</v>
      </c>
      <c r="F484" s="92" t="s">
        <v>169</v>
      </c>
      <c r="G484" s="92" t="s">
        <v>1545</v>
      </c>
      <c r="H484" s="92" t="s">
        <v>552</v>
      </c>
      <c r="I484" s="118" t="s">
        <v>1924</v>
      </c>
      <c r="J484" s="119">
        <v>17</v>
      </c>
      <c r="K484" s="119">
        <v>500</v>
      </c>
      <c r="L484" s="119">
        <f t="shared" si="62"/>
        <v>-4948</v>
      </c>
      <c r="N484" s="48" t="s">
        <v>173</v>
      </c>
      <c r="P484" s="119">
        <v>4500</v>
      </c>
      <c r="Q484" s="119">
        <v>2500</v>
      </c>
      <c r="R484" s="119">
        <v>2000</v>
      </c>
      <c r="S484" s="119">
        <f t="shared" si="57"/>
        <v>7000</v>
      </c>
      <c r="T484" s="119">
        <f t="shared" si="58"/>
        <v>9000</v>
      </c>
      <c r="U484" s="119">
        <v>5448</v>
      </c>
      <c r="V484" s="119">
        <v>3144</v>
      </c>
      <c r="W484" s="119">
        <v>2298</v>
      </c>
      <c r="X484" s="119">
        <f t="shared" si="61"/>
        <v>408</v>
      </c>
      <c r="Y484" s="92" t="s">
        <v>12863</v>
      </c>
      <c r="Z484" s="93">
        <v>0.6613</v>
      </c>
      <c r="AA484" s="121">
        <v>0.6613</v>
      </c>
      <c r="AB484" s="93">
        <f t="shared" si="59"/>
        <v>0</v>
      </c>
      <c r="AE484" s="48" t="s">
        <v>12845</v>
      </c>
      <c r="AF484" s="93">
        <v>0.6361</v>
      </c>
      <c r="AG484" s="48" t="s">
        <v>13888</v>
      </c>
      <c r="AH484" s="122">
        <v>500</v>
      </c>
      <c r="AI484" s="48">
        <v>12</v>
      </c>
      <c r="AM484" s="48" t="s">
        <v>85</v>
      </c>
      <c r="AN484" s="48" t="s">
        <v>1926</v>
      </c>
      <c r="AO484" s="123"/>
      <c r="AQ484" s="123" t="s">
        <v>13889</v>
      </c>
    </row>
    <row r="485" spans="1:43" ht="30" x14ac:dyDescent="0.2">
      <c r="A485" s="92" t="s">
        <v>1927</v>
      </c>
      <c r="B485" s="92" t="s">
        <v>1928</v>
      </c>
      <c r="C485" s="117" t="s">
        <v>166</v>
      </c>
      <c r="D485" s="92" t="s">
        <v>228</v>
      </c>
      <c r="E485" s="92" t="s">
        <v>1929</v>
      </c>
      <c r="F485" s="92" t="s">
        <v>169</v>
      </c>
      <c r="G485" s="92" t="s">
        <v>1545</v>
      </c>
      <c r="H485" s="92" t="s">
        <v>552</v>
      </c>
      <c r="I485" s="118" t="s">
        <v>1928</v>
      </c>
      <c r="J485" s="119">
        <v>23</v>
      </c>
      <c r="K485" s="119">
        <v>100</v>
      </c>
      <c r="L485" s="119">
        <f t="shared" si="62"/>
        <v>100</v>
      </c>
      <c r="M485" s="138">
        <v>10893.63</v>
      </c>
      <c r="N485" s="48" t="s">
        <v>173</v>
      </c>
      <c r="P485" s="119">
        <v>0</v>
      </c>
      <c r="Q485" s="119">
        <v>0</v>
      </c>
      <c r="R485" s="119">
        <v>0</v>
      </c>
      <c r="S485" s="119">
        <f t="shared" si="57"/>
        <v>0</v>
      </c>
      <c r="T485" s="119">
        <f t="shared" si="58"/>
        <v>0</v>
      </c>
      <c r="U485" s="119">
        <v>0</v>
      </c>
      <c r="V485" s="119">
        <v>0</v>
      </c>
      <c r="W485" s="119">
        <v>0</v>
      </c>
      <c r="X485" s="119">
        <f t="shared" si="61"/>
        <v>0</v>
      </c>
      <c r="Y485" s="92" t="s">
        <v>12844</v>
      </c>
      <c r="Z485" s="93">
        <v>108.9363</v>
      </c>
      <c r="AA485" s="121">
        <v>108.9363</v>
      </c>
      <c r="AB485" s="93">
        <f t="shared" si="59"/>
        <v>0</v>
      </c>
      <c r="AE485" s="48" t="s">
        <v>12845</v>
      </c>
      <c r="AF485" s="93">
        <v>108.9363</v>
      </c>
      <c r="AG485" s="48" t="s">
        <v>13890</v>
      </c>
      <c r="AH485" s="122">
        <v>100</v>
      </c>
      <c r="AI485" s="48">
        <v>8</v>
      </c>
      <c r="AM485" s="48" t="s">
        <v>85</v>
      </c>
      <c r="AN485" s="48" t="s">
        <v>1926</v>
      </c>
      <c r="AO485" s="123"/>
      <c r="AQ485" s="123" t="s">
        <v>13889</v>
      </c>
    </row>
    <row r="486" spans="1:43" ht="30" x14ac:dyDescent="0.2">
      <c r="A486" s="92" t="s">
        <v>1930</v>
      </c>
      <c r="B486" s="92" t="s">
        <v>1931</v>
      </c>
      <c r="C486" s="117" t="s">
        <v>166</v>
      </c>
      <c r="D486" s="92" t="s">
        <v>228</v>
      </c>
      <c r="E486" s="92" t="s">
        <v>1932</v>
      </c>
      <c r="F486" s="92" t="s">
        <v>169</v>
      </c>
      <c r="G486" s="92" t="s">
        <v>1545</v>
      </c>
      <c r="H486" s="92" t="s">
        <v>552</v>
      </c>
      <c r="I486" s="118" t="s">
        <v>1931</v>
      </c>
      <c r="J486" s="119">
        <v>23</v>
      </c>
      <c r="K486" s="119">
        <v>230</v>
      </c>
      <c r="L486" s="119">
        <f t="shared" si="62"/>
        <v>230</v>
      </c>
      <c r="M486" s="138">
        <v>44904.86</v>
      </c>
      <c r="N486" s="48" t="s">
        <v>173</v>
      </c>
      <c r="P486" s="119">
        <v>0</v>
      </c>
      <c r="Q486" s="119">
        <v>0</v>
      </c>
      <c r="R486" s="119">
        <v>0</v>
      </c>
      <c r="S486" s="119">
        <f t="shared" si="57"/>
        <v>0</v>
      </c>
      <c r="T486" s="119">
        <f t="shared" si="58"/>
        <v>0</v>
      </c>
      <c r="U486" s="119">
        <v>0</v>
      </c>
      <c r="V486" s="119">
        <v>0</v>
      </c>
      <c r="W486" s="119">
        <v>0</v>
      </c>
      <c r="X486" s="119">
        <f t="shared" si="61"/>
        <v>0</v>
      </c>
      <c r="Y486" s="92" t="s">
        <v>12844</v>
      </c>
      <c r="Z486" s="93">
        <v>195.23849999999999</v>
      </c>
      <c r="AA486" s="121">
        <v>195.23849999999999</v>
      </c>
      <c r="AB486" s="93">
        <f t="shared" si="59"/>
        <v>0</v>
      </c>
      <c r="AE486" s="48" t="s">
        <v>12845</v>
      </c>
      <c r="AF486" s="93">
        <v>195.23849999999999</v>
      </c>
      <c r="AG486" s="48" t="s">
        <v>13891</v>
      </c>
      <c r="AH486" s="122">
        <v>230</v>
      </c>
      <c r="AI486" s="48">
        <v>8</v>
      </c>
      <c r="AM486" s="48" t="s">
        <v>85</v>
      </c>
      <c r="AN486" s="48" t="s">
        <v>1926</v>
      </c>
      <c r="AO486" s="123"/>
      <c r="AQ486" s="123" t="s">
        <v>13889</v>
      </c>
    </row>
    <row r="487" spans="1:43" ht="30" x14ac:dyDescent="0.2">
      <c r="A487" s="92" t="s">
        <v>1933</v>
      </c>
      <c r="B487" s="92" t="s">
        <v>1934</v>
      </c>
      <c r="C487" s="117" t="s">
        <v>166</v>
      </c>
      <c r="D487" s="92" t="s">
        <v>167</v>
      </c>
      <c r="E487" s="92" t="s">
        <v>1935</v>
      </c>
      <c r="F487" s="92" t="s">
        <v>1936</v>
      </c>
      <c r="G487" s="92" t="s">
        <v>1636</v>
      </c>
      <c r="H487" s="92" t="s">
        <v>1637</v>
      </c>
      <c r="I487" s="118" t="s">
        <v>1934</v>
      </c>
      <c r="J487" s="119">
        <v>13</v>
      </c>
      <c r="K487" s="119">
        <v>1000</v>
      </c>
      <c r="L487" s="119">
        <f t="shared" si="62"/>
        <v>410</v>
      </c>
      <c r="M487" s="119"/>
      <c r="N487" s="48" t="s">
        <v>173</v>
      </c>
      <c r="P487" s="119">
        <v>0</v>
      </c>
      <c r="Q487" s="119">
        <v>0</v>
      </c>
      <c r="R487" s="119">
        <v>0</v>
      </c>
      <c r="S487" s="119">
        <f t="shared" si="57"/>
        <v>0</v>
      </c>
      <c r="T487" s="119">
        <f t="shared" si="58"/>
        <v>0</v>
      </c>
      <c r="U487" s="119">
        <v>590</v>
      </c>
      <c r="V487" s="119">
        <v>657</v>
      </c>
      <c r="W487" s="119">
        <v>594</v>
      </c>
      <c r="X487" s="119">
        <f t="shared" si="61"/>
        <v>-1247</v>
      </c>
      <c r="Y487" s="92" t="s">
        <v>12848</v>
      </c>
      <c r="Z487" s="93">
        <v>2.1760000000000002</v>
      </c>
      <c r="AA487" s="121">
        <v>2.2519999999999998</v>
      </c>
      <c r="AB487" s="93">
        <f t="shared" si="59"/>
        <v>7.5999999999999623E-2</v>
      </c>
      <c r="AE487" s="48" t="s">
        <v>12845</v>
      </c>
      <c r="AF487" s="93">
        <v>2.2519999999999998</v>
      </c>
      <c r="AG487" s="48" t="s">
        <v>13892</v>
      </c>
      <c r="AH487" s="48" t="s">
        <v>13893</v>
      </c>
      <c r="AI487" s="48" t="s">
        <v>13149</v>
      </c>
      <c r="AM487" s="48" t="s">
        <v>85</v>
      </c>
      <c r="AN487" s="48" t="s">
        <v>1926</v>
      </c>
      <c r="AO487" s="123"/>
      <c r="AQ487" s="123" t="s">
        <v>13889</v>
      </c>
    </row>
    <row r="488" spans="1:43" ht="30" x14ac:dyDescent="0.2">
      <c r="A488" s="92" t="s">
        <v>1937</v>
      </c>
      <c r="B488" s="92" t="s">
        <v>1938</v>
      </c>
      <c r="C488" s="117" t="s">
        <v>166</v>
      </c>
      <c r="D488" s="92" t="s">
        <v>167</v>
      </c>
      <c r="E488" s="92" t="s">
        <v>1939</v>
      </c>
      <c r="F488" s="92" t="s">
        <v>1940</v>
      </c>
      <c r="G488" s="92" t="s">
        <v>1941</v>
      </c>
      <c r="H488" s="92" t="s">
        <v>1942</v>
      </c>
      <c r="I488" s="118" t="s">
        <v>1938</v>
      </c>
      <c r="J488" s="119">
        <v>9</v>
      </c>
      <c r="K488" s="119">
        <v>2500</v>
      </c>
      <c r="L488" s="119">
        <f t="shared" si="62"/>
        <v>2500</v>
      </c>
      <c r="M488" s="138">
        <v>24750</v>
      </c>
      <c r="N488" s="48" t="s">
        <v>173</v>
      </c>
      <c r="P488" s="119">
        <v>0</v>
      </c>
      <c r="Q488" s="119">
        <v>0</v>
      </c>
      <c r="R488" s="119">
        <v>0</v>
      </c>
      <c r="S488" s="119">
        <f t="shared" si="57"/>
        <v>0</v>
      </c>
      <c r="T488" s="119">
        <f t="shared" si="58"/>
        <v>0</v>
      </c>
      <c r="U488" s="119">
        <v>0</v>
      </c>
      <c r="V488" s="119">
        <v>0</v>
      </c>
      <c r="W488" s="119">
        <v>0</v>
      </c>
      <c r="X488" s="119">
        <f t="shared" si="61"/>
        <v>0</v>
      </c>
      <c r="Y488" s="92" t="s">
        <v>12844</v>
      </c>
      <c r="Z488" s="93">
        <v>9.9</v>
      </c>
      <c r="AA488" s="121">
        <v>9.9</v>
      </c>
      <c r="AB488" s="93">
        <f t="shared" si="59"/>
        <v>0</v>
      </c>
      <c r="AE488" s="48" t="s">
        <v>12845</v>
      </c>
      <c r="AF488" s="93">
        <v>9.9</v>
      </c>
      <c r="AG488" s="48" t="s">
        <v>13894</v>
      </c>
      <c r="AH488" s="122">
        <v>2500</v>
      </c>
      <c r="AI488" s="48">
        <v>11</v>
      </c>
      <c r="AM488" s="48" t="s">
        <v>85</v>
      </c>
      <c r="AN488" s="48" t="s">
        <v>1926</v>
      </c>
      <c r="AO488" s="123"/>
      <c r="AQ488" s="123" t="s">
        <v>13889</v>
      </c>
    </row>
    <row r="489" spans="1:43" ht="30" x14ac:dyDescent="0.2">
      <c r="A489" s="92" t="s">
        <v>1943</v>
      </c>
      <c r="B489" s="92" t="s">
        <v>1944</v>
      </c>
      <c r="C489" s="117" t="s">
        <v>166</v>
      </c>
      <c r="D489" s="92" t="s">
        <v>228</v>
      </c>
      <c r="E489" s="92" t="s">
        <v>1945</v>
      </c>
      <c r="F489" s="92" t="s">
        <v>169</v>
      </c>
      <c r="G489" s="92" t="s">
        <v>1545</v>
      </c>
      <c r="H489" s="92" t="s">
        <v>552</v>
      </c>
      <c r="I489" s="118" t="s">
        <v>1944</v>
      </c>
      <c r="J489" s="119">
        <v>23</v>
      </c>
      <c r="K489" s="119">
        <v>500</v>
      </c>
      <c r="L489" s="119">
        <f t="shared" si="62"/>
        <v>495</v>
      </c>
      <c r="M489" s="124">
        <v>17134.75</v>
      </c>
      <c r="N489" s="48" t="s">
        <v>173</v>
      </c>
      <c r="P489" s="119">
        <v>0</v>
      </c>
      <c r="Q489" s="119">
        <v>0</v>
      </c>
      <c r="R489" s="119">
        <v>0</v>
      </c>
      <c r="S489" s="119">
        <f t="shared" si="57"/>
        <v>0</v>
      </c>
      <c r="T489" s="119">
        <f t="shared" si="58"/>
        <v>0</v>
      </c>
      <c r="U489" s="119">
        <v>5</v>
      </c>
      <c r="V489" s="119">
        <v>0</v>
      </c>
      <c r="W489" s="119">
        <v>0</v>
      </c>
      <c r="X489" s="119">
        <f t="shared" si="61"/>
        <v>-5</v>
      </c>
      <c r="Y489" s="92" t="s">
        <v>12848</v>
      </c>
      <c r="Z489" s="93">
        <v>34.269500000000001</v>
      </c>
      <c r="AA489" s="121">
        <v>31.870635</v>
      </c>
      <c r="AB489" s="93">
        <f t="shared" si="59"/>
        <v>-2.3988650000000007</v>
      </c>
      <c r="AE489" s="48" t="s">
        <v>12845</v>
      </c>
      <c r="AF489" s="93">
        <v>31.870635</v>
      </c>
      <c r="AG489" s="48" t="s">
        <v>13895</v>
      </c>
      <c r="AH489" s="122">
        <v>100</v>
      </c>
      <c r="AI489" s="48">
        <v>12</v>
      </c>
      <c r="AM489" s="48" t="s">
        <v>85</v>
      </c>
      <c r="AN489" s="48" t="s">
        <v>1926</v>
      </c>
      <c r="AO489" s="123"/>
      <c r="AQ489" s="123" t="s">
        <v>13889</v>
      </c>
    </row>
    <row r="490" spans="1:43" ht="30" x14ac:dyDescent="0.2">
      <c r="A490" s="92" t="s">
        <v>1946</v>
      </c>
      <c r="B490" s="92" t="s">
        <v>1947</v>
      </c>
      <c r="C490" s="117" t="s">
        <v>166</v>
      </c>
      <c r="D490" s="92" t="s">
        <v>228</v>
      </c>
      <c r="E490" s="92" t="s">
        <v>1948</v>
      </c>
      <c r="F490" s="92" t="s">
        <v>169</v>
      </c>
      <c r="G490" s="92" t="s">
        <v>1545</v>
      </c>
      <c r="H490" s="92" t="s">
        <v>552</v>
      </c>
      <c r="I490" s="118" t="s">
        <v>1947</v>
      </c>
      <c r="J490" s="119">
        <v>17</v>
      </c>
      <c r="K490" s="119">
        <v>500</v>
      </c>
      <c r="L490" s="119">
        <f t="shared" si="62"/>
        <v>495</v>
      </c>
      <c r="M490" s="119"/>
      <c r="N490" s="48" t="s">
        <v>173</v>
      </c>
      <c r="P490" s="119">
        <v>0</v>
      </c>
      <c r="Q490" s="119">
        <v>0</v>
      </c>
      <c r="R490" s="119">
        <v>0</v>
      </c>
      <c r="S490" s="119">
        <f t="shared" si="57"/>
        <v>0</v>
      </c>
      <c r="T490" s="119">
        <f t="shared" si="58"/>
        <v>0</v>
      </c>
      <c r="U490" s="119">
        <v>5</v>
      </c>
      <c r="V490" s="119">
        <v>0</v>
      </c>
      <c r="W490" s="119">
        <v>0</v>
      </c>
      <c r="X490" s="119">
        <f t="shared" si="61"/>
        <v>-5</v>
      </c>
      <c r="Y490" s="92" t="s">
        <v>12848</v>
      </c>
      <c r="Z490" s="93">
        <v>4.5895999999999999</v>
      </c>
      <c r="AA490" s="121">
        <v>4.5056640000000003</v>
      </c>
      <c r="AB490" s="93">
        <f t="shared" si="59"/>
        <v>-8.3935999999999567E-2</v>
      </c>
      <c r="AE490" s="48" t="s">
        <v>12845</v>
      </c>
      <c r="AF490" s="93">
        <v>4.5056640000000003</v>
      </c>
      <c r="AG490" s="48" t="s">
        <v>13896</v>
      </c>
      <c r="AH490" s="122">
        <v>100</v>
      </c>
      <c r="AI490" s="48">
        <v>12</v>
      </c>
      <c r="AM490" s="48" t="s">
        <v>85</v>
      </c>
      <c r="AN490" s="48" t="s">
        <v>1926</v>
      </c>
      <c r="AO490" s="123"/>
      <c r="AQ490" s="123" t="s">
        <v>13889</v>
      </c>
    </row>
    <row r="491" spans="1:43" ht="30" x14ac:dyDescent="0.2">
      <c r="A491" s="92" t="s">
        <v>1949</v>
      </c>
      <c r="B491" s="92" t="s">
        <v>1950</v>
      </c>
      <c r="C491" s="117" t="s">
        <v>166</v>
      </c>
      <c r="D491" s="92" t="s">
        <v>228</v>
      </c>
      <c r="E491" s="92" t="s">
        <v>1951</v>
      </c>
      <c r="F491" s="92" t="s">
        <v>169</v>
      </c>
      <c r="G491" s="92" t="s">
        <v>1545</v>
      </c>
      <c r="H491" s="92" t="s">
        <v>552</v>
      </c>
      <c r="I491" s="118" t="s">
        <v>1950</v>
      </c>
      <c r="J491" s="119">
        <v>17</v>
      </c>
      <c r="K491" s="119">
        <v>100</v>
      </c>
      <c r="L491" s="119">
        <f t="shared" si="62"/>
        <v>-165</v>
      </c>
      <c r="N491" s="48" t="s">
        <v>173</v>
      </c>
      <c r="P491" s="119">
        <v>0</v>
      </c>
      <c r="Q491" s="119">
        <v>0</v>
      </c>
      <c r="R491" s="119">
        <v>0</v>
      </c>
      <c r="S491" s="119">
        <f t="shared" si="57"/>
        <v>0</v>
      </c>
      <c r="T491" s="119">
        <f t="shared" si="58"/>
        <v>0</v>
      </c>
      <c r="U491" s="119">
        <v>265</v>
      </c>
      <c r="V491" s="119">
        <v>0</v>
      </c>
      <c r="W491" s="119">
        <v>0</v>
      </c>
      <c r="X491" s="119">
        <f t="shared" si="61"/>
        <v>-265</v>
      </c>
      <c r="Y491" s="92" t="s">
        <v>12848</v>
      </c>
      <c r="Z491" s="93">
        <v>5</v>
      </c>
      <c r="AA491" s="121">
        <v>4.8245610000000001</v>
      </c>
      <c r="AB491" s="93">
        <f t="shared" si="59"/>
        <v>-0.1754389999999999</v>
      </c>
      <c r="AE491" s="48" t="s">
        <v>12845</v>
      </c>
      <c r="AF491" s="93">
        <v>4.8245610000000001</v>
      </c>
      <c r="AG491" s="48" t="s">
        <v>13897</v>
      </c>
      <c r="AH491" s="48">
        <v>250</v>
      </c>
      <c r="AI491" s="48">
        <v>12</v>
      </c>
      <c r="AM491" s="48" t="s">
        <v>85</v>
      </c>
      <c r="AN491" s="48" t="s">
        <v>1926</v>
      </c>
      <c r="AO491" s="123"/>
      <c r="AQ491" s="123" t="s">
        <v>13889</v>
      </c>
    </row>
    <row r="492" spans="1:43" ht="30" x14ac:dyDescent="0.2">
      <c r="A492" s="92" t="s">
        <v>1952</v>
      </c>
      <c r="B492" s="92" t="s">
        <v>1953</v>
      </c>
      <c r="C492" s="117" t="s">
        <v>166</v>
      </c>
      <c r="D492" s="92" t="s">
        <v>228</v>
      </c>
      <c r="E492" s="92" t="s">
        <v>1954</v>
      </c>
      <c r="F492" s="92" t="s">
        <v>169</v>
      </c>
      <c r="G492" s="92" t="s">
        <v>1545</v>
      </c>
      <c r="H492" s="92" t="s">
        <v>552</v>
      </c>
      <c r="I492" s="118" t="s">
        <v>1953</v>
      </c>
      <c r="J492" s="119">
        <v>17</v>
      </c>
      <c r="K492" s="119">
        <v>200</v>
      </c>
      <c r="L492" s="119">
        <f t="shared" si="62"/>
        <v>-63</v>
      </c>
      <c r="N492" s="48" t="s">
        <v>173</v>
      </c>
      <c r="P492" s="119">
        <v>0</v>
      </c>
      <c r="Q492" s="119">
        <v>0</v>
      </c>
      <c r="R492" s="119">
        <v>0</v>
      </c>
      <c r="S492" s="119">
        <f t="shared" si="57"/>
        <v>0</v>
      </c>
      <c r="T492" s="119">
        <f t="shared" si="58"/>
        <v>0</v>
      </c>
      <c r="U492" s="119">
        <v>263</v>
      </c>
      <c r="V492" s="119">
        <v>66</v>
      </c>
      <c r="W492" s="119">
        <v>66</v>
      </c>
      <c r="X492" s="119">
        <f t="shared" si="61"/>
        <v>-329</v>
      </c>
      <c r="Y492" s="92" t="s">
        <v>12848</v>
      </c>
      <c r="Z492" s="93">
        <v>8.8157999999999994</v>
      </c>
      <c r="AA492" s="121">
        <v>8.1986939999999997</v>
      </c>
      <c r="AB492" s="93">
        <f t="shared" si="59"/>
        <v>-0.61710599999999971</v>
      </c>
      <c r="AE492" s="48" t="s">
        <v>12845</v>
      </c>
      <c r="AF492" s="93">
        <v>8.1986939999999997</v>
      </c>
      <c r="AG492" s="48" t="s">
        <v>13898</v>
      </c>
      <c r="AH492" s="48">
        <v>250</v>
      </c>
      <c r="AI492" s="48">
        <v>12</v>
      </c>
      <c r="AM492" s="48" t="s">
        <v>85</v>
      </c>
      <c r="AN492" s="48" t="s">
        <v>1926</v>
      </c>
      <c r="AO492" s="123"/>
      <c r="AQ492" s="123" t="s">
        <v>13889</v>
      </c>
    </row>
    <row r="493" spans="1:43" ht="30" x14ac:dyDescent="0.2">
      <c r="A493" s="92" t="s">
        <v>1955</v>
      </c>
      <c r="B493" s="92" t="s">
        <v>1956</v>
      </c>
      <c r="C493" s="117" t="s">
        <v>166</v>
      </c>
      <c r="D493" s="92" t="s">
        <v>228</v>
      </c>
      <c r="E493" s="92" t="s">
        <v>1957</v>
      </c>
      <c r="F493" s="92" t="s">
        <v>169</v>
      </c>
      <c r="G493" s="92" t="s">
        <v>1545</v>
      </c>
      <c r="H493" s="92" t="s">
        <v>552</v>
      </c>
      <c r="I493" s="118" t="s">
        <v>1956</v>
      </c>
      <c r="J493" s="119">
        <v>17</v>
      </c>
      <c r="K493" s="119">
        <v>1000</v>
      </c>
      <c r="L493" s="119">
        <f t="shared" si="62"/>
        <v>737</v>
      </c>
      <c r="M493" s="119"/>
      <c r="N493" s="48" t="s">
        <v>173</v>
      </c>
      <c r="P493" s="119">
        <v>0</v>
      </c>
      <c r="Q493" s="119">
        <v>0</v>
      </c>
      <c r="R493" s="119">
        <v>0</v>
      </c>
      <c r="S493" s="119">
        <f t="shared" si="57"/>
        <v>0</v>
      </c>
      <c r="T493" s="119">
        <f t="shared" si="58"/>
        <v>0</v>
      </c>
      <c r="U493" s="119">
        <v>263</v>
      </c>
      <c r="V493" s="119">
        <v>66</v>
      </c>
      <c r="W493" s="119">
        <v>66</v>
      </c>
      <c r="X493" s="119">
        <f t="shared" si="61"/>
        <v>-329</v>
      </c>
      <c r="Y493" s="92" t="s">
        <v>12848</v>
      </c>
      <c r="Z493" s="93">
        <v>1.5716000000000001</v>
      </c>
      <c r="AA493" s="121">
        <v>1.4616</v>
      </c>
      <c r="AB493" s="93">
        <f t="shared" si="59"/>
        <v>-0.1100000000000001</v>
      </c>
      <c r="AE493" s="48" t="s">
        <v>12845</v>
      </c>
      <c r="AF493" s="93">
        <v>1.4616</v>
      </c>
      <c r="AG493" s="48" t="s">
        <v>13899</v>
      </c>
      <c r="AH493" s="122">
        <v>250</v>
      </c>
      <c r="AI493" s="48">
        <v>12</v>
      </c>
      <c r="AM493" s="48" t="s">
        <v>85</v>
      </c>
      <c r="AN493" s="48" t="s">
        <v>1926</v>
      </c>
      <c r="AO493" s="123"/>
      <c r="AQ493" s="123" t="s">
        <v>13889</v>
      </c>
    </row>
    <row r="494" spans="1:43" ht="30" x14ac:dyDescent="0.2">
      <c r="A494" s="92" t="s">
        <v>1958</v>
      </c>
      <c r="B494" s="92" t="s">
        <v>1959</v>
      </c>
      <c r="C494" s="117" t="s">
        <v>166</v>
      </c>
      <c r="D494" s="92" t="s">
        <v>228</v>
      </c>
      <c r="E494" s="92" t="s">
        <v>1960</v>
      </c>
      <c r="F494" s="92" t="s">
        <v>169</v>
      </c>
      <c r="G494" s="92" t="s">
        <v>1545</v>
      </c>
      <c r="H494" s="92" t="s">
        <v>552</v>
      </c>
      <c r="I494" s="118" t="s">
        <v>1959</v>
      </c>
      <c r="J494" s="119">
        <v>23</v>
      </c>
      <c r="K494" s="119">
        <v>200</v>
      </c>
      <c r="L494" s="119">
        <f t="shared" si="62"/>
        <v>89</v>
      </c>
      <c r="M494" s="124">
        <v>5695.9</v>
      </c>
      <c r="N494" s="48" t="s">
        <v>173</v>
      </c>
      <c r="P494" s="119">
        <v>0</v>
      </c>
      <c r="Q494" s="119">
        <v>0</v>
      </c>
      <c r="R494" s="119">
        <v>0</v>
      </c>
      <c r="S494" s="119">
        <f t="shared" si="57"/>
        <v>0</v>
      </c>
      <c r="T494" s="119">
        <f t="shared" si="58"/>
        <v>0</v>
      </c>
      <c r="U494" s="119">
        <v>111</v>
      </c>
      <c r="V494" s="119">
        <v>54</v>
      </c>
      <c r="W494" s="119">
        <v>54</v>
      </c>
      <c r="X494" s="119">
        <f t="shared" si="61"/>
        <v>-165</v>
      </c>
      <c r="Y494" s="92" t="s">
        <v>12848</v>
      </c>
      <c r="Z494" s="93">
        <v>28.479500000000002</v>
      </c>
      <c r="AA494" s="121">
        <v>28.982240999999998</v>
      </c>
      <c r="AB494" s="93">
        <f t="shared" si="59"/>
        <v>0.50274099999999677</v>
      </c>
      <c r="AE494" s="48" t="s">
        <v>12845</v>
      </c>
      <c r="AF494" s="93">
        <v>28.982240999999998</v>
      </c>
      <c r="AG494" s="48" t="s">
        <v>13900</v>
      </c>
      <c r="AH494" s="48">
        <v>200</v>
      </c>
      <c r="AI494" s="48">
        <v>12</v>
      </c>
      <c r="AM494" s="48" t="s">
        <v>85</v>
      </c>
      <c r="AN494" s="48" t="s">
        <v>1926</v>
      </c>
      <c r="AO494" s="123"/>
      <c r="AQ494" s="123" t="s">
        <v>13889</v>
      </c>
    </row>
    <row r="495" spans="1:43" ht="30" x14ac:dyDescent="0.2">
      <c r="A495" s="92" t="s">
        <v>1961</v>
      </c>
      <c r="B495" s="92" t="s">
        <v>1962</v>
      </c>
      <c r="C495" s="117" t="s">
        <v>166</v>
      </c>
      <c r="D495" s="92" t="s">
        <v>228</v>
      </c>
      <c r="E495" s="92" t="s">
        <v>1963</v>
      </c>
      <c r="F495" s="92" t="s">
        <v>169</v>
      </c>
      <c r="G495" s="92" t="s">
        <v>1545</v>
      </c>
      <c r="H495" s="92" t="s">
        <v>552</v>
      </c>
      <c r="I495" s="118" t="s">
        <v>1962</v>
      </c>
      <c r="J495" s="119">
        <v>17</v>
      </c>
      <c r="K495" s="119">
        <v>500</v>
      </c>
      <c r="L495" s="119">
        <f t="shared" si="62"/>
        <v>419</v>
      </c>
      <c r="M495" s="119"/>
      <c r="N495" s="48" t="s">
        <v>173</v>
      </c>
      <c r="P495" s="119">
        <v>0</v>
      </c>
      <c r="Q495" s="119">
        <v>0</v>
      </c>
      <c r="R495" s="119">
        <v>0</v>
      </c>
      <c r="S495" s="119">
        <f t="shared" si="57"/>
        <v>0</v>
      </c>
      <c r="T495" s="119">
        <f t="shared" si="58"/>
        <v>0</v>
      </c>
      <c r="U495" s="119">
        <v>81</v>
      </c>
      <c r="V495" s="119">
        <v>6</v>
      </c>
      <c r="W495" s="119">
        <v>6</v>
      </c>
      <c r="X495" s="119">
        <f t="shared" si="61"/>
        <v>-87</v>
      </c>
      <c r="Y495" s="92" t="s">
        <v>12848</v>
      </c>
      <c r="Z495" s="93">
        <v>2.1131000000000002</v>
      </c>
      <c r="AA495" s="121">
        <v>2.389821</v>
      </c>
      <c r="AB495" s="93">
        <f t="shared" si="59"/>
        <v>0.27672099999999977</v>
      </c>
      <c r="AE495" s="48" t="s">
        <v>12845</v>
      </c>
      <c r="AF495" s="93">
        <v>2.389821</v>
      </c>
      <c r="AG495" s="48" t="s">
        <v>13901</v>
      </c>
      <c r="AH495" s="122">
        <v>100</v>
      </c>
      <c r="AI495" s="48">
        <v>12</v>
      </c>
      <c r="AM495" s="48" t="s">
        <v>85</v>
      </c>
      <c r="AN495" s="48" t="s">
        <v>1926</v>
      </c>
      <c r="AO495" s="123"/>
      <c r="AQ495" s="123" t="s">
        <v>13889</v>
      </c>
    </row>
    <row r="496" spans="1:43" ht="30" x14ac:dyDescent="0.2">
      <c r="A496" s="92" t="s">
        <v>1964</v>
      </c>
      <c r="B496" s="92" t="s">
        <v>1965</v>
      </c>
      <c r="C496" s="117" t="s">
        <v>166</v>
      </c>
      <c r="D496" s="92" t="s">
        <v>228</v>
      </c>
      <c r="E496" s="92" t="s">
        <v>1966</v>
      </c>
      <c r="F496" s="92" t="s">
        <v>169</v>
      </c>
      <c r="G496" s="92" t="s">
        <v>1545</v>
      </c>
      <c r="H496" s="92" t="s">
        <v>552</v>
      </c>
      <c r="I496" s="118" t="s">
        <v>1965</v>
      </c>
      <c r="J496" s="119">
        <v>17</v>
      </c>
      <c r="K496" s="119">
        <v>1000</v>
      </c>
      <c r="L496" s="119">
        <f t="shared" si="62"/>
        <v>821</v>
      </c>
      <c r="M496" s="119"/>
      <c r="N496" s="48" t="s">
        <v>173</v>
      </c>
      <c r="P496" s="119">
        <v>0</v>
      </c>
      <c r="Q496" s="119">
        <v>0</v>
      </c>
      <c r="R496" s="119">
        <v>0</v>
      </c>
      <c r="S496" s="119">
        <f t="shared" si="57"/>
        <v>0</v>
      </c>
      <c r="T496" s="119">
        <f t="shared" si="58"/>
        <v>0</v>
      </c>
      <c r="U496" s="119">
        <v>179</v>
      </c>
      <c r="V496" s="119">
        <v>72</v>
      </c>
      <c r="W496" s="119">
        <v>54</v>
      </c>
      <c r="X496" s="119">
        <f t="shared" si="61"/>
        <v>-251</v>
      </c>
      <c r="Y496" s="92" t="s">
        <v>12848</v>
      </c>
      <c r="Z496" s="93">
        <v>1.1478999999999999</v>
      </c>
      <c r="AA496" s="121">
        <v>1.242666</v>
      </c>
      <c r="AB496" s="93">
        <f t="shared" si="59"/>
        <v>9.4766000000000128E-2</v>
      </c>
      <c r="AE496" s="48" t="s">
        <v>12845</v>
      </c>
      <c r="AF496" s="93">
        <v>1.242666</v>
      </c>
      <c r="AG496" s="48" t="s">
        <v>13902</v>
      </c>
      <c r="AH496" s="122">
        <v>200</v>
      </c>
      <c r="AI496" s="48">
        <v>12</v>
      </c>
      <c r="AM496" s="48" t="s">
        <v>85</v>
      </c>
      <c r="AN496" s="48" t="s">
        <v>1926</v>
      </c>
      <c r="AO496" s="123"/>
      <c r="AQ496" s="123" t="s">
        <v>13889</v>
      </c>
    </row>
    <row r="497" spans="1:43" ht="30" x14ac:dyDescent="0.2">
      <c r="A497" s="92" t="s">
        <v>1967</v>
      </c>
      <c r="B497" s="92" t="s">
        <v>1968</v>
      </c>
      <c r="C497" s="117" t="s">
        <v>166</v>
      </c>
      <c r="D497" s="92" t="s">
        <v>228</v>
      </c>
      <c r="E497" s="92" t="s">
        <v>1969</v>
      </c>
      <c r="F497" s="92" t="s">
        <v>169</v>
      </c>
      <c r="G497" s="92" t="s">
        <v>1545</v>
      </c>
      <c r="H497" s="92" t="s">
        <v>552</v>
      </c>
      <c r="I497" s="118" t="s">
        <v>1968</v>
      </c>
      <c r="J497" s="119">
        <v>25</v>
      </c>
      <c r="K497" s="119">
        <v>100</v>
      </c>
      <c r="L497" s="119">
        <f t="shared" si="62"/>
        <v>100</v>
      </c>
      <c r="M497" s="138">
        <v>16865.650000000001</v>
      </c>
      <c r="N497" s="48" t="s">
        <v>173</v>
      </c>
      <c r="P497" s="119">
        <v>0</v>
      </c>
      <c r="Q497" s="119">
        <v>0</v>
      </c>
      <c r="R497" s="119">
        <v>0</v>
      </c>
      <c r="S497" s="119">
        <f t="shared" si="57"/>
        <v>0</v>
      </c>
      <c r="T497" s="119">
        <f t="shared" si="58"/>
        <v>0</v>
      </c>
      <c r="U497" s="119">
        <v>0</v>
      </c>
      <c r="V497" s="119">
        <v>0</v>
      </c>
      <c r="W497" s="119">
        <v>0</v>
      </c>
      <c r="X497" s="119">
        <f t="shared" si="61"/>
        <v>0</v>
      </c>
      <c r="Y497" s="92" t="s">
        <v>12844</v>
      </c>
      <c r="Z497" s="93">
        <v>168.65649999999999</v>
      </c>
      <c r="AA497" s="121">
        <v>168.65649999999999</v>
      </c>
      <c r="AB497" s="93">
        <f t="shared" si="59"/>
        <v>0</v>
      </c>
      <c r="AE497" s="48" t="s">
        <v>12845</v>
      </c>
      <c r="AF497" s="93">
        <v>168.1336</v>
      </c>
      <c r="AG497" s="48" t="s">
        <v>13903</v>
      </c>
      <c r="AH497" s="122">
        <v>100</v>
      </c>
      <c r="AI497" s="48">
        <v>8</v>
      </c>
      <c r="AM497" s="48" t="s">
        <v>85</v>
      </c>
      <c r="AN497" s="48" t="s">
        <v>1926</v>
      </c>
      <c r="AO497" s="123"/>
      <c r="AQ497" s="123" t="s">
        <v>13889</v>
      </c>
    </row>
    <row r="498" spans="1:43" ht="30" x14ac:dyDescent="0.2">
      <c r="A498" s="92" t="s">
        <v>1970</v>
      </c>
      <c r="B498" s="92" t="s">
        <v>1971</v>
      </c>
      <c r="C498" s="117" t="s">
        <v>166</v>
      </c>
      <c r="D498" s="92" t="s">
        <v>167</v>
      </c>
      <c r="E498" s="92" t="s">
        <v>1972</v>
      </c>
      <c r="F498" s="92" t="s">
        <v>1940</v>
      </c>
      <c r="G498" s="92" t="s">
        <v>1941</v>
      </c>
      <c r="H498" s="92" t="s">
        <v>1942</v>
      </c>
      <c r="I498" s="118" t="s">
        <v>1971</v>
      </c>
      <c r="J498" s="119">
        <v>9</v>
      </c>
      <c r="K498" s="119">
        <v>1000</v>
      </c>
      <c r="L498" s="119">
        <f t="shared" si="62"/>
        <v>-4212</v>
      </c>
      <c r="N498" s="48" t="s">
        <v>173</v>
      </c>
      <c r="P498" s="119">
        <v>5300</v>
      </c>
      <c r="Q498" s="119">
        <v>5300</v>
      </c>
      <c r="R498" s="119">
        <v>0</v>
      </c>
      <c r="S498" s="119">
        <f t="shared" si="57"/>
        <v>10600</v>
      </c>
      <c r="T498" s="119">
        <f t="shared" si="58"/>
        <v>10600</v>
      </c>
      <c r="U498" s="119">
        <v>5212</v>
      </c>
      <c r="V498" s="119">
        <v>1084</v>
      </c>
      <c r="W498" s="119">
        <v>153</v>
      </c>
      <c r="X498" s="119">
        <f t="shared" si="61"/>
        <v>4304</v>
      </c>
      <c r="Y498" s="92" t="s">
        <v>12863</v>
      </c>
      <c r="Z498" s="93">
        <v>1.78</v>
      </c>
      <c r="AA498" s="121">
        <v>1.78</v>
      </c>
      <c r="AB498" s="93">
        <f t="shared" si="59"/>
        <v>0</v>
      </c>
      <c r="AE498" s="48" t="s">
        <v>12845</v>
      </c>
      <c r="AF498" s="93">
        <v>2.1339999999999999</v>
      </c>
      <c r="AG498" s="48" t="s">
        <v>13904</v>
      </c>
      <c r="AH498" s="48" t="s">
        <v>13905</v>
      </c>
      <c r="AI498" s="48" t="s">
        <v>13149</v>
      </c>
      <c r="AM498" s="48" t="s">
        <v>85</v>
      </c>
      <c r="AN498" s="48" t="s">
        <v>1926</v>
      </c>
      <c r="AO498" s="123"/>
      <c r="AQ498" s="123" t="s">
        <v>13889</v>
      </c>
    </row>
    <row r="499" spans="1:43" ht="30" x14ac:dyDescent="0.2">
      <c r="A499" s="92" t="s">
        <v>1973</v>
      </c>
      <c r="B499" s="92" t="s">
        <v>1974</v>
      </c>
      <c r="C499" s="117" t="s">
        <v>166</v>
      </c>
      <c r="D499" s="92" t="s">
        <v>228</v>
      </c>
      <c r="E499" s="92" t="s">
        <v>1975</v>
      </c>
      <c r="F499" s="92" t="s">
        <v>169</v>
      </c>
      <c r="G499" s="92" t="s">
        <v>1545</v>
      </c>
      <c r="H499" s="92" t="s">
        <v>552</v>
      </c>
      <c r="I499" s="118" t="s">
        <v>1974</v>
      </c>
      <c r="J499" s="119">
        <v>10</v>
      </c>
      <c r="K499" s="119">
        <v>250</v>
      </c>
      <c r="L499" s="119">
        <f t="shared" si="62"/>
        <v>-15</v>
      </c>
      <c r="N499" s="48" t="s">
        <v>173</v>
      </c>
      <c r="P499" s="119">
        <v>0</v>
      </c>
      <c r="Q499" s="119">
        <v>0</v>
      </c>
      <c r="R499" s="119">
        <v>0</v>
      </c>
      <c r="S499" s="119">
        <f t="shared" si="57"/>
        <v>0</v>
      </c>
      <c r="T499" s="119">
        <f t="shared" si="58"/>
        <v>0</v>
      </c>
      <c r="U499" s="119">
        <v>265</v>
      </c>
      <c r="V499" s="119">
        <v>0</v>
      </c>
      <c r="W499" s="119">
        <v>0</v>
      </c>
      <c r="X499" s="119">
        <f t="shared" si="61"/>
        <v>-265</v>
      </c>
      <c r="Y499" s="92" t="s">
        <v>12848</v>
      </c>
      <c r="Z499" s="93">
        <v>32.752899999999997</v>
      </c>
      <c r="AA499" s="121">
        <v>35.719904999999997</v>
      </c>
      <c r="AB499" s="93">
        <f t="shared" si="59"/>
        <v>2.9670050000000003</v>
      </c>
      <c r="AE499" s="48" t="s">
        <v>12845</v>
      </c>
      <c r="AF499" s="93">
        <v>35.719904999999997</v>
      </c>
      <c r="AG499" s="48" t="s">
        <v>13906</v>
      </c>
      <c r="AH499" s="122">
        <v>250</v>
      </c>
      <c r="AI499" s="48">
        <v>6</v>
      </c>
      <c r="AM499" s="48" t="s">
        <v>85</v>
      </c>
      <c r="AN499" s="48" t="s">
        <v>1926</v>
      </c>
      <c r="AO499" s="123"/>
      <c r="AQ499" s="123" t="s">
        <v>13889</v>
      </c>
    </row>
    <row r="500" spans="1:43" ht="30" x14ac:dyDescent="0.2">
      <c r="A500" s="92" t="s">
        <v>1976</v>
      </c>
      <c r="B500" s="92" t="s">
        <v>1977</v>
      </c>
      <c r="C500" s="117" t="s">
        <v>166</v>
      </c>
      <c r="D500" s="92" t="s">
        <v>228</v>
      </c>
      <c r="E500" s="92" t="s">
        <v>1978</v>
      </c>
      <c r="F500" s="92" t="s">
        <v>169</v>
      </c>
      <c r="G500" s="92" t="s">
        <v>1545</v>
      </c>
      <c r="H500" s="92" t="s">
        <v>552</v>
      </c>
      <c r="I500" s="118" t="s">
        <v>1977</v>
      </c>
      <c r="J500" s="119">
        <v>24</v>
      </c>
      <c r="K500" s="119">
        <v>500</v>
      </c>
      <c r="L500" s="119">
        <f t="shared" si="62"/>
        <v>500</v>
      </c>
      <c r="M500" s="138">
        <v>56832.9</v>
      </c>
      <c r="N500" s="48" t="s">
        <v>173</v>
      </c>
      <c r="P500" s="119">
        <v>0</v>
      </c>
      <c r="Q500" s="119">
        <v>0</v>
      </c>
      <c r="R500" s="119">
        <v>0</v>
      </c>
      <c r="S500" s="119">
        <f t="shared" si="57"/>
        <v>0</v>
      </c>
      <c r="T500" s="119">
        <f t="shared" si="58"/>
        <v>0</v>
      </c>
      <c r="U500" s="119">
        <v>0</v>
      </c>
      <c r="V500" s="119">
        <v>0</v>
      </c>
      <c r="W500" s="119">
        <v>0</v>
      </c>
      <c r="X500" s="119">
        <f t="shared" si="61"/>
        <v>0</v>
      </c>
      <c r="Y500" s="92" t="s">
        <v>12844</v>
      </c>
      <c r="Z500" s="93">
        <v>113.6658</v>
      </c>
      <c r="AA500" s="121">
        <v>113.6658</v>
      </c>
      <c r="AB500" s="93">
        <f t="shared" si="59"/>
        <v>0</v>
      </c>
      <c r="AE500" s="48" t="s">
        <v>12845</v>
      </c>
      <c r="AF500" s="93">
        <v>113.6658</v>
      </c>
      <c r="AG500" s="48" t="s">
        <v>13907</v>
      </c>
      <c r="AH500" s="122">
        <v>100</v>
      </c>
      <c r="AI500" s="48">
        <v>12</v>
      </c>
      <c r="AM500" s="48" t="s">
        <v>85</v>
      </c>
      <c r="AN500" s="48" t="s">
        <v>1926</v>
      </c>
      <c r="AO500" s="123"/>
      <c r="AQ500" s="123" t="s">
        <v>13889</v>
      </c>
    </row>
    <row r="501" spans="1:43" ht="30" x14ac:dyDescent="0.2">
      <c r="A501" s="92" t="s">
        <v>1979</v>
      </c>
      <c r="B501" s="92" t="s">
        <v>1980</v>
      </c>
      <c r="C501" s="117" t="s">
        <v>166</v>
      </c>
      <c r="D501" s="92" t="s">
        <v>228</v>
      </c>
      <c r="E501" s="92" t="s">
        <v>1981</v>
      </c>
      <c r="F501" s="92" t="s">
        <v>169</v>
      </c>
      <c r="G501" s="92" t="s">
        <v>1545</v>
      </c>
      <c r="H501" s="92" t="s">
        <v>552</v>
      </c>
      <c r="I501" s="118" t="s">
        <v>1980</v>
      </c>
      <c r="J501" s="119">
        <v>16</v>
      </c>
      <c r="K501" s="119">
        <v>250</v>
      </c>
      <c r="L501" s="119">
        <f t="shared" si="62"/>
        <v>250</v>
      </c>
      <c r="M501" s="138">
        <v>7434.93</v>
      </c>
      <c r="N501" s="48" t="s">
        <v>173</v>
      </c>
      <c r="P501" s="119">
        <v>0</v>
      </c>
      <c r="Q501" s="119">
        <v>0</v>
      </c>
      <c r="R501" s="119">
        <v>0</v>
      </c>
      <c r="S501" s="119">
        <f t="shared" si="57"/>
        <v>0</v>
      </c>
      <c r="T501" s="119">
        <f t="shared" si="58"/>
        <v>0</v>
      </c>
      <c r="U501" s="119">
        <v>0</v>
      </c>
      <c r="V501" s="119">
        <v>0</v>
      </c>
      <c r="W501" s="119">
        <v>0</v>
      </c>
      <c r="X501" s="119">
        <f t="shared" si="61"/>
        <v>0</v>
      </c>
      <c r="Y501" s="92" t="s">
        <v>12844</v>
      </c>
      <c r="Z501" s="93">
        <v>29.739699999999999</v>
      </c>
      <c r="AA501" s="121">
        <v>29.739699999999999</v>
      </c>
      <c r="AB501" s="93">
        <f t="shared" si="59"/>
        <v>0</v>
      </c>
      <c r="AE501" s="48" t="s">
        <v>12845</v>
      </c>
      <c r="AF501" s="93">
        <v>29.739699999999999</v>
      </c>
      <c r="AG501" s="48" t="s">
        <v>13908</v>
      </c>
      <c r="AH501" s="122">
        <v>250</v>
      </c>
      <c r="AI501" s="48">
        <v>8</v>
      </c>
      <c r="AM501" s="48" t="s">
        <v>85</v>
      </c>
      <c r="AN501" s="48" t="s">
        <v>1926</v>
      </c>
      <c r="AO501" s="123"/>
      <c r="AQ501" s="123" t="s">
        <v>13889</v>
      </c>
    </row>
    <row r="502" spans="1:43" ht="30" x14ac:dyDescent="0.2">
      <c r="A502" s="92" t="s">
        <v>1982</v>
      </c>
      <c r="B502" s="92" t="s">
        <v>1983</v>
      </c>
      <c r="C502" s="117" t="s">
        <v>166</v>
      </c>
      <c r="D502" s="92" t="s">
        <v>228</v>
      </c>
      <c r="E502" s="92" t="s">
        <v>1984</v>
      </c>
      <c r="F502" s="92" t="s">
        <v>169</v>
      </c>
      <c r="G502" s="92" t="s">
        <v>1545</v>
      </c>
      <c r="H502" s="92" t="s">
        <v>552</v>
      </c>
      <c r="I502" s="118" t="s">
        <v>1983</v>
      </c>
      <c r="J502" s="119">
        <v>17</v>
      </c>
      <c r="K502" s="119">
        <v>100</v>
      </c>
      <c r="L502" s="119">
        <f t="shared" si="62"/>
        <v>100</v>
      </c>
      <c r="M502" s="119">
        <v>645.25</v>
      </c>
      <c r="N502" s="48" t="s">
        <v>173</v>
      </c>
      <c r="P502" s="119">
        <v>0</v>
      </c>
      <c r="Q502" s="119">
        <v>0</v>
      </c>
      <c r="R502" s="119">
        <v>0</v>
      </c>
      <c r="S502" s="119">
        <f t="shared" si="57"/>
        <v>0</v>
      </c>
      <c r="T502" s="119">
        <f t="shared" si="58"/>
        <v>0</v>
      </c>
      <c r="U502" s="119">
        <v>0</v>
      </c>
      <c r="V502" s="119">
        <v>0</v>
      </c>
      <c r="W502" s="119">
        <v>0</v>
      </c>
      <c r="X502" s="119">
        <f t="shared" si="61"/>
        <v>0</v>
      </c>
      <c r="Y502" s="92" t="s">
        <v>12844</v>
      </c>
      <c r="Z502" s="93">
        <v>6.4524999999999997</v>
      </c>
      <c r="AA502" s="121">
        <v>6.4524999999999997</v>
      </c>
      <c r="AB502" s="93">
        <f t="shared" si="59"/>
        <v>0</v>
      </c>
      <c r="AE502" s="48" t="s">
        <v>12845</v>
      </c>
      <c r="AF502" s="93">
        <v>6.4524999999999997</v>
      </c>
      <c r="AG502" s="48" t="s">
        <v>13909</v>
      </c>
      <c r="AH502" s="122">
        <v>100</v>
      </c>
      <c r="AI502" s="48">
        <v>8</v>
      </c>
      <c r="AM502" s="48" t="s">
        <v>85</v>
      </c>
      <c r="AN502" s="48" t="s">
        <v>1926</v>
      </c>
      <c r="AO502" s="123"/>
      <c r="AQ502" s="123" t="s">
        <v>13889</v>
      </c>
    </row>
    <row r="503" spans="1:43" ht="30" x14ac:dyDescent="0.2">
      <c r="A503" s="92" t="s">
        <v>1985</v>
      </c>
      <c r="B503" s="92" t="s">
        <v>1986</v>
      </c>
      <c r="C503" s="117" t="s">
        <v>166</v>
      </c>
      <c r="D503" s="92" t="s">
        <v>228</v>
      </c>
      <c r="E503" s="92" t="s">
        <v>1987</v>
      </c>
      <c r="F503" s="92" t="s">
        <v>169</v>
      </c>
      <c r="G503" s="92" t="s">
        <v>1545</v>
      </c>
      <c r="H503" s="92" t="s">
        <v>552</v>
      </c>
      <c r="I503" s="118" t="s">
        <v>1986</v>
      </c>
      <c r="J503" s="119">
        <v>17</v>
      </c>
      <c r="K503" s="119">
        <v>100</v>
      </c>
      <c r="L503" s="119">
        <f t="shared" si="62"/>
        <v>100</v>
      </c>
      <c r="M503" s="119">
        <v>668.92</v>
      </c>
      <c r="N503" s="48" t="s">
        <v>173</v>
      </c>
      <c r="P503" s="119">
        <v>0</v>
      </c>
      <c r="Q503" s="119">
        <v>0</v>
      </c>
      <c r="R503" s="119">
        <v>0</v>
      </c>
      <c r="S503" s="119">
        <f t="shared" si="57"/>
        <v>0</v>
      </c>
      <c r="T503" s="119">
        <f t="shared" si="58"/>
        <v>0</v>
      </c>
      <c r="U503" s="119">
        <v>0</v>
      </c>
      <c r="V503" s="119">
        <v>0</v>
      </c>
      <c r="W503" s="119">
        <v>0</v>
      </c>
      <c r="X503" s="119">
        <f t="shared" si="61"/>
        <v>0</v>
      </c>
      <c r="Y503" s="92" t="s">
        <v>12844</v>
      </c>
      <c r="Z503" s="93">
        <v>6.6891999999999996</v>
      </c>
      <c r="AA503" s="121">
        <v>6.6891999999999996</v>
      </c>
      <c r="AB503" s="93">
        <f t="shared" si="59"/>
        <v>0</v>
      </c>
      <c r="AE503" s="48" t="s">
        <v>12845</v>
      </c>
      <c r="AF503" s="93">
        <v>7.0861000000000001</v>
      </c>
      <c r="AG503" s="48" t="s">
        <v>13910</v>
      </c>
      <c r="AH503" s="122">
        <v>100</v>
      </c>
      <c r="AI503" s="48">
        <v>11</v>
      </c>
      <c r="AM503" s="48" t="s">
        <v>85</v>
      </c>
      <c r="AN503" s="48" t="s">
        <v>1926</v>
      </c>
      <c r="AO503" s="123"/>
      <c r="AQ503" s="123" t="s">
        <v>13889</v>
      </c>
    </row>
    <row r="504" spans="1:43" ht="30" x14ac:dyDescent="0.2">
      <c r="A504" s="92" t="s">
        <v>1988</v>
      </c>
      <c r="B504" s="92" t="s">
        <v>1989</v>
      </c>
      <c r="C504" s="117" t="s">
        <v>166</v>
      </c>
      <c r="D504" s="92" t="s">
        <v>228</v>
      </c>
      <c r="E504" s="92" t="s">
        <v>1990</v>
      </c>
      <c r="F504" s="92" t="s">
        <v>169</v>
      </c>
      <c r="G504" s="92" t="s">
        <v>1545</v>
      </c>
      <c r="H504" s="92" t="s">
        <v>552</v>
      </c>
      <c r="I504" s="118" t="s">
        <v>1989</v>
      </c>
      <c r="J504" s="119">
        <v>21</v>
      </c>
      <c r="K504" s="119">
        <v>100</v>
      </c>
      <c r="L504" s="119">
        <f t="shared" si="62"/>
        <v>100</v>
      </c>
      <c r="M504" s="119">
        <v>801.23</v>
      </c>
      <c r="N504" s="48" t="s">
        <v>173</v>
      </c>
      <c r="P504" s="119">
        <v>0</v>
      </c>
      <c r="Q504" s="119">
        <v>0</v>
      </c>
      <c r="R504" s="119">
        <v>0</v>
      </c>
      <c r="S504" s="119">
        <f t="shared" si="57"/>
        <v>0</v>
      </c>
      <c r="T504" s="119">
        <f t="shared" si="58"/>
        <v>0</v>
      </c>
      <c r="U504" s="119">
        <v>0</v>
      </c>
      <c r="V504" s="119">
        <v>0</v>
      </c>
      <c r="W504" s="119">
        <v>0</v>
      </c>
      <c r="X504" s="119">
        <f t="shared" si="61"/>
        <v>0</v>
      </c>
      <c r="Y504" s="92" t="s">
        <v>12844</v>
      </c>
      <c r="Z504" s="93">
        <v>8.0122999999999998</v>
      </c>
      <c r="AA504" s="121">
        <v>8.0122999999999998</v>
      </c>
      <c r="AB504" s="93">
        <f t="shared" si="59"/>
        <v>0</v>
      </c>
      <c r="AE504" s="48" t="s">
        <v>12845</v>
      </c>
      <c r="AF504" s="93">
        <v>7.5407000000000002</v>
      </c>
      <c r="AG504" s="48" t="s">
        <v>13911</v>
      </c>
      <c r="AH504" s="122">
        <v>100</v>
      </c>
      <c r="AI504" s="48">
        <v>12</v>
      </c>
      <c r="AM504" s="48" t="s">
        <v>85</v>
      </c>
      <c r="AN504" s="48" t="s">
        <v>1926</v>
      </c>
      <c r="AO504" s="123"/>
      <c r="AQ504" s="123" t="s">
        <v>13889</v>
      </c>
    </row>
    <row r="505" spans="1:43" ht="30" x14ac:dyDescent="0.2">
      <c r="A505" s="92" t="s">
        <v>1991</v>
      </c>
      <c r="B505" s="92" t="s">
        <v>1992</v>
      </c>
      <c r="C505" s="117" t="s">
        <v>166</v>
      </c>
      <c r="D505" s="92" t="s">
        <v>167</v>
      </c>
      <c r="E505" s="92" t="s">
        <v>1993</v>
      </c>
      <c r="F505" s="92" t="s">
        <v>1940</v>
      </c>
      <c r="G505" s="92" t="s">
        <v>1941</v>
      </c>
      <c r="H505" s="92" t="s">
        <v>1942</v>
      </c>
      <c r="I505" s="118" t="s">
        <v>1992</v>
      </c>
      <c r="J505" s="119">
        <v>9</v>
      </c>
      <c r="K505" s="119">
        <v>2500</v>
      </c>
      <c r="L505" s="119">
        <f t="shared" si="62"/>
        <v>1675</v>
      </c>
      <c r="M505" s="124">
        <v>11375</v>
      </c>
      <c r="N505" s="48" t="s">
        <v>173</v>
      </c>
      <c r="P505" s="119">
        <v>0</v>
      </c>
      <c r="Q505" s="119">
        <v>0</v>
      </c>
      <c r="R505" s="119">
        <v>0</v>
      </c>
      <c r="S505" s="119">
        <f t="shared" si="57"/>
        <v>0</v>
      </c>
      <c r="T505" s="119">
        <f t="shared" si="58"/>
        <v>0</v>
      </c>
      <c r="U505" s="119">
        <v>825</v>
      </c>
      <c r="V505" s="119">
        <v>0</v>
      </c>
      <c r="W505" s="119">
        <v>0</v>
      </c>
      <c r="X505" s="119">
        <f t="shared" si="61"/>
        <v>-825</v>
      </c>
      <c r="Y505" s="92" t="s">
        <v>12848</v>
      </c>
      <c r="Z505" s="93">
        <v>4.55</v>
      </c>
      <c r="AA505" s="121">
        <v>4.55</v>
      </c>
      <c r="AB505" s="93">
        <f t="shared" si="59"/>
        <v>0</v>
      </c>
      <c r="AE505" s="48" t="s">
        <v>12845</v>
      </c>
      <c r="AF505" s="93">
        <v>4.55</v>
      </c>
      <c r="AG505" s="48" t="s">
        <v>13912</v>
      </c>
      <c r="AH505" s="48">
        <v>100</v>
      </c>
      <c r="AI505" s="48">
        <v>12</v>
      </c>
      <c r="AM505" s="48" t="s">
        <v>85</v>
      </c>
      <c r="AN505" s="48" t="s">
        <v>1926</v>
      </c>
      <c r="AO505" s="123"/>
      <c r="AQ505" s="123" t="s">
        <v>13889</v>
      </c>
    </row>
    <row r="506" spans="1:43" ht="30" x14ac:dyDescent="0.2">
      <c r="A506" s="92" t="s">
        <v>1994</v>
      </c>
      <c r="B506" s="92" t="s">
        <v>1995</v>
      </c>
      <c r="C506" s="117" t="s">
        <v>166</v>
      </c>
      <c r="D506" s="92" t="s">
        <v>228</v>
      </c>
      <c r="E506" s="92" t="s">
        <v>1996</v>
      </c>
      <c r="F506" s="92" t="s">
        <v>169</v>
      </c>
      <c r="G506" s="92" t="s">
        <v>1545</v>
      </c>
      <c r="H506" s="92" t="s">
        <v>552</v>
      </c>
      <c r="I506" s="118" t="s">
        <v>1995</v>
      </c>
      <c r="J506" s="119">
        <v>17</v>
      </c>
      <c r="K506" s="119">
        <v>500</v>
      </c>
      <c r="L506" s="119">
        <f t="shared" si="62"/>
        <v>500</v>
      </c>
      <c r="M506" s="138">
        <v>2005.7</v>
      </c>
      <c r="N506" s="48" t="s">
        <v>173</v>
      </c>
      <c r="P506" s="119">
        <v>0</v>
      </c>
      <c r="Q506" s="119">
        <v>0</v>
      </c>
      <c r="R506" s="119">
        <v>0</v>
      </c>
      <c r="S506" s="119">
        <f t="shared" si="57"/>
        <v>0</v>
      </c>
      <c r="T506" s="119">
        <f t="shared" si="58"/>
        <v>0</v>
      </c>
      <c r="U506" s="119">
        <v>0</v>
      </c>
      <c r="V506" s="119">
        <v>0</v>
      </c>
      <c r="W506" s="119">
        <v>0</v>
      </c>
      <c r="X506" s="119">
        <f t="shared" si="61"/>
        <v>0</v>
      </c>
      <c r="Y506" s="92" t="s">
        <v>12844</v>
      </c>
      <c r="Z506" s="93">
        <v>4.0114000000000001</v>
      </c>
      <c r="AA506" s="121">
        <v>4.0114000000000001</v>
      </c>
      <c r="AB506" s="93">
        <f t="shared" si="59"/>
        <v>0</v>
      </c>
      <c r="AE506" s="48" t="s">
        <v>12845</v>
      </c>
      <c r="AF506" s="93">
        <v>4.6481000000000003</v>
      </c>
      <c r="AG506" s="48" t="s">
        <v>13913</v>
      </c>
      <c r="AH506" s="122">
        <v>500</v>
      </c>
      <c r="AI506" s="48">
        <v>8</v>
      </c>
      <c r="AM506" s="48" t="s">
        <v>85</v>
      </c>
      <c r="AN506" s="48" t="s">
        <v>1926</v>
      </c>
      <c r="AO506" s="123"/>
      <c r="AQ506" s="123" t="s">
        <v>13889</v>
      </c>
    </row>
    <row r="507" spans="1:43" ht="30" x14ac:dyDescent="0.2">
      <c r="A507" s="92" t="s">
        <v>1997</v>
      </c>
      <c r="B507" s="92" t="s">
        <v>1998</v>
      </c>
      <c r="C507" s="117" t="s">
        <v>166</v>
      </c>
      <c r="D507" s="92" t="s">
        <v>228</v>
      </c>
      <c r="E507" s="92" t="s">
        <v>1999</v>
      </c>
      <c r="F507" s="92" t="s">
        <v>169</v>
      </c>
      <c r="G507" s="92" t="s">
        <v>1545</v>
      </c>
      <c r="H507" s="92" t="s">
        <v>552</v>
      </c>
      <c r="I507" s="118" t="s">
        <v>1998</v>
      </c>
      <c r="J507" s="119">
        <v>23</v>
      </c>
      <c r="K507" s="119">
        <v>500</v>
      </c>
      <c r="L507" s="119">
        <f t="shared" si="62"/>
        <v>500</v>
      </c>
      <c r="M507" s="138">
        <v>1776.15</v>
      </c>
      <c r="N507" s="48" t="s">
        <v>173</v>
      </c>
      <c r="P507" s="119">
        <v>0</v>
      </c>
      <c r="Q507" s="119">
        <v>0</v>
      </c>
      <c r="R507" s="119">
        <v>0</v>
      </c>
      <c r="S507" s="119">
        <f t="shared" si="57"/>
        <v>0</v>
      </c>
      <c r="T507" s="119">
        <f t="shared" si="58"/>
        <v>0</v>
      </c>
      <c r="U507" s="119">
        <v>0</v>
      </c>
      <c r="V507" s="119">
        <v>0</v>
      </c>
      <c r="W507" s="119">
        <v>0</v>
      </c>
      <c r="X507" s="119">
        <f t="shared" si="61"/>
        <v>0</v>
      </c>
      <c r="Y507" s="92" t="s">
        <v>12844</v>
      </c>
      <c r="Z507" s="93">
        <v>3.5522999999999998</v>
      </c>
      <c r="AA507" s="121">
        <v>3.5522999999999998</v>
      </c>
      <c r="AB507" s="93">
        <f t="shared" si="59"/>
        <v>0</v>
      </c>
      <c r="AE507" s="48" t="s">
        <v>12845</v>
      </c>
      <c r="AF507" s="93">
        <v>3.9146000000000001</v>
      </c>
      <c r="AG507" s="48" t="s">
        <v>13914</v>
      </c>
      <c r="AH507" s="122">
        <v>500</v>
      </c>
      <c r="AI507" s="48">
        <v>8</v>
      </c>
      <c r="AM507" s="48" t="s">
        <v>85</v>
      </c>
      <c r="AN507" s="48" t="s">
        <v>1926</v>
      </c>
      <c r="AO507" s="123"/>
      <c r="AQ507" s="123" t="s">
        <v>13889</v>
      </c>
    </row>
    <row r="508" spans="1:43" ht="30" x14ac:dyDescent="0.2">
      <c r="A508" s="92" t="s">
        <v>2000</v>
      </c>
      <c r="B508" s="92" t="s">
        <v>2001</v>
      </c>
      <c r="C508" s="117" t="s">
        <v>166</v>
      </c>
      <c r="D508" s="92" t="s">
        <v>167</v>
      </c>
      <c r="E508" s="92" t="s">
        <v>2002</v>
      </c>
      <c r="F508" s="92" t="s">
        <v>1940</v>
      </c>
      <c r="G508" s="92" t="s">
        <v>1941</v>
      </c>
      <c r="H508" s="92" t="s">
        <v>1942</v>
      </c>
      <c r="I508" s="118" t="s">
        <v>2001</v>
      </c>
      <c r="J508" s="119">
        <v>9</v>
      </c>
      <c r="K508" s="119">
        <v>1000</v>
      </c>
      <c r="L508" s="119">
        <f t="shared" si="62"/>
        <v>-489</v>
      </c>
      <c r="N508" s="48" t="s">
        <v>173</v>
      </c>
      <c r="P508" s="119">
        <v>1000</v>
      </c>
      <c r="Q508" s="119">
        <v>1000</v>
      </c>
      <c r="R508" s="119">
        <v>0</v>
      </c>
      <c r="S508" s="119">
        <f t="shared" si="57"/>
        <v>2000</v>
      </c>
      <c r="T508" s="119">
        <f t="shared" si="58"/>
        <v>2000</v>
      </c>
      <c r="U508" s="119">
        <v>1489</v>
      </c>
      <c r="V508" s="119">
        <v>0</v>
      </c>
      <c r="W508" s="119">
        <v>0</v>
      </c>
      <c r="X508" s="119">
        <f t="shared" si="61"/>
        <v>511</v>
      </c>
      <c r="Y508" s="92" t="s">
        <v>12863</v>
      </c>
      <c r="Z508" s="93">
        <v>33.06</v>
      </c>
      <c r="AA508" s="121">
        <v>33.06</v>
      </c>
      <c r="AB508" s="93">
        <f t="shared" si="59"/>
        <v>0</v>
      </c>
      <c r="AE508" s="48" t="s">
        <v>12845</v>
      </c>
      <c r="AF508" s="93">
        <v>38.020000000000003</v>
      </c>
      <c r="AG508" s="48" t="s">
        <v>13915</v>
      </c>
      <c r="AH508" s="122">
        <v>500</v>
      </c>
      <c r="AI508" s="48">
        <v>11</v>
      </c>
      <c r="AM508" s="48" t="s">
        <v>85</v>
      </c>
      <c r="AN508" s="48" t="s">
        <v>1926</v>
      </c>
      <c r="AO508" s="123"/>
      <c r="AQ508" s="123" t="s">
        <v>13889</v>
      </c>
    </row>
    <row r="509" spans="1:43" ht="30" x14ac:dyDescent="0.2">
      <c r="A509" s="92" t="s">
        <v>2003</v>
      </c>
      <c r="B509" s="92" t="s">
        <v>2004</v>
      </c>
      <c r="C509" s="117" t="s">
        <v>166</v>
      </c>
      <c r="D509" s="92" t="s">
        <v>167</v>
      </c>
      <c r="E509" s="92" t="s">
        <v>2005</v>
      </c>
      <c r="F509" s="92" t="s">
        <v>1940</v>
      </c>
      <c r="G509" s="92" t="s">
        <v>1941</v>
      </c>
      <c r="H509" s="92" t="s">
        <v>1942</v>
      </c>
      <c r="I509" s="118" t="s">
        <v>2004</v>
      </c>
      <c r="J509" s="119">
        <v>9</v>
      </c>
      <c r="K509" s="119">
        <v>500</v>
      </c>
      <c r="L509" s="119">
        <f t="shared" si="62"/>
        <v>257</v>
      </c>
      <c r="M509" s="119"/>
      <c r="N509" s="48" t="s">
        <v>173</v>
      </c>
      <c r="P509" s="119">
        <v>0</v>
      </c>
      <c r="Q509" s="119">
        <v>0</v>
      </c>
      <c r="R509" s="119">
        <v>0</v>
      </c>
      <c r="S509" s="119">
        <f t="shared" si="57"/>
        <v>0</v>
      </c>
      <c r="T509" s="119">
        <f t="shared" si="58"/>
        <v>0</v>
      </c>
      <c r="U509" s="119">
        <v>243</v>
      </c>
      <c r="V509" s="119">
        <v>167</v>
      </c>
      <c r="W509" s="119">
        <v>144</v>
      </c>
      <c r="X509" s="119">
        <f t="shared" si="61"/>
        <v>-410</v>
      </c>
      <c r="Y509" s="92" t="s">
        <v>12848</v>
      </c>
      <c r="Z509" s="93">
        <v>2.6</v>
      </c>
      <c r="AA509" s="121">
        <v>2.6</v>
      </c>
      <c r="AB509" s="93">
        <f t="shared" si="59"/>
        <v>0</v>
      </c>
      <c r="AE509" s="48" t="s">
        <v>12845</v>
      </c>
      <c r="AF509" s="93">
        <v>2.6</v>
      </c>
      <c r="AG509" s="48" t="s">
        <v>13916</v>
      </c>
      <c r="AH509" s="122">
        <v>500</v>
      </c>
      <c r="AI509" s="48">
        <v>12</v>
      </c>
      <c r="AM509" s="48" t="s">
        <v>85</v>
      </c>
      <c r="AN509" s="48" t="s">
        <v>1926</v>
      </c>
      <c r="AO509" s="123"/>
      <c r="AQ509" s="123" t="s">
        <v>13889</v>
      </c>
    </row>
    <row r="510" spans="1:43" ht="30" x14ac:dyDescent="0.2">
      <c r="A510" s="92" t="s">
        <v>2006</v>
      </c>
      <c r="B510" s="92" t="s">
        <v>2007</v>
      </c>
      <c r="C510" s="117" t="s">
        <v>166</v>
      </c>
      <c r="D510" s="92" t="s">
        <v>228</v>
      </c>
      <c r="E510" s="92" t="s">
        <v>2008</v>
      </c>
      <c r="F510" s="92" t="s">
        <v>169</v>
      </c>
      <c r="G510" s="92" t="s">
        <v>1545</v>
      </c>
      <c r="H510" s="92" t="s">
        <v>552</v>
      </c>
      <c r="I510" s="118" t="s">
        <v>2007</v>
      </c>
      <c r="J510" s="119">
        <v>17</v>
      </c>
      <c r="K510" s="119">
        <v>100</v>
      </c>
      <c r="L510" s="119">
        <f t="shared" si="62"/>
        <v>98</v>
      </c>
      <c r="M510" s="119"/>
      <c r="N510" s="48" t="s">
        <v>173</v>
      </c>
      <c r="P510" s="119">
        <v>0</v>
      </c>
      <c r="Q510" s="119">
        <v>0</v>
      </c>
      <c r="R510" s="119">
        <v>0</v>
      </c>
      <c r="S510" s="119">
        <f t="shared" si="57"/>
        <v>0</v>
      </c>
      <c r="T510" s="119">
        <f t="shared" si="58"/>
        <v>0</v>
      </c>
      <c r="U510" s="119">
        <v>2</v>
      </c>
      <c r="V510" s="119">
        <v>0</v>
      </c>
      <c r="W510" s="119">
        <v>0</v>
      </c>
      <c r="X510" s="119">
        <f t="shared" si="61"/>
        <v>-2</v>
      </c>
      <c r="Y510" s="92" t="s">
        <v>12848</v>
      </c>
      <c r="Z510" s="93">
        <v>14.495100000000001</v>
      </c>
      <c r="AA510" s="121">
        <v>13.480442999999999</v>
      </c>
      <c r="AB510" s="93">
        <f t="shared" si="59"/>
        <v>-1.0146570000000015</v>
      </c>
      <c r="AE510" s="48" t="s">
        <v>12845</v>
      </c>
      <c r="AF510" s="93">
        <v>13.480442999999999</v>
      </c>
      <c r="AG510" s="48" t="s">
        <v>13917</v>
      </c>
      <c r="AH510" s="122">
        <v>54</v>
      </c>
      <c r="AI510" s="48">
        <v>10</v>
      </c>
      <c r="AM510" s="48" t="s">
        <v>85</v>
      </c>
      <c r="AN510" s="48" t="s">
        <v>1926</v>
      </c>
      <c r="AO510" s="123"/>
      <c r="AQ510" s="123" t="s">
        <v>13889</v>
      </c>
    </row>
    <row r="511" spans="1:43" ht="30" x14ac:dyDescent="0.2">
      <c r="A511" s="92" t="s">
        <v>2009</v>
      </c>
      <c r="B511" s="92" t="s">
        <v>2010</v>
      </c>
      <c r="C511" s="117" t="s">
        <v>166</v>
      </c>
      <c r="D511" s="92" t="s">
        <v>228</v>
      </c>
      <c r="E511" s="92" t="s">
        <v>2011</v>
      </c>
      <c r="F511" s="92" t="s">
        <v>169</v>
      </c>
      <c r="G511" s="92" t="s">
        <v>1545</v>
      </c>
      <c r="H511" s="92" t="s">
        <v>552</v>
      </c>
      <c r="I511" s="118" t="s">
        <v>2010</v>
      </c>
      <c r="J511" s="119">
        <v>23</v>
      </c>
      <c r="K511" s="119">
        <v>100</v>
      </c>
      <c r="L511" s="119">
        <f t="shared" si="62"/>
        <v>100</v>
      </c>
      <c r="M511" s="138">
        <v>1274.3599999999999</v>
      </c>
      <c r="N511" s="48" t="s">
        <v>173</v>
      </c>
      <c r="P511" s="119">
        <v>0</v>
      </c>
      <c r="Q511" s="119">
        <v>0</v>
      </c>
      <c r="R511" s="119">
        <v>0</v>
      </c>
      <c r="S511" s="119">
        <f t="shared" si="57"/>
        <v>0</v>
      </c>
      <c r="T511" s="119">
        <f t="shared" si="58"/>
        <v>0</v>
      </c>
      <c r="U511" s="119">
        <v>0</v>
      </c>
      <c r="V511" s="119">
        <v>0</v>
      </c>
      <c r="W511" s="119">
        <v>0</v>
      </c>
      <c r="X511" s="119">
        <f t="shared" si="61"/>
        <v>0</v>
      </c>
      <c r="Y511" s="92" t="s">
        <v>12844</v>
      </c>
      <c r="Z511" s="93">
        <v>12.743600000000001</v>
      </c>
      <c r="AA511" s="121">
        <v>12.743600000000001</v>
      </c>
      <c r="AB511" s="93">
        <f t="shared" si="59"/>
        <v>0</v>
      </c>
      <c r="AE511" s="48" t="s">
        <v>12845</v>
      </c>
      <c r="AF511" s="93">
        <v>13.932399999999999</v>
      </c>
      <c r="AG511" s="48" t="s">
        <v>13918</v>
      </c>
      <c r="AH511" s="122">
        <v>100</v>
      </c>
      <c r="AI511" s="48">
        <v>12</v>
      </c>
      <c r="AM511" s="48" t="s">
        <v>85</v>
      </c>
      <c r="AN511" s="48" t="s">
        <v>1926</v>
      </c>
      <c r="AO511" s="123"/>
      <c r="AQ511" s="123" t="s">
        <v>13889</v>
      </c>
    </row>
    <row r="512" spans="1:43" ht="30" x14ac:dyDescent="0.2">
      <c r="A512" s="92" t="s">
        <v>2012</v>
      </c>
      <c r="B512" s="92" t="s">
        <v>2013</v>
      </c>
      <c r="C512" s="117" t="s">
        <v>166</v>
      </c>
      <c r="D512" s="92" t="s">
        <v>228</v>
      </c>
      <c r="E512" s="92" t="s">
        <v>2014</v>
      </c>
      <c r="F512" s="92" t="s">
        <v>169</v>
      </c>
      <c r="G512" s="92" t="s">
        <v>1545</v>
      </c>
      <c r="H512" s="92" t="s">
        <v>552</v>
      </c>
      <c r="I512" s="118" t="s">
        <v>2013</v>
      </c>
      <c r="J512" s="119">
        <v>15</v>
      </c>
      <c r="K512" s="119">
        <v>200</v>
      </c>
      <c r="L512" s="119">
        <f t="shared" si="62"/>
        <v>89</v>
      </c>
      <c r="M512" s="119"/>
      <c r="N512" s="48" t="s">
        <v>173</v>
      </c>
      <c r="P512" s="119">
        <v>0</v>
      </c>
      <c r="Q512" s="119">
        <v>0</v>
      </c>
      <c r="R512" s="119">
        <v>0</v>
      </c>
      <c r="S512" s="119">
        <f t="shared" si="57"/>
        <v>0</v>
      </c>
      <c r="T512" s="119">
        <f t="shared" si="58"/>
        <v>0</v>
      </c>
      <c r="U512" s="119">
        <v>111</v>
      </c>
      <c r="V512" s="119">
        <v>54</v>
      </c>
      <c r="W512" s="119">
        <v>54</v>
      </c>
      <c r="X512" s="119">
        <f t="shared" si="61"/>
        <v>-165</v>
      </c>
      <c r="Y512" s="92" t="s">
        <v>12848</v>
      </c>
      <c r="Z512" s="93">
        <v>3.5594000000000001</v>
      </c>
      <c r="AA512" s="121">
        <v>3.3719939999999999</v>
      </c>
      <c r="AB512" s="93">
        <f t="shared" si="59"/>
        <v>-0.18740600000000018</v>
      </c>
      <c r="AE512" s="48" t="s">
        <v>12845</v>
      </c>
      <c r="AF512" s="93">
        <v>3.3719939999999999</v>
      </c>
      <c r="AG512" s="48" t="s">
        <v>13919</v>
      </c>
      <c r="AH512" s="122">
        <v>100</v>
      </c>
      <c r="AI512" s="48">
        <v>12</v>
      </c>
      <c r="AM512" s="48" t="s">
        <v>85</v>
      </c>
      <c r="AN512" s="48" t="s">
        <v>1926</v>
      </c>
      <c r="AO512" s="123"/>
      <c r="AQ512" s="123" t="s">
        <v>13889</v>
      </c>
    </row>
    <row r="513" spans="1:43" ht="30" x14ac:dyDescent="0.2">
      <c r="A513" s="92" t="s">
        <v>2015</v>
      </c>
      <c r="B513" s="92" t="s">
        <v>2016</v>
      </c>
      <c r="C513" s="117" t="s">
        <v>166</v>
      </c>
      <c r="D513" s="92" t="s">
        <v>228</v>
      </c>
      <c r="E513" s="92" t="s">
        <v>2017</v>
      </c>
      <c r="F513" s="92" t="s">
        <v>169</v>
      </c>
      <c r="G513" s="92" t="s">
        <v>1545</v>
      </c>
      <c r="H513" s="92" t="s">
        <v>2018</v>
      </c>
      <c r="I513" s="118" t="s">
        <v>2016</v>
      </c>
      <c r="J513" s="119">
        <v>17</v>
      </c>
      <c r="K513" s="119">
        <v>100</v>
      </c>
      <c r="L513" s="119">
        <f t="shared" si="62"/>
        <v>100</v>
      </c>
      <c r="M513" s="138">
        <v>1033.92</v>
      </c>
      <c r="N513" s="48" t="s">
        <v>173</v>
      </c>
      <c r="P513" s="119">
        <v>0</v>
      </c>
      <c r="Q513" s="119">
        <v>0</v>
      </c>
      <c r="R513" s="119">
        <v>0</v>
      </c>
      <c r="S513" s="119">
        <f t="shared" si="57"/>
        <v>0</v>
      </c>
      <c r="T513" s="119">
        <f t="shared" si="58"/>
        <v>0</v>
      </c>
      <c r="U513" s="119">
        <v>0</v>
      </c>
      <c r="V513" s="119">
        <v>0</v>
      </c>
      <c r="W513" s="119">
        <v>0</v>
      </c>
      <c r="X513" s="119">
        <f t="shared" si="61"/>
        <v>0</v>
      </c>
      <c r="Y513" s="92" t="s">
        <v>12844</v>
      </c>
      <c r="Z513" s="93">
        <v>10.3392</v>
      </c>
      <c r="AA513" s="121">
        <v>10.3392</v>
      </c>
      <c r="AB513" s="93">
        <f t="shared" si="59"/>
        <v>0</v>
      </c>
      <c r="AE513" s="48" t="s">
        <v>12845</v>
      </c>
      <c r="AF513" s="93">
        <v>10.3392</v>
      </c>
      <c r="AG513" s="48" t="s">
        <v>13920</v>
      </c>
      <c r="AH513" s="122">
        <v>100</v>
      </c>
      <c r="AI513" s="48">
        <v>12</v>
      </c>
      <c r="AM513" s="48" t="s">
        <v>85</v>
      </c>
      <c r="AN513" s="48" t="s">
        <v>1926</v>
      </c>
      <c r="AO513" s="123"/>
      <c r="AQ513" s="123" t="s">
        <v>13889</v>
      </c>
    </row>
    <row r="514" spans="1:43" ht="30" x14ac:dyDescent="0.2">
      <c r="A514" s="92" t="s">
        <v>2019</v>
      </c>
      <c r="B514" s="92" t="s">
        <v>2020</v>
      </c>
      <c r="C514" s="117" t="s">
        <v>166</v>
      </c>
      <c r="D514" s="92" t="s">
        <v>228</v>
      </c>
      <c r="E514" s="92" t="s">
        <v>2021</v>
      </c>
      <c r="F514" s="92" t="s">
        <v>169</v>
      </c>
      <c r="G514" s="92" t="s">
        <v>1545</v>
      </c>
      <c r="H514" s="92" t="s">
        <v>552</v>
      </c>
      <c r="I514" s="118" t="s">
        <v>2020</v>
      </c>
      <c r="J514" s="119">
        <v>23</v>
      </c>
      <c r="K514" s="119">
        <v>100</v>
      </c>
      <c r="L514" s="119">
        <f t="shared" ref="L514:L545" si="63">K514-U514</f>
        <v>100</v>
      </c>
      <c r="M514" s="138">
        <v>8764.35</v>
      </c>
      <c r="N514" s="48" t="s">
        <v>173</v>
      </c>
      <c r="P514" s="119">
        <v>0</v>
      </c>
      <c r="Q514" s="119">
        <v>0</v>
      </c>
      <c r="R514" s="119">
        <v>0</v>
      </c>
      <c r="S514" s="119">
        <f t="shared" si="57"/>
        <v>0</v>
      </c>
      <c r="T514" s="119">
        <f t="shared" si="58"/>
        <v>0</v>
      </c>
      <c r="U514" s="119">
        <v>0</v>
      </c>
      <c r="V514" s="119">
        <v>0</v>
      </c>
      <c r="W514" s="119">
        <v>0</v>
      </c>
      <c r="X514" s="119">
        <f t="shared" si="61"/>
        <v>0</v>
      </c>
      <c r="Y514" s="92" t="s">
        <v>12844</v>
      </c>
      <c r="Z514" s="93">
        <v>87.643540000000002</v>
      </c>
      <c r="AA514" s="121">
        <v>87.643540000000002</v>
      </c>
      <c r="AB514" s="93">
        <f t="shared" si="59"/>
        <v>0</v>
      </c>
      <c r="AE514" s="48" t="s">
        <v>12845</v>
      </c>
      <c r="AF514" s="93">
        <v>87.643540000000002</v>
      </c>
      <c r="AG514" s="48" t="s">
        <v>13921</v>
      </c>
      <c r="AH514" s="122">
        <v>100</v>
      </c>
      <c r="AI514" s="48">
        <v>12</v>
      </c>
      <c r="AM514" s="48" t="s">
        <v>85</v>
      </c>
      <c r="AN514" s="48" t="s">
        <v>1926</v>
      </c>
      <c r="AO514" s="123"/>
      <c r="AQ514" s="123" t="s">
        <v>13889</v>
      </c>
    </row>
    <row r="515" spans="1:43" ht="30" x14ac:dyDescent="0.2">
      <c r="A515" s="92" t="s">
        <v>2022</v>
      </c>
      <c r="B515" s="92" t="s">
        <v>2023</v>
      </c>
      <c r="C515" s="117" t="s">
        <v>166</v>
      </c>
      <c r="D515" s="92" t="s">
        <v>167</v>
      </c>
      <c r="E515" s="92" t="s">
        <v>2024</v>
      </c>
      <c r="F515" s="92" t="s">
        <v>2025</v>
      </c>
      <c r="G515" s="92" t="s">
        <v>1941</v>
      </c>
      <c r="H515" s="92" t="s">
        <v>1942</v>
      </c>
      <c r="I515" s="118" t="s">
        <v>2023</v>
      </c>
      <c r="J515" s="119">
        <v>9</v>
      </c>
      <c r="K515" s="119">
        <v>1000</v>
      </c>
      <c r="L515" s="119">
        <f t="shared" si="63"/>
        <v>1000</v>
      </c>
      <c r="M515" s="138">
        <v>1850</v>
      </c>
      <c r="N515" s="48" t="s">
        <v>173</v>
      </c>
      <c r="P515" s="119">
        <v>0</v>
      </c>
      <c r="Q515" s="119">
        <v>0</v>
      </c>
      <c r="R515" s="119">
        <v>0</v>
      </c>
      <c r="S515" s="119">
        <f t="shared" ref="S515:S578" si="64">P515+Q515</f>
        <v>0</v>
      </c>
      <c r="T515" s="119">
        <f t="shared" ref="T515:T578" si="65">P515+Q515+R515</f>
        <v>0</v>
      </c>
      <c r="U515" s="119">
        <v>0</v>
      </c>
      <c r="V515" s="119">
        <v>0</v>
      </c>
      <c r="W515" s="119">
        <v>0</v>
      </c>
      <c r="X515" s="119">
        <f t="shared" si="61"/>
        <v>0</v>
      </c>
      <c r="Y515" s="92" t="s">
        <v>12844</v>
      </c>
      <c r="Z515" s="93">
        <v>1.85</v>
      </c>
      <c r="AA515" s="121">
        <v>1.85</v>
      </c>
      <c r="AB515" s="93">
        <f t="shared" ref="AB515:AB578" si="66">AA515-Z515</f>
        <v>0</v>
      </c>
      <c r="AE515" s="48" t="s">
        <v>12845</v>
      </c>
      <c r="AF515" s="93">
        <v>1.85</v>
      </c>
      <c r="AG515" s="48" t="s">
        <v>13922</v>
      </c>
      <c r="AH515" s="48" t="s">
        <v>13905</v>
      </c>
      <c r="AI515" s="48" t="s">
        <v>13149</v>
      </c>
      <c r="AM515" s="48" t="s">
        <v>85</v>
      </c>
      <c r="AN515" s="48" t="s">
        <v>1926</v>
      </c>
      <c r="AO515" s="123"/>
      <c r="AQ515" s="123" t="s">
        <v>13889</v>
      </c>
    </row>
    <row r="516" spans="1:43" ht="45" x14ac:dyDescent="0.2">
      <c r="A516" s="92" t="s">
        <v>2026</v>
      </c>
      <c r="B516" s="92" t="s">
        <v>2027</v>
      </c>
      <c r="C516" s="117" t="s">
        <v>166</v>
      </c>
      <c r="D516" s="92" t="s">
        <v>167</v>
      </c>
      <c r="E516" s="92" t="s">
        <v>2028</v>
      </c>
      <c r="F516" s="92" t="s">
        <v>2025</v>
      </c>
      <c r="G516" s="92" t="s">
        <v>1941</v>
      </c>
      <c r="H516" s="92" t="s">
        <v>1942</v>
      </c>
      <c r="I516" s="118" t="s">
        <v>2027</v>
      </c>
      <c r="J516" s="119">
        <v>9</v>
      </c>
      <c r="K516" s="119">
        <v>2500</v>
      </c>
      <c r="L516" s="119">
        <f t="shared" si="63"/>
        <v>-282</v>
      </c>
      <c r="N516" s="48" t="s">
        <v>173</v>
      </c>
      <c r="P516" s="119">
        <v>2500</v>
      </c>
      <c r="Q516" s="119">
        <v>2500</v>
      </c>
      <c r="R516" s="119">
        <v>0</v>
      </c>
      <c r="S516" s="119">
        <f t="shared" si="64"/>
        <v>5000</v>
      </c>
      <c r="T516" s="119">
        <f t="shared" si="65"/>
        <v>5000</v>
      </c>
      <c r="U516" s="119">
        <v>2782</v>
      </c>
      <c r="V516" s="119">
        <v>1856</v>
      </c>
      <c r="W516" s="119">
        <v>1776</v>
      </c>
      <c r="X516" s="119">
        <f t="shared" si="61"/>
        <v>362</v>
      </c>
      <c r="Y516" s="92" t="s">
        <v>12863</v>
      </c>
      <c r="Z516" s="93">
        <v>1.78</v>
      </c>
      <c r="AA516" s="121">
        <v>1.78</v>
      </c>
      <c r="AB516" s="93">
        <f t="shared" si="66"/>
        <v>0</v>
      </c>
      <c r="AC516" s="48" t="s">
        <v>13923</v>
      </c>
      <c r="AE516" s="48" t="s">
        <v>13924</v>
      </c>
      <c r="AF516" s="93">
        <v>2.0720000000000001</v>
      </c>
      <c r="AG516" s="48" t="s">
        <v>13925</v>
      </c>
      <c r="AH516" s="48" t="s">
        <v>13893</v>
      </c>
      <c r="AI516" s="48" t="s">
        <v>13149</v>
      </c>
      <c r="AM516" s="48" t="s">
        <v>85</v>
      </c>
      <c r="AN516" s="48" t="s">
        <v>1926</v>
      </c>
      <c r="AO516" s="123" t="s">
        <v>13926</v>
      </c>
      <c r="AQ516" s="123" t="s">
        <v>13927</v>
      </c>
    </row>
    <row r="517" spans="1:43" ht="30" x14ac:dyDescent="0.2">
      <c r="A517" s="92" t="s">
        <v>2029</v>
      </c>
      <c r="B517" s="92" t="s">
        <v>2030</v>
      </c>
      <c r="C517" s="117" t="s">
        <v>166</v>
      </c>
      <c r="D517" s="92" t="s">
        <v>228</v>
      </c>
      <c r="E517" s="92" t="s">
        <v>2031</v>
      </c>
      <c r="F517" s="92" t="s">
        <v>169</v>
      </c>
      <c r="G517" s="92" t="s">
        <v>1545</v>
      </c>
      <c r="H517" s="92" t="s">
        <v>552</v>
      </c>
      <c r="I517" s="118" t="s">
        <v>2030</v>
      </c>
      <c r="J517" s="119">
        <v>23</v>
      </c>
      <c r="K517" s="119">
        <v>100</v>
      </c>
      <c r="L517" s="119">
        <f t="shared" si="63"/>
        <v>-53</v>
      </c>
      <c r="N517" s="48" t="s">
        <v>173</v>
      </c>
      <c r="P517" s="119">
        <v>100</v>
      </c>
      <c r="Q517" s="119">
        <v>100</v>
      </c>
      <c r="R517" s="119">
        <v>0</v>
      </c>
      <c r="S517" s="119">
        <f t="shared" si="64"/>
        <v>200</v>
      </c>
      <c r="T517" s="119">
        <f t="shared" si="65"/>
        <v>200</v>
      </c>
      <c r="U517" s="119">
        <v>153</v>
      </c>
      <c r="V517" s="119">
        <v>21</v>
      </c>
      <c r="W517" s="119">
        <v>21</v>
      </c>
      <c r="X517" s="119">
        <f t="shared" si="61"/>
        <v>26</v>
      </c>
      <c r="Y517" s="92" t="s">
        <v>12863</v>
      </c>
      <c r="Z517" s="93">
        <v>41.7727</v>
      </c>
      <c r="AA517" s="121">
        <v>41.7727</v>
      </c>
      <c r="AB517" s="93">
        <f t="shared" si="66"/>
        <v>0</v>
      </c>
      <c r="AE517" s="48" t="s">
        <v>12845</v>
      </c>
      <c r="AF517" s="93">
        <v>38.848599999999998</v>
      </c>
      <c r="AG517" s="48" t="s">
        <v>13928</v>
      </c>
      <c r="AH517" s="122">
        <v>100</v>
      </c>
      <c r="AI517" s="48">
        <v>12</v>
      </c>
      <c r="AM517" s="48" t="s">
        <v>85</v>
      </c>
      <c r="AN517" s="48" t="s">
        <v>1926</v>
      </c>
      <c r="AO517" s="123"/>
      <c r="AQ517" s="123" t="s">
        <v>13889</v>
      </c>
    </row>
    <row r="518" spans="1:43" ht="30" x14ac:dyDescent="0.2">
      <c r="A518" s="92" t="s">
        <v>2032</v>
      </c>
      <c r="B518" s="92" t="s">
        <v>2033</v>
      </c>
      <c r="C518" s="117" t="s">
        <v>166</v>
      </c>
      <c r="D518" s="92" t="s">
        <v>228</v>
      </c>
      <c r="E518" s="92" t="s">
        <v>2034</v>
      </c>
      <c r="F518" s="92" t="s">
        <v>169</v>
      </c>
      <c r="G518" s="92" t="s">
        <v>1545</v>
      </c>
      <c r="H518" s="92" t="s">
        <v>552</v>
      </c>
      <c r="I518" s="118" t="s">
        <v>2033</v>
      </c>
      <c r="J518" s="119">
        <v>23</v>
      </c>
      <c r="K518" s="119">
        <v>100</v>
      </c>
      <c r="L518" s="119">
        <f t="shared" si="63"/>
        <v>82</v>
      </c>
      <c r="M518" s="124">
        <v>6615.06</v>
      </c>
      <c r="N518" s="48" t="s">
        <v>173</v>
      </c>
      <c r="P518" s="119">
        <v>50</v>
      </c>
      <c r="Q518" s="119">
        <v>50</v>
      </c>
      <c r="R518" s="119">
        <v>0</v>
      </c>
      <c r="S518" s="119">
        <f t="shared" si="64"/>
        <v>100</v>
      </c>
      <c r="T518" s="119">
        <f t="shared" si="65"/>
        <v>100</v>
      </c>
      <c r="U518" s="119">
        <v>18</v>
      </c>
      <c r="V518" s="119">
        <v>0</v>
      </c>
      <c r="W518" s="119">
        <v>0</v>
      </c>
      <c r="X518" s="119">
        <f t="shared" si="61"/>
        <v>82</v>
      </c>
      <c r="Y518" s="92" t="s">
        <v>12863</v>
      </c>
      <c r="Z518" s="93">
        <v>66.150599999999997</v>
      </c>
      <c r="AA518" s="121">
        <v>66.150599999999997</v>
      </c>
      <c r="AB518" s="93">
        <f t="shared" si="66"/>
        <v>0</v>
      </c>
      <c r="AE518" s="48" t="s">
        <v>12845</v>
      </c>
      <c r="AF518" s="93">
        <v>61.520099999999999</v>
      </c>
      <c r="AG518" s="48" t="s">
        <v>13929</v>
      </c>
      <c r="AH518" s="122">
        <v>50</v>
      </c>
      <c r="AI518" s="48">
        <v>8</v>
      </c>
      <c r="AM518" s="48" t="s">
        <v>85</v>
      </c>
      <c r="AN518" s="48" t="s">
        <v>1926</v>
      </c>
      <c r="AO518" s="123"/>
      <c r="AQ518" s="123" t="s">
        <v>13889</v>
      </c>
    </row>
    <row r="519" spans="1:43" ht="75" x14ac:dyDescent="0.2">
      <c r="A519" s="92" t="s">
        <v>2035</v>
      </c>
      <c r="B519" s="92" t="s">
        <v>2036</v>
      </c>
      <c r="C519" s="117" t="s">
        <v>166</v>
      </c>
      <c r="D519" s="92" t="s">
        <v>167</v>
      </c>
      <c r="E519" s="92" t="s">
        <v>2037</v>
      </c>
      <c r="F519" s="92" t="s">
        <v>1940</v>
      </c>
      <c r="G519" s="92" t="s">
        <v>1941</v>
      </c>
      <c r="H519" s="92" t="s">
        <v>1942</v>
      </c>
      <c r="I519" s="118" t="s">
        <v>2036</v>
      </c>
      <c r="J519" s="119">
        <v>9</v>
      </c>
      <c r="K519" s="119">
        <v>2500</v>
      </c>
      <c r="L519" s="119">
        <f t="shared" si="63"/>
        <v>-1795</v>
      </c>
      <c r="N519" s="48" t="s">
        <v>173</v>
      </c>
      <c r="P519" s="119">
        <v>2500</v>
      </c>
      <c r="Q519" s="119">
        <v>2500</v>
      </c>
      <c r="R519" s="119">
        <v>0</v>
      </c>
      <c r="S519" s="119">
        <f t="shared" si="64"/>
        <v>5000</v>
      </c>
      <c r="T519" s="119">
        <f t="shared" si="65"/>
        <v>5000</v>
      </c>
      <c r="U519" s="119">
        <v>4295</v>
      </c>
      <c r="V519" s="119">
        <v>4257</v>
      </c>
      <c r="W519" s="119">
        <v>3857</v>
      </c>
      <c r="X519" s="119">
        <f t="shared" si="61"/>
        <v>-3552</v>
      </c>
      <c r="Y519" s="92" t="s">
        <v>12848</v>
      </c>
      <c r="Z519" s="93">
        <v>1.78</v>
      </c>
      <c r="AA519" s="121">
        <v>2.036</v>
      </c>
      <c r="AB519" s="93">
        <f t="shared" si="66"/>
        <v>0.25600000000000001</v>
      </c>
      <c r="AC519" s="48" t="s">
        <v>13930</v>
      </c>
      <c r="AE519" s="48" t="s">
        <v>12949</v>
      </c>
      <c r="AF519" s="93">
        <v>2.036</v>
      </c>
      <c r="AG519" s="48" t="s">
        <v>13931</v>
      </c>
      <c r="AH519" s="48" t="s">
        <v>13932</v>
      </c>
      <c r="AI519" s="48" t="s">
        <v>13933</v>
      </c>
      <c r="AK519" s="145" t="s">
        <v>13934</v>
      </c>
      <c r="AM519" s="48" t="s">
        <v>85</v>
      </c>
      <c r="AN519" s="48" t="s">
        <v>1926</v>
      </c>
      <c r="AO519" s="123" t="s">
        <v>13935</v>
      </c>
      <c r="AQ519" s="123" t="s">
        <v>13936</v>
      </c>
    </row>
    <row r="520" spans="1:43" ht="30" x14ac:dyDescent="0.2">
      <c r="A520" s="92" t="s">
        <v>2038</v>
      </c>
      <c r="B520" s="92" t="s">
        <v>2039</v>
      </c>
      <c r="C520" s="117" t="s">
        <v>166</v>
      </c>
      <c r="D520" s="92" t="s">
        <v>228</v>
      </c>
      <c r="E520" s="92" t="s">
        <v>2040</v>
      </c>
      <c r="F520" s="92" t="s">
        <v>169</v>
      </c>
      <c r="G520" s="92" t="s">
        <v>1545</v>
      </c>
      <c r="H520" s="92" t="s">
        <v>2018</v>
      </c>
      <c r="I520" s="118" t="s">
        <v>2039</v>
      </c>
      <c r="J520" s="119">
        <v>12</v>
      </c>
      <c r="K520" s="119">
        <v>100</v>
      </c>
      <c r="L520" s="119">
        <f t="shared" si="63"/>
        <v>8</v>
      </c>
      <c r="M520" s="124">
        <v>6125.1</v>
      </c>
      <c r="N520" s="48" t="s">
        <v>173</v>
      </c>
      <c r="P520" s="119">
        <v>200</v>
      </c>
      <c r="Q520" s="119">
        <v>100</v>
      </c>
      <c r="R520" s="119">
        <v>100</v>
      </c>
      <c r="S520" s="119">
        <f t="shared" si="64"/>
        <v>300</v>
      </c>
      <c r="T520" s="119">
        <f t="shared" si="65"/>
        <v>400</v>
      </c>
      <c r="U520" s="119">
        <v>92</v>
      </c>
      <c r="V520" s="119">
        <v>45</v>
      </c>
      <c r="W520" s="119">
        <v>45</v>
      </c>
      <c r="X520" s="119">
        <f t="shared" si="61"/>
        <v>263</v>
      </c>
      <c r="Y520" s="92" t="s">
        <v>12863</v>
      </c>
      <c r="Z520" s="93">
        <v>61.250999999999998</v>
      </c>
      <c r="AA520" s="121">
        <v>61.250999999999998</v>
      </c>
      <c r="AB520" s="93">
        <f t="shared" si="66"/>
        <v>0</v>
      </c>
      <c r="AE520" s="48" t="s">
        <v>12845</v>
      </c>
      <c r="AF520" s="93">
        <v>56.9634</v>
      </c>
      <c r="AG520" s="48" t="s">
        <v>13937</v>
      </c>
      <c r="AH520" s="122">
        <v>100</v>
      </c>
      <c r="AI520" s="48">
        <v>8</v>
      </c>
      <c r="AM520" s="48" t="s">
        <v>85</v>
      </c>
      <c r="AN520" s="48" t="s">
        <v>1926</v>
      </c>
      <c r="AO520" s="123"/>
      <c r="AQ520" s="123" t="s">
        <v>13889</v>
      </c>
    </row>
    <row r="521" spans="1:43" ht="30" x14ac:dyDescent="0.2">
      <c r="A521" s="92" t="s">
        <v>2041</v>
      </c>
      <c r="B521" s="92" t="s">
        <v>2042</v>
      </c>
      <c r="C521" s="117" t="s">
        <v>166</v>
      </c>
      <c r="D521" s="92" t="s">
        <v>228</v>
      </c>
      <c r="E521" s="92" t="s">
        <v>2043</v>
      </c>
      <c r="F521" s="92" t="s">
        <v>169</v>
      </c>
      <c r="G521" s="92" t="s">
        <v>1545</v>
      </c>
      <c r="H521" s="92" t="s">
        <v>552</v>
      </c>
      <c r="I521" s="118" t="s">
        <v>2042</v>
      </c>
      <c r="J521" s="119">
        <v>23</v>
      </c>
      <c r="K521" s="119">
        <v>200</v>
      </c>
      <c r="L521" s="119">
        <f t="shared" si="63"/>
        <v>156</v>
      </c>
      <c r="M521" s="124">
        <v>7959.06</v>
      </c>
      <c r="N521" s="48" t="s">
        <v>173</v>
      </c>
      <c r="P521" s="119">
        <v>0</v>
      </c>
      <c r="Q521" s="119">
        <v>0</v>
      </c>
      <c r="R521" s="119">
        <v>0</v>
      </c>
      <c r="S521" s="119">
        <f t="shared" si="64"/>
        <v>0</v>
      </c>
      <c r="T521" s="119">
        <f t="shared" si="65"/>
        <v>0</v>
      </c>
      <c r="U521" s="119">
        <v>44</v>
      </c>
      <c r="V521" s="119">
        <v>60</v>
      </c>
      <c r="W521" s="119">
        <v>50</v>
      </c>
      <c r="X521" s="119">
        <f t="shared" si="61"/>
        <v>-104</v>
      </c>
      <c r="Y521" s="92" t="s">
        <v>12848</v>
      </c>
      <c r="Z521" s="93">
        <v>39.795299999999997</v>
      </c>
      <c r="AA521" s="121">
        <v>39.036284999999999</v>
      </c>
      <c r="AB521" s="93">
        <f t="shared" si="66"/>
        <v>-0.759014999999998</v>
      </c>
      <c r="AE521" s="48" t="s">
        <v>12845</v>
      </c>
      <c r="AF521" s="93">
        <v>39.036284999999999</v>
      </c>
      <c r="AG521" s="48" t="s">
        <v>13938</v>
      </c>
      <c r="AH521" s="122">
        <v>200</v>
      </c>
      <c r="AI521" s="48">
        <v>12</v>
      </c>
      <c r="AM521" s="48" t="s">
        <v>85</v>
      </c>
      <c r="AN521" s="48" t="s">
        <v>1926</v>
      </c>
      <c r="AO521" s="123"/>
      <c r="AQ521" s="123" t="s">
        <v>13889</v>
      </c>
    </row>
    <row r="522" spans="1:43" ht="30" x14ac:dyDescent="0.2">
      <c r="A522" s="92" t="s">
        <v>2044</v>
      </c>
      <c r="B522" s="92" t="s">
        <v>2045</v>
      </c>
      <c r="C522" s="117" t="s">
        <v>166</v>
      </c>
      <c r="D522" s="92" t="s">
        <v>228</v>
      </c>
      <c r="E522" s="92" t="s">
        <v>2046</v>
      </c>
      <c r="F522" s="92" t="s">
        <v>169</v>
      </c>
      <c r="G522" s="92" t="s">
        <v>1545</v>
      </c>
      <c r="H522" s="92" t="s">
        <v>552</v>
      </c>
      <c r="I522" s="118" t="s">
        <v>2045</v>
      </c>
      <c r="J522" s="119">
        <v>17</v>
      </c>
      <c r="K522" s="119">
        <v>200</v>
      </c>
      <c r="L522" s="119">
        <f t="shared" si="63"/>
        <v>156</v>
      </c>
      <c r="M522" s="119"/>
      <c r="N522" s="48" t="s">
        <v>173</v>
      </c>
      <c r="P522" s="119">
        <v>0</v>
      </c>
      <c r="Q522" s="119">
        <v>0</v>
      </c>
      <c r="R522" s="119">
        <v>0</v>
      </c>
      <c r="S522" s="119">
        <f t="shared" si="64"/>
        <v>0</v>
      </c>
      <c r="T522" s="119">
        <f t="shared" si="65"/>
        <v>0</v>
      </c>
      <c r="U522" s="119">
        <v>44</v>
      </c>
      <c r="V522" s="119">
        <v>60</v>
      </c>
      <c r="W522" s="119">
        <v>50</v>
      </c>
      <c r="X522" s="119">
        <f t="shared" si="61"/>
        <v>-104</v>
      </c>
      <c r="Y522" s="92" t="s">
        <v>12848</v>
      </c>
      <c r="Z522" s="93">
        <v>4.7869999999999999</v>
      </c>
      <c r="AA522" s="121">
        <v>4.5786073790000001</v>
      </c>
      <c r="AB522" s="93">
        <f t="shared" si="66"/>
        <v>-0.20839262099999978</v>
      </c>
      <c r="AE522" s="48" t="s">
        <v>12845</v>
      </c>
      <c r="AF522" s="93">
        <v>4.5786073790000001</v>
      </c>
      <c r="AG522" s="48" t="s">
        <v>13939</v>
      </c>
      <c r="AH522" s="122">
        <v>200</v>
      </c>
      <c r="AI522" s="48">
        <v>12</v>
      </c>
      <c r="AM522" s="48" t="s">
        <v>85</v>
      </c>
      <c r="AN522" s="48" t="s">
        <v>1926</v>
      </c>
      <c r="AO522" s="123"/>
      <c r="AQ522" s="123" t="s">
        <v>13889</v>
      </c>
    </row>
    <row r="523" spans="1:43" ht="30" x14ac:dyDescent="0.2">
      <c r="A523" s="92" t="s">
        <v>2047</v>
      </c>
      <c r="B523" s="92" t="s">
        <v>2048</v>
      </c>
      <c r="C523" s="117" t="s">
        <v>166</v>
      </c>
      <c r="D523" s="92" t="s">
        <v>167</v>
      </c>
      <c r="E523" s="92" t="s">
        <v>2049</v>
      </c>
      <c r="F523" s="92" t="s">
        <v>1940</v>
      </c>
      <c r="G523" s="92" t="s">
        <v>1941</v>
      </c>
      <c r="H523" s="92" t="s">
        <v>1942</v>
      </c>
      <c r="I523" s="118" t="s">
        <v>2048</v>
      </c>
      <c r="J523" s="119">
        <v>9</v>
      </c>
      <c r="K523" s="119">
        <v>5000</v>
      </c>
      <c r="L523" s="119">
        <f t="shared" si="63"/>
        <v>-10805</v>
      </c>
      <c r="N523" s="48" t="s">
        <v>173</v>
      </c>
      <c r="P523" s="119">
        <v>10000</v>
      </c>
      <c r="Q523" s="119">
        <v>10000</v>
      </c>
      <c r="R523" s="119">
        <v>0</v>
      </c>
      <c r="S523" s="119">
        <f t="shared" si="64"/>
        <v>20000</v>
      </c>
      <c r="T523" s="119">
        <f t="shared" si="65"/>
        <v>20000</v>
      </c>
      <c r="U523" s="119">
        <v>15805</v>
      </c>
      <c r="V523" s="119">
        <v>8263</v>
      </c>
      <c r="W523" s="119">
        <v>8403</v>
      </c>
      <c r="X523" s="119">
        <f t="shared" ref="X523:X586" si="67">T523-(U523+V523)</f>
        <v>-4068</v>
      </c>
      <c r="Y523" s="92" t="s">
        <v>12848</v>
      </c>
      <c r="Z523" s="93">
        <v>1.82</v>
      </c>
      <c r="AA523" s="121">
        <v>2.0259999999999998</v>
      </c>
      <c r="AB523" s="93">
        <f t="shared" si="66"/>
        <v>0.20599999999999974</v>
      </c>
      <c r="AE523" s="48" t="s">
        <v>12845</v>
      </c>
      <c r="AF523" s="93">
        <v>2.0259999999999998</v>
      </c>
      <c r="AG523" s="48" t="s">
        <v>13940</v>
      </c>
      <c r="AH523" s="48" t="s">
        <v>13941</v>
      </c>
      <c r="AI523" s="48" t="s">
        <v>13149</v>
      </c>
      <c r="AM523" s="48" t="s">
        <v>85</v>
      </c>
      <c r="AN523" s="48" t="s">
        <v>1926</v>
      </c>
      <c r="AO523" s="123"/>
      <c r="AQ523" s="123" t="s">
        <v>13889</v>
      </c>
    </row>
    <row r="524" spans="1:43" ht="30" x14ac:dyDescent="0.2">
      <c r="A524" s="92" t="s">
        <v>2050</v>
      </c>
      <c r="B524" s="92" t="s">
        <v>2051</v>
      </c>
      <c r="C524" s="117" t="s">
        <v>166</v>
      </c>
      <c r="D524" s="92" t="s">
        <v>228</v>
      </c>
      <c r="E524" s="92" t="s">
        <v>2052</v>
      </c>
      <c r="F524" s="92" t="s">
        <v>169</v>
      </c>
      <c r="G524" s="92" t="s">
        <v>1545</v>
      </c>
      <c r="H524" s="92" t="s">
        <v>552</v>
      </c>
      <c r="I524" s="118" t="s">
        <v>2051</v>
      </c>
      <c r="J524" s="119">
        <v>16</v>
      </c>
      <c r="K524" s="119">
        <v>100</v>
      </c>
      <c r="L524" s="119">
        <f t="shared" si="63"/>
        <v>-490</v>
      </c>
      <c r="N524" s="48" t="s">
        <v>173</v>
      </c>
      <c r="P524" s="119">
        <v>712</v>
      </c>
      <c r="Q524" s="119">
        <v>162</v>
      </c>
      <c r="R524" s="119">
        <v>500</v>
      </c>
      <c r="S524" s="119">
        <f t="shared" si="64"/>
        <v>874</v>
      </c>
      <c r="T524" s="119">
        <f t="shared" si="65"/>
        <v>1374</v>
      </c>
      <c r="U524" s="119">
        <v>590</v>
      </c>
      <c r="V524" s="119">
        <v>657</v>
      </c>
      <c r="W524" s="119">
        <v>594</v>
      </c>
      <c r="X524" s="119">
        <f t="shared" si="67"/>
        <v>127</v>
      </c>
      <c r="Y524" s="92" t="s">
        <v>12863</v>
      </c>
      <c r="Z524" s="93">
        <v>132.59100000000001</v>
      </c>
      <c r="AA524" s="121">
        <v>132.59100000000001</v>
      </c>
      <c r="AB524" s="93">
        <f t="shared" si="66"/>
        <v>0</v>
      </c>
      <c r="AE524" s="48" t="s">
        <v>12845</v>
      </c>
      <c r="AF524" s="93">
        <v>104.7085</v>
      </c>
      <c r="AG524" s="48" t="s">
        <v>13942</v>
      </c>
      <c r="AH524" s="122">
        <v>200</v>
      </c>
      <c r="AI524" s="48">
        <v>12</v>
      </c>
      <c r="AM524" s="48" t="s">
        <v>85</v>
      </c>
      <c r="AN524" s="48" t="s">
        <v>1926</v>
      </c>
      <c r="AO524" s="123"/>
      <c r="AQ524" s="123" t="s">
        <v>13889</v>
      </c>
    </row>
    <row r="525" spans="1:43" ht="30" x14ac:dyDescent="0.2">
      <c r="A525" s="92" t="s">
        <v>2053</v>
      </c>
      <c r="B525" s="92" t="s">
        <v>2054</v>
      </c>
      <c r="C525" s="117" t="s">
        <v>166</v>
      </c>
      <c r="D525" s="92" t="s">
        <v>228</v>
      </c>
      <c r="E525" s="92" t="s">
        <v>2055</v>
      </c>
      <c r="F525" s="92" t="s">
        <v>169</v>
      </c>
      <c r="G525" s="92" t="s">
        <v>1545</v>
      </c>
      <c r="H525" s="92" t="s">
        <v>552</v>
      </c>
      <c r="I525" s="118" t="s">
        <v>2054</v>
      </c>
      <c r="J525" s="119">
        <v>24</v>
      </c>
      <c r="K525" s="119">
        <v>500</v>
      </c>
      <c r="L525" s="119">
        <f t="shared" si="63"/>
        <v>500</v>
      </c>
      <c r="M525" s="124">
        <v>24595.8</v>
      </c>
      <c r="N525" s="48" t="s">
        <v>173</v>
      </c>
      <c r="P525" s="119">
        <v>0</v>
      </c>
      <c r="Q525" s="119">
        <v>0</v>
      </c>
      <c r="R525" s="119">
        <v>0</v>
      </c>
      <c r="S525" s="119">
        <f t="shared" si="64"/>
        <v>0</v>
      </c>
      <c r="T525" s="119">
        <f t="shared" si="65"/>
        <v>0</v>
      </c>
      <c r="U525" s="119">
        <v>0</v>
      </c>
      <c r="V525" s="119">
        <v>0</v>
      </c>
      <c r="W525" s="119">
        <v>0</v>
      </c>
      <c r="X525" s="119">
        <f t="shared" si="67"/>
        <v>0</v>
      </c>
      <c r="Y525" s="92" t="s">
        <v>12844</v>
      </c>
      <c r="Z525" s="93">
        <v>49.191600000000001</v>
      </c>
      <c r="AA525" s="121">
        <v>49.191600000000001</v>
      </c>
      <c r="AB525" s="93">
        <f t="shared" si="66"/>
        <v>0</v>
      </c>
      <c r="AE525" s="48" t="s">
        <v>12845</v>
      </c>
      <c r="AF525" s="93">
        <v>49.191600000000001</v>
      </c>
      <c r="AG525" s="48" t="s">
        <v>13943</v>
      </c>
      <c r="AH525" s="122">
        <v>500</v>
      </c>
      <c r="AI525" s="48">
        <v>12</v>
      </c>
      <c r="AM525" s="48" t="s">
        <v>85</v>
      </c>
      <c r="AN525" s="48" t="s">
        <v>1926</v>
      </c>
      <c r="AO525" s="123"/>
      <c r="AQ525" s="123" t="s">
        <v>13889</v>
      </c>
    </row>
    <row r="526" spans="1:43" ht="30" x14ac:dyDescent="0.2">
      <c r="A526" s="92" t="s">
        <v>2056</v>
      </c>
      <c r="B526" s="92" t="s">
        <v>2057</v>
      </c>
      <c r="C526" s="117" t="s">
        <v>166</v>
      </c>
      <c r="D526" s="92" t="s">
        <v>228</v>
      </c>
      <c r="E526" s="92" t="s">
        <v>2058</v>
      </c>
      <c r="F526" s="92" t="s">
        <v>169</v>
      </c>
      <c r="G526" s="92" t="s">
        <v>1545</v>
      </c>
      <c r="H526" s="92" t="s">
        <v>2018</v>
      </c>
      <c r="I526" s="118" t="s">
        <v>2057</v>
      </c>
      <c r="J526" s="119">
        <v>16</v>
      </c>
      <c r="K526" s="119">
        <v>2000</v>
      </c>
      <c r="L526" s="119">
        <f t="shared" si="63"/>
        <v>-2825</v>
      </c>
      <c r="N526" s="48" t="s">
        <v>173</v>
      </c>
      <c r="P526" s="119">
        <v>6588</v>
      </c>
      <c r="Q526" s="119">
        <v>4588</v>
      </c>
      <c r="R526" s="119">
        <v>2000</v>
      </c>
      <c r="S526" s="119">
        <f t="shared" si="64"/>
        <v>11176</v>
      </c>
      <c r="T526" s="119">
        <f t="shared" si="65"/>
        <v>13176</v>
      </c>
      <c r="U526" s="119">
        <v>4825</v>
      </c>
      <c r="V526" s="119">
        <v>2505</v>
      </c>
      <c r="W526" s="119">
        <v>1773</v>
      </c>
      <c r="X526" s="119">
        <f t="shared" si="67"/>
        <v>5846</v>
      </c>
      <c r="Y526" s="92" t="s">
        <v>12863</v>
      </c>
      <c r="Z526" s="93">
        <v>76.582899999999995</v>
      </c>
      <c r="AA526" s="121">
        <v>76.582899999999995</v>
      </c>
      <c r="AB526" s="93">
        <f t="shared" si="66"/>
        <v>0</v>
      </c>
      <c r="AE526" s="48" t="s">
        <v>12845</v>
      </c>
      <c r="AF526" s="93">
        <v>78.088200000000001</v>
      </c>
      <c r="AG526" s="48" t="s">
        <v>13944</v>
      </c>
      <c r="AH526" s="122">
        <v>2000</v>
      </c>
      <c r="AI526" s="48">
        <v>12</v>
      </c>
      <c r="AM526" s="48" t="s">
        <v>85</v>
      </c>
      <c r="AN526" s="48" t="s">
        <v>1926</v>
      </c>
      <c r="AO526" s="123"/>
      <c r="AQ526" s="123" t="s">
        <v>13889</v>
      </c>
    </row>
    <row r="527" spans="1:43" ht="75" x14ac:dyDescent="0.2">
      <c r="A527" s="92" t="s">
        <v>2059</v>
      </c>
      <c r="B527" s="92" t="s">
        <v>2060</v>
      </c>
      <c r="C527" s="117" t="s">
        <v>166</v>
      </c>
      <c r="D527" s="92" t="s">
        <v>167</v>
      </c>
      <c r="E527" s="92" t="s">
        <v>2061</v>
      </c>
      <c r="F527" s="92" t="s">
        <v>1940</v>
      </c>
      <c r="G527" s="92" t="s">
        <v>1636</v>
      </c>
      <c r="H527" s="92" t="s">
        <v>1637</v>
      </c>
      <c r="I527" s="118">
        <v>60907</v>
      </c>
      <c r="J527" s="119">
        <v>10</v>
      </c>
      <c r="K527" s="119">
        <v>1000</v>
      </c>
      <c r="L527" s="119">
        <f t="shared" si="63"/>
        <v>-10906</v>
      </c>
      <c r="N527" s="48" t="s">
        <v>173</v>
      </c>
      <c r="P527" s="119">
        <v>6000</v>
      </c>
      <c r="Q527" s="119">
        <v>6000</v>
      </c>
      <c r="R527" s="119">
        <v>0</v>
      </c>
      <c r="S527" s="119">
        <f t="shared" si="64"/>
        <v>12000</v>
      </c>
      <c r="T527" s="119">
        <f t="shared" si="65"/>
        <v>12000</v>
      </c>
      <c r="U527" s="119">
        <v>11906</v>
      </c>
      <c r="V527" s="119">
        <v>6954</v>
      </c>
      <c r="W527" s="119">
        <v>5490</v>
      </c>
      <c r="X527" s="119">
        <f t="shared" si="67"/>
        <v>-6860</v>
      </c>
      <c r="Y527" s="92" t="s">
        <v>12848</v>
      </c>
      <c r="Z527" s="93">
        <v>2.1920000000000002</v>
      </c>
      <c r="AA527" s="121">
        <v>2.1</v>
      </c>
      <c r="AB527" s="93">
        <f t="shared" si="66"/>
        <v>-9.2000000000000082E-2</v>
      </c>
      <c r="AC527" s="48" t="s">
        <v>13930</v>
      </c>
      <c r="AE527" s="48" t="s">
        <v>12949</v>
      </c>
      <c r="AF527" s="93">
        <v>2.1</v>
      </c>
      <c r="AG527" s="48" t="s">
        <v>13945</v>
      </c>
      <c r="AH527" s="48" t="s">
        <v>13941</v>
      </c>
      <c r="AI527" s="48" t="s">
        <v>13933</v>
      </c>
      <c r="AK527" s="145" t="s">
        <v>13946</v>
      </c>
      <c r="AM527" s="48" t="s">
        <v>85</v>
      </c>
      <c r="AN527" s="48" t="s">
        <v>1926</v>
      </c>
      <c r="AO527" s="123" t="s">
        <v>13935</v>
      </c>
      <c r="AQ527" s="123" t="s">
        <v>13947</v>
      </c>
    </row>
    <row r="528" spans="1:43" ht="60" x14ac:dyDescent="0.2">
      <c r="A528" s="92" t="s">
        <v>2063</v>
      </c>
      <c r="B528" s="92" t="s">
        <v>2064</v>
      </c>
      <c r="C528" s="117" t="s">
        <v>166</v>
      </c>
      <c r="D528" s="92" t="s">
        <v>228</v>
      </c>
      <c r="E528" s="92" t="s">
        <v>2065</v>
      </c>
      <c r="F528" s="92" t="s">
        <v>169</v>
      </c>
      <c r="G528" s="92" t="s">
        <v>1545</v>
      </c>
      <c r="H528" s="92" t="s">
        <v>552</v>
      </c>
      <c r="I528" s="118" t="s">
        <v>2064</v>
      </c>
      <c r="J528" s="119">
        <v>23</v>
      </c>
      <c r="K528" s="119">
        <v>100</v>
      </c>
      <c r="L528" s="119">
        <f t="shared" si="63"/>
        <v>100</v>
      </c>
      <c r="M528" s="138">
        <v>1159.8</v>
      </c>
      <c r="N528" s="48" t="s">
        <v>173</v>
      </c>
      <c r="O528" s="48" t="s">
        <v>504</v>
      </c>
      <c r="P528" s="119">
        <v>0</v>
      </c>
      <c r="Q528" s="119">
        <v>0</v>
      </c>
      <c r="R528" s="119">
        <v>0</v>
      </c>
      <c r="S528" s="119">
        <f t="shared" si="64"/>
        <v>0</v>
      </c>
      <c r="T528" s="119">
        <f t="shared" si="65"/>
        <v>0</v>
      </c>
      <c r="U528" s="119">
        <v>0</v>
      </c>
      <c r="V528" s="119">
        <v>0</v>
      </c>
      <c r="W528" s="119">
        <v>0</v>
      </c>
      <c r="X528" s="119">
        <f t="shared" si="67"/>
        <v>0</v>
      </c>
      <c r="Y528" s="92" t="s">
        <v>12844</v>
      </c>
      <c r="Z528" s="93">
        <v>11.598000000000001</v>
      </c>
      <c r="AA528" s="121">
        <v>11.598000000000001</v>
      </c>
      <c r="AB528" s="93">
        <f t="shared" si="66"/>
        <v>0</v>
      </c>
      <c r="AE528" s="48" t="s">
        <v>12845</v>
      </c>
      <c r="AF528" s="93">
        <v>11.968500000000001</v>
      </c>
      <c r="AG528" s="48" t="s">
        <v>13948</v>
      </c>
      <c r="AH528" s="122">
        <v>100</v>
      </c>
      <c r="AI528" s="48">
        <v>12</v>
      </c>
      <c r="AM528" s="48" t="s">
        <v>85</v>
      </c>
      <c r="AN528" s="48" t="s">
        <v>1926</v>
      </c>
      <c r="AO528" s="123"/>
      <c r="AQ528" s="123" t="s">
        <v>12955</v>
      </c>
    </row>
    <row r="529" spans="1:43" ht="30" x14ac:dyDescent="0.2">
      <c r="A529" s="92" t="s">
        <v>2066</v>
      </c>
      <c r="B529" s="92" t="s">
        <v>2067</v>
      </c>
      <c r="C529" s="117" t="s">
        <v>166</v>
      </c>
      <c r="D529" s="92" t="s">
        <v>228</v>
      </c>
      <c r="E529" s="92" t="s">
        <v>2068</v>
      </c>
      <c r="F529" s="92" t="s">
        <v>169</v>
      </c>
      <c r="G529" s="92" t="s">
        <v>1545</v>
      </c>
      <c r="H529" s="92" t="s">
        <v>552</v>
      </c>
      <c r="I529" s="118" t="s">
        <v>2067</v>
      </c>
      <c r="J529" s="119">
        <v>23</v>
      </c>
      <c r="K529" s="119">
        <v>50</v>
      </c>
      <c r="L529" s="119">
        <f t="shared" si="63"/>
        <v>48</v>
      </c>
      <c r="M529" s="92">
        <v>787.04</v>
      </c>
      <c r="N529" s="48" t="s">
        <v>173</v>
      </c>
      <c r="P529" s="119">
        <v>50</v>
      </c>
      <c r="Q529" s="119">
        <v>50</v>
      </c>
      <c r="R529" s="119">
        <v>0</v>
      </c>
      <c r="S529" s="119">
        <f t="shared" si="64"/>
        <v>100</v>
      </c>
      <c r="T529" s="119">
        <f t="shared" si="65"/>
        <v>100</v>
      </c>
      <c r="U529" s="119">
        <v>2</v>
      </c>
      <c r="V529" s="119">
        <v>0</v>
      </c>
      <c r="W529" s="119">
        <v>0</v>
      </c>
      <c r="X529" s="119">
        <f t="shared" si="67"/>
        <v>98</v>
      </c>
      <c r="Y529" s="92" t="s">
        <v>12863</v>
      </c>
      <c r="Z529" s="93">
        <v>15.7408</v>
      </c>
      <c r="AA529" s="121">
        <v>15.7408</v>
      </c>
      <c r="AB529" s="93">
        <f t="shared" si="66"/>
        <v>0</v>
      </c>
      <c r="AE529" s="48" t="s">
        <v>12845</v>
      </c>
      <c r="AF529" s="93">
        <v>18.235499999999998</v>
      </c>
      <c r="AG529" s="48" t="s">
        <v>13949</v>
      </c>
      <c r="AH529" s="122">
        <v>50</v>
      </c>
      <c r="AI529" s="48">
        <v>12</v>
      </c>
      <c r="AM529" s="48" t="s">
        <v>85</v>
      </c>
      <c r="AN529" s="48" t="s">
        <v>1926</v>
      </c>
      <c r="AO529" s="123"/>
      <c r="AQ529" s="123" t="s">
        <v>12955</v>
      </c>
    </row>
    <row r="530" spans="1:43" ht="30" x14ac:dyDescent="0.2">
      <c r="A530" s="92" t="s">
        <v>2069</v>
      </c>
      <c r="B530" s="92" t="s">
        <v>2070</v>
      </c>
      <c r="C530" s="117" t="s">
        <v>166</v>
      </c>
      <c r="D530" s="92" t="s">
        <v>228</v>
      </c>
      <c r="E530" s="92" t="s">
        <v>2071</v>
      </c>
      <c r="F530" s="92" t="s">
        <v>169</v>
      </c>
      <c r="G530" s="92" t="s">
        <v>1545</v>
      </c>
      <c r="H530" s="92" t="s">
        <v>552</v>
      </c>
      <c r="I530" s="118" t="s">
        <v>2070</v>
      </c>
      <c r="J530" s="119">
        <v>25</v>
      </c>
      <c r="K530" s="119">
        <v>500</v>
      </c>
      <c r="L530" s="119">
        <f t="shared" si="63"/>
        <v>-256</v>
      </c>
      <c r="M530" s="138">
        <v>47391.199999999997</v>
      </c>
      <c r="N530" s="48" t="s">
        <v>173</v>
      </c>
      <c r="P530" s="119">
        <v>0</v>
      </c>
      <c r="Q530" s="119">
        <v>0</v>
      </c>
      <c r="R530" s="119">
        <v>0</v>
      </c>
      <c r="S530" s="119">
        <f t="shared" si="64"/>
        <v>0</v>
      </c>
      <c r="T530" s="119">
        <f t="shared" si="65"/>
        <v>0</v>
      </c>
      <c r="U530" s="119">
        <v>756</v>
      </c>
      <c r="V530" s="119">
        <v>0</v>
      </c>
      <c r="W530" s="119">
        <v>0</v>
      </c>
      <c r="X530" s="119">
        <f t="shared" si="67"/>
        <v>-756</v>
      </c>
      <c r="Y530" s="92" t="s">
        <v>12848</v>
      </c>
      <c r="Z530" s="93">
        <v>94.782399999999996</v>
      </c>
      <c r="AA530" s="121">
        <v>89.197230000000005</v>
      </c>
      <c r="AB530" s="93">
        <f t="shared" si="66"/>
        <v>-5.5851699999999909</v>
      </c>
      <c r="AE530" s="48" t="s">
        <v>12845</v>
      </c>
      <c r="AF530" s="93">
        <v>89.197230000000005</v>
      </c>
      <c r="AG530" s="48" t="s">
        <v>13950</v>
      </c>
      <c r="AH530" s="122">
        <v>500</v>
      </c>
      <c r="AI530" s="48">
        <v>12</v>
      </c>
      <c r="AM530" s="48" t="s">
        <v>85</v>
      </c>
      <c r="AN530" s="48" t="s">
        <v>1926</v>
      </c>
      <c r="AO530" s="123"/>
      <c r="AQ530" s="123" t="s">
        <v>12955</v>
      </c>
    </row>
    <row r="531" spans="1:43" ht="30" x14ac:dyDescent="0.2">
      <c r="A531" s="92" t="s">
        <v>2072</v>
      </c>
      <c r="B531" s="92" t="s">
        <v>2073</v>
      </c>
      <c r="C531" s="117" t="s">
        <v>166</v>
      </c>
      <c r="D531" s="92" t="s">
        <v>228</v>
      </c>
      <c r="E531" s="92" t="s">
        <v>2074</v>
      </c>
      <c r="F531" s="92" t="s">
        <v>169</v>
      </c>
      <c r="G531" s="92" t="s">
        <v>1545</v>
      </c>
      <c r="H531" s="92" t="s">
        <v>552</v>
      </c>
      <c r="I531" s="118" t="s">
        <v>2073</v>
      </c>
      <c r="J531" s="119">
        <v>25</v>
      </c>
      <c r="K531" s="119">
        <v>100</v>
      </c>
      <c r="L531" s="119">
        <f t="shared" si="63"/>
        <v>98</v>
      </c>
      <c r="M531" s="124">
        <v>14903.26</v>
      </c>
      <c r="N531" s="48" t="s">
        <v>173</v>
      </c>
      <c r="P531" s="119">
        <v>0</v>
      </c>
      <c r="Q531" s="119">
        <v>0</v>
      </c>
      <c r="R531" s="119">
        <v>0</v>
      </c>
      <c r="S531" s="119">
        <f t="shared" si="64"/>
        <v>0</v>
      </c>
      <c r="T531" s="119">
        <f t="shared" si="65"/>
        <v>0</v>
      </c>
      <c r="U531" s="119">
        <v>2</v>
      </c>
      <c r="V531" s="119">
        <v>0</v>
      </c>
      <c r="W531" s="119">
        <v>0</v>
      </c>
      <c r="X531" s="119">
        <f t="shared" si="67"/>
        <v>-2</v>
      </c>
      <c r="Y531" s="92" t="s">
        <v>12848</v>
      </c>
      <c r="Z531" s="93">
        <v>149.0326</v>
      </c>
      <c r="AA531" s="121">
        <v>150.10813999999999</v>
      </c>
      <c r="AB531" s="93">
        <f t="shared" si="66"/>
        <v>1.0755399999999895</v>
      </c>
      <c r="AE531" s="48" t="s">
        <v>12845</v>
      </c>
      <c r="AF531" s="93">
        <v>150.10813999999999</v>
      </c>
      <c r="AG531" s="48" t="s">
        <v>13951</v>
      </c>
      <c r="AH531" s="122">
        <v>50</v>
      </c>
      <c r="AI531" s="48">
        <v>12</v>
      </c>
      <c r="AM531" s="48" t="s">
        <v>85</v>
      </c>
      <c r="AN531" s="48" t="s">
        <v>1926</v>
      </c>
      <c r="AO531" s="123"/>
      <c r="AQ531" s="123" t="s">
        <v>12955</v>
      </c>
    </row>
    <row r="532" spans="1:43" ht="30" x14ac:dyDescent="0.2">
      <c r="A532" s="92" t="s">
        <v>2075</v>
      </c>
      <c r="B532" s="92" t="s">
        <v>2076</v>
      </c>
      <c r="C532" s="117" t="s">
        <v>166</v>
      </c>
      <c r="D532" s="92" t="s">
        <v>167</v>
      </c>
      <c r="E532" s="92" t="s">
        <v>2077</v>
      </c>
      <c r="F532" s="92" t="s">
        <v>1940</v>
      </c>
      <c r="G532" s="92" t="s">
        <v>1636</v>
      </c>
      <c r="H532" s="92" t="s">
        <v>1637</v>
      </c>
      <c r="I532" s="118">
        <v>60912</v>
      </c>
      <c r="J532" s="119">
        <v>9</v>
      </c>
      <c r="K532" s="119">
        <v>1000</v>
      </c>
      <c r="L532" s="119">
        <f t="shared" si="63"/>
        <v>736</v>
      </c>
      <c r="M532" s="119"/>
      <c r="N532" s="48" t="s">
        <v>173</v>
      </c>
      <c r="P532" s="119">
        <v>0</v>
      </c>
      <c r="Q532" s="119">
        <v>0</v>
      </c>
      <c r="R532" s="119">
        <v>0</v>
      </c>
      <c r="S532" s="119">
        <f t="shared" si="64"/>
        <v>0</v>
      </c>
      <c r="T532" s="119">
        <f t="shared" si="65"/>
        <v>0</v>
      </c>
      <c r="U532" s="119">
        <v>264</v>
      </c>
      <c r="V532" s="119">
        <v>360</v>
      </c>
      <c r="W532" s="119">
        <v>300</v>
      </c>
      <c r="X532" s="119">
        <f t="shared" si="67"/>
        <v>-624</v>
      </c>
      <c r="Y532" s="92" t="s">
        <v>12848</v>
      </c>
      <c r="Z532" s="93">
        <v>2.2000000000000002</v>
      </c>
      <c r="AA532" s="121">
        <v>2.4550000000000001</v>
      </c>
      <c r="AB532" s="93">
        <f t="shared" si="66"/>
        <v>0.25499999999999989</v>
      </c>
      <c r="AE532" s="48" t="s">
        <v>12845</v>
      </c>
      <c r="AF532" s="93">
        <v>2.4550000000000001</v>
      </c>
      <c r="AG532" s="48" t="s">
        <v>13952</v>
      </c>
      <c r="AH532" s="48" t="s">
        <v>13905</v>
      </c>
      <c r="AM532" s="48" t="s">
        <v>85</v>
      </c>
      <c r="AN532" s="48" t="s">
        <v>1926</v>
      </c>
      <c r="AO532" s="123"/>
      <c r="AQ532" s="123" t="s">
        <v>12955</v>
      </c>
    </row>
    <row r="533" spans="1:43" ht="30" x14ac:dyDescent="0.2">
      <c r="A533" s="92" t="s">
        <v>2079</v>
      </c>
      <c r="B533" s="92" t="s">
        <v>2080</v>
      </c>
      <c r="C533" s="117" t="s">
        <v>166</v>
      </c>
      <c r="D533" s="92" t="s">
        <v>228</v>
      </c>
      <c r="E533" s="92" t="s">
        <v>2081</v>
      </c>
      <c r="F533" s="92" t="s">
        <v>169</v>
      </c>
      <c r="G533" s="92" t="s">
        <v>1545</v>
      </c>
      <c r="H533" s="92" t="s">
        <v>552</v>
      </c>
      <c r="I533" s="118" t="s">
        <v>2080</v>
      </c>
      <c r="J533" s="119">
        <v>16</v>
      </c>
      <c r="K533" s="119">
        <v>500</v>
      </c>
      <c r="L533" s="119">
        <f t="shared" si="63"/>
        <v>-804</v>
      </c>
      <c r="N533" s="48" t="s">
        <v>173</v>
      </c>
      <c r="P533" s="119">
        <v>1000</v>
      </c>
      <c r="Q533" s="119">
        <v>500</v>
      </c>
      <c r="R533" s="119">
        <v>0</v>
      </c>
      <c r="S533" s="119">
        <f t="shared" si="64"/>
        <v>1500</v>
      </c>
      <c r="T533" s="119">
        <f t="shared" si="65"/>
        <v>1500</v>
      </c>
      <c r="U533" s="119">
        <v>1304</v>
      </c>
      <c r="V533" s="119">
        <v>751</v>
      </c>
      <c r="W533" s="119">
        <v>600</v>
      </c>
      <c r="X533" s="119">
        <f t="shared" si="67"/>
        <v>-555</v>
      </c>
      <c r="Y533" s="92" t="s">
        <v>12848</v>
      </c>
      <c r="Z533" s="93">
        <v>30.742999999999999</v>
      </c>
      <c r="AA533" s="121">
        <v>28.590990000000001</v>
      </c>
      <c r="AB533" s="93">
        <f t="shared" si="66"/>
        <v>-2.1520099999999971</v>
      </c>
      <c r="AE533" s="48" t="s">
        <v>12845</v>
      </c>
      <c r="AF533" s="93">
        <v>28.590990000000001</v>
      </c>
      <c r="AG533" s="48" t="s">
        <v>13953</v>
      </c>
      <c r="AH533" s="122">
        <v>500</v>
      </c>
      <c r="AI533" s="48">
        <v>12</v>
      </c>
      <c r="AM533" s="48" t="s">
        <v>85</v>
      </c>
      <c r="AN533" s="48" t="s">
        <v>1926</v>
      </c>
      <c r="AO533" s="123"/>
      <c r="AQ533" s="123" t="s">
        <v>12955</v>
      </c>
    </row>
    <row r="534" spans="1:43" ht="30" x14ac:dyDescent="0.2">
      <c r="A534" s="92" t="s">
        <v>2082</v>
      </c>
      <c r="B534" s="92" t="s">
        <v>2083</v>
      </c>
      <c r="C534" s="117" t="s">
        <v>166</v>
      </c>
      <c r="D534" s="92" t="s">
        <v>228</v>
      </c>
      <c r="E534" s="92" t="s">
        <v>2084</v>
      </c>
      <c r="F534" s="92" t="s">
        <v>169</v>
      </c>
      <c r="G534" s="92" t="s">
        <v>1545</v>
      </c>
      <c r="H534" s="92" t="s">
        <v>552</v>
      </c>
      <c r="I534" s="118" t="s">
        <v>2083</v>
      </c>
      <c r="J534" s="119">
        <v>17</v>
      </c>
      <c r="K534" s="119">
        <v>1000</v>
      </c>
      <c r="L534" s="119">
        <f t="shared" si="63"/>
        <v>-304</v>
      </c>
      <c r="N534" s="48" t="s">
        <v>173</v>
      </c>
      <c r="P534" s="119">
        <v>1024</v>
      </c>
      <c r="Q534" s="119">
        <v>1024</v>
      </c>
      <c r="R534" s="119">
        <v>0</v>
      </c>
      <c r="S534" s="119">
        <f t="shared" si="64"/>
        <v>2048</v>
      </c>
      <c r="T534" s="119">
        <f t="shared" si="65"/>
        <v>2048</v>
      </c>
      <c r="U534" s="119">
        <v>1304</v>
      </c>
      <c r="V534" s="119">
        <v>751</v>
      </c>
      <c r="W534" s="119">
        <v>600</v>
      </c>
      <c r="X534" s="119">
        <f t="shared" si="67"/>
        <v>-7</v>
      </c>
      <c r="Y534" s="92" t="s">
        <v>12848</v>
      </c>
      <c r="Z534" s="93">
        <v>5.1936</v>
      </c>
      <c r="AA534" s="121">
        <v>4.83</v>
      </c>
      <c r="AB534" s="93">
        <f t="shared" si="66"/>
        <v>-0.36359999999999992</v>
      </c>
      <c r="AE534" s="48" t="s">
        <v>12845</v>
      </c>
      <c r="AF534" s="93">
        <v>4.83</v>
      </c>
      <c r="AG534" s="48" t="s">
        <v>13954</v>
      </c>
      <c r="AH534" s="122">
        <v>100</v>
      </c>
      <c r="AI534" s="48">
        <v>12</v>
      </c>
      <c r="AM534" s="48" t="s">
        <v>85</v>
      </c>
      <c r="AN534" s="48" t="s">
        <v>1926</v>
      </c>
      <c r="AO534" s="123"/>
      <c r="AQ534" s="123" t="s">
        <v>12955</v>
      </c>
    </row>
    <row r="535" spans="1:43" ht="30" x14ac:dyDescent="0.2">
      <c r="A535" s="92" t="s">
        <v>2085</v>
      </c>
      <c r="B535" s="92" t="s">
        <v>2086</v>
      </c>
      <c r="C535" s="117" t="s">
        <v>166</v>
      </c>
      <c r="D535" s="92" t="s">
        <v>167</v>
      </c>
      <c r="E535" s="92" t="s">
        <v>2087</v>
      </c>
      <c r="F535" s="92" t="s">
        <v>1940</v>
      </c>
      <c r="G535" s="92" t="s">
        <v>1941</v>
      </c>
      <c r="H535" s="92" t="s">
        <v>1942</v>
      </c>
      <c r="I535" s="118" t="s">
        <v>2086</v>
      </c>
      <c r="J535" s="119">
        <v>9</v>
      </c>
      <c r="K535" s="119">
        <v>1000</v>
      </c>
      <c r="L535" s="119">
        <f t="shared" si="63"/>
        <v>1000</v>
      </c>
      <c r="M535" s="138">
        <v>1050</v>
      </c>
      <c r="N535" s="48" t="s">
        <v>173</v>
      </c>
      <c r="P535" s="119">
        <v>0</v>
      </c>
      <c r="Q535" s="119">
        <v>0</v>
      </c>
      <c r="R535" s="119">
        <v>0</v>
      </c>
      <c r="S535" s="119">
        <f t="shared" si="64"/>
        <v>0</v>
      </c>
      <c r="T535" s="119">
        <f t="shared" si="65"/>
        <v>0</v>
      </c>
      <c r="U535" s="119">
        <v>0</v>
      </c>
      <c r="V535" s="119">
        <v>0</v>
      </c>
      <c r="W535" s="119">
        <v>0</v>
      </c>
      <c r="X535" s="119">
        <f t="shared" si="67"/>
        <v>0</v>
      </c>
      <c r="Y535" s="92" t="s">
        <v>12844</v>
      </c>
      <c r="Z535" s="93">
        <v>1.05</v>
      </c>
      <c r="AA535" s="121">
        <v>1.05</v>
      </c>
      <c r="AB535" s="93">
        <f t="shared" si="66"/>
        <v>0</v>
      </c>
      <c r="AE535" s="48" t="s">
        <v>12845</v>
      </c>
      <c r="AF535" s="93">
        <v>1.05</v>
      </c>
      <c r="AG535" s="48" t="s">
        <v>13955</v>
      </c>
      <c r="AH535" s="48" t="s">
        <v>13905</v>
      </c>
      <c r="AI535" s="48" t="s">
        <v>13956</v>
      </c>
      <c r="AM535" s="48" t="s">
        <v>85</v>
      </c>
      <c r="AN535" s="48" t="s">
        <v>1926</v>
      </c>
      <c r="AO535" s="123"/>
      <c r="AQ535" s="123" t="s">
        <v>12955</v>
      </c>
    </row>
    <row r="536" spans="1:43" ht="30" x14ac:dyDescent="0.2">
      <c r="A536" s="92" t="s">
        <v>2088</v>
      </c>
      <c r="B536" s="92" t="s">
        <v>2089</v>
      </c>
      <c r="C536" s="117" t="s">
        <v>166</v>
      </c>
      <c r="D536" s="92" t="s">
        <v>228</v>
      </c>
      <c r="E536" s="92" t="s">
        <v>2090</v>
      </c>
      <c r="F536" s="92" t="s">
        <v>169</v>
      </c>
      <c r="G536" s="92" t="s">
        <v>1545</v>
      </c>
      <c r="H536" s="92" t="s">
        <v>552</v>
      </c>
      <c r="I536" s="118" t="s">
        <v>2089</v>
      </c>
      <c r="J536" s="119">
        <v>25</v>
      </c>
      <c r="K536" s="119">
        <v>50</v>
      </c>
      <c r="L536" s="119">
        <f t="shared" si="63"/>
        <v>-122</v>
      </c>
      <c r="N536" s="48" t="s">
        <v>173</v>
      </c>
      <c r="P536" s="119">
        <v>100</v>
      </c>
      <c r="Q536" s="119">
        <v>100</v>
      </c>
      <c r="R536" s="119">
        <v>0</v>
      </c>
      <c r="S536" s="119">
        <f t="shared" si="64"/>
        <v>200</v>
      </c>
      <c r="T536" s="119">
        <f t="shared" si="65"/>
        <v>200</v>
      </c>
      <c r="U536" s="119">
        <v>172</v>
      </c>
      <c r="V536" s="119">
        <v>60</v>
      </c>
      <c r="W536" s="119">
        <v>50</v>
      </c>
      <c r="X536" s="119">
        <f t="shared" si="67"/>
        <v>-32</v>
      </c>
      <c r="Y536" s="92" t="s">
        <v>12848</v>
      </c>
      <c r="Z536" s="93">
        <v>66.057599999999994</v>
      </c>
      <c r="AA536" s="121">
        <v>64.495593</v>
      </c>
      <c r="AB536" s="93">
        <f t="shared" si="66"/>
        <v>-1.5620069999999942</v>
      </c>
      <c r="AE536" s="48" t="s">
        <v>12845</v>
      </c>
      <c r="AF536" s="93">
        <v>64.495593</v>
      </c>
      <c r="AG536" s="48" t="s">
        <v>13957</v>
      </c>
      <c r="AH536" s="122">
        <v>50</v>
      </c>
      <c r="AI536" s="48">
        <v>12</v>
      </c>
      <c r="AM536" s="48" t="s">
        <v>85</v>
      </c>
      <c r="AN536" s="48" t="s">
        <v>1926</v>
      </c>
      <c r="AO536" s="123"/>
      <c r="AQ536" s="123" t="s">
        <v>12955</v>
      </c>
    </row>
    <row r="537" spans="1:43" ht="30" x14ac:dyDescent="0.2">
      <c r="A537" s="92" t="s">
        <v>2091</v>
      </c>
      <c r="B537" s="92" t="s">
        <v>2092</v>
      </c>
      <c r="C537" s="117" t="s">
        <v>166</v>
      </c>
      <c r="D537" s="92" t="s">
        <v>228</v>
      </c>
      <c r="E537" s="92" t="s">
        <v>2093</v>
      </c>
      <c r="F537" s="92" t="s">
        <v>169</v>
      </c>
      <c r="G537" s="92" t="s">
        <v>1545</v>
      </c>
      <c r="H537" s="92" t="s">
        <v>552</v>
      </c>
      <c r="I537" s="118" t="s">
        <v>2092</v>
      </c>
      <c r="J537" s="119">
        <v>17</v>
      </c>
      <c r="K537" s="119">
        <v>50</v>
      </c>
      <c r="L537" s="119">
        <f t="shared" si="63"/>
        <v>-122</v>
      </c>
      <c r="N537" s="48" t="s">
        <v>173</v>
      </c>
      <c r="P537" s="119">
        <v>100</v>
      </c>
      <c r="Q537" s="119">
        <v>50</v>
      </c>
      <c r="R537" s="119">
        <v>0</v>
      </c>
      <c r="S537" s="119">
        <f t="shared" si="64"/>
        <v>150</v>
      </c>
      <c r="T537" s="119">
        <f t="shared" si="65"/>
        <v>150</v>
      </c>
      <c r="U537" s="119">
        <v>172</v>
      </c>
      <c r="V537" s="119">
        <v>60</v>
      </c>
      <c r="W537" s="119">
        <v>50</v>
      </c>
      <c r="X537" s="119">
        <f t="shared" si="67"/>
        <v>-82</v>
      </c>
      <c r="Y537" s="92" t="s">
        <v>12848</v>
      </c>
      <c r="Z537" s="93">
        <v>11.1539</v>
      </c>
      <c r="AA537" s="121">
        <v>10.373127</v>
      </c>
      <c r="AB537" s="93">
        <f t="shared" si="66"/>
        <v>-0.78077299999999994</v>
      </c>
      <c r="AE537" s="48" t="s">
        <v>12845</v>
      </c>
      <c r="AF537" s="93">
        <v>10.373127</v>
      </c>
      <c r="AG537" s="48" t="s">
        <v>13958</v>
      </c>
      <c r="AH537" s="122">
        <v>100</v>
      </c>
      <c r="AI537" s="48">
        <v>12</v>
      </c>
      <c r="AM537" s="48" t="s">
        <v>85</v>
      </c>
      <c r="AN537" s="48" t="s">
        <v>1926</v>
      </c>
      <c r="AO537" s="123"/>
      <c r="AQ537" s="123" t="s">
        <v>12955</v>
      </c>
    </row>
    <row r="538" spans="1:43" ht="30" x14ac:dyDescent="0.2">
      <c r="A538" s="92" t="s">
        <v>2094</v>
      </c>
      <c r="B538" s="92" t="s">
        <v>2095</v>
      </c>
      <c r="C538" s="117" t="s">
        <v>166</v>
      </c>
      <c r="D538" s="92" t="s">
        <v>228</v>
      </c>
      <c r="E538" s="92" t="s">
        <v>2096</v>
      </c>
      <c r="F538" s="92" t="s">
        <v>169</v>
      </c>
      <c r="G538" s="92" t="s">
        <v>1545</v>
      </c>
      <c r="H538" s="92" t="s">
        <v>552</v>
      </c>
      <c r="I538" s="118" t="s">
        <v>2095</v>
      </c>
      <c r="J538" s="119">
        <v>23</v>
      </c>
      <c r="K538" s="119">
        <v>100</v>
      </c>
      <c r="L538" s="119">
        <f t="shared" si="63"/>
        <v>26</v>
      </c>
      <c r="M538" s="124">
        <v>7278.93</v>
      </c>
      <c r="N538" s="48" t="s">
        <v>173</v>
      </c>
      <c r="P538" s="119">
        <v>0</v>
      </c>
      <c r="Q538" s="119">
        <v>0</v>
      </c>
      <c r="R538" s="119">
        <v>0</v>
      </c>
      <c r="S538" s="119">
        <f t="shared" si="64"/>
        <v>0</v>
      </c>
      <c r="T538" s="119">
        <f t="shared" si="65"/>
        <v>0</v>
      </c>
      <c r="U538" s="119">
        <v>74</v>
      </c>
      <c r="V538" s="119">
        <v>60</v>
      </c>
      <c r="W538" s="119">
        <v>50</v>
      </c>
      <c r="X538" s="119">
        <f t="shared" si="67"/>
        <v>-134</v>
      </c>
      <c r="Y538" s="92" t="s">
        <v>12848</v>
      </c>
      <c r="Z538" s="93">
        <v>72.789299999999997</v>
      </c>
      <c r="AA538" s="121">
        <v>69.051569999999998</v>
      </c>
      <c r="AB538" s="93">
        <f t="shared" si="66"/>
        <v>-3.7377299999999991</v>
      </c>
      <c r="AE538" s="48" t="s">
        <v>12845</v>
      </c>
      <c r="AF538" s="93">
        <v>69.051569999999998</v>
      </c>
      <c r="AG538" s="48" t="s">
        <v>13959</v>
      </c>
      <c r="AH538" s="122">
        <v>100</v>
      </c>
      <c r="AI538" s="48">
        <v>12</v>
      </c>
      <c r="AM538" s="48" t="s">
        <v>85</v>
      </c>
      <c r="AN538" s="48" t="s">
        <v>1926</v>
      </c>
      <c r="AO538" s="123"/>
      <c r="AQ538" s="123" t="s">
        <v>12955</v>
      </c>
    </row>
    <row r="539" spans="1:43" ht="30" x14ac:dyDescent="0.2">
      <c r="A539" s="92" t="s">
        <v>2097</v>
      </c>
      <c r="B539" s="92" t="s">
        <v>2098</v>
      </c>
      <c r="C539" s="117" t="s">
        <v>166</v>
      </c>
      <c r="D539" s="92" t="s">
        <v>228</v>
      </c>
      <c r="E539" s="92" t="s">
        <v>2099</v>
      </c>
      <c r="F539" s="92" t="s">
        <v>169</v>
      </c>
      <c r="G539" s="92" t="s">
        <v>1545</v>
      </c>
      <c r="H539" s="92" t="s">
        <v>552</v>
      </c>
      <c r="I539" s="118" t="s">
        <v>2098</v>
      </c>
      <c r="J539" s="119">
        <v>17</v>
      </c>
      <c r="K539" s="119">
        <v>50</v>
      </c>
      <c r="L539" s="119">
        <f t="shared" si="63"/>
        <v>-24</v>
      </c>
      <c r="N539" s="48" t="s">
        <v>173</v>
      </c>
      <c r="P539" s="119">
        <v>0</v>
      </c>
      <c r="Q539" s="119">
        <v>0</v>
      </c>
      <c r="R539" s="119">
        <v>0</v>
      </c>
      <c r="S539" s="119">
        <f t="shared" si="64"/>
        <v>0</v>
      </c>
      <c r="T539" s="119">
        <f t="shared" si="65"/>
        <v>0</v>
      </c>
      <c r="U539" s="119">
        <v>74</v>
      </c>
      <c r="V539" s="119">
        <v>60</v>
      </c>
      <c r="W539" s="119">
        <v>50</v>
      </c>
      <c r="X539" s="119">
        <f t="shared" si="67"/>
        <v>-134</v>
      </c>
      <c r="Y539" s="92" t="s">
        <v>12848</v>
      </c>
      <c r="Z539" s="93">
        <v>14.232200000000001</v>
      </c>
      <c r="AA539" s="121">
        <v>13.895223</v>
      </c>
      <c r="AB539" s="93">
        <f t="shared" si="66"/>
        <v>-0.33697700000000097</v>
      </c>
      <c r="AE539" s="48" t="s">
        <v>12845</v>
      </c>
      <c r="AF539" s="93">
        <v>13.895223</v>
      </c>
      <c r="AG539" s="48" t="s">
        <v>13960</v>
      </c>
      <c r="AH539" s="122">
        <v>100</v>
      </c>
      <c r="AI539" s="48">
        <v>12</v>
      </c>
      <c r="AM539" s="48" t="s">
        <v>85</v>
      </c>
      <c r="AN539" s="48" t="s">
        <v>1926</v>
      </c>
      <c r="AO539" s="123"/>
      <c r="AQ539" s="123" t="s">
        <v>12955</v>
      </c>
    </row>
    <row r="540" spans="1:43" ht="30" x14ac:dyDescent="0.2">
      <c r="A540" s="92" t="s">
        <v>2100</v>
      </c>
      <c r="B540" s="92" t="s">
        <v>2101</v>
      </c>
      <c r="C540" s="117" t="s">
        <v>166</v>
      </c>
      <c r="D540" s="92" t="s">
        <v>167</v>
      </c>
      <c r="E540" s="92" t="s">
        <v>2102</v>
      </c>
      <c r="F540" s="92" t="s">
        <v>1940</v>
      </c>
      <c r="G540" s="92" t="s">
        <v>1941</v>
      </c>
      <c r="H540" s="92" t="s">
        <v>2103</v>
      </c>
      <c r="I540" s="118" t="s">
        <v>2101</v>
      </c>
      <c r="J540" s="119">
        <v>9</v>
      </c>
      <c r="K540" s="119">
        <v>1000</v>
      </c>
      <c r="L540" s="119">
        <f t="shared" si="63"/>
        <v>1000</v>
      </c>
      <c r="M540" s="138">
        <v>2600</v>
      </c>
      <c r="N540" s="48" t="s">
        <v>173</v>
      </c>
      <c r="P540" s="119">
        <v>0</v>
      </c>
      <c r="Q540" s="119">
        <v>0</v>
      </c>
      <c r="R540" s="119">
        <v>0</v>
      </c>
      <c r="S540" s="119">
        <f t="shared" si="64"/>
        <v>0</v>
      </c>
      <c r="T540" s="119">
        <f t="shared" si="65"/>
        <v>0</v>
      </c>
      <c r="U540" s="119">
        <v>0</v>
      </c>
      <c r="V540" s="119">
        <v>0</v>
      </c>
      <c r="W540" s="119">
        <v>0</v>
      </c>
      <c r="X540" s="119">
        <f t="shared" si="67"/>
        <v>0</v>
      </c>
      <c r="Y540" s="92" t="s">
        <v>12844</v>
      </c>
      <c r="Z540" s="93">
        <v>2.6</v>
      </c>
      <c r="AA540" s="121">
        <v>2.6</v>
      </c>
      <c r="AB540" s="93">
        <f t="shared" si="66"/>
        <v>0</v>
      </c>
      <c r="AE540" s="48" t="s">
        <v>12845</v>
      </c>
      <c r="AF540" s="93">
        <v>2.6</v>
      </c>
      <c r="AG540" s="48" t="s">
        <v>13961</v>
      </c>
      <c r="AH540" s="48" t="s">
        <v>13905</v>
      </c>
      <c r="AM540" s="48" t="s">
        <v>85</v>
      </c>
      <c r="AN540" s="48" t="s">
        <v>1926</v>
      </c>
      <c r="AO540" s="123"/>
      <c r="AQ540" s="123" t="s">
        <v>12955</v>
      </c>
    </row>
    <row r="541" spans="1:43" ht="60" x14ac:dyDescent="0.2">
      <c r="A541" s="92" t="s">
        <v>2104</v>
      </c>
      <c r="B541" s="92" t="s">
        <v>2105</v>
      </c>
      <c r="C541" s="117" t="s">
        <v>166</v>
      </c>
      <c r="D541" s="92" t="s">
        <v>167</v>
      </c>
      <c r="E541" s="92" t="s">
        <v>2106</v>
      </c>
      <c r="F541" s="92" t="s">
        <v>1940</v>
      </c>
      <c r="G541" s="92" t="s">
        <v>1900</v>
      </c>
      <c r="H541" s="92" t="s">
        <v>2103</v>
      </c>
      <c r="I541" s="118" t="s">
        <v>2105</v>
      </c>
      <c r="J541" s="119">
        <v>5</v>
      </c>
      <c r="K541" s="119">
        <v>100</v>
      </c>
      <c r="L541" s="119">
        <f t="shared" si="63"/>
        <v>-1637</v>
      </c>
      <c r="N541" s="48" t="s">
        <v>173</v>
      </c>
      <c r="P541" s="119">
        <v>0</v>
      </c>
      <c r="Q541" s="119">
        <v>0</v>
      </c>
      <c r="R541" s="119">
        <v>0</v>
      </c>
      <c r="S541" s="119">
        <f t="shared" si="64"/>
        <v>0</v>
      </c>
      <c r="T541" s="119">
        <f t="shared" si="65"/>
        <v>0</v>
      </c>
      <c r="U541" s="119">
        <v>1737</v>
      </c>
      <c r="V541" s="119">
        <v>1379</v>
      </c>
      <c r="W541" s="119">
        <v>1027</v>
      </c>
      <c r="X541" s="119">
        <f t="shared" si="67"/>
        <v>-3116</v>
      </c>
      <c r="Y541" s="92" t="s">
        <v>12848</v>
      </c>
      <c r="Z541" s="93">
        <v>2.65</v>
      </c>
      <c r="AA541" s="121">
        <v>2.6749999999999998</v>
      </c>
      <c r="AB541" s="93">
        <f t="shared" si="66"/>
        <v>2.4999999999999911E-2</v>
      </c>
      <c r="AC541" s="48" t="s">
        <v>13962</v>
      </c>
      <c r="AE541" s="48" t="s">
        <v>12949</v>
      </c>
      <c r="AF541" s="93">
        <v>2.6749999999999998</v>
      </c>
      <c r="AG541" s="48" t="s">
        <v>13963</v>
      </c>
      <c r="AH541" s="48" t="s">
        <v>13893</v>
      </c>
      <c r="AI541" s="48" t="s">
        <v>13964</v>
      </c>
      <c r="AK541" s="145" t="s">
        <v>13965</v>
      </c>
      <c r="AM541" s="48" t="s">
        <v>85</v>
      </c>
      <c r="AN541" s="48" t="s">
        <v>1926</v>
      </c>
      <c r="AO541" s="123" t="s">
        <v>13966</v>
      </c>
      <c r="AQ541" s="123" t="s">
        <v>13967</v>
      </c>
    </row>
    <row r="542" spans="1:43" ht="30" x14ac:dyDescent="0.2">
      <c r="A542" s="92" t="s">
        <v>2107</v>
      </c>
      <c r="B542" s="92" t="s">
        <v>2108</v>
      </c>
      <c r="C542" s="117" t="s">
        <v>166</v>
      </c>
      <c r="D542" s="92" t="s">
        <v>228</v>
      </c>
      <c r="E542" s="92" t="s">
        <v>2109</v>
      </c>
      <c r="F542" s="92" t="s">
        <v>169</v>
      </c>
      <c r="G542" s="92" t="s">
        <v>1545</v>
      </c>
      <c r="H542" s="92" t="s">
        <v>552</v>
      </c>
      <c r="I542" s="118" t="s">
        <v>2108</v>
      </c>
      <c r="J542" s="119">
        <v>17</v>
      </c>
      <c r="K542" s="119">
        <v>500</v>
      </c>
      <c r="L542" s="119">
        <f t="shared" si="63"/>
        <v>389</v>
      </c>
      <c r="M542" s="119"/>
      <c r="N542" s="48" t="s">
        <v>173</v>
      </c>
      <c r="P542" s="119">
        <v>0</v>
      </c>
      <c r="Q542" s="119">
        <v>0</v>
      </c>
      <c r="R542" s="119">
        <v>0</v>
      </c>
      <c r="S542" s="119">
        <f t="shared" si="64"/>
        <v>0</v>
      </c>
      <c r="T542" s="119">
        <f t="shared" si="65"/>
        <v>0</v>
      </c>
      <c r="U542" s="119">
        <v>111</v>
      </c>
      <c r="V542" s="119">
        <v>54</v>
      </c>
      <c r="W542" s="119">
        <v>54</v>
      </c>
      <c r="X542" s="119">
        <f t="shared" si="67"/>
        <v>-165</v>
      </c>
      <c r="Y542" s="92" t="s">
        <v>12848</v>
      </c>
      <c r="Z542" s="93">
        <v>1.8344</v>
      </c>
      <c r="AA542" s="121">
        <v>2.23665</v>
      </c>
      <c r="AB542" s="93">
        <f t="shared" si="66"/>
        <v>0.40225</v>
      </c>
      <c r="AE542" s="48" t="s">
        <v>12845</v>
      </c>
      <c r="AF542" s="93">
        <v>2.23665</v>
      </c>
      <c r="AG542" s="48" t="s">
        <v>13968</v>
      </c>
      <c r="AH542" s="122">
        <v>200</v>
      </c>
      <c r="AI542" s="48">
        <v>10</v>
      </c>
      <c r="AM542" s="48" t="s">
        <v>85</v>
      </c>
      <c r="AN542" s="48" t="s">
        <v>1926</v>
      </c>
      <c r="AO542" s="123"/>
      <c r="AQ542" s="123" t="s">
        <v>12955</v>
      </c>
    </row>
    <row r="543" spans="1:43" ht="30" x14ac:dyDescent="0.2">
      <c r="A543" s="92" t="s">
        <v>2110</v>
      </c>
      <c r="B543" s="92" t="s">
        <v>2111</v>
      </c>
      <c r="C543" s="117" t="s">
        <v>166</v>
      </c>
      <c r="D543" s="92" t="s">
        <v>228</v>
      </c>
      <c r="E543" s="92" t="s">
        <v>2112</v>
      </c>
      <c r="F543" s="92" t="s">
        <v>169</v>
      </c>
      <c r="G543" s="92" t="s">
        <v>1545</v>
      </c>
      <c r="H543" s="92" t="s">
        <v>552</v>
      </c>
      <c r="I543" s="118" t="s">
        <v>2111</v>
      </c>
      <c r="J543" s="119">
        <v>17</v>
      </c>
      <c r="K543" s="119">
        <v>2000</v>
      </c>
      <c r="L543" s="119">
        <f t="shared" si="63"/>
        <v>-1682</v>
      </c>
      <c r="N543" s="48" t="s">
        <v>173</v>
      </c>
      <c r="P543" s="119">
        <v>4000</v>
      </c>
      <c r="Q543" s="119">
        <v>2000</v>
      </c>
      <c r="R543" s="119">
        <v>2000</v>
      </c>
      <c r="S543" s="119">
        <f t="shared" si="64"/>
        <v>6000</v>
      </c>
      <c r="T543" s="119">
        <f t="shared" si="65"/>
        <v>8000</v>
      </c>
      <c r="U543" s="119">
        <v>3682</v>
      </c>
      <c r="V543" s="119">
        <v>1539</v>
      </c>
      <c r="W543" s="119">
        <v>768</v>
      </c>
      <c r="X543" s="119">
        <f t="shared" si="67"/>
        <v>2779</v>
      </c>
      <c r="Y543" s="92" t="s">
        <v>12863</v>
      </c>
      <c r="Z543" s="93">
        <v>1.44</v>
      </c>
      <c r="AA543" s="121">
        <v>1.44</v>
      </c>
      <c r="AB543" s="93">
        <f t="shared" si="66"/>
        <v>0</v>
      </c>
      <c r="AE543" s="48" t="s">
        <v>12845</v>
      </c>
      <c r="AF543" s="93">
        <v>1.3263</v>
      </c>
      <c r="AG543" s="48" t="s">
        <v>13969</v>
      </c>
      <c r="AH543" s="122">
        <v>2000</v>
      </c>
      <c r="AI543" s="48">
        <v>12</v>
      </c>
      <c r="AM543" s="48" t="s">
        <v>85</v>
      </c>
      <c r="AN543" s="48" t="s">
        <v>1926</v>
      </c>
      <c r="AO543" s="123"/>
      <c r="AQ543" s="123" t="s">
        <v>12955</v>
      </c>
    </row>
    <row r="544" spans="1:43" ht="30" x14ac:dyDescent="0.2">
      <c r="A544" s="92" t="s">
        <v>2113</v>
      </c>
      <c r="B544" s="92" t="s">
        <v>2114</v>
      </c>
      <c r="C544" s="117" t="s">
        <v>166</v>
      </c>
      <c r="D544" s="92" t="s">
        <v>167</v>
      </c>
      <c r="E544" s="92" t="s">
        <v>2115</v>
      </c>
      <c r="F544" s="92" t="s">
        <v>1940</v>
      </c>
      <c r="G544" s="92" t="s">
        <v>1636</v>
      </c>
      <c r="H544" s="92" t="s">
        <v>1637</v>
      </c>
      <c r="I544" s="118">
        <v>654626</v>
      </c>
      <c r="J544" s="119">
        <v>13</v>
      </c>
      <c r="K544" s="119">
        <v>2500</v>
      </c>
      <c r="L544" s="119">
        <f t="shared" si="63"/>
        <v>1612</v>
      </c>
      <c r="M544" s="124">
        <v>5750</v>
      </c>
      <c r="N544" s="48" t="s">
        <v>173</v>
      </c>
      <c r="P544" s="119">
        <v>0</v>
      </c>
      <c r="Q544" s="119">
        <v>0</v>
      </c>
      <c r="R544" s="119">
        <v>0</v>
      </c>
      <c r="S544" s="119">
        <f t="shared" si="64"/>
        <v>0</v>
      </c>
      <c r="T544" s="119">
        <f t="shared" si="65"/>
        <v>0</v>
      </c>
      <c r="U544" s="119">
        <v>888</v>
      </c>
      <c r="V544" s="119">
        <v>300</v>
      </c>
      <c r="W544" s="119">
        <v>300</v>
      </c>
      <c r="X544" s="119">
        <f t="shared" si="67"/>
        <v>-1188</v>
      </c>
      <c r="Y544" s="92" t="s">
        <v>12848</v>
      </c>
      <c r="Z544" s="93">
        <v>2.2999999999999998</v>
      </c>
      <c r="AA544" s="121">
        <v>2.81</v>
      </c>
      <c r="AB544" s="93">
        <f t="shared" si="66"/>
        <v>0.51000000000000023</v>
      </c>
      <c r="AE544" s="48" t="s">
        <v>12845</v>
      </c>
      <c r="AF544" s="93">
        <v>2.81</v>
      </c>
      <c r="AG544" s="48" t="s">
        <v>13970</v>
      </c>
      <c r="AH544" s="122">
        <v>1000</v>
      </c>
      <c r="AI544" s="48">
        <v>12</v>
      </c>
      <c r="AM544" s="48" t="s">
        <v>85</v>
      </c>
      <c r="AN544" s="48" t="s">
        <v>1926</v>
      </c>
      <c r="AO544" s="123"/>
      <c r="AQ544" s="123" t="s">
        <v>12955</v>
      </c>
    </row>
    <row r="545" spans="1:43" ht="30" x14ac:dyDescent="0.2">
      <c r="A545" s="92" t="s">
        <v>2117</v>
      </c>
      <c r="B545" s="92" t="s">
        <v>2118</v>
      </c>
      <c r="C545" s="117" t="s">
        <v>166</v>
      </c>
      <c r="D545" s="92" t="s">
        <v>167</v>
      </c>
      <c r="E545" s="92" t="s">
        <v>2119</v>
      </c>
      <c r="F545" s="92" t="s">
        <v>1936</v>
      </c>
      <c r="G545" s="92" t="s">
        <v>1941</v>
      </c>
      <c r="H545" s="92" t="s">
        <v>2103</v>
      </c>
      <c r="I545" s="118" t="s">
        <v>2118</v>
      </c>
      <c r="J545" s="119">
        <v>9</v>
      </c>
      <c r="K545" s="119">
        <v>1000</v>
      </c>
      <c r="L545" s="119">
        <f t="shared" si="63"/>
        <v>897</v>
      </c>
      <c r="M545" s="119"/>
      <c r="N545" s="48" t="s">
        <v>173</v>
      </c>
      <c r="P545" s="119">
        <v>0</v>
      </c>
      <c r="Q545" s="119">
        <v>0</v>
      </c>
      <c r="R545" s="119">
        <v>0</v>
      </c>
      <c r="S545" s="119">
        <f t="shared" si="64"/>
        <v>0</v>
      </c>
      <c r="T545" s="119">
        <f t="shared" si="65"/>
        <v>0</v>
      </c>
      <c r="U545" s="119">
        <v>103</v>
      </c>
      <c r="V545" s="119">
        <v>0</v>
      </c>
      <c r="W545" s="119">
        <v>0</v>
      </c>
      <c r="X545" s="119">
        <f t="shared" si="67"/>
        <v>-103</v>
      </c>
      <c r="Y545" s="92" t="s">
        <v>12848</v>
      </c>
      <c r="Z545" s="93">
        <v>2.5</v>
      </c>
      <c r="AA545" s="121">
        <v>2.75</v>
      </c>
      <c r="AB545" s="93">
        <f t="shared" si="66"/>
        <v>0.25</v>
      </c>
      <c r="AE545" s="48" t="s">
        <v>12845</v>
      </c>
      <c r="AF545" s="93">
        <v>2.75</v>
      </c>
      <c r="AG545" s="48" t="s">
        <v>13971</v>
      </c>
      <c r="AH545" s="48" t="s">
        <v>13972</v>
      </c>
      <c r="AI545" s="48" t="s">
        <v>13933</v>
      </c>
      <c r="AM545" s="48" t="s">
        <v>85</v>
      </c>
      <c r="AN545" s="48" t="s">
        <v>1926</v>
      </c>
      <c r="AO545" s="123"/>
      <c r="AQ545" s="123" t="s">
        <v>12955</v>
      </c>
    </row>
    <row r="546" spans="1:43" ht="30" x14ac:dyDescent="0.2">
      <c r="A546" s="92" t="s">
        <v>2120</v>
      </c>
      <c r="B546" s="92" t="s">
        <v>2121</v>
      </c>
      <c r="C546" s="117" t="s">
        <v>166</v>
      </c>
      <c r="D546" s="92" t="s">
        <v>167</v>
      </c>
      <c r="E546" s="92" t="s">
        <v>2096</v>
      </c>
      <c r="F546" s="92" t="s">
        <v>1940</v>
      </c>
      <c r="G546" s="92" t="s">
        <v>1941</v>
      </c>
      <c r="H546" s="92" t="s">
        <v>2103</v>
      </c>
      <c r="I546" s="118" t="s">
        <v>2121</v>
      </c>
      <c r="J546" s="119">
        <v>9</v>
      </c>
      <c r="K546" s="119">
        <v>1000</v>
      </c>
      <c r="L546" s="119">
        <f t="shared" ref="L546:L577" si="68">K546-U546</f>
        <v>553</v>
      </c>
      <c r="N546" s="48" t="s">
        <v>173</v>
      </c>
      <c r="P546" s="119">
        <v>0</v>
      </c>
      <c r="Q546" s="119">
        <v>0</v>
      </c>
      <c r="R546" s="119">
        <v>0</v>
      </c>
      <c r="S546" s="119">
        <f t="shared" si="64"/>
        <v>0</v>
      </c>
      <c r="T546" s="119">
        <f t="shared" si="65"/>
        <v>0</v>
      </c>
      <c r="U546" s="119">
        <v>447</v>
      </c>
      <c r="V546" s="119">
        <v>171</v>
      </c>
      <c r="W546" s="119">
        <v>180</v>
      </c>
      <c r="X546" s="119">
        <f t="shared" si="67"/>
        <v>-618</v>
      </c>
      <c r="Y546" s="92" t="s">
        <v>12848</v>
      </c>
      <c r="Z546" s="93">
        <v>1.75</v>
      </c>
      <c r="AA546" s="121">
        <v>1.99</v>
      </c>
      <c r="AB546" s="93">
        <f t="shared" si="66"/>
        <v>0.24</v>
      </c>
      <c r="AE546" s="48" t="s">
        <v>12845</v>
      </c>
      <c r="AF546" s="93">
        <v>1.99</v>
      </c>
      <c r="AG546" s="48" t="s">
        <v>13973</v>
      </c>
      <c r="AH546" s="122">
        <v>500</v>
      </c>
      <c r="AI546" s="48">
        <v>12</v>
      </c>
      <c r="AM546" s="48" t="s">
        <v>85</v>
      </c>
      <c r="AN546" s="48" t="s">
        <v>1926</v>
      </c>
      <c r="AO546" s="123"/>
      <c r="AQ546" s="123" t="s">
        <v>12955</v>
      </c>
    </row>
    <row r="547" spans="1:43" ht="30" x14ac:dyDescent="0.2">
      <c r="A547" s="92" t="s">
        <v>2122</v>
      </c>
      <c r="B547" s="92" t="s">
        <v>2123</v>
      </c>
      <c r="C547" s="117" t="s">
        <v>166</v>
      </c>
      <c r="D547" s="92" t="s">
        <v>167</v>
      </c>
      <c r="E547" s="92" t="s">
        <v>2124</v>
      </c>
      <c r="F547" s="92" t="s">
        <v>1940</v>
      </c>
      <c r="G547" s="92" t="s">
        <v>1636</v>
      </c>
      <c r="H547" s="92" t="s">
        <v>1637</v>
      </c>
      <c r="I547" s="118">
        <v>654624</v>
      </c>
      <c r="J547" s="119">
        <v>13</v>
      </c>
      <c r="K547" s="119">
        <v>2500</v>
      </c>
      <c r="L547" s="119">
        <f t="shared" si="68"/>
        <v>-18482</v>
      </c>
      <c r="N547" s="48" t="s">
        <v>173</v>
      </c>
      <c r="P547" s="119">
        <v>15000</v>
      </c>
      <c r="Q547" s="119">
        <v>10000</v>
      </c>
      <c r="R547" s="119">
        <v>2500</v>
      </c>
      <c r="S547" s="119">
        <f t="shared" si="64"/>
        <v>25000</v>
      </c>
      <c r="T547" s="119">
        <f t="shared" si="65"/>
        <v>27500</v>
      </c>
      <c r="U547" s="119">
        <v>20982</v>
      </c>
      <c r="V547" s="119">
        <v>8451</v>
      </c>
      <c r="W547" s="119">
        <v>5499</v>
      </c>
      <c r="X547" s="119">
        <f t="shared" si="67"/>
        <v>-1933</v>
      </c>
      <c r="Y547" s="92" t="s">
        <v>12848</v>
      </c>
      <c r="Z547" s="93">
        <v>2.173</v>
      </c>
      <c r="AA547" s="121">
        <v>2.2400000000000002</v>
      </c>
      <c r="AB547" s="93">
        <f t="shared" si="66"/>
        <v>6.7000000000000171E-2</v>
      </c>
      <c r="AE547" s="48" t="s">
        <v>12845</v>
      </c>
      <c r="AF547" s="93">
        <v>2.2400000000000002</v>
      </c>
      <c r="AG547" s="48" t="s">
        <v>13974</v>
      </c>
      <c r="AH547" s="48" t="s">
        <v>13893</v>
      </c>
      <c r="AI547" s="48" t="s">
        <v>13933</v>
      </c>
      <c r="AM547" s="48" t="s">
        <v>85</v>
      </c>
      <c r="AN547" s="48" t="s">
        <v>1926</v>
      </c>
      <c r="AO547" s="123"/>
      <c r="AQ547" s="123" t="s">
        <v>12955</v>
      </c>
    </row>
    <row r="548" spans="1:43" ht="60" x14ac:dyDescent="0.2">
      <c r="A548" s="92" t="s">
        <v>2126</v>
      </c>
      <c r="B548" s="92" t="s">
        <v>2127</v>
      </c>
      <c r="C548" s="117" t="s">
        <v>166</v>
      </c>
      <c r="D548" s="92" t="s">
        <v>228</v>
      </c>
      <c r="E548" s="92" t="s">
        <v>2128</v>
      </c>
      <c r="F548" s="92" t="s">
        <v>169</v>
      </c>
      <c r="G548" s="92" t="s">
        <v>1545</v>
      </c>
      <c r="H548" s="92" t="s">
        <v>552</v>
      </c>
      <c r="I548" s="118" t="s">
        <v>2127</v>
      </c>
      <c r="J548" s="119">
        <v>23</v>
      </c>
      <c r="K548" s="119">
        <v>50</v>
      </c>
      <c r="L548" s="119">
        <f t="shared" si="68"/>
        <v>50</v>
      </c>
      <c r="M548" s="138">
        <v>7702.55</v>
      </c>
      <c r="N548" s="48" t="s">
        <v>173</v>
      </c>
      <c r="O548" s="48" t="s">
        <v>504</v>
      </c>
      <c r="P548" s="119">
        <v>0</v>
      </c>
      <c r="Q548" s="119">
        <v>0</v>
      </c>
      <c r="R548" s="119">
        <v>0</v>
      </c>
      <c r="S548" s="119">
        <f t="shared" si="64"/>
        <v>0</v>
      </c>
      <c r="T548" s="119">
        <f t="shared" si="65"/>
        <v>0</v>
      </c>
      <c r="U548" s="119">
        <v>0</v>
      </c>
      <c r="V548" s="119">
        <v>0</v>
      </c>
      <c r="W548" s="119">
        <v>0</v>
      </c>
      <c r="X548" s="119">
        <f t="shared" si="67"/>
        <v>0</v>
      </c>
      <c r="Y548" s="92" t="s">
        <v>12844</v>
      </c>
      <c r="Z548" s="93">
        <v>154.05099999999999</v>
      </c>
      <c r="AA548" s="121">
        <v>154.05099999999999</v>
      </c>
      <c r="AB548" s="93">
        <f t="shared" si="66"/>
        <v>0</v>
      </c>
      <c r="AE548" s="48" t="s">
        <v>12845</v>
      </c>
      <c r="AF548" s="93">
        <v>143.26740000000001</v>
      </c>
      <c r="AG548" s="48" t="s">
        <v>13975</v>
      </c>
      <c r="AH548" s="122">
        <v>50</v>
      </c>
      <c r="AI548" s="48">
        <v>12</v>
      </c>
      <c r="AM548" s="48" t="s">
        <v>85</v>
      </c>
      <c r="AN548" s="48" t="s">
        <v>1926</v>
      </c>
      <c r="AO548" s="123"/>
      <c r="AQ548" s="123" t="s">
        <v>12955</v>
      </c>
    </row>
    <row r="549" spans="1:43" ht="60" x14ac:dyDescent="0.2">
      <c r="A549" s="92" t="s">
        <v>2129</v>
      </c>
      <c r="B549" s="92" t="s">
        <v>2130</v>
      </c>
      <c r="C549" s="117" t="s">
        <v>166</v>
      </c>
      <c r="D549" s="92" t="s">
        <v>228</v>
      </c>
      <c r="E549" s="92" t="s">
        <v>2131</v>
      </c>
      <c r="F549" s="92" t="s">
        <v>169</v>
      </c>
      <c r="G549" s="92" t="s">
        <v>1545</v>
      </c>
      <c r="H549" s="92" t="s">
        <v>552</v>
      </c>
      <c r="I549" s="118" t="s">
        <v>2130</v>
      </c>
      <c r="J549" s="119">
        <v>17</v>
      </c>
      <c r="K549" s="119">
        <v>50</v>
      </c>
      <c r="L549" s="119">
        <f t="shared" si="68"/>
        <v>50</v>
      </c>
      <c r="M549" s="119">
        <v>899</v>
      </c>
      <c r="N549" s="48" t="s">
        <v>173</v>
      </c>
      <c r="O549" s="48" t="s">
        <v>504</v>
      </c>
      <c r="P549" s="119">
        <v>0</v>
      </c>
      <c r="Q549" s="119">
        <v>0</v>
      </c>
      <c r="R549" s="119">
        <v>0</v>
      </c>
      <c r="S549" s="119">
        <f t="shared" si="64"/>
        <v>0</v>
      </c>
      <c r="T549" s="119">
        <f t="shared" si="65"/>
        <v>0</v>
      </c>
      <c r="U549" s="119">
        <v>0</v>
      </c>
      <c r="V549" s="119">
        <v>0</v>
      </c>
      <c r="W549" s="119">
        <v>0</v>
      </c>
      <c r="X549" s="119">
        <f t="shared" si="67"/>
        <v>0</v>
      </c>
      <c r="Y549" s="92" t="s">
        <v>12844</v>
      </c>
      <c r="Z549" s="93">
        <v>17.98</v>
      </c>
      <c r="AA549" s="121">
        <v>17.98</v>
      </c>
      <c r="AB549" s="93">
        <f t="shared" si="66"/>
        <v>0</v>
      </c>
      <c r="AE549" s="48" t="s">
        <v>12845</v>
      </c>
      <c r="AF549" s="93">
        <v>16.420359000000001</v>
      </c>
      <c r="AG549" s="48" t="s">
        <v>13976</v>
      </c>
      <c r="AH549" s="122">
        <v>50</v>
      </c>
      <c r="AI549" s="48">
        <v>10</v>
      </c>
      <c r="AM549" s="48" t="s">
        <v>85</v>
      </c>
      <c r="AN549" s="48" t="s">
        <v>1926</v>
      </c>
      <c r="AO549" s="123"/>
      <c r="AQ549" s="123" t="s">
        <v>12955</v>
      </c>
    </row>
    <row r="550" spans="1:43" ht="30" x14ac:dyDescent="0.2">
      <c r="A550" s="92" t="s">
        <v>2132</v>
      </c>
      <c r="B550" s="92" t="s">
        <v>2133</v>
      </c>
      <c r="C550" s="117" t="s">
        <v>166</v>
      </c>
      <c r="D550" s="92" t="s">
        <v>228</v>
      </c>
      <c r="E550" s="92" t="s">
        <v>2134</v>
      </c>
      <c r="F550" s="92" t="s">
        <v>169</v>
      </c>
      <c r="G550" s="92" t="s">
        <v>1545</v>
      </c>
      <c r="H550" s="92" t="s">
        <v>552</v>
      </c>
      <c r="I550" s="118" t="s">
        <v>2133</v>
      </c>
      <c r="J550" s="119">
        <v>16</v>
      </c>
      <c r="K550" s="119">
        <v>100</v>
      </c>
      <c r="L550" s="119">
        <f t="shared" si="68"/>
        <v>-3</v>
      </c>
      <c r="N550" s="48" t="s">
        <v>173</v>
      </c>
      <c r="P550" s="119">
        <v>0</v>
      </c>
      <c r="Q550" s="119">
        <v>0</v>
      </c>
      <c r="R550" s="119">
        <v>0</v>
      </c>
      <c r="S550" s="119">
        <f t="shared" si="64"/>
        <v>0</v>
      </c>
      <c r="T550" s="119">
        <f t="shared" si="65"/>
        <v>0</v>
      </c>
      <c r="U550" s="119">
        <v>103</v>
      </c>
      <c r="V550" s="119">
        <v>0</v>
      </c>
      <c r="W550" s="119">
        <v>0</v>
      </c>
      <c r="X550" s="119">
        <f t="shared" si="67"/>
        <v>-103</v>
      </c>
      <c r="Y550" s="92" t="s">
        <v>12848</v>
      </c>
      <c r="Z550" s="93">
        <v>231.90119999999999</v>
      </c>
      <c r="AA550" s="121">
        <v>215.603016</v>
      </c>
      <c r="AB550" s="93">
        <f t="shared" si="66"/>
        <v>-16.298183999999992</v>
      </c>
      <c r="AE550" s="48" t="s">
        <v>12845</v>
      </c>
      <c r="AF550" s="93">
        <v>215.603016</v>
      </c>
      <c r="AG550" s="48" t="s">
        <v>13977</v>
      </c>
      <c r="AH550" s="122">
        <v>100</v>
      </c>
      <c r="AI550" s="48">
        <v>12</v>
      </c>
      <c r="AM550" s="48" t="s">
        <v>85</v>
      </c>
      <c r="AN550" s="48" t="s">
        <v>1926</v>
      </c>
      <c r="AO550" s="123"/>
      <c r="AQ550" s="123" t="s">
        <v>12955</v>
      </c>
    </row>
    <row r="551" spans="1:43" ht="30" x14ac:dyDescent="0.2">
      <c r="A551" s="92" t="s">
        <v>2135</v>
      </c>
      <c r="B551" s="92" t="s">
        <v>2136</v>
      </c>
      <c r="C551" s="117" t="s">
        <v>166</v>
      </c>
      <c r="D551" s="92" t="s">
        <v>167</v>
      </c>
      <c r="E551" s="92" t="s">
        <v>2137</v>
      </c>
      <c r="F551" s="92" t="s">
        <v>2025</v>
      </c>
      <c r="G551" s="92" t="s">
        <v>1941</v>
      </c>
      <c r="H551" s="92" t="s">
        <v>2103</v>
      </c>
      <c r="I551" s="118" t="s">
        <v>2136</v>
      </c>
      <c r="J551" s="119">
        <v>9</v>
      </c>
      <c r="K551" s="119">
        <v>2500</v>
      </c>
      <c r="L551" s="119">
        <f t="shared" si="68"/>
        <v>2458</v>
      </c>
      <c r="M551" s="119"/>
      <c r="N551" s="48" t="s">
        <v>173</v>
      </c>
      <c r="P551" s="119">
        <v>0</v>
      </c>
      <c r="Q551" s="119">
        <v>0</v>
      </c>
      <c r="R551" s="119">
        <v>0</v>
      </c>
      <c r="S551" s="119">
        <f t="shared" si="64"/>
        <v>0</v>
      </c>
      <c r="T551" s="119">
        <f t="shared" si="65"/>
        <v>0</v>
      </c>
      <c r="U551" s="119">
        <v>42</v>
      </c>
      <c r="V551" s="119">
        <v>21</v>
      </c>
      <c r="W551" s="119">
        <v>30</v>
      </c>
      <c r="X551" s="119">
        <f t="shared" si="67"/>
        <v>-63</v>
      </c>
      <c r="Y551" s="92" t="s">
        <v>12848</v>
      </c>
      <c r="Z551" s="93">
        <v>2.1</v>
      </c>
      <c r="AA551" s="121">
        <v>3.5</v>
      </c>
      <c r="AB551" s="93">
        <f t="shared" si="66"/>
        <v>1.4</v>
      </c>
      <c r="AE551" s="48" t="s">
        <v>12845</v>
      </c>
      <c r="AF551" s="93">
        <v>3.5</v>
      </c>
      <c r="AG551" s="48" t="s">
        <v>13978</v>
      </c>
      <c r="AH551" s="48" t="s">
        <v>13979</v>
      </c>
      <c r="AI551" s="48" t="s">
        <v>13149</v>
      </c>
      <c r="AM551" s="48" t="s">
        <v>85</v>
      </c>
      <c r="AN551" s="48" t="s">
        <v>1926</v>
      </c>
      <c r="AO551" s="123"/>
      <c r="AQ551" s="123" t="s">
        <v>12955</v>
      </c>
    </row>
    <row r="552" spans="1:43" ht="30" x14ac:dyDescent="0.2">
      <c r="A552" s="92" t="s">
        <v>2138</v>
      </c>
      <c r="B552" s="92" t="s">
        <v>2139</v>
      </c>
      <c r="C552" s="117" t="s">
        <v>166</v>
      </c>
      <c r="D552" s="92" t="s">
        <v>228</v>
      </c>
      <c r="E552" s="92" t="s">
        <v>2140</v>
      </c>
      <c r="F552" s="92" t="s">
        <v>169</v>
      </c>
      <c r="G552" s="92" t="s">
        <v>1545</v>
      </c>
      <c r="H552" s="92" t="s">
        <v>552</v>
      </c>
      <c r="I552" s="118" t="s">
        <v>2139</v>
      </c>
      <c r="J552" s="119">
        <v>23</v>
      </c>
      <c r="K552" s="119">
        <v>50</v>
      </c>
      <c r="L552" s="119">
        <f t="shared" si="68"/>
        <v>50</v>
      </c>
      <c r="M552" s="138">
        <v>2680.94</v>
      </c>
      <c r="N552" s="48" t="s">
        <v>173</v>
      </c>
      <c r="P552" s="119">
        <v>0</v>
      </c>
      <c r="Q552" s="119">
        <v>0</v>
      </c>
      <c r="R552" s="119">
        <v>0</v>
      </c>
      <c r="S552" s="119">
        <f t="shared" si="64"/>
        <v>0</v>
      </c>
      <c r="T552" s="119">
        <f t="shared" si="65"/>
        <v>0</v>
      </c>
      <c r="U552" s="119">
        <v>0</v>
      </c>
      <c r="V552" s="119">
        <v>0</v>
      </c>
      <c r="W552" s="119">
        <v>0</v>
      </c>
      <c r="X552" s="119">
        <f t="shared" si="67"/>
        <v>0</v>
      </c>
      <c r="Y552" s="92" t="s">
        <v>12844</v>
      </c>
      <c r="Z552" s="93">
        <v>53.618699999999997</v>
      </c>
      <c r="AA552" s="121">
        <v>53.618699999999997</v>
      </c>
      <c r="AB552" s="93">
        <f t="shared" si="66"/>
        <v>0</v>
      </c>
      <c r="AE552" s="48" t="s">
        <v>12845</v>
      </c>
      <c r="AF552" s="93">
        <v>51.913158000000003</v>
      </c>
      <c r="AG552" s="48" t="s">
        <v>13980</v>
      </c>
      <c r="AH552" s="122">
        <v>50</v>
      </c>
      <c r="AI552" s="48">
        <v>12</v>
      </c>
      <c r="AM552" s="48" t="s">
        <v>85</v>
      </c>
      <c r="AN552" s="48" t="s">
        <v>1926</v>
      </c>
      <c r="AO552" s="123"/>
      <c r="AQ552" s="123" t="s">
        <v>12955</v>
      </c>
    </row>
    <row r="553" spans="1:43" ht="30" x14ac:dyDescent="0.2">
      <c r="A553" s="92" t="s">
        <v>2141</v>
      </c>
      <c r="B553" s="92" t="s">
        <v>2142</v>
      </c>
      <c r="C553" s="117" t="s">
        <v>166</v>
      </c>
      <c r="D553" s="92" t="s">
        <v>228</v>
      </c>
      <c r="E553" s="92" t="s">
        <v>2143</v>
      </c>
      <c r="F553" s="92" t="s">
        <v>169</v>
      </c>
      <c r="G553" s="92" t="s">
        <v>1545</v>
      </c>
      <c r="H553" s="92" t="s">
        <v>552</v>
      </c>
      <c r="I553" s="118" t="s">
        <v>2142</v>
      </c>
      <c r="J553" s="119">
        <v>17</v>
      </c>
      <c r="K553" s="119">
        <v>100</v>
      </c>
      <c r="L553" s="119">
        <f t="shared" si="68"/>
        <v>100</v>
      </c>
      <c r="M553" s="138">
        <v>1519.94</v>
      </c>
      <c r="N553" s="48" t="s">
        <v>173</v>
      </c>
      <c r="P553" s="119">
        <v>0</v>
      </c>
      <c r="Q553" s="119">
        <v>0</v>
      </c>
      <c r="R553" s="119">
        <v>0</v>
      </c>
      <c r="S553" s="119">
        <f t="shared" si="64"/>
        <v>0</v>
      </c>
      <c r="T553" s="119">
        <f t="shared" si="65"/>
        <v>0</v>
      </c>
      <c r="U553" s="119">
        <v>0</v>
      </c>
      <c r="V553" s="119">
        <v>0</v>
      </c>
      <c r="W553" s="119">
        <v>0</v>
      </c>
      <c r="X553" s="119">
        <f t="shared" si="67"/>
        <v>0</v>
      </c>
      <c r="Y553" s="92" t="s">
        <v>12844</v>
      </c>
      <c r="Z553" s="93">
        <v>15.199400000000001</v>
      </c>
      <c r="AA553" s="121">
        <v>15.199400000000001</v>
      </c>
      <c r="AB553" s="93">
        <f t="shared" si="66"/>
        <v>0</v>
      </c>
      <c r="AE553" s="48" t="s">
        <v>12845</v>
      </c>
      <c r="AF553" s="93">
        <v>14.135441999999999</v>
      </c>
      <c r="AG553" s="48" t="s">
        <v>13981</v>
      </c>
      <c r="AH553" s="122">
        <v>100</v>
      </c>
      <c r="AI553" s="48">
        <v>10</v>
      </c>
      <c r="AM553" s="48" t="s">
        <v>85</v>
      </c>
      <c r="AN553" s="48" t="s">
        <v>1926</v>
      </c>
      <c r="AO553" s="123"/>
      <c r="AQ553" s="123" t="s">
        <v>12955</v>
      </c>
    </row>
    <row r="554" spans="1:43" ht="30" x14ac:dyDescent="0.2">
      <c r="A554" s="92" t="s">
        <v>2144</v>
      </c>
      <c r="B554" s="92" t="s">
        <v>2145</v>
      </c>
      <c r="C554" s="117" t="s">
        <v>166</v>
      </c>
      <c r="D554" s="92" t="s">
        <v>228</v>
      </c>
      <c r="E554" s="92" t="s">
        <v>2146</v>
      </c>
      <c r="F554" s="92" t="s">
        <v>169</v>
      </c>
      <c r="G554" s="92" t="s">
        <v>1545</v>
      </c>
      <c r="H554" s="92" t="s">
        <v>552</v>
      </c>
      <c r="I554" s="118" t="s">
        <v>2145</v>
      </c>
      <c r="J554" s="119">
        <v>17</v>
      </c>
      <c r="K554" s="119">
        <v>100</v>
      </c>
      <c r="L554" s="119">
        <f t="shared" si="68"/>
        <v>100</v>
      </c>
      <c r="M554" s="119">
        <v>579</v>
      </c>
      <c r="N554" s="48" t="s">
        <v>173</v>
      </c>
      <c r="P554" s="119">
        <v>0</v>
      </c>
      <c r="Q554" s="119">
        <v>0</v>
      </c>
      <c r="R554" s="119">
        <v>0</v>
      </c>
      <c r="S554" s="119">
        <f t="shared" si="64"/>
        <v>0</v>
      </c>
      <c r="T554" s="119">
        <f t="shared" si="65"/>
        <v>0</v>
      </c>
      <c r="U554" s="119">
        <v>0</v>
      </c>
      <c r="V554" s="119">
        <v>0</v>
      </c>
      <c r="W554" s="119">
        <v>0</v>
      </c>
      <c r="X554" s="119">
        <f t="shared" si="67"/>
        <v>0</v>
      </c>
      <c r="Y554" s="92" t="s">
        <v>12844</v>
      </c>
      <c r="Z554" s="93">
        <v>5.79</v>
      </c>
      <c r="AA554" s="121">
        <v>5.79</v>
      </c>
      <c r="AB554" s="93">
        <f t="shared" si="66"/>
        <v>0</v>
      </c>
      <c r="AE554" s="48" t="s">
        <v>12845</v>
      </c>
      <c r="AF554" s="93">
        <v>5.79</v>
      </c>
      <c r="AG554" s="48" t="s">
        <v>13982</v>
      </c>
      <c r="AH554" s="122">
        <v>100</v>
      </c>
      <c r="AI554" s="48">
        <v>8</v>
      </c>
      <c r="AM554" s="48" t="s">
        <v>85</v>
      </c>
      <c r="AN554" s="48" t="s">
        <v>1926</v>
      </c>
      <c r="AO554" s="123"/>
      <c r="AQ554" s="123" t="s">
        <v>12955</v>
      </c>
    </row>
    <row r="555" spans="1:43" ht="30" x14ac:dyDescent="0.2">
      <c r="A555" s="92" t="s">
        <v>2147</v>
      </c>
      <c r="B555" s="92" t="s">
        <v>2148</v>
      </c>
      <c r="C555" s="117" t="s">
        <v>166</v>
      </c>
      <c r="D555" s="92" t="s">
        <v>228</v>
      </c>
      <c r="E555" s="92" t="s">
        <v>2149</v>
      </c>
      <c r="F555" s="92" t="s">
        <v>169</v>
      </c>
      <c r="G555" s="92" t="s">
        <v>1545</v>
      </c>
      <c r="H555" s="92" t="s">
        <v>552</v>
      </c>
      <c r="I555" s="118" t="s">
        <v>2148</v>
      </c>
      <c r="J555" s="119">
        <v>23</v>
      </c>
      <c r="K555" s="119">
        <v>500</v>
      </c>
      <c r="L555" s="119">
        <f t="shared" si="68"/>
        <v>-1268</v>
      </c>
      <c r="N555" s="48" t="s">
        <v>173</v>
      </c>
      <c r="P555" s="119">
        <v>2000</v>
      </c>
      <c r="Q555" s="119">
        <v>1500</v>
      </c>
      <c r="R555" s="119">
        <v>500</v>
      </c>
      <c r="S555" s="119">
        <f t="shared" si="64"/>
        <v>3500</v>
      </c>
      <c r="T555" s="119">
        <f t="shared" si="65"/>
        <v>4000</v>
      </c>
      <c r="U555" s="119">
        <v>1768</v>
      </c>
      <c r="V555" s="119">
        <v>646</v>
      </c>
      <c r="W555" s="119">
        <v>525</v>
      </c>
      <c r="X555" s="119">
        <f t="shared" si="67"/>
        <v>1586</v>
      </c>
      <c r="Y555" s="92" t="s">
        <v>12863</v>
      </c>
      <c r="Z555" s="93">
        <v>53.140900000000002</v>
      </c>
      <c r="AA555" s="121">
        <v>53.140900000000002</v>
      </c>
      <c r="AB555" s="93">
        <f t="shared" si="66"/>
        <v>0</v>
      </c>
      <c r="AE555" s="48" t="s">
        <v>12845</v>
      </c>
      <c r="AF555" s="93">
        <v>53.140900000000002</v>
      </c>
      <c r="AG555" s="48" t="s">
        <v>13983</v>
      </c>
      <c r="AH555" s="122">
        <v>500</v>
      </c>
      <c r="AI555" s="48">
        <v>8</v>
      </c>
      <c r="AM555" s="48" t="s">
        <v>85</v>
      </c>
      <c r="AN555" s="48" t="s">
        <v>1926</v>
      </c>
      <c r="AO555" s="123"/>
      <c r="AQ555" s="123" t="s">
        <v>12955</v>
      </c>
    </row>
    <row r="556" spans="1:43" ht="30" x14ac:dyDescent="0.2">
      <c r="A556" s="92" t="s">
        <v>2150</v>
      </c>
      <c r="B556" s="92" t="s">
        <v>2151</v>
      </c>
      <c r="C556" s="117" t="s">
        <v>166</v>
      </c>
      <c r="D556" s="92" t="s">
        <v>228</v>
      </c>
      <c r="E556" s="92" t="s">
        <v>2152</v>
      </c>
      <c r="F556" s="92" t="s">
        <v>169</v>
      </c>
      <c r="G556" s="92" t="s">
        <v>1545</v>
      </c>
      <c r="H556" s="92" t="s">
        <v>552</v>
      </c>
      <c r="I556" s="118" t="s">
        <v>2151</v>
      </c>
      <c r="J556" s="119">
        <v>16</v>
      </c>
      <c r="K556" s="119">
        <v>500</v>
      </c>
      <c r="L556" s="119">
        <f t="shared" si="68"/>
        <v>-1268</v>
      </c>
      <c r="N556" s="48" t="s">
        <v>173</v>
      </c>
      <c r="P556" s="119">
        <v>1600</v>
      </c>
      <c r="Q556" s="119">
        <v>600</v>
      </c>
      <c r="R556" s="119">
        <v>1000</v>
      </c>
      <c r="S556" s="119">
        <f t="shared" si="64"/>
        <v>2200</v>
      </c>
      <c r="T556" s="119">
        <f t="shared" si="65"/>
        <v>3200</v>
      </c>
      <c r="U556" s="119">
        <v>1768</v>
      </c>
      <c r="V556" s="119">
        <v>646</v>
      </c>
      <c r="W556" s="119">
        <v>525</v>
      </c>
      <c r="X556" s="119">
        <f t="shared" si="67"/>
        <v>786</v>
      </c>
      <c r="Y556" s="92" t="s">
        <v>12863</v>
      </c>
      <c r="Z556" s="93">
        <v>14.2849</v>
      </c>
      <c r="AA556" s="121">
        <v>14.2849</v>
      </c>
      <c r="AB556" s="93">
        <f t="shared" si="66"/>
        <v>0</v>
      </c>
      <c r="AE556" s="48" t="s">
        <v>12845</v>
      </c>
      <c r="AF556" s="93">
        <v>14.2849</v>
      </c>
      <c r="AG556" s="48" t="s">
        <v>13984</v>
      </c>
      <c r="AH556" s="48" t="s">
        <v>13532</v>
      </c>
      <c r="AI556" s="48" t="s">
        <v>13149</v>
      </c>
      <c r="AM556" s="48" t="s">
        <v>85</v>
      </c>
      <c r="AN556" s="48" t="s">
        <v>1926</v>
      </c>
      <c r="AO556" s="123"/>
      <c r="AQ556" s="123" t="s">
        <v>12955</v>
      </c>
    </row>
    <row r="557" spans="1:43" ht="30" x14ac:dyDescent="0.2">
      <c r="A557" s="92" t="s">
        <v>2153</v>
      </c>
      <c r="B557" s="92" t="s">
        <v>2154</v>
      </c>
      <c r="C557" s="117" t="s">
        <v>166</v>
      </c>
      <c r="D557" s="92" t="s">
        <v>167</v>
      </c>
      <c r="E557" s="92" t="s">
        <v>2155</v>
      </c>
      <c r="F557" s="92" t="s">
        <v>1940</v>
      </c>
      <c r="G557" s="92" t="s">
        <v>1636</v>
      </c>
      <c r="H557" s="92" t="s">
        <v>1637</v>
      </c>
      <c r="I557" s="118" t="s">
        <v>2154</v>
      </c>
      <c r="J557" s="119">
        <v>13</v>
      </c>
      <c r="K557" s="119">
        <v>2500</v>
      </c>
      <c r="L557" s="119">
        <f t="shared" si="68"/>
        <v>-7749</v>
      </c>
      <c r="N557" s="48" t="s">
        <v>173</v>
      </c>
      <c r="P557" s="119">
        <v>5015</v>
      </c>
      <c r="Q557" s="119">
        <v>5015</v>
      </c>
      <c r="R557" s="119">
        <v>0</v>
      </c>
      <c r="S557" s="119">
        <f t="shared" si="64"/>
        <v>10030</v>
      </c>
      <c r="T557" s="119">
        <f t="shared" si="65"/>
        <v>10030</v>
      </c>
      <c r="U557" s="119">
        <v>10249</v>
      </c>
      <c r="V557" s="119">
        <v>7941</v>
      </c>
      <c r="W557" s="119">
        <v>7501</v>
      </c>
      <c r="X557" s="119">
        <f t="shared" si="67"/>
        <v>-8160</v>
      </c>
      <c r="Y557" s="92" t="s">
        <v>12848</v>
      </c>
      <c r="Z557" s="93">
        <v>2.3199999999999998</v>
      </c>
      <c r="AA557" s="121">
        <v>2.2850000000000001</v>
      </c>
      <c r="AB557" s="93">
        <f t="shared" si="66"/>
        <v>-3.4999999999999698E-2</v>
      </c>
      <c r="AE557" s="48" t="s">
        <v>12845</v>
      </c>
      <c r="AF557" s="93">
        <v>2.2850000000000001</v>
      </c>
      <c r="AG557" s="48" t="s">
        <v>13985</v>
      </c>
      <c r="AH557" s="48" t="s">
        <v>13986</v>
      </c>
      <c r="AI557" s="48" t="s">
        <v>13149</v>
      </c>
      <c r="AM557" s="48" t="s">
        <v>85</v>
      </c>
      <c r="AN557" s="48" t="s">
        <v>1926</v>
      </c>
      <c r="AO557" s="123"/>
      <c r="AQ557" s="123" t="s">
        <v>12955</v>
      </c>
    </row>
    <row r="558" spans="1:43" ht="30" x14ac:dyDescent="0.2">
      <c r="A558" s="92" t="s">
        <v>2156</v>
      </c>
      <c r="B558" s="92" t="s">
        <v>2157</v>
      </c>
      <c r="C558" s="117" t="s">
        <v>166</v>
      </c>
      <c r="D558" s="92" t="s">
        <v>167</v>
      </c>
      <c r="E558" s="92" t="s">
        <v>2158</v>
      </c>
      <c r="F558" s="92" t="s">
        <v>1940</v>
      </c>
      <c r="G558" s="92" t="s">
        <v>1636</v>
      </c>
      <c r="H558" s="92" t="s">
        <v>1637</v>
      </c>
      <c r="I558" s="118">
        <v>654625</v>
      </c>
      <c r="J558" s="119">
        <v>13</v>
      </c>
      <c r="K558" s="119">
        <v>1000</v>
      </c>
      <c r="L558" s="119">
        <f t="shared" si="68"/>
        <v>727</v>
      </c>
      <c r="M558" s="119"/>
      <c r="N558" s="48" t="s">
        <v>173</v>
      </c>
      <c r="P558" s="119">
        <v>0</v>
      </c>
      <c r="Q558" s="119">
        <v>0</v>
      </c>
      <c r="R558" s="119">
        <v>0</v>
      </c>
      <c r="S558" s="119">
        <f t="shared" si="64"/>
        <v>0</v>
      </c>
      <c r="T558" s="119">
        <f t="shared" si="65"/>
        <v>0</v>
      </c>
      <c r="U558" s="119">
        <v>273</v>
      </c>
      <c r="V558" s="119">
        <v>60</v>
      </c>
      <c r="W558" s="119">
        <v>60</v>
      </c>
      <c r="X558" s="119">
        <f t="shared" si="67"/>
        <v>-333</v>
      </c>
      <c r="Y558" s="92" t="s">
        <v>12848</v>
      </c>
      <c r="Z558" s="93">
        <v>2.15</v>
      </c>
      <c r="AA558" s="121">
        <v>2.5</v>
      </c>
      <c r="AB558" s="93">
        <f t="shared" si="66"/>
        <v>0.35000000000000009</v>
      </c>
      <c r="AE558" s="48" t="s">
        <v>12845</v>
      </c>
      <c r="AF558" s="93">
        <v>2.5</v>
      </c>
      <c r="AG558" s="48" t="s">
        <v>13987</v>
      </c>
      <c r="AH558" s="48" t="s">
        <v>13988</v>
      </c>
      <c r="AI558" s="48" t="s">
        <v>13149</v>
      </c>
      <c r="AM558" s="48" t="s">
        <v>85</v>
      </c>
      <c r="AN558" s="48" t="s">
        <v>1926</v>
      </c>
      <c r="AO558" s="123"/>
      <c r="AQ558" s="123" t="s">
        <v>12955</v>
      </c>
    </row>
    <row r="559" spans="1:43" ht="30" x14ac:dyDescent="0.2">
      <c r="A559" s="92" t="s">
        <v>2160</v>
      </c>
      <c r="B559" s="92" t="s">
        <v>2161</v>
      </c>
      <c r="C559" s="117" t="s">
        <v>166</v>
      </c>
      <c r="D559" s="92" t="s">
        <v>167</v>
      </c>
      <c r="E559" s="92" t="s">
        <v>2162</v>
      </c>
      <c r="F559" s="92" t="s">
        <v>1940</v>
      </c>
      <c r="G559" s="92" t="s">
        <v>1941</v>
      </c>
      <c r="H559" s="92" t="s">
        <v>2103</v>
      </c>
      <c r="I559" s="118" t="s">
        <v>2161</v>
      </c>
      <c r="J559" s="119">
        <v>9</v>
      </c>
      <c r="K559" s="119">
        <v>1000</v>
      </c>
      <c r="L559" s="119">
        <f t="shared" si="68"/>
        <v>1000</v>
      </c>
      <c r="M559" s="138">
        <v>2200</v>
      </c>
      <c r="N559" s="48" t="s">
        <v>173</v>
      </c>
      <c r="P559" s="119">
        <v>0</v>
      </c>
      <c r="Q559" s="119">
        <v>0</v>
      </c>
      <c r="R559" s="119">
        <v>0</v>
      </c>
      <c r="S559" s="119">
        <f t="shared" si="64"/>
        <v>0</v>
      </c>
      <c r="T559" s="119">
        <f t="shared" si="65"/>
        <v>0</v>
      </c>
      <c r="U559" s="119">
        <v>0</v>
      </c>
      <c r="V559" s="119">
        <v>0</v>
      </c>
      <c r="W559" s="119">
        <v>0</v>
      </c>
      <c r="X559" s="119">
        <f t="shared" si="67"/>
        <v>0</v>
      </c>
      <c r="Y559" s="92" t="s">
        <v>12844</v>
      </c>
      <c r="Z559" s="93">
        <v>2.2000000000000002</v>
      </c>
      <c r="AA559" s="121">
        <v>2.2000000000000002</v>
      </c>
      <c r="AB559" s="93">
        <f t="shared" si="66"/>
        <v>0</v>
      </c>
      <c r="AE559" s="48" t="s">
        <v>12845</v>
      </c>
      <c r="AF559" s="93">
        <v>2.2000000000000002</v>
      </c>
      <c r="AG559" s="48" t="s">
        <v>13989</v>
      </c>
      <c r="AH559" s="48" t="s">
        <v>13905</v>
      </c>
      <c r="AI559" s="48" t="s">
        <v>13956</v>
      </c>
      <c r="AM559" s="48" t="s">
        <v>85</v>
      </c>
      <c r="AN559" s="48" t="s">
        <v>1926</v>
      </c>
      <c r="AO559" s="123"/>
      <c r="AQ559" s="123" t="s">
        <v>12955</v>
      </c>
    </row>
    <row r="560" spans="1:43" ht="30" x14ac:dyDescent="0.2">
      <c r="A560" s="92" t="s">
        <v>2163</v>
      </c>
      <c r="B560" s="92" t="s">
        <v>2164</v>
      </c>
      <c r="C560" s="117" t="s">
        <v>166</v>
      </c>
      <c r="D560" s="92" t="s">
        <v>228</v>
      </c>
      <c r="E560" s="92" t="s">
        <v>2165</v>
      </c>
      <c r="F560" s="92" t="s">
        <v>169</v>
      </c>
      <c r="G560" s="92" t="s">
        <v>1545</v>
      </c>
      <c r="H560" s="92" t="s">
        <v>552</v>
      </c>
      <c r="I560" s="118" t="s">
        <v>2164</v>
      </c>
      <c r="J560" s="119">
        <v>23</v>
      </c>
      <c r="K560" s="119">
        <v>250</v>
      </c>
      <c r="L560" s="119">
        <f t="shared" si="68"/>
        <v>250</v>
      </c>
      <c r="M560" s="138">
        <v>20986.38</v>
      </c>
      <c r="N560" s="48" t="s">
        <v>173</v>
      </c>
      <c r="P560" s="119">
        <v>0</v>
      </c>
      <c r="Q560" s="119">
        <v>0</v>
      </c>
      <c r="R560" s="119">
        <v>0</v>
      </c>
      <c r="S560" s="119">
        <f t="shared" si="64"/>
        <v>0</v>
      </c>
      <c r="T560" s="119">
        <f t="shared" si="65"/>
        <v>0</v>
      </c>
      <c r="U560" s="119">
        <v>0</v>
      </c>
      <c r="V560" s="119">
        <v>0</v>
      </c>
      <c r="W560" s="119">
        <v>0</v>
      </c>
      <c r="X560" s="119">
        <f t="shared" si="67"/>
        <v>0</v>
      </c>
      <c r="Y560" s="92" t="s">
        <v>12844</v>
      </c>
      <c r="Z560" s="93">
        <v>83.945499999999996</v>
      </c>
      <c r="AA560" s="121">
        <v>83.945499999999996</v>
      </c>
      <c r="AB560" s="93">
        <f t="shared" si="66"/>
        <v>0</v>
      </c>
      <c r="AE560" s="48" t="s">
        <v>12845</v>
      </c>
      <c r="AF560" s="93">
        <v>73.399100000000004</v>
      </c>
      <c r="AG560" s="48" t="s">
        <v>13990</v>
      </c>
      <c r="AH560" s="122">
        <v>100</v>
      </c>
      <c r="AI560" s="48">
        <v>12</v>
      </c>
      <c r="AM560" s="48" t="s">
        <v>85</v>
      </c>
      <c r="AN560" s="48" t="s">
        <v>1926</v>
      </c>
      <c r="AO560" s="123"/>
      <c r="AQ560" s="123" t="s">
        <v>12955</v>
      </c>
    </row>
    <row r="561" spans="1:43" ht="30" x14ac:dyDescent="0.2">
      <c r="A561" s="92" t="s">
        <v>2166</v>
      </c>
      <c r="B561" s="92" t="s">
        <v>2167</v>
      </c>
      <c r="C561" s="117" t="s">
        <v>166</v>
      </c>
      <c r="D561" s="92" t="s">
        <v>167</v>
      </c>
      <c r="E561" s="92" t="s">
        <v>2168</v>
      </c>
      <c r="F561" s="92" t="s">
        <v>1940</v>
      </c>
      <c r="G561" s="92" t="s">
        <v>1636</v>
      </c>
      <c r="H561" s="92" t="s">
        <v>1637</v>
      </c>
      <c r="I561" s="118" t="s">
        <v>2167</v>
      </c>
      <c r="J561" s="119">
        <v>13</v>
      </c>
      <c r="K561" s="119">
        <v>1000</v>
      </c>
      <c r="L561" s="119">
        <f t="shared" si="68"/>
        <v>957</v>
      </c>
      <c r="M561" s="119"/>
      <c r="N561" s="48" t="s">
        <v>173</v>
      </c>
      <c r="P561" s="119">
        <v>0</v>
      </c>
      <c r="Q561" s="119">
        <v>0</v>
      </c>
      <c r="R561" s="119">
        <v>0</v>
      </c>
      <c r="S561" s="119">
        <f t="shared" si="64"/>
        <v>0</v>
      </c>
      <c r="T561" s="119">
        <f t="shared" si="65"/>
        <v>0</v>
      </c>
      <c r="U561" s="119">
        <v>43</v>
      </c>
      <c r="V561" s="119">
        <v>165</v>
      </c>
      <c r="W561" s="119">
        <v>240</v>
      </c>
      <c r="X561" s="119">
        <f t="shared" si="67"/>
        <v>-208</v>
      </c>
      <c r="Y561" s="92" t="s">
        <v>12848</v>
      </c>
      <c r="Z561" s="93">
        <v>2.282</v>
      </c>
      <c r="AA561" s="121">
        <v>2.95</v>
      </c>
      <c r="AB561" s="93">
        <f t="shared" si="66"/>
        <v>0.66800000000000015</v>
      </c>
      <c r="AE561" s="48" t="s">
        <v>12845</v>
      </c>
      <c r="AF561" s="93">
        <v>2.95</v>
      </c>
      <c r="AG561" s="48" t="s">
        <v>13991</v>
      </c>
      <c r="AH561" s="48" t="s">
        <v>13992</v>
      </c>
      <c r="AI561" s="48" t="s">
        <v>13933</v>
      </c>
      <c r="AM561" s="48" t="s">
        <v>85</v>
      </c>
      <c r="AN561" s="48" t="s">
        <v>1926</v>
      </c>
      <c r="AO561" s="123"/>
      <c r="AQ561" s="123" t="s">
        <v>12955</v>
      </c>
    </row>
    <row r="562" spans="1:43" ht="75" x14ac:dyDescent="0.2">
      <c r="A562" s="132" t="s">
        <v>13993</v>
      </c>
      <c r="B562" s="129" t="s">
        <v>13994</v>
      </c>
      <c r="C562" s="117" t="s">
        <v>166</v>
      </c>
      <c r="D562" s="92" t="s">
        <v>167</v>
      </c>
      <c r="E562" s="92" t="s">
        <v>2171</v>
      </c>
      <c r="F562" s="92" t="s">
        <v>169</v>
      </c>
      <c r="G562" s="92" t="s">
        <v>1636</v>
      </c>
      <c r="H562" s="92" t="s">
        <v>1637</v>
      </c>
      <c r="I562" s="92">
        <v>61171</v>
      </c>
      <c r="J562" s="119">
        <v>9</v>
      </c>
      <c r="K562" s="119">
        <v>1000</v>
      </c>
      <c r="N562" s="48" t="s">
        <v>173</v>
      </c>
      <c r="O562" s="48" t="s">
        <v>278</v>
      </c>
      <c r="P562" s="119">
        <v>0</v>
      </c>
      <c r="Q562" s="119">
        <v>0</v>
      </c>
      <c r="R562" s="119">
        <v>0</v>
      </c>
      <c r="S562" s="119">
        <f t="shared" si="64"/>
        <v>0</v>
      </c>
      <c r="T562" s="119">
        <f t="shared" si="65"/>
        <v>0</v>
      </c>
      <c r="U562" s="119">
        <v>0</v>
      </c>
      <c r="V562" s="119">
        <v>0</v>
      </c>
      <c r="W562" s="119">
        <v>0</v>
      </c>
      <c r="X562" s="119">
        <f t="shared" si="67"/>
        <v>0</v>
      </c>
      <c r="Y562" s="92" t="s">
        <v>12844</v>
      </c>
      <c r="Z562" s="130">
        <v>2.3780000000000001</v>
      </c>
      <c r="AA562" s="121">
        <v>2.15</v>
      </c>
      <c r="AB562" s="93">
        <f t="shared" si="66"/>
        <v>-0.2280000000000002</v>
      </c>
      <c r="AC562" s="48" t="s">
        <v>12875</v>
      </c>
      <c r="AE562" s="48" t="s">
        <v>12884</v>
      </c>
      <c r="AF562" s="93">
        <v>2.15</v>
      </c>
      <c r="AG562" s="48" t="s">
        <v>13995</v>
      </c>
      <c r="AH562" s="48">
        <v>1000</v>
      </c>
      <c r="AI562" s="48">
        <v>12</v>
      </c>
      <c r="AK562" s="48" t="s">
        <v>13068</v>
      </c>
      <c r="AM562" s="131" t="s">
        <v>85</v>
      </c>
      <c r="AN562" s="131" t="s">
        <v>1926</v>
      </c>
      <c r="AO562" s="123"/>
      <c r="AQ562" s="123" t="s">
        <v>13996</v>
      </c>
    </row>
    <row r="563" spans="1:43" ht="30" x14ac:dyDescent="0.2">
      <c r="A563" s="92" t="s">
        <v>2169</v>
      </c>
      <c r="B563" s="92" t="s">
        <v>2170</v>
      </c>
      <c r="C563" s="117" t="s">
        <v>166</v>
      </c>
      <c r="D563" s="92" t="s">
        <v>167</v>
      </c>
      <c r="E563" s="92" t="s">
        <v>2171</v>
      </c>
      <c r="F563" s="92" t="s">
        <v>1940</v>
      </c>
      <c r="G563" s="92" t="s">
        <v>1941</v>
      </c>
      <c r="H563" s="92" t="s">
        <v>1942</v>
      </c>
      <c r="I563" s="118" t="s">
        <v>2170</v>
      </c>
      <c r="J563" s="119">
        <v>9</v>
      </c>
      <c r="K563" s="119">
        <v>1000</v>
      </c>
      <c r="L563" s="119">
        <f t="shared" ref="L563:L575" si="69">K563-U563</f>
        <v>-2044</v>
      </c>
      <c r="N563" s="48" t="s">
        <v>173</v>
      </c>
      <c r="P563" s="119">
        <v>0</v>
      </c>
      <c r="Q563" s="119">
        <v>0</v>
      </c>
      <c r="R563" s="119">
        <v>0</v>
      </c>
      <c r="S563" s="119">
        <f t="shared" si="64"/>
        <v>0</v>
      </c>
      <c r="T563" s="119">
        <f t="shared" si="65"/>
        <v>0</v>
      </c>
      <c r="U563" s="119">
        <v>3044</v>
      </c>
      <c r="V563" s="119">
        <v>2286</v>
      </c>
      <c r="W563" s="119">
        <v>2199</v>
      </c>
      <c r="X563" s="119">
        <f t="shared" si="67"/>
        <v>-5330</v>
      </c>
      <c r="Y563" s="92" t="s">
        <v>12848</v>
      </c>
      <c r="Z563" s="93">
        <v>2.15</v>
      </c>
      <c r="AA563" s="121">
        <v>2.3239999999999998</v>
      </c>
      <c r="AB563" s="93">
        <f t="shared" si="66"/>
        <v>0.17399999999999993</v>
      </c>
      <c r="AE563" s="48" t="s">
        <v>12845</v>
      </c>
      <c r="AF563" s="93">
        <v>2.3239999999999998</v>
      </c>
      <c r="AG563" s="48" t="s">
        <v>13997</v>
      </c>
      <c r="AH563" s="48" t="s">
        <v>13986</v>
      </c>
      <c r="AI563" s="48" t="s">
        <v>13149</v>
      </c>
      <c r="AM563" s="48" t="s">
        <v>85</v>
      </c>
      <c r="AN563" s="48" t="s">
        <v>1926</v>
      </c>
      <c r="AO563" s="123"/>
      <c r="AQ563" s="123" t="s">
        <v>12955</v>
      </c>
    </row>
    <row r="564" spans="1:43" ht="30" x14ac:dyDescent="0.2">
      <c r="A564" s="92" t="s">
        <v>2172</v>
      </c>
      <c r="B564" s="92" t="s">
        <v>2173</v>
      </c>
      <c r="C564" s="117" t="s">
        <v>166</v>
      </c>
      <c r="D564" s="92" t="s">
        <v>228</v>
      </c>
      <c r="E564" s="92" t="s">
        <v>2174</v>
      </c>
      <c r="F564" s="92" t="s">
        <v>169</v>
      </c>
      <c r="G564" s="92" t="s">
        <v>1545</v>
      </c>
      <c r="H564" s="92" t="s">
        <v>552</v>
      </c>
      <c r="I564" s="118" t="s">
        <v>2173</v>
      </c>
      <c r="J564" s="119">
        <v>17</v>
      </c>
      <c r="K564" s="119">
        <v>200</v>
      </c>
      <c r="L564" s="119">
        <f t="shared" si="69"/>
        <v>-1109</v>
      </c>
      <c r="N564" s="48" t="s">
        <v>173</v>
      </c>
      <c r="P564" s="119">
        <v>600</v>
      </c>
      <c r="Q564" s="119">
        <v>400</v>
      </c>
      <c r="R564" s="119">
        <v>200</v>
      </c>
      <c r="S564" s="119">
        <f t="shared" si="64"/>
        <v>1000</v>
      </c>
      <c r="T564" s="119">
        <f t="shared" si="65"/>
        <v>1200</v>
      </c>
      <c r="U564" s="119">
        <v>1309</v>
      </c>
      <c r="V564" s="119">
        <v>683</v>
      </c>
      <c r="W564" s="119">
        <v>63</v>
      </c>
      <c r="X564" s="119">
        <f t="shared" si="67"/>
        <v>-792</v>
      </c>
      <c r="Y564" s="92" t="s">
        <v>12848</v>
      </c>
      <c r="Z564" s="93">
        <v>15.050599999999999</v>
      </c>
      <c r="AA564" s="121">
        <v>13.119789000000001</v>
      </c>
      <c r="AB564" s="93">
        <f t="shared" si="66"/>
        <v>-1.9308109999999985</v>
      </c>
      <c r="AE564" s="48" t="s">
        <v>12845</v>
      </c>
      <c r="AF564" s="93">
        <v>13.119789000000001</v>
      </c>
      <c r="AG564" s="48" t="s">
        <v>13998</v>
      </c>
      <c r="AH564" s="122">
        <v>500</v>
      </c>
      <c r="AI564" s="48">
        <v>12</v>
      </c>
      <c r="AM564" s="48" t="s">
        <v>85</v>
      </c>
      <c r="AN564" s="48" t="s">
        <v>1926</v>
      </c>
      <c r="AO564" s="123"/>
      <c r="AQ564" s="123" t="s">
        <v>12955</v>
      </c>
    </row>
    <row r="565" spans="1:43" ht="30" x14ac:dyDescent="0.2">
      <c r="A565" s="92" t="s">
        <v>2175</v>
      </c>
      <c r="B565" s="92" t="s">
        <v>2176</v>
      </c>
      <c r="C565" s="117" t="s">
        <v>166</v>
      </c>
      <c r="D565" s="92" t="s">
        <v>228</v>
      </c>
      <c r="E565" s="92" t="s">
        <v>2177</v>
      </c>
      <c r="F565" s="92" t="s">
        <v>169</v>
      </c>
      <c r="G565" s="92" t="s">
        <v>1545</v>
      </c>
      <c r="H565" s="92" t="s">
        <v>552</v>
      </c>
      <c r="I565" s="118" t="s">
        <v>2176</v>
      </c>
      <c r="J565" s="119">
        <v>16</v>
      </c>
      <c r="K565" s="119">
        <v>500</v>
      </c>
      <c r="L565" s="119">
        <f t="shared" si="69"/>
        <v>-809</v>
      </c>
      <c r="N565" s="48" t="s">
        <v>173</v>
      </c>
      <c r="P565" s="119">
        <v>1500</v>
      </c>
      <c r="Q565" s="119">
        <v>1000</v>
      </c>
      <c r="R565" s="119">
        <v>500</v>
      </c>
      <c r="S565" s="119">
        <f t="shared" si="64"/>
        <v>2500</v>
      </c>
      <c r="T565" s="119">
        <f t="shared" si="65"/>
        <v>3000</v>
      </c>
      <c r="U565" s="119">
        <v>1309</v>
      </c>
      <c r="V565" s="119">
        <v>683</v>
      </c>
      <c r="W565" s="119">
        <v>63</v>
      </c>
      <c r="X565" s="119">
        <f t="shared" si="67"/>
        <v>1008</v>
      </c>
      <c r="Y565" s="92" t="s">
        <v>12863</v>
      </c>
      <c r="Z565" s="93">
        <v>53.4133</v>
      </c>
      <c r="AA565" s="121">
        <v>53.4133</v>
      </c>
      <c r="AB565" s="93">
        <f t="shared" si="66"/>
        <v>0</v>
      </c>
      <c r="AE565" s="48" t="s">
        <v>12845</v>
      </c>
      <c r="AF565" s="93">
        <v>53.4133</v>
      </c>
      <c r="AG565" s="48" t="s">
        <v>13999</v>
      </c>
      <c r="AH565" s="122">
        <v>500</v>
      </c>
      <c r="AI565" s="48">
        <v>12</v>
      </c>
      <c r="AM565" s="48" t="s">
        <v>85</v>
      </c>
      <c r="AN565" s="48" t="s">
        <v>1926</v>
      </c>
      <c r="AO565" s="123"/>
      <c r="AQ565" s="123" t="s">
        <v>12955</v>
      </c>
    </row>
    <row r="566" spans="1:43" ht="30" x14ac:dyDescent="0.2">
      <c r="A566" s="92" t="s">
        <v>2178</v>
      </c>
      <c r="B566" s="92" t="s">
        <v>2179</v>
      </c>
      <c r="C566" s="117" t="s">
        <v>166</v>
      </c>
      <c r="D566" s="92" t="s">
        <v>228</v>
      </c>
      <c r="E566" s="92" t="s">
        <v>2180</v>
      </c>
      <c r="F566" s="92" t="s">
        <v>169</v>
      </c>
      <c r="G566" s="92" t="s">
        <v>1545</v>
      </c>
      <c r="H566" s="92" t="s">
        <v>552</v>
      </c>
      <c r="I566" s="118" t="s">
        <v>2179</v>
      </c>
      <c r="J566" s="119">
        <v>18</v>
      </c>
      <c r="K566" s="119">
        <v>100</v>
      </c>
      <c r="L566" s="119">
        <f t="shared" si="69"/>
        <v>32</v>
      </c>
      <c r="M566" s="124">
        <v>6968.4</v>
      </c>
      <c r="N566" s="48" t="s">
        <v>173</v>
      </c>
      <c r="P566" s="119">
        <v>0</v>
      </c>
      <c r="Q566" s="119">
        <v>0</v>
      </c>
      <c r="R566" s="119">
        <v>0</v>
      </c>
      <c r="S566" s="119">
        <f t="shared" si="64"/>
        <v>0</v>
      </c>
      <c r="T566" s="119">
        <f t="shared" si="65"/>
        <v>0</v>
      </c>
      <c r="U566" s="119">
        <v>68</v>
      </c>
      <c r="V566" s="119">
        <v>18</v>
      </c>
      <c r="W566" s="119">
        <v>0</v>
      </c>
      <c r="X566" s="119">
        <f t="shared" si="67"/>
        <v>-86</v>
      </c>
      <c r="Y566" s="92" t="s">
        <v>12848</v>
      </c>
      <c r="Z566" s="93">
        <v>69.683999999999997</v>
      </c>
      <c r="AA566" s="121">
        <v>67.917342000000005</v>
      </c>
      <c r="AB566" s="93">
        <f t="shared" si="66"/>
        <v>-1.7666579999999925</v>
      </c>
      <c r="AE566" s="48" t="s">
        <v>12845</v>
      </c>
      <c r="AF566" s="93">
        <v>67.917342000000005</v>
      </c>
      <c r="AG566" s="48" t="s">
        <v>14000</v>
      </c>
      <c r="AH566" s="122">
        <v>100</v>
      </c>
      <c r="AI566" s="48">
        <v>12</v>
      </c>
      <c r="AM566" s="48" t="s">
        <v>85</v>
      </c>
      <c r="AN566" s="48" t="s">
        <v>1926</v>
      </c>
      <c r="AO566" s="123"/>
      <c r="AQ566" s="123" t="s">
        <v>12955</v>
      </c>
    </row>
    <row r="567" spans="1:43" ht="30" x14ac:dyDescent="0.2">
      <c r="A567" s="92" t="s">
        <v>2181</v>
      </c>
      <c r="B567" s="92" t="s">
        <v>2182</v>
      </c>
      <c r="C567" s="117" t="s">
        <v>166</v>
      </c>
      <c r="D567" s="92" t="s">
        <v>228</v>
      </c>
      <c r="E567" s="92" t="s">
        <v>2183</v>
      </c>
      <c r="F567" s="92" t="s">
        <v>169</v>
      </c>
      <c r="G567" s="92" t="s">
        <v>1545</v>
      </c>
      <c r="H567" s="92" t="s">
        <v>552</v>
      </c>
      <c r="I567" s="118" t="s">
        <v>2182</v>
      </c>
      <c r="J567" s="119">
        <v>12</v>
      </c>
      <c r="K567" s="119">
        <v>100</v>
      </c>
      <c r="L567" s="119">
        <f t="shared" si="69"/>
        <v>32</v>
      </c>
      <c r="N567" s="48" t="s">
        <v>173</v>
      </c>
      <c r="P567" s="119">
        <v>0</v>
      </c>
      <c r="Q567" s="119">
        <v>0</v>
      </c>
      <c r="R567" s="119">
        <v>0</v>
      </c>
      <c r="S567" s="119">
        <f t="shared" si="64"/>
        <v>0</v>
      </c>
      <c r="T567" s="119">
        <f t="shared" si="65"/>
        <v>0</v>
      </c>
      <c r="U567" s="119">
        <v>68</v>
      </c>
      <c r="V567" s="119">
        <v>18</v>
      </c>
      <c r="W567" s="119">
        <v>0</v>
      </c>
      <c r="X567" s="119">
        <f t="shared" si="67"/>
        <v>-86</v>
      </c>
      <c r="Y567" s="92" t="s">
        <v>12848</v>
      </c>
      <c r="Z567" s="93">
        <v>25.218</v>
      </c>
      <c r="AA567" s="121">
        <v>20.220338999999999</v>
      </c>
      <c r="AB567" s="93">
        <f t="shared" si="66"/>
        <v>-4.9976610000000008</v>
      </c>
      <c r="AE567" s="48" t="s">
        <v>12845</v>
      </c>
      <c r="AF567" s="93">
        <v>20.220338999999999</v>
      </c>
      <c r="AG567" s="48" t="s">
        <v>14001</v>
      </c>
      <c r="AH567" s="122">
        <v>100</v>
      </c>
      <c r="AI567" s="48">
        <v>12</v>
      </c>
      <c r="AM567" s="48" t="s">
        <v>85</v>
      </c>
      <c r="AN567" s="48" t="s">
        <v>1926</v>
      </c>
      <c r="AO567" s="123"/>
      <c r="AQ567" s="123" t="s">
        <v>12955</v>
      </c>
    </row>
    <row r="568" spans="1:43" ht="30" x14ac:dyDescent="0.2">
      <c r="A568" s="92" t="s">
        <v>2184</v>
      </c>
      <c r="B568" s="92" t="s">
        <v>2185</v>
      </c>
      <c r="C568" s="117" t="s">
        <v>166</v>
      </c>
      <c r="D568" s="92" t="s">
        <v>228</v>
      </c>
      <c r="E568" s="92" t="s">
        <v>2186</v>
      </c>
      <c r="F568" s="92" t="s">
        <v>169</v>
      </c>
      <c r="G568" s="92" t="s">
        <v>1545</v>
      </c>
      <c r="H568" s="92" t="s">
        <v>552</v>
      </c>
      <c r="I568" s="118" t="s">
        <v>2185</v>
      </c>
      <c r="J568" s="119">
        <v>17</v>
      </c>
      <c r="K568" s="119">
        <v>100</v>
      </c>
      <c r="L568" s="119">
        <f t="shared" si="69"/>
        <v>55</v>
      </c>
      <c r="M568" s="119"/>
      <c r="N568" s="48" t="s">
        <v>173</v>
      </c>
      <c r="P568" s="119">
        <v>0</v>
      </c>
      <c r="Q568" s="119">
        <v>0</v>
      </c>
      <c r="R568" s="119">
        <v>0</v>
      </c>
      <c r="S568" s="119">
        <f t="shared" si="64"/>
        <v>0</v>
      </c>
      <c r="T568" s="119">
        <f t="shared" si="65"/>
        <v>0</v>
      </c>
      <c r="U568" s="119">
        <v>45</v>
      </c>
      <c r="V568" s="119">
        <v>30</v>
      </c>
      <c r="W568" s="119">
        <v>30</v>
      </c>
      <c r="X568" s="119">
        <f t="shared" si="67"/>
        <v>-75</v>
      </c>
      <c r="Y568" s="92" t="s">
        <v>12848</v>
      </c>
      <c r="Z568" s="93">
        <v>15.506399999999999</v>
      </c>
      <c r="AA568" s="121">
        <v>14.420952</v>
      </c>
      <c r="AB568" s="93">
        <f t="shared" si="66"/>
        <v>-1.0854479999999995</v>
      </c>
      <c r="AE568" s="48" t="s">
        <v>12845</v>
      </c>
      <c r="AF568" s="93">
        <v>14.420952</v>
      </c>
      <c r="AG568" s="48" t="s">
        <v>14002</v>
      </c>
      <c r="AH568" s="122">
        <v>100</v>
      </c>
      <c r="AI568" s="48">
        <v>10</v>
      </c>
      <c r="AM568" s="48" t="s">
        <v>85</v>
      </c>
      <c r="AN568" s="48" t="s">
        <v>1926</v>
      </c>
      <c r="AO568" s="123"/>
      <c r="AQ568" s="123" t="s">
        <v>12955</v>
      </c>
    </row>
    <row r="569" spans="1:43" ht="30" x14ac:dyDescent="0.2">
      <c r="A569" s="92" t="s">
        <v>2187</v>
      </c>
      <c r="B569" s="92" t="s">
        <v>2188</v>
      </c>
      <c r="C569" s="117" t="s">
        <v>166</v>
      </c>
      <c r="D569" s="92" t="s">
        <v>228</v>
      </c>
      <c r="E569" s="92" t="s">
        <v>2189</v>
      </c>
      <c r="F569" s="92" t="s">
        <v>169</v>
      </c>
      <c r="G569" s="92" t="s">
        <v>1545</v>
      </c>
      <c r="H569" s="92" t="s">
        <v>552</v>
      </c>
      <c r="I569" s="118" t="s">
        <v>2188</v>
      </c>
      <c r="J569" s="119">
        <v>24</v>
      </c>
      <c r="K569" s="119">
        <v>100</v>
      </c>
      <c r="L569" s="119">
        <f t="shared" si="69"/>
        <v>55</v>
      </c>
      <c r="M569" s="124">
        <v>8226</v>
      </c>
      <c r="N569" s="48" t="s">
        <v>173</v>
      </c>
      <c r="P569" s="119">
        <v>0</v>
      </c>
      <c r="Q569" s="119">
        <v>0</v>
      </c>
      <c r="R569" s="119">
        <v>0</v>
      </c>
      <c r="S569" s="119">
        <f t="shared" si="64"/>
        <v>0</v>
      </c>
      <c r="T569" s="119">
        <f t="shared" si="65"/>
        <v>0</v>
      </c>
      <c r="U569" s="119">
        <v>45</v>
      </c>
      <c r="V569" s="119">
        <v>30</v>
      </c>
      <c r="W569" s="119">
        <v>30</v>
      </c>
      <c r="X569" s="119">
        <f t="shared" si="67"/>
        <v>-75</v>
      </c>
      <c r="Y569" s="92" t="s">
        <v>12848</v>
      </c>
      <c r="Z569" s="93">
        <v>82.260019999999997</v>
      </c>
      <c r="AA569" s="121">
        <v>77.552328000000003</v>
      </c>
      <c r="AB569" s="93">
        <f t="shared" si="66"/>
        <v>-4.7076919999999944</v>
      </c>
      <c r="AE569" s="48" t="s">
        <v>12845</v>
      </c>
      <c r="AF569" s="93">
        <v>77.552328000000003</v>
      </c>
      <c r="AG569" s="48" t="s">
        <v>14003</v>
      </c>
      <c r="AH569" s="122">
        <v>100</v>
      </c>
      <c r="AI569" s="48">
        <v>12</v>
      </c>
      <c r="AM569" s="48" t="s">
        <v>85</v>
      </c>
      <c r="AN569" s="48" t="s">
        <v>1926</v>
      </c>
      <c r="AO569" s="123"/>
      <c r="AQ569" s="123" t="s">
        <v>12955</v>
      </c>
    </row>
    <row r="570" spans="1:43" ht="30" x14ac:dyDescent="0.2">
      <c r="A570" s="92" t="s">
        <v>2190</v>
      </c>
      <c r="B570" s="92" t="s">
        <v>2191</v>
      </c>
      <c r="C570" s="117" t="s">
        <v>166</v>
      </c>
      <c r="D570" s="92" t="s">
        <v>167</v>
      </c>
      <c r="E570" s="92" t="s">
        <v>2192</v>
      </c>
      <c r="F570" s="92" t="s">
        <v>1940</v>
      </c>
      <c r="G570" s="92" t="s">
        <v>1941</v>
      </c>
      <c r="H570" s="92" t="s">
        <v>2103</v>
      </c>
      <c r="I570" s="118" t="s">
        <v>2191</v>
      </c>
      <c r="J570" s="119">
        <v>9</v>
      </c>
      <c r="K570" s="119">
        <v>1000</v>
      </c>
      <c r="L570" s="119">
        <f t="shared" si="69"/>
        <v>492</v>
      </c>
      <c r="M570" s="119"/>
      <c r="N570" s="48" t="s">
        <v>173</v>
      </c>
      <c r="P570" s="119">
        <v>0</v>
      </c>
      <c r="Q570" s="119">
        <v>0</v>
      </c>
      <c r="R570" s="119">
        <v>0</v>
      </c>
      <c r="S570" s="119">
        <f t="shared" si="64"/>
        <v>0</v>
      </c>
      <c r="T570" s="119">
        <f t="shared" si="65"/>
        <v>0</v>
      </c>
      <c r="U570" s="119">
        <v>508</v>
      </c>
      <c r="V570" s="119">
        <v>249</v>
      </c>
      <c r="W570" s="119">
        <v>249</v>
      </c>
      <c r="X570" s="119">
        <f t="shared" si="67"/>
        <v>-757</v>
      </c>
      <c r="Y570" s="92" t="s">
        <v>12848</v>
      </c>
      <c r="Z570" s="93">
        <v>2.75</v>
      </c>
      <c r="AA570" s="121">
        <v>2.5</v>
      </c>
      <c r="AB570" s="93">
        <f t="shared" si="66"/>
        <v>-0.25</v>
      </c>
      <c r="AE570" s="48" t="s">
        <v>12845</v>
      </c>
      <c r="AF570" s="93">
        <v>2.5</v>
      </c>
      <c r="AG570" s="48" t="s">
        <v>14004</v>
      </c>
      <c r="AH570" s="122">
        <v>500</v>
      </c>
      <c r="AI570" s="48">
        <v>12</v>
      </c>
      <c r="AM570" s="48" t="s">
        <v>85</v>
      </c>
      <c r="AN570" s="48" t="s">
        <v>1926</v>
      </c>
      <c r="AO570" s="123"/>
      <c r="AQ570" s="123" t="s">
        <v>12955</v>
      </c>
    </row>
    <row r="571" spans="1:43" ht="30" x14ac:dyDescent="0.2">
      <c r="A571" s="92" t="s">
        <v>2193</v>
      </c>
      <c r="B571" s="92" t="s">
        <v>2194</v>
      </c>
      <c r="C571" s="117" t="s">
        <v>166</v>
      </c>
      <c r="D571" s="92" t="s">
        <v>228</v>
      </c>
      <c r="E571" s="92" t="s">
        <v>2195</v>
      </c>
      <c r="F571" s="92" t="s">
        <v>169</v>
      </c>
      <c r="G571" s="92" t="s">
        <v>1545</v>
      </c>
      <c r="H571" s="92" t="s">
        <v>2018</v>
      </c>
      <c r="I571" s="118" t="s">
        <v>2194</v>
      </c>
      <c r="J571" s="119">
        <v>11</v>
      </c>
      <c r="K571" s="119">
        <v>200</v>
      </c>
      <c r="L571" s="119">
        <f t="shared" si="69"/>
        <v>-316</v>
      </c>
      <c r="N571" s="48" t="s">
        <v>173</v>
      </c>
      <c r="P571" s="119">
        <v>800</v>
      </c>
      <c r="Q571" s="119">
        <v>0</v>
      </c>
      <c r="R571" s="119">
        <v>800</v>
      </c>
      <c r="S571" s="119">
        <f t="shared" si="64"/>
        <v>800</v>
      </c>
      <c r="T571" s="119">
        <f t="shared" si="65"/>
        <v>1600</v>
      </c>
      <c r="U571" s="119">
        <v>516</v>
      </c>
      <c r="V571" s="119">
        <v>504</v>
      </c>
      <c r="W571" s="119">
        <v>504</v>
      </c>
      <c r="X571" s="119">
        <f t="shared" si="67"/>
        <v>580</v>
      </c>
      <c r="Y571" s="92" t="s">
        <v>12863</v>
      </c>
      <c r="Z571" s="93">
        <v>94.102000000000004</v>
      </c>
      <c r="AA571" s="121">
        <v>94.102000000000004</v>
      </c>
      <c r="AB571" s="93">
        <f t="shared" si="66"/>
        <v>0</v>
      </c>
      <c r="AE571" s="48" t="s">
        <v>12845</v>
      </c>
      <c r="AF571" s="93">
        <v>88.094499999999996</v>
      </c>
      <c r="AG571" s="48" t="s">
        <v>14005</v>
      </c>
      <c r="AH571" s="122">
        <v>500</v>
      </c>
      <c r="AI571" s="48">
        <v>10</v>
      </c>
      <c r="AM571" s="48" t="s">
        <v>85</v>
      </c>
      <c r="AN571" s="48" t="s">
        <v>1926</v>
      </c>
      <c r="AO571" s="123"/>
      <c r="AQ571" s="123" t="s">
        <v>12955</v>
      </c>
    </row>
    <row r="572" spans="1:43" ht="30" x14ac:dyDescent="0.2">
      <c r="A572" s="92" t="s">
        <v>2196</v>
      </c>
      <c r="B572" s="92" t="s">
        <v>2197</v>
      </c>
      <c r="C572" s="117" t="s">
        <v>166</v>
      </c>
      <c r="D572" s="92" t="s">
        <v>228</v>
      </c>
      <c r="E572" s="92" t="s">
        <v>2198</v>
      </c>
      <c r="F572" s="92" t="s">
        <v>169</v>
      </c>
      <c r="G572" s="92" t="s">
        <v>1545</v>
      </c>
      <c r="H572" s="92" t="s">
        <v>2018</v>
      </c>
      <c r="I572" s="118" t="s">
        <v>2197</v>
      </c>
      <c r="J572" s="119">
        <v>16</v>
      </c>
      <c r="K572" s="119">
        <v>500</v>
      </c>
      <c r="L572" s="119">
        <f t="shared" si="69"/>
        <v>-523</v>
      </c>
      <c r="N572" s="48" t="s">
        <v>173</v>
      </c>
      <c r="P572" s="119">
        <v>1500</v>
      </c>
      <c r="Q572" s="119">
        <v>0</v>
      </c>
      <c r="R572" s="119">
        <v>1500</v>
      </c>
      <c r="S572" s="119">
        <f t="shared" si="64"/>
        <v>1500</v>
      </c>
      <c r="T572" s="119">
        <f t="shared" si="65"/>
        <v>3000</v>
      </c>
      <c r="U572" s="119">
        <v>1023</v>
      </c>
      <c r="V572" s="119">
        <v>972</v>
      </c>
      <c r="W572" s="119">
        <v>972</v>
      </c>
      <c r="X572" s="119">
        <f t="shared" si="67"/>
        <v>1005</v>
      </c>
      <c r="Y572" s="92" t="s">
        <v>12863</v>
      </c>
      <c r="Z572" s="93">
        <v>177.72</v>
      </c>
      <c r="AA572" s="121">
        <v>177.72</v>
      </c>
      <c r="AB572" s="93">
        <f t="shared" si="66"/>
        <v>0</v>
      </c>
      <c r="AE572" s="48" t="s">
        <v>12845</v>
      </c>
      <c r="AF572" s="93">
        <v>165.85659999999999</v>
      </c>
      <c r="AG572" s="48" t="s">
        <v>14006</v>
      </c>
      <c r="AH572" s="122">
        <v>1000</v>
      </c>
      <c r="AI572" s="48">
        <v>12</v>
      </c>
      <c r="AM572" s="48" t="s">
        <v>85</v>
      </c>
      <c r="AN572" s="48" t="s">
        <v>1926</v>
      </c>
      <c r="AO572" s="123"/>
      <c r="AQ572" s="123" t="s">
        <v>12955</v>
      </c>
    </row>
    <row r="573" spans="1:43" ht="30" x14ac:dyDescent="0.2">
      <c r="A573" s="92" t="s">
        <v>2199</v>
      </c>
      <c r="B573" s="92" t="s">
        <v>2200</v>
      </c>
      <c r="C573" s="117" t="s">
        <v>166</v>
      </c>
      <c r="D573" s="92" t="s">
        <v>167</v>
      </c>
      <c r="E573" s="92" t="s">
        <v>2201</v>
      </c>
      <c r="F573" s="92" t="s">
        <v>1940</v>
      </c>
      <c r="G573" s="92" t="s">
        <v>1900</v>
      </c>
      <c r="H573" s="92" t="s">
        <v>1901</v>
      </c>
      <c r="I573" s="118" t="s">
        <v>2200</v>
      </c>
      <c r="J573" s="119">
        <v>9</v>
      </c>
      <c r="K573" s="119">
        <v>250</v>
      </c>
      <c r="L573" s="119">
        <f t="shared" si="69"/>
        <v>-266</v>
      </c>
      <c r="N573" s="48" t="s">
        <v>173</v>
      </c>
      <c r="P573" s="119">
        <v>0</v>
      </c>
      <c r="Q573" s="119">
        <v>0</v>
      </c>
      <c r="R573" s="119">
        <v>0</v>
      </c>
      <c r="S573" s="119">
        <f t="shared" si="64"/>
        <v>0</v>
      </c>
      <c r="T573" s="119">
        <f t="shared" si="65"/>
        <v>0</v>
      </c>
      <c r="U573" s="119">
        <v>516</v>
      </c>
      <c r="V573" s="119">
        <v>504</v>
      </c>
      <c r="W573" s="119">
        <v>504</v>
      </c>
      <c r="X573" s="119">
        <f t="shared" si="67"/>
        <v>-1020</v>
      </c>
      <c r="Y573" s="92" t="s">
        <v>12848</v>
      </c>
      <c r="Z573" s="93">
        <v>2.7149999999999999</v>
      </c>
      <c r="AA573" s="121">
        <v>2.4649999999999999</v>
      </c>
      <c r="AB573" s="93">
        <f t="shared" si="66"/>
        <v>-0.25</v>
      </c>
      <c r="AE573" s="48" t="s">
        <v>12845</v>
      </c>
      <c r="AF573" s="93">
        <v>2.4649999999999999</v>
      </c>
      <c r="AG573" s="48" t="s">
        <v>14007</v>
      </c>
      <c r="AH573" s="48" t="s">
        <v>14008</v>
      </c>
      <c r="AI573" s="48" t="s">
        <v>14009</v>
      </c>
      <c r="AM573" s="48" t="s">
        <v>85</v>
      </c>
      <c r="AN573" s="48" t="s">
        <v>1926</v>
      </c>
      <c r="AO573" s="123"/>
      <c r="AQ573" s="123" t="s">
        <v>12955</v>
      </c>
    </row>
    <row r="574" spans="1:43" ht="30" x14ac:dyDescent="0.2">
      <c r="A574" s="92" t="s">
        <v>2202</v>
      </c>
      <c r="B574" s="92" t="s">
        <v>2203</v>
      </c>
      <c r="C574" s="117" t="s">
        <v>166</v>
      </c>
      <c r="D574" s="92" t="s">
        <v>228</v>
      </c>
      <c r="E574" s="92" t="s">
        <v>2204</v>
      </c>
      <c r="F574" s="92" t="s">
        <v>169</v>
      </c>
      <c r="G574" s="92" t="s">
        <v>1531</v>
      </c>
      <c r="H574" s="92" t="s">
        <v>1532</v>
      </c>
      <c r="I574" s="118" t="s">
        <v>2203</v>
      </c>
      <c r="J574" s="119">
        <v>13</v>
      </c>
      <c r="K574" s="119">
        <v>100</v>
      </c>
      <c r="L574" s="119">
        <f t="shared" si="69"/>
        <v>100</v>
      </c>
      <c r="M574" s="124">
        <v>2755</v>
      </c>
      <c r="N574" s="48" t="s">
        <v>173</v>
      </c>
      <c r="P574" s="119">
        <v>0</v>
      </c>
      <c r="Q574" s="119">
        <v>0</v>
      </c>
      <c r="R574" s="119">
        <v>0</v>
      </c>
      <c r="S574" s="119">
        <f t="shared" si="64"/>
        <v>0</v>
      </c>
      <c r="T574" s="119">
        <f t="shared" si="65"/>
        <v>0</v>
      </c>
      <c r="U574" s="119">
        <v>0</v>
      </c>
      <c r="V574" s="119">
        <v>0</v>
      </c>
      <c r="W574" s="119">
        <v>0</v>
      </c>
      <c r="X574" s="119">
        <f t="shared" si="67"/>
        <v>0</v>
      </c>
      <c r="Y574" s="92" t="s">
        <v>12844</v>
      </c>
      <c r="Z574" s="93">
        <v>27.55</v>
      </c>
      <c r="AA574" s="121">
        <v>27.55</v>
      </c>
      <c r="AB574" s="93">
        <f t="shared" si="66"/>
        <v>0</v>
      </c>
      <c r="AE574" s="48" t="s">
        <v>12845</v>
      </c>
      <c r="AF574" s="93">
        <v>27.55</v>
      </c>
      <c r="AG574" s="48" t="s">
        <v>14010</v>
      </c>
      <c r="AH574" s="122">
        <v>100</v>
      </c>
      <c r="AI574" s="48">
        <v>12</v>
      </c>
      <c r="AM574" s="48" t="s">
        <v>85</v>
      </c>
      <c r="AN574" s="48" t="s">
        <v>1926</v>
      </c>
      <c r="AO574" s="123"/>
      <c r="AQ574" s="123" t="s">
        <v>12955</v>
      </c>
    </row>
    <row r="575" spans="1:43" ht="30" x14ac:dyDescent="0.2">
      <c r="A575" s="92" t="s">
        <v>2205</v>
      </c>
      <c r="B575" s="92" t="s">
        <v>2206</v>
      </c>
      <c r="C575" s="117" t="s">
        <v>166</v>
      </c>
      <c r="D575" s="92" t="s">
        <v>228</v>
      </c>
      <c r="E575" s="92" t="s">
        <v>2207</v>
      </c>
      <c r="F575" s="92" t="s">
        <v>169</v>
      </c>
      <c r="G575" s="92" t="s">
        <v>1900</v>
      </c>
      <c r="H575" s="92" t="s">
        <v>1901</v>
      </c>
      <c r="I575" s="118" t="s">
        <v>2206</v>
      </c>
      <c r="J575" s="119">
        <v>9</v>
      </c>
      <c r="K575" s="119">
        <v>500</v>
      </c>
      <c r="L575" s="119">
        <f t="shared" si="69"/>
        <v>240</v>
      </c>
      <c r="M575" s="124">
        <v>1820</v>
      </c>
      <c r="N575" s="48" t="s">
        <v>173</v>
      </c>
      <c r="P575" s="119">
        <v>1000</v>
      </c>
      <c r="Q575" s="119">
        <v>1000</v>
      </c>
      <c r="R575" s="119">
        <v>0</v>
      </c>
      <c r="S575" s="119">
        <f t="shared" si="64"/>
        <v>2000</v>
      </c>
      <c r="T575" s="119">
        <f t="shared" si="65"/>
        <v>2000</v>
      </c>
      <c r="U575" s="119">
        <v>260</v>
      </c>
      <c r="V575" s="119">
        <v>15</v>
      </c>
      <c r="W575" s="119">
        <v>0</v>
      </c>
      <c r="X575" s="119">
        <f t="shared" si="67"/>
        <v>1725</v>
      </c>
      <c r="Y575" s="92" t="s">
        <v>12863</v>
      </c>
      <c r="Z575" s="93">
        <v>3.64</v>
      </c>
      <c r="AA575" s="121">
        <v>3.64</v>
      </c>
      <c r="AB575" s="93">
        <f t="shared" si="66"/>
        <v>0</v>
      </c>
      <c r="AE575" s="48" t="s">
        <v>12845</v>
      </c>
      <c r="AF575" s="93">
        <v>3.64</v>
      </c>
      <c r="AG575" s="48" t="s">
        <v>14011</v>
      </c>
      <c r="AH575" s="48" t="s">
        <v>13532</v>
      </c>
      <c r="AI575" s="48" t="s">
        <v>13439</v>
      </c>
      <c r="AM575" s="48" t="s">
        <v>85</v>
      </c>
      <c r="AN575" s="48" t="s">
        <v>1926</v>
      </c>
      <c r="AO575" s="123"/>
      <c r="AQ575" s="123" t="s">
        <v>12955</v>
      </c>
    </row>
    <row r="576" spans="1:43" ht="75" x14ac:dyDescent="0.2">
      <c r="A576" s="132" t="s">
        <v>14012</v>
      </c>
      <c r="B576" s="129" t="s">
        <v>14013</v>
      </c>
      <c r="C576" s="117" t="s">
        <v>166</v>
      </c>
      <c r="D576" s="92" t="s">
        <v>228</v>
      </c>
      <c r="E576" s="92" t="s">
        <v>2294</v>
      </c>
      <c r="F576" s="92" t="s">
        <v>169</v>
      </c>
      <c r="G576" s="92" t="s">
        <v>1900</v>
      </c>
      <c r="H576" s="92" t="s">
        <v>1901</v>
      </c>
      <c r="I576" s="92" t="s">
        <v>14013</v>
      </c>
      <c r="J576" s="119">
        <v>5</v>
      </c>
      <c r="K576" s="119">
        <v>250</v>
      </c>
      <c r="N576" s="48" t="s">
        <v>173</v>
      </c>
      <c r="O576" s="48" t="s">
        <v>278</v>
      </c>
      <c r="P576" s="119">
        <v>0</v>
      </c>
      <c r="Q576" s="119">
        <v>0</v>
      </c>
      <c r="R576" s="119">
        <v>0</v>
      </c>
      <c r="S576" s="119">
        <f t="shared" si="64"/>
        <v>0</v>
      </c>
      <c r="T576" s="119">
        <f t="shared" si="65"/>
        <v>0</v>
      </c>
      <c r="U576" s="119">
        <v>0</v>
      </c>
      <c r="V576" s="119">
        <v>0</v>
      </c>
      <c r="W576" s="119">
        <v>0</v>
      </c>
      <c r="X576" s="119">
        <f t="shared" si="67"/>
        <v>0</v>
      </c>
      <c r="Y576" s="92" t="s">
        <v>12844</v>
      </c>
      <c r="Z576" s="130">
        <v>14.88</v>
      </c>
      <c r="AA576" s="121">
        <v>14.88</v>
      </c>
      <c r="AB576" s="93">
        <f t="shared" si="66"/>
        <v>0</v>
      </c>
      <c r="AC576" s="48" t="s">
        <v>12875</v>
      </c>
      <c r="AE576" s="48" t="s">
        <v>12884</v>
      </c>
      <c r="AF576" s="93">
        <v>14.88</v>
      </c>
      <c r="AG576" s="48" t="s">
        <v>14014</v>
      </c>
      <c r="AH576" s="48">
        <v>250</v>
      </c>
      <c r="AI576" s="48">
        <v>5</v>
      </c>
      <c r="AK576" s="48" t="s">
        <v>13068</v>
      </c>
      <c r="AM576" s="131" t="s">
        <v>85</v>
      </c>
      <c r="AN576" s="131" t="s">
        <v>1926</v>
      </c>
      <c r="AO576" s="123"/>
      <c r="AQ576" s="123" t="s">
        <v>12998</v>
      </c>
    </row>
    <row r="577" spans="1:43" ht="60" x14ac:dyDescent="0.2">
      <c r="A577" s="166" t="s">
        <v>14015</v>
      </c>
      <c r="B577" s="92" t="s">
        <v>14016</v>
      </c>
      <c r="C577" s="117" t="s">
        <v>166</v>
      </c>
      <c r="D577" s="92" t="s">
        <v>228</v>
      </c>
      <c r="E577" s="92" t="s">
        <v>14017</v>
      </c>
      <c r="F577" s="92" t="s">
        <v>169</v>
      </c>
      <c r="G577" s="92" t="s">
        <v>1450</v>
      </c>
      <c r="H577" s="92" t="s">
        <v>13535</v>
      </c>
      <c r="I577" s="92" t="s">
        <v>14016</v>
      </c>
      <c r="J577" s="119">
        <v>63</v>
      </c>
      <c r="K577" s="119">
        <v>250</v>
      </c>
      <c r="N577" s="48" t="s">
        <v>173</v>
      </c>
      <c r="O577" s="48" t="s">
        <v>12932</v>
      </c>
      <c r="P577" s="119">
        <v>0</v>
      </c>
      <c r="Q577" s="119">
        <v>0</v>
      </c>
      <c r="R577" s="119">
        <v>0</v>
      </c>
      <c r="S577" s="119">
        <f t="shared" si="64"/>
        <v>0</v>
      </c>
      <c r="T577" s="119">
        <f t="shared" si="65"/>
        <v>0</v>
      </c>
      <c r="U577" s="119">
        <v>0</v>
      </c>
      <c r="V577" s="119">
        <v>0</v>
      </c>
      <c r="W577" s="119">
        <v>0</v>
      </c>
      <c r="X577" s="119">
        <f t="shared" si="67"/>
        <v>0</v>
      </c>
      <c r="Y577" s="92" t="s">
        <v>12844</v>
      </c>
      <c r="Z577" s="93">
        <v>13.744999999999999</v>
      </c>
      <c r="AA577" s="121">
        <v>13.744999999999999</v>
      </c>
      <c r="AB577" s="93">
        <f t="shared" si="66"/>
        <v>0</v>
      </c>
      <c r="AE577" s="48" t="s">
        <v>12884</v>
      </c>
      <c r="AF577" s="93">
        <v>13.744999999999999</v>
      </c>
      <c r="AG577" s="48" t="s">
        <v>14018</v>
      </c>
      <c r="AH577" s="48" t="s">
        <v>13972</v>
      </c>
      <c r="AI577" s="48" t="s">
        <v>13258</v>
      </c>
      <c r="AK577" s="48" t="s">
        <v>13323</v>
      </c>
      <c r="AM577" s="48" t="s">
        <v>85</v>
      </c>
      <c r="AN577" s="48" t="s">
        <v>1926</v>
      </c>
      <c r="AO577" s="123"/>
      <c r="AQ577" s="123" t="s">
        <v>13565</v>
      </c>
    </row>
    <row r="578" spans="1:43" ht="75" x14ac:dyDescent="0.2">
      <c r="A578" s="132" t="s">
        <v>14019</v>
      </c>
      <c r="B578" s="129" t="s">
        <v>14020</v>
      </c>
      <c r="C578" s="117" t="s">
        <v>166</v>
      </c>
      <c r="D578" s="92" t="s">
        <v>228</v>
      </c>
      <c r="E578" s="92" t="s">
        <v>2210</v>
      </c>
      <c r="F578" s="92" t="s">
        <v>169</v>
      </c>
      <c r="G578" s="92" t="s">
        <v>1941</v>
      </c>
      <c r="H578" s="92" t="s">
        <v>2103</v>
      </c>
      <c r="I578" s="92" t="s">
        <v>14020</v>
      </c>
      <c r="J578" s="119">
        <v>9</v>
      </c>
      <c r="K578" s="119">
        <v>100</v>
      </c>
      <c r="N578" s="48" t="s">
        <v>173</v>
      </c>
      <c r="O578" s="48" t="s">
        <v>278</v>
      </c>
      <c r="P578" s="119">
        <v>0</v>
      </c>
      <c r="Q578" s="119">
        <v>0</v>
      </c>
      <c r="R578" s="119">
        <v>0</v>
      </c>
      <c r="S578" s="119">
        <f t="shared" si="64"/>
        <v>0</v>
      </c>
      <c r="T578" s="119">
        <f t="shared" si="65"/>
        <v>0</v>
      </c>
      <c r="U578" s="119">
        <v>0</v>
      </c>
      <c r="V578" s="119">
        <v>0</v>
      </c>
      <c r="W578" s="119">
        <v>0</v>
      </c>
      <c r="X578" s="119">
        <f t="shared" si="67"/>
        <v>0</v>
      </c>
      <c r="Y578" s="92" t="s">
        <v>12844</v>
      </c>
      <c r="Z578" s="130">
        <v>3.19</v>
      </c>
      <c r="AA578" s="121">
        <v>3.19</v>
      </c>
      <c r="AB578" s="93">
        <f t="shared" si="66"/>
        <v>0</v>
      </c>
      <c r="AC578" s="48" t="s">
        <v>12875</v>
      </c>
      <c r="AE578" s="48" t="s">
        <v>12884</v>
      </c>
      <c r="AF578" s="93">
        <v>3.19</v>
      </c>
      <c r="AG578" s="48" t="s">
        <v>14021</v>
      </c>
      <c r="AH578" s="48">
        <v>5000</v>
      </c>
      <c r="AI578" s="48">
        <v>5</v>
      </c>
      <c r="AK578" s="48" t="s">
        <v>13068</v>
      </c>
      <c r="AM578" s="131" t="s">
        <v>85</v>
      </c>
      <c r="AN578" s="131" t="s">
        <v>1926</v>
      </c>
      <c r="AO578" s="123"/>
      <c r="AQ578" s="123" t="s">
        <v>13996</v>
      </c>
    </row>
    <row r="579" spans="1:43" ht="30" x14ac:dyDescent="0.2">
      <c r="A579" s="92" t="s">
        <v>2208</v>
      </c>
      <c r="B579" s="92" t="s">
        <v>2209</v>
      </c>
      <c r="C579" s="117" t="s">
        <v>166</v>
      </c>
      <c r="D579" s="92" t="s">
        <v>167</v>
      </c>
      <c r="E579" s="92" t="s">
        <v>2210</v>
      </c>
      <c r="F579" s="92" t="s">
        <v>1940</v>
      </c>
      <c r="G579" s="92" t="s">
        <v>1900</v>
      </c>
      <c r="H579" s="92" t="s">
        <v>1901</v>
      </c>
      <c r="I579" s="118" t="s">
        <v>2209</v>
      </c>
      <c r="J579" s="119">
        <v>5</v>
      </c>
      <c r="K579" s="119">
        <v>5000</v>
      </c>
      <c r="L579" s="119">
        <f>K579-U579</f>
        <v>3432</v>
      </c>
      <c r="M579" s="124">
        <v>15950</v>
      </c>
      <c r="N579" s="48" t="s">
        <v>173</v>
      </c>
      <c r="P579" s="119">
        <v>0</v>
      </c>
      <c r="Q579" s="119">
        <v>0</v>
      </c>
      <c r="R579" s="119">
        <v>0</v>
      </c>
      <c r="S579" s="119">
        <f t="shared" ref="S579:S642" si="70">P579+Q579</f>
        <v>0</v>
      </c>
      <c r="T579" s="119">
        <f t="shared" ref="T579:T642" si="71">P579+Q579+R579</f>
        <v>0</v>
      </c>
      <c r="U579" s="119">
        <v>1568</v>
      </c>
      <c r="V579" s="119">
        <v>1320</v>
      </c>
      <c r="W579" s="119">
        <v>1320</v>
      </c>
      <c r="X579" s="119">
        <f t="shared" si="67"/>
        <v>-2888</v>
      </c>
      <c r="Y579" s="92" t="s">
        <v>12848</v>
      </c>
      <c r="Z579" s="93">
        <v>3.19</v>
      </c>
      <c r="AA579" s="121">
        <v>3.19</v>
      </c>
      <c r="AB579" s="93">
        <f t="shared" ref="AB579:AB642" si="72">AA579-Z579</f>
        <v>0</v>
      </c>
      <c r="AE579" s="48" t="s">
        <v>12845</v>
      </c>
      <c r="AF579" s="93">
        <v>3.19</v>
      </c>
      <c r="AG579" s="48" t="s">
        <v>14022</v>
      </c>
      <c r="AH579" s="122">
        <v>5000</v>
      </c>
      <c r="AI579" s="48">
        <v>5</v>
      </c>
      <c r="AM579" s="48" t="s">
        <v>85</v>
      </c>
      <c r="AN579" s="48" t="s">
        <v>1926</v>
      </c>
      <c r="AO579" s="123"/>
      <c r="AQ579" s="123" t="s">
        <v>12955</v>
      </c>
    </row>
    <row r="580" spans="1:43" ht="30" x14ac:dyDescent="0.2">
      <c r="A580" s="92" t="s">
        <v>2211</v>
      </c>
      <c r="B580" s="92" t="s">
        <v>2212</v>
      </c>
      <c r="C580" s="117" t="s">
        <v>166</v>
      </c>
      <c r="D580" s="92" t="s">
        <v>228</v>
      </c>
      <c r="E580" s="92" t="s">
        <v>2213</v>
      </c>
      <c r="F580" s="92" t="s">
        <v>169</v>
      </c>
      <c r="G580" s="92" t="s">
        <v>1531</v>
      </c>
      <c r="H580" s="92" t="s">
        <v>1532</v>
      </c>
      <c r="I580" s="118" t="s">
        <v>2212</v>
      </c>
      <c r="J580" s="119">
        <v>13</v>
      </c>
      <c r="K580" s="119">
        <v>100</v>
      </c>
      <c r="L580" s="119">
        <f>K580-U580</f>
        <v>100</v>
      </c>
      <c r="M580" s="124">
        <v>29154</v>
      </c>
      <c r="N580" s="48" t="s">
        <v>173</v>
      </c>
      <c r="P580" s="119">
        <v>50</v>
      </c>
      <c r="Q580" s="119">
        <v>0</v>
      </c>
      <c r="R580" s="119">
        <v>0</v>
      </c>
      <c r="S580" s="119">
        <f t="shared" si="70"/>
        <v>50</v>
      </c>
      <c r="T580" s="119">
        <f t="shared" si="71"/>
        <v>50</v>
      </c>
      <c r="U580" s="119">
        <v>0</v>
      </c>
      <c r="V580" s="119">
        <v>0</v>
      </c>
      <c r="W580" s="119">
        <v>0</v>
      </c>
      <c r="X580" s="119">
        <f t="shared" si="67"/>
        <v>50</v>
      </c>
      <c r="Y580" s="92" t="s">
        <v>12844</v>
      </c>
      <c r="Z580" s="93">
        <v>291.54000000000002</v>
      </c>
      <c r="AA580" s="121">
        <v>291.54000000000002</v>
      </c>
      <c r="AB580" s="93">
        <f t="shared" si="72"/>
        <v>0</v>
      </c>
      <c r="AE580" s="48" t="s">
        <v>12845</v>
      </c>
      <c r="AF580" s="93">
        <v>291.54000000000002</v>
      </c>
      <c r="AG580" s="48" t="s">
        <v>14023</v>
      </c>
      <c r="AH580" s="122">
        <v>100</v>
      </c>
      <c r="AI580" s="48">
        <v>12</v>
      </c>
      <c r="AM580" s="48" t="s">
        <v>85</v>
      </c>
      <c r="AN580" s="48" t="s">
        <v>1926</v>
      </c>
      <c r="AO580" s="123"/>
      <c r="AQ580" s="123" t="s">
        <v>12955</v>
      </c>
    </row>
    <row r="581" spans="1:43" ht="75" x14ac:dyDescent="0.2">
      <c r="A581" s="132" t="s">
        <v>14024</v>
      </c>
      <c r="B581" s="132" t="s">
        <v>14025</v>
      </c>
      <c r="C581" s="117" t="s">
        <v>166</v>
      </c>
      <c r="D581" s="118" t="s">
        <v>12894</v>
      </c>
      <c r="E581" s="118" t="s">
        <v>2213</v>
      </c>
      <c r="F581" s="118" t="s">
        <v>169</v>
      </c>
      <c r="G581" s="92" t="s">
        <v>1545</v>
      </c>
      <c r="I581" s="118" t="s">
        <v>14026</v>
      </c>
      <c r="J581" s="119"/>
      <c r="K581" s="119"/>
      <c r="L581" s="118"/>
      <c r="M581" s="118"/>
      <c r="N581" s="139" t="s">
        <v>173</v>
      </c>
      <c r="O581" s="48" t="s">
        <v>278</v>
      </c>
      <c r="P581" s="119">
        <v>0</v>
      </c>
      <c r="Q581" s="119">
        <v>0</v>
      </c>
      <c r="R581" s="119">
        <v>0</v>
      </c>
      <c r="S581" s="119">
        <f t="shared" si="70"/>
        <v>0</v>
      </c>
      <c r="T581" s="119">
        <f t="shared" si="71"/>
        <v>0</v>
      </c>
      <c r="U581" s="119">
        <v>0</v>
      </c>
      <c r="V581" s="119">
        <v>0</v>
      </c>
      <c r="W581" s="119">
        <v>0</v>
      </c>
      <c r="X581" s="119">
        <f t="shared" si="67"/>
        <v>0</v>
      </c>
      <c r="Y581" s="118" t="s">
        <v>12844</v>
      </c>
      <c r="Z581" s="130">
        <v>215.43599</v>
      </c>
      <c r="AA581" s="121">
        <v>203.209743</v>
      </c>
      <c r="AB581" s="93">
        <f t="shared" si="72"/>
        <v>-12.226247000000001</v>
      </c>
      <c r="AC581" s="48" t="s">
        <v>12875</v>
      </c>
      <c r="AD581" s="140"/>
      <c r="AE581" s="48" t="s">
        <v>12884</v>
      </c>
      <c r="AF581" s="93">
        <v>203.209743</v>
      </c>
      <c r="AG581" s="48" t="s">
        <v>14027</v>
      </c>
      <c r="AH581" s="48">
        <v>100</v>
      </c>
      <c r="AI581" s="48">
        <v>12</v>
      </c>
      <c r="AK581" s="48" t="s">
        <v>13068</v>
      </c>
      <c r="AL581" s="139"/>
      <c r="AM581" s="168" t="s">
        <v>85</v>
      </c>
      <c r="AN581" s="131" t="s">
        <v>1926</v>
      </c>
      <c r="AO581" s="123"/>
      <c r="AQ581" s="123" t="s">
        <v>12998</v>
      </c>
    </row>
    <row r="582" spans="1:43" ht="30" x14ac:dyDescent="0.2">
      <c r="A582" s="92" t="s">
        <v>2214</v>
      </c>
      <c r="B582" s="92" t="s">
        <v>2215</v>
      </c>
      <c r="C582" s="117" t="s">
        <v>166</v>
      </c>
      <c r="D582" s="92" t="s">
        <v>167</v>
      </c>
      <c r="E582" s="92" t="s">
        <v>2216</v>
      </c>
      <c r="F582" s="92" t="s">
        <v>169</v>
      </c>
      <c r="G582" s="92" t="s">
        <v>1545</v>
      </c>
      <c r="H582" s="92" t="s">
        <v>2018</v>
      </c>
      <c r="I582" s="118" t="s">
        <v>2215</v>
      </c>
      <c r="J582" s="119">
        <v>14</v>
      </c>
      <c r="K582" s="119">
        <v>500</v>
      </c>
      <c r="L582" s="119">
        <f>K582-U582</f>
        <v>500</v>
      </c>
      <c r="M582" s="138">
        <v>46687.3</v>
      </c>
      <c r="N582" s="48" t="s">
        <v>173</v>
      </c>
      <c r="P582" s="119">
        <v>0</v>
      </c>
      <c r="Q582" s="119">
        <v>0</v>
      </c>
      <c r="R582" s="119">
        <v>0</v>
      </c>
      <c r="S582" s="119">
        <f t="shared" si="70"/>
        <v>0</v>
      </c>
      <c r="T582" s="119">
        <f t="shared" si="71"/>
        <v>0</v>
      </c>
      <c r="U582" s="119">
        <v>0</v>
      </c>
      <c r="V582" s="119">
        <v>0</v>
      </c>
      <c r="W582" s="119">
        <v>0</v>
      </c>
      <c r="X582" s="119">
        <f t="shared" si="67"/>
        <v>0</v>
      </c>
      <c r="Y582" s="92" t="s">
        <v>12844</v>
      </c>
      <c r="Z582" s="93">
        <v>93.374600000000001</v>
      </c>
      <c r="AA582" s="121">
        <v>93.374600000000001</v>
      </c>
      <c r="AB582" s="93">
        <f t="shared" si="72"/>
        <v>0</v>
      </c>
      <c r="AE582" s="48" t="s">
        <v>12845</v>
      </c>
      <c r="AF582" s="93">
        <v>93.374600000000001</v>
      </c>
      <c r="AG582" s="48" t="s">
        <v>14028</v>
      </c>
      <c r="AH582" s="122">
        <v>500</v>
      </c>
      <c r="AI582" s="48">
        <v>10</v>
      </c>
      <c r="AM582" s="48" t="s">
        <v>85</v>
      </c>
      <c r="AN582" s="48" t="s">
        <v>1926</v>
      </c>
      <c r="AO582" s="123"/>
      <c r="AQ582" s="123" t="s">
        <v>12955</v>
      </c>
    </row>
    <row r="583" spans="1:43" ht="45" x14ac:dyDescent="0.2">
      <c r="A583" s="92" t="s">
        <v>2217</v>
      </c>
      <c r="B583" s="92" t="s">
        <v>2218</v>
      </c>
      <c r="C583" s="117" t="s">
        <v>166</v>
      </c>
      <c r="D583" s="92" t="s">
        <v>167</v>
      </c>
      <c r="E583" s="92" t="s">
        <v>2219</v>
      </c>
      <c r="F583" s="92" t="s">
        <v>1940</v>
      </c>
      <c r="G583" s="92" t="s">
        <v>1900</v>
      </c>
      <c r="H583" s="92" t="s">
        <v>1901</v>
      </c>
      <c r="I583" s="118" t="s">
        <v>2218</v>
      </c>
      <c r="J583" s="119">
        <v>5</v>
      </c>
      <c r="K583" s="119">
        <v>1000</v>
      </c>
      <c r="L583" s="119">
        <f>K583-U583</f>
        <v>-4825</v>
      </c>
      <c r="N583" s="48" t="s">
        <v>173</v>
      </c>
      <c r="P583" s="119">
        <v>3000</v>
      </c>
      <c r="Q583" s="119">
        <v>3000</v>
      </c>
      <c r="R583" s="119">
        <v>0</v>
      </c>
      <c r="S583" s="119">
        <f t="shared" si="70"/>
        <v>6000</v>
      </c>
      <c r="T583" s="119">
        <f t="shared" si="71"/>
        <v>6000</v>
      </c>
      <c r="U583" s="119">
        <v>5825</v>
      </c>
      <c r="V583" s="119">
        <v>4506</v>
      </c>
      <c r="W583" s="119">
        <v>4716</v>
      </c>
      <c r="X583" s="119">
        <f t="shared" si="67"/>
        <v>-4331</v>
      </c>
      <c r="Y583" s="92" t="s">
        <v>12848</v>
      </c>
      <c r="Z583" s="93">
        <v>3.26</v>
      </c>
      <c r="AA583" s="121">
        <v>3.26</v>
      </c>
      <c r="AB583" s="93">
        <f t="shared" si="72"/>
        <v>0</v>
      </c>
      <c r="AC583" s="48" t="s">
        <v>14029</v>
      </c>
      <c r="AE583" s="48" t="s">
        <v>12845</v>
      </c>
      <c r="AF583" s="93">
        <v>3.26</v>
      </c>
      <c r="AG583" s="48" t="s">
        <v>14030</v>
      </c>
      <c r="AH583" s="48" t="s">
        <v>13893</v>
      </c>
      <c r="AI583" s="48" t="s">
        <v>14031</v>
      </c>
      <c r="AM583" s="48" t="s">
        <v>85</v>
      </c>
      <c r="AN583" s="48" t="s">
        <v>1926</v>
      </c>
      <c r="AO583" s="123" t="s">
        <v>13966</v>
      </c>
      <c r="AQ583" s="123" t="s">
        <v>14032</v>
      </c>
    </row>
    <row r="584" spans="1:43" ht="60" x14ac:dyDescent="0.2">
      <c r="A584" s="166" t="s">
        <v>14033</v>
      </c>
      <c r="B584" s="92" t="s">
        <v>14034</v>
      </c>
      <c r="C584" s="117" t="s">
        <v>166</v>
      </c>
      <c r="D584" s="92" t="s">
        <v>228</v>
      </c>
      <c r="E584" s="92" t="s">
        <v>14035</v>
      </c>
      <c r="F584" s="92" t="s">
        <v>169</v>
      </c>
      <c r="G584" s="92" t="s">
        <v>1450</v>
      </c>
      <c r="H584" s="92" t="s">
        <v>13535</v>
      </c>
      <c r="I584" s="92" t="s">
        <v>14034</v>
      </c>
      <c r="J584" s="119">
        <v>63</v>
      </c>
      <c r="K584" s="119">
        <v>250</v>
      </c>
      <c r="N584" s="48" t="s">
        <v>173</v>
      </c>
      <c r="O584" s="48" t="s">
        <v>12932</v>
      </c>
      <c r="P584" s="119">
        <v>0</v>
      </c>
      <c r="Q584" s="119">
        <v>0</v>
      </c>
      <c r="R584" s="119">
        <v>0</v>
      </c>
      <c r="S584" s="119">
        <f t="shared" si="70"/>
        <v>0</v>
      </c>
      <c r="T584" s="119">
        <f t="shared" si="71"/>
        <v>0</v>
      </c>
      <c r="U584" s="119">
        <v>0</v>
      </c>
      <c r="V584" s="119">
        <v>0</v>
      </c>
      <c r="W584" s="119">
        <v>0</v>
      </c>
      <c r="X584" s="119">
        <f t="shared" si="67"/>
        <v>0</v>
      </c>
      <c r="Y584" s="92" t="s">
        <v>12844</v>
      </c>
      <c r="Z584" s="93">
        <v>6.42</v>
      </c>
      <c r="AA584" s="121">
        <v>6.42</v>
      </c>
      <c r="AB584" s="93">
        <f t="shared" si="72"/>
        <v>0</v>
      </c>
      <c r="AE584" s="48" t="s">
        <v>12884</v>
      </c>
      <c r="AF584" s="93">
        <v>6.42</v>
      </c>
      <c r="AG584" s="48" t="s">
        <v>14036</v>
      </c>
      <c r="AH584" s="48" t="s">
        <v>13972</v>
      </c>
      <c r="AI584" s="48" t="s">
        <v>13258</v>
      </c>
      <c r="AK584" s="48" t="s">
        <v>13323</v>
      </c>
      <c r="AM584" s="48" t="s">
        <v>85</v>
      </c>
      <c r="AN584" s="48" t="s">
        <v>1926</v>
      </c>
      <c r="AO584" s="123"/>
      <c r="AQ584" s="123" t="s">
        <v>13565</v>
      </c>
    </row>
    <row r="585" spans="1:43" ht="60" x14ac:dyDescent="0.2">
      <c r="A585" s="118" t="s">
        <v>2220</v>
      </c>
      <c r="B585" s="92" t="s">
        <v>2221</v>
      </c>
      <c r="C585" s="117" t="s">
        <v>166</v>
      </c>
      <c r="D585" s="92" t="s">
        <v>167</v>
      </c>
      <c r="E585" s="118" t="s">
        <v>2222</v>
      </c>
      <c r="F585" s="92" t="s">
        <v>1940</v>
      </c>
      <c r="G585" s="92" t="s">
        <v>1900</v>
      </c>
      <c r="H585" s="92" t="s">
        <v>1901</v>
      </c>
      <c r="I585" s="118" t="s">
        <v>2221</v>
      </c>
      <c r="J585" s="119">
        <v>5</v>
      </c>
      <c r="K585" s="119">
        <v>250</v>
      </c>
      <c r="L585" s="119">
        <f>K585-U585</f>
        <v>-1711</v>
      </c>
      <c r="N585" s="48" t="s">
        <v>173</v>
      </c>
      <c r="P585" s="119">
        <v>250</v>
      </c>
      <c r="Q585" s="119">
        <v>250</v>
      </c>
      <c r="R585" s="119">
        <v>0</v>
      </c>
      <c r="S585" s="119">
        <f t="shared" si="70"/>
        <v>500</v>
      </c>
      <c r="T585" s="119">
        <f t="shared" si="71"/>
        <v>500</v>
      </c>
      <c r="U585" s="119">
        <v>1961</v>
      </c>
      <c r="V585" s="119">
        <v>2281</v>
      </c>
      <c r="W585" s="119">
        <v>2022</v>
      </c>
      <c r="X585" s="119">
        <f t="shared" si="67"/>
        <v>-3742</v>
      </c>
      <c r="Y585" s="92" t="s">
        <v>12848</v>
      </c>
      <c r="Z585" s="93">
        <v>5.29</v>
      </c>
      <c r="AA585" s="121">
        <v>3.99</v>
      </c>
      <c r="AB585" s="93">
        <f t="shared" si="72"/>
        <v>-1.2999999999999998</v>
      </c>
      <c r="AE585" s="48" t="s">
        <v>12845</v>
      </c>
      <c r="AF585" s="93">
        <v>3.99</v>
      </c>
      <c r="AG585" s="48" t="s">
        <v>14037</v>
      </c>
      <c r="AH585" s="48" t="s">
        <v>13893</v>
      </c>
      <c r="AI585" s="48" t="s">
        <v>14031</v>
      </c>
      <c r="AM585" s="48" t="s">
        <v>85</v>
      </c>
      <c r="AN585" s="48" t="s">
        <v>1926</v>
      </c>
      <c r="AO585" s="123" t="s">
        <v>13966</v>
      </c>
      <c r="AQ585" s="123" t="s">
        <v>13967</v>
      </c>
    </row>
    <row r="586" spans="1:43" ht="30" x14ac:dyDescent="0.2">
      <c r="A586" s="92" t="s">
        <v>2223</v>
      </c>
      <c r="B586" s="92" t="s">
        <v>2224</v>
      </c>
      <c r="C586" s="117" t="s">
        <v>166</v>
      </c>
      <c r="D586" s="92" t="s">
        <v>228</v>
      </c>
      <c r="E586" s="92" t="s">
        <v>2225</v>
      </c>
      <c r="F586" s="92" t="s">
        <v>169</v>
      </c>
      <c r="G586" s="92" t="s">
        <v>1545</v>
      </c>
      <c r="H586" s="92" t="s">
        <v>2018</v>
      </c>
      <c r="I586" s="118" t="s">
        <v>2224</v>
      </c>
      <c r="J586" s="119">
        <v>14</v>
      </c>
      <c r="K586" s="119">
        <v>200</v>
      </c>
      <c r="L586" s="119">
        <f>K586-U586</f>
        <v>18</v>
      </c>
      <c r="M586" s="124">
        <v>3246.94</v>
      </c>
      <c r="N586" s="48" t="s">
        <v>173</v>
      </c>
      <c r="P586" s="119">
        <v>280</v>
      </c>
      <c r="Q586" s="119">
        <v>80</v>
      </c>
      <c r="R586" s="119">
        <v>200</v>
      </c>
      <c r="S586" s="119">
        <f t="shared" si="70"/>
        <v>360</v>
      </c>
      <c r="T586" s="119">
        <f t="shared" si="71"/>
        <v>560</v>
      </c>
      <c r="U586" s="119">
        <v>182</v>
      </c>
      <c r="V586" s="119">
        <v>123</v>
      </c>
      <c r="W586" s="119">
        <v>123</v>
      </c>
      <c r="X586" s="119">
        <f t="shared" si="67"/>
        <v>255</v>
      </c>
      <c r="Y586" s="92" t="s">
        <v>12863</v>
      </c>
      <c r="Z586" s="93">
        <v>16.2347</v>
      </c>
      <c r="AA586" s="121">
        <v>16.2347</v>
      </c>
      <c r="AB586" s="93">
        <f t="shared" si="72"/>
        <v>0</v>
      </c>
      <c r="AE586" s="48" t="s">
        <v>12845</v>
      </c>
      <c r="AF586" s="93">
        <v>14.4679</v>
      </c>
      <c r="AG586" s="48" t="s">
        <v>14038</v>
      </c>
      <c r="AH586" s="122">
        <v>250</v>
      </c>
      <c r="AI586" s="48">
        <v>12</v>
      </c>
      <c r="AM586" s="48" t="s">
        <v>85</v>
      </c>
      <c r="AN586" s="48" t="s">
        <v>1926</v>
      </c>
      <c r="AO586" s="123"/>
      <c r="AQ586" s="123" t="s">
        <v>12955</v>
      </c>
    </row>
    <row r="587" spans="1:43" ht="90" x14ac:dyDescent="0.2">
      <c r="A587" s="92" t="s">
        <v>2226</v>
      </c>
      <c r="B587" s="92" t="s">
        <v>2227</v>
      </c>
      <c r="C587" s="117" t="s">
        <v>166</v>
      </c>
      <c r="D587" s="92" t="s">
        <v>228</v>
      </c>
      <c r="E587" s="92" t="s">
        <v>2228</v>
      </c>
      <c r="F587" s="92" t="s">
        <v>169</v>
      </c>
      <c r="G587" s="92" t="s">
        <v>1545</v>
      </c>
      <c r="H587" s="92" t="s">
        <v>2018</v>
      </c>
      <c r="I587" s="118" t="s">
        <v>2227</v>
      </c>
      <c r="J587" s="119">
        <v>18</v>
      </c>
      <c r="K587" s="119">
        <v>50</v>
      </c>
      <c r="L587" s="119">
        <f>K587-U587</f>
        <v>-1716</v>
      </c>
      <c r="N587" s="48" t="s">
        <v>173</v>
      </c>
      <c r="P587" s="119">
        <v>3000</v>
      </c>
      <c r="Q587" s="119">
        <v>2000</v>
      </c>
      <c r="R587" s="119">
        <v>1000</v>
      </c>
      <c r="S587" s="119">
        <f t="shared" si="70"/>
        <v>5000</v>
      </c>
      <c r="T587" s="119">
        <f t="shared" si="71"/>
        <v>6000</v>
      </c>
      <c r="U587" s="119">
        <v>1766</v>
      </c>
      <c r="V587" s="119">
        <v>1605</v>
      </c>
      <c r="W587" s="119">
        <v>1648</v>
      </c>
      <c r="X587" s="119">
        <f t="shared" ref="X587:X636" si="73">T587-(U587+V587)</f>
        <v>2629</v>
      </c>
      <c r="Y587" s="92" t="s">
        <v>12863</v>
      </c>
      <c r="Z587" s="93">
        <v>17.62</v>
      </c>
      <c r="AA587" s="121">
        <v>17.62</v>
      </c>
      <c r="AB587" s="93">
        <f t="shared" si="72"/>
        <v>0</v>
      </c>
      <c r="AE587" s="48" t="s">
        <v>12845</v>
      </c>
      <c r="AF587" s="169">
        <v>13.708399999999999</v>
      </c>
      <c r="AG587" s="145" t="s">
        <v>14039</v>
      </c>
      <c r="AH587" s="170">
        <v>20</v>
      </c>
      <c r="AI587" s="145">
        <v>10</v>
      </c>
      <c r="AK587" s="145" t="s">
        <v>14040</v>
      </c>
      <c r="AM587" s="48" t="s">
        <v>85</v>
      </c>
      <c r="AN587" s="48" t="s">
        <v>1926</v>
      </c>
      <c r="AO587" s="123" t="s">
        <v>14041</v>
      </c>
      <c r="AQ587" s="123" t="s">
        <v>14042</v>
      </c>
    </row>
    <row r="588" spans="1:43" ht="30" x14ac:dyDescent="0.2">
      <c r="A588" s="92" t="s">
        <v>2229</v>
      </c>
      <c r="B588" s="92" t="s">
        <v>2230</v>
      </c>
      <c r="C588" s="117" t="s">
        <v>166</v>
      </c>
      <c r="D588" s="92" t="s">
        <v>228</v>
      </c>
      <c r="E588" s="92" t="s">
        <v>2231</v>
      </c>
      <c r="F588" s="92" t="s">
        <v>169</v>
      </c>
      <c r="G588" s="92" t="s">
        <v>1545</v>
      </c>
      <c r="H588" s="92" t="s">
        <v>2018</v>
      </c>
      <c r="I588" s="118" t="s">
        <v>2230</v>
      </c>
      <c r="J588" s="119">
        <v>21</v>
      </c>
      <c r="K588" s="119">
        <v>200</v>
      </c>
      <c r="L588" s="119">
        <f>K588-U588</f>
        <v>200</v>
      </c>
      <c r="M588" s="138">
        <v>36969.199999999997</v>
      </c>
      <c r="N588" s="48" t="s">
        <v>173</v>
      </c>
      <c r="P588" s="119">
        <v>0</v>
      </c>
      <c r="Q588" s="119">
        <v>0</v>
      </c>
      <c r="R588" s="119">
        <v>0</v>
      </c>
      <c r="S588" s="119">
        <f t="shared" si="70"/>
        <v>0</v>
      </c>
      <c r="T588" s="119">
        <f t="shared" si="71"/>
        <v>0</v>
      </c>
      <c r="U588" s="119">
        <v>0</v>
      </c>
      <c r="V588" s="119">
        <v>0</v>
      </c>
      <c r="W588" s="119">
        <v>0</v>
      </c>
      <c r="X588" s="119">
        <f t="shared" si="73"/>
        <v>0</v>
      </c>
      <c r="Y588" s="92" t="s">
        <v>12844</v>
      </c>
      <c r="Z588" s="93">
        <v>184.846</v>
      </c>
      <c r="AA588" s="121">
        <v>184.846</v>
      </c>
      <c r="AB588" s="93">
        <f t="shared" si="72"/>
        <v>0</v>
      </c>
      <c r="AE588" s="48" t="s">
        <v>12845</v>
      </c>
      <c r="AF588" s="93">
        <v>184.846</v>
      </c>
      <c r="AG588" s="48" t="s">
        <v>14043</v>
      </c>
      <c r="AH588" s="122">
        <v>1000</v>
      </c>
      <c r="AI588" s="48">
        <v>12</v>
      </c>
      <c r="AM588" s="48" t="s">
        <v>85</v>
      </c>
      <c r="AN588" s="48" t="s">
        <v>1926</v>
      </c>
      <c r="AO588" s="123"/>
      <c r="AQ588" s="123" t="s">
        <v>12955</v>
      </c>
    </row>
    <row r="589" spans="1:43" ht="75" x14ac:dyDescent="0.2">
      <c r="A589" s="132" t="s">
        <v>14044</v>
      </c>
      <c r="B589" s="129" t="s">
        <v>14045</v>
      </c>
      <c r="C589" s="117" t="s">
        <v>166</v>
      </c>
      <c r="D589" s="92" t="s">
        <v>14046</v>
      </c>
      <c r="E589" s="92" t="s">
        <v>2231</v>
      </c>
      <c r="F589" s="92" t="s">
        <v>169</v>
      </c>
      <c r="G589" s="92" t="s">
        <v>1545</v>
      </c>
      <c r="H589" s="92" t="s">
        <v>2018</v>
      </c>
      <c r="I589" s="92" t="s">
        <v>14045</v>
      </c>
      <c r="J589" s="119">
        <v>4</v>
      </c>
      <c r="K589" s="119">
        <v>100</v>
      </c>
      <c r="N589" s="48" t="s">
        <v>173</v>
      </c>
      <c r="O589" s="48" t="s">
        <v>278</v>
      </c>
      <c r="P589" s="119">
        <v>90</v>
      </c>
      <c r="Q589" s="119">
        <v>90</v>
      </c>
      <c r="R589" s="119">
        <v>0</v>
      </c>
      <c r="S589" s="119">
        <f t="shared" si="70"/>
        <v>180</v>
      </c>
      <c r="T589" s="119">
        <f t="shared" si="71"/>
        <v>180</v>
      </c>
      <c r="U589" s="119">
        <v>45</v>
      </c>
      <c r="V589" s="119">
        <v>0</v>
      </c>
      <c r="W589" s="119">
        <v>0</v>
      </c>
      <c r="X589" s="119">
        <f t="shared" si="73"/>
        <v>135</v>
      </c>
      <c r="Y589" s="92" t="s">
        <v>12863</v>
      </c>
      <c r="Z589" s="130">
        <v>184.846</v>
      </c>
      <c r="AA589" s="121">
        <v>148.886</v>
      </c>
      <c r="AB589" s="93">
        <f t="shared" si="72"/>
        <v>-35.960000000000008</v>
      </c>
      <c r="AC589" s="48" t="s">
        <v>12875</v>
      </c>
      <c r="AE589" s="48" t="s">
        <v>12884</v>
      </c>
      <c r="AF589" s="93">
        <v>148.886</v>
      </c>
      <c r="AG589" s="48" t="s">
        <v>14047</v>
      </c>
      <c r="AH589" s="122">
        <v>250</v>
      </c>
      <c r="AI589" s="122">
        <v>12</v>
      </c>
      <c r="AK589" s="48" t="s">
        <v>13068</v>
      </c>
      <c r="AM589" s="131" t="s">
        <v>85</v>
      </c>
      <c r="AN589" s="131" t="s">
        <v>1926</v>
      </c>
      <c r="AO589" s="123"/>
      <c r="AQ589" s="123" t="s">
        <v>12998</v>
      </c>
    </row>
    <row r="590" spans="1:43" ht="75" x14ac:dyDescent="0.2">
      <c r="A590" s="132" t="s">
        <v>14048</v>
      </c>
      <c r="B590" s="129" t="s">
        <v>14049</v>
      </c>
      <c r="C590" s="117" t="s">
        <v>166</v>
      </c>
      <c r="D590" s="92" t="s">
        <v>14046</v>
      </c>
      <c r="E590" s="92" t="s">
        <v>2231</v>
      </c>
      <c r="F590" s="92" t="s">
        <v>169</v>
      </c>
      <c r="N590" s="48" t="s">
        <v>173</v>
      </c>
      <c r="O590" s="48" t="s">
        <v>278</v>
      </c>
      <c r="P590" s="119">
        <v>0</v>
      </c>
      <c r="Q590" s="119">
        <v>0</v>
      </c>
      <c r="R590" s="119">
        <v>0</v>
      </c>
      <c r="S590" s="119">
        <f t="shared" si="70"/>
        <v>0</v>
      </c>
      <c r="T590" s="119">
        <f t="shared" si="71"/>
        <v>0</v>
      </c>
      <c r="U590" s="119">
        <v>137</v>
      </c>
      <c r="V590" s="119">
        <v>123</v>
      </c>
      <c r="W590" s="119">
        <v>123</v>
      </c>
      <c r="X590" s="119">
        <f t="shared" si="73"/>
        <v>-260</v>
      </c>
      <c r="Y590" s="92" t="s">
        <v>12848</v>
      </c>
      <c r="Z590" s="130">
        <v>148.886</v>
      </c>
      <c r="AA590" s="121">
        <v>148.886</v>
      </c>
      <c r="AB590" s="93">
        <f t="shared" si="72"/>
        <v>0</v>
      </c>
      <c r="AE590" s="48" t="s">
        <v>12884</v>
      </c>
      <c r="AF590" s="169">
        <v>148.886</v>
      </c>
      <c r="AG590" s="145" t="s">
        <v>14047</v>
      </c>
      <c r="AH590" s="48">
        <v>250</v>
      </c>
      <c r="AI590" s="48">
        <v>12</v>
      </c>
      <c r="AK590" s="145" t="s">
        <v>14050</v>
      </c>
      <c r="AM590" s="131" t="s">
        <v>85</v>
      </c>
      <c r="AN590" s="131" t="s">
        <v>1926</v>
      </c>
      <c r="AO590" s="123"/>
      <c r="AQ590" s="123" t="s">
        <v>12998</v>
      </c>
    </row>
    <row r="591" spans="1:43" ht="30" x14ac:dyDescent="0.2">
      <c r="A591" s="92" t="s">
        <v>2232</v>
      </c>
      <c r="B591" s="92" t="s">
        <v>2233</v>
      </c>
      <c r="C591" s="117" t="s">
        <v>166</v>
      </c>
      <c r="D591" s="92" t="s">
        <v>167</v>
      </c>
      <c r="E591" s="92" t="s">
        <v>2234</v>
      </c>
      <c r="F591" s="92" t="s">
        <v>1940</v>
      </c>
      <c r="G591" s="92" t="s">
        <v>1900</v>
      </c>
      <c r="H591" s="92" t="s">
        <v>1901</v>
      </c>
      <c r="I591" s="118" t="s">
        <v>2233</v>
      </c>
      <c r="J591" s="119">
        <v>6</v>
      </c>
      <c r="K591" s="119">
        <v>1000</v>
      </c>
      <c r="L591" s="119">
        <f>K591-U591</f>
        <v>322</v>
      </c>
      <c r="M591" s="124">
        <v>23990</v>
      </c>
      <c r="N591" s="48" t="s">
        <v>173</v>
      </c>
      <c r="P591" s="119">
        <v>0</v>
      </c>
      <c r="Q591" s="119">
        <v>0</v>
      </c>
      <c r="R591" s="119">
        <v>0</v>
      </c>
      <c r="S591" s="119">
        <f t="shared" si="70"/>
        <v>0</v>
      </c>
      <c r="T591" s="119">
        <f t="shared" si="71"/>
        <v>0</v>
      </c>
      <c r="U591" s="119">
        <v>678</v>
      </c>
      <c r="V591" s="119">
        <v>450</v>
      </c>
      <c r="W591" s="119">
        <v>330</v>
      </c>
      <c r="X591" s="119">
        <f t="shared" si="73"/>
        <v>-1128</v>
      </c>
      <c r="Y591" s="92" t="s">
        <v>12848</v>
      </c>
      <c r="Z591" s="93">
        <v>23.99</v>
      </c>
      <c r="AA591" s="121">
        <v>23.99</v>
      </c>
      <c r="AB591" s="93">
        <f t="shared" si="72"/>
        <v>0</v>
      </c>
      <c r="AE591" s="48" t="s">
        <v>12845</v>
      </c>
      <c r="AF591" s="93">
        <v>23.99</v>
      </c>
      <c r="AG591" s="48" t="s">
        <v>14051</v>
      </c>
      <c r="AH591" s="122">
        <v>1000</v>
      </c>
      <c r="AI591" s="48">
        <v>5</v>
      </c>
      <c r="AM591" s="48" t="s">
        <v>85</v>
      </c>
      <c r="AN591" s="48" t="s">
        <v>1926</v>
      </c>
      <c r="AO591" s="123"/>
      <c r="AQ591" s="123" t="s">
        <v>12955</v>
      </c>
    </row>
    <row r="592" spans="1:43" ht="30" x14ac:dyDescent="0.2">
      <c r="A592" s="92" t="s">
        <v>2235</v>
      </c>
      <c r="B592" s="92" t="s">
        <v>2236</v>
      </c>
      <c r="C592" s="117" t="s">
        <v>166</v>
      </c>
      <c r="D592" s="92" t="s">
        <v>228</v>
      </c>
      <c r="E592" s="92" t="s">
        <v>2237</v>
      </c>
      <c r="F592" s="92" t="s">
        <v>169</v>
      </c>
      <c r="G592" s="92" t="s">
        <v>1545</v>
      </c>
      <c r="H592" s="92" t="s">
        <v>2018</v>
      </c>
      <c r="I592" s="118" t="s">
        <v>2236</v>
      </c>
      <c r="J592" s="119">
        <v>12</v>
      </c>
      <c r="K592" s="119">
        <v>500</v>
      </c>
      <c r="L592" s="119">
        <f>K592-U592</f>
        <v>-1071</v>
      </c>
      <c r="N592" s="48" t="s">
        <v>173</v>
      </c>
      <c r="P592" s="119">
        <v>2000</v>
      </c>
      <c r="Q592" s="119">
        <v>0</v>
      </c>
      <c r="R592" s="119">
        <v>2000</v>
      </c>
      <c r="S592" s="119">
        <f t="shared" si="70"/>
        <v>2000</v>
      </c>
      <c r="T592" s="119">
        <f t="shared" si="71"/>
        <v>4000</v>
      </c>
      <c r="U592" s="119">
        <v>1571</v>
      </c>
      <c r="V592" s="119">
        <v>1284</v>
      </c>
      <c r="W592" s="119">
        <v>1284</v>
      </c>
      <c r="X592" s="119">
        <f t="shared" si="73"/>
        <v>1145</v>
      </c>
      <c r="Y592" s="92" t="s">
        <v>12863</v>
      </c>
      <c r="Z592" s="93">
        <v>15.3996</v>
      </c>
      <c r="AA592" s="121">
        <v>15.3996</v>
      </c>
      <c r="AB592" s="93">
        <f t="shared" si="72"/>
        <v>0</v>
      </c>
      <c r="AE592" s="48" t="s">
        <v>12845</v>
      </c>
      <c r="AF592" s="93">
        <v>13.848000000000001</v>
      </c>
      <c r="AG592" s="48" t="s">
        <v>14052</v>
      </c>
      <c r="AH592" s="122">
        <v>1000</v>
      </c>
      <c r="AI592" s="48">
        <v>12</v>
      </c>
      <c r="AM592" s="48" t="s">
        <v>85</v>
      </c>
      <c r="AN592" s="48" t="s">
        <v>1926</v>
      </c>
      <c r="AO592" s="123"/>
      <c r="AQ592" s="123" t="s">
        <v>12955</v>
      </c>
    </row>
    <row r="593" spans="1:43" ht="30" x14ac:dyDescent="0.2">
      <c r="A593" s="92" t="s">
        <v>2238</v>
      </c>
      <c r="B593" s="92" t="s">
        <v>2239</v>
      </c>
      <c r="C593" s="117" t="s">
        <v>166</v>
      </c>
      <c r="D593" s="92" t="s">
        <v>228</v>
      </c>
      <c r="E593" s="92" t="s">
        <v>2240</v>
      </c>
      <c r="F593" s="92" t="s">
        <v>169</v>
      </c>
      <c r="G593" s="92" t="s">
        <v>1545</v>
      </c>
      <c r="H593" s="92" t="s">
        <v>2018</v>
      </c>
      <c r="I593" s="118" t="s">
        <v>2239</v>
      </c>
      <c r="J593" s="119">
        <v>14</v>
      </c>
      <c r="K593" s="119">
        <v>500</v>
      </c>
      <c r="L593" s="119">
        <f>K593-U593</f>
        <v>490</v>
      </c>
      <c r="M593" s="124">
        <v>75077.05</v>
      </c>
      <c r="N593" s="48" t="s">
        <v>173</v>
      </c>
      <c r="P593" s="119">
        <v>1500</v>
      </c>
      <c r="Q593" s="119">
        <v>300</v>
      </c>
      <c r="R593" s="119">
        <v>1200</v>
      </c>
      <c r="S593" s="119">
        <f t="shared" si="70"/>
        <v>1800</v>
      </c>
      <c r="T593" s="119">
        <f t="shared" si="71"/>
        <v>3000</v>
      </c>
      <c r="U593" s="119">
        <v>10</v>
      </c>
      <c r="V593" s="119">
        <v>0</v>
      </c>
      <c r="W593" s="119">
        <v>0</v>
      </c>
      <c r="X593" s="119">
        <f t="shared" si="73"/>
        <v>2990</v>
      </c>
      <c r="Y593" s="92" t="s">
        <v>12863</v>
      </c>
      <c r="Z593" s="93">
        <v>150.1541</v>
      </c>
      <c r="AA593" s="121">
        <v>150.1541</v>
      </c>
      <c r="AB593" s="93">
        <f t="shared" si="72"/>
        <v>0</v>
      </c>
      <c r="AE593" s="48" t="s">
        <v>12845</v>
      </c>
      <c r="AF593" s="93">
        <v>133.1268</v>
      </c>
      <c r="AG593" s="48" t="s">
        <v>14053</v>
      </c>
      <c r="AH593" s="122">
        <v>1000</v>
      </c>
      <c r="AI593" s="48">
        <v>12</v>
      </c>
      <c r="AM593" s="48" t="s">
        <v>85</v>
      </c>
      <c r="AN593" s="48" t="s">
        <v>1926</v>
      </c>
      <c r="AO593" s="123"/>
      <c r="AQ593" s="123" t="s">
        <v>12955</v>
      </c>
    </row>
    <row r="594" spans="1:43" ht="75" x14ac:dyDescent="0.2">
      <c r="A594" s="132" t="s">
        <v>14054</v>
      </c>
      <c r="B594" s="129" t="s">
        <v>14055</v>
      </c>
      <c r="C594" s="117" t="s">
        <v>166</v>
      </c>
      <c r="D594" s="92" t="s">
        <v>14046</v>
      </c>
      <c r="E594" s="92" t="s">
        <v>2240</v>
      </c>
      <c r="F594" s="92" t="s">
        <v>169</v>
      </c>
      <c r="N594" s="48" t="s">
        <v>173</v>
      </c>
      <c r="O594" s="48" t="s">
        <v>278</v>
      </c>
      <c r="P594" s="119">
        <v>0</v>
      </c>
      <c r="Q594" s="119">
        <v>0</v>
      </c>
      <c r="R594" s="119">
        <v>0</v>
      </c>
      <c r="S594" s="119">
        <f t="shared" si="70"/>
        <v>0</v>
      </c>
      <c r="T594" s="119">
        <f t="shared" si="71"/>
        <v>0</v>
      </c>
      <c r="U594" s="119">
        <v>1561</v>
      </c>
      <c r="V594" s="119">
        <v>1284</v>
      </c>
      <c r="W594" s="119">
        <v>1284</v>
      </c>
      <c r="X594" s="119">
        <f t="shared" si="73"/>
        <v>-2845</v>
      </c>
      <c r="Y594" s="92" t="s">
        <v>12848</v>
      </c>
      <c r="Z594" s="130">
        <v>150.1541</v>
      </c>
      <c r="AA594" s="121">
        <v>133.126803</v>
      </c>
      <c r="AB594" s="93">
        <f t="shared" si="72"/>
        <v>-17.027297000000004</v>
      </c>
      <c r="AC594" s="48" t="s">
        <v>12875</v>
      </c>
      <c r="AE594" s="48" t="s">
        <v>12884</v>
      </c>
      <c r="AF594" s="93">
        <v>133.126803</v>
      </c>
      <c r="AG594" s="48" t="s">
        <v>14056</v>
      </c>
      <c r="AH594" s="48">
        <v>1000</v>
      </c>
      <c r="AI594" s="48">
        <v>12</v>
      </c>
      <c r="AK594" s="48" t="s">
        <v>13068</v>
      </c>
      <c r="AM594" s="131" t="s">
        <v>85</v>
      </c>
      <c r="AN594" s="131" t="s">
        <v>1926</v>
      </c>
      <c r="AO594" s="123"/>
      <c r="AQ594" s="123" t="s">
        <v>12998</v>
      </c>
    </row>
    <row r="595" spans="1:43" ht="30" x14ac:dyDescent="0.2">
      <c r="A595" s="92" t="s">
        <v>2241</v>
      </c>
      <c r="B595" s="92" t="s">
        <v>2242</v>
      </c>
      <c r="C595" s="117" t="s">
        <v>166</v>
      </c>
      <c r="D595" s="92" t="s">
        <v>167</v>
      </c>
      <c r="E595" s="92" t="s">
        <v>2243</v>
      </c>
      <c r="F595" s="92" t="s">
        <v>1940</v>
      </c>
      <c r="G595" s="92" t="s">
        <v>1900</v>
      </c>
      <c r="H595" s="92" t="s">
        <v>1901</v>
      </c>
      <c r="I595" s="118" t="s">
        <v>2242</v>
      </c>
      <c r="J595" s="119">
        <v>5</v>
      </c>
      <c r="K595" s="119">
        <v>500</v>
      </c>
      <c r="L595" s="119">
        <f t="shared" ref="L595:L609" si="74">K595-U595</f>
        <v>-3083</v>
      </c>
      <c r="N595" s="48" t="s">
        <v>173</v>
      </c>
      <c r="P595" s="119">
        <v>1500</v>
      </c>
      <c r="Q595" s="119">
        <v>1500</v>
      </c>
      <c r="R595" s="119">
        <v>0</v>
      </c>
      <c r="S595" s="119">
        <f t="shared" si="70"/>
        <v>3000</v>
      </c>
      <c r="T595" s="119">
        <f t="shared" si="71"/>
        <v>3000</v>
      </c>
      <c r="U595" s="119">
        <v>3583</v>
      </c>
      <c r="V595" s="119">
        <v>2520</v>
      </c>
      <c r="W595" s="119">
        <v>2520</v>
      </c>
      <c r="X595" s="119">
        <f t="shared" si="73"/>
        <v>-3103</v>
      </c>
      <c r="Y595" s="92" t="s">
        <v>12848</v>
      </c>
      <c r="Z595" s="93">
        <v>2.48</v>
      </c>
      <c r="AA595" s="121">
        <v>2.2999999999999998</v>
      </c>
      <c r="AB595" s="93">
        <f t="shared" si="72"/>
        <v>-0.18000000000000016</v>
      </c>
      <c r="AE595" s="48" t="s">
        <v>12845</v>
      </c>
      <c r="AF595" s="93">
        <v>2.2999999999999998</v>
      </c>
      <c r="AG595" s="48" t="s">
        <v>14057</v>
      </c>
      <c r="AH595" s="48" t="s">
        <v>13893</v>
      </c>
      <c r="AI595" s="48" t="s">
        <v>14031</v>
      </c>
      <c r="AM595" s="48" t="s">
        <v>85</v>
      </c>
      <c r="AN595" s="48" t="s">
        <v>1926</v>
      </c>
      <c r="AO595" s="123"/>
      <c r="AQ595" s="123" t="s">
        <v>12955</v>
      </c>
    </row>
    <row r="596" spans="1:43" ht="30" x14ac:dyDescent="0.2">
      <c r="A596" s="92" t="s">
        <v>2244</v>
      </c>
      <c r="B596" s="92" t="s">
        <v>2245</v>
      </c>
      <c r="C596" s="117" t="s">
        <v>166</v>
      </c>
      <c r="D596" s="92" t="s">
        <v>228</v>
      </c>
      <c r="E596" s="92" t="s">
        <v>2246</v>
      </c>
      <c r="F596" s="92" t="s">
        <v>1940</v>
      </c>
      <c r="G596" s="92" t="s">
        <v>1900</v>
      </c>
      <c r="H596" s="92" t="s">
        <v>1901</v>
      </c>
      <c r="I596" s="118" t="s">
        <v>2245</v>
      </c>
      <c r="J596" s="119">
        <v>7</v>
      </c>
      <c r="K596" s="119">
        <v>100</v>
      </c>
      <c r="L596" s="119">
        <f t="shared" si="74"/>
        <v>-928</v>
      </c>
      <c r="N596" s="48" t="s">
        <v>173</v>
      </c>
      <c r="P596" s="119">
        <v>0</v>
      </c>
      <c r="Q596" s="119">
        <v>0</v>
      </c>
      <c r="R596" s="119">
        <v>0</v>
      </c>
      <c r="S596" s="119">
        <f t="shared" si="70"/>
        <v>0</v>
      </c>
      <c r="T596" s="119">
        <f t="shared" si="71"/>
        <v>0</v>
      </c>
      <c r="U596" s="119">
        <v>1028</v>
      </c>
      <c r="V596" s="119">
        <v>579</v>
      </c>
      <c r="W596" s="119">
        <v>579</v>
      </c>
      <c r="X596" s="119">
        <f t="shared" si="73"/>
        <v>-1607</v>
      </c>
      <c r="Y596" s="92" t="s">
        <v>12848</v>
      </c>
      <c r="Z596" s="93">
        <v>36</v>
      </c>
      <c r="AA596" s="121">
        <v>13.657999999999999</v>
      </c>
      <c r="AB596" s="93">
        <f t="shared" si="72"/>
        <v>-22.341999999999999</v>
      </c>
      <c r="AE596" s="48" t="s">
        <v>12845</v>
      </c>
      <c r="AF596" s="93">
        <v>13.657999999999999</v>
      </c>
      <c r="AG596" s="48" t="s">
        <v>14058</v>
      </c>
      <c r="AH596" s="48" t="s">
        <v>14008</v>
      </c>
      <c r="AI596" s="48" t="s">
        <v>13964</v>
      </c>
      <c r="AM596" s="48" t="s">
        <v>85</v>
      </c>
      <c r="AN596" s="48" t="s">
        <v>1926</v>
      </c>
      <c r="AO596" s="123"/>
      <c r="AQ596" s="123" t="s">
        <v>12955</v>
      </c>
    </row>
    <row r="597" spans="1:43" ht="30" x14ac:dyDescent="0.2">
      <c r="A597" s="92" t="s">
        <v>2247</v>
      </c>
      <c r="B597" s="92" t="s">
        <v>2248</v>
      </c>
      <c r="C597" s="117" t="s">
        <v>166</v>
      </c>
      <c r="D597" s="92" t="s">
        <v>228</v>
      </c>
      <c r="E597" s="92" t="s">
        <v>2249</v>
      </c>
      <c r="F597" s="92" t="s">
        <v>169</v>
      </c>
      <c r="G597" s="92" t="s">
        <v>1545</v>
      </c>
      <c r="H597" s="92" t="s">
        <v>2018</v>
      </c>
      <c r="I597" s="118" t="s">
        <v>2248</v>
      </c>
      <c r="J597" s="119">
        <v>12</v>
      </c>
      <c r="K597" s="119">
        <v>50</v>
      </c>
      <c r="L597" s="119">
        <f t="shared" si="74"/>
        <v>50</v>
      </c>
      <c r="M597" s="138">
        <v>2838.5</v>
      </c>
      <c r="N597" s="48" t="s">
        <v>173</v>
      </c>
      <c r="P597" s="119">
        <v>0</v>
      </c>
      <c r="Q597" s="119">
        <v>0</v>
      </c>
      <c r="R597" s="119">
        <v>0</v>
      </c>
      <c r="S597" s="119">
        <f t="shared" si="70"/>
        <v>0</v>
      </c>
      <c r="T597" s="119">
        <f t="shared" si="71"/>
        <v>0</v>
      </c>
      <c r="U597" s="119">
        <v>0</v>
      </c>
      <c r="V597" s="119">
        <v>0</v>
      </c>
      <c r="W597" s="119">
        <v>0</v>
      </c>
      <c r="X597" s="119">
        <f t="shared" si="73"/>
        <v>0</v>
      </c>
      <c r="Y597" s="92" t="s">
        <v>12844</v>
      </c>
      <c r="Z597" s="93">
        <v>56.77</v>
      </c>
      <c r="AA597" s="121">
        <v>56.77</v>
      </c>
      <c r="AB597" s="93">
        <f t="shared" si="72"/>
        <v>0</v>
      </c>
      <c r="AE597" s="48" t="s">
        <v>12845</v>
      </c>
      <c r="AF597" s="93">
        <v>56.77</v>
      </c>
      <c r="AG597" s="48" t="s">
        <v>14059</v>
      </c>
      <c r="AH597" s="122">
        <v>50</v>
      </c>
      <c r="AI597" s="48">
        <v>8</v>
      </c>
      <c r="AM597" s="48" t="s">
        <v>85</v>
      </c>
      <c r="AN597" s="48" t="s">
        <v>1926</v>
      </c>
      <c r="AO597" s="123"/>
      <c r="AQ597" s="123" t="s">
        <v>12955</v>
      </c>
    </row>
    <row r="598" spans="1:43" ht="30" x14ac:dyDescent="0.2">
      <c r="A598" s="92" t="s">
        <v>2250</v>
      </c>
      <c r="B598" s="92" t="s">
        <v>2251</v>
      </c>
      <c r="C598" s="117" t="s">
        <v>166</v>
      </c>
      <c r="D598" s="92" t="s">
        <v>228</v>
      </c>
      <c r="E598" s="92" t="s">
        <v>2252</v>
      </c>
      <c r="F598" s="92" t="s">
        <v>169</v>
      </c>
      <c r="G598" s="92" t="s">
        <v>1545</v>
      </c>
      <c r="H598" s="92" t="s">
        <v>2018</v>
      </c>
      <c r="I598" s="118" t="s">
        <v>2251</v>
      </c>
      <c r="J598" s="119">
        <v>12</v>
      </c>
      <c r="K598" s="119">
        <v>50</v>
      </c>
      <c r="L598" s="119">
        <f t="shared" si="74"/>
        <v>50</v>
      </c>
      <c r="M598" s="138">
        <v>2790.5</v>
      </c>
      <c r="N598" s="48" t="s">
        <v>173</v>
      </c>
      <c r="P598" s="119">
        <v>0</v>
      </c>
      <c r="Q598" s="119">
        <v>0</v>
      </c>
      <c r="R598" s="119">
        <v>0</v>
      </c>
      <c r="S598" s="119">
        <f t="shared" si="70"/>
        <v>0</v>
      </c>
      <c r="T598" s="119">
        <f t="shared" si="71"/>
        <v>0</v>
      </c>
      <c r="U598" s="119">
        <v>0</v>
      </c>
      <c r="V598" s="119">
        <v>0</v>
      </c>
      <c r="W598" s="119">
        <v>0</v>
      </c>
      <c r="X598" s="119">
        <f t="shared" si="73"/>
        <v>0</v>
      </c>
      <c r="Y598" s="92" t="s">
        <v>12844</v>
      </c>
      <c r="Z598" s="93">
        <v>55.81</v>
      </c>
      <c r="AA598" s="121">
        <v>55.81</v>
      </c>
      <c r="AB598" s="93">
        <f t="shared" si="72"/>
        <v>0</v>
      </c>
      <c r="AE598" s="48" t="s">
        <v>12845</v>
      </c>
      <c r="AF598" s="93">
        <v>55.81</v>
      </c>
      <c r="AG598" s="48" t="s">
        <v>14060</v>
      </c>
      <c r="AH598" s="122">
        <v>50</v>
      </c>
      <c r="AI598" s="48">
        <v>8</v>
      </c>
      <c r="AM598" s="48" t="s">
        <v>85</v>
      </c>
      <c r="AN598" s="48" t="s">
        <v>1926</v>
      </c>
      <c r="AO598" s="123"/>
      <c r="AQ598" s="123" t="s">
        <v>12955</v>
      </c>
    </row>
    <row r="599" spans="1:43" ht="30" x14ac:dyDescent="0.2">
      <c r="A599" s="118" t="s">
        <v>2253</v>
      </c>
      <c r="B599" s="92" t="s">
        <v>2254</v>
      </c>
      <c r="C599" s="117" t="s">
        <v>166</v>
      </c>
      <c r="D599" s="92" t="s">
        <v>228</v>
      </c>
      <c r="E599" s="118" t="s">
        <v>2255</v>
      </c>
      <c r="F599" s="92" t="s">
        <v>169</v>
      </c>
      <c r="G599" s="92" t="s">
        <v>1545</v>
      </c>
      <c r="H599" s="92" t="s">
        <v>2018</v>
      </c>
      <c r="I599" s="118" t="s">
        <v>2254</v>
      </c>
      <c r="J599" s="119">
        <v>12</v>
      </c>
      <c r="K599" s="119">
        <v>25</v>
      </c>
      <c r="L599" s="119">
        <f t="shared" si="74"/>
        <v>25</v>
      </c>
      <c r="M599" s="138">
        <v>2011.25</v>
      </c>
      <c r="N599" s="48" t="s">
        <v>173</v>
      </c>
      <c r="P599" s="119">
        <v>0</v>
      </c>
      <c r="Q599" s="119">
        <v>0</v>
      </c>
      <c r="R599" s="119">
        <v>0</v>
      </c>
      <c r="S599" s="119">
        <f t="shared" si="70"/>
        <v>0</v>
      </c>
      <c r="T599" s="119">
        <f t="shared" si="71"/>
        <v>0</v>
      </c>
      <c r="U599" s="119">
        <v>0</v>
      </c>
      <c r="V599" s="119">
        <v>0</v>
      </c>
      <c r="W599" s="119">
        <v>0</v>
      </c>
      <c r="X599" s="119">
        <f t="shared" si="73"/>
        <v>0</v>
      </c>
      <c r="Y599" s="92" t="s">
        <v>12844</v>
      </c>
      <c r="Z599" s="93">
        <v>80.45</v>
      </c>
      <c r="AA599" s="121">
        <v>80.45</v>
      </c>
      <c r="AB599" s="93">
        <f t="shared" si="72"/>
        <v>0</v>
      </c>
      <c r="AE599" s="48" t="s">
        <v>12845</v>
      </c>
      <c r="AF599" s="93">
        <v>80.45</v>
      </c>
      <c r="AG599" s="48" t="s">
        <v>14061</v>
      </c>
      <c r="AH599" s="122">
        <v>25</v>
      </c>
      <c r="AI599" s="48">
        <v>8</v>
      </c>
      <c r="AM599" s="48" t="s">
        <v>85</v>
      </c>
      <c r="AN599" s="48" t="s">
        <v>1926</v>
      </c>
      <c r="AO599" s="123"/>
      <c r="AQ599" s="123" t="s">
        <v>12955</v>
      </c>
    </row>
    <row r="600" spans="1:43" ht="30" x14ac:dyDescent="0.2">
      <c r="A600" s="92" t="s">
        <v>2256</v>
      </c>
      <c r="B600" s="92" t="s">
        <v>2257</v>
      </c>
      <c r="C600" s="117" t="s">
        <v>166</v>
      </c>
      <c r="D600" s="92" t="s">
        <v>228</v>
      </c>
      <c r="E600" s="92" t="s">
        <v>2258</v>
      </c>
      <c r="F600" s="92" t="s">
        <v>169</v>
      </c>
      <c r="G600" s="92" t="s">
        <v>1545</v>
      </c>
      <c r="H600" s="92" t="s">
        <v>2018</v>
      </c>
      <c r="I600" s="118" t="s">
        <v>2257</v>
      </c>
      <c r="J600" s="119">
        <v>12</v>
      </c>
      <c r="K600" s="119">
        <v>20</v>
      </c>
      <c r="L600" s="119">
        <f t="shared" si="74"/>
        <v>20</v>
      </c>
      <c r="M600" s="138">
        <v>1459</v>
      </c>
      <c r="N600" s="48" t="s">
        <v>173</v>
      </c>
      <c r="P600" s="119">
        <v>0</v>
      </c>
      <c r="Q600" s="119">
        <v>0</v>
      </c>
      <c r="R600" s="119">
        <v>0</v>
      </c>
      <c r="S600" s="119">
        <f t="shared" si="70"/>
        <v>0</v>
      </c>
      <c r="T600" s="119">
        <f t="shared" si="71"/>
        <v>0</v>
      </c>
      <c r="U600" s="119">
        <v>0</v>
      </c>
      <c r="V600" s="119">
        <v>0</v>
      </c>
      <c r="W600" s="119">
        <v>0</v>
      </c>
      <c r="X600" s="119">
        <f t="shared" si="73"/>
        <v>0</v>
      </c>
      <c r="Y600" s="92" t="s">
        <v>12844</v>
      </c>
      <c r="Z600" s="93">
        <v>72.95</v>
      </c>
      <c r="AA600" s="121">
        <v>72.95</v>
      </c>
      <c r="AB600" s="93">
        <f t="shared" si="72"/>
        <v>0</v>
      </c>
      <c r="AE600" s="48" t="s">
        <v>12845</v>
      </c>
      <c r="AF600" s="93">
        <v>72.95</v>
      </c>
      <c r="AG600" s="48" t="s">
        <v>14062</v>
      </c>
      <c r="AH600" s="122">
        <v>20</v>
      </c>
      <c r="AI600" s="48">
        <v>8</v>
      </c>
      <c r="AM600" s="48" t="s">
        <v>85</v>
      </c>
      <c r="AN600" s="48" t="s">
        <v>1926</v>
      </c>
      <c r="AO600" s="123"/>
      <c r="AQ600" s="123" t="s">
        <v>12955</v>
      </c>
    </row>
    <row r="601" spans="1:43" ht="30" x14ac:dyDescent="0.2">
      <c r="A601" s="92" t="s">
        <v>2259</v>
      </c>
      <c r="B601" s="92" t="s">
        <v>2260</v>
      </c>
      <c r="C601" s="117" t="s">
        <v>166</v>
      </c>
      <c r="D601" s="92" t="s">
        <v>228</v>
      </c>
      <c r="E601" s="92" t="s">
        <v>2261</v>
      </c>
      <c r="F601" s="92" t="s">
        <v>169</v>
      </c>
      <c r="G601" s="92" t="s">
        <v>1636</v>
      </c>
      <c r="H601" s="92" t="s">
        <v>1637</v>
      </c>
      <c r="I601" s="118" t="s">
        <v>2260</v>
      </c>
      <c r="J601" s="119">
        <v>9</v>
      </c>
      <c r="K601" s="119">
        <v>250</v>
      </c>
      <c r="L601" s="119">
        <f t="shared" si="74"/>
        <v>-302</v>
      </c>
      <c r="N601" s="48" t="s">
        <v>173</v>
      </c>
      <c r="P601" s="119">
        <v>0</v>
      </c>
      <c r="Q601" s="119">
        <v>0</v>
      </c>
      <c r="R601" s="119">
        <v>0</v>
      </c>
      <c r="S601" s="119">
        <f t="shared" si="70"/>
        <v>0</v>
      </c>
      <c r="T601" s="119">
        <f t="shared" si="71"/>
        <v>0</v>
      </c>
      <c r="U601" s="119">
        <v>552</v>
      </c>
      <c r="V601" s="119">
        <v>0</v>
      </c>
      <c r="W601" s="119">
        <v>0</v>
      </c>
      <c r="X601" s="119">
        <f t="shared" si="73"/>
        <v>-552</v>
      </c>
      <c r="Y601" s="92" t="s">
        <v>12848</v>
      </c>
      <c r="Z601" s="93">
        <v>5.5129999999999999</v>
      </c>
      <c r="AA601" s="121">
        <v>4.9480000000000004</v>
      </c>
      <c r="AB601" s="93">
        <f t="shared" si="72"/>
        <v>-0.5649999999999995</v>
      </c>
      <c r="AE601" s="48" t="s">
        <v>12845</v>
      </c>
      <c r="AF601" s="93">
        <v>4.9480000000000004</v>
      </c>
      <c r="AG601" s="48" t="s">
        <v>14063</v>
      </c>
      <c r="AH601" s="48" t="s">
        <v>14008</v>
      </c>
      <c r="AI601" s="48" t="s">
        <v>13964</v>
      </c>
      <c r="AM601" s="48" t="s">
        <v>85</v>
      </c>
      <c r="AN601" s="48" t="s">
        <v>1926</v>
      </c>
      <c r="AO601" s="123"/>
      <c r="AQ601" s="123" t="s">
        <v>12955</v>
      </c>
    </row>
    <row r="602" spans="1:43" ht="30" x14ac:dyDescent="0.2">
      <c r="A602" s="92" t="s">
        <v>2262</v>
      </c>
      <c r="B602" s="92" t="s">
        <v>2263</v>
      </c>
      <c r="C602" s="117" t="s">
        <v>166</v>
      </c>
      <c r="D602" s="92" t="s">
        <v>228</v>
      </c>
      <c r="E602" s="92" t="s">
        <v>2264</v>
      </c>
      <c r="F602" s="92" t="s">
        <v>169</v>
      </c>
      <c r="G602" s="92" t="s">
        <v>1545</v>
      </c>
      <c r="H602" s="92" t="s">
        <v>2018</v>
      </c>
      <c r="I602" s="118" t="s">
        <v>2263</v>
      </c>
      <c r="J602" s="119">
        <v>36</v>
      </c>
      <c r="K602" s="119">
        <v>100</v>
      </c>
      <c r="L602" s="119">
        <f t="shared" si="74"/>
        <v>100</v>
      </c>
      <c r="M602" s="124">
        <v>21553.66</v>
      </c>
      <c r="N602" s="48" t="s">
        <v>173</v>
      </c>
      <c r="P602" s="119">
        <v>20</v>
      </c>
      <c r="Q602" s="119">
        <v>0</v>
      </c>
      <c r="R602" s="119">
        <v>0</v>
      </c>
      <c r="S602" s="119">
        <f t="shared" si="70"/>
        <v>20</v>
      </c>
      <c r="T602" s="119">
        <f t="shared" si="71"/>
        <v>20</v>
      </c>
      <c r="U602" s="119">
        <v>0</v>
      </c>
      <c r="V602" s="119">
        <v>0</v>
      </c>
      <c r="W602" s="119">
        <v>0</v>
      </c>
      <c r="X602" s="119">
        <f t="shared" si="73"/>
        <v>20</v>
      </c>
      <c r="Y602" s="92" t="s">
        <v>12844</v>
      </c>
      <c r="Z602" s="93">
        <v>215.53659999999999</v>
      </c>
      <c r="AA602" s="121">
        <v>215.53659999999999</v>
      </c>
      <c r="AB602" s="93">
        <f t="shared" si="72"/>
        <v>0</v>
      </c>
      <c r="AE602" s="48" t="s">
        <v>12845</v>
      </c>
      <c r="AF602" s="93">
        <v>215.53659999999999</v>
      </c>
      <c r="AG602" s="48" t="s">
        <v>14064</v>
      </c>
      <c r="AH602" s="122">
        <v>100</v>
      </c>
      <c r="AI602" s="48">
        <v>8</v>
      </c>
      <c r="AM602" s="48" t="s">
        <v>85</v>
      </c>
      <c r="AN602" s="48" t="s">
        <v>1926</v>
      </c>
      <c r="AO602" s="123"/>
      <c r="AQ602" s="123" t="s">
        <v>12955</v>
      </c>
    </row>
    <row r="603" spans="1:43" ht="30" x14ac:dyDescent="0.2">
      <c r="A603" s="118" t="s">
        <v>2265</v>
      </c>
      <c r="B603" s="92" t="s">
        <v>2266</v>
      </c>
      <c r="C603" s="117" t="s">
        <v>166</v>
      </c>
      <c r="D603" s="92" t="s">
        <v>2267</v>
      </c>
      <c r="E603" s="118" t="s">
        <v>2268</v>
      </c>
      <c r="F603" s="92" t="s">
        <v>169</v>
      </c>
      <c r="G603" s="92" t="s">
        <v>1545</v>
      </c>
      <c r="H603" s="92" t="s">
        <v>2018</v>
      </c>
      <c r="I603" s="118" t="s">
        <v>2266</v>
      </c>
      <c r="J603" s="119">
        <v>12</v>
      </c>
      <c r="K603" s="119">
        <v>80</v>
      </c>
      <c r="L603" s="119">
        <f t="shared" si="74"/>
        <v>80</v>
      </c>
      <c r="M603" s="119">
        <v>454.4</v>
      </c>
      <c r="N603" s="48" t="s">
        <v>173</v>
      </c>
      <c r="P603" s="119">
        <v>0</v>
      </c>
      <c r="Q603" s="119">
        <v>0</v>
      </c>
      <c r="R603" s="119">
        <v>0</v>
      </c>
      <c r="S603" s="119">
        <f t="shared" si="70"/>
        <v>0</v>
      </c>
      <c r="T603" s="119">
        <f t="shared" si="71"/>
        <v>0</v>
      </c>
      <c r="U603" s="119">
        <v>0</v>
      </c>
      <c r="V603" s="119">
        <v>0</v>
      </c>
      <c r="W603" s="119">
        <v>0</v>
      </c>
      <c r="X603" s="119">
        <f t="shared" si="73"/>
        <v>0</v>
      </c>
      <c r="Y603" s="92" t="s">
        <v>12844</v>
      </c>
      <c r="Z603" s="93">
        <v>5.68</v>
      </c>
      <c r="AA603" s="121">
        <v>5.68</v>
      </c>
      <c r="AB603" s="93">
        <f t="shared" si="72"/>
        <v>0</v>
      </c>
      <c r="AE603" s="48" t="s">
        <v>12845</v>
      </c>
      <c r="AF603" s="93">
        <v>5.68</v>
      </c>
      <c r="AG603" s="48" t="s">
        <v>14065</v>
      </c>
      <c r="AH603" s="122">
        <v>80</v>
      </c>
      <c r="AI603" s="48">
        <v>8</v>
      </c>
      <c r="AM603" s="48" t="s">
        <v>85</v>
      </c>
      <c r="AN603" s="48" t="s">
        <v>1926</v>
      </c>
      <c r="AO603" s="123"/>
      <c r="AQ603" s="123" t="s">
        <v>12955</v>
      </c>
    </row>
    <row r="604" spans="1:43" ht="30" x14ac:dyDescent="0.2">
      <c r="A604" s="92" t="s">
        <v>2269</v>
      </c>
      <c r="B604" s="92" t="s">
        <v>2270</v>
      </c>
      <c r="C604" s="117" t="s">
        <v>166</v>
      </c>
      <c r="D604" s="92" t="s">
        <v>228</v>
      </c>
      <c r="E604" s="92" t="s">
        <v>2271</v>
      </c>
      <c r="F604" s="92" t="s">
        <v>169</v>
      </c>
      <c r="G604" s="92" t="s">
        <v>1545</v>
      </c>
      <c r="H604" s="92" t="s">
        <v>2018</v>
      </c>
      <c r="I604" s="118" t="s">
        <v>2270</v>
      </c>
      <c r="J604" s="119">
        <v>6</v>
      </c>
      <c r="K604" s="119">
        <v>50</v>
      </c>
      <c r="L604" s="119">
        <f t="shared" si="74"/>
        <v>50</v>
      </c>
      <c r="M604" s="119">
        <v>298</v>
      </c>
      <c r="N604" s="48" t="s">
        <v>173</v>
      </c>
      <c r="P604" s="119">
        <v>0</v>
      </c>
      <c r="Q604" s="119">
        <v>0</v>
      </c>
      <c r="R604" s="119">
        <v>0</v>
      </c>
      <c r="S604" s="119">
        <f t="shared" si="70"/>
        <v>0</v>
      </c>
      <c r="T604" s="119">
        <f t="shared" si="71"/>
        <v>0</v>
      </c>
      <c r="U604" s="119">
        <v>0</v>
      </c>
      <c r="V604" s="119">
        <v>0</v>
      </c>
      <c r="W604" s="119">
        <v>0</v>
      </c>
      <c r="X604" s="119">
        <f t="shared" si="73"/>
        <v>0</v>
      </c>
      <c r="Y604" s="92" t="s">
        <v>12844</v>
      </c>
      <c r="Z604" s="93">
        <v>5.96</v>
      </c>
      <c r="AA604" s="121">
        <v>5.96</v>
      </c>
      <c r="AB604" s="93">
        <f t="shared" si="72"/>
        <v>0</v>
      </c>
      <c r="AE604" s="48" t="s">
        <v>12845</v>
      </c>
      <c r="AF604" s="93">
        <v>5.96</v>
      </c>
      <c r="AG604" s="48" t="s">
        <v>14066</v>
      </c>
      <c r="AH604" s="122">
        <v>50</v>
      </c>
      <c r="AI604" s="48">
        <v>8</v>
      </c>
      <c r="AM604" s="48" t="s">
        <v>85</v>
      </c>
      <c r="AN604" s="48" t="s">
        <v>1926</v>
      </c>
      <c r="AO604" s="123"/>
      <c r="AQ604" s="123" t="s">
        <v>12955</v>
      </c>
    </row>
    <row r="605" spans="1:43" ht="30" x14ac:dyDescent="0.2">
      <c r="A605" s="92" t="s">
        <v>2272</v>
      </c>
      <c r="B605" s="92" t="s">
        <v>2273</v>
      </c>
      <c r="C605" s="117" t="s">
        <v>166</v>
      </c>
      <c r="D605" s="92" t="s">
        <v>228</v>
      </c>
      <c r="E605" s="92" t="s">
        <v>2274</v>
      </c>
      <c r="F605" s="92" t="s">
        <v>169</v>
      </c>
      <c r="G605" s="92" t="s">
        <v>1545</v>
      </c>
      <c r="H605" s="92" t="s">
        <v>2018</v>
      </c>
      <c r="I605" s="118" t="s">
        <v>2273</v>
      </c>
      <c r="J605" s="119">
        <v>7</v>
      </c>
      <c r="K605" s="119">
        <v>25</v>
      </c>
      <c r="L605" s="119">
        <f t="shared" si="74"/>
        <v>25</v>
      </c>
      <c r="M605" s="119">
        <v>240.5</v>
      </c>
      <c r="N605" s="48" t="s">
        <v>173</v>
      </c>
      <c r="P605" s="119">
        <v>0</v>
      </c>
      <c r="Q605" s="119">
        <v>0</v>
      </c>
      <c r="R605" s="119">
        <v>0</v>
      </c>
      <c r="S605" s="119">
        <f t="shared" si="70"/>
        <v>0</v>
      </c>
      <c r="T605" s="119">
        <f t="shared" si="71"/>
        <v>0</v>
      </c>
      <c r="U605" s="119">
        <v>0</v>
      </c>
      <c r="V605" s="119">
        <v>0</v>
      </c>
      <c r="W605" s="119">
        <v>0</v>
      </c>
      <c r="X605" s="119">
        <f t="shared" si="73"/>
        <v>0</v>
      </c>
      <c r="Y605" s="92" t="s">
        <v>12844</v>
      </c>
      <c r="Z605" s="93">
        <v>9.6199999999999992</v>
      </c>
      <c r="AA605" s="121">
        <v>9.6199999999999992</v>
      </c>
      <c r="AB605" s="93">
        <f t="shared" si="72"/>
        <v>0</v>
      </c>
      <c r="AE605" s="48" t="s">
        <v>12845</v>
      </c>
      <c r="AF605" s="93">
        <v>9.6199999999999992</v>
      </c>
      <c r="AG605" s="48" t="s">
        <v>14067</v>
      </c>
      <c r="AH605" s="122">
        <v>25</v>
      </c>
      <c r="AI605" s="48">
        <v>8</v>
      </c>
      <c r="AM605" s="48" t="s">
        <v>85</v>
      </c>
      <c r="AN605" s="48" t="s">
        <v>1926</v>
      </c>
      <c r="AO605" s="123"/>
      <c r="AQ605" s="123" t="s">
        <v>12955</v>
      </c>
    </row>
    <row r="606" spans="1:43" ht="30" x14ac:dyDescent="0.2">
      <c r="A606" s="92" t="s">
        <v>2275</v>
      </c>
      <c r="B606" s="92" t="s">
        <v>2276</v>
      </c>
      <c r="C606" s="117" t="s">
        <v>166</v>
      </c>
      <c r="D606" s="92" t="s">
        <v>377</v>
      </c>
      <c r="E606" s="92" t="s">
        <v>2277</v>
      </c>
      <c r="F606" s="92" t="s">
        <v>169</v>
      </c>
      <c r="G606" s="92" t="s">
        <v>1545</v>
      </c>
      <c r="H606" s="92" t="s">
        <v>2018</v>
      </c>
      <c r="I606" s="118" t="s">
        <v>2276</v>
      </c>
      <c r="J606" s="92">
        <v>6</v>
      </c>
      <c r="K606" s="92">
        <v>20</v>
      </c>
      <c r="L606" s="119">
        <f t="shared" si="74"/>
        <v>20</v>
      </c>
      <c r="M606" s="92">
        <v>140.55000000000001</v>
      </c>
      <c r="N606" s="48" t="s">
        <v>173</v>
      </c>
      <c r="O606" s="48" t="s">
        <v>278</v>
      </c>
      <c r="P606" s="119">
        <v>0</v>
      </c>
      <c r="Q606" s="119">
        <v>0</v>
      </c>
      <c r="R606" s="119">
        <v>0</v>
      </c>
      <c r="S606" s="119">
        <f t="shared" si="70"/>
        <v>0</v>
      </c>
      <c r="T606" s="119">
        <f t="shared" si="71"/>
        <v>0</v>
      </c>
      <c r="U606" s="119">
        <v>0</v>
      </c>
      <c r="V606" s="119">
        <v>0</v>
      </c>
      <c r="W606" s="119">
        <v>0</v>
      </c>
      <c r="X606" s="119">
        <f t="shared" si="73"/>
        <v>0</v>
      </c>
      <c r="Y606" s="92" t="s">
        <v>12844</v>
      </c>
      <c r="Z606" s="93">
        <v>7.0273000000000003</v>
      </c>
      <c r="AA606" s="121">
        <v>7.0273000000000003</v>
      </c>
      <c r="AB606" s="93">
        <f t="shared" si="72"/>
        <v>0</v>
      </c>
      <c r="AE606" s="48" t="s">
        <v>12845</v>
      </c>
      <c r="AF606" s="93">
        <v>7.0273000000000003</v>
      </c>
      <c r="AG606" s="48" t="s">
        <v>14068</v>
      </c>
      <c r="AH606" s="48">
        <v>50</v>
      </c>
      <c r="AI606" s="48">
        <v>8</v>
      </c>
      <c r="AM606" s="48" t="s">
        <v>85</v>
      </c>
      <c r="AN606" s="48" t="s">
        <v>1926</v>
      </c>
      <c r="AO606" s="123"/>
      <c r="AQ606" s="123" t="s">
        <v>12955</v>
      </c>
    </row>
    <row r="607" spans="1:43" ht="90" x14ac:dyDescent="0.2">
      <c r="A607" s="92" t="s">
        <v>2278</v>
      </c>
      <c r="B607" s="92" t="s">
        <v>2279</v>
      </c>
      <c r="C607" s="117" t="s">
        <v>166</v>
      </c>
      <c r="D607" s="92" t="s">
        <v>228</v>
      </c>
      <c r="E607" s="92" t="s">
        <v>14069</v>
      </c>
      <c r="F607" s="92" t="s">
        <v>169</v>
      </c>
      <c r="G607" s="92" t="s">
        <v>1545</v>
      </c>
      <c r="H607" s="92" t="s">
        <v>1545</v>
      </c>
      <c r="I607" s="118" t="s">
        <v>2279</v>
      </c>
      <c r="J607" s="119">
        <v>14</v>
      </c>
      <c r="K607" s="119">
        <v>1000</v>
      </c>
      <c r="L607" s="119">
        <f t="shared" si="74"/>
        <v>1000</v>
      </c>
      <c r="M607" s="117"/>
      <c r="N607" s="48" t="s">
        <v>173</v>
      </c>
      <c r="O607" s="48" t="s">
        <v>278</v>
      </c>
      <c r="P607" s="119">
        <v>0</v>
      </c>
      <c r="Q607" s="119">
        <v>0</v>
      </c>
      <c r="R607" s="119">
        <v>0</v>
      </c>
      <c r="S607" s="119">
        <f t="shared" si="70"/>
        <v>0</v>
      </c>
      <c r="T607" s="119">
        <f t="shared" si="71"/>
        <v>0</v>
      </c>
      <c r="U607" s="119">
        <v>0</v>
      </c>
      <c r="V607" s="119">
        <v>0</v>
      </c>
      <c r="W607" s="119">
        <v>0</v>
      </c>
      <c r="X607" s="119">
        <f t="shared" si="73"/>
        <v>0</v>
      </c>
      <c r="Y607" s="92" t="s">
        <v>12844</v>
      </c>
      <c r="Z607" s="130">
        <v>9.3937000000000008</v>
      </c>
      <c r="AA607" s="121">
        <v>9.3937000000000008</v>
      </c>
      <c r="AB607" s="93">
        <f t="shared" si="72"/>
        <v>0</v>
      </c>
      <c r="AC607" s="48" t="s">
        <v>12897</v>
      </c>
      <c r="AE607" s="48" t="s">
        <v>12845</v>
      </c>
      <c r="AF607" s="93">
        <v>9.3937000000000008</v>
      </c>
      <c r="AG607" s="48" t="s">
        <v>14070</v>
      </c>
      <c r="AH607" s="48">
        <v>50</v>
      </c>
      <c r="AI607" s="48">
        <v>8</v>
      </c>
      <c r="AM607" s="48" t="s">
        <v>85</v>
      </c>
      <c r="AN607" s="48" t="s">
        <v>1926</v>
      </c>
      <c r="AO607" s="123"/>
      <c r="AQ607" s="123" t="s">
        <v>12955</v>
      </c>
    </row>
    <row r="608" spans="1:43" ht="30" x14ac:dyDescent="0.2">
      <c r="A608" s="92" t="s">
        <v>2282</v>
      </c>
      <c r="B608" s="92" t="s">
        <v>2283</v>
      </c>
      <c r="C608" s="117" t="s">
        <v>166</v>
      </c>
      <c r="D608" s="92" t="s">
        <v>228</v>
      </c>
      <c r="E608" s="92" t="s">
        <v>2284</v>
      </c>
      <c r="F608" s="92" t="s">
        <v>169</v>
      </c>
      <c r="G608" s="92" t="s">
        <v>1900</v>
      </c>
      <c r="H608" s="92" t="s">
        <v>1901</v>
      </c>
      <c r="I608" s="118" t="s">
        <v>2283</v>
      </c>
      <c r="J608" s="119">
        <v>7</v>
      </c>
      <c r="K608" s="119">
        <v>100</v>
      </c>
      <c r="L608" s="119">
        <f t="shared" si="74"/>
        <v>-431</v>
      </c>
      <c r="N608" s="48" t="s">
        <v>173</v>
      </c>
      <c r="P608" s="119">
        <v>200</v>
      </c>
      <c r="Q608" s="119">
        <v>200</v>
      </c>
      <c r="R608" s="119">
        <v>0</v>
      </c>
      <c r="S608" s="119">
        <f t="shared" si="70"/>
        <v>400</v>
      </c>
      <c r="T608" s="119">
        <f t="shared" si="71"/>
        <v>400</v>
      </c>
      <c r="U608" s="119">
        <v>531</v>
      </c>
      <c r="V608" s="119">
        <v>337</v>
      </c>
      <c r="W608" s="119">
        <v>311</v>
      </c>
      <c r="X608" s="119">
        <f t="shared" si="73"/>
        <v>-468</v>
      </c>
      <c r="Y608" s="92" t="s">
        <v>12848</v>
      </c>
      <c r="Z608" s="93">
        <v>1.7</v>
      </c>
      <c r="AA608" s="121">
        <v>1.38</v>
      </c>
      <c r="AB608" s="93">
        <f t="shared" si="72"/>
        <v>-0.32000000000000006</v>
      </c>
      <c r="AE608" s="48" t="s">
        <v>12845</v>
      </c>
      <c r="AF608" s="93">
        <v>1.38</v>
      </c>
      <c r="AG608" s="48" t="s">
        <v>14071</v>
      </c>
      <c r="AH608" s="122">
        <v>500</v>
      </c>
      <c r="AI608" s="48">
        <v>4</v>
      </c>
      <c r="AM608" s="48" t="s">
        <v>85</v>
      </c>
      <c r="AN608" s="48" t="s">
        <v>1926</v>
      </c>
      <c r="AO608" s="123"/>
      <c r="AQ608" s="123" t="s">
        <v>12955</v>
      </c>
    </row>
    <row r="609" spans="1:43" ht="30" x14ac:dyDescent="0.2">
      <c r="A609" s="92" t="s">
        <v>2285</v>
      </c>
      <c r="B609" s="92" t="s">
        <v>2286</v>
      </c>
      <c r="C609" s="117" t="s">
        <v>166</v>
      </c>
      <c r="D609" s="92" t="s">
        <v>228</v>
      </c>
      <c r="E609" s="92" t="s">
        <v>2287</v>
      </c>
      <c r="F609" s="92" t="s">
        <v>169</v>
      </c>
      <c r="G609" s="92" t="s">
        <v>1545</v>
      </c>
      <c r="H609" s="92" t="s">
        <v>2018</v>
      </c>
      <c r="I609" s="118" t="s">
        <v>2286</v>
      </c>
      <c r="J609" s="119">
        <v>7</v>
      </c>
      <c r="K609" s="119">
        <v>30</v>
      </c>
      <c r="L609" s="119">
        <f t="shared" si="74"/>
        <v>17</v>
      </c>
      <c r="M609" s="119"/>
      <c r="N609" s="48" t="s">
        <v>173</v>
      </c>
      <c r="P609" s="119">
        <v>0</v>
      </c>
      <c r="Q609" s="119">
        <v>0</v>
      </c>
      <c r="R609" s="119">
        <v>0</v>
      </c>
      <c r="S609" s="119">
        <f t="shared" si="70"/>
        <v>0</v>
      </c>
      <c r="T609" s="119">
        <f t="shared" si="71"/>
        <v>0</v>
      </c>
      <c r="U609" s="119">
        <v>13</v>
      </c>
      <c r="V609" s="119">
        <v>198</v>
      </c>
      <c r="W609" s="119">
        <v>123</v>
      </c>
      <c r="X609" s="119">
        <f t="shared" si="73"/>
        <v>-211</v>
      </c>
      <c r="Y609" s="92" t="s">
        <v>12848</v>
      </c>
      <c r="Z609" s="93">
        <v>15</v>
      </c>
      <c r="AA609" s="121">
        <v>15.510300000000001</v>
      </c>
      <c r="AB609" s="93">
        <f t="shared" si="72"/>
        <v>0.51030000000000086</v>
      </c>
      <c r="AE609" s="48" t="s">
        <v>12845</v>
      </c>
      <c r="AF609" s="93">
        <v>15.510300000000001</v>
      </c>
      <c r="AG609" s="48" t="s">
        <v>14072</v>
      </c>
      <c r="AH609" s="122">
        <v>250</v>
      </c>
      <c r="AI609" s="48">
        <v>12</v>
      </c>
      <c r="AM609" s="48" t="s">
        <v>85</v>
      </c>
      <c r="AN609" s="48" t="s">
        <v>1926</v>
      </c>
      <c r="AO609" s="123"/>
      <c r="AQ609" s="123" t="s">
        <v>12955</v>
      </c>
    </row>
    <row r="610" spans="1:43" ht="45" x14ac:dyDescent="0.2">
      <c r="A610" s="129" t="s">
        <v>14073</v>
      </c>
      <c r="B610" s="129" t="s">
        <v>14074</v>
      </c>
      <c r="C610" s="117" t="s">
        <v>166</v>
      </c>
      <c r="D610" s="92" t="s">
        <v>228</v>
      </c>
      <c r="E610" s="92" t="s">
        <v>2287</v>
      </c>
      <c r="F610" s="92" t="s">
        <v>169</v>
      </c>
      <c r="G610" s="92" t="s">
        <v>1545</v>
      </c>
      <c r="H610" s="92" t="s">
        <v>1545</v>
      </c>
      <c r="I610" s="92" t="s">
        <v>14074</v>
      </c>
      <c r="J610" s="119">
        <v>49</v>
      </c>
      <c r="K610" s="119">
        <v>100</v>
      </c>
      <c r="N610" s="48" t="s">
        <v>173</v>
      </c>
      <c r="O610" s="48" t="s">
        <v>14075</v>
      </c>
      <c r="P610" s="119">
        <v>0</v>
      </c>
      <c r="Q610" s="119">
        <v>0</v>
      </c>
      <c r="R610" s="119">
        <v>0</v>
      </c>
      <c r="S610" s="119">
        <f t="shared" si="70"/>
        <v>0</v>
      </c>
      <c r="T610" s="119">
        <f t="shared" si="71"/>
        <v>0</v>
      </c>
      <c r="U610" s="119">
        <v>0</v>
      </c>
      <c r="V610" s="119">
        <v>0</v>
      </c>
      <c r="W610" s="119">
        <v>0</v>
      </c>
      <c r="X610" s="119">
        <f t="shared" si="73"/>
        <v>0</v>
      </c>
      <c r="Y610" s="92" t="s">
        <v>279</v>
      </c>
      <c r="Z610" s="130">
        <v>12.45</v>
      </c>
      <c r="AA610" s="121">
        <v>12.45</v>
      </c>
      <c r="AB610" s="93">
        <f t="shared" si="72"/>
        <v>0</v>
      </c>
      <c r="AE610" s="48" t="s">
        <v>14076</v>
      </c>
      <c r="AF610" s="169">
        <v>12.45</v>
      </c>
      <c r="AG610" s="145" t="s">
        <v>14077</v>
      </c>
      <c r="AH610" s="145">
        <v>100</v>
      </c>
      <c r="AI610" s="145">
        <v>12</v>
      </c>
      <c r="AK610" s="48" t="s">
        <v>14078</v>
      </c>
      <c r="AM610" s="131" t="s">
        <v>85</v>
      </c>
      <c r="AN610" s="131" t="s">
        <v>1926</v>
      </c>
      <c r="AO610" s="123"/>
      <c r="AQ610" s="123" t="s">
        <v>14079</v>
      </c>
    </row>
    <row r="611" spans="1:43" ht="30" x14ac:dyDescent="0.2">
      <c r="A611" s="92" t="s">
        <v>2288</v>
      </c>
      <c r="B611" s="92" t="s">
        <v>2289</v>
      </c>
      <c r="C611" s="117" t="s">
        <v>166</v>
      </c>
      <c r="D611" s="92" t="s">
        <v>228</v>
      </c>
      <c r="E611" s="92" t="s">
        <v>2290</v>
      </c>
      <c r="F611" s="92" t="s">
        <v>169</v>
      </c>
      <c r="G611" s="118" t="s">
        <v>1545</v>
      </c>
      <c r="H611" s="118" t="s">
        <v>2291</v>
      </c>
      <c r="I611" s="118" t="s">
        <v>2289</v>
      </c>
      <c r="J611" s="119">
        <v>10</v>
      </c>
      <c r="K611" s="119">
        <v>50</v>
      </c>
      <c r="L611" s="119">
        <f>K611-U611</f>
        <v>37</v>
      </c>
      <c r="M611" s="138">
        <v>12500</v>
      </c>
      <c r="N611" s="48" t="s">
        <v>173</v>
      </c>
      <c r="P611" s="119">
        <v>0</v>
      </c>
      <c r="Q611" s="119">
        <v>0</v>
      </c>
      <c r="R611" s="119">
        <v>0</v>
      </c>
      <c r="S611" s="119">
        <f t="shared" si="70"/>
        <v>0</v>
      </c>
      <c r="T611" s="119">
        <f t="shared" si="71"/>
        <v>0</v>
      </c>
      <c r="U611" s="119">
        <v>13</v>
      </c>
      <c r="V611" s="119">
        <v>198</v>
      </c>
      <c r="W611" s="119">
        <v>123</v>
      </c>
      <c r="X611" s="119">
        <f t="shared" si="73"/>
        <v>-211</v>
      </c>
      <c r="Y611" s="92" t="s">
        <v>12848</v>
      </c>
      <c r="Z611" s="93">
        <v>250</v>
      </c>
      <c r="AA611" s="121">
        <v>152.02010000000001</v>
      </c>
      <c r="AB611" s="93">
        <f t="shared" si="72"/>
        <v>-97.979899999999986</v>
      </c>
      <c r="AE611" s="48" t="s">
        <v>12845</v>
      </c>
      <c r="AF611" s="93">
        <v>152.02010000000001</v>
      </c>
      <c r="AG611" s="48" t="s">
        <v>14080</v>
      </c>
      <c r="AH611" s="122">
        <v>250</v>
      </c>
      <c r="AI611" s="48">
        <v>12</v>
      </c>
      <c r="AM611" s="48" t="s">
        <v>85</v>
      </c>
      <c r="AN611" s="48" t="s">
        <v>1926</v>
      </c>
      <c r="AO611" s="123"/>
      <c r="AQ611" s="123" t="s">
        <v>12955</v>
      </c>
    </row>
    <row r="612" spans="1:43" ht="45" x14ac:dyDescent="0.2">
      <c r="A612" s="129" t="s">
        <v>14081</v>
      </c>
      <c r="B612" s="129" t="s">
        <v>14082</v>
      </c>
      <c r="C612" s="117" t="s">
        <v>166</v>
      </c>
      <c r="D612" s="92" t="s">
        <v>228</v>
      </c>
      <c r="E612" s="92" t="s">
        <v>2290</v>
      </c>
      <c r="F612" s="92" t="s">
        <v>169</v>
      </c>
      <c r="G612" s="92" t="s">
        <v>1545</v>
      </c>
      <c r="H612" s="92" t="s">
        <v>1545</v>
      </c>
      <c r="I612" s="92" t="s">
        <v>14082</v>
      </c>
      <c r="J612" s="119">
        <v>77</v>
      </c>
      <c r="K612" s="119">
        <v>100</v>
      </c>
      <c r="N612" s="48" t="s">
        <v>173</v>
      </c>
      <c r="O612" s="48" t="s">
        <v>14075</v>
      </c>
      <c r="P612" s="119">
        <v>0</v>
      </c>
      <c r="Q612" s="119">
        <v>0</v>
      </c>
      <c r="R612" s="119">
        <v>0</v>
      </c>
      <c r="S612" s="119">
        <f t="shared" si="70"/>
        <v>0</v>
      </c>
      <c r="T612" s="119">
        <f t="shared" si="71"/>
        <v>0</v>
      </c>
      <c r="U612" s="119">
        <v>0</v>
      </c>
      <c r="V612" s="119">
        <v>0</v>
      </c>
      <c r="W612" s="119">
        <v>0</v>
      </c>
      <c r="X612" s="119">
        <f t="shared" si="73"/>
        <v>0</v>
      </c>
      <c r="Y612" s="92" t="s">
        <v>279</v>
      </c>
      <c r="Z612" s="130">
        <v>181.7877</v>
      </c>
      <c r="AA612" s="121">
        <v>181.7877</v>
      </c>
      <c r="AB612" s="93">
        <f t="shared" si="72"/>
        <v>0</v>
      </c>
      <c r="AE612" s="48" t="s">
        <v>14076</v>
      </c>
      <c r="AF612" s="169">
        <v>181.7877</v>
      </c>
      <c r="AG612" s="145" t="s">
        <v>14083</v>
      </c>
      <c r="AH612" s="145">
        <v>100</v>
      </c>
      <c r="AI612" s="145">
        <v>12</v>
      </c>
      <c r="AK612" s="145" t="s">
        <v>14084</v>
      </c>
      <c r="AM612" s="131" t="s">
        <v>85</v>
      </c>
      <c r="AN612" s="131" t="s">
        <v>1926</v>
      </c>
      <c r="AO612" s="123"/>
      <c r="AQ612" s="123" t="s">
        <v>12984</v>
      </c>
    </row>
    <row r="613" spans="1:43" ht="75" x14ac:dyDescent="0.2">
      <c r="A613" s="132" t="s">
        <v>14085</v>
      </c>
      <c r="B613" s="129" t="s">
        <v>14086</v>
      </c>
      <c r="C613" s="117" t="s">
        <v>166</v>
      </c>
      <c r="D613" s="92" t="s">
        <v>167</v>
      </c>
      <c r="E613" s="92" t="s">
        <v>14087</v>
      </c>
      <c r="F613" s="92" t="s">
        <v>169</v>
      </c>
      <c r="G613" s="92" t="s">
        <v>1900</v>
      </c>
      <c r="H613" s="92" t="s">
        <v>1901</v>
      </c>
      <c r="I613" s="92" t="s">
        <v>14086</v>
      </c>
      <c r="J613" s="119">
        <v>6</v>
      </c>
      <c r="K613" s="119">
        <v>1000</v>
      </c>
      <c r="N613" s="48" t="s">
        <v>173</v>
      </c>
      <c r="O613" s="48" t="s">
        <v>278</v>
      </c>
      <c r="P613" s="119">
        <v>0</v>
      </c>
      <c r="Q613" s="119">
        <v>0</v>
      </c>
      <c r="R613" s="119">
        <v>0</v>
      </c>
      <c r="S613" s="119">
        <f t="shared" si="70"/>
        <v>0</v>
      </c>
      <c r="T613" s="119">
        <f t="shared" si="71"/>
        <v>0</v>
      </c>
      <c r="U613" s="119">
        <v>0</v>
      </c>
      <c r="V613" s="119">
        <v>0</v>
      </c>
      <c r="W613" s="119">
        <v>0</v>
      </c>
      <c r="X613" s="119">
        <f t="shared" si="73"/>
        <v>0</v>
      </c>
      <c r="Y613" s="92" t="s">
        <v>12844</v>
      </c>
      <c r="Z613" s="130">
        <v>2.42</v>
      </c>
      <c r="AA613" s="121">
        <v>3.58</v>
      </c>
      <c r="AB613" s="93">
        <f t="shared" si="72"/>
        <v>1.1600000000000001</v>
      </c>
      <c r="AC613" s="48" t="s">
        <v>12875</v>
      </c>
      <c r="AE613" s="48" t="s">
        <v>12884</v>
      </c>
      <c r="AF613" s="93">
        <v>3.58</v>
      </c>
      <c r="AG613" s="48" t="s">
        <v>14088</v>
      </c>
      <c r="AH613" s="48">
        <v>100</v>
      </c>
      <c r="AI613" s="48">
        <v>6</v>
      </c>
      <c r="AK613" s="48" t="s">
        <v>13068</v>
      </c>
      <c r="AM613" s="131" t="s">
        <v>85</v>
      </c>
      <c r="AN613" s="131" t="s">
        <v>1926</v>
      </c>
      <c r="AO613" s="123"/>
      <c r="AQ613" s="123" t="s">
        <v>12998</v>
      </c>
    </row>
    <row r="614" spans="1:43" ht="90" x14ac:dyDescent="0.2">
      <c r="A614" s="132" t="s">
        <v>14089</v>
      </c>
      <c r="B614" s="132" t="s">
        <v>14090</v>
      </c>
      <c r="C614" s="117" t="s">
        <v>166</v>
      </c>
      <c r="D614" s="118" t="s">
        <v>12894</v>
      </c>
      <c r="E614" s="118" t="s">
        <v>14091</v>
      </c>
      <c r="F614" s="118" t="s">
        <v>169</v>
      </c>
      <c r="G614" s="118" t="s">
        <v>14092</v>
      </c>
      <c r="H614" s="118" t="s">
        <v>14092</v>
      </c>
      <c r="I614" s="118" t="s">
        <v>14090</v>
      </c>
      <c r="J614" s="119">
        <v>8</v>
      </c>
      <c r="K614" s="119">
        <v>1000</v>
      </c>
      <c r="L614" s="118"/>
      <c r="M614" s="118"/>
      <c r="N614" s="139" t="s">
        <v>173</v>
      </c>
      <c r="O614" s="48" t="s">
        <v>278</v>
      </c>
      <c r="P614" s="119">
        <v>0</v>
      </c>
      <c r="Q614" s="119">
        <v>0</v>
      </c>
      <c r="R614" s="119">
        <v>0</v>
      </c>
      <c r="S614" s="119">
        <f t="shared" si="70"/>
        <v>0</v>
      </c>
      <c r="T614" s="119">
        <f t="shared" si="71"/>
        <v>0</v>
      </c>
      <c r="U614" s="119">
        <v>0</v>
      </c>
      <c r="V614" s="119">
        <v>0</v>
      </c>
      <c r="W614" s="119">
        <v>0</v>
      </c>
      <c r="X614" s="119">
        <f t="shared" si="73"/>
        <v>0</v>
      </c>
      <c r="Y614" s="118" t="s">
        <v>12844</v>
      </c>
      <c r="Z614" s="130">
        <v>2.5099999999999998</v>
      </c>
      <c r="AA614" s="121">
        <v>2.5099999999999998</v>
      </c>
      <c r="AB614" s="93">
        <f t="shared" si="72"/>
        <v>0</v>
      </c>
      <c r="AC614" s="48" t="s">
        <v>12897</v>
      </c>
      <c r="AD614" s="140"/>
      <c r="AE614" s="48" t="s">
        <v>12884</v>
      </c>
      <c r="AF614" s="93">
        <v>2.5099999999999998</v>
      </c>
      <c r="AG614" s="48" t="s">
        <v>14093</v>
      </c>
      <c r="AH614" s="48" t="s">
        <v>14094</v>
      </c>
      <c r="AI614" s="48" t="s">
        <v>14095</v>
      </c>
      <c r="AK614" s="48" t="s">
        <v>13068</v>
      </c>
      <c r="AL614" s="139"/>
      <c r="AM614" s="131" t="s">
        <v>85</v>
      </c>
      <c r="AN614" s="131" t="s">
        <v>1926</v>
      </c>
      <c r="AO614" s="123"/>
      <c r="AQ614" s="123" t="s">
        <v>12998</v>
      </c>
    </row>
    <row r="615" spans="1:43" ht="60" x14ac:dyDescent="0.2">
      <c r="A615" s="142" t="s">
        <v>14096</v>
      </c>
      <c r="B615" s="92" t="s">
        <v>14097</v>
      </c>
      <c r="C615" s="117" t="s">
        <v>166</v>
      </c>
      <c r="D615" s="92" t="s">
        <v>228</v>
      </c>
      <c r="E615" s="92" t="s">
        <v>2294</v>
      </c>
      <c r="F615" s="92" t="s">
        <v>169</v>
      </c>
      <c r="G615" s="92" t="s">
        <v>1636</v>
      </c>
      <c r="H615" s="92" t="s">
        <v>1637</v>
      </c>
      <c r="I615" s="92" t="s">
        <v>14097</v>
      </c>
      <c r="J615" s="119">
        <v>6</v>
      </c>
      <c r="K615" s="119">
        <v>500</v>
      </c>
      <c r="N615" s="48" t="s">
        <v>173</v>
      </c>
      <c r="O615" s="48" t="s">
        <v>12932</v>
      </c>
      <c r="P615" s="119">
        <v>0</v>
      </c>
      <c r="Q615" s="119">
        <v>0</v>
      </c>
      <c r="R615" s="119">
        <v>0</v>
      </c>
      <c r="S615" s="119">
        <f t="shared" si="70"/>
        <v>0</v>
      </c>
      <c r="T615" s="119">
        <f t="shared" si="71"/>
        <v>0</v>
      </c>
      <c r="U615" s="119">
        <v>0</v>
      </c>
      <c r="V615" s="119">
        <v>0</v>
      </c>
      <c r="W615" s="119">
        <v>0</v>
      </c>
      <c r="X615" s="119">
        <f t="shared" si="73"/>
        <v>0</v>
      </c>
      <c r="Y615" s="92" t="s">
        <v>12844</v>
      </c>
      <c r="Z615" s="93">
        <v>13.46</v>
      </c>
      <c r="AA615" s="121">
        <v>13.46</v>
      </c>
      <c r="AB615" s="93">
        <f t="shared" si="72"/>
        <v>0</v>
      </c>
      <c r="AE615" s="48" t="s">
        <v>12884</v>
      </c>
      <c r="AF615" s="93">
        <v>13.46</v>
      </c>
      <c r="AG615" s="48" t="s">
        <v>14098</v>
      </c>
      <c r="AH615" s="48" t="s">
        <v>14099</v>
      </c>
      <c r="AI615" s="48" t="s">
        <v>14100</v>
      </c>
      <c r="AK615" s="48" t="s">
        <v>13323</v>
      </c>
      <c r="AM615" s="48" t="s">
        <v>85</v>
      </c>
      <c r="AN615" s="48" t="s">
        <v>1926</v>
      </c>
      <c r="AO615" s="123"/>
      <c r="AQ615" s="123" t="s">
        <v>12998</v>
      </c>
    </row>
    <row r="616" spans="1:43" ht="75" x14ac:dyDescent="0.2">
      <c r="A616" s="92" t="s">
        <v>2292</v>
      </c>
      <c r="B616" s="92" t="s">
        <v>2293</v>
      </c>
      <c r="C616" s="117" t="s">
        <v>166</v>
      </c>
      <c r="D616" s="92" t="s">
        <v>228</v>
      </c>
      <c r="E616" s="92" t="s">
        <v>2294</v>
      </c>
      <c r="F616" s="92" t="s">
        <v>169</v>
      </c>
      <c r="G616" s="92" t="s">
        <v>1900</v>
      </c>
      <c r="H616" s="92" t="s">
        <v>1901</v>
      </c>
      <c r="I616" s="118" t="s">
        <v>2293</v>
      </c>
      <c r="J616" s="119">
        <v>5</v>
      </c>
      <c r="K616" s="119">
        <v>1000</v>
      </c>
      <c r="L616" s="119">
        <f>K616-U616</f>
        <v>-394</v>
      </c>
      <c r="N616" s="48" t="s">
        <v>173</v>
      </c>
      <c r="P616" s="119">
        <v>0</v>
      </c>
      <c r="Q616" s="119">
        <v>0</v>
      </c>
      <c r="R616" s="119">
        <v>0</v>
      </c>
      <c r="S616" s="119">
        <f t="shared" si="70"/>
        <v>0</v>
      </c>
      <c r="T616" s="119">
        <f t="shared" si="71"/>
        <v>0</v>
      </c>
      <c r="U616" s="119">
        <v>1394</v>
      </c>
      <c r="V616" s="119">
        <v>1674</v>
      </c>
      <c r="W616" s="119">
        <v>1674</v>
      </c>
      <c r="X616" s="119">
        <f t="shared" si="73"/>
        <v>-3068</v>
      </c>
      <c r="Y616" s="92" t="s">
        <v>12848</v>
      </c>
      <c r="Z616" s="93">
        <v>13.27</v>
      </c>
      <c r="AA616" s="121">
        <v>13.244999999999999</v>
      </c>
      <c r="AB616" s="93">
        <f t="shared" si="72"/>
        <v>-2.5000000000000355E-2</v>
      </c>
      <c r="AE616" s="48" t="s">
        <v>12949</v>
      </c>
      <c r="AF616" s="169">
        <v>13.244999999999999</v>
      </c>
      <c r="AG616" s="145" t="s">
        <v>14101</v>
      </c>
      <c r="AH616" s="145" t="s">
        <v>13893</v>
      </c>
      <c r="AI616" s="145" t="s">
        <v>14031</v>
      </c>
      <c r="AK616" s="145" t="s">
        <v>14102</v>
      </c>
      <c r="AM616" s="48" t="s">
        <v>85</v>
      </c>
      <c r="AN616" s="48" t="s">
        <v>1926</v>
      </c>
      <c r="AO616" s="123" t="s">
        <v>13935</v>
      </c>
      <c r="AQ616" s="123" t="s">
        <v>14103</v>
      </c>
    </row>
    <row r="617" spans="1:43" ht="45" x14ac:dyDescent="0.2">
      <c r="A617" s="129" t="s">
        <v>2295</v>
      </c>
      <c r="B617" s="129" t="s">
        <v>2296</v>
      </c>
      <c r="C617" s="117" t="s">
        <v>166</v>
      </c>
      <c r="D617" s="92" t="s">
        <v>228</v>
      </c>
      <c r="E617" s="92" t="s">
        <v>2294</v>
      </c>
      <c r="F617" s="92" t="s">
        <v>169</v>
      </c>
      <c r="G617" s="92" t="s">
        <v>2297</v>
      </c>
      <c r="H617" s="92" t="s">
        <v>2297</v>
      </c>
      <c r="I617" s="118" t="s">
        <v>2296</v>
      </c>
      <c r="J617" s="119">
        <v>4</v>
      </c>
      <c r="K617" s="119">
        <v>500</v>
      </c>
      <c r="L617" s="119">
        <f>K617-U617</f>
        <v>-364</v>
      </c>
      <c r="N617" s="48" t="s">
        <v>173</v>
      </c>
      <c r="O617" s="48" t="s">
        <v>2298</v>
      </c>
      <c r="P617" s="119">
        <v>500</v>
      </c>
      <c r="Q617" s="119">
        <v>500</v>
      </c>
      <c r="R617" s="119">
        <v>0</v>
      </c>
      <c r="S617" s="119">
        <f t="shared" si="70"/>
        <v>1000</v>
      </c>
      <c r="T617" s="119">
        <f t="shared" si="71"/>
        <v>1000</v>
      </c>
      <c r="U617" s="119">
        <v>864</v>
      </c>
      <c r="V617" s="119">
        <v>1674</v>
      </c>
      <c r="W617" s="119">
        <v>1674</v>
      </c>
      <c r="X617" s="119">
        <f t="shared" si="73"/>
        <v>-1538</v>
      </c>
      <c r="Y617" s="92" t="s">
        <v>12848</v>
      </c>
      <c r="Z617" s="130">
        <v>7.04</v>
      </c>
      <c r="AA617" s="121">
        <v>6.806</v>
      </c>
      <c r="AB617" s="93">
        <f t="shared" si="72"/>
        <v>-0.23399999999999999</v>
      </c>
      <c r="AC617" s="48" t="s">
        <v>1435</v>
      </c>
      <c r="AE617" s="48" t="s">
        <v>12845</v>
      </c>
      <c r="AF617" s="93">
        <v>6.806</v>
      </c>
      <c r="AG617" s="48" t="s">
        <v>14104</v>
      </c>
      <c r="AH617" s="48" t="s">
        <v>14105</v>
      </c>
      <c r="AI617" s="48" t="s">
        <v>14031</v>
      </c>
      <c r="AK617" s="48" t="s">
        <v>1436</v>
      </c>
      <c r="AM617" s="131" t="s">
        <v>85</v>
      </c>
      <c r="AN617" s="131" t="s">
        <v>1926</v>
      </c>
      <c r="AO617" s="123"/>
      <c r="AQ617" s="123" t="s">
        <v>12955</v>
      </c>
    </row>
    <row r="618" spans="1:43" ht="90" x14ac:dyDescent="0.2">
      <c r="A618" s="132" t="s">
        <v>14106</v>
      </c>
      <c r="B618" s="132" t="s">
        <v>14107</v>
      </c>
      <c r="C618" s="117" t="s">
        <v>166</v>
      </c>
      <c r="D618" s="118" t="s">
        <v>12894</v>
      </c>
      <c r="E618" s="118" t="s">
        <v>14108</v>
      </c>
      <c r="F618" s="118" t="s">
        <v>169</v>
      </c>
      <c r="G618" s="118" t="s">
        <v>14109</v>
      </c>
      <c r="H618" s="118" t="s">
        <v>14109</v>
      </c>
      <c r="I618" s="118" t="s">
        <v>14107</v>
      </c>
      <c r="J618" s="119">
        <v>4</v>
      </c>
      <c r="K618" s="119">
        <v>100</v>
      </c>
      <c r="L618" s="118"/>
      <c r="M618" s="118"/>
      <c r="N618" s="139" t="s">
        <v>173</v>
      </c>
      <c r="O618" s="48" t="s">
        <v>278</v>
      </c>
      <c r="P618" s="119">
        <v>0</v>
      </c>
      <c r="Q618" s="119">
        <v>0</v>
      </c>
      <c r="R618" s="119">
        <v>0</v>
      </c>
      <c r="S618" s="119">
        <f t="shared" si="70"/>
        <v>0</v>
      </c>
      <c r="T618" s="119">
        <f t="shared" si="71"/>
        <v>0</v>
      </c>
      <c r="U618" s="119">
        <v>0</v>
      </c>
      <c r="V618" s="119">
        <v>0</v>
      </c>
      <c r="W618" s="119">
        <v>0</v>
      </c>
      <c r="X618" s="119">
        <f t="shared" si="73"/>
        <v>0</v>
      </c>
      <c r="Y618" s="118" t="s">
        <v>12844</v>
      </c>
      <c r="Z618" s="171">
        <v>6.5</v>
      </c>
      <c r="AA618" s="121">
        <v>6.5</v>
      </c>
      <c r="AB618" s="93">
        <f t="shared" si="72"/>
        <v>0</v>
      </c>
      <c r="AC618" s="48" t="s">
        <v>12974</v>
      </c>
      <c r="AD618" s="140"/>
      <c r="AE618" s="48" t="s">
        <v>12949</v>
      </c>
      <c r="AF618" s="169">
        <v>6.5</v>
      </c>
      <c r="AG618" s="145" t="s">
        <v>14110</v>
      </c>
      <c r="AH618" s="145">
        <v>250</v>
      </c>
      <c r="AI618" s="145">
        <v>3</v>
      </c>
      <c r="AK618" s="48" t="s">
        <v>13068</v>
      </c>
      <c r="AL618" s="139"/>
      <c r="AM618" s="168" t="s">
        <v>85</v>
      </c>
      <c r="AN618" s="131" t="s">
        <v>1926</v>
      </c>
      <c r="AO618" s="123"/>
      <c r="AQ618" s="123" t="s">
        <v>12998</v>
      </c>
    </row>
    <row r="619" spans="1:43" ht="90" x14ac:dyDescent="0.2">
      <c r="A619" s="132" t="s">
        <v>14111</v>
      </c>
      <c r="B619" s="132" t="s">
        <v>14112</v>
      </c>
      <c r="C619" s="117" t="s">
        <v>166</v>
      </c>
      <c r="D619" s="118" t="s">
        <v>12894</v>
      </c>
      <c r="E619" s="118" t="s">
        <v>14113</v>
      </c>
      <c r="F619" s="118" t="s">
        <v>169</v>
      </c>
      <c r="G619" s="118" t="s">
        <v>14109</v>
      </c>
      <c r="H619" s="118" t="s">
        <v>14109</v>
      </c>
      <c r="I619" s="118" t="s">
        <v>14112</v>
      </c>
      <c r="J619" s="119">
        <v>3</v>
      </c>
      <c r="K619" s="119">
        <v>50</v>
      </c>
      <c r="L619" s="118"/>
      <c r="M619" s="118"/>
      <c r="N619" s="139" t="s">
        <v>173</v>
      </c>
      <c r="O619" s="48" t="s">
        <v>278</v>
      </c>
      <c r="P619" s="119">
        <v>0</v>
      </c>
      <c r="Q619" s="119">
        <v>0</v>
      </c>
      <c r="R619" s="119">
        <v>0</v>
      </c>
      <c r="S619" s="119">
        <f t="shared" si="70"/>
        <v>0</v>
      </c>
      <c r="T619" s="119">
        <f t="shared" si="71"/>
        <v>0</v>
      </c>
      <c r="U619" s="119">
        <v>0</v>
      </c>
      <c r="V619" s="119">
        <v>0</v>
      </c>
      <c r="W619" s="119">
        <v>0</v>
      </c>
      <c r="X619" s="119">
        <f t="shared" si="73"/>
        <v>0</v>
      </c>
      <c r="Y619" s="118" t="s">
        <v>12844</v>
      </c>
      <c r="Z619" s="171">
        <v>45</v>
      </c>
      <c r="AA619" s="121">
        <v>45</v>
      </c>
      <c r="AB619" s="93">
        <f t="shared" si="72"/>
        <v>0</v>
      </c>
      <c r="AC619" s="48" t="s">
        <v>12974</v>
      </c>
      <c r="AD619" s="140"/>
      <c r="AE619" s="48" t="s">
        <v>12949</v>
      </c>
      <c r="AF619" s="169">
        <v>45</v>
      </c>
      <c r="AG619" s="145" t="s">
        <v>14110</v>
      </c>
      <c r="AH619" s="145">
        <v>250</v>
      </c>
      <c r="AI619" s="145">
        <v>3</v>
      </c>
      <c r="AK619" s="48" t="s">
        <v>13068</v>
      </c>
      <c r="AL619" s="139"/>
      <c r="AM619" s="168" t="s">
        <v>85</v>
      </c>
      <c r="AN619" s="131" t="s">
        <v>1926</v>
      </c>
      <c r="AO619" s="123"/>
      <c r="AQ619" s="123" t="s">
        <v>12998</v>
      </c>
    </row>
    <row r="620" spans="1:43" ht="90" x14ac:dyDescent="0.2">
      <c r="A620" s="132" t="s">
        <v>14114</v>
      </c>
      <c r="B620" s="132" t="s">
        <v>14115</v>
      </c>
      <c r="C620" s="117" t="s">
        <v>166</v>
      </c>
      <c r="D620" s="118" t="s">
        <v>12894</v>
      </c>
      <c r="E620" s="118" t="s">
        <v>14116</v>
      </c>
      <c r="F620" s="118" t="s">
        <v>169</v>
      </c>
      <c r="G620" s="118" t="s">
        <v>14092</v>
      </c>
      <c r="H620" s="118" t="s">
        <v>14092</v>
      </c>
      <c r="I620" s="118" t="s">
        <v>14115</v>
      </c>
      <c r="J620" s="119">
        <v>8</v>
      </c>
      <c r="K620" s="119">
        <v>1000</v>
      </c>
      <c r="L620" s="118"/>
      <c r="M620" s="118"/>
      <c r="N620" s="139" t="s">
        <v>173</v>
      </c>
      <c r="O620" s="48" t="s">
        <v>278</v>
      </c>
      <c r="P620" s="119">
        <v>0</v>
      </c>
      <c r="Q620" s="119">
        <v>0</v>
      </c>
      <c r="R620" s="119">
        <v>0</v>
      </c>
      <c r="S620" s="119">
        <f t="shared" si="70"/>
        <v>0</v>
      </c>
      <c r="T620" s="119">
        <f t="shared" si="71"/>
        <v>0</v>
      </c>
      <c r="U620" s="119">
        <v>0</v>
      </c>
      <c r="V620" s="119">
        <v>0</v>
      </c>
      <c r="W620" s="119">
        <v>0</v>
      </c>
      <c r="X620" s="119">
        <f t="shared" si="73"/>
        <v>0</v>
      </c>
      <c r="Y620" s="118" t="s">
        <v>12844</v>
      </c>
      <c r="Z620" s="130">
        <v>2.62</v>
      </c>
      <c r="AA620" s="121">
        <v>2.62</v>
      </c>
      <c r="AB620" s="93">
        <f t="shared" si="72"/>
        <v>0</v>
      </c>
      <c r="AC620" s="48" t="s">
        <v>12897</v>
      </c>
      <c r="AD620" s="140"/>
      <c r="AE620" s="48" t="s">
        <v>12884</v>
      </c>
      <c r="AF620" s="93">
        <v>2.62</v>
      </c>
      <c r="AG620" s="48" t="s">
        <v>14117</v>
      </c>
      <c r="AH620" s="48" t="s">
        <v>14094</v>
      </c>
      <c r="AI620" s="48" t="s">
        <v>14031</v>
      </c>
      <c r="AK620" s="48" t="s">
        <v>13068</v>
      </c>
      <c r="AL620" s="139"/>
      <c r="AM620" s="131" t="s">
        <v>85</v>
      </c>
      <c r="AN620" s="131" t="s">
        <v>1926</v>
      </c>
      <c r="AO620" s="123"/>
      <c r="AQ620" s="123" t="s">
        <v>12998</v>
      </c>
    </row>
    <row r="621" spans="1:43" ht="30" x14ac:dyDescent="0.2">
      <c r="A621" s="92" t="s">
        <v>2302</v>
      </c>
      <c r="B621" s="92" t="s">
        <v>2303</v>
      </c>
      <c r="C621" s="117" t="s">
        <v>166</v>
      </c>
      <c r="D621" s="92" t="s">
        <v>228</v>
      </c>
      <c r="E621" s="92" t="s">
        <v>2304</v>
      </c>
      <c r="F621" s="92" t="s">
        <v>169</v>
      </c>
      <c r="G621" s="92" t="s">
        <v>1545</v>
      </c>
      <c r="H621" s="92" t="s">
        <v>2018</v>
      </c>
      <c r="I621" s="118" t="s">
        <v>2303</v>
      </c>
      <c r="J621" s="119">
        <v>7</v>
      </c>
      <c r="K621" s="119">
        <v>20</v>
      </c>
      <c r="L621" s="119">
        <f t="shared" ref="L621:L643" si="75">K621-U621</f>
        <v>20</v>
      </c>
      <c r="M621" s="138">
        <v>1113.8</v>
      </c>
      <c r="N621" s="48" t="s">
        <v>173</v>
      </c>
      <c r="P621" s="119">
        <v>0</v>
      </c>
      <c r="Q621" s="119">
        <v>0</v>
      </c>
      <c r="R621" s="119">
        <v>0</v>
      </c>
      <c r="S621" s="119">
        <f t="shared" si="70"/>
        <v>0</v>
      </c>
      <c r="T621" s="119">
        <f t="shared" si="71"/>
        <v>0</v>
      </c>
      <c r="U621" s="119">
        <v>0</v>
      </c>
      <c r="V621" s="119">
        <v>0</v>
      </c>
      <c r="W621" s="119">
        <v>0</v>
      </c>
      <c r="X621" s="119">
        <f t="shared" si="73"/>
        <v>0</v>
      </c>
      <c r="Y621" s="92" t="s">
        <v>12844</v>
      </c>
      <c r="Z621" s="93">
        <v>55.69</v>
      </c>
      <c r="AA621" s="121">
        <v>55.69</v>
      </c>
      <c r="AB621" s="93">
        <f t="shared" si="72"/>
        <v>0</v>
      </c>
      <c r="AE621" s="48" t="s">
        <v>12845</v>
      </c>
      <c r="AF621" s="93">
        <v>55.69</v>
      </c>
      <c r="AG621" s="48" t="s">
        <v>14118</v>
      </c>
      <c r="AH621" s="122">
        <v>20</v>
      </c>
      <c r="AI621" s="48">
        <v>8</v>
      </c>
      <c r="AJ621" s="48" t="s">
        <v>2303</v>
      </c>
      <c r="AM621" s="48" t="s">
        <v>85</v>
      </c>
      <c r="AN621" s="48" t="s">
        <v>1926</v>
      </c>
      <c r="AO621" s="123"/>
      <c r="AQ621" s="123" t="s">
        <v>12955</v>
      </c>
    </row>
    <row r="622" spans="1:43" ht="30" x14ac:dyDescent="0.2">
      <c r="A622" s="92" t="s">
        <v>2305</v>
      </c>
      <c r="B622" s="92" t="s">
        <v>2306</v>
      </c>
      <c r="C622" s="117" t="s">
        <v>166</v>
      </c>
      <c r="D622" s="92" t="s">
        <v>228</v>
      </c>
      <c r="E622" s="92" t="s">
        <v>2307</v>
      </c>
      <c r="F622" s="92" t="s">
        <v>169</v>
      </c>
      <c r="G622" s="92" t="s">
        <v>1545</v>
      </c>
      <c r="H622" s="92" t="s">
        <v>2018</v>
      </c>
      <c r="I622" s="118" t="s">
        <v>2306</v>
      </c>
      <c r="J622" s="119">
        <v>7</v>
      </c>
      <c r="K622" s="119">
        <v>30</v>
      </c>
      <c r="L622" s="119">
        <f t="shared" si="75"/>
        <v>30</v>
      </c>
      <c r="M622" s="138">
        <v>1704.3</v>
      </c>
      <c r="N622" s="48" t="s">
        <v>173</v>
      </c>
      <c r="P622" s="119">
        <v>0</v>
      </c>
      <c r="Q622" s="119">
        <v>0</v>
      </c>
      <c r="R622" s="119">
        <v>0</v>
      </c>
      <c r="S622" s="119">
        <f t="shared" si="70"/>
        <v>0</v>
      </c>
      <c r="T622" s="119">
        <f t="shared" si="71"/>
        <v>0</v>
      </c>
      <c r="U622" s="119">
        <v>0</v>
      </c>
      <c r="V622" s="119">
        <v>0</v>
      </c>
      <c r="W622" s="119">
        <v>0</v>
      </c>
      <c r="X622" s="119">
        <f t="shared" si="73"/>
        <v>0</v>
      </c>
      <c r="Y622" s="92" t="s">
        <v>12844</v>
      </c>
      <c r="Z622" s="93">
        <v>56.81</v>
      </c>
      <c r="AA622" s="121">
        <v>56.81</v>
      </c>
      <c r="AB622" s="93">
        <f t="shared" si="72"/>
        <v>0</v>
      </c>
      <c r="AE622" s="48" t="s">
        <v>12845</v>
      </c>
      <c r="AF622" s="93">
        <v>56.81</v>
      </c>
      <c r="AG622" s="48" t="s">
        <v>14119</v>
      </c>
      <c r="AH622" s="122">
        <v>30</v>
      </c>
      <c r="AI622" s="48">
        <v>8</v>
      </c>
      <c r="AJ622" s="48" t="s">
        <v>2306</v>
      </c>
      <c r="AM622" s="48" t="s">
        <v>85</v>
      </c>
      <c r="AN622" s="48" t="s">
        <v>1926</v>
      </c>
      <c r="AO622" s="123"/>
      <c r="AQ622" s="123" t="s">
        <v>12955</v>
      </c>
    </row>
    <row r="623" spans="1:43" ht="60" x14ac:dyDescent="0.2">
      <c r="A623" s="92" t="s">
        <v>2308</v>
      </c>
      <c r="B623" s="92" t="s">
        <v>2309</v>
      </c>
      <c r="C623" s="117" t="s">
        <v>166</v>
      </c>
      <c r="D623" s="92" t="s">
        <v>2310</v>
      </c>
      <c r="E623" s="92" t="s">
        <v>2311</v>
      </c>
      <c r="F623" s="92" t="s">
        <v>2312</v>
      </c>
      <c r="G623" s="92" t="s">
        <v>2313</v>
      </c>
      <c r="H623" s="92" t="s">
        <v>2314</v>
      </c>
      <c r="I623" s="118" t="s">
        <v>2315</v>
      </c>
      <c r="J623" s="119">
        <v>11</v>
      </c>
      <c r="K623" s="119">
        <v>5000</v>
      </c>
      <c r="L623" s="119">
        <f t="shared" si="75"/>
        <v>-39669</v>
      </c>
      <c r="N623" s="48" t="s">
        <v>173</v>
      </c>
      <c r="P623" s="119">
        <v>15000</v>
      </c>
      <c r="Q623" s="119">
        <v>15000</v>
      </c>
      <c r="R623" s="119">
        <v>0</v>
      </c>
      <c r="S623" s="119">
        <f t="shared" si="70"/>
        <v>30000</v>
      </c>
      <c r="T623" s="119">
        <f t="shared" si="71"/>
        <v>30000</v>
      </c>
      <c r="U623" s="119">
        <v>44669</v>
      </c>
      <c r="V623" s="119">
        <v>25277</v>
      </c>
      <c r="W623" s="119">
        <v>23992</v>
      </c>
      <c r="X623" s="119">
        <f t="shared" si="73"/>
        <v>-39946</v>
      </c>
      <c r="Y623" s="92" t="s">
        <v>12848</v>
      </c>
      <c r="Z623" s="93">
        <v>0.88</v>
      </c>
      <c r="AA623" s="121">
        <v>0.88</v>
      </c>
      <c r="AB623" s="93">
        <f t="shared" si="72"/>
        <v>0</v>
      </c>
      <c r="AE623" s="48" t="s">
        <v>12884</v>
      </c>
      <c r="AF623" s="93">
        <v>0.88</v>
      </c>
      <c r="AG623" s="48" t="s">
        <v>14120</v>
      </c>
      <c r="AH623" s="122">
        <v>5000</v>
      </c>
      <c r="AI623" s="48">
        <v>8</v>
      </c>
      <c r="AM623" s="48" t="s">
        <v>85</v>
      </c>
      <c r="AN623" s="48" t="s">
        <v>1926</v>
      </c>
      <c r="AO623" s="123"/>
      <c r="AQ623" s="123" t="s">
        <v>13565</v>
      </c>
    </row>
    <row r="624" spans="1:43" ht="60" x14ac:dyDescent="0.2">
      <c r="A624" s="92" t="s">
        <v>2316</v>
      </c>
      <c r="B624" s="92" t="s">
        <v>2317</v>
      </c>
      <c r="C624" s="117" t="s">
        <v>166</v>
      </c>
      <c r="D624" s="92" t="s">
        <v>2310</v>
      </c>
      <c r="E624" s="92" t="s">
        <v>2318</v>
      </c>
      <c r="F624" s="92" t="s">
        <v>2312</v>
      </c>
      <c r="G624" s="92" t="s">
        <v>2313</v>
      </c>
      <c r="H624" s="92" t="s">
        <v>2314</v>
      </c>
      <c r="I624" s="118" t="s">
        <v>2319</v>
      </c>
      <c r="J624" s="119">
        <v>8</v>
      </c>
      <c r="K624" s="119">
        <v>5000</v>
      </c>
      <c r="L624" s="119">
        <f t="shared" si="75"/>
        <v>-39075</v>
      </c>
      <c r="N624" s="48" t="s">
        <v>173</v>
      </c>
      <c r="P624" s="119">
        <v>25000</v>
      </c>
      <c r="Q624" s="119">
        <v>25000</v>
      </c>
      <c r="R624" s="119">
        <v>0</v>
      </c>
      <c r="S624" s="119">
        <f t="shared" si="70"/>
        <v>50000</v>
      </c>
      <c r="T624" s="119">
        <f t="shared" si="71"/>
        <v>50000</v>
      </c>
      <c r="U624" s="119">
        <v>44075</v>
      </c>
      <c r="V624" s="119">
        <v>24713</v>
      </c>
      <c r="W624" s="119">
        <v>23472</v>
      </c>
      <c r="X624" s="119">
        <f t="shared" si="73"/>
        <v>-18788</v>
      </c>
      <c r="Y624" s="92" t="s">
        <v>12848</v>
      </c>
      <c r="Z624" s="93">
        <v>0.89</v>
      </c>
      <c r="AA624" s="121">
        <v>0.89</v>
      </c>
      <c r="AB624" s="93">
        <f t="shared" si="72"/>
        <v>0</v>
      </c>
      <c r="AE624" s="48" t="s">
        <v>12884</v>
      </c>
      <c r="AF624" s="93">
        <v>0.89</v>
      </c>
      <c r="AG624" s="48" t="s">
        <v>14121</v>
      </c>
      <c r="AH624" s="122">
        <v>5000</v>
      </c>
      <c r="AI624" s="48">
        <v>8</v>
      </c>
      <c r="AM624" s="48" t="s">
        <v>85</v>
      </c>
      <c r="AN624" s="48" t="s">
        <v>1926</v>
      </c>
      <c r="AO624" s="123"/>
      <c r="AQ624" s="123" t="s">
        <v>13565</v>
      </c>
    </row>
    <row r="625" spans="1:43" ht="30" x14ac:dyDescent="0.2">
      <c r="A625" s="92" t="s">
        <v>2320</v>
      </c>
      <c r="B625" s="92" t="s">
        <v>2321</v>
      </c>
      <c r="C625" s="117" t="s">
        <v>166</v>
      </c>
      <c r="D625" s="92" t="s">
        <v>2310</v>
      </c>
      <c r="E625" s="92" t="s">
        <v>2322</v>
      </c>
      <c r="F625" s="92" t="s">
        <v>2312</v>
      </c>
      <c r="G625" s="92" t="s">
        <v>2323</v>
      </c>
      <c r="H625" s="92" t="s">
        <v>2324</v>
      </c>
      <c r="I625" s="118" t="s">
        <v>2325</v>
      </c>
      <c r="J625" s="119">
        <v>4</v>
      </c>
      <c r="K625" s="119">
        <v>1000</v>
      </c>
      <c r="L625" s="119">
        <f t="shared" si="75"/>
        <v>889</v>
      </c>
      <c r="M625" s="119"/>
      <c r="N625" s="48" t="s">
        <v>173</v>
      </c>
      <c r="P625" s="119">
        <v>0</v>
      </c>
      <c r="Q625" s="119">
        <v>0</v>
      </c>
      <c r="R625" s="119">
        <v>0</v>
      </c>
      <c r="S625" s="119">
        <f t="shared" si="70"/>
        <v>0</v>
      </c>
      <c r="T625" s="119">
        <f t="shared" si="71"/>
        <v>0</v>
      </c>
      <c r="U625" s="119">
        <v>111</v>
      </c>
      <c r="V625" s="119">
        <v>54</v>
      </c>
      <c r="W625" s="119">
        <v>54</v>
      </c>
      <c r="X625" s="119">
        <f t="shared" si="73"/>
        <v>-165</v>
      </c>
      <c r="Y625" s="92" t="s">
        <v>12848</v>
      </c>
      <c r="Z625" s="93">
        <v>5.28</v>
      </c>
      <c r="AA625" s="121">
        <v>12.82</v>
      </c>
      <c r="AB625" s="93">
        <f t="shared" si="72"/>
        <v>7.54</v>
      </c>
      <c r="AE625" s="48" t="s">
        <v>12845</v>
      </c>
      <c r="AF625" s="93">
        <v>12.82</v>
      </c>
      <c r="AG625" s="48" t="s">
        <v>14122</v>
      </c>
      <c r="AH625" s="122">
        <v>200</v>
      </c>
      <c r="AI625" s="48">
        <v>4</v>
      </c>
      <c r="AM625" s="48" t="s">
        <v>85</v>
      </c>
      <c r="AN625" s="48" t="s">
        <v>1926</v>
      </c>
      <c r="AO625" s="123"/>
      <c r="AQ625" s="123" t="s">
        <v>12955</v>
      </c>
    </row>
    <row r="626" spans="1:43" ht="45" x14ac:dyDescent="0.2">
      <c r="A626" s="92" t="s">
        <v>2326</v>
      </c>
      <c r="B626" s="92" t="s">
        <v>2327</v>
      </c>
      <c r="C626" s="117" t="s">
        <v>166</v>
      </c>
      <c r="D626" s="92" t="s">
        <v>2310</v>
      </c>
      <c r="E626" s="92" t="s">
        <v>2328</v>
      </c>
      <c r="F626" s="92" t="s">
        <v>2312</v>
      </c>
      <c r="G626" s="92" t="s">
        <v>2329</v>
      </c>
      <c r="H626" s="92" t="s">
        <v>2330</v>
      </c>
      <c r="I626" s="118" t="s">
        <v>2331</v>
      </c>
      <c r="J626" s="119">
        <v>13</v>
      </c>
      <c r="K626" s="119">
        <v>1050</v>
      </c>
      <c r="L626" s="119">
        <f t="shared" si="75"/>
        <v>-82178</v>
      </c>
      <c r="N626" s="48" t="s">
        <v>173</v>
      </c>
      <c r="P626" s="119">
        <v>82465</v>
      </c>
      <c r="Q626" s="119">
        <v>65215</v>
      </c>
      <c r="R626" s="119">
        <v>10050</v>
      </c>
      <c r="S626" s="119">
        <f t="shared" si="70"/>
        <v>147680</v>
      </c>
      <c r="T626" s="119">
        <f t="shared" si="71"/>
        <v>157730</v>
      </c>
      <c r="U626" s="119">
        <v>83228</v>
      </c>
      <c r="V626" s="119">
        <v>46390</v>
      </c>
      <c r="W626" s="119">
        <v>42406</v>
      </c>
      <c r="X626" s="119">
        <f t="shared" si="73"/>
        <v>28112</v>
      </c>
      <c r="Y626" s="92" t="s">
        <v>12863</v>
      </c>
      <c r="Z626" s="93">
        <v>1.8380000000000001</v>
      </c>
      <c r="AA626" s="121">
        <v>1.8380000000000001</v>
      </c>
      <c r="AB626" s="93">
        <f t="shared" si="72"/>
        <v>0</v>
      </c>
      <c r="AC626" s="48" t="s">
        <v>14123</v>
      </c>
      <c r="AE626" s="48" t="s">
        <v>13924</v>
      </c>
      <c r="AF626" s="169">
        <v>1.99</v>
      </c>
      <c r="AG626" s="145" t="s">
        <v>14124</v>
      </c>
      <c r="AH626" s="145" t="s">
        <v>14125</v>
      </c>
      <c r="AI626" s="145" t="s">
        <v>13149</v>
      </c>
      <c r="AK626" s="145" t="s">
        <v>14126</v>
      </c>
      <c r="AM626" s="48" t="s">
        <v>85</v>
      </c>
      <c r="AN626" s="48" t="s">
        <v>1926</v>
      </c>
      <c r="AO626" s="123" t="s">
        <v>14127</v>
      </c>
      <c r="AQ626" s="123" t="s">
        <v>14128</v>
      </c>
    </row>
    <row r="627" spans="1:43" ht="60" x14ac:dyDescent="0.2">
      <c r="A627" s="92" t="s">
        <v>2332</v>
      </c>
      <c r="B627" s="92" t="s">
        <v>2333</v>
      </c>
      <c r="C627" s="117" t="s">
        <v>166</v>
      </c>
      <c r="D627" s="92" t="s">
        <v>2310</v>
      </c>
      <c r="E627" s="92" t="s">
        <v>2334</v>
      </c>
      <c r="F627" s="92" t="s">
        <v>2312</v>
      </c>
      <c r="G627" s="92" t="s">
        <v>2329</v>
      </c>
      <c r="H627" s="92" t="s">
        <v>2330</v>
      </c>
      <c r="I627" s="118" t="s">
        <v>2333</v>
      </c>
      <c r="J627" s="119">
        <v>13</v>
      </c>
      <c r="K627" s="119">
        <v>500</v>
      </c>
      <c r="L627" s="119">
        <f t="shared" si="75"/>
        <v>-590</v>
      </c>
      <c r="N627" s="48" t="s">
        <v>173</v>
      </c>
      <c r="P627" s="119">
        <v>0</v>
      </c>
      <c r="Q627" s="119">
        <v>0</v>
      </c>
      <c r="R627" s="119">
        <v>0</v>
      </c>
      <c r="S627" s="119">
        <f t="shared" si="70"/>
        <v>0</v>
      </c>
      <c r="T627" s="119">
        <f t="shared" si="71"/>
        <v>0</v>
      </c>
      <c r="U627" s="119">
        <v>1090</v>
      </c>
      <c r="V627" s="119">
        <v>342</v>
      </c>
      <c r="W627" s="119">
        <v>360</v>
      </c>
      <c r="X627" s="119">
        <f t="shared" si="73"/>
        <v>-1432</v>
      </c>
      <c r="Y627" s="92" t="s">
        <v>12848</v>
      </c>
      <c r="Z627" s="93">
        <v>4.3899999999999997</v>
      </c>
      <c r="AA627" s="121">
        <v>4.0199999999999996</v>
      </c>
      <c r="AB627" s="93">
        <f t="shared" si="72"/>
        <v>-0.37000000000000011</v>
      </c>
      <c r="AE627" s="48" t="s">
        <v>12884</v>
      </c>
      <c r="AF627" s="93">
        <v>4.0199999999999996</v>
      </c>
      <c r="AG627" s="48" t="s">
        <v>14129</v>
      </c>
      <c r="AH627" s="122">
        <v>495</v>
      </c>
      <c r="AI627" s="48">
        <v>12</v>
      </c>
      <c r="AM627" s="48" t="s">
        <v>85</v>
      </c>
      <c r="AN627" s="48" t="s">
        <v>1926</v>
      </c>
      <c r="AO627" s="123"/>
      <c r="AQ627" s="123" t="s">
        <v>13565</v>
      </c>
    </row>
    <row r="628" spans="1:43" ht="30" x14ac:dyDescent="0.2">
      <c r="A628" s="92" t="s">
        <v>2335</v>
      </c>
      <c r="B628" s="92" t="s">
        <v>2336</v>
      </c>
      <c r="C628" s="117" t="s">
        <v>166</v>
      </c>
      <c r="D628" s="92" t="s">
        <v>2310</v>
      </c>
      <c r="E628" s="92" t="s">
        <v>2337</v>
      </c>
      <c r="F628" s="92" t="s">
        <v>2312</v>
      </c>
      <c r="G628" s="92" t="s">
        <v>551</v>
      </c>
      <c r="H628" s="92" t="s">
        <v>551</v>
      </c>
      <c r="I628" s="118" t="s">
        <v>2338</v>
      </c>
      <c r="J628" s="119">
        <v>14</v>
      </c>
      <c r="K628" s="119">
        <v>2500</v>
      </c>
      <c r="L628" s="119">
        <f t="shared" si="75"/>
        <v>-6090</v>
      </c>
      <c r="N628" s="48" t="s">
        <v>173</v>
      </c>
      <c r="P628" s="119">
        <v>4554</v>
      </c>
      <c r="Q628" s="119">
        <v>2500</v>
      </c>
      <c r="R628" s="119">
        <v>0</v>
      </c>
      <c r="S628" s="119">
        <f t="shared" si="70"/>
        <v>7054</v>
      </c>
      <c r="T628" s="119">
        <f t="shared" si="71"/>
        <v>7054</v>
      </c>
      <c r="U628" s="119">
        <v>8590</v>
      </c>
      <c r="V628" s="119">
        <v>8514</v>
      </c>
      <c r="W628" s="119">
        <v>7714</v>
      </c>
      <c r="X628" s="119">
        <f t="shared" si="73"/>
        <v>-10050</v>
      </c>
      <c r="Y628" s="92" t="s">
        <v>12848</v>
      </c>
      <c r="Z628" s="93">
        <v>1.33</v>
      </c>
      <c r="AA628" s="121">
        <v>1.33</v>
      </c>
      <c r="AB628" s="93">
        <f t="shared" si="72"/>
        <v>0</v>
      </c>
      <c r="AE628" s="48" t="s">
        <v>12845</v>
      </c>
      <c r="AF628" s="93">
        <v>1.33</v>
      </c>
      <c r="AG628" s="48" t="s">
        <v>14130</v>
      </c>
      <c r="AH628" s="122">
        <v>2500</v>
      </c>
      <c r="AI628" s="48">
        <v>12</v>
      </c>
      <c r="AM628" s="48" t="s">
        <v>85</v>
      </c>
      <c r="AN628" s="48" t="s">
        <v>1926</v>
      </c>
      <c r="AO628" s="123"/>
      <c r="AQ628" s="123" t="s">
        <v>12955</v>
      </c>
    </row>
    <row r="629" spans="1:43" ht="30" x14ac:dyDescent="0.2">
      <c r="A629" s="92" t="s">
        <v>2339</v>
      </c>
      <c r="B629" s="92" t="s">
        <v>2340</v>
      </c>
      <c r="C629" s="117" t="s">
        <v>166</v>
      </c>
      <c r="D629" s="92" t="s">
        <v>437</v>
      </c>
      <c r="E629" s="92" t="s">
        <v>2341</v>
      </c>
      <c r="F629" s="92" t="s">
        <v>2312</v>
      </c>
      <c r="G629" s="92" t="s">
        <v>551</v>
      </c>
      <c r="H629" s="92" t="s">
        <v>552</v>
      </c>
      <c r="I629" s="118" t="s">
        <v>2342</v>
      </c>
      <c r="J629" s="119">
        <v>8</v>
      </c>
      <c r="K629" s="119">
        <v>2700</v>
      </c>
      <c r="L629" s="119">
        <f t="shared" si="75"/>
        <v>-5508</v>
      </c>
      <c r="N629" s="48" t="s">
        <v>173</v>
      </c>
      <c r="P629" s="119">
        <v>10600</v>
      </c>
      <c r="Q629" s="119">
        <v>10600</v>
      </c>
      <c r="R629" s="119">
        <v>0</v>
      </c>
      <c r="S629" s="119">
        <f t="shared" si="70"/>
        <v>21200</v>
      </c>
      <c r="T629" s="119">
        <f t="shared" si="71"/>
        <v>21200</v>
      </c>
      <c r="U629" s="119">
        <v>8208</v>
      </c>
      <c r="V629" s="119">
        <v>8478</v>
      </c>
      <c r="W629" s="119">
        <v>7678</v>
      </c>
      <c r="X629" s="119">
        <f t="shared" si="73"/>
        <v>4514</v>
      </c>
      <c r="Y629" s="92" t="s">
        <v>12863</v>
      </c>
      <c r="Z629" s="93">
        <v>4.9800000000000004</v>
      </c>
      <c r="AA629" s="121">
        <v>4.9800000000000004</v>
      </c>
      <c r="AB629" s="93">
        <f t="shared" si="72"/>
        <v>0</v>
      </c>
      <c r="AE629" s="48" t="s">
        <v>12845</v>
      </c>
      <c r="AF629" s="93">
        <v>4.9800000000000004</v>
      </c>
      <c r="AG629" s="48" t="s">
        <v>14131</v>
      </c>
      <c r="AH629" s="122">
        <v>2700</v>
      </c>
      <c r="AI629" s="48">
        <v>7</v>
      </c>
      <c r="AM629" s="48" t="s">
        <v>85</v>
      </c>
      <c r="AN629" s="48" t="s">
        <v>1926</v>
      </c>
      <c r="AO629" s="123"/>
      <c r="AQ629" s="123" t="s">
        <v>12955</v>
      </c>
    </row>
    <row r="630" spans="1:43" ht="30" x14ac:dyDescent="0.2">
      <c r="A630" s="92" t="s">
        <v>2343</v>
      </c>
      <c r="B630" s="92" t="s">
        <v>2344</v>
      </c>
      <c r="C630" s="117" t="s">
        <v>166</v>
      </c>
      <c r="D630" s="92" t="s">
        <v>2310</v>
      </c>
      <c r="E630" s="92" t="s">
        <v>2345</v>
      </c>
      <c r="F630" s="92" t="s">
        <v>2312</v>
      </c>
      <c r="G630" s="92" t="s">
        <v>2346</v>
      </c>
      <c r="H630" s="92" t="s">
        <v>2347</v>
      </c>
      <c r="I630" s="118" t="s">
        <v>2344</v>
      </c>
      <c r="J630" s="119">
        <v>4</v>
      </c>
      <c r="K630" s="119">
        <v>100</v>
      </c>
      <c r="L630" s="119">
        <f t="shared" si="75"/>
        <v>-282</v>
      </c>
      <c r="N630" s="48" t="s">
        <v>173</v>
      </c>
      <c r="P630" s="119">
        <v>0</v>
      </c>
      <c r="Q630" s="119">
        <v>0</v>
      </c>
      <c r="R630" s="119">
        <v>0</v>
      </c>
      <c r="S630" s="119">
        <f t="shared" si="70"/>
        <v>0</v>
      </c>
      <c r="T630" s="119">
        <f t="shared" si="71"/>
        <v>0</v>
      </c>
      <c r="U630" s="119">
        <v>382</v>
      </c>
      <c r="V630" s="119">
        <v>36</v>
      </c>
      <c r="W630" s="119">
        <v>36</v>
      </c>
      <c r="X630" s="119">
        <f t="shared" si="73"/>
        <v>-418</v>
      </c>
      <c r="Y630" s="92" t="s">
        <v>12848</v>
      </c>
      <c r="Z630" s="93">
        <v>4</v>
      </c>
      <c r="AA630" s="121">
        <v>3.78</v>
      </c>
      <c r="AB630" s="93">
        <f t="shared" si="72"/>
        <v>-0.2200000000000002</v>
      </c>
      <c r="AE630" s="48" t="s">
        <v>12845</v>
      </c>
      <c r="AF630" s="93">
        <v>3.78</v>
      </c>
      <c r="AG630" s="48" t="s">
        <v>14132</v>
      </c>
      <c r="AH630" s="122">
        <v>501</v>
      </c>
      <c r="AI630" s="48">
        <v>6</v>
      </c>
      <c r="AM630" s="48" t="s">
        <v>85</v>
      </c>
      <c r="AN630" s="48" t="s">
        <v>1926</v>
      </c>
      <c r="AO630" s="123"/>
      <c r="AQ630" s="123" t="s">
        <v>12955</v>
      </c>
    </row>
    <row r="631" spans="1:43" ht="60" x14ac:dyDescent="0.2">
      <c r="A631" s="92" t="s">
        <v>2348</v>
      </c>
      <c r="B631" s="92" t="s">
        <v>2349</v>
      </c>
      <c r="C631" s="117" t="s">
        <v>166</v>
      </c>
      <c r="D631" s="92" t="s">
        <v>2310</v>
      </c>
      <c r="E631" s="92" t="s">
        <v>2350</v>
      </c>
      <c r="F631" s="92" t="s">
        <v>2312</v>
      </c>
      <c r="G631" s="92" t="s">
        <v>628</v>
      </c>
      <c r="H631" s="92" t="s">
        <v>440</v>
      </c>
      <c r="I631" s="118" t="s">
        <v>2351</v>
      </c>
      <c r="J631" s="119">
        <v>10</v>
      </c>
      <c r="K631" s="119">
        <v>108</v>
      </c>
      <c r="L631" s="119">
        <f t="shared" si="75"/>
        <v>-274</v>
      </c>
      <c r="N631" s="48" t="s">
        <v>173</v>
      </c>
      <c r="P631" s="119">
        <v>108</v>
      </c>
      <c r="Q631" s="119">
        <v>108</v>
      </c>
      <c r="R631" s="119">
        <v>0</v>
      </c>
      <c r="S631" s="119">
        <f t="shared" si="70"/>
        <v>216</v>
      </c>
      <c r="T631" s="119">
        <f t="shared" si="71"/>
        <v>216</v>
      </c>
      <c r="U631" s="119">
        <v>382</v>
      </c>
      <c r="V631" s="119">
        <v>36</v>
      </c>
      <c r="W631" s="119">
        <v>36</v>
      </c>
      <c r="X631" s="119">
        <f t="shared" si="73"/>
        <v>-202</v>
      </c>
      <c r="Y631" s="92" t="s">
        <v>12848</v>
      </c>
      <c r="Z631" s="93">
        <v>4.75</v>
      </c>
      <c r="AA631" s="121">
        <v>4.75</v>
      </c>
      <c r="AB631" s="93">
        <f t="shared" si="72"/>
        <v>0</v>
      </c>
      <c r="AE631" s="48" t="s">
        <v>12884</v>
      </c>
      <c r="AF631" s="93">
        <v>4.75</v>
      </c>
      <c r="AG631" s="48" t="s">
        <v>14133</v>
      </c>
      <c r="AH631" s="122">
        <v>36</v>
      </c>
      <c r="AI631" s="48">
        <v>10</v>
      </c>
      <c r="AM631" s="48" t="s">
        <v>85</v>
      </c>
      <c r="AN631" s="48" t="s">
        <v>1926</v>
      </c>
      <c r="AO631" s="123"/>
      <c r="AQ631" s="123" t="s">
        <v>12998</v>
      </c>
    </row>
    <row r="632" spans="1:43" ht="30" x14ac:dyDescent="0.2">
      <c r="A632" s="92" t="s">
        <v>2352</v>
      </c>
      <c r="B632" s="92" t="s">
        <v>2353</v>
      </c>
      <c r="C632" s="117" t="s">
        <v>166</v>
      </c>
      <c r="D632" s="92" t="s">
        <v>2310</v>
      </c>
      <c r="E632" s="92" t="s">
        <v>2354</v>
      </c>
      <c r="F632" s="92" t="s">
        <v>2312</v>
      </c>
      <c r="G632" s="92" t="s">
        <v>430</v>
      </c>
      <c r="H632" s="92" t="s">
        <v>431</v>
      </c>
      <c r="I632" s="118" t="s">
        <v>2353</v>
      </c>
      <c r="J632" s="119">
        <v>7</v>
      </c>
      <c r="K632" s="119">
        <v>500</v>
      </c>
      <c r="L632" s="119">
        <f t="shared" si="75"/>
        <v>-1872</v>
      </c>
      <c r="N632" s="48" t="s">
        <v>173</v>
      </c>
      <c r="P632" s="119">
        <v>1000</v>
      </c>
      <c r="Q632" s="119">
        <v>500</v>
      </c>
      <c r="R632" s="119">
        <v>0</v>
      </c>
      <c r="S632" s="119">
        <f t="shared" si="70"/>
        <v>1500</v>
      </c>
      <c r="T632" s="119">
        <f t="shared" si="71"/>
        <v>1500</v>
      </c>
      <c r="U632" s="119">
        <v>2372</v>
      </c>
      <c r="V632" s="119">
        <v>1398</v>
      </c>
      <c r="W632" s="119">
        <v>1158</v>
      </c>
      <c r="X632" s="119">
        <f t="shared" si="73"/>
        <v>-2270</v>
      </c>
      <c r="Y632" s="92" t="s">
        <v>12848</v>
      </c>
      <c r="Z632" s="93">
        <v>2.6379999999999999</v>
      </c>
      <c r="AA632" s="121">
        <v>2.6379999999999999</v>
      </c>
      <c r="AB632" s="93">
        <f t="shared" si="72"/>
        <v>0</v>
      </c>
      <c r="AE632" s="48" t="s">
        <v>12845</v>
      </c>
      <c r="AF632" s="93">
        <v>2.6379999999999999</v>
      </c>
      <c r="AG632" s="48" t="s">
        <v>14134</v>
      </c>
      <c r="AH632" s="48" t="s">
        <v>13532</v>
      </c>
      <c r="AI632" s="48" t="s">
        <v>13346</v>
      </c>
      <c r="AM632" s="48" t="s">
        <v>85</v>
      </c>
      <c r="AN632" s="48" t="s">
        <v>1926</v>
      </c>
      <c r="AO632" s="123"/>
      <c r="AQ632" s="123" t="s">
        <v>12955</v>
      </c>
    </row>
    <row r="633" spans="1:43" ht="30" x14ac:dyDescent="0.2">
      <c r="A633" s="92" t="s">
        <v>2355</v>
      </c>
      <c r="B633" s="92" t="s">
        <v>2356</v>
      </c>
      <c r="C633" s="117" t="s">
        <v>166</v>
      </c>
      <c r="D633" s="92" t="s">
        <v>2310</v>
      </c>
      <c r="E633" s="92" t="s">
        <v>2357</v>
      </c>
      <c r="F633" s="92" t="s">
        <v>2312</v>
      </c>
      <c r="G633" s="92" t="s">
        <v>2323</v>
      </c>
      <c r="H633" s="92" t="s">
        <v>2324</v>
      </c>
      <c r="I633" s="118" t="s">
        <v>2358</v>
      </c>
      <c r="J633" s="119">
        <v>4</v>
      </c>
      <c r="K633" s="119">
        <v>2000</v>
      </c>
      <c r="L633" s="119">
        <f t="shared" si="75"/>
        <v>1957</v>
      </c>
      <c r="M633" s="124">
        <v>7200</v>
      </c>
      <c r="N633" s="48" t="s">
        <v>173</v>
      </c>
      <c r="P633" s="119">
        <v>0</v>
      </c>
      <c r="Q633" s="119">
        <v>0</v>
      </c>
      <c r="R633" s="119">
        <v>0</v>
      </c>
      <c r="S633" s="119">
        <f t="shared" si="70"/>
        <v>0</v>
      </c>
      <c r="T633" s="119">
        <f t="shared" si="71"/>
        <v>0</v>
      </c>
      <c r="U633" s="119">
        <v>43</v>
      </c>
      <c r="V633" s="119">
        <v>165</v>
      </c>
      <c r="W633" s="119">
        <v>240</v>
      </c>
      <c r="X633" s="119">
        <f t="shared" si="73"/>
        <v>-208</v>
      </c>
      <c r="Y633" s="92" t="s">
        <v>12848</v>
      </c>
      <c r="Z633" s="93">
        <v>3.6</v>
      </c>
      <c r="AA633" s="121">
        <v>8.56</v>
      </c>
      <c r="AB633" s="93">
        <f t="shared" si="72"/>
        <v>4.9600000000000009</v>
      </c>
      <c r="AE633" s="48" t="s">
        <v>12845</v>
      </c>
      <c r="AF633" s="93">
        <v>8.56</v>
      </c>
      <c r="AG633" s="48" t="s">
        <v>14135</v>
      </c>
      <c r="AH633" s="122">
        <v>200</v>
      </c>
      <c r="AI633" s="48">
        <v>6</v>
      </c>
      <c r="AM633" s="48" t="s">
        <v>85</v>
      </c>
      <c r="AN633" s="48" t="s">
        <v>1926</v>
      </c>
      <c r="AO633" s="123"/>
      <c r="AQ633" s="123" t="s">
        <v>12955</v>
      </c>
    </row>
    <row r="634" spans="1:43" ht="30" x14ac:dyDescent="0.2">
      <c r="A634" s="92" t="s">
        <v>2359</v>
      </c>
      <c r="B634" s="92" t="s">
        <v>2360</v>
      </c>
      <c r="C634" s="117" t="s">
        <v>166</v>
      </c>
      <c r="D634" s="92" t="s">
        <v>2310</v>
      </c>
      <c r="E634" s="92" t="s">
        <v>2361</v>
      </c>
      <c r="F634" s="92" t="s">
        <v>2312</v>
      </c>
      <c r="G634" s="92" t="s">
        <v>2346</v>
      </c>
      <c r="H634" s="92" t="s">
        <v>2347</v>
      </c>
      <c r="I634" s="118" t="s">
        <v>2360</v>
      </c>
      <c r="J634" s="119">
        <v>5</v>
      </c>
      <c r="K634" s="119">
        <v>1000</v>
      </c>
      <c r="L634" s="119">
        <f t="shared" si="75"/>
        <v>957</v>
      </c>
      <c r="M634" s="124">
        <v>7780</v>
      </c>
      <c r="N634" s="48" t="s">
        <v>173</v>
      </c>
      <c r="P634" s="119">
        <v>0</v>
      </c>
      <c r="Q634" s="119">
        <v>0</v>
      </c>
      <c r="R634" s="119">
        <v>0</v>
      </c>
      <c r="S634" s="119">
        <f t="shared" si="70"/>
        <v>0</v>
      </c>
      <c r="T634" s="119">
        <f t="shared" si="71"/>
        <v>0</v>
      </c>
      <c r="U634" s="119">
        <v>43</v>
      </c>
      <c r="V634" s="119">
        <v>165</v>
      </c>
      <c r="W634" s="119">
        <v>240</v>
      </c>
      <c r="X634" s="119">
        <f t="shared" si="73"/>
        <v>-208</v>
      </c>
      <c r="Y634" s="92" t="s">
        <v>12848</v>
      </c>
      <c r="Z634" s="93">
        <v>7.78</v>
      </c>
      <c r="AA634" s="121">
        <v>9.43</v>
      </c>
      <c r="AB634" s="93">
        <f t="shared" si="72"/>
        <v>1.6499999999999995</v>
      </c>
      <c r="AE634" s="48" t="s">
        <v>12845</v>
      </c>
      <c r="AF634" s="93">
        <v>9.43</v>
      </c>
      <c r="AG634" s="48" t="s">
        <v>14136</v>
      </c>
      <c r="AH634" s="122">
        <v>200</v>
      </c>
      <c r="AI634" s="48">
        <v>4</v>
      </c>
      <c r="AM634" s="48" t="s">
        <v>85</v>
      </c>
      <c r="AN634" s="48" t="s">
        <v>1926</v>
      </c>
      <c r="AO634" s="123"/>
      <c r="AQ634" s="123" t="s">
        <v>12955</v>
      </c>
    </row>
    <row r="635" spans="1:43" ht="30" x14ac:dyDescent="0.2">
      <c r="A635" s="92" t="s">
        <v>2362</v>
      </c>
      <c r="B635" s="92" t="s">
        <v>2363</v>
      </c>
      <c r="C635" s="117" t="s">
        <v>166</v>
      </c>
      <c r="D635" s="92" t="s">
        <v>2310</v>
      </c>
      <c r="E635" s="92" t="s">
        <v>2364</v>
      </c>
      <c r="F635" s="92" t="s">
        <v>2312</v>
      </c>
      <c r="G635" s="92" t="s">
        <v>2323</v>
      </c>
      <c r="H635" s="92" t="s">
        <v>2324</v>
      </c>
      <c r="I635" s="118" t="s">
        <v>2365</v>
      </c>
      <c r="J635" s="119">
        <v>6</v>
      </c>
      <c r="K635" s="119">
        <v>1000</v>
      </c>
      <c r="L635" s="119">
        <f t="shared" si="75"/>
        <v>260</v>
      </c>
      <c r="M635" s="124">
        <v>3870</v>
      </c>
      <c r="N635" s="48" t="s">
        <v>173</v>
      </c>
      <c r="P635" s="119">
        <v>1000</v>
      </c>
      <c r="Q635" s="119">
        <v>1000</v>
      </c>
      <c r="R635" s="119">
        <v>0</v>
      </c>
      <c r="S635" s="119">
        <f t="shared" si="70"/>
        <v>2000</v>
      </c>
      <c r="T635" s="119">
        <f t="shared" si="71"/>
        <v>2000</v>
      </c>
      <c r="U635" s="119">
        <v>740</v>
      </c>
      <c r="V635" s="119">
        <v>180</v>
      </c>
      <c r="W635" s="119">
        <v>180</v>
      </c>
      <c r="X635" s="119">
        <f t="shared" si="73"/>
        <v>1080</v>
      </c>
      <c r="Y635" s="92" t="s">
        <v>12863</v>
      </c>
      <c r="Z635" s="93">
        <v>3.87</v>
      </c>
      <c r="AA635" s="121">
        <v>3.87</v>
      </c>
      <c r="AB635" s="93">
        <f t="shared" si="72"/>
        <v>0</v>
      </c>
      <c r="AE635" s="48" t="s">
        <v>12845</v>
      </c>
      <c r="AF635" s="93">
        <v>3.87</v>
      </c>
      <c r="AG635" s="48" t="s">
        <v>14137</v>
      </c>
      <c r="AH635" s="122">
        <v>1000</v>
      </c>
      <c r="AI635" s="48">
        <v>5</v>
      </c>
      <c r="AM635" s="48" t="s">
        <v>85</v>
      </c>
      <c r="AN635" s="48" t="s">
        <v>1926</v>
      </c>
      <c r="AO635" s="123"/>
      <c r="AQ635" s="123" t="s">
        <v>12955</v>
      </c>
    </row>
    <row r="636" spans="1:43" ht="30" x14ac:dyDescent="0.2">
      <c r="A636" s="92" t="s">
        <v>2366</v>
      </c>
      <c r="B636" s="92" t="s">
        <v>2367</v>
      </c>
      <c r="C636" s="117" t="s">
        <v>166</v>
      </c>
      <c r="D636" s="92" t="s">
        <v>2310</v>
      </c>
      <c r="E636" s="92" t="s">
        <v>2368</v>
      </c>
      <c r="F636" s="92" t="s">
        <v>2312</v>
      </c>
      <c r="G636" s="92" t="s">
        <v>2346</v>
      </c>
      <c r="H636" s="92" t="s">
        <v>2347</v>
      </c>
      <c r="I636" s="118" t="s">
        <v>2367</v>
      </c>
      <c r="J636" s="119">
        <v>5</v>
      </c>
      <c r="K636" s="119">
        <v>100</v>
      </c>
      <c r="L636" s="119">
        <f t="shared" si="75"/>
        <v>-88</v>
      </c>
      <c r="N636" s="48" t="s">
        <v>173</v>
      </c>
      <c r="P636" s="119">
        <v>100</v>
      </c>
      <c r="Q636" s="119">
        <v>100</v>
      </c>
      <c r="R636" s="119">
        <v>0</v>
      </c>
      <c r="S636" s="119">
        <f t="shared" si="70"/>
        <v>200</v>
      </c>
      <c r="T636" s="119">
        <f t="shared" si="71"/>
        <v>200</v>
      </c>
      <c r="U636" s="119">
        <v>188</v>
      </c>
      <c r="V636" s="119">
        <v>60</v>
      </c>
      <c r="W636" s="119">
        <v>60</v>
      </c>
      <c r="X636" s="119">
        <f t="shared" si="73"/>
        <v>-48</v>
      </c>
      <c r="Y636" s="92" t="s">
        <v>12848</v>
      </c>
      <c r="Z636" s="93">
        <v>14.08</v>
      </c>
      <c r="AA636" s="121">
        <v>14.08</v>
      </c>
      <c r="AB636" s="93">
        <f t="shared" si="72"/>
        <v>0</v>
      </c>
      <c r="AE636" s="48" t="s">
        <v>12845</v>
      </c>
      <c r="AF636" s="93">
        <v>14.08</v>
      </c>
      <c r="AG636" s="48" t="s">
        <v>14138</v>
      </c>
      <c r="AH636" s="122">
        <v>100</v>
      </c>
      <c r="AI636" s="48">
        <v>4</v>
      </c>
      <c r="AM636" s="48" t="s">
        <v>85</v>
      </c>
      <c r="AN636" s="48" t="s">
        <v>1926</v>
      </c>
      <c r="AO636" s="123"/>
      <c r="AQ636" s="123" t="s">
        <v>12955</v>
      </c>
    </row>
    <row r="637" spans="1:43" ht="30" x14ac:dyDescent="0.2">
      <c r="A637" s="92" t="s">
        <v>2369</v>
      </c>
      <c r="B637" s="92" t="s">
        <v>2370</v>
      </c>
      <c r="C637" s="117" t="s">
        <v>166</v>
      </c>
      <c r="D637" s="92" t="s">
        <v>2310</v>
      </c>
      <c r="E637" s="92" t="s">
        <v>2371</v>
      </c>
      <c r="F637" s="92" t="s">
        <v>2312</v>
      </c>
      <c r="G637" s="92" t="s">
        <v>406</v>
      </c>
      <c r="H637" s="92" t="s">
        <v>407</v>
      </c>
      <c r="I637" s="118">
        <v>150200323</v>
      </c>
      <c r="J637" s="119">
        <v>13</v>
      </c>
      <c r="K637" s="119">
        <v>2000</v>
      </c>
      <c r="L637" s="119">
        <f t="shared" si="75"/>
        <v>1812</v>
      </c>
      <c r="M637" s="124">
        <v>3700</v>
      </c>
      <c r="N637" s="48" t="s">
        <v>243</v>
      </c>
      <c r="P637" s="119">
        <v>2000</v>
      </c>
      <c r="Q637" s="119">
        <v>0</v>
      </c>
      <c r="R637" s="119">
        <v>2000</v>
      </c>
      <c r="S637" s="119">
        <f t="shared" si="70"/>
        <v>2000</v>
      </c>
      <c r="T637" s="119">
        <f t="shared" si="71"/>
        <v>4000</v>
      </c>
      <c r="U637" s="119">
        <v>188</v>
      </c>
      <c r="V637" s="119">
        <v>60</v>
      </c>
      <c r="W637" s="119">
        <v>60</v>
      </c>
      <c r="X637" s="119">
        <f>P637-(U637+V637)</f>
        <v>1752</v>
      </c>
      <c r="Y637" s="92" t="s">
        <v>12863</v>
      </c>
      <c r="Z637" s="93">
        <v>1.85</v>
      </c>
      <c r="AA637" s="121">
        <v>1.85</v>
      </c>
      <c r="AB637" s="93">
        <f t="shared" si="72"/>
        <v>0</v>
      </c>
      <c r="AE637" s="48" t="s">
        <v>12845</v>
      </c>
      <c r="AF637" s="93">
        <v>1.85</v>
      </c>
      <c r="AG637" s="48" t="s">
        <v>14139</v>
      </c>
      <c r="AH637" s="122">
        <v>2000</v>
      </c>
      <c r="AI637" s="48">
        <v>10</v>
      </c>
      <c r="AM637" s="48" t="s">
        <v>85</v>
      </c>
      <c r="AN637" s="48" t="s">
        <v>1926</v>
      </c>
      <c r="AO637" s="123"/>
      <c r="AQ637" s="123" t="s">
        <v>14140</v>
      </c>
    </row>
    <row r="638" spans="1:43" ht="60" x14ac:dyDescent="0.2">
      <c r="A638" s="92" t="s">
        <v>2373</v>
      </c>
      <c r="B638" s="92" t="s">
        <v>2374</v>
      </c>
      <c r="C638" s="117" t="s">
        <v>166</v>
      </c>
      <c r="D638" s="92" t="s">
        <v>377</v>
      </c>
      <c r="E638" s="92" t="s">
        <v>2375</v>
      </c>
      <c r="F638" s="92" t="s">
        <v>2312</v>
      </c>
      <c r="G638" s="92" t="s">
        <v>406</v>
      </c>
      <c r="H638" s="92" t="s">
        <v>407</v>
      </c>
      <c r="I638" s="118">
        <v>688017920</v>
      </c>
      <c r="J638" s="119">
        <v>12</v>
      </c>
      <c r="K638" s="119">
        <v>1000</v>
      </c>
      <c r="L638" s="119">
        <f t="shared" si="75"/>
        <v>487</v>
      </c>
      <c r="N638" s="48" t="s">
        <v>243</v>
      </c>
      <c r="P638" s="119">
        <v>0</v>
      </c>
      <c r="Q638" s="119">
        <v>0</v>
      </c>
      <c r="R638" s="119">
        <v>0</v>
      </c>
      <c r="S638" s="119">
        <f t="shared" si="70"/>
        <v>0</v>
      </c>
      <c r="T638" s="119">
        <f t="shared" si="71"/>
        <v>0</v>
      </c>
      <c r="U638" s="119">
        <v>513</v>
      </c>
      <c r="V638" s="119">
        <v>429</v>
      </c>
      <c r="W638" s="119">
        <v>429</v>
      </c>
      <c r="X638" s="119">
        <f>P638-(U638+V638)</f>
        <v>-942</v>
      </c>
      <c r="Y638" s="92" t="s">
        <v>12848</v>
      </c>
      <c r="Z638" s="93">
        <v>2.5</v>
      </c>
      <c r="AA638" s="121">
        <v>2.5</v>
      </c>
      <c r="AB638" s="93">
        <f t="shared" si="72"/>
        <v>0</v>
      </c>
      <c r="AE638" s="48" t="s">
        <v>12884</v>
      </c>
      <c r="AF638" s="93">
        <v>2.5</v>
      </c>
      <c r="AG638" s="48" t="s">
        <v>14141</v>
      </c>
      <c r="AH638" s="122">
        <v>1000</v>
      </c>
      <c r="AI638" s="48">
        <v>10</v>
      </c>
      <c r="AM638" s="48" t="s">
        <v>85</v>
      </c>
      <c r="AN638" s="48" t="s">
        <v>1926</v>
      </c>
      <c r="AO638" s="123"/>
      <c r="AQ638" s="123" t="s">
        <v>13565</v>
      </c>
    </row>
    <row r="639" spans="1:43" ht="60" x14ac:dyDescent="0.2">
      <c r="A639" s="92" t="s">
        <v>2377</v>
      </c>
      <c r="B639" s="92" t="s">
        <v>2378</v>
      </c>
      <c r="C639" s="117" t="s">
        <v>166</v>
      </c>
      <c r="D639" s="92" t="s">
        <v>2310</v>
      </c>
      <c r="E639" s="92" t="s">
        <v>2379</v>
      </c>
      <c r="F639" s="92" t="s">
        <v>2312</v>
      </c>
      <c r="G639" s="92" t="s">
        <v>2380</v>
      </c>
      <c r="H639" s="92" t="s">
        <v>2381</v>
      </c>
      <c r="I639" s="118" t="s">
        <v>2378</v>
      </c>
      <c r="J639" s="119">
        <v>4</v>
      </c>
      <c r="K639" s="119">
        <v>250</v>
      </c>
      <c r="L639" s="119">
        <f t="shared" si="75"/>
        <v>158</v>
      </c>
      <c r="M639" s="124">
        <v>10625</v>
      </c>
      <c r="N639" s="48" t="s">
        <v>173</v>
      </c>
      <c r="P639" s="119">
        <v>0</v>
      </c>
      <c r="Q639" s="119">
        <v>0</v>
      </c>
      <c r="R639" s="119">
        <v>0</v>
      </c>
      <c r="S639" s="119">
        <f t="shared" si="70"/>
        <v>0</v>
      </c>
      <c r="T639" s="119">
        <f t="shared" si="71"/>
        <v>0</v>
      </c>
      <c r="U639" s="119">
        <v>92</v>
      </c>
      <c r="V639" s="119">
        <v>0</v>
      </c>
      <c r="W639" s="119">
        <v>0</v>
      </c>
      <c r="X639" s="119">
        <f>T639-(U639+V639)</f>
        <v>-92</v>
      </c>
      <c r="Y639" s="92" t="s">
        <v>12848</v>
      </c>
      <c r="Z639" s="93">
        <v>42.5</v>
      </c>
      <c r="AA639" s="121">
        <v>45.75</v>
      </c>
      <c r="AB639" s="93">
        <f t="shared" si="72"/>
        <v>3.25</v>
      </c>
      <c r="AE639" s="48" t="s">
        <v>12884</v>
      </c>
      <c r="AF639" s="93">
        <v>45.75</v>
      </c>
      <c r="AG639" s="48" t="s">
        <v>14142</v>
      </c>
      <c r="AH639" s="122">
        <v>100</v>
      </c>
      <c r="AI639" s="48">
        <v>8</v>
      </c>
      <c r="AM639" s="48" t="s">
        <v>85</v>
      </c>
      <c r="AN639" s="48" t="s">
        <v>1926</v>
      </c>
      <c r="AO639" s="123"/>
      <c r="AQ639" s="123" t="s">
        <v>12998</v>
      </c>
    </row>
    <row r="640" spans="1:43" ht="30" x14ac:dyDescent="0.2">
      <c r="A640" s="92" t="s">
        <v>2382</v>
      </c>
      <c r="B640" s="92" t="s">
        <v>2383</v>
      </c>
      <c r="C640" s="117" t="s">
        <v>166</v>
      </c>
      <c r="D640" s="92" t="s">
        <v>2310</v>
      </c>
      <c r="E640" s="92" t="s">
        <v>2384</v>
      </c>
      <c r="F640" s="92" t="s">
        <v>2312</v>
      </c>
      <c r="G640" s="92" t="s">
        <v>2380</v>
      </c>
      <c r="H640" s="92" t="s">
        <v>2381</v>
      </c>
      <c r="I640" s="118" t="s">
        <v>2383</v>
      </c>
      <c r="J640" s="119">
        <v>5</v>
      </c>
      <c r="K640" s="119">
        <v>250</v>
      </c>
      <c r="L640" s="119">
        <f t="shared" si="75"/>
        <v>62</v>
      </c>
      <c r="M640" s="124">
        <v>10625</v>
      </c>
      <c r="N640" s="48" t="s">
        <v>173</v>
      </c>
      <c r="P640" s="119">
        <v>250</v>
      </c>
      <c r="Q640" s="119">
        <v>250</v>
      </c>
      <c r="R640" s="119">
        <v>0</v>
      </c>
      <c r="S640" s="119">
        <f t="shared" si="70"/>
        <v>500</v>
      </c>
      <c r="T640" s="119">
        <f t="shared" si="71"/>
        <v>500</v>
      </c>
      <c r="U640" s="119">
        <v>188</v>
      </c>
      <c r="V640" s="119">
        <v>60</v>
      </c>
      <c r="W640" s="119">
        <v>60</v>
      </c>
      <c r="X640" s="119">
        <f>T640-(U640+V640)</f>
        <v>252</v>
      </c>
      <c r="Y640" s="92" t="s">
        <v>12863</v>
      </c>
      <c r="Z640" s="93">
        <v>42.5</v>
      </c>
      <c r="AA640" s="121">
        <v>42.5</v>
      </c>
      <c r="AB640" s="93">
        <f t="shared" si="72"/>
        <v>0</v>
      </c>
      <c r="AE640" s="48" t="s">
        <v>12845</v>
      </c>
      <c r="AF640" s="93">
        <v>42.5</v>
      </c>
      <c r="AG640" s="48" t="s">
        <v>14143</v>
      </c>
      <c r="AH640" s="122">
        <v>250</v>
      </c>
      <c r="AI640" s="48">
        <v>4</v>
      </c>
      <c r="AJ640" s="48" t="s">
        <v>2383</v>
      </c>
      <c r="AM640" s="48" t="s">
        <v>85</v>
      </c>
      <c r="AN640" s="48" t="s">
        <v>1926</v>
      </c>
      <c r="AO640" s="123"/>
      <c r="AQ640" s="123" t="s">
        <v>12998</v>
      </c>
    </row>
    <row r="641" spans="1:43" ht="60" x14ac:dyDescent="0.2">
      <c r="A641" s="92" t="s">
        <v>2385</v>
      </c>
      <c r="B641" s="92" t="s">
        <v>2386</v>
      </c>
      <c r="C641" s="117" t="s">
        <v>166</v>
      </c>
      <c r="D641" s="92" t="s">
        <v>2310</v>
      </c>
      <c r="E641" s="92" t="s">
        <v>2387</v>
      </c>
      <c r="F641" s="92" t="s">
        <v>2312</v>
      </c>
      <c r="G641" s="92" t="s">
        <v>729</v>
      </c>
      <c r="H641" s="92" t="s">
        <v>407</v>
      </c>
      <c r="I641" s="118">
        <v>688017894</v>
      </c>
      <c r="J641" s="119">
        <v>17</v>
      </c>
      <c r="K641" s="119">
        <v>5000</v>
      </c>
      <c r="L641" s="119">
        <f t="shared" si="75"/>
        <v>4619</v>
      </c>
      <c r="M641" s="124">
        <v>14600</v>
      </c>
      <c r="N641" s="48" t="s">
        <v>243</v>
      </c>
      <c r="P641" s="119">
        <v>0</v>
      </c>
      <c r="Q641" s="119">
        <v>0</v>
      </c>
      <c r="R641" s="119">
        <v>0</v>
      </c>
      <c r="S641" s="119">
        <f t="shared" si="70"/>
        <v>0</v>
      </c>
      <c r="T641" s="119">
        <f t="shared" si="71"/>
        <v>0</v>
      </c>
      <c r="U641" s="119">
        <v>381</v>
      </c>
      <c r="V641" s="119">
        <v>300</v>
      </c>
      <c r="W641" s="119">
        <v>180</v>
      </c>
      <c r="X641" s="119">
        <f>P641-(U641+V641)</f>
        <v>-681</v>
      </c>
      <c r="Y641" s="92" t="s">
        <v>12848</v>
      </c>
      <c r="Z641" s="93">
        <v>2.92</v>
      </c>
      <c r="AA641" s="121">
        <v>2.92</v>
      </c>
      <c r="AB641" s="93">
        <f t="shared" si="72"/>
        <v>0</v>
      </c>
      <c r="AE641" s="48" t="s">
        <v>12884</v>
      </c>
      <c r="AF641" s="93">
        <v>2.92</v>
      </c>
      <c r="AG641" s="48" t="s">
        <v>14144</v>
      </c>
      <c r="AH641" s="122">
        <v>1000</v>
      </c>
      <c r="AI641" s="48">
        <v>16</v>
      </c>
      <c r="AM641" s="48" t="s">
        <v>85</v>
      </c>
      <c r="AN641" s="48" t="s">
        <v>1926</v>
      </c>
      <c r="AO641" s="123"/>
      <c r="AQ641" s="123" t="s">
        <v>13565</v>
      </c>
    </row>
    <row r="642" spans="1:43" ht="60" x14ac:dyDescent="0.2">
      <c r="A642" s="92" t="s">
        <v>2389</v>
      </c>
      <c r="B642" s="92" t="s">
        <v>2390</v>
      </c>
      <c r="C642" s="117" t="s">
        <v>166</v>
      </c>
      <c r="D642" s="92" t="s">
        <v>2310</v>
      </c>
      <c r="E642" s="92" t="s">
        <v>2391</v>
      </c>
      <c r="F642" s="92" t="s">
        <v>2312</v>
      </c>
      <c r="G642" s="92" t="s">
        <v>729</v>
      </c>
      <c r="H642" s="92" t="s">
        <v>407</v>
      </c>
      <c r="I642" s="118">
        <v>688017897</v>
      </c>
      <c r="J642" s="119">
        <v>17</v>
      </c>
      <c r="K642" s="119">
        <v>5000</v>
      </c>
      <c r="L642" s="119">
        <f t="shared" si="75"/>
        <v>4619</v>
      </c>
      <c r="M642" s="124">
        <v>14550</v>
      </c>
      <c r="N642" s="48" t="s">
        <v>243</v>
      </c>
      <c r="P642" s="119">
        <v>0</v>
      </c>
      <c r="Q642" s="119">
        <v>0</v>
      </c>
      <c r="R642" s="119">
        <v>0</v>
      </c>
      <c r="S642" s="119">
        <f t="shared" si="70"/>
        <v>0</v>
      </c>
      <c r="T642" s="119">
        <f t="shared" si="71"/>
        <v>0</v>
      </c>
      <c r="U642" s="119">
        <v>381</v>
      </c>
      <c r="V642" s="119">
        <v>300</v>
      </c>
      <c r="W642" s="119">
        <v>180</v>
      </c>
      <c r="X642" s="119">
        <f>P642-(U642+V642)</f>
        <v>-681</v>
      </c>
      <c r="Y642" s="92" t="s">
        <v>12848</v>
      </c>
      <c r="Z642" s="93">
        <v>2.91</v>
      </c>
      <c r="AA642" s="121">
        <v>2.91</v>
      </c>
      <c r="AB642" s="93">
        <f t="shared" si="72"/>
        <v>0</v>
      </c>
      <c r="AE642" s="48" t="s">
        <v>12884</v>
      </c>
      <c r="AF642" s="93">
        <v>2.91</v>
      </c>
      <c r="AG642" s="48" t="s">
        <v>14145</v>
      </c>
      <c r="AH642" s="122">
        <v>1000</v>
      </c>
      <c r="AI642" s="48">
        <v>16</v>
      </c>
      <c r="AM642" s="48" t="s">
        <v>85</v>
      </c>
      <c r="AN642" s="48" t="s">
        <v>1926</v>
      </c>
      <c r="AO642" s="123"/>
      <c r="AQ642" s="123" t="s">
        <v>13565</v>
      </c>
    </row>
    <row r="643" spans="1:43" ht="30" x14ac:dyDescent="0.2">
      <c r="A643" s="92" t="s">
        <v>2393</v>
      </c>
      <c r="B643" s="92" t="s">
        <v>2394</v>
      </c>
      <c r="C643" s="117" t="s">
        <v>166</v>
      </c>
      <c r="D643" s="92" t="s">
        <v>2310</v>
      </c>
      <c r="E643" s="92" t="s">
        <v>2395</v>
      </c>
      <c r="F643" s="92" t="s">
        <v>2312</v>
      </c>
      <c r="G643" s="92" t="s">
        <v>406</v>
      </c>
      <c r="H643" s="92" t="s">
        <v>407</v>
      </c>
      <c r="I643" s="118">
        <v>688017895</v>
      </c>
      <c r="J643" s="119">
        <v>17</v>
      </c>
      <c r="K643" s="119">
        <v>5000</v>
      </c>
      <c r="L643" s="119">
        <f t="shared" si="75"/>
        <v>3857</v>
      </c>
      <c r="M643" s="124">
        <v>13050</v>
      </c>
      <c r="N643" s="48" t="s">
        <v>243</v>
      </c>
      <c r="P643" s="119">
        <v>5000</v>
      </c>
      <c r="Q643" s="119">
        <v>5000</v>
      </c>
      <c r="R643" s="119">
        <v>0</v>
      </c>
      <c r="S643" s="119">
        <f t="shared" ref="S643:S706" si="76">P643+Q643</f>
        <v>10000</v>
      </c>
      <c r="T643" s="119">
        <f t="shared" ref="T643:T706" si="77">P643+Q643+R643</f>
        <v>10000</v>
      </c>
      <c r="U643" s="119">
        <v>1143</v>
      </c>
      <c r="V643" s="119">
        <v>900</v>
      </c>
      <c r="W643" s="119">
        <v>540</v>
      </c>
      <c r="X643" s="119">
        <f>P643-(U643+V643)</f>
        <v>2957</v>
      </c>
      <c r="Y643" s="92" t="s">
        <v>12863</v>
      </c>
      <c r="Z643" s="93">
        <v>2.61</v>
      </c>
      <c r="AA643" s="121">
        <v>2.61</v>
      </c>
      <c r="AB643" s="93">
        <f t="shared" ref="AB643:AB706" si="78">AA643-Z643</f>
        <v>0</v>
      </c>
      <c r="AE643" s="48" t="s">
        <v>12845</v>
      </c>
      <c r="AF643" s="93">
        <v>2.61</v>
      </c>
      <c r="AG643" s="48" t="s">
        <v>14146</v>
      </c>
      <c r="AH643" s="122">
        <v>1000</v>
      </c>
      <c r="AI643" s="48">
        <v>16</v>
      </c>
      <c r="AM643" s="48" t="s">
        <v>85</v>
      </c>
      <c r="AN643" s="48" t="s">
        <v>1926</v>
      </c>
      <c r="AO643" s="123"/>
      <c r="AQ643" s="123" t="s">
        <v>14140</v>
      </c>
    </row>
    <row r="644" spans="1:43" ht="90" x14ac:dyDescent="0.2">
      <c r="A644" s="129" t="s">
        <v>14147</v>
      </c>
      <c r="B644" s="129" t="s">
        <v>14148</v>
      </c>
      <c r="C644" s="117" t="s">
        <v>166</v>
      </c>
      <c r="D644" s="92" t="s">
        <v>377</v>
      </c>
      <c r="E644" s="92" t="s">
        <v>14149</v>
      </c>
      <c r="F644" s="92" t="s">
        <v>2312</v>
      </c>
      <c r="G644" s="92" t="s">
        <v>407</v>
      </c>
      <c r="H644" s="92" t="s">
        <v>13551</v>
      </c>
      <c r="I644" s="119">
        <v>688017896</v>
      </c>
      <c r="J644" s="119">
        <v>119</v>
      </c>
      <c r="K644" s="119">
        <v>5000</v>
      </c>
      <c r="N644" s="48" t="s">
        <v>243</v>
      </c>
      <c r="O644" s="48" t="s">
        <v>278</v>
      </c>
      <c r="P644" s="119">
        <v>0</v>
      </c>
      <c r="Q644" s="119">
        <v>0</v>
      </c>
      <c r="R644" s="119">
        <v>0</v>
      </c>
      <c r="S644" s="119">
        <f t="shared" si="76"/>
        <v>0</v>
      </c>
      <c r="T644" s="119">
        <f t="shared" si="77"/>
        <v>0</v>
      </c>
      <c r="U644" s="119">
        <v>0</v>
      </c>
      <c r="V644" s="119">
        <v>0</v>
      </c>
      <c r="W644" s="119">
        <v>0</v>
      </c>
      <c r="X644" s="119">
        <f>P644-(U644+V644)</f>
        <v>0</v>
      </c>
      <c r="Y644" s="92" t="s">
        <v>12844</v>
      </c>
      <c r="Z644" s="130">
        <v>2.99</v>
      </c>
      <c r="AA644" s="121">
        <v>2.99</v>
      </c>
      <c r="AB644" s="93">
        <f t="shared" si="78"/>
        <v>0</v>
      </c>
      <c r="AC644" s="48" t="s">
        <v>12897</v>
      </c>
      <c r="AE644" s="48" t="s">
        <v>12884</v>
      </c>
      <c r="AF644" s="93">
        <v>2.99</v>
      </c>
      <c r="AG644" s="48" t="s">
        <v>14150</v>
      </c>
      <c r="AH644" s="48">
        <v>1000</v>
      </c>
      <c r="AI644" s="48">
        <v>16</v>
      </c>
      <c r="AK644" s="48" t="s">
        <v>13068</v>
      </c>
      <c r="AM644" s="131" t="s">
        <v>85</v>
      </c>
      <c r="AN644" s="131" t="s">
        <v>1926</v>
      </c>
      <c r="AO644" s="136"/>
      <c r="AQ644" s="136" t="s">
        <v>13565</v>
      </c>
    </row>
    <row r="645" spans="1:43" ht="60" x14ac:dyDescent="0.2">
      <c r="A645" s="92" t="s">
        <v>2397</v>
      </c>
      <c r="B645" s="92" t="s">
        <v>2398</v>
      </c>
      <c r="C645" s="117" t="s">
        <v>166</v>
      </c>
      <c r="D645" s="92" t="s">
        <v>2310</v>
      </c>
      <c r="E645" s="92" t="s">
        <v>2399</v>
      </c>
      <c r="F645" s="92" t="s">
        <v>2312</v>
      </c>
      <c r="G645" s="92" t="s">
        <v>1054</v>
      </c>
      <c r="H645" s="92" t="s">
        <v>2400</v>
      </c>
      <c r="I645" s="118" t="s">
        <v>2401</v>
      </c>
      <c r="J645" s="119">
        <v>13</v>
      </c>
      <c r="K645" s="119">
        <v>100</v>
      </c>
      <c r="L645" s="119">
        <f t="shared" ref="L645:L691" si="79">K645-U645</f>
        <v>-391</v>
      </c>
      <c r="N645" s="48" t="s">
        <v>173</v>
      </c>
      <c r="P645" s="119">
        <v>200</v>
      </c>
      <c r="Q645" s="119">
        <v>200</v>
      </c>
      <c r="R645" s="119">
        <v>0</v>
      </c>
      <c r="S645" s="119">
        <f t="shared" si="76"/>
        <v>400</v>
      </c>
      <c r="T645" s="119">
        <f t="shared" si="77"/>
        <v>400</v>
      </c>
      <c r="U645" s="119">
        <v>491</v>
      </c>
      <c r="V645" s="119">
        <v>483</v>
      </c>
      <c r="W645" s="119">
        <v>437</v>
      </c>
      <c r="X645" s="119">
        <f>T645-(U645+V645)</f>
        <v>-574</v>
      </c>
      <c r="Y645" s="92" t="s">
        <v>12848</v>
      </c>
      <c r="Z645" s="93">
        <v>5.95</v>
      </c>
      <c r="AA645" s="121">
        <v>5.95</v>
      </c>
      <c r="AB645" s="93">
        <f t="shared" si="78"/>
        <v>0</v>
      </c>
      <c r="AE645" s="48" t="s">
        <v>12884</v>
      </c>
      <c r="AF645" s="93">
        <v>5.95</v>
      </c>
      <c r="AG645" s="48" t="s">
        <v>14151</v>
      </c>
      <c r="AH645" s="122">
        <v>100</v>
      </c>
      <c r="AI645" s="48">
        <v>8</v>
      </c>
      <c r="AM645" s="48" t="s">
        <v>85</v>
      </c>
      <c r="AN645" s="48" t="s">
        <v>1926</v>
      </c>
      <c r="AO645" s="136"/>
      <c r="AQ645" s="136" t="s">
        <v>12998</v>
      </c>
    </row>
    <row r="646" spans="1:43" ht="60" x14ac:dyDescent="0.2">
      <c r="A646" s="92" t="s">
        <v>2402</v>
      </c>
      <c r="B646" s="92" t="s">
        <v>2403</v>
      </c>
      <c r="C646" s="117" t="s">
        <v>166</v>
      </c>
      <c r="D646" s="92" t="s">
        <v>2310</v>
      </c>
      <c r="E646" s="92" t="s">
        <v>2334</v>
      </c>
      <c r="F646" s="92" t="s">
        <v>2312</v>
      </c>
      <c r="G646" s="92" t="s">
        <v>2329</v>
      </c>
      <c r="H646" s="92" t="s">
        <v>2330</v>
      </c>
      <c r="I646" s="118" t="s">
        <v>2403</v>
      </c>
      <c r="J646" s="119">
        <v>13</v>
      </c>
      <c r="K646" s="119">
        <v>1035</v>
      </c>
      <c r="L646" s="119">
        <f t="shared" si="79"/>
        <v>901</v>
      </c>
      <c r="M646" s="119"/>
      <c r="N646" s="48" t="s">
        <v>173</v>
      </c>
      <c r="P646" s="119">
        <v>0</v>
      </c>
      <c r="Q646" s="119">
        <v>0</v>
      </c>
      <c r="R646" s="119">
        <v>0</v>
      </c>
      <c r="S646" s="119">
        <f t="shared" si="76"/>
        <v>0</v>
      </c>
      <c r="T646" s="119">
        <f t="shared" si="77"/>
        <v>0</v>
      </c>
      <c r="U646" s="119">
        <v>134</v>
      </c>
      <c r="V646" s="119">
        <v>660</v>
      </c>
      <c r="W646" s="119">
        <v>660</v>
      </c>
      <c r="X646" s="119">
        <f>T646-(U646+V646)</f>
        <v>-794</v>
      </c>
      <c r="Y646" s="92" t="s">
        <v>12848</v>
      </c>
      <c r="Z646" s="93">
        <v>4.1749999999999998</v>
      </c>
      <c r="AA646" s="121">
        <v>4.1749999999999998</v>
      </c>
      <c r="AB646" s="93">
        <f t="shared" si="78"/>
        <v>0</v>
      </c>
      <c r="AE646" s="48" t="s">
        <v>12884</v>
      </c>
      <c r="AF646" s="93">
        <v>4.1749999999999998</v>
      </c>
      <c r="AG646" s="48" t="s">
        <v>14152</v>
      </c>
      <c r="AH646" s="48" t="s">
        <v>14153</v>
      </c>
      <c r="AI646" s="48" t="s">
        <v>13505</v>
      </c>
      <c r="AM646" s="48" t="s">
        <v>85</v>
      </c>
      <c r="AN646" s="48" t="s">
        <v>1926</v>
      </c>
      <c r="AO646" s="136" t="s">
        <v>13926</v>
      </c>
      <c r="AQ646" s="123" t="s">
        <v>14154</v>
      </c>
    </row>
    <row r="647" spans="1:43" ht="60" x14ac:dyDescent="0.2">
      <c r="A647" s="92" t="s">
        <v>2404</v>
      </c>
      <c r="B647" s="92" t="s">
        <v>2405</v>
      </c>
      <c r="C647" s="117" t="s">
        <v>166</v>
      </c>
      <c r="D647" s="92" t="s">
        <v>2310</v>
      </c>
      <c r="E647" s="92" t="s">
        <v>2334</v>
      </c>
      <c r="F647" s="92" t="s">
        <v>2312</v>
      </c>
      <c r="G647" s="92" t="s">
        <v>2406</v>
      </c>
      <c r="H647" s="92" t="s">
        <v>2407</v>
      </c>
      <c r="I647" s="118" t="s">
        <v>2405</v>
      </c>
      <c r="J647" s="119">
        <v>9</v>
      </c>
      <c r="K647" s="119">
        <v>5000</v>
      </c>
      <c r="L647" s="119">
        <f t="shared" si="79"/>
        <v>2014</v>
      </c>
      <c r="M647" s="124">
        <v>16000</v>
      </c>
      <c r="N647" s="48" t="s">
        <v>173</v>
      </c>
      <c r="P647" s="119">
        <v>0</v>
      </c>
      <c r="Q647" s="119">
        <v>0</v>
      </c>
      <c r="R647" s="119">
        <v>0</v>
      </c>
      <c r="S647" s="119">
        <f t="shared" si="76"/>
        <v>0</v>
      </c>
      <c r="T647" s="119">
        <f t="shared" si="77"/>
        <v>0</v>
      </c>
      <c r="U647" s="119">
        <v>2986</v>
      </c>
      <c r="V647" s="119">
        <v>2400</v>
      </c>
      <c r="W647" s="119">
        <v>2400</v>
      </c>
      <c r="X647" s="119">
        <f>T647-(U647+V647)</f>
        <v>-5386</v>
      </c>
      <c r="Y647" s="92" t="s">
        <v>12848</v>
      </c>
      <c r="Z647" s="93">
        <v>3.2</v>
      </c>
      <c r="AA647" s="121">
        <v>3.2</v>
      </c>
      <c r="AB647" s="93">
        <f t="shared" si="78"/>
        <v>0</v>
      </c>
      <c r="AE647" s="48" t="s">
        <v>12884</v>
      </c>
      <c r="AF647" s="93">
        <v>3.2</v>
      </c>
      <c r="AG647" s="48" t="s">
        <v>14155</v>
      </c>
      <c r="AH647" s="122">
        <v>5000</v>
      </c>
      <c r="AI647" s="48">
        <v>10</v>
      </c>
      <c r="AM647" s="48" t="s">
        <v>85</v>
      </c>
      <c r="AN647" s="48" t="s">
        <v>1926</v>
      </c>
      <c r="AO647" s="136" t="s">
        <v>13926</v>
      </c>
      <c r="AQ647" s="123" t="s">
        <v>14156</v>
      </c>
    </row>
    <row r="648" spans="1:43" ht="30" x14ac:dyDescent="0.2">
      <c r="A648" s="92" t="s">
        <v>2408</v>
      </c>
      <c r="B648" s="92" t="s">
        <v>2409</v>
      </c>
      <c r="C648" s="117" t="s">
        <v>166</v>
      </c>
      <c r="D648" s="92" t="s">
        <v>377</v>
      </c>
      <c r="E648" s="92" t="s">
        <v>2410</v>
      </c>
      <c r="F648" s="92" t="s">
        <v>2312</v>
      </c>
      <c r="G648" s="92" t="s">
        <v>2411</v>
      </c>
      <c r="H648" s="92" t="s">
        <v>2412</v>
      </c>
      <c r="I648" s="118" t="s">
        <v>2413</v>
      </c>
      <c r="J648" s="119">
        <v>9</v>
      </c>
      <c r="K648" s="119">
        <v>100</v>
      </c>
      <c r="L648" s="119">
        <f t="shared" si="79"/>
        <v>65</v>
      </c>
      <c r="N648" s="48" t="s">
        <v>173</v>
      </c>
      <c r="P648" s="119">
        <v>0</v>
      </c>
      <c r="Q648" s="119">
        <v>0</v>
      </c>
      <c r="R648" s="119">
        <v>0</v>
      </c>
      <c r="S648" s="119">
        <f t="shared" si="76"/>
        <v>0</v>
      </c>
      <c r="T648" s="119">
        <f t="shared" si="77"/>
        <v>0</v>
      </c>
      <c r="U648" s="119">
        <v>35</v>
      </c>
      <c r="V648" s="119">
        <v>138</v>
      </c>
      <c r="W648" s="119">
        <v>86</v>
      </c>
      <c r="X648" s="119">
        <f>T648-(U648+V648)</f>
        <v>-173</v>
      </c>
      <c r="Y648" s="92" t="s">
        <v>12848</v>
      </c>
      <c r="Z648" s="93">
        <v>5.95</v>
      </c>
      <c r="AA648" s="121">
        <v>5.95</v>
      </c>
      <c r="AB648" s="93">
        <f t="shared" si="78"/>
        <v>0</v>
      </c>
      <c r="AE648" s="48" t="s">
        <v>12845</v>
      </c>
      <c r="AF648" s="93">
        <v>5.95</v>
      </c>
      <c r="AG648" s="48" t="s">
        <v>14157</v>
      </c>
      <c r="AH648" s="122">
        <v>100</v>
      </c>
      <c r="AI648" s="48">
        <v>8</v>
      </c>
      <c r="AM648" s="48" t="s">
        <v>85</v>
      </c>
      <c r="AN648" s="48" t="s">
        <v>1926</v>
      </c>
      <c r="AO648" s="136"/>
      <c r="AQ648" s="123" t="s">
        <v>12955</v>
      </c>
    </row>
    <row r="649" spans="1:43" ht="30" x14ac:dyDescent="0.2">
      <c r="A649" s="92" t="s">
        <v>2414</v>
      </c>
      <c r="B649" s="92" t="s">
        <v>2415</v>
      </c>
      <c r="C649" s="117" t="s">
        <v>166</v>
      </c>
      <c r="D649" s="92" t="s">
        <v>2310</v>
      </c>
      <c r="E649" s="92" t="s">
        <v>2416</v>
      </c>
      <c r="F649" s="92" t="s">
        <v>2312</v>
      </c>
      <c r="G649" s="92" t="s">
        <v>2417</v>
      </c>
      <c r="H649" s="92" t="s">
        <v>2418</v>
      </c>
      <c r="I649" s="118" t="s">
        <v>2419</v>
      </c>
      <c r="J649" s="119">
        <v>5</v>
      </c>
      <c r="K649" s="119">
        <v>1000</v>
      </c>
      <c r="L649" s="119">
        <f t="shared" si="79"/>
        <v>928</v>
      </c>
      <c r="M649" s="119"/>
      <c r="N649" s="48" t="s">
        <v>243</v>
      </c>
      <c r="P649" s="119">
        <v>0</v>
      </c>
      <c r="Q649" s="119">
        <v>0</v>
      </c>
      <c r="R649" s="119">
        <v>0</v>
      </c>
      <c r="S649" s="119">
        <f t="shared" si="76"/>
        <v>0</v>
      </c>
      <c r="T649" s="119">
        <f t="shared" si="77"/>
        <v>0</v>
      </c>
      <c r="U649" s="119">
        <v>72</v>
      </c>
      <c r="V649" s="119">
        <v>18</v>
      </c>
      <c r="W649" s="119">
        <v>18</v>
      </c>
      <c r="X649" s="119">
        <f>P649-(U649+V649)</f>
        <v>-90</v>
      </c>
      <c r="Y649" s="92" t="s">
        <v>12848</v>
      </c>
      <c r="Z649" s="93">
        <v>3.95</v>
      </c>
      <c r="AA649" s="121">
        <v>3.95</v>
      </c>
      <c r="AB649" s="93">
        <f t="shared" si="78"/>
        <v>0</v>
      </c>
      <c r="AE649" s="48" t="s">
        <v>12845</v>
      </c>
      <c r="AF649" s="93">
        <v>3.95</v>
      </c>
      <c r="AG649" s="48" t="s">
        <v>14158</v>
      </c>
      <c r="AH649" s="122">
        <v>100</v>
      </c>
      <c r="AI649" s="48">
        <v>6</v>
      </c>
      <c r="AM649" s="48" t="s">
        <v>85</v>
      </c>
      <c r="AN649" s="48" t="s">
        <v>1926</v>
      </c>
      <c r="AO649" s="136"/>
      <c r="AQ649" s="123" t="s">
        <v>12955</v>
      </c>
    </row>
    <row r="650" spans="1:43" ht="30" x14ac:dyDescent="0.2">
      <c r="A650" s="92" t="s">
        <v>2420</v>
      </c>
      <c r="B650" s="92" t="s">
        <v>2421</v>
      </c>
      <c r="C650" s="117" t="s">
        <v>166</v>
      </c>
      <c r="D650" s="92" t="s">
        <v>2310</v>
      </c>
      <c r="E650" s="92" t="s">
        <v>2422</v>
      </c>
      <c r="F650" s="92" t="s">
        <v>2312</v>
      </c>
      <c r="G650" s="92" t="s">
        <v>734</v>
      </c>
      <c r="H650" s="92" t="s">
        <v>735</v>
      </c>
      <c r="I650" s="118" t="s">
        <v>2423</v>
      </c>
      <c r="J650" s="119">
        <v>13</v>
      </c>
      <c r="K650" s="119">
        <v>100</v>
      </c>
      <c r="L650" s="119">
        <f t="shared" si="79"/>
        <v>50</v>
      </c>
      <c r="M650" s="92">
        <v>240</v>
      </c>
      <c r="N650" s="48" t="s">
        <v>243</v>
      </c>
      <c r="P650" s="119">
        <v>100</v>
      </c>
      <c r="Q650" s="119">
        <v>100</v>
      </c>
      <c r="R650" s="119">
        <v>0</v>
      </c>
      <c r="S650" s="119">
        <f t="shared" si="76"/>
        <v>200</v>
      </c>
      <c r="T650" s="119">
        <f t="shared" si="77"/>
        <v>200</v>
      </c>
      <c r="U650" s="119">
        <v>50</v>
      </c>
      <c r="V650" s="119">
        <v>0</v>
      </c>
      <c r="W650" s="119">
        <v>0</v>
      </c>
      <c r="X650" s="119">
        <f>P650-(U650+V650)</f>
        <v>50</v>
      </c>
      <c r="Y650" s="92" t="s">
        <v>12863</v>
      </c>
      <c r="Z650" s="93">
        <v>2.4</v>
      </c>
      <c r="AA650" s="121">
        <v>2.4</v>
      </c>
      <c r="AB650" s="93">
        <f t="shared" si="78"/>
        <v>0</v>
      </c>
      <c r="AE650" s="48" t="s">
        <v>12845</v>
      </c>
      <c r="AF650" s="93">
        <v>2.4</v>
      </c>
      <c r="AG650" s="48" t="s">
        <v>14159</v>
      </c>
      <c r="AH650" s="122">
        <v>100</v>
      </c>
      <c r="AI650" s="48">
        <v>7</v>
      </c>
      <c r="AJ650" s="48" t="s">
        <v>2423</v>
      </c>
      <c r="AM650" s="48" t="s">
        <v>85</v>
      </c>
      <c r="AN650" s="48" t="s">
        <v>1926</v>
      </c>
      <c r="AO650" s="136"/>
      <c r="AQ650" s="123" t="s">
        <v>12955</v>
      </c>
    </row>
    <row r="651" spans="1:43" ht="30" x14ac:dyDescent="0.2">
      <c r="A651" s="92" t="s">
        <v>2424</v>
      </c>
      <c r="B651" s="92" t="s">
        <v>2425</v>
      </c>
      <c r="C651" s="117" t="s">
        <v>166</v>
      </c>
      <c r="D651" s="92" t="s">
        <v>167</v>
      </c>
      <c r="E651" s="92" t="s">
        <v>2426</v>
      </c>
      <c r="F651" s="92" t="s">
        <v>1940</v>
      </c>
      <c r="G651" s="92" t="s">
        <v>2427</v>
      </c>
      <c r="H651" s="92" t="s">
        <v>2428</v>
      </c>
      <c r="I651" s="118">
        <v>108098</v>
      </c>
      <c r="J651" s="119">
        <v>9</v>
      </c>
      <c r="K651" s="119">
        <v>1000</v>
      </c>
      <c r="L651" s="119">
        <f t="shared" si="79"/>
        <v>-864</v>
      </c>
      <c r="N651" s="48" t="s">
        <v>173</v>
      </c>
      <c r="P651" s="119">
        <v>1000</v>
      </c>
      <c r="Q651" s="119">
        <v>1000</v>
      </c>
      <c r="R651" s="119">
        <v>0</v>
      </c>
      <c r="S651" s="119">
        <f t="shared" si="76"/>
        <v>2000</v>
      </c>
      <c r="T651" s="119">
        <f t="shared" si="77"/>
        <v>2000</v>
      </c>
      <c r="U651" s="119">
        <v>1864</v>
      </c>
      <c r="V651" s="119">
        <v>1014</v>
      </c>
      <c r="W651" s="119">
        <v>887</v>
      </c>
      <c r="X651" s="119">
        <f t="shared" ref="X651:X682" si="80">T651-(U651+V651)</f>
        <v>-878</v>
      </c>
      <c r="Y651" s="92" t="s">
        <v>12848</v>
      </c>
      <c r="Z651" s="93">
        <v>0.92</v>
      </c>
      <c r="AA651" s="121">
        <v>0.92</v>
      </c>
      <c r="AB651" s="93">
        <f t="shared" si="78"/>
        <v>0</v>
      </c>
      <c r="AE651" s="48" t="s">
        <v>12845</v>
      </c>
      <c r="AF651" s="93">
        <v>0.92</v>
      </c>
      <c r="AG651" s="48" t="s">
        <v>14160</v>
      </c>
      <c r="AH651" s="122">
        <v>1000</v>
      </c>
      <c r="AI651" s="48">
        <v>10</v>
      </c>
      <c r="AM651" s="48" t="s">
        <v>85</v>
      </c>
      <c r="AN651" s="48" t="s">
        <v>1926</v>
      </c>
      <c r="AO651" s="136"/>
      <c r="AQ651" s="123" t="s">
        <v>12955</v>
      </c>
    </row>
    <row r="652" spans="1:43" ht="45" x14ac:dyDescent="0.2">
      <c r="A652" s="92" t="s">
        <v>2430</v>
      </c>
      <c r="B652" s="92" t="s">
        <v>2431</v>
      </c>
      <c r="C652" s="117" t="s">
        <v>166</v>
      </c>
      <c r="D652" s="92" t="s">
        <v>167</v>
      </c>
      <c r="E652" s="92" t="s">
        <v>2432</v>
      </c>
      <c r="F652" s="92" t="s">
        <v>1940</v>
      </c>
      <c r="G652" s="92" t="s">
        <v>2433</v>
      </c>
      <c r="H652" s="92" t="s">
        <v>2434</v>
      </c>
      <c r="I652" s="118" t="s">
        <v>2435</v>
      </c>
      <c r="J652" s="119">
        <v>4</v>
      </c>
      <c r="K652" s="119">
        <v>10000</v>
      </c>
      <c r="L652" s="119">
        <f t="shared" si="79"/>
        <v>-8784</v>
      </c>
      <c r="N652" s="48" t="s">
        <v>173</v>
      </c>
      <c r="P652" s="119">
        <v>10005</v>
      </c>
      <c r="Q652" s="119">
        <v>10005</v>
      </c>
      <c r="R652" s="119">
        <v>0</v>
      </c>
      <c r="S652" s="119">
        <f t="shared" si="76"/>
        <v>20010</v>
      </c>
      <c r="T652" s="119">
        <f t="shared" si="77"/>
        <v>20010</v>
      </c>
      <c r="U652" s="119">
        <v>18784</v>
      </c>
      <c r="V652" s="119">
        <v>12583</v>
      </c>
      <c r="W652" s="119">
        <v>12396</v>
      </c>
      <c r="X652" s="119">
        <f t="shared" si="80"/>
        <v>-11357</v>
      </c>
      <c r="Y652" s="92" t="s">
        <v>12848</v>
      </c>
      <c r="Z652" s="93">
        <v>0.68</v>
      </c>
      <c r="AA652" s="121">
        <v>0.68</v>
      </c>
      <c r="AB652" s="93">
        <f t="shared" si="78"/>
        <v>0</v>
      </c>
      <c r="AC652" s="48" t="s">
        <v>14161</v>
      </c>
      <c r="AE652" s="48" t="s">
        <v>13924</v>
      </c>
      <c r="AF652" s="93">
        <v>0.68</v>
      </c>
      <c r="AG652" s="48" t="s">
        <v>14162</v>
      </c>
      <c r="AH652" s="122">
        <v>1000</v>
      </c>
      <c r="AI652" s="48">
        <v>10</v>
      </c>
      <c r="AK652" s="145" t="s">
        <v>14163</v>
      </c>
      <c r="AM652" s="48" t="s">
        <v>85</v>
      </c>
      <c r="AN652" s="48" t="s">
        <v>1926</v>
      </c>
      <c r="AO652" s="136" t="s">
        <v>14164</v>
      </c>
      <c r="AQ652" s="123" t="s">
        <v>14165</v>
      </c>
    </row>
    <row r="653" spans="1:43" ht="30" x14ac:dyDescent="0.2">
      <c r="A653" s="92" t="s">
        <v>2436</v>
      </c>
      <c r="B653" s="92" t="s">
        <v>2437</v>
      </c>
      <c r="C653" s="117" t="s">
        <v>166</v>
      </c>
      <c r="D653" s="92" t="s">
        <v>167</v>
      </c>
      <c r="E653" s="92" t="s">
        <v>2438</v>
      </c>
      <c r="F653" s="92" t="s">
        <v>1940</v>
      </c>
      <c r="G653" s="92" t="s">
        <v>1941</v>
      </c>
      <c r="H653" s="92" t="s">
        <v>1942</v>
      </c>
      <c r="I653" s="118" t="s">
        <v>2439</v>
      </c>
      <c r="J653" s="119">
        <v>9</v>
      </c>
      <c r="K653" s="119">
        <v>1000</v>
      </c>
      <c r="L653" s="119">
        <f t="shared" si="79"/>
        <v>33</v>
      </c>
      <c r="N653" s="48" t="s">
        <v>173</v>
      </c>
      <c r="P653" s="119">
        <v>130</v>
      </c>
      <c r="Q653" s="119">
        <v>130</v>
      </c>
      <c r="R653" s="119">
        <v>0</v>
      </c>
      <c r="S653" s="119">
        <f t="shared" si="76"/>
        <v>260</v>
      </c>
      <c r="T653" s="119">
        <f t="shared" si="77"/>
        <v>260</v>
      </c>
      <c r="U653" s="119">
        <v>967</v>
      </c>
      <c r="V653" s="119">
        <v>0</v>
      </c>
      <c r="W653" s="119">
        <v>0</v>
      </c>
      <c r="X653" s="119">
        <f t="shared" si="80"/>
        <v>-707</v>
      </c>
      <c r="Y653" s="92" t="s">
        <v>12848</v>
      </c>
      <c r="Z653" s="93">
        <v>1.1000000000000001</v>
      </c>
      <c r="AA653" s="121">
        <v>1.51</v>
      </c>
      <c r="AB653" s="93">
        <f t="shared" si="78"/>
        <v>0.40999999999999992</v>
      </c>
      <c r="AE653" s="48" t="s">
        <v>12845</v>
      </c>
      <c r="AF653" s="93">
        <v>1.51</v>
      </c>
      <c r="AG653" s="48" t="s">
        <v>14166</v>
      </c>
      <c r="AH653" s="122">
        <v>1000</v>
      </c>
      <c r="AI653" s="48">
        <v>12</v>
      </c>
      <c r="AM653" s="48" t="s">
        <v>85</v>
      </c>
      <c r="AN653" s="48" t="s">
        <v>1926</v>
      </c>
      <c r="AO653" s="136"/>
      <c r="AQ653" s="123" t="s">
        <v>12955</v>
      </c>
    </row>
    <row r="654" spans="1:43" ht="30" x14ac:dyDescent="0.2">
      <c r="A654" s="92" t="s">
        <v>2440</v>
      </c>
      <c r="B654" s="92" t="s">
        <v>2441</v>
      </c>
      <c r="C654" s="117" t="s">
        <v>166</v>
      </c>
      <c r="D654" s="92" t="s">
        <v>167</v>
      </c>
      <c r="E654" s="92" t="s">
        <v>2442</v>
      </c>
      <c r="F654" s="92" t="s">
        <v>1940</v>
      </c>
      <c r="G654" s="92" t="s">
        <v>1941</v>
      </c>
      <c r="H654" s="92" t="s">
        <v>1942</v>
      </c>
      <c r="I654" s="118" t="s">
        <v>2443</v>
      </c>
      <c r="J654" s="119">
        <v>9</v>
      </c>
      <c r="K654" s="119">
        <v>1000</v>
      </c>
      <c r="L654" s="119">
        <f t="shared" si="79"/>
        <v>33</v>
      </c>
      <c r="N654" s="48" t="s">
        <v>173</v>
      </c>
      <c r="P654" s="119">
        <v>0</v>
      </c>
      <c r="Q654" s="119">
        <v>0</v>
      </c>
      <c r="R654" s="119">
        <v>0</v>
      </c>
      <c r="S654" s="119">
        <f t="shared" si="76"/>
        <v>0</v>
      </c>
      <c r="T654" s="119">
        <f t="shared" si="77"/>
        <v>0</v>
      </c>
      <c r="U654" s="119">
        <v>967</v>
      </c>
      <c r="V654" s="119">
        <v>0</v>
      </c>
      <c r="W654" s="119">
        <v>0</v>
      </c>
      <c r="X654" s="119">
        <f t="shared" si="80"/>
        <v>-967</v>
      </c>
      <c r="Y654" s="92" t="s">
        <v>12848</v>
      </c>
      <c r="Z654" s="93">
        <v>1.22</v>
      </c>
      <c r="AA654" s="121">
        <v>1.22</v>
      </c>
      <c r="AB654" s="93">
        <f t="shared" si="78"/>
        <v>0</v>
      </c>
      <c r="AE654" s="48" t="s">
        <v>12845</v>
      </c>
      <c r="AF654" s="93">
        <v>1.22</v>
      </c>
      <c r="AG654" s="48" t="s">
        <v>14167</v>
      </c>
      <c r="AH654" s="122">
        <v>1000</v>
      </c>
      <c r="AI654" s="48">
        <v>12</v>
      </c>
      <c r="AM654" s="48" t="s">
        <v>85</v>
      </c>
      <c r="AN654" s="48" t="s">
        <v>1926</v>
      </c>
      <c r="AO654" s="136"/>
      <c r="AQ654" s="123" t="s">
        <v>12955</v>
      </c>
    </row>
    <row r="655" spans="1:43" ht="30" x14ac:dyDescent="0.2">
      <c r="A655" s="92" t="s">
        <v>2444</v>
      </c>
      <c r="B655" s="92" t="s">
        <v>2445</v>
      </c>
      <c r="C655" s="117" t="s">
        <v>166</v>
      </c>
      <c r="D655" s="92" t="s">
        <v>167</v>
      </c>
      <c r="E655" s="92" t="s">
        <v>2446</v>
      </c>
      <c r="F655" s="92" t="s">
        <v>1940</v>
      </c>
      <c r="G655" s="92" t="s">
        <v>1941</v>
      </c>
      <c r="H655" s="92" t="s">
        <v>1942</v>
      </c>
      <c r="I655" s="118" t="s">
        <v>2447</v>
      </c>
      <c r="J655" s="119">
        <v>9</v>
      </c>
      <c r="K655" s="119">
        <v>1000</v>
      </c>
      <c r="L655" s="119">
        <f t="shared" si="79"/>
        <v>322</v>
      </c>
      <c r="M655" s="92">
        <v>950</v>
      </c>
      <c r="N655" s="48" t="s">
        <v>173</v>
      </c>
      <c r="P655" s="119">
        <v>420</v>
      </c>
      <c r="Q655" s="119">
        <v>420</v>
      </c>
      <c r="R655" s="119">
        <v>0</v>
      </c>
      <c r="S655" s="119">
        <f t="shared" si="76"/>
        <v>840</v>
      </c>
      <c r="T655" s="119">
        <f t="shared" si="77"/>
        <v>840</v>
      </c>
      <c r="U655" s="119">
        <v>678</v>
      </c>
      <c r="V655" s="119">
        <v>108</v>
      </c>
      <c r="W655" s="119">
        <v>108</v>
      </c>
      <c r="X655" s="119">
        <f t="shared" si="80"/>
        <v>54</v>
      </c>
      <c r="Y655" s="92" t="s">
        <v>12863</v>
      </c>
      <c r="Z655" s="93">
        <v>0.95</v>
      </c>
      <c r="AA655" s="121">
        <v>0.95</v>
      </c>
      <c r="AB655" s="93">
        <f t="shared" si="78"/>
        <v>0</v>
      </c>
      <c r="AE655" s="48" t="s">
        <v>12845</v>
      </c>
      <c r="AF655" s="93">
        <v>0.95</v>
      </c>
      <c r="AG655" s="48" t="s">
        <v>14168</v>
      </c>
      <c r="AH655" s="122">
        <v>1000</v>
      </c>
      <c r="AI655" s="48">
        <v>12</v>
      </c>
      <c r="AM655" s="48" t="s">
        <v>85</v>
      </c>
      <c r="AN655" s="48" t="s">
        <v>1926</v>
      </c>
      <c r="AO655" s="136"/>
      <c r="AQ655" s="123" t="s">
        <v>12955</v>
      </c>
    </row>
    <row r="656" spans="1:43" ht="30" x14ac:dyDescent="0.2">
      <c r="A656" s="92" t="s">
        <v>2448</v>
      </c>
      <c r="B656" s="92" t="s">
        <v>2449</v>
      </c>
      <c r="C656" s="117" t="s">
        <v>166</v>
      </c>
      <c r="D656" s="92" t="s">
        <v>167</v>
      </c>
      <c r="E656" s="92" t="s">
        <v>2450</v>
      </c>
      <c r="F656" s="92" t="s">
        <v>1940</v>
      </c>
      <c r="G656" s="92" t="s">
        <v>2433</v>
      </c>
      <c r="H656" s="92" t="s">
        <v>2434</v>
      </c>
      <c r="I656" s="118" t="s">
        <v>2451</v>
      </c>
      <c r="J656" s="119">
        <v>5</v>
      </c>
      <c r="K656" s="119">
        <v>500</v>
      </c>
      <c r="L656" s="119">
        <f t="shared" si="79"/>
        <v>500</v>
      </c>
      <c r="M656" s="138">
        <v>1740</v>
      </c>
      <c r="N656" s="48" t="s">
        <v>173</v>
      </c>
      <c r="P656" s="119">
        <v>0</v>
      </c>
      <c r="Q656" s="119">
        <v>0</v>
      </c>
      <c r="R656" s="119">
        <v>0</v>
      </c>
      <c r="S656" s="119">
        <f t="shared" si="76"/>
        <v>0</v>
      </c>
      <c r="T656" s="119">
        <f t="shared" si="77"/>
        <v>0</v>
      </c>
      <c r="U656" s="119">
        <v>0</v>
      </c>
      <c r="V656" s="119">
        <v>0</v>
      </c>
      <c r="W656" s="119">
        <v>0</v>
      </c>
      <c r="X656" s="119">
        <f t="shared" si="80"/>
        <v>0</v>
      </c>
      <c r="Y656" s="92" t="s">
        <v>12844</v>
      </c>
      <c r="Z656" s="93">
        <v>3.48</v>
      </c>
      <c r="AA656" s="121">
        <v>3.48</v>
      </c>
      <c r="AB656" s="93">
        <f t="shared" si="78"/>
        <v>0</v>
      </c>
      <c r="AE656" s="48" t="s">
        <v>12845</v>
      </c>
      <c r="AF656" s="93">
        <v>3.48</v>
      </c>
      <c r="AG656" s="48" t="s">
        <v>14169</v>
      </c>
      <c r="AH656" s="122">
        <v>500</v>
      </c>
      <c r="AI656" s="48">
        <v>4</v>
      </c>
      <c r="AM656" s="48" t="s">
        <v>85</v>
      </c>
      <c r="AN656" s="48" t="s">
        <v>1926</v>
      </c>
      <c r="AO656" s="136"/>
      <c r="AQ656" s="123" t="s">
        <v>12955</v>
      </c>
    </row>
    <row r="657" spans="1:43" ht="30" x14ac:dyDescent="0.2">
      <c r="A657" s="92" t="s">
        <v>2452</v>
      </c>
      <c r="B657" s="92" t="s">
        <v>2453</v>
      </c>
      <c r="C657" s="117" t="s">
        <v>166</v>
      </c>
      <c r="D657" s="92" t="s">
        <v>167</v>
      </c>
      <c r="E657" s="92" t="s">
        <v>2454</v>
      </c>
      <c r="F657" s="92" t="s">
        <v>1940</v>
      </c>
      <c r="G657" s="92" t="s">
        <v>1636</v>
      </c>
      <c r="H657" s="92" t="s">
        <v>1637</v>
      </c>
      <c r="I657" s="118">
        <v>647960</v>
      </c>
      <c r="J657" s="119">
        <v>9</v>
      </c>
      <c r="K657" s="119">
        <v>2500</v>
      </c>
      <c r="L657" s="119">
        <f t="shared" si="79"/>
        <v>-2712</v>
      </c>
      <c r="N657" s="48" t="s">
        <v>173</v>
      </c>
      <c r="P657" s="119">
        <v>864</v>
      </c>
      <c r="Q657" s="119">
        <v>0</v>
      </c>
      <c r="R657" s="119">
        <v>0</v>
      </c>
      <c r="S657" s="119">
        <f t="shared" si="76"/>
        <v>864</v>
      </c>
      <c r="T657" s="119">
        <f t="shared" si="77"/>
        <v>864</v>
      </c>
      <c r="U657" s="119">
        <v>5212</v>
      </c>
      <c r="V657" s="119">
        <v>1084</v>
      </c>
      <c r="W657" s="119">
        <v>153</v>
      </c>
      <c r="X657" s="119">
        <f t="shared" si="80"/>
        <v>-5432</v>
      </c>
      <c r="Y657" s="92" t="s">
        <v>12848</v>
      </c>
      <c r="Z657" s="93">
        <v>18.11</v>
      </c>
      <c r="AA657" s="121">
        <v>18.05</v>
      </c>
      <c r="AB657" s="93">
        <f t="shared" si="78"/>
        <v>-5.9999999999998721E-2</v>
      </c>
      <c r="AE657" s="48" t="s">
        <v>12845</v>
      </c>
      <c r="AF657" s="93">
        <v>18.05</v>
      </c>
      <c r="AG657" s="48" t="s">
        <v>14170</v>
      </c>
      <c r="AH657" s="48" t="s">
        <v>13932</v>
      </c>
      <c r="AI657" s="48" t="s">
        <v>13149</v>
      </c>
      <c r="AM657" s="48" t="s">
        <v>85</v>
      </c>
      <c r="AN657" s="48" t="s">
        <v>1926</v>
      </c>
      <c r="AO657" s="136"/>
      <c r="AQ657" s="123" t="s">
        <v>12955</v>
      </c>
    </row>
    <row r="658" spans="1:43" ht="30" x14ac:dyDescent="0.2">
      <c r="A658" s="92" t="s">
        <v>2456</v>
      </c>
      <c r="B658" s="92" t="s">
        <v>2457</v>
      </c>
      <c r="C658" s="117" t="s">
        <v>166</v>
      </c>
      <c r="D658" s="92" t="s">
        <v>167</v>
      </c>
      <c r="E658" s="92" t="s">
        <v>2458</v>
      </c>
      <c r="F658" s="92" t="s">
        <v>1940</v>
      </c>
      <c r="G658" s="92" t="s">
        <v>1941</v>
      </c>
      <c r="H658" s="92" t="s">
        <v>1942</v>
      </c>
      <c r="I658" s="118" t="s">
        <v>2457</v>
      </c>
      <c r="J658" s="119">
        <v>9</v>
      </c>
      <c r="K658" s="119">
        <v>1000</v>
      </c>
      <c r="L658" s="119">
        <f t="shared" si="79"/>
        <v>757</v>
      </c>
      <c r="M658" s="124">
        <v>18430</v>
      </c>
      <c r="N658" s="48" t="s">
        <v>173</v>
      </c>
      <c r="P658" s="119">
        <v>0</v>
      </c>
      <c r="Q658" s="119">
        <v>0</v>
      </c>
      <c r="R658" s="119">
        <v>0</v>
      </c>
      <c r="S658" s="119">
        <f t="shared" si="76"/>
        <v>0</v>
      </c>
      <c r="T658" s="119">
        <f t="shared" si="77"/>
        <v>0</v>
      </c>
      <c r="U658" s="119">
        <v>243</v>
      </c>
      <c r="V658" s="119">
        <v>167</v>
      </c>
      <c r="W658" s="119">
        <v>144</v>
      </c>
      <c r="X658" s="119">
        <f t="shared" si="80"/>
        <v>-410</v>
      </c>
      <c r="Y658" s="92" t="s">
        <v>12848</v>
      </c>
      <c r="Z658" s="93">
        <v>18.43</v>
      </c>
      <c r="AA658" s="121">
        <v>19</v>
      </c>
      <c r="AB658" s="93">
        <f t="shared" si="78"/>
        <v>0.57000000000000028</v>
      </c>
      <c r="AE658" s="48" t="s">
        <v>12845</v>
      </c>
      <c r="AF658" s="93">
        <v>19</v>
      </c>
      <c r="AG658" s="48" t="s">
        <v>14171</v>
      </c>
      <c r="AH658" s="122">
        <v>500</v>
      </c>
      <c r="AI658" s="48">
        <v>12</v>
      </c>
      <c r="AM658" s="48" t="s">
        <v>85</v>
      </c>
      <c r="AN658" s="48" t="s">
        <v>1926</v>
      </c>
      <c r="AO658" s="136"/>
      <c r="AQ658" s="123" t="s">
        <v>12955</v>
      </c>
    </row>
    <row r="659" spans="1:43" ht="30" x14ac:dyDescent="0.2">
      <c r="A659" s="92" t="s">
        <v>2459</v>
      </c>
      <c r="B659" s="92" t="s">
        <v>2460</v>
      </c>
      <c r="C659" s="117" t="s">
        <v>166</v>
      </c>
      <c r="D659" s="92" t="s">
        <v>167</v>
      </c>
      <c r="E659" s="92" t="s">
        <v>2461</v>
      </c>
      <c r="F659" s="92" t="s">
        <v>1940</v>
      </c>
      <c r="G659" s="92" t="s">
        <v>2433</v>
      </c>
      <c r="H659" s="92" t="s">
        <v>2434</v>
      </c>
      <c r="I659" s="118" t="s">
        <v>2462</v>
      </c>
      <c r="J659" s="119">
        <v>4</v>
      </c>
      <c r="K659" s="119">
        <v>1000</v>
      </c>
      <c r="L659" s="119">
        <f t="shared" si="79"/>
        <v>455</v>
      </c>
      <c r="M659" s="119"/>
      <c r="N659" s="48" t="s">
        <v>173</v>
      </c>
      <c r="P659" s="119">
        <v>0</v>
      </c>
      <c r="Q659" s="119">
        <v>0</v>
      </c>
      <c r="R659" s="119">
        <v>0</v>
      </c>
      <c r="S659" s="119">
        <f t="shared" si="76"/>
        <v>0</v>
      </c>
      <c r="T659" s="119">
        <f t="shared" si="77"/>
        <v>0</v>
      </c>
      <c r="U659" s="119">
        <v>545</v>
      </c>
      <c r="V659" s="119">
        <v>0</v>
      </c>
      <c r="W659" s="119">
        <v>0</v>
      </c>
      <c r="X659" s="119">
        <f t="shared" si="80"/>
        <v>-545</v>
      </c>
      <c r="Y659" s="92" t="s">
        <v>12848</v>
      </c>
      <c r="Z659" s="93">
        <v>1.22</v>
      </c>
      <c r="AA659" s="121">
        <v>1.22</v>
      </c>
      <c r="AB659" s="93">
        <f t="shared" si="78"/>
        <v>0</v>
      </c>
      <c r="AE659" s="48" t="s">
        <v>12845</v>
      </c>
      <c r="AF659" s="93">
        <v>1.22</v>
      </c>
      <c r="AG659" s="48" t="s">
        <v>14172</v>
      </c>
      <c r="AH659" s="122">
        <v>1000</v>
      </c>
      <c r="AI659" s="48">
        <v>12</v>
      </c>
      <c r="AM659" s="48" t="s">
        <v>85</v>
      </c>
      <c r="AN659" s="48" t="s">
        <v>1926</v>
      </c>
      <c r="AO659" s="136"/>
      <c r="AQ659" s="123" t="s">
        <v>12955</v>
      </c>
    </row>
    <row r="660" spans="1:43" ht="30" x14ac:dyDescent="0.2">
      <c r="A660" s="92" t="s">
        <v>2463</v>
      </c>
      <c r="B660" s="92" t="s">
        <v>2464</v>
      </c>
      <c r="C660" s="117" t="s">
        <v>166</v>
      </c>
      <c r="D660" s="92" t="s">
        <v>167</v>
      </c>
      <c r="E660" s="92" t="s">
        <v>2465</v>
      </c>
      <c r="F660" s="92" t="s">
        <v>1940</v>
      </c>
      <c r="G660" s="92" t="s">
        <v>1941</v>
      </c>
      <c r="H660" s="92" t="s">
        <v>1942</v>
      </c>
      <c r="I660" s="118" t="s">
        <v>2464</v>
      </c>
      <c r="J660" s="119">
        <v>9</v>
      </c>
      <c r="K660" s="119">
        <v>500</v>
      </c>
      <c r="L660" s="119">
        <f t="shared" si="79"/>
        <v>389</v>
      </c>
      <c r="M660" s="119"/>
      <c r="N660" s="48" t="s">
        <v>173</v>
      </c>
      <c r="P660" s="119">
        <v>0</v>
      </c>
      <c r="Q660" s="119">
        <v>0</v>
      </c>
      <c r="R660" s="119">
        <v>0</v>
      </c>
      <c r="S660" s="119">
        <f t="shared" si="76"/>
        <v>0</v>
      </c>
      <c r="T660" s="119">
        <f t="shared" si="77"/>
        <v>0</v>
      </c>
      <c r="U660" s="119">
        <v>111</v>
      </c>
      <c r="V660" s="119">
        <v>54</v>
      </c>
      <c r="W660" s="119">
        <v>54</v>
      </c>
      <c r="X660" s="119">
        <f t="shared" si="80"/>
        <v>-165</v>
      </c>
      <c r="Y660" s="92" t="s">
        <v>12848</v>
      </c>
      <c r="Z660" s="93">
        <v>4.5</v>
      </c>
      <c r="AA660" s="121">
        <v>4.45</v>
      </c>
      <c r="AB660" s="93">
        <f t="shared" si="78"/>
        <v>-4.9999999999999822E-2</v>
      </c>
      <c r="AE660" s="48" t="s">
        <v>12845</v>
      </c>
      <c r="AF660" s="93">
        <v>4.45</v>
      </c>
      <c r="AG660" s="48" t="s">
        <v>14173</v>
      </c>
      <c r="AH660" s="122">
        <v>500</v>
      </c>
      <c r="AM660" s="48" t="s">
        <v>85</v>
      </c>
      <c r="AN660" s="48" t="s">
        <v>1926</v>
      </c>
      <c r="AO660" s="136"/>
      <c r="AQ660" s="123" t="s">
        <v>12955</v>
      </c>
    </row>
    <row r="661" spans="1:43" ht="30" x14ac:dyDescent="0.2">
      <c r="A661" s="92" t="s">
        <v>2466</v>
      </c>
      <c r="B661" s="92" t="s">
        <v>2467</v>
      </c>
      <c r="C661" s="117" t="s">
        <v>166</v>
      </c>
      <c r="D661" s="92" t="s">
        <v>167</v>
      </c>
      <c r="E661" s="92" t="s">
        <v>2468</v>
      </c>
      <c r="F661" s="92" t="s">
        <v>1940</v>
      </c>
      <c r="G661" s="92" t="s">
        <v>1941</v>
      </c>
      <c r="H661" s="92" t="s">
        <v>1942</v>
      </c>
      <c r="I661" s="118" t="s">
        <v>2467</v>
      </c>
      <c r="J661" s="119">
        <v>9</v>
      </c>
      <c r="K661" s="119">
        <v>1000</v>
      </c>
      <c r="L661" s="119">
        <f t="shared" si="79"/>
        <v>442</v>
      </c>
      <c r="M661" s="119"/>
      <c r="N661" s="48" t="s">
        <v>173</v>
      </c>
      <c r="P661" s="119">
        <v>0</v>
      </c>
      <c r="Q661" s="119">
        <v>0</v>
      </c>
      <c r="R661" s="119">
        <v>0</v>
      </c>
      <c r="S661" s="119">
        <f t="shared" si="76"/>
        <v>0</v>
      </c>
      <c r="T661" s="119">
        <f t="shared" si="77"/>
        <v>0</v>
      </c>
      <c r="U661" s="119">
        <v>558</v>
      </c>
      <c r="V661" s="119">
        <v>225</v>
      </c>
      <c r="W661" s="119">
        <v>234</v>
      </c>
      <c r="X661" s="119">
        <f t="shared" si="80"/>
        <v>-783</v>
      </c>
      <c r="Y661" s="92" t="s">
        <v>12848</v>
      </c>
      <c r="Z661" s="93">
        <v>2.4</v>
      </c>
      <c r="AA661" s="121">
        <v>2.4</v>
      </c>
      <c r="AB661" s="93">
        <f t="shared" si="78"/>
        <v>0</v>
      </c>
      <c r="AE661" s="48" t="s">
        <v>12845</v>
      </c>
      <c r="AF661" s="93">
        <v>2.4</v>
      </c>
      <c r="AG661" s="48" t="s">
        <v>14174</v>
      </c>
      <c r="AH661" s="122">
        <v>1000</v>
      </c>
      <c r="AI661" s="48">
        <v>12</v>
      </c>
      <c r="AM661" s="48" t="s">
        <v>85</v>
      </c>
      <c r="AN661" s="48" t="s">
        <v>1926</v>
      </c>
      <c r="AO661" s="136"/>
      <c r="AQ661" s="123" t="s">
        <v>12955</v>
      </c>
    </row>
    <row r="662" spans="1:43" ht="30" x14ac:dyDescent="0.2">
      <c r="A662" s="92" t="s">
        <v>2469</v>
      </c>
      <c r="B662" s="92" t="s">
        <v>2470</v>
      </c>
      <c r="C662" s="117" t="s">
        <v>166</v>
      </c>
      <c r="D662" s="92" t="s">
        <v>167</v>
      </c>
      <c r="E662" s="92" t="s">
        <v>2471</v>
      </c>
      <c r="F662" s="92" t="s">
        <v>1940</v>
      </c>
      <c r="G662" s="92" t="s">
        <v>1941</v>
      </c>
      <c r="H662" s="92" t="s">
        <v>1942</v>
      </c>
      <c r="I662" s="118" t="s">
        <v>2470</v>
      </c>
      <c r="J662" s="119">
        <v>9</v>
      </c>
      <c r="K662" s="119">
        <v>100</v>
      </c>
      <c r="L662" s="119">
        <f t="shared" si="79"/>
        <v>-2682</v>
      </c>
      <c r="N662" s="48" t="s">
        <v>173</v>
      </c>
      <c r="P662" s="119">
        <v>2900</v>
      </c>
      <c r="Q662" s="119">
        <v>2900</v>
      </c>
      <c r="R662" s="119">
        <v>0</v>
      </c>
      <c r="S662" s="119">
        <f t="shared" si="76"/>
        <v>5800</v>
      </c>
      <c r="T662" s="119">
        <f t="shared" si="77"/>
        <v>5800</v>
      </c>
      <c r="U662" s="119">
        <v>2782</v>
      </c>
      <c r="V662" s="119">
        <v>1856</v>
      </c>
      <c r="W662" s="119">
        <v>1776</v>
      </c>
      <c r="X662" s="119">
        <f t="shared" si="80"/>
        <v>1162</v>
      </c>
      <c r="Y662" s="92" t="s">
        <v>12863</v>
      </c>
      <c r="Z662" s="93">
        <v>18.239999999999998</v>
      </c>
      <c r="AA662" s="121">
        <v>18.239999999999998</v>
      </c>
      <c r="AB662" s="93">
        <f t="shared" si="78"/>
        <v>0</v>
      </c>
      <c r="AE662" s="48" t="s">
        <v>12845</v>
      </c>
      <c r="AF662" s="93">
        <v>18.239999999999998</v>
      </c>
      <c r="AG662" s="48" t="s">
        <v>14175</v>
      </c>
      <c r="AH662" s="48" t="s">
        <v>13941</v>
      </c>
      <c r="AI662" s="48" t="s">
        <v>13933</v>
      </c>
      <c r="AM662" s="48" t="s">
        <v>85</v>
      </c>
      <c r="AN662" s="48" t="s">
        <v>1926</v>
      </c>
      <c r="AO662" s="136"/>
      <c r="AQ662" s="123" t="s">
        <v>12955</v>
      </c>
    </row>
    <row r="663" spans="1:43" ht="30" x14ac:dyDescent="0.2">
      <c r="A663" s="92" t="s">
        <v>2472</v>
      </c>
      <c r="B663" s="92" t="s">
        <v>2473</v>
      </c>
      <c r="C663" s="117" t="s">
        <v>166</v>
      </c>
      <c r="D663" s="92" t="s">
        <v>167</v>
      </c>
      <c r="E663" s="92" t="s">
        <v>2474</v>
      </c>
      <c r="F663" s="92" t="s">
        <v>1940</v>
      </c>
      <c r="G663" s="92" t="s">
        <v>1941</v>
      </c>
      <c r="H663" s="92" t="s">
        <v>1942</v>
      </c>
      <c r="I663" s="118" t="s">
        <v>2473</v>
      </c>
      <c r="J663" s="119">
        <v>9</v>
      </c>
      <c r="K663" s="119">
        <v>1000</v>
      </c>
      <c r="L663" s="119">
        <f t="shared" si="79"/>
        <v>1000</v>
      </c>
      <c r="M663" s="138">
        <v>22970</v>
      </c>
      <c r="N663" s="48" t="s">
        <v>173</v>
      </c>
      <c r="P663" s="119">
        <v>0</v>
      </c>
      <c r="Q663" s="119">
        <v>0</v>
      </c>
      <c r="R663" s="119">
        <v>0</v>
      </c>
      <c r="S663" s="119">
        <f t="shared" si="76"/>
        <v>0</v>
      </c>
      <c r="T663" s="119">
        <f t="shared" si="77"/>
        <v>0</v>
      </c>
      <c r="U663" s="119">
        <v>0</v>
      </c>
      <c r="V663" s="119">
        <v>0</v>
      </c>
      <c r="W663" s="119">
        <v>0</v>
      </c>
      <c r="X663" s="119">
        <f t="shared" si="80"/>
        <v>0</v>
      </c>
      <c r="Y663" s="92" t="s">
        <v>12844</v>
      </c>
      <c r="Z663" s="93">
        <v>22.97</v>
      </c>
      <c r="AA663" s="121">
        <v>22.97</v>
      </c>
      <c r="AB663" s="93">
        <f t="shared" si="78"/>
        <v>0</v>
      </c>
      <c r="AE663" s="48" t="s">
        <v>12845</v>
      </c>
      <c r="AF663" s="93">
        <v>22.97</v>
      </c>
      <c r="AG663" s="48" t="s">
        <v>14176</v>
      </c>
      <c r="AH663" s="122">
        <v>500</v>
      </c>
      <c r="AI663" s="48">
        <v>12</v>
      </c>
      <c r="AM663" s="48" t="s">
        <v>85</v>
      </c>
      <c r="AN663" s="48" t="s">
        <v>1926</v>
      </c>
      <c r="AO663" s="136"/>
      <c r="AQ663" s="123" t="s">
        <v>12955</v>
      </c>
    </row>
    <row r="664" spans="1:43" ht="60" x14ac:dyDescent="0.2">
      <c r="A664" s="118" t="s">
        <v>2475</v>
      </c>
      <c r="B664" s="92" t="s">
        <v>2476</v>
      </c>
      <c r="C664" s="117" t="s">
        <v>166</v>
      </c>
      <c r="D664" s="92" t="s">
        <v>167</v>
      </c>
      <c r="E664" s="118" t="s">
        <v>2477</v>
      </c>
      <c r="F664" s="92" t="s">
        <v>1940</v>
      </c>
      <c r="G664" s="92" t="s">
        <v>646</v>
      </c>
      <c r="H664" s="92" t="s">
        <v>647</v>
      </c>
      <c r="I664" s="118" t="s">
        <v>2478</v>
      </c>
      <c r="J664" s="119">
        <v>10</v>
      </c>
      <c r="K664" s="119">
        <v>480</v>
      </c>
      <c r="L664" s="119">
        <f t="shared" si="79"/>
        <v>480</v>
      </c>
      <c r="M664" s="138">
        <v>9129.6</v>
      </c>
      <c r="N664" s="48" t="s">
        <v>173</v>
      </c>
      <c r="O664" s="48" t="s">
        <v>504</v>
      </c>
      <c r="P664" s="119">
        <v>0</v>
      </c>
      <c r="Q664" s="119">
        <v>0</v>
      </c>
      <c r="R664" s="119">
        <v>0</v>
      </c>
      <c r="S664" s="119">
        <f t="shared" si="76"/>
        <v>0</v>
      </c>
      <c r="T664" s="119">
        <f t="shared" si="77"/>
        <v>0</v>
      </c>
      <c r="U664" s="119">
        <v>0</v>
      </c>
      <c r="V664" s="119">
        <v>0</v>
      </c>
      <c r="W664" s="119">
        <v>0</v>
      </c>
      <c r="X664" s="119">
        <f t="shared" si="80"/>
        <v>0</v>
      </c>
      <c r="Y664" s="92" t="s">
        <v>12844</v>
      </c>
      <c r="Z664" s="93">
        <v>19.02</v>
      </c>
      <c r="AA664" s="121">
        <v>19.02</v>
      </c>
      <c r="AB664" s="93">
        <f t="shared" si="78"/>
        <v>0</v>
      </c>
      <c r="AE664" s="48" t="s">
        <v>12845</v>
      </c>
      <c r="AF664" s="93">
        <v>8.64</v>
      </c>
      <c r="AG664" s="48" t="s">
        <v>14177</v>
      </c>
      <c r="AH664" s="122">
        <v>480</v>
      </c>
      <c r="AI664" s="48">
        <v>8</v>
      </c>
      <c r="AM664" s="48" t="s">
        <v>85</v>
      </c>
      <c r="AN664" s="48" t="s">
        <v>1926</v>
      </c>
      <c r="AO664" s="136"/>
      <c r="AQ664" s="123" t="s">
        <v>12955</v>
      </c>
    </row>
    <row r="665" spans="1:43" ht="60" x14ac:dyDescent="0.2">
      <c r="A665" s="92" t="s">
        <v>2479</v>
      </c>
      <c r="B665" s="92" t="s">
        <v>2480</v>
      </c>
      <c r="C665" s="117" t="s">
        <v>166</v>
      </c>
      <c r="D665" s="92" t="s">
        <v>167</v>
      </c>
      <c r="E665" s="92" t="s">
        <v>2481</v>
      </c>
      <c r="F665" s="92" t="s">
        <v>1940</v>
      </c>
      <c r="G665" s="92" t="s">
        <v>646</v>
      </c>
      <c r="H665" s="92" t="s">
        <v>647</v>
      </c>
      <c r="I665" s="118" t="s">
        <v>2482</v>
      </c>
      <c r="J665" s="119">
        <v>10</v>
      </c>
      <c r="K665" s="119">
        <v>480</v>
      </c>
      <c r="L665" s="119">
        <f t="shared" si="79"/>
        <v>480</v>
      </c>
      <c r="M665" s="138">
        <v>3168</v>
      </c>
      <c r="N665" s="48" t="s">
        <v>173</v>
      </c>
      <c r="O665" s="48" t="s">
        <v>504</v>
      </c>
      <c r="P665" s="119">
        <v>0</v>
      </c>
      <c r="Q665" s="119">
        <v>0</v>
      </c>
      <c r="R665" s="119">
        <v>0</v>
      </c>
      <c r="S665" s="119">
        <f t="shared" si="76"/>
        <v>0</v>
      </c>
      <c r="T665" s="119">
        <f t="shared" si="77"/>
        <v>0</v>
      </c>
      <c r="U665" s="119">
        <v>0</v>
      </c>
      <c r="V665" s="119">
        <v>0</v>
      </c>
      <c r="W665" s="119">
        <v>0</v>
      </c>
      <c r="X665" s="119">
        <f t="shared" si="80"/>
        <v>0</v>
      </c>
      <c r="Y665" s="92" t="s">
        <v>12844</v>
      </c>
      <c r="Z665" s="93">
        <v>6.6</v>
      </c>
      <c r="AA665" s="121">
        <v>6.6</v>
      </c>
      <c r="AB665" s="93">
        <f t="shared" si="78"/>
        <v>0</v>
      </c>
      <c r="AE665" s="48" t="s">
        <v>12845</v>
      </c>
      <c r="AF665" s="93">
        <v>6.6</v>
      </c>
      <c r="AG665" s="48" t="s">
        <v>14178</v>
      </c>
      <c r="AH665" s="122">
        <v>480</v>
      </c>
      <c r="AI665" s="48">
        <v>8</v>
      </c>
      <c r="AM665" s="48" t="s">
        <v>85</v>
      </c>
      <c r="AN665" s="48" t="s">
        <v>1926</v>
      </c>
      <c r="AO665" s="136"/>
      <c r="AQ665" s="123" t="s">
        <v>12955</v>
      </c>
    </row>
    <row r="666" spans="1:43" ht="30" x14ac:dyDescent="0.2">
      <c r="A666" s="92" t="s">
        <v>2483</v>
      </c>
      <c r="B666" s="92" t="s">
        <v>2484</v>
      </c>
      <c r="C666" s="117" t="s">
        <v>166</v>
      </c>
      <c r="D666" s="92" t="s">
        <v>167</v>
      </c>
      <c r="E666" s="92" t="s">
        <v>2485</v>
      </c>
      <c r="F666" s="92" t="s">
        <v>1940</v>
      </c>
      <c r="G666" s="92" t="s">
        <v>1941</v>
      </c>
      <c r="H666" s="92" t="s">
        <v>1942</v>
      </c>
      <c r="I666" s="118" t="s">
        <v>2484</v>
      </c>
      <c r="J666" s="119">
        <v>9</v>
      </c>
      <c r="K666" s="119">
        <v>10000</v>
      </c>
      <c r="L666" s="119">
        <f t="shared" si="79"/>
        <v>5705</v>
      </c>
      <c r="M666" s="124">
        <v>34500</v>
      </c>
      <c r="N666" s="48" t="s">
        <v>173</v>
      </c>
      <c r="P666" s="119">
        <v>0</v>
      </c>
      <c r="Q666" s="119">
        <v>0</v>
      </c>
      <c r="R666" s="119">
        <v>0</v>
      </c>
      <c r="S666" s="119">
        <f t="shared" si="76"/>
        <v>0</v>
      </c>
      <c r="T666" s="119">
        <f t="shared" si="77"/>
        <v>0</v>
      </c>
      <c r="U666" s="119">
        <v>4295</v>
      </c>
      <c r="V666" s="119">
        <v>4257</v>
      </c>
      <c r="W666" s="119">
        <v>3857</v>
      </c>
      <c r="X666" s="119">
        <f t="shared" si="80"/>
        <v>-8552</v>
      </c>
      <c r="Y666" s="92" t="s">
        <v>12848</v>
      </c>
      <c r="Z666" s="93">
        <v>3.45</v>
      </c>
      <c r="AA666" s="121">
        <v>2.2599999999999998</v>
      </c>
      <c r="AB666" s="93">
        <f t="shared" si="78"/>
        <v>-1.1900000000000004</v>
      </c>
      <c r="AE666" s="48" t="s">
        <v>12845</v>
      </c>
      <c r="AF666" s="93">
        <v>2.2599999999999998</v>
      </c>
      <c r="AG666" s="48" t="s">
        <v>14179</v>
      </c>
      <c r="AH666" s="48" t="s">
        <v>13941</v>
      </c>
      <c r="AI666" s="48" t="s">
        <v>13933</v>
      </c>
      <c r="AM666" s="48" t="s">
        <v>85</v>
      </c>
      <c r="AN666" s="48" t="s">
        <v>1926</v>
      </c>
      <c r="AO666" s="136"/>
      <c r="AQ666" s="123" t="s">
        <v>12955</v>
      </c>
    </row>
    <row r="667" spans="1:43" ht="30" x14ac:dyDescent="0.2">
      <c r="A667" s="92" t="s">
        <v>2486</v>
      </c>
      <c r="B667" s="92" t="s">
        <v>2487</v>
      </c>
      <c r="C667" s="117" t="s">
        <v>166</v>
      </c>
      <c r="D667" s="92" t="s">
        <v>167</v>
      </c>
      <c r="E667" s="92" t="s">
        <v>2488</v>
      </c>
      <c r="F667" s="92" t="s">
        <v>1940</v>
      </c>
      <c r="G667" s="92" t="s">
        <v>1941</v>
      </c>
      <c r="H667" s="92" t="s">
        <v>1942</v>
      </c>
      <c r="I667" s="118" t="s">
        <v>2487</v>
      </c>
      <c r="J667" s="119">
        <v>9</v>
      </c>
      <c r="K667" s="119">
        <v>10000</v>
      </c>
      <c r="L667" s="119">
        <f t="shared" si="79"/>
        <v>-15770</v>
      </c>
      <c r="N667" s="48" t="s">
        <v>173</v>
      </c>
      <c r="P667" s="119">
        <v>10000</v>
      </c>
      <c r="Q667" s="119">
        <v>10000</v>
      </c>
      <c r="R667" s="119">
        <v>0</v>
      </c>
      <c r="S667" s="119">
        <f t="shared" si="76"/>
        <v>20000</v>
      </c>
      <c r="T667" s="119">
        <f t="shared" si="77"/>
        <v>20000</v>
      </c>
      <c r="U667" s="119">
        <v>25770</v>
      </c>
      <c r="V667" s="119">
        <v>25542</v>
      </c>
      <c r="W667" s="119">
        <v>23142</v>
      </c>
      <c r="X667" s="119">
        <f t="shared" si="80"/>
        <v>-31312</v>
      </c>
      <c r="Y667" s="92" t="s">
        <v>12848</v>
      </c>
      <c r="Z667" s="93">
        <v>0.6</v>
      </c>
      <c r="AA667" s="121">
        <v>0.6</v>
      </c>
      <c r="AB667" s="93">
        <f t="shared" si="78"/>
        <v>0</v>
      </c>
      <c r="AE667" s="48" t="s">
        <v>12845</v>
      </c>
      <c r="AF667" s="93">
        <v>0.6</v>
      </c>
      <c r="AG667" s="48" t="s">
        <v>14180</v>
      </c>
      <c r="AH667" s="122">
        <v>10000</v>
      </c>
      <c r="AI667" s="48">
        <v>12</v>
      </c>
      <c r="AM667" s="48" t="s">
        <v>85</v>
      </c>
      <c r="AN667" s="48" t="s">
        <v>1926</v>
      </c>
      <c r="AO667" s="136"/>
      <c r="AQ667" s="123" t="s">
        <v>12955</v>
      </c>
    </row>
    <row r="668" spans="1:43" ht="30" x14ac:dyDescent="0.2">
      <c r="A668" s="92" t="s">
        <v>2489</v>
      </c>
      <c r="B668" s="92" t="s">
        <v>2490</v>
      </c>
      <c r="C668" s="117" t="s">
        <v>166</v>
      </c>
      <c r="D668" s="92" t="s">
        <v>167</v>
      </c>
      <c r="E668" s="92" t="s">
        <v>2491</v>
      </c>
      <c r="F668" s="92" t="s">
        <v>1940</v>
      </c>
      <c r="G668" s="92" t="s">
        <v>1636</v>
      </c>
      <c r="H668" s="92" t="s">
        <v>1637</v>
      </c>
      <c r="I668" s="118">
        <v>648350</v>
      </c>
      <c r="J668" s="119">
        <v>9</v>
      </c>
      <c r="K668" s="119">
        <v>1000</v>
      </c>
      <c r="L668" s="119">
        <f t="shared" si="79"/>
        <v>720</v>
      </c>
      <c r="M668" s="124">
        <v>17750</v>
      </c>
      <c r="N668" s="48" t="s">
        <v>173</v>
      </c>
      <c r="P668" s="119">
        <v>0</v>
      </c>
      <c r="Q668" s="119">
        <v>0</v>
      </c>
      <c r="R668" s="119">
        <v>0</v>
      </c>
      <c r="S668" s="119">
        <f t="shared" si="76"/>
        <v>0</v>
      </c>
      <c r="T668" s="119">
        <f t="shared" si="77"/>
        <v>0</v>
      </c>
      <c r="U668" s="119">
        <v>280</v>
      </c>
      <c r="V668" s="119">
        <v>300</v>
      </c>
      <c r="W668" s="119">
        <v>250</v>
      </c>
      <c r="X668" s="119">
        <f t="shared" si="80"/>
        <v>-580</v>
      </c>
      <c r="Y668" s="92" t="s">
        <v>12848</v>
      </c>
      <c r="Z668" s="93">
        <v>17.75</v>
      </c>
      <c r="AA668" s="121">
        <v>11.77</v>
      </c>
      <c r="AB668" s="93">
        <f t="shared" si="78"/>
        <v>-5.98</v>
      </c>
      <c r="AE668" s="48" t="s">
        <v>12845</v>
      </c>
      <c r="AF668" s="93">
        <v>11.77</v>
      </c>
      <c r="AG668" s="48" t="s">
        <v>14181</v>
      </c>
      <c r="AH668" s="48" t="s">
        <v>14182</v>
      </c>
      <c r="AI668" s="48" t="s">
        <v>13956</v>
      </c>
      <c r="AM668" s="48" t="s">
        <v>85</v>
      </c>
      <c r="AN668" s="48" t="s">
        <v>1926</v>
      </c>
      <c r="AO668" s="136"/>
      <c r="AQ668" s="123" t="s">
        <v>12955</v>
      </c>
    </row>
    <row r="669" spans="1:43" ht="30" x14ac:dyDescent="0.2">
      <c r="A669" s="92" t="s">
        <v>2493</v>
      </c>
      <c r="B669" s="92" t="s">
        <v>2494</v>
      </c>
      <c r="C669" s="117" t="s">
        <v>166</v>
      </c>
      <c r="D669" s="92" t="s">
        <v>167</v>
      </c>
      <c r="E669" s="92" t="s">
        <v>2495</v>
      </c>
      <c r="F669" s="92" t="s">
        <v>1940</v>
      </c>
      <c r="G669" s="92" t="s">
        <v>1636</v>
      </c>
      <c r="H669" s="92" t="s">
        <v>1637</v>
      </c>
      <c r="I669" s="118">
        <v>648160</v>
      </c>
      <c r="J669" s="119">
        <v>9</v>
      </c>
      <c r="K669" s="119">
        <v>5000</v>
      </c>
      <c r="L669" s="119">
        <f t="shared" si="79"/>
        <v>-7622</v>
      </c>
      <c r="N669" s="48" t="s">
        <v>173</v>
      </c>
      <c r="P669" s="119">
        <v>10000</v>
      </c>
      <c r="Q669" s="119">
        <v>5000</v>
      </c>
      <c r="R669" s="119">
        <v>5000</v>
      </c>
      <c r="S669" s="119">
        <f t="shared" si="76"/>
        <v>15000</v>
      </c>
      <c r="T669" s="119">
        <f t="shared" si="77"/>
        <v>20000</v>
      </c>
      <c r="U669" s="119">
        <v>12622</v>
      </c>
      <c r="V669" s="119">
        <v>6193</v>
      </c>
      <c r="W669" s="119">
        <v>6123</v>
      </c>
      <c r="X669" s="119">
        <f t="shared" si="80"/>
        <v>1185</v>
      </c>
      <c r="Y669" s="92" t="s">
        <v>12863</v>
      </c>
      <c r="Z669" s="93">
        <v>21.72</v>
      </c>
      <c r="AA669" s="121">
        <v>21.72</v>
      </c>
      <c r="AB669" s="93">
        <f t="shared" si="78"/>
        <v>0</v>
      </c>
      <c r="AE669" s="48" t="s">
        <v>12845</v>
      </c>
      <c r="AF669" s="93">
        <v>23.123999999999999</v>
      </c>
      <c r="AG669" s="48" t="s">
        <v>14183</v>
      </c>
      <c r="AH669" s="48" t="s">
        <v>14184</v>
      </c>
      <c r="AI669" s="48" t="s">
        <v>13956</v>
      </c>
      <c r="AM669" s="48" t="s">
        <v>85</v>
      </c>
      <c r="AN669" s="48" t="s">
        <v>1926</v>
      </c>
      <c r="AO669" s="136"/>
      <c r="AQ669" s="123" t="s">
        <v>12955</v>
      </c>
    </row>
    <row r="670" spans="1:43" ht="30" x14ac:dyDescent="0.2">
      <c r="A670" s="92" t="s">
        <v>2497</v>
      </c>
      <c r="B670" s="92" t="s">
        <v>2498</v>
      </c>
      <c r="C670" s="117" t="s">
        <v>166</v>
      </c>
      <c r="D670" s="92" t="s">
        <v>167</v>
      </c>
      <c r="E670" s="92" t="s">
        <v>2499</v>
      </c>
      <c r="F670" s="92" t="s">
        <v>1940</v>
      </c>
      <c r="G670" s="92" t="s">
        <v>1941</v>
      </c>
      <c r="H670" s="92" t="s">
        <v>1942</v>
      </c>
      <c r="I670" s="118" t="s">
        <v>2498</v>
      </c>
      <c r="J670" s="119">
        <v>9</v>
      </c>
      <c r="K670" s="119">
        <v>5000</v>
      </c>
      <c r="L670" s="119">
        <f t="shared" si="79"/>
        <v>-19641</v>
      </c>
      <c r="N670" s="48" t="s">
        <v>173</v>
      </c>
      <c r="P670" s="119">
        <v>20000</v>
      </c>
      <c r="Q670" s="119">
        <v>20000</v>
      </c>
      <c r="R670" s="119">
        <v>0</v>
      </c>
      <c r="S670" s="119">
        <f t="shared" si="76"/>
        <v>40000</v>
      </c>
      <c r="T670" s="119">
        <f t="shared" si="77"/>
        <v>40000</v>
      </c>
      <c r="U670" s="119">
        <v>24641</v>
      </c>
      <c r="V670" s="119">
        <v>13701</v>
      </c>
      <c r="W670" s="119">
        <v>12264</v>
      </c>
      <c r="X670" s="119">
        <f t="shared" si="80"/>
        <v>1658</v>
      </c>
      <c r="Y670" s="92" t="s">
        <v>12863</v>
      </c>
      <c r="Z670" s="93">
        <v>5.75</v>
      </c>
      <c r="AA670" s="121">
        <v>5.75</v>
      </c>
      <c r="AB670" s="93">
        <f t="shared" si="78"/>
        <v>0</v>
      </c>
      <c r="AE670" s="48" t="s">
        <v>12845</v>
      </c>
      <c r="AF670" s="93">
        <v>5.75</v>
      </c>
      <c r="AG670" s="48" t="s">
        <v>14185</v>
      </c>
      <c r="AH670" s="48" t="s">
        <v>14186</v>
      </c>
      <c r="AI670" s="48" t="s">
        <v>13956</v>
      </c>
      <c r="AM670" s="48" t="s">
        <v>85</v>
      </c>
      <c r="AN670" s="48" t="s">
        <v>1926</v>
      </c>
      <c r="AO670" s="136"/>
      <c r="AQ670" s="123" t="s">
        <v>12955</v>
      </c>
    </row>
    <row r="671" spans="1:43" ht="30" x14ac:dyDescent="0.2">
      <c r="A671" s="92" t="s">
        <v>2500</v>
      </c>
      <c r="B671" s="92" t="s">
        <v>2501</v>
      </c>
      <c r="C671" s="117" t="s">
        <v>166</v>
      </c>
      <c r="D671" s="92" t="s">
        <v>167</v>
      </c>
      <c r="E671" s="92" t="s">
        <v>2502</v>
      </c>
      <c r="F671" s="92" t="s">
        <v>1940</v>
      </c>
      <c r="G671" s="92" t="s">
        <v>1941</v>
      </c>
      <c r="H671" s="92" t="s">
        <v>1637</v>
      </c>
      <c r="I671" s="118" t="s">
        <v>2501</v>
      </c>
      <c r="J671" s="119">
        <v>9</v>
      </c>
      <c r="K671" s="119">
        <v>1000</v>
      </c>
      <c r="L671" s="119">
        <f t="shared" si="79"/>
        <v>410</v>
      </c>
      <c r="M671" s="124">
        <v>18490</v>
      </c>
      <c r="N671" s="48" t="s">
        <v>173</v>
      </c>
      <c r="P671" s="119">
        <v>1000</v>
      </c>
      <c r="Q671" s="119">
        <v>1000</v>
      </c>
      <c r="R671" s="119">
        <v>0</v>
      </c>
      <c r="S671" s="119">
        <f t="shared" si="76"/>
        <v>2000</v>
      </c>
      <c r="T671" s="119">
        <f t="shared" si="77"/>
        <v>2000</v>
      </c>
      <c r="U671" s="119">
        <v>590</v>
      </c>
      <c r="V671" s="119">
        <v>657</v>
      </c>
      <c r="W671" s="119">
        <v>594</v>
      </c>
      <c r="X671" s="119">
        <f t="shared" si="80"/>
        <v>753</v>
      </c>
      <c r="Y671" s="92" t="s">
        <v>12863</v>
      </c>
      <c r="Z671" s="93">
        <v>18.489999999999998</v>
      </c>
      <c r="AA671" s="121">
        <v>18.489999999999998</v>
      </c>
      <c r="AB671" s="93">
        <f t="shared" si="78"/>
        <v>0</v>
      </c>
      <c r="AE671" s="48" t="s">
        <v>12845</v>
      </c>
      <c r="AF671" s="93">
        <v>19.649999999999999</v>
      </c>
      <c r="AG671" s="48" t="s">
        <v>14187</v>
      </c>
      <c r="AH671" s="48" t="s">
        <v>14188</v>
      </c>
      <c r="AI671" s="48" t="s">
        <v>13956</v>
      </c>
      <c r="AM671" s="48" t="s">
        <v>85</v>
      </c>
      <c r="AN671" s="48" t="s">
        <v>1926</v>
      </c>
      <c r="AO671" s="136"/>
      <c r="AQ671" s="123" t="s">
        <v>12955</v>
      </c>
    </row>
    <row r="672" spans="1:43" ht="45" x14ac:dyDescent="0.2">
      <c r="A672" s="92" t="s">
        <v>2503</v>
      </c>
      <c r="B672" s="92" t="s">
        <v>2504</v>
      </c>
      <c r="C672" s="117" t="s">
        <v>166</v>
      </c>
      <c r="D672" s="92" t="s">
        <v>167</v>
      </c>
      <c r="E672" s="92" t="s">
        <v>2505</v>
      </c>
      <c r="F672" s="92" t="s">
        <v>1940</v>
      </c>
      <c r="G672" s="92" t="s">
        <v>1941</v>
      </c>
      <c r="H672" s="92" t="s">
        <v>1942</v>
      </c>
      <c r="I672" s="118" t="s">
        <v>2504</v>
      </c>
      <c r="J672" s="119">
        <v>9</v>
      </c>
      <c r="K672" s="119">
        <v>1000</v>
      </c>
      <c r="L672" s="119">
        <f t="shared" si="79"/>
        <v>-8654</v>
      </c>
      <c r="N672" s="48" t="s">
        <v>173</v>
      </c>
      <c r="P672" s="119">
        <v>0</v>
      </c>
      <c r="Q672" s="119">
        <v>0</v>
      </c>
      <c r="R672" s="119">
        <v>0</v>
      </c>
      <c r="S672" s="119">
        <f t="shared" si="76"/>
        <v>0</v>
      </c>
      <c r="T672" s="119">
        <f t="shared" si="77"/>
        <v>0</v>
      </c>
      <c r="U672" s="119">
        <v>9654</v>
      </c>
      <c r="V672" s="119">
        <v>5010</v>
      </c>
      <c r="W672" s="119">
        <v>3546</v>
      </c>
      <c r="X672" s="119">
        <f t="shared" si="80"/>
        <v>-14664</v>
      </c>
      <c r="Y672" s="92" t="s">
        <v>12848</v>
      </c>
      <c r="Z672" s="93">
        <v>19.77</v>
      </c>
      <c r="AA672" s="121">
        <v>20.51</v>
      </c>
      <c r="AB672" s="93">
        <f t="shared" si="78"/>
        <v>0.74000000000000199</v>
      </c>
      <c r="AE672" s="48" t="s">
        <v>13924</v>
      </c>
      <c r="AF672" s="93">
        <v>20.51</v>
      </c>
      <c r="AG672" s="48" t="s">
        <v>14189</v>
      </c>
      <c r="AH672" s="48" t="s">
        <v>13905</v>
      </c>
      <c r="AI672" s="48" t="s">
        <v>13149</v>
      </c>
      <c r="AK672" s="145" t="s">
        <v>14190</v>
      </c>
      <c r="AM672" s="48" t="s">
        <v>85</v>
      </c>
      <c r="AN672" s="48" t="s">
        <v>1926</v>
      </c>
      <c r="AO672" s="136" t="s">
        <v>13935</v>
      </c>
      <c r="AQ672" s="123" t="s">
        <v>14191</v>
      </c>
    </row>
    <row r="673" spans="1:43" ht="30" x14ac:dyDescent="0.2">
      <c r="A673" s="92" t="s">
        <v>2506</v>
      </c>
      <c r="B673" s="92" t="s">
        <v>2507</v>
      </c>
      <c r="C673" s="117" t="s">
        <v>166</v>
      </c>
      <c r="D673" s="92" t="s">
        <v>167</v>
      </c>
      <c r="E673" s="92" t="s">
        <v>2508</v>
      </c>
      <c r="F673" s="92" t="s">
        <v>1940</v>
      </c>
      <c r="G673" s="92" t="s">
        <v>1941</v>
      </c>
      <c r="H673" s="92" t="s">
        <v>1942</v>
      </c>
      <c r="I673" s="118" t="s">
        <v>2507</v>
      </c>
      <c r="J673" s="119">
        <v>9</v>
      </c>
      <c r="K673" s="119">
        <v>1000</v>
      </c>
      <c r="L673" s="119">
        <f t="shared" si="79"/>
        <v>-737</v>
      </c>
      <c r="N673" s="48" t="s">
        <v>173</v>
      </c>
      <c r="P673" s="119">
        <v>7500</v>
      </c>
      <c r="Q673" s="119">
        <v>7500</v>
      </c>
      <c r="R673" s="119">
        <v>0</v>
      </c>
      <c r="S673" s="119">
        <f t="shared" si="76"/>
        <v>15000</v>
      </c>
      <c r="T673" s="119">
        <f t="shared" si="77"/>
        <v>15000</v>
      </c>
      <c r="U673" s="119">
        <v>1737</v>
      </c>
      <c r="V673" s="119">
        <v>1379</v>
      </c>
      <c r="W673" s="119">
        <v>1027</v>
      </c>
      <c r="X673" s="119">
        <f t="shared" si="80"/>
        <v>11884</v>
      </c>
      <c r="Y673" s="92" t="s">
        <v>12863</v>
      </c>
      <c r="Z673" s="93">
        <v>20.13</v>
      </c>
      <c r="AA673" s="121">
        <v>20.13</v>
      </c>
      <c r="AB673" s="93">
        <f t="shared" si="78"/>
        <v>0</v>
      </c>
      <c r="AE673" s="48" t="s">
        <v>12845</v>
      </c>
      <c r="AF673" s="93">
        <v>23.324999999999999</v>
      </c>
      <c r="AG673" s="48" t="s">
        <v>14192</v>
      </c>
      <c r="AH673" s="48" t="s">
        <v>14008</v>
      </c>
      <c r="AI673" s="48" t="s">
        <v>13956</v>
      </c>
      <c r="AM673" s="48" t="s">
        <v>85</v>
      </c>
      <c r="AN673" s="48" t="s">
        <v>1926</v>
      </c>
      <c r="AO673" s="136"/>
      <c r="AQ673" s="123" t="s">
        <v>12955</v>
      </c>
    </row>
    <row r="674" spans="1:43" ht="60" x14ac:dyDescent="0.2">
      <c r="A674" s="92" t="s">
        <v>2509</v>
      </c>
      <c r="B674" s="92" t="s">
        <v>2510</v>
      </c>
      <c r="C674" s="117" t="s">
        <v>166</v>
      </c>
      <c r="D674" s="92" t="s">
        <v>167</v>
      </c>
      <c r="E674" s="92" t="s">
        <v>2511</v>
      </c>
      <c r="F674" s="92" t="s">
        <v>1940</v>
      </c>
      <c r="G674" s="92" t="s">
        <v>1941</v>
      </c>
      <c r="H674" s="92" t="s">
        <v>1942</v>
      </c>
      <c r="I674" s="118" t="s">
        <v>2510</v>
      </c>
      <c r="J674" s="119">
        <v>9</v>
      </c>
      <c r="K674" s="119">
        <v>1000</v>
      </c>
      <c r="L674" s="119">
        <f t="shared" si="79"/>
        <v>1000</v>
      </c>
      <c r="M674" s="138">
        <v>20570</v>
      </c>
      <c r="N674" s="48" t="s">
        <v>173</v>
      </c>
      <c r="O674" s="48" t="s">
        <v>504</v>
      </c>
      <c r="P674" s="119">
        <v>0</v>
      </c>
      <c r="Q674" s="119">
        <v>0</v>
      </c>
      <c r="R674" s="119">
        <v>0</v>
      </c>
      <c r="S674" s="119">
        <f t="shared" si="76"/>
        <v>0</v>
      </c>
      <c r="T674" s="119">
        <f t="shared" si="77"/>
        <v>0</v>
      </c>
      <c r="U674" s="119">
        <v>0</v>
      </c>
      <c r="V674" s="119">
        <v>0</v>
      </c>
      <c r="W674" s="119">
        <v>0</v>
      </c>
      <c r="X674" s="119">
        <f t="shared" si="80"/>
        <v>0</v>
      </c>
      <c r="Y674" s="92" t="s">
        <v>12844</v>
      </c>
      <c r="Z674" s="93">
        <v>20.57</v>
      </c>
      <c r="AA674" s="121">
        <v>20.57</v>
      </c>
      <c r="AB674" s="93">
        <f t="shared" si="78"/>
        <v>0</v>
      </c>
      <c r="AE674" s="48" t="s">
        <v>12845</v>
      </c>
      <c r="AF674" s="93">
        <v>23.87</v>
      </c>
      <c r="AG674" s="48" t="s">
        <v>14193</v>
      </c>
      <c r="AH674" s="48" t="s">
        <v>14194</v>
      </c>
      <c r="AI674" s="48" t="s">
        <v>13956</v>
      </c>
      <c r="AM674" s="48" t="s">
        <v>85</v>
      </c>
      <c r="AN674" s="48" t="s">
        <v>1926</v>
      </c>
      <c r="AO674" s="136"/>
      <c r="AQ674" s="123" t="s">
        <v>12955</v>
      </c>
    </row>
    <row r="675" spans="1:43" ht="30" x14ac:dyDescent="0.2">
      <c r="A675" s="92" t="s">
        <v>2512</v>
      </c>
      <c r="B675" s="92" t="s">
        <v>2513</v>
      </c>
      <c r="C675" s="117" t="s">
        <v>166</v>
      </c>
      <c r="D675" s="92" t="s">
        <v>167</v>
      </c>
      <c r="E675" s="92" t="s">
        <v>2514</v>
      </c>
      <c r="F675" s="92" t="s">
        <v>1940</v>
      </c>
      <c r="G675" s="92" t="s">
        <v>1941</v>
      </c>
      <c r="H675" s="92" t="s">
        <v>1942</v>
      </c>
      <c r="I675" s="118" t="s">
        <v>2513</v>
      </c>
      <c r="J675" s="119">
        <v>9</v>
      </c>
      <c r="K675" s="119">
        <v>500</v>
      </c>
      <c r="L675" s="119">
        <f t="shared" si="79"/>
        <v>500</v>
      </c>
      <c r="M675" s="138">
        <v>15475</v>
      </c>
      <c r="N675" s="48" t="s">
        <v>173</v>
      </c>
      <c r="P675" s="119">
        <v>0</v>
      </c>
      <c r="Q675" s="119">
        <v>0</v>
      </c>
      <c r="R675" s="119">
        <v>0</v>
      </c>
      <c r="S675" s="119">
        <f t="shared" si="76"/>
        <v>0</v>
      </c>
      <c r="T675" s="119">
        <f t="shared" si="77"/>
        <v>0</v>
      </c>
      <c r="U675" s="119">
        <v>0</v>
      </c>
      <c r="V675" s="119">
        <v>0</v>
      </c>
      <c r="W675" s="119">
        <v>0</v>
      </c>
      <c r="X675" s="119">
        <f t="shared" si="80"/>
        <v>0</v>
      </c>
      <c r="Y675" s="92" t="s">
        <v>12844</v>
      </c>
      <c r="Z675" s="93">
        <v>30.95</v>
      </c>
      <c r="AA675" s="121">
        <v>30.95</v>
      </c>
      <c r="AB675" s="93">
        <f t="shared" si="78"/>
        <v>0</v>
      </c>
      <c r="AE675" s="48" t="s">
        <v>12845</v>
      </c>
      <c r="AF675" s="93">
        <v>36.799999999999997</v>
      </c>
      <c r="AG675" s="48" t="s">
        <v>14195</v>
      </c>
      <c r="AH675" s="48" t="s">
        <v>14194</v>
      </c>
      <c r="AI675" s="48" t="s">
        <v>13956</v>
      </c>
      <c r="AM675" s="48" t="s">
        <v>85</v>
      </c>
      <c r="AN675" s="48" t="s">
        <v>1926</v>
      </c>
      <c r="AO675" s="136"/>
      <c r="AQ675" s="123" t="s">
        <v>12955</v>
      </c>
    </row>
    <row r="676" spans="1:43" ht="30" x14ac:dyDescent="0.2">
      <c r="A676" s="92" t="s">
        <v>2515</v>
      </c>
      <c r="B676" s="92" t="s">
        <v>2516</v>
      </c>
      <c r="C676" s="117" t="s">
        <v>166</v>
      </c>
      <c r="D676" s="92" t="s">
        <v>167</v>
      </c>
      <c r="E676" s="92" t="s">
        <v>2517</v>
      </c>
      <c r="F676" s="92" t="s">
        <v>1940</v>
      </c>
      <c r="G676" s="92" t="s">
        <v>1636</v>
      </c>
      <c r="H676" s="92" t="s">
        <v>1637</v>
      </c>
      <c r="I676" s="118">
        <v>651432</v>
      </c>
      <c r="J676" s="119">
        <v>9</v>
      </c>
      <c r="K676" s="119">
        <v>2500</v>
      </c>
      <c r="L676" s="119">
        <f t="shared" si="79"/>
        <v>2068</v>
      </c>
      <c r="M676" s="124">
        <v>36250</v>
      </c>
      <c r="N676" s="48" t="s">
        <v>173</v>
      </c>
      <c r="P676" s="119">
        <v>0</v>
      </c>
      <c r="Q676" s="119">
        <v>0</v>
      </c>
      <c r="R676" s="119">
        <v>0</v>
      </c>
      <c r="S676" s="119">
        <f t="shared" si="76"/>
        <v>0</v>
      </c>
      <c r="T676" s="119">
        <f t="shared" si="77"/>
        <v>0</v>
      </c>
      <c r="U676" s="119">
        <v>432</v>
      </c>
      <c r="V676" s="119">
        <v>60</v>
      </c>
      <c r="W676" s="119">
        <v>50</v>
      </c>
      <c r="X676" s="119">
        <f t="shared" si="80"/>
        <v>-492</v>
      </c>
      <c r="Y676" s="92" t="s">
        <v>12848</v>
      </c>
      <c r="Z676" s="93">
        <v>14.5</v>
      </c>
      <c r="AA676" s="121">
        <v>9.84</v>
      </c>
      <c r="AB676" s="93">
        <f t="shared" si="78"/>
        <v>-4.66</v>
      </c>
      <c r="AE676" s="48" t="s">
        <v>12845</v>
      </c>
      <c r="AF676" s="93">
        <v>9.84</v>
      </c>
      <c r="AG676" s="48" t="s">
        <v>14196</v>
      </c>
      <c r="AH676" s="48" t="s">
        <v>13905</v>
      </c>
      <c r="AI676" s="48" t="s">
        <v>13149</v>
      </c>
      <c r="AM676" s="48" t="s">
        <v>85</v>
      </c>
      <c r="AN676" s="48" t="s">
        <v>1926</v>
      </c>
      <c r="AO676" s="136"/>
      <c r="AQ676" s="123" t="s">
        <v>12955</v>
      </c>
    </row>
    <row r="677" spans="1:43" ht="30" x14ac:dyDescent="0.2">
      <c r="A677" s="92" t="s">
        <v>2519</v>
      </c>
      <c r="B677" s="92" t="s">
        <v>2520</v>
      </c>
      <c r="C677" s="117" t="s">
        <v>166</v>
      </c>
      <c r="D677" s="92" t="s">
        <v>167</v>
      </c>
      <c r="E677" s="92" t="s">
        <v>2521</v>
      </c>
      <c r="F677" s="92" t="s">
        <v>1940</v>
      </c>
      <c r="G677" s="92" t="s">
        <v>1636</v>
      </c>
      <c r="H677" s="92" t="s">
        <v>1637</v>
      </c>
      <c r="I677" s="118">
        <v>654647</v>
      </c>
      <c r="J677" s="119">
        <v>9</v>
      </c>
      <c r="K677" s="119">
        <v>1000</v>
      </c>
      <c r="L677" s="119">
        <f t="shared" si="79"/>
        <v>-304</v>
      </c>
      <c r="N677" s="48" t="s">
        <v>173</v>
      </c>
      <c r="P677" s="119">
        <v>1000</v>
      </c>
      <c r="Q677" s="119">
        <v>1000</v>
      </c>
      <c r="R677" s="119">
        <v>0</v>
      </c>
      <c r="S677" s="119">
        <f t="shared" si="76"/>
        <v>2000</v>
      </c>
      <c r="T677" s="119">
        <f t="shared" si="77"/>
        <v>2000</v>
      </c>
      <c r="U677" s="119">
        <v>1304</v>
      </c>
      <c r="V677" s="119">
        <v>751</v>
      </c>
      <c r="W677" s="119">
        <v>600</v>
      </c>
      <c r="X677" s="119">
        <f t="shared" si="80"/>
        <v>-55</v>
      </c>
      <c r="Y677" s="92" t="s">
        <v>12848</v>
      </c>
      <c r="Z677" s="93">
        <v>7.85</v>
      </c>
      <c r="AA677" s="121">
        <v>7.85</v>
      </c>
      <c r="AB677" s="93">
        <f t="shared" si="78"/>
        <v>0</v>
      </c>
      <c r="AE677" s="48" t="s">
        <v>12845</v>
      </c>
      <c r="AF677" s="93">
        <v>7.85</v>
      </c>
      <c r="AG677" s="48" t="s">
        <v>14197</v>
      </c>
      <c r="AH677" s="48" t="s">
        <v>14188</v>
      </c>
      <c r="AI677" s="48" t="s">
        <v>13956</v>
      </c>
      <c r="AM677" s="48" t="s">
        <v>85</v>
      </c>
      <c r="AN677" s="48" t="s">
        <v>1926</v>
      </c>
      <c r="AO677" s="136"/>
      <c r="AQ677" s="123" t="s">
        <v>12955</v>
      </c>
    </row>
    <row r="678" spans="1:43" ht="30" x14ac:dyDescent="0.2">
      <c r="A678" s="92" t="s">
        <v>2523</v>
      </c>
      <c r="B678" s="92" t="s">
        <v>2524</v>
      </c>
      <c r="C678" s="117" t="s">
        <v>166</v>
      </c>
      <c r="D678" s="92" t="s">
        <v>167</v>
      </c>
      <c r="E678" s="92" t="s">
        <v>2525</v>
      </c>
      <c r="F678" s="92" t="s">
        <v>1940</v>
      </c>
      <c r="G678" s="92" t="s">
        <v>1941</v>
      </c>
      <c r="H678" s="92" t="s">
        <v>1942</v>
      </c>
      <c r="I678" s="118" t="s">
        <v>2524</v>
      </c>
      <c r="J678" s="119">
        <v>9</v>
      </c>
      <c r="K678" s="119">
        <v>1000</v>
      </c>
      <c r="L678" s="119">
        <f t="shared" si="79"/>
        <v>171</v>
      </c>
      <c r="M678" s="124">
        <v>11350</v>
      </c>
      <c r="N678" s="48" t="s">
        <v>173</v>
      </c>
      <c r="P678" s="119">
        <v>0</v>
      </c>
      <c r="Q678" s="119">
        <v>0</v>
      </c>
      <c r="R678" s="119">
        <v>0</v>
      </c>
      <c r="S678" s="119">
        <f t="shared" si="76"/>
        <v>0</v>
      </c>
      <c r="T678" s="119">
        <f t="shared" si="77"/>
        <v>0</v>
      </c>
      <c r="U678" s="119">
        <v>829</v>
      </c>
      <c r="V678" s="119">
        <v>302</v>
      </c>
      <c r="W678" s="119">
        <v>420</v>
      </c>
      <c r="X678" s="119">
        <f t="shared" si="80"/>
        <v>-1131</v>
      </c>
      <c r="Y678" s="92" t="s">
        <v>12848</v>
      </c>
      <c r="Z678" s="93">
        <v>11.35</v>
      </c>
      <c r="AA678" s="121">
        <v>11.35</v>
      </c>
      <c r="AB678" s="93">
        <f t="shared" si="78"/>
        <v>0</v>
      </c>
      <c r="AE678" s="48" t="s">
        <v>12845</v>
      </c>
      <c r="AF678" s="93">
        <v>11.35</v>
      </c>
      <c r="AG678" s="48" t="s">
        <v>14198</v>
      </c>
      <c r="AH678" s="48" t="s">
        <v>13905</v>
      </c>
      <c r="AI678" s="48" t="s">
        <v>13956</v>
      </c>
      <c r="AM678" s="48" t="s">
        <v>85</v>
      </c>
      <c r="AN678" s="48" t="s">
        <v>1926</v>
      </c>
      <c r="AO678" s="136"/>
      <c r="AQ678" s="123" t="s">
        <v>12955</v>
      </c>
    </row>
    <row r="679" spans="1:43" ht="30" x14ac:dyDescent="0.2">
      <c r="A679" s="92" t="s">
        <v>2526</v>
      </c>
      <c r="B679" s="92" t="s">
        <v>2527</v>
      </c>
      <c r="C679" s="117" t="s">
        <v>166</v>
      </c>
      <c r="D679" s="92" t="s">
        <v>167</v>
      </c>
      <c r="E679" s="92" t="s">
        <v>2528</v>
      </c>
      <c r="F679" s="92" t="s">
        <v>1940</v>
      </c>
      <c r="G679" s="92" t="s">
        <v>1941</v>
      </c>
      <c r="H679" s="92" t="s">
        <v>1942</v>
      </c>
      <c r="I679" s="118" t="s">
        <v>2527</v>
      </c>
      <c r="J679" s="119">
        <v>9</v>
      </c>
      <c r="K679" s="119">
        <v>100</v>
      </c>
      <c r="L679" s="119">
        <f t="shared" si="79"/>
        <v>-1199</v>
      </c>
      <c r="N679" s="48" t="s">
        <v>173</v>
      </c>
      <c r="P679" s="119">
        <v>0</v>
      </c>
      <c r="Q679" s="119">
        <v>0</v>
      </c>
      <c r="R679" s="119">
        <v>0</v>
      </c>
      <c r="S679" s="119">
        <f t="shared" si="76"/>
        <v>0</v>
      </c>
      <c r="T679" s="119">
        <f t="shared" si="77"/>
        <v>0</v>
      </c>
      <c r="U679" s="119">
        <v>1299</v>
      </c>
      <c r="V679" s="119">
        <v>405</v>
      </c>
      <c r="W679" s="119">
        <v>405</v>
      </c>
      <c r="X679" s="119">
        <f t="shared" si="80"/>
        <v>-1704</v>
      </c>
      <c r="Y679" s="92" t="s">
        <v>12848</v>
      </c>
      <c r="Z679" s="93">
        <v>8.5500000000000007</v>
      </c>
      <c r="AA679" s="121">
        <v>7.7</v>
      </c>
      <c r="AB679" s="93">
        <f t="shared" si="78"/>
        <v>-0.85000000000000053</v>
      </c>
      <c r="AE679" s="48" t="s">
        <v>12845</v>
      </c>
      <c r="AF679" s="93">
        <v>7.7</v>
      </c>
      <c r="AG679" s="48" t="s">
        <v>14199</v>
      </c>
      <c r="AH679" s="48" t="s">
        <v>14200</v>
      </c>
      <c r="AI679" s="48" t="s">
        <v>13956</v>
      </c>
      <c r="AM679" s="48" t="s">
        <v>85</v>
      </c>
      <c r="AN679" s="48" t="s">
        <v>1926</v>
      </c>
      <c r="AO679" s="136"/>
      <c r="AQ679" s="123" t="s">
        <v>12955</v>
      </c>
    </row>
    <row r="680" spans="1:43" ht="30" x14ac:dyDescent="0.2">
      <c r="A680" s="92" t="s">
        <v>2529</v>
      </c>
      <c r="B680" s="92" t="s">
        <v>2530</v>
      </c>
      <c r="C680" s="117" t="s">
        <v>166</v>
      </c>
      <c r="D680" s="92" t="s">
        <v>167</v>
      </c>
      <c r="E680" s="92" t="s">
        <v>2531</v>
      </c>
      <c r="F680" s="92" t="s">
        <v>1940</v>
      </c>
      <c r="G680" s="92" t="s">
        <v>1636</v>
      </c>
      <c r="H680" s="92" t="s">
        <v>1637</v>
      </c>
      <c r="I680" s="118">
        <v>648450</v>
      </c>
      <c r="J680" s="119">
        <v>9</v>
      </c>
      <c r="K680" s="119">
        <v>1000</v>
      </c>
      <c r="L680" s="119">
        <f t="shared" si="79"/>
        <v>868</v>
      </c>
      <c r="M680" s="124">
        <v>12040</v>
      </c>
      <c r="N680" s="48" t="s">
        <v>173</v>
      </c>
      <c r="P680" s="119">
        <v>0</v>
      </c>
      <c r="Q680" s="119">
        <v>0</v>
      </c>
      <c r="R680" s="119">
        <v>0</v>
      </c>
      <c r="S680" s="119">
        <f t="shared" si="76"/>
        <v>0</v>
      </c>
      <c r="T680" s="119">
        <f t="shared" si="77"/>
        <v>0</v>
      </c>
      <c r="U680" s="119">
        <v>132</v>
      </c>
      <c r="V680" s="119">
        <v>180</v>
      </c>
      <c r="W680" s="119">
        <v>150</v>
      </c>
      <c r="X680" s="119">
        <f t="shared" si="80"/>
        <v>-312</v>
      </c>
      <c r="Y680" s="92" t="s">
        <v>12848</v>
      </c>
      <c r="Z680" s="93">
        <v>12.04</v>
      </c>
      <c r="AA680" s="121">
        <v>12.04</v>
      </c>
      <c r="AB680" s="93">
        <f t="shared" si="78"/>
        <v>0</v>
      </c>
      <c r="AE680" s="48" t="s">
        <v>12845</v>
      </c>
      <c r="AF680" s="93">
        <v>12.04</v>
      </c>
      <c r="AG680" s="48" t="s">
        <v>14201</v>
      </c>
      <c r="AH680" s="48" t="s">
        <v>14202</v>
      </c>
      <c r="AI680" s="48" t="s">
        <v>13956</v>
      </c>
      <c r="AM680" s="48" t="s">
        <v>85</v>
      </c>
      <c r="AN680" s="48" t="s">
        <v>1926</v>
      </c>
      <c r="AO680" s="136"/>
      <c r="AQ680" s="123" t="s">
        <v>12955</v>
      </c>
    </row>
    <row r="681" spans="1:43" ht="30" x14ac:dyDescent="0.2">
      <c r="A681" s="92" t="s">
        <v>2533</v>
      </c>
      <c r="B681" s="92" t="s">
        <v>2534</v>
      </c>
      <c r="C681" s="117" t="s">
        <v>166</v>
      </c>
      <c r="D681" s="92" t="s">
        <v>167</v>
      </c>
      <c r="E681" s="92" t="s">
        <v>2535</v>
      </c>
      <c r="F681" s="92" t="s">
        <v>1940</v>
      </c>
      <c r="G681" s="92" t="s">
        <v>1941</v>
      </c>
      <c r="H681" s="92" t="s">
        <v>1942</v>
      </c>
      <c r="I681" s="118" t="s">
        <v>2534</v>
      </c>
      <c r="J681" s="119">
        <v>9</v>
      </c>
      <c r="K681" s="119">
        <v>1000</v>
      </c>
      <c r="L681" s="119">
        <f t="shared" si="79"/>
        <v>1000</v>
      </c>
      <c r="M681" s="138">
        <v>2900</v>
      </c>
      <c r="N681" s="48" t="s">
        <v>173</v>
      </c>
      <c r="P681" s="119">
        <v>0</v>
      </c>
      <c r="Q681" s="119">
        <v>0</v>
      </c>
      <c r="R681" s="119">
        <v>0</v>
      </c>
      <c r="S681" s="119">
        <f t="shared" si="76"/>
        <v>0</v>
      </c>
      <c r="T681" s="119">
        <f t="shared" si="77"/>
        <v>0</v>
      </c>
      <c r="U681" s="119">
        <v>0</v>
      </c>
      <c r="V681" s="119">
        <v>0</v>
      </c>
      <c r="W681" s="119">
        <v>0</v>
      </c>
      <c r="X681" s="119">
        <f t="shared" si="80"/>
        <v>0</v>
      </c>
      <c r="Y681" s="92" t="s">
        <v>12844</v>
      </c>
      <c r="Z681" s="93">
        <v>2.9</v>
      </c>
      <c r="AA681" s="121">
        <v>2.9</v>
      </c>
      <c r="AB681" s="93">
        <f t="shared" si="78"/>
        <v>0</v>
      </c>
      <c r="AE681" s="48" t="s">
        <v>12845</v>
      </c>
      <c r="AF681" s="93">
        <v>1.8</v>
      </c>
      <c r="AG681" s="48" t="s">
        <v>14203</v>
      </c>
      <c r="AH681" s="48" t="s">
        <v>14204</v>
      </c>
      <c r="AI681" s="48" t="s">
        <v>13956</v>
      </c>
      <c r="AM681" s="48" t="s">
        <v>85</v>
      </c>
      <c r="AN681" s="48" t="s">
        <v>1926</v>
      </c>
      <c r="AO681" s="136"/>
      <c r="AQ681" s="123" t="s">
        <v>12955</v>
      </c>
    </row>
    <row r="682" spans="1:43" ht="30" x14ac:dyDescent="0.2">
      <c r="A682" s="92" t="s">
        <v>2536</v>
      </c>
      <c r="B682" s="92" t="s">
        <v>2537</v>
      </c>
      <c r="C682" s="117" t="s">
        <v>166</v>
      </c>
      <c r="D682" s="92" t="s">
        <v>167</v>
      </c>
      <c r="E682" s="92" t="s">
        <v>2538</v>
      </c>
      <c r="F682" s="92" t="s">
        <v>1940</v>
      </c>
      <c r="G682" s="92" t="s">
        <v>1941</v>
      </c>
      <c r="H682" s="92" t="s">
        <v>1942</v>
      </c>
      <c r="I682" s="118" t="s">
        <v>2537</v>
      </c>
      <c r="J682" s="119">
        <v>9</v>
      </c>
      <c r="K682" s="119">
        <v>1000</v>
      </c>
      <c r="L682" s="119">
        <f t="shared" si="79"/>
        <v>919</v>
      </c>
      <c r="M682" s="119"/>
      <c r="N682" s="48" t="s">
        <v>173</v>
      </c>
      <c r="P682" s="119">
        <v>0</v>
      </c>
      <c r="Q682" s="119">
        <v>0</v>
      </c>
      <c r="R682" s="119">
        <v>0</v>
      </c>
      <c r="S682" s="119">
        <f t="shared" si="76"/>
        <v>0</v>
      </c>
      <c r="T682" s="119">
        <f t="shared" si="77"/>
        <v>0</v>
      </c>
      <c r="U682" s="119">
        <v>81</v>
      </c>
      <c r="V682" s="119">
        <v>150</v>
      </c>
      <c r="W682" s="119">
        <v>150</v>
      </c>
      <c r="X682" s="119">
        <f t="shared" si="80"/>
        <v>-231</v>
      </c>
      <c r="Y682" s="92" t="s">
        <v>12848</v>
      </c>
      <c r="Z682" s="93">
        <v>4.99</v>
      </c>
      <c r="AA682" s="121">
        <v>7.9</v>
      </c>
      <c r="AB682" s="93">
        <f t="shared" si="78"/>
        <v>2.91</v>
      </c>
      <c r="AE682" s="48" t="s">
        <v>12845</v>
      </c>
      <c r="AF682" s="93">
        <v>7.9</v>
      </c>
      <c r="AG682" s="48" t="s">
        <v>14205</v>
      </c>
      <c r="AH682" s="122">
        <v>250</v>
      </c>
      <c r="AI682" s="48">
        <v>11</v>
      </c>
      <c r="AM682" s="48" t="s">
        <v>85</v>
      </c>
      <c r="AN682" s="48" t="s">
        <v>1926</v>
      </c>
      <c r="AO682" s="136"/>
      <c r="AQ682" s="123" t="s">
        <v>12955</v>
      </c>
    </row>
    <row r="683" spans="1:43" ht="30" x14ac:dyDescent="0.2">
      <c r="A683" s="92" t="s">
        <v>2539</v>
      </c>
      <c r="B683" s="92" t="s">
        <v>2540</v>
      </c>
      <c r="C683" s="117" t="s">
        <v>166</v>
      </c>
      <c r="D683" s="92" t="s">
        <v>167</v>
      </c>
      <c r="E683" s="92" t="s">
        <v>2541</v>
      </c>
      <c r="F683" s="92" t="s">
        <v>1940</v>
      </c>
      <c r="G683" s="92" t="s">
        <v>2433</v>
      </c>
      <c r="H683" s="92" t="s">
        <v>2434</v>
      </c>
      <c r="I683" s="118" t="s">
        <v>2542</v>
      </c>
      <c r="J683" s="119">
        <v>4</v>
      </c>
      <c r="K683" s="119">
        <v>100</v>
      </c>
      <c r="L683" s="119">
        <f t="shared" si="79"/>
        <v>-2736</v>
      </c>
      <c r="N683" s="48" t="s">
        <v>173</v>
      </c>
      <c r="P683" s="119">
        <v>1000</v>
      </c>
      <c r="Q683" s="119">
        <v>1000</v>
      </c>
      <c r="R683" s="119">
        <v>0</v>
      </c>
      <c r="S683" s="119">
        <f t="shared" si="76"/>
        <v>2000</v>
      </c>
      <c r="T683" s="119">
        <f t="shared" si="77"/>
        <v>2000</v>
      </c>
      <c r="U683" s="119">
        <v>2836</v>
      </c>
      <c r="V683" s="119">
        <v>1002</v>
      </c>
      <c r="W683" s="119">
        <v>1065</v>
      </c>
      <c r="X683" s="119">
        <f t="shared" ref="X683:X714" si="81">T683-(U683+V683)</f>
        <v>-1838</v>
      </c>
      <c r="Y683" s="92" t="s">
        <v>12848</v>
      </c>
      <c r="Z683" s="93">
        <v>2.6</v>
      </c>
      <c r="AA683" s="121">
        <v>2.6</v>
      </c>
      <c r="AB683" s="93">
        <f t="shared" si="78"/>
        <v>0</v>
      </c>
      <c r="AE683" s="48" t="s">
        <v>12845</v>
      </c>
      <c r="AF683" s="93">
        <v>2.6</v>
      </c>
      <c r="AG683" s="48" t="s">
        <v>14206</v>
      </c>
      <c r="AH683" s="122">
        <v>1000</v>
      </c>
      <c r="AI683" s="48">
        <v>12</v>
      </c>
      <c r="AM683" s="48" t="s">
        <v>85</v>
      </c>
      <c r="AN683" s="48" t="s">
        <v>1926</v>
      </c>
      <c r="AO683" s="136"/>
      <c r="AQ683" s="123" t="s">
        <v>12955</v>
      </c>
    </row>
    <row r="684" spans="1:43" ht="30" x14ac:dyDescent="0.2">
      <c r="A684" s="92" t="s">
        <v>2543</v>
      </c>
      <c r="B684" s="92" t="s">
        <v>2544</v>
      </c>
      <c r="C684" s="117" t="s">
        <v>166</v>
      </c>
      <c r="D684" s="92" t="s">
        <v>167</v>
      </c>
      <c r="E684" s="92" t="s">
        <v>2545</v>
      </c>
      <c r="F684" s="92" t="s">
        <v>1940</v>
      </c>
      <c r="G684" s="92" t="s">
        <v>2433</v>
      </c>
      <c r="H684" s="92" t="s">
        <v>2434</v>
      </c>
      <c r="I684" s="118" t="s">
        <v>2546</v>
      </c>
      <c r="J684" s="119">
        <v>4</v>
      </c>
      <c r="K684" s="119">
        <v>1000</v>
      </c>
      <c r="L684" s="119">
        <f t="shared" si="79"/>
        <v>-304</v>
      </c>
      <c r="N684" s="48" t="s">
        <v>173</v>
      </c>
      <c r="P684" s="119">
        <v>1000</v>
      </c>
      <c r="Q684" s="119">
        <v>1000</v>
      </c>
      <c r="R684" s="119">
        <v>0</v>
      </c>
      <c r="S684" s="119">
        <f t="shared" si="76"/>
        <v>2000</v>
      </c>
      <c r="T684" s="119">
        <f t="shared" si="77"/>
        <v>2000</v>
      </c>
      <c r="U684" s="119">
        <v>1304</v>
      </c>
      <c r="V684" s="119">
        <v>751</v>
      </c>
      <c r="W684" s="119">
        <v>600</v>
      </c>
      <c r="X684" s="119">
        <f t="shared" si="81"/>
        <v>-55</v>
      </c>
      <c r="Y684" s="92" t="s">
        <v>12848</v>
      </c>
      <c r="Z684" s="93">
        <v>2.5</v>
      </c>
      <c r="AA684" s="121">
        <v>2.5</v>
      </c>
      <c r="AB684" s="93">
        <f t="shared" si="78"/>
        <v>0</v>
      </c>
      <c r="AE684" s="48" t="s">
        <v>12845</v>
      </c>
      <c r="AF684" s="93">
        <v>2.5</v>
      </c>
      <c r="AG684" s="48" t="s">
        <v>14207</v>
      </c>
      <c r="AH684" s="122">
        <v>1000</v>
      </c>
      <c r="AI684" s="48">
        <v>12</v>
      </c>
      <c r="AM684" s="48" t="s">
        <v>85</v>
      </c>
      <c r="AN684" s="48" t="s">
        <v>1926</v>
      </c>
      <c r="AO684" s="136"/>
      <c r="AQ684" s="123" t="s">
        <v>12955</v>
      </c>
    </row>
    <row r="685" spans="1:43" ht="30" x14ac:dyDescent="0.2">
      <c r="A685" s="92" t="s">
        <v>2547</v>
      </c>
      <c r="B685" s="92" t="s">
        <v>2548</v>
      </c>
      <c r="C685" s="117" t="s">
        <v>166</v>
      </c>
      <c r="D685" s="92" t="s">
        <v>167</v>
      </c>
      <c r="E685" s="92" t="s">
        <v>2549</v>
      </c>
      <c r="F685" s="92" t="s">
        <v>1940</v>
      </c>
      <c r="G685" s="92" t="s">
        <v>1636</v>
      </c>
      <c r="H685" s="92" t="s">
        <v>1637</v>
      </c>
      <c r="I685" s="118">
        <v>61147</v>
      </c>
      <c r="J685" s="119">
        <v>9</v>
      </c>
      <c r="K685" s="119">
        <v>2500</v>
      </c>
      <c r="L685" s="119">
        <f t="shared" si="79"/>
        <v>1675</v>
      </c>
      <c r="M685" s="124">
        <v>11775</v>
      </c>
      <c r="N685" s="48" t="s">
        <v>173</v>
      </c>
      <c r="P685" s="119">
        <v>0</v>
      </c>
      <c r="Q685" s="119">
        <v>0</v>
      </c>
      <c r="R685" s="119">
        <v>0</v>
      </c>
      <c r="S685" s="119">
        <f t="shared" si="76"/>
        <v>0</v>
      </c>
      <c r="T685" s="119">
        <f t="shared" si="77"/>
        <v>0</v>
      </c>
      <c r="U685" s="119">
        <v>825</v>
      </c>
      <c r="V685" s="119">
        <v>0</v>
      </c>
      <c r="W685" s="119">
        <v>0</v>
      </c>
      <c r="X685" s="119">
        <f t="shared" si="81"/>
        <v>-825</v>
      </c>
      <c r="Y685" s="92" t="s">
        <v>12848</v>
      </c>
      <c r="Z685" s="93">
        <v>4.71</v>
      </c>
      <c r="AA685" s="121">
        <v>4.71</v>
      </c>
      <c r="AB685" s="93">
        <f t="shared" si="78"/>
        <v>0</v>
      </c>
      <c r="AE685" s="48" t="s">
        <v>12845</v>
      </c>
      <c r="AF685" s="93">
        <v>4.71</v>
      </c>
      <c r="AG685" s="48" t="s">
        <v>14208</v>
      </c>
      <c r="AH685" s="48" t="s">
        <v>14209</v>
      </c>
      <c r="AI685" s="48" t="s">
        <v>13956</v>
      </c>
      <c r="AM685" s="48" t="s">
        <v>85</v>
      </c>
      <c r="AN685" s="48" t="s">
        <v>1926</v>
      </c>
      <c r="AO685" s="136"/>
      <c r="AQ685" s="123" t="s">
        <v>12955</v>
      </c>
    </row>
    <row r="686" spans="1:43" ht="30" x14ac:dyDescent="0.2">
      <c r="A686" s="92" t="s">
        <v>2551</v>
      </c>
      <c r="B686" s="92" t="s">
        <v>2552</v>
      </c>
      <c r="C686" s="117" t="s">
        <v>166</v>
      </c>
      <c r="D686" s="92" t="s">
        <v>167</v>
      </c>
      <c r="E686" s="92" t="s">
        <v>2553</v>
      </c>
      <c r="F686" s="92" t="s">
        <v>1940</v>
      </c>
      <c r="G686" s="92" t="s">
        <v>1941</v>
      </c>
      <c r="H686" s="92" t="s">
        <v>1942</v>
      </c>
      <c r="I686" s="118" t="s">
        <v>2552</v>
      </c>
      <c r="J686" s="119">
        <v>9</v>
      </c>
      <c r="K686" s="119">
        <v>500</v>
      </c>
      <c r="L686" s="119">
        <f t="shared" si="79"/>
        <v>397</v>
      </c>
      <c r="M686" s="124">
        <v>5750</v>
      </c>
      <c r="N686" s="48" t="s">
        <v>173</v>
      </c>
      <c r="P686" s="119">
        <v>0</v>
      </c>
      <c r="Q686" s="119">
        <v>0</v>
      </c>
      <c r="R686" s="119">
        <v>0</v>
      </c>
      <c r="S686" s="119">
        <f t="shared" si="76"/>
        <v>0</v>
      </c>
      <c r="T686" s="119">
        <f t="shared" si="77"/>
        <v>0</v>
      </c>
      <c r="U686" s="119">
        <v>103</v>
      </c>
      <c r="V686" s="119">
        <v>0</v>
      </c>
      <c r="W686" s="119">
        <v>0</v>
      </c>
      <c r="X686" s="119">
        <f t="shared" si="81"/>
        <v>-103</v>
      </c>
      <c r="Y686" s="92" t="s">
        <v>12848</v>
      </c>
      <c r="Z686" s="93">
        <v>11.5</v>
      </c>
      <c r="AA686" s="121">
        <v>13.5</v>
      </c>
      <c r="AB686" s="93">
        <f t="shared" si="78"/>
        <v>2</v>
      </c>
      <c r="AE686" s="48" t="s">
        <v>12845</v>
      </c>
      <c r="AF686" s="93">
        <v>13.5</v>
      </c>
      <c r="AG686" s="48" t="s">
        <v>14210</v>
      </c>
      <c r="AH686" s="122">
        <v>250</v>
      </c>
      <c r="AI686" s="48">
        <v>12</v>
      </c>
      <c r="AM686" s="48" t="s">
        <v>85</v>
      </c>
      <c r="AN686" s="48" t="s">
        <v>1926</v>
      </c>
      <c r="AO686" s="136"/>
      <c r="AQ686" s="123" t="s">
        <v>12955</v>
      </c>
    </row>
    <row r="687" spans="1:43" ht="60" x14ac:dyDescent="0.2">
      <c r="A687" s="92" t="s">
        <v>2554</v>
      </c>
      <c r="B687" s="92" t="s">
        <v>2555</v>
      </c>
      <c r="C687" s="117" t="s">
        <v>166</v>
      </c>
      <c r="D687" s="92" t="s">
        <v>167</v>
      </c>
      <c r="E687" s="92" t="s">
        <v>2556</v>
      </c>
      <c r="F687" s="92" t="s">
        <v>1940</v>
      </c>
      <c r="G687" s="92" t="s">
        <v>2557</v>
      </c>
      <c r="H687" s="92" t="s">
        <v>2558</v>
      </c>
      <c r="I687" s="118" t="s">
        <v>2559</v>
      </c>
      <c r="J687" s="119">
        <v>8</v>
      </c>
      <c r="K687" s="119">
        <v>1000</v>
      </c>
      <c r="L687" s="119">
        <f t="shared" si="79"/>
        <v>-3008</v>
      </c>
      <c r="N687" s="48" t="s">
        <v>173</v>
      </c>
      <c r="P687" s="119">
        <v>1000</v>
      </c>
      <c r="Q687" s="119">
        <v>0</v>
      </c>
      <c r="R687" s="119">
        <v>1000</v>
      </c>
      <c r="S687" s="119">
        <f t="shared" si="76"/>
        <v>1000</v>
      </c>
      <c r="T687" s="119">
        <f t="shared" si="77"/>
        <v>2000</v>
      </c>
      <c r="U687" s="119">
        <v>4008</v>
      </c>
      <c r="V687" s="119">
        <v>1800</v>
      </c>
      <c r="W687" s="119">
        <v>1560</v>
      </c>
      <c r="X687" s="119">
        <f t="shared" si="81"/>
        <v>-3808</v>
      </c>
      <c r="Y687" s="92" t="s">
        <v>12848</v>
      </c>
      <c r="Z687" s="93">
        <v>2.14</v>
      </c>
      <c r="AA687" s="121">
        <v>2.14</v>
      </c>
      <c r="AB687" s="93">
        <f t="shared" si="78"/>
        <v>0</v>
      </c>
      <c r="AE687" s="48" t="s">
        <v>12884</v>
      </c>
      <c r="AF687" s="93">
        <v>2.14</v>
      </c>
      <c r="AG687" s="48" t="s">
        <v>14211</v>
      </c>
      <c r="AH687" s="122">
        <v>1000</v>
      </c>
      <c r="AI687" s="48">
        <v>12</v>
      </c>
      <c r="AM687" s="48" t="s">
        <v>85</v>
      </c>
      <c r="AN687" s="48" t="s">
        <v>1926</v>
      </c>
      <c r="AO687" s="136"/>
      <c r="AQ687" s="123" t="s">
        <v>13565</v>
      </c>
    </row>
    <row r="688" spans="1:43" ht="30" x14ac:dyDescent="0.2">
      <c r="A688" s="92" t="s">
        <v>2560</v>
      </c>
      <c r="B688" s="92" t="s">
        <v>2561</v>
      </c>
      <c r="C688" s="117" t="s">
        <v>166</v>
      </c>
      <c r="D688" s="92" t="s">
        <v>167</v>
      </c>
      <c r="E688" s="92" t="s">
        <v>2562</v>
      </c>
      <c r="F688" s="92" t="s">
        <v>1940</v>
      </c>
      <c r="G688" s="92" t="s">
        <v>1941</v>
      </c>
      <c r="H688" s="92" t="s">
        <v>1942</v>
      </c>
      <c r="I688" s="118" t="s">
        <v>2561</v>
      </c>
      <c r="J688" s="119">
        <v>9</v>
      </c>
      <c r="K688" s="119">
        <v>500</v>
      </c>
      <c r="L688" s="119">
        <f t="shared" si="79"/>
        <v>294</v>
      </c>
      <c r="M688" s="124">
        <v>10765</v>
      </c>
      <c r="N688" s="48" t="s">
        <v>173</v>
      </c>
      <c r="P688" s="119">
        <v>250</v>
      </c>
      <c r="Q688" s="119">
        <v>250</v>
      </c>
      <c r="R688" s="119">
        <v>0</v>
      </c>
      <c r="S688" s="119">
        <f t="shared" si="76"/>
        <v>500</v>
      </c>
      <c r="T688" s="119">
        <f t="shared" si="77"/>
        <v>500</v>
      </c>
      <c r="U688" s="119">
        <v>206</v>
      </c>
      <c r="V688" s="119">
        <v>0</v>
      </c>
      <c r="W688" s="119">
        <v>0</v>
      </c>
      <c r="X688" s="119">
        <f t="shared" si="81"/>
        <v>294</v>
      </c>
      <c r="Y688" s="92" t="s">
        <v>12863</v>
      </c>
      <c r="Z688" s="93">
        <v>21.53</v>
      </c>
      <c r="AA688" s="121">
        <v>21.53</v>
      </c>
      <c r="AB688" s="93">
        <f t="shared" si="78"/>
        <v>0</v>
      </c>
      <c r="AE688" s="48" t="s">
        <v>12845</v>
      </c>
      <c r="AF688" s="93">
        <v>22.86</v>
      </c>
      <c r="AG688" s="48" t="s">
        <v>14212</v>
      </c>
      <c r="AH688" s="122">
        <v>250</v>
      </c>
      <c r="AI688" s="48">
        <v>12</v>
      </c>
      <c r="AM688" s="48" t="s">
        <v>85</v>
      </c>
      <c r="AN688" s="48" t="s">
        <v>1926</v>
      </c>
      <c r="AO688" s="136"/>
      <c r="AQ688" s="123" t="s">
        <v>12955</v>
      </c>
    </row>
    <row r="689" spans="1:43" ht="60" x14ac:dyDescent="0.2">
      <c r="A689" s="92" t="s">
        <v>2563</v>
      </c>
      <c r="B689" s="92" t="s">
        <v>2564</v>
      </c>
      <c r="C689" s="117" t="s">
        <v>166</v>
      </c>
      <c r="D689" s="92" t="s">
        <v>167</v>
      </c>
      <c r="E689" s="92" t="s">
        <v>2565</v>
      </c>
      <c r="F689" s="92" t="s">
        <v>1940</v>
      </c>
      <c r="G689" s="92" t="s">
        <v>1636</v>
      </c>
      <c r="H689" s="92" t="s">
        <v>1637</v>
      </c>
      <c r="I689" s="118">
        <v>652840</v>
      </c>
      <c r="J689" s="119">
        <v>9</v>
      </c>
      <c r="K689" s="119">
        <v>5000</v>
      </c>
      <c r="L689" s="119">
        <f t="shared" si="79"/>
        <v>705</v>
      </c>
      <c r="M689" s="124">
        <v>23200</v>
      </c>
      <c r="N689" s="48" t="s">
        <v>173</v>
      </c>
      <c r="P689" s="119">
        <v>1506</v>
      </c>
      <c r="Q689" s="119">
        <v>0</v>
      </c>
      <c r="R689" s="119">
        <v>0</v>
      </c>
      <c r="S689" s="119">
        <f t="shared" si="76"/>
        <v>1506</v>
      </c>
      <c r="T689" s="119">
        <f t="shared" si="77"/>
        <v>1506</v>
      </c>
      <c r="U689" s="119">
        <v>4295</v>
      </c>
      <c r="V689" s="119">
        <v>4257</v>
      </c>
      <c r="W689" s="119">
        <v>3857</v>
      </c>
      <c r="X689" s="119">
        <f t="shared" si="81"/>
        <v>-7046</v>
      </c>
      <c r="Y689" s="92" t="s">
        <v>12848</v>
      </c>
      <c r="Z689" s="93">
        <v>4.6399999999999997</v>
      </c>
      <c r="AA689" s="121">
        <v>4.6399999999999997</v>
      </c>
      <c r="AB689" s="93">
        <f t="shared" si="78"/>
        <v>0</v>
      </c>
      <c r="AE689" s="48" t="s">
        <v>12949</v>
      </c>
      <c r="AF689" s="93">
        <v>4.6399999999999997</v>
      </c>
      <c r="AG689" s="48" t="s">
        <v>14213</v>
      </c>
      <c r="AH689" s="48" t="s">
        <v>14214</v>
      </c>
      <c r="AI689" s="48" t="s">
        <v>13956</v>
      </c>
      <c r="AK689" s="145" t="s">
        <v>14215</v>
      </c>
      <c r="AM689" s="48" t="s">
        <v>85</v>
      </c>
      <c r="AN689" s="48" t="s">
        <v>1926</v>
      </c>
      <c r="AO689" s="136" t="s">
        <v>13935</v>
      </c>
      <c r="AQ689" s="123" t="s">
        <v>14216</v>
      </c>
    </row>
    <row r="690" spans="1:43" ht="30" x14ac:dyDescent="0.2">
      <c r="A690" s="92" t="s">
        <v>2567</v>
      </c>
      <c r="B690" s="92" t="s">
        <v>2568</v>
      </c>
      <c r="C690" s="117" t="s">
        <v>166</v>
      </c>
      <c r="D690" s="92" t="s">
        <v>167</v>
      </c>
      <c r="E690" s="92" t="s">
        <v>2569</v>
      </c>
      <c r="F690" s="92" t="s">
        <v>1940</v>
      </c>
      <c r="G690" s="92" t="s">
        <v>1941</v>
      </c>
      <c r="H690" s="92" t="s">
        <v>1942</v>
      </c>
      <c r="I690" s="118" t="s">
        <v>2568</v>
      </c>
      <c r="J690" s="119">
        <v>9</v>
      </c>
      <c r="K690" s="119">
        <v>250</v>
      </c>
      <c r="L690" s="119">
        <f t="shared" si="79"/>
        <v>250</v>
      </c>
      <c r="M690" s="138">
        <v>3637.5</v>
      </c>
      <c r="N690" s="48" t="s">
        <v>173</v>
      </c>
      <c r="P690" s="119">
        <v>0</v>
      </c>
      <c r="Q690" s="119">
        <v>0</v>
      </c>
      <c r="R690" s="119">
        <v>0</v>
      </c>
      <c r="S690" s="119">
        <f t="shared" si="76"/>
        <v>0</v>
      </c>
      <c r="T690" s="119">
        <f t="shared" si="77"/>
        <v>0</v>
      </c>
      <c r="U690" s="119">
        <v>0</v>
      </c>
      <c r="V690" s="119">
        <v>0</v>
      </c>
      <c r="W690" s="119">
        <v>0</v>
      </c>
      <c r="X690" s="119">
        <f t="shared" si="81"/>
        <v>0</v>
      </c>
      <c r="Y690" s="92" t="s">
        <v>12844</v>
      </c>
      <c r="Z690" s="93">
        <v>14.55</v>
      </c>
      <c r="AA690" s="121">
        <v>14.55</v>
      </c>
      <c r="AB690" s="93">
        <f t="shared" si="78"/>
        <v>0</v>
      </c>
      <c r="AE690" s="48" t="s">
        <v>12845</v>
      </c>
      <c r="AF690" s="93">
        <v>14.55</v>
      </c>
      <c r="AG690" s="48" t="s">
        <v>14217</v>
      </c>
      <c r="AH690" s="122">
        <v>250</v>
      </c>
      <c r="AI690" s="48">
        <v>12</v>
      </c>
      <c r="AM690" s="48" t="s">
        <v>85</v>
      </c>
      <c r="AN690" s="48" t="s">
        <v>1926</v>
      </c>
      <c r="AO690" s="136"/>
      <c r="AQ690" s="123" t="s">
        <v>12955</v>
      </c>
    </row>
    <row r="691" spans="1:43" ht="30" x14ac:dyDescent="0.2">
      <c r="A691" s="92" t="s">
        <v>2570</v>
      </c>
      <c r="B691" s="92" t="s">
        <v>2571</v>
      </c>
      <c r="C691" s="117" t="s">
        <v>166</v>
      </c>
      <c r="D691" s="92" t="s">
        <v>167</v>
      </c>
      <c r="E691" s="92" t="s">
        <v>2572</v>
      </c>
      <c r="F691" s="92" t="s">
        <v>1940</v>
      </c>
      <c r="G691" s="92" t="s">
        <v>1941</v>
      </c>
      <c r="H691" s="92" t="s">
        <v>1942</v>
      </c>
      <c r="I691" s="118" t="s">
        <v>2571</v>
      </c>
      <c r="J691" s="119">
        <v>9</v>
      </c>
      <c r="K691" s="119">
        <v>250</v>
      </c>
      <c r="L691" s="119">
        <f t="shared" si="79"/>
        <v>-197</v>
      </c>
      <c r="N691" s="48" t="s">
        <v>173</v>
      </c>
      <c r="P691" s="119">
        <v>250</v>
      </c>
      <c r="Q691" s="119">
        <v>250</v>
      </c>
      <c r="R691" s="119">
        <v>0</v>
      </c>
      <c r="S691" s="119">
        <f t="shared" si="76"/>
        <v>500</v>
      </c>
      <c r="T691" s="119">
        <f t="shared" si="77"/>
        <v>500</v>
      </c>
      <c r="U691" s="119">
        <v>447</v>
      </c>
      <c r="V691" s="119">
        <v>171</v>
      </c>
      <c r="W691" s="119">
        <v>180</v>
      </c>
      <c r="X691" s="119">
        <f t="shared" si="81"/>
        <v>-118</v>
      </c>
      <c r="Y691" s="92" t="s">
        <v>12848</v>
      </c>
      <c r="Z691" s="93">
        <v>12.5</v>
      </c>
      <c r="AA691" s="121">
        <v>12.5</v>
      </c>
      <c r="AB691" s="93">
        <f t="shared" si="78"/>
        <v>0</v>
      </c>
      <c r="AE691" s="48" t="s">
        <v>12845</v>
      </c>
      <c r="AF691" s="93">
        <v>12.5</v>
      </c>
      <c r="AG691" s="48" t="s">
        <v>14218</v>
      </c>
      <c r="AH691" s="48" t="s">
        <v>14182</v>
      </c>
      <c r="AI691" s="48" t="s">
        <v>13956</v>
      </c>
      <c r="AM691" s="48" t="s">
        <v>85</v>
      </c>
      <c r="AN691" s="48" t="s">
        <v>1926</v>
      </c>
      <c r="AO691" s="136"/>
      <c r="AQ691" s="123" t="s">
        <v>12955</v>
      </c>
    </row>
    <row r="692" spans="1:43" ht="75" x14ac:dyDescent="0.2">
      <c r="A692" s="132" t="s">
        <v>14219</v>
      </c>
      <c r="B692" s="129" t="s">
        <v>14220</v>
      </c>
      <c r="C692" s="117" t="s">
        <v>166</v>
      </c>
      <c r="D692" s="92" t="s">
        <v>14046</v>
      </c>
      <c r="E692" s="92" t="s">
        <v>2572</v>
      </c>
      <c r="F692" s="92" t="s">
        <v>1940</v>
      </c>
      <c r="G692" s="92" t="s">
        <v>1941</v>
      </c>
      <c r="H692" s="92" t="s">
        <v>1637</v>
      </c>
      <c r="I692" s="92" t="s">
        <v>14220</v>
      </c>
      <c r="J692" s="119">
        <v>9</v>
      </c>
      <c r="K692" s="119">
        <v>100</v>
      </c>
      <c r="N692" s="48" t="s">
        <v>173</v>
      </c>
      <c r="O692" s="48" t="s">
        <v>278</v>
      </c>
      <c r="P692" s="119">
        <v>0</v>
      </c>
      <c r="Q692" s="119">
        <v>0</v>
      </c>
      <c r="R692" s="119">
        <v>0</v>
      </c>
      <c r="S692" s="119">
        <f t="shared" si="76"/>
        <v>0</v>
      </c>
      <c r="T692" s="119">
        <f t="shared" si="77"/>
        <v>0</v>
      </c>
      <c r="U692" s="119">
        <v>0</v>
      </c>
      <c r="V692" s="119">
        <v>0</v>
      </c>
      <c r="W692" s="119">
        <v>0</v>
      </c>
      <c r="X692" s="119">
        <f t="shared" si="81"/>
        <v>0</v>
      </c>
      <c r="Y692" s="92" t="s">
        <v>12844</v>
      </c>
      <c r="Z692" s="130">
        <v>17.100000000000001</v>
      </c>
      <c r="AA692" s="121">
        <v>13</v>
      </c>
      <c r="AB692" s="93">
        <f t="shared" si="78"/>
        <v>-4.1000000000000014</v>
      </c>
      <c r="AC692" s="48" t="s">
        <v>12875</v>
      </c>
      <c r="AE692" s="48" t="s">
        <v>12884</v>
      </c>
      <c r="AF692" s="93">
        <v>13</v>
      </c>
      <c r="AG692" s="48" t="s">
        <v>14221</v>
      </c>
      <c r="AH692" s="48">
        <v>250</v>
      </c>
      <c r="AI692" s="48">
        <v>12</v>
      </c>
      <c r="AK692" s="48" t="s">
        <v>13068</v>
      </c>
      <c r="AM692" s="131" t="s">
        <v>85</v>
      </c>
      <c r="AN692" s="131" t="s">
        <v>1926</v>
      </c>
      <c r="AO692" s="136"/>
      <c r="AQ692" s="123" t="s">
        <v>13996</v>
      </c>
    </row>
    <row r="693" spans="1:43" ht="30" x14ac:dyDescent="0.2">
      <c r="A693" s="92" t="s">
        <v>2573</v>
      </c>
      <c r="B693" s="92" t="s">
        <v>2574</v>
      </c>
      <c r="C693" s="117" t="s">
        <v>166</v>
      </c>
      <c r="D693" s="92" t="s">
        <v>167</v>
      </c>
      <c r="E693" s="92" t="s">
        <v>2575</v>
      </c>
      <c r="F693" s="92" t="s">
        <v>1940</v>
      </c>
      <c r="G693" s="92" t="s">
        <v>1941</v>
      </c>
      <c r="H693" s="92" t="s">
        <v>1942</v>
      </c>
      <c r="I693" s="118" t="s">
        <v>2574</v>
      </c>
      <c r="J693" s="119">
        <v>9</v>
      </c>
      <c r="K693" s="119">
        <v>500</v>
      </c>
      <c r="L693" s="119">
        <f t="shared" ref="L693:L705" si="82">K693-U693</f>
        <v>-388</v>
      </c>
      <c r="N693" s="48" t="s">
        <v>173</v>
      </c>
      <c r="P693" s="119">
        <v>500</v>
      </c>
      <c r="Q693" s="119">
        <v>500</v>
      </c>
      <c r="R693" s="119">
        <v>0</v>
      </c>
      <c r="S693" s="119">
        <f t="shared" si="76"/>
        <v>1000</v>
      </c>
      <c r="T693" s="119">
        <f t="shared" si="77"/>
        <v>1000</v>
      </c>
      <c r="U693" s="119">
        <v>888</v>
      </c>
      <c r="V693" s="119">
        <v>300</v>
      </c>
      <c r="W693" s="119">
        <v>300</v>
      </c>
      <c r="X693" s="119">
        <f t="shared" si="81"/>
        <v>-188</v>
      </c>
      <c r="Y693" s="92" t="s">
        <v>12848</v>
      </c>
      <c r="Z693" s="93">
        <v>21.9</v>
      </c>
      <c r="AA693" s="121">
        <v>24.99</v>
      </c>
      <c r="AB693" s="93">
        <f t="shared" si="78"/>
        <v>3.09</v>
      </c>
      <c r="AE693" s="48" t="s">
        <v>12845</v>
      </c>
      <c r="AF693" s="93">
        <v>24.99</v>
      </c>
      <c r="AG693" s="48" t="s">
        <v>14222</v>
      </c>
      <c r="AH693" s="122">
        <v>250</v>
      </c>
      <c r="AI693" s="48">
        <v>12</v>
      </c>
      <c r="AM693" s="48" t="s">
        <v>85</v>
      </c>
      <c r="AN693" s="48" t="s">
        <v>1926</v>
      </c>
      <c r="AO693" s="136"/>
      <c r="AQ693" s="123" t="s">
        <v>12955</v>
      </c>
    </row>
    <row r="694" spans="1:43" ht="30" x14ac:dyDescent="0.2">
      <c r="A694" s="92" t="s">
        <v>2576</v>
      </c>
      <c r="B694" s="92" t="s">
        <v>2577</v>
      </c>
      <c r="C694" s="117" t="s">
        <v>166</v>
      </c>
      <c r="D694" s="92" t="s">
        <v>167</v>
      </c>
      <c r="E694" s="92" t="s">
        <v>2578</v>
      </c>
      <c r="F694" s="92" t="s">
        <v>1940</v>
      </c>
      <c r="G694" s="92" t="s">
        <v>1941</v>
      </c>
      <c r="H694" s="92" t="s">
        <v>1942</v>
      </c>
      <c r="I694" s="118" t="s">
        <v>2577</v>
      </c>
      <c r="J694" s="119">
        <v>9</v>
      </c>
      <c r="K694" s="119">
        <v>500</v>
      </c>
      <c r="L694" s="119">
        <f t="shared" si="82"/>
        <v>458</v>
      </c>
      <c r="M694" s="124">
        <v>16100</v>
      </c>
      <c r="N694" s="48" t="s">
        <v>173</v>
      </c>
      <c r="P694" s="119">
        <v>0</v>
      </c>
      <c r="Q694" s="119">
        <v>0</v>
      </c>
      <c r="R694" s="119">
        <v>0</v>
      </c>
      <c r="S694" s="119">
        <f t="shared" si="76"/>
        <v>0</v>
      </c>
      <c r="T694" s="119">
        <f t="shared" si="77"/>
        <v>0</v>
      </c>
      <c r="U694" s="119">
        <v>42</v>
      </c>
      <c r="V694" s="119">
        <v>21</v>
      </c>
      <c r="W694" s="119">
        <v>30</v>
      </c>
      <c r="X694" s="119">
        <f t="shared" si="81"/>
        <v>-63</v>
      </c>
      <c r="Y694" s="92" t="s">
        <v>12848</v>
      </c>
      <c r="Z694" s="93">
        <v>32.200000000000003</v>
      </c>
      <c r="AA694" s="121">
        <v>41.69</v>
      </c>
      <c r="AB694" s="93">
        <f t="shared" si="78"/>
        <v>9.4899999999999949</v>
      </c>
      <c r="AE694" s="48" t="s">
        <v>12845</v>
      </c>
      <c r="AF694" s="93">
        <v>41.69</v>
      </c>
      <c r="AG694" s="48" t="s">
        <v>14223</v>
      </c>
      <c r="AH694" s="122">
        <v>100</v>
      </c>
      <c r="AI694" s="48">
        <v>12</v>
      </c>
      <c r="AM694" s="48" t="s">
        <v>85</v>
      </c>
      <c r="AN694" s="48" t="s">
        <v>1926</v>
      </c>
      <c r="AO694" s="136"/>
      <c r="AQ694" s="123" t="s">
        <v>12955</v>
      </c>
    </row>
    <row r="695" spans="1:43" ht="30" x14ac:dyDescent="0.2">
      <c r="A695" s="92" t="s">
        <v>2579</v>
      </c>
      <c r="B695" s="92" t="s">
        <v>2580</v>
      </c>
      <c r="C695" s="117" t="s">
        <v>166</v>
      </c>
      <c r="D695" s="92" t="s">
        <v>167</v>
      </c>
      <c r="E695" s="92" t="s">
        <v>2581</v>
      </c>
      <c r="F695" s="92" t="s">
        <v>1940</v>
      </c>
      <c r="G695" s="92" t="s">
        <v>1941</v>
      </c>
      <c r="H695" s="92" t="s">
        <v>1942</v>
      </c>
      <c r="I695" s="118" t="s">
        <v>2580</v>
      </c>
      <c r="J695" s="119">
        <v>9</v>
      </c>
      <c r="K695" s="119">
        <v>500</v>
      </c>
      <c r="L695" s="119">
        <f t="shared" si="82"/>
        <v>-3396</v>
      </c>
      <c r="N695" s="48" t="s">
        <v>173</v>
      </c>
      <c r="P695" s="119">
        <v>0</v>
      </c>
      <c r="Q695" s="119">
        <v>0</v>
      </c>
      <c r="R695" s="119">
        <v>0</v>
      </c>
      <c r="S695" s="119">
        <f t="shared" si="76"/>
        <v>0</v>
      </c>
      <c r="T695" s="119">
        <f t="shared" si="77"/>
        <v>0</v>
      </c>
      <c r="U695" s="119">
        <v>3896</v>
      </c>
      <c r="V695" s="119">
        <v>1188</v>
      </c>
      <c r="W695" s="119">
        <v>1230</v>
      </c>
      <c r="X695" s="119">
        <f t="shared" si="81"/>
        <v>-5084</v>
      </c>
      <c r="Y695" s="92" t="s">
        <v>12848</v>
      </c>
      <c r="Z695" s="93">
        <v>22.9</v>
      </c>
      <c r="AA695" s="121">
        <v>22.9</v>
      </c>
      <c r="AB695" s="93">
        <f t="shared" si="78"/>
        <v>0</v>
      </c>
      <c r="AE695" s="48" t="s">
        <v>12845</v>
      </c>
      <c r="AF695" s="93">
        <v>22.9</v>
      </c>
      <c r="AG695" s="48" t="s">
        <v>14224</v>
      </c>
      <c r="AH695" s="48" t="s">
        <v>14209</v>
      </c>
      <c r="AI695" s="48" t="s">
        <v>13956</v>
      </c>
      <c r="AM695" s="48" t="s">
        <v>85</v>
      </c>
      <c r="AN695" s="48" t="s">
        <v>1926</v>
      </c>
      <c r="AO695" s="136"/>
      <c r="AQ695" s="123" t="s">
        <v>12955</v>
      </c>
    </row>
    <row r="696" spans="1:43" ht="30" x14ac:dyDescent="0.2">
      <c r="A696" s="92" t="s">
        <v>2582</v>
      </c>
      <c r="B696" s="92" t="s">
        <v>2583</v>
      </c>
      <c r="C696" s="117" t="s">
        <v>166</v>
      </c>
      <c r="D696" s="92" t="s">
        <v>167</v>
      </c>
      <c r="E696" s="92" t="s">
        <v>2584</v>
      </c>
      <c r="F696" s="92" t="s">
        <v>1940</v>
      </c>
      <c r="G696" s="92" t="s">
        <v>1941</v>
      </c>
      <c r="H696" s="92" t="s">
        <v>1942</v>
      </c>
      <c r="I696" s="118" t="s">
        <v>2583</v>
      </c>
      <c r="J696" s="119">
        <v>9</v>
      </c>
      <c r="K696" s="119">
        <v>1000</v>
      </c>
      <c r="L696" s="119">
        <f t="shared" si="82"/>
        <v>-730</v>
      </c>
      <c r="N696" s="48" t="s">
        <v>173</v>
      </c>
      <c r="P696" s="119">
        <v>1029</v>
      </c>
      <c r="Q696" s="119">
        <v>1000</v>
      </c>
      <c r="R696" s="119">
        <v>0</v>
      </c>
      <c r="S696" s="119">
        <f t="shared" si="76"/>
        <v>2029</v>
      </c>
      <c r="T696" s="119">
        <f t="shared" si="77"/>
        <v>2029</v>
      </c>
      <c r="U696" s="119">
        <v>1730</v>
      </c>
      <c r="V696" s="119">
        <v>1131</v>
      </c>
      <c r="W696" s="119">
        <v>1131</v>
      </c>
      <c r="X696" s="119">
        <f t="shared" si="81"/>
        <v>-832</v>
      </c>
      <c r="Y696" s="92" t="s">
        <v>12848</v>
      </c>
      <c r="Z696" s="93">
        <v>7.99</v>
      </c>
      <c r="AA696" s="121">
        <v>7.99</v>
      </c>
      <c r="AB696" s="93">
        <f t="shared" si="78"/>
        <v>0</v>
      </c>
      <c r="AE696" s="48" t="s">
        <v>12845</v>
      </c>
      <c r="AF696" s="93">
        <v>7.99</v>
      </c>
      <c r="AG696" s="48" t="s">
        <v>14225</v>
      </c>
      <c r="AH696" s="122">
        <v>500</v>
      </c>
      <c r="AI696" s="48">
        <v>12</v>
      </c>
      <c r="AM696" s="48" t="s">
        <v>85</v>
      </c>
      <c r="AN696" s="48" t="s">
        <v>1926</v>
      </c>
      <c r="AO696" s="136"/>
      <c r="AQ696" s="123" t="s">
        <v>12955</v>
      </c>
    </row>
    <row r="697" spans="1:43" ht="30" x14ac:dyDescent="0.2">
      <c r="A697" s="92" t="s">
        <v>2585</v>
      </c>
      <c r="B697" s="92" t="s">
        <v>2586</v>
      </c>
      <c r="C697" s="117" t="s">
        <v>166</v>
      </c>
      <c r="D697" s="92" t="s">
        <v>167</v>
      </c>
      <c r="E697" s="92" t="s">
        <v>2587</v>
      </c>
      <c r="F697" s="92" t="s">
        <v>1940</v>
      </c>
      <c r="G697" s="92" t="s">
        <v>1636</v>
      </c>
      <c r="H697" s="92" t="s">
        <v>1637</v>
      </c>
      <c r="I697" s="118">
        <v>648991</v>
      </c>
      <c r="J697" s="119">
        <v>9</v>
      </c>
      <c r="K697" s="119">
        <v>5000</v>
      </c>
      <c r="L697" s="119">
        <f t="shared" si="82"/>
        <v>4815</v>
      </c>
      <c r="M697" s="124">
        <v>16250</v>
      </c>
      <c r="N697" s="48" t="s">
        <v>173</v>
      </c>
      <c r="P697" s="119">
        <v>0</v>
      </c>
      <c r="Q697" s="119">
        <v>0</v>
      </c>
      <c r="R697" s="119">
        <v>0</v>
      </c>
      <c r="S697" s="119">
        <f t="shared" si="76"/>
        <v>0</v>
      </c>
      <c r="T697" s="119">
        <f t="shared" si="77"/>
        <v>0</v>
      </c>
      <c r="U697" s="119">
        <v>185</v>
      </c>
      <c r="V697" s="119">
        <v>24</v>
      </c>
      <c r="W697" s="119">
        <v>0</v>
      </c>
      <c r="X697" s="119">
        <f t="shared" si="81"/>
        <v>-209</v>
      </c>
      <c r="Y697" s="92" t="s">
        <v>12848</v>
      </c>
      <c r="Z697" s="93">
        <v>3.25</v>
      </c>
      <c r="AA697" s="121">
        <v>1.74</v>
      </c>
      <c r="AB697" s="93">
        <f t="shared" si="78"/>
        <v>-1.51</v>
      </c>
      <c r="AE697" s="48" t="s">
        <v>12845</v>
      </c>
      <c r="AF697" s="93">
        <v>1.74</v>
      </c>
      <c r="AG697" s="48" t="s">
        <v>14226</v>
      </c>
      <c r="AH697" s="48" t="s">
        <v>13893</v>
      </c>
      <c r="AI697" s="48" t="s">
        <v>13956</v>
      </c>
      <c r="AM697" s="48" t="s">
        <v>85</v>
      </c>
      <c r="AN697" s="48" t="s">
        <v>1926</v>
      </c>
      <c r="AO697" s="136"/>
      <c r="AQ697" s="123" t="s">
        <v>12955</v>
      </c>
    </row>
    <row r="698" spans="1:43" ht="30" x14ac:dyDescent="0.2">
      <c r="A698" s="92" t="s">
        <v>2589</v>
      </c>
      <c r="B698" s="92" t="s">
        <v>2590</v>
      </c>
      <c r="C698" s="117" t="s">
        <v>166</v>
      </c>
      <c r="D698" s="92" t="s">
        <v>167</v>
      </c>
      <c r="E698" s="92" t="s">
        <v>2591</v>
      </c>
      <c r="F698" s="92" t="s">
        <v>1940</v>
      </c>
      <c r="G698" s="92" t="s">
        <v>1636</v>
      </c>
      <c r="H698" s="92" t="s">
        <v>1637</v>
      </c>
      <c r="I698" s="118">
        <v>60984</v>
      </c>
      <c r="J698" s="119">
        <v>13</v>
      </c>
      <c r="K698" s="119">
        <v>5000</v>
      </c>
      <c r="L698" s="119">
        <f t="shared" si="82"/>
        <v>-7308</v>
      </c>
      <c r="N698" s="48" t="s">
        <v>173</v>
      </c>
      <c r="P698" s="119">
        <v>10000</v>
      </c>
      <c r="Q698" s="119">
        <v>5000</v>
      </c>
      <c r="R698" s="119">
        <v>5000</v>
      </c>
      <c r="S698" s="119">
        <f t="shared" si="76"/>
        <v>15000</v>
      </c>
      <c r="T698" s="119">
        <f t="shared" si="77"/>
        <v>20000</v>
      </c>
      <c r="U698" s="119">
        <v>12308</v>
      </c>
      <c r="V698" s="119">
        <v>5316</v>
      </c>
      <c r="W698" s="119">
        <v>2352</v>
      </c>
      <c r="X698" s="119">
        <f t="shared" si="81"/>
        <v>2376</v>
      </c>
      <c r="Y698" s="92" t="s">
        <v>12863</v>
      </c>
      <c r="Z698" s="93">
        <v>12.59</v>
      </c>
      <c r="AA698" s="121">
        <v>12.59</v>
      </c>
      <c r="AB698" s="93">
        <f t="shared" si="78"/>
        <v>0</v>
      </c>
      <c r="AE698" s="48" t="s">
        <v>12845</v>
      </c>
      <c r="AF698" s="93">
        <v>14.738</v>
      </c>
      <c r="AG698" s="48" t="s">
        <v>14227</v>
      </c>
      <c r="AH698" s="48" t="s">
        <v>14228</v>
      </c>
      <c r="AI698" s="48" t="s">
        <v>13956</v>
      </c>
      <c r="AM698" s="48" t="s">
        <v>85</v>
      </c>
      <c r="AN698" s="48" t="s">
        <v>1926</v>
      </c>
      <c r="AO698" s="136"/>
      <c r="AQ698" s="123" t="s">
        <v>12955</v>
      </c>
    </row>
    <row r="699" spans="1:43" ht="30" x14ac:dyDescent="0.2">
      <c r="A699" s="92" t="s">
        <v>2593</v>
      </c>
      <c r="B699" s="92" t="s">
        <v>2594</v>
      </c>
      <c r="C699" s="117" t="s">
        <v>166</v>
      </c>
      <c r="D699" s="92" t="s">
        <v>167</v>
      </c>
      <c r="E699" s="92" t="s">
        <v>2595</v>
      </c>
      <c r="F699" s="92" t="s">
        <v>1940</v>
      </c>
      <c r="G699" s="92" t="s">
        <v>1636</v>
      </c>
      <c r="H699" s="92" t="s">
        <v>1637</v>
      </c>
      <c r="I699" s="118">
        <v>654639</v>
      </c>
      <c r="J699" s="119">
        <v>13</v>
      </c>
      <c r="K699" s="119">
        <v>5000</v>
      </c>
      <c r="L699" s="119">
        <f t="shared" si="82"/>
        <v>4727</v>
      </c>
      <c r="M699" s="124">
        <v>39950</v>
      </c>
      <c r="N699" s="48" t="s">
        <v>173</v>
      </c>
      <c r="P699" s="119">
        <v>0</v>
      </c>
      <c r="Q699" s="119">
        <v>0</v>
      </c>
      <c r="R699" s="119">
        <v>0</v>
      </c>
      <c r="S699" s="119">
        <f t="shared" si="76"/>
        <v>0</v>
      </c>
      <c r="T699" s="119">
        <f t="shared" si="77"/>
        <v>0</v>
      </c>
      <c r="U699" s="119">
        <v>273</v>
      </c>
      <c r="V699" s="119">
        <v>60</v>
      </c>
      <c r="W699" s="119">
        <v>60</v>
      </c>
      <c r="X699" s="119">
        <f t="shared" si="81"/>
        <v>-333</v>
      </c>
      <c r="Y699" s="92" t="s">
        <v>12848</v>
      </c>
      <c r="Z699" s="93">
        <v>7.99</v>
      </c>
      <c r="AA699" s="121">
        <v>7.99</v>
      </c>
      <c r="AB699" s="93">
        <f t="shared" si="78"/>
        <v>0</v>
      </c>
      <c r="AE699" s="48" t="s">
        <v>12845</v>
      </c>
      <c r="AF699" s="93">
        <v>7.99</v>
      </c>
      <c r="AG699" s="48" t="s">
        <v>14229</v>
      </c>
      <c r="AH699" s="48" t="s">
        <v>14230</v>
      </c>
      <c r="AI699" s="48" t="s">
        <v>13956</v>
      </c>
      <c r="AM699" s="48" t="s">
        <v>85</v>
      </c>
      <c r="AN699" s="48" t="s">
        <v>1926</v>
      </c>
      <c r="AO699" s="136"/>
      <c r="AQ699" s="123" t="s">
        <v>12955</v>
      </c>
    </row>
    <row r="700" spans="1:43" ht="30" x14ac:dyDescent="0.2">
      <c r="A700" s="92" t="s">
        <v>2597</v>
      </c>
      <c r="B700" s="92" t="s">
        <v>2598</v>
      </c>
      <c r="C700" s="117" t="s">
        <v>166</v>
      </c>
      <c r="D700" s="92" t="s">
        <v>167</v>
      </c>
      <c r="E700" s="92" t="s">
        <v>2599</v>
      </c>
      <c r="F700" s="92" t="s">
        <v>1940</v>
      </c>
      <c r="G700" s="92" t="s">
        <v>2557</v>
      </c>
      <c r="H700" s="92" t="s">
        <v>2558</v>
      </c>
      <c r="I700" s="118" t="s">
        <v>2600</v>
      </c>
      <c r="J700" s="119">
        <v>8</v>
      </c>
      <c r="K700" s="119">
        <v>1000</v>
      </c>
      <c r="L700" s="119">
        <f t="shared" si="82"/>
        <v>-608</v>
      </c>
      <c r="N700" s="48" t="s">
        <v>173</v>
      </c>
      <c r="P700" s="119">
        <v>1514</v>
      </c>
      <c r="Q700" s="119">
        <v>1514</v>
      </c>
      <c r="R700" s="119">
        <v>0</v>
      </c>
      <c r="S700" s="119">
        <f t="shared" si="76"/>
        <v>3028</v>
      </c>
      <c r="T700" s="119">
        <f t="shared" si="77"/>
        <v>3028</v>
      </c>
      <c r="U700" s="119">
        <v>1608</v>
      </c>
      <c r="V700" s="119">
        <v>0</v>
      </c>
      <c r="W700" s="119">
        <v>0</v>
      </c>
      <c r="X700" s="119">
        <f t="shared" si="81"/>
        <v>1420</v>
      </c>
      <c r="Y700" s="92" t="s">
        <v>12863</v>
      </c>
      <c r="Z700" s="93">
        <v>2.5</v>
      </c>
      <c r="AA700" s="121">
        <v>2.5</v>
      </c>
      <c r="AB700" s="93">
        <f t="shared" si="78"/>
        <v>0</v>
      </c>
      <c r="AE700" s="48" t="s">
        <v>12845</v>
      </c>
      <c r="AF700" s="93">
        <v>2.5</v>
      </c>
      <c r="AG700" s="48" t="s">
        <v>14231</v>
      </c>
      <c r="AH700" s="122">
        <v>1000</v>
      </c>
      <c r="AI700" s="48">
        <v>12</v>
      </c>
      <c r="AM700" s="48" t="s">
        <v>85</v>
      </c>
      <c r="AN700" s="48" t="s">
        <v>1926</v>
      </c>
      <c r="AO700" s="136"/>
      <c r="AQ700" s="123" t="s">
        <v>14140</v>
      </c>
    </row>
    <row r="701" spans="1:43" ht="30" x14ac:dyDescent="0.2">
      <c r="A701" s="92" t="s">
        <v>2601</v>
      </c>
      <c r="B701" s="92" t="s">
        <v>2602</v>
      </c>
      <c r="C701" s="117" t="s">
        <v>166</v>
      </c>
      <c r="D701" s="92" t="s">
        <v>167</v>
      </c>
      <c r="E701" s="92" t="s">
        <v>2603</v>
      </c>
      <c r="F701" s="92" t="s">
        <v>1940</v>
      </c>
      <c r="G701" s="92" t="s">
        <v>1636</v>
      </c>
      <c r="H701" s="92" t="s">
        <v>1637</v>
      </c>
      <c r="I701" s="118" t="s">
        <v>2602</v>
      </c>
      <c r="J701" s="119">
        <v>10</v>
      </c>
      <c r="K701" s="119">
        <v>1000</v>
      </c>
      <c r="L701" s="119">
        <f t="shared" si="82"/>
        <v>-479</v>
      </c>
      <c r="N701" s="48" t="s">
        <v>173</v>
      </c>
      <c r="P701" s="119">
        <v>1008</v>
      </c>
      <c r="Q701" s="119">
        <v>1008</v>
      </c>
      <c r="R701" s="119">
        <v>0</v>
      </c>
      <c r="S701" s="119">
        <f t="shared" si="76"/>
        <v>2016</v>
      </c>
      <c r="T701" s="119">
        <f t="shared" si="77"/>
        <v>2016</v>
      </c>
      <c r="U701" s="119">
        <v>1479</v>
      </c>
      <c r="V701" s="119">
        <v>1324</v>
      </c>
      <c r="W701" s="119">
        <v>468</v>
      </c>
      <c r="X701" s="119">
        <f t="shared" si="81"/>
        <v>-787</v>
      </c>
      <c r="Y701" s="92" t="s">
        <v>12848</v>
      </c>
      <c r="Z701" s="93">
        <v>12.24</v>
      </c>
      <c r="AA701" s="121">
        <v>12.24</v>
      </c>
      <c r="AB701" s="93">
        <f t="shared" si="78"/>
        <v>0</v>
      </c>
      <c r="AE701" s="48" t="s">
        <v>12845</v>
      </c>
      <c r="AF701" s="93">
        <v>12.24</v>
      </c>
      <c r="AG701" s="48" t="s">
        <v>14232</v>
      </c>
      <c r="AH701" s="48" t="s">
        <v>13905</v>
      </c>
      <c r="AI701" s="48" t="s">
        <v>13956</v>
      </c>
      <c r="AM701" s="48" t="s">
        <v>85</v>
      </c>
      <c r="AN701" s="48" t="s">
        <v>1926</v>
      </c>
      <c r="AO701" s="136"/>
      <c r="AQ701" s="123" t="s">
        <v>12955</v>
      </c>
    </row>
    <row r="702" spans="1:43" ht="30" x14ac:dyDescent="0.2">
      <c r="A702" s="92" t="s">
        <v>2604</v>
      </c>
      <c r="B702" s="92" t="s">
        <v>2605</v>
      </c>
      <c r="C702" s="117" t="s">
        <v>166</v>
      </c>
      <c r="D702" s="92" t="s">
        <v>167</v>
      </c>
      <c r="E702" s="92" t="s">
        <v>2606</v>
      </c>
      <c r="F702" s="92" t="s">
        <v>1940</v>
      </c>
      <c r="G702" s="92" t="s">
        <v>1636</v>
      </c>
      <c r="H702" s="92" t="s">
        <v>1637</v>
      </c>
      <c r="I702" s="118">
        <v>61574</v>
      </c>
      <c r="J702" s="119">
        <v>9</v>
      </c>
      <c r="K702" s="119">
        <v>5000</v>
      </c>
      <c r="L702" s="119">
        <f t="shared" si="82"/>
        <v>-23079</v>
      </c>
      <c r="N702" s="48" t="s">
        <v>173</v>
      </c>
      <c r="P702" s="119">
        <v>9676</v>
      </c>
      <c r="Q702" s="119">
        <v>7500</v>
      </c>
      <c r="R702" s="119">
        <v>0</v>
      </c>
      <c r="S702" s="119">
        <f t="shared" si="76"/>
        <v>17176</v>
      </c>
      <c r="T702" s="119">
        <f t="shared" si="77"/>
        <v>17176</v>
      </c>
      <c r="U702" s="119">
        <v>28079</v>
      </c>
      <c r="V702" s="119">
        <v>15144</v>
      </c>
      <c r="W702" s="119">
        <v>3984</v>
      </c>
      <c r="X702" s="119">
        <f t="shared" si="81"/>
        <v>-26047</v>
      </c>
      <c r="Y702" s="92" t="s">
        <v>12848</v>
      </c>
      <c r="Z702" s="93">
        <v>2.0539999999999998</v>
      </c>
      <c r="AA702" s="121">
        <v>1.89</v>
      </c>
      <c r="AB702" s="93">
        <f t="shared" si="78"/>
        <v>-0.16399999999999992</v>
      </c>
      <c r="AE702" s="48" t="s">
        <v>12845</v>
      </c>
      <c r="AF702" s="93">
        <v>1.89</v>
      </c>
      <c r="AG702" s="48" t="s">
        <v>14233</v>
      </c>
      <c r="AH702" s="48" t="s">
        <v>14234</v>
      </c>
      <c r="AI702" s="48" t="s">
        <v>13956</v>
      </c>
      <c r="AM702" s="48" t="s">
        <v>85</v>
      </c>
      <c r="AN702" s="48" t="s">
        <v>1926</v>
      </c>
      <c r="AO702" s="136"/>
      <c r="AQ702" s="123" t="s">
        <v>12955</v>
      </c>
    </row>
    <row r="703" spans="1:43" ht="30" x14ac:dyDescent="0.2">
      <c r="A703" s="92" t="s">
        <v>2608</v>
      </c>
      <c r="B703" s="92" t="s">
        <v>2609</v>
      </c>
      <c r="C703" s="117" t="s">
        <v>166</v>
      </c>
      <c r="D703" s="92" t="s">
        <v>167</v>
      </c>
      <c r="E703" s="92" t="s">
        <v>2610</v>
      </c>
      <c r="F703" s="92" t="s">
        <v>1940</v>
      </c>
      <c r="G703" s="92" t="s">
        <v>1941</v>
      </c>
      <c r="H703" s="92" t="s">
        <v>1942</v>
      </c>
      <c r="I703" s="118" t="s">
        <v>2609</v>
      </c>
      <c r="J703" s="119">
        <v>9</v>
      </c>
      <c r="K703" s="119">
        <v>2500</v>
      </c>
      <c r="L703" s="119">
        <f t="shared" si="82"/>
        <v>2457</v>
      </c>
      <c r="M703" s="124">
        <v>81250</v>
      </c>
      <c r="N703" s="48" t="s">
        <v>173</v>
      </c>
      <c r="P703" s="119">
        <v>0</v>
      </c>
      <c r="Q703" s="119">
        <v>0</v>
      </c>
      <c r="R703" s="119">
        <v>0</v>
      </c>
      <c r="S703" s="119">
        <f t="shared" si="76"/>
        <v>0</v>
      </c>
      <c r="T703" s="119">
        <f t="shared" si="77"/>
        <v>0</v>
      </c>
      <c r="U703" s="119">
        <v>43</v>
      </c>
      <c r="V703" s="119">
        <v>165</v>
      </c>
      <c r="W703" s="119">
        <v>240</v>
      </c>
      <c r="X703" s="119">
        <f t="shared" si="81"/>
        <v>-208</v>
      </c>
      <c r="Y703" s="92" t="s">
        <v>12848</v>
      </c>
      <c r="Z703" s="93">
        <v>32.5</v>
      </c>
      <c r="AA703" s="121">
        <v>39.840000000000003</v>
      </c>
      <c r="AB703" s="93">
        <f t="shared" si="78"/>
        <v>7.3400000000000034</v>
      </c>
      <c r="AE703" s="48" t="s">
        <v>12845</v>
      </c>
      <c r="AF703" s="93">
        <v>39.840000000000003</v>
      </c>
      <c r="AG703" s="48" t="s">
        <v>14235</v>
      </c>
      <c r="AH703" s="122">
        <v>250</v>
      </c>
      <c r="AI703" s="48">
        <v>12</v>
      </c>
      <c r="AM703" s="48" t="s">
        <v>85</v>
      </c>
      <c r="AN703" s="48" t="s">
        <v>1926</v>
      </c>
      <c r="AO703" s="136"/>
      <c r="AQ703" s="123" t="s">
        <v>12955</v>
      </c>
    </row>
    <row r="704" spans="1:43" ht="30" x14ac:dyDescent="0.2">
      <c r="A704" s="92" t="s">
        <v>2611</v>
      </c>
      <c r="B704" s="92" t="s">
        <v>2612</v>
      </c>
      <c r="C704" s="117" t="s">
        <v>166</v>
      </c>
      <c r="D704" s="92" t="s">
        <v>167</v>
      </c>
      <c r="E704" s="92" t="s">
        <v>2613</v>
      </c>
      <c r="F704" s="92" t="s">
        <v>1940</v>
      </c>
      <c r="G704" s="92" t="s">
        <v>1636</v>
      </c>
      <c r="H704" s="92" t="s">
        <v>1637</v>
      </c>
      <c r="I704" s="118" t="s">
        <v>2612</v>
      </c>
      <c r="J704" s="119">
        <v>10</v>
      </c>
      <c r="K704" s="119">
        <v>1000</v>
      </c>
      <c r="L704" s="119">
        <f t="shared" si="82"/>
        <v>-524</v>
      </c>
      <c r="N704" s="48" t="s">
        <v>173</v>
      </c>
      <c r="P704" s="119">
        <v>2000</v>
      </c>
      <c r="Q704" s="119">
        <v>2000</v>
      </c>
      <c r="R704" s="119">
        <v>0</v>
      </c>
      <c r="S704" s="119">
        <f t="shared" si="76"/>
        <v>4000</v>
      </c>
      <c r="T704" s="119">
        <f t="shared" si="77"/>
        <v>4000</v>
      </c>
      <c r="U704" s="119">
        <v>1524</v>
      </c>
      <c r="V704" s="119">
        <v>747</v>
      </c>
      <c r="W704" s="119">
        <v>747</v>
      </c>
      <c r="X704" s="119">
        <f t="shared" si="81"/>
        <v>1729</v>
      </c>
      <c r="Y704" s="92" t="s">
        <v>12863</v>
      </c>
      <c r="Z704" s="93">
        <v>22.37</v>
      </c>
      <c r="AA704" s="121">
        <v>22.37</v>
      </c>
      <c r="AB704" s="93">
        <f t="shared" si="78"/>
        <v>0</v>
      </c>
      <c r="AE704" s="48" t="s">
        <v>12845</v>
      </c>
      <c r="AF704" s="93">
        <v>22.37</v>
      </c>
      <c r="AG704" s="48" t="s">
        <v>14236</v>
      </c>
      <c r="AH704" s="48" t="s">
        <v>13905</v>
      </c>
      <c r="AI704" s="48" t="s">
        <v>13956</v>
      </c>
      <c r="AM704" s="48" t="s">
        <v>85</v>
      </c>
      <c r="AN704" s="48" t="s">
        <v>1926</v>
      </c>
      <c r="AO704" s="136"/>
      <c r="AQ704" s="123" t="s">
        <v>12955</v>
      </c>
    </row>
    <row r="705" spans="1:43" ht="30" x14ac:dyDescent="0.2">
      <c r="A705" s="92" t="s">
        <v>2614</v>
      </c>
      <c r="B705" s="92" t="s">
        <v>2615</v>
      </c>
      <c r="C705" s="117" t="s">
        <v>166</v>
      </c>
      <c r="D705" s="92" t="s">
        <v>167</v>
      </c>
      <c r="E705" s="92" t="s">
        <v>2616</v>
      </c>
      <c r="F705" s="92" t="s">
        <v>1940</v>
      </c>
      <c r="G705" s="92" t="s">
        <v>1941</v>
      </c>
      <c r="H705" s="92" t="s">
        <v>1942</v>
      </c>
      <c r="I705" s="118" t="s">
        <v>2615</v>
      </c>
      <c r="J705" s="119">
        <v>9</v>
      </c>
      <c r="K705" s="119">
        <v>1000</v>
      </c>
      <c r="L705" s="119">
        <f t="shared" si="82"/>
        <v>492</v>
      </c>
      <c r="M705" s="124">
        <v>28720</v>
      </c>
      <c r="N705" s="48" t="s">
        <v>173</v>
      </c>
      <c r="P705" s="119">
        <v>0</v>
      </c>
      <c r="Q705" s="119">
        <v>0</v>
      </c>
      <c r="R705" s="119">
        <v>0</v>
      </c>
      <c r="S705" s="119">
        <f t="shared" si="76"/>
        <v>0</v>
      </c>
      <c r="T705" s="119">
        <f t="shared" si="77"/>
        <v>0</v>
      </c>
      <c r="U705" s="119">
        <v>508</v>
      </c>
      <c r="V705" s="119">
        <v>249</v>
      </c>
      <c r="W705" s="119">
        <v>249</v>
      </c>
      <c r="X705" s="119">
        <f t="shared" si="81"/>
        <v>-757</v>
      </c>
      <c r="Y705" s="92" t="s">
        <v>12848</v>
      </c>
      <c r="Z705" s="93">
        <v>28.72</v>
      </c>
      <c r="AA705" s="121">
        <v>26.75</v>
      </c>
      <c r="AB705" s="93">
        <f t="shared" si="78"/>
        <v>-1.9699999999999989</v>
      </c>
      <c r="AE705" s="48" t="s">
        <v>12845</v>
      </c>
      <c r="AF705" s="93">
        <v>26.75</v>
      </c>
      <c r="AG705" s="48" t="s">
        <v>14237</v>
      </c>
      <c r="AH705" s="48" t="s">
        <v>14194</v>
      </c>
      <c r="AI705" s="48" t="s">
        <v>13956</v>
      </c>
      <c r="AM705" s="48" t="s">
        <v>85</v>
      </c>
      <c r="AN705" s="48" t="s">
        <v>1926</v>
      </c>
      <c r="AO705" s="136"/>
      <c r="AQ705" s="123" t="s">
        <v>12955</v>
      </c>
    </row>
    <row r="706" spans="1:43" ht="75" x14ac:dyDescent="0.2">
      <c r="A706" s="132" t="s">
        <v>14238</v>
      </c>
      <c r="B706" s="129" t="s">
        <v>14239</v>
      </c>
      <c r="C706" s="117" t="s">
        <v>166</v>
      </c>
      <c r="D706" s="92" t="s">
        <v>14046</v>
      </c>
      <c r="E706" s="92" t="s">
        <v>14240</v>
      </c>
      <c r="F706" s="92" t="s">
        <v>1940</v>
      </c>
      <c r="G706" s="92" t="s">
        <v>1941</v>
      </c>
      <c r="H706" s="92" t="s">
        <v>1942</v>
      </c>
      <c r="I706" s="92" t="s">
        <v>14239</v>
      </c>
      <c r="J706" s="119">
        <v>9</v>
      </c>
      <c r="K706" s="119">
        <v>1000</v>
      </c>
      <c r="N706" s="48" t="s">
        <v>173</v>
      </c>
      <c r="O706" s="48" t="s">
        <v>278</v>
      </c>
      <c r="P706" s="119">
        <v>0</v>
      </c>
      <c r="Q706" s="119">
        <v>0</v>
      </c>
      <c r="R706" s="119">
        <v>0</v>
      </c>
      <c r="S706" s="119">
        <f t="shared" si="76"/>
        <v>0</v>
      </c>
      <c r="T706" s="119">
        <f t="shared" si="77"/>
        <v>0</v>
      </c>
      <c r="U706" s="119">
        <v>0</v>
      </c>
      <c r="V706" s="119">
        <v>0</v>
      </c>
      <c r="W706" s="119">
        <v>0</v>
      </c>
      <c r="X706" s="119">
        <f t="shared" si="81"/>
        <v>0</v>
      </c>
      <c r="Y706" s="92" t="s">
        <v>12844</v>
      </c>
      <c r="Z706" s="130">
        <v>31.67</v>
      </c>
      <c r="AA706" s="121">
        <v>28.984999999999999</v>
      </c>
      <c r="AB706" s="93">
        <f t="shared" si="78"/>
        <v>-2.6850000000000023</v>
      </c>
      <c r="AC706" s="48" t="s">
        <v>12875</v>
      </c>
      <c r="AE706" s="48" t="s">
        <v>12884</v>
      </c>
      <c r="AF706" s="93">
        <v>28.984999999999999</v>
      </c>
      <c r="AG706" s="48" t="s">
        <v>14241</v>
      </c>
      <c r="AH706" s="48" t="s">
        <v>14242</v>
      </c>
      <c r="AI706" s="48" t="s">
        <v>13933</v>
      </c>
      <c r="AK706" s="48" t="s">
        <v>13068</v>
      </c>
      <c r="AM706" s="131" t="s">
        <v>85</v>
      </c>
      <c r="AN706" s="131" t="s">
        <v>1926</v>
      </c>
      <c r="AO706" s="136"/>
      <c r="AQ706" s="123" t="s">
        <v>12998</v>
      </c>
    </row>
    <row r="707" spans="1:43" ht="60" x14ac:dyDescent="0.2">
      <c r="A707" s="92" t="s">
        <v>2617</v>
      </c>
      <c r="B707" s="92" t="s">
        <v>2618</v>
      </c>
      <c r="C707" s="117" t="s">
        <v>166</v>
      </c>
      <c r="D707" s="92" t="s">
        <v>167</v>
      </c>
      <c r="E707" s="92" t="s">
        <v>2619</v>
      </c>
      <c r="F707" s="92" t="s">
        <v>1940</v>
      </c>
      <c r="G707" s="92" t="s">
        <v>2620</v>
      </c>
      <c r="H707" s="92" t="s">
        <v>2621</v>
      </c>
      <c r="I707" s="118" t="s">
        <v>2622</v>
      </c>
      <c r="J707" s="119">
        <v>13</v>
      </c>
      <c r="K707" s="119">
        <v>1000</v>
      </c>
      <c r="L707" s="119">
        <f t="shared" ref="L707:L714" si="83">K707-U707</f>
        <v>856</v>
      </c>
      <c r="M707" s="124">
        <v>12750</v>
      </c>
      <c r="N707" s="48" t="s">
        <v>173</v>
      </c>
      <c r="P707" s="119">
        <v>0</v>
      </c>
      <c r="Q707" s="119">
        <v>0</v>
      </c>
      <c r="R707" s="119">
        <v>0</v>
      </c>
      <c r="S707" s="119">
        <f t="shared" ref="S707:S770" si="84">P707+Q707</f>
        <v>0</v>
      </c>
      <c r="T707" s="119">
        <f t="shared" ref="T707:T770" si="85">P707+Q707+R707</f>
        <v>0</v>
      </c>
      <c r="U707" s="119">
        <v>144</v>
      </c>
      <c r="V707" s="119">
        <v>180</v>
      </c>
      <c r="W707" s="119">
        <v>180</v>
      </c>
      <c r="X707" s="119">
        <f t="shared" si="81"/>
        <v>-324</v>
      </c>
      <c r="Y707" s="92" t="s">
        <v>12848</v>
      </c>
      <c r="Z707" s="93">
        <v>12.75</v>
      </c>
      <c r="AA707" s="121">
        <v>12.75</v>
      </c>
      <c r="AB707" s="93">
        <f t="shared" ref="AB707:AB770" si="86">AA707-Z707</f>
        <v>0</v>
      </c>
      <c r="AE707" s="48" t="s">
        <v>12884</v>
      </c>
      <c r="AF707" s="93">
        <v>12.75</v>
      </c>
      <c r="AG707" s="48" t="s">
        <v>14243</v>
      </c>
      <c r="AH707" s="122">
        <v>1000</v>
      </c>
      <c r="AI707" s="48">
        <v>7</v>
      </c>
      <c r="AM707" s="48" t="s">
        <v>85</v>
      </c>
      <c r="AN707" s="48" t="s">
        <v>1926</v>
      </c>
      <c r="AO707" s="136"/>
      <c r="AQ707" s="123" t="s">
        <v>13565</v>
      </c>
    </row>
    <row r="708" spans="1:43" ht="30" x14ac:dyDescent="0.2">
      <c r="A708" s="92" t="s">
        <v>2623</v>
      </c>
      <c r="B708" s="92" t="s">
        <v>2624</v>
      </c>
      <c r="C708" s="117" t="s">
        <v>166</v>
      </c>
      <c r="D708" s="92" t="s">
        <v>167</v>
      </c>
      <c r="E708" s="92" t="s">
        <v>2625</v>
      </c>
      <c r="F708" s="92" t="s">
        <v>1940</v>
      </c>
      <c r="G708" s="92" t="s">
        <v>1941</v>
      </c>
      <c r="H708" s="92" t="s">
        <v>1942</v>
      </c>
      <c r="I708" s="118" t="s">
        <v>2624</v>
      </c>
      <c r="J708" s="119">
        <v>9</v>
      </c>
      <c r="K708" s="119">
        <v>1000</v>
      </c>
      <c r="L708" s="119">
        <f t="shared" si="83"/>
        <v>-1541</v>
      </c>
      <c r="N708" s="48" t="s">
        <v>173</v>
      </c>
      <c r="P708" s="119">
        <v>0</v>
      </c>
      <c r="Q708" s="119">
        <v>0</v>
      </c>
      <c r="R708" s="119">
        <v>0</v>
      </c>
      <c r="S708" s="119">
        <f t="shared" si="84"/>
        <v>0</v>
      </c>
      <c r="T708" s="119">
        <f t="shared" si="85"/>
        <v>0</v>
      </c>
      <c r="U708" s="119">
        <v>2541</v>
      </c>
      <c r="V708" s="119">
        <v>930</v>
      </c>
      <c r="W708" s="119">
        <v>930</v>
      </c>
      <c r="X708" s="119">
        <f t="shared" si="81"/>
        <v>-3471</v>
      </c>
      <c r="Y708" s="92" t="s">
        <v>12848</v>
      </c>
      <c r="Z708" s="93">
        <v>20.43</v>
      </c>
      <c r="AA708" s="121">
        <v>21.38</v>
      </c>
      <c r="AB708" s="93">
        <f t="shared" si="86"/>
        <v>0.94999999999999929</v>
      </c>
      <c r="AE708" s="48" t="s">
        <v>12845</v>
      </c>
      <c r="AF708" s="93">
        <v>21.38</v>
      </c>
      <c r="AG708" s="48" t="s">
        <v>14244</v>
      </c>
      <c r="AH708" s="48" t="s">
        <v>14245</v>
      </c>
      <c r="AI708" s="48" t="s">
        <v>13956</v>
      </c>
      <c r="AM708" s="48" t="s">
        <v>85</v>
      </c>
      <c r="AN708" s="48" t="s">
        <v>1926</v>
      </c>
      <c r="AO708" s="136"/>
      <c r="AQ708" s="123" t="s">
        <v>12955</v>
      </c>
    </row>
    <row r="709" spans="1:43" ht="30" x14ac:dyDescent="0.2">
      <c r="A709" s="92" t="s">
        <v>2626</v>
      </c>
      <c r="B709" s="92" t="s">
        <v>2627</v>
      </c>
      <c r="C709" s="117" t="s">
        <v>166</v>
      </c>
      <c r="D709" s="92" t="s">
        <v>167</v>
      </c>
      <c r="E709" s="92" t="s">
        <v>2628</v>
      </c>
      <c r="F709" s="92" t="s">
        <v>1940</v>
      </c>
      <c r="G709" s="92" t="s">
        <v>1636</v>
      </c>
      <c r="H709" s="92" t="s">
        <v>1637</v>
      </c>
      <c r="I709" s="118" t="s">
        <v>2627</v>
      </c>
      <c r="J709" s="119">
        <v>9</v>
      </c>
      <c r="K709" s="119">
        <v>1000</v>
      </c>
      <c r="L709" s="119">
        <f t="shared" si="83"/>
        <v>423</v>
      </c>
      <c r="M709" s="124">
        <v>27800</v>
      </c>
      <c r="N709" s="48" t="s">
        <v>173</v>
      </c>
      <c r="P709" s="119">
        <v>0</v>
      </c>
      <c r="Q709" s="119">
        <v>0</v>
      </c>
      <c r="R709" s="119">
        <v>0</v>
      </c>
      <c r="S709" s="119">
        <f t="shared" si="84"/>
        <v>0</v>
      </c>
      <c r="T709" s="119">
        <f t="shared" si="85"/>
        <v>0</v>
      </c>
      <c r="U709" s="119">
        <v>577</v>
      </c>
      <c r="V709" s="119">
        <v>270</v>
      </c>
      <c r="W709" s="119">
        <v>270</v>
      </c>
      <c r="X709" s="119">
        <f t="shared" si="81"/>
        <v>-847</v>
      </c>
      <c r="Y709" s="92" t="s">
        <v>12848</v>
      </c>
      <c r="Z709" s="93">
        <v>27.8</v>
      </c>
      <c r="AA709" s="121">
        <v>27.8</v>
      </c>
      <c r="AB709" s="93">
        <f t="shared" si="86"/>
        <v>0</v>
      </c>
      <c r="AE709" s="48" t="s">
        <v>12845</v>
      </c>
      <c r="AF709" s="93">
        <v>27.8</v>
      </c>
      <c r="AG709" s="48" t="s">
        <v>14246</v>
      </c>
      <c r="AH709" s="48" t="s">
        <v>13905</v>
      </c>
      <c r="AI709" s="48" t="s">
        <v>13956</v>
      </c>
      <c r="AM709" s="48" t="s">
        <v>85</v>
      </c>
      <c r="AN709" s="48" t="s">
        <v>1926</v>
      </c>
      <c r="AO709" s="136"/>
      <c r="AQ709" s="123" t="s">
        <v>12955</v>
      </c>
    </row>
    <row r="710" spans="1:43" ht="30" x14ac:dyDescent="0.2">
      <c r="A710" s="92" t="s">
        <v>2629</v>
      </c>
      <c r="B710" s="92" t="s">
        <v>2630</v>
      </c>
      <c r="C710" s="117" t="s">
        <v>166</v>
      </c>
      <c r="D710" s="92" t="s">
        <v>167</v>
      </c>
      <c r="E710" s="92" t="s">
        <v>2631</v>
      </c>
      <c r="F710" s="92" t="s">
        <v>1940</v>
      </c>
      <c r="G710" s="92" t="s">
        <v>1636</v>
      </c>
      <c r="H710" s="92" t="s">
        <v>1637</v>
      </c>
      <c r="I710" s="118" t="s">
        <v>2630</v>
      </c>
      <c r="J710" s="119">
        <v>9</v>
      </c>
      <c r="K710" s="119">
        <v>1000</v>
      </c>
      <c r="L710" s="119">
        <f t="shared" si="83"/>
        <v>867</v>
      </c>
      <c r="M710" s="124">
        <v>25730</v>
      </c>
      <c r="N710" s="48" t="s">
        <v>173</v>
      </c>
      <c r="P710" s="119">
        <v>0</v>
      </c>
      <c r="Q710" s="119">
        <v>0</v>
      </c>
      <c r="R710" s="119">
        <v>0</v>
      </c>
      <c r="S710" s="119">
        <f t="shared" si="84"/>
        <v>0</v>
      </c>
      <c r="T710" s="119">
        <f t="shared" si="85"/>
        <v>0</v>
      </c>
      <c r="U710" s="119">
        <v>133</v>
      </c>
      <c r="V710" s="119">
        <v>90</v>
      </c>
      <c r="W710" s="119">
        <v>90</v>
      </c>
      <c r="X710" s="119">
        <f t="shared" si="81"/>
        <v>-223</v>
      </c>
      <c r="Y710" s="92" t="s">
        <v>12848</v>
      </c>
      <c r="Z710" s="93">
        <v>25.73</v>
      </c>
      <c r="AA710" s="121">
        <v>31.18</v>
      </c>
      <c r="AB710" s="93">
        <f t="shared" si="86"/>
        <v>5.4499999999999993</v>
      </c>
      <c r="AE710" s="48" t="s">
        <v>12845</v>
      </c>
      <c r="AF710" s="93">
        <v>31.18</v>
      </c>
      <c r="AG710" s="48" t="s">
        <v>14247</v>
      </c>
      <c r="AH710" s="122">
        <v>500</v>
      </c>
      <c r="AI710" s="48">
        <v>12</v>
      </c>
      <c r="AM710" s="48" t="s">
        <v>85</v>
      </c>
      <c r="AN710" s="48" t="s">
        <v>1926</v>
      </c>
      <c r="AO710" s="136"/>
      <c r="AQ710" s="123" t="s">
        <v>12955</v>
      </c>
    </row>
    <row r="711" spans="1:43" ht="45" x14ac:dyDescent="0.2">
      <c r="A711" s="92" t="s">
        <v>2632</v>
      </c>
      <c r="B711" s="92" t="s">
        <v>2633</v>
      </c>
      <c r="C711" s="117" t="s">
        <v>166</v>
      </c>
      <c r="D711" s="92" t="s">
        <v>228</v>
      </c>
      <c r="E711" s="92" t="s">
        <v>2634</v>
      </c>
      <c r="F711" s="92" t="s">
        <v>1940</v>
      </c>
      <c r="G711" s="92" t="s">
        <v>1636</v>
      </c>
      <c r="H711" s="92" t="s">
        <v>1637</v>
      </c>
      <c r="I711" s="118" t="s">
        <v>2633</v>
      </c>
      <c r="J711" s="119">
        <v>9</v>
      </c>
      <c r="K711" s="119">
        <v>5000</v>
      </c>
      <c r="L711" s="119">
        <f t="shared" si="83"/>
        <v>5000</v>
      </c>
      <c r="M711" s="138">
        <v>75100</v>
      </c>
      <c r="N711" s="48" t="s">
        <v>173</v>
      </c>
      <c r="P711" s="119">
        <v>0</v>
      </c>
      <c r="Q711" s="119">
        <v>0</v>
      </c>
      <c r="R711" s="119">
        <v>0</v>
      </c>
      <c r="S711" s="119">
        <f t="shared" si="84"/>
        <v>0</v>
      </c>
      <c r="T711" s="119">
        <f t="shared" si="85"/>
        <v>0</v>
      </c>
      <c r="U711" s="119">
        <v>0</v>
      </c>
      <c r="V711" s="119">
        <v>0</v>
      </c>
      <c r="W711" s="119">
        <v>0</v>
      </c>
      <c r="X711" s="119">
        <f t="shared" si="81"/>
        <v>0</v>
      </c>
      <c r="Y711" s="92" t="s">
        <v>12844</v>
      </c>
      <c r="Z711" s="93">
        <v>15.02</v>
      </c>
      <c r="AA711" s="121">
        <v>15.02</v>
      </c>
      <c r="AB711" s="93">
        <f t="shared" si="86"/>
        <v>0</v>
      </c>
      <c r="AE711" s="48" t="s">
        <v>12949</v>
      </c>
      <c r="AF711" s="169">
        <v>13.875</v>
      </c>
      <c r="AG711" s="145" t="s">
        <v>14248</v>
      </c>
      <c r="AH711" s="145" t="s">
        <v>14186</v>
      </c>
      <c r="AI711" s="145" t="s">
        <v>14249</v>
      </c>
      <c r="AK711" s="145" t="s">
        <v>14250</v>
      </c>
      <c r="AM711" s="48" t="s">
        <v>85</v>
      </c>
      <c r="AN711" s="48" t="s">
        <v>1926</v>
      </c>
      <c r="AO711" s="136" t="s">
        <v>13935</v>
      </c>
      <c r="AQ711" s="123" t="s">
        <v>14251</v>
      </c>
    </row>
    <row r="712" spans="1:43" ht="30" x14ac:dyDescent="0.2">
      <c r="A712" s="92" t="s">
        <v>2635</v>
      </c>
      <c r="B712" s="92" t="s">
        <v>2636</v>
      </c>
      <c r="C712" s="117" t="s">
        <v>166</v>
      </c>
      <c r="D712" s="92" t="s">
        <v>167</v>
      </c>
      <c r="E712" s="92" t="s">
        <v>2634</v>
      </c>
      <c r="F712" s="92" t="s">
        <v>1940</v>
      </c>
      <c r="G712" s="92" t="s">
        <v>1636</v>
      </c>
      <c r="H712" s="92" t="s">
        <v>1637</v>
      </c>
      <c r="I712" s="118" t="s">
        <v>2636</v>
      </c>
      <c r="J712" s="119">
        <v>9</v>
      </c>
      <c r="K712" s="119">
        <v>2500</v>
      </c>
      <c r="L712" s="119">
        <f t="shared" si="83"/>
        <v>-3906</v>
      </c>
      <c r="N712" s="48" t="s">
        <v>173</v>
      </c>
      <c r="P712" s="119">
        <v>0</v>
      </c>
      <c r="Q712" s="119">
        <v>0</v>
      </c>
      <c r="R712" s="119">
        <v>0</v>
      </c>
      <c r="S712" s="119">
        <f t="shared" si="84"/>
        <v>0</v>
      </c>
      <c r="T712" s="119">
        <f t="shared" si="85"/>
        <v>0</v>
      </c>
      <c r="U712" s="119">
        <v>6406</v>
      </c>
      <c r="V712" s="119">
        <v>5820</v>
      </c>
      <c r="W712" s="119">
        <v>6118</v>
      </c>
      <c r="X712" s="119">
        <f t="shared" si="81"/>
        <v>-12226</v>
      </c>
      <c r="Y712" s="92" t="s">
        <v>12848</v>
      </c>
      <c r="Z712" s="93">
        <v>12.238</v>
      </c>
      <c r="AA712" s="121">
        <v>11.667999999999999</v>
      </c>
      <c r="AB712" s="93">
        <f t="shared" si="86"/>
        <v>-0.57000000000000028</v>
      </c>
      <c r="AE712" s="48" t="s">
        <v>12845</v>
      </c>
      <c r="AF712" s="93">
        <v>11.667999999999999</v>
      </c>
      <c r="AG712" s="48" t="s">
        <v>14252</v>
      </c>
      <c r="AH712" s="48" t="s">
        <v>14234</v>
      </c>
      <c r="AI712" s="48" t="s">
        <v>14009</v>
      </c>
      <c r="AM712" s="48" t="s">
        <v>85</v>
      </c>
      <c r="AN712" s="48" t="s">
        <v>1926</v>
      </c>
      <c r="AO712" s="136"/>
      <c r="AQ712" s="123" t="s">
        <v>12955</v>
      </c>
    </row>
    <row r="713" spans="1:43" ht="60" x14ac:dyDescent="0.2">
      <c r="A713" s="92" t="s">
        <v>2637</v>
      </c>
      <c r="B713" s="92" t="s">
        <v>2638</v>
      </c>
      <c r="C713" s="117" t="s">
        <v>166</v>
      </c>
      <c r="D713" s="92" t="s">
        <v>167</v>
      </c>
      <c r="E713" s="92" t="s">
        <v>2639</v>
      </c>
      <c r="F713" s="92" t="s">
        <v>1940</v>
      </c>
      <c r="G713" s="92" t="s">
        <v>1636</v>
      </c>
      <c r="H713" s="92" t="s">
        <v>2103</v>
      </c>
      <c r="I713" s="118" t="s">
        <v>2638</v>
      </c>
      <c r="J713" s="119">
        <v>9</v>
      </c>
      <c r="K713" s="119">
        <v>250</v>
      </c>
      <c r="L713" s="119">
        <f t="shared" si="83"/>
        <v>-266</v>
      </c>
      <c r="N713" s="48" t="s">
        <v>173</v>
      </c>
      <c r="P713" s="119">
        <v>250</v>
      </c>
      <c r="Q713" s="119">
        <v>250</v>
      </c>
      <c r="R713" s="119">
        <v>0</v>
      </c>
      <c r="S713" s="119">
        <f t="shared" si="84"/>
        <v>500</v>
      </c>
      <c r="T713" s="119">
        <f t="shared" si="85"/>
        <v>500</v>
      </c>
      <c r="U713" s="119">
        <v>516</v>
      </c>
      <c r="V713" s="119">
        <v>504</v>
      </c>
      <c r="W713" s="119">
        <v>504</v>
      </c>
      <c r="X713" s="119">
        <f t="shared" si="81"/>
        <v>-520</v>
      </c>
      <c r="Y713" s="92" t="s">
        <v>12848</v>
      </c>
      <c r="Z713" s="93">
        <v>32.783999999999999</v>
      </c>
      <c r="AA713" s="121">
        <v>34.914000000000001</v>
      </c>
      <c r="AB713" s="93">
        <f t="shared" si="86"/>
        <v>2.1300000000000026</v>
      </c>
      <c r="AC713" s="48" t="s">
        <v>14253</v>
      </c>
      <c r="AE713" s="48" t="s">
        <v>13924</v>
      </c>
      <c r="AF713" s="93">
        <v>34.914000000000001</v>
      </c>
      <c r="AG713" s="48" t="s">
        <v>14254</v>
      </c>
      <c r="AH713" s="48" t="s">
        <v>14255</v>
      </c>
      <c r="AI713" s="48" t="s">
        <v>14009</v>
      </c>
      <c r="AM713" s="48" t="s">
        <v>85</v>
      </c>
      <c r="AN713" s="48" t="s">
        <v>1926</v>
      </c>
      <c r="AO713" s="136"/>
      <c r="AQ713" s="123" t="s">
        <v>14256</v>
      </c>
    </row>
    <row r="714" spans="1:43" ht="30" x14ac:dyDescent="0.2">
      <c r="A714" s="92" t="s">
        <v>2640</v>
      </c>
      <c r="B714" s="92" t="s">
        <v>2641</v>
      </c>
      <c r="C714" s="117" t="s">
        <v>166</v>
      </c>
      <c r="D714" s="92" t="s">
        <v>167</v>
      </c>
      <c r="E714" s="92" t="s">
        <v>2642</v>
      </c>
      <c r="F714" s="92" t="s">
        <v>1940</v>
      </c>
      <c r="G714" s="92" t="s">
        <v>1941</v>
      </c>
      <c r="H714" s="92" t="s">
        <v>2103</v>
      </c>
      <c r="I714" s="118" t="s">
        <v>2641</v>
      </c>
      <c r="J714" s="119">
        <v>9</v>
      </c>
      <c r="K714" s="119">
        <v>1000</v>
      </c>
      <c r="L714" s="119">
        <f t="shared" si="83"/>
        <v>-1331</v>
      </c>
      <c r="N714" s="48" t="s">
        <v>173</v>
      </c>
      <c r="P714" s="119">
        <v>1034</v>
      </c>
      <c r="Q714" s="119">
        <v>1000</v>
      </c>
      <c r="R714" s="119">
        <v>0</v>
      </c>
      <c r="S714" s="119">
        <f t="shared" si="84"/>
        <v>2034</v>
      </c>
      <c r="T714" s="119">
        <f t="shared" si="85"/>
        <v>2034</v>
      </c>
      <c r="U714" s="119">
        <v>2331</v>
      </c>
      <c r="V714" s="119">
        <v>1380</v>
      </c>
      <c r="W714" s="119">
        <v>1380</v>
      </c>
      <c r="X714" s="119">
        <f t="shared" si="81"/>
        <v>-1677</v>
      </c>
      <c r="Y714" s="92" t="s">
        <v>12848</v>
      </c>
      <c r="Z714" s="93">
        <v>29.57</v>
      </c>
      <c r="AA714" s="121">
        <v>29.905000000000001</v>
      </c>
      <c r="AB714" s="93">
        <f t="shared" si="86"/>
        <v>0.33500000000000085</v>
      </c>
      <c r="AE714" s="48" t="s">
        <v>12845</v>
      </c>
      <c r="AF714" s="93">
        <v>29.905000000000001</v>
      </c>
      <c r="AG714" s="48" t="s">
        <v>14257</v>
      </c>
      <c r="AH714" s="122" t="s">
        <v>14105</v>
      </c>
      <c r="AI714" s="48" t="s">
        <v>13933</v>
      </c>
      <c r="AM714" s="48" t="s">
        <v>85</v>
      </c>
      <c r="AN714" s="48" t="s">
        <v>1926</v>
      </c>
      <c r="AO714" s="136"/>
      <c r="AQ714" s="123" t="s">
        <v>12955</v>
      </c>
    </row>
    <row r="715" spans="1:43" ht="75" x14ac:dyDescent="0.2">
      <c r="A715" s="132" t="s">
        <v>14258</v>
      </c>
      <c r="B715" s="129" t="s">
        <v>14259</v>
      </c>
      <c r="C715" s="117" t="s">
        <v>166</v>
      </c>
      <c r="D715" s="92" t="s">
        <v>167</v>
      </c>
      <c r="E715" s="92" t="s">
        <v>2645</v>
      </c>
      <c r="F715" s="92" t="s">
        <v>1940</v>
      </c>
      <c r="G715" s="92" t="s">
        <v>1900</v>
      </c>
      <c r="H715" s="92" t="s">
        <v>1901</v>
      </c>
      <c r="I715" s="92" t="s">
        <v>14259</v>
      </c>
      <c r="J715" s="119">
        <v>9</v>
      </c>
      <c r="K715" s="119">
        <v>5000</v>
      </c>
      <c r="N715" s="48" t="s">
        <v>173</v>
      </c>
      <c r="O715" s="48" t="s">
        <v>278</v>
      </c>
      <c r="P715" s="119">
        <v>10263</v>
      </c>
      <c r="Q715" s="119">
        <v>263</v>
      </c>
      <c r="R715" s="119">
        <v>0</v>
      </c>
      <c r="S715" s="119">
        <f t="shared" si="84"/>
        <v>10526</v>
      </c>
      <c r="T715" s="119">
        <f t="shared" si="85"/>
        <v>10526</v>
      </c>
      <c r="U715" s="119">
        <v>16617</v>
      </c>
      <c r="V715" s="119">
        <v>55919</v>
      </c>
      <c r="W715" s="119">
        <v>58380</v>
      </c>
      <c r="X715" s="119">
        <f t="shared" ref="X715:X746" si="87">T715-(U715+V715)</f>
        <v>-62010</v>
      </c>
      <c r="Y715" s="92" t="s">
        <v>12848</v>
      </c>
      <c r="Z715" s="130">
        <v>1.3</v>
      </c>
      <c r="AA715" s="121">
        <v>1.4910000000000001</v>
      </c>
      <c r="AB715" s="93">
        <f t="shared" si="86"/>
        <v>0.19100000000000006</v>
      </c>
      <c r="AC715" s="48" t="s">
        <v>12875</v>
      </c>
      <c r="AE715" s="48" t="s">
        <v>12884</v>
      </c>
      <c r="AF715" s="93">
        <v>1.4910000000000001</v>
      </c>
      <c r="AG715" s="48" t="s">
        <v>14260</v>
      </c>
      <c r="AH715" s="48" t="s">
        <v>14261</v>
      </c>
      <c r="AI715" s="48" t="s">
        <v>14262</v>
      </c>
      <c r="AK715" s="48" t="s">
        <v>13068</v>
      </c>
      <c r="AM715" s="131" t="s">
        <v>85</v>
      </c>
      <c r="AN715" s="131" t="s">
        <v>1926</v>
      </c>
      <c r="AO715" s="136"/>
      <c r="AQ715" s="123" t="s">
        <v>13996</v>
      </c>
    </row>
    <row r="716" spans="1:43" ht="30" x14ac:dyDescent="0.2">
      <c r="A716" s="92" t="s">
        <v>2643</v>
      </c>
      <c r="B716" s="92" t="s">
        <v>2644</v>
      </c>
      <c r="C716" s="117" t="s">
        <v>166</v>
      </c>
      <c r="D716" s="92" t="s">
        <v>167</v>
      </c>
      <c r="E716" s="92" t="s">
        <v>2645</v>
      </c>
      <c r="F716" s="92" t="s">
        <v>1940</v>
      </c>
      <c r="G716" s="92" t="s">
        <v>1900</v>
      </c>
      <c r="H716" s="92" t="s">
        <v>1901</v>
      </c>
      <c r="I716" s="118" t="s">
        <v>2644</v>
      </c>
      <c r="J716" s="119">
        <v>5</v>
      </c>
      <c r="K716" s="119">
        <v>5000</v>
      </c>
      <c r="L716" s="119">
        <f t="shared" ref="L716:L721" si="88">K716-U716</f>
        <v>-50614</v>
      </c>
      <c r="N716" s="48" t="s">
        <v>173</v>
      </c>
      <c r="P716" s="119">
        <v>0</v>
      </c>
      <c r="Q716" s="119">
        <v>0</v>
      </c>
      <c r="R716" s="119">
        <v>0</v>
      </c>
      <c r="S716" s="119">
        <f t="shared" si="84"/>
        <v>0</v>
      </c>
      <c r="T716" s="119">
        <f t="shared" si="85"/>
        <v>0</v>
      </c>
      <c r="U716" s="119">
        <v>55614</v>
      </c>
      <c r="V716" s="119">
        <v>55919</v>
      </c>
      <c r="W716" s="119">
        <v>58380</v>
      </c>
      <c r="X716" s="119">
        <f t="shared" si="87"/>
        <v>-111533</v>
      </c>
      <c r="Y716" s="92" t="s">
        <v>12848</v>
      </c>
      <c r="Z716" s="93">
        <v>1.38</v>
      </c>
      <c r="AA716" s="121">
        <v>1.4910000000000001</v>
      </c>
      <c r="AB716" s="93">
        <f t="shared" si="86"/>
        <v>0.11100000000000021</v>
      </c>
      <c r="AE716" s="48" t="s">
        <v>12845</v>
      </c>
      <c r="AF716" s="93">
        <v>1.4910000000000001</v>
      </c>
      <c r="AG716" s="48" t="s">
        <v>14263</v>
      </c>
      <c r="AH716" s="48" t="s">
        <v>14234</v>
      </c>
      <c r="AI716" s="48" t="s">
        <v>14031</v>
      </c>
      <c r="AM716" s="48" t="s">
        <v>85</v>
      </c>
      <c r="AN716" s="48" t="s">
        <v>1926</v>
      </c>
      <c r="AO716" s="136"/>
      <c r="AQ716" s="123" t="s">
        <v>12955</v>
      </c>
    </row>
    <row r="717" spans="1:43" ht="30" x14ac:dyDescent="0.2">
      <c r="A717" s="92" t="s">
        <v>2646</v>
      </c>
      <c r="B717" s="92" t="s">
        <v>2647</v>
      </c>
      <c r="C717" s="117" t="s">
        <v>166</v>
      </c>
      <c r="D717" s="92" t="s">
        <v>167</v>
      </c>
      <c r="E717" s="92" t="s">
        <v>2648</v>
      </c>
      <c r="F717" s="92" t="s">
        <v>1940</v>
      </c>
      <c r="G717" s="92" t="s">
        <v>1941</v>
      </c>
      <c r="H717" s="92" t="s">
        <v>1942</v>
      </c>
      <c r="I717" s="118" t="s">
        <v>2647</v>
      </c>
      <c r="J717" s="119">
        <v>9</v>
      </c>
      <c r="K717" s="119">
        <v>2500</v>
      </c>
      <c r="L717" s="119">
        <f t="shared" si="88"/>
        <v>1015</v>
      </c>
      <c r="M717" s="124">
        <v>28750</v>
      </c>
      <c r="N717" s="48" t="s">
        <v>173</v>
      </c>
      <c r="P717" s="119">
        <v>0</v>
      </c>
      <c r="Q717" s="119">
        <v>0</v>
      </c>
      <c r="R717" s="119">
        <v>0</v>
      </c>
      <c r="S717" s="119">
        <f t="shared" si="84"/>
        <v>0</v>
      </c>
      <c r="T717" s="119">
        <f t="shared" si="85"/>
        <v>0</v>
      </c>
      <c r="U717" s="119">
        <v>1485</v>
      </c>
      <c r="V717" s="119">
        <v>942</v>
      </c>
      <c r="W717" s="119">
        <v>879</v>
      </c>
      <c r="X717" s="119">
        <f t="shared" si="87"/>
        <v>-2427</v>
      </c>
      <c r="Y717" s="92" t="s">
        <v>12848</v>
      </c>
      <c r="Z717" s="93">
        <v>11.5</v>
      </c>
      <c r="AA717" s="121">
        <v>13.474</v>
      </c>
      <c r="AB717" s="93">
        <f t="shared" si="86"/>
        <v>1.9740000000000002</v>
      </c>
      <c r="AE717" s="48" t="s">
        <v>12845</v>
      </c>
      <c r="AF717" s="93">
        <v>13.474</v>
      </c>
      <c r="AG717" s="48" t="s">
        <v>14264</v>
      </c>
      <c r="AH717" s="122" t="s">
        <v>13893</v>
      </c>
      <c r="AI717" s="48" t="s">
        <v>13933</v>
      </c>
      <c r="AM717" s="48" t="s">
        <v>85</v>
      </c>
      <c r="AN717" s="48" t="s">
        <v>1926</v>
      </c>
      <c r="AO717" s="136"/>
      <c r="AQ717" s="123" t="s">
        <v>12955</v>
      </c>
    </row>
    <row r="718" spans="1:43" ht="30" x14ac:dyDescent="0.2">
      <c r="A718" s="92" t="s">
        <v>2649</v>
      </c>
      <c r="B718" s="92" t="s">
        <v>2650</v>
      </c>
      <c r="C718" s="117" t="s">
        <v>166</v>
      </c>
      <c r="D718" s="92" t="s">
        <v>228</v>
      </c>
      <c r="E718" s="92" t="s">
        <v>2651</v>
      </c>
      <c r="F718" s="92" t="s">
        <v>1940</v>
      </c>
      <c r="G718" s="92" t="s">
        <v>1900</v>
      </c>
      <c r="H718" s="92" t="s">
        <v>1901</v>
      </c>
      <c r="I718" s="118" t="s">
        <v>2650</v>
      </c>
      <c r="J718" s="119">
        <v>5</v>
      </c>
      <c r="K718" s="119">
        <v>250</v>
      </c>
      <c r="L718" s="119">
        <f t="shared" si="88"/>
        <v>150</v>
      </c>
      <c r="N718" s="48" t="s">
        <v>173</v>
      </c>
      <c r="P718" s="119">
        <v>0</v>
      </c>
      <c r="Q718" s="119">
        <v>0</v>
      </c>
      <c r="R718" s="119">
        <v>0</v>
      </c>
      <c r="S718" s="119">
        <f t="shared" si="84"/>
        <v>0</v>
      </c>
      <c r="T718" s="119">
        <f t="shared" si="85"/>
        <v>0</v>
      </c>
      <c r="U718" s="119">
        <v>100</v>
      </c>
      <c r="V718" s="119">
        <v>24</v>
      </c>
      <c r="W718" s="119">
        <v>0</v>
      </c>
      <c r="X718" s="119">
        <f t="shared" si="87"/>
        <v>-124</v>
      </c>
      <c r="Y718" s="92" t="s">
        <v>12848</v>
      </c>
      <c r="Z718" s="93">
        <v>11.76</v>
      </c>
      <c r="AA718" s="121">
        <v>11.76</v>
      </c>
      <c r="AB718" s="93">
        <f t="shared" si="86"/>
        <v>0</v>
      </c>
      <c r="AE718" s="48" t="s">
        <v>12845</v>
      </c>
      <c r="AF718" s="93">
        <v>11.76</v>
      </c>
      <c r="AG718" s="48" t="s">
        <v>14265</v>
      </c>
      <c r="AH718" s="48">
        <v>250</v>
      </c>
      <c r="AI718" s="48">
        <v>6</v>
      </c>
      <c r="AM718" s="48" t="s">
        <v>85</v>
      </c>
      <c r="AN718" s="48" t="s">
        <v>1926</v>
      </c>
      <c r="AO718" s="136"/>
      <c r="AQ718" s="123" t="s">
        <v>12955</v>
      </c>
    </row>
    <row r="719" spans="1:43" ht="30" x14ac:dyDescent="0.2">
      <c r="A719" s="92" t="s">
        <v>2652</v>
      </c>
      <c r="B719" s="92" t="s">
        <v>2653</v>
      </c>
      <c r="C719" s="117" t="s">
        <v>166</v>
      </c>
      <c r="D719" s="92" t="s">
        <v>167</v>
      </c>
      <c r="E719" s="92" t="s">
        <v>2654</v>
      </c>
      <c r="F719" s="92" t="s">
        <v>1940</v>
      </c>
      <c r="G719" s="92" t="s">
        <v>1636</v>
      </c>
      <c r="H719" s="92" t="s">
        <v>1637</v>
      </c>
      <c r="I719" s="118" t="s">
        <v>2653</v>
      </c>
      <c r="J719" s="119">
        <v>6</v>
      </c>
      <c r="K719" s="119">
        <v>1000</v>
      </c>
      <c r="L719" s="119">
        <f t="shared" si="88"/>
        <v>1000</v>
      </c>
      <c r="M719" s="138">
        <v>26660</v>
      </c>
      <c r="N719" s="48" t="s">
        <v>173</v>
      </c>
      <c r="P719" s="119">
        <v>0</v>
      </c>
      <c r="Q719" s="119">
        <v>0</v>
      </c>
      <c r="R719" s="119">
        <v>0</v>
      </c>
      <c r="S719" s="119">
        <f t="shared" si="84"/>
        <v>0</v>
      </c>
      <c r="T719" s="119">
        <f t="shared" si="85"/>
        <v>0</v>
      </c>
      <c r="U719" s="119">
        <v>0</v>
      </c>
      <c r="V719" s="119">
        <v>0</v>
      </c>
      <c r="W719" s="119">
        <v>0</v>
      </c>
      <c r="X719" s="119">
        <f t="shared" si="87"/>
        <v>0</v>
      </c>
      <c r="Y719" s="92" t="s">
        <v>12844</v>
      </c>
      <c r="Z719" s="93">
        <v>26.66</v>
      </c>
      <c r="AA719" s="121">
        <v>26.66</v>
      </c>
      <c r="AB719" s="93">
        <f t="shared" si="86"/>
        <v>0</v>
      </c>
      <c r="AE719" s="48" t="s">
        <v>12845</v>
      </c>
      <c r="AF719" s="93">
        <v>26.666</v>
      </c>
      <c r="AG719" s="48" t="s">
        <v>14266</v>
      </c>
      <c r="AH719" s="48" t="s">
        <v>13905</v>
      </c>
      <c r="AI719" s="48" t="s">
        <v>13071</v>
      </c>
      <c r="AM719" s="48" t="s">
        <v>85</v>
      </c>
      <c r="AN719" s="48" t="s">
        <v>1926</v>
      </c>
      <c r="AO719" s="136"/>
      <c r="AQ719" s="123" t="s">
        <v>12955</v>
      </c>
    </row>
    <row r="720" spans="1:43" ht="30" x14ac:dyDescent="0.2">
      <c r="A720" s="92" t="s">
        <v>2655</v>
      </c>
      <c r="B720" s="92" t="s">
        <v>2656</v>
      </c>
      <c r="C720" s="117" t="s">
        <v>166</v>
      </c>
      <c r="D720" s="92" t="s">
        <v>167</v>
      </c>
      <c r="E720" s="92" t="s">
        <v>2657</v>
      </c>
      <c r="F720" s="92" t="s">
        <v>1940</v>
      </c>
      <c r="G720" s="92" t="s">
        <v>1900</v>
      </c>
      <c r="H720" s="92" t="s">
        <v>1901</v>
      </c>
      <c r="I720" s="118" t="s">
        <v>2656</v>
      </c>
      <c r="J720" s="119">
        <v>7</v>
      </c>
      <c r="K720" s="119">
        <v>1000</v>
      </c>
      <c r="L720" s="119">
        <f t="shared" si="88"/>
        <v>-459</v>
      </c>
      <c r="N720" s="48" t="s">
        <v>173</v>
      </c>
      <c r="P720" s="119">
        <v>471</v>
      </c>
      <c r="Q720" s="119">
        <v>0</v>
      </c>
      <c r="R720" s="119">
        <v>0</v>
      </c>
      <c r="S720" s="119">
        <f t="shared" si="84"/>
        <v>471</v>
      </c>
      <c r="T720" s="119">
        <f t="shared" si="85"/>
        <v>471</v>
      </c>
      <c r="U720" s="119">
        <v>1459</v>
      </c>
      <c r="V720" s="119">
        <v>1320</v>
      </c>
      <c r="W720" s="119">
        <v>1320</v>
      </c>
      <c r="X720" s="119">
        <f t="shared" si="87"/>
        <v>-2308</v>
      </c>
      <c r="Y720" s="92" t="s">
        <v>12848</v>
      </c>
      <c r="Z720" s="93">
        <v>14.35</v>
      </c>
      <c r="AA720" s="121">
        <v>14.35</v>
      </c>
      <c r="AB720" s="93">
        <f t="shared" si="86"/>
        <v>0</v>
      </c>
      <c r="AE720" s="48" t="s">
        <v>12845</v>
      </c>
      <c r="AF720" s="93">
        <v>14.35</v>
      </c>
      <c r="AG720" s="48" t="s">
        <v>14267</v>
      </c>
      <c r="AH720" s="48" t="s">
        <v>13893</v>
      </c>
      <c r="AI720" s="48" t="s">
        <v>14268</v>
      </c>
      <c r="AM720" s="48" t="s">
        <v>85</v>
      </c>
      <c r="AN720" s="48" t="s">
        <v>1926</v>
      </c>
      <c r="AO720" s="136"/>
      <c r="AQ720" s="123" t="s">
        <v>12955</v>
      </c>
    </row>
    <row r="721" spans="1:43" ht="30" x14ac:dyDescent="0.2">
      <c r="A721" s="92" t="s">
        <v>2658</v>
      </c>
      <c r="B721" s="92" t="s">
        <v>2659</v>
      </c>
      <c r="C721" s="117" t="s">
        <v>166</v>
      </c>
      <c r="D721" s="92" t="s">
        <v>167</v>
      </c>
      <c r="E721" s="92" t="s">
        <v>2660</v>
      </c>
      <c r="F721" s="92" t="s">
        <v>1940</v>
      </c>
      <c r="G721" s="92" t="s">
        <v>1636</v>
      </c>
      <c r="H721" s="92" t="s">
        <v>1637</v>
      </c>
      <c r="I721" s="118" t="s">
        <v>2659</v>
      </c>
      <c r="J721" s="119">
        <v>9</v>
      </c>
      <c r="K721" s="119">
        <v>1000</v>
      </c>
      <c r="L721" s="119">
        <f t="shared" si="88"/>
        <v>-468</v>
      </c>
      <c r="N721" s="48" t="s">
        <v>173</v>
      </c>
      <c r="P721" s="119">
        <v>11</v>
      </c>
      <c r="Q721" s="119">
        <v>11</v>
      </c>
      <c r="R721" s="119">
        <v>0</v>
      </c>
      <c r="S721" s="119">
        <f t="shared" si="84"/>
        <v>22</v>
      </c>
      <c r="T721" s="119">
        <f t="shared" si="85"/>
        <v>22</v>
      </c>
      <c r="U721" s="119">
        <v>1468</v>
      </c>
      <c r="V721" s="119">
        <v>0</v>
      </c>
      <c r="W721" s="119">
        <v>0</v>
      </c>
      <c r="X721" s="119">
        <f t="shared" si="87"/>
        <v>-1446</v>
      </c>
      <c r="Y721" s="92" t="s">
        <v>12848</v>
      </c>
      <c r="Z721" s="93">
        <v>122.1</v>
      </c>
      <c r="AA721" s="121">
        <v>122.742</v>
      </c>
      <c r="AB721" s="93">
        <f t="shared" si="86"/>
        <v>0.64200000000001012</v>
      </c>
      <c r="AE721" s="48" t="s">
        <v>12845</v>
      </c>
      <c r="AF721" s="93">
        <v>122.742</v>
      </c>
      <c r="AG721" s="48" t="s">
        <v>14269</v>
      </c>
      <c r="AH721" s="48" t="s">
        <v>13905</v>
      </c>
      <c r="AI721" s="48" t="s">
        <v>13568</v>
      </c>
      <c r="AM721" s="48" t="s">
        <v>85</v>
      </c>
      <c r="AN721" s="48" t="s">
        <v>1926</v>
      </c>
      <c r="AO721" s="136"/>
      <c r="AQ721" s="123" t="s">
        <v>12955</v>
      </c>
    </row>
    <row r="722" spans="1:43" ht="60" x14ac:dyDescent="0.2">
      <c r="A722" s="142" t="s">
        <v>14270</v>
      </c>
      <c r="B722" s="92" t="s">
        <v>14271</v>
      </c>
      <c r="C722" s="117" t="s">
        <v>166</v>
      </c>
      <c r="D722" s="92" t="s">
        <v>14046</v>
      </c>
      <c r="E722" s="92" t="s">
        <v>2660</v>
      </c>
      <c r="F722" s="92" t="s">
        <v>1940</v>
      </c>
      <c r="G722" s="92" t="s">
        <v>1900</v>
      </c>
      <c r="H722" s="92" t="s">
        <v>1901</v>
      </c>
      <c r="I722" s="92" t="s">
        <v>14271</v>
      </c>
      <c r="J722" s="119">
        <v>7</v>
      </c>
      <c r="K722" s="119">
        <v>1000</v>
      </c>
      <c r="N722" s="48" t="s">
        <v>173</v>
      </c>
      <c r="O722" s="48" t="s">
        <v>12932</v>
      </c>
      <c r="P722" s="119">
        <v>0</v>
      </c>
      <c r="Q722" s="119">
        <v>0</v>
      </c>
      <c r="R722" s="119">
        <v>0</v>
      </c>
      <c r="S722" s="119">
        <f t="shared" si="84"/>
        <v>0</v>
      </c>
      <c r="T722" s="119">
        <f t="shared" si="85"/>
        <v>0</v>
      </c>
      <c r="U722" s="119">
        <v>286</v>
      </c>
      <c r="V722" s="119">
        <v>1320</v>
      </c>
      <c r="W722" s="119">
        <v>1320</v>
      </c>
      <c r="X722" s="119">
        <f t="shared" si="87"/>
        <v>-1606</v>
      </c>
      <c r="Y722" s="92" t="s">
        <v>12848</v>
      </c>
      <c r="Z722" s="93">
        <v>122.742</v>
      </c>
      <c r="AA722" s="121">
        <v>122.742</v>
      </c>
      <c r="AB722" s="93">
        <f t="shared" si="86"/>
        <v>0</v>
      </c>
      <c r="AE722" s="48" t="s">
        <v>12884</v>
      </c>
      <c r="AF722" s="93">
        <v>122.742</v>
      </c>
      <c r="AG722" s="48" t="s">
        <v>14269</v>
      </c>
      <c r="AH722" s="48" t="s">
        <v>13905</v>
      </c>
      <c r="AI722" s="48" t="s">
        <v>13568</v>
      </c>
      <c r="AK722" s="48" t="s">
        <v>13323</v>
      </c>
      <c r="AM722" s="48" t="s">
        <v>85</v>
      </c>
      <c r="AN722" s="48" t="s">
        <v>1926</v>
      </c>
      <c r="AO722" s="136"/>
      <c r="AQ722" s="123" t="s">
        <v>12998</v>
      </c>
    </row>
    <row r="723" spans="1:43" ht="30" x14ac:dyDescent="0.2">
      <c r="A723" s="92" t="s">
        <v>2661</v>
      </c>
      <c r="B723" s="92" t="s">
        <v>2662</v>
      </c>
      <c r="C723" s="117" t="s">
        <v>166</v>
      </c>
      <c r="D723" s="92" t="s">
        <v>228</v>
      </c>
      <c r="E723" s="92" t="s">
        <v>2663</v>
      </c>
      <c r="F723" s="92" t="s">
        <v>1940</v>
      </c>
      <c r="G723" s="92" t="s">
        <v>1636</v>
      </c>
      <c r="H723" s="92" t="s">
        <v>1637</v>
      </c>
      <c r="I723" s="118" t="s">
        <v>2662</v>
      </c>
      <c r="J723" s="119">
        <v>9</v>
      </c>
      <c r="K723" s="119">
        <v>1000</v>
      </c>
      <c r="L723" s="119">
        <f t="shared" ref="L723:L730" si="89">K723-U723</f>
        <v>-7224</v>
      </c>
      <c r="N723" s="48" t="s">
        <v>173</v>
      </c>
      <c r="P723" s="119">
        <v>3698</v>
      </c>
      <c r="Q723" s="119">
        <v>3698</v>
      </c>
      <c r="R723" s="119">
        <v>0</v>
      </c>
      <c r="S723" s="119">
        <f t="shared" si="84"/>
        <v>7396</v>
      </c>
      <c r="T723" s="119">
        <f t="shared" si="85"/>
        <v>7396</v>
      </c>
      <c r="U723" s="119">
        <v>8224</v>
      </c>
      <c r="V723" s="119">
        <v>4632</v>
      </c>
      <c r="W723" s="119">
        <v>4632</v>
      </c>
      <c r="X723" s="119">
        <f t="shared" si="87"/>
        <v>-5460</v>
      </c>
      <c r="Y723" s="92" t="s">
        <v>12848</v>
      </c>
      <c r="Z723" s="93">
        <v>4.1500000000000004</v>
      </c>
      <c r="AA723" s="121">
        <v>4.1500000000000004</v>
      </c>
      <c r="AB723" s="93">
        <f t="shared" si="86"/>
        <v>0</v>
      </c>
      <c r="AE723" s="48" t="s">
        <v>12845</v>
      </c>
      <c r="AF723" s="93">
        <v>4.1500000000000004</v>
      </c>
      <c r="AG723" s="48" t="s">
        <v>14272</v>
      </c>
      <c r="AH723" s="48" t="s">
        <v>13893</v>
      </c>
      <c r="AI723" s="48" t="s">
        <v>14009</v>
      </c>
      <c r="AM723" s="48" t="s">
        <v>85</v>
      </c>
      <c r="AN723" s="48" t="s">
        <v>1926</v>
      </c>
      <c r="AO723" s="136"/>
      <c r="AQ723" s="123" t="s">
        <v>12955</v>
      </c>
    </row>
    <row r="724" spans="1:43" ht="30" x14ac:dyDescent="0.2">
      <c r="A724" s="92" t="s">
        <v>2664</v>
      </c>
      <c r="B724" s="92" t="s">
        <v>2665</v>
      </c>
      <c r="C724" s="117" t="s">
        <v>166</v>
      </c>
      <c r="D724" s="92" t="s">
        <v>167</v>
      </c>
      <c r="E724" s="92" t="s">
        <v>2666</v>
      </c>
      <c r="F724" s="92" t="s">
        <v>1940</v>
      </c>
      <c r="G724" s="92" t="s">
        <v>1900</v>
      </c>
      <c r="H724" s="92" t="s">
        <v>1901</v>
      </c>
      <c r="I724" s="118" t="s">
        <v>2665</v>
      </c>
      <c r="J724" s="119">
        <v>5</v>
      </c>
      <c r="K724" s="119">
        <v>1000</v>
      </c>
      <c r="L724" s="119">
        <f t="shared" si="89"/>
        <v>-4825</v>
      </c>
      <c r="N724" s="48" t="s">
        <v>173</v>
      </c>
      <c r="P724" s="119">
        <v>2000</v>
      </c>
      <c r="Q724" s="119">
        <v>2000</v>
      </c>
      <c r="R724" s="119">
        <v>0</v>
      </c>
      <c r="S724" s="119">
        <f t="shared" si="84"/>
        <v>4000</v>
      </c>
      <c r="T724" s="119">
        <f t="shared" si="85"/>
        <v>4000</v>
      </c>
      <c r="U724" s="119">
        <v>5825</v>
      </c>
      <c r="V724" s="119">
        <v>4506</v>
      </c>
      <c r="W724" s="119">
        <v>4716</v>
      </c>
      <c r="X724" s="119">
        <f t="shared" si="87"/>
        <v>-6331</v>
      </c>
      <c r="Y724" s="92" t="s">
        <v>12848</v>
      </c>
      <c r="Z724" s="93">
        <v>15.49</v>
      </c>
      <c r="AA724" s="121">
        <v>14.95</v>
      </c>
      <c r="AB724" s="93">
        <f t="shared" si="86"/>
        <v>-0.54000000000000092</v>
      </c>
      <c r="AE724" s="48" t="s">
        <v>12845</v>
      </c>
      <c r="AF724" s="93">
        <v>14.95</v>
      </c>
      <c r="AG724" s="48" t="s">
        <v>14273</v>
      </c>
      <c r="AH724" s="48" t="s">
        <v>13893</v>
      </c>
      <c r="AI724" s="48" t="s">
        <v>14031</v>
      </c>
      <c r="AM724" s="48" t="s">
        <v>85</v>
      </c>
      <c r="AN724" s="48" t="s">
        <v>1926</v>
      </c>
      <c r="AO724" s="136"/>
      <c r="AQ724" s="123" t="s">
        <v>12955</v>
      </c>
    </row>
    <row r="725" spans="1:43" ht="30" x14ac:dyDescent="0.2">
      <c r="A725" s="92" t="s">
        <v>2667</v>
      </c>
      <c r="B725" s="92" t="s">
        <v>2668</v>
      </c>
      <c r="C725" s="117" t="s">
        <v>166</v>
      </c>
      <c r="D725" s="92" t="s">
        <v>228</v>
      </c>
      <c r="E725" s="92" t="s">
        <v>2669</v>
      </c>
      <c r="F725" s="92" t="s">
        <v>1940</v>
      </c>
      <c r="G725" s="92" t="s">
        <v>1900</v>
      </c>
      <c r="H725" s="92" t="s">
        <v>1901</v>
      </c>
      <c r="I725" s="118" t="s">
        <v>2668</v>
      </c>
      <c r="J725" s="119">
        <v>5</v>
      </c>
      <c r="K725" s="119">
        <v>2500</v>
      </c>
      <c r="L725" s="119">
        <f t="shared" si="89"/>
        <v>-10526</v>
      </c>
      <c r="N725" s="48" t="s">
        <v>173</v>
      </c>
      <c r="P725" s="119">
        <v>0</v>
      </c>
      <c r="Q725" s="119">
        <v>0</v>
      </c>
      <c r="R725" s="119">
        <v>0</v>
      </c>
      <c r="S725" s="119">
        <f t="shared" si="84"/>
        <v>0</v>
      </c>
      <c r="T725" s="119">
        <f t="shared" si="85"/>
        <v>0</v>
      </c>
      <c r="U725" s="119">
        <v>13026</v>
      </c>
      <c r="V725" s="119">
        <v>8004</v>
      </c>
      <c r="W725" s="119">
        <v>7704</v>
      </c>
      <c r="X725" s="119">
        <f t="shared" si="87"/>
        <v>-21030</v>
      </c>
      <c r="Y725" s="92" t="s">
        <v>12848</v>
      </c>
      <c r="Z725" s="93">
        <v>1.95</v>
      </c>
      <c r="AA725" s="121">
        <v>1.75</v>
      </c>
      <c r="AB725" s="93">
        <f t="shared" si="86"/>
        <v>-0.19999999999999996</v>
      </c>
      <c r="AE725" s="48" t="s">
        <v>12845</v>
      </c>
      <c r="AF725" s="93">
        <v>1.75</v>
      </c>
      <c r="AG725" s="48" t="s">
        <v>14274</v>
      </c>
      <c r="AH725" s="48" t="s">
        <v>14275</v>
      </c>
      <c r="AI725" s="48" t="s">
        <v>14031</v>
      </c>
      <c r="AM725" s="48" t="s">
        <v>85</v>
      </c>
      <c r="AN725" s="48" t="s">
        <v>1926</v>
      </c>
      <c r="AO725" s="136"/>
      <c r="AQ725" s="123" t="s">
        <v>12955</v>
      </c>
    </row>
    <row r="726" spans="1:43" ht="30" x14ac:dyDescent="0.2">
      <c r="A726" s="92" t="s">
        <v>2670</v>
      </c>
      <c r="B726" s="92" t="s">
        <v>2671</v>
      </c>
      <c r="C726" s="117" t="s">
        <v>166</v>
      </c>
      <c r="D726" s="92" t="s">
        <v>228</v>
      </c>
      <c r="E726" s="92" t="s">
        <v>2672</v>
      </c>
      <c r="F726" s="92" t="s">
        <v>1940</v>
      </c>
      <c r="G726" s="92" t="s">
        <v>1900</v>
      </c>
      <c r="H726" s="92" t="s">
        <v>1901</v>
      </c>
      <c r="I726" s="118" t="s">
        <v>2671</v>
      </c>
      <c r="J726" s="119">
        <v>9</v>
      </c>
      <c r="K726" s="119">
        <v>2000</v>
      </c>
      <c r="L726" s="119">
        <f t="shared" si="89"/>
        <v>1480</v>
      </c>
      <c r="M726" s="124">
        <v>5760</v>
      </c>
      <c r="N726" s="48" t="s">
        <v>173</v>
      </c>
      <c r="P726" s="119">
        <v>2000</v>
      </c>
      <c r="Q726" s="119">
        <v>2000</v>
      </c>
      <c r="R726" s="119">
        <v>0</v>
      </c>
      <c r="S726" s="119">
        <f t="shared" si="84"/>
        <v>4000</v>
      </c>
      <c r="T726" s="119">
        <f t="shared" si="85"/>
        <v>4000</v>
      </c>
      <c r="U726" s="119">
        <v>520</v>
      </c>
      <c r="V726" s="119">
        <v>30</v>
      </c>
      <c r="W726" s="119">
        <v>0</v>
      </c>
      <c r="X726" s="119">
        <f t="shared" si="87"/>
        <v>3450</v>
      </c>
      <c r="Y726" s="92" t="s">
        <v>12863</v>
      </c>
      <c r="Z726" s="93">
        <v>2.88</v>
      </c>
      <c r="AA726" s="121">
        <v>2.88</v>
      </c>
      <c r="AB726" s="93">
        <f t="shared" si="86"/>
        <v>0</v>
      </c>
      <c r="AE726" s="48" t="s">
        <v>12845</v>
      </c>
      <c r="AF726" s="93">
        <v>2.7480000000000002</v>
      </c>
      <c r="AG726" s="48" t="s">
        <v>14276</v>
      </c>
      <c r="AH726" s="48" t="s">
        <v>13893</v>
      </c>
      <c r="AI726" s="48" t="s">
        <v>14031</v>
      </c>
      <c r="AM726" s="48" t="s">
        <v>85</v>
      </c>
      <c r="AN726" s="48" t="s">
        <v>1926</v>
      </c>
      <c r="AO726" s="136"/>
      <c r="AQ726" s="123" t="s">
        <v>12955</v>
      </c>
    </row>
    <row r="727" spans="1:43" ht="30" x14ac:dyDescent="0.2">
      <c r="A727" s="92" t="s">
        <v>2673</v>
      </c>
      <c r="B727" s="92" t="s">
        <v>2674</v>
      </c>
      <c r="C727" s="117" t="s">
        <v>166</v>
      </c>
      <c r="D727" s="92" t="s">
        <v>167</v>
      </c>
      <c r="E727" s="92" t="s">
        <v>2675</v>
      </c>
      <c r="F727" s="92" t="s">
        <v>1940</v>
      </c>
      <c r="G727" s="92" t="s">
        <v>1636</v>
      </c>
      <c r="H727" s="92" t="s">
        <v>1637</v>
      </c>
      <c r="I727" s="118" t="s">
        <v>2674</v>
      </c>
      <c r="J727" s="119">
        <v>9</v>
      </c>
      <c r="K727" s="119">
        <v>1000</v>
      </c>
      <c r="L727" s="119">
        <f t="shared" si="89"/>
        <v>322</v>
      </c>
      <c r="M727" s="124">
        <v>42540</v>
      </c>
      <c r="N727" s="48" t="s">
        <v>173</v>
      </c>
      <c r="P727" s="119">
        <v>0</v>
      </c>
      <c r="Q727" s="119">
        <v>0</v>
      </c>
      <c r="R727" s="119">
        <v>0</v>
      </c>
      <c r="S727" s="119">
        <f t="shared" si="84"/>
        <v>0</v>
      </c>
      <c r="T727" s="119">
        <f t="shared" si="85"/>
        <v>0</v>
      </c>
      <c r="U727" s="119">
        <v>678</v>
      </c>
      <c r="V727" s="119">
        <v>450</v>
      </c>
      <c r="W727" s="119">
        <v>330</v>
      </c>
      <c r="X727" s="119">
        <f t="shared" si="87"/>
        <v>-1128</v>
      </c>
      <c r="Y727" s="92" t="s">
        <v>12848</v>
      </c>
      <c r="Z727" s="93">
        <v>42.54</v>
      </c>
      <c r="AA727" s="121">
        <v>47.85</v>
      </c>
      <c r="AB727" s="93">
        <f t="shared" si="86"/>
        <v>5.3100000000000023</v>
      </c>
      <c r="AE727" s="48" t="s">
        <v>12845</v>
      </c>
      <c r="AF727" s="93">
        <v>47.85</v>
      </c>
      <c r="AG727" s="48" t="s">
        <v>14277</v>
      </c>
      <c r="AH727" s="48" t="s">
        <v>14008</v>
      </c>
      <c r="AI727" s="48" t="s">
        <v>14009</v>
      </c>
      <c r="AM727" s="48" t="s">
        <v>85</v>
      </c>
      <c r="AN727" s="48" t="s">
        <v>1926</v>
      </c>
      <c r="AO727" s="136"/>
      <c r="AQ727" s="123" t="s">
        <v>12955</v>
      </c>
    </row>
    <row r="728" spans="1:43" ht="30" x14ac:dyDescent="0.2">
      <c r="A728" s="92" t="s">
        <v>2676</v>
      </c>
      <c r="B728" s="92" t="s">
        <v>2677</v>
      </c>
      <c r="C728" s="117" t="s">
        <v>166</v>
      </c>
      <c r="D728" s="92" t="s">
        <v>167</v>
      </c>
      <c r="E728" s="92" t="s">
        <v>2678</v>
      </c>
      <c r="F728" s="92" t="s">
        <v>1940</v>
      </c>
      <c r="G728" s="92" t="s">
        <v>1636</v>
      </c>
      <c r="H728" s="92" t="s">
        <v>2103</v>
      </c>
      <c r="I728" s="118" t="s">
        <v>2677</v>
      </c>
      <c r="J728" s="119">
        <v>5</v>
      </c>
      <c r="K728" s="119">
        <v>500</v>
      </c>
      <c r="L728" s="119">
        <f t="shared" si="89"/>
        <v>-523</v>
      </c>
      <c r="N728" s="48" t="s">
        <v>173</v>
      </c>
      <c r="P728" s="119">
        <v>500</v>
      </c>
      <c r="Q728" s="119">
        <v>500</v>
      </c>
      <c r="R728" s="119">
        <v>0</v>
      </c>
      <c r="S728" s="119">
        <f t="shared" si="84"/>
        <v>1000</v>
      </c>
      <c r="T728" s="119">
        <f t="shared" si="85"/>
        <v>1000</v>
      </c>
      <c r="U728" s="119">
        <v>1023</v>
      </c>
      <c r="V728" s="119">
        <v>972</v>
      </c>
      <c r="W728" s="119">
        <v>972</v>
      </c>
      <c r="X728" s="119">
        <f t="shared" si="87"/>
        <v>-995</v>
      </c>
      <c r="Y728" s="92" t="s">
        <v>12848</v>
      </c>
      <c r="Z728" s="93">
        <v>52.895000000000003</v>
      </c>
      <c r="AA728" s="121">
        <v>56.372999999999998</v>
      </c>
      <c r="AB728" s="93">
        <f t="shared" si="86"/>
        <v>3.4779999999999944</v>
      </c>
      <c r="AE728" s="48" t="s">
        <v>12845</v>
      </c>
      <c r="AF728" s="93">
        <v>56.372999999999998</v>
      </c>
      <c r="AG728" s="48" t="s">
        <v>14278</v>
      </c>
      <c r="AH728" s="48" t="s">
        <v>14008</v>
      </c>
      <c r="AI728" s="48" t="s">
        <v>14009</v>
      </c>
      <c r="AM728" s="48" t="s">
        <v>85</v>
      </c>
      <c r="AN728" s="48" t="s">
        <v>1926</v>
      </c>
      <c r="AO728" s="136"/>
      <c r="AQ728" s="123" t="s">
        <v>12955</v>
      </c>
    </row>
    <row r="729" spans="1:43" ht="30" x14ac:dyDescent="0.2">
      <c r="A729" s="92" t="s">
        <v>2679</v>
      </c>
      <c r="B729" s="92" t="s">
        <v>2680</v>
      </c>
      <c r="C729" s="117" t="s">
        <v>166</v>
      </c>
      <c r="D729" s="92" t="s">
        <v>167</v>
      </c>
      <c r="E729" s="92" t="s">
        <v>2681</v>
      </c>
      <c r="F729" s="92" t="s">
        <v>1940</v>
      </c>
      <c r="G729" s="92" t="s">
        <v>1636</v>
      </c>
      <c r="H729" s="92" t="s">
        <v>2103</v>
      </c>
      <c r="I729" s="118" t="s">
        <v>2680</v>
      </c>
      <c r="J729" s="119">
        <v>9</v>
      </c>
      <c r="K729" s="119">
        <v>100</v>
      </c>
      <c r="L729" s="119">
        <f t="shared" si="89"/>
        <v>-923</v>
      </c>
      <c r="N729" s="48" t="s">
        <v>173</v>
      </c>
      <c r="P729" s="119">
        <v>500</v>
      </c>
      <c r="Q729" s="119">
        <v>500</v>
      </c>
      <c r="R729" s="119">
        <v>0</v>
      </c>
      <c r="S729" s="119">
        <f t="shared" si="84"/>
        <v>1000</v>
      </c>
      <c r="T729" s="119">
        <f t="shared" si="85"/>
        <v>1000</v>
      </c>
      <c r="U729" s="119">
        <v>1023</v>
      </c>
      <c r="V729" s="119">
        <v>972</v>
      </c>
      <c r="W729" s="119">
        <v>972</v>
      </c>
      <c r="X729" s="119">
        <f t="shared" si="87"/>
        <v>-995</v>
      </c>
      <c r="Y729" s="92" t="s">
        <v>12848</v>
      </c>
      <c r="Z729" s="93">
        <v>52.895000000000003</v>
      </c>
      <c r="AA729" s="121">
        <v>56.372999999999998</v>
      </c>
      <c r="AB729" s="93">
        <f t="shared" si="86"/>
        <v>3.4779999999999944</v>
      </c>
      <c r="AE729" s="48" t="s">
        <v>12845</v>
      </c>
      <c r="AF729" s="93">
        <v>56.372999999999998</v>
      </c>
      <c r="AG729" s="48" t="s">
        <v>14278</v>
      </c>
      <c r="AH729" s="48" t="s">
        <v>13532</v>
      </c>
      <c r="AI729" s="48" t="s">
        <v>14279</v>
      </c>
      <c r="AM729" s="48" t="s">
        <v>85</v>
      </c>
      <c r="AN729" s="48" t="s">
        <v>1926</v>
      </c>
      <c r="AO729" s="136"/>
      <c r="AQ729" s="123" t="s">
        <v>12955</v>
      </c>
    </row>
    <row r="730" spans="1:43" ht="30" x14ac:dyDescent="0.2">
      <c r="A730" s="92" t="s">
        <v>2682</v>
      </c>
      <c r="B730" s="92" t="s">
        <v>2683</v>
      </c>
      <c r="C730" s="117" t="s">
        <v>166</v>
      </c>
      <c r="D730" s="92" t="s">
        <v>228</v>
      </c>
      <c r="E730" s="92" t="s">
        <v>2684</v>
      </c>
      <c r="F730" s="92" t="s">
        <v>1940</v>
      </c>
      <c r="G730" s="92" t="s">
        <v>1900</v>
      </c>
      <c r="H730" s="92" t="s">
        <v>2297</v>
      </c>
      <c r="I730" s="118" t="s">
        <v>2683</v>
      </c>
      <c r="J730" s="119">
        <v>6</v>
      </c>
      <c r="K730" s="119">
        <v>100</v>
      </c>
      <c r="L730" s="119">
        <f t="shared" si="89"/>
        <v>100</v>
      </c>
      <c r="M730" s="138">
        <v>15250</v>
      </c>
      <c r="N730" s="48" t="s">
        <v>173</v>
      </c>
      <c r="P730" s="119">
        <v>0</v>
      </c>
      <c r="Q730" s="119">
        <v>0</v>
      </c>
      <c r="R730" s="119">
        <v>0</v>
      </c>
      <c r="S730" s="119">
        <f t="shared" si="84"/>
        <v>0</v>
      </c>
      <c r="T730" s="119">
        <f t="shared" si="85"/>
        <v>0</v>
      </c>
      <c r="U730" s="119">
        <v>0</v>
      </c>
      <c r="V730" s="119">
        <v>0</v>
      </c>
      <c r="W730" s="119">
        <v>0</v>
      </c>
      <c r="X730" s="119">
        <f t="shared" si="87"/>
        <v>0</v>
      </c>
      <c r="Y730" s="92" t="s">
        <v>12844</v>
      </c>
      <c r="Z730" s="93">
        <v>152.5</v>
      </c>
      <c r="AA730" s="121">
        <v>152.5</v>
      </c>
      <c r="AB730" s="93">
        <f t="shared" si="86"/>
        <v>0</v>
      </c>
      <c r="AE730" s="48" t="s">
        <v>12845</v>
      </c>
      <c r="AF730" s="93">
        <v>152.5</v>
      </c>
      <c r="AG730" s="48" t="s">
        <v>14280</v>
      </c>
      <c r="AH730" s="48" t="s">
        <v>14281</v>
      </c>
      <c r="AI730" s="48" t="s">
        <v>14282</v>
      </c>
      <c r="AM730" s="48" t="s">
        <v>85</v>
      </c>
      <c r="AN730" s="48" t="s">
        <v>1926</v>
      </c>
      <c r="AO730" s="136"/>
      <c r="AQ730" s="123" t="s">
        <v>12955</v>
      </c>
    </row>
    <row r="731" spans="1:43" ht="60" x14ac:dyDescent="0.2">
      <c r="A731" s="166" t="s">
        <v>14283</v>
      </c>
      <c r="B731" s="92" t="s">
        <v>14284</v>
      </c>
      <c r="C731" s="117" t="s">
        <v>166</v>
      </c>
      <c r="D731" s="92" t="s">
        <v>228</v>
      </c>
      <c r="E731" s="92" t="s">
        <v>14285</v>
      </c>
      <c r="F731" s="92" t="s">
        <v>1940</v>
      </c>
      <c r="G731" s="92" t="s">
        <v>2297</v>
      </c>
      <c r="H731" s="92" t="s">
        <v>2297</v>
      </c>
      <c r="I731" s="92" t="s">
        <v>14284</v>
      </c>
      <c r="J731" s="119">
        <v>35</v>
      </c>
      <c r="K731" s="119">
        <v>100</v>
      </c>
      <c r="N731" s="48" t="s">
        <v>173</v>
      </c>
      <c r="O731" s="48" t="s">
        <v>12932</v>
      </c>
      <c r="P731" s="119">
        <v>0</v>
      </c>
      <c r="Q731" s="119">
        <v>0</v>
      </c>
      <c r="R731" s="119">
        <v>0</v>
      </c>
      <c r="S731" s="119">
        <f t="shared" si="84"/>
        <v>0</v>
      </c>
      <c r="T731" s="119">
        <f t="shared" si="85"/>
        <v>0</v>
      </c>
      <c r="U731" s="119">
        <v>0</v>
      </c>
      <c r="V731" s="119">
        <v>0</v>
      </c>
      <c r="W731" s="119">
        <v>0</v>
      </c>
      <c r="X731" s="119">
        <f t="shared" si="87"/>
        <v>0</v>
      </c>
      <c r="Y731" s="92" t="s">
        <v>12844</v>
      </c>
      <c r="Z731" s="93">
        <v>122.9</v>
      </c>
      <c r="AA731" s="121">
        <v>122.9</v>
      </c>
      <c r="AB731" s="93">
        <f t="shared" si="86"/>
        <v>0</v>
      </c>
      <c r="AE731" s="48" t="s">
        <v>12884</v>
      </c>
      <c r="AF731" s="93">
        <v>122.9</v>
      </c>
      <c r="AG731" s="48" t="s">
        <v>14286</v>
      </c>
      <c r="AH731" s="48">
        <v>100</v>
      </c>
      <c r="AI731" s="48">
        <v>6</v>
      </c>
      <c r="AK731" s="48" t="s">
        <v>13323</v>
      </c>
      <c r="AM731" s="48" t="s">
        <v>85</v>
      </c>
      <c r="AN731" s="48" t="s">
        <v>1926</v>
      </c>
      <c r="AO731" s="136"/>
      <c r="AQ731" s="123" t="s">
        <v>12998</v>
      </c>
    </row>
    <row r="732" spans="1:43" ht="60" x14ac:dyDescent="0.2">
      <c r="A732" s="166" t="s">
        <v>14287</v>
      </c>
      <c r="B732" s="92" t="s">
        <v>14288</v>
      </c>
      <c r="C732" s="117" t="s">
        <v>166</v>
      </c>
      <c r="D732" s="92" t="s">
        <v>228</v>
      </c>
      <c r="E732" s="92" t="s">
        <v>14289</v>
      </c>
      <c r="F732" s="92" t="s">
        <v>1940</v>
      </c>
      <c r="G732" s="92" t="s">
        <v>2297</v>
      </c>
      <c r="H732" s="92" t="s">
        <v>2297</v>
      </c>
      <c r="I732" s="92" t="s">
        <v>14288</v>
      </c>
      <c r="J732" s="119">
        <v>35</v>
      </c>
      <c r="K732" s="119">
        <v>100</v>
      </c>
      <c r="N732" s="48" t="s">
        <v>173</v>
      </c>
      <c r="O732" s="48" t="s">
        <v>12932</v>
      </c>
      <c r="P732" s="119">
        <v>0</v>
      </c>
      <c r="Q732" s="119">
        <v>0</v>
      </c>
      <c r="R732" s="119">
        <v>0</v>
      </c>
      <c r="S732" s="119">
        <f t="shared" si="84"/>
        <v>0</v>
      </c>
      <c r="T732" s="119">
        <f t="shared" si="85"/>
        <v>0</v>
      </c>
      <c r="U732" s="119">
        <v>0</v>
      </c>
      <c r="V732" s="119">
        <v>0</v>
      </c>
      <c r="W732" s="119">
        <v>0</v>
      </c>
      <c r="X732" s="119">
        <f t="shared" si="87"/>
        <v>0</v>
      </c>
      <c r="Y732" s="92" t="s">
        <v>12844</v>
      </c>
      <c r="Z732" s="93">
        <v>122.9</v>
      </c>
      <c r="AA732" s="121">
        <v>122.9</v>
      </c>
      <c r="AB732" s="93">
        <f t="shared" si="86"/>
        <v>0</v>
      </c>
      <c r="AE732" s="48" t="s">
        <v>12884</v>
      </c>
      <c r="AF732" s="93">
        <v>122.9</v>
      </c>
      <c r="AG732" s="48" t="s">
        <v>14286</v>
      </c>
      <c r="AH732" s="48" t="s">
        <v>14242</v>
      </c>
      <c r="AI732" s="48" t="s">
        <v>14290</v>
      </c>
      <c r="AK732" s="48" t="s">
        <v>13323</v>
      </c>
      <c r="AM732" s="48" t="s">
        <v>85</v>
      </c>
      <c r="AN732" s="48" t="s">
        <v>1926</v>
      </c>
      <c r="AO732" s="136"/>
      <c r="AQ732" s="123" t="s">
        <v>12998</v>
      </c>
    </row>
    <row r="733" spans="1:43" ht="60" x14ac:dyDescent="0.2">
      <c r="A733" s="166" t="s">
        <v>14291</v>
      </c>
      <c r="B733" s="92" t="s">
        <v>14292</v>
      </c>
      <c r="C733" s="117" t="s">
        <v>166</v>
      </c>
      <c r="D733" s="92" t="s">
        <v>228</v>
      </c>
      <c r="E733" s="92" t="s">
        <v>14293</v>
      </c>
      <c r="F733" s="92" t="s">
        <v>1940</v>
      </c>
      <c r="G733" s="92" t="s">
        <v>2297</v>
      </c>
      <c r="H733" s="92" t="s">
        <v>2297</v>
      </c>
      <c r="I733" s="92" t="s">
        <v>14292</v>
      </c>
      <c r="J733" s="119">
        <v>35</v>
      </c>
      <c r="K733" s="119">
        <v>100</v>
      </c>
      <c r="N733" s="48" t="s">
        <v>173</v>
      </c>
      <c r="O733" s="48" t="s">
        <v>1656</v>
      </c>
      <c r="P733" s="119">
        <v>0</v>
      </c>
      <c r="Q733" s="119">
        <v>0</v>
      </c>
      <c r="R733" s="119">
        <v>0</v>
      </c>
      <c r="S733" s="119">
        <f t="shared" si="84"/>
        <v>0</v>
      </c>
      <c r="T733" s="119">
        <f t="shared" si="85"/>
        <v>0</v>
      </c>
      <c r="U733" s="119">
        <v>0</v>
      </c>
      <c r="V733" s="119">
        <v>0</v>
      </c>
      <c r="W733" s="119">
        <v>0</v>
      </c>
      <c r="X733" s="119">
        <f t="shared" si="87"/>
        <v>0</v>
      </c>
      <c r="Y733" s="92" t="s">
        <v>12844</v>
      </c>
      <c r="Z733" s="93">
        <v>122.9</v>
      </c>
      <c r="AA733" s="121">
        <v>122.9</v>
      </c>
      <c r="AB733" s="93">
        <f t="shared" si="86"/>
        <v>0</v>
      </c>
      <c r="AE733" s="48" t="s">
        <v>12884</v>
      </c>
      <c r="AF733" s="93">
        <v>122.9</v>
      </c>
      <c r="AG733" s="48" t="s">
        <v>14286</v>
      </c>
      <c r="AH733" s="48" t="s">
        <v>14242</v>
      </c>
      <c r="AI733" s="48" t="s">
        <v>14290</v>
      </c>
      <c r="AK733" s="48" t="s">
        <v>13323</v>
      </c>
      <c r="AM733" s="48" t="s">
        <v>85</v>
      </c>
      <c r="AN733" s="48" t="s">
        <v>1926</v>
      </c>
      <c r="AO733" s="136"/>
      <c r="AQ733" s="123" t="s">
        <v>12998</v>
      </c>
    </row>
    <row r="734" spans="1:43" ht="75" x14ac:dyDescent="0.2">
      <c r="A734" s="132" t="s">
        <v>14294</v>
      </c>
      <c r="B734" s="129" t="s">
        <v>14295</v>
      </c>
      <c r="C734" s="117" t="s">
        <v>166</v>
      </c>
      <c r="D734" s="92" t="s">
        <v>14046</v>
      </c>
      <c r="E734" s="92" t="s">
        <v>2687</v>
      </c>
      <c r="F734" s="92" t="s">
        <v>1940</v>
      </c>
      <c r="N734" s="48" t="s">
        <v>173</v>
      </c>
      <c r="O734" s="48" t="s">
        <v>278</v>
      </c>
      <c r="P734" s="119">
        <v>0</v>
      </c>
      <c r="Q734" s="119">
        <v>0</v>
      </c>
      <c r="R734" s="119">
        <v>0</v>
      </c>
      <c r="S734" s="119">
        <f t="shared" si="84"/>
        <v>0</v>
      </c>
      <c r="T734" s="119">
        <f t="shared" si="85"/>
        <v>0</v>
      </c>
      <c r="U734" s="119">
        <v>0</v>
      </c>
      <c r="V734" s="119">
        <v>0</v>
      </c>
      <c r="W734" s="119">
        <v>0</v>
      </c>
      <c r="X734" s="119">
        <f t="shared" si="87"/>
        <v>0</v>
      </c>
      <c r="Y734" s="92" t="s">
        <v>12844</v>
      </c>
      <c r="Z734" s="130">
        <v>35.22</v>
      </c>
      <c r="AA734" s="121">
        <v>28.74</v>
      </c>
      <c r="AB734" s="93">
        <f t="shared" si="86"/>
        <v>-6.48</v>
      </c>
      <c r="AC734" s="48" t="s">
        <v>12875</v>
      </c>
      <c r="AE734" s="48" t="s">
        <v>12884</v>
      </c>
      <c r="AF734" s="93">
        <v>28.74</v>
      </c>
      <c r="AG734" s="48" t="s">
        <v>14296</v>
      </c>
      <c r="AH734" s="48" t="s">
        <v>14245</v>
      </c>
      <c r="AI734" s="48" t="s">
        <v>14262</v>
      </c>
      <c r="AK734" s="48" t="s">
        <v>13068</v>
      </c>
      <c r="AM734" s="131" t="s">
        <v>85</v>
      </c>
      <c r="AN734" s="131" t="s">
        <v>1926</v>
      </c>
      <c r="AO734" s="136"/>
      <c r="AQ734" s="123" t="s">
        <v>13996</v>
      </c>
    </row>
    <row r="735" spans="1:43" ht="30" x14ac:dyDescent="0.2">
      <c r="A735" s="92" t="s">
        <v>2685</v>
      </c>
      <c r="B735" s="92" t="s">
        <v>2686</v>
      </c>
      <c r="C735" s="117" t="s">
        <v>166</v>
      </c>
      <c r="D735" s="92" t="s">
        <v>167</v>
      </c>
      <c r="E735" s="92" t="s">
        <v>2687</v>
      </c>
      <c r="F735" s="92" t="s">
        <v>1940</v>
      </c>
      <c r="G735" s="92" t="s">
        <v>1900</v>
      </c>
      <c r="H735" s="92" t="s">
        <v>1901</v>
      </c>
      <c r="I735" s="118" t="s">
        <v>2686</v>
      </c>
      <c r="J735" s="119">
        <v>7</v>
      </c>
      <c r="K735" s="119">
        <v>1000</v>
      </c>
      <c r="L735" s="119">
        <f t="shared" ref="L735:L741" si="90">K735-U735</f>
        <v>-2583</v>
      </c>
      <c r="N735" s="48" t="s">
        <v>173</v>
      </c>
      <c r="P735" s="119">
        <v>3000</v>
      </c>
      <c r="Q735" s="119">
        <v>3000</v>
      </c>
      <c r="R735" s="119">
        <v>0</v>
      </c>
      <c r="S735" s="119">
        <f t="shared" si="84"/>
        <v>6000</v>
      </c>
      <c r="T735" s="119">
        <f t="shared" si="85"/>
        <v>6000</v>
      </c>
      <c r="U735" s="119">
        <v>3583</v>
      </c>
      <c r="V735" s="119">
        <v>2520</v>
      </c>
      <c r="W735" s="119">
        <v>2520</v>
      </c>
      <c r="X735" s="119">
        <f t="shared" si="87"/>
        <v>-103</v>
      </c>
      <c r="Y735" s="92" t="s">
        <v>12848</v>
      </c>
      <c r="Z735" s="93">
        <v>32.17</v>
      </c>
      <c r="AA735" s="121">
        <v>28.98</v>
      </c>
      <c r="AB735" s="93">
        <f t="shared" si="86"/>
        <v>-3.1900000000000013</v>
      </c>
      <c r="AE735" s="48" t="s">
        <v>12845</v>
      </c>
      <c r="AF735" s="93">
        <v>28.98</v>
      </c>
      <c r="AG735" s="48" t="s">
        <v>14297</v>
      </c>
      <c r="AH735" s="48">
        <v>500</v>
      </c>
      <c r="AI735" s="48">
        <v>6</v>
      </c>
      <c r="AM735" s="48" t="s">
        <v>85</v>
      </c>
      <c r="AN735" s="48" t="s">
        <v>1926</v>
      </c>
      <c r="AO735" s="136"/>
      <c r="AQ735" s="123" t="s">
        <v>12955</v>
      </c>
    </row>
    <row r="736" spans="1:43" ht="30" x14ac:dyDescent="0.2">
      <c r="A736" s="92" t="s">
        <v>2688</v>
      </c>
      <c r="B736" s="92" t="s">
        <v>2689</v>
      </c>
      <c r="C736" s="117" t="s">
        <v>166</v>
      </c>
      <c r="D736" s="92" t="s">
        <v>167</v>
      </c>
      <c r="E736" s="92" t="s">
        <v>2690</v>
      </c>
      <c r="F736" s="92" t="s">
        <v>1940</v>
      </c>
      <c r="G736" s="118" t="s">
        <v>2297</v>
      </c>
      <c r="H736" s="118" t="s">
        <v>2297</v>
      </c>
      <c r="I736" s="118" t="s">
        <v>2689</v>
      </c>
      <c r="J736" s="119">
        <v>7</v>
      </c>
      <c r="K736" s="119">
        <v>250</v>
      </c>
      <c r="L736" s="119">
        <f t="shared" si="90"/>
        <v>250</v>
      </c>
      <c r="M736" s="138">
        <v>10462.5</v>
      </c>
      <c r="N736" s="48" t="s">
        <v>173</v>
      </c>
      <c r="P736" s="119">
        <v>0</v>
      </c>
      <c r="Q736" s="119">
        <v>0</v>
      </c>
      <c r="R736" s="119">
        <v>0</v>
      </c>
      <c r="S736" s="119">
        <f t="shared" si="84"/>
        <v>0</v>
      </c>
      <c r="T736" s="119">
        <f t="shared" si="85"/>
        <v>0</v>
      </c>
      <c r="U736" s="119">
        <v>0</v>
      </c>
      <c r="V736" s="119">
        <v>0</v>
      </c>
      <c r="W736" s="119">
        <v>0</v>
      </c>
      <c r="X736" s="119">
        <f t="shared" si="87"/>
        <v>0</v>
      </c>
      <c r="Y736" s="92" t="s">
        <v>12844</v>
      </c>
      <c r="Z736" s="93">
        <v>41.85</v>
      </c>
      <c r="AA736" s="121">
        <v>41.85</v>
      </c>
      <c r="AB736" s="93">
        <f t="shared" si="86"/>
        <v>0</v>
      </c>
      <c r="AE736" s="48" t="s">
        <v>12845</v>
      </c>
      <c r="AF736" s="93">
        <v>41.85</v>
      </c>
      <c r="AG736" s="48" t="s">
        <v>14298</v>
      </c>
      <c r="AH736" s="122">
        <v>250</v>
      </c>
      <c r="AI736" s="48">
        <v>6</v>
      </c>
      <c r="AM736" s="48" t="s">
        <v>85</v>
      </c>
      <c r="AN736" s="48" t="s">
        <v>1926</v>
      </c>
      <c r="AO736" s="136"/>
      <c r="AQ736" s="123" t="s">
        <v>12955</v>
      </c>
    </row>
    <row r="737" spans="1:43" ht="30" x14ac:dyDescent="0.2">
      <c r="A737" s="92" t="s">
        <v>2691</v>
      </c>
      <c r="B737" s="92" t="s">
        <v>2692</v>
      </c>
      <c r="C737" s="117" t="s">
        <v>166</v>
      </c>
      <c r="D737" s="92" t="s">
        <v>228</v>
      </c>
      <c r="E737" s="92" t="s">
        <v>2693</v>
      </c>
      <c r="F737" s="92" t="s">
        <v>1940</v>
      </c>
      <c r="G737" s="92" t="s">
        <v>1900</v>
      </c>
      <c r="H737" s="92" t="s">
        <v>1901</v>
      </c>
      <c r="I737" s="118" t="s">
        <v>2692</v>
      </c>
      <c r="J737" s="119">
        <v>5</v>
      </c>
      <c r="K737" s="119">
        <v>250</v>
      </c>
      <c r="L737" s="119">
        <f t="shared" si="90"/>
        <v>-1321</v>
      </c>
      <c r="N737" s="48" t="s">
        <v>173</v>
      </c>
      <c r="P737" s="119">
        <v>1250</v>
      </c>
      <c r="Q737" s="119">
        <v>1250</v>
      </c>
      <c r="R737" s="119">
        <v>0</v>
      </c>
      <c r="S737" s="119">
        <f t="shared" si="84"/>
        <v>2500</v>
      </c>
      <c r="T737" s="119">
        <f t="shared" si="85"/>
        <v>2500</v>
      </c>
      <c r="U737" s="119">
        <v>1571</v>
      </c>
      <c r="V737" s="119">
        <v>1284</v>
      </c>
      <c r="W737" s="119">
        <v>1284</v>
      </c>
      <c r="X737" s="119">
        <f t="shared" si="87"/>
        <v>-355</v>
      </c>
      <c r="Y737" s="92" t="s">
        <v>12848</v>
      </c>
      <c r="Z737" s="93">
        <v>66.42</v>
      </c>
      <c r="AA737" s="121">
        <v>57.445</v>
      </c>
      <c r="AB737" s="93">
        <f t="shared" si="86"/>
        <v>-8.9750000000000014</v>
      </c>
      <c r="AE737" s="48" t="s">
        <v>12845</v>
      </c>
      <c r="AF737" s="93">
        <v>57.445</v>
      </c>
      <c r="AG737" s="48" t="s">
        <v>14299</v>
      </c>
      <c r="AH737" s="48" t="s">
        <v>14300</v>
      </c>
      <c r="AI737" s="48" t="s">
        <v>14031</v>
      </c>
      <c r="AM737" s="48" t="s">
        <v>85</v>
      </c>
      <c r="AN737" s="48" t="s">
        <v>1926</v>
      </c>
      <c r="AO737" s="136"/>
      <c r="AQ737" s="123" t="s">
        <v>12955</v>
      </c>
    </row>
    <row r="738" spans="1:43" ht="45" x14ac:dyDescent="0.2">
      <c r="A738" s="92" t="s">
        <v>2694</v>
      </c>
      <c r="B738" s="92" t="s">
        <v>2695</v>
      </c>
      <c r="C738" s="117" t="s">
        <v>166</v>
      </c>
      <c r="D738" s="92" t="s">
        <v>228</v>
      </c>
      <c r="E738" s="92" t="s">
        <v>2696</v>
      </c>
      <c r="F738" s="92" t="s">
        <v>1940</v>
      </c>
      <c r="G738" s="92" t="s">
        <v>1900</v>
      </c>
      <c r="H738" s="92" t="s">
        <v>1901</v>
      </c>
      <c r="I738" s="118" t="s">
        <v>2695</v>
      </c>
      <c r="J738" s="119">
        <v>5</v>
      </c>
      <c r="K738" s="119">
        <v>100</v>
      </c>
      <c r="L738" s="119">
        <f t="shared" si="90"/>
        <v>-160</v>
      </c>
      <c r="N738" s="48" t="s">
        <v>173</v>
      </c>
      <c r="P738" s="119">
        <v>0</v>
      </c>
      <c r="Q738" s="119">
        <v>0</v>
      </c>
      <c r="R738" s="119">
        <v>0</v>
      </c>
      <c r="S738" s="119">
        <f t="shared" si="84"/>
        <v>0</v>
      </c>
      <c r="T738" s="119">
        <f t="shared" si="85"/>
        <v>0</v>
      </c>
      <c r="U738" s="119">
        <v>260</v>
      </c>
      <c r="V738" s="119">
        <v>15</v>
      </c>
      <c r="W738" s="119">
        <v>0</v>
      </c>
      <c r="X738" s="119">
        <f t="shared" si="87"/>
        <v>-275</v>
      </c>
      <c r="Y738" s="92" t="s">
        <v>12848</v>
      </c>
      <c r="Z738" s="93">
        <v>59.8</v>
      </c>
      <c r="AA738" s="121">
        <v>41.694000000000003</v>
      </c>
      <c r="AB738" s="93">
        <f t="shared" si="86"/>
        <v>-18.105999999999995</v>
      </c>
      <c r="AC738" s="48" t="s">
        <v>14301</v>
      </c>
      <c r="AE738" s="48" t="s">
        <v>13924</v>
      </c>
      <c r="AF738" s="93">
        <v>41.694000000000003</v>
      </c>
      <c r="AG738" s="48" t="s">
        <v>14302</v>
      </c>
      <c r="AH738" s="48" t="s">
        <v>14008</v>
      </c>
      <c r="AI738" s="48" t="s">
        <v>14031</v>
      </c>
      <c r="AK738" s="145" t="s">
        <v>14303</v>
      </c>
      <c r="AM738" s="48" t="s">
        <v>85</v>
      </c>
      <c r="AN738" s="48" t="s">
        <v>1926</v>
      </c>
      <c r="AO738" s="136" t="s">
        <v>13935</v>
      </c>
      <c r="AQ738" s="123" t="s">
        <v>14304</v>
      </c>
    </row>
    <row r="739" spans="1:43" ht="45" x14ac:dyDescent="0.2">
      <c r="A739" s="129" t="s">
        <v>2697</v>
      </c>
      <c r="B739" s="129" t="s">
        <v>2698</v>
      </c>
      <c r="C739" s="117" t="s">
        <v>166</v>
      </c>
      <c r="D739" s="92" t="s">
        <v>228</v>
      </c>
      <c r="E739" s="92" t="s">
        <v>2696</v>
      </c>
      <c r="F739" s="92" t="s">
        <v>1940</v>
      </c>
      <c r="G739" s="92" t="s">
        <v>2297</v>
      </c>
      <c r="H739" s="92" t="s">
        <v>2297</v>
      </c>
      <c r="I739" s="118" t="s">
        <v>2698</v>
      </c>
      <c r="J739" s="119">
        <v>4</v>
      </c>
      <c r="K739" s="119">
        <v>100</v>
      </c>
      <c r="L739" s="119">
        <f t="shared" si="90"/>
        <v>-160</v>
      </c>
      <c r="N739" s="48" t="s">
        <v>173</v>
      </c>
      <c r="O739" s="48" t="s">
        <v>2298</v>
      </c>
      <c r="P739" s="119">
        <v>900</v>
      </c>
      <c r="Q739" s="119">
        <v>900</v>
      </c>
      <c r="R739" s="119">
        <v>0</v>
      </c>
      <c r="S739" s="119">
        <f t="shared" si="84"/>
        <v>1800</v>
      </c>
      <c r="T739" s="119">
        <f t="shared" si="85"/>
        <v>1800</v>
      </c>
      <c r="U739" s="119">
        <v>260</v>
      </c>
      <c r="V739" s="119">
        <v>15</v>
      </c>
      <c r="W739" s="119">
        <v>0</v>
      </c>
      <c r="X739" s="119">
        <f t="shared" si="87"/>
        <v>1525</v>
      </c>
      <c r="Y739" s="92" t="s">
        <v>12863</v>
      </c>
      <c r="Z739" s="130">
        <v>59.98</v>
      </c>
      <c r="AA739" s="121">
        <v>59.98</v>
      </c>
      <c r="AB739" s="93">
        <f t="shared" si="86"/>
        <v>0</v>
      </c>
      <c r="AC739" s="48" t="s">
        <v>1435</v>
      </c>
      <c r="AE739" s="48" t="s">
        <v>12845</v>
      </c>
      <c r="AF739" s="93">
        <v>39.46</v>
      </c>
      <c r="AG739" s="48" t="s">
        <v>14305</v>
      </c>
      <c r="AH739" s="48">
        <v>1000</v>
      </c>
      <c r="AI739" s="48">
        <v>6</v>
      </c>
      <c r="AK739" s="48" t="s">
        <v>1436</v>
      </c>
      <c r="AM739" s="131" t="s">
        <v>85</v>
      </c>
      <c r="AN739" s="131" t="s">
        <v>1926</v>
      </c>
      <c r="AO739" s="136"/>
      <c r="AQ739" s="123" t="s">
        <v>12955</v>
      </c>
    </row>
    <row r="740" spans="1:43" ht="30" x14ac:dyDescent="0.2">
      <c r="A740" s="92" t="s">
        <v>2699</v>
      </c>
      <c r="B740" s="92" t="s">
        <v>2700</v>
      </c>
      <c r="C740" s="117" t="s">
        <v>166</v>
      </c>
      <c r="D740" s="92" t="s">
        <v>167</v>
      </c>
      <c r="E740" s="92" t="s">
        <v>2701</v>
      </c>
      <c r="F740" s="92" t="s">
        <v>1940</v>
      </c>
      <c r="G740" s="92" t="s">
        <v>1636</v>
      </c>
      <c r="H740" s="92" t="s">
        <v>1637</v>
      </c>
      <c r="I740" s="118" t="s">
        <v>2700</v>
      </c>
      <c r="J740" s="119">
        <v>9</v>
      </c>
      <c r="K740" s="119">
        <v>5000</v>
      </c>
      <c r="L740" s="119">
        <f t="shared" si="90"/>
        <v>-1166</v>
      </c>
      <c r="N740" s="48" t="s">
        <v>173</v>
      </c>
      <c r="P740" s="119">
        <v>0</v>
      </c>
      <c r="Q740" s="119">
        <v>0</v>
      </c>
      <c r="R740" s="119">
        <v>0</v>
      </c>
      <c r="S740" s="119">
        <f t="shared" si="84"/>
        <v>0</v>
      </c>
      <c r="T740" s="119">
        <f t="shared" si="85"/>
        <v>0</v>
      </c>
      <c r="U740" s="119">
        <v>6166</v>
      </c>
      <c r="V740" s="119">
        <v>5820</v>
      </c>
      <c r="W740" s="119">
        <v>6118</v>
      </c>
      <c r="X740" s="119">
        <f t="shared" si="87"/>
        <v>-11986</v>
      </c>
      <c r="Y740" s="92" t="s">
        <v>12848</v>
      </c>
      <c r="Z740" s="93">
        <v>1.744</v>
      </c>
      <c r="AA740" s="121">
        <v>1.744</v>
      </c>
      <c r="AB740" s="93">
        <f t="shared" si="86"/>
        <v>0</v>
      </c>
      <c r="AE740" s="48" t="s">
        <v>12845</v>
      </c>
      <c r="AF740" s="93">
        <v>1.744</v>
      </c>
      <c r="AG740" s="48" t="s">
        <v>14306</v>
      </c>
      <c r="AH740" s="48" t="s">
        <v>14234</v>
      </c>
      <c r="AI740" s="48" t="s">
        <v>14009</v>
      </c>
      <c r="AM740" s="48" t="s">
        <v>85</v>
      </c>
      <c r="AN740" s="48" t="s">
        <v>1926</v>
      </c>
      <c r="AO740" s="136"/>
      <c r="AQ740" s="123" t="s">
        <v>12955</v>
      </c>
    </row>
    <row r="741" spans="1:43" ht="30" x14ac:dyDescent="0.2">
      <c r="A741" s="92" t="s">
        <v>2702</v>
      </c>
      <c r="B741" s="92" t="s">
        <v>2703</v>
      </c>
      <c r="C741" s="117" t="s">
        <v>166</v>
      </c>
      <c r="D741" s="92" t="s">
        <v>167</v>
      </c>
      <c r="E741" s="92" t="s">
        <v>2704</v>
      </c>
      <c r="F741" s="92" t="s">
        <v>1940</v>
      </c>
      <c r="G741" s="92" t="s">
        <v>1636</v>
      </c>
      <c r="H741" s="92" t="s">
        <v>1637</v>
      </c>
      <c r="I741" s="118" t="s">
        <v>2703</v>
      </c>
      <c r="J741" s="119">
        <v>9</v>
      </c>
      <c r="K741" s="119">
        <v>5000</v>
      </c>
      <c r="L741" s="119">
        <f t="shared" si="90"/>
        <v>-1166</v>
      </c>
      <c r="N741" s="48" t="s">
        <v>173</v>
      </c>
      <c r="P741" s="119">
        <v>0</v>
      </c>
      <c r="Q741" s="119">
        <v>0</v>
      </c>
      <c r="R741" s="119">
        <v>0</v>
      </c>
      <c r="S741" s="119">
        <f t="shared" si="84"/>
        <v>0</v>
      </c>
      <c r="T741" s="119">
        <f t="shared" si="85"/>
        <v>0</v>
      </c>
      <c r="U741" s="119">
        <v>6166</v>
      </c>
      <c r="V741" s="119">
        <v>5820</v>
      </c>
      <c r="W741" s="119">
        <v>6118</v>
      </c>
      <c r="X741" s="119">
        <f t="shared" si="87"/>
        <v>-11986</v>
      </c>
      <c r="Y741" s="92" t="s">
        <v>12848</v>
      </c>
      <c r="Z741" s="93">
        <v>2.8980000000000001</v>
      </c>
      <c r="AA741" s="121">
        <v>2.8980000000000001</v>
      </c>
      <c r="AB741" s="93">
        <f t="shared" si="86"/>
        <v>0</v>
      </c>
      <c r="AE741" s="48" t="s">
        <v>12845</v>
      </c>
      <c r="AF741" s="93">
        <v>2.8980000000000001</v>
      </c>
      <c r="AG741" s="48" t="s">
        <v>14307</v>
      </c>
      <c r="AH741" s="48" t="s">
        <v>14234</v>
      </c>
      <c r="AI741" s="48" t="s">
        <v>14268</v>
      </c>
      <c r="AM741" s="48" t="s">
        <v>85</v>
      </c>
      <c r="AN741" s="48" t="s">
        <v>1926</v>
      </c>
      <c r="AO741" s="136"/>
      <c r="AQ741" s="123" t="s">
        <v>12955</v>
      </c>
    </row>
    <row r="742" spans="1:43" ht="90" x14ac:dyDescent="0.2">
      <c r="A742" s="129" t="s">
        <v>14308</v>
      </c>
      <c r="B742" s="129" t="s">
        <v>14309</v>
      </c>
      <c r="C742" s="117" t="s">
        <v>166</v>
      </c>
      <c r="D742" s="92" t="s">
        <v>228</v>
      </c>
      <c r="E742" s="92" t="s">
        <v>14310</v>
      </c>
      <c r="F742" s="92" t="s">
        <v>1940</v>
      </c>
      <c r="G742" s="92" t="s">
        <v>14092</v>
      </c>
      <c r="H742" s="92" t="s">
        <v>14311</v>
      </c>
      <c r="I742" s="92" t="s">
        <v>14309</v>
      </c>
      <c r="J742" s="119">
        <v>63</v>
      </c>
      <c r="K742" s="119">
        <v>1000</v>
      </c>
      <c r="N742" s="48" t="s">
        <v>173</v>
      </c>
      <c r="O742" s="48" t="s">
        <v>278</v>
      </c>
      <c r="P742" s="119">
        <v>0</v>
      </c>
      <c r="Q742" s="119">
        <v>0</v>
      </c>
      <c r="R742" s="119">
        <v>0</v>
      </c>
      <c r="S742" s="119">
        <f t="shared" si="84"/>
        <v>0</v>
      </c>
      <c r="T742" s="119">
        <f t="shared" si="85"/>
        <v>0</v>
      </c>
      <c r="U742" s="119">
        <v>0</v>
      </c>
      <c r="V742" s="119">
        <v>0</v>
      </c>
      <c r="W742" s="119">
        <v>0</v>
      </c>
      <c r="X742" s="119">
        <f t="shared" si="87"/>
        <v>0</v>
      </c>
      <c r="Y742" s="92" t="s">
        <v>12844</v>
      </c>
      <c r="Z742" s="130">
        <v>24.844999999999999</v>
      </c>
      <c r="AA742" s="121">
        <v>24.844999999999999</v>
      </c>
      <c r="AB742" s="93">
        <f t="shared" si="86"/>
        <v>0</v>
      </c>
      <c r="AC742" s="48" t="s">
        <v>12897</v>
      </c>
      <c r="AE742" s="48" t="s">
        <v>12884</v>
      </c>
      <c r="AF742" s="93">
        <v>24.844999999999999</v>
      </c>
      <c r="AG742" s="48" t="s">
        <v>14312</v>
      </c>
      <c r="AH742" s="48" t="s">
        <v>14313</v>
      </c>
      <c r="AI742" s="48" t="s">
        <v>14314</v>
      </c>
      <c r="AK742" s="48" t="s">
        <v>13068</v>
      </c>
      <c r="AM742" s="131" t="s">
        <v>85</v>
      </c>
      <c r="AN742" s="131" t="s">
        <v>1926</v>
      </c>
      <c r="AO742" s="136"/>
      <c r="AQ742" s="123" t="s">
        <v>12998</v>
      </c>
    </row>
    <row r="743" spans="1:43" ht="30" x14ac:dyDescent="0.2">
      <c r="A743" s="92" t="s">
        <v>2705</v>
      </c>
      <c r="B743" s="92" t="s">
        <v>2706</v>
      </c>
      <c r="C743" s="117" t="s">
        <v>166</v>
      </c>
      <c r="D743" s="92" t="s">
        <v>228</v>
      </c>
      <c r="E743" s="92" t="s">
        <v>2707</v>
      </c>
      <c r="F743" s="92" t="s">
        <v>1940</v>
      </c>
      <c r="G743" s="92" t="s">
        <v>1636</v>
      </c>
      <c r="H743" s="92" t="s">
        <v>1637</v>
      </c>
      <c r="I743" s="118" t="s">
        <v>2706</v>
      </c>
      <c r="J743" s="119">
        <v>9</v>
      </c>
      <c r="K743" s="119">
        <v>250</v>
      </c>
      <c r="L743" s="119">
        <f t="shared" ref="L743:L754" si="91">K743-U743</f>
        <v>-70</v>
      </c>
      <c r="N743" s="48" t="s">
        <v>173</v>
      </c>
      <c r="P743" s="119">
        <v>1000</v>
      </c>
      <c r="Q743" s="119">
        <v>1000</v>
      </c>
      <c r="R743" s="119">
        <v>0</v>
      </c>
      <c r="S743" s="119">
        <f t="shared" si="84"/>
        <v>2000</v>
      </c>
      <c r="T743" s="119">
        <f t="shared" si="85"/>
        <v>2000</v>
      </c>
      <c r="U743" s="119">
        <v>320</v>
      </c>
      <c r="V743" s="119">
        <v>0</v>
      </c>
      <c r="W743" s="119">
        <v>0</v>
      </c>
      <c r="X743" s="119">
        <f t="shared" si="87"/>
        <v>1680</v>
      </c>
      <c r="Y743" s="92" t="s">
        <v>12863</v>
      </c>
      <c r="Z743" s="93">
        <v>3.0329999999999999</v>
      </c>
      <c r="AA743" s="121">
        <v>3.0329999999999999</v>
      </c>
      <c r="AB743" s="93">
        <f t="shared" si="86"/>
        <v>0</v>
      </c>
      <c r="AE743" s="48" t="s">
        <v>12845</v>
      </c>
      <c r="AF743" s="93">
        <v>3.0329999999999999</v>
      </c>
      <c r="AG743" s="48" t="s">
        <v>14315</v>
      </c>
      <c r="AH743" s="48" t="s">
        <v>14188</v>
      </c>
      <c r="AI743" s="48" t="s">
        <v>14316</v>
      </c>
      <c r="AM743" s="48" t="s">
        <v>85</v>
      </c>
      <c r="AN743" s="48" t="s">
        <v>1926</v>
      </c>
      <c r="AO743" s="136"/>
      <c r="AQ743" s="123" t="s">
        <v>12955</v>
      </c>
    </row>
    <row r="744" spans="1:43" ht="30" x14ac:dyDescent="0.2">
      <c r="A744" s="92" t="s">
        <v>2708</v>
      </c>
      <c r="B744" s="92" t="s">
        <v>2709</v>
      </c>
      <c r="C744" s="117" t="s">
        <v>166</v>
      </c>
      <c r="D744" s="92" t="s">
        <v>228</v>
      </c>
      <c r="E744" s="92" t="s">
        <v>2710</v>
      </c>
      <c r="F744" s="92" t="s">
        <v>1940</v>
      </c>
      <c r="G744" s="92" t="s">
        <v>1636</v>
      </c>
      <c r="H744" s="92" t="s">
        <v>1637</v>
      </c>
      <c r="I744" s="118" t="s">
        <v>2709</v>
      </c>
      <c r="J744" s="119">
        <v>9</v>
      </c>
      <c r="K744" s="119">
        <v>1000</v>
      </c>
      <c r="L744" s="119">
        <f t="shared" si="91"/>
        <v>200</v>
      </c>
      <c r="M744" s="124">
        <v>2862</v>
      </c>
      <c r="N744" s="48" t="s">
        <v>173</v>
      </c>
      <c r="P744" s="119">
        <v>3000</v>
      </c>
      <c r="Q744" s="119">
        <v>3000</v>
      </c>
      <c r="R744" s="119">
        <v>0</v>
      </c>
      <c r="S744" s="119">
        <f t="shared" si="84"/>
        <v>6000</v>
      </c>
      <c r="T744" s="119">
        <f t="shared" si="85"/>
        <v>6000</v>
      </c>
      <c r="U744" s="119">
        <v>800</v>
      </c>
      <c r="V744" s="119">
        <v>0</v>
      </c>
      <c r="W744" s="119">
        <v>0</v>
      </c>
      <c r="X744" s="119">
        <f t="shared" si="87"/>
        <v>5200</v>
      </c>
      <c r="Y744" s="92" t="s">
        <v>12863</v>
      </c>
      <c r="Z744" s="93">
        <v>2.8620000000000001</v>
      </c>
      <c r="AA744" s="121">
        <v>2.8620000000000001</v>
      </c>
      <c r="AB744" s="93">
        <f t="shared" si="86"/>
        <v>0</v>
      </c>
      <c r="AE744" s="48" t="s">
        <v>12845</v>
      </c>
      <c r="AF744" s="93">
        <v>2.8620000000000001</v>
      </c>
      <c r="AG744" s="48" t="s">
        <v>14317</v>
      </c>
      <c r="AH744" s="48" t="s">
        <v>13905</v>
      </c>
      <c r="AI744" s="48" t="s">
        <v>14316</v>
      </c>
      <c r="AM744" s="48" t="s">
        <v>85</v>
      </c>
      <c r="AN744" s="48" t="s">
        <v>1926</v>
      </c>
      <c r="AO744" s="136"/>
      <c r="AQ744" s="123" t="s">
        <v>12955</v>
      </c>
    </row>
    <row r="745" spans="1:43" ht="30" x14ac:dyDescent="0.2">
      <c r="A745" s="92" t="s">
        <v>2711</v>
      </c>
      <c r="B745" s="92" t="s">
        <v>2712</v>
      </c>
      <c r="C745" s="117" t="s">
        <v>166</v>
      </c>
      <c r="D745" s="92" t="s">
        <v>228</v>
      </c>
      <c r="E745" s="92" t="s">
        <v>2713</v>
      </c>
      <c r="F745" s="92" t="s">
        <v>1940</v>
      </c>
      <c r="G745" s="92" t="s">
        <v>1636</v>
      </c>
      <c r="H745" s="92" t="s">
        <v>1637</v>
      </c>
      <c r="I745" s="118" t="s">
        <v>2712</v>
      </c>
      <c r="J745" s="119">
        <v>9</v>
      </c>
      <c r="K745" s="119">
        <v>2500</v>
      </c>
      <c r="L745" s="119">
        <f t="shared" si="91"/>
        <v>900</v>
      </c>
      <c r="M745" s="124">
        <v>5575</v>
      </c>
      <c r="N745" s="48" t="s">
        <v>173</v>
      </c>
      <c r="P745" s="119">
        <v>2500</v>
      </c>
      <c r="Q745" s="119">
        <v>2500</v>
      </c>
      <c r="R745" s="119">
        <v>0</v>
      </c>
      <c r="S745" s="119">
        <f t="shared" si="84"/>
        <v>5000</v>
      </c>
      <c r="T745" s="119">
        <f t="shared" si="85"/>
        <v>5000</v>
      </c>
      <c r="U745" s="119">
        <v>1600</v>
      </c>
      <c r="V745" s="119">
        <v>0</v>
      </c>
      <c r="W745" s="119">
        <v>0</v>
      </c>
      <c r="X745" s="119">
        <f t="shared" si="87"/>
        <v>3400</v>
      </c>
      <c r="Y745" s="92" t="s">
        <v>12863</v>
      </c>
      <c r="Z745" s="93">
        <v>2.23</v>
      </c>
      <c r="AA745" s="121">
        <v>2.23</v>
      </c>
      <c r="AB745" s="93">
        <f t="shared" si="86"/>
        <v>0</v>
      </c>
      <c r="AE745" s="48" t="s">
        <v>12845</v>
      </c>
      <c r="AF745" s="93">
        <v>2.23</v>
      </c>
      <c r="AG745" s="48" t="s">
        <v>14318</v>
      </c>
      <c r="AH745" s="48" t="s">
        <v>13932</v>
      </c>
      <c r="AI745" s="48" t="s">
        <v>14316</v>
      </c>
      <c r="AM745" s="48" t="s">
        <v>85</v>
      </c>
      <c r="AN745" s="48" t="s">
        <v>1926</v>
      </c>
      <c r="AO745" s="136"/>
      <c r="AQ745" s="123" t="s">
        <v>12955</v>
      </c>
    </row>
    <row r="746" spans="1:43" ht="30" x14ac:dyDescent="0.2">
      <c r="A746" s="92" t="s">
        <v>2714</v>
      </c>
      <c r="B746" s="92" t="s">
        <v>2715</v>
      </c>
      <c r="C746" s="117" t="s">
        <v>166</v>
      </c>
      <c r="D746" s="92" t="s">
        <v>167</v>
      </c>
      <c r="E746" s="92" t="s">
        <v>2716</v>
      </c>
      <c r="F746" s="92" t="s">
        <v>1940</v>
      </c>
      <c r="G746" s="92" t="s">
        <v>1900</v>
      </c>
      <c r="H746" s="92" t="s">
        <v>1901</v>
      </c>
      <c r="I746" s="118" t="s">
        <v>2715</v>
      </c>
      <c r="J746" s="119">
        <v>7</v>
      </c>
      <c r="K746" s="119">
        <v>100</v>
      </c>
      <c r="L746" s="119">
        <f t="shared" si="91"/>
        <v>-1200</v>
      </c>
      <c r="N746" s="48" t="s">
        <v>173</v>
      </c>
      <c r="P746" s="119">
        <v>0</v>
      </c>
      <c r="Q746" s="119">
        <v>0</v>
      </c>
      <c r="R746" s="119">
        <v>0</v>
      </c>
      <c r="S746" s="119">
        <f t="shared" si="84"/>
        <v>0</v>
      </c>
      <c r="T746" s="119">
        <f t="shared" si="85"/>
        <v>0</v>
      </c>
      <c r="U746" s="119">
        <v>1300</v>
      </c>
      <c r="V746" s="119">
        <v>1755</v>
      </c>
      <c r="W746" s="119">
        <v>1461</v>
      </c>
      <c r="X746" s="119">
        <f t="shared" si="87"/>
        <v>-3055</v>
      </c>
      <c r="Y746" s="92" t="s">
        <v>12848</v>
      </c>
      <c r="Z746" s="93">
        <v>2.93</v>
      </c>
      <c r="AA746" s="121">
        <v>1.99</v>
      </c>
      <c r="AB746" s="93">
        <f t="shared" si="86"/>
        <v>-0.94000000000000017</v>
      </c>
      <c r="AE746" s="48" t="s">
        <v>12845</v>
      </c>
      <c r="AF746" s="93">
        <v>1.99</v>
      </c>
      <c r="AG746" s="48" t="s">
        <v>14319</v>
      </c>
      <c r="AH746" s="122">
        <v>1000</v>
      </c>
      <c r="AI746" s="48">
        <v>6</v>
      </c>
      <c r="AM746" s="48" t="s">
        <v>85</v>
      </c>
      <c r="AN746" s="48" t="s">
        <v>1926</v>
      </c>
      <c r="AO746" s="136"/>
      <c r="AQ746" s="123" t="s">
        <v>12955</v>
      </c>
    </row>
    <row r="747" spans="1:43" ht="45" x14ac:dyDescent="0.2">
      <c r="A747" s="129" t="s">
        <v>2717</v>
      </c>
      <c r="B747" s="129" t="s">
        <v>2718</v>
      </c>
      <c r="C747" s="117" t="s">
        <v>166</v>
      </c>
      <c r="D747" s="92" t="s">
        <v>377</v>
      </c>
      <c r="E747" s="92" t="s">
        <v>2716</v>
      </c>
      <c r="F747" s="92" t="s">
        <v>1940</v>
      </c>
      <c r="G747" s="92" t="s">
        <v>2297</v>
      </c>
      <c r="H747" s="92" t="s">
        <v>2297</v>
      </c>
      <c r="I747" s="118" t="s">
        <v>2718</v>
      </c>
      <c r="J747" s="119">
        <v>8</v>
      </c>
      <c r="K747" s="119">
        <v>1000</v>
      </c>
      <c r="L747" s="119">
        <f t="shared" si="91"/>
        <v>942</v>
      </c>
      <c r="N747" s="48" t="s">
        <v>173</v>
      </c>
      <c r="O747" s="48" t="s">
        <v>2298</v>
      </c>
      <c r="P747" s="119">
        <v>0</v>
      </c>
      <c r="Q747" s="119">
        <v>0</v>
      </c>
      <c r="R747" s="119">
        <v>0</v>
      </c>
      <c r="S747" s="119">
        <f t="shared" si="84"/>
        <v>0</v>
      </c>
      <c r="T747" s="119">
        <f t="shared" si="85"/>
        <v>0</v>
      </c>
      <c r="U747" s="119">
        <v>58</v>
      </c>
      <c r="V747" s="119">
        <v>1703</v>
      </c>
      <c r="W747" s="119">
        <v>1509</v>
      </c>
      <c r="X747" s="119">
        <f t="shared" ref="X747:X778" si="92">T747-(U747+V747)</f>
        <v>-1761</v>
      </c>
      <c r="Y747" s="92" t="s">
        <v>12848</v>
      </c>
      <c r="Z747" s="130">
        <v>2.5</v>
      </c>
      <c r="AA747" s="121">
        <v>1.99</v>
      </c>
      <c r="AB747" s="93">
        <f t="shared" si="86"/>
        <v>-0.51</v>
      </c>
      <c r="AC747" s="48" t="s">
        <v>1435</v>
      </c>
      <c r="AE747" s="48" t="s">
        <v>12845</v>
      </c>
      <c r="AF747" s="93">
        <v>1.99</v>
      </c>
      <c r="AG747" s="48" t="s">
        <v>14320</v>
      </c>
      <c r="AH747" s="48">
        <v>1000</v>
      </c>
      <c r="AI747" s="48">
        <v>6</v>
      </c>
      <c r="AK747" s="48" t="s">
        <v>1436</v>
      </c>
      <c r="AM747" s="131" t="s">
        <v>85</v>
      </c>
      <c r="AN747" s="131" t="s">
        <v>1926</v>
      </c>
      <c r="AO747" s="136"/>
      <c r="AQ747" s="123" t="s">
        <v>12955</v>
      </c>
    </row>
    <row r="748" spans="1:43" ht="30" x14ac:dyDescent="0.2">
      <c r="A748" s="92" t="s">
        <v>2719</v>
      </c>
      <c r="B748" s="92" t="s">
        <v>2720</v>
      </c>
      <c r="C748" s="117" t="s">
        <v>166</v>
      </c>
      <c r="D748" s="92" t="s">
        <v>228</v>
      </c>
      <c r="E748" s="92" t="s">
        <v>2721</v>
      </c>
      <c r="F748" s="92" t="s">
        <v>1940</v>
      </c>
      <c r="G748" s="92" t="s">
        <v>1900</v>
      </c>
      <c r="H748" s="92" t="s">
        <v>1901</v>
      </c>
      <c r="I748" s="118" t="s">
        <v>2720</v>
      </c>
      <c r="J748" s="119">
        <v>7</v>
      </c>
      <c r="K748" s="119">
        <v>100</v>
      </c>
      <c r="L748" s="119">
        <f t="shared" si="91"/>
        <v>-962</v>
      </c>
      <c r="N748" s="48" t="s">
        <v>173</v>
      </c>
      <c r="P748" s="119">
        <v>200</v>
      </c>
      <c r="Q748" s="119">
        <v>200</v>
      </c>
      <c r="R748" s="119">
        <v>0</v>
      </c>
      <c r="S748" s="119">
        <f t="shared" si="84"/>
        <v>400</v>
      </c>
      <c r="T748" s="119">
        <f t="shared" si="85"/>
        <v>400</v>
      </c>
      <c r="U748" s="119">
        <v>1062</v>
      </c>
      <c r="V748" s="119">
        <v>674</v>
      </c>
      <c r="W748" s="119">
        <v>622</v>
      </c>
      <c r="X748" s="119">
        <f t="shared" si="92"/>
        <v>-1336</v>
      </c>
      <c r="Y748" s="92" t="s">
        <v>12848</v>
      </c>
      <c r="Z748" s="93">
        <v>12.42</v>
      </c>
      <c r="AA748" s="121">
        <v>7.74</v>
      </c>
      <c r="AB748" s="93">
        <f t="shared" si="86"/>
        <v>-4.68</v>
      </c>
      <c r="AE748" s="48" t="s">
        <v>12845</v>
      </c>
      <c r="AF748" s="93">
        <v>7.74</v>
      </c>
      <c r="AG748" s="48" t="s">
        <v>14321</v>
      </c>
      <c r="AH748" s="122">
        <v>1000</v>
      </c>
      <c r="AI748" s="48">
        <v>6</v>
      </c>
      <c r="AM748" s="48" t="s">
        <v>85</v>
      </c>
      <c r="AN748" s="48" t="s">
        <v>1926</v>
      </c>
      <c r="AO748" s="136"/>
      <c r="AQ748" s="123" t="s">
        <v>12955</v>
      </c>
    </row>
    <row r="749" spans="1:43" ht="30" x14ac:dyDescent="0.2">
      <c r="A749" s="92" t="s">
        <v>2722</v>
      </c>
      <c r="B749" s="92" t="s">
        <v>2723</v>
      </c>
      <c r="C749" s="117" t="s">
        <v>166</v>
      </c>
      <c r="D749" s="92" t="s">
        <v>228</v>
      </c>
      <c r="E749" s="92" t="s">
        <v>2724</v>
      </c>
      <c r="F749" s="92" t="s">
        <v>1940</v>
      </c>
      <c r="G749" s="92" t="s">
        <v>1900</v>
      </c>
      <c r="H749" s="92" t="s">
        <v>1901</v>
      </c>
      <c r="I749" s="118" t="s">
        <v>2723</v>
      </c>
      <c r="J749" s="119">
        <v>7</v>
      </c>
      <c r="K749" s="119">
        <v>100</v>
      </c>
      <c r="L749" s="119">
        <f t="shared" si="91"/>
        <v>-962</v>
      </c>
      <c r="N749" s="48" t="s">
        <v>173</v>
      </c>
      <c r="P749" s="119">
        <v>200</v>
      </c>
      <c r="Q749" s="119">
        <v>200</v>
      </c>
      <c r="R749" s="119">
        <v>0</v>
      </c>
      <c r="S749" s="119">
        <f t="shared" si="84"/>
        <v>400</v>
      </c>
      <c r="T749" s="119">
        <f t="shared" si="85"/>
        <v>400</v>
      </c>
      <c r="U749" s="119">
        <v>1062</v>
      </c>
      <c r="V749" s="119">
        <v>674</v>
      </c>
      <c r="W749" s="119">
        <v>622</v>
      </c>
      <c r="X749" s="119">
        <f t="shared" si="92"/>
        <v>-1336</v>
      </c>
      <c r="Y749" s="92" t="s">
        <v>12848</v>
      </c>
      <c r="Z749" s="93">
        <v>3.85</v>
      </c>
      <c r="AA749" s="121">
        <v>0.97</v>
      </c>
      <c r="AB749" s="93">
        <f t="shared" si="86"/>
        <v>-2.88</v>
      </c>
      <c r="AE749" s="48" t="s">
        <v>12845</v>
      </c>
      <c r="AF749" s="93">
        <v>0.97</v>
      </c>
      <c r="AG749" s="48" t="s">
        <v>14322</v>
      </c>
      <c r="AH749" s="122">
        <v>1000</v>
      </c>
      <c r="AI749" s="48">
        <v>6</v>
      </c>
      <c r="AM749" s="48" t="s">
        <v>85</v>
      </c>
      <c r="AN749" s="48" t="s">
        <v>1926</v>
      </c>
      <c r="AO749" s="136"/>
      <c r="AQ749" s="123" t="s">
        <v>12955</v>
      </c>
    </row>
    <row r="750" spans="1:43" ht="30" x14ac:dyDescent="0.2">
      <c r="A750" s="92" t="s">
        <v>2725</v>
      </c>
      <c r="B750" s="92" t="s">
        <v>2726</v>
      </c>
      <c r="C750" s="117" t="s">
        <v>166</v>
      </c>
      <c r="D750" s="92" t="s">
        <v>167</v>
      </c>
      <c r="E750" s="92" t="s">
        <v>2727</v>
      </c>
      <c r="F750" s="92" t="s">
        <v>1940</v>
      </c>
      <c r="G750" s="92" t="s">
        <v>1900</v>
      </c>
      <c r="H750" s="92" t="s">
        <v>1901</v>
      </c>
      <c r="I750" s="118" t="s">
        <v>2726</v>
      </c>
      <c r="J750" s="119">
        <v>7</v>
      </c>
      <c r="K750" s="119">
        <v>100</v>
      </c>
      <c r="L750" s="119">
        <f t="shared" si="91"/>
        <v>-355</v>
      </c>
      <c r="N750" s="48" t="s">
        <v>173</v>
      </c>
      <c r="P750" s="119">
        <v>0</v>
      </c>
      <c r="Q750" s="119">
        <v>0</v>
      </c>
      <c r="R750" s="119">
        <v>0</v>
      </c>
      <c r="S750" s="119">
        <f t="shared" si="84"/>
        <v>0</v>
      </c>
      <c r="T750" s="119">
        <f t="shared" si="85"/>
        <v>0</v>
      </c>
      <c r="U750" s="119">
        <v>455</v>
      </c>
      <c r="V750" s="119">
        <v>474</v>
      </c>
      <c r="W750" s="119">
        <v>428</v>
      </c>
      <c r="X750" s="119">
        <f t="shared" si="92"/>
        <v>-929</v>
      </c>
      <c r="Y750" s="92" t="s">
        <v>12848</v>
      </c>
      <c r="Z750" s="93">
        <v>3.25</v>
      </c>
      <c r="AA750" s="121">
        <v>1.96</v>
      </c>
      <c r="AB750" s="93">
        <f t="shared" si="86"/>
        <v>-1.29</v>
      </c>
      <c r="AE750" s="48" t="s">
        <v>12845</v>
      </c>
      <c r="AF750" s="93">
        <v>1.96</v>
      </c>
      <c r="AG750" s="48" t="s">
        <v>14323</v>
      </c>
      <c r="AH750" s="122">
        <v>1000</v>
      </c>
      <c r="AI750" s="48">
        <v>6</v>
      </c>
      <c r="AM750" s="48" t="s">
        <v>85</v>
      </c>
      <c r="AN750" s="48" t="s">
        <v>1926</v>
      </c>
      <c r="AO750" s="136"/>
      <c r="AQ750" s="123" t="s">
        <v>12955</v>
      </c>
    </row>
    <row r="751" spans="1:43" ht="30" x14ac:dyDescent="0.2">
      <c r="A751" s="92" t="s">
        <v>2728</v>
      </c>
      <c r="B751" s="92" t="s">
        <v>2729</v>
      </c>
      <c r="C751" s="117" t="s">
        <v>166</v>
      </c>
      <c r="D751" s="92" t="s">
        <v>167</v>
      </c>
      <c r="E751" s="92" t="s">
        <v>2730</v>
      </c>
      <c r="F751" s="92" t="s">
        <v>1940</v>
      </c>
      <c r="G751" s="92" t="s">
        <v>1900</v>
      </c>
      <c r="H751" s="92" t="s">
        <v>1901</v>
      </c>
      <c r="I751" s="118" t="s">
        <v>2729</v>
      </c>
      <c r="J751" s="119">
        <v>7</v>
      </c>
      <c r="K751" s="119">
        <v>100</v>
      </c>
      <c r="L751" s="119">
        <f t="shared" si="91"/>
        <v>-355</v>
      </c>
      <c r="N751" s="48" t="s">
        <v>173</v>
      </c>
      <c r="P751" s="119">
        <v>0</v>
      </c>
      <c r="Q751" s="119">
        <v>0</v>
      </c>
      <c r="R751" s="119">
        <v>0</v>
      </c>
      <c r="S751" s="119">
        <f t="shared" si="84"/>
        <v>0</v>
      </c>
      <c r="T751" s="119">
        <f t="shared" si="85"/>
        <v>0</v>
      </c>
      <c r="U751" s="119">
        <v>455</v>
      </c>
      <c r="V751" s="119">
        <v>474</v>
      </c>
      <c r="W751" s="119">
        <v>428</v>
      </c>
      <c r="X751" s="119">
        <f t="shared" si="92"/>
        <v>-929</v>
      </c>
      <c r="Y751" s="92" t="s">
        <v>12848</v>
      </c>
      <c r="Z751" s="93">
        <v>6.51</v>
      </c>
      <c r="AA751" s="121">
        <v>4.68</v>
      </c>
      <c r="AB751" s="93">
        <f t="shared" si="86"/>
        <v>-1.83</v>
      </c>
      <c r="AE751" s="48" t="s">
        <v>12845</v>
      </c>
      <c r="AF751" s="93">
        <v>4.68</v>
      </c>
      <c r="AG751" s="48" t="s">
        <v>14324</v>
      </c>
      <c r="AH751" s="122">
        <v>1000</v>
      </c>
      <c r="AI751" s="48">
        <v>6</v>
      </c>
      <c r="AM751" s="48" t="s">
        <v>85</v>
      </c>
      <c r="AN751" s="48" t="s">
        <v>1926</v>
      </c>
      <c r="AO751" s="136"/>
      <c r="AQ751" s="123" t="s">
        <v>12955</v>
      </c>
    </row>
    <row r="752" spans="1:43" ht="30" x14ac:dyDescent="0.2">
      <c r="A752" s="92" t="s">
        <v>2731</v>
      </c>
      <c r="B752" s="92" t="s">
        <v>2732</v>
      </c>
      <c r="C752" s="117" t="s">
        <v>166</v>
      </c>
      <c r="D752" s="92" t="s">
        <v>228</v>
      </c>
      <c r="E752" s="92" t="s">
        <v>2733</v>
      </c>
      <c r="F752" s="92" t="s">
        <v>1940</v>
      </c>
      <c r="G752" s="92" t="s">
        <v>1900</v>
      </c>
      <c r="H752" s="92" t="s">
        <v>1901</v>
      </c>
      <c r="I752" s="118" t="s">
        <v>2732</v>
      </c>
      <c r="J752" s="119">
        <v>6</v>
      </c>
      <c r="K752" s="119">
        <v>50</v>
      </c>
      <c r="L752" s="119">
        <f t="shared" si="91"/>
        <v>50</v>
      </c>
      <c r="M752" s="138">
        <v>1350</v>
      </c>
      <c r="N752" s="48" t="s">
        <v>173</v>
      </c>
      <c r="P752" s="119">
        <v>0</v>
      </c>
      <c r="Q752" s="119">
        <v>0</v>
      </c>
      <c r="R752" s="119">
        <v>0</v>
      </c>
      <c r="S752" s="119">
        <f t="shared" si="84"/>
        <v>0</v>
      </c>
      <c r="T752" s="119">
        <f t="shared" si="85"/>
        <v>0</v>
      </c>
      <c r="U752" s="119">
        <v>0</v>
      </c>
      <c r="V752" s="119">
        <v>0</v>
      </c>
      <c r="W752" s="119">
        <v>0</v>
      </c>
      <c r="X752" s="119">
        <f t="shared" si="92"/>
        <v>0</v>
      </c>
      <c r="Y752" s="92" t="s">
        <v>12844</v>
      </c>
      <c r="Z752" s="93">
        <v>27</v>
      </c>
      <c r="AA752" s="121">
        <v>27</v>
      </c>
      <c r="AB752" s="93">
        <f t="shared" si="86"/>
        <v>0</v>
      </c>
      <c r="AE752" s="48" t="s">
        <v>12845</v>
      </c>
      <c r="AF752" s="93">
        <v>27</v>
      </c>
      <c r="AG752" s="48" t="s">
        <v>14325</v>
      </c>
      <c r="AH752" s="122">
        <v>50</v>
      </c>
      <c r="AI752" s="48">
        <v>6</v>
      </c>
      <c r="AM752" s="48" t="s">
        <v>85</v>
      </c>
      <c r="AN752" s="48" t="s">
        <v>1926</v>
      </c>
      <c r="AO752" s="136"/>
      <c r="AQ752" s="123" t="s">
        <v>12955</v>
      </c>
    </row>
    <row r="753" spans="1:43" ht="30" x14ac:dyDescent="0.2">
      <c r="A753" s="92" t="s">
        <v>2734</v>
      </c>
      <c r="B753" s="92" t="s">
        <v>2735</v>
      </c>
      <c r="C753" s="117" t="s">
        <v>166</v>
      </c>
      <c r="D753" s="92" t="s">
        <v>228</v>
      </c>
      <c r="E753" s="92" t="s">
        <v>2736</v>
      </c>
      <c r="F753" s="92" t="s">
        <v>1940</v>
      </c>
      <c r="G753" s="92" t="s">
        <v>1900</v>
      </c>
      <c r="H753" s="92" t="s">
        <v>1901</v>
      </c>
      <c r="I753" s="118" t="s">
        <v>2735</v>
      </c>
      <c r="J753" s="119">
        <v>6</v>
      </c>
      <c r="K753" s="119">
        <v>50</v>
      </c>
      <c r="L753" s="119">
        <f t="shared" si="91"/>
        <v>50</v>
      </c>
      <c r="M753" s="138">
        <v>2800</v>
      </c>
      <c r="N753" s="48" t="s">
        <v>173</v>
      </c>
      <c r="P753" s="119">
        <v>0</v>
      </c>
      <c r="Q753" s="119">
        <v>0</v>
      </c>
      <c r="R753" s="119">
        <v>0</v>
      </c>
      <c r="S753" s="119">
        <f t="shared" si="84"/>
        <v>0</v>
      </c>
      <c r="T753" s="119">
        <f t="shared" si="85"/>
        <v>0</v>
      </c>
      <c r="U753" s="119">
        <v>0</v>
      </c>
      <c r="V753" s="119">
        <v>0</v>
      </c>
      <c r="W753" s="119">
        <v>0</v>
      </c>
      <c r="X753" s="119">
        <f t="shared" si="92"/>
        <v>0</v>
      </c>
      <c r="Y753" s="92" t="s">
        <v>12844</v>
      </c>
      <c r="Z753" s="93">
        <v>56</v>
      </c>
      <c r="AA753" s="121">
        <v>56</v>
      </c>
      <c r="AB753" s="93">
        <f t="shared" si="86"/>
        <v>0</v>
      </c>
      <c r="AE753" s="48" t="s">
        <v>12845</v>
      </c>
      <c r="AF753" s="93">
        <v>56</v>
      </c>
      <c r="AG753" s="48" t="s">
        <v>14326</v>
      </c>
      <c r="AH753" s="122">
        <v>50</v>
      </c>
      <c r="AI753" s="48">
        <v>6</v>
      </c>
      <c r="AM753" s="48" t="s">
        <v>85</v>
      </c>
      <c r="AN753" s="48" t="s">
        <v>1926</v>
      </c>
      <c r="AO753" s="136"/>
      <c r="AQ753" s="123" t="s">
        <v>12955</v>
      </c>
    </row>
    <row r="754" spans="1:43" ht="30" x14ac:dyDescent="0.2">
      <c r="A754" s="92" t="s">
        <v>2737</v>
      </c>
      <c r="B754" s="92" t="s">
        <v>2738</v>
      </c>
      <c r="C754" s="117" t="s">
        <v>166</v>
      </c>
      <c r="D754" s="92" t="s">
        <v>228</v>
      </c>
      <c r="E754" s="92" t="s">
        <v>2739</v>
      </c>
      <c r="F754" s="92" t="s">
        <v>1940</v>
      </c>
      <c r="G754" s="92" t="s">
        <v>1900</v>
      </c>
      <c r="H754" s="92" t="s">
        <v>1901</v>
      </c>
      <c r="I754" s="118" t="s">
        <v>2738</v>
      </c>
      <c r="J754" s="119">
        <v>6</v>
      </c>
      <c r="K754" s="119">
        <v>50</v>
      </c>
      <c r="L754" s="119">
        <f t="shared" si="91"/>
        <v>50</v>
      </c>
      <c r="M754" s="138">
        <v>2800</v>
      </c>
      <c r="N754" s="48" t="s">
        <v>173</v>
      </c>
      <c r="P754" s="119">
        <v>0</v>
      </c>
      <c r="Q754" s="119">
        <v>0</v>
      </c>
      <c r="R754" s="119">
        <v>0</v>
      </c>
      <c r="S754" s="119">
        <f t="shared" si="84"/>
        <v>0</v>
      </c>
      <c r="T754" s="119">
        <f t="shared" si="85"/>
        <v>0</v>
      </c>
      <c r="U754" s="119">
        <v>0</v>
      </c>
      <c r="V754" s="119">
        <v>0</v>
      </c>
      <c r="W754" s="119">
        <v>0</v>
      </c>
      <c r="X754" s="119">
        <f t="shared" si="92"/>
        <v>0</v>
      </c>
      <c r="Y754" s="92" t="s">
        <v>12844</v>
      </c>
      <c r="Z754" s="93">
        <v>56</v>
      </c>
      <c r="AA754" s="121">
        <v>56</v>
      </c>
      <c r="AB754" s="93">
        <f t="shared" si="86"/>
        <v>0</v>
      </c>
      <c r="AE754" s="48" t="s">
        <v>12845</v>
      </c>
      <c r="AF754" s="93">
        <v>56</v>
      </c>
      <c r="AG754" s="48" t="s">
        <v>14326</v>
      </c>
      <c r="AH754" s="122">
        <v>50</v>
      </c>
      <c r="AI754" s="48">
        <v>6</v>
      </c>
      <c r="AM754" s="48" t="s">
        <v>85</v>
      </c>
      <c r="AN754" s="48" t="s">
        <v>1926</v>
      </c>
      <c r="AO754" s="136"/>
      <c r="AQ754" s="123" t="s">
        <v>12955</v>
      </c>
    </row>
    <row r="755" spans="1:43" ht="90" x14ac:dyDescent="0.2">
      <c r="A755" s="132" t="s">
        <v>14327</v>
      </c>
      <c r="B755" s="132" t="s">
        <v>14328</v>
      </c>
      <c r="C755" s="117" t="s">
        <v>166</v>
      </c>
      <c r="D755" s="118" t="s">
        <v>12894</v>
      </c>
      <c r="E755" s="118" t="s">
        <v>14329</v>
      </c>
      <c r="F755" s="118" t="s">
        <v>1940</v>
      </c>
      <c r="G755" s="118" t="s">
        <v>14092</v>
      </c>
      <c r="H755" s="118" t="s">
        <v>14092</v>
      </c>
      <c r="I755" s="118" t="s">
        <v>14328</v>
      </c>
      <c r="J755" s="119">
        <v>6</v>
      </c>
      <c r="K755" s="119">
        <v>10</v>
      </c>
      <c r="L755" s="118"/>
      <c r="M755" s="118"/>
      <c r="N755" s="139" t="s">
        <v>173</v>
      </c>
      <c r="O755" s="48" t="s">
        <v>278</v>
      </c>
      <c r="P755" s="119">
        <v>0</v>
      </c>
      <c r="Q755" s="119">
        <v>0</v>
      </c>
      <c r="R755" s="119">
        <v>0</v>
      </c>
      <c r="S755" s="119">
        <f t="shared" si="84"/>
        <v>0</v>
      </c>
      <c r="T755" s="119">
        <f t="shared" si="85"/>
        <v>0</v>
      </c>
      <c r="U755" s="119">
        <v>0</v>
      </c>
      <c r="V755" s="119">
        <v>0</v>
      </c>
      <c r="W755" s="119">
        <v>0</v>
      </c>
      <c r="X755" s="119">
        <f t="shared" si="92"/>
        <v>0</v>
      </c>
      <c r="Y755" s="118" t="s">
        <v>12844</v>
      </c>
      <c r="Z755" s="130">
        <v>141.92500000000001</v>
      </c>
      <c r="AA755" s="121">
        <v>141.92500000000001</v>
      </c>
      <c r="AB755" s="93">
        <f t="shared" si="86"/>
        <v>0</v>
      </c>
      <c r="AC755" s="48" t="s">
        <v>12897</v>
      </c>
      <c r="AD755" s="140"/>
      <c r="AE755" s="48" t="s">
        <v>12884</v>
      </c>
      <c r="AF755" s="93">
        <v>141.92500000000001</v>
      </c>
      <c r="AG755" s="48" t="s">
        <v>14330</v>
      </c>
      <c r="AH755" s="48" t="s">
        <v>14313</v>
      </c>
      <c r="AI755" s="48" t="s">
        <v>14314</v>
      </c>
      <c r="AK755" s="48" t="s">
        <v>13068</v>
      </c>
      <c r="AL755" s="139"/>
      <c r="AM755" s="131" t="s">
        <v>85</v>
      </c>
      <c r="AN755" s="131" t="s">
        <v>1926</v>
      </c>
      <c r="AO755" s="136"/>
      <c r="AQ755" s="123" t="s">
        <v>12998</v>
      </c>
    </row>
    <row r="756" spans="1:43" ht="30" x14ac:dyDescent="0.2">
      <c r="A756" s="92" t="s">
        <v>2740</v>
      </c>
      <c r="B756" s="92" t="s">
        <v>2741</v>
      </c>
      <c r="C756" s="117" t="s">
        <v>166</v>
      </c>
      <c r="D756" s="92" t="s">
        <v>228</v>
      </c>
      <c r="E756" s="92" t="s">
        <v>2742</v>
      </c>
      <c r="F756" s="92" t="s">
        <v>1940</v>
      </c>
      <c r="G756" s="92" t="s">
        <v>1900</v>
      </c>
      <c r="H756" s="92" t="s">
        <v>1901</v>
      </c>
      <c r="I756" s="118" t="s">
        <v>2741</v>
      </c>
      <c r="J756" s="119">
        <v>7</v>
      </c>
      <c r="K756" s="119">
        <v>50</v>
      </c>
      <c r="L756" s="119">
        <f>K756-U756</f>
        <v>50</v>
      </c>
      <c r="M756" s="138">
        <v>3167.5</v>
      </c>
      <c r="N756" s="48" t="s">
        <v>173</v>
      </c>
      <c r="P756" s="119">
        <v>0</v>
      </c>
      <c r="Q756" s="119">
        <v>0</v>
      </c>
      <c r="R756" s="119">
        <v>0</v>
      </c>
      <c r="S756" s="119">
        <f t="shared" si="84"/>
        <v>0</v>
      </c>
      <c r="T756" s="119">
        <f t="shared" si="85"/>
        <v>0</v>
      </c>
      <c r="U756" s="119">
        <v>0</v>
      </c>
      <c r="V756" s="119">
        <v>0</v>
      </c>
      <c r="W756" s="119">
        <v>0</v>
      </c>
      <c r="X756" s="119">
        <f t="shared" si="92"/>
        <v>0</v>
      </c>
      <c r="Y756" s="92" t="s">
        <v>12844</v>
      </c>
      <c r="Z756" s="93">
        <v>63.35</v>
      </c>
      <c r="AA756" s="121">
        <v>63.35</v>
      </c>
      <c r="AB756" s="93">
        <f t="shared" si="86"/>
        <v>0</v>
      </c>
      <c r="AE756" s="48" t="s">
        <v>12845</v>
      </c>
      <c r="AF756" s="93">
        <v>63.35</v>
      </c>
      <c r="AG756" s="48" t="s">
        <v>14331</v>
      </c>
      <c r="AH756" s="122">
        <v>50</v>
      </c>
      <c r="AI756" s="48">
        <v>6</v>
      </c>
      <c r="AM756" s="48" t="s">
        <v>85</v>
      </c>
      <c r="AN756" s="48" t="s">
        <v>1926</v>
      </c>
      <c r="AO756" s="136"/>
      <c r="AQ756" s="123" t="s">
        <v>12955</v>
      </c>
    </row>
    <row r="757" spans="1:43" ht="30" x14ac:dyDescent="0.2">
      <c r="A757" s="92" t="s">
        <v>2743</v>
      </c>
      <c r="B757" s="92" t="s">
        <v>2744</v>
      </c>
      <c r="C757" s="117" t="s">
        <v>166</v>
      </c>
      <c r="D757" s="92" t="s">
        <v>228</v>
      </c>
      <c r="E757" s="92" t="s">
        <v>2745</v>
      </c>
      <c r="F757" s="92" t="s">
        <v>1940</v>
      </c>
      <c r="G757" s="92" t="s">
        <v>1900</v>
      </c>
      <c r="H757" s="92" t="s">
        <v>1901</v>
      </c>
      <c r="I757" s="118" t="s">
        <v>2744</v>
      </c>
      <c r="J757" s="119">
        <v>7</v>
      </c>
      <c r="K757" s="119">
        <v>100</v>
      </c>
      <c r="L757" s="119">
        <f>K757-U757</f>
        <v>100</v>
      </c>
      <c r="M757" s="138">
        <v>1800</v>
      </c>
      <c r="N757" s="48" t="s">
        <v>173</v>
      </c>
      <c r="P757" s="119">
        <v>0</v>
      </c>
      <c r="Q757" s="119">
        <v>0</v>
      </c>
      <c r="R757" s="119">
        <v>0</v>
      </c>
      <c r="S757" s="119">
        <f t="shared" si="84"/>
        <v>0</v>
      </c>
      <c r="T757" s="119">
        <f t="shared" si="85"/>
        <v>0</v>
      </c>
      <c r="U757" s="119">
        <v>0</v>
      </c>
      <c r="V757" s="119">
        <v>0</v>
      </c>
      <c r="W757" s="119">
        <v>0</v>
      </c>
      <c r="X757" s="119">
        <f t="shared" si="92"/>
        <v>0</v>
      </c>
      <c r="Y757" s="92" t="s">
        <v>12844</v>
      </c>
      <c r="Z757" s="93">
        <v>18</v>
      </c>
      <c r="AA757" s="121">
        <v>18</v>
      </c>
      <c r="AB757" s="93">
        <f t="shared" si="86"/>
        <v>0</v>
      </c>
      <c r="AE757" s="48" t="s">
        <v>12845</v>
      </c>
      <c r="AF757" s="93">
        <v>18</v>
      </c>
      <c r="AG757" s="48" t="s">
        <v>14332</v>
      </c>
      <c r="AH757" s="122">
        <v>100</v>
      </c>
      <c r="AI757" s="48">
        <v>4</v>
      </c>
      <c r="AM757" s="48" t="s">
        <v>85</v>
      </c>
      <c r="AN757" s="48" t="s">
        <v>1926</v>
      </c>
      <c r="AO757" s="136"/>
      <c r="AQ757" s="123" t="s">
        <v>12955</v>
      </c>
    </row>
    <row r="758" spans="1:43" ht="90" x14ac:dyDescent="0.2">
      <c r="A758" s="132" t="s">
        <v>14333</v>
      </c>
      <c r="B758" s="132" t="s">
        <v>14334</v>
      </c>
      <c r="C758" s="117" t="s">
        <v>166</v>
      </c>
      <c r="D758" s="118" t="s">
        <v>12894</v>
      </c>
      <c r="E758" s="118" t="s">
        <v>14335</v>
      </c>
      <c r="F758" s="118" t="s">
        <v>1940</v>
      </c>
      <c r="G758" s="118" t="s">
        <v>14092</v>
      </c>
      <c r="H758" s="118" t="s">
        <v>14092</v>
      </c>
      <c r="I758" s="118" t="s">
        <v>14334</v>
      </c>
      <c r="J758" s="119">
        <v>8</v>
      </c>
      <c r="K758" s="119">
        <v>1000</v>
      </c>
      <c r="L758" s="118"/>
      <c r="M758" s="118"/>
      <c r="N758" s="139" t="s">
        <v>173</v>
      </c>
      <c r="O758" s="48" t="s">
        <v>278</v>
      </c>
      <c r="P758" s="119">
        <v>0</v>
      </c>
      <c r="Q758" s="119">
        <v>0</v>
      </c>
      <c r="R758" s="119">
        <v>0</v>
      </c>
      <c r="S758" s="119">
        <f t="shared" si="84"/>
        <v>0</v>
      </c>
      <c r="T758" s="119">
        <f t="shared" si="85"/>
        <v>0</v>
      </c>
      <c r="U758" s="119">
        <v>0</v>
      </c>
      <c r="V758" s="119">
        <v>0</v>
      </c>
      <c r="W758" s="119">
        <v>0</v>
      </c>
      <c r="X758" s="119">
        <f t="shared" si="92"/>
        <v>0</v>
      </c>
      <c r="Y758" s="118" t="s">
        <v>12844</v>
      </c>
      <c r="Z758" s="130">
        <v>5.29</v>
      </c>
      <c r="AA758" s="121">
        <v>5.29</v>
      </c>
      <c r="AB758" s="93">
        <f t="shared" si="86"/>
        <v>0</v>
      </c>
      <c r="AC758" s="48" t="s">
        <v>12897</v>
      </c>
      <c r="AD758" s="140"/>
      <c r="AE758" s="48" t="s">
        <v>12884</v>
      </c>
      <c r="AF758" s="93">
        <v>5.29</v>
      </c>
      <c r="AG758" s="48" t="s">
        <v>14336</v>
      </c>
      <c r="AH758" s="48" t="s">
        <v>14094</v>
      </c>
      <c r="AI758" s="48" t="s">
        <v>14095</v>
      </c>
      <c r="AK758" s="139" t="s">
        <v>13068</v>
      </c>
      <c r="AL758" s="139"/>
      <c r="AM758" s="168" t="s">
        <v>85</v>
      </c>
      <c r="AN758" s="131" t="s">
        <v>1926</v>
      </c>
      <c r="AO758" s="136"/>
      <c r="AQ758" s="123" t="s">
        <v>12998</v>
      </c>
    </row>
    <row r="759" spans="1:43" ht="90" x14ac:dyDescent="0.2">
      <c r="A759" s="132" t="s">
        <v>14337</v>
      </c>
      <c r="B759" s="132" t="s">
        <v>14338</v>
      </c>
      <c r="C759" s="117" t="s">
        <v>166</v>
      </c>
      <c r="D759" s="118" t="s">
        <v>12894</v>
      </c>
      <c r="E759" s="118" t="s">
        <v>14339</v>
      </c>
      <c r="F759" s="118" t="s">
        <v>1940</v>
      </c>
      <c r="G759" s="118" t="s">
        <v>14092</v>
      </c>
      <c r="H759" s="118" t="s">
        <v>14092</v>
      </c>
      <c r="I759" s="118" t="s">
        <v>14338</v>
      </c>
      <c r="J759" s="119">
        <v>6</v>
      </c>
      <c r="K759" s="119">
        <v>1000</v>
      </c>
      <c r="L759" s="118"/>
      <c r="M759" s="118"/>
      <c r="N759" s="139" t="s">
        <v>173</v>
      </c>
      <c r="O759" s="48" t="s">
        <v>278</v>
      </c>
      <c r="P759" s="119">
        <v>0</v>
      </c>
      <c r="Q759" s="119">
        <v>0</v>
      </c>
      <c r="R759" s="119">
        <v>0</v>
      </c>
      <c r="S759" s="119">
        <f t="shared" si="84"/>
        <v>0</v>
      </c>
      <c r="T759" s="119">
        <f t="shared" si="85"/>
        <v>0</v>
      </c>
      <c r="U759" s="119">
        <v>0</v>
      </c>
      <c r="V759" s="119">
        <v>0</v>
      </c>
      <c r="W759" s="119">
        <v>0</v>
      </c>
      <c r="X759" s="119">
        <f t="shared" si="92"/>
        <v>0</v>
      </c>
      <c r="Y759" s="118" t="s">
        <v>12844</v>
      </c>
      <c r="Z759" s="130">
        <v>15.225</v>
      </c>
      <c r="AA759" s="121">
        <v>15.225</v>
      </c>
      <c r="AB759" s="93">
        <f t="shared" si="86"/>
        <v>0</v>
      </c>
      <c r="AC759" s="48" t="s">
        <v>12897</v>
      </c>
      <c r="AD759" s="140"/>
      <c r="AE759" s="48" t="s">
        <v>12884</v>
      </c>
      <c r="AF759" s="93">
        <v>15.225</v>
      </c>
      <c r="AG759" s="48" t="s">
        <v>14340</v>
      </c>
      <c r="AH759" s="48" t="s">
        <v>14094</v>
      </c>
      <c r="AI759" s="48" t="s">
        <v>14341</v>
      </c>
      <c r="AK759" s="139" t="s">
        <v>13068</v>
      </c>
      <c r="AL759" s="139"/>
      <c r="AM759" s="168" t="s">
        <v>85</v>
      </c>
      <c r="AN759" s="131" t="s">
        <v>1926</v>
      </c>
      <c r="AO759" s="136"/>
      <c r="AQ759" s="123" t="s">
        <v>12998</v>
      </c>
    </row>
    <row r="760" spans="1:43" ht="60" x14ac:dyDescent="0.2">
      <c r="A760" s="142" t="s">
        <v>14342</v>
      </c>
      <c r="B760" s="92" t="s">
        <v>14343</v>
      </c>
      <c r="C760" s="117" t="s">
        <v>166</v>
      </c>
      <c r="D760" s="92" t="s">
        <v>228</v>
      </c>
      <c r="E760" s="92" t="s">
        <v>14344</v>
      </c>
      <c r="F760" s="92" t="s">
        <v>1940</v>
      </c>
      <c r="G760" s="92" t="s">
        <v>1636</v>
      </c>
      <c r="H760" s="92" t="s">
        <v>1637</v>
      </c>
      <c r="I760" s="92" t="s">
        <v>14343</v>
      </c>
      <c r="J760" s="119">
        <v>8</v>
      </c>
      <c r="K760" s="119">
        <v>500</v>
      </c>
      <c r="N760" s="48" t="s">
        <v>173</v>
      </c>
      <c r="O760" s="48" t="s">
        <v>12932</v>
      </c>
      <c r="P760" s="119">
        <v>0</v>
      </c>
      <c r="Q760" s="119">
        <v>0</v>
      </c>
      <c r="R760" s="119">
        <v>0</v>
      </c>
      <c r="S760" s="119">
        <f t="shared" si="84"/>
        <v>0</v>
      </c>
      <c r="T760" s="119">
        <f t="shared" si="85"/>
        <v>0</v>
      </c>
      <c r="U760" s="119">
        <v>0</v>
      </c>
      <c r="V760" s="119">
        <v>0</v>
      </c>
      <c r="W760" s="119">
        <v>0</v>
      </c>
      <c r="X760" s="119">
        <f t="shared" si="92"/>
        <v>0</v>
      </c>
      <c r="Y760" s="92" t="s">
        <v>12844</v>
      </c>
      <c r="Z760" s="93">
        <v>56</v>
      </c>
      <c r="AA760" s="121">
        <v>56</v>
      </c>
      <c r="AB760" s="93">
        <f t="shared" si="86"/>
        <v>0</v>
      </c>
      <c r="AE760" s="48" t="s">
        <v>12884</v>
      </c>
      <c r="AF760" s="93">
        <v>56</v>
      </c>
      <c r="AG760" s="48" t="s">
        <v>14345</v>
      </c>
      <c r="AH760" s="48" t="s">
        <v>13532</v>
      </c>
      <c r="AI760" s="48" t="s">
        <v>13439</v>
      </c>
      <c r="AK760" s="48" t="s">
        <v>13323</v>
      </c>
      <c r="AM760" s="48" t="s">
        <v>85</v>
      </c>
      <c r="AN760" s="48" t="s">
        <v>1926</v>
      </c>
      <c r="AO760" s="136"/>
      <c r="AQ760" s="123" t="s">
        <v>12998</v>
      </c>
    </row>
    <row r="761" spans="1:43" ht="60" x14ac:dyDescent="0.2">
      <c r="A761" s="142" t="s">
        <v>14346</v>
      </c>
      <c r="B761" s="92" t="s">
        <v>14347</v>
      </c>
      <c r="C761" s="117" t="s">
        <v>166</v>
      </c>
      <c r="D761" s="92" t="s">
        <v>228</v>
      </c>
      <c r="E761" s="92" t="s">
        <v>14344</v>
      </c>
      <c r="F761" s="92" t="s">
        <v>1940</v>
      </c>
      <c r="G761" s="92" t="s">
        <v>1636</v>
      </c>
      <c r="H761" s="92" t="s">
        <v>1637</v>
      </c>
      <c r="I761" s="92" t="s">
        <v>14347</v>
      </c>
      <c r="J761" s="119">
        <v>8</v>
      </c>
      <c r="K761" s="119">
        <v>500</v>
      </c>
      <c r="N761" s="48" t="s">
        <v>173</v>
      </c>
      <c r="O761" s="48" t="s">
        <v>12932</v>
      </c>
      <c r="P761" s="119">
        <v>0</v>
      </c>
      <c r="Q761" s="119">
        <v>0</v>
      </c>
      <c r="R761" s="119">
        <v>0</v>
      </c>
      <c r="S761" s="119">
        <f t="shared" si="84"/>
        <v>0</v>
      </c>
      <c r="T761" s="119">
        <f t="shared" si="85"/>
        <v>0</v>
      </c>
      <c r="U761" s="119">
        <v>0</v>
      </c>
      <c r="V761" s="119">
        <v>0</v>
      </c>
      <c r="W761" s="119">
        <v>0</v>
      </c>
      <c r="X761" s="119">
        <f t="shared" si="92"/>
        <v>0</v>
      </c>
      <c r="Y761" s="92" t="s">
        <v>12844</v>
      </c>
      <c r="Z761" s="93">
        <v>56</v>
      </c>
      <c r="AA761" s="121">
        <v>56</v>
      </c>
      <c r="AB761" s="93">
        <f t="shared" si="86"/>
        <v>0</v>
      </c>
      <c r="AE761" s="48" t="s">
        <v>12884</v>
      </c>
      <c r="AF761" s="93">
        <v>56</v>
      </c>
      <c r="AG761" s="48" t="s">
        <v>14345</v>
      </c>
      <c r="AH761" s="48" t="s">
        <v>13532</v>
      </c>
      <c r="AI761" s="48" t="s">
        <v>13439</v>
      </c>
      <c r="AK761" s="48" t="s">
        <v>13323</v>
      </c>
      <c r="AM761" s="48" t="s">
        <v>85</v>
      </c>
      <c r="AN761" s="48" t="s">
        <v>1926</v>
      </c>
      <c r="AO761" s="136"/>
      <c r="AQ761" s="123" t="s">
        <v>12998</v>
      </c>
    </row>
    <row r="762" spans="1:43" ht="90" x14ac:dyDescent="0.2">
      <c r="A762" s="132" t="s">
        <v>14348</v>
      </c>
      <c r="B762" s="132" t="s">
        <v>14349</v>
      </c>
      <c r="C762" s="117" t="s">
        <v>166</v>
      </c>
      <c r="D762" s="118" t="s">
        <v>12894</v>
      </c>
      <c r="E762" s="118" t="s">
        <v>14350</v>
      </c>
      <c r="F762" s="118" t="s">
        <v>1940</v>
      </c>
      <c r="G762" s="118" t="s">
        <v>14092</v>
      </c>
      <c r="H762" s="118" t="s">
        <v>14092</v>
      </c>
      <c r="I762" s="118" t="s">
        <v>14349</v>
      </c>
      <c r="J762" s="119">
        <v>8</v>
      </c>
      <c r="K762" s="119">
        <v>1000</v>
      </c>
      <c r="L762" s="118"/>
      <c r="M762" s="118"/>
      <c r="N762" s="139" t="s">
        <v>173</v>
      </c>
      <c r="O762" s="48" t="s">
        <v>278</v>
      </c>
      <c r="P762" s="119">
        <v>0</v>
      </c>
      <c r="Q762" s="119">
        <v>0</v>
      </c>
      <c r="R762" s="119">
        <v>0</v>
      </c>
      <c r="S762" s="119">
        <f t="shared" si="84"/>
        <v>0</v>
      </c>
      <c r="T762" s="119">
        <f t="shared" si="85"/>
        <v>0</v>
      </c>
      <c r="U762" s="119">
        <v>0</v>
      </c>
      <c r="V762" s="119">
        <v>0</v>
      </c>
      <c r="W762" s="119">
        <v>0</v>
      </c>
      <c r="X762" s="119">
        <f t="shared" si="92"/>
        <v>0</v>
      </c>
      <c r="Y762" s="118" t="s">
        <v>12844</v>
      </c>
      <c r="Z762" s="130">
        <v>177.5</v>
      </c>
      <c r="AA762" s="121">
        <v>177.5</v>
      </c>
      <c r="AB762" s="93">
        <f t="shared" si="86"/>
        <v>0</v>
      </c>
      <c r="AC762" s="48" t="s">
        <v>12897</v>
      </c>
      <c r="AD762" s="140"/>
      <c r="AE762" s="48" t="s">
        <v>12884</v>
      </c>
      <c r="AF762" s="93">
        <v>177.5</v>
      </c>
      <c r="AG762" s="48" t="s">
        <v>14351</v>
      </c>
      <c r="AH762" s="48" t="s">
        <v>14313</v>
      </c>
      <c r="AI762" s="48" t="s">
        <v>14352</v>
      </c>
      <c r="AK762" s="48" t="s">
        <v>13068</v>
      </c>
      <c r="AL762" s="139"/>
      <c r="AM762" s="131" t="s">
        <v>85</v>
      </c>
      <c r="AN762" s="131" t="s">
        <v>1926</v>
      </c>
      <c r="AO762" s="136"/>
      <c r="AQ762" s="123" t="s">
        <v>12998</v>
      </c>
    </row>
    <row r="763" spans="1:43" ht="60" x14ac:dyDescent="0.2">
      <c r="A763" s="142" t="s">
        <v>14353</v>
      </c>
      <c r="B763" s="92" t="s">
        <v>14354</v>
      </c>
      <c r="C763" s="117" t="s">
        <v>166</v>
      </c>
      <c r="D763" s="92" t="s">
        <v>228</v>
      </c>
      <c r="E763" s="92" t="s">
        <v>14355</v>
      </c>
      <c r="F763" s="92" t="s">
        <v>1940</v>
      </c>
      <c r="G763" s="92" t="s">
        <v>1900</v>
      </c>
      <c r="H763" s="92" t="s">
        <v>1901</v>
      </c>
      <c r="I763" s="92" t="s">
        <v>14354</v>
      </c>
      <c r="J763" s="119">
        <v>8</v>
      </c>
      <c r="K763" s="119">
        <v>1</v>
      </c>
      <c r="N763" s="48" t="s">
        <v>173</v>
      </c>
      <c r="O763" s="48" t="s">
        <v>12932</v>
      </c>
      <c r="P763" s="119">
        <v>0</v>
      </c>
      <c r="Q763" s="119">
        <v>0</v>
      </c>
      <c r="R763" s="119">
        <v>0</v>
      </c>
      <c r="S763" s="119">
        <f t="shared" si="84"/>
        <v>0</v>
      </c>
      <c r="T763" s="119">
        <f t="shared" si="85"/>
        <v>0</v>
      </c>
      <c r="U763" s="119">
        <v>0</v>
      </c>
      <c r="V763" s="119">
        <v>0</v>
      </c>
      <c r="W763" s="119">
        <v>0</v>
      </c>
      <c r="X763" s="119">
        <f t="shared" si="92"/>
        <v>0</v>
      </c>
      <c r="Y763" s="92" t="s">
        <v>12844</v>
      </c>
      <c r="Z763" s="93">
        <v>2.61</v>
      </c>
      <c r="AA763" s="121">
        <v>2.61</v>
      </c>
      <c r="AB763" s="93">
        <f t="shared" si="86"/>
        <v>0</v>
      </c>
      <c r="AE763" s="48" t="s">
        <v>12884</v>
      </c>
      <c r="AF763" s="93">
        <v>2.61</v>
      </c>
      <c r="AG763" s="48" t="s">
        <v>14356</v>
      </c>
      <c r="AH763" s="122">
        <v>100</v>
      </c>
      <c r="AI763" s="122">
        <v>6</v>
      </c>
      <c r="AK763" s="48" t="s">
        <v>13323</v>
      </c>
      <c r="AM763" s="48" t="s">
        <v>85</v>
      </c>
      <c r="AN763" s="48" t="s">
        <v>1926</v>
      </c>
      <c r="AO763" s="136"/>
      <c r="AQ763" s="123" t="s">
        <v>12998</v>
      </c>
    </row>
    <row r="764" spans="1:43" ht="60" x14ac:dyDescent="0.2">
      <c r="A764" s="142" t="s">
        <v>14357</v>
      </c>
      <c r="B764" s="92" t="s">
        <v>14358</v>
      </c>
      <c r="C764" s="117" t="s">
        <v>166</v>
      </c>
      <c r="D764" s="92" t="s">
        <v>228</v>
      </c>
      <c r="E764" s="92" t="s">
        <v>14359</v>
      </c>
      <c r="F764" s="92" t="s">
        <v>1940</v>
      </c>
      <c r="G764" s="92" t="s">
        <v>1900</v>
      </c>
      <c r="H764" s="92" t="s">
        <v>1901</v>
      </c>
      <c r="I764" s="92" t="s">
        <v>14358</v>
      </c>
      <c r="J764" s="119">
        <v>8</v>
      </c>
      <c r="K764" s="119">
        <v>1</v>
      </c>
      <c r="N764" s="48" t="s">
        <v>173</v>
      </c>
      <c r="O764" s="48" t="s">
        <v>12932</v>
      </c>
      <c r="P764" s="119">
        <v>0</v>
      </c>
      <c r="Q764" s="119">
        <v>0</v>
      </c>
      <c r="R764" s="119">
        <v>0</v>
      </c>
      <c r="S764" s="119">
        <f t="shared" si="84"/>
        <v>0</v>
      </c>
      <c r="T764" s="119">
        <f t="shared" si="85"/>
        <v>0</v>
      </c>
      <c r="U764" s="119">
        <v>0</v>
      </c>
      <c r="V764" s="119">
        <v>0</v>
      </c>
      <c r="W764" s="119">
        <v>0</v>
      </c>
      <c r="X764" s="119">
        <f t="shared" si="92"/>
        <v>0</v>
      </c>
      <c r="Y764" s="92" t="s">
        <v>12844</v>
      </c>
      <c r="Z764" s="93">
        <v>5.9</v>
      </c>
      <c r="AA764" s="121">
        <v>5.9</v>
      </c>
      <c r="AB764" s="93">
        <f t="shared" si="86"/>
        <v>0</v>
      </c>
      <c r="AE764" s="48" t="s">
        <v>12884</v>
      </c>
      <c r="AF764" s="93">
        <v>5.9</v>
      </c>
      <c r="AG764" s="48" t="s">
        <v>14360</v>
      </c>
      <c r="AH764" s="122">
        <v>100</v>
      </c>
      <c r="AI764" s="122">
        <v>6</v>
      </c>
      <c r="AK764" s="48" t="s">
        <v>13323</v>
      </c>
      <c r="AM764" s="48" t="s">
        <v>85</v>
      </c>
      <c r="AN764" s="48" t="s">
        <v>1926</v>
      </c>
      <c r="AO764" s="136"/>
      <c r="AQ764" s="123" t="s">
        <v>12998</v>
      </c>
    </row>
    <row r="765" spans="1:43" ht="30" x14ac:dyDescent="0.2">
      <c r="A765" s="92" t="s">
        <v>2746</v>
      </c>
      <c r="B765" s="92" t="s">
        <v>2747</v>
      </c>
      <c r="C765" s="117" t="s">
        <v>166</v>
      </c>
      <c r="D765" s="92" t="s">
        <v>228</v>
      </c>
      <c r="E765" s="92" t="s">
        <v>2748</v>
      </c>
      <c r="F765" s="92" t="s">
        <v>1940</v>
      </c>
      <c r="G765" s="92" t="s">
        <v>1900</v>
      </c>
      <c r="H765" s="92" t="s">
        <v>1901</v>
      </c>
      <c r="I765" s="118" t="s">
        <v>2747</v>
      </c>
      <c r="J765" s="119">
        <v>7</v>
      </c>
      <c r="K765" s="119">
        <v>50</v>
      </c>
      <c r="L765" s="119">
        <f t="shared" ref="L765:L777" si="93">K765-U765</f>
        <v>-70</v>
      </c>
      <c r="M765" s="119">
        <v>750</v>
      </c>
      <c r="N765" s="48" t="s">
        <v>173</v>
      </c>
      <c r="P765" s="119">
        <v>0</v>
      </c>
      <c r="Q765" s="119">
        <v>0</v>
      </c>
      <c r="R765" s="119">
        <v>0</v>
      </c>
      <c r="S765" s="119">
        <f t="shared" si="84"/>
        <v>0</v>
      </c>
      <c r="T765" s="119">
        <f t="shared" si="85"/>
        <v>0</v>
      </c>
      <c r="U765" s="119">
        <v>120</v>
      </c>
      <c r="V765" s="119">
        <v>0</v>
      </c>
      <c r="W765" s="119">
        <v>0</v>
      </c>
      <c r="X765" s="119">
        <f t="shared" si="92"/>
        <v>-120</v>
      </c>
      <c r="Y765" s="92" t="s">
        <v>12848</v>
      </c>
      <c r="Z765" s="93">
        <v>15</v>
      </c>
      <c r="AA765" s="121">
        <v>16</v>
      </c>
      <c r="AB765" s="93">
        <f t="shared" si="86"/>
        <v>1</v>
      </c>
      <c r="AE765" s="48" t="s">
        <v>12845</v>
      </c>
      <c r="AF765" s="93">
        <v>16</v>
      </c>
      <c r="AG765" s="48" t="s">
        <v>14361</v>
      </c>
      <c r="AH765" s="122" t="s">
        <v>14313</v>
      </c>
      <c r="AI765" s="48" t="s">
        <v>14314</v>
      </c>
      <c r="AM765" s="48" t="s">
        <v>85</v>
      </c>
      <c r="AN765" s="48" t="s">
        <v>1926</v>
      </c>
      <c r="AO765" s="136"/>
      <c r="AQ765" s="123" t="s">
        <v>12955</v>
      </c>
    </row>
    <row r="766" spans="1:43" ht="30" x14ac:dyDescent="0.2">
      <c r="A766" s="92" t="s">
        <v>2749</v>
      </c>
      <c r="B766" s="92" t="s">
        <v>2750</v>
      </c>
      <c r="C766" s="117" t="s">
        <v>166</v>
      </c>
      <c r="D766" s="92" t="s">
        <v>228</v>
      </c>
      <c r="E766" s="92" t="s">
        <v>2751</v>
      </c>
      <c r="F766" s="92" t="s">
        <v>1940</v>
      </c>
      <c r="G766" s="92" t="s">
        <v>1636</v>
      </c>
      <c r="H766" s="92" t="s">
        <v>1637</v>
      </c>
      <c r="I766" s="118" t="s">
        <v>2750</v>
      </c>
      <c r="J766" s="119">
        <v>9</v>
      </c>
      <c r="K766" s="119">
        <v>250</v>
      </c>
      <c r="L766" s="119">
        <f t="shared" si="93"/>
        <v>66</v>
      </c>
      <c r="M766" s="124">
        <v>6250</v>
      </c>
      <c r="N766" s="48" t="s">
        <v>173</v>
      </c>
      <c r="P766" s="119">
        <v>0</v>
      </c>
      <c r="Q766" s="119">
        <v>0</v>
      </c>
      <c r="R766" s="119">
        <v>0</v>
      </c>
      <c r="S766" s="119">
        <f t="shared" si="84"/>
        <v>0</v>
      </c>
      <c r="T766" s="119">
        <f t="shared" si="85"/>
        <v>0</v>
      </c>
      <c r="U766" s="119">
        <v>184</v>
      </c>
      <c r="V766" s="119">
        <v>0</v>
      </c>
      <c r="W766" s="119">
        <v>0</v>
      </c>
      <c r="X766" s="119">
        <f t="shared" si="92"/>
        <v>-184</v>
      </c>
      <c r="Y766" s="92" t="s">
        <v>12848</v>
      </c>
      <c r="Z766" s="93">
        <v>25</v>
      </c>
      <c r="AA766" s="121">
        <v>25</v>
      </c>
      <c r="AB766" s="93">
        <f t="shared" si="86"/>
        <v>0</v>
      </c>
      <c r="AE766" s="48" t="s">
        <v>12845</v>
      </c>
      <c r="AF766" s="93">
        <v>25</v>
      </c>
      <c r="AG766" s="48" t="s">
        <v>14362</v>
      </c>
      <c r="AH766" s="48" t="s">
        <v>14363</v>
      </c>
      <c r="AI766" s="48" t="s">
        <v>14031</v>
      </c>
      <c r="AM766" s="48" t="s">
        <v>85</v>
      </c>
      <c r="AN766" s="48" t="s">
        <v>1926</v>
      </c>
      <c r="AO766" s="136"/>
      <c r="AQ766" s="123" t="s">
        <v>12955</v>
      </c>
    </row>
    <row r="767" spans="1:43" ht="90" x14ac:dyDescent="0.2">
      <c r="A767" s="129" t="s">
        <v>2752</v>
      </c>
      <c r="B767" s="129" t="s">
        <v>2753</v>
      </c>
      <c r="C767" s="117" t="s">
        <v>166</v>
      </c>
      <c r="D767" s="92" t="s">
        <v>228</v>
      </c>
      <c r="E767" s="92" t="s">
        <v>2751</v>
      </c>
      <c r="F767" s="92" t="s">
        <v>1940</v>
      </c>
      <c r="G767" s="92" t="s">
        <v>2297</v>
      </c>
      <c r="H767" s="92" t="s">
        <v>2297</v>
      </c>
      <c r="I767" s="92" t="s">
        <v>2753</v>
      </c>
      <c r="L767" s="119">
        <f t="shared" si="93"/>
        <v>0</v>
      </c>
      <c r="N767" s="48" t="s">
        <v>173</v>
      </c>
      <c r="O767" s="48" t="s">
        <v>278</v>
      </c>
      <c r="P767" s="119">
        <v>0</v>
      </c>
      <c r="Q767" s="119">
        <v>0</v>
      </c>
      <c r="R767" s="119">
        <v>0</v>
      </c>
      <c r="S767" s="119">
        <f t="shared" si="84"/>
        <v>0</v>
      </c>
      <c r="T767" s="119">
        <f t="shared" si="85"/>
        <v>0</v>
      </c>
      <c r="U767" s="119">
        <v>0</v>
      </c>
      <c r="V767" s="119">
        <v>0</v>
      </c>
      <c r="W767" s="119">
        <v>0</v>
      </c>
      <c r="X767" s="119">
        <f t="shared" si="92"/>
        <v>0</v>
      </c>
      <c r="Y767" s="92" t="s">
        <v>12844</v>
      </c>
      <c r="Z767" s="130">
        <v>25</v>
      </c>
      <c r="AA767" s="121">
        <v>25</v>
      </c>
      <c r="AB767" s="93">
        <f t="shared" si="86"/>
        <v>0</v>
      </c>
      <c r="AC767" s="48" t="s">
        <v>12897</v>
      </c>
      <c r="AE767" s="48" t="s">
        <v>12845</v>
      </c>
      <c r="AF767" s="93">
        <v>25</v>
      </c>
      <c r="AG767" s="48" t="s">
        <v>14364</v>
      </c>
      <c r="AH767" s="48">
        <v>100</v>
      </c>
      <c r="AI767" s="48">
        <v>6</v>
      </c>
      <c r="AK767" s="48" t="s">
        <v>1436</v>
      </c>
      <c r="AM767" s="131" t="s">
        <v>85</v>
      </c>
      <c r="AN767" s="131" t="s">
        <v>1926</v>
      </c>
      <c r="AO767" s="136"/>
      <c r="AQ767" s="123" t="s">
        <v>12955</v>
      </c>
    </row>
    <row r="768" spans="1:43" ht="30" x14ac:dyDescent="0.2">
      <c r="A768" s="92" t="s">
        <v>2754</v>
      </c>
      <c r="B768" s="92" t="s">
        <v>2755</v>
      </c>
      <c r="C768" s="117" t="s">
        <v>166</v>
      </c>
      <c r="D768" s="92" t="s">
        <v>228</v>
      </c>
      <c r="E768" s="92" t="s">
        <v>2756</v>
      </c>
      <c r="F768" s="92" t="s">
        <v>1940</v>
      </c>
      <c r="G768" s="92" t="s">
        <v>1636</v>
      </c>
      <c r="H768" s="92" t="s">
        <v>1637</v>
      </c>
      <c r="I768" s="118" t="s">
        <v>2755</v>
      </c>
      <c r="J768" s="119">
        <v>9</v>
      </c>
      <c r="K768" s="119">
        <v>250</v>
      </c>
      <c r="L768" s="119">
        <f t="shared" si="93"/>
        <v>66</v>
      </c>
      <c r="M768" s="124">
        <v>5750</v>
      </c>
      <c r="N768" s="48" t="s">
        <v>173</v>
      </c>
      <c r="P768" s="119">
        <v>0</v>
      </c>
      <c r="Q768" s="119">
        <v>0</v>
      </c>
      <c r="R768" s="119">
        <v>0</v>
      </c>
      <c r="S768" s="119">
        <f t="shared" si="84"/>
        <v>0</v>
      </c>
      <c r="T768" s="119">
        <f t="shared" si="85"/>
        <v>0</v>
      </c>
      <c r="U768" s="119">
        <v>184</v>
      </c>
      <c r="V768" s="119">
        <v>0</v>
      </c>
      <c r="W768" s="119">
        <v>0</v>
      </c>
      <c r="X768" s="119">
        <f t="shared" si="92"/>
        <v>-184</v>
      </c>
      <c r="Y768" s="92" t="s">
        <v>12848</v>
      </c>
      <c r="Z768" s="93">
        <v>23</v>
      </c>
      <c r="AA768" s="121">
        <v>23.5</v>
      </c>
      <c r="AB768" s="93">
        <f t="shared" si="86"/>
        <v>0.5</v>
      </c>
      <c r="AE768" s="48" t="s">
        <v>12845</v>
      </c>
      <c r="AF768" s="93">
        <v>23.5</v>
      </c>
      <c r="AG768" s="48" t="s">
        <v>14365</v>
      </c>
      <c r="AH768" s="48" t="s">
        <v>14363</v>
      </c>
      <c r="AI768" s="48" t="s">
        <v>14031</v>
      </c>
      <c r="AM768" s="48" t="s">
        <v>85</v>
      </c>
      <c r="AN768" s="48" t="s">
        <v>1926</v>
      </c>
      <c r="AO768" s="136"/>
      <c r="AQ768" s="123" t="s">
        <v>12955</v>
      </c>
    </row>
    <row r="769" spans="1:43" ht="90" x14ac:dyDescent="0.2">
      <c r="A769" s="129" t="s">
        <v>2757</v>
      </c>
      <c r="B769" s="129" t="s">
        <v>2758</v>
      </c>
      <c r="C769" s="117" t="s">
        <v>166</v>
      </c>
      <c r="D769" s="92" t="s">
        <v>228</v>
      </c>
      <c r="E769" s="92" t="s">
        <v>14366</v>
      </c>
      <c r="F769" s="92" t="s">
        <v>1940</v>
      </c>
      <c r="G769" s="92" t="s">
        <v>2297</v>
      </c>
      <c r="H769" s="92" t="s">
        <v>2297</v>
      </c>
      <c r="I769" s="92" t="s">
        <v>2758</v>
      </c>
      <c r="L769" s="119">
        <f t="shared" si="93"/>
        <v>0</v>
      </c>
      <c r="N769" s="48" t="s">
        <v>173</v>
      </c>
      <c r="O769" s="48" t="s">
        <v>278</v>
      </c>
      <c r="P769" s="119">
        <v>0</v>
      </c>
      <c r="Q769" s="119">
        <v>0</v>
      </c>
      <c r="R769" s="119">
        <v>0</v>
      </c>
      <c r="S769" s="119">
        <f t="shared" si="84"/>
        <v>0</v>
      </c>
      <c r="T769" s="119">
        <f t="shared" si="85"/>
        <v>0</v>
      </c>
      <c r="U769" s="119">
        <v>0</v>
      </c>
      <c r="V769" s="119">
        <v>0</v>
      </c>
      <c r="W769" s="119">
        <v>0</v>
      </c>
      <c r="X769" s="119">
        <f t="shared" si="92"/>
        <v>0</v>
      </c>
      <c r="Y769" s="92" t="s">
        <v>12844</v>
      </c>
      <c r="Z769" s="130">
        <v>23</v>
      </c>
      <c r="AA769" s="121">
        <v>23</v>
      </c>
      <c r="AB769" s="93">
        <f t="shared" si="86"/>
        <v>0</v>
      </c>
      <c r="AC769" s="48" t="s">
        <v>12897</v>
      </c>
      <c r="AE769" s="48" t="s">
        <v>12845</v>
      </c>
      <c r="AF769" s="93">
        <v>23</v>
      </c>
      <c r="AG769" s="48" t="s">
        <v>14367</v>
      </c>
      <c r="AH769" s="48">
        <v>100</v>
      </c>
      <c r="AI769" s="48">
        <v>6</v>
      </c>
      <c r="AK769" s="48" t="s">
        <v>1436</v>
      </c>
      <c r="AM769" s="131" t="s">
        <v>85</v>
      </c>
      <c r="AN769" s="131" t="s">
        <v>1926</v>
      </c>
      <c r="AO769" s="136"/>
      <c r="AQ769" s="123" t="s">
        <v>12955</v>
      </c>
    </row>
    <row r="770" spans="1:43" ht="30" x14ac:dyDescent="0.2">
      <c r="A770" s="92" t="s">
        <v>2760</v>
      </c>
      <c r="B770" s="92" t="s">
        <v>2761</v>
      </c>
      <c r="C770" s="117" t="s">
        <v>166</v>
      </c>
      <c r="D770" s="92" t="s">
        <v>228</v>
      </c>
      <c r="E770" s="92" t="s">
        <v>2762</v>
      </c>
      <c r="F770" s="92" t="s">
        <v>1940</v>
      </c>
      <c r="G770" s="92" t="s">
        <v>1636</v>
      </c>
      <c r="H770" s="92" t="s">
        <v>1637</v>
      </c>
      <c r="I770" s="118" t="s">
        <v>2761</v>
      </c>
      <c r="J770" s="119">
        <v>9</v>
      </c>
      <c r="K770" s="119">
        <v>250</v>
      </c>
      <c r="L770" s="119">
        <f t="shared" si="93"/>
        <v>66</v>
      </c>
      <c r="M770" s="124">
        <v>5750</v>
      </c>
      <c r="N770" s="48" t="s">
        <v>173</v>
      </c>
      <c r="P770" s="119">
        <v>0</v>
      </c>
      <c r="Q770" s="119">
        <v>0</v>
      </c>
      <c r="R770" s="119">
        <v>0</v>
      </c>
      <c r="S770" s="119">
        <f t="shared" si="84"/>
        <v>0</v>
      </c>
      <c r="T770" s="119">
        <f t="shared" si="85"/>
        <v>0</v>
      </c>
      <c r="U770" s="119">
        <v>184</v>
      </c>
      <c r="V770" s="119">
        <v>0</v>
      </c>
      <c r="W770" s="119">
        <v>0</v>
      </c>
      <c r="X770" s="119">
        <f t="shared" si="92"/>
        <v>-184</v>
      </c>
      <c r="Y770" s="92" t="s">
        <v>12848</v>
      </c>
      <c r="Z770" s="93">
        <v>23</v>
      </c>
      <c r="AA770" s="121">
        <v>23.5</v>
      </c>
      <c r="AB770" s="93">
        <f t="shared" si="86"/>
        <v>0.5</v>
      </c>
      <c r="AE770" s="48" t="s">
        <v>12845</v>
      </c>
      <c r="AF770" s="93">
        <v>23.5</v>
      </c>
      <c r="AG770" s="48" t="s">
        <v>14365</v>
      </c>
      <c r="AH770" s="48" t="s">
        <v>14242</v>
      </c>
      <c r="AI770" s="48" t="s">
        <v>14031</v>
      </c>
      <c r="AM770" s="48" t="s">
        <v>85</v>
      </c>
      <c r="AN770" s="48" t="s">
        <v>1926</v>
      </c>
      <c r="AO770" s="136"/>
      <c r="AQ770" s="123" t="s">
        <v>12955</v>
      </c>
    </row>
    <row r="771" spans="1:43" ht="90" x14ac:dyDescent="0.2">
      <c r="A771" s="129" t="s">
        <v>2763</v>
      </c>
      <c r="B771" s="129" t="s">
        <v>2764</v>
      </c>
      <c r="C771" s="117" t="s">
        <v>166</v>
      </c>
      <c r="D771" s="92" t="s">
        <v>228</v>
      </c>
      <c r="E771" s="92" t="s">
        <v>14368</v>
      </c>
      <c r="F771" s="92" t="s">
        <v>1940</v>
      </c>
      <c r="G771" s="92" t="s">
        <v>2297</v>
      </c>
      <c r="H771" s="92" t="s">
        <v>2297</v>
      </c>
      <c r="I771" s="92" t="s">
        <v>2764</v>
      </c>
      <c r="L771" s="119">
        <f t="shared" si="93"/>
        <v>0</v>
      </c>
      <c r="N771" s="48" t="s">
        <v>173</v>
      </c>
      <c r="O771" s="48" t="s">
        <v>278</v>
      </c>
      <c r="P771" s="119">
        <v>0</v>
      </c>
      <c r="Q771" s="119">
        <v>0</v>
      </c>
      <c r="R771" s="119">
        <v>0</v>
      </c>
      <c r="S771" s="119">
        <f t="shared" ref="S771:S834" si="94">P771+Q771</f>
        <v>0</v>
      </c>
      <c r="T771" s="119">
        <f t="shared" ref="T771:T834" si="95">P771+Q771+R771</f>
        <v>0</v>
      </c>
      <c r="U771" s="119">
        <v>0</v>
      </c>
      <c r="V771" s="119">
        <v>0</v>
      </c>
      <c r="W771" s="119">
        <v>0</v>
      </c>
      <c r="X771" s="119">
        <f t="shared" si="92"/>
        <v>0</v>
      </c>
      <c r="Y771" s="92" t="s">
        <v>12844</v>
      </c>
      <c r="Z771" s="130">
        <v>23</v>
      </c>
      <c r="AA771" s="121">
        <v>23</v>
      </c>
      <c r="AB771" s="93">
        <f t="shared" ref="AB771:AB834" si="96">AA771-Z771</f>
        <v>0</v>
      </c>
      <c r="AC771" s="48" t="s">
        <v>12897</v>
      </c>
      <c r="AE771" s="48" t="s">
        <v>12845</v>
      </c>
      <c r="AF771" s="93">
        <v>23</v>
      </c>
      <c r="AG771" s="48" t="s">
        <v>14367</v>
      </c>
      <c r="AH771" s="48">
        <v>100</v>
      </c>
      <c r="AI771" s="48">
        <v>6</v>
      </c>
      <c r="AK771" s="48" t="s">
        <v>1436</v>
      </c>
      <c r="AM771" s="131" t="s">
        <v>85</v>
      </c>
      <c r="AN771" s="131" t="s">
        <v>1926</v>
      </c>
      <c r="AO771" s="136"/>
      <c r="AQ771" s="123" t="s">
        <v>12955</v>
      </c>
    </row>
    <row r="772" spans="1:43" ht="30" x14ac:dyDescent="0.2">
      <c r="A772" s="92" t="s">
        <v>2766</v>
      </c>
      <c r="B772" s="92" t="s">
        <v>2767</v>
      </c>
      <c r="C772" s="117" t="s">
        <v>166</v>
      </c>
      <c r="D772" s="92" t="s">
        <v>228</v>
      </c>
      <c r="E772" s="92" t="s">
        <v>2768</v>
      </c>
      <c r="F772" s="92" t="s">
        <v>1940</v>
      </c>
      <c r="G772" s="92" t="s">
        <v>1900</v>
      </c>
      <c r="H772" s="92" t="s">
        <v>1901</v>
      </c>
      <c r="I772" s="118" t="s">
        <v>2767</v>
      </c>
      <c r="J772" s="119">
        <v>5</v>
      </c>
      <c r="K772" s="119">
        <v>500</v>
      </c>
      <c r="L772" s="119">
        <f t="shared" si="93"/>
        <v>-528</v>
      </c>
      <c r="N772" s="48" t="s">
        <v>173</v>
      </c>
      <c r="P772" s="119">
        <v>400</v>
      </c>
      <c r="Q772" s="119">
        <v>400</v>
      </c>
      <c r="R772" s="119">
        <v>0</v>
      </c>
      <c r="S772" s="119">
        <f t="shared" si="94"/>
        <v>800</v>
      </c>
      <c r="T772" s="119">
        <f t="shared" si="95"/>
        <v>800</v>
      </c>
      <c r="U772" s="119">
        <v>1028</v>
      </c>
      <c r="V772" s="119">
        <v>579</v>
      </c>
      <c r="W772" s="119">
        <v>579</v>
      </c>
      <c r="X772" s="119">
        <f t="shared" si="92"/>
        <v>-807</v>
      </c>
      <c r="Y772" s="92" t="s">
        <v>12848</v>
      </c>
      <c r="Z772" s="93">
        <v>42.802</v>
      </c>
      <c r="AA772" s="121">
        <v>42.45</v>
      </c>
      <c r="AB772" s="93">
        <f t="shared" si="96"/>
        <v>-0.35199999999999676</v>
      </c>
      <c r="AE772" s="48" t="s">
        <v>12845</v>
      </c>
      <c r="AF772" s="93">
        <v>42.45</v>
      </c>
      <c r="AG772" s="48" t="s">
        <v>14369</v>
      </c>
      <c r="AH772" s="48">
        <v>500</v>
      </c>
      <c r="AI772" s="48">
        <v>6</v>
      </c>
      <c r="AM772" s="48" t="s">
        <v>85</v>
      </c>
      <c r="AN772" s="48" t="s">
        <v>1926</v>
      </c>
      <c r="AO772" s="136"/>
      <c r="AQ772" s="123" t="s">
        <v>12955</v>
      </c>
    </row>
    <row r="773" spans="1:43" ht="30" x14ac:dyDescent="0.2">
      <c r="A773" s="92" t="s">
        <v>2769</v>
      </c>
      <c r="B773" s="92" t="s">
        <v>2770</v>
      </c>
      <c r="C773" s="117" t="s">
        <v>166</v>
      </c>
      <c r="D773" s="92" t="s">
        <v>228</v>
      </c>
      <c r="E773" s="92" t="s">
        <v>2771</v>
      </c>
      <c r="F773" s="92" t="s">
        <v>1940</v>
      </c>
      <c r="G773" s="92" t="s">
        <v>1900</v>
      </c>
      <c r="H773" s="92" t="s">
        <v>1901</v>
      </c>
      <c r="I773" s="118" t="s">
        <v>2770</v>
      </c>
      <c r="J773" s="119">
        <v>6</v>
      </c>
      <c r="K773" s="119">
        <v>100</v>
      </c>
      <c r="L773" s="119">
        <f t="shared" si="93"/>
        <v>-175</v>
      </c>
      <c r="N773" s="48" t="s">
        <v>173</v>
      </c>
      <c r="P773" s="119">
        <v>413</v>
      </c>
      <c r="Q773" s="119">
        <v>400</v>
      </c>
      <c r="R773" s="119">
        <v>0</v>
      </c>
      <c r="S773" s="119">
        <f t="shared" si="94"/>
        <v>813</v>
      </c>
      <c r="T773" s="119">
        <f t="shared" si="95"/>
        <v>813</v>
      </c>
      <c r="U773" s="119">
        <v>275</v>
      </c>
      <c r="V773" s="119">
        <v>420</v>
      </c>
      <c r="W773" s="119">
        <v>630</v>
      </c>
      <c r="X773" s="119">
        <f t="shared" si="92"/>
        <v>118</v>
      </c>
      <c r="Y773" s="92" t="s">
        <v>12863</v>
      </c>
      <c r="Z773" s="93">
        <v>41</v>
      </c>
      <c r="AA773" s="121">
        <v>41</v>
      </c>
      <c r="AB773" s="93">
        <f t="shared" si="96"/>
        <v>0</v>
      </c>
      <c r="AE773" s="48" t="s">
        <v>12845</v>
      </c>
      <c r="AF773" s="93">
        <v>28.55</v>
      </c>
      <c r="AG773" s="48" t="s">
        <v>14370</v>
      </c>
      <c r="AH773" s="48" t="s">
        <v>14255</v>
      </c>
      <c r="AI773" s="48" t="s">
        <v>14371</v>
      </c>
      <c r="AM773" s="48" t="s">
        <v>85</v>
      </c>
      <c r="AN773" s="48" t="s">
        <v>1926</v>
      </c>
      <c r="AO773" s="136"/>
      <c r="AQ773" s="123" t="s">
        <v>12955</v>
      </c>
    </row>
    <row r="774" spans="1:43" ht="30" x14ac:dyDescent="0.2">
      <c r="A774" s="92" t="s">
        <v>2772</v>
      </c>
      <c r="B774" s="92" t="s">
        <v>2773</v>
      </c>
      <c r="C774" s="117" t="s">
        <v>166</v>
      </c>
      <c r="D774" s="92" t="s">
        <v>228</v>
      </c>
      <c r="E774" s="92" t="s">
        <v>2774</v>
      </c>
      <c r="F774" s="92" t="s">
        <v>1940</v>
      </c>
      <c r="G774" s="92" t="s">
        <v>1900</v>
      </c>
      <c r="H774" s="92" t="s">
        <v>1901</v>
      </c>
      <c r="I774" s="118" t="s">
        <v>2773</v>
      </c>
      <c r="J774" s="119">
        <v>7</v>
      </c>
      <c r="K774" s="119">
        <v>50</v>
      </c>
      <c r="L774" s="119">
        <f t="shared" si="93"/>
        <v>50</v>
      </c>
      <c r="M774" s="138">
        <v>3047.5</v>
      </c>
      <c r="N774" s="48" t="s">
        <v>173</v>
      </c>
      <c r="P774" s="119">
        <v>0</v>
      </c>
      <c r="Q774" s="119">
        <v>0</v>
      </c>
      <c r="R774" s="119">
        <v>0</v>
      </c>
      <c r="S774" s="119">
        <f t="shared" si="94"/>
        <v>0</v>
      </c>
      <c r="T774" s="119">
        <f t="shared" si="95"/>
        <v>0</v>
      </c>
      <c r="U774" s="119">
        <v>0</v>
      </c>
      <c r="V774" s="119">
        <v>0</v>
      </c>
      <c r="W774" s="119">
        <v>0</v>
      </c>
      <c r="X774" s="119">
        <f t="shared" si="92"/>
        <v>0</v>
      </c>
      <c r="Y774" s="92" t="s">
        <v>12844</v>
      </c>
      <c r="Z774" s="93">
        <v>60.95</v>
      </c>
      <c r="AA774" s="121">
        <v>60.95</v>
      </c>
      <c r="AB774" s="93">
        <f t="shared" si="96"/>
        <v>0</v>
      </c>
      <c r="AE774" s="48" t="s">
        <v>12845</v>
      </c>
      <c r="AF774" s="93">
        <v>60.95</v>
      </c>
      <c r="AG774" s="48" t="s">
        <v>14372</v>
      </c>
      <c r="AH774" s="122">
        <v>50</v>
      </c>
      <c r="AI774" s="48">
        <v>6</v>
      </c>
      <c r="AM774" s="48" t="s">
        <v>85</v>
      </c>
      <c r="AN774" s="48" t="s">
        <v>1926</v>
      </c>
      <c r="AO774" s="136"/>
      <c r="AQ774" s="123" t="s">
        <v>12955</v>
      </c>
    </row>
    <row r="775" spans="1:43" ht="30" x14ac:dyDescent="0.2">
      <c r="A775" s="92" t="s">
        <v>2775</v>
      </c>
      <c r="B775" s="92" t="s">
        <v>2776</v>
      </c>
      <c r="C775" s="117" t="s">
        <v>166</v>
      </c>
      <c r="D775" s="92" t="s">
        <v>228</v>
      </c>
      <c r="E775" s="92" t="s">
        <v>2777</v>
      </c>
      <c r="F775" s="92" t="s">
        <v>1940</v>
      </c>
      <c r="G775" s="92" t="s">
        <v>1900</v>
      </c>
      <c r="H775" s="92" t="s">
        <v>1901</v>
      </c>
      <c r="I775" s="118" t="s">
        <v>2776</v>
      </c>
      <c r="J775" s="119">
        <v>7</v>
      </c>
      <c r="K775" s="119">
        <v>50</v>
      </c>
      <c r="L775" s="119">
        <f t="shared" si="93"/>
        <v>50</v>
      </c>
      <c r="M775" s="119">
        <v>800</v>
      </c>
      <c r="N775" s="48" t="s">
        <v>173</v>
      </c>
      <c r="P775" s="119">
        <v>0</v>
      </c>
      <c r="Q775" s="119">
        <v>0</v>
      </c>
      <c r="R775" s="119">
        <v>0</v>
      </c>
      <c r="S775" s="119">
        <f t="shared" si="94"/>
        <v>0</v>
      </c>
      <c r="T775" s="119">
        <f t="shared" si="95"/>
        <v>0</v>
      </c>
      <c r="U775" s="119">
        <v>0</v>
      </c>
      <c r="V775" s="119">
        <v>0</v>
      </c>
      <c r="W775" s="119">
        <v>0</v>
      </c>
      <c r="X775" s="119">
        <f t="shared" si="92"/>
        <v>0</v>
      </c>
      <c r="Y775" s="92" t="s">
        <v>12844</v>
      </c>
      <c r="Z775" s="93">
        <v>16</v>
      </c>
      <c r="AA775" s="121">
        <v>16</v>
      </c>
      <c r="AB775" s="93">
        <f t="shared" si="96"/>
        <v>0</v>
      </c>
      <c r="AE775" s="48" t="s">
        <v>12845</v>
      </c>
      <c r="AF775" s="93">
        <v>16</v>
      </c>
      <c r="AG775" s="48" t="s">
        <v>14373</v>
      </c>
      <c r="AH775" s="122">
        <v>50</v>
      </c>
      <c r="AI775" s="48">
        <v>6</v>
      </c>
      <c r="AM775" s="48" t="s">
        <v>85</v>
      </c>
      <c r="AN775" s="48" t="s">
        <v>1926</v>
      </c>
      <c r="AO775" s="136"/>
      <c r="AQ775" s="123" t="s">
        <v>12955</v>
      </c>
    </row>
    <row r="776" spans="1:43" ht="30" x14ac:dyDescent="0.2">
      <c r="A776" s="92" t="s">
        <v>2778</v>
      </c>
      <c r="B776" s="92" t="s">
        <v>2779</v>
      </c>
      <c r="C776" s="117" t="s">
        <v>166</v>
      </c>
      <c r="D776" s="92" t="s">
        <v>228</v>
      </c>
      <c r="E776" s="92" t="s">
        <v>2780</v>
      </c>
      <c r="F776" s="92" t="s">
        <v>1940</v>
      </c>
      <c r="G776" s="92" t="s">
        <v>1900</v>
      </c>
      <c r="H776" s="92" t="s">
        <v>1901</v>
      </c>
      <c r="I776" s="118" t="s">
        <v>2779</v>
      </c>
      <c r="J776" s="119">
        <v>7</v>
      </c>
      <c r="K776" s="119">
        <v>250</v>
      </c>
      <c r="L776" s="119">
        <f t="shared" si="93"/>
        <v>-140</v>
      </c>
      <c r="N776" s="48" t="s">
        <v>173</v>
      </c>
      <c r="P776" s="119">
        <v>500</v>
      </c>
      <c r="Q776" s="119">
        <v>500</v>
      </c>
      <c r="R776" s="119">
        <v>0</v>
      </c>
      <c r="S776" s="119">
        <f t="shared" si="94"/>
        <v>1000</v>
      </c>
      <c r="T776" s="119">
        <f t="shared" si="95"/>
        <v>1000</v>
      </c>
      <c r="U776" s="119">
        <v>390</v>
      </c>
      <c r="V776" s="119">
        <v>642</v>
      </c>
      <c r="W776" s="119">
        <v>492</v>
      </c>
      <c r="X776" s="119">
        <f t="shared" si="92"/>
        <v>-32</v>
      </c>
      <c r="Y776" s="92" t="s">
        <v>12848</v>
      </c>
      <c r="Z776" s="93">
        <v>57.75</v>
      </c>
      <c r="AA776" s="121">
        <v>57.75</v>
      </c>
      <c r="AB776" s="93">
        <f t="shared" si="96"/>
        <v>0</v>
      </c>
      <c r="AE776" s="48" t="s">
        <v>12845</v>
      </c>
      <c r="AF776" s="93">
        <v>57.75</v>
      </c>
      <c r="AG776" s="48" t="s">
        <v>14374</v>
      </c>
      <c r="AH776" s="48">
        <v>250</v>
      </c>
      <c r="AI776" s="48">
        <v>6</v>
      </c>
      <c r="AM776" s="48" t="s">
        <v>85</v>
      </c>
      <c r="AN776" s="48" t="s">
        <v>1926</v>
      </c>
      <c r="AO776" s="136"/>
      <c r="AQ776" s="123" t="s">
        <v>12955</v>
      </c>
    </row>
    <row r="777" spans="1:43" ht="30" x14ac:dyDescent="0.2">
      <c r="A777" s="92" t="s">
        <v>2781</v>
      </c>
      <c r="B777" s="92" t="s">
        <v>2782</v>
      </c>
      <c r="C777" s="117" t="s">
        <v>166</v>
      </c>
      <c r="D777" s="92" t="s">
        <v>228</v>
      </c>
      <c r="E777" s="92" t="s">
        <v>2783</v>
      </c>
      <c r="F777" s="92" t="s">
        <v>1940</v>
      </c>
      <c r="G777" s="92" t="s">
        <v>1636</v>
      </c>
      <c r="H777" s="92" t="s">
        <v>1637</v>
      </c>
      <c r="I777" s="118" t="s">
        <v>2782</v>
      </c>
      <c r="J777" s="119">
        <v>9</v>
      </c>
      <c r="K777" s="119">
        <v>1000</v>
      </c>
      <c r="L777" s="119">
        <f t="shared" si="93"/>
        <v>1000</v>
      </c>
      <c r="M777" s="124">
        <v>68000</v>
      </c>
      <c r="N777" s="48" t="s">
        <v>173</v>
      </c>
      <c r="P777" s="119">
        <v>0</v>
      </c>
      <c r="Q777" s="119">
        <v>0</v>
      </c>
      <c r="R777" s="119">
        <v>0</v>
      </c>
      <c r="S777" s="119">
        <f t="shared" si="94"/>
        <v>0</v>
      </c>
      <c r="T777" s="119">
        <f t="shared" si="95"/>
        <v>0</v>
      </c>
      <c r="U777" s="119">
        <v>0</v>
      </c>
      <c r="V777" s="119">
        <v>0</v>
      </c>
      <c r="W777" s="119">
        <v>0</v>
      </c>
      <c r="X777" s="119">
        <f t="shared" si="92"/>
        <v>0</v>
      </c>
      <c r="Y777" s="92" t="s">
        <v>12844</v>
      </c>
      <c r="Z777" s="93">
        <v>68</v>
      </c>
      <c r="AA777" s="121">
        <v>68</v>
      </c>
      <c r="AB777" s="93">
        <f t="shared" si="96"/>
        <v>0</v>
      </c>
      <c r="AE777" s="48" t="s">
        <v>12845</v>
      </c>
      <c r="AF777" s="93">
        <v>68.765000000000001</v>
      </c>
      <c r="AG777" s="48" t="s">
        <v>14375</v>
      </c>
      <c r="AH777" s="48" t="s">
        <v>14008</v>
      </c>
      <c r="AI777" s="48" t="s">
        <v>14031</v>
      </c>
      <c r="AM777" s="48" t="s">
        <v>85</v>
      </c>
      <c r="AN777" s="48" t="s">
        <v>1926</v>
      </c>
      <c r="AO777" s="136"/>
      <c r="AQ777" s="123" t="s">
        <v>12955</v>
      </c>
    </row>
    <row r="778" spans="1:43" ht="60" x14ac:dyDescent="0.2">
      <c r="A778" s="142" t="s">
        <v>14376</v>
      </c>
      <c r="B778" s="92" t="s">
        <v>14377</v>
      </c>
      <c r="C778" s="117" t="s">
        <v>166</v>
      </c>
      <c r="D778" s="92" t="s">
        <v>228</v>
      </c>
      <c r="E778" s="92" t="s">
        <v>2783</v>
      </c>
      <c r="F778" s="92" t="s">
        <v>1940</v>
      </c>
      <c r="N778" s="48" t="s">
        <v>173</v>
      </c>
      <c r="O778" s="48" t="s">
        <v>12932</v>
      </c>
      <c r="P778" s="119">
        <v>250</v>
      </c>
      <c r="Q778" s="119">
        <v>250</v>
      </c>
      <c r="R778" s="119">
        <v>0</v>
      </c>
      <c r="S778" s="119">
        <f t="shared" si="94"/>
        <v>500</v>
      </c>
      <c r="T778" s="119">
        <f t="shared" si="95"/>
        <v>500</v>
      </c>
      <c r="U778" s="119">
        <v>697</v>
      </c>
      <c r="V778" s="119">
        <v>837</v>
      </c>
      <c r="W778" s="119">
        <v>837</v>
      </c>
      <c r="X778" s="119">
        <f t="shared" si="92"/>
        <v>-1034</v>
      </c>
      <c r="Y778" s="92" t="s">
        <v>12848</v>
      </c>
      <c r="Z778" s="93">
        <v>74</v>
      </c>
      <c r="AA778" s="121">
        <v>68.765000000000001</v>
      </c>
      <c r="AB778" s="93">
        <f t="shared" si="96"/>
        <v>-5.2349999999999994</v>
      </c>
      <c r="AE778" s="48" t="s">
        <v>12884</v>
      </c>
      <c r="AF778" s="93">
        <v>68.765000000000001</v>
      </c>
      <c r="AG778" s="48" t="s">
        <v>14378</v>
      </c>
      <c r="AH778" s="48" t="s">
        <v>14008</v>
      </c>
      <c r="AI778" s="48" t="s">
        <v>14031</v>
      </c>
      <c r="AK778" s="48" t="s">
        <v>13323</v>
      </c>
      <c r="AM778" s="48" t="s">
        <v>85</v>
      </c>
      <c r="AN778" s="48" t="s">
        <v>1926</v>
      </c>
      <c r="AO778" s="136"/>
      <c r="AQ778" s="123" t="s">
        <v>12998</v>
      </c>
    </row>
    <row r="779" spans="1:43" ht="30" x14ac:dyDescent="0.2">
      <c r="A779" s="92" t="s">
        <v>2784</v>
      </c>
      <c r="B779" s="92" t="s">
        <v>2785</v>
      </c>
      <c r="C779" s="117" t="s">
        <v>166</v>
      </c>
      <c r="D779" s="92" t="s">
        <v>228</v>
      </c>
      <c r="E779" s="92" t="s">
        <v>2783</v>
      </c>
      <c r="F779" s="92" t="s">
        <v>1940</v>
      </c>
      <c r="G779" s="92" t="s">
        <v>1636</v>
      </c>
      <c r="H779" s="92" t="s">
        <v>1637</v>
      </c>
      <c r="I779" s="118" t="s">
        <v>2785</v>
      </c>
      <c r="J779" s="119">
        <v>9</v>
      </c>
      <c r="K779" s="119">
        <v>1000</v>
      </c>
      <c r="L779" s="119">
        <f>K779-U779</f>
        <v>1000</v>
      </c>
      <c r="M779" s="124">
        <v>68000</v>
      </c>
      <c r="N779" s="48" t="s">
        <v>173</v>
      </c>
      <c r="P779" s="119">
        <v>0</v>
      </c>
      <c r="Q779" s="119">
        <v>0</v>
      </c>
      <c r="R779" s="119">
        <v>0</v>
      </c>
      <c r="S779" s="119">
        <f t="shared" si="94"/>
        <v>0</v>
      </c>
      <c r="T779" s="119">
        <f t="shared" si="95"/>
        <v>0</v>
      </c>
      <c r="U779" s="119">
        <v>0</v>
      </c>
      <c r="V779" s="119">
        <v>0</v>
      </c>
      <c r="W779" s="119">
        <v>0</v>
      </c>
      <c r="X779" s="119">
        <f t="shared" ref="X779:X801" si="97">T779-(U779+V779)</f>
        <v>0</v>
      </c>
      <c r="Y779" s="92" t="s">
        <v>12844</v>
      </c>
      <c r="Z779" s="93">
        <v>68</v>
      </c>
      <c r="AA779" s="121">
        <v>68</v>
      </c>
      <c r="AB779" s="93">
        <f t="shared" si="96"/>
        <v>0</v>
      </c>
      <c r="AE779" s="48" t="s">
        <v>12845</v>
      </c>
      <c r="AF779" s="93">
        <v>68.765000000000001</v>
      </c>
      <c r="AG779" s="48" t="s">
        <v>14375</v>
      </c>
      <c r="AH779" s="48" t="s">
        <v>14008</v>
      </c>
      <c r="AI779" s="48" t="s">
        <v>14031</v>
      </c>
      <c r="AM779" s="48" t="s">
        <v>85</v>
      </c>
      <c r="AN779" s="48" t="s">
        <v>1926</v>
      </c>
      <c r="AO779" s="136"/>
      <c r="AQ779" s="123" t="s">
        <v>12955</v>
      </c>
    </row>
    <row r="780" spans="1:43" ht="60" x14ac:dyDescent="0.2">
      <c r="A780" s="142" t="s">
        <v>14379</v>
      </c>
      <c r="B780" s="92" t="s">
        <v>14380</v>
      </c>
      <c r="C780" s="117" t="s">
        <v>166</v>
      </c>
      <c r="D780" s="92" t="s">
        <v>228</v>
      </c>
      <c r="E780" s="92" t="s">
        <v>2783</v>
      </c>
      <c r="F780" s="92" t="s">
        <v>1940</v>
      </c>
      <c r="N780" s="48" t="s">
        <v>173</v>
      </c>
      <c r="O780" s="48" t="s">
        <v>12932</v>
      </c>
      <c r="P780" s="119">
        <v>250</v>
      </c>
      <c r="Q780" s="119">
        <v>250</v>
      </c>
      <c r="R780" s="119">
        <v>0</v>
      </c>
      <c r="S780" s="119">
        <f t="shared" si="94"/>
        <v>500</v>
      </c>
      <c r="T780" s="119">
        <f t="shared" si="95"/>
        <v>500</v>
      </c>
      <c r="U780" s="119">
        <v>697</v>
      </c>
      <c r="V780" s="119">
        <v>837</v>
      </c>
      <c r="W780" s="119">
        <v>837</v>
      </c>
      <c r="X780" s="119">
        <f t="shared" si="97"/>
        <v>-1034</v>
      </c>
      <c r="Y780" s="92" t="s">
        <v>12848</v>
      </c>
      <c r="Z780" s="93">
        <v>74</v>
      </c>
      <c r="AA780" s="121">
        <v>68.765000000000001</v>
      </c>
      <c r="AB780" s="93">
        <f t="shared" si="96"/>
        <v>-5.2349999999999994</v>
      </c>
      <c r="AE780" s="48" t="s">
        <v>12884</v>
      </c>
      <c r="AF780" s="93">
        <v>68.765000000000001</v>
      </c>
      <c r="AG780" s="48" t="s">
        <v>14378</v>
      </c>
      <c r="AH780" s="48" t="s">
        <v>14008</v>
      </c>
      <c r="AI780" s="48" t="s">
        <v>14031</v>
      </c>
      <c r="AK780" s="48" t="s">
        <v>13323</v>
      </c>
      <c r="AM780" s="48" t="s">
        <v>85</v>
      </c>
      <c r="AN780" s="48" t="s">
        <v>1926</v>
      </c>
      <c r="AO780" s="136"/>
      <c r="AQ780" s="123" t="s">
        <v>12998</v>
      </c>
    </row>
    <row r="781" spans="1:43" ht="90" x14ac:dyDescent="0.2">
      <c r="A781" s="132" t="s">
        <v>14381</v>
      </c>
      <c r="B781" s="132" t="s">
        <v>14382</v>
      </c>
      <c r="C781" s="117" t="s">
        <v>166</v>
      </c>
      <c r="D781" s="118" t="s">
        <v>12894</v>
      </c>
      <c r="E781" s="118" t="s">
        <v>14383</v>
      </c>
      <c r="F781" s="118" t="s">
        <v>1940</v>
      </c>
      <c r="G781" s="118" t="s">
        <v>14092</v>
      </c>
      <c r="H781" s="118" t="s">
        <v>14092</v>
      </c>
      <c r="I781" s="118" t="s">
        <v>14382</v>
      </c>
      <c r="J781" s="119">
        <v>8</v>
      </c>
      <c r="K781" s="119">
        <v>1000</v>
      </c>
      <c r="L781" s="118"/>
      <c r="M781" s="118"/>
      <c r="N781" s="139" t="s">
        <v>173</v>
      </c>
      <c r="O781" s="48" t="s">
        <v>278</v>
      </c>
      <c r="P781" s="119">
        <v>0</v>
      </c>
      <c r="Q781" s="119">
        <v>0</v>
      </c>
      <c r="R781" s="119">
        <v>0</v>
      </c>
      <c r="S781" s="119">
        <f t="shared" si="94"/>
        <v>0</v>
      </c>
      <c r="T781" s="119">
        <f t="shared" si="95"/>
        <v>0</v>
      </c>
      <c r="U781" s="119">
        <v>0</v>
      </c>
      <c r="V781" s="119">
        <v>0</v>
      </c>
      <c r="W781" s="119">
        <v>0</v>
      </c>
      <c r="X781" s="119">
        <f t="shared" si="97"/>
        <v>0</v>
      </c>
      <c r="Y781" s="118" t="s">
        <v>12844</v>
      </c>
      <c r="Z781" s="130">
        <v>45.575000000000003</v>
      </c>
      <c r="AA781" s="121">
        <v>45.575000000000003</v>
      </c>
      <c r="AB781" s="93">
        <f t="shared" si="96"/>
        <v>0</v>
      </c>
      <c r="AC781" s="48" t="s">
        <v>12897</v>
      </c>
      <c r="AD781" s="140"/>
      <c r="AE781" s="48" t="s">
        <v>12884</v>
      </c>
      <c r="AF781" s="93">
        <v>45.575000000000003</v>
      </c>
      <c r="AG781" s="48" t="s">
        <v>14384</v>
      </c>
      <c r="AH781" s="48" t="s">
        <v>14313</v>
      </c>
      <c r="AI781" s="48" t="s">
        <v>14352</v>
      </c>
      <c r="AK781" s="139" t="s">
        <v>13068</v>
      </c>
      <c r="AL781" s="139"/>
      <c r="AM781" s="168" t="s">
        <v>85</v>
      </c>
      <c r="AN781" s="131" t="s">
        <v>1926</v>
      </c>
      <c r="AO781" s="136"/>
      <c r="AQ781" s="123" t="s">
        <v>12998</v>
      </c>
    </row>
    <row r="782" spans="1:43" ht="60" x14ac:dyDescent="0.2">
      <c r="A782" s="92" t="s">
        <v>2786</v>
      </c>
      <c r="B782" s="92" t="s">
        <v>2787</v>
      </c>
      <c r="C782" s="117" t="s">
        <v>166</v>
      </c>
      <c r="D782" s="92" t="s">
        <v>167</v>
      </c>
      <c r="E782" s="92" t="s">
        <v>2788</v>
      </c>
      <c r="F782" s="92" t="s">
        <v>1764</v>
      </c>
      <c r="G782" s="92" t="s">
        <v>1941</v>
      </c>
      <c r="H782" s="92" t="s">
        <v>1942</v>
      </c>
      <c r="I782" s="118" t="s">
        <v>2787</v>
      </c>
      <c r="J782" s="119">
        <v>9</v>
      </c>
      <c r="K782" s="119">
        <v>1000</v>
      </c>
      <c r="L782" s="119">
        <f>K782-U782</f>
        <v>1000</v>
      </c>
      <c r="M782" s="119">
        <v>690</v>
      </c>
      <c r="N782" s="48" t="s">
        <v>173</v>
      </c>
      <c r="P782" s="119">
        <v>0</v>
      </c>
      <c r="Q782" s="119">
        <v>0</v>
      </c>
      <c r="R782" s="119">
        <v>0</v>
      </c>
      <c r="S782" s="119">
        <f t="shared" si="94"/>
        <v>0</v>
      </c>
      <c r="T782" s="119">
        <f t="shared" si="95"/>
        <v>0</v>
      </c>
      <c r="U782" s="119">
        <v>0</v>
      </c>
      <c r="V782" s="119">
        <v>0</v>
      </c>
      <c r="W782" s="119">
        <v>0</v>
      </c>
      <c r="X782" s="119">
        <f t="shared" si="97"/>
        <v>0</v>
      </c>
      <c r="Y782" s="92" t="s">
        <v>12844</v>
      </c>
      <c r="Z782" s="93">
        <v>0.69</v>
      </c>
      <c r="AA782" s="121">
        <v>0.69</v>
      </c>
      <c r="AB782" s="93">
        <f t="shared" si="96"/>
        <v>0</v>
      </c>
      <c r="AE782" s="48" t="s">
        <v>12884</v>
      </c>
      <c r="AF782" s="93">
        <v>0.69</v>
      </c>
      <c r="AG782" s="48" t="s">
        <v>14385</v>
      </c>
      <c r="AH782" s="48">
        <v>1000</v>
      </c>
      <c r="AI782" s="48">
        <v>12</v>
      </c>
      <c r="AM782" s="48" t="s">
        <v>85</v>
      </c>
      <c r="AN782" s="48" t="s">
        <v>1926</v>
      </c>
      <c r="AO782" s="136"/>
      <c r="AQ782" s="123" t="s">
        <v>12998</v>
      </c>
    </row>
    <row r="783" spans="1:43" ht="60" x14ac:dyDescent="0.2">
      <c r="A783" s="92" t="s">
        <v>2789</v>
      </c>
      <c r="B783" s="92" t="s">
        <v>2790</v>
      </c>
      <c r="C783" s="117" t="s">
        <v>166</v>
      </c>
      <c r="D783" s="92" t="s">
        <v>167</v>
      </c>
      <c r="E783" s="92" t="s">
        <v>2791</v>
      </c>
      <c r="F783" s="92" t="s">
        <v>169</v>
      </c>
      <c r="G783" s="92" t="s">
        <v>2792</v>
      </c>
      <c r="H783" s="92" t="s">
        <v>431</v>
      </c>
      <c r="I783" s="118" t="s">
        <v>2790</v>
      </c>
      <c r="J783" s="119">
        <v>13</v>
      </c>
      <c r="K783" s="119">
        <v>1000</v>
      </c>
      <c r="L783" s="119">
        <f>K783-U783</f>
        <v>942</v>
      </c>
      <c r="M783" s="124">
        <v>10030</v>
      </c>
      <c r="N783" s="48" t="s">
        <v>173</v>
      </c>
      <c r="P783" s="119">
        <v>0</v>
      </c>
      <c r="Q783" s="119">
        <v>0</v>
      </c>
      <c r="R783" s="119">
        <v>0</v>
      </c>
      <c r="S783" s="119">
        <f t="shared" si="94"/>
        <v>0</v>
      </c>
      <c r="T783" s="119">
        <f t="shared" si="95"/>
        <v>0</v>
      </c>
      <c r="U783" s="119">
        <v>58</v>
      </c>
      <c r="V783" s="119">
        <v>0</v>
      </c>
      <c r="W783" s="119">
        <v>0</v>
      </c>
      <c r="X783" s="119">
        <f t="shared" si="97"/>
        <v>-58</v>
      </c>
      <c r="Y783" s="92" t="s">
        <v>12848</v>
      </c>
      <c r="Z783" s="93">
        <v>10.029999999999999</v>
      </c>
      <c r="AA783" s="121">
        <v>10.029999999999999</v>
      </c>
      <c r="AB783" s="93">
        <f t="shared" si="96"/>
        <v>0</v>
      </c>
      <c r="AE783" s="48" t="s">
        <v>12884</v>
      </c>
      <c r="AF783" s="93">
        <v>10.029999999999999</v>
      </c>
      <c r="AG783" s="48" t="s">
        <v>14386</v>
      </c>
      <c r="AH783" s="122">
        <v>100</v>
      </c>
      <c r="AI783" s="48">
        <v>12</v>
      </c>
      <c r="AM783" s="48" t="s">
        <v>85</v>
      </c>
      <c r="AN783" s="48" t="s">
        <v>1926</v>
      </c>
      <c r="AO783" s="136"/>
      <c r="AQ783" s="123" t="s">
        <v>13565</v>
      </c>
    </row>
    <row r="784" spans="1:43" ht="60" x14ac:dyDescent="0.2">
      <c r="A784" s="118" t="s">
        <v>2793</v>
      </c>
      <c r="B784" s="92" t="s">
        <v>2794</v>
      </c>
      <c r="C784" s="117" t="s">
        <v>166</v>
      </c>
      <c r="D784" s="92" t="s">
        <v>167</v>
      </c>
      <c r="E784" s="118" t="s">
        <v>2795</v>
      </c>
      <c r="F784" s="92" t="s">
        <v>169</v>
      </c>
      <c r="G784" s="92" t="s">
        <v>2792</v>
      </c>
      <c r="H784" s="92" t="s">
        <v>431</v>
      </c>
      <c r="I784" s="118" t="s">
        <v>2794</v>
      </c>
      <c r="J784" s="119">
        <v>13</v>
      </c>
      <c r="K784" s="119">
        <v>1000</v>
      </c>
      <c r="L784" s="119">
        <f>K784-U784</f>
        <v>-2</v>
      </c>
      <c r="N784" s="48" t="s">
        <v>173</v>
      </c>
      <c r="P784" s="119">
        <v>1050</v>
      </c>
      <c r="Q784" s="119">
        <v>50</v>
      </c>
      <c r="R784" s="119">
        <v>0</v>
      </c>
      <c r="S784" s="119">
        <f t="shared" si="94"/>
        <v>1100</v>
      </c>
      <c r="T784" s="119">
        <f t="shared" si="95"/>
        <v>1100</v>
      </c>
      <c r="U784" s="119">
        <v>1002</v>
      </c>
      <c r="V784" s="119">
        <v>342</v>
      </c>
      <c r="W784" s="119">
        <v>360</v>
      </c>
      <c r="X784" s="119">
        <f t="shared" si="97"/>
        <v>-244</v>
      </c>
      <c r="Y784" s="92" t="s">
        <v>12848</v>
      </c>
      <c r="Z784" s="93">
        <v>8.48</v>
      </c>
      <c r="AA784" s="121">
        <v>8.48</v>
      </c>
      <c r="AB784" s="93">
        <f t="shared" si="96"/>
        <v>0</v>
      </c>
      <c r="AE784" s="48" t="s">
        <v>12884</v>
      </c>
      <c r="AF784" s="93">
        <v>8.48</v>
      </c>
      <c r="AG784" s="48" t="s">
        <v>14387</v>
      </c>
      <c r="AH784" s="122">
        <v>250</v>
      </c>
      <c r="AI784" s="48">
        <v>12</v>
      </c>
      <c r="AM784" s="48" t="s">
        <v>85</v>
      </c>
      <c r="AN784" s="48" t="s">
        <v>1926</v>
      </c>
      <c r="AO784" s="136"/>
      <c r="AQ784" s="123" t="s">
        <v>13565</v>
      </c>
    </row>
    <row r="785" spans="1:43" ht="75" x14ac:dyDescent="0.2">
      <c r="A785" s="132" t="s">
        <v>14388</v>
      </c>
      <c r="B785" s="129" t="s">
        <v>14389</v>
      </c>
      <c r="C785" s="117" t="s">
        <v>166</v>
      </c>
      <c r="D785" s="92" t="s">
        <v>167</v>
      </c>
      <c r="E785" s="92" t="s">
        <v>14390</v>
      </c>
      <c r="F785" s="92" t="s">
        <v>1483</v>
      </c>
      <c r="G785" s="92" t="s">
        <v>1900</v>
      </c>
      <c r="H785" s="92" t="s">
        <v>1901</v>
      </c>
      <c r="I785" s="92" t="s">
        <v>14389</v>
      </c>
      <c r="J785" s="119">
        <v>8</v>
      </c>
      <c r="K785" s="119">
        <v>3000</v>
      </c>
      <c r="N785" s="48" t="s">
        <v>173</v>
      </c>
      <c r="O785" s="48" t="s">
        <v>278</v>
      </c>
      <c r="P785" s="119">
        <v>0</v>
      </c>
      <c r="Q785" s="119">
        <v>0</v>
      </c>
      <c r="R785" s="119">
        <v>0</v>
      </c>
      <c r="S785" s="119">
        <f t="shared" si="94"/>
        <v>0</v>
      </c>
      <c r="T785" s="119">
        <f t="shared" si="95"/>
        <v>0</v>
      </c>
      <c r="U785" s="119">
        <v>0</v>
      </c>
      <c r="V785" s="119">
        <v>0</v>
      </c>
      <c r="W785" s="119">
        <v>0</v>
      </c>
      <c r="X785" s="119">
        <f t="shared" si="97"/>
        <v>0</v>
      </c>
      <c r="Y785" s="92" t="s">
        <v>12844</v>
      </c>
      <c r="Z785" s="130">
        <v>1.35</v>
      </c>
      <c r="AA785" s="121">
        <v>1.35</v>
      </c>
      <c r="AB785" s="93">
        <f t="shared" si="96"/>
        <v>0</v>
      </c>
      <c r="AC785" s="48" t="s">
        <v>12875</v>
      </c>
      <c r="AE785" s="48" t="s">
        <v>12884</v>
      </c>
      <c r="AF785" s="169">
        <v>1.35</v>
      </c>
      <c r="AG785" s="48" t="s">
        <v>14391</v>
      </c>
      <c r="AH785" s="48">
        <v>1000</v>
      </c>
      <c r="AI785" s="48">
        <v>6</v>
      </c>
      <c r="AK785" s="48" t="s">
        <v>13068</v>
      </c>
      <c r="AM785" s="131" t="s">
        <v>85</v>
      </c>
      <c r="AN785" s="131" t="s">
        <v>1926</v>
      </c>
      <c r="AO785" s="136"/>
      <c r="AQ785" s="123" t="s">
        <v>13565</v>
      </c>
    </row>
    <row r="786" spans="1:43" ht="60" x14ac:dyDescent="0.2">
      <c r="A786" s="166" t="s">
        <v>14392</v>
      </c>
      <c r="B786" s="92" t="s">
        <v>14393</v>
      </c>
      <c r="C786" s="117" t="s">
        <v>166</v>
      </c>
      <c r="D786" s="92" t="s">
        <v>228</v>
      </c>
      <c r="E786" s="92" t="s">
        <v>14394</v>
      </c>
      <c r="F786" s="92" t="s">
        <v>169</v>
      </c>
      <c r="G786" s="92" t="s">
        <v>1450</v>
      </c>
      <c r="H786" s="92" t="s">
        <v>13535</v>
      </c>
      <c r="I786" s="92" t="s">
        <v>14393</v>
      </c>
      <c r="J786" s="119">
        <v>49</v>
      </c>
      <c r="K786" s="119">
        <v>250</v>
      </c>
      <c r="N786" s="48" t="s">
        <v>173</v>
      </c>
      <c r="O786" s="48" t="s">
        <v>12932</v>
      </c>
      <c r="P786" s="119">
        <v>0</v>
      </c>
      <c r="Q786" s="119">
        <v>0</v>
      </c>
      <c r="R786" s="119">
        <v>0</v>
      </c>
      <c r="S786" s="119">
        <f t="shared" si="94"/>
        <v>0</v>
      </c>
      <c r="T786" s="119">
        <f t="shared" si="95"/>
        <v>0</v>
      </c>
      <c r="U786" s="119">
        <v>0</v>
      </c>
      <c r="V786" s="119">
        <v>0</v>
      </c>
      <c r="W786" s="119">
        <v>0</v>
      </c>
      <c r="X786" s="119">
        <f t="shared" si="97"/>
        <v>0</v>
      </c>
      <c r="Y786" s="92" t="s">
        <v>12844</v>
      </c>
      <c r="Z786" s="93">
        <v>6.03</v>
      </c>
      <c r="AA786" s="121">
        <v>6.03</v>
      </c>
      <c r="AB786" s="93">
        <f t="shared" si="96"/>
        <v>0</v>
      </c>
      <c r="AE786" s="48" t="s">
        <v>12884</v>
      </c>
      <c r="AF786" s="93">
        <v>6.03</v>
      </c>
      <c r="AG786" s="48" t="s">
        <v>14395</v>
      </c>
      <c r="AH786" s="48" t="s">
        <v>14255</v>
      </c>
      <c r="AI786" s="48" t="s">
        <v>13505</v>
      </c>
      <c r="AK786" s="48" t="s">
        <v>13323</v>
      </c>
      <c r="AM786" s="48" t="s">
        <v>85</v>
      </c>
      <c r="AN786" s="48" t="s">
        <v>1926</v>
      </c>
      <c r="AO786" s="136"/>
      <c r="AQ786" s="123" t="s">
        <v>13565</v>
      </c>
    </row>
    <row r="787" spans="1:43" ht="30" x14ac:dyDescent="0.2">
      <c r="A787" s="92" t="s">
        <v>2796</v>
      </c>
      <c r="B787" s="92" t="s">
        <v>2797</v>
      </c>
      <c r="C787" s="117" t="s">
        <v>166</v>
      </c>
      <c r="D787" s="92" t="s">
        <v>167</v>
      </c>
      <c r="E787" s="92" t="s">
        <v>2798</v>
      </c>
      <c r="F787" s="92" t="s">
        <v>169</v>
      </c>
      <c r="G787" s="92" t="s">
        <v>2799</v>
      </c>
      <c r="H787" s="92" t="s">
        <v>2800</v>
      </c>
      <c r="I787" s="118" t="s">
        <v>2797</v>
      </c>
      <c r="J787" s="119">
        <v>5</v>
      </c>
      <c r="K787" s="119">
        <v>100</v>
      </c>
      <c r="L787" s="119">
        <f>K787-U787</f>
        <v>-140</v>
      </c>
      <c r="M787" s="119">
        <v>125</v>
      </c>
      <c r="N787" s="48" t="s">
        <v>173</v>
      </c>
      <c r="P787" s="119">
        <v>0</v>
      </c>
      <c r="Q787" s="119">
        <v>0</v>
      </c>
      <c r="R787" s="119">
        <v>0</v>
      </c>
      <c r="S787" s="119">
        <f t="shared" si="94"/>
        <v>0</v>
      </c>
      <c r="T787" s="119">
        <f t="shared" si="95"/>
        <v>0</v>
      </c>
      <c r="U787" s="119">
        <v>240</v>
      </c>
      <c r="V787" s="119">
        <v>0</v>
      </c>
      <c r="W787" s="119">
        <v>0</v>
      </c>
      <c r="X787" s="119">
        <f t="shared" si="97"/>
        <v>-240</v>
      </c>
      <c r="Y787" s="92" t="s">
        <v>12848</v>
      </c>
      <c r="Z787" s="93">
        <v>1.25</v>
      </c>
      <c r="AA787" s="121">
        <v>1.25</v>
      </c>
      <c r="AB787" s="93">
        <f t="shared" si="96"/>
        <v>0</v>
      </c>
      <c r="AE787" s="48" t="s">
        <v>12845</v>
      </c>
      <c r="AF787" s="93">
        <v>1.25</v>
      </c>
      <c r="AG787" s="48" t="s">
        <v>14396</v>
      </c>
      <c r="AH787" s="122">
        <v>100</v>
      </c>
      <c r="AI787" s="48">
        <v>8</v>
      </c>
      <c r="AM787" s="48" t="s">
        <v>85</v>
      </c>
      <c r="AN787" s="48" t="s">
        <v>1926</v>
      </c>
      <c r="AO787" s="136"/>
      <c r="AQ787" s="123" t="s">
        <v>12955</v>
      </c>
    </row>
    <row r="788" spans="1:43" ht="75" x14ac:dyDescent="0.2">
      <c r="A788" s="132" t="s">
        <v>14397</v>
      </c>
      <c r="B788" s="129" t="s">
        <v>14398</v>
      </c>
      <c r="C788" s="117" t="s">
        <v>166</v>
      </c>
      <c r="D788" s="92" t="s">
        <v>167</v>
      </c>
      <c r="E788" s="92" t="s">
        <v>14399</v>
      </c>
      <c r="F788" s="92" t="s">
        <v>1483</v>
      </c>
      <c r="G788" s="92" t="s">
        <v>1900</v>
      </c>
      <c r="H788" s="92" t="s">
        <v>1901</v>
      </c>
      <c r="I788" s="92" t="s">
        <v>14398</v>
      </c>
      <c r="J788" s="119">
        <v>8</v>
      </c>
      <c r="K788" s="119">
        <v>3000</v>
      </c>
      <c r="N788" s="48" t="s">
        <v>173</v>
      </c>
      <c r="O788" s="48" t="s">
        <v>278</v>
      </c>
      <c r="P788" s="119">
        <v>0</v>
      </c>
      <c r="Q788" s="119">
        <v>0</v>
      </c>
      <c r="R788" s="119">
        <v>0</v>
      </c>
      <c r="S788" s="119">
        <f t="shared" si="94"/>
        <v>0</v>
      </c>
      <c r="T788" s="119">
        <f t="shared" si="95"/>
        <v>0</v>
      </c>
      <c r="U788" s="119">
        <v>0</v>
      </c>
      <c r="V788" s="119">
        <v>0</v>
      </c>
      <c r="W788" s="119">
        <v>0</v>
      </c>
      <c r="X788" s="119">
        <f t="shared" si="97"/>
        <v>0</v>
      </c>
      <c r="Y788" s="92" t="s">
        <v>12844</v>
      </c>
      <c r="Z788" s="130">
        <v>1.35</v>
      </c>
      <c r="AA788" s="121">
        <v>1.35</v>
      </c>
      <c r="AB788" s="93">
        <f t="shared" si="96"/>
        <v>0</v>
      </c>
      <c r="AC788" s="48" t="s">
        <v>12875</v>
      </c>
      <c r="AE788" s="48" t="s">
        <v>12884</v>
      </c>
      <c r="AF788" s="93">
        <v>1.35</v>
      </c>
      <c r="AG788" s="48" t="s">
        <v>14391</v>
      </c>
      <c r="AH788" s="48">
        <v>1000</v>
      </c>
      <c r="AI788" s="48">
        <v>6</v>
      </c>
      <c r="AK788" s="48" t="s">
        <v>13068</v>
      </c>
      <c r="AM788" s="131" t="s">
        <v>85</v>
      </c>
      <c r="AN788" s="131" t="s">
        <v>1926</v>
      </c>
      <c r="AO788" s="136"/>
      <c r="AQ788" s="123" t="s">
        <v>12998</v>
      </c>
    </row>
    <row r="789" spans="1:43" ht="30" x14ac:dyDescent="0.2">
      <c r="A789" s="92" t="s">
        <v>2801</v>
      </c>
      <c r="B789" s="92" t="s">
        <v>2802</v>
      </c>
      <c r="C789" s="117" t="s">
        <v>166</v>
      </c>
      <c r="D789" s="92" t="s">
        <v>167</v>
      </c>
      <c r="E789" s="92" t="s">
        <v>2803</v>
      </c>
      <c r="F789" s="92" t="s">
        <v>169</v>
      </c>
      <c r="G789" s="92" t="s">
        <v>2804</v>
      </c>
      <c r="H789" s="92" t="s">
        <v>2805</v>
      </c>
      <c r="I789" s="118" t="s">
        <v>2806</v>
      </c>
      <c r="J789" s="119">
        <v>7</v>
      </c>
      <c r="K789" s="119">
        <v>100</v>
      </c>
      <c r="L789" s="119">
        <f t="shared" ref="L789:L817" si="98">K789-U789</f>
        <v>-355</v>
      </c>
      <c r="N789" s="48" t="s">
        <v>173</v>
      </c>
      <c r="P789" s="119">
        <v>0</v>
      </c>
      <c r="Q789" s="119">
        <v>0</v>
      </c>
      <c r="R789" s="119">
        <v>0</v>
      </c>
      <c r="S789" s="119">
        <f t="shared" si="94"/>
        <v>0</v>
      </c>
      <c r="T789" s="119">
        <f t="shared" si="95"/>
        <v>0</v>
      </c>
      <c r="U789" s="119">
        <v>455</v>
      </c>
      <c r="V789" s="119">
        <v>474</v>
      </c>
      <c r="W789" s="119">
        <v>428</v>
      </c>
      <c r="X789" s="119">
        <f t="shared" si="97"/>
        <v>-929</v>
      </c>
      <c r="Y789" s="92" t="s">
        <v>12848</v>
      </c>
      <c r="Z789" s="93">
        <v>0.95</v>
      </c>
      <c r="AA789" s="121">
        <v>0.27</v>
      </c>
      <c r="AB789" s="93">
        <f t="shared" si="96"/>
        <v>-0.67999999999999994</v>
      </c>
      <c r="AE789" s="48" t="s">
        <v>12845</v>
      </c>
      <c r="AF789" s="93">
        <v>0.27</v>
      </c>
      <c r="AG789" s="48" t="s">
        <v>14400</v>
      </c>
      <c r="AH789" s="122">
        <v>1000</v>
      </c>
      <c r="AI789" s="48">
        <v>6</v>
      </c>
      <c r="AM789" s="48" t="s">
        <v>85</v>
      </c>
      <c r="AN789" s="48" t="s">
        <v>1926</v>
      </c>
      <c r="AO789" s="136"/>
      <c r="AQ789" s="123" t="s">
        <v>12955</v>
      </c>
    </row>
    <row r="790" spans="1:43" ht="60" x14ac:dyDescent="0.2">
      <c r="A790" s="92" t="s">
        <v>2807</v>
      </c>
      <c r="B790" s="92" t="s">
        <v>2808</v>
      </c>
      <c r="C790" s="117" t="s">
        <v>166</v>
      </c>
      <c r="D790" s="92" t="s">
        <v>167</v>
      </c>
      <c r="E790" s="92" t="s">
        <v>2809</v>
      </c>
      <c r="F790" s="92" t="s">
        <v>169</v>
      </c>
      <c r="G790" s="92" t="s">
        <v>2804</v>
      </c>
      <c r="H790" s="92" t="s">
        <v>2805</v>
      </c>
      <c r="I790" s="118" t="s">
        <v>2810</v>
      </c>
      <c r="J790" s="119">
        <v>6</v>
      </c>
      <c r="K790" s="119">
        <v>100</v>
      </c>
      <c r="L790" s="119">
        <f t="shared" si="98"/>
        <v>-5332</v>
      </c>
      <c r="N790" s="48" t="s">
        <v>173</v>
      </c>
      <c r="P790" s="119">
        <v>0</v>
      </c>
      <c r="Q790" s="119">
        <v>0</v>
      </c>
      <c r="R790" s="119">
        <v>0</v>
      </c>
      <c r="S790" s="119">
        <f t="shared" si="94"/>
        <v>0</v>
      </c>
      <c r="T790" s="119">
        <f t="shared" si="95"/>
        <v>0</v>
      </c>
      <c r="U790" s="119">
        <v>5432</v>
      </c>
      <c r="V790" s="119">
        <v>7212</v>
      </c>
      <c r="W790" s="119">
        <v>6036</v>
      </c>
      <c r="X790" s="119">
        <f t="shared" si="97"/>
        <v>-12644</v>
      </c>
      <c r="Y790" s="92" t="s">
        <v>12848</v>
      </c>
      <c r="Z790" s="93">
        <v>0.31</v>
      </c>
      <c r="AA790" s="121">
        <v>0.27300000000000002</v>
      </c>
      <c r="AB790" s="93">
        <f t="shared" si="96"/>
        <v>-3.6999999999999977E-2</v>
      </c>
      <c r="AE790" s="48" t="s">
        <v>12884</v>
      </c>
      <c r="AF790" s="93">
        <v>0.31</v>
      </c>
      <c r="AG790" s="48" t="s">
        <v>14401</v>
      </c>
      <c r="AH790" s="122">
        <v>10000</v>
      </c>
      <c r="AI790" s="48">
        <v>6</v>
      </c>
      <c r="AM790" s="48" t="s">
        <v>85</v>
      </c>
      <c r="AN790" s="48" t="s">
        <v>1926</v>
      </c>
      <c r="AO790" s="136"/>
      <c r="AQ790" s="123" t="s">
        <v>13565</v>
      </c>
    </row>
    <row r="791" spans="1:43" ht="30" x14ac:dyDescent="0.2">
      <c r="A791" s="92" t="s">
        <v>2811</v>
      </c>
      <c r="B791" s="92" t="s">
        <v>2812</v>
      </c>
      <c r="C791" s="117" t="s">
        <v>166</v>
      </c>
      <c r="D791" s="92" t="s">
        <v>228</v>
      </c>
      <c r="E791" s="92" t="s">
        <v>2813</v>
      </c>
      <c r="F791" s="92" t="s">
        <v>1936</v>
      </c>
      <c r="G791" s="92" t="s">
        <v>2804</v>
      </c>
      <c r="H791" s="92" t="s">
        <v>2805</v>
      </c>
      <c r="I791" s="118" t="s">
        <v>2814</v>
      </c>
      <c r="J791" s="119">
        <v>7</v>
      </c>
      <c r="K791" s="119">
        <v>400</v>
      </c>
      <c r="L791" s="119">
        <f t="shared" si="98"/>
        <v>328</v>
      </c>
      <c r="M791" s="119"/>
      <c r="N791" s="48" t="s">
        <v>173</v>
      </c>
      <c r="P791" s="119">
        <v>0</v>
      </c>
      <c r="Q791" s="119">
        <v>0</v>
      </c>
      <c r="R791" s="119">
        <v>0</v>
      </c>
      <c r="S791" s="119">
        <f t="shared" si="94"/>
        <v>0</v>
      </c>
      <c r="T791" s="119">
        <f t="shared" si="95"/>
        <v>0</v>
      </c>
      <c r="U791" s="119">
        <v>72</v>
      </c>
      <c r="V791" s="119">
        <v>18</v>
      </c>
      <c r="W791" s="119">
        <v>18</v>
      </c>
      <c r="X791" s="119">
        <f t="shared" si="97"/>
        <v>-90</v>
      </c>
      <c r="Y791" s="92" t="s">
        <v>12848</v>
      </c>
      <c r="Z791" s="93">
        <v>3.6999999999999998E-2</v>
      </c>
      <c r="AA791" s="121">
        <v>3.6999999999999998E-2</v>
      </c>
      <c r="AB791" s="93">
        <f t="shared" si="96"/>
        <v>0</v>
      </c>
      <c r="AE791" s="48" t="s">
        <v>12845</v>
      </c>
      <c r="AF791" s="93">
        <v>3.6999999999999998E-2</v>
      </c>
      <c r="AG791" s="48" t="s">
        <v>14402</v>
      </c>
      <c r="AH791" s="122">
        <v>1000</v>
      </c>
      <c r="AI791" s="48">
        <v>5</v>
      </c>
      <c r="AM791" s="48" t="s">
        <v>85</v>
      </c>
      <c r="AN791" s="48" t="s">
        <v>1926</v>
      </c>
      <c r="AO791" s="136"/>
      <c r="AQ791" s="123" t="s">
        <v>12955</v>
      </c>
    </row>
    <row r="792" spans="1:43" ht="30" x14ac:dyDescent="0.2">
      <c r="A792" s="92" t="s">
        <v>2815</v>
      </c>
      <c r="B792" s="92" t="s">
        <v>2816</v>
      </c>
      <c r="C792" s="117" t="s">
        <v>166</v>
      </c>
      <c r="D792" s="92" t="s">
        <v>228</v>
      </c>
      <c r="E792" s="92" t="s">
        <v>2817</v>
      </c>
      <c r="F792" s="92" t="s">
        <v>169</v>
      </c>
      <c r="G792" s="92" t="s">
        <v>1900</v>
      </c>
      <c r="H792" s="92" t="s">
        <v>1901</v>
      </c>
      <c r="I792" s="118" t="s">
        <v>2816</v>
      </c>
      <c r="J792" s="119">
        <v>7</v>
      </c>
      <c r="K792" s="119">
        <v>250</v>
      </c>
      <c r="L792" s="119">
        <f t="shared" si="98"/>
        <v>-812</v>
      </c>
      <c r="N792" s="48" t="s">
        <v>173</v>
      </c>
      <c r="P792" s="119">
        <v>0</v>
      </c>
      <c r="Q792" s="119">
        <v>0</v>
      </c>
      <c r="R792" s="119">
        <v>0</v>
      </c>
      <c r="S792" s="119">
        <f t="shared" si="94"/>
        <v>0</v>
      </c>
      <c r="T792" s="119">
        <f t="shared" si="95"/>
        <v>0</v>
      </c>
      <c r="U792" s="119">
        <v>1062</v>
      </c>
      <c r="V792" s="119">
        <v>674</v>
      </c>
      <c r="W792" s="119">
        <v>622</v>
      </c>
      <c r="X792" s="119">
        <f t="shared" si="97"/>
        <v>-1736</v>
      </c>
      <c r="Y792" s="92" t="s">
        <v>12848</v>
      </c>
      <c r="Z792" s="93">
        <v>0.26</v>
      </c>
      <c r="AA792" s="121">
        <v>0.2</v>
      </c>
      <c r="AB792" s="93">
        <f t="shared" si="96"/>
        <v>-0.06</v>
      </c>
      <c r="AE792" s="48" t="s">
        <v>12845</v>
      </c>
      <c r="AF792" s="93">
        <v>0.2</v>
      </c>
      <c r="AG792" s="48" t="s">
        <v>14403</v>
      </c>
      <c r="AH792" s="122">
        <v>1000</v>
      </c>
      <c r="AI792" s="48">
        <v>6</v>
      </c>
      <c r="AM792" s="48" t="s">
        <v>85</v>
      </c>
      <c r="AN792" s="48" t="s">
        <v>1926</v>
      </c>
      <c r="AO792" s="136"/>
      <c r="AQ792" s="123" t="s">
        <v>12955</v>
      </c>
    </row>
    <row r="793" spans="1:43" ht="30" x14ac:dyDescent="0.2">
      <c r="A793" s="92" t="s">
        <v>2818</v>
      </c>
      <c r="B793" s="92" t="s">
        <v>2819</v>
      </c>
      <c r="C793" s="117" t="s">
        <v>166</v>
      </c>
      <c r="D793" s="92" t="s">
        <v>167</v>
      </c>
      <c r="E793" s="92" t="s">
        <v>2820</v>
      </c>
      <c r="F793" s="92" t="s">
        <v>1936</v>
      </c>
      <c r="G793" s="92" t="s">
        <v>2804</v>
      </c>
      <c r="H793" s="92" t="s">
        <v>2805</v>
      </c>
      <c r="I793" s="118" t="s">
        <v>2821</v>
      </c>
      <c r="J793" s="119">
        <v>6</v>
      </c>
      <c r="K793" s="119">
        <v>150</v>
      </c>
      <c r="L793" s="119">
        <f t="shared" si="98"/>
        <v>42</v>
      </c>
      <c r="N793" s="48" t="s">
        <v>173</v>
      </c>
      <c r="P793" s="119">
        <v>0</v>
      </c>
      <c r="Q793" s="119">
        <v>0</v>
      </c>
      <c r="R793" s="119">
        <v>0</v>
      </c>
      <c r="S793" s="119">
        <f t="shared" si="94"/>
        <v>0</v>
      </c>
      <c r="T793" s="119">
        <f t="shared" si="95"/>
        <v>0</v>
      </c>
      <c r="U793" s="119">
        <v>108</v>
      </c>
      <c r="V793" s="119">
        <v>87</v>
      </c>
      <c r="W793" s="119">
        <v>87</v>
      </c>
      <c r="X793" s="119">
        <f t="shared" si="97"/>
        <v>-195</v>
      </c>
      <c r="Y793" s="92" t="s">
        <v>12848</v>
      </c>
      <c r="Z793" s="93">
        <v>0.57499999999999996</v>
      </c>
      <c r="AA793" s="121">
        <v>0.57499999999999996</v>
      </c>
      <c r="AB793" s="93">
        <f t="shared" si="96"/>
        <v>0</v>
      </c>
      <c r="AE793" s="48" t="s">
        <v>12845</v>
      </c>
      <c r="AF793" s="93">
        <v>0.57499999999999996</v>
      </c>
      <c r="AG793" s="48" t="s">
        <v>14404</v>
      </c>
      <c r="AH793" s="122">
        <v>1000</v>
      </c>
      <c r="AI793" s="48">
        <v>5</v>
      </c>
      <c r="AM793" s="48" t="s">
        <v>85</v>
      </c>
      <c r="AN793" s="48" t="s">
        <v>1926</v>
      </c>
      <c r="AO793" s="136"/>
      <c r="AQ793" s="123" t="s">
        <v>12955</v>
      </c>
    </row>
    <row r="794" spans="1:43" ht="30" x14ac:dyDescent="0.2">
      <c r="A794" s="92" t="s">
        <v>2822</v>
      </c>
      <c r="B794" s="92" t="s">
        <v>2823</v>
      </c>
      <c r="C794" s="117" t="s">
        <v>166</v>
      </c>
      <c r="D794" s="92" t="s">
        <v>167</v>
      </c>
      <c r="E794" s="92" t="s">
        <v>2824</v>
      </c>
      <c r="F794" s="92" t="s">
        <v>169</v>
      </c>
      <c r="G794" s="92" t="s">
        <v>1900</v>
      </c>
      <c r="H794" s="92" t="s">
        <v>1901</v>
      </c>
      <c r="I794" s="118" t="s">
        <v>2823</v>
      </c>
      <c r="J794" s="119">
        <v>5</v>
      </c>
      <c r="K794" s="119">
        <v>100</v>
      </c>
      <c r="L794" s="119">
        <f t="shared" si="98"/>
        <v>-1424</v>
      </c>
      <c r="N794" s="48" t="s">
        <v>173</v>
      </c>
      <c r="P794" s="119">
        <v>500</v>
      </c>
      <c r="Q794" s="119">
        <v>500</v>
      </c>
      <c r="R794" s="119">
        <v>0</v>
      </c>
      <c r="S794" s="119">
        <f t="shared" si="94"/>
        <v>1000</v>
      </c>
      <c r="T794" s="119">
        <f t="shared" si="95"/>
        <v>1000</v>
      </c>
      <c r="U794" s="119">
        <v>1524</v>
      </c>
      <c r="V794" s="119">
        <v>1200</v>
      </c>
      <c r="W794" s="119">
        <v>720</v>
      </c>
      <c r="X794" s="119">
        <f t="shared" si="97"/>
        <v>-1724</v>
      </c>
      <c r="Y794" s="92" t="s">
        <v>12848</v>
      </c>
      <c r="Z794" s="93">
        <v>1.54</v>
      </c>
      <c r="AA794" s="121">
        <v>1.1100000000000001</v>
      </c>
      <c r="AB794" s="93">
        <f t="shared" si="96"/>
        <v>-0.42999999999999994</v>
      </c>
      <c r="AE794" s="48" t="s">
        <v>12845</v>
      </c>
      <c r="AF794" s="93">
        <v>1.1100000000000001</v>
      </c>
      <c r="AG794" s="48" t="s">
        <v>14405</v>
      </c>
      <c r="AH794" s="122">
        <v>1000</v>
      </c>
      <c r="AI794" s="48">
        <v>6</v>
      </c>
      <c r="AM794" s="48" t="s">
        <v>85</v>
      </c>
      <c r="AN794" s="48" t="s">
        <v>1926</v>
      </c>
      <c r="AO794" s="136"/>
      <c r="AQ794" s="123" t="s">
        <v>12955</v>
      </c>
    </row>
    <row r="795" spans="1:43" ht="60" x14ac:dyDescent="0.2">
      <c r="A795" s="92" t="s">
        <v>2825</v>
      </c>
      <c r="B795" s="92" t="s">
        <v>2826</v>
      </c>
      <c r="C795" s="117" t="s">
        <v>166</v>
      </c>
      <c r="D795" s="92" t="s">
        <v>228</v>
      </c>
      <c r="E795" s="92" t="s">
        <v>2827</v>
      </c>
      <c r="F795" s="92" t="s">
        <v>169</v>
      </c>
      <c r="G795" s="92" t="s">
        <v>1545</v>
      </c>
      <c r="H795" s="92" t="s">
        <v>552</v>
      </c>
      <c r="I795" s="118" t="s">
        <v>2826</v>
      </c>
      <c r="J795" s="119">
        <v>12</v>
      </c>
      <c r="K795" s="119">
        <v>500</v>
      </c>
      <c r="L795" s="119">
        <f t="shared" si="98"/>
        <v>237</v>
      </c>
      <c r="M795" s="119"/>
      <c r="N795" s="48" t="s">
        <v>173</v>
      </c>
      <c r="O795" s="48" t="s">
        <v>504</v>
      </c>
      <c r="P795" s="119">
        <v>0</v>
      </c>
      <c r="Q795" s="119">
        <v>0</v>
      </c>
      <c r="R795" s="119">
        <v>0</v>
      </c>
      <c r="S795" s="119">
        <f t="shared" si="94"/>
        <v>0</v>
      </c>
      <c r="T795" s="119">
        <f t="shared" si="95"/>
        <v>0</v>
      </c>
      <c r="U795" s="119">
        <v>263</v>
      </c>
      <c r="V795" s="119">
        <v>66</v>
      </c>
      <c r="W795" s="119">
        <v>66</v>
      </c>
      <c r="X795" s="119">
        <f t="shared" si="97"/>
        <v>-329</v>
      </c>
      <c r="Y795" s="92" t="s">
        <v>12848</v>
      </c>
      <c r="Z795" s="93">
        <v>3.6053000000000002</v>
      </c>
      <c r="AA795" s="121">
        <v>3.4456500000000001</v>
      </c>
      <c r="AB795" s="93">
        <f t="shared" si="96"/>
        <v>-0.15965000000000007</v>
      </c>
      <c r="AE795" s="48" t="s">
        <v>12845</v>
      </c>
      <c r="AF795" s="93">
        <v>3.4456500000000001</v>
      </c>
      <c r="AG795" s="48" t="s">
        <v>14406</v>
      </c>
      <c r="AH795" s="122">
        <v>200</v>
      </c>
      <c r="AI795" s="48">
        <v>8</v>
      </c>
      <c r="AM795" s="48" t="s">
        <v>85</v>
      </c>
      <c r="AN795" s="48" t="s">
        <v>1926</v>
      </c>
      <c r="AO795" s="136"/>
      <c r="AQ795" s="123" t="s">
        <v>12955</v>
      </c>
    </row>
    <row r="796" spans="1:43" ht="30" x14ac:dyDescent="0.2">
      <c r="A796" s="92" t="s">
        <v>2828</v>
      </c>
      <c r="B796" s="92" t="s">
        <v>2829</v>
      </c>
      <c r="C796" s="117" t="s">
        <v>166</v>
      </c>
      <c r="D796" s="92" t="s">
        <v>228</v>
      </c>
      <c r="E796" s="92" t="s">
        <v>2830</v>
      </c>
      <c r="F796" s="92" t="s">
        <v>169</v>
      </c>
      <c r="G796" s="92" t="s">
        <v>1545</v>
      </c>
      <c r="H796" s="92" t="s">
        <v>552</v>
      </c>
      <c r="I796" s="118" t="s">
        <v>2829</v>
      </c>
      <c r="J796" s="119">
        <v>12</v>
      </c>
      <c r="K796" s="119">
        <v>500</v>
      </c>
      <c r="L796" s="119">
        <f t="shared" si="98"/>
        <v>500</v>
      </c>
      <c r="M796" s="92">
        <v>408.75</v>
      </c>
      <c r="N796" s="48" t="s">
        <v>173</v>
      </c>
      <c r="P796" s="119">
        <v>0</v>
      </c>
      <c r="Q796" s="119">
        <v>0</v>
      </c>
      <c r="R796" s="119">
        <v>0</v>
      </c>
      <c r="S796" s="119">
        <f t="shared" si="94"/>
        <v>0</v>
      </c>
      <c r="T796" s="119">
        <f t="shared" si="95"/>
        <v>0</v>
      </c>
      <c r="U796" s="119">
        <v>0</v>
      </c>
      <c r="V796" s="119">
        <v>0</v>
      </c>
      <c r="W796" s="119">
        <v>0</v>
      </c>
      <c r="X796" s="119">
        <f t="shared" si="97"/>
        <v>0</v>
      </c>
      <c r="Y796" s="92" t="s">
        <v>12844</v>
      </c>
      <c r="Z796" s="93">
        <v>0.8175</v>
      </c>
      <c r="AA796" s="121">
        <v>0.79630000000000001</v>
      </c>
      <c r="AB796" s="93">
        <f t="shared" si="96"/>
        <v>-2.1199999999999997E-2</v>
      </c>
      <c r="AE796" s="48" t="s">
        <v>12845</v>
      </c>
      <c r="AF796" s="93">
        <v>0.79630000000000001</v>
      </c>
      <c r="AG796" s="48" t="s">
        <v>14407</v>
      </c>
      <c r="AH796" s="122">
        <v>200</v>
      </c>
      <c r="AI796" s="48">
        <v>8</v>
      </c>
      <c r="AM796" s="48" t="s">
        <v>85</v>
      </c>
      <c r="AN796" s="48" t="s">
        <v>1926</v>
      </c>
      <c r="AO796" s="136"/>
      <c r="AQ796" s="123" t="s">
        <v>12955</v>
      </c>
    </row>
    <row r="797" spans="1:43" ht="30" x14ac:dyDescent="0.2">
      <c r="A797" s="92" t="s">
        <v>2831</v>
      </c>
      <c r="B797" s="92" t="s">
        <v>2832</v>
      </c>
      <c r="C797" s="117" t="s">
        <v>166</v>
      </c>
      <c r="D797" s="92" t="s">
        <v>228</v>
      </c>
      <c r="E797" s="92" t="s">
        <v>2833</v>
      </c>
      <c r="F797" s="92" t="s">
        <v>169</v>
      </c>
      <c r="G797" s="92" t="s">
        <v>1545</v>
      </c>
      <c r="H797" s="92" t="s">
        <v>2018</v>
      </c>
      <c r="I797" s="118" t="s">
        <v>2832</v>
      </c>
      <c r="J797" s="119">
        <v>9</v>
      </c>
      <c r="K797" s="119">
        <v>100</v>
      </c>
      <c r="L797" s="119">
        <f t="shared" si="98"/>
        <v>-1666</v>
      </c>
      <c r="N797" s="48" t="s">
        <v>173</v>
      </c>
      <c r="P797" s="119">
        <v>2100</v>
      </c>
      <c r="Q797" s="119">
        <v>1800</v>
      </c>
      <c r="R797" s="119">
        <v>0</v>
      </c>
      <c r="S797" s="119">
        <f t="shared" si="94"/>
        <v>3900</v>
      </c>
      <c r="T797" s="119">
        <f t="shared" si="95"/>
        <v>3900</v>
      </c>
      <c r="U797" s="119">
        <v>1766</v>
      </c>
      <c r="V797" s="119">
        <v>1605</v>
      </c>
      <c r="W797" s="119">
        <v>1530</v>
      </c>
      <c r="X797" s="119">
        <f t="shared" si="97"/>
        <v>529</v>
      </c>
      <c r="Y797" s="92" t="s">
        <v>12863</v>
      </c>
      <c r="Z797" s="93">
        <v>6.6</v>
      </c>
      <c r="AA797" s="121">
        <v>3.7193999999999998</v>
      </c>
      <c r="AB797" s="93">
        <f t="shared" si="96"/>
        <v>-2.8805999999999998</v>
      </c>
      <c r="AE797" s="48" t="s">
        <v>12845</v>
      </c>
      <c r="AF797" s="93">
        <v>3.7193999999999998</v>
      </c>
      <c r="AG797" s="48" t="s">
        <v>14408</v>
      </c>
      <c r="AH797" s="122">
        <v>100</v>
      </c>
      <c r="AI797" s="48">
        <v>8</v>
      </c>
      <c r="AM797" s="48" t="s">
        <v>85</v>
      </c>
      <c r="AN797" s="48" t="s">
        <v>1926</v>
      </c>
      <c r="AQ797" s="123" t="s">
        <v>12955</v>
      </c>
    </row>
    <row r="798" spans="1:43" ht="30" x14ac:dyDescent="0.2">
      <c r="A798" s="92" t="s">
        <v>2834</v>
      </c>
      <c r="B798" s="92" t="s">
        <v>2835</v>
      </c>
      <c r="C798" s="117" t="s">
        <v>166</v>
      </c>
      <c r="D798" s="92" t="s">
        <v>228</v>
      </c>
      <c r="E798" s="92" t="s">
        <v>2836</v>
      </c>
      <c r="F798" s="92" t="s">
        <v>169</v>
      </c>
      <c r="G798" s="92" t="s">
        <v>1545</v>
      </c>
      <c r="H798" s="92" t="s">
        <v>2018</v>
      </c>
      <c r="I798" s="118" t="s">
        <v>2835</v>
      </c>
      <c r="J798" s="119">
        <v>6</v>
      </c>
      <c r="K798" s="119">
        <v>50</v>
      </c>
      <c r="L798" s="119">
        <f t="shared" si="98"/>
        <v>50</v>
      </c>
      <c r="M798" s="119">
        <v>557.5</v>
      </c>
      <c r="N798" s="48" t="s">
        <v>173</v>
      </c>
      <c r="P798" s="119">
        <v>0</v>
      </c>
      <c r="Q798" s="119">
        <v>0</v>
      </c>
      <c r="R798" s="119">
        <v>0</v>
      </c>
      <c r="S798" s="119">
        <f t="shared" si="94"/>
        <v>0</v>
      </c>
      <c r="T798" s="119">
        <f t="shared" si="95"/>
        <v>0</v>
      </c>
      <c r="U798" s="119">
        <v>0</v>
      </c>
      <c r="V798" s="119">
        <v>0</v>
      </c>
      <c r="W798" s="119">
        <v>0</v>
      </c>
      <c r="X798" s="119">
        <f t="shared" si="97"/>
        <v>0</v>
      </c>
      <c r="Y798" s="92" t="s">
        <v>12844</v>
      </c>
      <c r="Z798" s="93">
        <v>11.15</v>
      </c>
      <c r="AA798" s="121">
        <v>9.1842000000000006</v>
      </c>
      <c r="AB798" s="93">
        <f t="shared" si="96"/>
        <v>-1.9657999999999998</v>
      </c>
      <c r="AE798" s="48" t="s">
        <v>12845</v>
      </c>
      <c r="AF798" s="93">
        <v>9.1842000000000006</v>
      </c>
      <c r="AG798" s="48" t="s">
        <v>14409</v>
      </c>
      <c r="AH798" s="122">
        <v>50</v>
      </c>
      <c r="AI798" s="48">
        <v>8</v>
      </c>
      <c r="AM798" s="48" t="s">
        <v>85</v>
      </c>
      <c r="AN798" s="48" t="s">
        <v>1926</v>
      </c>
      <c r="AQ798" s="123" t="s">
        <v>12955</v>
      </c>
    </row>
    <row r="799" spans="1:43" ht="30" x14ac:dyDescent="0.2">
      <c r="A799" s="92" t="s">
        <v>2837</v>
      </c>
      <c r="B799" s="92" t="s">
        <v>2838</v>
      </c>
      <c r="C799" s="117" t="s">
        <v>166</v>
      </c>
      <c r="D799" s="92" t="s">
        <v>2310</v>
      </c>
      <c r="E799" s="92" t="s">
        <v>2839</v>
      </c>
      <c r="F799" s="92" t="s">
        <v>2312</v>
      </c>
      <c r="G799" s="92" t="s">
        <v>2323</v>
      </c>
      <c r="H799" s="92" t="s">
        <v>2324</v>
      </c>
      <c r="I799" s="118" t="s">
        <v>2840</v>
      </c>
      <c r="J799" s="119">
        <v>4</v>
      </c>
      <c r="K799" s="119">
        <v>1000</v>
      </c>
      <c r="L799" s="119">
        <f t="shared" si="98"/>
        <v>-4767</v>
      </c>
      <c r="N799" s="48" t="s">
        <v>173</v>
      </c>
      <c r="P799" s="119">
        <v>0</v>
      </c>
      <c r="Q799" s="119">
        <v>0</v>
      </c>
      <c r="R799" s="119">
        <v>0</v>
      </c>
      <c r="S799" s="119">
        <f t="shared" si="94"/>
        <v>0</v>
      </c>
      <c r="T799" s="119">
        <f t="shared" si="95"/>
        <v>0</v>
      </c>
      <c r="U799" s="119">
        <v>5767</v>
      </c>
      <c r="V799" s="119">
        <v>3167</v>
      </c>
      <c r="W799" s="119">
        <v>2840</v>
      </c>
      <c r="X799" s="119">
        <f t="shared" si="97"/>
        <v>-8934</v>
      </c>
      <c r="Y799" s="92" t="s">
        <v>12848</v>
      </c>
      <c r="Z799" s="172">
        <v>2.5</v>
      </c>
      <c r="AA799" s="173">
        <v>2.5</v>
      </c>
      <c r="AB799" s="93">
        <f t="shared" si="96"/>
        <v>0</v>
      </c>
      <c r="AE799" s="48" t="s">
        <v>12845</v>
      </c>
      <c r="AF799" s="93">
        <v>2.5</v>
      </c>
      <c r="AG799" s="48" t="s">
        <v>14410</v>
      </c>
      <c r="AH799" s="122">
        <v>1000</v>
      </c>
      <c r="AI799" s="48">
        <v>3</v>
      </c>
      <c r="AM799" s="48" t="s">
        <v>85</v>
      </c>
      <c r="AN799" s="48" t="s">
        <v>2841</v>
      </c>
      <c r="AQ799" s="123" t="s">
        <v>13007</v>
      </c>
    </row>
    <row r="800" spans="1:43" ht="30" x14ac:dyDescent="0.2">
      <c r="A800" s="92" t="s">
        <v>2842</v>
      </c>
      <c r="B800" s="92" t="s">
        <v>2843</v>
      </c>
      <c r="C800" s="117" t="s">
        <v>166</v>
      </c>
      <c r="D800" s="92" t="s">
        <v>2310</v>
      </c>
      <c r="E800" s="92" t="s">
        <v>2844</v>
      </c>
      <c r="F800" s="92" t="s">
        <v>2312</v>
      </c>
      <c r="G800" s="92" t="s">
        <v>2845</v>
      </c>
      <c r="H800" s="92" t="s">
        <v>2846</v>
      </c>
      <c r="I800" s="118" t="s">
        <v>2843</v>
      </c>
      <c r="J800" s="119">
        <v>13</v>
      </c>
      <c r="K800" s="119">
        <v>1000</v>
      </c>
      <c r="L800" s="119">
        <f t="shared" si="98"/>
        <v>-229</v>
      </c>
      <c r="N800" s="48" t="s">
        <v>173</v>
      </c>
      <c r="P800" s="119">
        <v>0</v>
      </c>
      <c r="Q800" s="119">
        <v>0</v>
      </c>
      <c r="R800" s="119">
        <v>0</v>
      </c>
      <c r="S800" s="119">
        <f t="shared" si="94"/>
        <v>0</v>
      </c>
      <c r="T800" s="119">
        <f t="shared" si="95"/>
        <v>0</v>
      </c>
      <c r="U800" s="119">
        <v>1229</v>
      </c>
      <c r="V800" s="119">
        <v>864</v>
      </c>
      <c r="W800" s="119">
        <v>819</v>
      </c>
      <c r="X800" s="119">
        <f t="shared" si="97"/>
        <v>-2093</v>
      </c>
      <c r="Y800" s="92" t="s">
        <v>12848</v>
      </c>
      <c r="Z800" s="172">
        <v>7.7</v>
      </c>
      <c r="AA800" s="173">
        <v>7.7</v>
      </c>
      <c r="AB800" s="93">
        <f t="shared" si="96"/>
        <v>0</v>
      </c>
      <c r="AE800" s="48" t="s">
        <v>12845</v>
      </c>
      <c r="AF800" s="93">
        <v>7.7</v>
      </c>
      <c r="AG800" s="48" t="s">
        <v>14411</v>
      </c>
      <c r="AH800" s="48" t="s">
        <v>14188</v>
      </c>
      <c r="AI800" s="48" t="s">
        <v>13366</v>
      </c>
      <c r="AM800" s="48" t="s">
        <v>85</v>
      </c>
      <c r="AN800" s="48" t="s">
        <v>2841</v>
      </c>
      <c r="AQ800" s="123" t="s">
        <v>12955</v>
      </c>
    </row>
    <row r="801" spans="1:43" ht="60" x14ac:dyDescent="0.2">
      <c r="A801" s="92" t="s">
        <v>2847</v>
      </c>
      <c r="B801" s="92" t="s">
        <v>2848</v>
      </c>
      <c r="C801" s="117" t="s">
        <v>166</v>
      </c>
      <c r="D801" s="92" t="s">
        <v>2310</v>
      </c>
      <c r="E801" s="92" t="s">
        <v>2849</v>
      </c>
      <c r="F801" s="92" t="s">
        <v>2312</v>
      </c>
      <c r="G801" s="92" t="s">
        <v>2845</v>
      </c>
      <c r="H801" s="92" t="s">
        <v>2846</v>
      </c>
      <c r="I801" s="118" t="s">
        <v>2848</v>
      </c>
      <c r="J801" s="119">
        <v>7</v>
      </c>
      <c r="K801" s="119">
        <v>1000</v>
      </c>
      <c r="L801" s="119">
        <f t="shared" si="98"/>
        <v>-229</v>
      </c>
      <c r="N801" s="48" t="s">
        <v>173</v>
      </c>
      <c r="P801" s="119">
        <v>0</v>
      </c>
      <c r="Q801" s="119">
        <v>0</v>
      </c>
      <c r="R801" s="119">
        <v>0</v>
      </c>
      <c r="S801" s="119">
        <f t="shared" si="94"/>
        <v>0</v>
      </c>
      <c r="T801" s="119">
        <f t="shared" si="95"/>
        <v>0</v>
      </c>
      <c r="U801" s="119">
        <v>1229</v>
      </c>
      <c r="V801" s="119">
        <v>864</v>
      </c>
      <c r="W801" s="119">
        <v>819</v>
      </c>
      <c r="X801" s="119">
        <f t="shared" si="97"/>
        <v>-2093</v>
      </c>
      <c r="Y801" s="92" t="s">
        <v>12848</v>
      </c>
      <c r="Z801" s="172">
        <v>2.1</v>
      </c>
      <c r="AA801" s="173">
        <v>2.1</v>
      </c>
      <c r="AB801" s="93">
        <f t="shared" si="96"/>
        <v>0</v>
      </c>
      <c r="AE801" s="48" t="s">
        <v>12949</v>
      </c>
      <c r="AF801" s="93">
        <v>2.1</v>
      </c>
      <c r="AG801" s="48" t="s">
        <v>14412</v>
      </c>
      <c r="AH801" s="48" t="s">
        <v>14188</v>
      </c>
      <c r="AI801" s="48" t="s">
        <v>13346</v>
      </c>
      <c r="AM801" s="48" t="s">
        <v>85</v>
      </c>
      <c r="AN801" s="48" t="s">
        <v>2841</v>
      </c>
      <c r="AO801" s="48" t="s">
        <v>14413</v>
      </c>
      <c r="AQ801" s="123" t="s">
        <v>14414</v>
      </c>
    </row>
    <row r="802" spans="1:43" ht="60" x14ac:dyDescent="0.2">
      <c r="A802" s="92" t="s">
        <v>2850</v>
      </c>
      <c r="B802" s="92" t="s">
        <v>2851</v>
      </c>
      <c r="C802" s="117" t="s">
        <v>166</v>
      </c>
      <c r="D802" s="92" t="s">
        <v>2267</v>
      </c>
      <c r="E802" s="92" t="s">
        <v>2852</v>
      </c>
      <c r="F802" s="92" t="s">
        <v>2853</v>
      </c>
      <c r="G802" s="92" t="s">
        <v>2854</v>
      </c>
      <c r="H802" s="92" t="s">
        <v>2855</v>
      </c>
      <c r="I802" s="118" t="s">
        <v>2856</v>
      </c>
      <c r="J802" s="119">
        <v>9</v>
      </c>
      <c r="K802" s="119">
        <v>2016</v>
      </c>
      <c r="L802" s="119">
        <f t="shared" si="98"/>
        <v>1971</v>
      </c>
      <c r="M802" s="119"/>
      <c r="N802" s="48" t="s">
        <v>243</v>
      </c>
      <c r="O802" s="48" t="s">
        <v>504</v>
      </c>
      <c r="P802" s="119">
        <v>0</v>
      </c>
      <c r="Q802" s="119">
        <v>0</v>
      </c>
      <c r="R802" s="119">
        <v>0</v>
      </c>
      <c r="S802" s="119">
        <f t="shared" si="94"/>
        <v>0</v>
      </c>
      <c r="T802" s="119">
        <f t="shared" si="95"/>
        <v>0</v>
      </c>
      <c r="U802" s="119">
        <v>45</v>
      </c>
      <c r="V802" s="119">
        <v>6</v>
      </c>
      <c r="W802" s="119">
        <v>6</v>
      </c>
      <c r="X802" s="119">
        <f t="shared" ref="X802:X833" si="99">P802-(U802+V802)</f>
        <v>-51</v>
      </c>
      <c r="Y802" s="92" t="s">
        <v>12848</v>
      </c>
      <c r="Z802" s="172">
        <v>1.25</v>
      </c>
      <c r="AA802" s="173">
        <v>1.25</v>
      </c>
      <c r="AB802" s="93">
        <f t="shared" si="96"/>
        <v>0</v>
      </c>
      <c r="AE802" s="48" t="s">
        <v>12845</v>
      </c>
      <c r="AF802" s="93">
        <v>1.25</v>
      </c>
      <c r="AG802" s="48" t="s">
        <v>14415</v>
      </c>
      <c r="AH802" s="122">
        <v>2016</v>
      </c>
      <c r="AI802" s="48">
        <v>6</v>
      </c>
      <c r="AM802" s="48" t="s">
        <v>85</v>
      </c>
      <c r="AN802" s="48" t="s">
        <v>2841</v>
      </c>
      <c r="AQ802" s="123" t="s">
        <v>14416</v>
      </c>
    </row>
    <row r="803" spans="1:43" ht="30" x14ac:dyDescent="0.2">
      <c r="A803" s="92" t="s">
        <v>2857</v>
      </c>
      <c r="B803" s="92" t="s">
        <v>2858</v>
      </c>
      <c r="C803" s="117" t="s">
        <v>166</v>
      </c>
      <c r="D803" s="92" t="s">
        <v>2267</v>
      </c>
      <c r="E803" s="92" t="s">
        <v>2859</v>
      </c>
      <c r="F803" s="92" t="s">
        <v>2853</v>
      </c>
      <c r="G803" s="92" t="s">
        <v>2854</v>
      </c>
      <c r="H803" s="92" t="s">
        <v>2860</v>
      </c>
      <c r="I803" s="118" t="s">
        <v>2861</v>
      </c>
      <c r="J803" s="119">
        <v>10</v>
      </c>
      <c r="K803" s="119">
        <v>58</v>
      </c>
      <c r="L803" s="119">
        <f t="shared" si="98"/>
        <v>-619</v>
      </c>
      <c r="N803" s="48" t="s">
        <v>243</v>
      </c>
      <c r="P803" s="119">
        <v>201</v>
      </c>
      <c r="Q803" s="119">
        <v>201</v>
      </c>
      <c r="R803" s="119">
        <v>0</v>
      </c>
      <c r="S803" s="119">
        <f t="shared" si="94"/>
        <v>402</v>
      </c>
      <c r="T803" s="119">
        <f t="shared" si="95"/>
        <v>402</v>
      </c>
      <c r="U803" s="119">
        <v>677</v>
      </c>
      <c r="V803" s="119">
        <v>0</v>
      </c>
      <c r="W803" s="119">
        <v>0</v>
      </c>
      <c r="X803" s="119">
        <f t="shared" si="99"/>
        <v>-476</v>
      </c>
      <c r="Y803" s="92" t="s">
        <v>12848</v>
      </c>
      <c r="Z803" s="172">
        <v>84</v>
      </c>
      <c r="AA803" s="173">
        <v>84</v>
      </c>
      <c r="AB803" s="93">
        <f t="shared" si="96"/>
        <v>0</v>
      </c>
      <c r="AE803" s="48" t="s">
        <v>12845</v>
      </c>
      <c r="AF803" s="93">
        <v>84</v>
      </c>
      <c r="AG803" s="48" t="s">
        <v>14417</v>
      </c>
      <c r="AH803" s="122">
        <v>56</v>
      </c>
      <c r="AI803" s="48">
        <v>6</v>
      </c>
      <c r="AM803" s="48" t="s">
        <v>85</v>
      </c>
      <c r="AN803" s="48" t="s">
        <v>2841</v>
      </c>
      <c r="AQ803" s="123" t="s">
        <v>12955</v>
      </c>
    </row>
    <row r="804" spans="1:43" ht="30" x14ac:dyDescent="0.2">
      <c r="A804" s="92" t="s">
        <v>2862</v>
      </c>
      <c r="B804" s="92" t="s">
        <v>2863</v>
      </c>
      <c r="C804" s="117" t="s">
        <v>166</v>
      </c>
      <c r="D804" s="92" t="s">
        <v>2267</v>
      </c>
      <c r="E804" s="92" t="s">
        <v>2864</v>
      </c>
      <c r="F804" s="92" t="s">
        <v>2853</v>
      </c>
      <c r="G804" s="92" t="s">
        <v>2854</v>
      </c>
      <c r="H804" s="92" t="s">
        <v>2860</v>
      </c>
      <c r="I804" s="118" t="s">
        <v>2865</v>
      </c>
      <c r="J804" s="119">
        <v>6</v>
      </c>
      <c r="K804" s="119">
        <v>55</v>
      </c>
      <c r="L804" s="119">
        <f t="shared" si="98"/>
        <v>-151</v>
      </c>
      <c r="N804" s="48" t="s">
        <v>243</v>
      </c>
      <c r="P804" s="119">
        <v>55</v>
      </c>
      <c r="Q804" s="119">
        <v>55</v>
      </c>
      <c r="R804" s="119">
        <v>0</v>
      </c>
      <c r="S804" s="119">
        <f t="shared" si="94"/>
        <v>110</v>
      </c>
      <c r="T804" s="119">
        <f t="shared" si="95"/>
        <v>110</v>
      </c>
      <c r="U804" s="119">
        <v>206</v>
      </c>
      <c r="V804" s="119">
        <v>0</v>
      </c>
      <c r="W804" s="119">
        <v>0</v>
      </c>
      <c r="X804" s="119">
        <f t="shared" si="99"/>
        <v>-151</v>
      </c>
      <c r="Y804" s="92" t="s">
        <v>12848</v>
      </c>
      <c r="Z804" s="172">
        <v>105.54</v>
      </c>
      <c r="AA804" s="173">
        <v>105.54</v>
      </c>
      <c r="AB804" s="93">
        <f t="shared" si="96"/>
        <v>0</v>
      </c>
      <c r="AE804" s="48" t="s">
        <v>12845</v>
      </c>
      <c r="AF804" s="93">
        <v>105.54</v>
      </c>
      <c r="AG804" s="48" t="s">
        <v>14418</v>
      </c>
      <c r="AH804" s="48" t="s">
        <v>14419</v>
      </c>
      <c r="AI804" s="48" t="s">
        <v>14420</v>
      </c>
      <c r="AM804" s="48" t="s">
        <v>85</v>
      </c>
      <c r="AN804" s="48" t="s">
        <v>2841</v>
      </c>
      <c r="AQ804" s="123" t="s">
        <v>14416</v>
      </c>
    </row>
    <row r="805" spans="1:43" ht="30" x14ac:dyDescent="0.2">
      <c r="A805" s="92" t="s">
        <v>2866</v>
      </c>
      <c r="B805" s="92" t="s">
        <v>2867</v>
      </c>
      <c r="C805" s="117" t="s">
        <v>166</v>
      </c>
      <c r="D805" s="92" t="s">
        <v>2267</v>
      </c>
      <c r="E805" s="92" t="s">
        <v>2868</v>
      </c>
      <c r="F805" s="92" t="s">
        <v>2853</v>
      </c>
      <c r="G805" s="92" t="s">
        <v>2854</v>
      </c>
      <c r="H805" s="92" t="s">
        <v>2860</v>
      </c>
      <c r="I805" s="118" t="s">
        <v>2869</v>
      </c>
      <c r="J805" s="119">
        <v>6</v>
      </c>
      <c r="K805" s="119">
        <v>221</v>
      </c>
      <c r="L805" s="119">
        <f t="shared" si="98"/>
        <v>-746</v>
      </c>
      <c r="N805" s="48" t="s">
        <v>243</v>
      </c>
      <c r="P805" s="119">
        <v>112</v>
      </c>
      <c r="Q805" s="119">
        <v>69</v>
      </c>
      <c r="R805" s="119">
        <v>0</v>
      </c>
      <c r="S805" s="119">
        <f t="shared" si="94"/>
        <v>181</v>
      </c>
      <c r="T805" s="119">
        <f t="shared" si="95"/>
        <v>181</v>
      </c>
      <c r="U805" s="119">
        <v>967</v>
      </c>
      <c r="V805" s="119">
        <v>0</v>
      </c>
      <c r="W805" s="119">
        <v>0</v>
      </c>
      <c r="X805" s="119">
        <f t="shared" si="99"/>
        <v>-855</v>
      </c>
      <c r="Y805" s="92" t="s">
        <v>12848</v>
      </c>
      <c r="Z805" s="172">
        <v>12.56</v>
      </c>
      <c r="AA805" s="173">
        <v>12.56</v>
      </c>
      <c r="AB805" s="93">
        <f t="shared" si="96"/>
        <v>0</v>
      </c>
      <c r="AE805" s="48" t="s">
        <v>12845</v>
      </c>
      <c r="AF805" s="93">
        <v>12.56</v>
      </c>
      <c r="AG805" s="48" t="s">
        <v>14421</v>
      </c>
      <c r="AH805" s="48" t="s">
        <v>14422</v>
      </c>
      <c r="AI805" s="48" t="s">
        <v>14420</v>
      </c>
      <c r="AM805" s="48" t="s">
        <v>85</v>
      </c>
      <c r="AN805" s="48" t="s">
        <v>2841</v>
      </c>
      <c r="AQ805" s="123" t="s">
        <v>14416</v>
      </c>
    </row>
    <row r="806" spans="1:43" ht="30" x14ac:dyDescent="0.2">
      <c r="A806" s="92" t="s">
        <v>2870</v>
      </c>
      <c r="B806" s="92" t="s">
        <v>2871</v>
      </c>
      <c r="C806" s="117" t="s">
        <v>166</v>
      </c>
      <c r="D806" s="92" t="s">
        <v>2267</v>
      </c>
      <c r="E806" s="92" t="s">
        <v>2872</v>
      </c>
      <c r="F806" s="92" t="s">
        <v>2853</v>
      </c>
      <c r="G806" s="92" t="s">
        <v>2873</v>
      </c>
      <c r="H806" s="92" t="s">
        <v>2874</v>
      </c>
      <c r="I806" s="118" t="s">
        <v>2875</v>
      </c>
      <c r="J806" s="119">
        <v>11</v>
      </c>
      <c r="K806" s="119">
        <v>180</v>
      </c>
      <c r="L806" s="119">
        <f t="shared" si="98"/>
        <v>180</v>
      </c>
      <c r="M806" s="138">
        <v>16650</v>
      </c>
      <c r="N806" s="48" t="s">
        <v>243</v>
      </c>
      <c r="P806" s="119">
        <v>0</v>
      </c>
      <c r="Q806" s="119">
        <v>0</v>
      </c>
      <c r="R806" s="119">
        <v>0</v>
      </c>
      <c r="S806" s="119">
        <f t="shared" si="94"/>
        <v>0</v>
      </c>
      <c r="T806" s="119">
        <f t="shared" si="95"/>
        <v>0</v>
      </c>
      <c r="U806" s="119">
        <v>0</v>
      </c>
      <c r="V806" s="119">
        <v>0</v>
      </c>
      <c r="W806" s="119">
        <v>0</v>
      </c>
      <c r="X806" s="119">
        <f t="shared" si="99"/>
        <v>0</v>
      </c>
      <c r="Y806" s="92" t="s">
        <v>12844</v>
      </c>
      <c r="Z806" s="172">
        <v>92.5</v>
      </c>
      <c r="AA806" s="173">
        <v>92.5</v>
      </c>
      <c r="AB806" s="93">
        <f t="shared" si="96"/>
        <v>0</v>
      </c>
      <c r="AE806" s="48" t="s">
        <v>12845</v>
      </c>
      <c r="AF806" s="93">
        <v>92.5</v>
      </c>
      <c r="AG806" s="48" t="s">
        <v>14423</v>
      </c>
      <c r="AH806" s="48" t="s">
        <v>14424</v>
      </c>
      <c r="AI806" s="48" t="s">
        <v>13354</v>
      </c>
      <c r="AM806" s="48" t="s">
        <v>85</v>
      </c>
      <c r="AN806" s="48" t="s">
        <v>2841</v>
      </c>
      <c r="AQ806" s="123" t="s">
        <v>12955</v>
      </c>
    </row>
    <row r="807" spans="1:43" ht="30" x14ac:dyDescent="0.2">
      <c r="A807" s="92" t="s">
        <v>2876</v>
      </c>
      <c r="B807" s="92" t="s">
        <v>2877</v>
      </c>
      <c r="C807" s="117" t="s">
        <v>166</v>
      </c>
      <c r="D807" s="92" t="s">
        <v>2267</v>
      </c>
      <c r="E807" s="92" t="s">
        <v>2878</v>
      </c>
      <c r="F807" s="92" t="s">
        <v>2853</v>
      </c>
      <c r="G807" s="92" t="s">
        <v>2854</v>
      </c>
      <c r="H807" s="92" t="s">
        <v>2855</v>
      </c>
      <c r="I807" s="118" t="s">
        <v>2879</v>
      </c>
      <c r="J807" s="119">
        <v>14</v>
      </c>
      <c r="K807" s="119">
        <v>1688</v>
      </c>
      <c r="L807" s="119">
        <f t="shared" si="98"/>
        <v>1562</v>
      </c>
      <c r="N807" s="48" t="s">
        <v>243</v>
      </c>
      <c r="P807" s="119">
        <v>19</v>
      </c>
      <c r="Q807" s="119">
        <v>19</v>
      </c>
      <c r="R807" s="119">
        <v>0</v>
      </c>
      <c r="S807" s="119">
        <f t="shared" si="94"/>
        <v>38</v>
      </c>
      <c r="T807" s="119">
        <f t="shared" si="95"/>
        <v>38</v>
      </c>
      <c r="U807" s="119">
        <v>126</v>
      </c>
      <c r="V807" s="119">
        <v>0</v>
      </c>
      <c r="W807" s="119">
        <v>0</v>
      </c>
      <c r="X807" s="119">
        <f t="shared" si="99"/>
        <v>-107</v>
      </c>
      <c r="Y807" s="92" t="s">
        <v>12848</v>
      </c>
      <c r="Z807" s="172">
        <v>1.45</v>
      </c>
      <c r="AA807" s="173">
        <v>1.45</v>
      </c>
      <c r="AB807" s="93">
        <f t="shared" si="96"/>
        <v>0</v>
      </c>
      <c r="AE807" s="48" t="s">
        <v>12845</v>
      </c>
      <c r="AF807" s="93">
        <v>1.45</v>
      </c>
      <c r="AG807" s="48" t="s">
        <v>14425</v>
      </c>
      <c r="AH807" s="122">
        <v>1688</v>
      </c>
      <c r="AI807" s="48">
        <v>11</v>
      </c>
      <c r="AM807" s="48" t="s">
        <v>85</v>
      </c>
      <c r="AN807" s="48" t="s">
        <v>2841</v>
      </c>
      <c r="AQ807" s="123" t="s">
        <v>14416</v>
      </c>
    </row>
    <row r="808" spans="1:43" ht="30" x14ac:dyDescent="0.2">
      <c r="A808" s="92" t="s">
        <v>2880</v>
      </c>
      <c r="B808" s="92" t="s">
        <v>2881</v>
      </c>
      <c r="C808" s="117" t="s">
        <v>166</v>
      </c>
      <c r="D808" s="92" t="s">
        <v>2267</v>
      </c>
      <c r="E808" s="92" t="s">
        <v>2882</v>
      </c>
      <c r="F808" s="92" t="s">
        <v>2853</v>
      </c>
      <c r="G808" s="92" t="s">
        <v>2854</v>
      </c>
      <c r="H808" s="92" t="s">
        <v>2860</v>
      </c>
      <c r="I808" s="118" t="s">
        <v>2883</v>
      </c>
      <c r="J808" s="119">
        <v>14</v>
      </c>
      <c r="K808" s="119">
        <v>1746</v>
      </c>
      <c r="L808" s="119">
        <f t="shared" si="98"/>
        <v>1652</v>
      </c>
      <c r="M808" s="119"/>
      <c r="N808" s="48" t="s">
        <v>243</v>
      </c>
      <c r="P808" s="119">
        <v>0</v>
      </c>
      <c r="Q808" s="119">
        <v>0</v>
      </c>
      <c r="R808" s="119">
        <v>0</v>
      </c>
      <c r="S808" s="119">
        <f t="shared" si="94"/>
        <v>0</v>
      </c>
      <c r="T808" s="119">
        <f t="shared" si="95"/>
        <v>0</v>
      </c>
      <c r="U808" s="119">
        <v>94</v>
      </c>
      <c r="V808" s="119">
        <v>0</v>
      </c>
      <c r="W808" s="119">
        <v>0</v>
      </c>
      <c r="X808" s="119">
        <f t="shared" si="99"/>
        <v>-94</v>
      </c>
      <c r="Y808" s="92" t="s">
        <v>12848</v>
      </c>
      <c r="Z808" s="172">
        <v>1.39</v>
      </c>
      <c r="AA808" s="173">
        <v>1.39</v>
      </c>
      <c r="AB808" s="93">
        <f t="shared" si="96"/>
        <v>0</v>
      </c>
      <c r="AE808" s="48" t="s">
        <v>12845</v>
      </c>
      <c r="AF808" s="93">
        <v>1.39</v>
      </c>
      <c r="AG808" s="48" t="s">
        <v>14426</v>
      </c>
      <c r="AH808" s="122">
        <v>1749</v>
      </c>
      <c r="AI808" s="48">
        <v>11</v>
      </c>
      <c r="AM808" s="48" t="s">
        <v>85</v>
      </c>
      <c r="AN808" s="48" t="s">
        <v>2841</v>
      </c>
      <c r="AQ808" s="123" t="s">
        <v>12955</v>
      </c>
    </row>
    <row r="809" spans="1:43" ht="30" x14ac:dyDescent="0.2">
      <c r="A809" s="92" t="s">
        <v>2884</v>
      </c>
      <c r="B809" s="92" t="s">
        <v>2885</v>
      </c>
      <c r="C809" s="117" t="s">
        <v>166</v>
      </c>
      <c r="D809" s="92" t="s">
        <v>2267</v>
      </c>
      <c r="E809" s="92" t="s">
        <v>2886</v>
      </c>
      <c r="F809" s="92" t="s">
        <v>2853</v>
      </c>
      <c r="G809" s="92" t="s">
        <v>2887</v>
      </c>
      <c r="H809" s="92" t="s">
        <v>2888</v>
      </c>
      <c r="I809" s="118" t="s">
        <v>2889</v>
      </c>
      <c r="J809" s="119">
        <v>9</v>
      </c>
      <c r="K809" s="119">
        <v>90</v>
      </c>
      <c r="L809" s="119">
        <f t="shared" si="98"/>
        <v>90</v>
      </c>
      <c r="M809" s="138">
        <v>12796.92</v>
      </c>
      <c r="N809" s="48" t="s">
        <v>243</v>
      </c>
      <c r="P809" s="119">
        <v>0</v>
      </c>
      <c r="Q809" s="119">
        <v>0</v>
      </c>
      <c r="R809" s="119">
        <v>0</v>
      </c>
      <c r="S809" s="119">
        <f t="shared" si="94"/>
        <v>0</v>
      </c>
      <c r="T809" s="119">
        <f t="shared" si="95"/>
        <v>0</v>
      </c>
      <c r="U809" s="119">
        <v>0</v>
      </c>
      <c r="V809" s="119">
        <v>0</v>
      </c>
      <c r="W809" s="119">
        <v>0</v>
      </c>
      <c r="X809" s="119">
        <f t="shared" si="99"/>
        <v>0</v>
      </c>
      <c r="Y809" s="92" t="s">
        <v>12844</v>
      </c>
      <c r="Z809" s="172">
        <v>142.18799999999999</v>
      </c>
      <c r="AA809" s="173">
        <v>142.18799999999999</v>
      </c>
      <c r="AB809" s="93">
        <f t="shared" si="96"/>
        <v>0</v>
      </c>
      <c r="AE809" s="48" t="s">
        <v>12845</v>
      </c>
      <c r="AF809" s="93">
        <v>142.18799999999999</v>
      </c>
      <c r="AG809" s="48" t="s">
        <v>14427</v>
      </c>
      <c r="AH809" s="48" t="s">
        <v>14428</v>
      </c>
      <c r="AI809" s="48" t="s">
        <v>13354</v>
      </c>
      <c r="AM809" s="48" t="s">
        <v>85</v>
      </c>
      <c r="AN809" s="48" t="s">
        <v>2841</v>
      </c>
      <c r="AQ809" s="123" t="s">
        <v>14416</v>
      </c>
    </row>
    <row r="810" spans="1:43" ht="60" x14ac:dyDescent="0.2">
      <c r="A810" s="92" t="s">
        <v>2890</v>
      </c>
      <c r="B810" s="92" t="s">
        <v>2891</v>
      </c>
      <c r="C810" s="117" t="s">
        <v>166</v>
      </c>
      <c r="D810" s="92" t="s">
        <v>2267</v>
      </c>
      <c r="E810" s="92" t="s">
        <v>2892</v>
      </c>
      <c r="F810" s="92" t="s">
        <v>2853</v>
      </c>
      <c r="G810" s="92" t="s">
        <v>2887</v>
      </c>
      <c r="H810" s="92" t="s">
        <v>2888</v>
      </c>
      <c r="I810" s="118" t="s">
        <v>2893</v>
      </c>
      <c r="J810" s="119">
        <v>9</v>
      </c>
      <c r="K810" s="119">
        <v>30</v>
      </c>
      <c r="L810" s="119">
        <f t="shared" si="98"/>
        <v>28</v>
      </c>
      <c r="M810" s="124">
        <v>15552</v>
      </c>
      <c r="N810" s="48" t="s">
        <v>243</v>
      </c>
      <c r="P810" s="119">
        <v>0</v>
      </c>
      <c r="Q810" s="119">
        <v>0</v>
      </c>
      <c r="R810" s="119">
        <v>0</v>
      </c>
      <c r="S810" s="119">
        <f t="shared" si="94"/>
        <v>0</v>
      </c>
      <c r="T810" s="119">
        <f t="shared" si="95"/>
        <v>0</v>
      </c>
      <c r="U810" s="119">
        <v>2</v>
      </c>
      <c r="V810" s="119">
        <v>0</v>
      </c>
      <c r="W810" s="119">
        <v>0</v>
      </c>
      <c r="X810" s="119">
        <f t="shared" si="99"/>
        <v>-2</v>
      </c>
      <c r="Y810" s="92" t="s">
        <v>12848</v>
      </c>
      <c r="Z810" s="172">
        <v>518.4</v>
      </c>
      <c r="AA810" s="173">
        <v>502.8</v>
      </c>
      <c r="AB810" s="93">
        <f t="shared" si="96"/>
        <v>-15.599999999999966</v>
      </c>
      <c r="AE810" s="48" t="s">
        <v>12884</v>
      </c>
      <c r="AF810" s="93">
        <v>502.8</v>
      </c>
      <c r="AG810" s="48" t="s">
        <v>14429</v>
      </c>
      <c r="AH810" s="48" t="s">
        <v>14430</v>
      </c>
      <c r="AI810" s="48" t="s">
        <v>13354</v>
      </c>
      <c r="AM810" s="48" t="s">
        <v>85</v>
      </c>
      <c r="AN810" s="48" t="s">
        <v>2841</v>
      </c>
      <c r="AQ810" s="123" t="s">
        <v>14416</v>
      </c>
    </row>
    <row r="811" spans="1:43" ht="30" x14ac:dyDescent="0.2">
      <c r="A811" s="92" t="s">
        <v>2894</v>
      </c>
      <c r="B811" s="92" t="s">
        <v>2895</v>
      </c>
      <c r="C811" s="117" t="s">
        <v>166</v>
      </c>
      <c r="D811" s="92" t="s">
        <v>2267</v>
      </c>
      <c r="E811" s="92" t="s">
        <v>2896</v>
      </c>
      <c r="F811" s="92" t="s">
        <v>2853</v>
      </c>
      <c r="G811" s="92" t="s">
        <v>2854</v>
      </c>
      <c r="H811" s="92" t="s">
        <v>2860</v>
      </c>
      <c r="I811" s="118" t="s">
        <v>2897</v>
      </c>
      <c r="J811" s="119">
        <v>8</v>
      </c>
      <c r="K811" s="119">
        <v>75</v>
      </c>
      <c r="L811" s="119">
        <f t="shared" si="98"/>
        <v>-313</v>
      </c>
      <c r="N811" s="48" t="s">
        <v>243</v>
      </c>
      <c r="P811" s="119">
        <v>0</v>
      </c>
      <c r="Q811" s="119">
        <v>0</v>
      </c>
      <c r="R811" s="119">
        <v>0</v>
      </c>
      <c r="S811" s="119">
        <f t="shared" si="94"/>
        <v>0</v>
      </c>
      <c r="T811" s="119">
        <f t="shared" si="95"/>
        <v>0</v>
      </c>
      <c r="U811" s="119">
        <v>388</v>
      </c>
      <c r="V811" s="119">
        <v>0</v>
      </c>
      <c r="W811" s="119">
        <v>0</v>
      </c>
      <c r="X811" s="119">
        <f t="shared" si="99"/>
        <v>-388</v>
      </c>
      <c r="Y811" s="92" t="s">
        <v>12848</v>
      </c>
      <c r="Z811" s="172">
        <v>94.55</v>
      </c>
      <c r="AA811" s="173">
        <v>94.55</v>
      </c>
      <c r="AB811" s="93">
        <f t="shared" si="96"/>
        <v>0</v>
      </c>
      <c r="AE811" s="48" t="s">
        <v>12845</v>
      </c>
      <c r="AF811" s="93">
        <v>94.55</v>
      </c>
      <c r="AG811" s="48" t="s">
        <v>14431</v>
      </c>
      <c r="AH811" s="48" t="s">
        <v>14432</v>
      </c>
      <c r="AI811" s="48" t="s">
        <v>14433</v>
      </c>
      <c r="AM811" s="48" t="s">
        <v>85</v>
      </c>
      <c r="AN811" s="48" t="s">
        <v>2841</v>
      </c>
      <c r="AQ811" s="123" t="s">
        <v>12955</v>
      </c>
    </row>
    <row r="812" spans="1:43" ht="30" x14ac:dyDescent="0.2">
      <c r="A812" s="92" t="s">
        <v>2898</v>
      </c>
      <c r="B812" s="92" t="s">
        <v>2899</v>
      </c>
      <c r="C812" s="117" t="s">
        <v>166</v>
      </c>
      <c r="D812" s="92" t="s">
        <v>2267</v>
      </c>
      <c r="E812" s="92" t="s">
        <v>2900</v>
      </c>
      <c r="F812" s="92" t="s">
        <v>2853</v>
      </c>
      <c r="G812" s="92" t="s">
        <v>2854</v>
      </c>
      <c r="H812" s="92" t="s">
        <v>2860</v>
      </c>
      <c r="I812" s="118" t="s">
        <v>2901</v>
      </c>
      <c r="J812" s="119">
        <v>8</v>
      </c>
      <c r="K812" s="119">
        <v>250</v>
      </c>
      <c r="L812" s="119">
        <f t="shared" si="98"/>
        <v>140</v>
      </c>
      <c r="M812" s="124">
        <v>7895.5</v>
      </c>
      <c r="N812" s="48" t="s">
        <v>243</v>
      </c>
      <c r="P812" s="119">
        <v>0</v>
      </c>
      <c r="Q812" s="119">
        <v>0</v>
      </c>
      <c r="R812" s="119">
        <v>0</v>
      </c>
      <c r="S812" s="119">
        <f t="shared" si="94"/>
        <v>0</v>
      </c>
      <c r="T812" s="119">
        <f t="shared" si="95"/>
        <v>0</v>
      </c>
      <c r="U812" s="119">
        <v>110</v>
      </c>
      <c r="V812" s="119">
        <v>54</v>
      </c>
      <c r="W812" s="119">
        <v>54</v>
      </c>
      <c r="X812" s="119">
        <f t="shared" si="99"/>
        <v>-164</v>
      </c>
      <c r="Y812" s="92" t="s">
        <v>12848</v>
      </c>
      <c r="Z812" s="172">
        <v>31.582000000000001</v>
      </c>
      <c r="AA812" s="173">
        <v>31.582000000000001</v>
      </c>
      <c r="AB812" s="93">
        <f t="shared" si="96"/>
        <v>0</v>
      </c>
      <c r="AE812" s="48" t="s">
        <v>12845</v>
      </c>
      <c r="AF812" s="93">
        <v>31.582000000000001</v>
      </c>
      <c r="AG812" s="48" t="s">
        <v>14434</v>
      </c>
      <c r="AH812" s="48" t="s">
        <v>14435</v>
      </c>
      <c r="AI812" s="48" t="s">
        <v>13346</v>
      </c>
      <c r="AM812" s="48" t="s">
        <v>85</v>
      </c>
      <c r="AN812" s="48" t="s">
        <v>2841</v>
      </c>
      <c r="AQ812" s="123" t="s">
        <v>14416</v>
      </c>
    </row>
    <row r="813" spans="1:43" ht="30" x14ac:dyDescent="0.2">
      <c r="A813" s="92" t="s">
        <v>2902</v>
      </c>
      <c r="B813" s="92" t="s">
        <v>2903</v>
      </c>
      <c r="C813" s="117" t="s">
        <v>166</v>
      </c>
      <c r="D813" s="92" t="s">
        <v>2267</v>
      </c>
      <c r="E813" s="92" t="s">
        <v>2904</v>
      </c>
      <c r="F813" s="92" t="s">
        <v>2853</v>
      </c>
      <c r="G813" s="92" t="s">
        <v>2854</v>
      </c>
      <c r="H813" s="92" t="s">
        <v>2860</v>
      </c>
      <c r="I813" s="118" t="s">
        <v>2905</v>
      </c>
      <c r="J813" s="119">
        <v>11</v>
      </c>
      <c r="K813" s="119">
        <v>51</v>
      </c>
      <c r="L813" s="119">
        <f t="shared" si="98"/>
        <v>-92</v>
      </c>
      <c r="N813" s="48" t="s">
        <v>243</v>
      </c>
      <c r="P813" s="119">
        <v>102</v>
      </c>
      <c r="Q813" s="119">
        <v>51</v>
      </c>
      <c r="R813" s="119">
        <v>51</v>
      </c>
      <c r="S813" s="119">
        <f t="shared" si="94"/>
        <v>153</v>
      </c>
      <c r="T813" s="119">
        <f t="shared" si="95"/>
        <v>204</v>
      </c>
      <c r="U813" s="119">
        <v>143</v>
      </c>
      <c r="V813" s="119">
        <v>92</v>
      </c>
      <c r="W813" s="119">
        <v>79</v>
      </c>
      <c r="X813" s="119">
        <f t="shared" si="99"/>
        <v>-133</v>
      </c>
      <c r="Y813" s="92" t="s">
        <v>12848</v>
      </c>
      <c r="Z813" s="172">
        <v>110.58</v>
      </c>
      <c r="AA813" s="173">
        <v>110.58</v>
      </c>
      <c r="AB813" s="93">
        <f t="shared" si="96"/>
        <v>0</v>
      </c>
      <c r="AE813" s="48" t="s">
        <v>12845</v>
      </c>
      <c r="AF813" s="93">
        <v>110.58</v>
      </c>
      <c r="AG813" s="48" t="s">
        <v>14436</v>
      </c>
      <c r="AH813" s="48" t="s">
        <v>14437</v>
      </c>
      <c r="AI813" s="48" t="s">
        <v>14438</v>
      </c>
      <c r="AM813" s="48" t="s">
        <v>85</v>
      </c>
      <c r="AN813" s="48" t="s">
        <v>2841</v>
      </c>
      <c r="AQ813" s="123" t="s">
        <v>12955</v>
      </c>
    </row>
    <row r="814" spans="1:43" ht="30" x14ac:dyDescent="0.2">
      <c r="A814" s="92" t="s">
        <v>2906</v>
      </c>
      <c r="B814" s="92" t="s">
        <v>2907</v>
      </c>
      <c r="C814" s="117" t="s">
        <v>166</v>
      </c>
      <c r="D814" s="92" t="s">
        <v>2267</v>
      </c>
      <c r="E814" s="92" t="s">
        <v>2908</v>
      </c>
      <c r="F814" s="92" t="s">
        <v>2853</v>
      </c>
      <c r="G814" s="92" t="s">
        <v>2909</v>
      </c>
      <c r="H814" s="92" t="s">
        <v>2910</v>
      </c>
      <c r="I814" s="118" t="s">
        <v>2911</v>
      </c>
      <c r="J814" s="119">
        <v>11</v>
      </c>
      <c r="K814" s="119">
        <v>800</v>
      </c>
      <c r="L814" s="119">
        <f t="shared" si="98"/>
        <v>557</v>
      </c>
      <c r="M814" s="124">
        <v>1048</v>
      </c>
      <c r="N814" s="48" t="s">
        <v>243</v>
      </c>
      <c r="P814" s="119">
        <v>800</v>
      </c>
      <c r="Q814" s="119">
        <v>800</v>
      </c>
      <c r="R814" s="119">
        <v>0</v>
      </c>
      <c r="S814" s="119">
        <f t="shared" si="94"/>
        <v>1600</v>
      </c>
      <c r="T814" s="119">
        <f t="shared" si="95"/>
        <v>1600</v>
      </c>
      <c r="U814" s="119">
        <v>243</v>
      </c>
      <c r="V814" s="119">
        <v>167</v>
      </c>
      <c r="W814" s="119">
        <v>144</v>
      </c>
      <c r="X814" s="119">
        <f t="shared" si="99"/>
        <v>390</v>
      </c>
      <c r="Y814" s="92" t="s">
        <v>12863</v>
      </c>
      <c r="Z814" s="172">
        <v>1.31</v>
      </c>
      <c r="AA814" s="173">
        <v>1.31</v>
      </c>
      <c r="AB814" s="93">
        <f t="shared" si="96"/>
        <v>0</v>
      </c>
      <c r="AD814" s="93">
        <v>1.31</v>
      </c>
      <c r="AE814" s="48" t="s">
        <v>12845</v>
      </c>
      <c r="AF814" s="93">
        <v>1.31</v>
      </c>
      <c r="AG814" s="48" t="s">
        <v>14439</v>
      </c>
      <c r="AH814" s="122">
        <v>5000</v>
      </c>
      <c r="AI814" s="48">
        <v>11</v>
      </c>
      <c r="AM814" s="48" t="s">
        <v>85</v>
      </c>
      <c r="AN814" s="48" t="s">
        <v>2841</v>
      </c>
      <c r="AQ814" s="123" t="s">
        <v>12955</v>
      </c>
    </row>
    <row r="815" spans="1:43" ht="30" x14ac:dyDescent="0.2">
      <c r="A815" s="92" t="s">
        <v>2912</v>
      </c>
      <c r="B815" s="92" t="s">
        <v>2913</v>
      </c>
      <c r="C815" s="117" t="s">
        <v>166</v>
      </c>
      <c r="D815" s="92" t="s">
        <v>2267</v>
      </c>
      <c r="E815" s="92" t="s">
        <v>2914</v>
      </c>
      <c r="F815" s="92" t="s">
        <v>2853</v>
      </c>
      <c r="G815" s="92" t="s">
        <v>2909</v>
      </c>
      <c r="H815" s="92" t="s">
        <v>2910</v>
      </c>
      <c r="I815" s="118" t="s">
        <v>2915</v>
      </c>
      <c r="J815" s="119">
        <v>11</v>
      </c>
      <c r="K815" s="119">
        <v>500</v>
      </c>
      <c r="L815" s="119">
        <f t="shared" si="98"/>
        <v>-101</v>
      </c>
      <c r="N815" s="48" t="s">
        <v>243</v>
      </c>
      <c r="P815" s="119">
        <v>500</v>
      </c>
      <c r="Q815" s="119">
        <v>500</v>
      </c>
      <c r="R815" s="119">
        <v>0</v>
      </c>
      <c r="S815" s="119">
        <f t="shared" si="94"/>
        <v>1000</v>
      </c>
      <c r="T815" s="119">
        <f t="shared" si="95"/>
        <v>1000</v>
      </c>
      <c r="U815" s="119">
        <v>601</v>
      </c>
      <c r="V815" s="119">
        <v>505</v>
      </c>
      <c r="W815" s="119">
        <v>468</v>
      </c>
      <c r="X815" s="119">
        <f t="shared" si="99"/>
        <v>-606</v>
      </c>
      <c r="Y815" s="92" t="s">
        <v>12848</v>
      </c>
      <c r="Z815" s="172">
        <v>2.74</v>
      </c>
      <c r="AA815" s="173">
        <v>2.74</v>
      </c>
      <c r="AB815" s="93">
        <f t="shared" si="96"/>
        <v>0</v>
      </c>
      <c r="AE815" s="48" t="s">
        <v>12845</v>
      </c>
      <c r="AF815" s="93">
        <v>2.74</v>
      </c>
      <c r="AG815" s="48" t="s">
        <v>14440</v>
      </c>
      <c r="AH815" s="122">
        <v>2000</v>
      </c>
      <c r="AI815" s="48">
        <v>5</v>
      </c>
      <c r="AM815" s="48" t="s">
        <v>85</v>
      </c>
      <c r="AN815" s="48" t="s">
        <v>2841</v>
      </c>
      <c r="AQ815" s="123" t="s">
        <v>12955</v>
      </c>
    </row>
    <row r="816" spans="1:43" ht="60" x14ac:dyDescent="0.2">
      <c r="A816" s="92" t="s">
        <v>2916</v>
      </c>
      <c r="B816" s="92" t="s">
        <v>2917</v>
      </c>
      <c r="C816" s="117" t="s">
        <v>166</v>
      </c>
      <c r="D816" s="92" t="s">
        <v>2267</v>
      </c>
      <c r="E816" s="92" t="s">
        <v>2918</v>
      </c>
      <c r="F816" s="92" t="s">
        <v>2853</v>
      </c>
      <c r="G816" s="92" t="s">
        <v>2854</v>
      </c>
      <c r="H816" s="92" t="s">
        <v>2919</v>
      </c>
      <c r="I816" s="118" t="s">
        <v>2920</v>
      </c>
      <c r="J816" s="119">
        <v>9</v>
      </c>
      <c r="K816" s="119">
        <v>72</v>
      </c>
      <c r="L816" s="119">
        <f t="shared" si="98"/>
        <v>72</v>
      </c>
      <c r="M816" s="138">
        <v>3642.48</v>
      </c>
      <c r="N816" s="48" t="s">
        <v>243</v>
      </c>
      <c r="O816" s="48" t="s">
        <v>504</v>
      </c>
      <c r="P816" s="119">
        <v>0</v>
      </c>
      <c r="Q816" s="119">
        <v>0</v>
      </c>
      <c r="R816" s="119">
        <v>0</v>
      </c>
      <c r="S816" s="119">
        <f t="shared" si="94"/>
        <v>0</v>
      </c>
      <c r="T816" s="119">
        <f t="shared" si="95"/>
        <v>0</v>
      </c>
      <c r="U816" s="119">
        <v>0</v>
      </c>
      <c r="V816" s="119">
        <v>0</v>
      </c>
      <c r="W816" s="119">
        <v>0</v>
      </c>
      <c r="X816" s="119">
        <f t="shared" si="99"/>
        <v>0</v>
      </c>
      <c r="Y816" s="92" t="s">
        <v>12844</v>
      </c>
      <c r="Z816" s="172">
        <v>50.59</v>
      </c>
      <c r="AA816" s="173">
        <v>50.59</v>
      </c>
      <c r="AB816" s="93">
        <f t="shared" si="96"/>
        <v>0</v>
      </c>
      <c r="AE816" s="48" t="s">
        <v>12845</v>
      </c>
      <c r="AF816" s="93">
        <v>50.59</v>
      </c>
      <c r="AG816" s="48" t="s">
        <v>14441</v>
      </c>
      <c r="AH816" s="122">
        <v>70</v>
      </c>
      <c r="AI816" s="48">
        <v>6</v>
      </c>
      <c r="AM816" s="48" t="s">
        <v>85</v>
      </c>
      <c r="AN816" s="48" t="s">
        <v>2841</v>
      </c>
      <c r="AQ816" s="123" t="s">
        <v>14416</v>
      </c>
    </row>
    <row r="817" spans="1:43" ht="30" x14ac:dyDescent="0.2">
      <c r="A817" s="92" t="s">
        <v>2921</v>
      </c>
      <c r="B817" s="92" t="s">
        <v>2922</v>
      </c>
      <c r="C817" s="117" t="s">
        <v>166</v>
      </c>
      <c r="D817" s="92" t="s">
        <v>2267</v>
      </c>
      <c r="E817" s="92" t="s">
        <v>2923</v>
      </c>
      <c r="F817" s="92" t="s">
        <v>2853</v>
      </c>
      <c r="G817" s="92" t="s">
        <v>2887</v>
      </c>
      <c r="H817" s="92" t="s">
        <v>2888</v>
      </c>
      <c r="I817" s="118" t="s">
        <v>2924</v>
      </c>
      <c r="J817" s="119">
        <v>9</v>
      </c>
      <c r="K817" s="119">
        <v>180</v>
      </c>
      <c r="L817" s="119">
        <f t="shared" si="98"/>
        <v>-267</v>
      </c>
      <c r="N817" s="48" t="s">
        <v>243</v>
      </c>
      <c r="P817" s="119">
        <v>0</v>
      </c>
      <c r="Q817" s="119">
        <v>0</v>
      </c>
      <c r="R817" s="119">
        <v>0</v>
      </c>
      <c r="S817" s="119">
        <f t="shared" si="94"/>
        <v>0</v>
      </c>
      <c r="T817" s="119">
        <f t="shared" si="95"/>
        <v>0</v>
      </c>
      <c r="U817" s="119">
        <v>447</v>
      </c>
      <c r="V817" s="119">
        <v>171</v>
      </c>
      <c r="W817" s="119">
        <v>180</v>
      </c>
      <c r="X817" s="119">
        <f t="shared" si="99"/>
        <v>-618</v>
      </c>
      <c r="Y817" s="92" t="s">
        <v>12848</v>
      </c>
      <c r="Z817" s="172">
        <v>40.664000000000001</v>
      </c>
      <c r="AA817" s="173">
        <v>40.664000000000001</v>
      </c>
      <c r="AB817" s="93">
        <f t="shared" si="96"/>
        <v>0</v>
      </c>
      <c r="AE817" s="48" t="s">
        <v>12845</v>
      </c>
      <c r="AF817" s="93">
        <v>40.664000000000001</v>
      </c>
      <c r="AG817" s="48" t="s">
        <v>14442</v>
      </c>
      <c r="AH817" s="48" t="s">
        <v>14443</v>
      </c>
      <c r="AI817" s="48" t="s">
        <v>13346</v>
      </c>
      <c r="AM817" s="48" t="s">
        <v>85</v>
      </c>
      <c r="AN817" s="48" t="s">
        <v>2841</v>
      </c>
      <c r="AQ817" s="123" t="s">
        <v>14416</v>
      </c>
    </row>
    <row r="818" spans="1:43" ht="75" x14ac:dyDescent="0.2">
      <c r="A818" s="132" t="s">
        <v>14444</v>
      </c>
      <c r="B818" s="129" t="s">
        <v>14445</v>
      </c>
      <c r="C818" s="117" t="s">
        <v>166</v>
      </c>
      <c r="D818" s="92" t="s">
        <v>2267</v>
      </c>
      <c r="E818" s="92" t="s">
        <v>14446</v>
      </c>
      <c r="F818" s="92" t="s">
        <v>2853</v>
      </c>
      <c r="G818" s="92" t="s">
        <v>2887</v>
      </c>
      <c r="H818" s="92" t="s">
        <v>2888</v>
      </c>
      <c r="I818" s="92" t="s">
        <v>14447</v>
      </c>
      <c r="J818" s="119">
        <v>9</v>
      </c>
      <c r="K818" s="119">
        <v>180</v>
      </c>
      <c r="N818" s="48" t="s">
        <v>243</v>
      </c>
      <c r="O818" s="48" t="s">
        <v>278</v>
      </c>
      <c r="P818" s="119">
        <v>300</v>
      </c>
      <c r="Q818" s="119">
        <v>300</v>
      </c>
      <c r="R818" s="119">
        <v>0</v>
      </c>
      <c r="S818" s="119">
        <f t="shared" si="94"/>
        <v>600</v>
      </c>
      <c r="T818" s="119">
        <f t="shared" si="95"/>
        <v>600</v>
      </c>
      <c r="U818" s="119">
        <v>447</v>
      </c>
      <c r="V818" s="119">
        <v>171</v>
      </c>
      <c r="W818" s="119">
        <v>180</v>
      </c>
      <c r="X818" s="119">
        <f t="shared" si="99"/>
        <v>-318</v>
      </c>
      <c r="Y818" s="92" t="s">
        <v>12848</v>
      </c>
      <c r="Z818" s="171">
        <v>40.975999999999999</v>
      </c>
      <c r="AA818" s="173">
        <v>40.664000000000001</v>
      </c>
      <c r="AB818" s="93">
        <f t="shared" si="96"/>
        <v>-0.31199999999999761</v>
      </c>
      <c r="AC818" s="48" t="s">
        <v>12875</v>
      </c>
      <c r="AE818" s="48" t="s">
        <v>12884</v>
      </c>
      <c r="AF818" s="93">
        <v>40.664000000000001</v>
      </c>
      <c r="AG818" s="48" t="s">
        <v>14442</v>
      </c>
      <c r="AH818" s="48" t="s">
        <v>14443</v>
      </c>
      <c r="AI818" s="48" t="s">
        <v>13346</v>
      </c>
      <c r="AK818" s="48" t="s">
        <v>13068</v>
      </c>
      <c r="AM818" s="131" t="s">
        <v>85</v>
      </c>
      <c r="AN818" s="131" t="s">
        <v>2841</v>
      </c>
      <c r="AQ818" s="123" t="s">
        <v>14416</v>
      </c>
    </row>
    <row r="819" spans="1:43" ht="30" x14ac:dyDescent="0.2">
      <c r="A819" s="92" t="s">
        <v>2925</v>
      </c>
      <c r="B819" s="92" t="s">
        <v>2926</v>
      </c>
      <c r="C819" s="117" t="s">
        <v>166</v>
      </c>
      <c r="D819" s="92" t="s">
        <v>2267</v>
      </c>
      <c r="E819" s="92" t="s">
        <v>2927</v>
      </c>
      <c r="F819" s="92" t="s">
        <v>2853</v>
      </c>
      <c r="G819" s="92" t="s">
        <v>2854</v>
      </c>
      <c r="H819" s="92" t="s">
        <v>2860</v>
      </c>
      <c r="I819" s="118" t="s">
        <v>2928</v>
      </c>
      <c r="J819" s="119">
        <v>10</v>
      </c>
      <c r="K819" s="119">
        <v>60</v>
      </c>
      <c r="L819" s="119">
        <f t="shared" ref="L819:L834" si="100">K819-U819</f>
        <v>-83</v>
      </c>
      <c r="N819" s="48" t="s">
        <v>243</v>
      </c>
      <c r="P819" s="119">
        <v>120</v>
      </c>
      <c r="Q819" s="119">
        <v>60</v>
      </c>
      <c r="R819" s="119">
        <v>60</v>
      </c>
      <c r="S819" s="119">
        <f t="shared" si="94"/>
        <v>180</v>
      </c>
      <c r="T819" s="119">
        <f t="shared" si="95"/>
        <v>240</v>
      </c>
      <c r="U819" s="119">
        <v>143</v>
      </c>
      <c r="V819" s="119">
        <v>92</v>
      </c>
      <c r="W819" s="119">
        <v>79</v>
      </c>
      <c r="X819" s="119">
        <f t="shared" si="99"/>
        <v>-115</v>
      </c>
      <c r="Y819" s="92" t="s">
        <v>12848</v>
      </c>
      <c r="Z819" s="172">
        <v>59.1</v>
      </c>
      <c r="AA819" s="173">
        <v>59.1</v>
      </c>
      <c r="AB819" s="93">
        <f t="shared" si="96"/>
        <v>0</v>
      </c>
      <c r="AE819" s="48" t="s">
        <v>12845</v>
      </c>
      <c r="AF819" s="93">
        <v>59.1</v>
      </c>
      <c r="AG819" s="48" t="s">
        <v>14448</v>
      </c>
      <c r="AH819" s="122">
        <v>60</v>
      </c>
      <c r="AI819" s="48">
        <v>7</v>
      </c>
      <c r="AM819" s="48" t="s">
        <v>85</v>
      </c>
      <c r="AN819" s="48" t="s">
        <v>2841</v>
      </c>
      <c r="AQ819" s="123" t="s">
        <v>12955</v>
      </c>
    </row>
    <row r="820" spans="1:43" ht="30" x14ac:dyDescent="0.2">
      <c r="A820" s="92" t="s">
        <v>2929</v>
      </c>
      <c r="B820" s="92" t="s">
        <v>2930</v>
      </c>
      <c r="C820" s="117" t="s">
        <v>166</v>
      </c>
      <c r="D820" s="92" t="s">
        <v>2267</v>
      </c>
      <c r="E820" s="92" t="s">
        <v>2931</v>
      </c>
      <c r="F820" s="92" t="s">
        <v>2853</v>
      </c>
      <c r="G820" s="92" t="s">
        <v>2854</v>
      </c>
      <c r="H820" s="92" t="s">
        <v>2860</v>
      </c>
      <c r="I820" s="118" t="s">
        <v>2932</v>
      </c>
      <c r="J820" s="119">
        <v>7</v>
      </c>
      <c r="K820" s="119">
        <v>35</v>
      </c>
      <c r="L820" s="119">
        <f t="shared" si="100"/>
        <v>-118</v>
      </c>
      <c r="N820" s="48" t="s">
        <v>243</v>
      </c>
      <c r="P820" s="119">
        <v>140</v>
      </c>
      <c r="Q820" s="119">
        <v>140</v>
      </c>
      <c r="R820" s="119">
        <v>0</v>
      </c>
      <c r="S820" s="119">
        <f t="shared" si="94"/>
        <v>280</v>
      </c>
      <c r="T820" s="119">
        <f t="shared" si="95"/>
        <v>280</v>
      </c>
      <c r="U820" s="119">
        <v>153</v>
      </c>
      <c r="V820" s="119">
        <v>21</v>
      </c>
      <c r="W820" s="119">
        <v>21</v>
      </c>
      <c r="X820" s="119">
        <f t="shared" si="99"/>
        <v>-34</v>
      </c>
      <c r="Y820" s="92" t="s">
        <v>12848</v>
      </c>
      <c r="Z820" s="172">
        <v>162.1</v>
      </c>
      <c r="AA820" s="173">
        <v>162.1</v>
      </c>
      <c r="AB820" s="93">
        <f t="shared" si="96"/>
        <v>0</v>
      </c>
      <c r="AE820" s="48" t="s">
        <v>12845</v>
      </c>
      <c r="AF820" s="93">
        <v>162.1</v>
      </c>
      <c r="AG820" s="48" t="s">
        <v>14449</v>
      </c>
      <c r="AH820" s="122">
        <v>30</v>
      </c>
      <c r="AI820" s="48">
        <v>6</v>
      </c>
      <c r="AM820" s="48" t="s">
        <v>85</v>
      </c>
      <c r="AN820" s="48" t="s">
        <v>2841</v>
      </c>
      <c r="AQ820" s="123" t="s">
        <v>14416</v>
      </c>
    </row>
    <row r="821" spans="1:43" ht="30" x14ac:dyDescent="0.2">
      <c r="A821" s="92" t="s">
        <v>2933</v>
      </c>
      <c r="B821" s="92" t="s">
        <v>2934</v>
      </c>
      <c r="C821" s="117" t="s">
        <v>166</v>
      </c>
      <c r="D821" s="92" t="s">
        <v>2267</v>
      </c>
      <c r="E821" s="92" t="s">
        <v>2935</v>
      </c>
      <c r="F821" s="92" t="s">
        <v>2853</v>
      </c>
      <c r="G821" s="92" t="s">
        <v>2854</v>
      </c>
      <c r="H821" s="92" t="s">
        <v>2860</v>
      </c>
      <c r="I821" s="118" t="s">
        <v>2936</v>
      </c>
      <c r="J821" s="119">
        <v>6</v>
      </c>
      <c r="K821" s="119">
        <v>52</v>
      </c>
      <c r="L821" s="119">
        <f t="shared" si="100"/>
        <v>34</v>
      </c>
      <c r="M821" s="124">
        <v>9299.68</v>
      </c>
      <c r="N821" s="48" t="s">
        <v>243</v>
      </c>
      <c r="P821" s="119">
        <v>0</v>
      </c>
      <c r="Q821" s="119">
        <v>0</v>
      </c>
      <c r="R821" s="119">
        <v>0</v>
      </c>
      <c r="S821" s="119">
        <f t="shared" si="94"/>
        <v>0</v>
      </c>
      <c r="T821" s="119">
        <f t="shared" si="95"/>
        <v>0</v>
      </c>
      <c r="U821" s="119">
        <v>18</v>
      </c>
      <c r="V821" s="119">
        <v>0</v>
      </c>
      <c r="W821" s="119">
        <v>0</v>
      </c>
      <c r="X821" s="119">
        <f t="shared" si="99"/>
        <v>-18</v>
      </c>
      <c r="Y821" s="92" t="s">
        <v>12848</v>
      </c>
      <c r="Z821" s="172">
        <v>178.84</v>
      </c>
      <c r="AA821" s="173">
        <v>178.84</v>
      </c>
      <c r="AB821" s="93">
        <f t="shared" si="96"/>
        <v>0</v>
      </c>
      <c r="AE821" s="48" t="s">
        <v>12845</v>
      </c>
      <c r="AF821" s="93">
        <v>178.84</v>
      </c>
      <c r="AG821" s="48" t="s">
        <v>14450</v>
      </c>
      <c r="AH821" s="122">
        <v>47</v>
      </c>
      <c r="AI821" s="48">
        <v>5</v>
      </c>
      <c r="AM821" s="48" t="s">
        <v>85</v>
      </c>
      <c r="AN821" s="48" t="s">
        <v>2841</v>
      </c>
      <c r="AQ821" s="123" t="s">
        <v>14416</v>
      </c>
    </row>
    <row r="822" spans="1:43" ht="30" x14ac:dyDescent="0.2">
      <c r="A822" s="118" t="s">
        <v>2937</v>
      </c>
      <c r="B822" s="92" t="s">
        <v>2938</v>
      </c>
      <c r="C822" s="117" t="s">
        <v>166</v>
      </c>
      <c r="D822" s="92" t="s">
        <v>2267</v>
      </c>
      <c r="E822" s="118" t="s">
        <v>2939</v>
      </c>
      <c r="F822" s="92" t="s">
        <v>2853</v>
      </c>
      <c r="G822" s="92" t="s">
        <v>2854</v>
      </c>
      <c r="H822" s="92" t="s">
        <v>2855</v>
      </c>
      <c r="I822" s="118" t="s">
        <v>2940</v>
      </c>
      <c r="J822" s="119">
        <v>9</v>
      </c>
      <c r="K822" s="119">
        <v>50</v>
      </c>
      <c r="L822" s="119">
        <f t="shared" si="100"/>
        <v>50</v>
      </c>
      <c r="M822" s="138">
        <v>7414.5</v>
      </c>
      <c r="N822" s="48" t="s">
        <v>243</v>
      </c>
      <c r="P822" s="119">
        <v>0</v>
      </c>
      <c r="Q822" s="119">
        <v>0</v>
      </c>
      <c r="R822" s="119">
        <v>0</v>
      </c>
      <c r="S822" s="119">
        <f t="shared" si="94"/>
        <v>0</v>
      </c>
      <c r="T822" s="119">
        <f t="shared" si="95"/>
        <v>0</v>
      </c>
      <c r="U822" s="119">
        <v>0</v>
      </c>
      <c r="V822" s="119">
        <v>0</v>
      </c>
      <c r="W822" s="119">
        <v>0</v>
      </c>
      <c r="X822" s="119">
        <f t="shared" si="99"/>
        <v>0</v>
      </c>
      <c r="Y822" s="92" t="s">
        <v>12844</v>
      </c>
      <c r="Z822" s="172">
        <v>148.29</v>
      </c>
      <c r="AA822" s="173">
        <v>148.29</v>
      </c>
      <c r="AB822" s="93">
        <f t="shared" si="96"/>
        <v>0</v>
      </c>
      <c r="AE822" s="48" t="s">
        <v>12845</v>
      </c>
      <c r="AF822" s="93">
        <v>148.29</v>
      </c>
      <c r="AG822" s="48" t="s">
        <v>14451</v>
      </c>
      <c r="AH822" s="48" t="s">
        <v>14452</v>
      </c>
      <c r="AI822" s="48" t="s">
        <v>13258</v>
      </c>
      <c r="AM822" s="48" t="s">
        <v>85</v>
      </c>
      <c r="AN822" s="48" t="s">
        <v>2841</v>
      </c>
      <c r="AQ822" s="123" t="s">
        <v>14416</v>
      </c>
    </row>
    <row r="823" spans="1:43" ht="30" x14ac:dyDescent="0.2">
      <c r="A823" s="92" t="s">
        <v>2941</v>
      </c>
      <c r="B823" s="92" t="s">
        <v>2942</v>
      </c>
      <c r="C823" s="117" t="s">
        <v>166</v>
      </c>
      <c r="D823" s="92" t="s">
        <v>2267</v>
      </c>
      <c r="E823" s="92" t="s">
        <v>2943</v>
      </c>
      <c r="F823" s="92" t="s">
        <v>2853</v>
      </c>
      <c r="G823" s="92" t="s">
        <v>2873</v>
      </c>
      <c r="H823" s="92" t="s">
        <v>2874</v>
      </c>
      <c r="I823" s="118" t="s">
        <v>2944</v>
      </c>
      <c r="J823" s="119">
        <v>12</v>
      </c>
      <c r="K823" s="119">
        <v>30</v>
      </c>
      <c r="L823" s="119">
        <f t="shared" si="100"/>
        <v>-51</v>
      </c>
      <c r="N823" s="48" t="s">
        <v>243</v>
      </c>
      <c r="P823" s="119">
        <v>0</v>
      </c>
      <c r="Q823" s="119">
        <v>0</v>
      </c>
      <c r="R823" s="119">
        <v>0</v>
      </c>
      <c r="S823" s="119">
        <f t="shared" si="94"/>
        <v>0</v>
      </c>
      <c r="T823" s="119">
        <f t="shared" si="95"/>
        <v>0</v>
      </c>
      <c r="U823" s="119">
        <v>81</v>
      </c>
      <c r="V823" s="119">
        <v>0</v>
      </c>
      <c r="W823" s="119">
        <v>0</v>
      </c>
      <c r="X823" s="119">
        <f t="shared" si="99"/>
        <v>-81</v>
      </c>
      <c r="Y823" s="92" t="s">
        <v>12848</v>
      </c>
      <c r="Z823" s="172">
        <v>585.5</v>
      </c>
      <c r="AA823" s="173">
        <v>585.5</v>
      </c>
      <c r="AB823" s="93">
        <f t="shared" si="96"/>
        <v>0</v>
      </c>
      <c r="AE823" s="48" t="s">
        <v>12845</v>
      </c>
      <c r="AF823" s="93">
        <v>585.5</v>
      </c>
      <c r="AG823" s="48" t="s">
        <v>14453</v>
      </c>
      <c r="AH823" s="48" t="s">
        <v>14454</v>
      </c>
      <c r="AI823" s="48" t="s">
        <v>14455</v>
      </c>
      <c r="AM823" s="48" t="s">
        <v>85</v>
      </c>
      <c r="AN823" s="48" t="s">
        <v>2841</v>
      </c>
      <c r="AQ823" s="123" t="s">
        <v>12955</v>
      </c>
    </row>
    <row r="824" spans="1:43" ht="30" x14ac:dyDescent="0.2">
      <c r="A824" s="92" t="s">
        <v>2945</v>
      </c>
      <c r="B824" s="92" t="s">
        <v>2946</v>
      </c>
      <c r="C824" s="117" t="s">
        <v>166</v>
      </c>
      <c r="D824" s="92" t="s">
        <v>2267</v>
      </c>
      <c r="E824" s="92" t="s">
        <v>2947</v>
      </c>
      <c r="F824" s="92" t="s">
        <v>2853</v>
      </c>
      <c r="G824" s="92" t="s">
        <v>2854</v>
      </c>
      <c r="H824" s="92" t="s">
        <v>2855</v>
      </c>
      <c r="I824" s="118" t="s">
        <v>2948</v>
      </c>
      <c r="J824" s="119">
        <v>9</v>
      </c>
      <c r="K824" s="119">
        <v>150</v>
      </c>
      <c r="L824" s="119">
        <f t="shared" si="100"/>
        <v>150</v>
      </c>
      <c r="M824" s="138">
        <v>9054</v>
      </c>
      <c r="N824" s="48" t="s">
        <v>243</v>
      </c>
      <c r="P824" s="119">
        <v>0</v>
      </c>
      <c r="Q824" s="119">
        <v>0</v>
      </c>
      <c r="R824" s="119">
        <v>0</v>
      </c>
      <c r="S824" s="119">
        <f t="shared" si="94"/>
        <v>0</v>
      </c>
      <c r="T824" s="119">
        <f t="shared" si="95"/>
        <v>0</v>
      </c>
      <c r="U824" s="119">
        <v>0</v>
      </c>
      <c r="V824" s="119">
        <v>0</v>
      </c>
      <c r="W824" s="119">
        <v>0</v>
      </c>
      <c r="X824" s="119">
        <f t="shared" si="99"/>
        <v>0</v>
      </c>
      <c r="Y824" s="92" t="s">
        <v>12844</v>
      </c>
      <c r="Z824" s="172">
        <v>60.36</v>
      </c>
      <c r="AA824" s="173">
        <v>60.36</v>
      </c>
      <c r="AB824" s="93">
        <f t="shared" si="96"/>
        <v>0</v>
      </c>
      <c r="AE824" s="48" t="s">
        <v>12845</v>
      </c>
      <c r="AF824" s="93">
        <v>60.36</v>
      </c>
      <c r="AG824" s="48" t="s">
        <v>14456</v>
      </c>
      <c r="AH824" s="48" t="s">
        <v>14457</v>
      </c>
      <c r="AI824" s="48" t="s">
        <v>13258</v>
      </c>
      <c r="AM824" s="48" t="s">
        <v>85</v>
      </c>
      <c r="AN824" s="48" t="s">
        <v>2841</v>
      </c>
      <c r="AQ824" s="123" t="s">
        <v>14416</v>
      </c>
    </row>
    <row r="825" spans="1:43" ht="45" x14ac:dyDescent="0.2">
      <c r="A825" s="92" t="s">
        <v>2949</v>
      </c>
      <c r="B825" s="92" t="s">
        <v>2950</v>
      </c>
      <c r="C825" s="117" t="s">
        <v>166</v>
      </c>
      <c r="D825" s="92" t="s">
        <v>2267</v>
      </c>
      <c r="E825" s="92" t="s">
        <v>2951</v>
      </c>
      <c r="F825" s="92" t="s">
        <v>2853</v>
      </c>
      <c r="G825" s="92" t="s">
        <v>2887</v>
      </c>
      <c r="H825" s="92" t="s">
        <v>2888</v>
      </c>
      <c r="I825" s="118" t="s">
        <v>2952</v>
      </c>
      <c r="J825" s="119">
        <v>9</v>
      </c>
      <c r="K825" s="119">
        <v>90</v>
      </c>
      <c r="L825" s="119">
        <f t="shared" si="100"/>
        <v>-4662</v>
      </c>
      <c r="N825" s="48" t="s">
        <v>243</v>
      </c>
      <c r="P825" s="119">
        <v>85</v>
      </c>
      <c r="Q825" s="119">
        <v>85</v>
      </c>
      <c r="R825" s="119">
        <v>0</v>
      </c>
      <c r="S825" s="119">
        <f t="shared" si="94"/>
        <v>170</v>
      </c>
      <c r="T825" s="119">
        <f t="shared" si="95"/>
        <v>170</v>
      </c>
      <c r="U825" s="119">
        <v>4752</v>
      </c>
      <c r="V825" s="119">
        <v>997</v>
      </c>
      <c r="W825" s="119">
        <v>66</v>
      </c>
      <c r="X825" s="119">
        <f t="shared" si="99"/>
        <v>-5664</v>
      </c>
      <c r="Y825" s="92" t="s">
        <v>12848</v>
      </c>
      <c r="Z825" s="172">
        <v>93.343999999999994</v>
      </c>
      <c r="AA825" s="173">
        <v>93.343999999999994</v>
      </c>
      <c r="AB825" s="93">
        <f t="shared" si="96"/>
        <v>0</v>
      </c>
      <c r="AE825" s="48" t="s">
        <v>12845</v>
      </c>
      <c r="AF825" s="93">
        <v>93.343999999999994</v>
      </c>
      <c r="AG825" s="48" t="s">
        <v>14458</v>
      </c>
      <c r="AH825" s="48" t="s">
        <v>14459</v>
      </c>
      <c r="AI825" s="48" t="s">
        <v>12991</v>
      </c>
      <c r="AM825" s="48" t="s">
        <v>85</v>
      </c>
      <c r="AN825" s="48" t="s">
        <v>2841</v>
      </c>
      <c r="AQ825" s="123" t="s">
        <v>14416</v>
      </c>
    </row>
    <row r="826" spans="1:43" ht="30" x14ac:dyDescent="0.2">
      <c r="A826" s="118" t="s">
        <v>2953</v>
      </c>
      <c r="B826" s="92" t="s">
        <v>2954</v>
      </c>
      <c r="C826" s="117" t="s">
        <v>166</v>
      </c>
      <c r="D826" s="92" t="s">
        <v>2267</v>
      </c>
      <c r="E826" s="118" t="s">
        <v>2955</v>
      </c>
      <c r="F826" s="92" t="s">
        <v>2853</v>
      </c>
      <c r="G826" s="92" t="s">
        <v>2854</v>
      </c>
      <c r="H826" s="92" t="s">
        <v>2860</v>
      </c>
      <c r="I826" s="118" t="s">
        <v>2956</v>
      </c>
      <c r="J826" s="119">
        <v>9</v>
      </c>
      <c r="K826" s="119">
        <v>40</v>
      </c>
      <c r="L826" s="119">
        <f t="shared" si="100"/>
        <v>-52</v>
      </c>
      <c r="N826" s="48" t="s">
        <v>243</v>
      </c>
      <c r="P826" s="119">
        <v>80</v>
      </c>
      <c r="Q826" s="119">
        <v>40</v>
      </c>
      <c r="R826" s="119">
        <v>0</v>
      </c>
      <c r="S826" s="119">
        <f t="shared" si="94"/>
        <v>120</v>
      </c>
      <c r="T826" s="119">
        <f t="shared" si="95"/>
        <v>120</v>
      </c>
      <c r="U826" s="119">
        <v>92</v>
      </c>
      <c r="V826" s="119">
        <v>45</v>
      </c>
      <c r="W826" s="119">
        <v>45</v>
      </c>
      <c r="X826" s="119">
        <f t="shared" si="99"/>
        <v>-57</v>
      </c>
      <c r="Y826" s="92" t="s">
        <v>12848</v>
      </c>
      <c r="Z826" s="172">
        <v>196.69</v>
      </c>
      <c r="AA826" s="173">
        <v>196.69</v>
      </c>
      <c r="AB826" s="93">
        <f t="shared" si="96"/>
        <v>0</v>
      </c>
      <c r="AE826" s="48" t="s">
        <v>12845</v>
      </c>
      <c r="AF826" s="93">
        <v>196.69</v>
      </c>
      <c r="AG826" s="48" t="s">
        <v>14460</v>
      </c>
      <c r="AH826" s="122">
        <v>40</v>
      </c>
      <c r="AI826" s="48">
        <v>8</v>
      </c>
      <c r="AM826" s="48" t="s">
        <v>85</v>
      </c>
      <c r="AN826" s="48" t="s">
        <v>2841</v>
      </c>
      <c r="AQ826" s="123" t="s">
        <v>14416</v>
      </c>
    </row>
    <row r="827" spans="1:43" ht="30" x14ac:dyDescent="0.2">
      <c r="A827" s="118" t="s">
        <v>2957</v>
      </c>
      <c r="B827" s="92" t="s">
        <v>2958</v>
      </c>
      <c r="C827" s="117" t="s">
        <v>166</v>
      </c>
      <c r="D827" s="92" t="s">
        <v>2267</v>
      </c>
      <c r="E827" s="118" t="s">
        <v>2959</v>
      </c>
      <c r="F827" s="92" t="s">
        <v>2853</v>
      </c>
      <c r="G827" s="92" t="s">
        <v>2854</v>
      </c>
      <c r="H827" s="92" t="s">
        <v>2860</v>
      </c>
      <c r="I827" s="118" t="s">
        <v>2960</v>
      </c>
      <c r="J827" s="119">
        <v>8</v>
      </c>
      <c r="K827" s="119">
        <v>300</v>
      </c>
      <c r="L827" s="119">
        <f t="shared" si="100"/>
        <v>-17421</v>
      </c>
      <c r="N827" s="48" t="s">
        <v>243</v>
      </c>
      <c r="P827" s="119">
        <v>6600</v>
      </c>
      <c r="Q827" s="119">
        <v>5100</v>
      </c>
      <c r="R827" s="119">
        <v>0</v>
      </c>
      <c r="S827" s="119">
        <f t="shared" si="94"/>
        <v>11700</v>
      </c>
      <c r="T827" s="119">
        <f t="shared" si="95"/>
        <v>11700</v>
      </c>
      <c r="U827" s="119">
        <v>17721</v>
      </c>
      <c r="V827" s="119">
        <v>9827</v>
      </c>
      <c r="W827" s="119">
        <v>8740</v>
      </c>
      <c r="X827" s="119">
        <f t="shared" si="99"/>
        <v>-20948</v>
      </c>
      <c r="Y827" s="92" t="s">
        <v>12848</v>
      </c>
      <c r="Z827" s="172">
        <v>10.3</v>
      </c>
      <c r="AA827" s="173">
        <v>10.3</v>
      </c>
      <c r="AB827" s="93">
        <f t="shared" si="96"/>
        <v>0</v>
      </c>
      <c r="AE827" s="48" t="s">
        <v>12845</v>
      </c>
      <c r="AF827" s="93">
        <v>10.3</v>
      </c>
      <c r="AG827" s="48" t="s">
        <v>14461</v>
      </c>
      <c r="AH827" s="48" t="s">
        <v>14462</v>
      </c>
      <c r="AI827" s="48" t="s">
        <v>14433</v>
      </c>
      <c r="AM827" s="48" t="s">
        <v>85</v>
      </c>
      <c r="AN827" s="48" t="s">
        <v>2841</v>
      </c>
      <c r="AQ827" s="123" t="s">
        <v>14416</v>
      </c>
    </row>
    <row r="828" spans="1:43" ht="30" x14ac:dyDescent="0.2">
      <c r="A828" s="92" t="s">
        <v>2961</v>
      </c>
      <c r="B828" s="92" t="s">
        <v>2962</v>
      </c>
      <c r="C828" s="117" t="s">
        <v>166</v>
      </c>
      <c r="D828" s="92" t="s">
        <v>2267</v>
      </c>
      <c r="E828" s="92" t="s">
        <v>2963</v>
      </c>
      <c r="F828" s="92" t="s">
        <v>2853</v>
      </c>
      <c r="G828" s="92" t="s">
        <v>2887</v>
      </c>
      <c r="H828" s="92" t="s">
        <v>2888</v>
      </c>
      <c r="I828" s="118" t="s">
        <v>2964</v>
      </c>
      <c r="J828" s="119">
        <v>8</v>
      </c>
      <c r="K828" s="119">
        <v>90</v>
      </c>
      <c r="L828" s="119">
        <f t="shared" si="100"/>
        <v>-531</v>
      </c>
      <c r="N828" s="48" t="s">
        <v>243</v>
      </c>
      <c r="P828" s="119">
        <v>0</v>
      </c>
      <c r="Q828" s="119">
        <v>0</v>
      </c>
      <c r="R828" s="119">
        <v>0</v>
      </c>
      <c r="S828" s="119">
        <f t="shared" si="94"/>
        <v>0</v>
      </c>
      <c r="T828" s="119">
        <f t="shared" si="95"/>
        <v>0</v>
      </c>
      <c r="U828" s="119">
        <v>621</v>
      </c>
      <c r="V828" s="119">
        <v>433</v>
      </c>
      <c r="W828" s="119">
        <v>363</v>
      </c>
      <c r="X828" s="119">
        <f t="shared" si="99"/>
        <v>-1054</v>
      </c>
      <c r="Y828" s="92" t="s">
        <v>12848</v>
      </c>
      <c r="Z828" s="172">
        <v>64.75</v>
      </c>
      <c r="AA828" s="173">
        <v>64.75</v>
      </c>
      <c r="AB828" s="93">
        <f t="shared" si="96"/>
        <v>0</v>
      </c>
      <c r="AE828" s="48" t="s">
        <v>12845</v>
      </c>
      <c r="AF828" s="93">
        <v>64.75</v>
      </c>
      <c r="AG828" s="48" t="s">
        <v>14463</v>
      </c>
      <c r="AH828" s="48" t="s">
        <v>14464</v>
      </c>
      <c r="AI828" s="48" t="s">
        <v>13382</v>
      </c>
      <c r="AM828" s="48" t="s">
        <v>85</v>
      </c>
      <c r="AN828" s="48" t="s">
        <v>2841</v>
      </c>
      <c r="AQ828" s="123" t="s">
        <v>14416</v>
      </c>
    </row>
    <row r="829" spans="1:43" ht="30" x14ac:dyDescent="0.2">
      <c r="A829" s="92" t="s">
        <v>2965</v>
      </c>
      <c r="B829" s="92" t="s">
        <v>2966</v>
      </c>
      <c r="C829" s="117" t="s">
        <v>166</v>
      </c>
      <c r="D829" s="92" t="s">
        <v>2267</v>
      </c>
      <c r="E829" s="92" t="s">
        <v>2967</v>
      </c>
      <c r="F829" s="92" t="s">
        <v>2853</v>
      </c>
      <c r="G829" s="92" t="s">
        <v>2909</v>
      </c>
      <c r="H829" s="92" t="s">
        <v>2910</v>
      </c>
      <c r="I829" s="118" t="s">
        <v>2968</v>
      </c>
      <c r="J829" s="119">
        <v>11</v>
      </c>
      <c r="K829" s="119">
        <v>250</v>
      </c>
      <c r="L829" s="119">
        <f t="shared" si="100"/>
        <v>-236</v>
      </c>
      <c r="N829" s="48" t="s">
        <v>243</v>
      </c>
      <c r="P829" s="119">
        <v>56</v>
      </c>
      <c r="Q829" s="119">
        <v>56</v>
      </c>
      <c r="R829" s="119">
        <v>0</v>
      </c>
      <c r="S829" s="119">
        <f t="shared" si="94"/>
        <v>112</v>
      </c>
      <c r="T829" s="119">
        <f t="shared" si="95"/>
        <v>112</v>
      </c>
      <c r="U829" s="119">
        <v>486</v>
      </c>
      <c r="V829" s="119">
        <v>334</v>
      </c>
      <c r="W829" s="119">
        <v>288</v>
      </c>
      <c r="X829" s="119">
        <f t="shared" si="99"/>
        <v>-764</v>
      </c>
      <c r="Y829" s="92" t="s">
        <v>12848</v>
      </c>
      <c r="Z829" s="172">
        <v>4</v>
      </c>
      <c r="AA829" s="173">
        <v>4</v>
      </c>
      <c r="AB829" s="93">
        <f t="shared" si="96"/>
        <v>0</v>
      </c>
      <c r="AE829" s="48" t="s">
        <v>12845</v>
      </c>
      <c r="AF829" s="93">
        <v>4</v>
      </c>
      <c r="AG829" s="48" t="s">
        <v>14465</v>
      </c>
      <c r="AH829" s="122">
        <v>900</v>
      </c>
      <c r="AI829" s="48">
        <v>6</v>
      </c>
      <c r="AM829" s="48" t="s">
        <v>85</v>
      </c>
      <c r="AN829" s="48" t="s">
        <v>2841</v>
      </c>
      <c r="AQ829" s="123" t="s">
        <v>13007</v>
      </c>
    </row>
    <row r="830" spans="1:43" ht="30" x14ac:dyDescent="0.2">
      <c r="A830" s="92" t="s">
        <v>2969</v>
      </c>
      <c r="B830" s="92" t="s">
        <v>2970</v>
      </c>
      <c r="C830" s="117" t="s">
        <v>166</v>
      </c>
      <c r="D830" s="92" t="s">
        <v>2267</v>
      </c>
      <c r="E830" s="92" t="s">
        <v>2971</v>
      </c>
      <c r="F830" s="92" t="s">
        <v>2853</v>
      </c>
      <c r="G830" s="92" t="s">
        <v>2887</v>
      </c>
      <c r="H830" s="92" t="s">
        <v>2888</v>
      </c>
      <c r="I830" s="118" t="s">
        <v>2972</v>
      </c>
      <c r="J830" s="119">
        <v>9</v>
      </c>
      <c r="K830" s="119">
        <v>60</v>
      </c>
      <c r="L830" s="119">
        <f t="shared" si="100"/>
        <v>60</v>
      </c>
      <c r="M830" s="138">
        <v>14702.4</v>
      </c>
      <c r="N830" s="48" t="s">
        <v>243</v>
      </c>
      <c r="P830" s="119">
        <v>0</v>
      </c>
      <c r="Q830" s="119">
        <v>0</v>
      </c>
      <c r="R830" s="119">
        <v>0</v>
      </c>
      <c r="S830" s="119">
        <f t="shared" si="94"/>
        <v>0</v>
      </c>
      <c r="T830" s="119">
        <f t="shared" si="95"/>
        <v>0</v>
      </c>
      <c r="U830" s="119">
        <v>0</v>
      </c>
      <c r="V830" s="119">
        <v>0</v>
      </c>
      <c r="W830" s="119">
        <v>0</v>
      </c>
      <c r="X830" s="119">
        <f t="shared" si="99"/>
        <v>0</v>
      </c>
      <c r="Y830" s="92" t="s">
        <v>12844</v>
      </c>
      <c r="Z830" s="172">
        <v>245.04</v>
      </c>
      <c r="AA830" s="173">
        <v>245.04</v>
      </c>
      <c r="AB830" s="93">
        <f t="shared" si="96"/>
        <v>0</v>
      </c>
      <c r="AE830" s="48" t="s">
        <v>12845</v>
      </c>
      <c r="AF830" s="93">
        <v>245.04</v>
      </c>
      <c r="AG830" s="48" t="s">
        <v>14466</v>
      </c>
      <c r="AH830" s="48" t="s">
        <v>14467</v>
      </c>
      <c r="AI830" s="48" t="s">
        <v>13258</v>
      </c>
      <c r="AM830" s="48" t="s">
        <v>85</v>
      </c>
      <c r="AN830" s="48" t="s">
        <v>2841</v>
      </c>
      <c r="AQ830" s="123" t="s">
        <v>14416</v>
      </c>
    </row>
    <row r="831" spans="1:43" ht="30" x14ac:dyDescent="0.2">
      <c r="A831" s="92" t="s">
        <v>2973</v>
      </c>
      <c r="B831" s="92" t="s">
        <v>2974</v>
      </c>
      <c r="C831" s="117" t="s">
        <v>166</v>
      </c>
      <c r="D831" s="92" t="s">
        <v>2267</v>
      </c>
      <c r="E831" s="92" t="s">
        <v>2975</v>
      </c>
      <c r="F831" s="92" t="s">
        <v>2853</v>
      </c>
      <c r="G831" s="92" t="s">
        <v>2887</v>
      </c>
      <c r="H831" s="92" t="s">
        <v>2888</v>
      </c>
      <c r="I831" s="118" t="s">
        <v>2976</v>
      </c>
      <c r="J831" s="119">
        <v>9</v>
      </c>
      <c r="K831" s="119">
        <v>150</v>
      </c>
      <c r="L831" s="119">
        <f t="shared" si="100"/>
        <v>-3835</v>
      </c>
      <c r="N831" s="48" t="s">
        <v>243</v>
      </c>
      <c r="P831" s="119">
        <v>1470</v>
      </c>
      <c r="Q831" s="119">
        <v>1470</v>
      </c>
      <c r="R831" s="119">
        <v>0</v>
      </c>
      <c r="S831" s="119">
        <f t="shared" si="94"/>
        <v>2940</v>
      </c>
      <c r="T831" s="119">
        <f t="shared" si="95"/>
        <v>2940</v>
      </c>
      <c r="U831" s="119">
        <v>3985</v>
      </c>
      <c r="V831" s="119">
        <v>4257</v>
      </c>
      <c r="W831" s="119">
        <v>3857</v>
      </c>
      <c r="X831" s="119">
        <f t="shared" si="99"/>
        <v>-6772</v>
      </c>
      <c r="Y831" s="92" t="s">
        <v>12848</v>
      </c>
      <c r="Z831" s="172">
        <v>26.379000000000001</v>
      </c>
      <c r="AA831" s="173">
        <v>26.379000000000001</v>
      </c>
      <c r="AB831" s="93">
        <f t="shared" si="96"/>
        <v>0</v>
      </c>
      <c r="AE831" s="48" t="s">
        <v>12845</v>
      </c>
      <c r="AF831" s="93">
        <v>26.379000000000001</v>
      </c>
      <c r="AG831" s="48" t="s">
        <v>14468</v>
      </c>
      <c r="AH831" s="48" t="s">
        <v>14469</v>
      </c>
      <c r="AI831" s="48" t="s">
        <v>13104</v>
      </c>
      <c r="AM831" s="48" t="s">
        <v>85</v>
      </c>
      <c r="AN831" s="48" t="s">
        <v>2841</v>
      </c>
      <c r="AQ831" s="123" t="s">
        <v>14416</v>
      </c>
    </row>
    <row r="832" spans="1:43" ht="30" x14ac:dyDescent="0.2">
      <c r="A832" s="92" t="s">
        <v>2977</v>
      </c>
      <c r="B832" s="92" t="s">
        <v>2978</v>
      </c>
      <c r="C832" s="117" t="s">
        <v>166</v>
      </c>
      <c r="D832" s="92" t="s">
        <v>2267</v>
      </c>
      <c r="E832" s="92" t="s">
        <v>2979</v>
      </c>
      <c r="F832" s="92" t="s">
        <v>2853</v>
      </c>
      <c r="G832" s="92" t="s">
        <v>2873</v>
      </c>
      <c r="H832" s="92" t="s">
        <v>2874</v>
      </c>
      <c r="I832" s="118" t="s">
        <v>2980</v>
      </c>
      <c r="J832" s="119">
        <v>9</v>
      </c>
      <c r="K832" s="119">
        <v>30</v>
      </c>
      <c r="L832" s="119">
        <f t="shared" si="100"/>
        <v>30</v>
      </c>
      <c r="M832" s="138">
        <v>18300</v>
      </c>
      <c r="N832" s="48" t="s">
        <v>243</v>
      </c>
      <c r="P832" s="119">
        <v>0</v>
      </c>
      <c r="Q832" s="119">
        <v>0</v>
      </c>
      <c r="R832" s="119">
        <v>0</v>
      </c>
      <c r="S832" s="119">
        <f t="shared" si="94"/>
        <v>0</v>
      </c>
      <c r="T832" s="119">
        <f t="shared" si="95"/>
        <v>0</v>
      </c>
      <c r="U832" s="119">
        <v>0</v>
      </c>
      <c r="V832" s="119">
        <v>0</v>
      </c>
      <c r="W832" s="119">
        <v>0</v>
      </c>
      <c r="X832" s="119">
        <f t="shared" si="99"/>
        <v>0</v>
      </c>
      <c r="Y832" s="92" t="s">
        <v>12844</v>
      </c>
      <c r="Z832" s="172">
        <v>610</v>
      </c>
      <c r="AA832" s="173">
        <v>610</v>
      </c>
      <c r="AB832" s="93">
        <f t="shared" si="96"/>
        <v>0</v>
      </c>
      <c r="AE832" s="48" t="s">
        <v>12845</v>
      </c>
      <c r="AF832" s="93">
        <v>610</v>
      </c>
      <c r="AG832" s="48" t="s">
        <v>14470</v>
      </c>
      <c r="AH832" s="122">
        <v>30</v>
      </c>
      <c r="AI832" s="48">
        <v>6</v>
      </c>
      <c r="AM832" s="48" t="s">
        <v>85</v>
      </c>
      <c r="AN832" s="48" t="s">
        <v>2841</v>
      </c>
      <c r="AQ832" s="123" t="s">
        <v>13007</v>
      </c>
    </row>
    <row r="833" spans="1:43" ht="30" x14ac:dyDescent="0.2">
      <c r="A833" s="92" t="s">
        <v>2981</v>
      </c>
      <c r="B833" s="92" t="s">
        <v>2982</v>
      </c>
      <c r="C833" s="117" t="s">
        <v>166</v>
      </c>
      <c r="D833" s="92" t="s">
        <v>2267</v>
      </c>
      <c r="E833" s="92" t="s">
        <v>2983</v>
      </c>
      <c r="F833" s="92" t="s">
        <v>2853</v>
      </c>
      <c r="G833" s="92" t="s">
        <v>2887</v>
      </c>
      <c r="H833" s="92" t="s">
        <v>2888</v>
      </c>
      <c r="I833" s="118" t="s">
        <v>2984</v>
      </c>
      <c r="J833" s="119">
        <v>8</v>
      </c>
      <c r="K833" s="119">
        <v>90</v>
      </c>
      <c r="L833" s="119">
        <f t="shared" si="100"/>
        <v>-935</v>
      </c>
      <c r="N833" s="48" t="s">
        <v>243</v>
      </c>
      <c r="P833" s="119">
        <v>270</v>
      </c>
      <c r="Q833" s="119">
        <v>270</v>
      </c>
      <c r="R833" s="119">
        <v>0</v>
      </c>
      <c r="S833" s="119">
        <f t="shared" si="94"/>
        <v>540</v>
      </c>
      <c r="T833" s="119">
        <f t="shared" si="95"/>
        <v>540</v>
      </c>
      <c r="U833" s="119">
        <v>1025</v>
      </c>
      <c r="V833" s="119">
        <v>594</v>
      </c>
      <c r="W833" s="119">
        <v>594</v>
      </c>
      <c r="X833" s="119">
        <f t="shared" si="99"/>
        <v>-1349</v>
      </c>
      <c r="Y833" s="92" t="s">
        <v>12848</v>
      </c>
      <c r="Z833" s="172">
        <v>65.045000000000002</v>
      </c>
      <c r="AA833" s="173">
        <v>65.045000000000002</v>
      </c>
      <c r="AB833" s="93">
        <f t="shared" si="96"/>
        <v>0</v>
      </c>
      <c r="AE833" s="48" t="s">
        <v>12845</v>
      </c>
      <c r="AF833" s="93">
        <v>65.045000000000002</v>
      </c>
      <c r="AG833" s="48" t="s">
        <v>14471</v>
      </c>
      <c r="AH833" s="48" t="s">
        <v>14472</v>
      </c>
      <c r="AI833" s="48" t="s">
        <v>14473</v>
      </c>
      <c r="AM833" s="48" t="s">
        <v>85</v>
      </c>
      <c r="AN833" s="48" t="s">
        <v>2841</v>
      </c>
      <c r="AQ833" s="123" t="s">
        <v>14416</v>
      </c>
    </row>
    <row r="834" spans="1:43" ht="30" x14ac:dyDescent="0.2">
      <c r="A834" s="92" t="s">
        <v>2985</v>
      </c>
      <c r="B834" s="92" t="s">
        <v>2986</v>
      </c>
      <c r="C834" s="117" t="s">
        <v>166</v>
      </c>
      <c r="D834" s="92" t="s">
        <v>2267</v>
      </c>
      <c r="E834" s="92" t="s">
        <v>2987</v>
      </c>
      <c r="F834" s="92" t="s">
        <v>2853</v>
      </c>
      <c r="G834" s="92" t="s">
        <v>2854</v>
      </c>
      <c r="H834" s="92" t="s">
        <v>2860</v>
      </c>
      <c r="I834" s="118" t="s">
        <v>2988</v>
      </c>
      <c r="J834" s="119">
        <v>9</v>
      </c>
      <c r="K834" s="119">
        <v>51</v>
      </c>
      <c r="L834" s="119">
        <f t="shared" si="100"/>
        <v>-33</v>
      </c>
      <c r="N834" s="48" t="s">
        <v>243</v>
      </c>
      <c r="P834" s="119">
        <v>0</v>
      </c>
      <c r="Q834" s="119">
        <v>0</v>
      </c>
      <c r="R834" s="119">
        <v>0</v>
      </c>
      <c r="S834" s="119">
        <f t="shared" si="94"/>
        <v>0</v>
      </c>
      <c r="T834" s="119">
        <f t="shared" si="95"/>
        <v>0</v>
      </c>
      <c r="U834" s="119">
        <v>84</v>
      </c>
      <c r="V834" s="119">
        <v>75</v>
      </c>
      <c r="W834" s="119">
        <v>65</v>
      </c>
      <c r="X834" s="119">
        <f t="shared" ref="X834:X865" si="101">P834-(U834+V834)</f>
        <v>-159</v>
      </c>
      <c r="Y834" s="92" t="s">
        <v>12848</v>
      </c>
      <c r="Z834" s="172">
        <v>109.2</v>
      </c>
      <c r="AA834" s="173">
        <v>109.2</v>
      </c>
      <c r="AB834" s="93">
        <f t="shared" si="96"/>
        <v>0</v>
      </c>
      <c r="AE834" s="48" t="s">
        <v>12845</v>
      </c>
      <c r="AF834" s="93">
        <v>109.2</v>
      </c>
      <c r="AG834" s="48" t="s">
        <v>14474</v>
      </c>
      <c r="AH834" s="122">
        <v>100</v>
      </c>
      <c r="AI834" s="48">
        <v>6</v>
      </c>
      <c r="AM834" s="48" t="s">
        <v>85</v>
      </c>
      <c r="AN834" s="48" t="s">
        <v>2841</v>
      </c>
      <c r="AQ834" s="123" t="s">
        <v>14416</v>
      </c>
    </row>
    <row r="835" spans="1:43" ht="75" x14ac:dyDescent="0.2">
      <c r="A835" s="132" t="s">
        <v>14475</v>
      </c>
      <c r="B835" s="129" t="s">
        <v>14476</v>
      </c>
      <c r="C835" s="117" t="s">
        <v>166</v>
      </c>
      <c r="D835" s="92" t="s">
        <v>2267</v>
      </c>
      <c r="E835" s="92" t="s">
        <v>14477</v>
      </c>
      <c r="F835" s="92" t="s">
        <v>2853</v>
      </c>
      <c r="G835" s="92" t="s">
        <v>2854</v>
      </c>
      <c r="H835" s="92" t="s">
        <v>2860</v>
      </c>
      <c r="I835" s="92" t="s">
        <v>14478</v>
      </c>
      <c r="J835" s="119">
        <v>9</v>
      </c>
      <c r="K835" s="119">
        <v>100</v>
      </c>
      <c r="N835" s="48" t="s">
        <v>243</v>
      </c>
      <c r="O835" s="48" t="s">
        <v>278</v>
      </c>
      <c r="P835" s="119">
        <v>0</v>
      </c>
      <c r="Q835" s="119">
        <v>0</v>
      </c>
      <c r="R835" s="119">
        <v>0</v>
      </c>
      <c r="S835" s="119">
        <f t="shared" ref="S835:S898" si="102">P835+Q835</f>
        <v>0</v>
      </c>
      <c r="T835" s="119">
        <f t="shared" ref="T835:T898" si="103">P835+Q835+R835</f>
        <v>0</v>
      </c>
      <c r="U835" s="119">
        <v>0</v>
      </c>
      <c r="V835" s="119">
        <v>0</v>
      </c>
      <c r="W835" s="119">
        <v>0</v>
      </c>
      <c r="X835" s="119">
        <f t="shared" si="101"/>
        <v>0</v>
      </c>
      <c r="Y835" s="92" t="s">
        <v>12844</v>
      </c>
      <c r="Z835" s="171">
        <v>111.43</v>
      </c>
      <c r="AA835" s="173">
        <v>109.2</v>
      </c>
      <c r="AB835" s="93">
        <f t="shared" ref="AB835:AB898" si="104">AA835-Z835</f>
        <v>-2.230000000000004</v>
      </c>
      <c r="AC835" s="48" t="s">
        <v>12875</v>
      </c>
      <c r="AE835" s="48" t="s">
        <v>12884</v>
      </c>
      <c r="AF835" s="93">
        <v>109.2</v>
      </c>
      <c r="AG835" s="48" t="s">
        <v>14474</v>
      </c>
      <c r="AH835" s="122">
        <v>100</v>
      </c>
      <c r="AI835" s="122">
        <v>6</v>
      </c>
      <c r="AK835" s="48" t="s">
        <v>13068</v>
      </c>
      <c r="AM835" s="131" t="s">
        <v>85</v>
      </c>
      <c r="AN835" s="131" t="s">
        <v>2841</v>
      </c>
      <c r="AQ835" s="123" t="s">
        <v>14479</v>
      </c>
    </row>
    <row r="836" spans="1:43" ht="30" x14ac:dyDescent="0.2">
      <c r="A836" s="92" t="s">
        <v>2989</v>
      </c>
      <c r="B836" s="92" t="s">
        <v>2990</v>
      </c>
      <c r="C836" s="117" t="s">
        <v>166</v>
      </c>
      <c r="D836" s="92" t="s">
        <v>2267</v>
      </c>
      <c r="E836" s="92" t="s">
        <v>2991</v>
      </c>
      <c r="F836" s="92" t="s">
        <v>2853</v>
      </c>
      <c r="G836" s="92" t="s">
        <v>2854</v>
      </c>
      <c r="H836" s="92" t="s">
        <v>2860</v>
      </c>
      <c r="I836" s="118" t="s">
        <v>2992</v>
      </c>
      <c r="J836" s="119">
        <v>9</v>
      </c>
      <c r="K836" s="119">
        <v>68</v>
      </c>
      <c r="L836" s="119">
        <f t="shared" ref="L836:L867" si="105">K836-U836</f>
        <v>-15</v>
      </c>
      <c r="N836" s="48" t="s">
        <v>243</v>
      </c>
      <c r="P836" s="119">
        <v>3</v>
      </c>
      <c r="Q836" s="119">
        <v>3</v>
      </c>
      <c r="R836" s="119">
        <v>0</v>
      </c>
      <c r="S836" s="119">
        <f t="shared" si="102"/>
        <v>6</v>
      </c>
      <c r="T836" s="119">
        <f t="shared" si="103"/>
        <v>6</v>
      </c>
      <c r="U836" s="119">
        <v>83</v>
      </c>
      <c r="V836" s="119">
        <v>75</v>
      </c>
      <c r="W836" s="119">
        <v>65</v>
      </c>
      <c r="X836" s="119">
        <f t="shared" si="101"/>
        <v>-155</v>
      </c>
      <c r="Y836" s="92" t="s">
        <v>12848</v>
      </c>
      <c r="Z836" s="172">
        <v>81.400000000000006</v>
      </c>
      <c r="AA836" s="173">
        <v>81.400000000000006</v>
      </c>
      <c r="AB836" s="93">
        <f t="shared" si="104"/>
        <v>0</v>
      </c>
      <c r="AE836" s="48" t="s">
        <v>12845</v>
      </c>
      <c r="AF836" s="93">
        <v>81.400000000000006</v>
      </c>
      <c r="AG836" s="48" t="s">
        <v>14480</v>
      </c>
      <c r="AH836" s="122">
        <v>100</v>
      </c>
      <c r="AI836" s="48">
        <v>6</v>
      </c>
      <c r="AM836" s="48" t="s">
        <v>85</v>
      </c>
      <c r="AN836" s="48" t="s">
        <v>2841</v>
      </c>
      <c r="AQ836" s="123" t="s">
        <v>14416</v>
      </c>
    </row>
    <row r="837" spans="1:43" ht="30" x14ac:dyDescent="0.2">
      <c r="A837" s="92" t="s">
        <v>2993</v>
      </c>
      <c r="B837" s="92" t="s">
        <v>2994</v>
      </c>
      <c r="C837" s="117" t="s">
        <v>166</v>
      </c>
      <c r="D837" s="92" t="s">
        <v>2267</v>
      </c>
      <c r="E837" s="92" t="s">
        <v>2995</v>
      </c>
      <c r="F837" s="92" t="s">
        <v>2853</v>
      </c>
      <c r="G837" s="92" t="s">
        <v>2887</v>
      </c>
      <c r="H837" s="92" t="s">
        <v>2888</v>
      </c>
      <c r="I837" s="118" t="s">
        <v>2996</v>
      </c>
      <c r="J837" s="119">
        <v>9</v>
      </c>
      <c r="K837" s="119">
        <v>150</v>
      </c>
      <c r="L837" s="119">
        <f t="shared" si="105"/>
        <v>-4675</v>
      </c>
      <c r="N837" s="48" t="s">
        <v>243</v>
      </c>
      <c r="P837" s="119">
        <v>2536</v>
      </c>
      <c r="Q837" s="119">
        <v>1996</v>
      </c>
      <c r="R837" s="119">
        <v>0</v>
      </c>
      <c r="S837" s="119">
        <f t="shared" si="102"/>
        <v>4532</v>
      </c>
      <c r="T837" s="119">
        <f t="shared" si="103"/>
        <v>4532</v>
      </c>
      <c r="U837" s="119">
        <v>4825</v>
      </c>
      <c r="V837" s="119">
        <v>1169</v>
      </c>
      <c r="W837" s="119">
        <v>0</v>
      </c>
      <c r="X837" s="119">
        <f t="shared" si="101"/>
        <v>-3458</v>
      </c>
      <c r="Y837" s="92" t="s">
        <v>12848</v>
      </c>
      <c r="Z837" s="172">
        <v>269.10000000000002</v>
      </c>
      <c r="AA837" s="173">
        <v>269.10000000000002</v>
      </c>
      <c r="AB837" s="93">
        <f t="shared" si="104"/>
        <v>0</v>
      </c>
      <c r="AE837" s="48" t="s">
        <v>12845</v>
      </c>
      <c r="AF837" s="93">
        <v>269.10000000000002</v>
      </c>
      <c r="AG837" s="48" t="s">
        <v>14481</v>
      </c>
      <c r="AH837" s="48" t="s">
        <v>14482</v>
      </c>
      <c r="AI837" s="48" t="s">
        <v>13354</v>
      </c>
      <c r="AM837" s="48" t="s">
        <v>85</v>
      </c>
      <c r="AN837" s="48" t="s">
        <v>2841</v>
      </c>
      <c r="AQ837" s="123" t="s">
        <v>14416</v>
      </c>
    </row>
    <row r="838" spans="1:43" ht="30" x14ac:dyDescent="0.2">
      <c r="A838" s="92" t="s">
        <v>2997</v>
      </c>
      <c r="B838" s="92" t="s">
        <v>2998</v>
      </c>
      <c r="C838" s="117" t="s">
        <v>166</v>
      </c>
      <c r="D838" s="92" t="s">
        <v>2267</v>
      </c>
      <c r="E838" s="92" t="s">
        <v>2999</v>
      </c>
      <c r="F838" s="92" t="s">
        <v>2853</v>
      </c>
      <c r="G838" s="92" t="s">
        <v>2887</v>
      </c>
      <c r="H838" s="92" t="s">
        <v>2888</v>
      </c>
      <c r="I838" s="118" t="s">
        <v>3000</v>
      </c>
      <c r="J838" s="119">
        <v>9</v>
      </c>
      <c r="K838" s="119">
        <v>90</v>
      </c>
      <c r="L838" s="119">
        <f t="shared" si="105"/>
        <v>90</v>
      </c>
      <c r="M838" s="138">
        <v>22072.05</v>
      </c>
      <c r="N838" s="48" t="s">
        <v>243</v>
      </c>
      <c r="P838" s="119">
        <v>90</v>
      </c>
      <c r="Q838" s="119">
        <v>90</v>
      </c>
      <c r="R838" s="119">
        <v>0</v>
      </c>
      <c r="S838" s="119">
        <f t="shared" si="102"/>
        <v>180</v>
      </c>
      <c r="T838" s="119">
        <f t="shared" si="103"/>
        <v>180</v>
      </c>
      <c r="U838" s="119">
        <v>0</v>
      </c>
      <c r="V838" s="119">
        <v>0</v>
      </c>
      <c r="W838" s="119">
        <v>0</v>
      </c>
      <c r="X838" s="119">
        <f t="shared" si="101"/>
        <v>90</v>
      </c>
      <c r="Y838" s="92" t="s">
        <v>12844</v>
      </c>
      <c r="Z838" s="172">
        <v>245.245</v>
      </c>
      <c r="AA838" s="173">
        <v>245.245</v>
      </c>
      <c r="AB838" s="93">
        <f t="shared" si="104"/>
        <v>0</v>
      </c>
      <c r="AD838" s="93">
        <v>241.29</v>
      </c>
      <c r="AE838" s="48" t="s">
        <v>12845</v>
      </c>
      <c r="AF838" s="93">
        <v>241.29</v>
      </c>
      <c r="AG838" s="48" t="s">
        <v>14483</v>
      </c>
      <c r="AH838" s="48" t="s">
        <v>14484</v>
      </c>
      <c r="AI838" s="48" t="s">
        <v>13258</v>
      </c>
      <c r="AM838" s="48" t="s">
        <v>85</v>
      </c>
      <c r="AN838" s="48" t="s">
        <v>2841</v>
      </c>
      <c r="AQ838" s="123" t="s">
        <v>14416</v>
      </c>
    </row>
    <row r="839" spans="1:43" ht="30" x14ac:dyDescent="0.2">
      <c r="A839" s="92" t="s">
        <v>3001</v>
      </c>
      <c r="B839" s="92" t="s">
        <v>3002</v>
      </c>
      <c r="C839" s="117" t="s">
        <v>166</v>
      </c>
      <c r="D839" s="92" t="s">
        <v>2267</v>
      </c>
      <c r="E839" s="92" t="s">
        <v>3003</v>
      </c>
      <c r="F839" s="92" t="s">
        <v>2853</v>
      </c>
      <c r="G839" s="92" t="s">
        <v>2887</v>
      </c>
      <c r="H839" s="92" t="s">
        <v>2888</v>
      </c>
      <c r="I839" s="118" t="s">
        <v>3004</v>
      </c>
      <c r="J839" s="119">
        <v>9</v>
      </c>
      <c r="K839" s="119">
        <v>200</v>
      </c>
      <c r="L839" s="119">
        <f t="shared" si="105"/>
        <v>-382</v>
      </c>
      <c r="N839" s="48" t="s">
        <v>243</v>
      </c>
      <c r="P839" s="119">
        <v>180</v>
      </c>
      <c r="Q839" s="119">
        <v>180</v>
      </c>
      <c r="R839" s="119">
        <v>0</v>
      </c>
      <c r="S839" s="119">
        <f t="shared" si="102"/>
        <v>360</v>
      </c>
      <c r="T839" s="119">
        <f t="shared" si="103"/>
        <v>360</v>
      </c>
      <c r="U839" s="119">
        <v>582</v>
      </c>
      <c r="V839" s="119">
        <v>657</v>
      </c>
      <c r="W839" s="119">
        <v>594</v>
      </c>
      <c r="X839" s="119">
        <f t="shared" si="101"/>
        <v>-1059</v>
      </c>
      <c r="Y839" s="92" t="s">
        <v>12848</v>
      </c>
      <c r="Z839" s="172">
        <v>99.296000000000006</v>
      </c>
      <c r="AA839" s="173">
        <v>99.296000000000006</v>
      </c>
      <c r="AB839" s="93">
        <f t="shared" si="104"/>
        <v>0</v>
      </c>
      <c r="AE839" s="48" t="s">
        <v>12845</v>
      </c>
      <c r="AF839" s="93">
        <v>99.296000000000006</v>
      </c>
      <c r="AG839" s="48" t="s">
        <v>14485</v>
      </c>
      <c r="AH839" s="48" t="s">
        <v>14486</v>
      </c>
      <c r="AI839" s="48" t="s">
        <v>13258</v>
      </c>
      <c r="AM839" s="48" t="s">
        <v>85</v>
      </c>
      <c r="AN839" s="48" t="s">
        <v>2841</v>
      </c>
      <c r="AQ839" s="123" t="s">
        <v>14416</v>
      </c>
    </row>
    <row r="840" spans="1:43" ht="60" x14ac:dyDescent="0.2">
      <c r="A840" s="92" t="s">
        <v>3005</v>
      </c>
      <c r="B840" s="92" t="s">
        <v>3006</v>
      </c>
      <c r="C840" s="117" t="s">
        <v>166</v>
      </c>
      <c r="D840" s="92" t="s">
        <v>2267</v>
      </c>
      <c r="E840" s="92" t="s">
        <v>3007</v>
      </c>
      <c r="F840" s="92" t="s">
        <v>2853</v>
      </c>
      <c r="G840" s="92" t="s">
        <v>2887</v>
      </c>
      <c r="H840" s="92" t="s">
        <v>2888</v>
      </c>
      <c r="I840" s="118" t="s">
        <v>3008</v>
      </c>
      <c r="J840" s="119">
        <v>11</v>
      </c>
      <c r="K840" s="119">
        <v>50</v>
      </c>
      <c r="L840" s="119">
        <f t="shared" si="105"/>
        <v>-11219</v>
      </c>
      <c r="N840" s="48" t="s">
        <v>243</v>
      </c>
      <c r="P840" s="119">
        <v>6580</v>
      </c>
      <c r="Q840" s="119">
        <v>1080</v>
      </c>
      <c r="R840" s="119">
        <v>0</v>
      </c>
      <c r="S840" s="119">
        <f t="shared" si="102"/>
        <v>7660</v>
      </c>
      <c r="T840" s="119">
        <f t="shared" si="103"/>
        <v>7660</v>
      </c>
      <c r="U840" s="119">
        <v>11269</v>
      </c>
      <c r="V840" s="119">
        <v>6013</v>
      </c>
      <c r="W840" s="119">
        <v>5943</v>
      </c>
      <c r="X840" s="119">
        <f t="shared" si="101"/>
        <v>-10702</v>
      </c>
      <c r="Y840" s="92" t="s">
        <v>12848</v>
      </c>
      <c r="Z840" s="172">
        <v>160</v>
      </c>
      <c r="AA840" s="173">
        <v>175.6</v>
      </c>
      <c r="AB840" s="93">
        <f t="shared" si="104"/>
        <v>15.599999999999994</v>
      </c>
      <c r="AE840" s="48" t="s">
        <v>12884</v>
      </c>
      <c r="AF840" s="93">
        <v>175.6</v>
      </c>
      <c r="AG840" s="48" t="s">
        <v>14487</v>
      </c>
      <c r="AH840" s="48" t="s">
        <v>14488</v>
      </c>
      <c r="AI840" s="48" t="s">
        <v>14489</v>
      </c>
      <c r="AK840" s="48" t="s">
        <v>14490</v>
      </c>
      <c r="AM840" s="48" t="s">
        <v>85</v>
      </c>
      <c r="AN840" s="48" t="s">
        <v>2841</v>
      </c>
      <c r="AQ840" s="123" t="s">
        <v>14416</v>
      </c>
    </row>
    <row r="841" spans="1:43" ht="30" x14ac:dyDescent="0.2">
      <c r="A841" s="92" t="s">
        <v>3009</v>
      </c>
      <c r="B841" s="92" t="s">
        <v>3010</v>
      </c>
      <c r="C841" s="117" t="s">
        <v>166</v>
      </c>
      <c r="D841" s="92" t="s">
        <v>2267</v>
      </c>
      <c r="E841" s="92" t="s">
        <v>3011</v>
      </c>
      <c r="F841" s="92" t="s">
        <v>2853</v>
      </c>
      <c r="G841" s="92" t="s">
        <v>2887</v>
      </c>
      <c r="H841" s="92" t="s">
        <v>2860</v>
      </c>
      <c r="I841" s="118" t="s">
        <v>3012</v>
      </c>
      <c r="J841" s="119">
        <v>9</v>
      </c>
      <c r="K841" s="119">
        <v>30</v>
      </c>
      <c r="L841" s="119">
        <f t="shared" si="105"/>
        <v>-6</v>
      </c>
      <c r="N841" s="48" t="s">
        <v>243</v>
      </c>
      <c r="P841" s="119">
        <v>73</v>
      </c>
      <c r="Q841" s="119">
        <v>73</v>
      </c>
      <c r="R841" s="119">
        <v>0</v>
      </c>
      <c r="S841" s="119">
        <f t="shared" si="102"/>
        <v>146</v>
      </c>
      <c r="T841" s="119">
        <f t="shared" si="103"/>
        <v>146</v>
      </c>
      <c r="U841" s="119">
        <v>36</v>
      </c>
      <c r="V841" s="119">
        <v>60</v>
      </c>
      <c r="W841" s="119">
        <v>50</v>
      </c>
      <c r="X841" s="119">
        <f t="shared" si="101"/>
        <v>-23</v>
      </c>
      <c r="Y841" s="92" t="s">
        <v>12848</v>
      </c>
      <c r="Z841" s="172">
        <v>930.19</v>
      </c>
      <c r="AA841" s="173">
        <v>930.19</v>
      </c>
      <c r="AB841" s="93">
        <f t="shared" si="104"/>
        <v>0</v>
      </c>
      <c r="AE841" s="48" t="s">
        <v>12845</v>
      </c>
      <c r="AF841" s="93">
        <v>930.19</v>
      </c>
      <c r="AG841" s="48" t="s">
        <v>14491</v>
      </c>
      <c r="AH841" s="48" t="s">
        <v>14430</v>
      </c>
      <c r="AI841" s="48" t="s">
        <v>13354</v>
      </c>
      <c r="AM841" s="48" t="s">
        <v>85</v>
      </c>
      <c r="AN841" s="48" t="s">
        <v>2841</v>
      </c>
      <c r="AQ841" s="123" t="s">
        <v>14416</v>
      </c>
    </row>
    <row r="842" spans="1:43" ht="30" x14ac:dyDescent="0.2">
      <c r="A842" s="92" t="s">
        <v>3013</v>
      </c>
      <c r="B842" s="92" t="s">
        <v>3014</v>
      </c>
      <c r="C842" s="117" t="s">
        <v>166</v>
      </c>
      <c r="D842" s="92" t="s">
        <v>2267</v>
      </c>
      <c r="E842" s="92" t="s">
        <v>3015</v>
      </c>
      <c r="F842" s="92" t="s">
        <v>2853</v>
      </c>
      <c r="G842" s="92" t="s">
        <v>2854</v>
      </c>
      <c r="H842" s="92" t="s">
        <v>2860</v>
      </c>
      <c r="I842" s="118" t="s">
        <v>3016</v>
      </c>
      <c r="J842" s="119">
        <v>6</v>
      </c>
      <c r="K842" s="119">
        <v>235</v>
      </c>
      <c r="L842" s="119">
        <f t="shared" si="105"/>
        <v>-6437</v>
      </c>
      <c r="N842" s="48" t="s">
        <v>243</v>
      </c>
      <c r="P842" s="119">
        <v>2795</v>
      </c>
      <c r="Q842" s="119">
        <v>2795</v>
      </c>
      <c r="R842" s="119">
        <v>0</v>
      </c>
      <c r="S842" s="119">
        <f t="shared" si="102"/>
        <v>5590</v>
      </c>
      <c r="T842" s="119">
        <f t="shared" si="103"/>
        <v>5590</v>
      </c>
      <c r="U842" s="119">
        <v>6672</v>
      </c>
      <c r="V842" s="119">
        <v>3707</v>
      </c>
      <c r="W842" s="119">
        <v>3380</v>
      </c>
      <c r="X842" s="119">
        <f t="shared" si="101"/>
        <v>-7584</v>
      </c>
      <c r="Y842" s="92" t="s">
        <v>12848</v>
      </c>
      <c r="Z842" s="172">
        <v>11.163</v>
      </c>
      <c r="AA842" s="173">
        <v>10.35</v>
      </c>
      <c r="AB842" s="93">
        <f t="shared" si="104"/>
        <v>-0.81300000000000061</v>
      </c>
      <c r="AE842" s="48" t="s">
        <v>12845</v>
      </c>
      <c r="AF842" s="93">
        <v>10.35</v>
      </c>
      <c r="AG842" s="48" t="s">
        <v>14492</v>
      </c>
      <c r="AH842" s="48" t="s">
        <v>14493</v>
      </c>
      <c r="AI842" s="48" t="s">
        <v>14494</v>
      </c>
      <c r="AM842" s="48" t="s">
        <v>85</v>
      </c>
      <c r="AN842" s="48" t="s">
        <v>2841</v>
      </c>
      <c r="AQ842" s="123" t="s">
        <v>13007</v>
      </c>
    </row>
    <row r="843" spans="1:43" ht="30" x14ac:dyDescent="0.2">
      <c r="A843" s="118" t="s">
        <v>3017</v>
      </c>
      <c r="B843" s="92" t="s">
        <v>3018</v>
      </c>
      <c r="C843" s="117" t="s">
        <v>166</v>
      </c>
      <c r="D843" s="92" t="s">
        <v>2267</v>
      </c>
      <c r="E843" s="118" t="s">
        <v>3019</v>
      </c>
      <c r="F843" s="92" t="s">
        <v>2853</v>
      </c>
      <c r="G843" s="92" t="s">
        <v>2854</v>
      </c>
      <c r="H843" s="92" t="s">
        <v>2860</v>
      </c>
      <c r="I843" s="118" t="s">
        <v>3020</v>
      </c>
      <c r="J843" s="119">
        <v>11</v>
      </c>
      <c r="K843" s="119">
        <v>1043</v>
      </c>
      <c r="L843" s="119">
        <f t="shared" si="105"/>
        <v>-6174</v>
      </c>
      <c r="N843" s="48" t="s">
        <v>243</v>
      </c>
      <c r="P843" s="119">
        <v>4172</v>
      </c>
      <c r="Q843" s="119">
        <v>4172</v>
      </c>
      <c r="R843" s="119">
        <v>0</v>
      </c>
      <c r="S843" s="119">
        <f t="shared" si="102"/>
        <v>8344</v>
      </c>
      <c r="T843" s="119">
        <f t="shared" si="103"/>
        <v>8344</v>
      </c>
      <c r="U843" s="119">
        <v>7217</v>
      </c>
      <c r="V843" s="119">
        <v>3707</v>
      </c>
      <c r="W843" s="119">
        <v>3380</v>
      </c>
      <c r="X843" s="119">
        <f t="shared" si="101"/>
        <v>-6752</v>
      </c>
      <c r="Y843" s="92" t="s">
        <v>12848</v>
      </c>
      <c r="Z843" s="172">
        <v>2.33</v>
      </c>
      <c r="AA843" s="173">
        <v>2.33</v>
      </c>
      <c r="AB843" s="93">
        <f t="shared" si="104"/>
        <v>0</v>
      </c>
      <c r="AE843" s="48" t="s">
        <v>12845</v>
      </c>
      <c r="AF843" s="93">
        <v>2.33</v>
      </c>
      <c r="AG843" s="48" t="s">
        <v>14495</v>
      </c>
      <c r="AH843" s="122">
        <v>1043</v>
      </c>
      <c r="AI843" s="48">
        <v>8</v>
      </c>
      <c r="AM843" s="48" t="s">
        <v>85</v>
      </c>
      <c r="AN843" s="48" t="s">
        <v>2841</v>
      </c>
      <c r="AQ843" s="123" t="s">
        <v>13007</v>
      </c>
    </row>
    <row r="844" spans="1:43" ht="60" x14ac:dyDescent="0.2">
      <c r="A844" s="92" t="s">
        <v>3021</v>
      </c>
      <c r="B844" s="92" t="s">
        <v>3022</v>
      </c>
      <c r="C844" s="117" t="s">
        <v>166</v>
      </c>
      <c r="D844" s="92" t="s">
        <v>2267</v>
      </c>
      <c r="E844" s="92" t="s">
        <v>3023</v>
      </c>
      <c r="F844" s="92" t="s">
        <v>2853</v>
      </c>
      <c r="G844" s="92" t="s">
        <v>2887</v>
      </c>
      <c r="H844" s="92" t="s">
        <v>2888</v>
      </c>
      <c r="I844" s="118" t="s">
        <v>3024</v>
      </c>
      <c r="J844" s="119">
        <v>9</v>
      </c>
      <c r="K844" s="119">
        <v>90</v>
      </c>
      <c r="L844" s="119">
        <f t="shared" si="105"/>
        <v>90</v>
      </c>
      <c r="M844" s="138">
        <v>21105</v>
      </c>
      <c r="N844" s="48" t="s">
        <v>243</v>
      </c>
      <c r="P844" s="119">
        <v>0</v>
      </c>
      <c r="Q844" s="119">
        <v>0</v>
      </c>
      <c r="R844" s="119">
        <v>0</v>
      </c>
      <c r="S844" s="119">
        <f t="shared" si="102"/>
        <v>0</v>
      </c>
      <c r="T844" s="119">
        <f t="shared" si="103"/>
        <v>0</v>
      </c>
      <c r="U844" s="119">
        <v>0</v>
      </c>
      <c r="V844" s="119">
        <v>0</v>
      </c>
      <c r="W844" s="119">
        <v>0</v>
      </c>
      <c r="X844" s="119">
        <f t="shared" si="101"/>
        <v>0</v>
      </c>
      <c r="Y844" s="92" t="s">
        <v>12844</v>
      </c>
      <c r="Z844" s="172">
        <v>234.5</v>
      </c>
      <c r="AA844" s="173">
        <v>245</v>
      </c>
      <c r="AB844" s="93">
        <f t="shared" si="104"/>
        <v>10.5</v>
      </c>
      <c r="AE844" s="48" t="s">
        <v>12884</v>
      </c>
      <c r="AF844" s="93">
        <v>245</v>
      </c>
      <c r="AG844" s="48" t="s">
        <v>14496</v>
      </c>
      <c r="AH844" s="48" t="s">
        <v>14497</v>
      </c>
      <c r="AI844" s="48" t="s">
        <v>14498</v>
      </c>
      <c r="AK844" s="48" t="s">
        <v>14499</v>
      </c>
      <c r="AM844" s="48" t="s">
        <v>85</v>
      </c>
      <c r="AN844" s="48" t="s">
        <v>2841</v>
      </c>
      <c r="AQ844" s="123" t="s">
        <v>14416</v>
      </c>
    </row>
    <row r="845" spans="1:43" ht="30" x14ac:dyDescent="0.2">
      <c r="A845" s="92" t="s">
        <v>3025</v>
      </c>
      <c r="B845" s="92" t="s">
        <v>3026</v>
      </c>
      <c r="C845" s="117" t="s">
        <v>166</v>
      </c>
      <c r="D845" s="92" t="s">
        <v>2267</v>
      </c>
      <c r="E845" s="92" t="s">
        <v>3027</v>
      </c>
      <c r="F845" s="92" t="s">
        <v>2853</v>
      </c>
      <c r="G845" s="92" t="s">
        <v>2887</v>
      </c>
      <c r="H845" s="92" t="s">
        <v>2888</v>
      </c>
      <c r="I845" s="118" t="s">
        <v>3028</v>
      </c>
      <c r="J845" s="119">
        <v>11</v>
      </c>
      <c r="K845" s="119">
        <v>90</v>
      </c>
      <c r="L845" s="119">
        <f t="shared" si="105"/>
        <v>61</v>
      </c>
      <c r="M845" s="124">
        <v>11996.1</v>
      </c>
      <c r="N845" s="48" t="s">
        <v>243</v>
      </c>
      <c r="P845" s="119">
        <v>0</v>
      </c>
      <c r="Q845" s="119">
        <v>0</v>
      </c>
      <c r="R845" s="119">
        <v>0</v>
      </c>
      <c r="S845" s="119">
        <f t="shared" si="102"/>
        <v>0</v>
      </c>
      <c r="T845" s="119">
        <f t="shared" si="103"/>
        <v>0</v>
      </c>
      <c r="U845" s="119">
        <v>29</v>
      </c>
      <c r="V845" s="119">
        <v>0</v>
      </c>
      <c r="W845" s="119">
        <v>0</v>
      </c>
      <c r="X845" s="119">
        <f t="shared" si="101"/>
        <v>-29</v>
      </c>
      <c r="Y845" s="92" t="s">
        <v>12848</v>
      </c>
      <c r="Z845" s="172">
        <v>133.29</v>
      </c>
      <c r="AA845" s="173">
        <v>133.29</v>
      </c>
      <c r="AB845" s="93">
        <f t="shared" si="104"/>
        <v>0</v>
      </c>
      <c r="AE845" s="48" t="s">
        <v>12845</v>
      </c>
      <c r="AF845" s="93">
        <v>133.29</v>
      </c>
      <c r="AG845" s="48" t="s">
        <v>14500</v>
      </c>
      <c r="AH845" s="122">
        <v>90</v>
      </c>
      <c r="AI845" s="48">
        <v>8</v>
      </c>
      <c r="AM845" s="48" t="s">
        <v>85</v>
      </c>
      <c r="AN845" s="48" t="s">
        <v>2841</v>
      </c>
      <c r="AQ845" s="123" t="s">
        <v>14416</v>
      </c>
    </row>
    <row r="846" spans="1:43" ht="30" x14ac:dyDescent="0.2">
      <c r="A846" s="92" t="s">
        <v>3029</v>
      </c>
      <c r="B846" s="92" t="s">
        <v>3030</v>
      </c>
      <c r="C846" s="117" t="s">
        <v>166</v>
      </c>
      <c r="D846" s="92" t="s">
        <v>2267</v>
      </c>
      <c r="E846" s="92" t="s">
        <v>3031</v>
      </c>
      <c r="F846" s="92" t="s">
        <v>2853</v>
      </c>
      <c r="G846" s="92" t="s">
        <v>2887</v>
      </c>
      <c r="H846" s="92" t="s">
        <v>2888</v>
      </c>
      <c r="I846" s="118" t="s">
        <v>3032</v>
      </c>
      <c r="J846" s="119">
        <v>11</v>
      </c>
      <c r="K846" s="119">
        <v>90</v>
      </c>
      <c r="L846" s="119">
        <f t="shared" si="105"/>
        <v>62</v>
      </c>
      <c r="M846" s="124">
        <v>16671.599999999999</v>
      </c>
      <c r="N846" s="48" t="s">
        <v>243</v>
      </c>
      <c r="P846" s="119">
        <v>0</v>
      </c>
      <c r="Q846" s="119">
        <v>0</v>
      </c>
      <c r="R846" s="119">
        <v>0</v>
      </c>
      <c r="S846" s="119">
        <f t="shared" si="102"/>
        <v>0</v>
      </c>
      <c r="T846" s="119">
        <f t="shared" si="103"/>
        <v>0</v>
      </c>
      <c r="U846" s="119">
        <v>28</v>
      </c>
      <c r="V846" s="119">
        <v>0</v>
      </c>
      <c r="W846" s="119">
        <v>0</v>
      </c>
      <c r="X846" s="119">
        <f t="shared" si="101"/>
        <v>-28</v>
      </c>
      <c r="Y846" s="92" t="s">
        <v>12848</v>
      </c>
      <c r="Z846" s="172">
        <v>185.24</v>
      </c>
      <c r="AA846" s="173">
        <v>185.24</v>
      </c>
      <c r="AB846" s="93">
        <f t="shared" si="104"/>
        <v>0</v>
      </c>
      <c r="AE846" s="48" t="s">
        <v>12845</v>
      </c>
      <c r="AF846" s="93">
        <v>185.24</v>
      </c>
      <c r="AG846" s="48" t="s">
        <v>14501</v>
      </c>
      <c r="AH846" s="122">
        <v>60</v>
      </c>
      <c r="AI846" s="48">
        <v>8</v>
      </c>
      <c r="AM846" s="48" t="s">
        <v>85</v>
      </c>
      <c r="AN846" s="48" t="s">
        <v>2841</v>
      </c>
      <c r="AQ846" s="123" t="s">
        <v>14416</v>
      </c>
    </row>
    <row r="847" spans="1:43" ht="60" x14ac:dyDescent="0.2">
      <c r="A847" s="92" t="s">
        <v>3033</v>
      </c>
      <c r="B847" s="92" t="s">
        <v>3034</v>
      </c>
      <c r="C847" s="117" t="s">
        <v>166</v>
      </c>
      <c r="D847" s="92" t="s">
        <v>377</v>
      </c>
      <c r="E847" s="92" t="s">
        <v>3035</v>
      </c>
      <c r="F847" s="92" t="s">
        <v>2853</v>
      </c>
      <c r="G847" s="92" t="s">
        <v>3036</v>
      </c>
      <c r="H847" s="92" t="s">
        <v>3037</v>
      </c>
      <c r="I847" s="118" t="s">
        <v>3038</v>
      </c>
      <c r="J847" s="119">
        <v>7</v>
      </c>
      <c r="K847" s="119">
        <v>1</v>
      </c>
      <c r="L847" s="119">
        <f t="shared" si="105"/>
        <v>-34</v>
      </c>
      <c r="N847" s="48" t="s">
        <v>243</v>
      </c>
      <c r="P847" s="119">
        <v>0</v>
      </c>
      <c r="Q847" s="119">
        <v>0</v>
      </c>
      <c r="R847" s="119">
        <v>0</v>
      </c>
      <c r="S847" s="119">
        <f t="shared" si="102"/>
        <v>0</v>
      </c>
      <c r="T847" s="119">
        <f t="shared" si="103"/>
        <v>0</v>
      </c>
      <c r="U847" s="119">
        <v>35</v>
      </c>
      <c r="V847" s="119">
        <v>138</v>
      </c>
      <c r="W847" s="119">
        <v>86</v>
      </c>
      <c r="X847" s="119">
        <f t="shared" si="101"/>
        <v>-173</v>
      </c>
      <c r="Y847" s="92" t="s">
        <v>12848</v>
      </c>
      <c r="Z847" s="172">
        <v>7.36</v>
      </c>
      <c r="AA847" s="173">
        <v>7.36</v>
      </c>
      <c r="AB847" s="93">
        <f t="shared" si="104"/>
        <v>0</v>
      </c>
      <c r="AE847" s="48" t="s">
        <v>12845</v>
      </c>
      <c r="AF847" s="93">
        <v>7.36</v>
      </c>
      <c r="AG847" s="48" t="s">
        <v>14502</v>
      </c>
      <c r="AH847" s="122">
        <v>400</v>
      </c>
      <c r="AI847" s="48">
        <v>7</v>
      </c>
      <c r="AM847" s="48" t="s">
        <v>85</v>
      </c>
      <c r="AN847" s="48" t="s">
        <v>2841</v>
      </c>
      <c r="AO847" s="48" t="s">
        <v>14503</v>
      </c>
      <c r="AQ847" s="123" t="s">
        <v>14504</v>
      </c>
    </row>
    <row r="848" spans="1:43" ht="60" x14ac:dyDescent="0.2">
      <c r="A848" s="92" t="s">
        <v>3039</v>
      </c>
      <c r="B848" s="92" t="s">
        <v>3040</v>
      </c>
      <c r="C848" s="117" t="s">
        <v>166</v>
      </c>
      <c r="D848" s="92" t="s">
        <v>2267</v>
      </c>
      <c r="E848" s="92" t="s">
        <v>3041</v>
      </c>
      <c r="F848" s="92" t="s">
        <v>2853</v>
      </c>
      <c r="G848" s="92" t="s">
        <v>2887</v>
      </c>
      <c r="H848" s="92" t="s">
        <v>2888</v>
      </c>
      <c r="I848" s="118" t="s">
        <v>3042</v>
      </c>
      <c r="J848" s="119">
        <v>9</v>
      </c>
      <c r="K848" s="119">
        <v>180</v>
      </c>
      <c r="L848" s="119">
        <f t="shared" si="105"/>
        <v>180</v>
      </c>
      <c r="M848" s="138">
        <v>6822</v>
      </c>
      <c r="N848" s="48" t="s">
        <v>243</v>
      </c>
      <c r="O848" s="48" t="s">
        <v>504</v>
      </c>
      <c r="P848" s="119">
        <v>0</v>
      </c>
      <c r="Q848" s="119">
        <v>0</v>
      </c>
      <c r="R848" s="119">
        <v>0</v>
      </c>
      <c r="S848" s="119">
        <f t="shared" si="102"/>
        <v>0</v>
      </c>
      <c r="T848" s="119">
        <f t="shared" si="103"/>
        <v>0</v>
      </c>
      <c r="U848" s="119">
        <v>0</v>
      </c>
      <c r="V848" s="119">
        <v>0</v>
      </c>
      <c r="W848" s="119">
        <v>0</v>
      </c>
      <c r="X848" s="119">
        <f t="shared" si="101"/>
        <v>0</v>
      </c>
      <c r="Y848" s="92" t="s">
        <v>12844</v>
      </c>
      <c r="Z848" s="172">
        <v>37.9</v>
      </c>
      <c r="AA848" s="173">
        <v>38</v>
      </c>
      <c r="AB848" s="93">
        <f t="shared" si="104"/>
        <v>0.10000000000000142</v>
      </c>
      <c r="AE848" s="48" t="s">
        <v>12884</v>
      </c>
      <c r="AF848" s="93">
        <v>38</v>
      </c>
      <c r="AG848" s="48" t="s">
        <v>14505</v>
      </c>
      <c r="AH848" s="48" t="s">
        <v>14506</v>
      </c>
      <c r="AI848" s="48" t="s">
        <v>13045</v>
      </c>
      <c r="AM848" s="48" t="s">
        <v>85</v>
      </c>
      <c r="AN848" s="48" t="s">
        <v>2841</v>
      </c>
      <c r="AQ848" s="123" t="s">
        <v>14416</v>
      </c>
    </row>
    <row r="849" spans="1:43" ht="60" x14ac:dyDescent="0.2">
      <c r="A849" s="92" t="s">
        <v>3043</v>
      </c>
      <c r="B849" s="92" t="s">
        <v>3044</v>
      </c>
      <c r="C849" s="117" t="s">
        <v>166</v>
      </c>
      <c r="D849" s="92" t="s">
        <v>2267</v>
      </c>
      <c r="E849" s="92" t="s">
        <v>3045</v>
      </c>
      <c r="F849" s="92" t="s">
        <v>2853</v>
      </c>
      <c r="G849" s="92" t="s">
        <v>2887</v>
      </c>
      <c r="H849" s="92" t="s">
        <v>2888</v>
      </c>
      <c r="I849" s="118" t="s">
        <v>3046</v>
      </c>
      <c r="J849" s="119">
        <v>9</v>
      </c>
      <c r="K849" s="119">
        <v>60</v>
      </c>
      <c r="L849" s="119">
        <f t="shared" si="105"/>
        <v>60</v>
      </c>
      <c r="M849" s="138">
        <v>11400</v>
      </c>
      <c r="N849" s="48" t="s">
        <v>243</v>
      </c>
      <c r="O849" s="48" t="s">
        <v>504</v>
      </c>
      <c r="P849" s="119">
        <v>0</v>
      </c>
      <c r="Q849" s="119">
        <v>0</v>
      </c>
      <c r="R849" s="119">
        <v>0</v>
      </c>
      <c r="S849" s="119">
        <f t="shared" si="102"/>
        <v>0</v>
      </c>
      <c r="T849" s="119">
        <f t="shared" si="103"/>
        <v>0</v>
      </c>
      <c r="U849" s="119">
        <v>0</v>
      </c>
      <c r="V849" s="119">
        <v>0</v>
      </c>
      <c r="W849" s="119">
        <v>0</v>
      </c>
      <c r="X849" s="119">
        <f t="shared" si="101"/>
        <v>0</v>
      </c>
      <c r="Y849" s="92" t="s">
        <v>12844</v>
      </c>
      <c r="Z849" s="172">
        <v>190</v>
      </c>
      <c r="AA849" s="173">
        <v>190</v>
      </c>
      <c r="AB849" s="93">
        <f t="shared" si="104"/>
        <v>0</v>
      </c>
      <c r="AE849" s="48" t="s">
        <v>12845</v>
      </c>
      <c r="AF849" s="93">
        <v>190</v>
      </c>
      <c r="AG849" s="48" t="s">
        <v>14507</v>
      </c>
      <c r="AH849" s="48" t="s">
        <v>14508</v>
      </c>
      <c r="AI849" s="48" t="s">
        <v>14509</v>
      </c>
      <c r="AM849" s="48" t="s">
        <v>85</v>
      </c>
      <c r="AN849" s="48" t="s">
        <v>2841</v>
      </c>
      <c r="AQ849" s="123" t="s">
        <v>14416</v>
      </c>
    </row>
    <row r="850" spans="1:43" ht="30" x14ac:dyDescent="0.2">
      <c r="A850" s="92" t="s">
        <v>3047</v>
      </c>
      <c r="B850" s="92" t="s">
        <v>3048</v>
      </c>
      <c r="C850" s="117" t="s">
        <v>166</v>
      </c>
      <c r="D850" s="92" t="s">
        <v>2267</v>
      </c>
      <c r="E850" s="92" t="s">
        <v>3049</v>
      </c>
      <c r="F850" s="92" t="s">
        <v>2853</v>
      </c>
      <c r="G850" s="92" t="s">
        <v>2854</v>
      </c>
      <c r="H850" s="92" t="s">
        <v>2860</v>
      </c>
      <c r="I850" s="118" t="s">
        <v>3050</v>
      </c>
      <c r="J850" s="119">
        <v>9</v>
      </c>
      <c r="K850" s="119">
        <v>96</v>
      </c>
      <c r="L850" s="119">
        <f t="shared" si="105"/>
        <v>-1208</v>
      </c>
      <c r="N850" s="48" t="s">
        <v>243</v>
      </c>
      <c r="P850" s="119">
        <v>620</v>
      </c>
      <c r="Q850" s="119">
        <v>620</v>
      </c>
      <c r="R850" s="119">
        <v>0</v>
      </c>
      <c r="S850" s="119">
        <f t="shared" si="102"/>
        <v>1240</v>
      </c>
      <c r="T850" s="119">
        <f t="shared" si="103"/>
        <v>1240</v>
      </c>
      <c r="U850" s="119">
        <v>1304</v>
      </c>
      <c r="V850" s="119">
        <v>751</v>
      </c>
      <c r="W850" s="119">
        <v>600</v>
      </c>
      <c r="X850" s="119">
        <f t="shared" si="101"/>
        <v>-1435</v>
      </c>
      <c r="Y850" s="92" t="s">
        <v>12848</v>
      </c>
      <c r="Z850" s="172">
        <v>51.16</v>
      </c>
      <c r="AA850" s="173">
        <v>51.16</v>
      </c>
      <c r="AB850" s="93">
        <f t="shared" si="104"/>
        <v>0</v>
      </c>
      <c r="AE850" s="48" t="s">
        <v>12845</v>
      </c>
      <c r="AF850" s="93">
        <v>51.16</v>
      </c>
      <c r="AG850" s="48" t="s">
        <v>14510</v>
      </c>
      <c r="AH850" s="48" t="s">
        <v>14511</v>
      </c>
      <c r="AI850" s="48" t="s">
        <v>13346</v>
      </c>
      <c r="AM850" s="48" t="s">
        <v>85</v>
      </c>
      <c r="AN850" s="48" t="s">
        <v>2841</v>
      </c>
      <c r="AQ850" s="123" t="s">
        <v>14416</v>
      </c>
    </row>
    <row r="851" spans="1:43" ht="30" x14ac:dyDescent="0.2">
      <c r="A851" s="92" t="s">
        <v>3051</v>
      </c>
      <c r="B851" s="92" t="s">
        <v>3052</v>
      </c>
      <c r="C851" s="117" t="s">
        <v>166</v>
      </c>
      <c r="D851" s="92" t="s">
        <v>2267</v>
      </c>
      <c r="E851" s="92" t="s">
        <v>3053</v>
      </c>
      <c r="F851" s="92" t="s">
        <v>2853</v>
      </c>
      <c r="G851" s="92" t="s">
        <v>2854</v>
      </c>
      <c r="H851" s="92" t="s">
        <v>2855</v>
      </c>
      <c r="I851" s="118" t="s">
        <v>3054</v>
      </c>
      <c r="J851" s="119">
        <v>7</v>
      </c>
      <c r="K851" s="119">
        <v>1464</v>
      </c>
      <c r="L851" s="119">
        <f t="shared" si="105"/>
        <v>934</v>
      </c>
      <c r="M851" s="119"/>
      <c r="N851" s="48" t="s">
        <v>243</v>
      </c>
      <c r="P851" s="119">
        <v>0</v>
      </c>
      <c r="Q851" s="119">
        <v>0</v>
      </c>
      <c r="R851" s="119">
        <v>0</v>
      </c>
      <c r="S851" s="119">
        <f t="shared" si="102"/>
        <v>0</v>
      </c>
      <c r="T851" s="119">
        <f t="shared" si="103"/>
        <v>0</v>
      </c>
      <c r="U851" s="119">
        <v>530</v>
      </c>
      <c r="V851" s="119">
        <v>171</v>
      </c>
      <c r="W851" s="119">
        <v>180</v>
      </c>
      <c r="X851" s="119">
        <f t="shared" si="101"/>
        <v>-701</v>
      </c>
      <c r="Y851" s="92" t="s">
        <v>12848</v>
      </c>
      <c r="Z851" s="172">
        <v>1.71</v>
      </c>
      <c r="AA851" s="173">
        <v>1.71</v>
      </c>
      <c r="AB851" s="93">
        <f t="shared" si="104"/>
        <v>0</v>
      </c>
      <c r="AE851" s="48" t="s">
        <v>12845</v>
      </c>
      <c r="AF851" s="93">
        <v>1.71</v>
      </c>
      <c r="AG851" s="48" t="s">
        <v>14512</v>
      </c>
      <c r="AH851" s="48" t="s">
        <v>14513</v>
      </c>
      <c r="AI851" s="48" t="s">
        <v>13346</v>
      </c>
      <c r="AM851" s="48" t="s">
        <v>85</v>
      </c>
      <c r="AN851" s="48" t="s">
        <v>2841</v>
      </c>
      <c r="AQ851" s="123" t="s">
        <v>14416</v>
      </c>
    </row>
    <row r="852" spans="1:43" ht="60" x14ac:dyDescent="0.2">
      <c r="A852" s="92" t="s">
        <v>3055</v>
      </c>
      <c r="B852" s="92" t="s">
        <v>3056</v>
      </c>
      <c r="C852" s="117" t="s">
        <v>166</v>
      </c>
      <c r="D852" s="92" t="s">
        <v>2267</v>
      </c>
      <c r="E852" s="92" t="s">
        <v>3057</v>
      </c>
      <c r="F852" s="92" t="s">
        <v>2853</v>
      </c>
      <c r="G852" s="92" t="s">
        <v>2887</v>
      </c>
      <c r="H852" s="92" t="s">
        <v>2888</v>
      </c>
      <c r="I852" s="118" t="s">
        <v>3058</v>
      </c>
      <c r="J852" s="119">
        <v>9</v>
      </c>
      <c r="K852" s="119">
        <v>60</v>
      </c>
      <c r="L852" s="119">
        <f t="shared" si="105"/>
        <v>60</v>
      </c>
      <c r="M852" s="138">
        <v>21170.400000000001</v>
      </c>
      <c r="N852" s="48" t="s">
        <v>243</v>
      </c>
      <c r="P852" s="119">
        <v>0</v>
      </c>
      <c r="Q852" s="119">
        <v>0</v>
      </c>
      <c r="R852" s="119">
        <v>0</v>
      </c>
      <c r="S852" s="119">
        <f t="shared" si="102"/>
        <v>0</v>
      </c>
      <c r="T852" s="119">
        <f t="shared" si="103"/>
        <v>0</v>
      </c>
      <c r="U852" s="119">
        <v>0</v>
      </c>
      <c r="V852" s="119">
        <v>0</v>
      </c>
      <c r="W852" s="119">
        <v>0</v>
      </c>
      <c r="X852" s="119">
        <f t="shared" si="101"/>
        <v>0</v>
      </c>
      <c r="Y852" s="92" t="s">
        <v>12844</v>
      </c>
      <c r="Z852" s="172">
        <v>352.84</v>
      </c>
      <c r="AA852" s="173">
        <v>342.25</v>
      </c>
      <c r="AB852" s="93">
        <f t="shared" si="104"/>
        <v>-10.589999999999975</v>
      </c>
      <c r="AE852" s="48" t="s">
        <v>12884</v>
      </c>
      <c r="AF852" s="93">
        <v>342.25</v>
      </c>
      <c r="AG852" s="48" t="s">
        <v>14514</v>
      </c>
      <c r="AH852" s="48" t="s">
        <v>14515</v>
      </c>
      <c r="AI852" s="48" t="s">
        <v>13258</v>
      </c>
      <c r="AM852" s="48" t="s">
        <v>85</v>
      </c>
      <c r="AN852" s="48" t="s">
        <v>2841</v>
      </c>
      <c r="AQ852" s="123" t="s">
        <v>14416</v>
      </c>
    </row>
    <row r="853" spans="1:43" ht="60" x14ac:dyDescent="0.2">
      <c r="A853" s="92" t="s">
        <v>3059</v>
      </c>
      <c r="B853" s="92" t="s">
        <v>3060</v>
      </c>
      <c r="C853" s="117" t="s">
        <v>166</v>
      </c>
      <c r="D853" s="92" t="s">
        <v>2267</v>
      </c>
      <c r="E853" s="92" t="s">
        <v>3061</v>
      </c>
      <c r="F853" s="92" t="s">
        <v>2853</v>
      </c>
      <c r="G853" s="92" t="s">
        <v>2887</v>
      </c>
      <c r="H853" s="92" t="s">
        <v>2888</v>
      </c>
      <c r="I853" s="118" t="s">
        <v>3062</v>
      </c>
      <c r="J853" s="119">
        <v>9</v>
      </c>
      <c r="K853" s="119">
        <v>30</v>
      </c>
      <c r="L853" s="119">
        <f t="shared" si="105"/>
        <v>30</v>
      </c>
      <c r="M853" s="138">
        <v>18711</v>
      </c>
      <c r="N853" s="48" t="s">
        <v>243</v>
      </c>
      <c r="P853" s="119">
        <v>0</v>
      </c>
      <c r="Q853" s="119">
        <v>0</v>
      </c>
      <c r="R853" s="119">
        <v>0</v>
      </c>
      <c r="S853" s="119">
        <f t="shared" si="102"/>
        <v>0</v>
      </c>
      <c r="T853" s="119">
        <f t="shared" si="103"/>
        <v>0</v>
      </c>
      <c r="U853" s="119">
        <v>0</v>
      </c>
      <c r="V853" s="119">
        <v>0</v>
      </c>
      <c r="W853" s="119">
        <v>0</v>
      </c>
      <c r="X853" s="119">
        <f t="shared" si="101"/>
        <v>0</v>
      </c>
      <c r="Y853" s="92" t="s">
        <v>12844</v>
      </c>
      <c r="Z853" s="172">
        <v>623.70000000000005</v>
      </c>
      <c r="AA853" s="173">
        <v>604.98</v>
      </c>
      <c r="AB853" s="93">
        <f t="shared" si="104"/>
        <v>-18.720000000000027</v>
      </c>
      <c r="AE853" s="48" t="s">
        <v>12884</v>
      </c>
      <c r="AF853" s="93">
        <v>604.98</v>
      </c>
      <c r="AG853" s="48" t="s">
        <v>14516</v>
      </c>
      <c r="AH853" s="48" t="s">
        <v>14517</v>
      </c>
      <c r="AI853" s="48" t="s">
        <v>13258</v>
      </c>
      <c r="AM853" s="48" t="s">
        <v>85</v>
      </c>
      <c r="AN853" s="48" t="s">
        <v>2841</v>
      </c>
      <c r="AQ853" s="123" t="s">
        <v>14416</v>
      </c>
    </row>
    <row r="854" spans="1:43" ht="30" x14ac:dyDescent="0.2">
      <c r="A854" s="92" t="s">
        <v>3063</v>
      </c>
      <c r="B854" s="92" t="s">
        <v>3064</v>
      </c>
      <c r="C854" s="117" t="s">
        <v>166</v>
      </c>
      <c r="D854" s="92" t="s">
        <v>2267</v>
      </c>
      <c r="E854" s="92" t="s">
        <v>3065</v>
      </c>
      <c r="F854" s="92" t="s">
        <v>2853</v>
      </c>
      <c r="G854" s="92" t="s">
        <v>2854</v>
      </c>
      <c r="H854" s="92" t="s">
        <v>2860</v>
      </c>
      <c r="I854" s="118" t="s">
        <v>3066</v>
      </c>
      <c r="J854" s="119">
        <v>8</v>
      </c>
      <c r="K854" s="119">
        <v>1406</v>
      </c>
      <c r="L854" s="119">
        <f t="shared" si="105"/>
        <v>-3613</v>
      </c>
      <c r="N854" s="48" t="s">
        <v>243</v>
      </c>
      <c r="P854" s="119">
        <v>4042</v>
      </c>
      <c r="Q854" s="119">
        <v>4042</v>
      </c>
      <c r="R854" s="119">
        <v>0</v>
      </c>
      <c r="S854" s="119">
        <f t="shared" si="102"/>
        <v>8084</v>
      </c>
      <c r="T854" s="119">
        <f t="shared" si="103"/>
        <v>8084</v>
      </c>
      <c r="U854" s="119">
        <v>5019</v>
      </c>
      <c r="V854" s="119">
        <v>3707</v>
      </c>
      <c r="W854" s="119">
        <v>3380</v>
      </c>
      <c r="X854" s="119">
        <f t="shared" si="101"/>
        <v>-4684</v>
      </c>
      <c r="Y854" s="92" t="s">
        <v>12848</v>
      </c>
      <c r="Z854" s="172">
        <v>1.8049999999999999</v>
      </c>
      <c r="AA854" s="173">
        <v>1.8049999999999999</v>
      </c>
      <c r="AB854" s="93">
        <f t="shared" si="104"/>
        <v>0</v>
      </c>
      <c r="AE854" s="48" t="s">
        <v>12845</v>
      </c>
      <c r="AF854" s="93">
        <v>1.8049999999999999</v>
      </c>
      <c r="AG854" s="48" t="s">
        <v>14518</v>
      </c>
      <c r="AH854" s="48" t="s">
        <v>14519</v>
      </c>
      <c r="AI854" s="48" t="s">
        <v>13568</v>
      </c>
      <c r="AM854" s="48" t="s">
        <v>85</v>
      </c>
      <c r="AN854" s="48" t="s">
        <v>2841</v>
      </c>
      <c r="AQ854" s="123" t="s">
        <v>14416</v>
      </c>
    </row>
    <row r="855" spans="1:43" ht="30" x14ac:dyDescent="0.2">
      <c r="A855" s="92" t="s">
        <v>3067</v>
      </c>
      <c r="B855" s="92" t="s">
        <v>3068</v>
      </c>
      <c r="C855" s="117" t="s">
        <v>166</v>
      </c>
      <c r="D855" s="92" t="s">
        <v>2267</v>
      </c>
      <c r="E855" s="92" t="s">
        <v>3069</v>
      </c>
      <c r="F855" s="92" t="s">
        <v>2853</v>
      </c>
      <c r="G855" s="92" t="s">
        <v>2887</v>
      </c>
      <c r="H855" s="92" t="s">
        <v>2888</v>
      </c>
      <c r="I855" s="118" t="s">
        <v>3070</v>
      </c>
      <c r="J855" s="119">
        <v>10</v>
      </c>
      <c r="K855" s="119">
        <v>60</v>
      </c>
      <c r="L855" s="119">
        <f t="shared" si="105"/>
        <v>28</v>
      </c>
      <c r="M855" s="124">
        <v>25186.2</v>
      </c>
      <c r="N855" s="48" t="s">
        <v>243</v>
      </c>
      <c r="P855" s="119">
        <v>15</v>
      </c>
      <c r="Q855" s="119">
        <v>15</v>
      </c>
      <c r="R855" s="119">
        <v>0</v>
      </c>
      <c r="S855" s="119">
        <f t="shared" si="102"/>
        <v>30</v>
      </c>
      <c r="T855" s="119">
        <f t="shared" si="103"/>
        <v>30</v>
      </c>
      <c r="U855" s="119">
        <v>32</v>
      </c>
      <c r="V855" s="119">
        <v>0</v>
      </c>
      <c r="W855" s="119">
        <v>0</v>
      </c>
      <c r="X855" s="119">
        <f t="shared" si="101"/>
        <v>-17</v>
      </c>
      <c r="Y855" s="92" t="s">
        <v>12848</v>
      </c>
      <c r="Z855" s="172">
        <v>419.77</v>
      </c>
      <c r="AA855" s="173">
        <v>419.77</v>
      </c>
      <c r="AB855" s="93">
        <f t="shared" si="104"/>
        <v>0</v>
      </c>
      <c r="AE855" s="48" t="s">
        <v>12845</v>
      </c>
      <c r="AF855" s="93">
        <v>419.77</v>
      </c>
      <c r="AG855" s="48" t="s">
        <v>14520</v>
      </c>
      <c r="AH855" s="48" t="s">
        <v>14467</v>
      </c>
      <c r="AI855" s="48" t="s">
        <v>13354</v>
      </c>
      <c r="AM855" s="48" t="s">
        <v>85</v>
      </c>
      <c r="AN855" s="48" t="s">
        <v>2841</v>
      </c>
      <c r="AQ855" s="123" t="s">
        <v>14416</v>
      </c>
    </row>
    <row r="856" spans="1:43" ht="30" x14ac:dyDescent="0.2">
      <c r="A856" s="92" t="s">
        <v>3071</v>
      </c>
      <c r="B856" s="92" t="s">
        <v>3072</v>
      </c>
      <c r="C856" s="117" t="s">
        <v>166</v>
      </c>
      <c r="D856" s="92" t="s">
        <v>2267</v>
      </c>
      <c r="E856" s="92" t="s">
        <v>3073</v>
      </c>
      <c r="F856" s="92" t="s">
        <v>2853</v>
      </c>
      <c r="G856" s="92" t="s">
        <v>2873</v>
      </c>
      <c r="H856" s="92" t="s">
        <v>2874</v>
      </c>
      <c r="I856" s="118" t="s">
        <v>3074</v>
      </c>
      <c r="J856" s="119">
        <v>11</v>
      </c>
      <c r="K856" s="119">
        <v>30</v>
      </c>
      <c r="L856" s="119">
        <f t="shared" si="105"/>
        <v>2</v>
      </c>
      <c r="M856" s="124">
        <v>25500</v>
      </c>
      <c r="N856" s="48" t="s">
        <v>243</v>
      </c>
      <c r="P856" s="119">
        <v>0</v>
      </c>
      <c r="Q856" s="119">
        <v>0</v>
      </c>
      <c r="R856" s="119">
        <v>0</v>
      </c>
      <c r="S856" s="119">
        <f t="shared" si="102"/>
        <v>0</v>
      </c>
      <c r="T856" s="119">
        <f t="shared" si="103"/>
        <v>0</v>
      </c>
      <c r="U856" s="119">
        <v>28</v>
      </c>
      <c r="V856" s="119">
        <v>0</v>
      </c>
      <c r="W856" s="119">
        <v>0</v>
      </c>
      <c r="X856" s="119">
        <f t="shared" si="101"/>
        <v>-28</v>
      </c>
      <c r="Y856" s="92" t="s">
        <v>12848</v>
      </c>
      <c r="Z856" s="172">
        <v>850</v>
      </c>
      <c r="AA856" s="173">
        <v>850</v>
      </c>
      <c r="AB856" s="93">
        <f t="shared" si="104"/>
        <v>0</v>
      </c>
      <c r="AE856" s="48" t="s">
        <v>12845</v>
      </c>
      <c r="AF856" s="93">
        <v>850</v>
      </c>
      <c r="AG856" s="48" t="s">
        <v>14521</v>
      </c>
      <c r="AH856" s="48" t="s">
        <v>14430</v>
      </c>
      <c r="AI856" s="48" t="s">
        <v>13258</v>
      </c>
      <c r="AM856" s="48" t="s">
        <v>85</v>
      </c>
      <c r="AN856" s="48" t="s">
        <v>2841</v>
      </c>
      <c r="AQ856" s="123" t="s">
        <v>13007</v>
      </c>
    </row>
    <row r="857" spans="1:43" ht="30" x14ac:dyDescent="0.2">
      <c r="A857" s="92" t="s">
        <v>3075</v>
      </c>
      <c r="B857" s="92" t="s">
        <v>3076</v>
      </c>
      <c r="C857" s="117" t="s">
        <v>166</v>
      </c>
      <c r="D857" s="92" t="s">
        <v>2267</v>
      </c>
      <c r="E857" s="92" t="s">
        <v>3077</v>
      </c>
      <c r="F857" s="92" t="s">
        <v>2853</v>
      </c>
      <c r="G857" s="92" t="s">
        <v>2873</v>
      </c>
      <c r="H857" s="92" t="s">
        <v>2874</v>
      </c>
      <c r="I857" s="118" t="s">
        <v>3078</v>
      </c>
      <c r="J857" s="119">
        <v>11</v>
      </c>
      <c r="K857" s="119">
        <v>90</v>
      </c>
      <c r="L857" s="119">
        <f t="shared" si="105"/>
        <v>-1000</v>
      </c>
      <c r="N857" s="48" t="s">
        <v>243</v>
      </c>
      <c r="P857" s="119">
        <v>872</v>
      </c>
      <c r="Q857" s="119">
        <v>600</v>
      </c>
      <c r="R857" s="119">
        <v>272</v>
      </c>
      <c r="S857" s="119">
        <f t="shared" si="102"/>
        <v>1472</v>
      </c>
      <c r="T857" s="119">
        <f t="shared" si="103"/>
        <v>1744</v>
      </c>
      <c r="U857" s="119">
        <v>1090</v>
      </c>
      <c r="V857" s="119">
        <v>991</v>
      </c>
      <c r="W857" s="119">
        <v>671</v>
      </c>
      <c r="X857" s="119">
        <f t="shared" si="101"/>
        <v>-1209</v>
      </c>
      <c r="Y857" s="92" t="s">
        <v>12848</v>
      </c>
      <c r="Z857" s="172">
        <v>137</v>
      </c>
      <c r="AA857" s="173">
        <v>137</v>
      </c>
      <c r="AB857" s="93">
        <f t="shared" si="104"/>
        <v>0</v>
      </c>
      <c r="AE857" s="48" t="s">
        <v>12845</v>
      </c>
      <c r="AF857" s="93">
        <v>137</v>
      </c>
      <c r="AG857" s="48" t="s">
        <v>14522</v>
      </c>
      <c r="AH857" s="48" t="s">
        <v>14523</v>
      </c>
      <c r="AI857" s="48" t="s">
        <v>13045</v>
      </c>
      <c r="AM857" s="48" t="s">
        <v>85</v>
      </c>
      <c r="AN857" s="48" t="s">
        <v>2841</v>
      </c>
      <c r="AQ857" s="123" t="s">
        <v>14416</v>
      </c>
    </row>
    <row r="858" spans="1:43" ht="30" x14ac:dyDescent="0.2">
      <c r="A858" s="92" t="s">
        <v>3079</v>
      </c>
      <c r="B858" s="92" t="s">
        <v>3080</v>
      </c>
      <c r="C858" s="117" t="s">
        <v>166</v>
      </c>
      <c r="D858" s="92" t="s">
        <v>2267</v>
      </c>
      <c r="E858" s="92" t="s">
        <v>3081</v>
      </c>
      <c r="F858" s="92" t="s">
        <v>2853</v>
      </c>
      <c r="G858" s="92" t="s">
        <v>2887</v>
      </c>
      <c r="H858" s="92" t="s">
        <v>2888</v>
      </c>
      <c r="I858" s="118" t="s">
        <v>3082</v>
      </c>
      <c r="J858" s="119">
        <v>11</v>
      </c>
      <c r="K858" s="119">
        <v>90</v>
      </c>
      <c r="L858" s="119">
        <f t="shared" si="105"/>
        <v>-59</v>
      </c>
      <c r="N858" s="48" t="s">
        <v>243</v>
      </c>
      <c r="P858" s="119">
        <v>0</v>
      </c>
      <c r="Q858" s="119">
        <v>0</v>
      </c>
      <c r="R858" s="119">
        <v>0</v>
      </c>
      <c r="S858" s="119">
        <f t="shared" si="102"/>
        <v>0</v>
      </c>
      <c r="T858" s="119">
        <f t="shared" si="103"/>
        <v>0</v>
      </c>
      <c r="U858" s="119">
        <v>149</v>
      </c>
      <c r="V858" s="119">
        <v>0</v>
      </c>
      <c r="W858" s="119">
        <v>0</v>
      </c>
      <c r="X858" s="119">
        <f t="shared" si="101"/>
        <v>-149</v>
      </c>
      <c r="Y858" s="92" t="s">
        <v>12848</v>
      </c>
      <c r="Z858" s="172">
        <v>148.06800000000001</v>
      </c>
      <c r="AA858" s="173">
        <v>148.06800000000001</v>
      </c>
      <c r="AB858" s="93">
        <f t="shared" si="104"/>
        <v>0</v>
      </c>
      <c r="AE858" s="48" t="s">
        <v>12845</v>
      </c>
      <c r="AF858" s="93">
        <v>148.06800000000001</v>
      </c>
      <c r="AG858" s="48" t="s">
        <v>14524</v>
      </c>
      <c r="AH858" s="48" t="s">
        <v>14525</v>
      </c>
      <c r="AI858" s="48" t="s">
        <v>13258</v>
      </c>
      <c r="AM858" s="48" t="s">
        <v>85</v>
      </c>
      <c r="AN858" s="48" t="s">
        <v>2841</v>
      </c>
      <c r="AQ858" s="123" t="s">
        <v>14416</v>
      </c>
    </row>
    <row r="859" spans="1:43" ht="30" x14ac:dyDescent="0.2">
      <c r="A859" s="92" t="s">
        <v>3083</v>
      </c>
      <c r="B859" s="92" t="s">
        <v>3084</v>
      </c>
      <c r="C859" s="117" t="s">
        <v>166</v>
      </c>
      <c r="D859" s="92" t="s">
        <v>2267</v>
      </c>
      <c r="E859" s="92" t="s">
        <v>3085</v>
      </c>
      <c r="F859" s="92" t="s">
        <v>2853</v>
      </c>
      <c r="G859" s="92" t="s">
        <v>2887</v>
      </c>
      <c r="H859" s="92" t="s">
        <v>2888</v>
      </c>
      <c r="I859" s="118" t="s">
        <v>3086</v>
      </c>
      <c r="J859" s="119">
        <v>11</v>
      </c>
      <c r="K859" s="119">
        <v>30</v>
      </c>
      <c r="L859" s="119">
        <f t="shared" si="105"/>
        <v>-38</v>
      </c>
      <c r="N859" s="48" t="s">
        <v>243</v>
      </c>
      <c r="P859" s="119">
        <v>55</v>
      </c>
      <c r="Q859" s="119">
        <v>55</v>
      </c>
      <c r="R859" s="119">
        <v>0</v>
      </c>
      <c r="S859" s="119">
        <f t="shared" si="102"/>
        <v>110</v>
      </c>
      <c r="T859" s="119">
        <f t="shared" si="103"/>
        <v>110</v>
      </c>
      <c r="U859" s="119">
        <v>68</v>
      </c>
      <c r="V859" s="119">
        <v>60</v>
      </c>
      <c r="W859" s="119">
        <v>50</v>
      </c>
      <c r="X859" s="119">
        <f t="shared" si="101"/>
        <v>-73</v>
      </c>
      <c r="Y859" s="92" t="s">
        <v>12848</v>
      </c>
      <c r="Z859" s="172">
        <v>656.46</v>
      </c>
      <c r="AA859" s="173">
        <v>656.46</v>
      </c>
      <c r="AB859" s="93">
        <f t="shared" si="104"/>
        <v>0</v>
      </c>
      <c r="AE859" s="48" t="s">
        <v>12845</v>
      </c>
      <c r="AF859" s="93">
        <v>656.46</v>
      </c>
      <c r="AG859" s="48" t="s">
        <v>14526</v>
      </c>
      <c r="AH859" s="48" t="s">
        <v>14517</v>
      </c>
      <c r="AI859" s="48" t="s">
        <v>13045</v>
      </c>
      <c r="AM859" s="48" t="s">
        <v>85</v>
      </c>
      <c r="AN859" s="48" t="s">
        <v>2841</v>
      </c>
      <c r="AQ859" s="123" t="s">
        <v>14416</v>
      </c>
    </row>
    <row r="860" spans="1:43" ht="30" x14ac:dyDescent="0.2">
      <c r="A860" s="92" t="s">
        <v>3087</v>
      </c>
      <c r="B860" s="92" t="s">
        <v>3088</v>
      </c>
      <c r="C860" s="117" t="s">
        <v>166</v>
      </c>
      <c r="D860" s="92" t="s">
        <v>2267</v>
      </c>
      <c r="E860" s="92" t="s">
        <v>3089</v>
      </c>
      <c r="F860" s="92" t="s">
        <v>2853</v>
      </c>
      <c r="G860" s="92" t="s">
        <v>2887</v>
      </c>
      <c r="H860" s="92" t="s">
        <v>2888</v>
      </c>
      <c r="I860" s="118" t="s">
        <v>3090</v>
      </c>
      <c r="J860" s="119">
        <v>9</v>
      </c>
      <c r="K860" s="119">
        <v>30</v>
      </c>
      <c r="L860" s="119">
        <f t="shared" si="105"/>
        <v>-128</v>
      </c>
      <c r="N860" s="48" t="s">
        <v>243</v>
      </c>
      <c r="P860" s="119">
        <v>0</v>
      </c>
      <c r="Q860" s="119">
        <v>0</v>
      </c>
      <c r="R860" s="119">
        <v>0</v>
      </c>
      <c r="S860" s="119">
        <f t="shared" si="102"/>
        <v>0</v>
      </c>
      <c r="T860" s="119">
        <f t="shared" si="103"/>
        <v>0</v>
      </c>
      <c r="U860" s="119">
        <v>158</v>
      </c>
      <c r="V860" s="119">
        <v>60</v>
      </c>
      <c r="W860" s="119">
        <v>50</v>
      </c>
      <c r="X860" s="119">
        <f t="shared" si="101"/>
        <v>-218</v>
      </c>
      <c r="Y860" s="92" t="s">
        <v>12848</v>
      </c>
      <c r="Z860" s="172">
        <v>651.74</v>
      </c>
      <c r="AA860" s="173">
        <v>651.74</v>
      </c>
      <c r="AB860" s="93">
        <f t="shared" si="104"/>
        <v>0</v>
      </c>
      <c r="AE860" s="48" t="s">
        <v>12845</v>
      </c>
      <c r="AF860" s="93">
        <v>651.74</v>
      </c>
      <c r="AG860" s="48" t="s">
        <v>14527</v>
      </c>
      <c r="AH860" s="48" t="s">
        <v>14430</v>
      </c>
      <c r="AI860" s="48" t="s">
        <v>14498</v>
      </c>
      <c r="AM860" s="48" t="s">
        <v>85</v>
      </c>
      <c r="AN860" s="48" t="s">
        <v>2841</v>
      </c>
      <c r="AQ860" s="123" t="s">
        <v>14416</v>
      </c>
    </row>
    <row r="861" spans="1:43" ht="30" x14ac:dyDescent="0.2">
      <c r="A861" s="92" t="s">
        <v>3091</v>
      </c>
      <c r="B861" s="92" t="s">
        <v>3092</v>
      </c>
      <c r="C861" s="117" t="s">
        <v>166</v>
      </c>
      <c r="D861" s="92" t="s">
        <v>2267</v>
      </c>
      <c r="E861" s="92" t="s">
        <v>3093</v>
      </c>
      <c r="F861" s="92" t="s">
        <v>2853</v>
      </c>
      <c r="G861" s="92" t="s">
        <v>2887</v>
      </c>
      <c r="H861" s="92" t="s">
        <v>2888</v>
      </c>
      <c r="I861" s="118" t="s">
        <v>3094</v>
      </c>
      <c r="J861" s="119">
        <v>9</v>
      </c>
      <c r="K861" s="119">
        <v>30</v>
      </c>
      <c r="L861" s="119">
        <f t="shared" si="105"/>
        <v>-163</v>
      </c>
      <c r="N861" s="48" t="s">
        <v>243</v>
      </c>
      <c r="P861" s="119">
        <v>0</v>
      </c>
      <c r="Q861" s="119">
        <v>0</v>
      </c>
      <c r="R861" s="119">
        <v>0</v>
      </c>
      <c r="S861" s="119">
        <f t="shared" si="102"/>
        <v>0</v>
      </c>
      <c r="T861" s="119">
        <f t="shared" si="103"/>
        <v>0</v>
      </c>
      <c r="U861" s="119">
        <v>193</v>
      </c>
      <c r="V861" s="119">
        <v>164</v>
      </c>
      <c r="W861" s="119">
        <v>148</v>
      </c>
      <c r="X861" s="119">
        <f t="shared" si="101"/>
        <v>-357</v>
      </c>
      <c r="Y861" s="92" t="s">
        <v>12848</v>
      </c>
      <c r="Z861" s="172">
        <v>349.76799999999997</v>
      </c>
      <c r="AA861" s="173">
        <v>349.76799999999997</v>
      </c>
      <c r="AB861" s="93">
        <f t="shared" si="104"/>
        <v>0</v>
      </c>
      <c r="AE861" s="48" t="s">
        <v>12845</v>
      </c>
      <c r="AF861" s="93">
        <v>349.76799999999997</v>
      </c>
      <c r="AG861" s="48" t="s">
        <v>14528</v>
      </c>
      <c r="AH861" s="48" t="s">
        <v>14517</v>
      </c>
      <c r="AI861" s="48" t="s">
        <v>13258</v>
      </c>
      <c r="AM861" s="48" t="s">
        <v>85</v>
      </c>
      <c r="AN861" s="48" t="s">
        <v>2841</v>
      </c>
      <c r="AQ861" s="123" t="s">
        <v>14416</v>
      </c>
    </row>
    <row r="862" spans="1:43" ht="30" x14ac:dyDescent="0.2">
      <c r="A862" s="92" t="s">
        <v>3095</v>
      </c>
      <c r="B862" s="92" t="s">
        <v>3096</v>
      </c>
      <c r="C862" s="117" t="s">
        <v>166</v>
      </c>
      <c r="D862" s="92" t="s">
        <v>2267</v>
      </c>
      <c r="E862" s="92" t="s">
        <v>3097</v>
      </c>
      <c r="F862" s="92" t="s">
        <v>2853</v>
      </c>
      <c r="G862" s="92" t="s">
        <v>2854</v>
      </c>
      <c r="H862" s="92" t="s">
        <v>2860</v>
      </c>
      <c r="I862" s="118" t="s">
        <v>3098</v>
      </c>
      <c r="J862" s="119">
        <v>11</v>
      </c>
      <c r="K862" s="119">
        <v>50</v>
      </c>
      <c r="L862" s="119">
        <f t="shared" si="105"/>
        <v>-331</v>
      </c>
      <c r="N862" s="48" t="s">
        <v>243</v>
      </c>
      <c r="P862" s="119">
        <v>249</v>
      </c>
      <c r="Q862" s="119">
        <v>249</v>
      </c>
      <c r="R862" s="119">
        <v>0</v>
      </c>
      <c r="S862" s="119">
        <f t="shared" si="102"/>
        <v>498</v>
      </c>
      <c r="T862" s="119">
        <f t="shared" si="103"/>
        <v>498</v>
      </c>
      <c r="U862" s="119">
        <v>381</v>
      </c>
      <c r="V862" s="119">
        <v>393</v>
      </c>
      <c r="W862" s="119">
        <v>393</v>
      </c>
      <c r="X862" s="119">
        <f t="shared" si="101"/>
        <v>-525</v>
      </c>
      <c r="Y862" s="92" t="s">
        <v>12848</v>
      </c>
      <c r="Z862" s="172">
        <v>170</v>
      </c>
      <c r="AA862" s="173">
        <v>170</v>
      </c>
      <c r="AB862" s="93">
        <f t="shared" si="104"/>
        <v>0</v>
      </c>
      <c r="AE862" s="48" t="s">
        <v>12845</v>
      </c>
      <c r="AF862" s="93">
        <v>170</v>
      </c>
      <c r="AG862" s="48" t="s">
        <v>14529</v>
      </c>
      <c r="AH862" s="122">
        <v>50</v>
      </c>
      <c r="AI862" s="48">
        <v>8</v>
      </c>
      <c r="AM862" s="48" t="s">
        <v>85</v>
      </c>
      <c r="AN862" s="48" t="s">
        <v>2841</v>
      </c>
      <c r="AQ862" s="123" t="s">
        <v>14416</v>
      </c>
    </row>
    <row r="863" spans="1:43" ht="60" x14ac:dyDescent="0.2">
      <c r="A863" s="92" t="s">
        <v>3099</v>
      </c>
      <c r="B863" s="92" t="s">
        <v>3100</v>
      </c>
      <c r="C863" s="117" t="s">
        <v>166</v>
      </c>
      <c r="D863" s="92" t="s">
        <v>2267</v>
      </c>
      <c r="E863" s="92" t="s">
        <v>14530</v>
      </c>
      <c r="F863" s="92" t="s">
        <v>2853</v>
      </c>
      <c r="G863" s="92" t="s">
        <v>2854</v>
      </c>
      <c r="H863" s="92" t="s">
        <v>2860</v>
      </c>
      <c r="I863" s="118" t="s">
        <v>3102</v>
      </c>
      <c r="J863" s="119">
        <v>12</v>
      </c>
      <c r="K863" s="119">
        <v>120</v>
      </c>
      <c r="L863" s="119">
        <f t="shared" si="105"/>
        <v>-128</v>
      </c>
      <c r="N863" s="48" t="s">
        <v>243</v>
      </c>
      <c r="P863" s="119">
        <v>0</v>
      </c>
      <c r="Q863" s="119">
        <v>0</v>
      </c>
      <c r="R863" s="119">
        <v>0</v>
      </c>
      <c r="S863" s="119">
        <f t="shared" si="102"/>
        <v>0</v>
      </c>
      <c r="T863" s="119">
        <f t="shared" si="103"/>
        <v>0</v>
      </c>
      <c r="U863" s="119">
        <v>248</v>
      </c>
      <c r="V863" s="119">
        <v>167</v>
      </c>
      <c r="W863" s="119">
        <v>144</v>
      </c>
      <c r="X863" s="119">
        <f t="shared" si="101"/>
        <v>-415</v>
      </c>
      <c r="Y863" s="92" t="s">
        <v>12848</v>
      </c>
      <c r="Z863" s="172">
        <v>22.33</v>
      </c>
      <c r="AA863" s="173">
        <v>22.25</v>
      </c>
      <c r="AB863" s="93">
        <f t="shared" si="104"/>
        <v>-7.9999999999998295E-2</v>
      </c>
      <c r="AE863" s="48" t="s">
        <v>12884</v>
      </c>
      <c r="AF863" s="93">
        <v>22.25</v>
      </c>
      <c r="AG863" s="48" t="s">
        <v>14531</v>
      </c>
      <c r="AH863" s="48" t="s">
        <v>14532</v>
      </c>
      <c r="AI863" s="48" t="s">
        <v>14533</v>
      </c>
      <c r="AK863" s="48" t="s">
        <v>14534</v>
      </c>
      <c r="AM863" s="48" t="s">
        <v>85</v>
      </c>
      <c r="AN863" s="48" t="s">
        <v>2841</v>
      </c>
      <c r="AQ863" s="123" t="s">
        <v>14416</v>
      </c>
    </row>
    <row r="864" spans="1:43" ht="30" x14ac:dyDescent="0.2">
      <c r="A864" s="92" t="s">
        <v>3103</v>
      </c>
      <c r="B864" s="92" t="s">
        <v>3104</v>
      </c>
      <c r="C864" s="117" t="s">
        <v>166</v>
      </c>
      <c r="D864" s="92" t="s">
        <v>2267</v>
      </c>
      <c r="E864" s="92" t="s">
        <v>3105</v>
      </c>
      <c r="F864" s="92" t="s">
        <v>2853</v>
      </c>
      <c r="G864" s="92" t="s">
        <v>2854</v>
      </c>
      <c r="H864" s="92" t="s">
        <v>2855</v>
      </c>
      <c r="I864" s="118" t="s">
        <v>3106</v>
      </c>
      <c r="J864" s="119">
        <v>9</v>
      </c>
      <c r="K864" s="119">
        <v>90</v>
      </c>
      <c r="L864" s="119">
        <f t="shared" si="105"/>
        <v>-626</v>
      </c>
      <c r="N864" s="48" t="s">
        <v>243</v>
      </c>
      <c r="P864" s="119">
        <v>364</v>
      </c>
      <c r="Q864" s="119">
        <v>364</v>
      </c>
      <c r="R864" s="119">
        <v>0</v>
      </c>
      <c r="S864" s="119">
        <f t="shared" si="102"/>
        <v>728</v>
      </c>
      <c r="T864" s="119">
        <f t="shared" si="103"/>
        <v>728</v>
      </c>
      <c r="U864" s="119">
        <v>716</v>
      </c>
      <c r="V864" s="119">
        <v>436</v>
      </c>
      <c r="W864" s="119">
        <v>426</v>
      </c>
      <c r="X864" s="119">
        <f t="shared" si="101"/>
        <v>-788</v>
      </c>
      <c r="Y864" s="92" t="s">
        <v>12848</v>
      </c>
      <c r="Z864" s="172">
        <v>104.973</v>
      </c>
      <c r="AA864" s="173">
        <v>104.973</v>
      </c>
      <c r="AB864" s="93">
        <f t="shared" si="104"/>
        <v>0</v>
      </c>
      <c r="AE864" s="48" t="s">
        <v>12845</v>
      </c>
      <c r="AF864" s="93">
        <v>104.973</v>
      </c>
      <c r="AG864" s="48" t="s">
        <v>14535</v>
      </c>
      <c r="AH864" s="48" t="s">
        <v>14536</v>
      </c>
      <c r="AI864" s="48" t="s">
        <v>13354</v>
      </c>
      <c r="AM864" s="48" t="s">
        <v>85</v>
      </c>
      <c r="AN864" s="48" t="s">
        <v>2841</v>
      </c>
      <c r="AQ864" s="123" t="s">
        <v>14416</v>
      </c>
    </row>
    <row r="865" spans="1:43" ht="30" x14ac:dyDescent="0.2">
      <c r="A865" s="92" t="s">
        <v>3107</v>
      </c>
      <c r="B865" s="92" t="s">
        <v>3108</v>
      </c>
      <c r="C865" s="117" t="s">
        <v>166</v>
      </c>
      <c r="D865" s="92" t="s">
        <v>2267</v>
      </c>
      <c r="E865" s="92" t="s">
        <v>3109</v>
      </c>
      <c r="F865" s="92" t="s">
        <v>2853</v>
      </c>
      <c r="G865" s="92" t="s">
        <v>2854</v>
      </c>
      <c r="H865" s="92" t="s">
        <v>2860</v>
      </c>
      <c r="I865" s="118" t="s">
        <v>3110</v>
      </c>
      <c r="J865" s="119">
        <v>11</v>
      </c>
      <c r="K865" s="119">
        <v>1260</v>
      </c>
      <c r="L865" s="119">
        <f t="shared" si="105"/>
        <v>-2301</v>
      </c>
      <c r="N865" s="48" t="s">
        <v>243</v>
      </c>
      <c r="P865" s="119">
        <v>2592</v>
      </c>
      <c r="Q865" s="119">
        <v>2592</v>
      </c>
      <c r="R865" s="119">
        <v>0</v>
      </c>
      <c r="S865" s="119">
        <f t="shared" si="102"/>
        <v>5184</v>
      </c>
      <c r="T865" s="119">
        <f t="shared" si="103"/>
        <v>5184</v>
      </c>
      <c r="U865" s="119">
        <v>3561</v>
      </c>
      <c r="V865" s="119">
        <v>3167</v>
      </c>
      <c r="W865" s="119">
        <v>2840</v>
      </c>
      <c r="X865" s="119">
        <f t="shared" si="101"/>
        <v>-4136</v>
      </c>
      <c r="Y865" s="92" t="s">
        <v>12848</v>
      </c>
      <c r="Z865" s="172">
        <v>2.4</v>
      </c>
      <c r="AA865" s="173">
        <v>2.4</v>
      </c>
      <c r="AB865" s="93">
        <f t="shared" si="104"/>
        <v>0</v>
      </c>
      <c r="AE865" s="48" t="s">
        <v>12845</v>
      </c>
      <c r="AF865" s="93">
        <v>2.4</v>
      </c>
      <c r="AG865" s="48" t="s">
        <v>14537</v>
      </c>
      <c r="AH865" s="122">
        <v>1260</v>
      </c>
      <c r="AI865" s="48">
        <v>8</v>
      </c>
      <c r="AM865" s="48" t="s">
        <v>85</v>
      </c>
      <c r="AN865" s="48" t="s">
        <v>2841</v>
      </c>
      <c r="AQ865" s="123" t="s">
        <v>14416</v>
      </c>
    </row>
    <row r="866" spans="1:43" ht="30" x14ac:dyDescent="0.2">
      <c r="A866" s="92" t="s">
        <v>3111</v>
      </c>
      <c r="B866" s="92" t="s">
        <v>3112</v>
      </c>
      <c r="C866" s="117" t="s">
        <v>166</v>
      </c>
      <c r="D866" s="92" t="s">
        <v>2267</v>
      </c>
      <c r="E866" s="92" t="s">
        <v>3113</v>
      </c>
      <c r="F866" s="92" t="s">
        <v>2853</v>
      </c>
      <c r="G866" s="92" t="s">
        <v>2887</v>
      </c>
      <c r="H866" s="92" t="s">
        <v>2888</v>
      </c>
      <c r="I866" s="118" t="s">
        <v>3114</v>
      </c>
      <c r="J866" s="119">
        <v>9</v>
      </c>
      <c r="K866" s="119">
        <v>60</v>
      </c>
      <c r="L866" s="119">
        <f t="shared" si="105"/>
        <v>-31</v>
      </c>
      <c r="N866" s="48" t="s">
        <v>243</v>
      </c>
      <c r="P866" s="119">
        <v>60</v>
      </c>
      <c r="Q866" s="119">
        <v>60</v>
      </c>
      <c r="R866" s="119">
        <v>0</v>
      </c>
      <c r="S866" s="119">
        <f t="shared" si="102"/>
        <v>120</v>
      </c>
      <c r="T866" s="119">
        <f t="shared" si="103"/>
        <v>120</v>
      </c>
      <c r="U866" s="119">
        <v>91</v>
      </c>
      <c r="V866" s="119">
        <v>0</v>
      </c>
      <c r="W866" s="119">
        <v>0</v>
      </c>
      <c r="X866" s="119">
        <f t="shared" ref="X866:X897" si="106">P866-(U866+V866)</f>
        <v>-31</v>
      </c>
      <c r="Y866" s="92" t="s">
        <v>12848</v>
      </c>
      <c r="Z866" s="172">
        <v>513.55499999999995</v>
      </c>
      <c r="AA866" s="173">
        <v>513.55499999999995</v>
      </c>
      <c r="AB866" s="93">
        <f t="shared" si="104"/>
        <v>0</v>
      </c>
      <c r="AE866" s="48" t="s">
        <v>12845</v>
      </c>
      <c r="AF866" s="93">
        <v>513.55499999999995</v>
      </c>
      <c r="AG866" s="48" t="s">
        <v>14538</v>
      </c>
      <c r="AH866" s="48" t="s">
        <v>14539</v>
      </c>
      <c r="AI866" s="48" t="s">
        <v>12982</v>
      </c>
      <c r="AM866" s="48" t="s">
        <v>85</v>
      </c>
      <c r="AN866" s="48" t="s">
        <v>2841</v>
      </c>
      <c r="AQ866" s="123" t="s">
        <v>14416</v>
      </c>
    </row>
    <row r="867" spans="1:43" ht="30" x14ac:dyDescent="0.2">
      <c r="A867" s="92" t="s">
        <v>3115</v>
      </c>
      <c r="B867" s="92" t="s">
        <v>3116</v>
      </c>
      <c r="C867" s="117" t="s">
        <v>166</v>
      </c>
      <c r="D867" s="92" t="s">
        <v>2267</v>
      </c>
      <c r="E867" s="92" t="s">
        <v>3117</v>
      </c>
      <c r="F867" s="92" t="s">
        <v>2853</v>
      </c>
      <c r="G867" s="92" t="s">
        <v>2873</v>
      </c>
      <c r="H867" s="92" t="s">
        <v>2874</v>
      </c>
      <c r="I867" s="118" t="s">
        <v>3118</v>
      </c>
      <c r="J867" s="119">
        <v>9</v>
      </c>
      <c r="K867" s="119">
        <v>30</v>
      </c>
      <c r="L867" s="119">
        <f t="shared" si="105"/>
        <v>30</v>
      </c>
      <c r="M867" s="138">
        <v>28650</v>
      </c>
      <c r="N867" s="48" t="s">
        <v>243</v>
      </c>
      <c r="P867" s="119">
        <v>0</v>
      </c>
      <c r="Q867" s="119">
        <v>0</v>
      </c>
      <c r="R867" s="119">
        <v>0</v>
      </c>
      <c r="S867" s="119">
        <f t="shared" si="102"/>
        <v>0</v>
      </c>
      <c r="T867" s="119">
        <f t="shared" si="103"/>
        <v>0</v>
      </c>
      <c r="U867" s="119">
        <v>0</v>
      </c>
      <c r="V867" s="119">
        <v>0</v>
      </c>
      <c r="W867" s="119">
        <v>0</v>
      </c>
      <c r="X867" s="119">
        <f t="shared" si="106"/>
        <v>0</v>
      </c>
      <c r="Y867" s="92" t="s">
        <v>12844</v>
      </c>
      <c r="Z867" s="172">
        <v>955</v>
      </c>
      <c r="AA867" s="173">
        <v>955</v>
      </c>
      <c r="AB867" s="93">
        <f t="shared" si="104"/>
        <v>0</v>
      </c>
      <c r="AE867" s="48" t="s">
        <v>12845</v>
      </c>
      <c r="AF867" s="93">
        <v>955</v>
      </c>
      <c r="AG867" s="48" t="s">
        <v>14540</v>
      </c>
      <c r="AH867" s="48" t="s">
        <v>14430</v>
      </c>
      <c r="AI867" s="48" t="s">
        <v>13354</v>
      </c>
      <c r="AM867" s="48" t="s">
        <v>85</v>
      </c>
      <c r="AN867" s="48" t="s">
        <v>2841</v>
      </c>
      <c r="AQ867" s="123" t="s">
        <v>14416</v>
      </c>
    </row>
    <row r="868" spans="1:43" ht="30" x14ac:dyDescent="0.2">
      <c r="A868" s="92" t="s">
        <v>3119</v>
      </c>
      <c r="B868" s="92" t="s">
        <v>3120</v>
      </c>
      <c r="C868" s="117" t="s">
        <v>166</v>
      </c>
      <c r="D868" s="92" t="s">
        <v>2267</v>
      </c>
      <c r="E868" s="92" t="s">
        <v>14541</v>
      </c>
      <c r="F868" s="92" t="s">
        <v>2853</v>
      </c>
      <c r="G868" s="92" t="s">
        <v>2887</v>
      </c>
      <c r="H868" s="92" t="s">
        <v>2888</v>
      </c>
      <c r="I868" s="118" t="s">
        <v>3122</v>
      </c>
      <c r="J868" s="119">
        <v>9</v>
      </c>
      <c r="K868" s="119">
        <v>30</v>
      </c>
      <c r="L868" s="119">
        <f t="shared" ref="L868:L899" si="107">K868-U868</f>
        <v>-10</v>
      </c>
      <c r="N868" s="48" t="s">
        <v>243</v>
      </c>
      <c r="P868" s="119">
        <v>0</v>
      </c>
      <c r="Q868" s="119">
        <v>0</v>
      </c>
      <c r="R868" s="119">
        <v>0</v>
      </c>
      <c r="S868" s="119">
        <f t="shared" si="102"/>
        <v>0</v>
      </c>
      <c r="T868" s="119">
        <f t="shared" si="103"/>
        <v>0</v>
      </c>
      <c r="U868" s="119">
        <v>40</v>
      </c>
      <c r="V868" s="119">
        <v>21</v>
      </c>
      <c r="W868" s="119">
        <v>30</v>
      </c>
      <c r="X868" s="119">
        <f t="shared" si="106"/>
        <v>-61</v>
      </c>
      <c r="Y868" s="92" t="s">
        <v>12848</v>
      </c>
      <c r="Z868" s="172">
        <v>726.4</v>
      </c>
      <c r="AA868" s="173">
        <v>726.4</v>
      </c>
      <c r="AB868" s="93">
        <f t="shared" si="104"/>
        <v>0</v>
      </c>
      <c r="AE868" s="48" t="s">
        <v>12845</v>
      </c>
      <c r="AF868" s="93">
        <v>726.4</v>
      </c>
      <c r="AG868" s="48" t="s">
        <v>14542</v>
      </c>
      <c r="AH868" s="48" t="s">
        <v>14430</v>
      </c>
      <c r="AI868" s="48" t="s">
        <v>14494</v>
      </c>
      <c r="AM868" s="48" t="s">
        <v>85</v>
      </c>
      <c r="AN868" s="48" t="s">
        <v>2841</v>
      </c>
      <c r="AQ868" s="123" t="s">
        <v>14416</v>
      </c>
    </row>
    <row r="869" spans="1:43" ht="30" x14ac:dyDescent="0.2">
      <c r="A869" s="92" t="s">
        <v>3123</v>
      </c>
      <c r="B869" s="92" t="s">
        <v>3124</v>
      </c>
      <c r="C869" s="117" t="s">
        <v>166</v>
      </c>
      <c r="D869" s="92" t="s">
        <v>2267</v>
      </c>
      <c r="E869" s="92" t="s">
        <v>3125</v>
      </c>
      <c r="F869" s="92" t="s">
        <v>2853</v>
      </c>
      <c r="G869" s="92" t="s">
        <v>2854</v>
      </c>
      <c r="H869" s="92" t="s">
        <v>2860</v>
      </c>
      <c r="I869" s="118" t="s">
        <v>3126</v>
      </c>
      <c r="J869" s="119">
        <v>9</v>
      </c>
      <c r="K869" s="119">
        <v>342</v>
      </c>
      <c r="L869" s="119">
        <f t="shared" si="107"/>
        <v>251</v>
      </c>
      <c r="M869" s="119"/>
      <c r="N869" s="48" t="s">
        <v>243</v>
      </c>
      <c r="P869" s="119">
        <v>0</v>
      </c>
      <c r="Q869" s="119">
        <v>0</v>
      </c>
      <c r="R869" s="119">
        <v>0</v>
      </c>
      <c r="S869" s="119">
        <f t="shared" si="102"/>
        <v>0</v>
      </c>
      <c r="T869" s="119">
        <f t="shared" si="103"/>
        <v>0</v>
      </c>
      <c r="U869" s="119">
        <v>91</v>
      </c>
      <c r="V869" s="119">
        <v>0</v>
      </c>
      <c r="W869" s="119">
        <v>0</v>
      </c>
      <c r="X869" s="119">
        <f t="shared" si="106"/>
        <v>-91</v>
      </c>
      <c r="Y869" s="92" t="s">
        <v>12848</v>
      </c>
      <c r="Z869" s="172">
        <v>7.34</v>
      </c>
      <c r="AA869" s="173">
        <v>7.34</v>
      </c>
      <c r="AB869" s="93">
        <f t="shared" si="104"/>
        <v>0</v>
      </c>
      <c r="AE869" s="48" t="s">
        <v>12845</v>
      </c>
      <c r="AF869" s="93">
        <v>7.34</v>
      </c>
      <c r="AG869" s="48" t="s">
        <v>14543</v>
      </c>
      <c r="AH869" s="48" t="s">
        <v>14544</v>
      </c>
      <c r="AI869" s="48" t="s">
        <v>14498</v>
      </c>
      <c r="AM869" s="48" t="s">
        <v>85</v>
      </c>
      <c r="AN869" s="48" t="s">
        <v>2841</v>
      </c>
      <c r="AQ869" s="123" t="s">
        <v>14416</v>
      </c>
    </row>
    <row r="870" spans="1:43" ht="30" x14ac:dyDescent="0.2">
      <c r="A870" s="92" t="s">
        <v>3127</v>
      </c>
      <c r="B870" s="92" t="s">
        <v>3128</v>
      </c>
      <c r="C870" s="117" t="s">
        <v>166</v>
      </c>
      <c r="D870" s="92" t="s">
        <v>2267</v>
      </c>
      <c r="E870" s="92" t="s">
        <v>3129</v>
      </c>
      <c r="F870" s="92" t="s">
        <v>2853</v>
      </c>
      <c r="G870" s="92" t="s">
        <v>2854</v>
      </c>
      <c r="H870" s="92" t="s">
        <v>2860</v>
      </c>
      <c r="I870" s="118" t="s">
        <v>3130</v>
      </c>
      <c r="J870" s="119">
        <v>9</v>
      </c>
      <c r="K870" s="119">
        <v>500</v>
      </c>
      <c r="L870" s="119">
        <f t="shared" si="107"/>
        <v>-307</v>
      </c>
      <c r="N870" s="48" t="s">
        <v>243</v>
      </c>
      <c r="P870" s="119">
        <v>0</v>
      </c>
      <c r="Q870" s="119">
        <v>0</v>
      </c>
      <c r="R870" s="119">
        <v>0</v>
      </c>
      <c r="S870" s="119">
        <f t="shared" si="102"/>
        <v>0</v>
      </c>
      <c r="T870" s="119">
        <f t="shared" si="103"/>
        <v>0</v>
      </c>
      <c r="U870" s="119">
        <v>807</v>
      </c>
      <c r="V870" s="119">
        <v>864</v>
      </c>
      <c r="W870" s="119">
        <v>819</v>
      </c>
      <c r="X870" s="119">
        <f t="shared" si="106"/>
        <v>-1671</v>
      </c>
      <c r="Y870" s="92" t="s">
        <v>12848</v>
      </c>
      <c r="Z870" s="172">
        <v>15.579000000000001</v>
      </c>
      <c r="AA870" s="173">
        <v>15.579000000000001</v>
      </c>
      <c r="AB870" s="93">
        <f t="shared" si="104"/>
        <v>0</v>
      </c>
      <c r="AE870" s="48" t="s">
        <v>12845</v>
      </c>
      <c r="AF870" s="93">
        <v>15.579000000000001</v>
      </c>
      <c r="AG870" s="48" t="s">
        <v>14545</v>
      </c>
      <c r="AH870" s="48" t="s">
        <v>14546</v>
      </c>
      <c r="AI870" s="48" t="s">
        <v>14494</v>
      </c>
      <c r="AM870" s="48" t="s">
        <v>85</v>
      </c>
      <c r="AN870" s="48" t="s">
        <v>2841</v>
      </c>
      <c r="AQ870" s="123" t="s">
        <v>12955</v>
      </c>
    </row>
    <row r="871" spans="1:43" ht="30" x14ac:dyDescent="0.2">
      <c r="A871" s="92" t="s">
        <v>3131</v>
      </c>
      <c r="B871" s="92" t="s">
        <v>3132</v>
      </c>
      <c r="C871" s="117" t="s">
        <v>166</v>
      </c>
      <c r="D871" s="92" t="s">
        <v>2267</v>
      </c>
      <c r="E871" s="92" t="s">
        <v>3133</v>
      </c>
      <c r="F871" s="92" t="s">
        <v>2853</v>
      </c>
      <c r="G871" s="92" t="s">
        <v>2887</v>
      </c>
      <c r="H871" s="92" t="s">
        <v>2888</v>
      </c>
      <c r="I871" s="118" t="s">
        <v>3134</v>
      </c>
      <c r="J871" s="119">
        <v>9</v>
      </c>
      <c r="K871" s="119">
        <v>60</v>
      </c>
      <c r="L871" s="119">
        <f t="shared" si="107"/>
        <v>-283</v>
      </c>
      <c r="N871" s="48" t="s">
        <v>243</v>
      </c>
      <c r="P871" s="119">
        <v>20</v>
      </c>
      <c r="Q871" s="119">
        <v>20</v>
      </c>
      <c r="R871" s="119">
        <v>0</v>
      </c>
      <c r="S871" s="119">
        <f t="shared" si="102"/>
        <v>40</v>
      </c>
      <c r="T871" s="119">
        <f t="shared" si="103"/>
        <v>40</v>
      </c>
      <c r="U871" s="119">
        <v>343</v>
      </c>
      <c r="V871" s="119">
        <v>75</v>
      </c>
      <c r="W871" s="119">
        <v>75</v>
      </c>
      <c r="X871" s="119">
        <f t="shared" si="106"/>
        <v>-398</v>
      </c>
      <c r="Y871" s="92" t="s">
        <v>12848</v>
      </c>
      <c r="Z871" s="172">
        <v>409.9</v>
      </c>
      <c r="AA871" s="173">
        <v>409.9</v>
      </c>
      <c r="AB871" s="93">
        <f t="shared" si="104"/>
        <v>0</v>
      </c>
      <c r="AE871" s="48" t="s">
        <v>12845</v>
      </c>
      <c r="AF871" s="93">
        <v>409.9</v>
      </c>
      <c r="AG871" s="48" t="s">
        <v>14547</v>
      </c>
      <c r="AH871" s="48" t="s">
        <v>14548</v>
      </c>
      <c r="AI871" s="48" t="s">
        <v>14494</v>
      </c>
      <c r="AM871" s="48" t="s">
        <v>85</v>
      </c>
      <c r="AN871" s="48" t="s">
        <v>2841</v>
      </c>
      <c r="AQ871" s="123" t="s">
        <v>14416</v>
      </c>
    </row>
    <row r="872" spans="1:43" ht="60" x14ac:dyDescent="0.2">
      <c r="A872" s="92" t="s">
        <v>3135</v>
      </c>
      <c r="B872" s="92" t="s">
        <v>3136</v>
      </c>
      <c r="C872" s="117" t="s">
        <v>166</v>
      </c>
      <c r="D872" s="92" t="s">
        <v>2267</v>
      </c>
      <c r="E872" s="92" t="s">
        <v>3137</v>
      </c>
      <c r="F872" s="92" t="s">
        <v>2853</v>
      </c>
      <c r="G872" s="92" t="s">
        <v>2854</v>
      </c>
      <c r="H872" s="92" t="s">
        <v>2860</v>
      </c>
      <c r="I872" s="118" t="s">
        <v>3138</v>
      </c>
      <c r="J872" s="119">
        <v>11</v>
      </c>
      <c r="K872" s="119">
        <v>342</v>
      </c>
      <c r="L872" s="119">
        <f t="shared" si="107"/>
        <v>342</v>
      </c>
      <c r="M872" s="138">
        <v>6480.9</v>
      </c>
      <c r="N872" s="48" t="s">
        <v>243</v>
      </c>
      <c r="O872" s="48" t="s">
        <v>504</v>
      </c>
      <c r="P872" s="119">
        <v>0</v>
      </c>
      <c r="Q872" s="119">
        <v>0</v>
      </c>
      <c r="R872" s="119">
        <v>0</v>
      </c>
      <c r="S872" s="119">
        <f t="shared" si="102"/>
        <v>0</v>
      </c>
      <c r="T872" s="119">
        <f t="shared" si="103"/>
        <v>0</v>
      </c>
      <c r="U872" s="119">
        <v>0</v>
      </c>
      <c r="V872" s="119">
        <v>0</v>
      </c>
      <c r="W872" s="119">
        <v>0</v>
      </c>
      <c r="X872" s="119">
        <f t="shared" si="106"/>
        <v>0</v>
      </c>
      <c r="Y872" s="92" t="s">
        <v>12844</v>
      </c>
      <c r="Z872" s="172">
        <v>18.95</v>
      </c>
      <c r="AA872" s="173">
        <v>18.95</v>
      </c>
      <c r="AB872" s="93">
        <f t="shared" si="104"/>
        <v>0</v>
      </c>
      <c r="AE872" s="48" t="s">
        <v>12845</v>
      </c>
      <c r="AF872" s="93">
        <v>18.95</v>
      </c>
      <c r="AG872" s="48" t="s">
        <v>14549</v>
      </c>
      <c r="AH872" s="48" t="s">
        <v>14550</v>
      </c>
      <c r="AI872" s="48" t="s">
        <v>14498</v>
      </c>
      <c r="AM872" s="48" t="s">
        <v>85</v>
      </c>
      <c r="AN872" s="48" t="s">
        <v>2841</v>
      </c>
      <c r="AQ872" s="123" t="s">
        <v>13007</v>
      </c>
    </row>
    <row r="873" spans="1:43" ht="30" x14ac:dyDescent="0.2">
      <c r="A873" s="92" t="s">
        <v>3139</v>
      </c>
      <c r="B873" s="92" t="s">
        <v>3140</v>
      </c>
      <c r="C873" s="117" t="s">
        <v>166</v>
      </c>
      <c r="D873" s="92" t="s">
        <v>2267</v>
      </c>
      <c r="E873" s="92" t="s">
        <v>3141</v>
      </c>
      <c r="F873" s="92" t="s">
        <v>2853</v>
      </c>
      <c r="G873" s="92" t="s">
        <v>2887</v>
      </c>
      <c r="H873" s="92" t="s">
        <v>2888</v>
      </c>
      <c r="I873" s="118" t="s">
        <v>3142</v>
      </c>
      <c r="J873" s="119">
        <v>9</v>
      </c>
      <c r="K873" s="119">
        <v>60</v>
      </c>
      <c r="L873" s="119">
        <f t="shared" si="107"/>
        <v>18</v>
      </c>
      <c r="M873" s="124">
        <v>27156.720000000001</v>
      </c>
      <c r="N873" s="48" t="s">
        <v>243</v>
      </c>
      <c r="P873" s="119">
        <v>0</v>
      </c>
      <c r="Q873" s="119">
        <v>0</v>
      </c>
      <c r="R873" s="119">
        <v>0</v>
      </c>
      <c r="S873" s="119">
        <f t="shared" si="102"/>
        <v>0</v>
      </c>
      <c r="T873" s="119">
        <f t="shared" si="103"/>
        <v>0</v>
      </c>
      <c r="U873" s="119">
        <v>42</v>
      </c>
      <c r="V873" s="119">
        <v>21</v>
      </c>
      <c r="W873" s="119">
        <v>30</v>
      </c>
      <c r="X873" s="119">
        <f t="shared" si="106"/>
        <v>-63</v>
      </c>
      <c r="Y873" s="92" t="s">
        <v>12848</v>
      </c>
      <c r="Z873" s="172">
        <v>452.61200000000002</v>
      </c>
      <c r="AA873" s="173">
        <v>452.61200000000002</v>
      </c>
      <c r="AB873" s="93">
        <f t="shared" si="104"/>
        <v>0</v>
      </c>
      <c r="AE873" s="48" t="s">
        <v>12845</v>
      </c>
      <c r="AF873" s="93">
        <v>452.61200000000002</v>
      </c>
      <c r="AG873" s="48" t="s">
        <v>14551</v>
      </c>
      <c r="AH873" s="48" t="s">
        <v>14467</v>
      </c>
      <c r="AI873" s="48" t="s">
        <v>13258</v>
      </c>
      <c r="AM873" s="48" t="s">
        <v>85</v>
      </c>
      <c r="AN873" s="48" t="s">
        <v>2841</v>
      </c>
      <c r="AQ873" s="123" t="s">
        <v>14416</v>
      </c>
    </row>
    <row r="874" spans="1:43" ht="60" x14ac:dyDescent="0.2">
      <c r="A874" s="92" t="s">
        <v>3143</v>
      </c>
      <c r="B874" s="92" t="s">
        <v>3144</v>
      </c>
      <c r="C874" s="117" t="s">
        <v>166</v>
      </c>
      <c r="D874" s="92" t="s">
        <v>2267</v>
      </c>
      <c r="E874" s="92" t="s">
        <v>3145</v>
      </c>
      <c r="F874" s="92" t="s">
        <v>2853</v>
      </c>
      <c r="G874" s="92" t="s">
        <v>2873</v>
      </c>
      <c r="H874" s="92" t="s">
        <v>2874</v>
      </c>
      <c r="I874" s="118" t="s">
        <v>3146</v>
      </c>
      <c r="J874" s="119">
        <v>9</v>
      </c>
      <c r="K874" s="119">
        <v>90</v>
      </c>
      <c r="L874" s="119">
        <f t="shared" si="107"/>
        <v>90</v>
      </c>
      <c r="M874" s="138">
        <v>12733.65</v>
      </c>
      <c r="N874" s="48" t="s">
        <v>243</v>
      </c>
      <c r="O874" s="48" t="s">
        <v>504</v>
      </c>
      <c r="P874" s="119">
        <v>0</v>
      </c>
      <c r="Q874" s="119">
        <v>0</v>
      </c>
      <c r="R874" s="119">
        <v>0</v>
      </c>
      <c r="S874" s="119">
        <f t="shared" si="102"/>
        <v>0</v>
      </c>
      <c r="T874" s="119">
        <f t="shared" si="103"/>
        <v>0</v>
      </c>
      <c r="U874" s="119">
        <v>0</v>
      </c>
      <c r="V874" s="119">
        <v>0</v>
      </c>
      <c r="W874" s="119">
        <v>0</v>
      </c>
      <c r="X874" s="119">
        <f t="shared" si="106"/>
        <v>0</v>
      </c>
      <c r="Y874" s="92" t="s">
        <v>12844</v>
      </c>
      <c r="Z874" s="172">
        <v>141.48500000000001</v>
      </c>
      <c r="AA874" s="173">
        <v>140.41499999999999</v>
      </c>
      <c r="AB874" s="93">
        <f t="shared" si="104"/>
        <v>-1.0700000000000216</v>
      </c>
      <c r="AE874" s="48" t="s">
        <v>12884</v>
      </c>
      <c r="AF874" s="93">
        <v>140.41499999999999</v>
      </c>
      <c r="AG874" s="48" t="s">
        <v>14552</v>
      </c>
      <c r="AH874" s="48" t="s">
        <v>14464</v>
      </c>
      <c r="AI874" s="48" t="s">
        <v>13452</v>
      </c>
      <c r="AM874" s="48" t="s">
        <v>85</v>
      </c>
      <c r="AN874" s="48" t="s">
        <v>2841</v>
      </c>
      <c r="AQ874" s="123" t="s">
        <v>14479</v>
      </c>
    </row>
    <row r="875" spans="1:43" ht="30" x14ac:dyDescent="0.2">
      <c r="A875" s="92" t="s">
        <v>3147</v>
      </c>
      <c r="B875" s="92" t="s">
        <v>3148</v>
      </c>
      <c r="C875" s="117" t="s">
        <v>166</v>
      </c>
      <c r="D875" s="92" t="s">
        <v>2267</v>
      </c>
      <c r="E875" s="92" t="s">
        <v>3149</v>
      </c>
      <c r="F875" s="92" t="s">
        <v>2853</v>
      </c>
      <c r="G875" s="92" t="s">
        <v>2854</v>
      </c>
      <c r="H875" s="92" t="s">
        <v>2860</v>
      </c>
      <c r="I875" s="118" t="s">
        <v>3150</v>
      </c>
      <c r="J875" s="119">
        <v>7</v>
      </c>
      <c r="K875" s="119">
        <v>200</v>
      </c>
      <c r="L875" s="119">
        <f t="shared" si="107"/>
        <v>115</v>
      </c>
      <c r="M875" s="124">
        <v>7250.4</v>
      </c>
      <c r="N875" s="48" t="s">
        <v>243</v>
      </c>
      <c r="P875" s="119">
        <v>85</v>
      </c>
      <c r="Q875" s="119">
        <v>0</v>
      </c>
      <c r="R875" s="119">
        <v>0</v>
      </c>
      <c r="S875" s="119">
        <f t="shared" si="102"/>
        <v>85</v>
      </c>
      <c r="T875" s="119">
        <f t="shared" si="103"/>
        <v>85</v>
      </c>
      <c r="U875" s="119">
        <v>85</v>
      </c>
      <c r="V875" s="119">
        <v>0</v>
      </c>
      <c r="W875" s="119">
        <v>0</v>
      </c>
      <c r="X875" s="119">
        <f t="shared" si="106"/>
        <v>0</v>
      </c>
      <c r="Y875" s="92" t="s">
        <v>12863</v>
      </c>
      <c r="Z875" s="172">
        <v>36.252000000000002</v>
      </c>
      <c r="AA875" s="173">
        <v>36.252000000000002</v>
      </c>
      <c r="AB875" s="93">
        <f t="shared" si="104"/>
        <v>0</v>
      </c>
      <c r="AE875" s="48" t="s">
        <v>12845</v>
      </c>
      <c r="AF875" s="93">
        <v>36.252000000000002</v>
      </c>
      <c r="AG875" s="48" t="s">
        <v>14553</v>
      </c>
      <c r="AH875" s="48" t="s">
        <v>14554</v>
      </c>
      <c r="AI875" s="48" t="s">
        <v>14555</v>
      </c>
      <c r="AM875" s="48" t="s">
        <v>85</v>
      </c>
      <c r="AN875" s="48" t="s">
        <v>2841</v>
      </c>
      <c r="AQ875" s="123" t="s">
        <v>14416</v>
      </c>
    </row>
    <row r="876" spans="1:43" ht="45" x14ac:dyDescent="0.2">
      <c r="A876" s="92" t="s">
        <v>3151</v>
      </c>
      <c r="B876" s="92" t="s">
        <v>3152</v>
      </c>
      <c r="C876" s="117" t="s">
        <v>166</v>
      </c>
      <c r="D876" s="92" t="s">
        <v>2267</v>
      </c>
      <c r="E876" s="92" t="s">
        <v>3153</v>
      </c>
      <c r="F876" s="92" t="s">
        <v>2853</v>
      </c>
      <c r="G876" s="92" t="s">
        <v>2887</v>
      </c>
      <c r="H876" s="92" t="s">
        <v>2888</v>
      </c>
      <c r="I876" s="118" t="s">
        <v>3154</v>
      </c>
      <c r="J876" s="119">
        <v>9</v>
      </c>
      <c r="K876" s="119">
        <v>30</v>
      </c>
      <c r="L876" s="119">
        <f t="shared" si="107"/>
        <v>-1713</v>
      </c>
      <c r="N876" s="48" t="s">
        <v>243</v>
      </c>
      <c r="P876" s="119">
        <v>1262</v>
      </c>
      <c r="Q876" s="119">
        <v>1152</v>
      </c>
      <c r="R876" s="119">
        <v>60</v>
      </c>
      <c r="S876" s="119">
        <f t="shared" si="102"/>
        <v>2414</v>
      </c>
      <c r="T876" s="119">
        <f t="shared" si="103"/>
        <v>2474</v>
      </c>
      <c r="U876" s="119">
        <v>1743</v>
      </c>
      <c r="V876" s="119">
        <v>280</v>
      </c>
      <c r="W876" s="119">
        <v>129</v>
      </c>
      <c r="X876" s="119">
        <f t="shared" si="106"/>
        <v>-761</v>
      </c>
      <c r="Y876" s="92" t="s">
        <v>12848</v>
      </c>
      <c r="Z876" s="172">
        <v>603.72900000000004</v>
      </c>
      <c r="AA876" s="173">
        <v>595.15700000000004</v>
      </c>
      <c r="AB876" s="93">
        <f t="shared" si="104"/>
        <v>-8.5720000000000027</v>
      </c>
      <c r="AE876" s="48" t="s">
        <v>12845</v>
      </c>
      <c r="AF876" s="128">
        <v>595.15700000000004</v>
      </c>
      <c r="AG876" s="158" t="s">
        <v>14556</v>
      </c>
      <c r="AH876" s="48" t="s">
        <v>14557</v>
      </c>
      <c r="AI876" s="48" t="s">
        <v>13300</v>
      </c>
      <c r="AK876" s="48" t="s">
        <v>14558</v>
      </c>
      <c r="AM876" s="48" t="s">
        <v>85</v>
      </c>
      <c r="AN876" s="48" t="s">
        <v>2841</v>
      </c>
      <c r="AQ876" s="123" t="s">
        <v>14416</v>
      </c>
    </row>
    <row r="877" spans="1:43" ht="60" x14ac:dyDescent="0.2">
      <c r="A877" s="92" t="s">
        <v>3155</v>
      </c>
      <c r="B877" s="92" t="s">
        <v>3156</v>
      </c>
      <c r="C877" s="117" t="s">
        <v>166</v>
      </c>
      <c r="D877" s="92" t="s">
        <v>2267</v>
      </c>
      <c r="E877" s="92" t="s">
        <v>3157</v>
      </c>
      <c r="F877" s="92" t="s">
        <v>2853</v>
      </c>
      <c r="G877" s="92" t="s">
        <v>2887</v>
      </c>
      <c r="H877" s="92" t="s">
        <v>2888</v>
      </c>
      <c r="I877" s="118" t="s">
        <v>3158</v>
      </c>
      <c r="J877" s="119">
        <v>9</v>
      </c>
      <c r="K877" s="119">
        <v>90</v>
      </c>
      <c r="L877" s="119">
        <f t="shared" si="107"/>
        <v>-118</v>
      </c>
      <c r="N877" s="48" t="s">
        <v>243</v>
      </c>
      <c r="P877" s="119">
        <v>0</v>
      </c>
      <c r="Q877" s="119">
        <v>0</v>
      </c>
      <c r="R877" s="119">
        <v>0</v>
      </c>
      <c r="S877" s="119">
        <f t="shared" si="102"/>
        <v>0</v>
      </c>
      <c r="T877" s="119">
        <f t="shared" si="103"/>
        <v>0</v>
      </c>
      <c r="U877" s="119">
        <v>208</v>
      </c>
      <c r="V877" s="119">
        <v>0</v>
      </c>
      <c r="W877" s="119">
        <v>0</v>
      </c>
      <c r="X877" s="119">
        <f t="shared" si="106"/>
        <v>-208</v>
      </c>
      <c r="Y877" s="92" t="s">
        <v>12848</v>
      </c>
      <c r="Z877" s="172">
        <v>148</v>
      </c>
      <c r="AA877" s="173">
        <v>169.98699999999999</v>
      </c>
      <c r="AB877" s="93">
        <f t="shared" si="104"/>
        <v>21.986999999999995</v>
      </c>
      <c r="AE877" s="48" t="s">
        <v>12884</v>
      </c>
      <c r="AF877" s="93">
        <v>169.98699999999999</v>
      </c>
      <c r="AG877" s="48" t="s">
        <v>14559</v>
      </c>
      <c r="AH877" s="48" t="s">
        <v>14560</v>
      </c>
      <c r="AI877" s="48" t="s">
        <v>14561</v>
      </c>
      <c r="AM877" s="48" t="s">
        <v>85</v>
      </c>
      <c r="AN877" s="48" t="s">
        <v>2841</v>
      </c>
      <c r="AQ877" s="123" t="s">
        <v>14416</v>
      </c>
    </row>
    <row r="878" spans="1:43" ht="60" x14ac:dyDescent="0.2">
      <c r="A878" s="92" t="s">
        <v>3159</v>
      </c>
      <c r="B878" s="92" t="s">
        <v>3160</v>
      </c>
      <c r="C878" s="117" t="s">
        <v>166</v>
      </c>
      <c r="D878" s="92" t="s">
        <v>2267</v>
      </c>
      <c r="E878" s="92" t="s">
        <v>3161</v>
      </c>
      <c r="F878" s="92" t="s">
        <v>2853</v>
      </c>
      <c r="G878" s="92" t="s">
        <v>3162</v>
      </c>
      <c r="H878" s="92" t="s">
        <v>3037</v>
      </c>
      <c r="I878" s="118" t="s">
        <v>3163</v>
      </c>
      <c r="J878" s="119">
        <v>7</v>
      </c>
      <c r="K878" s="119">
        <v>80</v>
      </c>
      <c r="L878" s="119">
        <f t="shared" si="107"/>
        <v>-27</v>
      </c>
      <c r="N878" s="48" t="s">
        <v>243</v>
      </c>
      <c r="P878" s="119">
        <v>0</v>
      </c>
      <c r="Q878" s="119">
        <v>0</v>
      </c>
      <c r="R878" s="119">
        <v>0</v>
      </c>
      <c r="S878" s="119">
        <f t="shared" si="102"/>
        <v>0</v>
      </c>
      <c r="T878" s="119">
        <f t="shared" si="103"/>
        <v>0</v>
      </c>
      <c r="U878" s="119">
        <v>107</v>
      </c>
      <c r="V878" s="119">
        <v>0</v>
      </c>
      <c r="W878" s="119">
        <v>0</v>
      </c>
      <c r="X878" s="119">
        <f t="shared" si="106"/>
        <v>-107</v>
      </c>
      <c r="Y878" s="92" t="s">
        <v>12848</v>
      </c>
      <c r="Z878" s="172">
        <v>63.423999999999999</v>
      </c>
      <c r="AA878" s="173">
        <v>63</v>
      </c>
      <c r="AB878" s="93">
        <f t="shared" si="104"/>
        <v>-0.42399999999999949</v>
      </c>
      <c r="AE878" s="48" t="s">
        <v>12884</v>
      </c>
      <c r="AF878" s="93">
        <v>63</v>
      </c>
      <c r="AG878" s="48" t="s">
        <v>14562</v>
      </c>
      <c r="AH878" s="48" t="s">
        <v>14563</v>
      </c>
      <c r="AI878" s="48" t="s">
        <v>13258</v>
      </c>
      <c r="AM878" s="48" t="s">
        <v>85</v>
      </c>
      <c r="AN878" s="48" t="s">
        <v>2841</v>
      </c>
      <c r="AQ878" s="123" t="s">
        <v>14479</v>
      </c>
    </row>
    <row r="879" spans="1:43" ht="45" x14ac:dyDescent="0.2">
      <c r="A879" s="92" t="s">
        <v>3164</v>
      </c>
      <c r="B879" s="92" t="s">
        <v>3165</v>
      </c>
      <c r="C879" s="117" t="s">
        <v>166</v>
      </c>
      <c r="D879" s="92" t="s">
        <v>2267</v>
      </c>
      <c r="E879" s="92" t="s">
        <v>3166</v>
      </c>
      <c r="F879" s="92" t="s">
        <v>2853</v>
      </c>
      <c r="G879" s="92" t="s">
        <v>2887</v>
      </c>
      <c r="H879" s="92" t="s">
        <v>2888</v>
      </c>
      <c r="I879" s="118" t="s">
        <v>3167</v>
      </c>
      <c r="J879" s="119">
        <v>9</v>
      </c>
      <c r="K879" s="119">
        <v>30</v>
      </c>
      <c r="L879" s="119">
        <f t="shared" si="107"/>
        <v>30</v>
      </c>
      <c r="M879" s="138">
        <v>32250</v>
      </c>
      <c r="N879" s="48" t="s">
        <v>243</v>
      </c>
      <c r="P879" s="119">
        <v>0</v>
      </c>
      <c r="Q879" s="119">
        <v>0</v>
      </c>
      <c r="R879" s="119">
        <v>0</v>
      </c>
      <c r="S879" s="119">
        <f t="shared" si="102"/>
        <v>0</v>
      </c>
      <c r="T879" s="119">
        <f t="shared" si="103"/>
        <v>0</v>
      </c>
      <c r="U879" s="119">
        <v>0</v>
      </c>
      <c r="V879" s="119">
        <v>0</v>
      </c>
      <c r="W879" s="119">
        <v>0</v>
      </c>
      <c r="X879" s="119">
        <f t="shared" si="106"/>
        <v>0</v>
      </c>
      <c r="Y879" s="92" t="s">
        <v>12844</v>
      </c>
      <c r="Z879" s="172">
        <v>1075</v>
      </c>
      <c r="AA879" s="173">
        <v>1075</v>
      </c>
      <c r="AB879" s="93">
        <f t="shared" si="104"/>
        <v>0</v>
      </c>
      <c r="AE879" s="48" t="s">
        <v>12845</v>
      </c>
      <c r="AF879" s="93">
        <v>1075</v>
      </c>
      <c r="AG879" s="48" t="s">
        <v>14564</v>
      </c>
      <c r="AH879" s="48" t="s">
        <v>14557</v>
      </c>
      <c r="AI879" s="48" t="s">
        <v>14565</v>
      </c>
      <c r="AM879" s="48" t="s">
        <v>85</v>
      </c>
      <c r="AN879" s="48" t="s">
        <v>2841</v>
      </c>
      <c r="AQ879" s="123" t="s">
        <v>14416</v>
      </c>
    </row>
    <row r="880" spans="1:43" ht="45" x14ac:dyDescent="0.2">
      <c r="A880" s="92" t="s">
        <v>3168</v>
      </c>
      <c r="B880" s="92" t="s">
        <v>3169</v>
      </c>
      <c r="C880" s="117" t="s">
        <v>166</v>
      </c>
      <c r="D880" s="92" t="s">
        <v>2267</v>
      </c>
      <c r="E880" s="92" t="s">
        <v>3170</v>
      </c>
      <c r="F880" s="92" t="s">
        <v>2853</v>
      </c>
      <c r="G880" s="92" t="s">
        <v>2887</v>
      </c>
      <c r="H880" s="92" t="s">
        <v>2888</v>
      </c>
      <c r="I880" s="118" t="s">
        <v>3171</v>
      </c>
      <c r="J880" s="119">
        <v>9</v>
      </c>
      <c r="K880" s="119">
        <v>60</v>
      </c>
      <c r="L880" s="119">
        <f t="shared" si="107"/>
        <v>-1442</v>
      </c>
      <c r="N880" s="48" t="s">
        <v>243</v>
      </c>
      <c r="P880" s="119">
        <v>420</v>
      </c>
      <c r="Q880" s="119">
        <v>420</v>
      </c>
      <c r="R880" s="119">
        <v>0</v>
      </c>
      <c r="S880" s="119">
        <f t="shared" si="102"/>
        <v>840</v>
      </c>
      <c r="T880" s="119">
        <f t="shared" si="103"/>
        <v>840</v>
      </c>
      <c r="U880" s="119">
        <v>1502</v>
      </c>
      <c r="V880" s="119">
        <v>477</v>
      </c>
      <c r="W880" s="119">
        <v>480</v>
      </c>
      <c r="X880" s="119">
        <f t="shared" si="106"/>
        <v>-1559</v>
      </c>
      <c r="Y880" s="92" t="s">
        <v>12848</v>
      </c>
      <c r="Z880" s="172">
        <v>273.911</v>
      </c>
      <c r="AA880" s="173">
        <v>273.911</v>
      </c>
      <c r="AB880" s="93">
        <f t="shared" si="104"/>
        <v>0</v>
      </c>
      <c r="AE880" s="48" t="s">
        <v>12845</v>
      </c>
      <c r="AF880" s="93">
        <v>273.911</v>
      </c>
      <c r="AG880" s="48" t="s">
        <v>14566</v>
      </c>
      <c r="AH880" s="48" t="s">
        <v>14567</v>
      </c>
      <c r="AI880" s="48" t="s">
        <v>13300</v>
      </c>
      <c r="AM880" s="48" t="s">
        <v>85</v>
      </c>
      <c r="AN880" s="48" t="s">
        <v>2841</v>
      </c>
      <c r="AQ880" s="123" t="s">
        <v>14416</v>
      </c>
    </row>
    <row r="881" spans="1:43" ht="30" x14ac:dyDescent="0.2">
      <c r="A881" s="92" t="s">
        <v>3172</v>
      </c>
      <c r="B881" s="92" t="s">
        <v>3173</v>
      </c>
      <c r="C881" s="117" t="s">
        <v>166</v>
      </c>
      <c r="D881" s="92" t="s">
        <v>2267</v>
      </c>
      <c r="E881" s="92" t="s">
        <v>3174</v>
      </c>
      <c r="F881" s="92" t="s">
        <v>2853</v>
      </c>
      <c r="G881" s="92" t="s">
        <v>3036</v>
      </c>
      <c r="H881" s="92" t="s">
        <v>3037</v>
      </c>
      <c r="I881" s="118" t="s">
        <v>3175</v>
      </c>
      <c r="J881" s="119">
        <v>7</v>
      </c>
      <c r="K881" s="119">
        <v>500</v>
      </c>
      <c r="L881" s="119">
        <f t="shared" si="107"/>
        <v>500</v>
      </c>
      <c r="M881" s="138">
        <v>2070</v>
      </c>
      <c r="N881" s="48" t="s">
        <v>243</v>
      </c>
      <c r="P881" s="119">
        <v>0</v>
      </c>
      <c r="Q881" s="119">
        <v>0</v>
      </c>
      <c r="R881" s="119">
        <v>0</v>
      </c>
      <c r="S881" s="119">
        <f t="shared" si="102"/>
        <v>0</v>
      </c>
      <c r="T881" s="119">
        <f t="shared" si="103"/>
        <v>0</v>
      </c>
      <c r="U881" s="119">
        <v>0</v>
      </c>
      <c r="V881" s="119">
        <v>0</v>
      </c>
      <c r="W881" s="119">
        <v>0</v>
      </c>
      <c r="X881" s="119">
        <f t="shared" si="106"/>
        <v>0</v>
      </c>
      <c r="Y881" s="92" t="s">
        <v>12844</v>
      </c>
      <c r="Z881" s="172">
        <v>4.1399999999999997</v>
      </c>
      <c r="AA881" s="173">
        <v>4.1399999999999997</v>
      </c>
      <c r="AB881" s="93">
        <f t="shared" si="104"/>
        <v>0</v>
      </c>
      <c r="AE881" s="48" t="s">
        <v>12845</v>
      </c>
      <c r="AF881" s="93">
        <v>4.1399999999999997</v>
      </c>
      <c r="AG881" s="48" t="s">
        <v>14568</v>
      </c>
      <c r="AH881" s="122">
        <v>500</v>
      </c>
      <c r="AI881" s="48">
        <v>6</v>
      </c>
      <c r="AM881" s="48" t="s">
        <v>85</v>
      </c>
      <c r="AN881" s="48" t="s">
        <v>2841</v>
      </c>
      <c r="AQ881" s="123" t="s">
        <v>13007</v>
      </c>
    </row>
    <row r="882" spans="1:43" ht="30" x14ac:dyDescent="0.2">
      <c r="A882" s="92" t="s">
        <v>3176</v>
      </c>
      <c r="B882" s="92" t="s">
        <v>3177</v>
      </c>
      <c r="C882" s="117" t="s">
        <v>166</v>
      </c>
      <c r="D882" s="92" t="s">
        <v>2267</v>
      </c>
      <c r="E882" s="92" t="s">
        <v>14569</v>
      </c>
      <c r="F882" s="92" t="s">
        <v>2853</v>
      </c>
      <c r="G882" s="92" t="s">
        <v>2887</v>
      </c>
      <c r="H882" s="92" t="s">
        <v>2888</v>
      </c>
      <c r="I882" s="118" t="s">
        <v>3179</v>
      </c>
      <c r="J882" s="119">
        <v>9</v>
      </c>
      <c r="K882" s="119">
        <v>90</v>
      </c>
      <c r="L882" s="119">
        <f t="shared" si="107"/>
        <v>75</v>
      </c>
      <c r="M882" s="124">
        <v>25200</v>
      </c>
      <c r="N882" s="48" t="s">
        <v>243</v>
      </c>
      <c r="P882" s="119">
        <v>0</v>
      </c>
      <c r="Q882" s="119">
        <v>0</v>
      </c>
      <c r="R882" s="119">
        <v>0</v>
      </c>
      <c r="S882" s="119">
        <f t="shared" si="102"/>
        <v>0</v>
      </c>
      <c r="T882" s="119">
        <f t="shared" si="103"/>
        <v>0</v>
      </c>
      <c r="U882" s="119">
        <v>15</v>
      </c>
      <c r="V882" s="119">
        <v>95</v>
      </c>
      <c r="W882" s="119">
        <v>165</v>
      </c>
      <c r="X882" s="119">
        <f t="shared" si="106"/>
        <v>-110</v>
      </c>
      <c r="Y882" s="92" t="s">
        <v>12848</v>
      </c>
      <c r="Z882" s="172">
        <v>280</v>
      </c>
      <c r="AA882" s="173">
        <v>280</v>
      </c>
      <c r="AB882" s="93">
        <f t="shared" si="104"/>
        <v>0</v>
      </c>
      <c r="AE882" s="48" t="s">
        <v>12845</v>
      </c>
      <c r="AF882" s="93">
        <v>280</v>
      </c>
      <c r="AG882" s="48" t="s">
        <v>14570</v>
      </c>
      <c r="AH882" s="48" t="s">
        <v>14464</v>
      </c>
      <c r="AI882" s="48" t="s">
        <v>13354</v>
      </c>
      <c r="AM882" s="48" t="s">
        <v>85</v>
      </c>
      <c r="AN882" s="48" t="s">
        <v>2841</v>
      </c>
      <c r="AQ882" s="123" t="s">
        <v>14416</v>
      </c>
    </row>
    <row r="883" spans="1:43" ht="30" x14ac:dyDescent="0.2">
      <c r="A883" s="92" t="s">
        <v>3180</v>
      </c>
      <c r="B883" s="92" t="s">
        <v>3181</v>
      </c>
      <c r="C883" s="117" t="s">
        <v>166</v>
      </c>
      <c r="D883" s="92" t="s">
        <v>2267</v>
      </c>
      <c r="E883" s="92" t="s">
        <v>14571</v>
      </c>
      <c r="F883" s="92" t="s">
        <v>2853</v>
      </c>
      <c r="G883" s="92" t="s">
        <v>2887</v>
      </c>
      <c r="H883" s="92" t="s">
        <v>2888</v>
      </c>
      <c r="I883" s="118" t="s">
        <v>3183</v>
      </c>
      <c r="J883" s="119">
        <v>9</v>
      </c>
      <c r="K883" s="119">
        <v>90</v>
      </c>
      <c r="L883" s="119">
        <f t="shared" si="107"/>
        <v>72</v>
      </c>
      <c r="M883" s="124">
        <v>25200</v>
      </c>
      <c r="N883" s="48" t="s">
        <v>243</v>
      </c>
      <c r="P883" s="119">
        <v>0</v>
      </c>
      <c r="Q883" s="119">
        <v>0</v>
      </c>
      <c r="R883" s="119">
        <v>0</v>
      </c>
      <c r="S883" s="119">
        <f t="shared" si="102"/>
        <v>0</v>
      </c>
      <c r="T883" s="119">
        <f t="shared" si="103"/>
        <v>0</v>
      </c>
      <c r="U883" s="119">
        <v>18</v>
      </c>
      <c r="V883" s="119">
        <v>70</v>
      </c>
      <c r="W883" s="119">
        <v>75</v>
      </c>
      <c r="X883" s="119">
        <f t="shared" si="106"/>
        <v>-88</v>
      </c>
      <c r="Y883" s="92" t="s">
        <v>12848</v>
      </c>
      <c r="Z883" s="172">
        <v>280</v>
      </c>
      <c r="AA883" s="173">
        <v>280</v>
      </c>
      <c r="AB883" s="93">
        <f t="shared" si="104"/>
        <v>0</v>
      </c>
      <c r="AE883" s="48" t="s">
        <v>12845</v>
      </c>
      <c r="AF883" s="93">
        <v>280</v>
      </c>
      <c r="AG883" s="48" t="s">
        <v>14572</v>
      </c>
      <c r="AH883" s="48" t="s">
        <v>14464</v>
      </c>
      <c r="AI883" s="48" t="s">
        <v>13354</v>
      </c>
      <c r="AM883" s="48" t="s">
        <v>85</v>
      </c>
      <c r="AN883" s="48" t="s">
        <v>2841</v>
      </c>
      <c r="AQ883" s="123" t="s">
        <v>14416</v>
      </c>
    </row>
    <row r="884" spans="1:43" ht="45" x14ac:dyDescent="0.2">
      <c r="A884" s="92" t="s">
        <v>3184</v>
      </c>
      <c r="B884" s="92" t="s">
        <v>3185</v>
      </c>
      <c r="C884" s="117" t="s">
        <v>166</v>
      </c>
      <c r="D884" s="92" t="s">
        <v>2267</v>
      </c>
      <c r="E884" s="92" t="s">
        <v>3186</v>
      </c>
      <c r="F884" s="92" t="s">
        <v>2853</v>
      </c>
      <c r="G884" s="92" t="s">
        <v>2887</v>
      </c>
      <c r="H884" s="92" t="s">
        <v>2888</v>
      </c>
      <c r="I884" s="118" t="s">
        <v>3187</v>
      </c>
      <c r="J884" s="119">
        <v>9</v>
      </c>
      <c r="K884" s="119">
        <v>30</v>
      </c>
      <c r="L884" s="119">
        <f t="shared" si="107"/>
        <v>-412</v>
      </c>
      <c r="N884" s="48" t="s">
        <v>243</v>
      </c>
      <c r="P884" s="119">
        <v>360</v>
      </c>
      <c r="Q884" s="119">
        <v>300</v>
      </c>
      <c r="R884" s="119">
        <v>0</v>
      </c>
      <c r="S884" s="119">
        <f t="shared" si="102"/>
        <v>660</v>
      </c>
      <c r="T884" s="119">
        <f t="shared" si="103"/>
        <v>660</v>
      </c>
      <c r="U884" s="119">
        <v>442</v>
      </c>
      <c r="V884" s="119">
        <v>219</v>
      </c>
      <c r="W884" s="119">
        <v>219</v>
      </c>
      <c r="X884" s="119">
        <f t="shared" si="106"/>
        <v>-301</v>
      </c>
      <c r="Y884" s="92" t="s">
        <v>12848</v>
      </c>
      <c r="Z884" s="172">
        <v>459.89400000000001</v>
      </c>
      <c r="AA884" s="173">
        <v>459.89400000000001</v>
      </c>
      <c r="AB884" s="93">
        <f t="shared" si="104"/>
        <v>0</v>
      </c>
      <c r="AE884" s="48" t="s">
        <v>12845</v>
      </c>
      <c r="AF884" s="93">
        <v>459.89400000000001</v>
      </c>
      <c r="AG884" s="48" t="s">
        <v>14573</v>
      </c>
      <c r="AH884" s="48" t="s">
        <v>14557</v>
      </c>
      <c r="AI884" s="48" t="s">
        <v>13136</v>
      </c>
      <c r="AM884" s="48" t="s">
        <v>85</v>
      </c>
      <c r="AN884" s="48" t="s">
        <v>2841</v>
      </c>
      <c r="AQ884" s="123" t="s">
        <v>14416</v>
      </c>
    </row>
    <row r="885" spans="1:43" ht="30" x14ac:dyDescent="0.2">
      <c r="A885" s="92" t="s">
        <v>3188</v>
      </c>
      <c r="B885" s="92" t="s">
        <v>3189</v>
      </c>
      <c r="C885" s="117" t="s">
        <v>166</v>
      </c>
      <c r="D885" s="92" t="s">
        <v>2267</v>
      </c>
      <c r="E885" s="92" t="s">
        <v>3190</v>
      </c>
      <c r="F885" s="92" t="s">
        <v>2853</v>
      </c>
      <c r="G885" s="92" t="s">
        <v>3036</v>
      </c>
      <c r="H885" s="92" t="s">
        <v>3037</v>
      </c>
      <c r="I885" s="118" t="s">
        <v>3191</v>
      </c>
      <c r="J885" s="119">
        <v>9</v>
      </c>
      <c r="K885" s="119">
        <v>2500</v>
      </c>
      <c r="L885" s="119">
        <f t="shared" si="107"/>
        <v>1929</v>
      </c>
      <c r="M885" s="119"/>
      <c r="N885" s="48" t="s">
        <v>243</v>
      </c>
      <c r="P885" s="119">
        <v>0</v>
      </c>
      <c r="Q885" s="119">
        <v>0</v>
      </c>
      <c r="R885" s="119">
        <v>0</v>
      </c>
      <c r="S885" s="119">
        <f t="shared" si="102"/>
        <v>0</v>
      </c>
      <c r="T885" s="119">
        <f t="shared" si="103"/>
        <v>0</v>
      </c>
      <c r="U885" s="119">
        <v>571</v>
      </c>
      <c r="V885" s="119">
        <v>864</v>
      </c>
      <c r="W885" s="119">
        <v>819</v>
      </c>
      <c r="X885" s="119">
        <f t="shared" si="106"/>
        <v>-1435</v>
      </c>
      <c r="Y885" s="92" t="s">
        <v>12848</v>
      </c>
      <c r="Z885" s="172">
        <v>0.98</v>
      </c>
      <c r="AA885" s="173">
        <v>0.98</v>
      </c>
      <c r="AB885" s="93">
        <f t="shared" si="104"/>
        <v>0</v>
      </c>
      <c r="AE885" s="48" t="s">
        <v>12845</v>
      </c>
      <c r="AF885" s="93">
        <v>0.98</v>
      </c>
      <c r="AG885" s="48" t="s">
        <v>14574</v>
      </c>
      <c r="AH885" s="48" t="s">
        <v>14575</v>
      </c>
      <c r="AI885" s="48" t="s">
        <v>13346</v>
      </c>
      <c r="AM885" s="48" t="s">
        <v>85</v>
      </c>
      <c r="AN885" s="48" t="s">
        <v>2841</v>
      </c>
      <c r="AQ885" s="123" t="s">
        <v>14416</v>
      </c>
    </row>
    <row r="886" spans="1:43" ht="30" x14ac:dyDescent="0.2">
      <c r="A886" s="92" t="s">
        <v>3192</v>
      </c>
      <c r="B886" s="92" t="s">
        <v>3193</v>
      </c>
      <c r="C886" s="117" t="s">
        <v>166</v>
      </c>
      <c r="D886" s="92" t="s">
        <v>2267</v>
      </c>
      <c r="E886" s="92" t="s">
        <v>14576</v>
      </c>
      <c r="F886" s="92" t="s">
        <v>2853</v>
      </c>
      <c r="G886" s="92" t="s">
        <v>3162</v>
      </c>
      <c r="H886" s="92" t="s">
        <v>3037</v>
      </c>
      <c r="I886" s="118" t="s">
        <v>3195</v>
      </c>
      <c r="J886" s="119">
        <v>9</v>
      </c>
      <c r="K886" s="119">
        <v>850</v>
      </c>
      <c r="L886" s="119">
        <f t="shared" si="107"/>
        <v>850</v>
      </c>
      <c r="M886" s="119"/>
      <c r="N886" s="48" t="s">
        <v>243</v>
      </c>
      <c r="P886" s="119">
        <v>0</v>
      </c>
      <c r="Q886" s="119">
        <v>0</v>
      </c>
      <c r="R886" s="119">
        <v>0</v>
      </c>
      <c r="S886" s="119">
        <f t="shared" si="102"/>
        <v>0</v>
      </c>
      <c r="T886" s="119">
        <f t="shared" si="103"/>
        <v>0</v>
      </c>
      <c r="U886" s="119">
        <v>0</v>
      </c>
      <c r="V886" s="119">
        <v>36</v>
      </c>
      <c r="W886" s="119">
        <v>240</v>
      </c>
      <c r="X886" s="119">
        <f t="shared" si="106"/>
        <v>-36</v>
      </c>
      <c r="Y886" s="92" t="s">
        <v>12848</v>
      </c>
      <c r="Z886" s="172">
        <v>4.26</v>
      </c>
      <c r="AA886" s="173">
        <v>4.26</v>
      </c>
      <c r="AB886" s="93">
        <f t="shared" si="104"/>
        <v>0</v>
      </c>
      <c r="AE886" s="48" t="s">
        <v>12845</v>
      </c>
      <c r="AF886" s="93">
        <v>4.26</v>
      </c>
      <c r="AG886" s="48" t="s">
        <v>14577</v>
      </c>
      <c r="AH886" s="48" t="s">
        <v>14578</v>
      </c>
      <c r="AI886" s="48" t="s">
        <v>13346</v>
      </c>
      <c r="AM886" s="48" t="s">
        <v>85</v>
      </c>
      <c r="AN886" s="48" t="s">
        <v>2841</v>
      </c>
      <c r="AQ886" s="123" t="s">
        <v>14416</v>
      </c>
    </row>
    <row r="887" spans="1:43" ht="60" x14ac:dyDescent="0.2">
      <c r="A887" s="92" t="s">
        <v>3196</v>
      </c>
      <c r="B887" s="92" t="s">
        <v>3197</v>
      </c>
      <c r="C887" s="117" t="s">
        <v>166</v>
      </c>
      <c r="D887" s="92" t="s">
        <v>2267</v>
      </c>
      <c r="E887" s="92" t="s">
        <v>3198</v>
      </c>
      <c r="F887" s="92" t="s">
        <v>2853</v>
      </c>
      <c r="G887" s="92" t="s">
        <v>2854</v>
      </c>
      <c r="H887" s="92" t="s">
        <v>2860</v>
      </c>
      <c r="I887" s="118" t="s">
        <v>3199</v>
      </c>
      <c r="J887" s="119">
        <v>8</v>
      </c>
      <c r="K887" s="119">
        <v>261</v>
      </c>
      <c r="L887" s="119">
        <f t="shared" si="107"/>
        <v>261</v>
      </c>
      <c r="M887" s="119"/>
      <c r="N887" s="48" t="s">
        <v>243</v>
      </c>
      <c r="P887" s="119">
        <v>0</v>
      </c>
      <c r="Q887" s="119">
        <v>0</v>
      </c>
      <c r="R887" s="119">
        <v>0</v>
      </c>
      <c r="S887" s="119">
        <f t="shared" si="102"/>
        <v>0</v>
      </c>
      <c r="T887" s="119">
        <f t="shared" si="103"/>
        <v>0</v>
      </c>
      <c r="U887" s="119">
        <v>0</v>
      </c>
      <c r="V887" s="119">
        <v>49</v>
      </c>
      <c r="W887" s="119">
        <v>240</v>
      </c>
      <c r="X887" s="119">
        <f t="shared" si="106"/>
        <v>-49</v>
      </c>
      <c r="Y887" s="92" t="s">
        <v>12848</v>
      </c>
      <c r="Z887" s="172">
        <v>9.49</v>
      </c>
      <c r="AA887" s="173">
        <v>8.2870000000000008</v>
      </c>
      <c r="AB887" s="93">
        <f t="shared" si="104"/>
        <v>-1.2029999999999994</v>
      </c>
      <c r="AE887" s="48" t="s">
        <v>12884</v>
      </c>
      <c r="AF887" s="93">
        <v>8.2870000000000008</v>
      </c>
      <c r="AG887" s="48" t="s">
        <v>14579</v>
      </c>
      <c r="AH887" s="48" t="s">
        <v>14580</v>
      </c>
      <c r="AI887" s="48" t="s">
        <v>13346</v>
      </c>
      <c r="AM887" s="48" t="s">
        <v>85</v>
      </c>
      <c r="AN887" s="48" t="s">
        <v>2841</v>
      </c>
      <c r="AQ887" s="123" t="s">
        <v>14416</v>
      </c>
    </row>
    <row r="888" spans="1:43" ht="45" x14ac:dyDescent="0.2">
      <c r="A888" s="92" t="s">
        <v>3200</v>
      </c>
      <c r="B888" s="92" t="s">
        <v>3201</v>
      </c>
      <c r="C888" s="117" t="s">
        <v>166</v>
      </c>
      <c r="D888" s="92" t="s">
        <v>2267</v>
      </c>
      <c r="E888" s="92" t="s">
        <v>3202</v>
      </c>
      <c r="F888" s="92" t="s">
        <v>2853</v>
      </c>
      <c r="G888" s="92" t="s">
        <v>2873</v>
      </c>
      <c r="H888" s="92" t="s">
        <v>2874</v>
      </c>
      <c r="I888" s="118" t="s">
        <v>3203</v>
      </c>
      <c r="J888" s="119">
        <v>9</v>
      </c>
      <c r="K888" s="119">
        <v>30</v>
      </c>
      <c r="L888" s="119">
        <f t="shared" si="107"/>
        <v>-1277</v>
      </c>
      <c r="N888" s="48" t="s">
        <v>243</v>
      </c>
      <c r="P888" s="119">
        <v>270</v>
      </c>
      <c r="Q888" s="119">
        <v>270</v>
      </c>
      <c r="R888" s="119">
        <v>0</v>
      </c>
      <c r="S888" s="119">
        <f t="shared" si="102"/>
        <v>540</v>
      </c>
      <c r="T888" s="119">
        <f t="shared" si="103"/>
        <v>540</v>
      </c>
      <c r="U888" s="119">
        <v>1307</v>
      </c>
      <c r="V888" s="119">
        <v>683</v>
      </c>
      <c r="W888" s="119">
        <v>63</v>
      </c>
      <c r="X888" s="119">
        <f t="shared" si="106"/>
        <v>-1720</v>
      </c>
      <c r="Y888" s="92" t="s">
        <v>12848</v>
      </c>
      <c r="Z888" s="172">
        <v>594.84</v>
      </c>
      <c r="AA888" s="173">
        <v>594.84</v>
      </c>
      <c r="AB888" s="93">
        <f t="shared" si="104"/>
        <v>0</v>
      </c>
      <c r="AE888" s="48" t="s">
        <v>12845</v>
      </c>
      <c r="AF888" s="93">
        <v>594.84</v>
      </c>
      <c r="AG888" s="48" t="s">
        <v>14581</v>
      </c>
      <c r="AH888" s="48" t="s">
        <v>14582</v>
      </c>
      <c r="AI888" s="48" t="s">
        <v>14583</v>
      </c>
      <c r="AM888" s="48" t="s">
        <v>85</v>
      </c>
      <c r="AN888" s="48" t="s">
        <v>2841</v>
      </c>
      <c r="AQ888" s="123" t="s">
        <v>14416</v>
      </c>
    </row>
    <row r="889" spans="1:43" ht="30" x14ac:dyDescent="0.2">
      <c r="A889" s="92" t="s">
        <v>3204</v>
      </c>
      <c r="B889" s="92" t="s">
        <v>3205</v>
      </c>
      <c r="C889" s="117" t="s">
        <v>166</v>
      </c>
      <c r="D889" s="92" t="s">
        <v>2267</v>
      </c>
      <c r="E889" s="92" t="s">
        <v>3206</v>
      </c>
      <c r="F889" s="92" t="s">
        <v>2853</v>
      </c>
      <c r="G889" s="92" t="s">
        <v>3036</v>
      </c>
      <c r="H889" s="92" t="s">
        <v>3037</v>
      </c>
      <c r="I889" s="118" t="s">
        <v>3207</v>
      </c>
      <c r="J889" s="119">
        <v>7</v>
      </c>
      <c r="K889" s="119">
        <v>500</v>
      </c>
      <c r="L889" s="119">
        <f t="shared" si="107"/>
        <v>-206</v>
      </c>
      <c r="N889" s="48" t="s">
        <v>243</v>
      </c>
      <c r="P889" s="119">
        <v>0</v>
      </c>
      <c r="Q889" s="119">
        <v>0</v>
      </c>
      <c r="R889" s="119">
        <v>0</v>
      </c>
      <c r="S889" s="119">
        <f t="shared" si="102"/>
        <v>0</v>
      </c>
      <c r="T889" s="119">
        <f t="shared" si="103"/>
        <v>0</v>
      </c>
      <c r="U889" s="119">
        <v>706</v>
      </c>
      <c r="V889" s="119">
        <v>498</v>
      </c>
      <c r="W889" s="119">
        <v>498</v>
      </c>
      <c r="X889" s="119">
        <f t="shared" si="106"/>
        <v>-1204</v>
      </c>
      <c r="Y889" s="92" t="s">
        <v>12848</v>
      </c>
      <c r="Z889" s="172">
        <v>1.38</v>
      </c>
      <c r="AA889" s="173">
        <v>1.38</v>
      </c>
      <c r="AB889" s="93">
        <f t="shared" si="104"/>
        <v>0</v>
      </c>
      <c r="AE889" s="48" t="s">
        <v>12845</v>
      </c>
      <c r="AF889" s="93">
        <v>1.38</v>
      </c>
      <c r="AG889" s="48" t="s">
        <v>14584</v>
      </c>
      <c r="AH889" s="48" t="s">
        <v>14585</v>
      </c>
      <c r="AI889" s="48" t="s">
        <v>13346</v>
      </c>
      <c r="AM889" s="48" t="s">
        <v>85</v>
      </c>
      <c r="AN889" s="48" t="s">
        <v>2841</v>
      </c>
      <c r="AQ889" s="123" t="s">
        <v>14416</v>
      </c>
    </row>
    <row r="890" spans="1:43" ht="30" x14ac:dyDescent="0.2">
      <c r="A890" s="92" t="s">
        <v>3208</v>
      </c>
      <c r="B890" s="92" t="s">
        <v>3209</v>
      </c>
      <c r="C890" s="117" t="s">
        <v>166</v>
      </c>
      <c r="D890" s="92" t="s">
        <v>2267</v>
      </c>
      <c r="E890" s="92" t="s">
        <v>3210</v>
      </c>
      <c r="F890" s="92" t="s">
        <v>2853</v>
      </c>
      <c r="G890" s="92" t="s">
        <v>2854</v>
      </c>
      <c r="H890" s="92" t="s">
        <v>2860</v>
      </c>
      <c r="I890" s="118" t="s">
        <v>3211</v>
      </c>
      <c r="J890" s="119">
        <v>7</v>
      </c>
      <c r="K890" s="119">
        <v>600</v>
      </c>
      <c r="L890" s="119">
        <f t="shared" si="107"/>
        <v>-309</v>
      </c>
      <c r="N890" s="48" t="s">
        <v>243</v>
      </c>
      <c r="P890" s="119">
        <v>785</v>
      </c>
      <c r="Q890" s="119">
        <v>785</v>
      </c>
      <c r="R890" s="119">
        <v>0</v>
      </c>
      <c r="S890" s="119">
        <f t="shared" si="102"/>
        <v>1570</v>
      </c>
      <c r="T890" s="119">
        <f t="shared" si="103"/>
        <v>1570</v>
      </c>
      <c r="U890" s="119">
        <v>909</v>
      </c>
      <c r="V890" s="119">
        <v>699</v>
      </c>
      <c r="W890" s="119">
        <v>579</v>
      </c>
      <c r="X890" s="119">
        <f t="shared" si="106"/>
        <v>-823</v>
      </c>
      <c r="Y890" s="92" t="s">
        <v>12848</v>
      </c>
      <c r="Z890" s="172">
        <v>3.2</v>
      </c>
      <c r="AA890" s="173">
        <v>3.2</v>
      </c>
      <c r="AB890" s="93">
        <f t="shared" si="104"/>
        <v>0</v>
      </c>
      <c r="AE890" s="48" t="s">
        <v>12845</v>
      </c>
      <c r="AF890" s="93">
        <v>3.2</v>
      </c>
      <c r="AG890" s="48" t="s">
        <v>14586</v>
      </c>
      <c r="AH890" s="48" t="s">
        <v>14587</v>
      </c>
      <c r="AI890" s="48" t="s">
        <v>13346</v>
      </c>
      <c r="AM890" s="48" t="s">
        <v>85</v>
      </c>
      <c r="AN890" s="48" t="s">
        <v>2841</v>
      </c>
      <c r="AQ890" s="123" t="s">
        <v>13007</v>
      </c>
    </row>
    <row r="891" spans="1:43" ht="60" x14ac:dyDescent="0.2">
      <c r="A891" s="92" t="s">
        <v>3212</v>
      </c>
      <c r="B891" s="92" t="s">
        <v>3213</v>
      </c>
      <c r="C891" s="117" t="s">
        <v>166</v>
      </c>
      <c r="D891" s="92" t="s">
        <v>2267</v>
      </c>
      <c r="E891" s="92" t="s">
        <v>3214</v>
      </c>
      <c r="F891" s="92" t="s">
        <v>2853</v>
      </c>
      <c r="G891" s="92" t="s">
        <v>2887</v>
      </c>
      <c r="H891" s="92" t="s">
        <v>2888</v>
      </c>
      <c r="I891" s="118" t="s">
        <v>3215</v>
      </c>
      <c r="J891" s="119">
        <v>9</v>
      </c>
      <c r="K891" s="119">
        <v>30</v>
      </c>
      <c r="L891" s="119">
        <f t="shared" si="107"/>
        <v>-15</v>
      </c>
      <c r="N891" s="48" t="s">
        <v>243</v>
      </c>
      <c r="P891" s="119">
        <v>0</v>
      </c>
      <c r="Q891" s="119">
        <v>0</v>
      </c>
      <c r="R891" s="119">
        <v>0</v>
      </c>
      <c r="S891" s="119">
        <f t="shared" si="102"/>
        <v>0</v>
      </c>
      <c r="T891" s="119">
        <f t="shared" si="103"/>
        <v>0</v>
      </c>
      <c r="U891" s="119">
        <v>45</v>
      </c>
      <c r="V891" s="119">
        <v>30</v>
      </c>
      <c r="W891" s="119">
        <v>30</v>
      </c>
      <c r="X891" s="119">
        <f t="shared" si="106"/>
        <v>-75</v>
      </c>
      <c r="Y891" s="92" t="s">
        <v>12848</v>
      </c>
      <c r="Z891" s="172">
        <v>522.5</v>
      </c>
      <c r="AA891" s="173">
        <v>509.15</v>
      </c>
      <c r="AB891" s="93">
        <f t="shared" si="104"/>
        <v>-13.350000000000023</v>
      </c>
      <c r="AE891" s="48" t="s">
        <v>12884</v>
      </c>
      <c r="AF891" s="93">
        <v>509.15</v>
      </c>
      <c r="AG891" s="48" t="s">
        <v>14588</v>
      </c>
      <c r="AH891" s="48" t="s">
        <v>14430</v>
      </c>
      <c r="AI891" s="48" t="s">
        <v>13354</v>
      </c>
      <c r="AM891" s="48" t="s">
        <v>85</v>
      </c>
      <c r="AN891" s="48" t="s">
        <v>2841</v>
      </c>
      <c r="AQ891" s="123" t="s">
        <v>14416</v>
      </c>
    </row>
    <row r="892" spans="1:43" ht="30" x14ac:dyDescent="0.2">
      <c r="A892" s="92" t="s">
        <v>3216</v>
      </c>
      <c r="B892" s="92" t="s">
        <v>3217</v>
      </c>
      <c r="C892" s="117" t="s">
        <v>166</v>
      </c>
      <c r="D892" s="92" t="s">
        <v>2267</v>
      </c>
      <c r="E892" s="92" t="s">
        <v>3218</v>
      </c>
      <c r="F892" s="92" t="s">
        <v>2853</v>
      </c>
      <c r="G892" s="92" t="s">
        <v>2854</v>
      </c>
      <c r="H892" s="92" t="s">
        <v>2860</v>
      </c>
      <c r="I892" s="118" t="s">
        <v>3219</v>
      </c>
      <c r="J892" s="119">
        <v>7</v>
      </c>
      <c r="K892" s="119">
        <v>200</v>
      </c>
      <c r="L892" s="119">
        <f t="shared" si="107"/>
        <v>134</v>
      </c>
      <c r="M892" s="124">
        <v>11143</v>
      </c>
      <c r="N892" s="48" t="s">
        <v>243</v>
      </c>
      <c r="P892" s="119">
        <v>0</v>
      </c>
      <c r="Q892" s="119">
        <v>0</v>
      </c>
      <c r="R892" s="119">
        <v>0</v>
      </c>
      <c r="S892" s="119">
        <f t="shared" si="102"/>
        <v>0</v>
      </c>
      <c r="T892" s="119">
        <f t="shared" si="103"/>
        <v>0</v>
      </c>
      <c r="U892" s="119">
        <v>66</v>
      </c>
      <c r="V892" s="119">
        <v>18</v>
      </c>
      <c r="W892" s="119">
        <v>0</v>
      </c>
      <c r="X892" s="119">
        <f t="shared" si="106"/>
        <v>-84</v>
      </c>
      <c r="Y892" s="92" t="s">
        <v>12848</v>
      </c>
      <c r="Z892" s="172">
        <v>55.715000000000003</v>
      </c>
      <c r="AA892" s="173">
        <v>55.715000000000003</v>
      </c>
      <c r="AB892" s="93">
        <f t="shared" si="104"/>
        <v>0</v>
      </c>
      <c r="AE892" s="48" t="s">
        <v>12845</v>
      </c>
      <c r="AF892" s="93">
        <v>55.715000000000003</v>
      </c>
      <c r="AG892" s="48" t="s">
        <v>14589</v>
      </c>
      <c r="AH892" s="48" t="s">
        <v>14590</v>
      </c>
      <c r="AI892" s="48" t="s">
        <v>14420</v>
      </c>
      <c r="AM892" s="48" t="s">
        <v>85</v>
      </c>
      <c r="AN892" s="48" t="s">
        <v>2841</v>
      </c>
      <c r="AQ892" s="123" t="s">
        <v>14416</v>
      </c>
    </row>
    <row r="893" spans="1:43" ht="45" x14ac:dyDescent="0.2">
      <c r="A893" s="92" t="s">
        <v>3220</v>
      </c>
      <c r="B893" s="92" t="s">
        <v>3221</v>
      </c>
      <c r="C893" s="117" t="s">
        <v>166</v>
      </c>
      <c r="D893" s="92" t="s">
        <v>2267</v>
      </c>
      <c r="E893" s="92" t="s">
        <v>3222</v>
      </c>
      <c r="F893" s="92" t="s">
        <v>2853</v>
      </c>
      <c r="G893" s="92" t="s">
        <v>2873</v>
      </c>
      <c r="H893" s="92" t="s">
        <v>2874</v>
      </c>
      <c r="I893" s="118" t="s">
        <v>3223</v>
      </c>
      <c r="J893" s="119">
        <v>10</v>
      </c>
      <c r="K893" s="119">
        <v>90</v>
      </c>
      <c r="L893" s="119">
        <f t="shared" si="107"/>
        <v>42</v>
      </c>
      <c r="M893" s="124">
        <v>11275.2</v>
      </c>
      <c r="N893" s="48" t="s">
        <v>243</v>
      </c>
      <c r="P893" s="119">
        <v>100</v>
      </c>
      <c r="Q893" s="119">
        <v>100</v>
      </c>
      <c r="R893" s="119">
        <v>0</v>
      </c>
      <c r="S893" s="119">
        <f t="shared" si="102"/>
        <v>200</v>
      </c>
      <c r="T893" s="119">
        <f t="shared" si="103"/>
        <v>200</v>
      </c>
      <c r="U893" s="119">
        <v>48</v>
      </c>
      <c r="V893" s="119">
        <v>60</v>
      </c>
      <c r="W893" s="119">
        <v>60</v>
      </c>
      <c r="X893" s="119">
        <f t="shared" si="106"/>
        <v>-8</v>
      </c>
      <c r="Y893" s="92" t="s">
        <v>12848</v>
      </c>
      <c r="Z893" s="172">
        <v>125.28</v>
      </c>
      <c r="AA893" s="173">
        <v>125.28</v>
      </c>
      <c r="AB893" s="93">
        <f t="shared" si="104"/>
        <v>0</v>
      </c>
      <c r="AE893" s="48" t="s">
        <v>12845</v>
      </c>
      <c r="AF893" s="93">
        <v>125.28</v>
      </c>
      <c r="AG893" s="48" t="s">
        <v>14591</v>
      </c>
      <c r="AH893" s="48" t="s">
        <v>14592</v>
      </c>
      <c r="AI893" s="48" t="s">
        <v>14565</v>
      </c>
      <c r="AM893" s="48" t="s">
        <v>85</v>
      </c>
      <c r="AN893" s="48" t="s">
        <v>2841</v>
      </c>
      <c r="AQ893" s="123" t="s">
        <v>14416</v>
      </c>
    </row>
    <row r="894" spans="1:43" ht="30" x14ac:dyDescent="0.2">
      <c r="A894" s="92" t="s">
        <v>3224</v>
      </c>
      <c r="B894" s="92" t="s">
        <v>3225</v>
      </c>
      <c r="C894" s="117" t="s">
        <v>166</v>
      </c>
      <c r="D894" s="92" t="s">
        <v>2267</v>
      </c>
      <c r="E894" s="92" t="s">
        <v>3226</v>
      </c>
      <c r="F894" s="92" t="s">
        <v>2853</v>
      </c>
      <c r="G894" s="92" t="s">
        <v>2854</v>
      </c>
      <c r="H894" s="92" t="s">
        <v>2860</v>
      </c>
      <c r="I894" s="118" t="s">
        <v>3227</v>
      </c>
      <c r="J894" s="119">
        <v>7</v>
      </c>
      <c r="K894" s="119">
        <v>200</v>
      </c>
      <c r="L894" s="119">
        <f t="shared" si="107"/>
        <v>-788</v>
      </c>
      <c r="N894" s="48" t="s">
        <v>243</v>
      </c>
      <c r="P894" s="119">
        <v>600</v>
      </c>
      <c r="Q894" s="119">
        <v>600</v>
      </c>
      <c r="R894" s="119">
        <v>0</v>
      </c>
      <c r="S894" s="119">
        <f t="shared" si="102"/>
        <v>1200</v>
      </c>
      <c r="T894" s="119">
        <f t="shared" si="103"/>
        <v>1200</v>
      </c>
      <c r="U894" s="119">
        <v>988</v>
      </c>
      <c r="V894" s="119">
        <v>735</v>
      </c>
      <c r="W894" s="119">
        <v>735</v>
      </c>
      <c r="X894" s="119">
        <f t="shared" si="106"/>
        <v>-1123</v>
      </c>
      <c r="Y894" s="92" t="s">
        <v>12848</v>
      </c>
      <c r="Z894" s="172">
        <v>37.847000000000001</v>
      </c>
      <c r="AA894" s="173">
        <v>37.847000000000001</v>
      </c>
      <c r="AB894" s="93">
        <f t="shared" si="104"/>
        <v>0</v>
      </c>
      <c r="AE894" s="48" t="s">
        <v>12845</v>
      </c>
      <c r="AF894" s="93">
        <v>37.847000000000001</v>
      </c>
      <c r="AG894" s="48" t="s">
        <v>14593</v>
      </c>
      <c r="AH894" s="48" t="s">
        <v>14594</v>
      </c>
      <c r="AI894" s="48" t="s">
        <v>14420</v>
      </c>
      <c r="AM894" s="48" t="s">
        <v>85</v>
      </c>
      <c r="AN894" s="48" t="s">
        <v>2841</v>
      </c>
      <c r="AQ894" s="123" t="s">
        <v>14416</v>
      </c>
    </row>
    <row r="895" spans="1:43" ht="45" x14ac:dyDescent="0.2">
      <c r="A895" s="92" t="s">
        <v>3228</v>
      </c>
      <c r="B895" s="92" t="s">
        <v>3229</v>
      </c>
      <c r="C895" s="117" t="s">
        <v>166</v>
      </c>
      <c r="D895" s="92" t="s">
        <v>2267</v>
      </c>
      <c r="E895" s="92" t="s">
        <v>3230</v>
      </c>
      <c r="F895" s="92" t="s">
        <v>2853</v>
      </c>
      <c r="G895" s="92" t="s">
        <v>2887</v>
      </c>
      <c r="H895" s="92" t="s">
        <v>2888</v>
      </c>
      <c r="I895" s="118" t="s">
        <v>3231</v>
      </c>
      <c r="J895" s="119">
        <v>9</v>
      </c>
      <c r="K895" s="119">
        <v>30</v>
      </c>
      <c r="L895" s="119">
        <f t="shared" si="107"/>
        <v>-235</v>
      </c>
      <c r="N895" s="48" t="s">
        <v>243</v>
      </c>
      <c r="P895" s="119">
        <v>242</v>
      </c>
      <c r="Q895" s="119">
        <v>242</v>
      </c>
      <c r="R895" s="119">
        <v>0</v>
      </c>
      <c r="S895" s="119">
        <f t="shared" si="102"/>
        <v>484</v>
      </c>
      <c r="T895" s="119">
        <f t="shared" si="103"/>
        <v>484</v>
      </c>
      <c r="U895" s="119">
        <v>265</v>
      </c>
      <c r="V895" s="119">
        <v>150</v>
      </c>
      <c r="W895" s="119">
        <v>150</v>
      </c>
      <c r="X895" s="119">
        <f t="shared" si="106"/>
        <v>-173</v>
      </c>
      <c r="Y895" s="92" t="s">
        <v>12848</v>
      </c>
      <c r="Z895" s="172">
        <v>556.93799999999999</v>
      </c>
      <c r="AA895" s="173">
        <v>556.93799999999999</v>
      </c>
      <c r="AB895" s="93">
        <f t="shared" si="104"/>
        <v>0</v>
      </c>
      <c r="AE895" s="48" t="s">
        <v>12845</v>
      </c>
      <c r="AF895" s="93">
        <v>556.93799999999999</v>
      </c>
      <c r="AG895" s="48" t="s">
        <v>14595</v>
      </c>
      <c r="AH895" s="48" t="s">
        <v>14557</v>
      </c>
      <c r="AI895" s="48" t="s">
        <v>14596</v>
      </c>
      <c r="AM895" s="48" t="s">
        <v>85</v>
      </c>
      <c r="AN895" s="48" t="s">
        <v>2841</v>
      </c>
      <c r="AQ895" s="123" t="s">
        <v>14416</v>
      </c>
    </row>
    <row r="896" spans="1:43" ht="45" x14ac:dyDescent="0.2">
      <c r="A896" s="92" t="s">
        <v>3232</v>
      </c>
      <c r="B896" s="92" t="s">
        <v>3233</v>
      </c>
      <c r="C896" s="117" t="s">
        <v>166</v>
      </c>
      <c r="D896" s="92" t="s">
        <v>2267</v>
      </c>
      <c r="E896" s="92" t="s">
        <v>3234</v>
      </c>
      <c r="F896" s="92" t="s">
        <v>2853</v>
      </c>
      <c r="G896" s="92" t="s">
        <v>2887</v>
      </c>
      <c r="H896" s="92" t="s">
        <v>2888</v>
      </c>
      <c r="I896" s="118" t="s">
        <v>3235</v>
      </c>
      <c r="J896" s="119">
        <v>9</v>
      </c>
      <c r="K896" s="119">
        <v>30</v>
      </c>
      <c r="L896" s="119">
        <f t="shared" si="107"/>
        <v>-250</v>
      </c>
      <c r="N896" s="48" t="s">
        <v>243</v>
      </c>
      <c r="P896" s="119">
        <v>214</v>
      </c>
      <c r="Q896" s="119">
        <v>214</v>
      </c>
      <c r="R896" s="119">
        <v>0</v>
      </c>
      <c r="S896" s="119">
        <f t="shared" si="102"/>
        <v>428</v>
      </c>
      <c r="T896" s="119">
        <f t="shared" si="103"/>
        <v>428</v>
      </c>
      <c r="U896" s="119">
        <v>280</v>
      </c>
      <c r="V896" s="119">
        <v>150</v>
      </c>
      <c r="W896" s="119">
        <v>150</v>
      </c>
      <c r="X896" s="119">
        <f t="shared" si="106"/>
        <v>-216</v>
      </c>
      <c r="Y896" s="92" t="s">
        <v>12848</v>
      </c>
      <c r="Z896" s="172">
        <v>707.82500000000005</v>
      </c>
      <c r="AA896" s="173">
        <v>707.82500000000005</v>
      </c>
      <c r="AB896" s="93">
        <f t="shared" si="104"/>
        <v>0</v>
      </c>
      <c r="AE896" s="48" t="s">
        <v>12845</v>
      </c>
      <c r="AF896" s="93">
        <v>707.82500000000005</v>
      </c>
      <c r="AG896" s="48" t="s">
        <v>14597</v>
      </c>
      <c r="AH896" s="48" t="s">
        <v>14557</v>
      </c>
      <c r="AI896" s="48" t="s">
        <v>14598</v>
      </c>
      <c r="AM896" s="48" t="s">
        <v>85</v>
      </c>
      <c r="AN896" s="48" t="s">
        <v>2841</v>
      </c>
      <c r="AQ896" s="123" t="s">
        <v>14416</v>
      </c>
    </row>
    <row r="897" spans="1:43" ht="45" x14ac:dyDescent="0.2">
      <c r="A897" s="92" t="s">
        <v>3236</v>
      </c>
      <c r="B897" s="92" t="s">
        <v>3237</v>
      </c>
      <c r="C897" s="117" t="s">
        <v>166</v>
      </c>
      <c r="D897" s="92" t="s">
        <v>2267</v>
      </c>
      <c r="E897" s="92" t="s">
        <v>3238</v>
      </c>
      <c r="F897" s="92" t="s">
        <v>2853</v>
      </c>
      <c r="G897" s="92" t="s">
        <v>2887</v>
      </c>
      <c r="H897" s="92" t="s">
        <v>2888</v>
      </c>
      <c r="I897" s="118" t="s">
        <v>3239</v>
      </c>
      <c r="J897" s="119">
        <v>9</v>
      </c>
      <c r="K897" s="119">
        <v>90</v>
      </c>
      <c r="L897" s="119">
        <f t="shared" si="107"/>
        <v>-650</v>
      </c>
      <c r="N897" s="48" t="s">
        <v>243</v>
      </c>
      <c r="P897" s="119">
        <v>450</v>
      </c>
      <c r="Q897" s="119">
        <v>270</v>
      </c>
      <c r="R897" s="119">
        <v>0</v>
      </c>
      <c r="S897" s="119">
        <f t="shared" si="102"/>
        <v>720</v>
      </c>
      <c r="T897" s="119">
        <f t="shared" si="103"/>
        <v>720</v>
      </c>
      <c r="U897" s="119">
        <v>740</v>
      </c>
      <c r="V897" s="119">
        <v>180</v>
      </c>
      <c r="W897" s="119">
        <v>180</v>
      </c>
      <c r="X897" s="119">
        <f t="shared" si="106"/>
        <v>-470</v>
      </c>
      <c r="Y897" s="92" t="s">
        <v>12848</v>
      </c>
      <c r="Z897" s="172">
        <v>197.47499999999999</v>
      </c>
      <c r="AA897" s="173">
        <v>197.47499999999999</v>
      </c>
      <c r="AB897" s="93">
        <f t="shared" si="104"/>
        <v>0</v>
      </c>
      <c r="AE897" s="48" t="s">
        <v>12845</v>
      </c>
      <c r="AF897" s="93">
        <v>197.47499999999999</v>
      </c>
      <c r="AG897" s="48" t="s">
        <v>14599</v>
      </c>
      <c r="AH897" s="48" t="s">
        <v>14600</v>
      </c>
      <c r="AI897" s="48" t="s">
        <v>14601</v>
      </c>
      <c r="AM897" s="48" t="s">
        <v>85</v>
      </c>
      <c r="AN897" s="48" t="s">
        <v>2841</v>
      </c>
      <c r="AQ897" s="123" t="s">
        <v>14416</v>
      </c>
    </row>
    <row r="898" spans="1:43" ht="30" x14ac:dyDescent="0.2">
      <c r="A898" s="92" t="s">
        <v>3240</v>
      </c>
      <c r="B898" s="92" t="s">
        <v>3241</v>
      </c>
      <c r="C898" s="117" t="s">
        <v>166</v>
      </c>
      <c r="D898" s="92" t="s">
        <v>2267</v>
      </c>
      <c r="E898" s="92" t="s">
        <v>3242</v>
      </c>
      <c r="F898" s="92" t="s">
        <v>2853</v>
      </c>
      <c r="G898" s="92" t="s">
        <v>2854</v>
      </c>
      <c r="H898" s="92" t="s">
        <v>2860</v>
      </c>
      <c r="I898" s="118" t="s">
        <v>3243</v>
      </c>
      <c r="J898" s="119">
        <v>8</v>
      </c>
      <c r="K898" s="119">
        <v>200</v>
      </c>
      <c r="L898" s="119">
        <f t="shared" si="107"/>
        <v>-524</v>
      </c>
      <c r="N898" s="48" t="s">
        <v>243</v>
      </c>
      <c r="P898" s="119">
        <v>470</v>
      </c>
      <c r="Q898" s="119">
        <v>400</v>
      </c>
      <c r="R898" s="119">
        <v>0</v>
      </c>
      <c r="S898" s="119">
        <f t="shared" si="102"/>
        <v>870</v>
      </c>
      <c r="T898" s="119">
        <f t="shared" si="103"/>
        <v>870</v>
      </c>
      <c r="U898" s="119">
        <v>724</v>
      </c>
      <c r="V898" s="119">
        <v>396</v>
      </c>
      <c r="W898" s="119">
        <v>396</v>
      </c>
      <c r="X898" s="119">
        <f t="shared" ref="X898:X929" si="108">P898-(U898+V898)</f>
        <v>-650</v>
      </c>
      <c r="Y898" s="92" t="s">
        <v>12848</v>
      </c>
      <c r="Z898" s="172">
        <v>67.555000000000007</v>
      </c>
      <c r="AA898" s="173">
        <v>67.555000000000007</v>
      </c>
      <c r="AB898" s="93">
        <f t="shared" si="104"/>
        <v>0</v>
      </c>
      <c r="AE898" s="48" t="s">
        <v>12845</v>
      </c>
      <c r="AF898" s="93">
        <v>67.555000000000007</v>
      </c>
      <c r="AG898" s="48" t="s">
        <v>14602</v>
      </c>
      <c r="AH898" s="48" t="s">
        <v>14603</v>
      </c>
      <c r="AI898" s="48" t="s">
        <v>13346</v>
      </c>
      <c r="AM898" s="48" t="s">
        <v>85</v>
      </c>
      <c r="AN898" s="48" t="s">
        <v>2841</v>
      </c>
      <c r="AQ898" s="123" t="s">
        <v>12955</v>
      </c>
    </row>
    <row r="899" spans="1:43" ht="30" x14ac:dyDescent="0.2">
      <c r="A899" s="92" t="s">
        <v>3244</v>
      </c>
      <c r="B899" s="92" t="s">
        <v>3245</v>
      </c>
      <c r="C899" s="117" t="s">
        <v>166</v>
      </c>
      <c r="D899" s="92" t="s">
        <v>2267</v>
      </c>
      <c r="E899" s="92" t="s">
        <v>3246</v>
      </c>
      <c r="F899" s="92" t="s">
        <v>2853</v>
      </c>
      <c r="G899" s="92" t="s">
        <v>3162</v>
      </c>
      <c r="H899" s="92" t="s">
        <v>3037</v>
      </c>
      <c r="I899" s="118" t="s">
        <v>3247</v>
      </c>
      <c r="J899" s="119">
        <v>9</v>
      </c>
      <c r="K899" s="119">
        <v>400</v>
      </c>
      <c r="L899" s="119">
        <f t="shared" si="107"/>
        <v>319</v>
      </c>
      <c r="M899" s="124">
        <v>6724</v>
      </c>
      <c r="N899" s="48" t="s">
        <v>243</v>
      </c>
      <c r="P899" s="119">
        <v>0</v>
      </c>
      <c r="Q899" s="119">
        <v>0</v>
      </c>
      <c r="R899" s="119">
        <v>0</v>
      </c>
      <c r="S899" s="119">
        <f t="shared" ref="S899:S962" si="109">P899+Q899</f>
        <v>0</v>
      </c>
      <c r="T899" s="119">
        <f t="shared" ref="T899:T962" si="110">P899+Q899+R899</f>
        <v>0</v>
      </c>
      <c r="U899" s="119">
        <v>81</v>
      </c>
      <c r="V899" s="119">
        <v>150</v>
      </c>
      <c r="W899" s="119">
        <v>150</v>
      </c>
      <c r="X899" s="119">
        <f t="shared" si="108"/>
        <v>-231</v>
      </c>
      <c r="Y899" s="92" t="s">
        <v>12848</v>
      </c>
      <c r="Z899" s="172">
        <v>16.809999999999999</v>
      </c>
      <c r="AA899" s="173">
        <v>16.809999999999999</v>
      </c>
      <c r="AB899" s="93">
        <f t="shared" ref="AB899:AB962" si="111">AA899-Z899</f>
        <v>0</v>
      </c>
      <c r="AE899" s="48" t="s">
        <v>12845</v>
      </c>
      <c r="AF899" s="93">
        <v>16.809999999999999</v>
      </c>
      <c r="AG899" s="48" t="s">
        <v>14604</v>
      </c>
      <c r="AH899" s="48" t="s">
        <v>14605</v>
      </c>
      <c r="AI899" s="48" t="s">
        <v>13354</v>
      </c>
      <c r="AM899" s="48" t="s">
        <v>85</v>
      </c>
      <c r="AN899" s="48" t="s">
        <v>2841</v>
      </c>
      <c r="AQ899" s="123" t="s">
        <v>14416</v>
      </c>
    </row>
    <row r="900" spans="1:43" ht="30" x14ac:dyDescent="0.2">
      <c r="A900" s="92" t="s">
        <v>3248</v>
      </c>
      <c r="B900" s="92" t="s">
        <v>3249</v>
      </c>
      <c r="C900" s="117" t="s">
        <v>166</v>
      </c>
      <c r="D900" s="92" t="s">
        <v>377</v>
      </c>
      <c r="E900" s="92" t="s">
        <v>3250</v>
      </c>
      <c r="F900" s="92" t="s">
        <v>2853</v>
      </c>
      <c r="G900" s="92" t="s">
        <v>3036</v>
      </c>
      <c r="H900" s="92" t="s">
        <v>2860</v>
      </c>
      <c r="I900" s="118" t="s">
        <v>3251</v>
      </c>
      <c r="J900" s="119">
        <v>8</v>
      </c>
      <c r="K900" s="119">
        <v>150</v>
      </c>
      <c r="L900" s="119">
        <f t="shared" ref="L900:L931" si="112">K900-U900</f>
        <v>114</v>
      </c>
      <c r="M900" s="124">
        <v>17298</v>
      </c>
      <c r="N900" s="48" t="s">
        <v>243</v>
      </c>
      <c r="P900" s="119">
        <v>0</v>
      </c>
      <c r="Q900" s="119">
        <v>0</v>
      </c>
      <c r="R900" s="119">
        <v>0</v>
      </c>
      <c r="S900" s="119">
        <f t="shared" si="109"/>
        <v>0</v>
      </c>
      <c r="T900" s="119">
        <f t="shared" si="110"/>
        <v>0</v>
      </c>
      <c r="U900" s="119">
        <v>36</v>
      </c>
      <c r="V900" s="119">
        <v>9</v>
      </c>
      <c r="W900" s="119">
        <v>9</v>
      </c>
      <c r="X900" s="119">
        <f t="shared" si="108"/>
        <v>-45</v>
      </c>
      <c r="Y900" s="92" t="s">
        <v>12848</v>
      </c>
      <c r="Z900" s="172">
        <v>115.32</v>
      </c>
      <c r="AA900" s="173">
        <v>115.32</v>
      </c>
      <c r="AB900" s="93">
        <f t="shared" si="111"/>
        <v>0</v>
      </c>
      <c r="AE900" s="48" t="s">
        <v>12845</v>
      </c>
      <c r="AF900" s="93">
        <v>115.32</v>
      </c>
      <c r="AG900" s="48" t="s">
        <v>14606</v>
      </c>
      <c r="AH900" s="122">
        <v>150</v>
      </c>
      <c r="AI900" s="48">
        <v>7</v>
      </c>
      <c r="AM900" s="48" t="s">
        <v>85</v>
      </c>
      <c r="AN900" s="48" t="s">
        <v>2841</v>
      </c>
      <c r="AQ900" s="123" t="s">
        <v>14416</v>
      </c>
    </row>
    <row r="901" spans="1:43" ht="30" x14ac:dyDescent="0.2">
      <c r="A901" s="92" t="s">
        <v>3252</v>
      </c>
      <c r="B901" s="92" t="s">
        <v>3253</v>
      </c>
      <c r="C901" s="117" t="s">
        <v>166</v>
      </c>
      <c r="D901" s="92" t="s">
        <v>377</v>
      </c>
      <c r="E901" s="92" t="s">
        <v>3254</v>
      </c>
      <c r="F901" s="92" t="s">
        <v>2853</v>
      </c>
      <c r="G901" s="92" t="s">
        <v>2887</v>
      </c>
      <c r="H901" s="92" t="s">
        <v>2888</v>
      </c>
      <c r="I901" s="118" t="s">
        <v>3255</v>
      </c>
      <c r="J901" s="119">
        <v>9</v>
      </c>
      <c r="K901" s="119">
        <v>30</v>
      </c>
      <c r="L901" s="119">
        <f t="shared" si="112"/>
        <v>30</v>
      </c>
      <c r="M901" s="138">
        <v>21000</v>
      </c>
      <c r="N901" s="48" t="s">
        <v>243</v>
      </c>
      <c r="P901" s="119">
        <v>0</v>
      </c>
      <c r="Q901" s="119">
        <v>0</v>
      </c>
      <c r="R901" s="119">
        <v>0</v>
      </c>
      <c r="S901" s="119">
        <f t="shared" si="109"/>
        <v>0</v>
      </c>
      <c r="T901" s="119">
        <f t="shared" si="110"/>
        <v>0</v>
      </c>
      <c r="U901" s="119">
        <v>0</v>
      </c>
      <c r="V901" s="119">
        <v>0</v>
      </c>
      <c r="W901" s="119">
        <v>0</v>
      </c>
      <c r="X901" s="119">
        <f t="shared" si="108"/>
        <v>0</v>
      </c>
      <c r="Y901" s="92" t="s">
        <v>12844</v>
      </c>
      <c r="Z901" s="172">
        <v>700</v>
      </c>
      <c r="AA901" s="173">
        <v>700</v>
      </c>
      <c r="AB901" s="93">
        <f t="shared" si="111"/>
        <v>0</v>
      </c>
      <c r="AE901" s="48" t="s">
        <v>12845</v>
      </c>
      <c r="AF901" s="93">
        <v>700</v>
      </c>
      <c r="AG901" s="48" t="s">
        <v>14607</v>
      </c>
      <c r="AH901" s="48" t="s">
        <v>14430</v>
      </c>
      <c r="AI901" s="48" t="s">
        <v>13258</v>
      </c>
      <c r="AM901" s="48" t="s">
        <v>85</v>
      </c>
      <c r="AN901" s="48" t="s">
        <v>2841</v>
      </c>
      <c r="AQ901" s="123" t="s">
        <v>14416</v>
      </c>
    </row>
    <row r="902" spans="1:43" ht="30" x14ac:dyDescent="0.2">
      <c r="A902" s="92" t="s">
        <v>3256</v>
      </c>
      <c r="B902" s="92" t="s">
        <v>3257</v>
      </c>
      <c r="C902" s="117" t="s">
        <v>166</v>
      </c>
      <c r="D902" s="92" t="s">
        <v>2267</v>
      </c>
      <c r="E902" s="92" t="s">
        <v>3258</v>
      </c>
      <c r="F902" s="92" t="s">
        <v>2853</v>
      </c>
      <c r="G902" s="92" t="s">
        <v>2887</v>
      </c>
      <c r="H902" s="92" t="s">
        <v>2888</v>
      </c>
      <c r="I902" s="118" t="s">
        <v>3259</v>
      </c>
      <c r="J902" s="119">
        <v>9</v>
      </c>
      <c r="K902" s="119">
        <v>90</v>
      </c>
      <c r="L902" s="119">
        <f t="shared" si="112"/>
        <v>-42</v>
      </c>
      <c r="N902" s="48" t="s">
        <v>243</v>
      </c>
      <c r="P902" s="119">
        <v>150</v>
      </c>
      <c r="Q902" s="119">
        <v>150</v>
      </c>
      <c r="R902" s="119">
        <v>0</v>
      </c>
      <c r="S902" s="119">
        <f t="shared" si="109"/>
        <v>300</v>
      </c>
      <c r="T902" s="119">
        <f t="shared" si="110"/>
        <v>300</v>
      </c>
      <c r="U902" s="119">
        <v>132</v>
      </c>
      <c r="V902" s="119">
        <v>90</v>
      </c>
      <c r="W902" s="119">
        <v>90</v>
      </c>
      <c r="X902" s="119">
        <f t="shared" si="108"/>
        <v>-72</v>
      </c>
      <c r="Y902" s="92" t="s">
        <v>12848</v>
      </c>
      <c r="Z902" s="172">
        <v>177.23699999999999</v>
      </c>
      <c r="AA902" s="173">
        <v>177.23699999999999</v>
      </c>
      <c r="AB902" s="93">
        <f t="shared" si="111"/>
        <v>0</v>
      </c>
      <c r="AE902" s="48" t="s">
        <v>12845</v>
      </c>
      <c r="AF902" s="93">
        <v>177.23699999999999</v>
      </c>
      <c r="AG902" s="48" t="s">
        <v>14608</v>
      </c>
      <c r="AH902" s="48" t="s">
        <v>14464</v>
      </c>
      <c r="AI902" s="48" t="s">
        <v>13258</v>
      </c>
      <c r="AM902" s="48" t="s">
        <v>85</v>
      </c>
      <c r="AN902" s="48" t="s">
        <v>2841</v>
      </c>
      <c r="AQ902" s="123" t="s">
        <v>14416</v>
      </c>
    </row>
    <row r="903" spans="1:43" ht="30" x14ac:dyDescent="0.2">
      <c r="A903" s="92" t="s">
        <v>3260</v>
      </c>
      <c r="B903" s="92" t="s">
        <v>3261</v>
      </c>
      <c r="C903" s="117" t="s">
        <v>166</v>
      </c>
      <c r="D903" s="92" t="s">
        <v>2267</v>
      </c>
      <c r="E903" s="92" t="s">
        <v>3262</v>
      </c>
      <c r="F903" s="92" t="s">
        <v>2853</v>
      </c>
      <c r="G903" s="92" t="s">
        <v>2887</v>
      </c>
      <c r="H903" s="92" t="s">
        <v>2888</v>
      </c>
      <c r="I903" s="118" t="s">
        <v>3263</v>
      </c>
      <c r="J903" s="119">
        <v>9</v>
      </c>
      <c r="K903" s="119">
        <v>90</v>
      </c>
      <c r="L903" s="119">
        <f t="shared" si="112"/>
        <v>-487</v>
      </c>
      <c r="N903" s="48" t="s">
        <v>243</v>
      </c>
      <c r="P903" s="119">
        <v>460</v>
      </c>
      <c r="Q903" s="119">
        <v>460</v>
      </c>
      <c r="R903" s="119">
        <v>0</v>
      </c>
      <c r="S903" s="119">
        <f t="shared" si="109"/>
        <v>920</v>
      </c>
      <c r="T903" s="119">
        <f t="shared" si="110"/>
        <v>920</v>
      </c>
      <c r="U903" s="119">
        <v>577</v>
      </c>
      <c r="V903" s="119">
        <v>270</v>
      </c>
      <c r="W903" s="119">
        <v>270</v>
      </c>
      <c r="X903" s="119">
        <f t="shared" si="108"/>
        <v>-387</v>
      </c>
      <c r="Y903" s="92" t="s">
        <v>12848</v>
      </c>
      <c r="Z903" s="172">
        <v>349.11500000000001</v>
      </c>
      <c r="AA903" s="173">
        <v>349.11500000000001</v>
      </c>
      <c r="AB903" s="93">
        <f t="shared" si="111"/>
        <v>0</v>
      </c>
      <c r="AE903" s="48" t="s">
        <v>12845</v>
      </c>
      <c r="AF903" s="93">
        <v>349.11500000000001</v>
      </c>
      <c r="AG903" s="48" t="s">
        <v>14609</v>
      </c>
      <c r="AH903" s="48" t="s">
        <v>14610</v>
      </c>
      <c r="AI903" s="48" t="s">
        <v>13258</v>
      </c>
      <c r="AM903" s="48" t="s">
        <v>85</v>
      </c>
      <c r="AN903" s="48" t="s">
        <v>2841</v>
      </c>
      <c r="AQ903" s="123" t="s">
        <v>14416</v>
      </c>
    </row>
    <row r="904" spans="1:43" ht="30" x14ac:dyDescent="0.2">
      <c r="A904" s="92" t="s">
        <v>3264</v>
      </c>
      <c r="B904" s="92" t="s">
        <v>3265</v>
      </c>
      <c r="C904" s="117" t="s">
        <v>166</v>
      </c>
      <c r="D904" s="92" t="s">
        <v>2267</v>
      </c>
      <c r="E904" s="92" t="s">
        <v>3266</v>
      </c>
      <c r="F904" s="92" t="s">
        <v>2853</v>
      </c>
      <c r="G904" s="92" t="s">
        <v>3036</v>
      </c>
      <c r="H904" s="92" t="s">
        <v>3037</v>
      </c>
      <c r="I904" s="118" t="s">
        <v>3267</v>
      </c>
      <c r="J904" s="119">
        <v>9</v>
      </c>
      <c r="K904" s="119">
        <v>1200</v>
      </c>
      <c r="L904" s="119">
        <f t="shared" si="112"/>
        <v>827</v>
      </c>
      <c r="M904" s="119"/>
      <c r="N904" s="48" t="s">
        <v>243</v>
      </c>
      <c r="P904" s="119">
        <v>0</v>
      </c>
      <c r="Q904" s="119">
        <v>0</v>
      </c>
      <c r="R904" s="119">
        <v>0</v>
      </c>
      <c r="S904" s="119">
        <f t="shared" si="109"/>
        <v>0</v>
      </c>
      <c r="T904" s="119">
        <f t="shared" si="110"/>
        <v>0</v>
      </c>
      <c r="U904" s="119">
        <v>373</v>
      </c>
      <c r="V904" s="119">
        <v>270</v>
      </c>
      <c r="W904" s="119">
        <v>270</v>
      </c>
      <c r="X904" s="119">
        <f t="shared" si="108"/>
        <v>-643</v>
      </c>
      <c r="Y904" s="92" t="s">
        <v>12848</v>
      </c>
      <c r="Z904" s="172">
        <v>1.022</v>
      </c>
      <c r="AA904" s="173">
        <v>1.022</v>
      </c>
      <c r="AB904" s="93">
        <f t="shared" si="111"/>
        <v>0</v>
      </c>
      <c r="AE904" s="48" t="s">
        <v>12845</v>
      </c>
      <c r="AF904" s="93">
        <v>1.022</v>
      </c>
      <c r="AG904" s="48" t="s">
        <v>14611</v>
      </c>
      <c r="AH904" s="122">
        <v>1200</v>
      </c>
      <c r="AI904" s="48">
        <v>6</v>
      </c>
      <c r="AM904" s="48" t="s">
        <v>85</v>
      </c>
      <c r="AN904" s="48" t="s">
        <v>2841</v>
      </c>
      <c r="AQ904" s="123" t="s">
        <v>13007</v>
      </c>
    </row>
    <row r="905" spans="1:43" ht="30" x14ac:dyDescent="0.2">
      <c r="A905" s="92" t="s">
        <v>3268</v>
      </c>
      <c r="B905" s="92" t="s">
        <v>3269</v>
      </c>
      <c r="C905" s="117" t="s">
        <v>166</v>
      </c>
      <c r="D905" s="92" t="s">
        <v>2267</v>
      </c>
      <c r="E905" s="92" t="s">
        <v>3270</v>
      </c>
      <c r="F905" s="92" t="s">
        <v>2853</v>
      </c>
      <c r="G905" s="92" t="s">
        <v>3036</v>
      </c>
      <c r="H905" s="92" t="s">
        <v>3037</v>
      </c>
      <c r="I905" s="118" t="s">
        <v>3271</v>
      </c>
      <c r="J905" s="119">
        <v>9</v>
      </c>
      <c r="K905" s="119">
        <v>1200</v>
      </c>
      <c r="L905" s="119">
        <f t="shared" si="112"/>
        <v>165</v>
      </c>
      <c r="N905" s="48" t="s">
        <v>243</v>
      </c>
      <c r="P905" s="119">
        <v>1200</v>
      </c>
      <c r="Q905" s="119">
        <v>1200</v>
      </c>
      <c r="R905" s="119">
        <v>0</v>
      </c>
      <c r="S905" s="119">
        <f t="shared" si="109"/>
        <v>2400</v>
      </c>
      <c r="T905" s="119">
        <f t="shared" si="110"/>
        <v>2400</v>
      </c>
      <c r="U905" s="119">
        <v>1035</v>
      </c>
      <c r="V905" s="119">
        <v>540</v>
      </c>
      <c r="W905" s="119">
        <v>540</v>
      </c>
      <c r="X905" s="119">
        <f t="shared" si="108"/>
        <v>-375</v>
      </c>
      <c r="Y905" s="92" t="s">
        <v>12848</v>
      </c>
      <c r="Z905" s="172">
        <v>1.18</v>
      </c>
      <c r="AA905" s="173">
        <v>1.18</v>
      </c>
      <c r="AB905" s="93">
        <f t="shared" si="111"/>
        <v>0</v>
      </c>
      <c r="AE905" s="48" t="s">
        <v>12845</v>
      </c>
      <c r="AF905" s="93">
        <v>1.18</v>
      </c>
      <c r="AG905" s="48" t="s">
        <v>14612</v>
      </c>
      <c r="AH905" s="122">
        <v>1200</v>
      </c>
      <c r="AI905" s="48">
        <v>6</v>
      </c>
      <c r="AM905" s="48" t="s">
        <v>85</v>
      </c>
      <c r="AN905" s="48" t="s">
        <v>2841</v>
      </c>
      <c r="AQ905" s="123" t="s">
        <v>14416</v>
      </c>
    </row>
    <row r="906" spans="1:43" ht="60" x14ac:dyDescent="0.2">
      <c r="A906" s="92" t="s">
        <v>3272</v>
      </c>
      <c r="B906" s="92" t="s">
        <v>3273</v>
      </c>
      <c r="C906" s="117" t="s">
        <v>166</v>
      </c>
      <c r="D906" s="92" t="s">
        <v>2267</v>
      </c>
      <c r="E906" s="92" t="s">
        <v>3274</v>
      </c>
      <c r="F906" s="92" t="s">
        <v>2853</v>
      </c>
      <c r="G906" s="92" t="s">
        <v>2887</v>
      </c>
      <c r="H906" s="92" t="s">
        <v>2888</v>
      </c>
      <c r="I906" s="118" t="s">
        <v>3275</v>
      </c>
      <c r="J906" s="119">
        <v>9</v>
      </c>
      <c r="K906" s="119">
        <v>90</v>
      </c>
      <c r="L906" s="119">
        <f t="shared" si="112"/>
        <v>-930</v>
      </c>
      <c r="N906" s="48" t="s">
        <v>243</v>
      </c>
      <c r="P906" s="119">
        <v>1080</v>
      </c>
      <c r="Q906" s="119">
        <v>1080</v>
      </c>
      <c r="R906" s="119">
        <v>0</v>
      </c>
      <c r="S906" s="119">
        <f t="shared" si="109"/>
        <v>2160</v>
      </c>
      <c r="T906" s="119">
        <f t="shared" si="110"/>
        <v>2160</v>
      </c>
      <c r="U906" s="119">
        <v>1020</v>
      </c>
      <c r="V906" s="119">
        <v>972</v>
      </c>
      <c r="W906" s="119">
        <v>972</v>
      </c>
      <c r="X906" s="119">
        <f t="shared" si="108"/>
        <v>-912</v>
      </c>
      <c r="Y906" s="92" t="s">
        <v>12848</v>
      </c>
      <c r="Z906" s="172">
        <v>297.55599999999998</v>
      </c>
      <c r="AA906" s="173">
        <v>180</v>
      </c>
      <c r="AB906" s="93">
        <f t="shared" si="111"/>
        <v>-117.55599999999998</v>
      </c>
      <c r="AE906" s="48" t="s">
        <v>12884</v>
      </c>
      <c r="AF906" s="93">
        <v>180</v>
      </c>
      <c r="AG906" s="48" t="s">
        <v>14613</v>
      </c>
      <c r="AH906" s="48" t="s">
        <v>14464</v>
      </c>
      <c r="AI906" s="48" t="s">
        <v>13258</v>
      </c>
      <c r="AK906" s="48" t="s">
        <v>14614</v>
      </c>
      <c r="AM906" s="48" t="s">
        <v>85</v>
      </c>
      <c r="AN906" s="48" t="s">
        <v>2841</v>
      </c>
      <c r="AQ906" s="123" t="s">
        <v>14416</v>
      </c>
    </row>
    <row r="907" spans="1:43" ht="90" x14ac:dyDescent="0.2">
      <c r="A907" s="129" t="s">
        <v>14615</v>
      </c>
      <c r="B907" s="129" t="s">
        <v>14616</v>
      </c>
      <c r="C907" s="117" t="s">
        <v>166</v>
      </c>
      <c r="D907" s="92" t="s">
        <v>14617</v>
      </c>
      <c r="E907" s="92" t="s">
        <v>3274</v>
      </c>
      <c r="F907" s="92" t="s">
        <v>2853</v>
      </c>
      <c r="G907" s="92" t="s">
        <v>2887</v>
      </c>
      <c r="I907" s="92" t="s">
        <v>14616</v>
      </c>
      <c r="N907" s="48" t="s">
        <v>243</v>
      </c>
      <c r="P907" s="119">
        <v>0</v>
      </c>
      <c r="Q907" s="119">
        <v>0</v>
      </c>
      <c r="R907" s="119">
        <v>0</v>
      </c>
      <c r="S907" s="119">
        <f t="shared" si="109"/>
        <v>0</v>
      </c>
      <c r="T907" s="119">
        <f t="shared" si="110"/>
        <v>0</v>
      </c>
      <c r="U907" s="119">
        <v>0</v>
      </c>
      <c r="V907" s="119">
        <v>0</v>
      </c>
      <c r="W907" s="119">
        <v>0</v>
      </c>
      <c r="X907" s="119">
        <f t="shared" si="108"/>
        <v>0</v>
      </c>
      <c r="Y907" s="92" t="s">
        <v>279</v>
      </c>
      <c r="Z907" s="171">
        <v>180</v>
      </c>
      <c r="AA907" s="173">
        <v>180</v>
      </c>
      <c r="AB907" s="93">
        <f t="shared" si="111"/>
        <v>0</v>
      </c>
      <c r="AC907" s="48" t="s">
        <v>12974</v>
      </c>
      <c r="AE907" s="48" t="s">
        <v>12876</v>
      </c>
      <c r="AF907" s="93">
        <v>180</v>
      </c>
      <c r="AG907" s="48" t="s">
        <v>14613</v>
      </c>
      <c r="AH907" s="48" t="s">
        <v>14464</v>
      </c>
      <c r="AI907" s="48" t="s">
        <v>13258</v>
      </c>
      <c r="AK907" s="48" t="s">
        <v>12975</v>
      </c>
      <c r="AM907" s="131" t="s">
        <v>85</v>
      </c>
      <c r="AN907" s="131" t="s">
        <v>2841</v>
      </c>
      <c r="AQ907" s="123" t="s">
        <v>14416</v>
      </c>
    </row>
    <row r="908" spans="1:43" ht="60" x14ac:dyDescent="0.2">
      <c r="A908" s="92" t="s">
        <v>3276</v>
      </c>
      <c r="B908" s="92" t="s">
        <v>3277</v>
      </c>
      <c r="C908" s="117" t="s">
        <v>166</v>
      </c>
      <c r="D908" s="92" t="s">
        <v>2267</v>
      </c>
      <c r="E908" s="92" t="s">
        <v>3278</v>
      </c>
      <c r="F908" s="92" t="s">
        <v>2853</v>
      </c>
      <c r="G908" s="92" t="s">
        <v>2873</v>
      </c>
      <c r="H908" s="92" t="s">
        <v>2874</v>
      </c>
      <c r="I908" s="118" t="s">
        <v>3279</v>
      </c>
      <c r="J908" s="119">
        <v>9</v>
      </c>
      <c r="K908" s="119">
        <v>180</v>
      </c>
      <c r="L908" s="119">
        <f>K908-U908</f>
        <v>-317</v>
      </c>
      <c r="N908" s="48" t="s">
        <v>243</v>
      </c>
      <c r="P908" s="119">
        <v>660</v>
      </c>
      <c r="Q908" s="119">
        <v>660</v>
      </c>
      <c r="R908" s="119">
        <v>0</v>
      </c>
      <c r="S908" s="119">
        <f t="shared" si="109"/>
        <v>1320</v>
      </c>
      <c r="T908" s="119">
        <f t="shared" si="110"/>
        <v>1320</v>
      </c>
      <c r="U908" s="119">
        <v>497</v>
      </c>
      <c r="V908" s="119">
        <v>504</v>
      </c>
      <c r="W908" s="119">
        <v>504</v>
      </c>
      <c r="X908" s="119">
        <f t="shared" si="108"/>
        <v>-341</v>
      </c>
      <c r="Y908" s="92" t="s">
        <v>12848</v>
      </c>
      <c r="Z908" s="172">
        <v>88.649000000000001</v>
      </c>
      <c r="AA908" s="173">
        <v>75</v>
      </c>
      <c r="AB908" s="93">
        <f t="shared" si="111"/>
        <v>-13.649000000000001</v>
      </c>
      <c r="AE908" s="48" t="s">
        <v>12884</v>
      </c>
      <c r="AF908" s="93">
        <v>75</v>
      </c>
      <c r="AG908" s="48" t="s">
        <v>14618</v>
      </c>
      <c r="AH908" s="48" t="s">
        <v>14486</v>
      </c>
      <c r="AI908" s="48" t="s">
        <v>13108</v>
      </c>
      <c r="AK908" s="48" t="s">
        <v>14619</v>
      </c>
      <c r="AM908" s="48" t="s">
        <v>85</v>
      </c>
      <c r="AN908" s="48" t="s">
        <v>2841</v>
      </c>
      <c r="AO908" s="48" t="s">
        <v>14620</v>
      </c>
      <c r="AQ908" s="123" t="s">
        <v>14621</v>
      </c>
    </row>
    <row r="909" spans="1:43" ht="45" x14ac:dyDescent="0.2">
      <c r="A909" s="129" t="s">
        <v>14622</v>
      </c>
      <c r="B909" s="129" t="s">
        <v>14623</v>
      </c>
      <c r="C909" s="117" t="s">
        <v>166</v>
      </c>
      <c r="D909" s="92" t="s">
        <v>377</v>
      </c>
      <c r="E909" s="92" t="s">
        <v>3278</v>
      </c>
      <c r="F909" s="92" t="s">
        <v>2853</v>
      </c>
      <c r="G909" s="92" t="s">
        <v>3571</v>
      </c>
      <c r="H909" s="92" t="s">
        <v>3571</v>
      </c>
      <c r="I909" s="118" t="s">
        <v>14623</v>
      </c>
      <c r="J909" s="119">
        <v>8</v>
      </c>
      <c r="K909" s="119">
        <v>180</v>
      </c>
      <c r="L909" s="119"/>
      <c r="M909" s="138"/>
      <c r="N909" s="48" t="s">
        <v>243</v>
      </c>
      <c r="O909" s="48" t="s">
        <v>14624</v>
      </c>
      <c r="P909" s="119">
        <v>0</v>
      </c>
      <c r="Q909" s="119">
        <v>0</v>
      </c>
      <c r="R909" s="119">
        <v>0</v>
      </c>
      <c r="S909" s="119">
        <f t="shared" si="109"/>
        <v>0</v>
      </c>
      <c r="T909" s="119">
        <f t="shared" si="110"/>
        <v>0</v>
      </c>
      <c r="U909" s="119">
        <v>0</v>
      </c>
      <c r="V909" s="119">
        <v>0</v>
      </c>
      <c r="W909" s="119">
        <v>0</v>
      </c>
      <c r="X909" s="119">
        <f t="shared" si="108"/>
        <v>0</v>
      </c>
      <c r="Y909" s="92" t="s">
        <v>12844</v>
      </c>
      <c r="Z909" s="171">
        <v>75</v>
      </c>
      <c r="AA909" s="173">
        <v>75</v>
      </c>
      <c r="AB909" s="93">
        <f t="shared" si="111"/>
        <v>0</v>
      </c>
      <c r="AC909" s="48" t="s">
        <v>14625</v>
      </c>
      <c r="AF909" s="93">
        <v>75</v>
      </c>
      <c r="AG909" s="48" t="s">
        <v>14618</v>
      </c>
      <c r="AH909" s="48" t="s">
        <v>14486</v>
      </c>
      <c r="AI909" s="48" t="s">
        <v>13108</v>
      </c>
      <c r="AK909" s="48" t="s">
        <v>14626</v>
      </c>
      <c r="AM909" s="131" t="s">
        <v>85</v>
      </c>
      <c r="AN909" s="131" t="s">
        <v>2841</v>
      </c>
      <c r="AQ909" s="123" t="s">
        <v>14627</v>
      </c>
    </row>
    <row r="910" spans="1:43" ht="30" x14ac:dyDescent="0.2">
      <c r="A910" s="92" t="s">
        <v>3280</v>
      </c>
      <c r="B910" s="92" t="s">
        <v>3281</v>
      </c>
      <c r="C910" s="117" t="s">
        <v>166</v>
      </c>
      <c r="D910" s="92" t="s">
        <v>2267</v>
      </c>
      <c r="E910" s="92" t="s">
        <v>3282</v>
      </c>
      <c r="F910" s="92" t="s">
        <v>2853</v>
      </c>
      <c r="G910" s="92" t="s">
        <v>2873</v>
      </c>
      <c r="H910" s="92" t="s">
        <v>2874</v>
      </c>
      <c r="I910" s="118" t="s">
        <v>3283</v>
      </c>
      <c r="J910" s="119">
        <v>9</v>
      </c>
      <c r="K910" s="119">
        <v>60</v>
      </c>
      <c r="L910" s="119">
        <f>K910-U910</f>
        <v>60</v>
      </c>
      <c r="M910" s="138">
        <v>24195</v>
      </c>
      <c r="N910" s="48" t="s">
        <v>243</v>
      </c>
      <c r="P910" s="119">
        <v>0</v>
      </c>
      <c r="Q910" s="119">
        <v>0</v>
      </c>
      <c r="R910" s="119">
        <v>0</v>
      </c>
      <c r="S910" s="119">
        <f t="shared" si="109"/>
        <v>0</v>
      </c>
      <c r="T910" s="119">
        <f t="shared" si="110"/>
        <v>0</v>
      </c>
      <c r="U910" s="119">
        <v>0</v>
      </c>
      <c r="V910" s="119">
        <v>0</v>
      </c>
      <c r="W910" s="119">
        <v>0</v>
      </c>
      <c r="X910" s="119">
        <f t="shared" si="108"/>
        <v>0</v>
      </c>
      <c r="Y910" s="92" t="s">
        <v>12844</v>
      </c>
      <c r="Z910" s="172">
        <v>403.25</v>
      </c>
      <c r="AA910" s="173">
        <v>403.25</v>
      </c>
      <c r="AB910" s="93">
        <f t="shared" si="111"/>
        <v>0</v>
      </c>
      <c r="AE910" s="48" t="s">
        <v>12845</v>
      </c>
      <c r="AF910" s="93">
        <v>403.25</v>
      </c>
      <c r="AG910" s="48" t="s">
        <v>14628</v>
      </c>
      <c r="AH910" s="48" t="s">
        <v>14629</v>
      </c>
      <c r="AI910" s="48" t="s">
        <v>13104</v>
      </c>
      <c r="AM910" s="48" t="s">
        <v>85</v>
      </c>
      <c r="AN910" s="48" t="s">
        <v>2841</v>
      </c>
      <c r="AQ910" s="123" t="s">
        <v>14416</v>
      </c>
    </row>
    <row r="911" spans="1:43" ht="30" x14ac:dyDescent="0.2">
      <c r="A911" s="92" t="s">
        <v>3284</v>
      </c>
      <c r="B911" s="92" t="s">
        <v>3285</v>
      </c>
      <c r="C911" s="117" t="s">
        <v>166</v>
      </c>
      <c r="D911" s="92" t="s">
        <v>377</v>
      </c>
      <c r="E911" s="92" t="s">
        <v>3286</v>
      </c>
      <c r="F911" s="92" t="s">
        <v>2853</v>
      </c>
      <c r="G911" s="92" t="s">
        <v>2854</v>
      </c>
      <c r="H911" s="92" t="s">
        <v>2860</v>
      </c>
      <c r="I911" s="118" t="s">
        <v>3287</v>
      </c>
      <c r="J911" s="119">
        <v>8</v>
      </c>
      <c r="K911" s="119">
        <v>600</v>
      </c>
      <c r="L911" s="119">
        <f>K911-U911</f>
        <v>500</v>
      </c>
      <c r="M911" s="124">
        <v>13831.8</v>
      </c>
      <c r="N911" s="48" t="s">
        <v>243</v>
      </c>
      <c r="P911" s="119">
        <v>0</v>
      </c>
      <c r="Q911" s="119">
        <v>0</v>
      </c>
      <c r="R911" s="119">
        <v>0</v>
      </c>
      <c r="S911" s="119">
        <f t="shared" si="109"/>
        <v>0</v>
      </c>
      <c r="T911" s="119">
        <f t="shared" si="110"/>
        <v>0</v>
      </c>
      <c r="U911" s="119">
        <v>100</v>
      </c>
      <c r="V911" s="119">
        <v>24</v>
      </c>
      <c r="W911" s="119">
        <v>0</v>
      </c>
      <c r="X911" s="119">
        <f t="shared" si="108"/>
        <v>-124</v>
      </c>
      <c r="Y911" s="92" t="s">
        <v>12848</v>
      </c>
      <c r="Z911" s="172">
        <v>23.053000000000001</v>
      </c>
      <c r="AA911" s="173">
        <v>23.053000000000001</v>
      </c>
      <c r="AB911" s="93">
        <f t="shared" si="111"/>
        <v>0</v>
      </c>
      <c r="AE911" s="48" t="s">
        <v>12845</v>
      </c>
      <c r="AF911" s="93">
        <v>23.053000000000001</v>
      </c>
      <c r="AG911" s="48" t="s">
        <v>14630</v>
      </c>
      <c r="AH911" s="48" t="s">
        <v>14631</v>
      </c>
      <c r="AI911" s="48" t="s">
        <v>14632</v>
      </c>
      <c r="AM911" s="48" t="s">
        <v>85</v>
      </c>
      <c r="AN911" s="48" t="s">
        <v>2841</v>
      </c>
      <c r="AQ911" s="123" t="s">
        <v>14416</v>
      </c>
    </row>
    <row r="912" spans="1:43" ht="30" x14ac:dyDescent="0.2">
      <c r="A912" s="92" t="s">
        <v>3288</v>
      </c>
      <c r="B912" s="92" t="s">
        <v>3289</v>
      </c>
      <c r="C912" s="117" t="s">
        <v>166</v>
      </c>
      <c r="D912" s="92" t="s">
        <v>377</v>
      </c>
      <c r="E912" s="92" t="s">
        <v>3290</v>
      </c>
      <c r="F912" s="92" t="s">
        <v>2853</v>
      </c>
      <c r="G912" s="92" t="s">
        <v>2854</v>
      </c>
      <c r="H912" s="92" t="s">
        <v>2860</v>
      </c>
      <c r="I912" s="118" t="s">
        <v>3291</v>
      </c>
      <c r="J912" s="119">
        <v>7</v>
      </c>
      <c r="K912" s="119">
        <v>600</v>
      </c>
      <c r="L912" s="119">
        <f>K912-U912</f>
        <v>500</v>
      </c>
      <c r="M912" s="124">
        <v>11150.4</v>
      </c>
      <c r="N912" s="48" t="s">
        <v>243</v>
      </c>
      <c r="P912" s="119">
        <v>0</v>
      </c>
      <c r="Q912" s="119">
        <v>0</v>
      </c>
      <c r="R912" s="119">
        <v>0</v>
      </c>
      <c r="S912" s="119">
        <f t="shared" si="109"/>
        <v>0</v>
      </c>
      <c r="T912" s="119">
        <f t="shared" si="110"/>
        <v>0</v>
      </c>
      <c r="U912" s="119">
        <v>100</v>
      </c>
      <c r="V912" s="119">
        <v>24</v>
      </c>
      <c r="W912" s="119">
        <v>0</v>
      </c>
      <c r="X912" s="119">
        <f t="shared" si="108"/>
        <v>-124</v>
      </c>
      <c r="Y912" s="92" t="s">
        <v>12848</v>
      </c>
      <c r="Z912" s="172">
        <v>18.584</v>
      </c>
      <c r="AA912" s="173">
        <v>18.584</v>
      </c>
      <c r="AB912" s="93">
        <f t="shared" si="111"/>
        <v>0</v>
      </c>
      <c r="AE912" s="48" t="s">
        <v>12845</v>
      </c>
      <c r="AF912" s="93">
        <v>18.584</v>
      </c>
      <c r="AG912" s="48" t="s">
        <v>14633</v>
      </c>
      <c r="AH912" s="48" t="s">
        <v>14634</v>
      </c>
      <c r="AI912" s="48" t="s">
        <v>14632</v>
      </c>
      <c r="AM912" s="48" t="s">
        <v>85</v>
      </c>
      <c r="AN912" s="48" t="s">
        <v>2841</v>
      </c>
      <c r="AQ912" s="123" t="s">
        <v>14416</v>
      </c>
    </row>
    <row r="913" spans="1:43" ht="30" x14ac:dyDescent="0.2">
      <c r="A913" s="92" t="s">
        <v>3292</v>
      </c>
      <c r="B913" s="92" t="s">
        <v>3293</v>
      </c>
      <c r="C913" s="117" t="s">
        <v>166</v>
      </c>
      <c r="D913" s="92" t="s">
        <v>2267</v>
      </c>
      <c r="E913" s="92" t="s">
        <v>3294</v>
      </c>
      <c r="F913" s="92" t="s">
        <v>2853</v>
      </c>
      <c r="G913" s="92" t="s">
        <v>2854</v>
      </c>
      <c r="H913" s="92" t="s">
        <v>2860</v>
      </c>
      <c r="I913" s="118" t="s">
        <v>3295</v>
      </c>
      <c r="J913" s="119">
        <v>9</v>
      </c>
      <c r="K913" s="119">
        <v>76</v>
      </c>
      <c r="L913" s="119">
        <f>K913-U913</f>
        <v>76</v>
      </c>
      <c r="M913" s="138">
        <v>10355</v>
      </c>
      <c r="N913" s="48" t="s">
        <v>243</v>
      </c>
      <c r="P913" s="119">
        <v>0</v>
      </c>
      <c r="Q913" s="119">
        <v>0</v>
      </c>
      <c r="R913" s="119">
        <v>0</v>
      </c>
      <c r="S913" s="119">
        <f t="shared" si="109"/>
        <v>0</v>
      </c>
      <c r="T913" s="119">
        <f t="shared" si="110"/>
        <v>0</v>
      </c>
      <c r="U913" s="119">
        <v>0</v>
      </c>
      <c r="V913" s="119">
        <v>0</v>
      </c>
      <c r="W913" s="119">
        <v>0</v>
      </c>
      <c r="X913" s="119">
        <f t="shared" si="108"/>
        <v>0</v>
      </c>
      <c r="Y913" s="92" t="s">
        <v>12844</v>
      </c>
      <c r="Z913" s="172">
        <v>136.25</v>
      </c>
      <c r="AA913" s="173">
        <v>136.25</v>
      </c>
      <c r="AB913" s="93">
        <f t="shared" si="111"/>
        <v>0</v>
      </c>
      <c r="AE913" s="48" t="s">
        <v>12845</v>
      </c>
      <c r="AF913" s="93">
        <v>136.25</v>
      </c>
      <c r="AG913" s="48" t="s">
        <v>14635</v>
      </c>
      <c r="AH913" s="48" t="s">
        <v>14636</v>
      </c>
      <c r="AI913" s="48" t="s">
        <v>14494</v>
      </c>
      <c r="AM913" s="48" t="s">
        <v>85</v>
      </c>
      <c r="AN913" s="48" t="s">
        <v>2841</v>
      </c>
      <c r="AQ913" s="123" t="s">
        <v>14416</v>
      </c>
    </row>
    <row r="914" spans="1:43" ht="75" x14ac:dyDescent="0.2">
      <c r="A914" s="132" t="s">
        <v>14637</v>
      </c>
      <c r="B914" s="129" t="s">
        <v>14638</v>
      </c>
      <c r="C914" s="117" t="s">
        <v>166</v>
      </c>
      <c r="D914" s="92" t="s">
        <v>228</v>
      </c>
      <c r="E914" s="92" t="s">
        <v>14639</v>
      </c>
      <c r="F914" s="92" t="s">
        <v>2853</v>
      </c>
      <c r="G914" s="92" t="s">
        <v>2887</v>
      </c>
      <c r="H914" s="92" t="s">
        <v>2888</v>
      </c>
      <c r="I914" s="92" t="s">
        <v>14640</v>
      </c>
      <c r="J914" s="119">
        <v>9</v>
      </c>
      <c r="K914" s="119">
        <v>100</v>
      </c>
      <c r="N914" s="48" t="s">
        <v>243</v>
      </c>
      <c r="O914" s="48" t="s">
        <v>278</v>
      </c>
      <c r="P914" s="119">
        <v>0</v>
      </c>
      <c r="Q914" s="119">
        <v>0</v>
      </c>
      <c r="R914" s="119">
        <v>0</v>
      </c>
      <c r="S914" s="119">
        <f t="shared" si="109"/>
        <v>0</v>
      </c>
      <c r="T914" s="119">
        <f t="shared" si="110"/>
        <v>0</v>
      </c>
      <c r="U914" s="119">
        <v>0</v>
      </c>
      <c r="V914" s="119">
        <v>0</v>
      </c>
      <c r="W914" s="119">
        <v>0</v>
      </c>
      <c r="X914" s="119">
        <f t="shared" si="108"/>
        <v>0</v>
      </c>
      <c r="Y914" s="92" t="s">
        <v>12844</v>
      </c>
      <c r="Z914" s="171">
        <v>296.95299999999997</v>
      </c>
      <c r="AA914" s="173">
        <v>269.28500000000003</v>
      </c>
      <c r="AB914" s="93">
        <f t="shared" si="111"/>
        <v>-27.66799999999995</v>
      </c>
      <c r="AC914" s="48" t="s">
        <v>12875</v>
      </c>
      <c r="AE914" s="48" t="s">
        <v>12884</v>
      </c>
      <c r="AF914" s="93">
        <v>269.28500000000003</v>
      </c>
      <c r="AG914" s="48" t="s">
        <v>14641</v>
      </c>
      <c r="AH914" s="48" t="s">
        <v>14642</v>
      </c>
      <c r="AI914" s="48" t="s">
        <v>13104</v>
      </c>
      <c r="AK914" s="48" t="s">
        <v>13068</v>
      </c>
      <c r="AM914" s="131" t="s">
        <v>85</v>
      </c>
      <c r="AN914" s="131" t="s">
        <v>2841</v>
      </c>
      <c r="AQ914" s="123" t="s">
        <v>13996</v>
      </c>
    </row>
    <row r="915" spans="1:43" ht="60" x14ac:dyDescent="0.2">
      <c r="A915" s="92" t="s">
        <v>3296</v>
      </c>
      <c r="B915" s="92" t="s">
        <v>3297</v>
      </c>
      <c r="C915" s="117" t="s">
        <v>166</v>
      </c>
      <c r="D915" s="92" t="s">
        <v>377</v>
      </c>
      <c r="E915" s="92" t="s">
        <v>3298</v>
      </c>
      <c r="F915" s="92" t="s">
        <v>2853</v>
      </c>
      <c r="G915" s="92" t="s">
        <v>2887</v>
      </c>
      <c r="H915" s="92" t="s">
        <v>2888</v>
      </c>
      <c r="I915" s="118" t="s">
        <v>3299</v>
      </c>
      <c r="J915" s="119">
        <v>8</v>
      </c>
      <c r="K915" s="119">
        <v>60</v>
      </c>
      <c r="L915" s="119">
        <f>K915-U915</f>
        <v>-432</v>
      </c>
      <c r="N915" s="48" t="s">
        <v>243</v>
      </c>
      <c r="P915" s="119">
        <v>480</v>
      </c>
      <c r="Q915" s="119">
        <v>480</v>
      </c>
      <c r="R915" s="119">
        <v>0</v>
      </c>
      <c r="S915" s="119">
        <f t="shared" si="109"/>
        <v>960</v>
      </c>
      <c r="T915" s="119">
        <f t="shared" si="110"/>
        <v>960</v>
      </c>
      <c r="U915" s="119">
        <v>492</v>
      </c>
      <c r="V915" s="119">
        <v>429</v>
      </c>
      <c r="W915" s="119">
        <v>429</v>
      </c>
      <c r="X915" s="119">
        <f t="shared" si="108"/>
        <v>-441</v>
      </c>
      <c r="Y915" s="92" t="s">
        <v>12848</v>
      </c>
      <c r="Z915" s="172">
        <v>296.95299999999997</v>
      </c>
      <c r="AA915" s="173">
        <v>269.28500000000003</v>
      </c>
      <c r="AB915" s="93">
        <f t="shared" si="111"/>
        <v>-27.66799999999995</v>
      </c>
      <c r="AE915" s="48" t="s">
        <v>12884</v>
      </c>
      <c r="AF915" s="93">
        <v>269.28500000000003</v>
      </c>
      <c r="AG915" s="48" t="s">
        <v>14641</v>
      </c>
      <c r="AH915" s="48" t="s">
        <v>14642</v>
      </c>
      <c r="AI915" s="48" t="s">
        <v>13104</v>
      </c>
      <c r="AM915" s="48" t="s">
        <v>85</v>
      </c>
      <c r="AN915" s="48" t="s">
        <v>2841</v>
      </c>
      <c r="AO915" s="48" t="s">
        <v>14643</v>
      </c>
      <c r="AQ915" s="123" t="s">
        <v>14644</v>
      </c>
    </row>
    <row r="916" spans="1:43" ht="60" x14ac:dyDescent="0.2">
      <c r="A916" s="92" t="s">
        <v>3300</v>
      </c>
      <c r="B916" s="92" t="s">
        <v>3301</v>
      </c>
      <c r="C916" s="117" t="s">
        <v>166</v>
      </c>
      <c r="D916" s="92" t="s">
        <v>2267</v>
      </c>
      <c r="E916" s="92" t="s">
        <v>3302</v>
      </c>
      <c r="F916" s="92" t="s">
        <v>2853</v>
      </c>
      <c r="G916" s="92" t="s">
        <v>2887</v>
      </c>
      <c r="H916" s="92" t="s">
        <v>2888</v>
      </c>
      <c r="I916" s="118" t="s">
        <v>3303</v>
      </c>
      <c r="J916" s="119">
        <v>9</v>
      </c>
      <c r="K916" s="119">
        <v>100</v>
      </c>
      <c r="L916" s="119">
        <f>K916-U916</f>
        <v>-1989</v>
      </c>
      <c r="N916" s="48" t="s">
        <v>243</v>
      </c>
      <c r="P916" s="119">
        <v>0</v>
      </c>
      <c r="Q916" s="119">
        <v>0</v>
      </c>
      <c r="R916" s="119">
        <v>0</v>
      </c>
      <c r="S916" s="119">
        <f t="shared" si="109"/>
        <v>0</v>
      </c>
      <c r="T916" s="119">
        <f t="shared" si="110"/>
        <v>0</v>
      </c>
      <c r="U916" s="119">
        <v>2089</v>
      </c>
      <c r="V916" s="119">
        <v>1230</v>
      </c>
      <c r="W916" s="119">
        <v>1230</v>
      </c>
      <c r="X916" s="119">
        <f t="shared" si="108"/>
        <v>-3319</v>
      </c>
      <c r="Y916" s="92" t="s">
        <v>12848</v>
      </c>
      <c r="Z916" s="172">
        <v>115.88</v>
      </c>
      <c r="AA916" s="173">
        <v>115.88</v>
      </c>
      <c r="AB916" s="93">
        <f t="shared" si="111"/>
        <v>0</v>
      </c>
      <c r="AE916" s="48" t="s">
        <v>12845</v>
      </c>
      <c r="AF916" s="93">
        <v>115.88</v>
      </c>
      <c r="AG916" s="48" t="s">
        <v>14645</v>
      </c>
      <c r="AH916" s="48" t="s">
        <v>14646</v>
      </c>
      <c r="AI916" s="48" t="s">
        <v>14647</v>
      </c>
      <c r="AM916" s="48" t="s">
        <v>85</v>
      </c>
      <c r="AN916" s="48" t="s">
        <v>2841</v>
      </c>
      <c r="AQ916" s="123" t="s">
        <v>14416</v>
      </c>
    </row>
    <row r="917" spans="1:43" ht="60" x14ac:dyDescent="0.2">
      <c r="A917" s="142" t="s">
        <v>14648</v>
      </c>
      <c r="B917" s="92" t="s">
        <v>14649</v>
      </c>
      <c r="C917" s="117" t="s">
        <v>166</v>
      </c>
      <c r="D917" s="92" t="s">
        <v>228</v>
      </c>
      <c r="E917" s="92" t="s">
        <v>14650</v>
      </c>
      <c r="F917" s="92" t="s">
        <v>2853</v>
      </c>
      <c r="G917" s="92" t="s">
        <v>2887</v>
      </c>
      <c r="H917" s="92" t="s">
        <v>2888</v>
      </c>
      <c r="I917" s="92" t="s">
        <v>14651</v>
      </c>
      <c r="J917" s="119">
        <v>9</v>
      </c>
      <c r="K917" s="119">
        <v>160</v>
      </c>
      <c r="N917" s="48" t="s">
        <v>243</v>
      </c>
      <c r="O917" s="48" t="s">
        <v>12932</v>
      </c>
      <c r="P917" s="119">
        <v>0</v>
      </c>
      <c r="Q917" s="119">
        <v>0</v>
      </c>
      <c r="R917" s="119">
        <v>0</v>
      </c>
      <c r="S917" s="119">
        <f t="shared" si="109"/>
        <v>0</v>
      </c>
      <c r="T917" s="119">
        <f t="shared" si="110"/>
        <v>0</v>
      </c>
      <c r="U917" s="119">
        <v>0</v>
      </c>
      <c r="V917" s="119">
        <v>0</v>
      </c>
      <c r="W917" s="119">
        <v>0</v>
      </c>
      <c r="X917" s="119">
        <f t="shared" si="108"/>
        <v>0</v>
      </c>
      <c r="Y917" s="92" t="s">
        <v>12844</v>
      </c>
      <c r="Z917" s="172">
        <v>66.254999999999995</v>
      </c>
      <c r="AA917" s="173">
        <v>48.902999999999999</v>
      </c>
      <c r="AB917" s="93">
        <f t="shared" si="111"/>
        <v>-17.351999999999997</v>
      </c>
      <c r="AE917" s="48" t="s">
        <v>12884</v>
      </c>
      <c r="AF917" s="93">
        <v>48.902999999999999</v>
      </c>
      <c r="AG917" s="48" t="s">
        <v>14652</v>
      </c>
      <c r="AH917" s="48" t="s">
        <v>14653</v>
      </c>
      <c r="AI917" s="48" t="s">
        <v>13354</v>
      </c>
      <c r="AK917" s="48" t="s">
        <v>13323</v>
      </c>
      <c r="AM917" s="48" t="s">
        <v>85</v>
      </c>
      <c r="AN917" s="48" t="s">
        <v>2841</v>
      </c>
      <c r="AQ917" s="123" t="s">
        <v>14416</v>
      </c>
    </row>
    <row r="918" spans="1:43" ht="30" x14ac:dyDescent="0.2">
      <c r="A918" s="92" t="s">
        <v>3304</v>
      </c>
      <c r="B918" s="92" t="s">
        <v>3305</v>
      </c>
      <c r="C918" s="117" t="s">
        <v>166</v>
      </c>
      <c r="D918" s="92" t="s">
        <v>2267</v>
      </c>
      <c r="E918" s="92" t="s">
        <v>3306</v>
      </c>
      <c r="F918" s="92" t="s">
        <v>2853</v>
      </c>
      <c r="G918" s="92" t="s">
        <v>3162</v>
      </c>
      <c r="H918" s="92" t="s">
        <v>3037</v>
      </c>
      <c r="I918" s="118" t="s">
        <v>3307</v>
      </c>
      <c r="J918" s="119">
        <v>9</v>
      </c>
      <c r="K918" s="119">
        <v>160</v>
      </c>
      <c r="L918" s="119">
        <f>K918-U918</f>
        <v>-17</v>
      </c>
      <c r="N918" s="48" t="s">
        <v>243</v>
      </c>
      <c r="P918" s="119">
        <v>224</v>
      </c>
      <c r="Q918" s="119">
        <v>224</v>
      </c>
      <c r="R918" s="119">
        <v>0</v>
      </c>
      <c r="S918" s="119">
        <f t="shared" si="109"/>
        <v>448</v>
      </c>
      <c r="T918" s="119">
        <f t="shared" si="110"/>
        <v>448</v>
      </c>
      <c r="U918" s="119">
        <v>177</v>
      </c>
      <c r="V918" s="119">
        <v>60</v>
      </c>
      <c r="W918" s="119">
        <v>60</v>
      </c>
      <c r="X918" s="119">
        <f t="shared" si="108"/>
        <v>-13</v>
      </c>
      <c r="Y918" s="92" t="s">
        <v>12848</v>
      </c>
      <c r="Z918" s="172">
        <v>48.902999999999999</v>
      </c>
      <c r="AA918" s="173">
        <v>48.902999999999999</v>
      </c>
      <c r="AB918" s="93">
        <f t="shared" si="111"/>
        <v>0</v>
      </c>
      <c r="AE918" s="48" t="s">
        <v>12845</v>
      </c>
      <c r="AF918" s="93">
        <v>48.902999999999999</v>
      </c>
      <c r="AG918" s="48" t="s">
        <v>14652</v>
      </c>
      <c r="AH918" s="48" t="s">
        <v>14653</v>
      </c>
      <c r="AI918" s="48" t="s">
        <v>13354</v>
      </c>
      <c r="AM918" s="48" t="s">
        <v>85</v>
      </c>
      <c r="AN918" s="48" t="s">
        <v>2841</v>
      </c>
      <c r="AQ918" s="123" t="s">
        <v>14416</v>
      </c>
    </row>
    <row r="919" spans="1:43" ht="90" x14ac:dyDescent="0.2">
      <c r="A919" s="129" t="s">
        <v>14654</v>
      </c>
      <c r="B919" s="129" t="s">
        <v>14655</v>
      </c>
      <c r="C919" s="117" t="s">
        <v>166</v>
      </c>
      <c r="D919" s="92" t="s">
        <v>377</v>
      </c>
      <c r="E919" s="92" t="s">
        <v>14656</v>
      </c>
      <c r="F919" s="92" t="s">
        <v>2853</v>
      </c>
      <c r="G919" s="92" t="s">
        <v>3571</v>
      </c>
      <c r="H919" s="92" t="s">
        <v>14657</v>
      </c>
      <c r="I919" s="92" t="s">
        <v>14658</v>
      </c>
      <c r="J919" s="119">
        <v>63</v>
      </c>
      <c r="K919" s="119">
        <v>60</v>
      </c>
      <c r="N919" s="48" t="s">
        <v>243</v>
      </c>
      <c r="O919" s="48" t="s">
        <v>278</v>
      </c>
      <c r="P919" s="119">
        <v>0</v>
      </c>
      <c r="Q919" s="119">
        <v>0</v>
      </c>
      <c r="R919" s="119">
        <v>0</v>
      </c>
      <c r="S919" s="119">
        <f t="shared" si="109"/>
        <v>0</v>
      </c>
      <c r="T919" s="119">
        <f t="shared" si="110"/>
        <v>0</v>
      </c>
      <c r="U919" s="119">
        <v>0</v>
      </c>
      <c r="V919" s="119">
        <v>0</v>
      </c>
      <c r="W919" s="119">
        <v>0</v>
      </c>
      <c r="X919" s="119">
        <f t="shared" si="108"/>
        <v>0</v>
      </c>
      <c r="Y919" s="92" t="s">
        <v>12844</v>
      </c>
      <c r="Z919" s="171">
        <v>664.9</v>
      </c>
      <c r="AA919" s="173">
        <v>664.9</v>
      </c>
      <c r="AB919" s="93">
        <f t="shared" si="111"/>
        <v>0</v>
      </c>
      <c r="AC919" s="48" t="s">
        <v>12897</v>
      </c>
      <c r="AE919" s="48" t="s">
        <v>12884</v>
      </c>
      <c r="AF919" s="93">
        <v>664.9</v>
      </c>
      <c r="AG919" s="48" t="s">
        <v>14659</v>
      </c>
      <c r="AH919" s="48" t="s">
        <v>14467</v>
      </c>
      <c r="AI919" s="48" t="s">
        <v>13354</v>
      </c>
      <c r="AK919" s="48" t="s">
        <v>13068</v>
      </c>
      <c r="AM919" s="131" t="s">
        <v>85</v>
      </c>
      <c r="AN919" s="131" t="s">
        <v>2841</v>
      </c>
      <c r="AQ919" s="123" t="s">
        <v>14416</v>
      </c>
    </row>
    <row r="920" spans="1:43" ht="60" x14ac:dyDescent="0.2">
      <c r="A920" s="92" t="s">
        <v>3308</v>
      </c>
      <c r="B920" s="92" t="s">
        <v>3309</v>
      </c>
      <c r="C920" s="117" t="s">
        <v>166</v>
      </c>
      <c r="D920" s="92" t="s">
        <v>2267</v>
      </c>
      <c r="E920" s="92" t="s">
        <v>3310</v>
      </c>
      <c r="F920" s="92" t="s">
        <v>2853</v>
      </c>
      <c r="G920" s="92" t="s">
        <v>2887</v>
      </c>
      <c r="H920" s="92" t="s">
        <v>2888</v>
      </c>
      <c r="I920" s="118" t="s">
        <v>3311</v>
      </c>
      <c r="J920" s="119">
        <v>9</v>
      </c>
      <c r="K920" s="119">
        <v>30</v>
      </c>
      <c r="L920" s="119">
        <f>K920-U920</f>
        <v>-150</v>
      </c>
      <c r="N920" s="48" t="s">
        <v>243</v>
      </c>
      <c r="P920" s="119">
        <v>0</v>
      </c>
      <c r="Q920" s="119">
        <v>0</v>
      </c>
      <c r="R920" s="119">
        <v>0</v>
      </c>
      <c r="S920" s="119">
        <f t="shared" si="109"/>
        <v>0</v>
      </c>
      <c r="T920" s="119">
        <f t="shared" si="110"/>
        <v>0</v>
      </c>
      <c r="U920" s="119">
        <v>180</v>
      </c>
      <c r="V920" s="119">
        <v>15</v>
      </c>
      <c r="W920" s="119">
        <v>0</v>
      </c>
      <c r="X920" s="119">
        <f t="shared" si="108"/>
        <v>-195</v>
      </c>
      <c r="Y920" s="92" t="s">
        <v>12848</v>
      </c>
      <c r="Z920" s="172">
        <v>535.495</v>
      </c>
      <c r="AA920" s="173">
        <v>435</v>
      </c>
      <c r="AB920" s="93">
        <f t="shared" si="111"/>
        <v>-100.495</v>
      </c>
      <c r="AE920" s="48" t="s">
        <v>12884</v>
      </c>
      <c r="AF920" s="93">
        <v>435</v>
      </c>
      <c r="AG920" s="48" t="s">
        <v>14660</v>
      </c>
      <c r="AH920" s="48" t="s">
        <v>14661</v>
      </c>
      <c r="AI920" s="48" t="s">
        <v>14662</v>
      </c>
      <c r="AK920" s="48" t="s">
        <v>14663</v>
      </c>
      <c r="AM920" s="48" t="s">
        <v>85</v>
      </c>
      <c r="AN920" s="48" t="s">
        <v>2841</v>
      </c>
      <c r="AQ920" s="123" t="s">
        <v>14416</v>
      </c>
    </row>
    <row r="921" spans="1:43" ht="105" x14ac:dyDescent="0.2">
      <c r="A921" s="142" t="s">
        <v>14664</v>
      </c>
      <c r="B921" s="92" t="s">
        <v>14665</v>
      </c>
      <c r="C921" s="117" t="s">
        <v>166</v>
      </c>
      <c r="D921" s="92" t="s">
        <v>228</v>
      </c>
      <c r="E921" s="92" t="s">
        <v>14666</v>
      </c>
      <c r="F921" s="92" t="s">
        <v>2853</v>
      </c>
      <c r="G921" s="92" t="s">
        <v>2887</v>
      </c>
      <c r="H921" s="92" t="s">
        <v>2888</v>
      </c>
      <c r="I921" s="92" t="s">
        <v>14667</v>
      </c>
      <c r="J921" s="119">
        <v>7</v>
      </c>
      <c r="K921" s="119">
        <v>1</v>
      </c>
      <c r="N921" s="48" t="s">
        <v>243</v>
      </c>
      <c r="O921" s="48" t="s">
        <v>12932</v>
      </c>
      <c r="P921" s="119">
        <v>0</v>
      </c>
      <c r="Q921" s="119">
        <v>0</v>
      </c>
      <c r="R921" s="119">
        <v>0</v>
      </c>
      <c r="S921" s="119">
        <f t="shared" si="109"/>
        <v>0</v>
      </c>
      <c r="T921" s="119">
        <f t="shared" si="110"/>
        <v>0</v>
      </c>
      <c r="U921" s="119">
        <v>150</v>
      </c>
      <c r="V921" s="119">
        <v>0</v>
      </c>
      <c r="W921" s="119">
        <v>0</v>
      </c>
      <c r="X921" s="119">
        <f t="shared" si="108"/>
        <v>-150</v>
      </c>
      <c r="Y921" s="92" t="s">
        <v>12848</v>
      </c>
      <c r="Z921" s="171">
        <v>522.73</v>
      </c>
      <c r="AA921" s="173">
        <v>435</v>
      </c>
      <c r="AB921" s="93">
        <f t="shared" si="111"/>
        <v>-87.730000000000018</v>
      </c>
      <c r="AE921" s="48" t="s">
        <v>12884</v>
      </c>
      <c r="AF921" s="93">
        <v>435</v>
      </c>
      <c r="AG921" s="48" t="s">
        <v>14668</v>
      </c>
      <c r="AH921" s="48" t="s">
        <v>14669</v>
      </c>
      <c r="AI921" s="48" t="s">
        <v>13104</v>
      </c>
      <c r="AK921" s="150" t="s">
        <v>14670</v>
      </c>
      <c r="AM921" s="48" t="s">
        <v>85</v>
      </c>
      <c r="AN921" s="48" t="s">
        <v>2841</v>
      </c>
      <c r="AO921" s="48" t="s">
        <v>14620</v>
      </c>
      <c r="AQ921" s="123" t="s">
        <v>14671</v>
      </c>
    </row>
    <row r="922" spans="1:43" ht="90" x14ac:dyDescent="0.2">
      <c r="A922" s="129" t="s">
        <v>3312</v>
      </c>
      <c r="B922" s="129" t="s">
        <v>3313</v>
      </c>
      <c r="C922" s="117" t="s">
        <v>166</v>
      </c>
      <c r="D922" s="92" t="s">
        <v>377</v>
      </c>
      <c r="E922" s="92" t="s">
        <v>3314</v>
      </c>
      <c r="F922" s="92" t="s">
        <v>2853</v>
      </c>
      <c r="G922" s="92" t="s">
        <v>3037</v>
      </c>
      <c r="H922" s="92" t="s">
        <v>3037</v>
      </c>
      <c r="I922" s="118" t="s">
        <v>3315</v>
      </c>
      <c r="J922" s="119">
        <v>8</v>
      </c>
      <c r="K922" s="119">
        <v>60</v>
      </c>
      <c r="L922" s="119">
        <f>K922-U922</f>
        <v>60</v>
      </c>
      <c r="M922" s="119"/>
      <c r="N922" s="48" t="s">
        <v>243</v>
      </c>
      <c r="O922" s="48" t="s">
        <v>278</v>
      </c>
      <c r="P922" s="119">
        <v>0</v>
      </c>
      <c r="Q922" s="119">
        <v>0</v>
      </c>
      <c r="R922" s="119">
        <v>0</v>
      </c>
      <c r="S922" s="119">
        <f t="shared" si="109"/>
        <v>0</v>
      </c>
      <c r="T922" s="119">
        <f t="shared" si="110"/>
        <v>0</v>
      </c>
      <c r="U922" s="119">
        <v>0</v>
      </c>
      <c r="V922" s="119">
        <v>0</v>
      </c>
      <c r="W922" s="119">
        <v>0</v>
      </c>
      <c r="X922" s="119">
        <f t="shared" si="108"/>
        <v>0</v>
      </c>
      <c r="Y922" s="92" t="s">
        <v>12844</v>
      </c>
      <c r="Z922" s="171">
        <v>272.245</v>
      </c>
      <c r="AA922" s="173">
        <v>272.245</v>
      </c>
      <c r="AB922" s="93">
        <f t="shared" si="111"/>
        <v>0</v>
      </c>
      <c r="AC922" s="48" t="s">
        <v>12974</v>
      </c>
      <c r="AE922" s="48" t="s">
        <v>12949</v>
      </c>
      <c r="AF922" s="93">
        <v>272.245</v>
      </c>
      <c r="AG922" s="48" t="s">
        <v>14672</v>
      </c>
      <c r="AH922" s="48" t="s">
        <v>14673</v>
      </c>
      <c r="AI922" s="48" t="s">
        <v>14674</v>
      </c>
      <c r="AK922" s="48" t="s">
        <v>1436</v>
      </c>
      <c r="AM922" s="131" t="s">
        <v>85</v>
      </c>
      <c r="AN922" s="131" t="s">
        <v>2841</v>
      </c>
      <c r="AQ922" s="123" t="s">
        <v>14479</v>
      </c>
    </row>
    <row r="923" spans="1:43" ht="60" x14ac:dyDescent="0.2">
      <c r="A923" s="129" t="s">
        <v>14675</v>
      </c>
      <c r="B923" s="129" t="s">
        <v>14676</v>
      </c>
      <c r="C923" s="117" t="s">
        <v>166</v>
      </c>
      <c r="D923" s="92" t="s">
        <v>377</v>
      </c>
      <c r="E923" s="92" t="s">
        <v>3314</v>
      </c>
      <c r="F923" s="92" t="s">
        <v>2853</v>
      </c>
      <c r="G923" s="92" t="s">
        <v>14657</v>
      </c>
      <c r="H923" s="92" t="s">
        <v>14657</v>
      </c>
      <c r="I923" s="118" t="s">
        <v>14676</v>
      </c>
      <c r="J923" s="119">
        <v>8</v>
      </c>
      <c r="K923" s="119">
        <v>120</v>
      </c>
      <c r="L923" s="119"/>
      <c r="N923" s="48" t="s">
        <v>243</v>
      </c>
      <c r="O923" s="48" t="s">
        <v>278</v>
      </c>
      <c r="P923" s="119">
        <v>0</v>
      </c>
      <c r="Q923" s="119">
        <v>0</v>
      </c>
      <c r="R923" s="119">
        <v>0</v>
      </c>
      <c r="S923" s="119">
        <f t="shared" si="109"/>
        <v>0</v>
      </c>
      <c r="T923" s="119">
        <f t="shared" si="110"/>
        <v>0</v>
      </c>
      <c r="U923" s="119">
        <v>0</v>
      </c>
      <c r="V923" s="119">
        <v>0</v>
      </c>
      <c r="W923" s="119">
        <v>0</v>
      </c>
      <c r="X923" s="119">
        <f t="shared" si="108"/>
        <v>0</v>
      </c>
      <c r="Y923" s="92" t="s">
        <v>279</v>
      </c>
      <c r="Z923" s="171">
        <v>272.245</v>
      </c>
      <c r="AA923" s="173">
        <v>272.245</v>
      </c>
      <c r="AB923" s="93">
        <f t="shared" si="111"/>
        <v>0</v>
      </c>
      <c r="AC923" s="48" t="s">
        <v>14677</v>
      </c>
      <c r="AF923" s="174">
        <v>272.245</v>
      </c>
      <c r="AG923" s="175" t="s">
        <v>14672</v>
      </c>
      <c r="AH923" s="175" t="s">
        <v>14673</v>
      </c>
      <c r="AI923" s="175" t="s">
        <v>14674</v>
      </c>
      <c r="AJ923" s="175"/>
      <c r="AK923" s="126" t="s">
        <v>14678</v>
      </c>
      <c r="AM923" s="131" t="s">
        <v>85</v>
      </c>
      <c r="AN923" s="131" t="s">
        <v>2841</v>
      </c>
      <c r="AQ923" s="123"/>
    </row>
    <row r="924" spans="1:43" ht="45" x14ac:dyDescent="0.2">
      <c r="A924" s="92" t="s">
        <v>3316</v>
      </c>
      <c r="B924" s="92" t="s">
        <v>3317</v>
      </c>
      <c r="C924" s="117" t="s">
        <v>166</v>
      </c>
      <c r="D924" s="92" t="s">
        <v>377</v>
      </c>
      <c r="E924" s="92" t="s">
        <v>3318</v>
      </c>
      <c r="F924" s="92" t="s">
        <v>2853</v>
      </c>
      <c r="G924" s="92" t="s">
        <v>2887</v>
      </c>
      <c r="H924" s="92" t="s">
        <v>2888</v>
      </c>
      <c r="I924" s="118" t="s">
        <v>3319</v>
      </c>
      <c r="J924" s="119">
        <v>9</v>
      </c>
      <c r="K924" s="119">
        <v>60</v>
      </c>
      <c r="L924" s="119">
        <f t="shared" ref="L924:L933" si="113">K924-U924</f>
        <v>-124</v>
      </c>
      <c r="N924" s="48" t="s">
        <v>243</v>
      </c>
      <c r="P924" s="119">
        <v>0</v>
      </c>
      <c r="Q924" s="119">
        <v>0</v>
      </c>
      <c r="R924" s="119">
        <v>0</v>
      </c>
      <c r="S924" s="119">
        <f t="shared" si="109"/>
        <v>0</v>
      </c>
      <c r="T924" s="119">
        <f t="shared" si="110"/>
        <v>0</v>
      </c>
      <c r="U924" s="119">
        <v>184</v>
      </c>
      <c r="V924" s="119">
        <v>0</v>
      </c>
      <c r="W924" s="119">
        <v>0</v>
      </c>
      <c r="X924" s="119">
        <f t="shared" si="108"/>
        <v>-184</v>
      </c>
      <c r="Y924" s="92" t="s">
        <v>12848</v>
      </c>
      <c r="Z924" s="172">
        <v>544.25</v>
      </c>
      <c r="AA924" s="173">
        <v>544.25</v>
      </c>
      <c r="AB924" s="93">
        <f t="shared" si="111"/>
        <v>0</v>
      </c>
      <c r="AE924" s="48" t="s">
        <v>12845</v>
      </c>
      <c r="AF924" s="93">
        <v>544.25</v>
      </c>
      <c r="AG924" s="48" t="s">
        <v>14679</v>
      </c>
      <c r="AH924" s="48" t="s">
        <v>14548</v>
      </c>
      <c r="AI924" s="48" t="s">
        <v>13258</v>
      </c>
      <c r="AM924" s="48" t="s">
        <v>85</v>
      </c>
      <c r="AN924" s="48" t="s">
        <v>2841</v>
      </c>
      <c r="AO924" s="48" t="s">
        <v>14643</v>
      </c>
      <c r="AQ924" s="123" t="s">
        <v>14680</v>
      </c>
    </row>
    <row r="925" spans="1:43" ht="60" x14ac:dyDescent="0.2">
      <c r="A925" s="92" t="s">
        <v>3320</v>
      </c>
      <c r="B925" s="92" t="s">
        <v>3321</v>
      </c>
      <c r="C925" s="117" t="s">
        <v>166</v>
      </c>
      <c r="D925" s="92" t="s">
        <v>2267</v>
      </c>
      <c r="E925" s="92" t="s">
        <v>3322</v>
      </c>
      <c r="F925" s="92" t="s">
        <v>2853</v>
      </c>
      <c r="G925" s="92" t="s">
        <v>2887</v>
      </c>
      <c r="H925" s="92" t="s">
        <v>2888</v>
      </c>
      <c r="I925" s="118" t="s">
        <v>3323</v>
      </c>
      <c r="J925" s="119">
        <v>9</v>
      </c>
      <c r="K925" s="119">
        <v>100</v>
      </c>
      <c r="L925" s="119">
        <f t="shared" si="113"/>
        <v>100</v>
      </c>
      <c r="M925" s="138">
        <v>22601.599999999999</v>
      </c>
      <c r="N925" s="48" t="s">
        <v>243</v>
      </c>
      <c r="P925" s="119">
        <v>0</v>
      </c>
      <c r="Q925" s="119">
        <v>0</v>
      </c>
      <c r="R925" s="119">
        <v>0</v>
      </c>
      <c r="S925" s="119">
        <f t="shared" si="109"/>
        <v>0</v>
      </c>
      <c r="T925" s="119">
        <f t="shared" si="110"/>
        <v>0</v>
      </c>
      <c r="U925" s="119">
        <v>0</v>
      </c>
      <c r="V925" s="119">
        <v>0</v>
      </c>
      <c r="W925" s="119">
        <v>0</v>
      </c>
      <c r="X925" s="119">
        <f t="shared" si="108"/>
        <v>0</v>
      </c>
      <c r="Y925" s="92" t="s">
        <v>12844</v>
      </c>
      <c r="Z925" s="172">
        <v>226.01599999999999</v>
      </c>
      <c r="AA925" s="173">
        <v>222.69</v>
      </c>
      <c r="AB925" s="93">
        <f t="shared" si="111"/>
        <v>-3.3259999999999934</v>
      </c>
      <c r="AE925" s="48" t="s">
        <v>12884</v>
      </c>
      <c r="AF925" s="93">
        <v>222.69</v>
      </c>
      <c r="AG925" s="48" t="s">
        <v>14681</v>
      </c>
      <c r="AH925" s="48" t="s">
        <v>14682</v>
      </c>
      <c r="AI925" s="48" t="s">
        <v>13104</v>
      </c>
      <c r="AM925" s="48" t="s">
        <v>85</v>
      </c>
      <c r="AN925" s="48" t="s">
        <v>2841</v>
      </c>
      <c r="AQ925" s="123" t="s">
        <v>14416</v>
      </c>
    </row>
    <row r="926" spans="1:43" ht="30" x14ac:dyDescent="0.2">
      <c r="A926" s="92" t="s">
        <v>3324</v>
      </c>
      <c r="B926" s="92" t="s">
        <v>3325</v>
      </c>
      <c r="C926" s="117" t="s">
        <v>166</v>
      </c>
      <c r="D926" s="92" t="s">
        <v>2267</v>
      </c>
      <c r="E926" s="92" t="s">
        <v>3326</v>
      </c>
      <c r="F926" s="92" t="s">
        <v>2853</v>
      </c>
      <c r="G926" s="92" t="s">
        <v>3327</v>
      </c>
      <c r="H926" s="92" t="s">
        <v>2860</v>
      </c>
      <c r="I926" s="118" t="s">
        <v>3328</v>
      </c>
      <c r="J926" s="119">
        <v>7</v>
      </c>
      <c r="K926" s="119">
        <v>930</v>
      </c>
      <c r="L926" s="119">
        <f t="shared" si="113"/>
        <v>869</v>
      </c>
      <c r="N926" s="48" t="s">
        <v>243</v>
      </c>
      <c r="P926" s="119">
        <v>36</v>
      </c>
      <c r="Q926" s="119">
        <v>36</v>
      </c>
      <c r="R926" s="119">
        <v>0</v>
      </c>
      <c r="S926" s="119">
        <f t="shared" si="109"/>
        <v>72</v>
      </c>
      <c r="T926" s="119">
        <f t="shared" si="110"/>
        <v>72</v>
      </c>
      <c r="U926" s="119">
        <v>61</v>
      </c>
      <c r="V926" s="119">
        <v>60</v>
      </c>
      <c r="W926" s="119">
        <v>60</v>
      </c>
      <c r="X926" s="119">
        <f t="shared" si="108"/>
        <v>-85</v>
      </c>
      <c r="Y926" s="92" t="s">
        <v>12848</v>
      </c>
      <c r="Z926" s="172">
        <v>1.772</v>
      </c>
      <c r="AA926" s="173">
        <v>1.772</v>
      </c>
      <c r="AB926" s="93">
        <f t="shared" si="111"/>
        <v>0</v>
      </c>
      <c r="AE926" s="48" t="s">
        <v>12845</v>
      </c>
      <c r="AF926" s="93">
        <v>1.772</v>
      </c>
      <c r="AG926" s="48" t="s">
        <v>14683</v>
      </c>
      <c r="AH926" s="48" t="s">
        <v>14684</v>
      </c>
      <c r="AI926" s="48" t="s">
        <v>13346</v>
      </c>
      <c r="AM926" s="48" t="s">
        <v>85</v>
      </c>
      <c r="AN926" s="48" t="s">
        <v>2841</v>
      </c>
      <c r="AQ926" s="123" t="s">
        <v>14416</v>
      </c>
    </row>
    <row r="927" spans="1:43" ht="30" x14ac:dyDescent="0.2">
      <c r="A927" s="92" t="s">
        <v>3329</v>
      </c>
      <c r="B927" s="92" t="s">
        <v>3330</v>
      </c>
      <c r="C927" s="117" t="s">
        <v>166</v>
      </c>
      <c r="D927" s="92" t="s">
        <v>2267</v>
      </c>
      <c r="E927" s="92" t="s">
        <v>3331</v>
      </c>
      <c r="F927" s="92" t="s">
        <v>2853</v>
      </c>
      <c r="G927" s="92" t="s">
        <v>3162</v>
      </c>
      <c r="H927" s="92" t="s">
        <v>3037</v>
      </c>
      <c r="I927" s="118" t="s">
        <v>3332</v>
      </c>
      <c r="J927" s="119">
        <v>10</v>
      </c>
      <c r="K927" s="119">
        <v>700</v>
      </c>
      <c r="L927" s="119">
        <f t="shared" si="113"/>
        <v>340</v>
      </c>
      <c r="M927" s="124">
        <v>16772</v>
      </c>
      <c r="N927" s="48" t="s">
        <v>243</v>
      </c>
      <c r="P927" s="119">
        <v>1180</v>
      </c>
      <c r="Q927" s="119">
        <v>1180</v>
      </c>
      <c r="R927" s="119">
        <v>0</v>
      </c>
      <c r="S927" s="119">
        <f t="shared" si="109"/>
        <v>2360</v>
      </c>
      <c r="T927" s="119">
        <f t="shared" si="110"/>
        <v>2360</v>
      </c>
      <c r="U927" s="119">
        <v>360</v>
      </c>
      <c r="V927" s="119">
        <v>30</v>
      </c>
      <c r="W927" s="119">
        <v>0</v>
      </c>
      <c r="X927" s="119">
        <f t="shared" si="108"/>
        <v>790</v>
      </c>
      <c r="Y927" s="92" t="s">
        <v>12863</v>
      </c>
      <c r="Z927" s="172">
        <v>23.96</v>
      </c>
      <c r="AA927" s="173">
        <v>23.96</v>
      </c>
      <c r="AB927" s="93">
        <f t="shared" si="111"/>
        <v>0</v>
      </c>
      <c r="AE927" s="48" t="s">
        <v>12845</v>
      </c>
      <c r="AF927" s="93">
        <v>23.96</v>
      </c>
      <c r="AG927" s="48" t="s">
        <v>14685</v>
      </c>
      <c r="AH927" s="48" t="s">
        <v>14686</v>
      </c>
      <c r="AI927" s="48" t="s">
        <v>13346</v>
      </c>
      <c r="AM927" s="48" t="s">
        <v>85</v>
      </c>
      <c r="AN927" s="48" t="s">
        <v>2841</v>
      </c>
      <c r="AQ927" s="123" t="s">
        <v>14416</v>
      </c>
    </row>
    <row r="928" spans="1:43" ht="30" x14ac:dyDescent="0.2">
      <c r="A928" s="92" t="s">
        <v>3333</v>
      </c>
      <c r="B928" s="92" t="s">
        <v>3334</v>
      </c>
      <c r="C928" s="117" t="s">
        <v>166</v>
      </c>
      <c r="D928" s="92" t="s">
        <v>2267</v>
      </c>
      <c r="E928" s="92" t="s">
        <v>3335</v>
      </c>
      <c r="F928" s="92" t="s">
        <v>2853</v>
      </c>
      <c r="G928" s="92" t="s">
        <v>2854</v>
      </c>
      <c r="H928" s="92" t="s">
        <v>2860</v>
      </c>
      <c r="I928" s="118" t="s">
        <v>3336</v>
      </c>
      <c r="J928" s="119">
        <v>7</v>
      </c>
      <c r="K928" s="119">
        <v>880</v>
      </c>
      <c r="L928" s="119">
        <f t="shared" si="113"/>
        <v>880</v>
      </c>
      <c r="M928" s="138">
        <v>1559.36</v>
      </c>
      <c r="N928" s="48" t="s">
        <v>243</v>
      </c>
      <c r="P928" s="119">
        <v>0</v>
      </c>
      <c r="Q928" s="119">
        <v>0</v>
      </c>
      <c r="R928" s="119">
        <v>0</v>
      </c>
      <c r="S928" s="119">
        <f t="shared" si="109"/>
        <v>0</v>
      </c>
      <c r="T928" s="119">
        <f t="shared" si="110"/>
        <v>0</v>
      </c>
      <c r="U928" s="119">
        <v>0</v>
      </c>
      <c r="V928" s="119">
        <v>0</v>
      </c>
      <c r="W928" s="119">
        <v>0</v>
      </c>
      <c r="X928" s="119">
        <f t="shared" si="108"/>
        <v>0</v>
      </c>
      <c r="Y928" s="92" t="s">
        <v>12844</v>
      </c>
      <c r="Z928" s="172">
        <v>1.772</v>
      </c>
      <c r="AA928" s="173">
        <v>2.91</v>
      </c>
      <c r="AB928" s="93">
        <f t="shared" si="111"/>
        <v>1.1380000000000001</v>
      </c>
      <c r="AE928" s="48" t="s">
        <v>12845</v>
      </c>
      <c r="AF928" s="93">
        <v>2.91</v>
      </c>
      <c r="AG928" s="48" t="s">
        <v>14687</v>
      </c>
      <c r="AH928" s="48" t="s">
        <v>14688</v>
      </c>
      <c r="AI928" s="48" t="s">
        <v>13346</v>
      </c>
      <c r="AM928" s="48" t="s">
        <v>85</v>
      </c>
      <c r="AN928" s="48" t="s">
        <v>2841</v>
      </c>
      <c r="AQ928" s="123" t="s">
        <v>13007</v>
      </c>
    </row>
    <row r="929" spans="1:43" ht="30" x14ac:dyDescent="0.2">
      <c r="A929" s="92" t="s">
        <v>3337</v>
      </c>
      <c r="B929" s="92" t="s">
        <v>3338</v>
      </c>
      <c r="C929" s="117" t="s">
        <v>166</v>
      </c>
      <c r="D929" s="92" t="s">
        <v>2267</v>
      </c>
      <c r="E929" s="92" t="s">
        <v>3339</v>
      </c>
      <c r="F929" s="92" t="s">
        <v>2853</v>
      </c>
      <c r="G929" s="92" t="s">
        <v>3340</v>
      </c>
      <c r="H929" s="92" t="s">
        <v>3341</v>
      </c>
      <c r="I929" s="118" t="s">
        <v>3342</v>
      </c>
      <c r="J929" s="119">
        <v>7</v>
      </c>
      <c r="K929" s="119">
        <v>1000</v>
      </c>
      <c r="L929" s="119">
        <f t="shared" si="113"/>
        <v>-136</v>
      </c>
      <c r="N929" s="48" t="s">
        <v>243</v>
      </c>
      <c r="P929" s="119">
        <v>1000</v>
      </c>
      <c r="Q929" s="119">
        <v>1000</v>
      </c>
      <c r="R929" s="119">
        <v>0</v>
      </c>
      <c r="S929" s="119">
        <f t="shared" si="109"/>
        <v>2000</v>
      </c>
      <c r="T929" s="119">
        <f t="shared" si="110"/>
        <v>2000</v>
      </c>
      <c r="U929" s="119">
        <v>1136</v>
      </c>
      <c r="V929" s="119">
        <v>900</v>
      </c>
      <c r="W929" s="119">
        <v>660</v>
      </c>
      <c r="X929" s="119">
        <f t="shared" si="108"/>
        <v>-1036</v>
      </c>
      <c r="Y929" s="92" t="s">
        <v>12848</v>
      </c>
      <c r="Z929" s="172">
        <v>1.9590000000000001</v>
      </c>
      <c r="AA929" s="173">
        <v>1.9590000000000001</v>
      </c>
      <c r="AB929" s="93">
        <f t="shared" si="111"/>
        <v>0</v>
      </c>
      <c r="AE929" s="48" t="s">
        <v>12845</v>
      </c>
      <c r="AF929" s="93">
        <v>1.9590000000000001</v>
      </c>
      <c r="AG929" s="48" t="s">
        <v>14689</v>
      </c>
      <c r="AH929" s="48" t="s">
        <v>14690</v>
      </c>
      <c r="AI929" s="48" t="s">
        <v>14632</v>
      </c>
      <c r="AM929" s="48" t="s">
        <v>85</v>
      </c>
      <c r="AN929" s="48" t="s">
        <v>2841</v>
      </c>
      <c r="AQ929" s="123" t="s">
        <v>14416</v>
      </c>
    </row>
    <row r="930" spans="1:43" ht="30" x14ac:dyDescent="0.2">
      <c r="A930" s="92" t="s">
        <v>3343</v>
      </c>
      <c r="B930" s="92" t="s">
        <v>3344</v>
      </c>
      <c r="C930" s="117" t="s">
        <v>166</v>
      </c>
      <c r="D930" s="92" t="s">
        <v>2267</v>
      </c>
      <c r="E930" s="92" t="s">
        <v>3345</v>
      </c>
      <c r="F930" s="92" t="s">
        <v>2853</v>
      </c>
      <c r="G930" s="92" t="s">
        <v>3036</v>
      </c>
      <c r="H930" s="92" t="s">
        <v>3037</v>
      </c>
      <c r="I930" s="118" t="s">
        <v>3346</v>
      </c>
      <c r="J930" s="119">
        <v>7</v>
      </c>
      <c r="K930" s="119">
        <v>1000</v>
      </c>
      <c r="L930" s="119">
        <f t="shared" si="113"/>
        <v>401</v>
      </c>
      <c r="N930" s="48" t="s">
        <v>243</v>
      </c>
      <c r="P930" s="119">
        <v>0</v>
      </c>
      <c r="Q930" s="119">
        <v>0</v>
      </c>
      <c r="R930" s="119">
        <v>0</v>
      </c>
      <c r="S930" s="119">
        <f t="shared" si="109"/>
        <v>0</v>
      </c>
      <c r="T930" s="119">
        <f t="shared" si="110"/>
        <v>0</v>
      </c>
      <c r="U930" s="119">
        <v>599</v>
      </c>
      <c r="V930" s="119">
        <v>450</v>
      </c>
      <c r="W930" s="119">
        <v>330</v>
      </c>
      <c r="X930" s="119">
        <f t="shared" ref="X930:X961" si="114">P930-(U930+V930)</f>
        <v>-1049</v>
      </c>
      <c r="Y930" s="92" t="s">
        <v>12848</v>
      </c>
      <c r="Z930" s="172">
        <v>2</v>
      </c>
      <c r="AA930" s="173">
        <v>2</v>
      </c>
      <c r="AB930" s="93">
        <f t="shared" si="111"/>
        <v>0</v>
      </c>
      <c r="AE930" s="48" t="s">
        <v>12845</v>
      </c>
      <c r="AF930" s="93">
        <v>2</v>
      </c>
      <c r="AG930" s="48" t="s">
        <v>14691</v>
      </c>
      <c r="AH930" s="122">
        <v>1000</v>
      </c>
      <c r="AI930" s="48">
        <v>4</v>
      </c>
      <c r="AM930" s="48" t="s">
        <v>85</v>
      </c>
      <c r="AN930" s="48" t="s">
        <v>2841</v>
      </c>
      <c r="AQ930" s="123" t="s">
        <v>14416</v>
      </c>
    </row>
    <row r="931" spans="1:43" ht="45" x14ac:dyDescent="0.2">
      <c r="A931" s="92" t="s">
        <v>3347</v>
      </c>
      <c r="B931" s="92" t="s">
        <v>3348</v>
      </c>
      <c r="C931" s="117" t="s">
        <v>166</v>
      </c>
      <c r="D931" s="92" t="s">
        <v>2267</v>
      </c>
      <c r="E931" s="92" t="s">
        <v>3349</v>
      </c>
      <c r="F931" s="92" t="s">
        <v>2853</v>
      </c>
      <c r="G931" s="92" t="s">
        <v>2873</v>
      </c>
      <c r="H931" s="92" t="s">
        <v>2874</v>
      </c>
      <c r="I931" s="118" t="s">
        <v>3350</v>
      </c>
      <c r="J931" s="119">
        <v>9</v>
      </c>
      <c r="K931" s="119">
        <v>60</v>
      </c>
      <c r="L931" s="119">
        <f t="shared" si="113"/>
        <v>-290</v>
      </c>
      <c r="N931" s="48" t="s">
        <v>243</v>
      </c>
      <c r="P931" s="119">
        <v>80</v>
      </c>
      <c r="Q931" s="119">
        <v>80</v>
      </c>
      <c r="R931" s="119">
        <v>0</v>
      </c>
      <c r="S931" s="119">
        <f t="shared" si="109"/>
        <v>160</v>
      </c>
      <c r="T931" s="119">
        <f t="shared" si="110"/>
        <v>160</v>
      </c>
      <c r="U931" s="119">
        <v>350</v>
      </c>
      <c r="V931" s="119">
        <v>300</v>
      </c>
      <c r="W931" s="119">
        <v>180</v>
      </c>
      <c r="X931" s="119">
        <f t="shared" si="114"/>
        <v>-570</v>
      </c>
      <c r="Y931" s="92" t="s">
        <v>12848</v>
      </c>
      <c r="Z931" s="172">
        <v>405.43299999999999</v>
      </c>
      <c r="AA931" s="173">
        <v>405.43299999999999</v>
      </c>
      <c r="AB931" s="93">
        <f t="shared" si="111"/>
        <v>0</v>
      </c>
      <c r="AE931" s="48" t="s">
        <v>12845</v>
      </c>
      <c r="AF931" s="93">
        <v>405.43299999999999</v>
      </c>
      <c r="AG931" s="48" t="s">
        <v>14692</v>
      </c>
      <c r="AH931" s="48" t="s">
        <v>14693</v>
      </c>
      <c r="AI931" s="48" t="s">
        <v>14694</v>
      </c>
      <c r="AM931" s="48" t="s">
        <v>85</v>
      </c>
      <c r="AN931" s="48" t="s">
        <v>2841</v>
      </c>
      <c r="AQ931" s="123" t="s">
        <v>14416</v>
      </c>
    </row>
    <row r="932" spans="1:43" ht="30" x14ac:dyDescent="0.2">
      <c r="A932" s="92" t="s">
        <v>3351</v>
      </c>
      <c r="B932" s="92" t="s">
        <v>3352</v>
      </c>
      <c r="C932" s="117" t="s">
        <v>166</v>
      </c>
      <c r="D932" s="92" t="s">
        <v>2267</v>
      </c>
      <c r="E932" s="92" t="s">
        <v>3353</v>
      </c>
      <c r="F932" s="92" t="s">
        <v>2853</v>
      </c>
      <c r="G932" s="92" t="s">
        <v>2887</v>
      </c>
      <c r="H932" s="92" t="s">
        <v>2888</v>
      </c>
      <c r="I932" s="118" t="s">
        <v>3354</v>
      </c>
      <c r="J932" s="119">
        <v>9</v>
      </c>
      <c r="K932" s="119">
        <v>30</v>
      </c>
      <c r="L932" s="119">
        <f t="shared" si="113"/>
        <v>-1530</v>
      </c>
      <c r="N932" s="48" t="s">
        <v>243</v>
      </c>
      <c r="P932" s="119">
        <v>1224</v>
      </c>
      <c r="Q932" s="119">
        <v>1224</v>
      </c>
      <c r="R932" s="119">
        <v>0</v>
      </c>
      <c r="S932" s="119">
        <f t="shared" si="109"/>
        <v>2448</v>
      </c>
      <c r="T932" s="119">
        <f t="shared" si="110"/>
        <v>2448</v>
      </c>
      <c r="U932" s="119">
        <v>1560</v>
      </c>
      <c r="V932" s="119">
        <v>1284</v>
      </c>
      <c r="W932" s="119">
        <v>1284</v>
      </c>
      <c r="X932" s="119">
        <f t="shared" si="114"/>
        <v>-1620</v>
      </c>
      <c r="Y932" s="92" t="s">
        <v>12848</v>
      </c>
      <c r="Z932" s="172">
        <v>841.72199999999998</v>
      </c>
      <c r="AA932" s="173">
        <v>841.72199999999998</v>
      </c>
      <c r="AB932" s="93">
        <f t="shared" si="111"/>
        <v>0</v>
      </c>
      <c r="AE932" s="48" t="s">
        <v>12845</v>
      </c>
      <c r="AF932" s="93">
        <v>841.72199999999998</v>
      </c>
      <c r="AG932" s="48" t="s">
        <v>14695</v>
      </c>
      <c r="AH932" s="48" t="s">
        <v>14696</v>
      </c>
      <c r="AI932" s="48" t="s">
        <v>13104</v>
      </c>
      <c r="AM932" s="48" t="s">
        <v>85</v>
      </c>
      <c r="AN932" s="48" t="s">
        <v>2841</v>
      </c>
      <c r="AQ932" s="123" t="s">
        <v>14416</v>
      </c>
    </row>
    <row r="933" spans="1:43" ht="30" x14ac:dyDescent="0.2">
      <c r="A933" s="92" t="s">
        <v>3355</v>
      </c>
      <c r="B933" s="92" t="s">
        <v>3356</v>
      </c>
      <c r="C933" s="117" t="s">
        <v>166</v>
      </c>
      <c r="D933" s="92" t="s">
        <v>377</v>
      </c>
      <c r="E933" s="92" t="s">
        <v>3357</v>
      </c>
      <c r="F933" s="92" t="s">
        <v>2853</v>
      </c>
      <c r="G933" s="92" t="s">
        <v>1477</v>
      </c>
      <c r="H933" s="92" t="s">
        <v>1478</v>
      </c>
      <c r="I933" s="118" t="s">
        <v>3358</v>
      </c>
      <c r="J933" s="119">
        <v>10</v>
      </c>
      <c r="K933" s="119">
        <v>25</v>
      </c>
      <c r="L933" s="119">
        <f t="shared" si="113"/>
        <v>25</v>
      </c>
      <c r="M933" s="124">
        <v>14500</v>
      </c>
      <c r="N933" s="48" t="s">
        <v>243</v>
      </c>
      <c r="P933" s="119">
        <v>50</v>
      </c>
      <c r="Q933" s="119">
        <v>50</v>
      </c>
      <c r="R933" s="119">
        <v>0</v>
      </c>
      <c r="S933" s="119">
        <f t="shared" si="109"/>
        <v>100</v>
      </c>
      <c r="T933" s="119">
        <f t="shared" si="110"/>
        <v>100</v>
      </c>
      <c r="U933" s="119">
        <v>0</v>
      </c>
      <c r="V933" s="119">
        <v>0</v>
      </c>
      <c r="W933" s="119">
        <v>0</v>
      </c>
      <c r="X933" s="119">
        <f t="shared" si="114"/>
        <v>50</v>
      </c>
      <c r="Y933" s="92" t="s">
        <v>12844</v>
      </c>
      <c r="Z933" s="172">
        <v>580</v>
      </c>
      <c r="AA933" s="173">
        <v>580</v>
      </c>
      <c r="AB933" s="93">
        <f t="shared" si="111"/>
        <v>0</v>
      </c>
      <c r="AE933" s="48" t="s">
        <v>12845</v>
      </c>
      <c r="AF933" s="93">
        <v>580</v>
      </c>
      <c r="AG933" s="48" t="s">
        <v>14697</v>
      </c>
      <c r="AH933" s="48" t="s">
        <v>14698</v>
      </c>
      <c r="AI933" s="48" t="s">
        <v>13346</v>
      </c>
      <c r="AM933" s="48" t="s">
        <v>85</v>
      </c>
      <c r="AN933" s="48" t="s">
        <v>2841</v>
      </c>
      <c r="AQ933" s="123" t="s">
        <v>14416</v>
      </c>
    </row>
    <row r="934" spans="1:43" ht="60" x14ac:dyDescent="0.2">
      <c r="A934" s="129" t="s">
        <v>14699</v>
      </c>
      <c r="B934" s="129" t="s">
        <v>14700</v>
      </c>
      <c r="C934" s="117" t="s">
        <v>166</v>
      </c>
      <c r="D934" s="92" t="s">
        <v>377</v>
      </c>
      <c r="E934" s="92" t="s">
        <v>3357</v>
      </c>
      <c r="F934" s="92" t="s">
        <v>2853</v>
      </c>
      <c r="G934" s="92" t="s">
        <v>14701</v>
      </c>
      <c r="H934" s="92" t="s">
        <v>14701</v>
      </c>
      <c r="I934" s="118" t="s">
        <v>14700</v>
      </c>
      <c r="J934" s="119">
        <v>8</v>
      </c>
      <c r="K934" s="119">
        <v>10</v>
      </c>
      <c r="L934" s="119"/>
      <c r="N934" s="48" t="s">
        <v>243</v>
      </c>
      <c r="O934" s="48" t="s">
        <v>12921</v>
      </c>
      <c r="P934" s="119">
        <v>0</v>
      </c>
      <c r="Q934" s="119">
        <v>0</v>
      </c>
      <c r="R934" s="119">
        <v>0</v>
      </c>
      <c r="S934" s="119">
        <f t="shared" si="109"/>
        <v>0</v>
      </c>
      <c r="T934" s="119">
        <f t="shared" si="110"/>
        <v>0</v>
      </c>
      <c r="U934" s="119">
        <v>0</v>
      </c>
      <c r="V934" s="119">
        <v>0</v>
      </c>
      <c r="W934" s="119">
        <v>0</v>
      </c>
      <c r="X934" s="119">
        <f t="shared" si="114"/>
        <v>0</v>
      </c>
      <c r="Y934" s="92" t="s">
        <v>279</v>
      </c>
      <c r="Z934" s="171">
        <v>580</v>
      </c>
      <c r="AA934" s="173">
        <v>580</v>
      </c>
      <c r="AB934" s="93">
        <f t="shared" si="111"/>
        <v>0</v>
      </c>
      <c r="AC934" s="48" t="s">
        <v>14702</v>
      </c>
      <c r="AF934" s="125">
        <v>580</v>
      </c>
      <c r="AG934" s="126" t="s">
        <v>14697</v>
      </c>
      <c r="AH934" s="126" t="s">
        <v>14698</v>
      </c>
      <c r="AI934" s="126" t="s">
        <v>13346</v>
      </c>
      <c r="AK934" s="126" t="s">
        <v>14703</v>
      </c>
      <c r="AM934" s="131" t="s">
        <v>85</v>
      </c>
      <c r="AN934" s="131" t="s">
        <v>2841</v>
      </c>
      <c r="AQ934" s="123"/>
    </row>
    <row r="935" spans="1:43" ht="30" x14ac:dyDescent="0.2">
      <c r="A935" s="92" t="s">
        <v>3359</v>
      </c>
      <c r="B935" s="92" t="s">
        <v>3360</v>
      </c>
      <c r="C935" s="117" t="s">
        <v>166</v>
      </c>
      <c r="D935" s="92" t="s">
        <v>2267</v>
      </c>
      <c r="E935" s="92" t="s">
        <v>3361</v>
      </c>
      <c r="F935" s="92" t="s">
        <v>2853</v>
      </c>
      <c r="G935" s="92" t="s">
        <v>3340</v>
      </c>
      <c r="H935" s="92" t="s">
        <v>3341</v>
      </c>
      <c r="I935" s="118" t="s">
        <v>3362</v>
      </c>
      <c r="J935" s="119">
        <v>7</v>
      </c>
      <c r="K935" s="119">
        <v>195</v>
      </c>
      <c r="L935" s="119">
        <f>K935-U935</f>
        <v>-5144</v>
      </c>
      <c r="N935" s="48" t="s">
        <v>243</v>
      </c>
      <c r="P935" s="119">
        <v>2145</v>
      </c>
      <c r="Q935" s="119">
        <v>2145</v>
      </c>
      <c r="R935" s="119">
        <v>0</v>
      </c>
      <c r="S935" s="119">
        <f t="shared" si="109"/>
        <v>4290</v>
      </c>
      <c r="T935" s="119">
        <f t="shared" si="110"/>
        <v>4290</v>
      </c>
      <c r="U935" s="119">
        <v>5339</v>
      </c>
      <c r="V935" s="119">
        <v>4506</v>
      </c>
      <c r="W935" s="119">
        <v>4716</v>
      </c>
      <c r="X935" s="119">
        <f t="shared" si="114"/>
        <v>-7700</v>
      </c>
      <c r="Y935" s="92" t="s">
        <v>12848</v>
      </c>
      <c r="Z935" s="172">
        <v>13.103999999999999</v>
      </c>
      <c r="AA935" s="173">
        <v>13.103999999999999</v>
      </c>
      <c r="AB935" s="93">
        <f t="shared" si="111"/>
        <v>0</v>
      </c>
      <c r="AE935" s="48" t="s">
        <v>12845</v>
      </c>
      <c r="AF935" s="93">
        <v>13.103999999999999</v>
      </c>
      <c r="AG935" s="48" t="s">
        <v>14704</v>
      </c>
      <c r="AH935" s="48" t="s">
        <v>14705</v>
      </c>
      <c r="AI935" s="48" t="s">
        <v>14706</v>
      </c>
      <c r="AM935" s="48" t="s">
        <v>85</v>
      </c>
      <c r="AN935" s="48" t="s">
        <v>2841</v>
      </c>
      <c r="AQ935" s="123" t="s">
        <v>14416</v>
      </c>
    </row>
    <row r="936" spans="1:43" ht="90" x14ac:dyDescent="0.2">
      <c r="A936" s="129" t="s">
        <v>14707</v>
      </c>
      <c r="B936" s="129" t="s">
        <v>14708</v>
      </c>
      <c r="C936" s="117" t="s">
        <v>166</v>
      </c>
      <c r="D936" s="92" t="s">
        <v>2267</v>
      </c>
      <c r="E936" s="92" t="s">
        <v>14709</v>
      </c>
      <c r="F936" s="92" t="s">
        <v>2853</v>
      </c>
      <c r="I936" s="118"/>
      <c r="J936" s="119"/>
      <c r="K936" s="119"/>
      <c r="L936" s="119"/>
      <c r="N936" s="48" t="s">
        <v>243</v>
      </c>
      <c r="O936" s="48" t="s">
        <v>14627</v>
      </c>
      <c r="P936" s="119">
        <v>0</v>
      </c>
      <c r="Q936" s="119">
        <v>0</v>
      </c>
      <c r="R936" s="119">
        <v>0</v>
      </c>
      <c r="S936" s="119">
        <f t="shared" si="109"/>
        <v>0</v>
      </c>
      <c r="T936" s="119">
        <f t="shared" si="110"/>
        <v>0</v>
      </c>
      <c r="U936" s="119">
        <v>0</v>
      </c>
      <c r="V936" s="119">
        <v>0</v>
      </c>
      <c r="W936" s="119">
        <v>0</v>
      </c>
      <c r="X936" s="119">
        <f t="shared" si="114"/>
        <v>0</v>
      </c>
      <c r="Y936" s="92" t="s">
        <v>279</v>
      </c>
      <c r="Z936" s="171">
        <v>13.103999999999999</v>
      </c>
      <c r="AA936" s="173">
        <v>13.103999999999999</v>
      </c>
      <c r="AB936" s="93">
        <f t="shared" si="111"/>
        <v>0</v>
      </c>
      <c r="AC936" s="48" t="s">
        <v>14710</v>
      </c>
      <c r="AF936" s="93">
        <v>13.103999999999999</v>
      </c>
      <c r="AG936" s="48" t="s">
        <v>14704</v>
      </c>
      <c r="AH936" s="122" t="s">
        <v>14705</v>
      </c>
      <c r="AI936" s="48" t="s">
        <v>14706</v>
      </c>
      <c r="AK936" s="48" t="s">
        <v>14711</v>
      </c>
      <c r="AM936" s="131" t="s">
        <v>85</v>
      </c>
      <c r="AN936" s="131" t="s">
        <v>2841</v>
      </c>
      <c r="AQ936" s="123" t="s">
        <v>14627</v>
      </c>
    </row>
    <row r="937" spans="1:43" ht="30" x14ac:dyDescent="0.2">
      <c r="A937" s="92" t="s">
        <v>3363</v>
      </c>
      <c r="B937" s="92" t="s">
        <v>3364</v>
      </c>
      <c r="C937" s="117" t="s">
        <v>166</v>
      </c>
      <c r="D937" s="92" t="s">
        <v>377</v>
      </c>
      <c r="E937" s="92" t="s">
        <v>3365</v>
      </c>
      <c r="F937" s="92" t="s">
        <v>2853</v>
      </c>
      <c r="G937" s="92" t="s">
        <v>2873</v>
      </c>
      <c r="H937" s="92" t="s">
        <v>2874</v>
      </c>
      <c r="I937" s="118" t="s">
        <v>3366</v>
      </c>
      <c r="J937" s="119">
        <v>7</v>
      </c>
      <c r="K937" s="119">
        <v>1</v>
      </c>
      <c r="L937" s="119">
        <f t="shared" ref="L937:L943" si="115">K937-U937</f>
        <v>-34</v>
      </c>
      <c r="N937" s="48" t="s">
        <v>243</v>
      </c>
      <c r="P937" s="119">
        <v>0</v>
      </c>
      <c r="Q937" s="119">
        <v>0</v>
      </c>
      <c r="R937" s="119">
        <v>0</v>
      </c>
      <c r="S937" s="119">
        <f t="shared" si="109"/>
        <v>0</v>
      </c>
      <c r="T937" s="119">
        <f t="shared" si="110"/>
        <v>0</v>
      </c>
      <c r="U937" s="119">
        <v>35</v>
      </c>
      <c r="V937" s="119">
        <v>138</v>
      </c>
      <c r="W937" s="119">
        <v>86</v>
      </c>
      <c r="X937" s="119">
        <f t="shared" si="114"/>
        <v>-173</v>
      </c>
      <c r="Y937" s="92" t="s">
        <v>12848</v>
      </c>
      <c r="Z937" s="172">
        <v>108.6</v>
      </c>
      <c r="AA937" s="173">
        <v>108.6</v>
      </c>
      <c r="AB937" s="93">
        <f t="shared" si="111"/>
        <v>0</v>
      </c>
      <c r="AE937" s="48" t="s">
        <v>12845</v>
      </c>
      <c r="AF937" s="93">
        <v>108.6</v>
      </c>
      <c r="AG937" s="48" t="s">
        <v>14712</v>
      </c>
      <c r="AH937" s="122">
        <v>42</v>
      </c>
      <c r="AI937" s="48">
        <v>6</v>
      </c>
      <c r="AM937" s="48" t="s">
        <v>85</v>
      </c>
      <c r="AN937" s="48" t="s">
        <v>2841</v>
      </c>
      <c r="AQ937" s="123" t="s">
        <v>14416</v>
      </c>
    </row>
    <row r="938" spans="1:43" ht="60" x14ac:dyDescent="0.2">
      <c r="A938" s="92" t="s">
        <v>3367</v>
      </c>
      <c r="B938" s="92" t="s">
        <v>3368</v>
      </c>
      <c r="C938" s="117" t="s">
        <v>166</v>
      </c>
      <c r="D938" s="92" t="s">
        <v>2267</v>
      </c>
      <c r="E938" s="92" t="s">
        <v>3369</v>
      </c>
      <c r="F938" s="92" t="s">
        <v>2853</v>
      </c>
      <c r="G938" s="92" t="s">
        <v>2873</v>
      </c>
      <c r="H938" s="92" t="s">
        <v>2874</v>
      </c>
      <c r="I938" s="118" t="s">
        <v>3370</v>
      </c>
      <c r="J938" s="119">
        <v>9</v>
      </c>
      <c r="K938" s="119">
        <v>30</v>
      </c>
      <c r="L938" s="119">
        <f t="shared" si="115"/>
        <v>-142</v>
      </c>
      <c r="N938" s="48" t="s">
        <v>243</v>
      </c>
      <c r="P938" s="119">
        <v>0</v>
      </c>
      <c r="Q938" s="119">
        <v>150</v>
      </c>
      <c r="R938" s="119">
        <v>0</v>
      </c>
      <c r="S938" s="119">
        <f t="shared" si="109"/>
        <v>150</v>
      </c>
      <c r="T938" s="119">
        <f t="shared" si="110"/>
        <v>150</v>
      </c>
      <c r="U938" s="119">
        <v>172</v>
      </c>
      <c r="V938" s="119">
        <v>123</v>
      </c>
      <c r="W938" s="119">
        <v>0</v>
      </c>
      <c r="X938" s="119">
        <f t="shared" si="114"/>
        <v>-295</v>
      </c>
      <c r="Y938" s="92" t="s">
        <v>12848</v>
      </c>
      <c r="Z938" s="172">
        <v>895.8</v>
      </c>
      <c r="AA938" s="173">
        <v>792.5</v>
      </c>
      <c r="AB938" s="93">
        <f t="shared" si="111"/>
        <v>-103.29999999999995</v>
      </c>
      <c r="AE938" s="48" t="s">
        <v>12884</v>
      </c>
      <c r="AF938" s="93">
        <v>792.5</v>
      </c>
      <c r="AG938" s="48" t="s">
        <v>14713</v>
      </c>
      <c r="AH938" s="48" t="s">
        <v>14714</v>
      </c>
      <c r="AI938" s="48" t="s">
        <v>14715</v>
      </c>
      <c r="AK938" s="48" t="s">
        <v>14716</v>
      </c>
      <c r="AM938" s="48" t="s">
        <v>85</v>
      </c>
      <c r="AN938" s="48" t="s">
        <v>2841</v>
      </c>
      <c r="AQ938" s="123" t="s">
        <v>14416</v>
      </c>
    </row>
    <row r="939" spans="1:43" ht="60" x14ac:dyDescent="0.2">
      <c r="A939" s="92" t="s">
        <v>3371</v>
      </c>
      <c r="B939" s="92" t="s">
        <v>3372</v>
      </c>
      <c r="C939" s="117" t="s">
        <v>166</v>
      </c>
      <c r="D939" s="92" t="s">
        <v>377</v>
      </c>
      <c r="E939" s="92" t="s">
        <v>3373</v>
      </c>
      <c r="F939" s="92" t="s">
        <v>2853</v>
      </c>
      <c r="G939" s="118" t="s">
        <v>2887</v>
      </c>
      <c r="H939" s="118" t="s">
        <v>14717</v>
      </c>
      <c r="I939" s="118" t="s">
        <v>3375</v>
      </c>
      <c r="J939" s="119">
        <v>9</v>
      </c>
      <c r="K939" s="119">
        <v>30</v>
      </c>
      <c r="L939" s="119">
        <f t="shared" si="115"/>
        <v>17</v>
      </c>
      <c r="M939" s="138">
        <v>29700</v>
      </c>
      <c r="N939" s="48" t="s">
        <v>243</v>
      </c>
      <c r="P939" s="119">
        <v>0</v>
      </c>
      <c r="Q939" s="119">
        <v>0</v>
      </c>
      <c r="R939" s="119">
        <v>0</v>
      </c>
      <c r="S939" s="119">
        <f t="shared" si="109"/>
        <v>0</v>
      </c>
      <c r="T939" s="119">
        <f t="shared" si="110"/>
        <v>0</v>
      </c>
      <c r="U939" s="119">
        <v>13</v>
      </c>
      <c r="V939" s="119">
        <v>198</v>
      </c>
      <c r="W939" s="119">
        <v>123</v>
      </c>
      <c r="X939" s="119">
        <f t="shared" si="114"/>
        <v>-211</v>
      </c>
      <c r="Y939" s="92" t="s">
        <v>12848</v>
      </c>
      <c r="Z939" s="172">
        <v>990</v>
      </c>
      <c r="AA939" s="173">
        <v>1008</v>
      </c>
      <c r="AB939" s="93">
        <f t="shared" si="111"/>
        <v>18</v>
      </c>
      <c r="AE939" s="48" t="s">
        <v>12884</v>
      </c>
      <c r="AF939" s="93">
        <v>1008</v>
      </c>
      <c r="AG939" s="48" t="s">
        <v>14718</v>
      </c>
      <c r="AH939" s="48" t="s">
        <v>14696</v>
      </c>
      <c r="AI939" s="48" t="s">
        <v>13258</v>
      </c>
      <c r="AM939" s="48" t="s">
        <v>85</v>
      </c>
      <c r="AN939" s="48" t="s">
        <v>2841</v>
      </c>
      <c r="AQ939" s="123" t="s">
        <v>14416</v>
      </c>
    </row>
    <row r="940" spans="1:43" ht="60" x14ac:dyDescent="0.2">
      <c r="A940" s="92" t="s">
        <v>3376</v>
      </c>
      <c r="B940" s="92" t="s">
        <v>3377</v>
      </c>
      <c r="C940" s="117" t="s">
        <v>166</v>
      </c>
      <c r="D940" s="92" t="s">
        <v>2267</v>
      </c>
      <c r="E940" s="92" t="s">
        <v>3378</v>
      </c>
      <c r="F940" s="92" t="s">
        <v>2853</v>
      </c>
      <c r="G940" s="92" t="s">
        <v>2887</v>
      </c>
      <c r="H940" s="92" t="s">
        <v>2888</v>
      </c>
      <c r="I940" s="118" t="s">
        <v>3379</v>
      </c>
      <c r="J940" s="119">
        <v>9</v>
      </c>
      <c r="K940" s="119">
        <v>30</v>
      </c>
      <c r="L940" s="119">
        <f t="shared" si="115"/>
        <v>-13</v>
      </c>
      <c r="N940" s="48" t="s">
        <v>243</v>
      </c>
      <c r="P940" s="119">
        <v>0</v>
      </c>
      <c r="Q940" s="119">
        <v>0</v>
      </c>
      <c r="R940" s="119">
        <v>0</v>
      </c>
      <c r="S940" s="119">
        <f t="shared" si="109"/>
        <v>0</v>
      </c>
      <c r="T940" s="119">
        <f t="shared" si="110"/>
        <v>0</v>
      </c>
      <c r="U940" s="119">
        <v>43</v>
      </c>
      <c r="V940" s="119">
        <v>30</v>
      </c>
      <c r="W940" s="119">
        <v>30</v>
      </c>
      <c r="X940" s="119">
        <f t="shared" si="114"/>
        <v>-73</v>
      </c>
      <c r="Y940" s="92" t="s">
        <v>12848</v>
      </c>
      <c r="Z940" s="172">
        <v>465.5</v>
      </c>
      <c r="AA940" s="173">
        <v>464</v>
      </c>
      <c r="AB940" s="93">
        <f t="shared" si="111"/>
        <v>-1.5</v>
      </c>
      <c r="AE940" s="48" t="s">
        <v>12884</v>
      </c>
      <c r="AF940" s="93">
        <v>464</v>
      </c>
      <c r="AG940" s="48" t="s">
        <v>14719</v>
      </c>
      <c r="AH940" s="48" t="s">
        <v>14430</v>
      </c>
      <c r="AI940" s="48" t="s">
        <v>13258</v>
      </c>
      <c r="AM940" s="48" t="s">
        <v>85</v>
      </c>
      <c r="AN940" s="48" t="s">
        <v>2841</v>
      </c>
      <c r="AQ940" s="123" t="s">
        <v>14416</v>
      </c>
    </row>
    <row r="941" spans="1:43" ht="30" x14ac:dyDescent="0.2">
      <c r="A941" s="92" t="s">
        <v>3380</v>
      </c>
      <c r="B941" s="92" t="s">
        <v>3381</v>
      </c>
      <c r="C941" s="117" t="s">
        <v>166</v>
      </c>
      <c r="D941" s="92" t="s">
        <v>2267</v>
      </c>
      <c r="E941" s="92" t="s">
        <v>3382</v>
      </c>
      <c r="F941" s="92" t="s">
        <v>2853</v>
      </c>
      <c r="G941" s="92" t="s">
        <v>2854</v>
      </c>
      <c r="H941" s="92" t="s">
        <v>2860</v>
      </c>
      <c r="I941" s="118" t="s">
        <v>3383</v>
      </c>
      <c r="J941" s="119">
        <v>11</v>
      </c>
      <c r="K941" s="119">
        <v>52</v>
      </c>
      <c r="L941" s="119">
        <f t="shared" si="115"/>
        <v>-551</v>
      </c>
      <c r="N941" s="48" t="s">
        <v>243</v>
      </c>
      <c r="P941" s="119">
        <v>720</v>
      </c>
      <c r="Q941" s="119">
        <v>720</v>
      </c>
      <c r="R941" s="119">
        <v>0</v>
      </c>
      <c r="S941" s="119">
        <f t="shared" si="109"/>
        <v>1440</v>
      </c>
      <c r="T941" s="119">
        <f t="shared" si="110"/>
        <v>1440</v>
      </c>
      <c r="U941" s="119">
        <v>603</v>
      </c>
      <c r="V941" s="119">
        <v>351</v>
      </c>
      <c r="W941" s="119">
        <v>351</v>
      </c>
      <c r="X941" s="119">
        <f t="shared" si="114"/>
        <v>-234</v>
      </c>
      <c r="Y941" s="92" t="s">
        <v>12848</v>
      </c>
      <c r="Z941" s="172">
        <v>205.316</v>
      </c>
      <c r="AA941" s="173">
        <v>205.316</v>
      </c>
      <c r="AB941" s="93">
        <f t="shared" si="111"/>
        <v>0</v>
      </c>
      <c r="AE941" s="48" t="s">
        <v>12845</v>
      </c>
      <c r="AF941" s="93">
        <v>205.316</v>
      </c>
      <c r="AG941" s="48" t="s">
        <v>14720</v>
      </c>
      <c r="AH941" s="48" t="s">
        <v>14721</v>
      </c>
      <c r="AI941" s="48" t="s">
        <v>14722</v>
      </c>
      <c r="AM941" s="48" t="s">
        <v>85</v>
      </c>
      <c r="AN941" s="48" t="s">
        <v>2841</v>
      </c>
      <c r="AQ941" s="123" t="s">
        <v>14416</v>
      </c>
    </row>
    <row r="942" spans="1:43" ht="30" x14ac:dyDescent="0.2">
      <c r="A942" s="92" t="s">
        <v>3384</v>
      </c>
      <c r="B942" s="92" t="s">
        <v>3385</v>
      </c>
      <c r="C942" s="117" t="s">
        <v>166</v>
      </c>
      <c r="D942" s="92" t="s">
        <v>2267</v>
      </c>
      <c r="E942" s="92" t="s">
        <v>3386</v>
      </c>
      <c r="F942" s="92" t="s">
        <v>2853</v>
      </c>
      <c r="G942" s="92" t="s">
        <v>3340</v>
      </c>
      <c r="H942" s="92" t="s">
        <v>3341</v>
      </c>
      <c r="I942" s="118" t="s">
        <v>3387</v>
      </c>
      <c r="J942" s="119">
        <v>9</v>
      </c>
      <c r="K942" s="119">
        <v>600</v>
      </c>
      <c r="L942" s="119">
        <f t="shared" si="115"/>
        <v>600</v>
      </c>
      <c r="M942" s="138">
        <v>10206</v>
      </c>
      <c r="N942" s="48" t="s">
        <v>243</v>
      </c>
      <c r="P942" s="119">
        <v>0</v>
      </c>
      <c r="Q942" s="119">
        <v>0</v>
      </c>
      <c r="R942" s="119">
        <v>0</v>
      </c>
      <c r="S942" s="119">
        <f t="shared" si="109"/>
        <v>0</v>
      </c>
      <c r="T942" s="119">
        <f t="shared" si="110"/>
        <v>0</v>
      </c>
      <c r="U942" s="119">
        <v>0</v>
      </c>
      <c r="V942" s="119">
        <v>10</v>
      </c>
      <c r="W942" s="119">
        <v>12</v>
      </c>
      <c r="X942" s="119">
        <f t="shared" si="114"/>
        <v>-10</v>
      </c>
      <c r="Y942" s="92" t="s">
        <v>12848</v>
      </c>
      <c r="Z942" s="172">
        <v>17.010000000000002</v>
      </c>
      <c r="AA942" s="173">
        <v>17.010000000000002</v>
      </c>
      <c r="AB942" s="93">
        <f t="shared" si="111"/>
        <v>0</v>
      </c>
      <c r="AE942" s="48" t="s">
        <v>12845</v>
      </c>
      <c r="AF942" s="93">
        <v>17.010000000000002</v>
      </c>
      <c r="AG942" s="48" t="s">
        <v>14723</v>
      </c>
      <c r="AH942" s="48" t="s">
        <v>14724</v>
      </c>
      <c r="AI942" s="48" t="s">
        <v>13004</v>
      </c>
      <c r="AM942" s="48" t="s">
        <v>85</v>
      </c>
      <c r="AN942" s="48" t="s">
        <v>2841</v>
      </c>
      <c r="AQ942" s="123" t="s">
        <v>14416</v>
      </c>
    </row>
    <row r="943" spans="1:43" ht="60" x14ac:dyDescent="0.2">
      <c r="A943" s="92" t="s">
        <v>3388</v>
      </c>
      <c r="B943" s="92" t="s">
        <v>3389</v>
      </c>
      <c r="C943" s="117" t="s">
        <v>166</v>
      </c>
      <c r="D943" s="92" t="s">
        <v>2267</v>
      </c>
      <c r="E943" s="92" t="s">
        <v>3390</v>
      </c>
      <c r="F943" s="92" t="s">
        <v>2853</v>
      </c>
      <c r="G943" s="92" t="s">
        <v>2887</v>
      </c>
      <c r="H943" s="92" t="s">
        <v>2888</v>
      </c>
      <c r="I943" s="118" t="s">
        <v>3391</v>
      </c>
      <c r="J943" s="119">
        <v>9</v>
      </c>
      <c r="K943" s="119">
        <v>200</v>
      </c>
      <c r="L943" s="119">
        <f t="shared" si="115"/>
        <v>-1133</v>
      </c>
      <c r="N943" s="48" t="s">
        <v>243</v>
      </c>
      <c r="P943" s="119">
        <v>40</v>
      </c>
      <c r="Q943" s="119">
        <v>40</v>
      </c>
      <c r="R943" s="119">
        <v>0</v>
      </c>
      <c r="S943" s="119">
        <f t="shared" si="109"/>
        <v>80</v>
      </c>
      <c r="T943" s="119">
        <f t="shared" si="110"/>
        <v>80</v>
      </c>
      <c r="U943" s="119">
        <v>1333</v>
      </c>
      <c r="V943" s="119">
        <v>1320</v>
      </c>
      <c r="W943" s="119">
        <v>1320</v>
      </c>
      <c r="X943" s="119">
        <f t="shared" si="114"/>
        <v>-2613</v>
      </c>
      <c r="Y943" s="92" t="s">
        <v>12848</v>
      </c>
      <c r="Z943" s="172">
        <v>69.183999999999997</v>
      </c>
      <c r="AA943" s="173">
        <v>68.218000000000004</v>
      </c>
      <c r="AB943" s="93">
        <f t="shared" si="111"/>
        <v>-0.96599999999999397</v>
      </c>
      <c r="AE943" s="48" t="s">
        <v>12884</v>
      </c>
      <c r="AF943" s="93">
        <v>68.218000000000004</v>
      </c>
      <c r="AG943" s="48" t="s">
        <v>14725</v>
      </c>
      <c r="AH943" s="48" t="s">
        <v>14726</v>
      </c>
      <c r="AI943" s="48" t="s">
        <v>14498</v>
      </c>
      <c r="AM943" s="48" t="s">
        <v>85</v>
      </c>
      <c r="AN943" s="48" t="s">
        <v>2841</v>
      </c>
      <c r="AQ943" s="123" t="s">
        <v>14416</v>
      </c>
    </row>
    <row r="944" spans="1:43" ht="30" x14ac:dyDescent="0.2">
      <c r="A944" s="142" t="s">
        <v>14727</v>
      </c>
      <c r="B944" s="92" t="s">
        <v>14728</v>
      </c>
      <c r="C944" s="117" t="s">
        <v>166</v>
      </c>
      <c r="D944" s="92" t="s">
        <v>228</v>
      </c>
      <c r="E944" s="92" t="s">
        <v>14729</v>
      </c>
      <c r="F944" s="92" t="s">
        <v>2853</v>
      </c>
      <c r="G944" s="92" t="s">
        <v>2887</v>
      </c>
      <c r="H944" s="92" t="s">
        <v>2888</v>
      </c>
      <c r="I944" s="92" t="s">
        <v>14730</v>
      </c>
      <c r="J944" s="119">
        <v>9</v>
      </c>
      <c r="K944" s="119">
        <v>200</v>
      </c>
      <c r="N944" s="48" t="s">
        <v>243</v>
      </c>
      <c r="O944" s="48" t="s">
        <v>12932</v>
      </c>
      <c r="P944" s="119">
        <v>0</v>
      </c>
      <c r="Q944" s="119">
        <v>0</v>
      </c>
      <c r="R944" s="119">
        <v>0</v>
      </c>
      <c r="S944" s="119">
        <f t="shared" si="109"/>
        <v>0</v>
      </c>
      <c r="T944" s="119">
        <f t="shared" si="110"/>
        <v>0</v>
      </c>
      <c r="U944" s="119">
        <v>10</v>
      </c>
      <c r="V944" s="119">
        <v>0</v>
      </c>
      <c r="W944" s="119">
        <v>0</v>
      </c>
      <c r="X944" s="119">
        <f t="shared" si="114"/>
        <v>-10</v>
      </c>
      <c r="Y944" s="92" t="s">
        <v>12848</v>
      </c>
      <c r="Z944" s="172">
        <v>68.218000000000004</v>
      </c>
      <c r="AA944" s="173">
        <v>68.218000000000004</v>
      </c>
      <c r="AB944" s="93">
        <f t="shared" si="111"/>
        <v>0</v>
      </c>
      <c r="AE944" s="48" t="s">
        <v>12845</v>
      </c>
      <c r="AF944" s="93">
        <v>68.218000000000004</v>
      </c>
      <c r="AG944" s="48" t="s">
        <v>14725</v>
      </c>
      <c r="AH944" s="48" t="s">
        <v>14726</v>
      </c>
      <c r="AI944" s="48" t="s">
        <v>14498</v>
      </c>
      <c r="AK944" s="48" t="s">
        <v>13323</v>
      </c>
      <c r="AM944" s="48" t="s">
        <v>85</v>
      </c>
      <c r="AN944" s="48" t="s">
        <v>2841</v>
      </c>
      <c r="AQ944" s="123" t="s">
        <v>14416</v>
      </c>
    </row>
    <row r="945" spans="1:43" ht="30" x14ac:dyDescent="0.2">
      <c r="A945" s="92" t="s">
        <v>3392</v>
      </c>
      <c r="B945" s="92" t="s">
        <v>3393</v>
      </c>
      <c r="C945" s="117" t="s">
        <v>166</v>
      </c>
      <c r="D945" s="92" t="s">
        <v>2267</v>
      </c>
      <c r="E945" s="92" t="s">
        <v>3394</v>
      </c>
      <c r="F945" s="92" t="s">
        <v>2853</v>
      </c>
      <c r="G945" s="92" t="s">
        <v>2854</v>
      </c>
      <c r="H945" s="92" t="s">
        <v>2860</v>
      </c>
      <c r="I945" s="118" t="s">
        <v>3395</v>
      </c>
      <c r="J945" s="119">
        <v>8</v>
      </c>
      <c r="K945" s="119">
        <v>1000</v>
      </c>
      <c r="L945" s="119">
        <f>K945-U945</f>
        <v>-516</v>
      </c>
      <c r="N945" s="48" t="s">
        <v>243</v>
      </c>
      <c r="P945" s="119">
        <v>0</v>
      </c>
      <c r="Q945" s="119">
        <v>0</v>
      </c>
      <c r="R945" s="119">
        <v>0</v>
      </c>
      <c r="S945" s="119">
        <f t="shared" si="109"/>
        <v>0</v>
      </c>
      <c r="T945" s="119">
        <f t="shared" si="110"/>
        <v>0</v>
      </c>
      <c r="U945" s="119">
        <v>1516</v>
      </c>
      <c r="V945" s="119">
        <v>1320</v>
      </c>
      <c r="W945" s="119">
        <v>1320</v>
      </c>
      <c r="X945" s="119">
        <f t="shared" si="114"/>
        <v>-2836</v>
      </c>
      <c r="Y945" s="92" t="s">
        <v>12848</v>
      </c>
      <c r="Z945" s="172">
        <v>6.0010000000000003</v>
      </c>
      <c r="AA945" s="173">
        <v>6.0010000000000003</v>
      </c>
      <c r="AB945" s="93">
        <f t="shared" si="111"/>
        <v>0</v>
      </c>
      <c r="AE945" s="48" t="s">
        <v>12845</v>
      </c>
      <c r="AF945" s="93">
        <v>6.0010000000000003</v>
      </c>
      <c r="AG945" s="48" t="s">
        <v>14731</v>
      </c>
      <c r="AH945" s="48" t="s">
        <v>14732</v>
      </c>
      <c r="AI945" s="48" t="s">
        <v>14722</v>
      </c>
      <c r="AM945" s="48" t="s">
        <v>85</v>
      </c>
      <c r="AN945" s="48" t="s">
        <v>2841</v>
      </c>
      <c r="AQ945" s="123" t="s">
        <v>14416</v>
      </c>
    </row>
    <row r="946" spans="1:43" ht="30" x14ac:dyDescent="0.2">
      <c r="A946" s="92" t="s">
        <v>3396</v>
      </c>
      <c r="B946" s="92" t="s">
        <v>3397</v>
      </c>
      <c r="C946" s="117" t="s">
        <v>166</v>
      </c>
      <c r="D946" s="92" t="s">
        <v>2267</v>
      </c>
      <c r="E946" s="92" t="s">
        <v>3398</v>
      </c>
      <c r="F946" s="92" t="s">
        <v>2853</v>
      </c>
      <c r="G946" s="92" t="s">
        <v>2887</v>
      </c>
      <c r="H946" s="92" t="s">
        <v>2888</v>
      </c>
      <c r="I946" s="118" t="s">
        <v>3399</v>
      </c>
      <c r="J946" s="119">
        <v>9</v>
      </c>
      <c r="K946" s="119">
        <v>500</v>
      </c>
      <c r="L946" s="119">
        <f>K946-U946</f>
        <v>-10115</v>
      </c>
      <c r="N946" s="48" t="s">
        <v>243</v>
      </c>
      <c r="P946" s="119">
        <v>2520</v>
      </c>
      <c r="Q946" s="119">
        <v>2520</v>
      </c>
      <c r="R946" s="119">
        <v>0</v>
      </c>
      <c r="S946" s="119">
        <f t="shared" si="109"/>
        <v>5040</v>
      </c>
      <c r="T946" s="119">
        <f t="shared" si="110"/>
        <v>5040</v>
      </c>
      <c r="U946" s="119">
        <v>10615</v>
      </c>
      <c r="V946" s="119">
        <v>9720</v>
      </c>
      <c r="W946" s="119">
        <v>9720</v>
      </c>
      <c r="X946" s="119">
        <f t="shared" si="114"/>
        <v>-17815</v>
      </c>
      <c r="Y946" s="92" t="s">
        <v>12848</v>
      </c>
      <c r="Z946" s="172">
        <v>18.187000000000001</v>
      </c>
      <c r="AA946" s="173">
        <v>18.187000000000001</v>
      </c>
      <c r="AB946" s="93">
        <f t="shared" si="111"/>
        <v>0</v>
      </c>
      <c r="AE946" s="48" t="s">
        <v>12845</v>
      </c>
      <c r="AF946" s="93">
        <v>18.187000000000001</v>
      </c>
      <c r="AG946" s="48" t="s">
        <v>14733</v>
      </c>
      <c r="AH946" s="48" t="s">
        <v>14734</v>
      </c>
      <c r="AI946" s="48" t="s">
        <v>14498</v>
      </c>
      <c r="AM946" s="48" t="s">
        <v>85</v>
      </c>
      <c r="AN946" s="48" t="s">
        <v>2841</v>
      </c>
      <c r="AQ946" s="123" t="s">
        <v>14416</v>
      </c>
    </row>
    <row r="947" spans="1:43" ht="30" x14ac:dyDescent="0.2">
      <c r="A947" s="92" t="s">
        <v>3400</v>
      </c>
      <c r="B947" s="92" t="s">
        <v>3401</v>
      </c>
      <c r="C947" s="117" t="s">
        <v>166</v>
      </c>
      <c r="D947" s="92" t="s">
        <v>2267</v>
      </c>
      <c r="E947" s="92" t="s">
        <v>3402</v>
      </c>
      <c r="F947" s="92" t="s">
        <v>2853</v>
      </c>
      <c r="G947" s="92" t="s">
        <v>3340</v>
      </c>
      <c r="H947" s="92" t="s">
        <v>3341</v>
      </c>
      <c r="I947" s="118" t="s">
        <v>3403</v>
      </c>
      <c r="J947" s="119">
        <v>7</v>
      </c>
      <c r="K947" s="119">
        <v>256</v>
      </c>
      <c r="L947" s="119">
        <f>K947-U947</f>
        <v>-1253</v>
      </c>
      <c r="N947" s="48" t="s">
        <v>243</v>
      </c>
      <c r="P947" s="119">
        <v>0</v>
      </c>
      <c r="Q947" s="119">
        <v>0</v>
      </c>
      <c r="R947" s="119">
        <v>0</v>
      </c>
      <c r="S947" s="119">
        <f t="shared" si="109"/>
        <v>0</v>
      </c>
      <c r="T947" s="119">
        <f t="shared" si="110"/>
        <v>0</v>
      </c>
      <c r="U947" s="119">
        <v>1509</v>
      </c>
      <c r="V947" s="119">
        <v>1320</v>
      </c>
      <c r="W947" s="119">
        <v>1320</v>
      </c>
      <c r="X947" s="119">
        <f t="shared" si="114"/>
        <v>-2829</v>
      </c>
      <c r="Y947" s="92" t="s">
        <v>12848</v>
      </c>
      <c r="Z947" s="172">
        <v>18.234999999999999</v>
      </c>
      <c r="AA947" s="173">
        <v>18.234999999999999</v>
      </c>
      <c r="AB947" s="93">
        <f t="shared" si="111"/>
        <v>0</v>
      </c>
      <c r="AE947" s="48" t="s">
        <v>12845</v>
      </c>
      <c r="AF947" s="93">
        <v>18.234999999999999</v>
      </c>
      <c r="AG947" s="48" t="s">
        <v>14735</v>
      </c>
      <c r="AH947" s="48" t="s">
        <v>14736</v>
      </c>
      <c r="AI947" s="48" t="s">
        <v>14706</v>
      </c>
      <c r="AM947" s="48" t="s">
        <v>85</v>
      </c>
      <c r="AN947" s="48" t="s">
        <v>2841</v>
      </c>
      <c r="AQ947" s="123" t="s">
        <v>14416</v>
      </c>
    </row>
    <row r="948" spans="1:43" ht="75" x14ac:dyDescent="0.2">
      <c r="A948" s="132" t="s">
        <v>14737</v>
      </c>
      <c r="B948" s="129" t="s">
        <v>14738</v>
      </c>
      <c r="C948" s="117" t="s">
        <v>166</v>
      </c>
      <c r="D948" s="92" t="s">
        <v>228</v>
      </c>
      <c r="E948" s="92" t="s">
        <v>14739</v>
      </c>
      <c r="F948" s="92" t="s">
        <v>2853</v>
      </c>
      <c r="G948" s="92" t="s">
        <v>3340</v>
      </c>
      <c r="H948" s="92" t="s">
        <v>3341</v>
      </c>
      <c r="I948" s="92" t="s">
        <v>14740</v>
      </c>
      <c r="J948" s="119">
        <v>7</v>
      </c>
      <c r="K948" s="119">
        <v>1000</v>
      </c>
      <c r="N948" s="48" t="s">
        <v>243</v>
      </c>
      <c r="O948" s="48" t="s">
        <v>278</v>
      </c>
      <c r="P948" s="119">
        <v>0</v>
      </c>
      <c r="Q948" s="119">
        <v>0</v>
      </c>
      <c r="R948" s="119">
        <v>0</v>
      </c>
      <c r="S948" s="119">
        <f t="shared" si="109"/>
        <v>0</v>
      </c>
      <c r="T948" s="119">
        <f t="shared" si="110"/>
        <v>0</v>
      </c>
      <c r="U948" s="119">
        <v>0</v>
      </c>
      <c r="V948" s="119">
        <v>0</v>
      </c>
      <c r="W948" s="119">
        <v>0</v>
      </c>
      <c r="X948" s="119">
        <f t="shared" si="114"/>
        <v>0</v>
      </c>
      <c r="Y948" s="92" t="s">
        <v>12844</v>
      </c>
      <c r="Z948" s="171">
        <v>18.7</v>
      </c>
      <c r="AA948" s="173">
        <v>18.234999999999999</v>
      </c>
      <c r="AB948" s="93">
        <f t="shared" si="111"/>
        <v>-0.46499999999999986</v>
      </c>
      <c r="AC948" s="48" t="s">
        <v>12875</v>
      </c>
      <c r="AE948" s="48" t="s">
        <v>12876</v>
      </c>
      <c r="AF948" s="93">
        <v>18.234999999999999</v>
      </c>
      <c r="AG948" s="48" t="s">
        <v>14741</v>
      </c>
      <c r="AH948" s="48" t="s">
        <v>14736</v>
      </c>
      <c r="AI948" s="48" t="s">
        <v>14706</v>
      </c>
      <c r="AK948" s="48" t="s">
        <v>13068</v>
      </c>
      <c r="AM948" s="131" t="s">
        <v>85</v>
      </c>
      <c r="AN948" s="131" t="s">
        <v>2841</v>
      </c>
      <c r="AQ948" s="123" t="s">
        <v>14742</v>
      </c>
    </row>
    <row r="949" spans="1:43" ht="75" x14ac:dyDescent="0.2">
      <c r="A949" s="132" t="s">
        <v>14743</v>
      </c>
      <c r="B949" s="129" t="s">
        <v>14744</v>
      </c>
      <c r="C949" s="117" t="s">
        <v>166</v>
      </c>
      <c r="D949" s="92" t="s">
        <v>228</v>
      </c>
      <c r="E949" s="92" t="s">
        <v>14745</v>
      </c>
      <c r="F949" s="92" t="s">
        <v>2853</v>
      </c>
      <c r="G949" s="92" t="s">
        <v>3340</v>
      </c>
      <c r="H949" s="92" t="s">
        <v>3341</v>
      </c>
      <c r="I949" s="92" t="s">
        <v>14746</v>
      </c>
      <c r="J949" s="119">
        <v>8</v>
      </c>
      <c r="K949" s="119">
        <v>1000</v>
      </c>
      <c r="N949" s="48" t="s">
        <v>243</v>
      </c>
      <c r="O949" s="48" t="s">
        <v>278</v>
      </c>
      <c r="P949" s="119">
        <v>0</v>
      </c>
      <c r="Q949" s="119">
        <v>0</v>
      </c>
      <c r="R949" s="119">
        <v>0</v>
      </c>
      <c r="S949" s="119">
        <f t="shared" si="109"/>
        <v>0</v>
      </c>
      <c r="T949" s="119">
        <f t="shared" si="110"/>
        <v>0</v>
      </c>
      <c r="U949" s="119">
        <v>0</v>
      </c>
      <c r="V949" s="119">
        <v>0</v>
      </c>
      <c r="W949" s="119">
        <v>0</v>
      </c>
      <c r="X949" s="119">
        <f t="shared" si="114"/>
        <v>0</v>
      </c>
      <c r="Y949" s="92" t="s">
        <v>12844</v>
      </c>
      <c r="Z949" s="171">
        <v>18.7</v>
      </c>
      <c r="AA949" s="173">
        <v>18.234999999999999</v>
      </c>
      <c r="AB949" s="93">
        <f t="shared" si="111"/>
        <v>-0.46499999999999986</v>
      </c>
      <c r="AC949" s="48" t="s">
        <v>12875</v>
      </c>
      <c r="AE949" s="48" t="s">
        <v>12876</v>
      </c>
      <c r="AF949" s="93">
        <v>18.234999999999999</v>
      </c>
      <c r="AG949" s="48" t="s">
        <v>14741</v>
      </c>
      <c r="AH949" s="48" t="s">
        <v>14736</v>
      </c>
      <c r="AI949" s="48" t="s">
        <v>14706</v>
      </c>
      <c r="AK949" s="48" t="s">
        <v>13068</v>
      </c>
      <c r="AM949" s="131" t="s">
        <v>85</v>
      </c>
      <c r="AN949" s="131" t="s">
        <v>2841</v>
      </c>
      <c r="AQ949" s="123" t="s">
        <v>14416</v>
      </c>
    </row>
    <row r="950" spans="1:43" ht="30" x14ac:dyDescent="0.2">
      <c r="A950" s="142" t="s">
        <v>14747</v>
      </c>
      <c r="B950" s="92" t="s">
        <v>14748</v>
      </c>
      <c r="C950" s="117" t="s">
        <v>166</v>
      </c>
      <c r="D950" s="92" t="s">
        <v>2267</v>
      </c>
      <c r="E950" s="92" t="s">
        <v>14749</v>
      </c>
      <c r="F950" s="92" t="s">
        <v>2853</v>
      </c>
      <c r="G950" s="92" t="s">
        <v>2854</v>
      </c>
      <c r="H950" s="92" t="s">
        <v>2860</v>
      </c>
      <c r="I950" s="92" t="s">
        <v>14750</v>
      </c>
      <c r="J950" s="119">
        <v>7</v>
      </c>
      <c r="K950" s="119">
        <v>534</v>
      </c>
      <c r="N950" s="48" t="s">
        <v>243</v>
      </c>
      <c r="O950" s="48" t="s">
        <v>12932</v>
      </c>
      <c r="P950" s="119">
        <v>0</v>
      </c>
      <c r="Q950" s="119">
        <v>0</v>
      </c>
      <c r="R950" s="119">
        <v>0</v>
      </c>
      <c r="S950" s="119">
        <f t="shared" si="109"/>
        <v>0</v>
      </c>
      <c r="T950" s="119">
        <f t="shared" si="110"/>
        <v>0</v>
      </c>
      <c r="U950" s="119">
        <v>493</v>
      </c>
      <c r="V950" s="119">
        <v>0</v>
      </c>
      <c r="W950" s="119">
        <v>0</v>
      </c>
      <c r="X950" s="119">
        <f t="shared" si="114"/>
        <v>-493</v>
      </c>
      <c r="Y950" s="92" t="s">
        <v>12848</v>
      </c>
      <c r="Z950" s="172">
        <v>3.5070000000000001</v>
      </c>
      <c r="AA950" s="173">
        <v>3.5070000000000001</v>
      </c>
      <c r="AB950" s="93">
        <f t="shared" si="111"/>
        <v>0</v>
      </c>
      <c r="AE950" s="48" t="s">
        <v>12845</v>
      </c>
      <c r="AF950" s="93">
        <v>3.5070000000000001</v>
      </c>
      <c r="AG950" s="48" t="s">
        <v>14751</v>
      </c>
      <c r="AH950" s="48" t="s">
        <v>14752</v>
      </c>
      <c r="AI950" s="48" t="s">
        <v>13346</v>
      </c>
      <c r="AK950" s="48" t="s">
        <v>13323</v>
      </c>
      <c r="AM950" s="48" t="s">
        <v>85</v>
      </c>
      <c r="AN950" s="48" t="s">
        <v>2841</v>
      </c>
      <c r="AQ950" s="123" t="s">
        <v>14416</v>
      </c>
    </row>
    <row r="951" spans="1:43" ht="30" x14ac:dyDescent="0.2">
      <c r="A951" s="142" t="s">
        <v>14753</v>
      </c>
      <c r="B951" s="92" t="s">
        <v>14754</v>
      </c>
      <c r="C951" s="117" t="s">
        <v>166</v>
      </c>
      <c r="D951" s="92" t="s">
        <v>2267</v>
      </c>
      <c r="E951" s="92" t="s">
        <v>14755</v>
      </c>
      <c r="F951" s="92" t="s">
        <v>2853</v>
      </c>
      <c r="G951" s="92" t="s">
        <v>2854</v>
      </c>
      <c r="H951" s="92" t="s">
        <v>2860</v>
      </c>
      <c r="I951" s="92" t="s">
        <v>14756</v>
      </c>
      <c r="J951" s="119">
        <v>7</v>
      </c>
      <c r="K951" s="119">
        <v>200</v>
      </c>
      <c r="N951" s="48" t="s">
        <v>243</v>
      </c>
      <c r="O951" s="48" t="s">
        <v>12932</v>
      </c>
      <c r="P951" s="119">
        <v>0</v>
      </c>
      <c r="Q951" s="119">
        <v>0</v>
      </c>
      <c r="R951" s="119">
        <v>0</v>
      </c>
      <c r="S951" s="119">
        <f t="shared" si="109"/>
        <v>0</v>
      </c>
      <c r="T951" s="119">
        <f t="shared" si="110"/>
        <v>0</v>
      </c>
      <c r="U951" s="119">
        <v>494</v>
      </c>
      <c r="V951" s="119">
        <v>0</v>
      </c>
      <c r="W951" s="119">
        <v>0</v>
      </c>
      <c r="X951" s="119">
        <f t="shared" si="114"/>
        <v>-494</v>
      </c>
      <c r="Y951" s="92" t="s">
        <v>12848</v>
      </c>
      <c r="Z951" s="172">
        <v>21.036000000000001</v>
      </c>
      <c r="AA951" s="173">
        <v>21.036000000000001</v>
      </c>
      <c r="AB951" s="93">
        <f t="shared" si="111"/>
        <v>0</v>
      </c>
      <c r="AE951" s="48" t="s">
        <v>12845</v>
      </c>
      <c r="AF951" s="93">
        <v>21.036000000000001</v>
      </c>
      <c r="AG951" s="48" t="s">
        <v>14757</v>
      </c>
      <c r="AH951" s="48" t="s">
        <v>14758</v>
      </c>
      <c r="AI951" s="48" t="s">
        <v>13346</v>
      </c>
      <c r="AK951" s="48" t="s">
        <v>13323</v>
      </c>
      <c r="AM951" s="48" t="s">
        <v>85</v>
      </c>
      <c r="AN951" s="48" t="s">
        <v>2841</v>
      </c>
      <c r="AQ951" s="123" t="s">
        <v>14416</v>
      </c>
    </row>
    <row r="952" spans="1:43" ht="30" x14ac:dyDescent="0.2">
      <c r="A952" s="92" t="s">
        <v>3404</v>
      </c>
      <c r="B952" s="92" t="s">
        <v>3405</v>
      </c>
      <c r="C952" s="117" t="s">
        <v>166</v>
      </c>
      <c r="D952" s="92" t="s">
        <v>2267</v>
      </c>
      <c r="E952" s="92" t="s">
        <v>3406</v>
      </c>
      <c r="F952" s="92" t="s">
        <v>2853</v>
      </c>
      <c r="G952" s="92" t="s">
        <v>2854</v>
      </c>
      <c r="H952" s="92" t="s">
        <v>2860</v>
      </c>
      <c r="I952" s="118" t="s">
        <v>3407</v>
      </c>
      <c r="J952" s="119">
        <v>7</v>
      </c>
      <c r="K952" s="119">
        <v>1310</v>
      </c>
      <c r="L952" s="119">
        <f>K952-U952</f>
        <v>-112</v>
      </c>
      <c r="N952" s="48" t="s">
        <v>243</v>
      </c>
      <c r="P952" s="119">
        <v>0</v>
      </c>
      <c r="Q952" s="119">
        <v>0</v>
      </c>
      <c r="R952" s="119">
        <v>0</v>
      </c>
      <c r="S952" s="119">
        <f t="shared" si="109"/>
        <v>0</v>
      </c>
      <c r="T952" s="119">
        <f t="shared" si="110"/>
        <v>0</v>
      </c>
      <c r="U952" s="119">
        <v>1422</v>
      </c>
      <c r="V952" s="119">
        <v>1320</v>
      </c>
      <c r="W952" s="119">
        <v>1320</v>
      </c>
      <c r="X952" s="119">
        <f t="shared" si="114"/>
        <v>-2742</v>
      </c>
      <c r="Y952" s="92" t="s">
        <v>12848</v>
      </c>
      <c r="Z952" s="172">
        <v>2.3479999999999999</v>
      </c>
      <c r="AA952" s="173">
        <v>2.3479999999999999</v>
      </c>
      <c r="AB952" s="93">
        <f t="shared" si="111"/>
        <v>0</v>
      </c>
      <c r="AE952" s="48" t="s">
        <v>12845</v>
      </c>
      <c r="AF952" s="93">
        <v>2.3479999999999999</v>
      </c>
      <c r="AG952" s="48" t="s">
        <v>14759</v>
      </c>
      <c r="AH952" s="48" t="s">
        <v>14760</v>
      </c>
      <c r="AI952" s="48" t="s">
        <v>13346</v>
      </c>
      <c r="AM952" s="48" t="s">
        <v>85</v>
      </c>
      <c r="AN952" s="48" t="s">
        <v>2841</v>
      </c>
      <c r="AQ952" s="123" t="s">
        <v>14416</v>
      </c>
    </row>
    <row r="953" spans="1:43" ht="60" x14ac:dyDescent="0.2">
      <c r="A953" s="92" t="s">
        <v>3408</v>
      </c>
      <c r="B953" s="92" t="s">
        <v>3409</v>
      </c>
      <c r="C953" s="117" t="s">
        <v>166</v>
      </c>
      <c r="D953" s="92" t="s">
        <v>2267</v>
      </c>
      <c r="E953" s="92" t="s">
        <v>3410</v>
      </c>
      <c r="F953" s="92" t="s">
        <v>2853</v>
      </c>
      <c r="G953" s="92" t="s">
        <v>2854</v>
      </c>
      <c r="H953" s="92" t="s">
        <v>2860</v>
      </c>
      <c r="I953" s="118" t="s">
        <v>3411</v>
      </c>
      <c r="J953" s="119">
        <v>7</v>
      </c>
      <c r="K953" s="119">
        <v>200</v>
      </c>
      <c r="L953" s="119">
        <f>K953-U953</f>
        <v>-1117</v>
      </c>
      <c r="N953" s="48" t="s">
        <v>243</v>
      </c>
      <c r="P953" s="119">
        <v>321</v>
      </c>
      <c r="Q953" s="119">
        <v>321</v>
      </c>
      <c r="R953" s="119">
        <v>0</v>
      </c>
      <c r="S953" s="119">
        <f t="shared" si="109"/>
        <v>642</v>
      </c>
      <c r="T953" s="119">
        <f t="shared" si="110"/>
        <v>642</v>
      </c>
      <c r="U953" s="119">
        <v>1317</v>
      </c>
      <c r="V953" s="119">
        <v>1320</v>
      </c>
      <c r="W953" s="119">
        <v>1320</v>
      </c>
      <c r="X953" s="119">
        <f t="shared" si="114"/>
        <v>-2316</v>
      </c>
      <c r="Y953" s="92" t="s">
        <v>12848</v>
      </c>
      <c r="Z953" s="172">
        <v>22.446999999999999</v>
      </c>
      <c r="AA953" s="173">
        <v>19.03</v>
      </c>
      <c r="AB953" s="93">
        <f t="shared" si="111"/>
        <v>-3.416999999999998</v>
      </c>
      <c r="AE953" s="48" t="s">
        <v>12884</v>
      </c>
      <c r="AF953" s="93">
        <v>19.03</v>
      </c>
      <c r="AG953" s="48" t="s">
        <v>14761</v>
      </c>
      <c r="AH953" s="48" t="s">
        <v>14762</v>
      </c>
      <c r="AI953" s="48" t="s">
        <v>13346</v>
      </c>
      <c r="AM953" s="48" t="s">
        <v>85</v>
      </c>
      <c r="AN953" s="48" t="s">
        <v>2841</v>
      </c>
      <c r="AQ953" s="123" t="s">
        <v>14416</v>
      </c>
    </row>
    <row r="954" spans="1:43" ht="45" x14ac:dyDescent="0.2">
      <c r="A954" s="92" t="s">
        <v>3412</v>
      </c>
      <c r="B954" s="92" t="s">
        <v>3413</v>
      </c>
      <c r="C954" s="117" t="s">
        <v>166</v>
      </c>
      <c r="D954" s="92" t="s">
        <v>377</v>
      </c>
      <c r="E954" s="92" t="s">
        <v>3414</v>
      </c>
      <c r="F954" s="92" t="s">
        <v>2853</v>
      </c>
      <c r="G954" s="92" t="s">
        <v>2873</v>
      </c>
      <c r="H954" s="92" t="s">
        <v>2874</v>
      </c>
      <c r="I954" s="118" t="s">
        <v>3415</v>
      </c>
      <c r="J954" s="119">
        <v>9</v>
      </c>
      <c r="K954" s="119">
        <v>30</v>
      </c>
      <c r="L954" s="119">
        <f>K954-U954</f>
        <v>-50</v>
      </c>
      <c r="N954" s="48" t="s">
        <v>243</v>
      </c>
      <c r="P954" s="119">
        <v>0</v>
      </c>
      <c r="Q954" s="119">
        <v>0</v>
      </c>
      <c r="R954" s="119">
        <v>0</v>
      </c>
      <c r="S954" s="119">
        <f t="shared" si="109"/>
        <v>0</v>
      </c>
      <c r="T954" s="119">
        <f t="shared" si="110"/>
        <v>0</v>
      </c>
      <c r="U954" s="119">
        <v>80</v>
      </c>
      <c r="V954" s="119">
        <v>0</v>
      </c>
      <c r="W954" s="119">
        <v>0</v>
      </c>
      <c r="X954" s="119">
        <f t="shared" si="114"/>
        <v>-80</v>
      </c>
      <c r="Y954" s="92" t="s">
        <v>12848</v>
      </c>
      <c r="Z954" s="172">
        <v>561.5</v>
      </c>
      <c r="AA954" s="173">
        <v>561.5</v>
      </c>
      <c r="AB954" s="93">
        <f t="shared" si="111"/>
        <v>0</v>
      </c>
      <c r="AE954" s="48" t="s">
        <v>12845</v>
      </c>
      <c r="AF954" s="93">
        <v>561.5</v>
      </c>
      <c r="AG954" s="48" t="s">
        <v>14763</v>
      </c>
      <c r="AH954" s="48" t="s">
        <v>14430</v>
      </c>
      <c r="AI954" s="48" t="s">
        <v>13258</v>
      </c>
      <c r="AM954" s="48" t="s">
        <v>85</v>
      </c>
      <c r="AN954" s="48" t="s">
        <v>2841</v>
      </c>
      <c r="AO954" s="48" t="s">
        <v>14764</v>
      </c>
      <c r="AQ954" s="123" t="s">
        <v>14765</v>
      </c>
    </row>
    <row r="955" spans="1:43" ht="45" x14ac:dyDescent="0.2">
      <c r="A955" s="129" t="s">
        <v>14766</v>
      </c>
      <c r="B955" s="129" t="s">
        <v>14767</v>
      </c>
      <c r="C955" s="117" t="s">
        <v>166</v>
      </c>
      <c r="D955" s="92" t="s">
        <v>14617</v>
      </c>
      <c r="E955" s="92" t="s">
        <v>14768</v>
      </c>
      <c r="F955" s="92" t="s">
        <v>2853</v>
      </c>
      <c r="G955" s="92" t="s">
        <v>2887</v>
      </c>
      <c r="H955" s="92" t="s">
        <v>2887</v>
      </c>
      <c r="I955" s="92" t="s">
        <v>14767</v>
      </c>
      <c r="J955" s="119">
        <v>56</v>
      </c>
      <c r="K955" s="119">
        <v>30</v>
      </c>
      <c r="N955" s="48" t="s">
        <v>243</v>
      </c>
      <c r="O955" s="48" t="s">
        <v>14075</v>
      </c>
      <c r="P955" s="119">
        <v>0</v>
      </c>
      <c r="Q955" s="119">
        <v>0</v>
      </c>
      <c r="R955" s="119">
        <v>0</v>
      </c>
      <c r="S955" s="119">
        <f t="shared" si="109"/>
        <v>0</v>
      </c>
      <c r="T955" s="119">
        <f t="shared" si="110"/>
        <v>0</v>
      </c>
      <c r="U955" s="119">
        <v>0</v>
      </c>
      <c r="V955" s="119">
        <v>0</v>
      </c>
      <c r="W955" s="119">
        <v>0</v>
      </c>
      <c r="X955" s="119">
        <f t="shared" si="114"/>
        <v>0</v>
      </c>
      <c r="Y955" s="92" t="s">
        <v>279</v>
      </c>
      <c r="Z955" s="171">
        <v>600</v>
      </c>
      <c r="AA955" s="173">
        <v>561.5</v>
      </c>
      <c r="AB955" s="93">
        <f t="shared" si="111"/>
        <v>-38.5</v>
      </c>
      <c r="AE955" s="48" t="s">
        <v>12876</v>
      </c>
      <c r="AF955" s="93">
        <v>561.5</v>
      </c>
      <c r="AG955" s="48" t="s">
        <v>14763</v>
      </c>
      <c r="AH955" s="48" t="s">
        <v>14430</v>
      </c>
      <c r="AI955" s="48" t="s">
        <v>13258</v>
      </c>
      <c r="AK955" s="48" t="s">
        <v>12975</v>
      </c>
      <c r="AM955" s="131" t="s">
        <v>85</v>
      </c>
      <c r="AN955" s="131" t="s">
        <v>2841</v>
      </c>
      <c r="AQ955" s="123" t="s">
        <v>14416</v>
      </c>
    </row>
    <row r="956" spans="1:43" ht="30" x14ac:dyDescent="0.2">
      <c r="A956" s="92" t="s">
        <v>3416</v>
      </c>
      <c r="B956" s="92" t="s">
        <v>3417</v>
      </c>
      <c r="C956" s="117" t="s">
        <v>166</v>
      </c>
      <c r="D956" s="92" t="s">
        <v>377</v>
      </c>
      <c r="E956" s="92" t="s">
        <v>3418</v>
      </c>
      <c r="F956" s="92" t="s">
        <v>2853</v>
      </c>
      <c r="G956" s="92" t="s">
        <v>3340</v>
      </c>
      <c r="H956" s="92" t="s">
        <v>3341</v>
      </c>
      <c r="I956" s="118" t="s">
        <v>3419</v>
      </c>
      <c r="J956" s="119">
        <v>7</v>
      </c>
      <c r="K956" s="119">
        <v>800</v>
      </c>
      <c r="L956" s="119">
        <f>K956-U956</f>
        <v>800</v>
      </c>
      <c r="M956" s="138">
        <v>13956</v>
      </c>
      <c r="N956" s="48" t="s">
        <v>243</v>
      </c>
      <c r="P956" s="119">
        <v>0</v>
      </c>
      <c r="Q956" s="119">
        <v>0</v>
      </c>
      <c r="R956" s="119">
        <v>0</v>
      </c>
      <c r="S956" s="119">
        <f t="shared" si="109"/>
        <v>0</v>
      </c>
      <c r="T956" s="119">
        <f t="shared" si="110"/>
        <v>0</v>
      </c>
      <c r="U956" s="119">
        <v>0</v>
      </c>
      <c r="V956" s="119">
        <v>25</v>
      </c>
      <c r="W956" s="119">
        <v>12</v>
      </c>
      <c r="X956" s="119">
        <f t="shared" si="114"/>
        <v>-25</v>
      </c>
      <c r="Y956" s="92" t="s">
        <v>12848</v>
      </c>
      <c r="Z956" s="172">
        <v>17.445</v>
      </c>
      <c r="AA956" s="173">
        <v>17.445</v>
      </c>
      <c r="AB956" s="93">
        <f t="shared" si="111"/>
        <v>0</v>
      </c>
      <c r="AE956" s="48" t="s">
        <v>12845</v>
      </c>
      <c r="AF956" s="93">
        <v>17.445</v>
      </c>
      <c r="AG956" s="48" t="s">
        <v>14769</v>
      </c>
      <c r="AH956" s="48" t="s">
        <v>14770</v>
      </c>
      <c r="AI956" s="48" t="s">
        <v>14632</v>
      </c>
      <c r="AM956" s="48" t="s">
        <v>85</v>
      </c>
      <c r="AN956" s="48" t="s">
        <v>2841</v>
      </c>
      <c r="AQ956" s="123" t="s">
        <v>12955</v>
      </c>
    </row>
    <row r="957" spans="1:43" ht="45" x14ac:dyDescent="0.2">
      <c r="A957" s="92" t="s">
        <v>3420</v>
      </c>
      <c r="B957" s="92" t="s">
        <v>3421</v>
      </c>
      <c r="C957" s="117" t="s">
        <v>166</v>
      </c>
      <c r="D957" s="92" t="s">
        <v>2267</v>
      </c>
      <c r="E957" s="92" t="s">
        <v>3422</v>
      </c>
      <c r="F957" s="92" t="s">
        <v>2853</v>
      </c>
      <c r="G957" s="92" t="s">
        <v>2887</v>
      </c>
      <c r="H957" s="92" t="s">
        <v>2888</v>
      </c>
      <c r="I957" s="118" t="s">
        <v>3423</v>
      </c>
      <c r="J957" s="119">
        <v>11</v>
      </c>
      <c r="K957" s="119">
        <v>60</v>
      </c>
      <c r="L957" s="119">
        <f>K957-U957</f>
        <v>-218</v>
      </c>
      <c r="N957" s="48" t="s">
        <v>243</v>
      </c>
      <c r="P957" s="119">
        <v>360</v>
      </c>
      <c r="Q957" s="119">
        <v>360</v>
      </c>
      <c r="R957" s="119">
        <v>0</v>
      </c>
      <c r="S957" s="119">
        <f t="shared" si="109"/>
        <v>720</v>
      </c>
      <c r="T957" s="119">
        <f t="shared" si="110"/>
        <v>720</v>
      </c>
      <c r="U957" s="119">
        <v>278</v>
      </c>
      <c r="V957" s="119">
        <v>150</v>
      </c>
      <c r="W957" s="119">
        <v>150</v>
      </c>
      <c r="X957" s="119">
        <f t="shared" si="114"/>
        <v>-68</v>
      </c>
      <c r="Y957" s="92" t="s">
        <v>12848</v>
      </c>
      <c r="Z957" s="172">
        <v>491.85599999999999</v>
      </c>
      <c r="AA957" s="173">
        <v>491.85599999999999</v>
      </c>
      <c r="AB957" s="93">
        <f t="shared" si="111"/>
        <v>0</v>
      </c>
      <c r="AE957" s="48" t="s">
        <v>12845</v>
      </c>
      <c r="AF957" s="93">
        <v>491.85599999999999</v>
      </c>
      <c r="AG957" s="48" t="s">
        <v>14771</v>
      </c>
      <c r="AH957" s="48" t="s">
        <v>14772</v>
      </c>
      <c r="AI957" s="48" t="s">
        <v>14773</v>
      </c>
      <c r="AM957" s="48" t="s">
        <v>85</v>
      </c>
      <c r="AN957" s="48" t="s">
        <v>2841</v>
      </c>
      <c r="AQ957" s="123" t="s">
        <v>14416</v>
      </c>
    </row>
    <row r="958" spans="1:43" ht="30" x14ac:dyDescent="0.2">
      <c r="A958" s="92" t="s">
        <v>3424</v>
      </c>
      <c r="B958" s="92" t="s">
        <v>3425</v>
      </c>
      <c r="C958" s="117" t="s">
        <v>166</v>
      </c>
      <c r="D958" s="92" t="s">
        <v>377</v>
      </c>
      <c r="E958" s="92" t="s">
        <v>3426</v>
      </c>
      <c r="F958" s="92" t="s">
        <v>2853</v>
      </c>
      <c r="G958" s="92" t="s">
        <v>3340</v>
      </c>
      <c r="H958" s="92" t="s">
        <v>3341</v>
      </c>
      <c r="I958" s="118" t="s">
        <v>3427</v>
      </c>
      <c r="J958" s="119">
        <v>8</v>
      </c>
      <c r="K958" s="119">
        <v>326</v>
      </c>
      <c r="L958" s="119">
        <f>K958-U958</f>
        <v>166</v>
      </c>
      <c r="M958" s="124">
        <v>7409.98</v>
      </c>
      <c r="N958" s="48" t="s">
        <v>243</v>
      </c>
      <c r="P958" s="119">
        <v>237</v>
      </c>
      <c r="Q958" s="119">
        <v>0</v>
      </c>
      <c r="R958" s="119">
        <v>0</v>
      </c>
      <c r="S958" s="119">
        <f t="shared" si="109"/>
        <v>237</v>
      </c>
      <c r="T958" s="119">
        <f t="shared" si="110"/>
        <v>237</v>
      </c>
      <c r="U958" s="119">
        <v>160</v>
      </c>
      <c r="V958" s="119">
        <v>0</v>
      </c>
      <c r="W958" s="119">
        <v>0</v>
      </c>
      <c r="X958" s="119">
        <f t="shared" si="114"/>
        <v>77</v>
      </c>
      <c r="Y958" s="92" t="s">
        <v>12863</v>
      </c>
      <c r="Z958" s="172">
        <v>22.73</v>
      </c>
      <c r="AA958" s="173">
        <v>22.73</v>
      </c>
      <c r="AB958" s="93">
        <f t="shared" si="111"/>
        <v>0</v>
      </c>
      <c r="AD958" s="93">
        <v>22.73</v>
      </c>
      <c r="AE958" s="48" t="s">
        <v>12845</v>
      </c>
      <c r="AF958" s="93">
        <v>22.73</v>
      </c>
      <c r="AG958" s="48" t="s">
        <v>14774</v>
      </c>
      <c r="AH958" s="48" t="s">
        <v>14775</v>
      </c>
      <c r="AI958" s="48" t="s">
        <v>14420</v>
      </c>
      <c r="AM958" s="48" t="s">
        <v>85</v>
      </c>
      <c r="AN958" s="48" t="s">
        <v>2841</v>
      </c>
      <c r="AQ958" s="123" t="s">
        <v>14416</v>
      </c>
    </row>
    <row r="959" spans="1:43" ht="30" x14ac:dyDescent="0.2">
      <c r="A959" s="92" t="s">
        <v>3428</v>
      </c>
      <c r="B959" s="92" t="s">
        <v>3429</v>
      </c>
      <c r="C959" s="117" t="s">
        <v>166</v>
      </c>
      <c r="D959" s="92" t="s">
        <v>2267</v>
      </c>
      <c r="E959" s="92" t="s">
        <v>3430</v>
      </c>
      <c r="F959" s="92" t="s">
        <v>2853</v>
      </c>
      <c r="G959" s="92" t="s">
        <v>3036</v>
      </c>
      <c r="H959" s="92" t="s">
        <v>3037</v>
      </c>
      <c r="I959" s="118" t="s">
        <v>3431</v>
      </c>
      <c r="J959" s="119">
        <v>7</v>
      </c>
      <c r="K959" s="119">
        <v>2000</v>
      </c>
      <c r="L959" s="119">
        <f>K959-U959</f>
        <v>1632</v>
      </c>
      <c r="M959" s="124">
        <v>7470</v>
      </c>
      <c r="N959" s="48" t="s">
        <v>243</v>
      </c>
      <c r="P959" s="119">
        <v>950</v>
      </c>
      <c r="Q959" s="119">
        <v>950</v>
      </c>
      <c r="R959" s="119">
        <v>0</v>
      </c>
      <c r="S959" s="119">
        <f t="shared" si="109"/>
        <v>1900</v>
      </c>
      <c r="T959" s="119">
        <f t="shared" si="110"/>
        <v>1900</v>
      </c>
      <c r="U959" s="119">
        <v>368</v>
      </c>
      <c r="V959" s="119">
        <v>0</v>
      </c>
      <c r="W959" s="119">
        <v>0</v>
      </c>
      <c r="X959" s="119">
        <f t="shared" si="114"/>
        <v>582</v>
      </c>
      <c r="Y959" s="92" t="s">
        <v>12863</v>
      </c>
      <c r="Z959" s="172">
        <v>3.7349999999999999</v>
      </c>
      <c r="AA959" s="173">
        <v>3.7349999999999999</v>
      </c>
      <c r="AB959" s="93">
        <f t="shared" si="111"/>
        <v>0</v>
      </c>
      <c r="AD959" s="93">
        <v>3.7349999999999999</v>
      </c>
      <c r="AE959" s="48" t="s">
        <v>12845</v>
      </c>
      <c r="AF959" s="93">
        <v>3.7349999999999999</v>
      </c>
      <c r="AG959" s="48" t="s">
        <v>14776</v>
      </c>
      <c r="AH959" s="48" t="s">
        <v>14777</v>
      </c>
      <c r="AI959" s="48" t="s">
        <v>13346</v>
      </c>
      <c r="AM959" s="48" t="s">
        <v>85</v>
      </c>
      <c r="AN959" s="48" t="s">
        <v>2841</v>
      </c>
      <c r="AQ959" s="123" t="s">
        <v>14416</v>
      </c>
    </row>
    <row r="960" spans="1:43" ht="60" x14ac:dyDescent="0.2">
      <c r="A960" s="92" t="s">
        <v>3432</v>
      </c>
      <c r="B960" s="92" t="s">
        <v>3433</v>
      </c>
      <c r="C960" s="117" t="s">
        <v>166</v>
      </c>
      <c r="D960" s="92" t="s">
        <v>377</v>
      </c>
      <c r="E960" s="92" t="s">
        <v>3434</v>
      </c>
      <c r="F960" s="92" t="s">
        <v>2853</v>
      </c>
      <c r="G960" s="92" t="s">
        <v>2887</v>
      </c>
      <c r="H960" s="92" t="s">
        <v>2888</v>
      </c>
      <c r="I960" s="118" t="s">
        <v>3435</v>
      </c>
      <c r="J960" s="119">
        <v>9</v>
      </c>
      <c r="K960" s="119">
        <v>150</v>
      </c>
      <c r="L960" s="119">
        <f>K960-U960</f>
        <v>150</v>
      </c>
      <c r="M960" s="124">
        <v>36375</v>
      </c>
      <c r="N960" s="48" t="s">
        <v>243</v>
      </c>
      <c r="P960" s="119">
        <v>0</v>
      </c>
      <c r="Q960" s="119">
        <v>0</v>
      </c>
      <c r="R960" s="119">
        <v>0</v>
      </c>
      <c r="S960" s="119">
        <f t="shared" si="109"/>
        <v>0</v>
      </c>
      <c r="T960" s="119">
        <f t="shared" si="110"/>
        <v>0</v>
      </c>
      <c r="U960" s="119">
        <v>0</v>
      </c>
      <c r="V960" s="119">
        <v>0</v>
      </c>
      <c r="W960" s="119">
        <v>0</v>
      </c>
      <c r="X960" s="119">
        <f t="shared" si="114"/>
        <v>0</v>
      </c>
      <c r="Y960" s="92" t="s">
        <v>12844</v>
      </c>
      <c r="Z960" s="172">
        <v>242.5</v>
      </c>
      <c r="AA960" s="173">
        <v>238.14</v>
      </c>
      <c r="AB960" s="93">
        <f t="shared" si="111"/>
        <v>-4.3600000000000136</v>
      </c>
      <c r="AE960" s="48" t="s">
        <v>12884</v>
      </c>
      <c r="AF960" s="93">
        <v>238.14</v>
      </c>
      <c r="AG960" s="48" t="s">
        <v>14778</v>
      </c>
      <c r="AH960" s="48" t="s">
        <v>14779</v>
      </c>
      <c r="AI960" s="48" t="s">
        <v>13258</v>
      </c>
      <c r="AM960" s="48" t="s">
        <v>85</v>
      </c>
      <c r="AN960" s="48" t="s">
        <v>2841</v>
      </c>
      <c r="AQ960" s="123" t="s">
        <v>14416</v>
      </c>
    </row>
    <row r="961" spans="1:43" ht="90" x14ac:dyDescent="0.2">
      <c r="A961" s="129" t="s">
        <v>14780</v>
      </c>
      <c r="B961" s="129" t="s">
        <v>14781</v>
      </c>
      <c r="C961" s="117" t="s">
        <v>166</v>
      </c>
      <c r="D961" s="92" t="s">
        <v>2267</v>
      </c>
      <c r="E961" s="92" t="s">
        <v>14782</v>
      </c>
      <c r="F961" s="92" t="s">
        <v>2853</v>
      </c>
      <c r="G961" s="92" t="s">
        <v>13623</v>
      </c>
      <c r="H961" s="92" t="s">
        <v>13623</v>
      </c>
      <c r="I961" s="92" t="s">
        <v>13623</v>
      </c>
      <c r="J961" s="92" t="s">
        <v>13623</v>
      </c>
      <c r="K961" s="92" t="s">
        <v>13623</v>
      </c>
      <c r="N961" s="48" t="s">
        <v>243</v>
      </c>
      <c r="O961" s="48" t="s">
        <v>278</v>
      </c>
      <c r="P961" s="119">
        <v>0</v>
      </c>
      <c r="Q961" s="119">
        <v>0</v>
      </c>
      <c r="R961" s="119">
        <v>0</v>
      </c>
      <c r="S961" s="119">
        <f t="shared" si="109"/>
        <v>0</v>
      </c>
      <c r="T961" s="119">
        <f t="shared" si="110"/>
        <v>0</v>
      </c>
      <c r="U961" s="119">
        <v>0</v>
      </c>
      <c r="V961" s="119">
        <v>0</v>
      </c>
      <c r="W961" s="119">
        <v>0</v>
      </c>
      <c r="X961" s="119">
        <f t="shared" si="114"/>
        <v>0</v>
      </c>
      <c r="Y961" s="92" t="s">
        <v>12844</v>
      </c>
      <c r="Z961" s="171">
        <v>0.67600000000000005</v>
      </c>
      <c r="AA961" s="173">
        <v>0.67600000000000005</v>
      </c>
      <c r="AB961" s="93">
        <f t="shared" si="111"/>
        <v>0</v>
      </c>
      <c r="AC961" s="48" t="s">
        <v>12897</v>
      </c>
      <c r="AE961" s="48" t="s">
        <v>12884</v>
      </c>
      <c r="AF961" s="93">
        <v>0.67600000000000005</v>
      </c>
      <c r="AG961" s="48" t="s">
        <v>14783</v>
      </c>
      <c r="AH961" s="48" t="s">
        <v>14784</v>
      </c>
      <c r="AI961" s="48" t="s">
        <v>14632</v>
      </c>
      <c r="AK961" s="48" t="s">
        <v>13068</v>
      </c>
      <c r="AM961" s="131" t="s">
        <v>85</v>
      </c>
      <c r="AN961" s="131" t="s">
        <v>2841</v>
      </c>
      <c r="AQ961" s="123" t="s">
        <v>14479</v>
      </c>
    </row>
    <row r="962" spans="1:43" ht="60" x14ac:dyDescent="0.2">
      <c r="A962" s="92" t="s">
        <v>3436</v>
      </c>
      <c r="B962" s="92" t="s">
        <v>3437</v>
      </c>
      <c r="C962" s="117" t="s">
        <v>166</v>
      </c>
      <c r="D962" s="92" t="s">
        <v>2267</v>
      </c>
      <c r="E962" s="92" t="s">
        <v>3438</v>
      </c>
      <c r="F962" s="92" t="s">
        <v>2853</v>
      </c>
      <c r="G962" s="92" t="s">
        <v>2887</v>
      </c>
      <c r="H962" s="92" t="s">
        <v>2888</v>
      </c>
      <c r="I962" s="118" t="s">
        <v>3439</v>
      </c>
      <c r="J962" s="119">
        <v>9</v>
      </c>
      <c r="K962" s="119">
        <v>90</v>
      </c>
      <c r="L962" s="119">
        <f t="shared" ref="L962:L970" si="116">K962-U962</f>
        <v>-3198</v>
      </c>
      <c r="N962" s="48" t="s">
        <v>243</v>
      </c>
      <c r="P962" s="119">
        <v>2438</v>
      </c>
      <c r="Q962" s="119">
        <v>2168</v>
      </c>
      <c r="R962" s="119">
        <v>0</v>
      </c>
      <c r="S962" s="119">
        <f t="shared" si="109"/>
        <v>4606</v>
      </c>
      <c r="T962" s="119">
        <f t="shared" si="110"/>
        <v>4606</v>
      </c>
      <c r="U962" s="119">
        <v>3288</v>
      </c>
      <c r="V962" s="119">
        <v>2520</v>
      </c>
      <c r="W962" s="119">
        <v>2520</v>
      </c>
      <c r="X962" s="119">
        <f t="shared" ref="X962:X989" si="117">P962-(U962+V962)</f>
        <v>-3370</v>
      </c>
      <c r="Y962" s="92" t="s">
        <v>12848</v>
      </c>
      <c r="Z962" s="172">
        <v>143.80000000000001</v>
      </c>
      <c r="AA962" s="173">
        <v>90</v>
      </c>
      <c r="AB962" s="93">
        <f t="shared" si="111"/>
        <v>-53.800000000000011</v>
      </c>
      <c r="AE962" s="48" t="s">
        <v>12884</v>
      </c>
      <c r="AF962" s="93">
        <v>90</v>
      </c>
      <c r="AG962" s="48" t="s">
        <v>14785</v>
      </c>
      <c r="AH962" s="48" t="s">
        <v>14464</v>
      </c>
      <c r="AI962" s="48" t="s">
        <v>13346</v>
      </c>
      <c r="AK962" s="48" t="s">
        <v>14614</v>
      </c>
      <c r="AM962" s="48" t="s">
        <v>85</v>
      </c>
      <c r="AN962" s="48" t="s">
        <v>2841</v>
      </c>
      <c r="AQ962" s="123" t="s">
        <v>14416</v>
      </c>
    </row>
    <row r="963" spans="1:43" ht="60" x14ac:dyDescent="0.2">
      <c r="A963" s="92" t="s">
        <v>3440</v>
      </c>
      <c r="B963" s="92" t="s">
        <v>3441</v>
      </c>
      <c r="C963" s="117" t="s">
        <v>166</v>
      </c>
      <c r="D963" s="92" t="s">
        <v>2267</v>
      </c>
      <c r="E963" s="92" t="s">
        <v>3442</v>
      </c>
      <c r="F963" s="92" t="s">
        <v>2853</v>
      </c>
      <c r="G963" s="92" t="s">
        <v>2854</v>
      </c>
      <c r="H963" s="92" t="s">
        <v>2860</v>
      </c>
      <c r="I963" s="118" t="s">
        <v>3443</v>
      </c>
      <c r="J963" s="119">
        <v>7</v>
      </c>
      <c r="K963" s="119">
        <v>1034</v>
      </c>
      <c r="L963" s="119">
        <f t="shared" si="116"/>
        <v>79</v>
      </c>
      <c r="M963" s="124">
        <v>1027.8</v>
      </c>
      <c r="N963" s="48" t="s">
        <v>243</v>
      </c>
      <c r="P963" s="119">
        <v>2458</v>
      </c>
      <c r="Q963" s="119">
        <v>2458</v>
      </c>
      <c r="R963" s="119">
        <v>0</v>
      </c>
      <c r="S963" s="119">
        <f t="shared" ref="S963:S1026" si="118">P963+Q963</f>
        <v>4916</v>
      </c>
      <c r="T963" s="119">
        <f t="shared" ref="T963:T1026" si="119">P963+Q963+R963</f>
        <v>4916</v>
      </c>
      <c r="U963" s="119">
        <v>955</v>
      </c>
      <c r="V963" s="119">
        <v>1320</v>
      </c>
      <c r="W963" s="119">
        <v>1320</v>
      </c>
      <c r="X963" s="119">
        <f t="shared" si="117"/>
        <v>183</v>
      </c>
      <c r="Y963" s="92" t="s">
        <v>12863</v>
      </c>
      <c r="Z963" s="172">
        <v>0.99399999999999999</v>
      </c>
      <c r="AA963" s="173">
        <v>0.99399999999999999</v>
      </c>
      <c r="AB963" s="93">
        <f t="shared" ref="AB963:AB1026" si="120">AA963-Z963</f>
        <v>0</v>
      </c>
      <c r="AD963" s="93">
        <v>0.99399999999999999</v>
      </c>
      <c r="AE963" s="48" t="s">
        <v>12845</v>
      </c>
      <c r="AF963" s="93">
        <v>0.99399999999999999</v>
      </c>
      <c r="AG963" s="48" t="s">
        <v>14786</v>
      </c>
      <c r="AH963" s="48" t="s">
        <v>14787</v>
      </c>
      <c r="AI963" s="48" t="s">
        <v>14788</v>
      </c>
      <c r="AM963" s="48" t="s">
        <v>85</v>
      </c>
      <c r="AN963" s="48" t="s">
        <v>2841</v>
      </c>
      <c r="AQ963" s="123" t="s">
        <v>14416</v>
      </c>
    </row>
    <row r="964" spans="1:43" ht="60" x14ac:dyDescent="0.2">
      <c r="A964" s="92" t="s">
        <v>3444</v>
      </c>
      <c r="B964" s="92" t="s">
        <v>3445</v>
      </c>
      <c r="C964" s="117" t="s">
        <v>166</v>
      </c>
      <c r="D964" s="92" t="s">
        <v>2267</v>
      </c>
      <c r="E964" s="92" t="s">
        <v>3446</v>
      </c>
      <c r="F964" s="92" t="s">
        <v>2853</v>
      </c>
      <c r="G964" s="92" t="s">
        <v>2873</v>
      </c>
      <c r="H964" s="92" t="s">
        <v>2874</v>
      </c>
      <c r="I964" s="118" t="s">
        <v>3447</v>
      </c>
      <c r="J964" s="119">
        <v>7</v>
      </c>
      <c r="K964" s="119">
        <v>250</v>
      </c>
      <c r="L964" s="119">
        <f t="shared" si="116"/>
        <v>-238</v>
      </c>
      <c r="N964" s="48" t="s">
        <v>243</v>
      </c>
      <c r="P964" s="119">
        <v>0</v>
      </c>
      <c r="Q964" s="119">
        <v>0</v>
      </c>
      <c r="R964" s="119">
        <v>0</v>
      </c>
      <c r="S964" s="119">
        <f t="shared" si="118"/>
        <v>0</v>
      </c>
      <c r="T964" s="119">
        <f t="shared" si="119"/>
        <v>0</v>
      </c>
      <c r="U964" s="119">
        <v>488</v>
      </c>
      <c r="V964" s="119">
        <v>429</v>
      </c>
      <c r="W964" s="119">
        <v>429</v>
      </c>
      <c r="X964" s="119">
        <f t="shared" si="117"/>
        <v>-917</v>
      </c>
      <c r="Y964" s="92" t="s">
        <v>12848</v>
      </c>
      <c r="Z964" s="172">
        <v>1.62</v>
      </c>
      <c r="AA964" s="173">
        <v>1.62</v>
      </c>
      <c r="AB964" s="93">
        <f t="shared" si="120"/>
        <v>0</v>
      </c>
      <c r="AE964" s="48" t="s">
        <v>14789</v>
      </c>
      <c r="AF964" s="93">
        <v>1.62</v>
      </c>
      <c r="AG964" s="48" t="s">
        <v>14790</v>
      </c>
      <c r="AH964" s="122">
        <v>264</v>
      </c>
      <c r="AI964" s="48">
        <v>6</v>
      </c>
      <c r="AK964" s="48" t="s">
        <v>14791</v>
      </c>
      <c r="AM964" s="48" t="s">
        <v>85</v>
      </c>
      <c r="AN964" s="48" t="s">
        <v>2841</v>
      </c>
      <c r="AO964" s="48" t="s">
        <v>14792</v>
      </c>
      <c r="AQ964" s="123" t="s">
        <v>14793</v>
      </c>
    </row>
    <row r="965" spans="1:43" ht="60" x14ac:dyDescent="0.2">
      <c r="A965" s="92" t="s">
        <v>3448</v>
      </c>
      <c r="B965" s="92" t="s">
        <v>3449</v>
      </c>
      <c r="C965" s="117" t="s">
        <v>166</v>
      </c>
      <c r="D965" s="92" t="s">
        <v>2267</v>
      </c>
      <c r="E965" s="92" t="s">
        <v>3450</v>
      </c>
      <c r="F965" s="92" t="s">
        <v>2853</v>
      </c>
      <c r="G965" s="92" t="s">
        <v>2887</v>
      </c>
      <c r="H965" s="92" t="s">
        <v>2888</v>
      </c>
      <c r="I965" s="118" t="s">
        <v>3451</v>
      </c>
      <c r="J965" s="119">
        <v>10</v>
      </c>
      <c r="K965" s="119">
        <v>120</v>
      </c>
      <c r="L965" s="119">
        <f t="shared" si="116"/>
        <v>-1645</v>
      </c>
      <c r="N965" s="48" t="s">
        <v>243</v>
      </c>
      <c r="P965" s="119">
        <v>0</v>
      </c>
      <c r="Q965" s="119">
        <v>0</v>
      </c>
      <c r="R965" s="119">
        <v>0</v>
      </c>
      <c r="S965" s="119">
        <f t="shared" si="118"/>
        <v>0</v>
      </c>
      <c r="T965" s="119">
        <f t="shared" si="119"/>
        <v>0</v>
      </c>
      <c r="U965" s="119">
        <v>1765</v>
      </c>
      <c r="V965" s="119">
        <v>2880</v>
      </c>
      <c r="W965" s="119">
        <v>3124</v>
      </c>
      <c r="X965" s="119">
        <f t="shared" si="117"/>
        <v>-4645</v>
      </c>
      <c r="Y965" s="92" t="s">
        <v>12848</v>
      </c>
      <c r="Z965" s="172">
        <v>90.564999999999998</v>
      </c>
      <c r="AA965" s="173">
        <v>70</v>
      </c>
      <c r="AB965" s="93">
        <f t="shared" si="120"/>
        <v>-20.564999999999998</v>
      </c>
      <c r="AE965" s="48" t="s">
        <v>12884</v>
      </c>
      <c r="AF965" s="93">
        <v>70</v>
      </c>
      <c r="AG965" s="48" t="s">
        <v>14794</v>
      </c>
      <c r="AH965" s="48" t="s">
        <v>14795</v>
      </c>
      <c r="AI965" s="48" t="s">
        <v>13354</v>
      </c>
      <c r="AK965" s="48" t="s">
        <v>14796</v>
      </c>
      <c r="AM965" s="48" t="s">
        <v>85</v>
      </c>
      <c r="AN965" s="48" t="s">
        <v>2841</v>
      </c>
      <c r="AO965" s="48" t="s">
        <v>14620</v>
      </c>
      <c r="AQ965" s="123" t="s">
        <v>14797</v>
      </c>
    </row>
    <row r="966" spans="1:43" ht="60" x14ac:dyDescent="0.2">
      <c r="A966" s="92" t="s">
        <v>3452</v>
      </c>
      <c r="B966" s="92" t="s">
        <v>3453</v>
      </c>
      <c r="C966" s="117" t="s">
        <v>166</v>
      </c>
      <c r="D966" s="92" t="s">
        <v>2267</v>
      </c>
      <c r="E966" s="92" t="s">
        <v>3454</v>
      </c>
      <c r="F966" s="92" t="s">
        <v>2853</v>
      </c>
      <c r="G966" s="92" t="s">
        <v>3340</v>
      </c>
      <c r="H966" s="92" t="s">
        <v>3341</v>
      </c>
      <c r="I966" s="118" t="s">
        <v>3455</v>
      </c>
      <c r="J966" s="119">
        <v>6</v>
      </c>
      <c r="K966" s="119">
        <v>1316</v>
      </c>
      <c r="L966" s="119">
        <f t="shared" si="116"/>
        <v>-162</v>
      </c>
      <c r="N966" s="48" t="s">
        <v>243</v>
      </c>
      <c r="P966" s="119">
        <v>1316</v>
      </c>
      <c r="Q966" s="119">
        <v>1316</v>
      </c>
      <c r="R966" s="119">
        <v>0</v>
      </c>
      <c r="S966" s="119">
        <f t="shared" si="118"/>
        <v>2632</v>
      </c>
      <c r="T966" s="119">
        <f t="shared" si="119"/>
        <v>2632</v>
      </c>
      <c r="U966" s="119">
        <v>1478</v>
      </c>
      <c r="V966" s="119">
        <v>1200</v>
      </c>
      <c r="W966" s="119">
        <v>720</v>
      </c>
      <c r="X966" s="119">
        <f t="shared" si="117"/>
        <v>-1362</v>
      </c>
      <c r="Y966" s="92" t="s">
        <v>12848</v>
      </c>
      <c r="Z966" s="172">
        <v>1.87</v>
      </c>
      <c r="AA966" s="173">
        <v>1.0880000000000001</v>
      </c>
      <c r="AB966" s="93">
        <f t="shared" si="120"/>
        <v>-0.78200000000000003</v>
      </c>
      <c r="AE966" s="48" t="s">
        <v>12884</v>
      </c>
      <c r="AF966" s="93">
        <v>1.0880000000000001</v>
      </c>
      <c r="AG966" s="48" t="s">
        <v>14798</v>
      </c>
      <c r="AH966" s="48" t="s">
        <v>14799</v>
      </c>
      <c r="AI966" s="48" t="s">
        <v>14800</v>
      </c>
      <c r="AM966" s="48" t="s">
        <v>85</v>
      </c>
      <c r="AN966" s="48" t="s">
        <v>2841</v>
      </c>
      <c r="AQ966" s="123" t="s">
        <v>14416</v>
      </c>
    </row>
    <row r="967" spans="1:43" ht="30" x14ac:dyDescent="0.2">
      <c r="A967" s="92" t="s">
        <v>3456</v>
      </c>
      <c r="B967" s="92" t="s">
        <v>3457</v>
      </c>
      <c r="C967" s="117" t="s">
        <v>166</v>
      </c>
      <c r="D967" s="92" t="s">
        <v>2267</v>
      </c>
      <c r="E967" s="92" t="s">
        <v>3458</v>
      </c>
      <c r="F967" s="92" t="s">
        <v>2853</v>
      </c>
      <c r="G967" s="92" t="s">
        <v>2854</v>
      </c>
      <c r="H967" s="92" t="s">
        <v>2860</v>
      </c>
      <c r="I967" s="118" t="s">
        <v>3459</v>
      </c>
      <c r="J967" s="119">
        <v>7</v>
      </c>
      <c r="K967" s="119">
        <v>800</v>
      </c>
      <c r="L967" s="119">
        <f t="shared" si="116"/>
        <v>-2617</v>
      </c>
      <c r="N967" s="48" t="s">
        <v>243</v>
      </c>
      <c r="P967" s="119">
        <v>0</v>
      </c>
      <c r="Q967" s="119">
        <v>0</v>
      </c>
      <c r="R967" s="119">
        <v>0</v>
      </c>
      <c r="S967" s="119">
        <f t="shared" si="118"/>
        <v>0</v>
      </c>
      <c r="T967" s="119">
        <f t="shared" si="119"/>
        <v>0</v>
      </c>
      <c r="U967" s="119">
        <v>3417</v>
      </c>
      <c r="V967" s="119">
        <v>5820</v>
      </c>
      <c r="W967" s="119">
        <v>6118</v>
      </c>
      <c r="X967" s="119">
        <f t="shared" si="117"/>
        <v>-9237</v>
      </c>
      <c r="Y967" s="92" t="s">
        <v>12848</v>
      </c>
      <c r="Z967" s="172">
        <v>4.875</v>
      </c>
      <c r="AA967" s="173">
        <v>4.875</v>
      </c>
      <c r="AB967" s="93">
        <f t="shared" si="120"/>
        <v>0</v>
      </c>
      <c r="AE967" s="48" t="s">
        <v>12845</v>
      </c>
      <c r="AF967" s="93">
        <v>4.875</v>
      </c>
      <c r="AG967" s="48" t="s">
        <v>14801</v>
      </c>
      <c r="AH967" s="48" t="s">
        <v>14802</v>
      </c>
      <c r="AI967" s="48" t="s">
        <v>13346</v>
      </c>
      <c r="AM967" s="48" t="s">
        <v>85</v>
      </c>
      <c r="AN967" s="48" t="s">
        <v>2841</v>
      </c>
      <c r="AQ967" s="123" t="s">
        <v>14416</v>
      </c>
    </row>
    <row r="968" spans="1:43" ht="30" x14ac:dyDescent="0.2">
      <c r="A968" s="92" t="s">
        <v>3460</v>
      </c>
      <c r="B968" s="92" t="s">
        <v>3461</v>
      </c>
      <c r="C968" s="117" t="s">
        <v>166</v>
      </c>
      <c r="D968" s="92" t="s">
        <v>2267</v>
      </c>
      <c r="E968" s="92" t="s">
        <v>3462</v>
      </c>
      <c r="F968" s="92" t="s">
        <v>2853</v>
      </c>
      <c r="G968" s="92" t="s">
        <v>3036</v>
      </c>
      <c r="H968" s="92" t="s">
        <v>3037</v>
      </c>
      <c r="I968" s="118" t="s">
        <v>3463</v>
      </c>
      <c r="J968" s="119">
        <v>7</v>
      </c>
      <c r="K968" s="119">
        <v>900</v>
      </c>
      <c r="L968" s="119">
        <f t="shared" si="116"/>
        <v>-5266</v>
      </c>
      <c r="N968" s="48" t="s">
        <v>243</v>
      </c>
      <c r="P968" s="119">
        <v>0</v>
      </c>
      <c r="Q968" s="119">
        <v>0</v>
      </c>
      <c r="R968" s="119">
        <v>0</v>
      </c>
      <c r="S968" s="119">
        <f t="shared" si="118"/>
        <v>0</v>
      </c>
      <c r="T968" s="119">
        <f t="shared" si="119"/>
        <v>0</v>
      </c>
      <c r="U968" s="119">
        <v>6166</v>
      </c>
      <c r="V968" s="119">
        <v>5820</v>
      </c>
      <c r="W968" s="119">
        <v>6118</v>
      </c>
      <c r="X968" s="119">
        <f t="shared" si="117"/>
        <v>-11986</v>
      </c>
      <c r="Y968" s="92" t="s">
        <v>12848</v>
      </c>
      <c r="Z968" s="172">
        <v>2.101</v>
      </c>
      <c r="AA968" s="173">
        <v>2.101</v>
      </c>
      <c r="AB968" s="93">
        <f t="shared" si="120"/>
        <v>0</v>
      </c>
      <c r="AE968" s="48" t="s">
        <v>12845</v>
      </c>
      <c r="AF968" s="93">
        <v>2.101</v>
      </c>
      <c r="AG968" s="48" t="s">
        <v>14803</v>
      </c>
      <c r="AH968" s="48" t="s">
        <v>14804</v>
      </c>
      <c r="AI968" s="48" t="s">
        <v>13346</v>
      </c>
      <c r="AM968" s="48" t="s">
        <v>85</v>
      </c>
      <c r="AN968" s="48" t="s">
        <v>2841</v>
      </c>
      <c r="AO968" s="48" t="s">
        <v>14805</v>
      </c>
      <c r="AQ968" s="123" t="s">
        <v>14806</v>
      </c>
    </row>
    <row r="969" spans="1:43" ht="30" x14ac:dyDescent="0.2">
      <c r="A969" s="92" t="s">
        <v>3464</v>
      </c>
      <c r="B969" s="92" t="s">
        <v>3465</v>
      </c>
      <c r="C969" s="117" t="s">
        <v>166</v>
      </c>
      <c r="D969" s="92" t="s">
        <v>2267</v>
      </c>
      <c r="E969" s="92" t="s">
        <v>3466</v>
      </c>
      <c r="F969" s="92" t="s">
        <v>2853</v>
      </c>
      <c r="G969" s="92" t="s">
        <v>3036</v>
      </c>
      <c r="H969" s="92" t="s">
        <v>3037</v>
      </c>
      <c r="I969" s="118" t="s">
        <v>3467</v>
      </c>
      <c r="J969" s="119">
        <v>9</v>
      </c>
      <c r="K969" s="119">
        <v>1800</v>
      </c>
      <c r="L969" s="119">
        <f t="shared" si="116"/>
        <v>-2593</v>
      </c>
      <c r="N969" s="48" t="s">
        <v>243</v>
      </c>
      <c r="P969" s="119">
        <v>2500</v>
      </c>
      <c r="Q969" s="119">
        <v>2500</v>
      </c>
      <c r="R969" s="119">
        <v>0</v>
      </c>
      <c r="S969" s="119">
        <f t="shared" si="118"/>
        <v>5000</v>
      </c>
      <c r="T969" s="119">
        <f t="shared" si="119"/>
        <v>5000</v>
      </c>
      <c r="U969" s="119">
        <v>4393</v>
      </c>
      <c r="V969" s="119">
        <v>4356</v>
      </c>
      <c r="W969" s="119">
        <v>4566</v>
      </c>
      <c r="X969" s="119">
        <f t="shared" si="117"/>
        <v>-6249</v>
      </c>
      <c r="Y969" s="92" t="s">
        <v>12848</v>
      </c>
      <c r="Z969" s="172">
        <v>1.06</v>
      </c>
      <c r="AA969" s="173">
        <v>1.06</v>
      </c>
      <c r="AB969" s="93">
        <f t="shared" si="120"/>
        <v>0</v>
      </c>
      <c r="AE969" s="48" t="s">
        <v>12845</v>
      </c>
      <c r="AF969" s="93">
        <v>1.06</v>
      </c>
      <c r="AG969" s="48" t="s">
        <v>14807</v>
      </c>
      <c r="AH969" s="122">
        <v>2500</v>
      </c>
      <c r="AI969" s="48">
        <v>6</v>
      </c>
      <c r="AM969" s="48" t="s">
        <v>85</v>
      </c>
      <c r="AN969" s="48" t="s">
        <v>2841</v>
      </c>
      <c r="AQ969" s="123" t="s">
        <v>14416</v>
      </c>
    </row>
    <row r="970" spans="1:43" ht="30" x14ac:dyDescent="0.2">
      <c r="A970" s="92" t="s">
        <v>3468</v>
      </c>
      <c r="B970" s="92" t="s">
        <v>3469</v>
      </c>
      <c r="C970" s="117" t="s">
        <v>166</v>
      </c>
      <c r="D970" s="92" t="s">
        <v>2267</v>
      </c>
      <c r="E970" s="92" t="s">
        <v>3470</v>
      </c>
      <c r="F970" s="92" t="s">
        <v>2853</v>
      </c>
      <c r="G970" s="92" t="s">
        <v>3036</v>
      </c>
      <c r="H970" s="92" t="s">
        <v>3037</v>
      </c>
      <c r="I970" s="118" t="s">
        <v>3471</v>
      </c>
      <c r="J970" s="119">
        <v>9</v>
      </c>
      <c r="K970" s="119">
        <v>2000</v>
      </c>
      <c r="L970" s="119">
        <f t="shared" si="116"/>
        <v>-3583</v>
      </c>
      <c r="N970" s="48" t="s">
        <v>243</v>
      </c>
      <c r="P970" s="119">
        <v>4000</v>
      </c>
      <c r="Q970" s="119">
        <v>4000</v>
      </c>
      <c r="R970" s="119">
        <v>0</v>
      </c>
      <c r="S970" s="119">
        <f t="shared" si="118"/>
        <v>8000</v>
      </c>
      <c r="T970" s="119">
        <f t="shared" si="119"/>
        <v>8000</v>
      </c>
      <c r="U970" s="119">
        <v>5583</v>
      </c>
      <c r="V970" s="119">
        <v>4356</v>
      </c>
      <c r="W970" s="119">
        <v>4566</v>
      </c>
      <c r="X970" s="119">
        <f t="shared" si="117"/>
        <v>-5939</v>
      </c>
      <c r="Y970" s="92" t="s">
        <v>12848</v>
      </c>
      <c r="Z970" s="172">
        <v>2.76</v>
      </c>
      <c r="AA970" s="173">
        <v>2.76</v>
      </c>
      <c r="AB970" s="93">
        <f t="shared" si="120"/>
        <v>0</v>
      </c>
      <c r="AE970" s="48" t="s">
        <v>12845</v>
      </c>
      <c r="AF970" s="93">
        <v>2.76</v>
      </c>
      <c r="AG970" s="48" t="s">
        <v>14808</v>
      </c>
      <c r="AH970" s="122">
        <v>2000</v>
      </c>
      <c r="AI970" s="48">
        <v>6</v>
      </c>
      <c r="AM970" s="48" t="s">
        <v>85</v>
      </c>
      <c r="AN970" s="48" t="s">
        <v>2841</v>
      </c>
      <c r="AQ970" s="123" t="s">
        <v>14416</v>
      </c>
    </row>
    <row r="971" spans="1:43" ht="60" x14ac:dyDescent="0.2">
      <c r="A971" s="142" t="s">
        <v>14809</v>
      </c>
      <c r="B971" s="92" t="s">
        <v>14810</v>
      </c>
      <c r="C971" s="117" t="s">
        <v>166</v>
      </c>
      <c r="D971" s="92" t="s">
        <v>2267</v>
      </c>
      <c r="E971" s="92" t="s">
        <v>14811</v>
      </c>
      <c r="F971" s="92" t="s">
        <v>2853</v>
      </c>
      <c r="G971" s="92" t="s">
        <v>3162</v>
      </c>
      <c r="H971" s="92" t="s">
        <v>3037</v>
      </c>
      <c r="I971" s="92" t="s">
        <v>14812</v>
      </c>
      <c r="J971" s="119">
        <v>8</v>
      </c>
      <c r="K971" s="119">
        <v>30</v>
      </c>
      <c r="N971" s="48" t="s">
        <v>243</v>
      </c>
      <c r="O971" s="48" t="s">
        <v>12932</v>
      </c>
      <c r="P971" s="119">
        <v>0</v>
      </c>
      <c r="Q971" s="119">
        <v>0</v>
      </c>
      <c r="R971" s="119">
        <v>0</v>
      </c>
      <c r="S971" s="119">
        <f t="shared" si="118"/>
        <v>0</v>
      </c>
      <c r="T971" s="119">
        <f t="shared" si="119"/>
        <v>0</v>
      </c>
      <c r="U971" s="119">
        <v>7</v>
      </c>
      <c r="V971" s="119">
        <v>0</v>
      </c>
      <c r="W971" s="119">
        <v>0</v>
      </c>
      <c r="X971" s="119">
        <f t="shared" si="117"/>
        <v>-7</v>
      </c>
      <c r="Y971" s="92" t="s">
        <v>12848</v>
      </c>
      <c r="Z971" s="172">
        <v>271.14999999999998</v>
      </c>
      <c r="AA971" s="173">
        <v>271</v>
      </c>
      <c r="AB971" s="93">
        <f t="shared" si="120"/>
        <v>-0.14999999999997726</v>
      </c>
      <c r="AE971" s="48" t="s">
        <v>12884</v>
      </c>
      <c r="AF971" s="93">
        <v>271</v>
      </c>
      <c r="AG971" s="48" t="s">
        <v>14813</v>
      </c>
      <c r="AH971" s="122">
        <v>30</v>
      </c>
      <c r="AI971" s="122">
        <v>7</v>
      </c>
      <c r="AK971" s="48" t="s">
        <v>13323</v>
      </c>
      <c r="AM971" s="48" t="s">
        <v>85</v>
      </c>
      <c r="AN971" s="48" t="s">
        <v>2841</v>
      </c>
      <c r="AO971" s="48" t="s">
        <v>14503</v>
      </c>
      <c r="AQ971" s="123" t="s">
        <v>14814</v>
      </c>
    </row>
    <row r="972" spans="1:43" ht="60" x14ac:dyDescent="0.2">
      <c r="A972" s="92" t="s">
        <v>3472</v>
      </c>
      <c r="B972" s="92" t="s">
        <v>3473</v>
      </c>
      <c r="C972" s="117" t="s">
        <v>166</v>
      </c>
      <c r="D972" s="92" t="s">
        <v>2267</v>
      </c>
      <c r="E972" s="92" t="s">
        <v>3474</v>
      </c>
      <c r="F972" s="92" t="s">
        <v>2853</v>
      </c>
      <c r="G972" s="92" t="s">
        <v>2887</v>
      </c>
      <c r="H972" s="92" t="s">
        <v>2888</v>
      </c>
      <c r="I972" s="118" t="s">
        <v>3475</v>
      </c>
      <c r="J972" s="119">
        <v>11</v>
      </c>
      <c r="K972" s="119">
        <v>150</v>
      </c>
      <c r="L972" s="119">
        <f>K972-U972</f>
        <v>-3948</v>
      </c>
      <c r="N972" s="48" t="s">
        <v>243</v>
      </c>
      <c r="P972" s="119">
        <v>3060</v>
      </c>
      <c r="Q972" s="119">
        <v>3060</v>
      </c>
      <c r="R972" s="119">
        <v>0</v>
      </c>
      <c r="S972" s="119">
        <f t="shared" si="118"/>
        <v>6120</v>
      </c>
      <c r="T972" s="119">
        <f t="shared" si="119"/>
        <v>6120</v>
      </c>
      <c r="U972" s="119">
        <v>4098</v>
      </c>
      <c r="V972" s="119">
        <v>2940</v>
      </c>
      <c r="W972" s="119">
        <v>2994</v>
      </c>
      <c r="X972" s="119">
        <f t="shared" si="117"/>
        <v>-3978</v>
      </c>
      <c r="Y972" s="92" t="s">
        <v>12848</v>
      </c>
      <c r="Z972" s="172">
        <v>82.697000000000003</v>
      </c>
      <c r="AA972" s="173">
        <v>60</v>
      </c>
      <c r="AB972" s="93">
        <f t="shared" si="120"/>
        <v>-22.697000000000003</v>
      </c>
      <c r="AE972" s="48" t="s">
        <v>12884</v>
      </c>
      <c r="AF972" s="93">
        <v>60</v>
      </c>
      <c r="AG972" s="48" t="s">
        <v>14815</v>
      </c>
      <c r="AH972" s="48" t="s">
        <v>14482</v>
      </c>
      <c r="AI972" s="48" t="s">
        <v>14498</v>
      </c>
      <c r="AK972" s="48" t="s">
        <v>14796</v>
      </c>
      <c r="AM972" s="48" t="s">
        <v>85</v>
      </c>
      <c r="AN972" s="48" t="s">
        <v>2841</v>
      </c>
      <c r="AO972" s="48" t="s">
        <v>14816</v>
      </c>
      <c r="AQ972" s="123" t="s">
        <v>14817</v>
      </c>
    </row>
    <row r="973" spans="1:43" ht="60" x14ac:dyDescent="0.2">
      <c r="A973" s="129" t="s">
        <v>3476</v>
      </c>
      <c r="B973" s="129" t="s">
        <v>3477</v>
      </c>
      <c r="C973" s="117" t="s">
        <v>166</v>
      </c>
      <c r="D973" s="92" t="s">
        <v>377</v>
      </c>
      <c r="E973" s="92" t="s">
        <v>3478</v>
      </c>
      <c r="F973" s="92" t="s">
        <v>2853</v>
      </c>
      <c r="G973" s="92" t="s">
        <v>2887</v>
      </c>
      <c r="H973" s="92" t="s">
        <v>2887</v>
      </c>
      <c r="I973" s="118" t="s">
        <v>3479</v>
      </c>
      <c r="J973" s="119">
        <v>8</v>
      </c>
      <c r="K973" s="119">
        <v>90</v>
      </c>
      <c r="L973" s="119">
        <f>K973-U973</f>
        <v>90</v>
      </c>
      <c r="M973" s="119"/>
      <c r="N973" s="48" t="s">
        <v>243</v>
      </c>
      <c r="O973" s="48" t="s">
        <v>278</v>
      </c>
      <c r="P973" s="119">
        <v>0</v>
      </c>
      <c r="Q973" s="119">
        <v>0</v>
      </c>
      <c r="R973" s="119">
        <v>0</v>
      </c>
      <c r="S973" s="119">
        <f t="shared" si="118"/>
        <v>0</v>
      </c>
      <c r="T973" s="119">
        <f t="shared" si="119"/>
        <v>0</v>
      </c>
      <c r="U973" s="119">
        <v>0</v>
      </c>
      <c r="V973" s="119">
        <v>0</v>
      </c>
      <c r="W973" s="119">
        <v>0</v>
      </c>
      <c r="X973" s="119">
        <f t="shared" si="117"/>
        <v>0</v>
      </c>
      <c r="Y973" s="92" t="s">
        <v>12844</v>
      </c>
      <c r="Z973" s="171">
        <v>82.697000000000003</v>
      </c>
      <c r="AA973" s="173">
        <v>60</v>
      </c>
      <c r="AB973" s="93">
        <f t="shared" si="120"/>
        <v>-22.697000000000003</v>
      </c>
      <c r="AC973" s="48" t="s">
        <v>1435</v>
      </c>
      <c r="AE973" s="48" t="s">
        <v>14818</v>
      </c>
      <c r="AF973" s="93">
        <v>60</v>
      </c>
      <c r="AG973" s="48" t="s">
        <v>14819</v>
      </c>
      <c r="AH973" s="48" t="s">
        <v>14482</v>
      </c>
      <c r="AI973" s="48" t="s">
        <v>14498</v>
      </c>
      <c r="AK973" s="48" t="s">
        <v>14820</v>
      </c>
      <c r="AM973" s="131" t="s">
        <v>85</v>
      </c>
      <c r="AN973" s="131" t="s">
        <v>2841</v>
      </c>
      <c r="AQ973" s="123" t="s">
        <v>14821</v>
      </c>
    </row>
    <row r="974" spans="1:43" ht="30" x14ac:dyDescent="0.2">
      <c r="A974" s="92" t="s">
        <v>3480</v>
      </c>
      <c r="B974" s="92" t="s">
        <v>3481</v>
      </c>
      <c r="C974" s="117" t="s">
        <v>166</v>
      </c>
      <c r="D974" s="92" t="s">
        <v>377</v>
      </c>
      <c r="E974" s="92" t="s">
        <v>3482</v>
      </c>
      <c r="F974" s="92" t="s">
        <v>2853</v>
      </c>
      <c r="G974" s="92" t="s">
        <v>2854</v>
      </c>
      <c r="H974" s="92" t="s">
        <v>2860</v>
      </c>
      <c r="I974" s="118" t="s">
        <v>3483</v>
      </c>
      <c r="J974" s="119">
        <v>10</v>
      </c>
      <c r="K974" s="119">
        <v>100</v>
      </c>
      <c r="L974" s="119">
        <f>K974-U974</f>
        <v>100</v>
      </c>
      <c r="M974" s="138">
        <v>21232.6</v>
      </c>
      <c r="N974" s="48" t="s">
        <v>243</v>
      </c>
      <c r="P974" s="119">
        <v>0</v>
      </c>
      <c r="Q974" s="119">
        <v>0</v>
      </c>
      <c r="R974" s="119">
        <v>0</v>
      </c>
      <c r="S974" s="119">
        <f t="shared" si="118"/>
        <v>0</v>
      </c>
      <c r="T974" s="119">
        <f t="shared" si="119"/>
        <v>0</v>
      </c>
      <c r="U974" s="119">
        <v>0</v>
      </c>
      <c r="V974" s="119">
        <v>0</v>
      </c>
      <c r="W974" s="119">
        <v>0</v>
      </c>
      <c r="X974" s="119">
        <f t="shared" si="117"/>
        <v>0</v>
      </c>
      <c r="Y974" s="92" t="s">
        <v>12844</v>
      </c>
      <c r="Z974" s="172">
        <v>212.32599999999999</v>
      </c>
      <c r="AA974" s="173">
        <v>212.32599999999999</v>
      </c>
      <c r="AB974" s="93">
        <f t="shared" si="120"/>
        <v>0</v>
      </c>
      <c r="AE974" s="48" t="s">
        <v>12845</v>
      </c>
      <c r="AF974" s="93">
        <v>212.32599999999999</v>
      </c>
      <c r="AG974" s="48" t="s">
        <v>14822</v>
      </c>
      <c r="AH974" s="48" t="s">
        <v>14823</v>
      </c>
      <c r="AI974" s="48" t="s">
        <v>14824</v>
      </c>
      <c r="AM974" s="48" t="s">
        <v>85</v>
      </c>
      <c r="AN974" s="48" t="s">
        <v>2841</v>
      </c>
      <c r="AQ974" s="123" t="s">
        <v>14416</v>
      </c>
    </row>
    <row r="975" spans="1:43" ht="30" x14ac:dyDescent="0.2">
      <c r="A975" s="92" t="s">
        <v>3484</v>
      </c>
      <c r="B975" s="92" t="s">
        <v>3485</v>
      </c>
      <c r="C975" s="117" t="s">
        <v>166</v>
      </c>
      <c r="D975" s="92" t="s">
        <v>377</v>
      </c>
      <c r="E975" s="92" t="s">
        <v>3482</v>
      </c>
      <c r="F975" s="92" t="s">
        <v>2853</v>
      </c>
      <c r="G975" s="92" t="s">
        <v>2854</v>
      </c>
      <c r="H975" s="92" t="s">
        <v>2860</v>
      </c>
      <c r="I975" s="118" t="s">
        <v>3486</v>
      </c>
      <c r="J975" s="119">
        <v>8</v>
      </c>
      <c r="K975" s="119">
        <v>100</v>
      </c>
      <c r="L975" s="119">
        <f>K975-U975</f>
        <v>-316</v>
      </c>
      <c r="N975" s="48" t="s">
        <v>243</v>
      </c>
      <c r="O975" s="48" t="s">
        <v>1656</v>
      </c>
      <c r="P975" s="119">
        <v>293</v>
      </c>
      <c r="Q975" s="119">
        <v>293</v>
      </c>
      <c r="R975" s="119">
        <v>0</v>
      </c>
      <c r="S975" s="119">
        <f t="shared" si="118"/>
        <v>586</v>
      </c>
      <c r="T975" s="119">
        <f t="shared" si="119"/>
        <v>586</v>
      </c>
      <c r="U975" s="119">
        <v>416</v>
      </c>
      <c r="V975" s="119">
        <v>228</v>
      </c>
      <c r="W975" s="119">
        <v>228</v>
      </c>
      <c r="X975" s="119">
        <f t="shared" si="117"/>
        <v>-351</v>
      </c>
      <c r="Y975" s="92" t="s">
        <v>12848</v>
      </c>
      <c r="Z975" s="171">
        <v>209.953</v>
      </c>
      <c r="AA975" s="173">
        <v>209.953</v>
      </c>
      <c r="AB975" s="93">
        <f t="shared" si="120"/>
        <v>0</v>
      </c>
      <c r="AE975" s="48" t="s">
        <v>12949</v>
      </c>
      <c r="AF975" s="93">
        <v>209.953</v>
      </c>
      <c r="AG975" s="48" t="s">
        <v>14825</v>
      </c>
      <c r="AH975" s="48" t="s">
        <v>14826</v>
      </c>
      <c r="AI975" s="48" t="s">
        <v>14827</v>
      </c>
      <c r="AM975" s="48" t="s">
        <v>85</v>
      </c>
      <c r="AN975" s="48" t="s">
        <v>2841</v>
      </c>
      <c r="AQ975" s="123" t="s">
        <v>14479</v>
      </c>
    </row>
    <row r="976" spans="1:43" ht="30" x14ac:dyDescent="0.2">
      <c r="A976" s="92" t="s">
        <v>3487</v>
      </c>
      <c r="B976" s="92" t="s">
        <v>3488</v>
      </c>
      <c r="C976" s="117" t="s">
        <v>166</v>
      </c>
      <c r="D976" s="92" t="s">
        <v>377</v>
      </c>
      <c r="E976" s="92" t="s">
        <v>3489</v>
      </c>
      <c r="F976" s="92" t="s">
        <v>2853</v>
      </c>
      <c r="G976" s="92" t="s">
        <v>3162</v>
      </c>
      <c r="H976" s="92" t="s">
        <v>3037</v>
      </c>
      <c r="I976" s="118" t="s">
        <v>3490</v>
      </c>
      <c r="J976" s="119">
        <v>7</v>
      </c>
      <c r="K976" s="119">
        <v>150</v>
      </c>
      <c r="L976" s="119">
        <f>K976-U976</f>
        <v>115</v>
      </c>
      <c r="M976" s="124">
        <v>15093</v>
      </c>
      <c r="N976" s="48" t="s">
        <v>243</v>
      </c>
      <c r="P976" s="119">
        <v>0</v>
      </c>
      <c r="Q976" s="119">
        <v>0</v>
      </c>
      <c r="R976" s="119">
        <v>0</v>
      </c>
      <c r="S976" s="119">
        <f t="shared" si="118"/>
        <v>0</v>
      </c>
      <c r="T976" s="119">
        <f t="shared" si="119"/>
        <v>0</v>
      </c>
      <c r="U976" s="119">
        <v>35</v>
      </c>
      <c r="V976" s="119">
        <v>138</v>
      </c>
      <c r="W976" s="119">
        <v>86</v>
      </c>
      <c r="X976" s="119">
        <f t="shared" si="117"/>
        <v>-173</v>
      </c>
      <c r="Y976" s="92" t="s">
        <v>12848</v>
      </c>
      <c r="Z976" s="172">
        <v>100.62</v>
      </c>
      <c r="AA976" s="173">
        <v>100.62</v>
      </c>
      <c r="AB976" s="93">
        <f t="shared" si="120"/>
        <v>0</v>
      </c>
      <c r="AE976" s="48" t="s">
        <v>12845</v>
      </c>
      <c r="AF976" s="93">
        <v>100.62</v>
      </c>
      <c r="AG976" s="48" t="s">
        <v>14828</v>
      </c>
      <c r="AH976" s="122">
        <v>150</v>
      </c>
      <c r="AI976" s="48">
        <v>6</v>
      </c>
      <c r="AM976" s="48" t="s">
        <v>85</v>
      </c>
      <c r="AN976" s="48" t="s">
        <v>2841</v>
      </c>
      <c r="AQ976" s="123" t="s">
        <v>14416</v>
      </c>
    </row>
    <row r="977" spans="1:43" ht="30" x14ac:dyDescent="0.2">
      <c r="A977" s="142" t="s">
        <v>14829</v>
      </c>
      <c r="B977" s="92" t="s">
        <v>14830</v>
      </c>
      <c r="C977" s="117" t="s">
        <v>166</v>
      </c>
      <c r="D977" s="92" t="s">
        <v>228</v>
      </c>
      <c r="E977" s="92" t="s">
        <v>14831</v>
      </c>
      <c r="F977" s="92" t="s">
        <v>2853</v>
      </c>
      <c r="N977" s="48" t="s">
        <v>243</v>
      </c>
      <c r="O977" s="48" t="s">
        <v>12932</v>
      </c>
      <c r="P977" s="119">
        <v>55</v>
      </c>
      <c r="Q977" s="119">
        <v>0</v>
      </c>
      <c r="R977" s="119">
        <v>0</v>
      </c>
      <c r="S977" s="119">
        <f t="shared" si="118"/>
        <v>55</v>
      </c>
      <c r="T977" s="119">
        <f t="shared" si="119"/>
        <v>55</v>
      </c>
      <c r="U977" s="119">
        <v>35</v>
      </c>
      <c r="V977" s="119">
        <v>138</v>
      </c>
      <c r="W977" s="119">
        <v>86</v>
      </c>
      <c r="X977" s="119">
        <f t="shared" si="117"/>
        <v>-118</v>
      </c>
      <c r="Y977" s="92" t="s">
        <v>12848</v>
      </c>
      <c r="Z977" s="172">
        <v>100.62</v>
      </c>
      <c r="AA977" s="173">
        <v>100.62</v>
      </c>
      <c r="AB977" s="93">
        <f t="shared" si="120"/>
        <v>0</v>
      </c>
      <c r="AE977" s="48" t="s">
        <v>12845</v>
      </c>
      <c r="AF977" s="93">
        <v>100.62</v>
      </c>
      <c r="AG977" s="48" t="s">
        <v>14828</v>
      </c>
      <c r="AH977" s="122">
        <v>150</v>
      </c>
      <c r="AI977" s="122">
        <v>6</v>
      </c>
      <c r="AK977" s="48" t="s">
        <v>13323</v>
      </c>
      <c r="AM977" s="48" t="s">
        <v>85</v>
      </c>
      <c r="AN977" s="48" t="s">
        <v>2841</v>
      </c>
      <c r="AQ977" s="123" t="s">
        <v>14416</v>
      </c>
    </row>
    <row r="978" spans="1:43" ht="60" x14ac:dyDescent="0.2">
      <c r="A978" s="92" t="s">
        <v>3491</v>
      </c>
      <c r="B978" s="92" t="s">
        <v>3492</v>
      </c>
      <c r="C978" s="117" t="s">
        <v>166</v>
      </c>
      <c r="D978" s="92" t="s">
        <v>377</v>
      </c>
      <c r="E978" s="92" t="s">
        <v>3493</v>
      </c>
      <c r="F978" s="92" t="s">
        <v>2853</v>
      </c>
      <c r="I978" s="118"/>
      <c r="L978" s="119">
        <f t="shared" ref="L978:L985" si="121">K978-U978</f>
        <v>0</v>
      </c>
      <c r="N978" s="48" t="s">
        <v>243</v>
      </c>
      <c r="O978" s="48" t="s">
        <v>278</v>
      </c>
      <c r="P978" s="119">
        <v>0</v>
      </c>
      <c r="Q978" s="119">
        <v>0</v>
      </c>
      <c r="R978" s="119">
        <v>0</v>
      </c>
      <c r="S978" s="119">
        <f t="shared" si="118"/>
        <v>0</v>
      </c>
      <c r="T978" s="119">
        <f t="shared" si="119"/>
        <v>0</v>
      </c>
      <c r="U978" s="119">
        <v>0</v>
      </c>
      <c r="V978" s="119">
        <v>0</v>
      </c>
      <c r="W978" s="119">
        <v>0</v>
      </c>
      <c r="X978" s="119">
        <f t="shared" si="117"/>
        <v>0</v>
      </c>
      <c r="Y978" s="92" t="s">
        <v>12844</v>
      </c>
      <c r="Z978" s="171">
        <v>16.574999999999999</v>
      </c>
      <c r="AA978" s="173">
        <v>16.574999999999999</v>
      </c>
      <c r="AB978" s="93">
        <f t="shared" si="120"/>
        <v>0</v>
      </c>
      <c r="AE978" s="48" t="s">
        <v>12845</v>
      </c>
      <c r="AF978" s="93">
        <v>16.574999999999999</v>
      </c>
      <c r="AG978" s="48" t="s">
        <v>14832</v>
      </c>
      <c r="AH978" s="48" t="s">
        <v>14833</v>
      </c>
      <c r="AI978" s="48" t="s">
        <v>14268</v>
      </c>
      <c r="AK978" s="48" t="s">
        <v>14834</v>
      </c>
      <c r="AM978" s="48" t="s">
        <v>85</v>
      </c>
      <c r="AN978" s="48" t="s">
        <v>2841</v>
      </c>
      <c r="AO978" s="48" t="s">
        <v>14835</v>
      </c>
      <c r="AQ978" s="123" t="s">
        <v>14836</v>
      </c>
    </row>
    <row r="979" spans="1:43" ht="45" x14ac:dyDescent="0.2">
      <c r="A979" s="92" t="s">
        <v>3495</v>
      </c>
      <c r="B979" s="92" t="s">
        <v>3496</v>
      </c>
      <c r="C979" s="117" t="s">
        <v>166</v>
      </c>
      <c r="D979" s="92" t="s">
        <v>377</v>
      </c>
      <c r="E979" s="92" t="s">
        <v>3497</v>
      </c>
      <c r="F979" s="92" t="s">
        <v>2853</v>
      </c>
      <c r="G979" s="92" t="s">
        <v>3498</v>
      </c>
      <c r="H979" s="92" t="s">
        <v>3499</v>
      </c>
      <c r="I979" s="118" t="s">
        <v>3500</v>
      </c>
      <c r="J979" s="119">
        <v>7</v>
      </c>
      <c r="K979" s="119">
        <v>25</v>
      </c>
      <c r="L979" s="119">
        <f t="shared" si="121"/>
        <v>25</v>
      </c>
      <c r="M979" s="119">
        <v>610.13</v>
      </c>
      <c r="N979" s="48" t="s">
        <v>243</v>
      </c>
      <c r="P979" s="119">
        <v>0</v>
      </c>
      <c r="Q979" s="119">
        <v>0</v>
      </c>
      <c r="R979" s="119">
        <v>0</v>
      </c>
      <c r="S979" s="119">
        <f t="shared" si="118"/>
        <v>0</v>
      </c>
      <c r="T979" s="119">
        <f t="shared" si="119"/>
        <v>0</v>
      </c>
      <c r="U979" s="119">
        <v>0</v>
      </c>
      <c r="V979" s="119">
        <v>0</v>
      </c>
      <c r="W979" s="119">
        <v>0</v>
      </c>
      <c r="X979" s="119">
        <f t="shared" si="117"/>
        <v>0</v>
      </c>
      <c r="Y979" s="92" t="s">
        <v>12844</v>
      </c>
      <c r="Z979" s="172">
        <v>24.405000000000001</v>
      </c>
      <c r="AA979" s="173">
        <v>24.405000000000001</v>
      </c>
      <c r="AB979" s="93">
        <f t="shared" si="120"/>
        <v>0</v>
      </c>
      <c r="AE979" s="48" t="s">
        <v>14837</v>
      </c>
      <c r="AF979" s="93">
        <v>24.405000000000001</v>
      </c>
      <c r="AG979" s="48" t="s">
        <v>14838</v>
      </c>
      <c r="AH979" s="48" t="s">
        <v>14839</v>
      </c>
      <c r="AI979" s="48" t="s">
        <v>13354</v>
      </c>
      <c r="AK979" s="176" t="s">
        <v>14840</v>
      </c>
      <c r="AM979" s="48" t="s">
        <v>85</v>
      </c>
      <c r="AN979" s="48" t="s">
        <v>2841</v>
      </c>
      <c r="AO979" s="48" t="s">
        <v>14792</v>
      </c>
      <c r="AQ979" s="123" t="s">
        <v>14841</v>
      </c>
    </row>
    <row r="980" spans="1:43" ht="45" x14ac:dyDescent="0.2">
      <c r="A980" s="92" t="s">
        <v>3501</v>
      </c>
      <c r="B980" s="92" t="s">
        <v>3502</v>
      </c>
      <c r="C980" s="117" t="s">
        <v>166</v>
      </c>
      <c r="D980" s="92" t="s">
        <v>377</v>
      </c>
      <c r="E980" s="92" t="s">
        <v>3503</v>
      </c>
      <c r="F980" s="92" t="s">
        <v>2853</v>
      </c>
      <c r="G980" s="92" t="s">
        <v>3498</v>
      </c>
      <c r="H980" s="92" t="s">
        <v>3499</v>
      </c>
      <c r="I980" s="118" t="s">
        <v>3505</v>
      </c>
      <c r="J980" s="119">
        <v>7</v>
      </c>
      <c r="K980" s="119">
        <v>150</v>
      </c>
      <c r="L980" s="119">
        <f t="shared" si="121"/>
        <v>150</v>
      </c>
      <c r="M980" s="138">
        <v>6051</v>
      </c>
      <c r="N980" s="48" t="s">
        <v>243</v>
      </c>
      <c r="P980" s="119">
        <v>0</v>
      </c>
      <c r="Q980" s="119">
        <v>0</v>
      </c>
      <c r="R980" s="119">
        <v>0</v>
      </c>
      <c r="S980" s="119">
        <f t="shared" si="118"/>
        <v>0</v>
      </c>
      <c r="T980" s="119">
        <f t="shared" si="119"/>
        <v>0</v>
      </c>
      <c r="U980" s="119">
        <v>0</v>
      </c>
      <c r="V980" s="119">
        <v>0</v>
      </c>
      <c r="W980" s="119">
        <v>0</v>
      </c>
      <c r="X980" s="119">
        <f t="shared" si="117"/>
        <v>0</v>
      </c>
      <c r="Y980" s="92" t="s">
        <v>12844</v>
      </c>
      <c r="Z980" s="172">
        <v>40.340000000000003</v>
      </c>
      <c r="AA980" s="173">
        <v>40.340000000000003</v>
      </c>
      <c r="AB980" s="93">
        <f t="shared" si="120"/>
        <v>0</v>
      </c>
      <c r="AE980" s="48" t="s">
        <v>14837</v>
      </c>
      <c r="AF980" s="93">
        <v>40.340000000000003</v>
      </c>
      <c r="AG980" s="48" t="s">
        <v>14842</v>
      </c>
      <c r="AH980" s="48" t="s">
        <v>14631</v>
      </c>
      <c r="AI980" s="48" t="s">
        <v>13354</v>
      </c>
      <c r="AK980" s="176" t="s">
        <v>14840</v>
      </c>
      <c r="AM980" s="48" t="s">
        <v>85</v>
      </c>
      <c r="AN980" s="48" t="s">
        <v>2841</v>
      </c>
      <c r="AO980" s="48" t="s">
        <v>14792</v>
      </c>
      <c r="AQ980" s="123" t="s">
        <v>14841</v>
      </c>
    </row>
    <row r="981" spans="1:43" ht="45" x14ac:dyDescent="0.2">
      <c r="A981" s="92" t="s">
        <v>3506</v>
      </c>
      <c r="B981" s="92" t="s">
        <v>3507</v>
      </c>
      <c r="C981" s="117" t="s">
        <v>166</v>
      </c>
      <c r="D981" s="92" t="s">
        <v>377</v>
      </c>
      <c r="E981" s="92" t="s">
        <v>3508</v>
      </c>
      <c r="F981" s="92" t="s">
        <v>2853</v>
      </c>
      <c r="G981" s="92" t="s">
        <v>3340</v>
      </c>
      <c r="H981" s="92" t="s">
        <v>3341</v>
      </c>
      <c r="I981" s="118" t="s">
        <v>3509</v>
      </c>
      <c r="J981" s="119">
        <v>7</v>
      </c>
      <c r="K981" s="119">
        <v>150</v>
      </c>
      <c r="L981" s="119">
        <f t="shared" si="121"/>
        <v>150</v>
      </c>
      <c r="M981" s="138">
        <v>6051</v>
      </c>
      <c r="N981" s="48" t="s">
        <v>243</v>
      </c>
      <c r="P981" s="119">
        <v>0</v>
      </c>
      <c r="Q981" s="119">
        <v>0</v>
      </c>
      <c r="R981" s="119">
        <v>0</v>
      </c>
      <c r="S981" s="119">
        <f t="shared" si="118"/>
        <v>0</v>
      </c>
      <c r="T981" s="119">
        <f t="shared" si="119"/>
        <v>0</v>
      </c>
      <c r="U981" s="119">
        <v>0</v>
      </c>
      <c r="V981" s="119">
        <v>0</v>
      </c>
      <c r="W981" s="119">
        <v>0</v>
      </c>
      <c r="X981" s="119">
        <f t="shared" si="117"/>
        <v>0</v>
      </c>
      <c r="Y981" s="92" t="s">
        <v>12844</v>
      </c>
      <c r="Z981" s="172">
        <v>40.340000000000003</v>
      </c>
      <c r="AA981" s="173">
        <v>40.340000000000003</v>
      </c>
      <c r="AB981" s="93">
        <f t="shared" si="120"/>
        <v>0</v>
      </c>
      <c r="AE981" s="48" t="s">
        <v>14837</v>
      </c>
      <c r="AF981" s="93">
        <v>40.340000000000003</v>
      </c>
      <c r="AG981" s="48" t="s">
        <v>14842</v>
      </c>
      <c r="AH981" s="48" t="s">
        <v>14631</v>
      </c>
      <c r="AI981" s="48" t="s">
        <v>13354</v>
      </c>
      <c r="AK981" s="176" t="s">
        <v>14840</v>
      </c>
      <c r="AM981" s="48" t="s">
        <v>85</v>
      </c>
      <c r="AN981" s="48" t="s">
        <v>2841</v>
      </c>
      <c r="AO981" s="48" t="s">
        <v>14792</v>
      </c>
      <c r="AQ981" s="123" t="s">
        <v>14841</v>
      </c>
    </row>
    <row r="982" spans="1:43" ht="45" x14ac:dyDescent="0.2">
      <c r="A982" s="92" t="s">
        <v>3510</v>
      </c>
      <c r="B982" s="92" t="s">
        <v>3511</v>
      </c>
      <c r="C982" s="117" t="s">
        <v>166</v>
      </c>
      <c r="D982" s="92" t="s">
        <v>377</v>
      </c>
      <c r="E982" s="92" t="s">
        <v>3512</v>
      </c>
      <c r="F982" s="92" t="s">
        <v>2853</v>
      </c>
      <c r="G982" s="92" t="s">
        <v>3498</v>
      </c>
      <c r="H982" s="92" t="s">
        <v>3499</v>
      </c>
      <c r="I982" s="118" t="s">
        <v>3515</v>
      </c>
      <c r="J982" s="119">
        <v>3</v>
      </c>
      <c r="K982" s="119">
        <v>100</v>
      </c>
      <c r="L982" s="119">
        <f t="shared" si="121"/>
        <v>100</v>
      </c>
      <c r="M982" s="138">
        <v>4167.2</v>
      </c>
      <c r="N982" s="48" t="s">
        <v>243</v>
      </c>
      <c r="P982" s="119">
        <v>0</v>
      </c>
      <c r="Q982" s="119">
        <v>0</v>
      </c>
      <c r="R982" s="119">
        <v>0</v>
      </c>
      <c r="S982" s="119">
        <f t="shared" si="118"/>
        <v>0</v>
      </c>
      <c r="T982" s="119">
        <f t="shared" si="119"/>
        <v>0</v>
      </c>
      <c r="U982" s="119">
        <v>0</v>
      </c>
      <c r="V982" s="119">
        <v>0</v>
      </c>
      <c r="W982" s="119">
        <v>0</v>
      </c>
      <c r="X982" s="119">
        <f t="shared" si="117"/>
        <v>0</v>
      </c>
      <c r="Y982" s="92" t="s">
        <v>12844</v>
      </c>
      <c r="Z982" s="171">
        <v>41.671999999999997</v>
      </c>
      <c r="AA982" s="173">
        <v>38.503999999999998</v>
      </c>
      <c r="AB982" s="93">
        <f t="shared" si="120"/>
        <v>-3.1679999999999993</v>
      </c>
      <c r="AE982" s="48" t="s">
        <v>13924</v>
      </c>
      <c r="AF982" s="93">
        <v>38.503999999999998</v>
      </c>
      <c r="AG982" s="48" t="s">
        <v>14843</v>
      </c>
      <c r="AH982" s="48" t="s">
        <v>14844</v>
      </c>
      <c r="AI982" s="48" t="s">
        <v>14845</v>
      </c>
      <c r="AK982" s="48" t="s">
        <v>14846</v>
      </c>
      <c r="AM982" s="48" t="s">
        <v>85</v>
      </c>
      <c r="AN982" s="48" t="s">
        <v>2841</v>
      </c>
      <c r="AO982" s="48" t="s">
        <v>14792</v>
      </c>
      <c r="AQ982" s="123" t="s">
        <v>14841</v>
      </c>
    </row>
    <row r="983" spans="1:43" ht="45" x14ac:dyDescent="0.2">
      <c r="A983" s="92" t="s">
        <v>3517</v>
      </c>
      <c r="B983" s="92" t="s">
        <v>3518</v>
      </c>
      <c r="C983" s="117" t="s">
        <v>166</v>
      </c>
      <c r="D983" s="92" t="s">
        <v>377</v>
      </c>
      <c r="E983" s="92" t="s">
        <v>3519</v>
      </c>
      <c r="F983" s="92" t="s">
        <v>2853</v>
      </c>
      <c r="G983" s="92" t="s">
        <v>2887</v>
      </c>
      <c r="H983" s="92" t="s">
        <v>2888</v>
      </c>
      <c r="I983" s="118" t="s">
        <v>3520</v>
      </c>
      <c r="J983" s="119">
        <v>9</v>
      </c>
      <c r="K983" s="119">
        <v>300</v>
      </c>
      <c r="L983" s="119">
        <f t="shared" si="121"/>
        <v>300</v>
      </c>
      <c r="M983" s="138">
        <v>11652</v>
      </c>
      <c r="N983" s="48" t="s">
        <v>243</v>
      </c>
      <c r="P983" s="119">
        <v>0</v>
      </c>
      <c r="Q983" s="119">
        <v>0</v>
      </c>
      <c r="R983" s="119">
        <v>0</v>
      </c>
      <c r="S983" s="119">
        <f t="shared" si="118"/>
        <v>0</v>
      </c>
      <c r="T983" s="119">
        <f t="shared" si="119"/>
        <v>0</v>
      </c>
      <c r="U983" s="119">
        <v>0</v>
      </c>
      <c r="V983" s="119">
        <v>0</v>
      </c>
      <c r="W983" s="119">
        <v>0</v>
      </c>
      <c r="X983" s="119">
        <f t="shared" si="117"/>
        <v>0</v>
      </c>
      <c r="Y983" s="92" t="s">
        <v>12844</v>
      </c>
      <c r="Z983" s="172">
        <v>38.840000000000003</v>
      </c>
      <c r="AA983" s="173">
        <v>38.840000000000003</v>
      </c>
      <c r="AB983" s="93">
        <f t="shared" si="120"/>
        <v>0</v>
      </c>
      <c r="AE983" s="48" t="s">
        <v>14837</v>
      </c>
      <c r="AF983" s="93">
        <v>38.840000000000003</v>
      </c>
      <c r="AG983" s="48" t="s">
        <v>14847</v>
      </c>
      <c r="AH983" s="48" t="s">
        <v>14848</v>
      </c>
      <c r="AI983" s="48" t="s">
        <v>14498</v>
      </c>
      <c r="AK983" s="48" t="s">
        <v>14849</v>
      </c>
      <c r="AM983" s="48" t="s">
        <v>85</v>
      </c>
      <c r="AN983" s="48" t="s">
        <v>2841</v>
      </c>
      <c r="AO983" s="48" t="s">
        <v>14792</v>
      </c>
      <c r="AQ983" s="123" t="s">
        <v>14841</v>
      </c>
    </row>
    <row r="984" spans="1:43" ht="60" x14ac:dyDescent="0.2">
      <c r="A984" s="92" t="s">
        <v>3521</v>
      </c>
      <c r="B984" s="92" t="s">
        <v>3522</v>
      </c>
      <c r="C984" s="117" t="s">
        <v>166</v>
      </c>
      <c r="D984" s="92" t="s">
        <v>377</v>
      </c>
      <c r="E984" s="92" t="s">
        <v>3523</v>
      </c>
      <c r="F984" s="92" t="s">
        <v>2853</v>
      </c>
      <c r="G984" s="118" t="s">
        <v>3571</v>
      </c>
      <c r="H984" s="118" t="s">
        <v>3571</v>
      </c>
      <c r="I984" s="118" t="s">
        <v>14850</v>
      </c>
      <c r="J984" s="119">
        <v>6</v>
      </c>
      <c r="K984" s="119">
        <v>60</v>
      </c>
      <c r="L984" s="119">
        <f t="shared" si="121"/>
        <v>60</v>
      </c>
      <c r="N984" s="48" t="s">
        <v>243</v>
      </c>
      <c r="O984" s="48" t="s">
        <v>278</v>
      </c>
      <c r="P984" s="119">
        <v>0</v>
      </c>
      <c r="Q984" s="119">
        <v>0</v>
      </c>
      <c r="R984" s="119">
        <v>0</v>
      </c>
      <c r="S984" s="119">
        <f t="shared" si="118"/>
        <v>0</v>
      </c>
      <c r="T984" s="119">
        <f t="shared" si="119"/>
        <v>0</v>
      </c>
      <c r="U984" s="119">
        <v>0</v>
      </c>
      <c r="V984" s="119">
        <v>0</v>
      </c>
      <c r="W984" s="119">
        <v>0</v>
      </c>
      <c r="X984" s="119">
        <f t="shared" si="117"/>
        <v>0</v>
      </c>
      <c r="Y984" s="92" t="s">
        <v>12844</v>
      </c>
      <c r="Z984" s="171">
        <v>68.141999999999996</v>
      </c>
      <c r="AA984" s="173">
        <v>68.141999999999996</v>
      </c>
      <c r="AB984" s="93">
        <f t="shared" si="120"/>
        <v>0</v>
      </c>
      <c r="AE984" s="48" t="s">
        <v>14837</v>
      </c>
      <c r="AF984" s="93">
        <v>68.141999999999996</v>
      </c>
      <c r="AG984" s="48" t="s">
        <v>14851</v>
      </c>
      <c r="AH984" s="48" t="s">
        <v>14852</v>
      </c>
      <c r="AI984" s="48" t="s">
        <v>14853</v>
      </c>
      <c r="AK984" s="48" t="s">
        <v>14854</v>
      </c>
      <c r="AM984" s="48" t="s">
        <v>85</v>
      </c>
      <c r="AN984" s="48" t="s">
        <v>2841</v>
      </c>
      <c r="AO984" s="48" t="s">
        <v>14792</v>
      </c>
      <c r="AQ984" s="123" t="s">
        <v>14855</v>
      </c>
    </row>
    <row r="985" spans="1:43" ht="30" x14ac:dyDescent="0.2">
      <c r="A985" s="92" t="s">
        <v>3525</v>
      </c>
      <c r="B985" s="92" t="s">
        <v>3526</v>
      </c>
      <c r="C985" s="117" t="s">
        <v>166</v>
      </c>
      <c r="D985" s="92" t="s">
        <v>377</v>
      </c>
      <c r="E985" s="92" t="s">
        <v>3527</v>
      </c>
      <c r="F985" s="92" t="s">
        <v>2853</v>
      </c>
      <c r="I985" s="118"/>
      <c r="L985" s="119">
        <f t="shared" si="121"/>
        <v>0</v>
      </c>
      <c r="N985" s="48" t="s">
        <v>243</v>
      </c>
      <c r="O985" s="48" t="s">
        <v>278</v>
      </c>
      <c r="P985" s="119">
        <v>0</v>
      </c>
      <c r="Q985" s="119">
        <v>0</v>
      </c>
      <c r="R985" s="119">
        <v>0</v>
      </c>
      <c r="S985" s="119">
        <f t="shared" si="118"/>
        <v>0</v>
      </c>
      <c r="T985" s="119">
        <f t="shared" si="119"/>
        <v>0</v>
      </c>
      <c r="U985" s="119">
        <v>0</v>
      </c>
      <c r="V985" s="119">
        <v>0</v>
      </c>
      <c r="W985" s="119">
        <v>0</v>
      </c>
      <c r="X985" s="119">
        <f t="shared" si="117"/>
        <v>0</v>
      </c>
      <c r="Y985" s="92" t="s">
        <v>12844</v>
      </c>
      <c r="Z985" s="171">
        <v>9.25</v>
      </c>
      <c r="AA985" s="173">
        <v>9.25</v>
      </c>
      <c r="AB985" s="93">
        <f t="shared" si="120"/>
        <v>0</v>
      </c>
      <c r="AE985" s="48" t="s">
        <v>12845</v>
      </c>
      <c r="AF985" s="93">
        <v>9.25</v>
      </c>
      <c r="AG985" s="48" t="s">
        <v>14856</v>
      </c>
      <c r="AH985" s="122">
        <v>800</v>
      </c>
      <c r="AI985" s="48">
        <v>6</v>
      </c>
      <c r="AK985" s="48" t="s">
        <v>14834</v>
      </c>
      <c r="AM985" s="48" t="s">
        <v>85</v>
      </c>
      <c r="AN985" s="48" t="s">
        <v>2841</v>
      </c>
      <c r="AQ985" s="123" t="s">
        <v>14416</v>
      </c>
    </row>
    <row r="986" spans="1:43" ht="90" x14ac:dyDescent="0.2">
      <c r="A986" s="132" t="s">
        <v>14857</v>
      </c>
      <c r="B986" s="132" t="s">
        <v>14858</v>
      </c>
      <c r="C986" s="117" t="s">
        <v>166</v>
      </c>
      <c r="D986" s="118" t="s">
        <v>14859</v>
      </c>
      <c r="E986" s="118" t="s">
        <v>3530</v>
      </c>
      <c r="F986" s="118" t="s">
        <v>2853</v>
      </c>
      <c r="G986" s="118" t="s">
        <v>3037</v>
      </c>
      <c r="H986" s="118" t="s">
        <v>3037</v>
      </c>
      <c r="I986" s="118" t="s">
        <v>14860</v>
      </c>
      <c r="J986" s="119">
        <v>6</v>
      </c>
      <c r="K986" s="119">
        <v>800</v>
      </c>
      <c r="L986" s="118"/>
      <c r="M986" s="118"/>
      <c r="N986" s="139" t="s">
        <v>243</v>
      </c>
      <c r="O986" s="48" t="s">
        <v>278</v>
      </c>
      <c r="P986" s="119">
        <v>0</v>
      </c>
      <c r="Q986" s="119">
        <v>0</v>
      </c>
      <c r="R986" s="119">
        <v>0</v>
      </c>
      <c r="S986" s="119">
        <f t="shared" si="118"/>
        <v>0</v>
      </c>
      <c r="T986" s="119">
        <f t="shared" si="119"/>
        <v>0</v>
      </c>
      <c r="U986" s="119">
        <v>0</v>
      </c>
      <c r="V986" s="119">
        <v>0</v>
      </c>
      <c r="W986" s="119">
        <v>0</v>
      </c>
      <c r="X986" s="119">
        <f t="shared" si="117"/>
        <v>0</v>
      </c>
      <c r="Y986" s="118" t="s">
        <v>12844</v>
      </c>
      <c r="Z986" s="171">
        <v>6.48</v>
      </c>
      <c r="AA986" s="173">
        <v>6.48</v>
      </c>
      <c r="AB986" s="93">
        <f t="shared" si="120"/>
        <v>0</v>
      </c>
      <c r="AC986" s="48" t="s">
        <v>14861</v>
      </c>
      <c r="AD986" s="140"/>
      <c r="AE986" s="48" t="s">
        <v>12876</v>
      </c>
      <c r="AF986" s="93">
        <v>6.48</v>
      </c>
      <c r="AG986" s="48" t="s">
        <v>14862</v>
      </c>
      <c r="AH986" s="48">
        <v>800</v>
      </c>
      <c r="AI986" s="48">
        <v>6</v>
      </c>
      <c r="AK986" s="48" t="s">
        <v>13068</v>
      </c>
      <c r="AM986" s="131" t="s">
        <v>85</v>
      </c>
      <c r="AN986" s="131" t="s">
        <v>2841</v>
      </c>
      <c r="AQ986" s="123" t="s">
        <v>14416</v>
      </c>
    </row>
    <row r="987" spans="1:43" ht="45" x14ac:dyDescent="0.2">
      <c r="A987" s="92" t="s">
        <v>3528</v>
      </c>
      <c r="B987" s="92" t="s">
        <v>3529</v>
      </c>
      <c r="C987" s="117" t="s">
        <v>166</v>
      </c>
      <c r="D987" s="92" t="s">
        <v>377</v>
      </c>
      <c r="E987" s="92" t="s">
        <v>3530</v>
      </c>
      <c r="F987" s="92" t="s">
        <v>2853</v>
      </c>
      <c r="I987" s="118"/>
      <c r="L987" s="119">
        <f>K987-U987</f>
        <v>0</v>
      </c>
      <c r="N987" s="48" t="s">
        <v>243</v>
      </c>
      <c r="O987" s="48" t="s">
        <v>278</v>
      </c>
      <c r="P987" s="119">
        <v>0</v>
      </c>
      <c r="Q987" s="119">
        <v>0</v>
      </c>
      <c r="R987" s="119">
        <v>0</v>
      </c>
      <c r="S987" s="119">
        <f t="shared" si="118"/>
        <v>0</v>
      </c>
      <c r="T987" s="119">
        <f t="shared" si="119"/>
        <v>0</v>
      </c>
      <c r="U987" s="119">
        <v>0</v>
      </c>
      <c r="V987" s="119">
        <v>0</v>
      </c>
      <c r="W987" s="119">
        <v>0</v>
      </c>
      <c r="X987" s="119">
        <f t="shared" si="117"/>
        <v>0</v>
      </c>
      <c r="Y987" s="92" t="s">
        <v>12844</v>
      </c>
      <c r="Z987" s="172"/>
      <c r="AA987" s="173" t="s">
        <v>14863</v>
      </c>
      <c r="AB987" s="93" t="e">
        <f t="shared" si="120"/>
        <v>#VALUE!</v>
      </c>
      <c r="AD987" s="149"/>
      <c r="AE987" s="177" t="s">
        <v>14863</v>
      </c>
      <c r="AF987" s="149" t="s">
        <v>14863</v>
      </c>
      <c r="AK987" s="146" t="s">
        <v>14864</v>
      </c>
      <c r="AM987" s="48" t="s">
        <v>85</v>
      </c>
      <c r="AN987" s="48" t="s">
        <v>2841</v>
      </c>
      <c r="AQ987" s="146" t="s">
        <v>14863</v>
      </c>
    </row>
    <row r="988" spans="1:43" ht="60" x14ac:dyDescent="0.2">
      <c r="A988" s="92" t="s">
        <v>3531</v>
      </c>
      <c r="B988" s="92" t="s">
        <v>3532</v>
      </c>
      <c r="C988" s="117" t="s">
        <v>166</v>
      </c>
      <c r="D988" s="92" t="s">
        <v>377</v>
      </c>
      <c r="E988" s="92" t="s">
        <v>3533</v>
      </c>
      <c r="F988" s="92" t="s">
        <v>2853</v>
      </c>
      <c r="G988" s="92" t="s">
        <v>2887</v>
      </c>
      <c r="H988" s="92" t="s">
        <v>2888</v>
      </c>
      <c r="I988" s="118" t="s">
        <v>3534</v>
      </c>
      <c r="J988" s="119">
        <v>9</v>
      </c>
      <c r="K988" s="119">
        <v>180</v>
      </c>
      <c r="L988" s="119">
        <f>K988-U988</f>
        <v>-96</v>
      </c>
      <c r="N988" s="48" t="s">
        <v>243</v>
      </c>
      <c r="P988" s="119">
        <v>214</v>
      </c>
      <c r="Q988" s="119">
        <v>214</v>
      </c>
      <c r="R988" s="119">
        <v>0</v>
      </c>
      <c r="S988" s="119">
        <f t="shared" si="118"/>
        <v>428</v>
      </c>
      <c r="T988" s="119">
        <f t="shared" si="119"/>
        <v>428</v>
      </c>
      <c r="U988" s="119">
        <v>276</v>
      </c>
      <c r="V988" s="119">
        <v>240</v>
      </c>
      <c r="W988" s="119">
        <v>246</v>
      </c>
      <c r="X988" s="119">
        <f t="shared" si="117"/>
        <v>-302</v>
      </c>
      <c r="Y988" s="92" t="s">
        <v>12848</v>
      </c>
      <c r="Z988" s="172">
        <v>136.72</v>
      </c>
      <c r="AA988" s="173">
        <v>136.715</v>
      </c>
      <c r="AB988" s="93">
        <f t="shared" si="120"/>
        <v>-4.9999999999954525E-3</v>
      </c>
      <c r="AE988" s="48" t="s">
        <v>12884</v>
      </c>
      <c r="AF988" s="93">
        <v>136.715</v>
      </c>
      <c r="AG988" s="48" t="s">
        <v>14865</v>
      </c>
      <c r="AH988" s="48" t="s">
        <v>13233</v>
      </c>
      <c r="AI988" s="48" t="s">
        <v>14433</v>
      </c>
      <c r="AM988" s="48" t="s">
        <v>85</v>
      </c>
      <c r="AN988" s="48" t="s">
        <v>2841</v>
      </c>
      <c r="AQ988" s="123" t="s">
        <v>14416</v>
      </c>
    </row>
    <row r="989" spans="1:43" ht="90" x14ac:dyDescent="0.2">
      <c r="A989" s="129" t="s">
        <v>14866</v>
      </c>
      <c r="B989" s="129" t="s">
        <v>14867</v>
      </c>
      <c r="C989" s="117" t="s">
        <v>166</v>
      </c>
      <c r="D989" s="92" t="s">
        <v>377</v>
      </c>
      <c r="E989" s="92" t="s">
        <v>14868</v>
      </c>
      <c r="F989" s="92" t="s">
        <v>2853</v>
      </c>
      <c r="G989" s="92" t="s">
        <v>3037</v>
      </c>
      <c r="H989" s="92" t="s">
        <v>14869</v>
      </c>
      <c r="I989" s="92" t="s">
        <v>14870</v>
      </c>
      <c r="J989" s="119">
        <v>53</v>
      </c>
      <c r="K989" s="119">
        <v>600</v>
      </c>
      <c r="N989" s="48" t="s">
        <v>243</v>
      </c>
      <c r="O989" s="48" t="s">
        <v>278</v>
      </c>
      <c r="P989" s="119">
        <v>0</v>
      </c>
      <c r="Q989" s="119">
        <v>0</v>
      </c>
      <c r="R989" s="119">
        <v>0</v>
      </c>
      <c r="S989" s="119">
        <f t="shared" si="118"/>
        <v>0</v>
      </c>
      <c r="T989" s="119">
        <f t="shared" si="119"/>
        <v>0</v>
      </c>
      <c r="U989" s="119">
        <v>0</v>
      </c>
      <c r="V989" s="119">
        <v>0</v>
      </c>
      <c r="W989" s="119">
        <v>0</v>
      </c>
      <c r="X989" s="119">
        <f t="shared" si="117"/>
        <v>0</v>
      </c>
      <c r="Y989" s="92" t="s">
        <v>12844</v>
      </c>
      <c r="Z989" s="171">
        <v>25.98</v>
      </c>
      <c r="AA989" s="173">
        <v>25.98</v>
      </c>
      <c r="AB989" s="93">
        <f t="shared" si="120"/>
        <v>0</v>
      </c>
      <c r="AC989" s="48" t="s">
        <v>12897</v>
      </c>
      <c r="AE989" s="48" t="s">
        <v>12884</v>
      </c>
      <c r="AF989" s="93">
        <v>25.98</v>
      </c>
      <c r="AG989" s="48" t="s">
        <v>14871</v>
      </c>
      <c r="AH989" s="122">
        <v>600</v>
      </c>
      <c r="AI989" s="122">
        <v>7</v>
      </c>
      <c r="AK989" s="48" t="s">
        <v>13068</v>
      </c>
      <c r="AM989" s="131" t="s">
        <v>85</v>
      </c>
      <c r="AN989" s="131" t="s">
        <v>2841</v>
      </c>
      <c r="AQ989" s="123" t="s">
        <v>14479</v>
      </c>
    </row>
    <row r="990" spans="1:43" ht="45" x14ac:dyDescent="0.2">
      <c r="A990" s="92" t="s">
        <v>14872</v>
      </c>
      <c r="B990" s="92" t="s">
        <v>14873</v>
      </c>
      <c r="C990" s="117" t="s">
        <v>166</v>
      </c>
      <c r="E990" s="92" t="s">
        <v>3537</v>
      </c>
      <c r="N990" s="48" t="s">
        <v>173</v>
      </c>
      <c r="P990" s="119">
        <v>0</v>
      </c>
      <c r="Q990" s="119">
        <v>0</v>
      </c>
      <c r="R990" s="119">
        <v>0</v>
      </c>
      <c r="S990" s="119">
        <f t="shared" si="118"/>
        <v>0</v>
      </c>
      <c r="T990" s="119">
        <f t="shared" si="119"/>
        <v>0</v>
      </c>
      <c r="U990" s="119">
        <v>0</v>
      </c>
      <c r="V990" s="119">
        <v>0</v>
      </c>
      <c r="W990" s="119">
        <v>0</v>
      </c>
      <c r="X990" s="119">
        <f>T990-(U990+V990)</f>
        <v>0</v>
      </c>
      <c r="Y990" s="92" t="s">
        <v>279</v>
      </c>
      <c r="Z990" s="172">
        <v>333.91300000000001</v>
      </c>
      <c r="AA990" s="173">
        <v>333.91300000000001</v>
      </c>
      <c r="AB990" s="93">
        <f t="shared" si="120"/>
        <v>0</v>
      </c>
      <c r="AE990" s="48" t="s">
        <v>12911</v>
      </c>
      <c r="AF990" s="93">
        <v>333.91300000000001</v>
      </c>
      <c r="AG990" s="48" t="s">
        <v>14874</v>
      </c>
      <c r="AH990" s="48" t="s">
        <v>14467</v>
      </c>
      <c r="AI990" s="48" t="s">
        <v>13104</v>
      </c>
      <c r="AK990" s="48" t="s">
        <v>14875</v>
      </c>
      <c r="AM990" s="48" t="s">
        <v>85</v>
      </c>
      <c r="AN990" s="48" t="s">
        <v>2841</v>
      </c>
      <c r="AQ990" s="123" t="s">
        <v>14627</v>
      </c>
    </row>
    <row r="991" spans="1:43" ht="30" x14ac:dyDescent="0.2">
      <c r="A991" s="92" t="s">
        <v>3535</v>
      </c>
      <c r="B991" s="92" t="s">
        <v>3536</v>
      </c>
      <c r="C991" s="117" t="s">
        <v>166</v>
      </c>
      <c r="D991" s="92" t="s">
        <v>377</v>
      </c>
      <c r="E991" s="92" t="s">
        <v>3537</v>
      </c>
      <c r="F991" s="92" t="s">
        <v>2853</v>
      </c>
      <c r="G991" s="92" t="s">
        <v>2887</v>
      </c>
      <c r="H991" s="92" t="s">
        <v>2888</v>
      </c>
      <c r="I991" s="118" t="s">
        <v>3538</v>
      </c>
      <c r="J991" s="119">
        <v>9</v>
      </c>
      <c r="K991" s="119">
        <v>100</v>
      </c>
      <c r="L991" s="119">
        <f>K991-U991</f>
        <v>-84</v>
      </c>
      <c r="N991" s="48" t="s">
        <v>243</v>
      </c>
      <c r="P991" s="119">
        <v>160</v>
      </c>
      <c r="Q991" s="119">
        <v>100</v>
      </c>
      <c r="R991" s="119">
        <v>0</v>
      </c>
      <c r="S991" s="119">
        <f t="shared" si="118"/>
        <v>260</v>
      </c>
      <c r="T991" s="119">
        <f t="shared" si="119"/>
        <v>260</v>
      </c>
      <c r="U991" s="119">
        <v>184</v>
      </c>
      <c r="V991" s="119">
        <v>408</v>
      </c>
      <c r="W991" s="119">
        <v>408</v>
      </c>
      <c r="X991" s="119">
        <f t="shared" ref="X991:X1014" si="122">P991-(U991+V991)</f>
        <v>-432</v>
      </c>
      <c r="Y991" s="92" t="s">
        <v>12848</v>
      </c>
      <c r="Z991" s="172">
        <v>333.91300000000001</v>
      </c>
      <c r="AA991" s="173">
        <v>333.91300000000001</v>
      </c>
      <c r="AB991" s="93">
        <f t="shared" si="120"/>
        <v>0</v>
      </c>
      <c r="AE991" s="48" t="s">
        <v>12845</v>
      </c>
      <c r="AF991" s="93">
        <v>333.91300000000001</v>
      </c>
      <c r="AG991" s="48" t="s">
        <v>14874</v>
      </c>
      <c r="AH991" s="48" t="s">
        <v>14467</v>
      </c>
      <c r="AI991" s="48" t="s">
        <v>13104</v>
      </c>
      <c r="AM991" s="48" t="s">
        <v>85</v>
      </c>
      <c r="AN991" s="48" t="s">
        <v>2841</v>
      </c>
      <c r="AQ991" s="123" t="s">
        <v>14416</v>
      </c>
    </row>
    <row r="992" spans="1:43" ht="30" x14ac:dyDescent="0.2">
      <c r="A992" s="92" t="s">
        <v>3539</v>
      </c>
      <c r="B992" s="92" t="s">
        <v>3540</v>
      </c>
      <c r="C992" s="117" t="s">
        <v>166</v>
      </c>
      <c r="D992" s="92" t="s">
        <v>2267</v>
      </c>
      <c r="E992" s="92" t="s">
        <v>3541</v>
      </c>
      <c r="F992" s="92" t="s">
        <v>2853</v>
      </c>
      <c r="G992" s="92" t="s">
        <v>2854</v>
      </c>
      <c r="H992" s="92" t="s">
        <v>2860</v>
      </c>
      <c r="I992" s="118" t="s">
        <v>3542</v>
      </c>
      <c r="J992" s="119">
        <v>10</v>
      </c>
      <c r="K992" s="119">
        <v>100</v>
      </c>
      <c r="L992" s="119">
        <f>K992-U992</f>
        <v>-141</v>
      </c>
      <c r="N992" s="48" t="s">
        <v>243</v>
      </c>
      <c r="P992" s="119">
        <v>400</v>
      </c>
      <c r="Q992" s="119">
        <v>400</v>
      </c>
      <c r="R992" s="119">
        <v>0</v>
      </c>
      <c r="S992" s="119">
        <f t="shared" si="118"/>
        <v>800</v>
      </c>
      <c r="T992" s="119">
        <f t="shared" si="119"/>
        <v>800</v>
      </c>
      <c r="U992" s="119">
        <v>241</v>
      </c>
      <c r="V992" s="119">
        <v>150</v>
      </c>
      <c r="W992" s="119">
        <v>150</v>
      </c>
      <c r="X992" s="119">
        <f t="shared" si="122"/>
        <v>9</v>
      </c>
      <c r="Y992" s="92" t="s">
        <v>12863</v>
      </c>
      <c r="Z992" s="172">
        <v>188.893</v>
      </c>
      <c r="AA992" s="173">
        <v>188.893</v>
      </c>
      <c r="AB992" s="93">
        <f t="shared" si="120"/>
        <v>0</v>
      </c>
      <c r="AD992" s="93">
        <v>188.893</v>
      </c>
      <c r="AE992" s="48" t="s">
        <v>12845</v>
      </c>
      <c r="AF992" s="93">
        <v>188.893</v>
      </c>
      <c r="AG992" s="48" t="s">
        <v>14876</v>
      </c>
      <c r="AH992" s="48" t="s">
        <v>14877</v>
      </c>
      <c r="AI992" s="48" t="s">
        <v>14433</v>
      </c>
      <c r="AM992" s="48" t="s">
        <v>85</v>
      </c>
      <c r="AN992" s="48" t="s">
        <v>2841</v>
      </c>
      <c r="AQ992" s="123" t="s">
        <v>14416</v>
      </c>
    </row>
    <row r="993" spans="1:43" ht="45" x14ac:dyDescent="0.2">
      <c r="A993" s="129" t="s">
        <v>14878</v>
      </c>
      <c r="B993" s="129" t="s">
        <v>14879</v>
      </c>
      <c r="C993" s="117" t="s">
        <v>166</v>
      </c>
      <c r="D993" s="92" t="s">
        <v>377</v>
      </c>
      <c r="E993" s="92" t="s">
        <v>3545</v>
      </c>
      <c r="F993" s="92" t="s">
        <v>2853</v>
      </c>
      <c r="G993" s="92" t="s">
        <v>3546</v>
      </c>
      <c r="H993" s="92" t="s">
        <v>3546</v>
      </c>
      <c r="I993" s="118" t="s">
        <v>14879</v>
      </c>
      <c r="J993" s="119">
        <v>6</v>
      </c>
      <c r="K993" s="119">
        <v>60</v>
      </c>
      <c r="L993" s="119">
        <f>K993-U993</f>
        <v>60</v>
      </c>
      <c r="M993" s="119"/>
      <c r="N993" s="48" t="s">
        <v>243</v>
      </c>
      <c r="O993" s="48" t="s">
        <v>278</v>
      </c>
      <c r="P993" s="119">
        <v>0</v>
      </c>
      <c r="Q993" s="119">
        <v>0</v>
      </c>
      <c r="R993" s="119">
        <v>0</v>
      </c>
      <c r="S993" s="119">
        <f t="shared" si="118"/>
        <v>0</v>
      </c>
      <c r="T993" s="119">
        <f t="shared" si="119"/>
        <v>0</v>
      </c>
      <c r="U993" s="119">
        <v>0</v>
      </c>
      <c r="V993" s="119">
        <v>0</v>
      </c>
      <c r="W993" s="119">
        <v>0</v>
      </c>
      <c r="X993" s="119">
        <f t="shared" si="122"/>
        <v>0</v>
      </c>
      <c r="Y993" s="92" t="s">
        <v>12844</v>
      </c>
      <c r="Z993" s="172"/>
      <c r="AA993" s="173" t="s">
        <v>14880</v>
      </c>
      <c r="AB993" s="93" t="e">
        <f t="shared" si="120"/>
        <v>#VALUE!</v>
      </c>
      <c r="AE993" s="146" t="s">
        <v>14880</v>
      </c>
      <c r="AF993" s="149" t="s">
        <v>14880</v>
      </c>
      <c r="AK993" s="48" t="s">
        <v>14881</v>
      </c>
      <c r="AM993" s="131" t="s">
        <v>85</v>
      </c>
      <c r="AN993" s="131" t="s">
        <v>2841</v>
      </c>
      <c r="AQ993" s="146" t="s">
        <v>14880</v>
      </c>
    </row>
    <row r="994" spans="1:43" ht="135" x14ac:dyDescent="0.2">
      <c r="A994" s="129" t="s">
        <v>14882</v>
      </c>
      <c r="B994" s="129" t="s">
        <v>14883</v>
      </c>
      <c r="C994" s="117" t="s">
        <v>166</v>
      </c>
      <c r="D994" s="92" t="s">
        <v>14884</v>
      </c>
      <c r="E994" s="92" t="s">
        <v>14885</v>
      </c>
      <c r="F994" s="92" t="s">
        <v>2853</v>
      </c>
      <c r="G994" s="92" t="s">
        <v>3571</v>
      </c>
      <c r="H994" s="92" t="s">
        <v>3571</v>
      </c>
      <c r="I994" s="118" t="s">
        <v>14886</v>
      </c>
      <c r="J994" s="119">
        <v>6</v>
      </c>
      <c r="K994" s="119">
        <v>60</v>
      </c>
      <c r="N994" s="48" t="s">
        <v>243</v>
      </c>
      <c r="P994" s="119">
        <v>0</v>
      </c>
      <c r="Q994" s="119">
        <v>0</v>
      </c>
      <c r="R994" s="119">
        <v>0</v>
      </c>
      <c r="S994" s="119">
        <f t="shared" si="118"/>
        <v>0</v>
      </c>
      <c r="T994" s="119">
        <f t="shared" si="119"/>
        <v>0</v>
      </c>
      <c r="U994" s="119">
        <v>0</v>
      </c>
      <c r="V994" s="119">
        <v>0</v>
      </c>
      <c r="W994" s="119">
        <v>0</v>
      </c>
      <c r="X994" s="119">
        <f t="shared" si="122"/>
        <v>0</v>
      </c>
      <c r="Y994" s="92" t="s">
        <v>279</v>
      </c>
      <c r="Z994" s="171">
        <v>114.453</v>
      </c>
      <c r="AA994" s="173">
        <v>114.453</v>
      </c>
      <c r="AB994" s="93">
        <f t="shared" si="120"/>
        <v>0</v>
      </c>
      <c r="AC994" s="48" t="s">
        <v>14887</v>
      </c>
      <c r="AE994" s="48" t="s">
        <v>12876</v>
      </c>
      <c r="AF994" s="125">
        <v>114.453</v>
      </c>
      <c r="AG994" s="48" t="s">
        <v>14888</v>
      </c>
      <c r="AH994" s="48" t="s">
        <v>14889</v>
      </c>
      <c r="AI994" s="48" t="s">
        <v>14890</v>
      </c>
      <c r="AK994" s="126" t="s">
        <v>14891</v>
      </c>
      <c r="AM994" s="131" t="s">
        <v>85</v>
      </c>
      <c r="AN994" s="131" t="s">
        <v>2841</v>
      </c>
      <c r="AQ994" s="123" t="s">
        <v>14416</v>
      </c>
    </row>
    <row r="995" spans="1:43" ht="30" x14ac:dyDescent="0.2">
      <c r="A995" s="92" t="s">
        <v>3547</v>
      </c>
      <c r="B995" s="92" t="s">
        <v>3548</v>
      </c>
      <c r="C995" s="117" t="s">
        <v>166</v>
      </c>
      <c r="D995" s="92" t="s">
        <v>377</v>
      </c>
      <c r="E995" s="92" t="s">
        <v>14892</v>
      </c>
      <c r="F995" s="92" t="s">
        <v>2853</v>
      </c>
      <c r="G995" s="92" t="s">
        <v>2887</v>
      </c>
      <c r="H995" s="92" t="s">
        <v>2888</v>
      </c>
      <c r="I995" s="118" t="s">
        <v>3550</v>
      </c>
      <c r="J995" s="119">
        <v>10</v>
      </c>
      <c r="K995" s="119">
        <v>180</v>
      </c>
      <c r="L995" s="119">
        <f>K995-U995</f>
        <v>-351</v>
      </c>
      <c r="N995" s="48" t="s">
        <v>243</v>
      </c>
      <c r="P995" s="119">
        <v>485</v>
      </c>
      <c r="Q995" s="119">
        <v>485</v>
      </c>
      <c r="R995" s="119">
        <v>0</v>
      </c>
      <c r="S995" s="119">
        <f t="shared" si="118"/>
        <v>970</v>
      </c>
      <c r="T995" s="119">
        <f t="shared" si="119"/>
        <v>970</v>
      </c>
      <c r="U995" s="119">
        <v>531</v>
      </c>
      <c r="V995" s="119">
        <v>337</v>
      </c>
      <c r="W995" s="119">
        <v>311</v>
      </c>
      <c r="X995" s="119">
        <f t="shared" si="122"/>
        <v>-383</v>
      </c>
      <c r="Y995" s="92" t="s">
        <v>12848</v>
      </c>
      <c r="Z995" s="172">
        <v>62.685000000000002</v>
      </c>
      <c r="AA995" s="173">
        <v>62.685000000000002</v>
      </c>
      <c r="AB995" s="93">
        <f t="shared" si="120"/>
        <v>0</v>
      </c>
      <c r="AE995" s="48" t="s">
        <v>12845</v>
      </c>
      <c r="AF995" s="93">
        <v>62.685000000000002</v>
      </c>
      <c r="AG995" s="48" t="s">
        <v>14893</v>
      </c>
      <c r="AH995" s="48" t="s">
        <v>13233</v>
      </c>
      <c r="AI995" s="48" t="s">
        <v>14433</v>
      </c>
      <c r="AM995" s="48" t="s">
        <v>85</v>
      </c>
      <c r="AN995" s="48" t="s">
        <v>2841</v>
      </c>
      <c r="AQ995" s="123" t="s">
        <v>14416</v>
      </c>
    </row>
    <row r="996" spans="1:43" ht="60" x14ac:dyDescent="0.2">
      <c r="A996" s="92" t="s">
        <v>3551</v>
      </c>
      <c r="B996" s="92" t="s">
        <v>3552</v>
      </c>
      <c r="C996" s="117" t="s">
        <v>166</v>
      </c>
      <c r="D996" s="92" t="s">
        <v>377</v>
      </c>
      <c r="E996" s="92" t="s">
        <v>3553</v>
      </c>
      <c r="F996" s="92" t="s">
        <v>2853</v>
      </c>
      <c r="G996" s="92" t="s">
        <v>3162</v>
      </c>
      <c r="H996" s="92" t="s">
        <v>3037</v>
      </c>
      <c r="I996" s="118" t="s">
        <v>3552</v>
      </c>
      <c r="J996" s="119">
        <v>7</v>
      </c>
      <c r="K996" s="119">
        <v>1300</v>
      </c>
      <c r="L996" s="119">
        <f>K996-U996</f>
        <v>1235</v>
      </c>
      <c r="M996" s="138">
        <v>15675.4</v>
      </c>
      <c r="N996" s="48" t="s">
        <v>243</v>
      </c>
      <c r="P996" s="119">
        <v>0</v>
      </c>
      <c r="Q996" s="119">
        <v>0</v>
      </c>
      <c r="R996" s="119">
        <v>0</v>
      </c>
      <c r="S996" s="119">
        <f t="shared" si="118"/>
        <v>0</v>
      </c>
      <c r="T996" s="119">
        <f t="shared" si="119"/>
        <v>0</v>
      </c>
      <c r="U996" s="119">
        <v>65</v>
      </c>
      <c r="V996" s="119">
        <v>805</v>
      </c>
      <c r="W996" s="119">
        <v>492</v>
      </c>
      <c r="X996" s="119">
        <f t="shared" si="122"/>
        <v>-870</v>
      </c>
      <c r="Y996" s="92" t="s">
        <v>12848</v>
      </c>
      <c r="Z996" s="172">
        <v>12.058</v>
      </c>
      <c r="AA996" s="173">
        <v>12.808</v>
      </c>
      <c r="AB996" s="93">
        <f t="shared" si="120"/>
        <v>0.75</v>
      </c>
      <c r="AE996" s="48" t="s">
        <v>12884</v>
      </c>
      <c r="AF996" s="93">
        <v>12.808</v>
      </c>
      <c r="AG996" s="48" t="s">
        <v>14894</v>
      </c>
      <c r="AI996" s="48" t="s">
        <v>14498</v>
      </c>
      <c r="AK996" s="48" t="s">
        <v>14895</v>
      </c>
      <c r="AM996" s="48" t="s">
        <v>85</v>
      </c>
      <c r="AN996" s="48" t="s">
        <v>2841</v>
      </c>
      <c r="AQ996" s="123" t="s">
        <v>14416</v>
      </c>
    </row>
    <row r="997" spans="1:43" ht="30" x14ac:dyDescent="0.2">
      <c r="A997" s="92" t="s">
        <v>3554</v>
      </c>
      <c r="B997" s="92" t="s">
        <v>3555</v>
      </c>
      <c r="C997" s="117" t="s">
        <v>166</v>
      </c>
      <c r="D997" s="92" t="s">
        <v>377</v>
      </c>
      <c r="E997" s="92" t="s">
        <v>3556</v>
      </c>
      <c r="F997" s="92" t="s">
        <v>2853</v>
      </c>
      <c r="G997" s="92" t="s">
        <v>3036</v>
      </c>
      <c r="H997" s="92" t="s">
        <v>3037</v>
      </c>
      <c r="I997" s="118" t="s">
        <v>3557</v>
      </c>
      <c r="J997" s="119">
        <v>6</v>
      </c>
      <c r="K997" s="119">
        <v>1824</v>
      </c>
      <c r="L997" s="119">
        <f>K997-U997</f>
        <v>1592</v>
      </c>
      <c r="M997" s="119"/>
      <c r="N997" s="48" t="s">
        <v>243</v>
      </c>
      <c r="P997" s="119">
        <v>0</v>
      </c>
      <c r="Q997" s="119">
        <v>0</v>
      </c>
      <c r="R997" s="119">
        <v>0</v>
      </c>
      <c r="S997" s="119">
        <f t="shared" si="118"/>
        <v>0</v>
      </c>
      <c r="T997" s="119">
        <f t="shared" si="119"/>
        <v>0</v>
      </c>
      <c r="U997" s="119">
        <v>232</v>
      </c>
      <c r="V997" s="119">
        <v>278</v>
      </c>
      <c r="W997" s="119">
        <v>226</v>
      </c>
      <c r="X997" s="119">
        <f t="shared" si="122"/>
        <v>-510</v>
      </c>
      <c r="Y997" s="92" t="s">
        <v>12848</v>
      </c>
      <c r="Z997" s="172">
        <v>0.8</v>
      </c>
      <c r="AA997" s="173">
        <v>0.8</v>
      </c>
      <c r="AB997" s="93">
        <f t="shared" si="120"/>
        <v>0</v>
      </c>
      <c r="AE997" s="48" t="s">
        <v>12845</v>
      </c>
      <c r="AF997" s="93">
        <v>0.8</v>
      </c>
      <c r="AG997" s="48" t="s">
        <v>14896</v>
      </c>
      <c r="AH997" s="122">
        <v>1824</v>
      </c>
      <c r="AI997" s="48">
        <v>7</v>
      </c>
      <c r="AM997" s="48" t="s">
        <v>85</v>
      </c>
      <c r="AN997" s="48" t="s">
        <v>2841</v>
      </c>
      <c r="AQ997" s="123" t="s">
        <v>14416</v>
      </c>
    </row>
    <row r="998" spans="1:43" ht="30" x14ac:dyDescent="0.2">
      <c r="A998" s="92" t="s">
        <v>3558</v>
      </c>
      <c r="B998" s="92" t="s">
        <v>3559</v>
      </c>
      <c r="C998" s="117" t="s">
        <v>166</v>
      </c>
      <c r="D998" s="92" t="s">
        <v>377</v>
      </c>
      <c r="E998" s="92" t="s">
        <v>3560</v>
      </c>
      <c r="F998" s="92" t="s">
        <v>2853</v>
      </c>
      <c r="G998" s="92" t="s">
        <v>2854</v>
      </c>
      <c r="H998" s="92" t="s">
        <v>2860</v>
      </c>
      <c r="I998" s="118" t="s">
        <v>3561</v>
      </c>
      <c r="J998" s="119">
        <v>9</v>
      </c>
      <c r="K998" s="119">
        <v>90</v>
      </c>
      <c r="L998" s="119">
        <f>K998-U998</f>
        <v>90</v>
      </c>
      <c r="M998" s="138">
        <v>10409.31</v>
      </c>
      <c r="N998" s="48" t="s">
        <v>243</v>
      </c>
      <c r="P998" s="119">
        <v>0</v>
      </c>
      <c r="Q998" s="119">
        <v>0</v>
      </c>
      <c r="R998" s="119">
        <v>0</v>
      </c>
      <c r="S998" s="119">
        <f t="shared" si="118"/>
        <v>0</v>
      </c>
      <c r="T998" s="119">
        <f t="shared" si="119"/>
        <v>0</v>
      </c>
      <c r="U998" s="119">
        <v>0</v>
      </c>
      <c r="V998" s="119">
        <v>0</v>
      </c>
      <c r="W998" s="119">
        <v>0</v>
      </c>
      <c r="X998" s="119">
        <f t="shared" si="122"/>
        <v>0</v>
      </c>
      <c r="Y998" s="92" t="s">
        <v>12844</v>
      </c>
      <c r="Z998" s="172">
        <v>115.65900000000001</v>
      </c>
      <c r="AA998" s="173">
        <v>115.65900000000001</v>
      </c>
      <c r="AB998" s="93">
        <f t="shared" si="120"/>
        <v>0</v>
      </c>
      <c r="AE998" s="48" t="s">
        <v>12845</v>
      </c>
      <c r="AF998" s="93">
        <v>115.65900000000001</v>
      </c>
      <c r="AG998" s="48" t="s">
        <v>14897</v>
      </c>
      <c r="AH998" s="48" t="s">
        <v>14898</v>
      </c>
      <c r="AI998" s="48" t="s">
        <v>13354</v>
      </c>
      <c r="AM998" s="48" t="s">
        <v>85</v>
      </c>
      <c r="AN998" s="48" t="s">
        <v>2841</v>
      </c>
      <c r="AQ998" s="123" t="s">
        <v>14416</v>
      </c>
    </row>
    <row r="999" spans="1:43" ht="30" x14ac:dyDescent="0.2">
      <c r="A999" s="142" t="s">
        <v>14899</v>
      </c>
      <c r="B999" s="92" t="s">
        <v>14900</v>
      </c>
      <c r="C999" s="117" t="s">
        <v>166</v>
      </c>
      <c r="D999" s="92" t="s">
        <v>228</v>
      </c>
      <c r="E999" s="92" t="s">
        <v>14901</v>
      </c>
      <c r="F999" s="92" t="s">
        <v>2853</v>
      </c>
      <c r="G999" s="92" t="s">
        <v>2887</v>
      </c>
      <c r="H999" s="92" t="s">
        <v>2888</v>
      </c>
      <c r="I999" s="92" t="s">
        <v>14902</v>
      </c>
      <c r="J999" s="119">
        <v>9</v>
      </c>
      <c r="K999" s="119">
        <v>90</v>
      </c>
      <c r="N999" s="48" t="s">
        <v>243</v>
      </c>
      <c r="O999" s="48" t="s">
        <v>12932</v>
      </c>
      <c r="P999" s="119">
        <v>460</v>
      </c>
      <c r="Q999" s="119">
        <v>460</v>
      </c>
      <c r="R999" s="119">
        <v>0</v>
      </c>
      <c r="S999" s="119">
        <f t="shared" si="118"/>
        <v>920</v>
      </c>
      <c r="T999" s="119">
        <f t="shared" si="119"/>
        <v>920</v>
      </c>
      <c r="U999" s="119">
        <v>275</v>
      </c>
      <c r="V999" s="119">
        <v>420</v>
      </c>
      <c r="W999" s="119">
        <v>630</v>
      </c>
      <c r="X999" s="119">
        <f t="shared" si="122"/>
        <v>-235</v>
      </c>
      <c r="Y999" s="92" t="s">
        <v>12848</v>
      </c>
      <c r="Z999" s="172">
        <v>115.65900000000001</v>
      </c>
      <c r="AA999" s="173">
        <v>115.65900000000001</v>
      </c>
      <c r="AB999" s="93">
        <f t="shared" si="120"/>
        <v>0</v>
      </c>
      <c r="AE999" s="48" t="s">
        <v>12845</v>
      </c>
      <c r="AF999" s="93">
        <v>115.65900000000001</v>
      </c>
      <c r="AG999" s="48" t="s">
        <v>14897</v>
      </c>
      <c r="AH999" s="48" t="s">
        <v>14898</v>
      </c>
      <c r="AI999" s="48" t="s">
        <v>13354</v>
      </c>
      <c r="AK999" s="48" t="s">
        <v>13323</v>
      </c>
      <c r="AM999" s="48" t="s">
        <v>85</v>
      </c>
      <c r="AN999" s="48" t="s">
        <v>2841</v>
      </c>
      <c r="AQ999" s="123" t="s">
        <v>14416</v>
      </c>
    </row>
    <row r="1000" spans="1:43" ht="30" x14ac:dyDescent="0.2">
      <c r="A1000" s="92" t="s">
        <v>3562</v>
      </c>
      <c r="B1000" s="92" t="s">
        <v>3563</v>
      </c>
      <c r="C1000" s="117" t="s">
        <v>166</v>
      </c>
      <c r="D1000" s="92" t="s">
        <v>377</v>
      </c>
      <c r="E1000" s="92" t="s">
        <v>3564</v>
      </c>
      <c r="F1000" s="92" t="s">
        <v>2853</v>
      </c>
      <c r="I1000" s="118"/>
      <c r="L1000" s="119">
        <f t="shared" ref="L1000:L1006" si="123">K1000-U1000</f>
        <v>0</v>
      </c>
      <c r="N1000" s="48" t="s">
        <v>243</v>
      </c>
      <c r="O1000" s="48" t="s">
        <v>278</v>
      </c>
      <c r="P1000" s="119">
        <v>0</v>
      </c>
      <c r="Q1000" s="119">
        <v>0</v>
      </c>
      <c r="R1000" s="119">
        <v>0</v>
      </c>
      <c r="S1000" s="119">
        <f t="shared" si="118"/>
        <v>0</v>
      </c>
      <c r="T1000" s="119">
        <f t="shared" si="119"/>
        <v>0</v>
      </c>
      <c r="U1000" s="119">
        <v>0</v>
      </c>
      <c r="V1000" s="119">
        <v>0</v>
      </c>
      <c r="W1000" s="119">
        <v>0</v>
      </c>
      <c r="X1000" s="119">
        <f t="shared" si="122"/>
        <v>0</v>
      </c>
      <c r="Y1000" s="92" t="s">
        <v>12844</v>
      </c>
      <c r="Z1000" s="172"/>
      <c r="AA1000" s="173" t="s">
        <v>14903</v>
      </c>
      <c r="AB1000" s="93" t="e">
        <f t="shared" si="120"/>
        <v>#VALUE!</v>
      </c>
      <c r="AD1000" s="149"/>
      <c r="AE1000" s="177" t="s">
        <v>14903</v>
      </c>
      <c r="AF1000" s="149" t="s">
        <v>14903</v>
      </c>
      <c r="AK1000" s="146" t="s">
        <v>14904</v>
      </c>
      <c r="AM1000" s="48" t="s">
        <v>85</v>
      </c>
      <c r="AN1000" s="48" t="s">
        <v>2841</v>
      </c>
      <c r="AQ1000" s="146" t="s">
        <v>14903</v>
      </c>
    </row>
    <row r="1001" spans="1:43" ht="30" x14ac:dyDescent="0.2">
      <c r="A1001" s="92" t="s">
        <v>3565</v>
      </c>
      <c r="B1001" s="92" t="s">
        <v>3566</v>
      </c>
      <c r="C1001" s="117" t="s">
        <v>166</v>
      </c>
      <c r="D1001" s="92" t="s">
        <v>377</v>
      </c>
      <c r="E1001" s="92" t="s">
        <v>3567</v>
      </c>
      <c r="F1001" s="92" t="s">
        <v>2853</v>
      </c>
      <c r="G1001" s="92" t="s">
        <v>3162</v>
      </c>
      <c r="H1001" s="92" t="s">
        <v>3037</v>
      </c>
      <c r="I1001" s="118" t="s">
        <v>3568</v>
      </c>
      <c r="J1001" s="119">
        <v>8</v>
      </c>
      <c r="K1001" s="119">
        <v>150</v>
      </c>
      <c r="L1001" s="119">
        <f t="shared" si="123"/>
        <v>30</v>
      </c>
      <c r="M1001" s="138">
        <v>12310.5</v>
      </c>
      <c r="N1001" s="48" t="s">
        <v>243</v>
      </c>
      <c r="P1001" s="119">
        <v>0</v>
      </c>
      <c r="Q1001" s="119">
        <v>0</v>
      </c>
      <c r="R1001" s="119">
        <v>0</v>
      </c>
      <c r="S1001" s="119">
        <f t="shared" si="118"/>
        <v>0</v>
      </c>
      <c r="T1001" s="119">
        <f t="shared" si="119"/>
        <v>0</v>
      </c>
      <c r="U1001" s="119">
        <v>120</v>
      </c>
      <c r="V1001" s="119">
        <v>0</v>
      </c>
      <c r="W1001" s="119">
        <v>0</v>
      </c>
      <c r="X1001" s="119">
        <f t="shared" si="122"/>
        <v>-120</v>
      </c>
      <c r="Y1001" s="92" t="s">
        <v>12848</v>
      </c>
      <c r="Z1001" s="172">
        <v>82.07</v>
      </c>
      <c r="AA1001" s="173" t="s">
        <v>14880</v>
      </c>
      <c r="AB1001" s="93" t="e">
        <f t="shared" si="120"/>
        <v>#VALUE!</v>
      </c>
      <c r="AE1001" s="146" t="s">
        <v>14880</v>
      </c>
      <c r="AF1001" s="149" t="s">
        <v>14880</v>
      </c>
      <c r="AK1001" s="146" t="s">
        <v>14905</v>
      </c>
      <c r="AM1001" s="48" t="s">
        <v>85</v>
      </c>
      <c r="AN1001" s="48" t="s">
        <v>2841</v>
      </c>
      <c r="AQ1001" s="146" t="s">
        <v>14880</v>
      </c>
    </row>
    <row r="1002" spans="1:43" ht="105" x14ac:dyDescent="0.2">
      <c r="A1002" s="129" t="s">
        <v>3569</v>
      </c>
      <c r="B1002" s="129" t="s">
        <v>3570</v>
      </c>
      <c r="C1002" s="117" t="s">
        <v>166</v>
      </c>
      <c r="D1002" s="92" t="s">
        <v>377</v>
      </c>
      <c r="E1002" s="92" t="s">
        <v>3567</v>
      </c>
      <c r="F1002" s="92" t="s">
        <v>2853</v>
      </c>
      <c r="G1002" s="92" t="s">
        <v>3571</v>
      </c>
      <c r="H1002" s="92" t="s">
        <v>3571</v>
      </c>
      <c r="I1002" s="118" t="s">
        <v>3572</v>
      </c>
      <c r="J1002" s="119">
        <v>6</v>
      </c>
      <c r="K1002" s="119">
        <v>60</v>
      </c>
      <c r="L1002" s="119">
        <f t="shared" si="123"/>
        <v>60</v>
      </c>
      <c r="M1002" s="119"/>
      <c r="N1002" s="48" t="s">
        <v>243</v>
      </c>
      <c r="O1002" s="48" t="s">
        <v>278</v>
      </c>
      <c r="P1002" s="119">
        <v>0</v>
      </c>
      <c r="Q1002" s="119">
        <v>0</v>
      </c>
      <c r="R1002" s="119">
        <v>0</v>
      </c>
      <c r="S1002" s="119">
        <f t="shared" si="118"/>
        <v>0</v>
      </c>
      <c r="T1002" s="119">
        <f t="shared" si="119"/>
        <v>0</v>
      </c>
      <c r="U1002" s="119">
        <v>0</v>
      </c>
      <c r="V1002" s="119">
        <v>0</v>
      </c>
      <c r="W1002" s="119">
        <v>0</v>
      </c>
      <c r="X1002" s="119">
        <f t="shared" si="122"/>
        <v>0</v>
      </c>
      <c r="Y1002" s="92" t="s">
        <v>12844</v>
      </c>
      <c r="Z1002" s="171">
        <v>72.912999999999997</v>
      </c>
      <c r="AA1002" s="173">
        <v>72.912999999999997</v>
      </c>
      <c r="AB1002" s="93">
        <f t="shared" si="120"/>
        <v>0</v>
      </c>
      <c r="AC1002" s="48" t="s">
        <v>1435</v>
      </c>
      <c r="AE1002" s="48" t="s">
        <v>12876</v>
      </c>
      <c r="AF1002" s="93">
        <v>72.912999999999997</v>
      </c>
      <c r="AG1002" s="48" t="s">
        <v>14906</v>
      </c>
      <c r="AH1002" s="48" t="s">
        <v>14907</v>
      </c>
      <c r="AI1002" s="48" t="s">
        <v>14371</v>
      </c>
      <c r="AK1002" s="48" t="s">
        <v>14908</v>
      </c>
      <c r="AM1002" s="131" t="s">
        <v>85</v>
      </c>
      <c r="AN1002" s="131" t="s">
        <v>2841</v>
      </c>
      <c r="AQ1002" s="123" t="s">
        <v>14416</v>
      </c>
    </row>
    <row r="1003" spans="1:43" ht="75" x14ac:dyDescent="0.2">
      <c r="A1003" s="92" t="s">
        <v>3573</v>
      </c>
      <c r="B1003" s="92" t="s">
        <v>3574</v>
      </c>
      <c r="C1003" s="117" t="s">
        <v>166</v>
      </c>
      <c r="D1003" s="92" t="s">
        <v>377</v>
      </c>
      <c r="E1003" s="92" t="s">
        <v>3575</v>
      </c>
      <c r="F1003" s="92" t="s">
        <v>2853</v>
      </c>
      <c r="G1003" s="118" t="s">
        <v>3498</v>
      </c>
      <c r="H1003" s="118" t="s">
        <v>3499</v>
      </c>
      <c r="I1003" s="118" t="s">
        <v>3576</v>
      </c>
      <c r="J1003" s="119">
        <v>11</v>
      </c>
      <c r="K1003" s="119">
        <v>60</v>
      </c>
      <c r="L1003" s="119">
        <f t="shared" si="123"/>
        <v>-60</v>
      </c>
      <c r="M1003" s="138">
        <v>4123.2</v>
      </c>
      <c r="N1003" s="48" t="s">
        <v>243</v>
      </c>
      <c r="P1003" s="119">
        <v>0</v>
      </c>
      <c r="Q1003" s="119">
        <v>0</v>
      </c>
      <c r="R1003" s="119">
        <v>0</v>
      </c>
      <c r="S1003" s="119">
        <f t="shared" si="118"/>
        <v>0</v>
      </c>
      <c r="T1003" s="119">
        <f t="shared" si="119"/>
        <v>0</v>
      </c>
      <c r="U1003" s="119">
        <v>120</v>
      </c>
      <c r="V1003" s="119">
        <v>0</v>
      </c>
      <c r="W1003" s="119">
        <v>0</v>
      </c>
      <c r="X1003" s="119">
        <f t="shared" si="122"/>
        <v>-120</v>
      </c>
      <c r="Y1003" s="92" t="s">
        <v>12848</v>
      </c>
      <c r="Z1003" s="171">
        <v>68.72</v>
      </c>
      <c r="AA1003" s="173">
        <v>71.968000000000004</v>
      </c>
      <c r="AB1003" s="93">
        <f t="shared" si="120"/>
        <v>3.2480000000000047</v>
      </c>
      <c r="AE1003" s="48" t="s">
        <v>14076</v>
      </c>
      <c r="AF1003" s="93">
        <v>71.968000000000004</v>
      </c>
      <c r="AG1003" s="48" t="s">
        <v>14909</v>
      </c>
      <c r="AH1003" s="48" t="s">
        <v>14910</v>
      </c>
      <c r="AI1003" s="48" t="s">
        <v>14371</v>
      </c>
      <c r="AK1003" s="48" t="s">
        <v>14911</v>
      </c>
      <c r="AM1003" s="48" t="s">
        <v>85</v>
      </c>
      <c r="AN1003" s="48" t="s">
        <v>2841</v>
      </c>
      <c r="AQ1003" s="123" t="s">
        <v>14416</v>
      </c>
    </row>
    <row r="1004" spans="1:43" ht="75" x14ac:dyDescent="0.2">
      <c r="A1004" s="92" t="s">
        <v>3577</v>
      </c>
      <c r="B1004" s="92" t="s">
        <v>3578</v>
      </c>
      <c r="C1004" s="117" t="s">
        <v>166</v>
      </c>
      <c r="D1004" s="92" t="s">
        <v>377</v>
      </c>
      <c r="E1004" s="92" t="s">
        <v>3579</v>
      </c>
      <c r="F1004" s="92" t="s">
        <v>2853</v>
      </c>
      <c r="G1004" s="92" t="s">
        <v>3340</v>
      </c>
      <c r="H1004" s="92" t="s">
        <v>3341</v>
      </c>
      <c r="I1004" s="118" t="s">
        <v>3580</v>
      </c>
      <c r="J1004" s="119">
        <v>7</v>
      </c>
      <c r="K1004" s="119">
        <v>1000</v>
      </c>
      <c r="L1004" s="119">
        <f t="shared" si="123"/>
        <v>880</v>
      </c>
      <c r="M1004" s="119"/>
      <c r="N1004" s="48" t="s">
        <v>243</v>
      </c>
      <c r="P1004" s="119">
        <v>0</v>
      </c>
      <c r="Q1004" s="119">
        <v>0</v>
      </c>
      <c r="R1004" s="119">
        <v>0</v>
      </c>
      <c r="S1004" s="119">
        <f t="shared" si="118"/>
        <v>0</v>
      </c>
      <c r="T1004" s="119">
        <f t="shared" si="119"/>
        <v>0</v>
      </c>
      <c r="U1004" s="119">
        <v>120</v>
      </c>
      <c r="V1004" s="119">
        <v>0</v>
      </c>
      <c r="W1004" s="119">
        <v>0</v>
      </c>
      <c r="X1004" s="119">
        <f t="shared" si="122"/>
        <v>-120</v>
      </c>
      <c r="Y1004" s="92" t="s">
        <v>12848</v>
      </c>
      <c r="Z1004" s="171">
        <v>3.2069999999999999</v>
      </c>
      <c r="AA1004" s="173">
        <v>2.7</v>
      </c>
      <c r="AB1004" s="93">
        <f t="shared" si="120"/>
        <v>-0.50699999999999967</v>
      </c>
      <c r="AE1004" s="48" t="s">
        <v>14076</v>
      </c>
      <c r="AF1004" s="93">
        <v>2.7</v>
      </c>
      <c r="AG1004" s="48" t="s">
        <v>14912</v>
      </c>
      <c r="AH1004" s="48" t="s">
        <v>14913</v>
      </c>
      <c r="AI1004" s="48" t="s">
        <v>14914</v>
      </c>
      <c r="AK1004" s="48" t="s">
        <v>14915</v>
      </c>
      <c r="AM1004" s="48" t="s">
        <v>85</v>
      </c>
      <c r="AN1004" s="48" t="s">
        <v>2841</v>
      </c>
      <c r="AQ1004" s="123" t="s">
        <v>14416</v>
      </c>
    </row>
    <row r="1005" spans="1:43" ht="75" x14ac:dyDescent="0.2">
      <c r="A1005" s="92" t="s">
        <v>3581</v>
      </c>
      <c r="B1005" s="92" t="s">
        <v>3582</v>
      </c>
      <c r="C1005" s="117" t="s">
        <v>166</v>
      </c>
      <c r="D1005" s="92" t="s">
        <v>377</v>
      </c>
      <c r="E1005" s="92" t="s">
        <v>3583</v>
      </c>
      <c r="F1005" s="92" t="s">
        <v>2853</v>
      </c>
      <c r="G1005" s="92" t="s">
        <v>3340</v>
      </c>
      <c r="H1005" s="92" t="s">
        <v>3341</v>
      </c>
      <c r="I1005" s="118" t="s">
        <v>3584</v>
      </c>
      <c r="J1005" s="119">
        <v>8</v>
      </c>
      <c r="K1005" s="119">
        <v>1680</v>
      </c>
      <c r="L1005" s="119">
        <f t="shared" si="123"/>
        <v>1560</v>
      </c>
      <c r="M1005" s="119"/>
      <c r="N1005" s="48" t="s">
        <v>243</v>
      </c>
      <c r="P1005" s="119">
        <v>0</v>
      </c>
      <c r="Q1005" s="119">
        <v>0</v>
      </c>
      <c r="R1005" s="119">
        <v>0</v>
      </c>
      <c r="S1005" s="119">
        <f t="shared" si="118"/>
        <v>0</v>
      </c>
      <c r="T1005" s="119">
        <f t="shared" si="119"/>
        <v>0</v>
      </c>
      <c r="U1005" s="119">
        <v>120</v>
      </c>
      <c r="V1005" s="119">
        <v>0</v>
      </c>
      <c r="W1005" s="119">
        <v>0</v>
      </c>
      <c r="X1005" s="119">
        <f t="shared" si="122"/>
        <v>-120</v>
      </c>
      <c r="Y1005" s="92" t="s">
        <v>12848</v>
      </c>
      <c r="Z1005" s="171">
        <v>3.0619999999999998</v>
      </c>
      <c r="AA1005" s="173">
        <v>2.08</v>
      </c>
      <c r="AB1005" s="93">
        <f t="shared" si="120"/>
        <v>-0.98199999999999976</v>
      </c>
      <c r="AE1005" s="48" t="s">
        <v>12876</v>
      </c>
      <c r="AF1005" s="93">
        <v>2.08</v>
      </c>
      <c r="AG1005" s="48" t="s">
        <v>14916</v>
      </c>
      <c r="AH1005" s="48" t="s">
        <v>14917</v>
      </c>
      <c r="AI1005" s="48" t="s">
        <v>14853</v>
      </c>
      <c r="AK1005" s="48" t="s">
        <v>14918</v>
      </c>
      <c r="AM1005" s="48" t="s">
        <v>85</v>
      </c>
      <c r="AN1005" s="48" t="s">
        <v>2841</v>
      </c>
      <c r="AQ1005" s="123" t="s">
        <v>14416</v>
      </c>
    </row>
    <row r="1006" spans="1:43" ht="120" x14ac:dyDescent="0.2">
      <c r="A1006" s="92" t="s">
        <v>3585</v>
      </c>
      <c r="B1006" s="92" t="s">
        <v>3586</v>
      </c>
      <c r="C1006" s="117" t="s">
        <v>166</v>
      </c>
      <c r="D1006" s="92" t="s">
        <v>377</v>
      </c>
      <c r="E1006" s="92" t="s">
        <v>3587</v>
      </c>
      <c r="F1006" s="92" t="s">
        <v>2853</v>
      </c>
      <c r="I1006" s="118"/>
      <c r="L1006" s="119">
        <f t="shared" si="123"/>
        <v>0</v>
      </c>
      <c r="N1006" s="48" t="s">
        <v>243</v>
      </c>
      <c r="O1006" s="48" t="s">
        <v>278</v>
      </c>
      <c r="P1006" s="119">
        <v>0</v>
      </c>
      <c r="Q1006" s="119">
        <v>0</v>
      </c>
      <c r="R1006" s="119">
        <v>0</v>
      </c>
      <c r="S1006" s="119">
        <f t="shared" si="118"/>
        <v>0</v>
      </c>
      <c r="T1006" s="119">
        <f t="shared" si="119"/>
        <v>0</v>
      </c>
      <c r="U1006" s="119">
        <v>0</v>
      </c>
      <c r="V1006" s="119">
        <v>0</v>
      </c>
      <c r="W1006" s="119">
        <v>0</v>
      </c>
      <c r="X1006" s="119">
        <f t="shared" si="122"/>
        <v>0</v>
      </c>
      <c r="Y1006" s="92" t="s">
        <v>12844</v>
      </c>
      <c r="Z1006" s="171">
        <v>1.18</v>
      </c>
      <c r="AA1006" s="173">
        <v>1.18</v>
      </c>
      <c r="AB1006" s="93">
        <f t="shared" si="120"/>
        <v>0</v>
      </c>
      <c r="AC1006" s="48" t="s">
        <v>14919</v>
      </c>
      <c r="AE1006" s="48" t="s">
        <v>14076</v>
      </c>
      <c r="AF1006" s="174">
        <v>1.18</v>
      </c>
      <c r="AG1006" s="175" t="s">
        <v>14920</v>
      </c>
      <c r="AH1006" s="175" t="s">
        <v>14921</v>
      </c>
      <c r="AI1006" s="175" t="s">
        <v>14853</v>
      </c>
      <c r="AK1006" s="175" t="s">
        <v>14922</v>
      </c>
      <c r="AM1006" s="48" t="s">
        <v>85</v>
      </c>
      <c r="AN1006" s="48" t="s">
        <v>2841</v>
      </c>
      <c r="AQ1006" s="123" t="s">
        <v>13565</v>
      </c>
    </row>
    <row r="1007" spans="1:43" ht="90" x14ac:dyDescent="0.2">
      <c r="A1007" s="142" t="s">
        <v>14923</v>
      </c>
      <c r="B1007" s="92" t="s">
        <v>14924</v>
      </c>
      <c r="C1007" s="117" t="s">
        <v>166</v>
      </c>
      <c r="D1007" s="92" t="s">
        <v>377</v>
      </c>
      <c r="E1007" s="92" t="s">
        <v>3587</v>
      </c>
      <c r="F1007" s="92" t="s">
        <v>2853</v>
      </c>
      <c r="N1007" s="48" t="s">
        <v>243</v>
      </c>
      <c r="O1007" s="48" t="s">
        <v>12932</v>
      </c>
      <c r="P1007" s="119">
        <v>0</v>
      </c>
      <c r="Q1007" s="119">
        <v>0</v>
      </c>
      <c r="R1007" s="119">
        <v>0</v>
      </c>
      <c r="S1007" s="119">
        <f t="shared" si="118"/>
        <v>0</v>
      </c>
      <c r="T1007" s="119">
        <f t="shared" si="119"/>
        <v>0</v>
      </c>
      <c r="U1007" s="119">
        <v>120</v>
      </c>
      <c r="V1007" s="119">
        <v>0</v>
      </c>
      <c r="W1007" s="119">
        <v>0</v>
      </c>
      <c r="X1007" s="119">
        <f t="shared" si="122"/>
        <v>-120</v>
      </c>
      <c r="Y1007" s="92" t="s">
        <v>12848</v>
      </c>
      <c r="Z1007" s="171">
        <v>1.18</v>
      </c>
      <c r="AA1007" s="173">
        <v>1.18</v>
      </c>
      <c r="AB1007" s="93">
        <f t="shared" si="120"/>
        <v>0</v>
      </c>
      <c r="AE1007" s="48" t="s">
        <v>12876</v>
      </c>
      <c r="AF1007" s="93">
        <v>1.18</v>
      </c>
      <c r="AG1007" s="48" t="s">
        <v>14920</v>
      </c>
      <c r="AH1007" s="48" t="s">
        <v>14921</v>
      </c>
      <c r="AI1007" s="48" t="s">
        <v>14853</v>
      </c>
      <c r="AK1007" s="150" t="s">
        <v>14925</v>
      </c>
      <c r="AM1007" s="48" t="s">
        <v>85</v>
      </c>
      <c r="AN1007" s="48" t="s">
        <v>2841</v>
      </c>
      <c r="AQ1007" s="123" t="s">
        <v>14416</v>
      </c>
    </row>
    <row r="1008" spans="1:43" ht="30" x14ac:dyDescent="0.2">
      <c r="A1008" s="92" t="s">
        <v>3588</v>
      </c>
      <c r="B1008" s="92" t="s">
        <v>3589</v>
      </c>
      <c r="C1008" s="117" t="s">
        <v>166</v>
      </c>
      <c r="D1008" s="92" t="s">
        <v>377</v>
      </c>
      <c r="E1008" s="92" t="s">
        <v>3590</v>
      </c>
      <c r="F1008" s="92" t="s">
        <v>2853</v>
      </c>
      <c r="G1008" s="92" t="s">
        <v>2854</v>
      </c>
      <c r="H1008" s="92" t="s">
        <v>2860</v>
      </c>
      <c r="I1008" s="118" t="s">
        <v>3591</v>
      </c>
      <c r="J1008" s="119">
        <v>6</v>
      </c>
      <c r="K1008" s="119">
        <v>920</v>
      </c>
      <c r="L1008" s="119">
        <f>K1008-U1008</f>
        <v>870</v>
      </c>
      <c r="N1008" s="48" t="s">
        <v>243</v>
      </c>
      <c r="P1008" s="119">
        <v>0</v>
      </c>
      <c r="Q1008" s="119">
        <v>0</v>
      </c>
      <c r="R1008" s="119">
        <v>0</v>
      </c>
      <c r="S1008" s="119">
        <f t="shared" si="118"/>
        <v>0</v>
      </c>
      <c r="T1008" s="119">
        <f t="shared" si="119"/>
        <v>0</v>
      </c>
      <c r="U1008" s="119">
        <v>50</v>
      </c>
      <c r="V1008" s="119">
        <v>0</v>
      </c>
      <c r="W1008" s="119">
        <v>0</v>
      </c>
      <c r="X1008" s="119">
        <f t="shared" si="122"/>
        <v>-50</v>
      </c>
      <c r="Y1008" s="92" t="s">
        <v>12848</v>
      </c>
      <c r="Z1008" s="172">
        <v>2.72</v>
      </c>
      <c r="AA1008" s="173">
        <v>2.72</v>
      </c>
      <c r="AB1008" s="93">
        <f t="shared" si="120"/>
        <v>0</v>
      </c>
      <c r="AE1008" s="48" t="s">
        <v>12845</v>
      </c>
      <c r="AF1008" s="93">
        <v>2.72</v>
      </c>
      <c r="AG1008" s="48" t="s">
        <v>14926</v>
      </c>
      <c r="AH1008" s="122">
        <v>920</v>
      </c>
      <c r="AI1008" s="48">
        <v>5</v>
      </c>
      <c r="AM1008" s="48" t="s">
        <v>85</v>
      </c>
      <c r="AN1008" s="48" t="s">
        <v>2841</v>
      </c>
      <c r="AQ1008" s="123" t="s">
        <v>14416</v>
      </c>
    </row>
    <row r="1009" spans="1:43" ht="30" x14ac:dyDescent="0.2">
      <c r="A1009" s="92" t="s">
        <v>3592</v>
      </c>
      <c r="B1009" s="92" t="s">
        <v>3593</v>
      </c>
      <c r="C1009" s="117" t="s">
        <v>166</v>
      </c>
      <c r="D1009" s="92" t="s">
        <v>377</v>
      </c>
      <c r="E1009" s="92" t="s">
        <v>3594</v>
      </c>
      <c r="F1009" s="92" t="s">
        <v>2853</v>
      </c>
      <c r="G1009" s="92" t="s">
        <v>2854</v>
      </c>
      <c r="H1009" s="92" t="s">
        <v>2860</v>
      </c>
      <c r="I1009" s="118" t="s">
        <v>3595</v>
      </c>
      <c r="J1009" s="119">
        <v>7</v>
      </c>
      <c r="K1009" s="119">
        <v>46</v>
      </c>
      <c r="L1009" s="119">
        <f>K1009-U1009</f>
        <v>-62</v>
      </c>
      <c r="N1009" s="48" t="s">
        <v>243</v>
      </c>
      <c r="P1009" s="119">
        <v>60</v>
      </c>
      <c r="Q1009" s="119">
        <v>30</v>
      </c>
      <c r="R1009" s="119">
        <v>0</v>
      </c>
      <c r="S1009" s="119">
        <f t="shared" si="118"/>
        <v>90</v>
      </c>
      <c r="T1009" s="119">
        <f t="shared" si="119"/>
        <v>90</v>
      </c>
      <c r="U1009" s="119">
        <v>108</v>
      </c>
      <c r="V1009" s="119">
        <v>87</v>
      </c>
      <c r="W1009" s="119">
        <v>87</v>
      </c>
      <c r="X1009" s="119">
        <f t="shared" si="122"/>
        <v>-135</v>
      </c>
      <c r="Y1009" s="92" t="s">
        <v>12848</v>
      </c>
      <c r="Z1009" s="172">
        <v>98.93</v>
      </c>
      <c r="AA1009" s="173">
        <v>98.93</v>
      </c>
      <c r="AB1009" s="93">
        <f t="shared" si="120"/>
        <v>0</v>
      </c>
      <c r="AE1009" s="48" t="s">
        <v>12845</v>
      </c>
      <c r="AF1009" s="93">
        <v>98.93</v>
      </c>
      <c r="AG1009" s="48" t="s">
        <v>14927</v>
      </c>
      <c r="AH1009" s="122">
        <v>46</v>
      </c>
      <c r="AI1009" s="48">
        <v>6</v>
      </c>
      <c r="AM1009" s="48" t="s">
        <v>85</v>
      </c>
      <c r="AN1009" s="48" t="s">
        <v>2841</v>
      </c>
      <c r="AQ1009" s="123" t="s">
        <v>14416</v>
      </c>
    </row>
    <row r="1010" spans="1:43" ht="30" x14ac:dyDescent="0.2">
      <c r="A1010" s="92" t="s">
        <v>3596</v>
      </c>
      <c r="B1010" s="92" t="s">
        <v>3597</v>
      </c>
      <c r="C1010" s="117" t="s">
        <v>166</v>
      </c>
      <c r="D1010" s="92" t="s">
        <v>377</v>
      </c>
      <c r="E1010" s="92" t="s">
        <v>3598</v>
      </c>
      <c r="F1010" s="92" t="s">
        <v>2853</v>
      </c>
      <c r="G1010" s="92" t="s">
        <v>3036</v>
      </c>
      <c r="H1010" s="92" t="s">
        <v>3037</v>
      </c>
      <c r="I1010" s="118" t="s">
        <v>3599</v>
      </c>
      <c r="J1010" s="119">
        <v>8</v>
      </c>
      <c r="K1010" s="119">
        <v>2640</v>
      </c>
      <c r="L1010" s="119">
        <f>K1010-U1010</f>
        <v>2568</v>
      </c>
      <c r="M1010" s="119"/>
      <c r="N1010" s="48" t="s">
        <v>243</v>
      </c>
      <c r="P1010" s="119">
        <v>0</v>
      </c>
      <c r="Q1010" s="119">
        <v>0</v>
      </c>
      <c r="R1010" s="119">
        <v>0</v>
      </c>
      <c r="S1010" s="119">
        <f t="shared" si="118"/>
        <v>0</v>
      </c>
      <c r="T1010" s="119">
        <f t="shared" si="119"/>
        <v>0</v>
      </c>
      <c r="U1010" s="119">
        <v>72</v>
      </c>
      <c r="V1010" s="119">
        <v>18</v>
      </c>
      <c r="W1010" s="119">
        <v>18</v>
      </c>
      <c r="X1010" s="119">
        <f t="shared" si="122"/>
        <v>-90</v>
      </c>
      <c r="Y1010" s="92" t="s">
        <v>12848</v>
      </c>
      <c r="Z1010" s="172">
        <v>1.32</v>
      </c>
      <c r="AA1010" s="173">
        <v>1.32</v>
      </c>
      <c r="AB1010" s="93">
        <f t="shared" si="120"/>
        <v>0</v>
      </c>
      <c r="AE1010" s="48" t="s">
        <v>12845</v>
      </c>
      <c r="AF1010" s="93">
        <v>1.32</v>
      </c>
      <c r="AG1010" s="48" t="s">
        <v>14928</v>
      </c>
      <c r="AH1010" s="122">
        <v>2640</v>
      </c>
      <c r="AI1010" s="48">
        <v>5</v>
      </c>
      <c r="AM1010" s="48" t="s">
        <v>85</v>
      </c>
      <c r="AN1010" s="48" t="s">
        <v>2841</v>
      </c>
      <c r="AQ1010" s="123" t="s">
        <v>14416</v>
      </c>
    </row>
    <row r="1011" spans="1:43" ht="90" x14ac:dyDescent="0.2">
      <c r="A1011" s="129" t="s">
        <v>14929</v>
      </c>
      <c r="B1011" s="129" t="s">
        <v>14930</v>
      </c>
      <c r="C1011" s="117" t="s">
        <v>166</v>
      </c>
      <c r="D1011" s="92" t="s">
        <v>14617</v>
      </c>
      <c r="E1011" s="92" t="s">
        <v>14931</v>
      </c>
      <c r="F1011" s="92" t="s">
        <v>2853</v>
      </c>
      <c r="G1011" s="92" t="s">
        <v>3037</v>
      </c>
      <c r="H1011" s="92" t="s">
        <v>3037</v>
      </c>
      <c r="I1011" s="92" t="s">
        <v>14930</v>
      </c>
      <c r="J1011" s="119">
        <v>42</v>
      </c>
      <c r="K1011" s="119">
        <v>160</v>
      </c>
      <c r="N1011" s="48" t="s">
        <v>243</v>
      </c>
      <c r="P1011" s="119">
        <v>0</v>
      </c>
      <c r="Q1011" s="119">
        <v>0</v>
      </c>
      <c r="R1011" s="119">
        <v>0</v>
      </c>
      <c r="S1011" s="119">
        <f t="shared" si="118"/>
        <v>0</v>
      </c>
      <c r="T1011" s="119">
        <f t="shared" si="119"/>
        <v>0</v>
      </c>
      <c r="U1011" s="119">
        <v>0</v>
      </c>
      <c r="V1011" s="119">
        <v>0</v>
      </c>
      <c r="W1011" s="119">
        <v>0</v>
      </c>
      <c r="X1011" s="119">
        <f t="shared" si="122"/>
        <v>0</v>
      </c>
      <c r="Y1011" s="92" t="s">
        <v>279</v>
      </c>
      <c r="Z1011" s="171" t="s">
        <v>14932</v>
      </c>
      <c r="AA1011" s="173" t="s">
        <v>14932</v>
      </c>
      <c r="AB1011" s="93" t="e">
        <f t="shared" si="120"/>
        <v>#VALUE!</v>
      </c>
      <c r="AC1011" s="48" t="s">
        <v>14933</v>
      </c>
      <c r="AF1011" s="173" t="s">
        <v>14932</v>
      </c>
      <c r="AK1011" s="126" t="s">
        <v>14934</v>
      </c>
      <c r="AM1011" s="131" t="s">
        <v>85</v>
      </c>
      <c r="AN1011" s="131" t="s">
        <v>2841</v>
      </c>
      <c r="AQ1011" s="123" t="s">
        <v>14627</v>
      </c>
    </row>
    <row r="1012" spans="1:43" ht="90" x14ac:dyDescent="0.2">
      <c r="A1012" s="92" t="s">
        <v>3600</v>
      </c>
      <c r="B1012" s="92" t="s">
        <v>3601</v>
      </c>
      <c r="C1012" s="117" t="s">
        <v>166</v>
      </c>
      <c r="D1012" s="92" t="s">
        <v>377</v>
      </c>
      <c r="E1012" s="92" t="s">
        <v>3602</v>
      </c>
      <c r="F1012" s="92" t="s">
        <v>2853</v>
      </c>
      <c r="I1012" s="118"/>
      <c r="L1012" s="119">
        <f>K1012-U1012</f>
        <v>0</v>
      </c>
      <c r="N1012" s="48" t="s">
        <v>243</v>
      </c>
      <c r="O1012" s="48" t="s">
        <v>278</v>
      </c>
      <c r="P1012" s="119">
        <v>0</v>
      </c>
      <c r="Q1012" s="119">
        <v>0</v>
      </c>
      <c r="R1012" s="119">
        <v>0</v>
      </c>
      <c r="S1012" s="119">
        <f t="shared" si="118"/>
        <v>0</v>
      </c>
      <c r="T1012" s="119">
        <f t="shared" si="119"/>
        <v>0</v>
      </c>
      <c r="U1012" s="119">
        <v>0</v>
      </c>
      <c r="V1012" s="119">
        <v>0</v>
      </c>
      <c r="W1012" s="119">
        <v>0</v>
      </c>
      <c r="X1012" s="119">
        <f t="shared" si="122"/>
        <v>0</v>
      </c>
      <c r="Y1012" s="92" t="s">
        <v>12844</v>
      </c>
      <c r="Z1012" s="171">
        <v>0.55000000000000004</v>
      </c>
      <c r="AA1012" s="173">
        <v>0.55000000000000004</v>
      </c>
      <c r="AB1012" s="93">
        <f t="shared" si="120"/>
        <v>0</v>
      </c>
      <c r="AC1012" s="48" t="s">
        <v>14935</v>
      </c>
      <c r="AE1012" s="48" t="s">
        <v>14076</v>
      </c>
      <c r="AF1012" s="93">
        <v>0.55000000000000004</v>
      </c>
      <c r="AG1012" s="48" t="s">
        <v>14936</v>
      </c>
      <c r="AH1012" s="48" t="s">
        <v>14937</v>
      </c>
      <c r="AI1012" s="48" t="s">
        <v>14914</v>
      </c>
      <c r="AK1012" s="48" t="s">
        <v>14938</v>
      </c>
      <c r="AM1012" s="48" t="s">
        <v>85</v>
      </c>
      <c r="AN1012" s="48" t="s">
        <v>2841</v>
      </c>
      <c r="AQ1012" s="48" t="s">
        <v>13565</v>
      </c>
    </row>
    <row r="1013" spans="1:43" ht="45" x14ac:dyDescent="0.2">
      <c r="A1013" s="129" t="s">
        <v>3603</v>
      </c>
      <c r="B1013" s="129" t="s">
        <v>3604</v>
      </c>
      <c r="C1013" s="117" t="s">
        <v>166</v>
      </c>
      <c r="D1013" s="92" t="s">
        <v>377</v>
      </c>
      <c r="E1013" s="92" t="s">
        <v>3605</v>
      </c>
      <c r="F1013" s="92" t="s">
        <v>2853</v>
      </c>
      <c r="G1013" s="92" t="s">
        <v>3571</v>
      </c>
      <c r="H1013" s="92" t="s">
        <v>3571</v>
      </c>
      <c r="I1013" s="92" t="s">
        <v>3606</v>
      </c>
      <c r="L1013" s="119">
        <f>K1013-U1013</f>
        <v>0</v>
      </c>
      <c r="N1013" s="48" t="s">
        <v>243</v>
      </c>
      <c r="O1013" s="48" t="s">
        <v>278</v>
      </c>
      <c r="P1013" s="119">
        <v>0</v>
      </c>
      <c r="Q1013" s="119">
        <v>0</v>
      </c>
      <c r="R1013" s="119">
        <v>0</v>
      </c>
      <c r="S1013" s="119">
        <f t="shared" si="118"/>
        <v>0</v>
      </c>
      <c r="T1013" s="119">
        <f t="shared" si="119"/>
        <v>0</v>
      </c>
      <c r="U1013" s="119">
        <v>0</v>
      </c>
      <c r="V1013" s="119">
        <v>0</v>
      </c>
      <c r="W1013" s="119">
        <v>0</v>
      </c>
      <c r="X1013" s="119">
        <f t="shared" si="122"/>
        <v>0</v>
      </c>
      <c r="Y1013" s="92" t="s">
        <v>12844</v>
      </c>
      <c r="Z1013" s="172"/>
      <c r="AA1013" s="173" t="s">
        <v>13563</v>
      </c>
      <c r="AB1013" s="93" t="e">
        <f t="shared" si="120"/>
        <v>#VALUE!</v>
      </c>
      <c r="AD1013" s="149"/>
      <c r="AE1013" s="177" t="s">
        <v>13563</v>
      </c>
      <c r="AF1013" s="149" t="s">
        <v>13563</v>
      </c>
      <c r="AK1013" s="146" t="s">
        <v>14939</v>
      </c>
      <c r="AM1013" s="131" t="s">
        <v>85</v>
      </c>
      <c r="AN1013" s="131" t="s">
        <v>2841</v>
      </c>
      <c r="AQ1013" s="146" t="s">
        <v>13563</v>
      </c>
    </row>
    <row r="1014" spans="1:43" ht="90" x14ac:dyDescent="0.2">
      <c r="A1014" s="129" t="s">
        <v>14940</v>
      </c>
      <c r="B1014" s="129" t="s">
        <v>14941</v>
      </c>
      <c r="C1014" s="117" t="s">
        <v>166</v>
      </c>
      <c r="D1014" s="92" t="s">
        <v>14617</v>
      </c>
      <c r="E1014" s="92" t="s">
        <v>14942</v>
      </c>
      <c r="F1014" s="92" t="s">
        <v>2853</v>
      </c>
      <c r="G1014" s="92" t="s">
        <v>3499</v>
      </c>
      <c r="H1014" s="92" t="s">
        <v>3499</v>
      </c>
      <c r="I1014" s="92" t="s">
        <v>14941</v>
      </c>
      <c r="J1014" s="119">
        <v>49</v>
      </c>
      <c r="K1014" s="119">
        <v>150</v>
      </c>
      <c r="N1014" s="48" t="s">
        <v>243</v>
      </c>
      <c r="P1014" s="119">
        <v>0</v>
      </c>
      <c r="Q1014" s="119">
        <v>0</v>
      </c>
      <c r="R1014" s="119">
        <v>0</v>
      </c>
      <c r="S1014" s="119">
        <f t="shared" si="118"/>
        <v>0</v>
      </c>
      <c r="T1014" s="119">
        <f t="shared" si="119"/>
        <v>0</v>
      </c>
      <c r="U1014" s="119">
        <v>0</v>
      </c>
      <c r="V1014" s="119">
        <v>0</v>
      </c>
      <c r="W1014" s="119">
        <v>0</v>
      </c>
      <c r="X1014" s="119">
        <f t="shared" si="122"/>
        <v>0</v>
      </c>
      <c r="Y1014" s="92" t="s">
        <v>279</v>
      </c>
      <c r="Z1014" s="171">
        <v>70.741</v>
      </c>
      <c r="AA1014" s="173">
        <v>70.741</v>
      </c>
      <c r="AB1014" s="93">
        <f t="shared" si="120"/>
        <v>0</v>
      </c>
      <c r="AC1014" s="48" t="s">
        <v>14710</v>
      </c>
      <c r="AF1014" s="93">
        <v>70.741</v>
      </c>
      <c r="AG1014" s="48" t="s">
        <v>14943</v>
      </c>
      <c r="AH1014" s="48" t="s">
        <v>14944</v>
      </c>
      <c r="AI1014" s="48" t="s">
        <v>14853</v>
      </c>
      <c r="AK1014" s="48" t="s">
        <v>14945</v>
      </c>
      <c r="AM1014" s="131" t="s">
        <v>85</v>
      </c>
      <c r="AN1014" s="131" t="s">
        <v>2841</v>
      </c>
      <c r="AQ1014" s="123" t="s">
        <v>14627</v>
      </c>
    </row>
    <row r="1015" spans="1:43" ht="45" x14ac:dyDescent="0.2">
      <c r="A1015" s="142" t="s">
        <v>14946</v>
      </c>
      <c r="B1015" s="92" t="s">
        <v>14947</v>
      </c>
      <c r="C1015" s="117" t="s">
        <v>166</v>
      </c>
      <c r="D1015" s="92" t="s">
        <v>14948</v>
      </c>
      <c r="E1015" s="92" t="s">
        <v>14949</v>
      </c>
      <c r="F1015" s="92" t="s">
        <v>3610</v>
      </c>
      <c r="G1015" s="92" t="s">
        <v>1054</v>
      </c>
      <c r="H1015" s="92" t="s">
        <v>3618</v>
      </c>
      <c r="I1015" s="92" t="s">
        <v>14950</v>
      </c>
      <c r="J1015" s="119">
        <v>15</v>
      </c>
      <c r="K1015" s="119">
        <v>900</v>
      </c>
      <c r="N1015" s="48" t="s">
        <v>173</v>
      </c>
      <c r="O1015" s="48" t="s">
        <v>12932</v>
      </c>
      <c r="P1015" s="119">
        <v>0</v>
      </c>
      <c r="Q1015" s="119">
        <v>0</v>
      </c>
      <c r="R1015" s="119">
        <v>0</v>
      </c>
      <c r="S1015" s="119">
        <f t="shared" si="118"/>
        <v>0</v>
      </c>
      <c r="T1015" s="119">
        <f t="shared" si="119"/>
        <v>0</v>
      </c>
      <c r="U1015" s="119">
        <v>493</v>
      </c>
      <c r="V1015" s="119">
        <v>0</v>
      </c>
      <c r="W1015" s="119">
        <v>0</v>
      </c>
      <c r="X1015" s="119">
        <f>T1015-(U1015+V1015)</f>
        <v>-493</v>
      </c>
      <c r="Y1015" s="92" t="s">
        <v>12848</v>
      </c>
      <c r="Z1015" s="93">
        <v>0.21</v>
      </c>
      <c r="AA1015" s="121">
        <v>0.255</v>
      </c>
      <c r="AB1015" s="93">
        <f t="shared" si="120"/>
        <v>4.5000000000000012E-2</v>
      </c>
      <c r="AE1015" s="48" t="s">
        <v>12949</v>
      </c>
      <c r="AF1015" s="93">
        <v>0.255</v>
      </c>
      <c r="AG1015" s="48" t="s">
        <v>14951</v>
      </c>
      <c r="AH1015" s="122">
        <v>2880</v>
      </c>
      <c r="AI1015" s="122">
        <v>20</v>
      </c>
      <c r="AJ1015" s="48" t="s">
        <v>14950</v>
      </c>
      <c r="AK1015" s="48" t="s">
        <v>14952</v>
      </c>
      <c r="AM1015" s="48" t="s">
        <v>85</v>
      </c>
      <c r="AN1015" s="48" t="s">
        <v>3613</v>
      </c>
      <c r="AQ1015" s="123" t="s">
        <v>14953</v>
      </c>
    </row>
    <row r="1016" spans="1:43" ht="45" x14ac:dyDescent="0.2">
      <c r="A1016" s="92" t="s">
        <v>3607</v>
      </c>
      <c r="B1016" s="92" t="s">
        <v>3608</v>
      </c>
      <c r="C1016" s="117" t="s">
        <v>166</v>
      </c>
      <c r="D1016" s="92" t="s">
        <v>417</v>
      </c>
      <c r="E1016" s="92" t="s">
        <v>3609</v>
      </c>
      <c r="F1016" s="92" t="s">
        <v>3610</v>
      </c>
      <c r="G1016" s="92" t="s">
        <v>780</v>
      </c>
      <c r="H1016" s="92" t="s">
        <v>3611</v>
      </c>
      <c r="I1016" s="118" t="s">
        <v>3612</v>
      </c>
      <c r="J1016" s="119">
        <v>29</v>
      </c>
      <c r="K1016" s="119">
        <v>2500</v>
      </c>
      <c r="L1016" s="119">
        <f t="shared" ref="L1016:L1031" si="124">K1016-U1016</f>
        <v>1229</v>
      </c>
      <c r="M1016" s="119"/>
      <c r="N1016" s="48" t="s">
        <v>173</v>
      </c>
      <c r="P1016" s="119">
        <v>0</v>
      </c>
      <c r="Q1016" s="119">
        <v>0</v>
      </c>
      <c r="R1016" s="119">
        <v>0</v>
      </c>
      <c r="S1016" s="119">
        <f t="shared" si="118"/>
        <v>0</v>
      </c>
      <c r="T1016" s="119">
        <f t="shared" si="119"/>
        <v>0</v>
      </c>
      <c r="U1016" s="119">
        <v>1271</v>
      </c>
      <c r="V1016" s="119">
        <v>0</v>
      </c>
      <c r="W1016" s="119">
        <v>0</v>
      </c>
      <c r="X1016" s="119">
        <f>T1016-(U1016+V1016)</f>
        <v>-1271</v>
      </c>
      <c r="Y1016" s="92" t="s">
        <v>12848</v>
      </c>
      <c r="Z1016" s="93">
        <v>0.20699999999999999</v>
      </c>
      <c r="AA1016" s="173">
        <v>0.26404</v>
      </c>
      <c r="AB1016" s="93">
        <f t="shared" si="120"/>
        <v>5.7040000000000007E-2</v>
      </c>
      <c r="AE1016" s="48" t="s">
        <v>12845</v>
      </c>
      <c r="AF1016" s="93">
        <v>0.26404</v>
      </c>
      <c r="AG1016" s="48" t="s">
        <v>14954</v>
      </c>
      <c r="AH1016" s="48" t="s">
        <v>14955</v>
      </c>
      <c r="AI1016" s="48" t="s">
        <v>14956</v>
      </c>
      <c r="AJ1016" s="48" t="s">
        <v>14957</v>
      </c>
      <c r="AM1016" s="48" t="s">
        <v>85</v>
      </c>
      <c r="AN1016" s="48" t="s">
        <v>3613</v>
      </c>
      <c r="AQ1016" s="123" t="s">
        <v>12984</v>
      </c>
    </row>
    <row r="1017" spans="1:43" ht="45" x14ac:dyDescent="0.2">
      <c r="A1017" s="92" t="s">
        <v>3614</v>
      </c>
      <c r="B1017" s="92" t="s">
        <v>3615</v>
      </c>
      <c r="C1017" s="117" t="s">
        <v>166</v>
      </c>
      <c r="D1017" s="92" t="s">
        <v>2310</v>
      </c>
      <c r="E1017" s="92" t="s">
        <v>3616</v>
      </c>
      <c r="F1017" s="92" t="s">
        <v>3610</v>
      </c>
      <c r="G1017" s="92" t="s">
        <v>3617</v>
      </c>
      <c r="H1017" s="92" t="s">
        <v>3618</v>
      </c>
      <c r="I1017" s="118" t="s">
        <v>3619</v>
      </c>
      <c r="J1017" s="119">
        <v>13</v>
      </c>
      <c r="K1017" s="119">
        <v>5000</v>
      </c>
      <c r="L1017" s="119">
        <f t="shared" si="124"/>
        <v>4469</v>
      </c>
      <c r="M1017" s="119"/>
      <c r="N1017" s="48" t="s">
        <v>173</v>
      </c>
      <c r="P1017" s="119">
        <v>0</v>
      </c>
      <c r="Q1017" s="119">
        <v>0</v>
      </c>
      <c r="R1017" s="119">
        <v>0</v>
      </c>
      <c r="S1017" s="119">
        <f t="shared" si="118"/>
        <v>0</v>
      </c>
      <c r="T1017" s="119">
        <f t="shared" si="119"/>
        <v>0</v>
      </c>
      <c r="U1017" s="119">
        <v>531</v>
      </c>
      <c r="V1017" s="119">
        <v>337</v>
      </c>
      <c r="W1017" s="119">
        <v>311</v>
      </c>
      <c r="X1017" s="119">
        <f>T1017-(U1017+V1017)</f>
        <v>-868</v>
      </c>
      <c r="Y1017" s="92" t="s">
        <v>12848</v>
      </c>
      <c r="Z1017" s="93">
        <v>0.28000000000000003</v>
      </c>
      <c r="AA1017" s="173">
        <v>0.28000000000000003</v>
      </c>
      <c r="AB1017" s="93">
        <f t="shared" si="120"/>
        <v>0</v>
      </c>
      <c r="AE1017" s="48" t="s">
        <v>12845</v>
      </c>
      <c r="AF1017" s="93">
        <v>0.28000000000000003</v>
      </c>
      <c r="AG1017" s="48" t="s">
        <v>14958</v>
      </c>
      <c r="AH1017" s="122">
        <v>100</v>
      </c>
      <c r="AI1017" s="48">
        <v>10</v>
      </c>
      <c r="AJ1017" s="48" t="s">
        <v>3619</v>
      </c>
      <c r="AM1017" s="48" t="s">
        <v>85</v>
      </c>
      <c r="AN1017" s="48" t="s">
        <v>3613</v>
      </c>
      <c r="AQ1017" s="123" t="s">
        <v>14959</v>
      </c>
    </row>
    <row r="1018" spans="1:43" ht="45" x14ac:dyDescent="0.2">
      <c r="A1018" s="92" t="s">
        <v>3620</v>
      </c>
      <c r="B1018" s="92" t="s">
        <v>3621</v>
      </c>
      <c r="C1018" s="117" t="s">
        <v>166</v>
      </c>
      <c r="D1018" s="92" t="s">
        <v>403</v>
      </c>
      <c r="E1018" s="92" t="s">
        <v>3622</v>
      </c>
      <c r="F1018" s="92" t="s">
        <v>3610</v>
      </c>
      <c r="G1018" s="92" t="s">
        <v>3623</v>
      </c>
      <c r="H1018" s="92" t="s">
        <v>3624</v>
      </c>
      <c r="I1018" s="118" t="s">
        <v>3625</v>
      </c>
      <c r="J1018" s="119">
        <v>15</v>
      </c>
      <c r="K1018" s="119">
        <v>250</v>
      </c>
      <c r="L1018" s="119">
        <f t="shared" si="124"/>
        <v>-717</v>
      </c>
      <c r="N1018" s="48" t="s">
        <v>243</v>
      </c>
      <c r="O1018" s="48" t="s">
        <v>14960</v>
      </c>
      <c r="P1018" s="119">
        <v>30</v>
      </c>
      <c r="Q1018" s="119">
        <v>0</v>
      </c>
      <c r="R1018" s="119">
        <v>0</v>
      </c>
      <c r="S1018" s="119">
        <f t="shared" si="118"/>
        <v>30</v>
      </c>
      <c r="T1018" s="119">
        <f t="shared" si="119"/>
        <v>30</v>
      </c>
      <c r="U1018" s="119">
        <v>967</v>
      </c>
      <c r="V1018" s="119">
        <v>0</v>
      </c>
      <c r="W1018" s="119">
        <v>0</v>
      </c>
      <c r="X1018" s="119">
        <f>P1018-(U1018+V1018)</f>
        <v>-937</v>
      </c>
      <c r="Y1018" s="92" t="s">
        <v>12848</v>
      </c>
      <c r="Z1018" s="93">
        <v>16.5</v>
      </c>
      <c r="AA1018" s="173">
        <v>16.5</v>
      </c>
      <c r="AB1018" s="93">
        <f t="shared" si="120"/>
        <v>0</v>
      </c>
      <c r="AE1018" s="48" t="s">
        <v>12845</v>
      </c>
      <c r="AF1018" s="93">
        <v>16.5</v>
      </c>
      <c r="AG1018" s="48" t="s">
        <v>14961</v>
      </c>
      <c r="AH1018" s="122">
        <v>250</v>
      </c>
      <c r="AI1018" s="48">
        <v>14</v>
      </c>
      <c r="AJ1018" s="48" t="s">
        <v>14962</v>
      </c>
      <c r="AM1018" s="48" t="s">
        <v>85</v>
      </c>
      <c r="AN1018" s="48" t="s">
        <v>3613</v>
      </c>
      <c r="AQ1018" s="123" t="s">
        <v>14959</v>
      </c>
    </row>
    <row r="1019" spans="1:43" x14ac:dyDescent="0.2">
      <c r="A1019" s="92" t="s">
        <v>3626</v>
      </c>
      <c r="B1019" s="92" t="s">
        <v>3627</v>
      </c>
      <c r="C1019" s="117" t="s">
        <v>166</v>
      </c>
      <c r="D1019" s="92" t="s">
        <v>2310</v>
      </c>
      <c r="E1019" s="92" t="s">
        <v>3628</v>
      </c>
      <c r="F1019" s="92" t="s">
        <v>3610</v>
      </c>
      <c r="G1019" s="92" t="s">
        <v>3629</v>
      </c>
      <c r="H1019" s="92" t="s">
        <v>3630</v>
      </c>
      <c r="I1019" s="118" t="s">
        <v>3631</v>
      </c>
      <c r="J1019" s="119">
        <v>5</v>
      </c>
      <c r="K1019" s="119">
        <v>500</v>
      </c>
      <c r="L1019" s="119">
        <f t="shared" si="124"/>
        <v>-1434</v>
      </c>
      <c r="N1019" s="48" t="s">
        <v>243</v>
      </c>
      <c r="O1019" s="48" t="s">
        <v>14963</v>
      </c>
      <c r="P1019" s="119">
        <v>0</v>
      </c>
      <c r="Q1019" s="119">
        <v>0</v>
      </c>
      <c r="R1019" s="119">
        <v>0</v>
      </c>
      <c r="S1019" s="119">
        <f t="shared" si="118"/>
        <v>0</v>
      </c>
      <c r="T1019" s="119">
        <f t="shared" si="119"/>
        <v>0</v>
      </c>
      <c r="U1019" s="119">
        <v>1934</v>
      </c>
      <c r="V1019" s="119">
        <v>0</v>
      </c>
      <c r="W1019" s="119">
        <v>0</v>
      </c>
      <c r="X1019" s="119">
        <f>P1019-(U1019+V1019)</f>
        <v>-1934</v>
      </c>
      <c r="Y1019" s="92" t="s">
        <v>12848</v>
      </c>
      <c r="Z1019" s="93">
        <v>27.5</v>
      </c>
      <c r="AA1019" s="173">
        <v>29</v>
      </c>
      <c r="AB1019" s="93">
        <f t="shared" si="120"/>
        <v>1.5</v>
      </c>
      <c r="AE1019" s="48" t="s">
        <v>12949</v>
      </c>
      <c r="AF1019" s="93">
        <v>29</v>
      </c>
      <c r="AG1019" s="48" t="s">
        <v>14964</v>
      </c>
      <c r="AH1019" s="122">
        <v>100</v>
      </c>
      <c r="AI1019" s="48">
        <v>4</v>
      </c>
      <c r="AJ1019" s="48" t="s">
        <v>3631</v>
      </c>
      <c r="AM1019" s="48" t="s">
        <v>85</v>
      </c>
      <c r="AN1019" s="48" t="s">
        <v>3613</v>
      </c>
      <c r="AQ1019" s="123" t="s">
        <v>12998</v>
      </c>
    </row>
    <row r="1020" spans="1:43" ht="30" x14ac:dyDescent="0.2">
      <c r="A1020" s="92" t="s">
        <v>3632</v>
      </c>
      <c r="B1020" s="92" t="s">
        <v>3633</v>
      </c>
      <c r="C1020" s="117" t="s">
        <v>166</v>
      </c>
      <c r="D1020" s="92" t="s">
        <v>2310</v>
      </c>
      <c r="E1020" s="92" t="s">
        <v>3634</v>
      </c>
      <c r="F1020" s="92" t="s">
        <v>3610</v>
      </c>
      <c r="G1020" s="92" t="s">
        <v>3635</v>
      </c>
      <c r="H1020" s="92" t="s">
        <v>3636</v>
      </c>
      <c r="I1020" s="118" t="s">
        <v>3637</v>
      </c>
      <c r="J1020" s="119">
        <v>13</v>
      </c>
      <c r="K1020" s="119">
        <v>2000</v>
      </c>
      <c r="L1020" s="119">
        <f t="shared" si="124"/>
        <v>-2080</v>
      </c>
      <c r="N1020" s="48" t="s">
        <v>243</v>
      </c>
      <c r="O1020" s="48" t="s">
        <v>14965</v>
      </c>
      <c r="P1020" s="119">
        <v>0</v>
      </c>
      <c r="Q1020" s="119">
        <v>0</v>
      </c>
      <c r="R1020" s="119">
        <v>0</v>
      </c>
      <c r="S1020" s="119">
        <f t="shared" si="118"/>
        <v>0</v>
      </c>
      <c r="T1020" s="119">
        <f t="shared" si="119"/>
        <v>0</v>
      </c>
      <c r="U1020" s="119">
        <v>4080</v>
      </c>
      <c r="V1020" s="119">
        <v>0</v>
      </c>
      <c r="W1020" s="119">
        <v>0</v>
      </c>
      <c r="X1020" s="119">
        <f>P1020-(U1020+V1020)</f>
        <v>-4080</v>
      </c>
      <c r="Y1020" s="92" t="s">
        <v>12848</v>
      </c>
      <c r="Z1020" s="93">
        <v>2.2050000000000001</v>
      </c>
      <c r="AA1020" s="173">
        <v>2.2599999999999998</v>
      </c>
      <c r="AB1020" s="93">
        <f t="shared" si="120"/>
        <v>5.4999999999999716E-2</v>
      </c>
      <c r="AE1020" s="48" t="s">
        <v>12845</v>
      </c>
      <c r="AF1020" s="93">
        <v>2.2599999999999998</v>
      </c>
      <c r="AG1020" s="48" t="s">
        <v>14966</v>
      </c>
      <c r="AH1020" s="48" t="s">
        <v>14967</v>
      </c>
      <c r="AI1020" s="48" t="s">
        <v>14968</v>
      </c>
      <c r="AJ1020" s="48" t="s">
        <v>14969</v>
      </c>
      <c r="AM1020" s="48" t="s">
        <v>85</v>
      </c>
      <c r="AN1020" s="48" t="s">
        <v>3613</v>
      </c>
      <c r="AQ1020" s="123" t="s">
        <v>12984</v>
      </c>
    </row>
    <row r="1021" spans="1:43" ht="45" x14ac:dyDescent="0.2">
      <c r="A1021" s="92" t="s">
        <v>3638</v>
      </c>
      <c r="B1021" s="92" t="s">
        <v>3639</v>
      </c>
      <c r="C1021" s="117" t="s">
        <v>166</v>
      </c>
      <c r="D1021" s="92" t="s">
        <v>417</v>
      </c>
      <c r="E1021" s="92" t="s">
        <v>3640</v>
      </c>
      <c r="F1021" s="92" t="s">
        <v>3610</v>
      </c>
      <c r="G1021" s="92" t="s">
        <v>780</v>
      </c>
      <c r="H1021" s="92" t="s">
        <v>3611</v>
      </c>
      <c r="I1021" s="118" t="s">
        <v>3641</v>
      </c>
      <c r="J1021" s="119">
        <v>19</v>
      </c>
      <c r="K1021" s="119">
        <v>1000</v>
      </c>
      <c r="L1021" s="119">
        <f t="shared" si="124"/>
        <v>-17696</v>
      </c>
      <c r="N1021" s="48" t="s">
        <v>173</v>
      </c>
      <c r="O1021" s="48" t="s">
        <v>14970</v>
      </c>
      <c r="P1021" s="119">
        <v>14000</v>
      </c>
      <c r="Q1021" s="119">
        <v>5000</v>
      </c>
      <c r="R1021" s="119">
        <v>9000</v>
      </c>
      <c r="S1021" s="119">
        <f t="shared" si="118"/>
        <v>19000</v>
      </c>
      <c r="T1021" s="119">
        <f t="shared" si="119"/>
        <v>28000</v>
      </c>
      <c r="U1021" s="119">
        <v>18696</v>
      </c>
      <c r="V1021" s="119">
        <v>8574</v>
      </c>
      <c r="W1021" s="119">
        <v>7301</v>
      </c>
      <c r="X1021" s="119">
        <f>T1021-(U1021+V1021)</f>
        <v>730</v>
      </c>
      <c r="Y1021" s="92" t="s">
        <v>12863</v>
      </c>
      <c r="Z1021" s="93">
        <v>0.65</v>
      </c>
      <c r="AA1021" s="173">
        <v>0.67469999999999997</v>
      </c>
      <c r="AB1021" s="93">
        <f t="shared" si="120"/>
        <v>2.4699999999999944E-2</v>
      </c>
      <c r="AD1021" s="172"/>
      <c r="AE1021" s="48" t="s">
        <v>12949</v>
      </c>
      <c r="AF1021" s="93">
        <v>0.67469999999999997</v>
      </c>
      <c r="AG1021" s="48" t="s">
        <v>14971</v>
      </c>
      <c r="AH1021" s="48" t="s">
        <v>14972</v>
      </c>
      <c r="AI1021" s="48" t="s">
        <v>14973</v>
      </c>
      <c r="AJ1021" s="48" t="s">
        <v>14974</v>
      </c>
      <c r="AM1021" s="48" t="s">
        <v>85</v>
      </c>
      <c r="AN1021" s="48" t="s">
        <v>3613</v>
      </c>
      <c r="AQ1021" s="123" t="s">
        <v>12998</v>
      </c>
    </row>
    <row r="1022" spans="1:43" ht="75" x14ac:dyDescent="0.2">
      <c r="A1022" s="92" t="s">
        <v>3642</v>
      </c>
      <c r="B1022" s="92" t="s">
        <v>3643</v>
      </c>
      <c r="C1022" s="117" t="s">
        <v>166</v>
      </c>
      <c r="D1022" s="92" t="s">
        <v>2310</v>
      </c>
      <c r="E1022" s="92" t="s">
        <v>3644</v>
      </c>
      <c r="F1022" s="92" t="s">
        <v>3610</v>
      </c>
      <c r="G1022" s="92" t="s">
        <v>3645</v>
      </c>
      <c r="H1022" s="92" t="s">
        <v>3646</v>
      </c>
      <c r="I1022" s="118" t="s">
        <v>3647</v>
      </c>
      <c r="J1022" s="119">
        <v>15</v>
      </c>
      <c r="K1022" s="119">
        <v>200</v>
      </c>
      <c r="L1022" s="119">
        <f t="shared" si="124"/>
        <v>200</v>
      </c>
      <c r="M1022" s="138">
        <v>6600</v>
      </c>
      <c r="N1022" s="48" t="s">
        <v>243</v>
      </c>
      <c r="O1022" s="48" t="s">
        <v>14975</v>
      </c>
      <c r="P1022" s="119">
        <v>0</v>
      </c>
      <c r="Q1022" s="119">
        <v>0</v>
      </c>
      <c r="R1022" s="119">
        <v>0</v>
      </c>
      <c r="S1022" s="119">
        <f t="shared" si="118"/>
        <v>0</v>
      </c>
      <c r="T1022" s="119">
        <f t="shared" si="119"/>
        <v>0</v>
      </c>
      <c r="U1022" s="119">
        <v>0</v>
      </c>
      <c r="V1022" s="119">
        <v>0</v>
      </c>
      <c r="W1022" s="119">
        <v>0</v>
      </c>
      <c r="X1022" s="119">
        <f>P1022-(U1022+V1022)</f>
        <v>0</v>
      </c>
      <c r="Y1022" s="92" t="s">
        <v>12844</v>
      </c>
      <c r="Z1022" s="93">
        <v>33</v>
      </c>
      <c r="AA1022" s="173">
        <v>33</v>
      </c>
      <c r="AB1022" s="93">
        <f t="shared" si="120"/>
        <v>0</v>
      </c>
      <c r="AE1022" s="48" t="s">
        <v>12949</v>
      </c>
      <c r="AF1022" s="93">
        <v>33</v>
      </c>
      <c r="AG1022" s="48" t="s">
        <v>14976</v>
      </c>
      <c r="AH1022" s="122">
        <v>200</v>
      </c>
      <c r="AI1022" s="48">
        <v>10</v>
      </c>
      <c r="AJ1022" s="48" t="s">
        <v>14977</v>
      </c>
      <c r="AM1022" s="48" t="s">
        <v>85</v>
      </c>
      <c r="AN1022" s="48" t="s">
        <v>3613</v>
      </c>
      <c r="AQ1022" s="123" t="s">
        <v>12955</v>
      </c>
    </row>
    <row r="1023" spans="1:43" ht="60" x14ac:dyDescent="0.2">
      <c r="A1023" s="92" t="s">
        <v>3648</v>
      </c>
      <c r="B1023" s="92" t="s">
        <v>3649</v>
      </c>
      <c r="C1023" s="117" t="s">
        <v>166</v>
      </c>
      <c r="D1023" s="92" t="s">
        <v>403</v>
      </c>
      <c r="E1023" s="92" t="s">
        <v>3650</v>
      </c>
      <c r="F1023" s="92" t="s">
        <v>3610</v>
      </c>
      <c r="G1023" s="92" t="s">
        <v>3623</v>
      </c>
      <c r="H1023" s="92" t="s">
        <v>3624</v>
      </c>
      <c r="I1023" s="118" t="s">
        <v>3651</v>
      </c>
      <c r="J1023" s="119">
        <v>13</v>
      </c>
      <c r="K1023" s="119">
        <v>100</v>
      </c>
      <c r="L1023" s="119">
        <f t="shared" si="124"/>
        <v>-5823</v>
      </c>
      <c r="N1023" s="48" t="s">
        <v>243</v>
      </c>
      <c r="O1023" s="48" t="s">
        <v>14978</v>
      </c>
      <c r="P1023" s="119">
        <v>5986</v>
      </c>
      <c r="Q1023" s="119">
        <v>4086</v>
      </c>
      <c r="R1023" s="119">
        <v>1200</v>
      </c>
      <c r="S1023" s="119">
        <f t="shared" si="118"/>
        <v>10072</v>
      </c>
      <c r="T1023" s="119">
        <f t="shared" si="119"/>
        <v>11272</v>
      </c>
      <c r="U1023" s="119">
        <v>5923</v>
      </c>
      <c r="V1023" s="119">
        <v>2949</v>
      </c>
      <c r="W1023" s="119">
        <v>1806</v>
      </c>
      <c r="X1023" s="119">
        <f>P1023-(U1023+V1023)</f>
        <v>-2886</v>
      </c>
      <c r="Y1023" s="92" t="s">
        <v>12848</v>
      </c>
      <c r="Z1023" s="93">
        <v>22.875</v>
      </c>
      <c r="AA1023" s="173">
        <v>23.125</v>
      </c>
      <c r="AB1023" s="93">
        <f t="shared" si="120"/>
        <v>0.25</v>
      </c>
      <c r="AE1023" s="48" t="s">
        <v>12845</v>
      </c>
      <c r="AF1023" s="93">
        <v>23.125</v>
      </c>
      <c r="AG1023" s="48" t="s">
        <v>14979</v>
      </c>
      <c r="AH1023" s="48" t="s">
        <v>14980</v>
      </c>
      <c r="AI1023" s="48" t="s">
        <v>14981</v>
      </c>
      <c r="AJ1023" s="48" t="s">
        <v>14982</v>
      </c>
      <c r="AK1023" s="48" t="s">
        <v>14983</v>
      </c>
      <c r="AM1023" s="48" t="s">
        <v>85</v>
      </c>
      <c r="AN1023" s="48" t="s">
        <v>3613</v>
      </c>
      <c r="AQ1023" s="123" t="s">
        <v>12984</v>
      </c>
    </row>
    <row r="1024" spans="1:43" ht="30" x14ac:dyDescent="0.2">
      <c r="A1024" s="92" t="s">
        <v>3652</v>
      </c>
      <c r="B1024" s="92" t="s">
        <v>3653</v>
      </c>
      <c r="C1024" s="117" t="s">
        <v>166</v>
      </c>
      <c r="D1024" s="92" t="s">
        <v>2310</v>
      </c>
      <c r="E1024" s="92" t="s">
        <v>3654</v>
      </c>
      <c r="F1024" s="92" t="s">
        <v>3610</v>
      </c>
      <c r="G1024" s="92" t="s">
        <v>3645</v>
      </c>
      <c r="H1024" s="92" t="s">
        <v>3646</v>
      </c>
      <c r="I1024" s="118" t="s">
        <v>3655</v>
      </c>
      <c r="J1024" s="119">
        <v>17</v>
      </c>
      <c r="K1024" s="119">
        <v>200</v>
      </c>
      <c r="L1024" s="119">
        <f t="shared" si="124"/>
        <v>-922</v>
      </c>
      <c r="N1024" s="48" t="s">
        <v>243</v>
      </c>
      <c r="O1024" s="48" t="s">
        <v>14978</v>
      </c>
      <c r="P1024" s="119">
        <v>700</v>
      </c>
      <c r="Q1024" s="119">
        <v>300</v>
      </c>
      <c r="R1024" s="119">
        <v>200</v>
      </c>
      <c r="S1024" s="119">
        <f t="shared" si="118"/>
        <v>1000</v>
      </c>
      <c r="T1024" s="119">
        <f t="shared" si="119"/>
        <v>1200</v>
      </c>
      <c r="U1024" s="119">
        <v>1122</v>
      </c>
      <c r="V1024" s="119">
        <v>450</v>
      </c>
      <c r="W1024" s="119">
        <v>468</v>
      </c>
      <c r="X1024" s="119">
        <f>P1024-(U1024+V1024)</f>
        <v>-872</v>
      </c>
      <c r="Y1024" s="92" t="s">
        <v>12848</v>
      </c>
      <c r="Z1024" s="93">
        <v>50.2</v>
      </c>
      <c r="AA1024" s="173">
        <v>50.6</v>
      </c>
      <c r="AB1024" s="93">
        <f t="shared" si="120"/>
        <v>0.39999999999999858</v>
      </c>
      <c r="AE1024" s="48" t="s">
        <v>12845</v>
      </c>
      <c r="AF1024" s="93">
        <v>50.6</v>
      </c>
      <c r="AG1024" s="48" t="s">
        <v>14984</v>
      </c>
      <c r="AH1024" s="48" t="s">
        <v>14985</v>
      </c>
      <c r="AI1024" s="48" t="s">
        <v>14956</v>
      </c>
      <c r="AJ1024" s="48" t="s">
        <v>14986</v>
      </c>
      <c r="AM1024" s="48" t="s">
        <v>85</v>
      </c>
      <c r="AN1024" s="48" t="s">
        <v>3613</v>
      </c>
      <c r="AQ1024" s="123" t="s">
        <v>12984</v>
      </c>
    </row>
    <row r="1025" spans="1:43" ht="30" x14ac:dyDescent="0.2">
      <c r="A1025" s="92" t="s">
        <v>3656</v>
      </c>
      <c r="B1025" s="92" t="s">
        <v>3657</v>
      </c>
      <c r="C1025" s="117" t="s">
        <v>166</v>
      </c>
      <c r="D1025" s="92" t="s">
        <v>2310</v>
      </c>
      <c r="E1025" s="92" t="s">
        <v>3658</v>
      </c>
      <c r="F1025" s="92" t="s">
        <v>3610</v>
      </c>
      <c r="G1025" s="92" t="s">
        <v>3617</v>
      </c>
      <c r="H1025" s="92" t="s">
        <v>3659</v>
      </c>
      <c r="I1025" s="118" t="s">
        <v>3660</v>
      </c>
      <c r="J1025" s="119">
        <v>13</v>
      </c>
      <c r="K1025" s="119">
        <v>2000</v>
      </c>
      <c r="L1025" s="119">
        <f t="shared" si="124"/>
        <v>-86632</v>
      </c>
      <c r="N1025" s="48" t="s">
        <v>173</v>
      </c>
      <c r="O1025" s="48" t="s">
        <v>14987</v>
      </c>
      <c r="P1025" s="119">
        <v>24000</v>
      </c>
      <c r="Q1025" s="119">
        <v>24000</v>
      </c>
      <c r="R1025" s="119">
        <v>0</v>
      </c>
      <c r="S1025" s="119">
        <f t="shared" si="118"/>
        <v>48000</v>
      </c>
      <c r="T1025" s="119">
        <f t="shared" si="119"/>
        <v>48000</v>
      </c>
      <c r="U1025" s="119">
        <v>88632</v>
      </c>
      <c r="V1025" s="119">
        <v>90693</v>
      </c>
      <c r="W1025" s="119">
        <v>89775</v>
      </c>
      <c r="X1025" s="119">
        <f>T1025-(U1025+V1025)</f>
        <v>-131325</v>
      </c>
      <c r="Y1025" s="92" t="s">
        <v>12848</v>
      </c>
      <c r="Z1025" s="93">
        <v>2.1880000000000002</v>
      </c>
      <c r="AA1025" s="173">
        <v>2.153</v>
      </c>
      <c r="AB1025" s="93">
        <f t="shared" si="120"/>
        <v>-3.5000000000000142E-2</v>
      </c>
      <c r="AE1025" s="48" t="s">
        <v>12949</v>
      </c>
      <c r="AF1025" s="93">
        <v>2.153</v>
      </c>
      <c r="AG1025" s="48" t="s">
        <v>14988</v>
      </c>
      <c r="AH1025" s="48" t="s">
        <v>14967</v>
      </c>
      <c r="AI1025" s="48" t="s">
        <v>14989</v>
      </c>
      <c r="AJ1025" s="48" t="s">
        <v>14990</v>
      </c>
      <c r="AM1025" s="48" t="s">
        <v>85</v>
      </c>
      <c r="AN1025" s="48" t="s">
        <v>3613</v>
      </c>
      <c r="AQ1025" s="123" t="s">
        <v>12998</v>
      </c>
    </row>
    <row r="1026" spans="1:43" ht="45" x14ac:dyDescent="0.2">
      <c r="A1026" s="92" t="s">
        <v>3661</v>
      </c>
      <c r="B1026" s="92" t="s">
        <v>3662</v>
      </c>
      <c r="C1026" s="117" t="s">
        <v>166</v>
      </c>
      <c r="D1026" s="92" t="s">
        <v>2310</v>
      </c>
      <c r="E1026" s="92" t="s">
        <v>3663</v>
      </c>
      <c r="F1026" s="92" t="s">
        <v>3610</v>
      </c>
      <c r="G1026" s="92" t="s">
        <v>3623</v>
      </c>
      <c r="H1026" s="92" t="s">
        <v>3624</v>
      </c>
      <c r="I1026" s="118" t="s">
        <v>3664</v>
      </c>
      <c r="J1026" s="119">
        <v>15</v>
      </c>
      <c r="K1026" s="119">
        <v>500</v>
      </c>
      <c r="L1026" s="119">
        <f t="shared" si="124"/>
        <v>-6181</v>
      </c>
      <c r="N1026" s="48" t="s">
        <v>243</v>
      </c>
      <c r="O1026" s="48" t="s">
        <v>14991</v>
      </c>
      <c r="P1026" s="119">
        <v>2500</v>
      </c>
      <c r="Q1026" s="119">
        <v>2500</v>
      </c>
      <c r="R1026" s="119">
        <v>0</v>
      </c>
      <c r="S1026" s="119">
        <f t="shared" si="118"/>
        <v>5000</v>
      </c>
      <c r="T1026" s="119">
        <f t="shared" si="119"/>
        <v>5000</v>
      </c>
      <c r="U1026" s="119">
        <v>6681</v>
      </c>
      <c r="V1026" s="119">
        <v>1973</v>
      </c>
      <c r="W1026" s="119">
        <v>972</v>
      </c>
      <c r="X1026" s="119">
        <f>P1026-(U1026+V1026)</f>
        <v>-6154</v>
      </c>
      <c r="Y1026" s="92" t="s">
        <v>12848</v>
      </c>
      <c r="Z1026" s="93">
        <v>38</v>
      </c>
      <c r="AA1026" s="173">
        <v>27</v>
      </c>
      <c r="AB1026" s="93">
        <f t="shared" si="120"/>
        <v>-11</v>
      </c>
      <c r="AE1026" s="48" t="s">
        <v>12845</v>
      </c>
      <c r="AF1026" s="93">
        <v>27</v>
      </c>
      <c r="AG1026" s="48" t="s">
        <v>14992</v>
      </c>
      <c r="AH1026" s="48" t="s">
        <v>14993</v>
      </c>
      <c r="AI1026" s="48" t="s">
        <v>14994</v>
      </c>
      <c r="AJ1026" s="48" t="s">
        <v>14995</v>
      </c>
      <c r="AM1026" s="48" t="s">
        <v>85</v>
      </c>
      <c r="AN1026" s="48" t="s">
        <v>3613</v>
      </c>
      <c r="AQ1026" s="123" t="s">
        <v>12998</v>
      </c>
    </row>
    <row r="1027" spans="1:43" ht="45" x14ac:dyDescent="0.2">
      <c r="A1027" s="92" t="s">
        <v>3665</v>
      </c>
      <c r="B1027" s="92" t="s">
        <v>3666</v>
      </c>
      <c r="C1027" s="117" t="s">
        <v>166</v>
      </c>
      <c r="D1027" s="92" t="s">
        <v>2310</v>
      </c>
      <c r="E1027" s="92" t="s">
        <v>3667</v>
      </c>
      <c r="F1027" s="92" t="s">
        <v>3610</v>
      </c>
      <c r="G1027" s="92" t="s">
        <v>3668</v>
      </c>
      <c r="H1027" s="92" t="s">
        <v>3669</v>
      </c>
      <c r="I1027" s="118" t="s">
        <v>3670</v>
      </c>
      <c r="J1027" s="119">
        <v>15</v>
      </c>
      <c r="K1027" s="119">
        <v>100</v>
      </c>
      <c r="L1027" s="119">
        <f t="shared" si="124"/>
        <v>-964</v>
      </c>
      <c r="N1027" s="48" t="s">
        <v>243</v>
      </c>
      <c r="O1027" s="48" t="s">
        <v>14996</v>
      </c>
      <c r="P1027" s="119">
        <v>700</v>
      </c>
      <c r="Q1027" s="119">
        <v>600</v>
      </c>
      <c r="R1027" s="119">
        <v>100</v>
      </c>
      <c r="S1027" s="119">
        <f t="shared" ref="S1027:S1090" si="125">P1027+Q1027</f>
        <v>1300</v>
      </c>
      <c r="T1027" s="119">
        <f t="shared" ref="T1027:T1090" si="126">P1027+Q1027+R1027</f>
        <v>1400</v>
      </c>
      <c r="U1027" s="119">
        <v>1064</v>
      </c>
      <c r="V1027" s="119">
        <v>368</v>
      </c>
      <c r="W1027" s="119">
        <v>362</v>
      </c>
      <c r="X1027" s="119">
        <f>P1027-(U1027+V1027)</f>
        <v>-732</v>
      </c>
      <c r="Y1027" s="92" t="s">
        <v>12848</v>
      </c>
      <c r="Z1027" s="93">
        <v>70.48</v>
      </c>
      <c r="AA1027" s="173">
        <v>68.64</v>
      </c>
      <c r="AB1027" s="93">
        <f t="shared" ref="AB1027:AB1090" si="127">AA1027-Z1027</f>
        <v>-1.8400000000000034</v>
      </c>
      <c r="AE1027" s="48" t="s">
        <v>12949</v>
      </c>
      <c r="AF1027" s="93">
        <v>68.64</v>
      </c>
      <c r="AG1027" s="48" t="s">
        <v>14997</v>
      </c>
      <c r="AH1027" s="48" t="s">
        <v>14998</v>
      </c>
      <c r="AI1027" s="48" t="s">
        <v>14999</v>
      </c>
      <c r="AJ1027" s="48" t="s">
        <v>15000</v>
      </c>
      <c r="AM1027" s="48" t="s">
        <v>85</v>
      </c>
      <c r="AN1027" s="48" t="s">
        <v>3613</v>
      </c>
      <c r="AQ1027" s="123" t="s">
        <v>12955</v>
      </c>
    </row>
    <row r="1028" spans="1:43" ht="30" x14ac:dyDescent="0.2">
      <c r="A1028" s="92" t="s">
        <v>3671</v>
      </c>
      <c r="B1028" s="92" t="s">
        <v>3672</v>
      </c>
      <c r="C1028" s="117" t="s">
        <v>166</v>
      </c>
      <c r="D1028" s="92" t="s">
        <v>2310</v>
      </c>
      <c r="E1028" s="92" t="s">
        <v>3673</v>
      </c>
      <c r="F1028" s="92" t="s">
        <v>3610</v>
      </c>
      <c r="G1028" s="92" t="s">
        <v>1641</v>
      </c>
      <c r="H1028" s="92" t="s">
        <v>3674</v>
      </c>
      <c r="I1028" s="118" t="s">
        <v>3675</v>
      </c>
      <c r="J1028" s="119">
        <v>13</v>
      </c>
      <c r="K1028" s="119">
        <v>100</v>
      </c>
      <c r="L1028" s="119">
        <f t="shared" si="124"/>
        <v>-33</v>
      </c>
      <c r="M1028" s="138">
        <v>3944.39</v>
      </c>
      <c r="N1028" s="48" t="s">
        <v>243</v>
      </c>
      <c r="O1028" s="48" t="s">
        <v>14978</v>
      </c>
      <c r="P1028" s="119">
        <v>11</v>
      </c>
      <c r="Q1028" s="119">
        <v>11</v>
      </c>
      <c r="R1028" s="119">
        <v>0</v>
      </c>
      <c r="S1028" s="119">
        <f t="shared" si="125"/>
        <v>22</v>
      </c>
      <c r="T1028" s="119">
        <f t="shared" si="126"/>
        <v>22</v>
      </c>
      <c r="U1028" s="119">
        <v>133</v>
      </c>
      <c r="V1028" s="119">
        <v>6</v>
      </c>
      <c r="W1028" s="119">
        <v>6</v>
      </c>
      <c r="X1028" s="119">
        <f>P1028-(U1028+V1028)</f>
        <v>-128</v>
      </c>
      <c r="Y1028" s="92" t="s">
        <v>12848</v>
      </c>
      <c r="Z1028" s="93">
        <v>91.73</v>
      </c>
      <c r="AA1028" s="173">
        <v>89.3</v>
      </c>
      <c r="AB1028" s="93">
        <f t="shared" si="127"/>
        <v>-2.4300000000000068</v>
      </c>
      <c r="AE1028" s="48" t="s">
        <v>12949</v>
      </c>
      <c r="AF1028" s="93">
        <v>89.3</v>
      </c>
      <c r="AG1028" s="48" t="s">
        <v>15001</v>
      </c>
      <c r="AH1028" s="48" t="s">
        <v>15002</v>
      </c>
      <c r="AI1028" s="48" t="s">
        <v>13933</v>
      </c>
      <c r="AJ1028" s="48" t="s">
        <v>15003</v>
      </c>
      <c r="AM1028" s="48" t="s">
        <v>85</v>
      </c>
      <c r="AN1028" s="48" t="s">
        <v>3613</v>
      </c>
      <c r="AQ1028" s="123" t="s">
        <v>12984</v>
      </c>
    </row>
    <row r="1029" spans="1:43" ht="45" x14ac:dyDescent="0.2">
      <c r="A1029" s="92" t="s">
        <v>3676</v>
      </c>
      <c r="B1029" s="92" t="s">
        <v>3677</v>
      </c>
      <c r="C1029" s="117" t="s">
        <v>166</v>
      </c>
      <c r="D1029" s="92" t="s">
        <v>2310</v>
      </c>
      <c r="E1029" s="92" t="s">
        <v>3678</v>
      </c>
      <c r="F1029" s="92" t="s">
        <v>3610</v>
      </c>
      <c r="G1029" s="92" t="s">
        <v>3623</v>
      </c>
      <c r="H1029" s="92" t="s">
        <v>3624</v>
      </c>
      <c r="I1029" s="118" t="s">
        <v>3679</v>
      </c>
      <c r="J1029" s="119">
        <v>15</v>
      </c>
      <c r="K1029" s="119">
        <v>200</v>
      </c>
      <c r="L1029" s="119">
        <f t="shared" si="124"/>
        <v>-925</v>
      </c>
      <c r="N1029" s="48" t="s">
        <v>243</v>
      </c>
      <c r="O1029" s="48" t="s">
        <v>14978</v>
      </c>
      <c r="P1029" s="119">
        <v>1000</v>
      </c>
      <c r="Q1029" s="119">
        <v>600</v>
      </c>
      <c r="R1029" s="119">
        <v>400</v>
      </c>
      <c r="S1029" s="119">
        <f t="shared" si="125"/>
        <v>1600</v>
      </c>
      <c r="T1029" s="119">
        <f t="shared" si="126"/>
        <v>2000</v>
      </c>
      <c r="U1029" s="119">
        <v>1125</v>
      </c>
      <c r="V1029" s="119">
        <v>829</v>
      </c>
      <c r="W1029" s="119">
        <v>819</v>
      </c>
      <c r="X1029" s="119">
        <f>P1029-(U1029+V1029)</f>
        <v>-954</v>
      </c>
      <c r="Y1029" s="92" t="s">
        <v>12848</v>
      </c>
      <c r="Z1029" s="93">
        <v>32</v>
      </c>
      <c r="AA1029" s="173">
        <v>32</v>
      </c>
      <c r="AB1029" s="93">
        <f t="shared" si="127"/>
        <v>0</v>
      </c>
      <c r="AE1029" s="48" t="s">
        <v>12845</v>
      </c>
      <c r="AF1029" s="93">
        <v>32</v>
      </c>
      <c r="AG1029" s="48" t="s">
        <v>15004</v>
      </c>
      <c r="AH1029" s="122">
        <v>150</v>
      </c>
      <c r="AI1029" s="48">
        <v>12</v>
      </c>
      <c r="AJ1029" s="48" t="s">
        <v>3679</v>
      </c>
      <c r="AM1029" s="48" t="s">
        <v>85</v>
      </c>
      <c r="AN1029" s="48" t="s">
        <v>3613</v>
      </c>
      <c r="AQ1029" s="123" t="s">
        <v>14959</v>
      </c>
    </row>
    <row r="1030" spans="1:43" ht="60" x14ac:dyDescent="0.2">
      <c r="A1030" s="92" t="s">
        <v>3680</v>
      </c>
      <c r="B1030" s="92" t="s">
        <v>3681</v>
      </c>
      <c r="C1030" s="117" t="s">
        <v>166</v>
      </c>
      <c r="D1030" s="92" t="s">
        <v>2310</v>
      </c>
      <c r="E1030" s="92" t="s">
        <v>3682</v>
      </c>
      <c r="F1030" s="92" t="s">
        <v>3610</v>
      </c>
      <c r="G1030" s="92" t="s">
        <v>3617</v>
      </c>
      <c r="H1030" s="92" t="s">
        <v>3659</v>
      </c>
      <c r="I1030" s="118" t="s">
        <v>3683</v>
      </c>
      <c r="J1030" s="119">
        <v>13</v>
      </c>
      <c r="K1030" s="119">
        <v>1520</v>
      </c>
      <c r="L1030" s="119">
        <f t="shared" si="124"/>
        <v>-27523</v>
      </c>
      <c r="N1030" s="48" t="s">
        <v>243</v>
      </c>
      <c r="O1030" s="48" t="s">
        <v>14978</v>
      </c>
      <c r="P1030" s="119">
        <v>19660</v>
      </c>
      <c r="Q1030" s="119">
        <v>10180</v>
      </c>
      <c r="R1030" s="119">
        <v>9480</v>
      </c>
      <c r="S1030" s="119">
        <f t="shared" si="125"/>
        <v>29840</v>
      </c>
      <c r="T1030" s="119">
        <f t="shared" si="126"/>
        <v>39320</v>
      </c>
      <c r="U1030" s="119">
        <v>29043</v>
      </c>
      <c r="V1030" s="119">
        <v>21805</v>
      </c>
      <c r="W1030" s="119">
        <v>21267</v>
      </c>
      <c r="X1030" s="119">
        <f>P1030-(U1030+V1030)</f>
        <v>-31188</v>
      </c>
      <c r="Y1030" s="92" t="s">
        <v>12848</v>
      </c>
      <c r="Z1030" s="93">
        <v>4.3410000000000002</v>
      </c>
      <c r="AA1030" s="173">
        <v>4.984</v>
      </c>
      <c r="AB1030" s="93">
        <f t="shared" si="127"/>
        <v>0.64299999999999979</v>
      </c>
      <c r="AE1030" s="48" t="s">
        <v>12845</v>
      </c>
      <c r="AF1030" s="93">
        <v>4.984</v>
      </c>
      <c r="AG1030" s="48" t="s">
        <v>15005</v>
      </c>
      <c r="AH1030" s="48" t="s">
        <v>15006</v>
      </c>
      <c r="AI1030" s="48" t="s">
        <v>15007</v>
      </c>
      <c r="AJ1030" s="48" t="s">
        <v>15008</v>
      </c>
      <c r="AM1030" s="48" t="s">
        <v>85</v>
      </c>
      <c r="AN1030" s="48" t="s">
        <v>3613</v>
      </c>
      <c r="AQ1030" s="123" t="s">
        <v>12984</v>
      </c>
    </row>
    <row r="1031" spans="1:43" ht="30" x14ac:dyDescent="0.2">
      <c r="A1031" s="92" t="s">
        <v>3684</v>
      </c>
      <c r="B1031" s="92" t="s">
        <v>3685</v>
      </c>
      <c r="C1031" s="117" t="s">
        <v>166</v>
      </c>
      <c r="D1031" s="92" t="s">
        <v>2310</v>
      </c>
      <c r="E1031" s="92" t="s">
        <v>3686</v>
      </c>
      <c r="F1031" s="92" t="s">
        <v>3610</v>
      </c>
      <c r="G1031" s="92" t="s">
        <v>3617</v>
      </c>
      <c r="H1031" s="92" t="s">
        <v>3659</v>
      </c>
      <c r="I1031" s="118" t="s">
        <v>3687</v>
      </c>
      <c r="J1031" s="119">
        <v>21</v>
      </c>
      <c r="K1031" s="119">
        <v>2000</v>
      </c>
      <c r="L1031" s="119">
        <f t="shared" si="124"/>
        <v>-171952</v>
      </c>
      <c r="N1031" s="48" t="s">
        <v>173</v>
      </c>
      <c r="P1031" s="119">
        <v>0</v>
      </c>
      <c r="Q1031" s="119">
        <v>0</v>
      </c>
      <c r="R1031" s="119">
        <v>0</v>
      </c>
      <c r="S1031" s="119">
        <f t="shared" si="125"/>
        <v>0</v>
      </c>
      <c r="T1031" s="119">
        <f t="shared" si="126"/>
        <v>0</v>
      </c>
      <c r="U1031" s="119">
        <v>173952</v>
      </c>
      <c r="V1031" s="119">
        <v>81520</v>
      </c>
      <c r="W1031" s="119">
        <v>54608</v>
      </c>
      <c r="X1031" s="119">
        <f>T1031-(U1031+V1031)</f>
        <v>-255472</v>
      </c>
      <c r="Y1031" s="92" t="s">
        <v>12848</v>
      </c>
      <c r="Z1031" s="93">
        <v>7.585</v>
      </c>
      <c r="AA1031" s="173">
        <v>7</v>
      </c>
      <c r="AB1031" s="93">
        <f t="shared" si="127"/>
        <v>-0.58499999999999996</v>
      </c>
      <c r="AE1031" s="48" t="s">
        <v>12845</v>
      </c>
      <c r="AF1031" s="93">
        <v>7</v>
      </c>
      <c r="AG1031" s="48" t="s">
        <v>15009</v>
      </c>
      <c r="AH1031" s="122">
        <v>1000</v>
      </c>
      <c r="AI1031" s="48">
        <v>11</v>
      </c>
      <c r="AJ1031" s="48" t="s">
        <v>15010</v>
      </c>
      <c r="AM1031" s="48" t="s">
        <v>85</v>
      </c>
      <c r="AN1031" s="48" t="s">
        <v>3613</v>
      </c>
      <c r="AQ1031" s="123" t="s">
        <v>12984</v>
      </c>
    </row>
    <row r="1032" spans="1:43" ht="90" x14ac:dyDescent="0.2">
      <c r="A1032" s="129" t="s">
        <v>15011</v>
      </c>
      <c r="B1032" s="129" t="s">
        <v>15012</v>
      </c>
      <c r="C1032" s="117" t="s">
        <v>166</v>
      </c>
      <c r="D1032" s="92" t="s">
        <v>2310</v>
      </c>
      <c r="E1032" s="92" t="s">
        <v>15013</v>
      </c>
      <c r="F1032" s="92" t="s">
        <v>3610</v>
      </c>
      <c r="G1032" s="92" t="s">
        <v>12727</v>
      </c>
      <c r="H1032" s="92" t="s">
        <v>15014</v>
      </c>
      <c r="I1032" s="118" t="s">
        <v>15015</v>
      </c>
      <c r="J1032" s="119">
        <v>2</v>
      </c>
      <c r="K1032" s="119">
        <v>1</v>
      </c>
      <c r="N1032" s="48" t="s">
        <v>243</v>
      </c>
      <c r="O1032" s="48" t="s">
        <v>15016</v>
      </c>
      <c r="P1032" s="119">
        <v>0</v>
      </c>
      <c r="Q1032" s="119">
        <v>0</v>
      </c>
      <c r="R1032" s="119">
        <v>0</v>
      </c>
      <c r="S1032" s="119">
        <f t="shared" si="125"/>
        <v>0</v>
      </c>
      <c r="T1032" s="119">
        <f t="shared" si="126"/>
        <v>0</v>
      </c>
      <c r="U1032" s="119">
        <v>0</v>
      </c>
      <c r="V1032" s="119">
        <v>0</v>
      </c>
      <c r="W1032" s="119">
        <v>0</v>
      </c>
      <c r="X1032" s="119">
        <f>P1032-(U1032+V1032)</f>
        <v>0</v>
      </c>
      <c r="Y1032" s="92" t="s">
        <v>279</v>
      </c>
      <c r="Z1032" s="130">
        <v>1.71</v>
      </c>
      <c r="AA1032" s="121">
        <v>1.71</v>
      </c>
      <c r="AB1032" s="93">
        <f t="shared" si="127"/>
        <v>0</v>
      </c>
      <c r="AC1032" s="48" t="s">
        <v>12974</v>
      </c>
      <c r="AE1032" s="48" t="s">
        <v>12876</v>
      </c>
      <c r="AF1032" s="93">
        <v>1.71</v>
      </c>
      <c r="AG1032" s="48" t="s">
        <v>15017</v>
      </c>
      <c r="AH1032" s="48">
        <v>100</v>
      </c>
      <c r="AI1032" s="48">
        <v>8</v>
      </c>
      <c r="AJ1032" s="48" t="s">
        <v>15015</v>
      </c>
      <c r="AK1032" s="48" t="s">
        <v>12975</v>
      </c>
      <c r="AM1032" s="131" t="s">
        <v>85</v>
      </c>
      <c r="AN1032" s="131" t="s">
        <v>3613</v>
      </c>
      <c r="AQ1032" s="123" t="s">
        <v>12984</v>
      </c>
    </row>
    <row r="1033" spans="1:43" ht="60" x14ac:dyDescent="0.2">
      <c r="A1033" s="92" t="s">
        <v>3688</v>
      </c>
      <c r="B1033" s="92" t="s">
        <v>3689</v>
      </c>
      <c r="C1033" s="117" t="s">
        <v>166</v>
      </c>
      <c r="D1033" s="92" t="s">
        <v>2310</v>
      </c>
      <c r="E1033" s="92" t="s">
        <v>3690</v>
      </c>
      <c r="F1033" s="92" t="s">
        <v>3610</v>
      </c>
      <c r="G1033" s="92" t="s">
        <v>3635</v>
      </c>
      <c r="H1033" s="92" t="s">
        <v>3691</v>
      </c>
      <c r="I1033" s="118" t="s">
        <v>3692</v>
      </c>
      <c r="J1033" s="119">
        <v>11</v>
      </c>
      <c r="K1033" s="119">
        <v>200</v>
      </c>
      <c r="L1033" s="119">
        <f>K1033-U1033</f>
        <v>-20065</v>
      </c>
      <c r="N1033" s="48" t="s">
        <v>243</v>
      </c>
      <c r="O1033" s="48" t="s">
        <v>15018</v>
      </c>
      <c r="P1033" s="119">
        <v>16109</v>
      </c>
      <c r="Q1033" s="119">
        <v>11109</v>
      </c>
      <c r="R1033" s="119">
        <v>800</v>
      </c>
      <c r="S1033" s="119">
        <f t="shared" si="125"/>
        <v>27218</v>
      </c>
      <c r="T1033" s="119">
        <f t="shared" si="126"/>
        <v>28018</v>
      </c>
      <c r="U1033" s="119">
        <v>20265</v>
      </c>
      <c r="V1033" s="119">
        <v>10596</v>
      </c>
      <c r="W1033" s="119">
        <v>10174</v>
      </c>
      <c r="X1033" s="119">
        <f>P1033-(U1033+V1033)</f>
        <v>-14752</v>
      </c>
      <c r="Y1033" s="92" t="s">
        <v>12848</v>
      </c>
      <c r="Z1033" s="93">
        <v>57.1</v>
      </c>
      <c r="AA1033" s="173">
        <v>53.725000000000001</v>
      </c>
      <c r="AB1033" s="93">
        <f t="shared" si="127"/>
        <v>-3.375</v>
      </c>
      <c r="AE1033" s="48" t="s">
        <v>12845</v>
      </c>
      <c r="AF1033" s="93">
        <v>53.725000000000001</v>
      </c>
      <c r="AG1033" s="48" t="s">
        <v>15019</v>
      </c>
      <c r="AH1033" s="48" t="s">
        <v>15020</v>
      </c>
      <c r="AI1033" s="48" t="s">
        <v>15021</v>
      </c>
      <c r="AJ1033" s="48" t="s">
        <v>15022</v>
      </c>
      <c r="AM1033" s="48" t="s">
        <v>85</v>
      </c>
      <c r="AN1033" s="48" t="s">
        <v>3613</v>
      </c>
      <c r="AQ1033" s="123" t="s">
        <v>12984</v>
      </c>
    </row>
    <row r="1034" spans="1:43" ht="30" x14ac:dyDescent="0.2">
      <c r="A1034" s="92" t="s">
        <v>3693</v>
      </c>
      <c r="B1034" s="92" t="s">
        <v>3694</v>
      </c>
      <c r="C1034" s="117" t="s">
        <v>166</v>
      </c>
      <c r="D1034" s="92" t="s">
        <v>403</v>
      </c>
      <c r="E1034" s="92" t="s">
        <v>3695</v>
      </c>
      <c r="F1034" s="92" t="s">
        <v>3610</v>
      </c>
      <c r="G1034" s="92" t="s">
        <v>3696</v>
      </c>
      <c r="H1034" s="92" t="s">
        <v>3697</v>
      </c>
      <c r="I1034" s="118" t="s">
        <v>3698</v>
      </c>
      <c r="J1034" s="119">
        <v>23</v>
      </c>
      <c r="K1034" s="119">
        <v>1500</v>
      </c>
      <c r="L1034" s="119">
        <f>K1034-U1034</f>
        <v>-13452</v>
      </c>
      <c r="N1034" s="48" t="s">
        <v>173</v>
      </c>
      <c r="P1034" s="119">
        <v>22500</v>
      </c>
      <c r="Q1034" s="119">
        <v>10500</v>
      </c>
      <c r="R1034" s="119">
        <v>12000</v>
      </c>
      <c r="S1034" s="119">
        <f t="shared" si="125"/>
        <v>33000</v>
      </c>
      <c r="T1034" s="119">
        <f t="shared" si="126"/>
        <v>45000</v>
      </c>
      <c r="U1034" s="119">
        <v>14952</v>
      </c>
      <c r="V1034" s="119">
        <v>10672</v>
      </c>
      <c r="W1034" s="119">
        <v>10439</v>
      </c>
      <c r="X1034" s="119">
        <f>T1034-(U1034+V1034)</f>
        <v>19376</v>
      </c>
      <c r="Y1034" s="92" t="s">
        <v>12863</v>
      </c>
      <c r="Z1034" s="93">
        <v>4.0098799999999999</v>
      </c>
      <c r="AA1034" s="173">
        <v>4.0098799999999999</v>
      </c>
      <c r="AB1034" s="93">
        <f t="shared" si="127"/>
        <v>0</v>
      </c>
      <c r="AD1034" s="172">
        <v>4.0098799999999999</v>
      </c>
      <c r="AE1034" s="48" t="s">
        <v>12949</v>
      </c>
      <c r="AF1034" s="93">
        <v>4.0098799999999999</v>
      </c>
      <c r="AG1034" s="48" t="s">
        <v>15023</v>
      </c>
      <c r="AH1034" s="122">
        <v>500</v>
      </c>
      <c r="AI1034" s="48">
        <v>10</v>
      </c>
      <c r="AJ1034" s="48" t="s">
        <v>3698</v>
      </c>
      <c r="AM1034" s="48" t="s">
        <v>85</v>
      </c>
      <c r="AN1034" s="48" t="s">
        <v>3613</v>
      </c>
      <c r="AQ1034" s="123" t="s">
        <v>12955</v>
      </c>
    </row>
    <row r="1035" spans="1:43" ht="60" x14ac:dyDescent="0.2">
      <c r="A1035" s="92" t="s">
        <v>3699</v>
      </c>
      <c r="B1035" s="92" t="s">
        <v>3700</v>
      </c>
      <c r="C1035" s="117" t="s">
        <v>166</v>
      </c>
      <c r="D1035" s="92" t="s">
        <v>2310</v>
      </c>
      <c r="E1035" s="92" t="s">
        <v>3701</v>
      </c>
      <c r="F1035" s="92" t="s">
        <v>3610</v>
      </c>
      <c r="G1035" s="92" t="s">
        <v>3635</v>
      </c>
      <c r="H1035" s="92" t="s">
        <v>3691</v>
      </c>
      <c r="I1035" s="118" t="s">
        <v>3702</v>
      </c>
      <c r="J1035" s="119">
        <v>11</v>
      </c>
      <c r="K1035" s="119">
        <v>100</v>
      </c>
      <c r="L1035" s="119">
        <f>K1035-U1035</f>
        <v>-1284</v>
      </c>
      <c r="N1035" s="48" t="s">
        <v>173</v>
      </c>
      <c r="O1035" s="48" t="s">
        <v>15024</v>
      </c>
      <c r="P1035" s="119">
        <v>900</v>
      </c>
      <c r="Q1035" s="119">
        <v>900</v>
      </c>
      <c r="R1035" s="119">
        <v>0</v>
      </c>
      <c r="S1035" s="119">
        <f t="shared" si="125"/>
        <v>1800</v>
      </c>
      <c r="T1035" s="119">
        <f t="shared" si="126"/>
        <v>1800</v>
      </c>
      <c r="U1035" s="119">
        <v>1384</v>
      </c>
      <c r="V1035" s="119">
        <v>606</v>
      </c>
      <c r="W1035" s="119">
        <v>598</v>
      </c>
      <c r="X1035" s="119">
        <f>T1035-(U1035+V1035)</f>
        <v>-190</v>
      </c>
      <c r="Y1035" s="92" t="s">
        <v>12848</v>
      </c>
      <c r="Z1035" s="93">
        <v>219.3</v>
      </c>
      <c r="AA1035" s="173">
        <v>221.45</v>
      </c>
      <c r="AB1035" s="93">
        <f t="shared" si="127"/>
        <v>2.1499999999999773</v>
      </c>
      <c r="AE1035" s="48" t="s">
        <v>12845</v>
      </c>
      <c r="AF1035" s="93">
        <v>221.45</v>
      </c>
      <c r="AG1035" s="48" t="s">
        <v>15025</v>
      </c>
      <c r="AH1035" s="48" t="s">
        <v>15026</v>
      </c>
      <c r="AI1035" s="48" t="s">
        <v>15027</v>
      </c>
      <c r="AJ1035" s="48" t="s">
        <v>15028</v>
      </c>
      <c r="AK1035" s="158" t="s">
        <v>15029</v>
      </c>
      <c r="AM1035" s="48" t="s">
        <v>85</v>
      </c>
      <c r="AN1035" s="48" t="s">
        <v>3613</v>
      </c>
      <c r="AO1035" s="48" t="s">
        <v>15030</v>
      </c>
      <c r="AQ1035" s="123" t="s">
        <v>15031</v>
      </c>
    </row>
    <row r="1036" spans="1:43" ht="105" x14ac:dyDescent="0.2">
      <c r="A1036" s="92" t="s">
        <v>3703</v>
      </c>
      <c r="B1036" s="92" t="s">
        <v>3704</v>
      </c>
      <c r="C1036" s="117" t="s">
        <v>166</v>
      </c>
      <c r="D1036" s="92" t="s">
        <v>2310</v>
      </c>
      <c r="E1036" s="92" t="s">
        <v>3705</v>
      </c>
      <c r="F1036" s="92" t="s">
        <v>3610</v>
      </c>
      <c r="G1036" s="92" t="s">
        <v>3635</v>
      </c>
      <c r="H1036" s="92" t="s">
        <v>3706</v>
      </c>
      <c r="I1036" s="118" t="s">
        <v>3707</v>
      </c>
      <c r="J1036" s="119">
        <v>11</v>
      </c>
      <c r="K1036" s="119">
        <v>1120</v>
      </c>
      <c r="L1036" s="119">
        <f>K1036-U1036</f>
        <v>-10724</v>
      </c>
      <c r="N1036" s="48" t="s">
        <v>173</v>
      </c>
      <c r="O1036" s="48" t="s">
        <v>15032</v>
      </c>
      <c r="P1036" s="119">
        <v>7040</v>
      </c>
      <c r="Q1036" s="119">
        <v>7040</v>
      </c>
      <c r="R1036" s="119">
        <v>0</v>
      </c>
      <c r="S1036" s="119">
        <f t="shared" si="125"/>
        <v>14080</v>
      </c>
      <c r="T1036" s="119">
        <f t="shared" si="126"/>
        <v>14080</v>
      </c>
      <c r="U1036" s="119">
        <v>11844</v>
      </c>
      <c r="V1036" s="119">
        <v>7146</v>
      </c>
      <c r="W1036" s="119">
        <v>7146</v>
      </c>
      <c r="X1036" s="119">
        <f>T1036-(U1036+V1036)</f>
        <v>-4910</v>
      </c>
      <c r="Y1036" s="92" t="s">
        <v>12848</v>
      </c>
      <c r="Z1036" s="93">
        <v>2.35</v>
      </c>
      <c r="AA1036" s="173">
        <v>2.06</v>
      </c>
      <c r="AB1036" s="93">
        <f t="shared" si="127"/>
        <v>-0.29000000000000004</v>
      </c>
      <c r="AE1036" s="48" t="s">
        <v>12845</v>
      </c>
      <c r="AF1036" s="93">
        <v>2.06</v>
      </c>
      <c r="AG1036" s="48" t="s">
        <v>15033</v>
      </c>
      <c r="AH1036" s="48" t="s">
        <v>15034</v>
      </c>
      <c r="AI1036" s="48" t="s">
        <v>15035</v>
      </c>
      <c r="AJ1036" s="48" t="s">
        <v>15036</v>
      </c>
      <c r="AK1036" s="48" t="s">
        <v>15037</v>
      </c>
      <c r="AM1036" s="48" t="s">
        <v>85</v>
      </c>
      <c r="AN1036" s="48" t="s">
        <v>3613</v>
      </c>
      <c r="AQ1036" s="123" t="s">
        <v>12984</v>
      </c>
    </row>
    <row r="1037" spans="1:43" ht="75" x14ac:dyDescent="0.2">
      <c r="A1037" s="132" t="s">
        <v>15038</v>
      </c>
      <c r="B1037" s="129" t="s">
        <v>15039</v>
      </c>
      <c r="C1037" s="117" t="s">
        <v>166</v>
      </c>
      <c r="D1037" s="92" t="s">
        <v>14948</v>
      </c>
      <c r="E1037" s="92" t="s">
        <v>15040</v>
      </c>
      <c r="F1037" s="92" t="s">
        <v>3610</v>
      </c>
      <c r="G1037" s="92" t="s">
        <v>3623</v>
      </c>
      <c r="H1037" s="92" t="s">
        <v>3624</v>
      </c>
      <c r="I1037" s="92" t="s">
        <v>15041</v>
      </c>
      <c r="J1037" s="119">
        <v>11</v>
      </c>
      <c r="K1037" s="119">
        <v>100</v>
      </c>
      <c r="N1037" s="48" t="s">
        <v>243</v>
      </c>
      <c r="O1037" s="48" t="s">
        <v>15042</v>
      </c>
      <c r="P1037" s="119">
        <v>0</v>
      </c>
      <c r="Q1037" s="119">
        <v>0</v>
      </c>
      <c r="R1037" s="119">
        <v>0</v>
      </c>
      <c r="S1037" s="119">
        <f t="shared" si="125"/>
        <v>0</v>
      </c>
      <c r="T1037" s="119">
        <f t="shared" si="126"/>
        <v>0</v>
      </c>
      <c r="U1037" s="119">
        <v>0</v>
      </c>
      <c r="V1037" s="119">
        <v>0</v>
      </c>
      <c r="W1037" s="119">
        <v>0</v>
      </c>
      <c r="X1037" s="119">
        <f>P1037-(U1037+V1037)</f>
        <v>0</v>
      </c>
      <c r="Y1037" s="92" t="s">
        <v>12844</v>
      </c>
      <c r="Z1037" s="130">
        <v>70</v>
      </c>
      <c r="AA1037" s="93">
        <v>66.697500000000005</v>
      </c>
      <c r="AB1037" s="93">
        <f t="shared" si="127"/>
        <v>-3.3024999999999949</v>
      </c>
      <c r="AC1037" s="48" t="s">
        <v>12875</v>
      </c>
      <c r="AE1037" s="48" t="s">
        <v>12845</v>
      </c>
      <c r="AF1037" s="93">
        <v>66.697500000000005</v>
      </c>
      <c r="AG1037" s="48" t="s">
        <v>15043</v>
      </c>
      <c r="AH1037" s="48" t="s">
        <v>14242</v>
      </c>
      <c r="AI1037" s="48" t="s">
        <v>15044</v>
      </c>
      <c r="AJ1037" s="48" t="s">
        <v>15045</v>
      </c>
      <c r="AK1037" s="48" t="s">
        <v>15046</v>
      </c>
      <c r="AM1037" s="131" t="s">
        <v>85</v>
      </c>
      <c r="AN1037" s="131" t="s">
        <v>3613</v>
      </c>
      <c r="AQ1037" s="123" t="s">
        <v>12984</v>
      </c>
    </row>
    <row r="1038" spans="1:43" ht="45" x14ac:dyDescent="0.2">
      <c r="A1038" s="92" t="s">
        <v>3708</v>
      </c>
      <c r="B1038" s="92" t="s">
        <v>3709</v>
      </c>
      <c r="C1038" s="117" t="s">
        <v>166</v>
      </c>
      <c r="D1038" s="92" t="s">
        <v>2310</v>
      </c>
      <c r="E1038" s="92" t="s">
        <v>3710</v>
      </c>
      <c r="F1038" s="92" t="s">
        <v>3610</v>
      </c>
      <c r="G1038" s="92" t="s">
        <v>3711</v>
      </c>
      <c r="H1038" s="92" t="s">
        <v>3712</v>
      </c>
      <c r="I1038" s="118" t="s">
        <v>3713</v>
      </c>
      <c r="J1038" s="119">
        <v>4</v>
      </c>
      <c r="K1038" s="119">
        <v>50</v>
      </c>
      <c r="L1038" s="119">
        <f t="shared" ref="L1038:L1066" si="128">K1038-U1038</f>
        <v>-4246</v>
      </c>
      <c r="N1038" s="48" t="s">
        <v>243</v>
      </c>
      <c r="O1038" s="48" t="s">
        <v>15047</v>
      </c>
      <c r="P1038" s="119">
        <v>2163</v>
      </c>
      <c r="Q1038" s="119">
        <v>2163</v>
      </c>
      <c r="R1038" s="119">
        <v>0</v>
      </c>
      <c r="S1038" s="119">
        <f t="shared" si="125"/>
        <v>4326</v>
      </c>
      <c r="T1038" s="119">
        <f t="shared" si="126"/>
        <v>4326</v>
      </c>
      <c r="U1038" s="119">
        <v>4296</v>
      </c>
      <c r="V1038" s="119">
        <v>2168</v>
      </c>
      <c r="W1038" s="119">
        <v>1698</v>
      </c>
      <c r="X1038" s="119">
        <f>P1038-(U1038+V1038)</f>
        <v>-4301</v>
      </c>
      <c r="Y1038" s="92" t="s">
        <v>12848</v>
      </c>
      <c r="Z1038" s="93">
        <v>82.1</v>
      </c>
      <c r="AA1038" s="173">
        <v>71.760000000000005</v>
      </c>
      <c r="AB1038" s="93">
        <f t="shared" si="127"/>
        <v>-10.339999999999989</v>
      </c>
      <c r="AE1038" s="48" t="s">
        <v>12845</v>
      </c>
      <c r="AF1038" s="93">
        <v>71.760000000000005</v>
      </c>
      <c r="AG1038" s="48" t="s">
        <v>15048</v>
      </c>
      <c r="AH1038" s="48" t="s">
        <v>15049</v>
      </c>
      <c r="AI1038" s="48" t="s">
        <v>15050</v>
      </c>
      <c r="AJ1038" s="48" t="s">
        <v>15051</v>
      </c>
      <c r="AM1038" s="48" t="s">
        <v>85</v>
      </c>
      <c r="AN1038" s="48" t="s">
        <v>3613</v>
      </c>
      <c r="AQ1038" s="123" t="s">
        <v>12984</v>
      </c>
    </row>
    <row r="1039" spans="1:43" ht="45" x14ac:dyDescent="0.2">
      <c r="A1039" s="92" t="s">
        <v>3714</v>
      </c>
      <c r="B1039" s="92" t="s">
        <v>3715</v>
      </c>
      <c r="C1039" s="117" t="s">
        <v>166</v>
      </c>
      <c r="D1039" s="92" t="s">
        <v>2310</v>
      </c>
      <c r="E1039" s="92" t="s">
        <v>3716</v>
      </c>
      <c r="F1039" s="92" t="s">
        <v>3610</v>
      </c>
      <c r="G1039" s="92" t="s">
        <v>3617</v>
      </c>
      <c r="H1039" s="92" t="s">
        <v>3659</v>
      </c>
      <c r="I1039" s="118" t="s">
        <v>3717</v>
      </c>
      <c r="J1039" s="119">
        <v>20</v>
      </c>
      <c r="K1039" s="119">
        <v>100</v>
      </c>
      <c r="L1039" s="119">
        <f t="shared" si="128"/>
        <v>-799</v>
      </c>
      <c r="N1039" s="48" t="s">
        <v>243</v>
      </c>
      <c r="O1039" s="48" t="s">
        <v>14978</v>
      </c>
      <c r="P1039" s="119">
        <v>0</v>
      </c>
      <c r="Q1039" s="119">
        <v>0</v>
      </c>
      <c r="R1039" s="119">
        <v>0</v>
      </c>
      <c r="S1039" s="119">
        <f t="shared" si="125"/>
        <v>0</v>
      </c>
      <c r="T1039" s="119">
        <f t="shared" si="126"/>
        <v>0</v>
      </c>
      <c r="U1039" s="119">
        <v>899</v>
      </c>
      <c r="V1039" s="119">
        <v>675</v>
      </c>
      <c r="W1039" s="119">
        <v>630</v>
      </c>
      <c r="X1039" s="119">
        <f>P1039-(U1039+V1039)</f>
        <v>-1574</v>
      </c>
      <c r="Y1039" s="92" t="s">
        <v>12848</v>
      </c>
      <c r="Z1039" s="93">
        <v>107.75</v>
      </c>
      <c r="AA1039" s="173">
        <v>98.394000000000005</v>
      </c>
      <c r="AB1039" s="93">
        <f t="shared" si="127"/>
        <v>-9.3559999999999945</v>
      </c>
      <c r="AE1039" s="48" t="s">
        <v>12845</v>
      </c>
      <c r="AF1039" s="93">
        <v>98.394000000000005</v>
      </c>
      <c r="AG1039" s="48" t="s">
        <v>15052</v>
      </c>
      <c r="AH1039" s="48" t="s">
        <v>15053</v>
      </c>
      <c r="AI1039" s="48" t="s">
        <v>15054</v>
      </c>
      <c r="AJ1039" s="48" t="s">
        <v>15055</v>
      </c>
      <c r="AM1039" s="48" t="s">
        <v>85</v>
      </c>
      <c r="AN1039" s="48" t="s">
        <v>3613</v>
      </c>
      <c r="AQ1039" s="123" t="s">
        <v>12984</v>
      </c>
    </row>
    <row r="1040" spans="1:43" ht="30" x14ac:dyDescent="0.2">
      <c r="A1040" s="92" t="s">
        <v>3718</v>
      </c>
      <c r="B1040" s="92" t="s">
        <v>3719</v>
      </c>
      <c r="C1040" s="117" t="s">
        <v>166</v>
      </c>
      <c r="D1040" s="92" t="s">
        <v>417</v>
      </c>
      <c r="E1040" s="92" t="s">
        <v>3720</v>
      </c>
      <c r="F1040" s="92" t="s">
        <v>3610</v>
      </c>
      <c r="G1040" s="92" t="s">
        <v>3617</v>
      </c>
      <c r="H1040" s="92" t="s">
        <v>3618</v>
      </c>
      <c r="I1040" s="118" t="s">
        <v>3721</v>
      </c>
      <c r="J1040" s="119">
        <v>13</v>
      </c>
      <c r="K1040" s="119">
        <v>4000</v>
      </c>
      <c r="L1040" s="119">
        <f t="shared" si="128"/>
        <v>3545</v>
      </c>
      <c r="M1040" s="124">
        <v>3680</v>
      </c>
      <c r="N1040" s="48" t="s">
        <v>173</v>
      </c>
      <c r="P1040" s="119">
        <v>901</v>
      </c>
      <c r="Q1040" s="119">
        <v>901</v>
      </c>
      <c r="R1040" s="119">
        <v>0</v>
      </c>
      <c r="S1040" s="119">
        <f t="shared" si="125"/>
        <v>1802</v>
      </c>
      <c r="T1040" s="119">
        <f t="shared" si="126"/>
        <v>1802</v>
      </c>
      <c r="U1040" s="119">
        <v>455</v>
      </c>
      <c r="V1040" s="119">
        <v>474</v>
      </c>
      <c r="W1040" s="119">
        <v>428</v>
      </c>
      <c r="X1040" s="119">
        <f>T1040-(U1040+V1040)</f>
        <v>873</v>
      </c>
      <c r="Y1040" s="92" t="s">
        <v>12863</v>
      </c>
      <c r="Z1040" s="93">
        <v>0.92</v>
      </c>
      <c r="AA1040" s="173">
        <v>0.92</v>
      </c>
      <c r="AB1040" s="93">
        <f t="shared" si="127"/>
        <v>0</v>
      </c>
      <c r="AD1040" s="172">
        <v>0.92</v>
      </c>
      <c r="AE1040" s="48" t="s">
        <v>12845</v>
      </c>
      <c r="AF1040" s="93">
        <v>0.92</v>
      </c>
      <c r="AG1040" s="48" t="s">
        <v>15056</v>
      </c>
      <c r="AH1040" s="122">
        <v>200</v>
      </c>
      <c r="AI1040" s="48">
        <v>12</v>
      </c>
      <c r="AJ1040" s="48" t="s">
        <v>15057</v>
      </c>
      <c r="AM1040" s="48" t="s">
        <v>85</v>
      </c>
      <c r="AN1040" s="48" t="s">
        <v>3613</v>
      </c>
      <c r="AQ1040" s="123" t="s">
        <v>12984</v>
      </c>
    </row>
    <row r="1041" spans="1:43" ht="30" x14ac:dyDescent="0.2">
      <c r="A1041" s="92" t="s">
        <v>3722</v>
      </c>
      <c r="B1041" s="92" t="s">
        <v>3723</v>
      </c>
      <c r="C1041" s="117" t="s">
        <v>166</v>
      </c>
      <c r="D1041" s="92" t="s">
        <v>2310</v>
      </c>
      <c r="E1041" s="92" t="s">
        <v>3724</v>
      </c>
      <c r="F1041" s="92" t="s">
        <v>3610</v>
      </c>
      <c r="G1041" s="92" t="s">
        <v>3623</v>
      </c>
      <c r="H1041" s="92" t="s">
        <v>3624</v>
      </c>
      <c r="I1041" s="118" t="s">
        <v>3725</v>
      </c>
      <c r="J1041" s="119">
        <v>11</v>
      </c>
      <c r="K1041" s="119">
        <v>50</v>
      </c>
      <c r="L1041" s="119">
        <f t="shared" si="128"/>
        <v>-196</v>
      </c>
      <c r="N1041" s="48" t="s">
        <v>243</v>
      </c>
      <c r="O1041" s="48" t="s">
        <v>14978</v>
      </c>
      <c r="P1041" s="119">
        <v>50</v>
      </c>
      <c r="Q1041" s="119">
        <v>50</v>
      </c>
      <c r="R1041" s="119">
        <v>0</v>
      </c>
      <c r="S1041" s="119">
        <f t="shared" si="125"/>
        <v>100</v>
      </c>
      <c r="T1041" s="119">
        <f t="shared" si="126"/>
        <v>100</v>
      </c>
      <c r="U1041" s="119">
        <v>246</v>
      </c>
      <c r="V1041" s="119">
        <v>78</v>
      </c>
      <c r="W1041" s="119">
        <v>60</v>
      </c>
      <c r="X1041" s="119">
        <f>P1041-(U1041+V1041)</f>
        <v>-274</v>
      </c>
      <c r="Y1041" s="92" t="s">
        <v>12848</v>
      </c>
      <c r="Z1041" s="93">
        <v>41.58</v>
      </c>
      <c r="AA1041" s="173">
        <v>37.134999999999998</v>
      </c>
      <c r="AB1041" s="93">
        <f t="shared" si="127"/>
        <v>-4.4450000000000003</v>
      </c>
      <c r="AE1041" s="48" t="s">
        <v>12845</v>
      </c>
      <c r="AF1041" s="93">
        <v>37.134999999999998</v>
      </c>
      <c r="AG1041" s="48" t="s">
        <v>15058</v>
      </c>
      <c r="AH1041" s="48" t="s">
        <v>14993</v>
      </c>
      <c r="AI1041" s="48" t="s">
        <v>15059</v>
      </c>
      <c r="AJ1041" s="48" t="s">
        <v>15060</v>
      </c>
      <c r="AM1041" s="48" t="s">
        <v>85</v>
      </c>
      <c r="AN1041" s="48" t="s">
        <v>3613</v>
      </c>
      <c r="AQ1041" s="123" t="s">
        <v>12984</v>
      </c>
    </row>
    <row r="1042" spans="1:43" ht="75" x14ac:dyDescent="0.2">
      <c r="A1042" s="92" t="s">
        <v>3726</v>
      </c>
      <c r="B1042" s="92" t="s">
        <v>3727</v>
      </c>
      <c r="C1042" s="117" t="s">
        <v>166</v>
      </c>
      <c r="D1042" s="92" t="s">
        <v>2310</v>
      </c>
      <c r="E1042" s="92" t="s">
        <v>3728</v>
      </c>
      <c r="F1042" s="92" t="s">
        <v>3610</v>
      </c>
      <c r="G1042" s="92" t="s">
        <v>3629</v>
      </c>
      <c r="H1042" s="92" t="s">
        <v>3630</v>
      </c>
      <c r="I1042" s="118" t="s">
        <v>3729</v>
      </c>
      <c r="J1042" s="119">
        <v>11</v>
      </c>
      <c r="K1042" s="119">
        <v>100</v>
      </c>
      <c r="L1042" s="119">
        <f t="shared" si="128"/>
        <v>-1264</v>
      </c>
      <c r="N1042" s="48" t="s">
        <v>243</v>
      </c>
      <c r="O1042" s="48" t="s">
        <v>14978</v>
      </c>
      <c r="P1042" s="119">
        <v>0</v>
      </c>
      <c r="Q1042" s="119">
        <v>0</v>
      </c>
      <c r="R1042" s="119">
        <v>0</v>
      </c>
      <c r="S1042" s="119">
        <f t="shared" si="125"/>
        <v>0</v>
      </c>
      <c r="T1042" s="119">
        <f t="shared" si="126"/>
        <v>0</v>
      </c>
      <c r="U1042" s="119">
        <v>1364</v>
      </c>
      <c r="V1042" s="119">
        <v>1044</v>
      </c>
      <c r="W1042" s="119">
        <v>999</v>
      </c>
      <c r="X1042" s="119">
        <f>P1042-(U1042+V1042)</f>
        <v>-2408</v>
      </c>
      <c r="Y1042" s="92" t="s">
        <v>12848</v>
      </c>
      <c r="Z1042" s="93">
        <v>37.25</v>
      </c>
      <c r="AA1042" s="173">
        <v>32.307499999999997</v>
      </c>
      <c r="AB1042" s="93">
        <f t="shared" si="127"/>
        <v>-4.9425000000000026</v>
      </c>
      <c r="AE1042" s="48" t="s">
        <v>12884</v>
      </c>
      <c r="AF1042" s="93">
        <v>32.307499999999997</v>
      </c>
      <c r="AG1042" s="48" t="s">
        <v>15061</v>
      </c>
      <c r="AH1042" s="48" t="s">
        <v>15062</v>
      </c>
      <c r="AI1042" s="48" t="s">
        <v>15063</v>
      </c>
      <c r="AJ1042" s="48" t="s">
        <v>15064</v>
      </c>
      <c r="AM1042" s="48" t="s">
        <v>85</v>
      </c>
      <c r="AN1042" s="48" t="s">
        <v>3613</v>
      </c>
      <c r="AO1042" s="48" t="s">
        <v>15065</v>
      </c>
      <c r="AQ1042" s="123" t="s">
        <v>15066</v>
      </c>
    </row>
    <row r="1043" spans="1:43" ht="45" x14ac:dyDescent="0.2">
      <c r="A1043" s="92" t="s">
        <v>3730</v>
      </c>
      <c r="B1043" s="92" t="s">
        <v>3731</v>
      </c>
      <c r="C1043" s="117" t="s">
        <v>166</v>
      </c>
      <c r="D1043" s="92" t="s">
        <v>2310</v>
      </c>
      <c r="E1043" s="92" t="s">
        <v>3732</v>
      </c>
      <c r="F1043" s="92" t="s">
        <v>3610</v>
      </c>
      <c r="G1043" s="92" t="s">
        <v>3617</v>
      </c>
      <c r="H1043" s="92" t="s">
        <v>3659</v>
      </c>
      <c r="I1043" s="118" t="s">
        <v>3733</v>
      </c>
      <c r="J1043" s="119">
        <v>13</v>
      </c>
      <c r="K1043" s="119">
        <v>1920</v>
      </c>
      <c r="L1043" s="119">
        <f t="shared" si="128"/>
        <v>-5730</v>
      </c>
      <c r="N1043" s="48" t="s">
        <v>243</v>
      </c>
      <c r="O1043" s="48" t="s">
        <v>15016</v>
      </c>
      <c r="P1043" s="119">
        <v>5141</v>
      </c>
      <c r="Q1043" s="119">
        <v>0</v>
      </c>
      <c r="R1043" s="119">
        <v>5141</v>
      </c>
      <c r="S1043" s="119">
        <f t="shared" si="125"/>
        <v>5141</v>
      </c>
      <c r="T1043" s="119">
        <f t="shared" si="126"/>
        <v>10282</v>
      </c>
      <c r="U1043" s="119">
        <v>7650</v>
      </c>
      <c r="V1043" s="119">
        <v>6642</v>
      </c>
      <c r="W1043" s="119">
        <v>6477</v>
      </c>
      <c r="X1043" s="119">
        <f>P1043-(U1043+V1043)</f>
        <v>-9151</v>
      </c>
      <c r="Y1043" s="92" t="s">
        <v>12848</v>
      </c>
      <c r="Z1043" s="93">
        <v>1.4</v>
      </c>
      <c r="AA1043" s="173">
        <v>1.4</v>
      </c>
      <c r="AB1043" s="93">
        <f t="shared" si="127"/>
        <v>0</v>
      </c>
      <c r="AE1043" s="48" t="s">
        <v>12845</v>
      </c>
      <c r="AF1043" s="93">
        <v>1.4</v>
      </c>
      <c r="AG1043" s="48" t="s">
        <v>15067</v>
      </c>
      <c r="AH1043" s="122">
        <v>1</v>
      </c>
      <c r="AI1043" s="48">
        <v>7</v>
      </c>
      <c r="AJ1043" s="48" t="s">
        <v>3733</v>
      </c>
      <c r="AM1043" s="48" t="s">
        <v>85</v>
      </c>
      <c r="AN1043" s="48" t="s">
        <v>3613</v>
      </c>
      <c r="AQ1043" s="123" t="s">
        <v>15068</v>
      </c>
    </row>
    <row r="1044" spans="1:43" ht="30" x14ac:dyDescent="0.2">
      <c r="A1044" s="92" t="s">
        <v>3734</v>
      </c>
      <c r="B1044" s="92" t="s">
        <v>3735</v>
      </c>
      <c r="C1044" s="117" t="s">
        <v>166</v>
      </c>
      <c r="D1044" s="92" t="s">
        <v>2310</v>
      </c>
      <c r="E1044" s="92" t="s">
        <v>3736</v>
      </c>
      <c r="F1044" s="92" t="s">
        <v>3610</v>
      </c>
      <c r="G1044" s="92" t="s">
        <v>3737</v>
      </c>
      <c r="H1044" s="92" t="s">
        <v>3738</v>
      </c>
      <c r="I1044" s="118" t="s">
        <v>3739</v>
      </c>
      <c r="J1044" s="119">
        <v>7</v>
      </c>
      <c r="K1044" s="119">
        <v>60</v>
      </c>
      <c r="L1044" s="119">
        <f t="shared" si="128"/>
        <v>-411</v>
      </c>
      <c r="N1044" s="48" t="s">
        <v>173</v>
      </c>
      <c r="O1044" s="48" t="s">
        <v>14970</v>
      </c>
      <c r="P1044" s="119">
        <v>400</v>
      </c>
      <c r="Q1044" s="119">
        <v>400</v>
      </c>
      <c r="R1044" s="119">
        <v>0</v>
      </c>
      <c r="S1044" s="119">
        <f t="shared" si="125"/>
        <v>800</v>
      </c>
      <c r="T1044" s="119">
        <f t="shared" si="126"/>
        <v>800</v>
      </c>
      <c r="U1044" s="119">
        <v>471</v>
      </c>
      <c r="V1044" s="119">
        <v>474</v>
      </c>
      <c r="W1044" s="119">
        <v>428</v>
      </c>
      <c r="X1044" s="119">
        <f>T1044-(U1044+V1044)</f>
        <v>-145</v>
      </c>
      <c r="Y1044" s="92" t="s">
        <v>12848</v>
      </c>
      <c r="Z1044" s="93">
        <v>54</v>
      </c>
      <c r="AA1044" s="173">
        <v>60</v>
      </c>
      <c r="AB1044" s="93">
        <f t="shared" si="127"/>
        <v>6</v>
      </c>
      <c r="AE1044" s="48" t="s">
        <v>12845</v>
      </c>
      <c r="AF1044" s="93">
        <v>60</v>
      </c>
      <c r="AG1044" s="48" t="s">
        <v>15069</v>
      </c>
      <c r="AH1044" s="122">
        <v>60</v>
      </c>
      <c r="AI1044" s="48">
        <v>5</v>
      </c>
      <c r="AJ1044" s="48" t="s">
        <v>3739</v>
      </c>
      <c r="AM1044" s="48" t="s">
        <v>85</v>
      </c>
      <c r="AN1044" s="48" t="s">
        <v>3613</v>
      </c>
      <c r="AQ1044" s="123" t="s">
        <v>12998</v>
      </c>
    </row>
    <row r="1045" spans="1:43" ht="30" x14ac:dyDescent="0.2">
      <c r="A1045" s="92" t="s">
        <v>3740</v>
      </c>
      <c r="B1045" s="92" t="s">
        <v>3741</v>
      </c>
      <c r="C1045" s="117" t="s">
        <v>166</v>
      </c>
      <c r="D1045" s="92" t="s">
        <v>2310</v>
      </c>
      <c r="E1045" s="92" t="s">
        <v>3724</v>
      </c>
      <c r="F1045" s="92" t="s">
        <v>3610</v>
      </c>
      <c r="G1045" s="92" t="s">
        <v>3623</v>
      </c>
      <c r="H1045" s="92" t="s">
        <v>3624</v>
      </c>
      <c r="I1045" s="118" t="s">
        <v>3742</v>
      </c>
      <c r="J1045" s="119">
        <v>11</v>
      </c>
      <c r="K1045" s="119">
        <v>100</v>
      </c>
      <c r="L1045" s="119">
        <f t="shared" si="128"/>
        <v>90</v>
      </c>
      <c r="M1045" s="119"/>
      <c r="N1045" s="48" t="s">
        <v>243</v>
      </c>
      <c r="O1045" s="48" t="s">
        <v>14978</v>
      </c>
      <c r="P1045" s="119">
        <v>0</v>
      </c>
      <c r="Q1045" s="119">
        <v>0</v>
      </c>
      <c r="R1045" s="119">
        <v>0</v>
      </c>
      <c r="S1045" s="119">
        <f t="shared" si="125"/>
        <v>0</v>
      </c>
      <c r="T1045" s="119">
        <f t="shared" si="126"/>
        <v>0</v>
      </c>
      <c r="U1045" s="119">
        <v>10</v>
      </c>
      <c r="V1045" s="119">
        <v>0</v>
      </c>
      <c r="W1045" s="119">
        <v>0</v>
      </c>
      <c r="X1045" s="119">
        <f>P1045-(U1045+V1045)</f>
        <v>-10</v>
      </c>
      <c r="Y1045" s="92" t="s">
        <v>12848</v>
      </c>
      <c r="Z1045" s="93">
        <v>44</v>
      </c>
      <c r="AA1045" s="173">
        <v>41.15</v>
      </c>
      <c r="AB1045" s="93">
        <f t="shared" si="127"/>
        <v>-2.8500000000000014</v>
      </c>
      <c r="AE1045" s="48" t="s">
        <v>12845</v>
      </c>
      <c r="AF1045" s="93">
        <v>41.15</v>
      </c>
      <c r="AG1045" s="48" t="s">
        <v>15070</v>
      </c>
      <c r="AH1045" s="48" t="s">
        <v>15002</v>
      </c>
      <c r="AI1045" s="48" t="s">
        <v>15071</v>
      </c>
      <c r="AJ1045" s="48" t="s">
        <v>15072</v>
      </c>
      <c r="AM1045" s="48" t="s">
        <v>85</v>
      </c>
      <c r="AN1045" s="48" t="s">
        <v>3613</v>
      </c>
      <c r="AQ1045" s="123" t="s">
        <v>12984</v>
      </c>
    </row>
    <row r="1046" spans="1:43" ht="30" x14ac:dyDescent="0.2">
      <c r="A1046" s="92" t="s">
        <v>3743</v>
      </c>
      <c r="B1046" s="92" t="s">
        <v>3744</v>
      </c>
      <c r="C1046" s="117" t="s">
        <v>166</v>
      </c>
      <c r="D1046" s="92" t="s">
        <v>377</v>
      </c>
      <c r="E1046" s="92" t="s">
        <v>3716</v>
      </c>
      <c r="F1046" s="92" t="s">
        <v>3610</v>
      </c>
      <c r="G1046" s="92" t="s">
        <v>3668</v>
      </c>
      <c r="H1046" s="92" t="s">
        <v>3669</v>
      </c>
      <c r="I1046" s="118" t="s">
        <v>3745</v>
      </c>
      <c r="J1046" s="119">
        <v>9</v>
      </c>
      <c r="K1046" s="119">
        <v>50</v>
      </c>
      <c r="L1046" s="119">
        <f t="shared" si="128"/>
        <v>40</v>
      </c>
      <c r="M1046" s="124">
        <v>6250</v>
      </c>
      <c r="N1046" s="48" t="s">
        <v>243</v>
      </c>
      <c r="O1046" s="48" t="s">
        <v>14978</v>
      </c>
      <c r="P1046" s="119">
        <v>0</v>
      </c>
      <c r="Q1046" s="119">
        <v>0</v>
      </c>
      <c r="R1046" s="119">
        <v>0</v>
      </c>
      <c r="S1046" s="119">
        <f t="shared" si="125"/>
        <v>0</v>
      </c>
      <c r="T1046" s="119">
        <f t="shared" si="126"/>
        <v>0</v>
      </c>
      <c r="U1046" s="119">
        <v>10</v>
      </c>
      <c r="V1046" s="119">
        <v>0</v>
      </c>
      <c r="W1046" s="119">
        <v>0</v>
      </c>
      <c r="X1046" s="119">
        <f>P1046-(U1046+V1046)</f>
        <v>-10</v>
      </c>
      <c r="Y1046" s="92" t="s">
        <v>12848</v>
      </c>
      <c r="Z1046" s="93">
        <v>125</v>
      </c>
      <c r="AA1046" s="173">
        <v>110.85</v>
      </c>
      <c r="AB1046" s="93">
        <f t="shared" si="127"/>
        <v>-14.150000000000006</v>
      </c>
      <c r="AE1046" s="48" t="s">
        <v>12845</v>
      </c>
      <c r="AF1046" s="93">
        <v>110.85</v>
      </c>
      <c r="AG1046" s="48" t="s">
        <v>15073</v>
      </c>
      <c r="AH1046" s="122">
        <v>50</v>
      </c>
      <c r="AI1046" s="48">
        <v>8</v>
      </c>
      <c r="AJ1046" s="48" t="s">
        <v>3745</v>
      </c>
      <c r="AM1046" s="48" t="s">
        <v>85</v>
      </c>
      <c r="AN1046" s="48" t="s">
        <v>3613</v>
      </c>
      <c r="AQ1046" s="123" t="s">
        <v>12998</v>
      </c>
    </row>
    <row r="1047" spans="1:43" ht="45" x14ac:dyDescent="0.2">
      <c r="A1047" s="92" t="s">
        <v>3746</v>
      </c>
      <c r="B1047" s="92" t="s">
        <v>3747</v>
      </c>
      <c r="C1047" s="117" t="s">
        <v>166</v>
      </c>
      <c r="D1047" s="92" t="s">
        <v>2310</v>
      </c>
      <c r="E1047" s="92" t="s">
        <v>3748</v>
      </c>
      <c r="F1047" s="92" t="s">
        <v>3610</v>
      </c>
      <c r="G1047" s="92" t="s">
        <v>3749</v>
      </c>
      <c r="H1047" s="92" t="s">
        <v>3750</v>
      </c>
      <c r="I1047" s="118" t="s">
        <v>3751</v>
      </c>
      <c r="J1047" s="119">
        <v>16</v>
      </c>
      <c r="K1047" s="119">
        <v>4000</v>
      </c>
      <c r="L1047" s="119">
        <f t="shared" si="128"/>
        <v>2440</v>
      </c>
      <c r="M1047" s="92">
        <v>612.6</v>
      </c>
      <c r="N1047" s="48" t="s">
        <v>173</v>
      </c>
      <c r="O1047" s="48" t="s">
        <v>14970</v>
      </c>
      <c r="P1047" s="119">
        <v>4000</v>
      </c>
      <c r="Q1047" s="119">
        <v>4000</v>
      </c>
      <c r="R1047" s="119">
        <v>0</v>
      </c>
      <c r="S1047" s="119">
        <f t="shared" si="125"/>
        <v>8000</v>
      </c>
      <c r="T1047" s="119">
        <f t="shared" si="126"/>
        <v>8000</v>
      </c>
      <c r="U1047" s="119">
        <v>1560</v>
      </c>
      <c r="V1047" s="119">
        <v>1284</v>
      </c>
      <c r="W1047" s="119">
        <v>1284</v>
      </c>
      <c r="X1047" s="119">
        <f>T1047-(U1047+V1047)</f>
        <v>5156</v>
      </c>
      <c r="Y1047" s="92" t="s">
        <v>12863</v>
      </c>
      <c r="Z1047" s="93">
        <v>0.15315000000000001</v>
      </c>
      <c r="AA1047" s="173">
        <v>0.15315000000000001</v>
      </c>
      <c r="AB1047" s="93">
        <f t="shared" si="127"/>
        <v>0</v>
      </c>
      <c r="AD1047" s="172">
        <v>0.22700000000000001</v>
      </c>
      <c r="AE1047" s="48" t="s">
        <v>12845</v>
      </c>
      <c r="AF1047" s="93">
        <v>0.22700000000000001</v>
      </c>
      <c r="AG1047" s="48" t="s">
        <v>15074</v>
      </c>
      <c r="AH1047" s="48" t="s">
        <v>15075</v>
      </c>
      <c r="AI1047" s="48" t="s">
        <v>14290</v>
      </c>
      <c r="AJ1047" s="48" t="s">
        <v>15076</v>
      </c>
      <c r="AK1047" s="48" t="s">
        <v>15077</v>
      </c>
      <c r="AM1047" s="48" t="s">
        <v>85</v>
      </c>
      <c r="AN1047" s="48" t="s">
        <v>3613</v>
      </c>
      <c r="AQ1047" s="123" t="s">
        <v>15078</v>
      </c>
    </row>
    <row r="1048" spans="1:43" ht="30" x14ac:dyDescent="0.2">
      <c r="A1048" s="92" t="s">
        <v>3752</v>
      </c>
      <c r="B1048" s="92" t="s">
        <v>3753</v>
      </c>
      <c r="C1048" s="117" t="s">
        <v>166</v>
      </c>
      <c r="D1048" s="92" t="s">
        <v>2310</v>
      </c>
      <c r="E1048" s="92" t="s">
        <v>3754</v>
      </c>
      <c r="F1048" s="92" t="s">
        <v>3610</v>
      </c>
      <c r="G1048" s="92" t="s">
        <v>3668</v>
      </c>
      <c r="H1048" s="92" t="s">
        <v>3669</v>
      </c>
      <c r="I1048" s="118" t="s">
        <v>3755</v>
      </c>
      <c r="J1048" s="119">
        <v>11</v>
      </c>
      <c r="K1048" s="119">
        <v>1000</v>
      </c>
      <c r="L1048" s="119">
        <f t="shared" si="128"/>
        <v>-416</v>
      </c>
      <c r="N1048" s="48" t="s">
        <v>243</v>
      </c>
      <c r="O1048" s="48" t="s">
        <v>14978</v>
      </c>
      <c r="P1048" s="119">
        <v>1000</v>
      </c>
      <c r="Q1048" s="119">
        <v>1000</v>
      </c>
      <c r="R1048" s="119">
        <v>0</v>
      </c>
      <c r="S1048" s="119">
        <f t="shared" si="125"/>
        <v>2000</v>
      </c>
      <c r="T1048" s="119">
        <f t="shared" si="126"/>
        <v>2000</v>
      </c>
      <c r="U1048" s="119">
        <v>1416</v>
      </c>
      <c r="V1048" s="119">
        <v>1344</v>
      </c>
      <c r="W1048" s="119">
        <v>1320</v>
      </c>
      <c r="X1048" s="119">
        <f>P1048-(U1048+V1048)</f>
        <v>-1760</v>
      </c>
      <c r="Y1048" s="92" t="s">
        <v>12848</v>
      </c>
      <c r="Z1048" s="93">
        <v>109.82</v>
      </c>
      <c r="AA1048" s="173">
        <v>108.46</v>
      </c>
      <c r="AB1048" s="93">
        <f t="shared" si="127"/>
        <v>-1.3599999999999994</v>
      </c>
      <c r="AE1048" s="48" t="s">
        <v>12845</v>
      </c>
      <c r="AF1048" s="93">
        <v>108.46</v>
      </c>
      <c r="AG1048" s="48" t="s">
        <v>15079</v>
      </c>
      <c r="AH1048" s="48" t="s">
        <v>14242</v>
      </c>
      <c r="AI1048" s="48" t="s">
        <v>15080</v>
      </c>
      <c r="AJ1048" s="48" t="s">
        <v>15081</v>
      </c>
      <c r="AM1048" s="48" t="s">
        <v>85</v>
      </c>
      <c r="AN1048" s="48" t="s">
        <v>3613</v>
      </c>
      <c r="AQ1048" s="123" t="s">
        <v>12998</v>
      </c>
    </row>
    <row r="1049" spans="1:43" ht="45" x14ac:dyDescent="0.2">
      <c r="A1049" s="92" t="s">
        <v>3756</v>
      </c>
      <c r="B1049" s="92" t="s">
        <v>3757</v>
      </c>
      <c r="C1049" s="117" t="s">
        <v>166</v>
      </c>
      <c r="D1049" s="92" t="s">
        <v>2310</v>
      </c>
      <c r="E1049" s="92" t="s">
        <v>3758</v>
      </c>
      <c r="F1049" s="92" t="s">
        <v>3610</v>
      </c>
      <c r="G1049" s="92" t="s">
        <v>1641</v>
      </c>
      <c r="H1049" s="92" t="s">
        <v>3674</v>
      </c>
      <c r="I1049" s="118" t="s">
        <v>3759</v>
      </c>
      <c r="J1049" s="119">
        <v>11</v>
      </c>
      <c r="K1049" s="119">
        <v>100</v>
      </c>
      <c r="L1049" s="119">
        <f t="shared" si="128"/>
        <v>-2818</v>
      </c>
      <c r="N1049" s="48" t="s">
        <v>243</v>
      </c>
      <c r="O1049" s="48" t="s">
        <v>14978</v>
      </c>
      <c r="P1049" s="119">
        <v>18</v>
      </c>
      <c r="Q1049" s="119">
        <v>18</v>
      </c>
      <c r="R1049" s="119">
        <v>0</v>
      </c>
      <c r="S1049" s="119">
        <f t="shared" si="125"/>
        <v>36</v>
      </c>
      <c r="T1049" s="119">
        <f t="shared" si="126"/>
        <v>36</v>
      </c>
      <c r="U1049" s="119">
        <v>2918</v>
      </c>
      <c r="V1049" s="119">
        <v>2640</v>
      </c>
      <c r="W1049" s="119">
        <v>2640</v>
      </c>
      <c r="X1049" s="119">
        <f>P1049-(U1049+V1049)</f>
        <v>-5540</v>
      </c>
      <c r="Y1049" s="92" t="s">
        <v>12848</v>
      </c>
      <c r="Z1049" s="93">
        <v>135.07499999999999</v>
      </c>
      <c r="AA1049" s="173">
        <v>129.52500000000001</v>
      </c>
      <c r="AB1049" s="93">
        <f t="shared" si="127"/>
        <v>-5.5499999999999829</v>
      </c>
      <c r="AE1049" s="48" t="s">
        <v>12845</v>
      </c>
      <c r="AF1049" s="93">
        <v>129.52500000000001</v>
      </c>
      <c r="AG1049" s="48" t="s">
        <v>15082</v>
      </c>
      <c r="AH1049" s="48" t="s">
        <v>15083</v>
      </c>
      <c r="AI1049" s="48" t="s">
        <v>15084</v>
      </c>
      <c r="AJ1049" s="48" t="s">
        <v>15085</v>
      </c>
      <c r="AM1049" s="48" t="s">
        <v>85</v>
      </c>
      <c r="AN1049" s="48" t="s">
        <v>3613</v>
      </c>
      <c r="AQ1049" s="123" t="s">
        <v>12984</v>
      </c>
    </row>
    <row r="1050" spans="1:43" ht="30" x14ac:dyDescent="0.2">
      <c r="A1050" s="92" t="s">
        <v>3760</v>
      </c>
      <c r="B1050" s="92" t="s">
        <v>3761</v>
      </c>
      <c r="C1050" s="117" t="s">
        <v>166</v>
      </c>
      <c r="D1050" s="92" t="s">
        <v>2310</v>
      </c>
      <c r="E1050" s="92" t="s">
        <v>3762</v>
      </c>
      <c r="F1050" s="92" t="s">
        <v>3610</v>
      </c>
      <c r="G1050" s="92" t="s">
        <v>3623</v>
      </c>
      <c r="H1050" s="92" t="s">
        <v>3624</v>
      </c>
      <c r="I1050" s="118" t="s">
        <v>3763</v>
      </c>
      <c r="J1050" s="119">
        <v>15</v>
      </c>
      <c r="K1050" s="119">
        <v>100</v>
      </c>
      <c r="L1050" s="119">
        <f t="shared" si="128"/>
        <v>-5222</v>
      </c>
      <c r="N1050" s="48" t="s">
        <v>243</v>
      </c>
      <c r="O1050" s="48" t="s">
        <v>14978</v>
      </c>
      <c r="P1050" s="119">
        <v>4402</v>
      </c>
      <c r="Q1050" s="119">
        <v>2502</v>
      </c>
      <c r="R1050" s="119">
        <v>1900</v>
      </c>
      <c r="S1050" s="119">
        <f t="shared" si="125"/>
        <v>6904</v>
      </c>
      <c r="T1050" s="119">
        <f t="shared" si="126"/>
        <v>8804</v>
      </c>
      <c r="U1050" s="119">
        <v>5322</v>
      </c>
      <c r="V1050" s="119">
        <v>4278</v>
      </c>
      <c r="W1050" s="119">
        <v>4488</v>
      </c>
      <c r="X1050" s="119">
        <f>P1050-(U1050+V1050)</f>
        <v>-5198</v>
      </c>
      <c r="Y1050" s="92" t="s">
        <v>12848</v>
      </c>
      <c r="Z1050" s="93">
        <v>63.65</v>
      </c>
      <c r="AA1050" s="173">
        <v>58.975999999999999</v>
      </c>
      <c r="AB1050" s="93">
        <f t="shared" si="127"/>
        <v>-4.6739999999999995</v>
      </c>
      <c r="AE1050" s="48" t="s">
        <v>12845</v>
      </c>
      <c r="AF1050" s="93">
        <v>58.975999999999999</v>
      </c>
      <c r="AG1050" s="48" t="s">
        <v>15086</v>
      </c>
      <c r="AH1050" s="48" t="s">
        <v>15002</v>
      </c>
      <c r="AI1050" s="48" t="s">
        <v>15087</v>
      </c>
      <c r="AJ1050" s="48" t="s">
        <v>15088</v>
      </c>
      <c r="AM1050" s="48" t="s">
        <v>85</v>
      </c>
      <c r="AN1050" s="48" t="s">
        <v>3613</v>
      </c>
      <c r="AQ1050" s="123" t="s">
        <v>12984</v>
      </c>
    </row>
    <row r="1051" spans="1:43" ht="75" x14ac:dyDescent="0.2">
      <c r="A1051" s="92" t="s">
        <v>3764</v>
      </c>
      <c r="B1051" s="92" t="s">
        <v>3765</v>
      </c>
      <c r="C1051" s="117" t="s">
        <v>166</v>
      </c>
      <c r="D1051" s="92" t="s">
        <v>2310</v>
      </c>
      <c r="E1051" s="92" t="s">
        <v>3766</v>
      </c>
      <c r="F1051" s="92" t="s">
        <v>3610</v>
      </c>
      <c r="G1051" s="92" t="s">
        <v>3737</v>
      </c>
      <c r="H1051" s="92" t="s">
        <v>3738</v>
      </c>
      <c r="I1051" s="118" t="s">
        <v>3767</v>
      </c>
      <c r="J1051" s="119">
        <v>7</v>
      </c>
      <c r="K1051" s="119">
        <v>100</v>
      </c>
      <c r="L1051" s="119">
        <f t="shared" si="128"/>
        <v>-1292</v>
      </c>
      <c r="N1051" s="48" t="s">
        <v>173</v>
      </c>
      <c r="O1051" s="48" t="s">
        <v>14970</v>
      </c>
      <c r="P1051" s="119">
        <v>1000</v>
      </c>
      <c r="Q1051" s="119">
        <v>1000</v>
      </c>
      <c r="R1051" s="119">
        <v>0</v>
      </c>
      <c r="S1051" s="119">
        <f t="shared" si="125"/>
        <v>2000</v>
      </c>
      <c r="T1051" s="119">
        <f t="shared" si="126"/>
        <v>2000</v>
      </c>
      <c r="U1051" s="119">
        <v>1392</v>
      </c>
      <c r="V1051" s="119">
        <v>1348</v>
      </c>
      <c r="W1051" s="119">
        <v>1244</v>
      </c>
      <c r="X1051" s="119">
        <f>T1051-(U1051+V1051)</f>
        <v>-740</v>
      </c>
      <c r="Y1051" s="92" t="s">
        <v>12848</v>
      </c>
      <c r="Z1051" s="93">
        <v>56</v>
      </c>
      <c r="AA1051" s="173">
        <v>56</v>
      </c>
      <c r="AB1051" s="93">
        <f t="shared" si="127"/>
        <v>0</v>
      </c>
      <c r="AE1051" s="48" t="s">
        <v>12845</v>
      </c>
      <c r="AF1051" s="93">
        <v>56</v>
      </c>
      <c r="AG1051" s="48" t="s">
        <v>15089</v>
      </c>
      <c r="AH1051" s="122">
        <v>100</v>
      </c>
      <c r="AI1051" s="48">
        <v>5</v>
      </c>
      <c r="AJ1051" s="48" t="s">
        <v>3767</v>
      </c>
      <c r="AM1051" s="48" t="s">
        <v>85</v>
      </c>
      <c r="AN1051" s="48" t="s">
        <v>3613</v>
      </c>
      <c r="AQ1051" s="123" t="s">
        <v>15090</v>
      </c>
    </row>
    <row r="1052" spans="1:43" ht="30" x14ac:dyDescent="0.2">
      <c r="A1052" s="92" t="s">
        <v>3768</v>
      </c>
      <c r="B1052" s="92" t="s">
        <v>3769</v>
      </c>
      <c r="C1052" s="117" t="s">
        <v>166</v>
      </c>
      <c r="D1052" s="92" t="s">
        <v>2310</v>
      </c>
      <c r="E1052" s="92" t="s">
        <v>3770</v>
      </c>
      <c r="F1052" s="92" t="s">
        <v>3610</v>
      </c>
      <c r="G1052" s="92" t="s">
        <v>3617</v>
      </c>
      <c r="H1052" s="92" t="s">
        <v>3611</v>
      </c>
      <c r="I1052" s="118" t="s">
        <v>3771</v>
      </c>
      <c r="J1052" s="119">
        <v>13</v>
      </c>
      <c r="K1052" s="119">
        <v>44</v>
      </c>
      <c r="L1052" s="119">
        <f t="shared" si="128"/>
        <v>-411</v>
      </c>
      <c r="N1052" s="48" t="s">
        <v>173</v>
      </c>
      <c r="P1052" s="119">
        <v>0</v>
      </c>
      <c r="Q1052" s="119">
        <v>0</v>
      </c>
      <c r="R1052" s="119">
        <v>0</v>
      </c>
      <c r="S1052" s="119">
        <f t="shared" si="125"/>
        <v>0</v>
      </c>
      <c r="T1052" s="119">
        <f t="shared" si="126"/>
        <v>0</v>
      </c>
      <c r="U1052" s="119">
        <v>455</v>
      </c>
      <c r="V1052" s="119">
        <v>474</v>
      </c>
      <c r="W1052" s="119">
        <v>428</v>
      </c>
      <c r="X1052" s="119">
        <f>T1052-(U1052+V1052)</f>
        <v>-929</v>
      </c>
      <c r="Y1052" s="92" t="s">
        <v>12848</v>
      </c>
      <c r="Z1052" s="93">
        <v>4.09</v>
      </c>
      <c r="AA1052" s="173">
        <v>2.58</v>
      </c>
      <c r="AB1052" s="93">
        <f t="shared" si="127"/>
        <v>-1.5099999999999998</v>
      </c>
      <c r="AE1052" s="48" t="s">
        <v>12845</v>
      </c>
      <c r="AF1052" s="93">
        <v>2.58</v>
      </c>
      <c r="AG1052" s="48" t="s">
        <v>15091</v>
      </c>
      <c r="AH1052" s="122">
        <v>1000</v>
      </c>
      <c r="AI1052" s="48">
        <v>10</v>
      </c>
      <c r="AJ1052" s="48" t="s">
        <v>3771</v>
      </c>
      <c r="AM1052" s="48" t="s">
        <v>85</v>
      </c>
      <c r="AN1052" s="48" t="s">
        <v>3613</v>
      </c>
      <c r="AQ1052" s="123" t="s">
        <v>12984</v>
      </c>
    </row>
    <row r="1053" spans="1:43" ht="30" x14ac:dyDescent="0.2">
      <c r="A1053" s="92" t="s">
        <v>3772</v>
      </c>
      <c r="B1053" s="92" t="s">
        <v>3773</v>
      </c>
      <c r="C1053" s="117" t="s">
        <v>166</v>
      </c>
      <c r="D1053" s="92" t="s">
        <v>2310</v>
      </c>
      <c r="E1053" s="92" t="s">
        <v>3774</v>
      </c>
      <c r="F1053" s="92" t="s">
        <v>3610</v>
      </c>
      <c r="G1053" s="92" t="s">
        <v>3617</v>
      </c>
      <c r="H1053" s="92" t="s">
        <v>3659</v>
      </c>
      <c r="I1053" s="118" t="s">
        <v>3775</v>
      </c>
      <c r="J1053" s="119">
        <v>13</v>
      </c>
      <c r="K1053" s="119">
        <v>1122</v>
      </c>
      <c r="L1053" s="119">
        <f t="shared" si="128"/>
        <v>591</v>
      </c>
      <c r="M1053" s="124">
        <v>9245.2800000000007</v>
      </c>
      <c r="N1053" s="48" t="s">
        <v>243</v>
      </c>
      <c r="O1053" s="48" t="s">
        <v>15016</v>
      </c>
      <c r="P1053" s="119">
        <v>0</v>
      </c>
      <c r="Q1053" s="119">
        <v>0</v>
      </c>
      <c r="R1053" s="119">
        <v>0</v>
      </c>
      <c r="S1053" s="119">
        <f t="shared" si="125"/>
        <v>0</v>
      </c>
      <c r="T1053" s="119">
        <f t="shared" si="126"/>
        <v>0</v>
      </c>
      <c r="U1053" s="119">
        <v>531</v>
      </c>
      <c r="V1053" s="119">
        <v>337</v>
      </c>
      <c r="W1053" s="119">
        <v>311</v>
      </c>
      <c r="X1053" s="119">
        <f>P1053-(U1053+V1053)</f>
        <v>-868</v>
      </c>
      <c r="Y1053" s="92" t="s">
        <v>12848</v>
      </c>
      <c r="Z1053" s="93">
        <v>8.24</v>
      </c>
      <c r="AA1053" s="173">
        <v>5.38</v>
      </c>
      <c r="AB1053" s="93">
        <f t="shared" si="127"/>
        <v>-2.8600000000000003</v>
      </c>
      <c r="AE1053" s="48" t="s">
        <v>12845</v>
      </c>
      <c r="AF1053" s="93">
        <v>5.38</v>
      </c>
      <c r="AG1053" s="48" t="s">
        <v>15092</v>
      </c>
      <c r="AH1053" s="122">
        <v>1122</v>
      </c>
      <c r="AI1053" s="48">
        <v>10</v>
      </c>
      <c r="AJ1053" s="48" t="s">
        <v>3775</v>
      </c>
      <c r="AM1053" s="48" t="s">
        <v>85</v>
      </c>
      <c r="AN1053" s="48" t="s">
        <v>3613</v>
      </c>
      <c r="AQ1053" s="123" t="s">
        <v>12984</v>
      </c>
    </row>
    <row r="1054" spans="1:43" ht="30" x14ac:dyDescent="0.2">
      <c r="A1054" s="92" t="s">
        <v>3776</v>
      </c>
      <c r="B1054" s="92" t="s">
        <v>3777</v>
      </c>
      <c r="C1054" s="117" t="s">
        <v>166</v>
      </c>
      <c r="D1054" s="92" t="s">
        <v>2310</v>
      </c>
      <c r="E1054" s="92" t="s">
        <v>3778</v>
      </c>
      <c r="F1054" s="92" t="s">
        <v>3610</v>
      </c>
      <c r="G1054" s="92" t="s">
        <v>3617</v>
      </c>
      <c r="H1054" s="92" t="s">
        <v>3659</v>
      </c>
      <c r="I1054" s="118" t="s">
        <v>3779</v>
      </c>
      <c r="J1054" s="119">
        <v>29</v>
      </c>
      <c r="K1054" s="119">
        <v>1368</v>
      </c>
      <c r="L1054" s="119">
        <f t="shared" si="128"/>
        <v>-141</v>
      </c>
      <c r="M1054" s="119">
        <v>743.4</v>
      </c>
      <c r="N1054" s="48" t="s">
        <v>243</v>
      </c>
      <c r="O1054" s="48" t="s">
        <v>15032</v>
      </c>
      <c r="P1054" s="119">
        <v>0</v>
      </c>
      <c r="Q1054" s="119">
        <v>0</v>
      </c>
      <c r="R1054" s="119">
        <v>0</v>
      </c>
      <c r="S1054" s="119">
        <f t="shared" si="125"/>
        <v>0</v>
      </c>
      <c r="T1054" s="119">
        <f t="shared" si="126"/>
        <v>0</v>
      </c>
      <c r="U1054" s="119">
        <v>1509</v>
      </c>
      <c r="V1054" s="119">
        <v>1320</v>
      </c>
      <c r="W1054" s="119">
        <v>1320</v>
      </c>
      <c r="X1054" s="119">
        <f>P1054-(U1054+V1054)</f>
        <v>-2829</v>
      </c>
      <c r="Y1054" s="92" t="s">
        <v>12848</v>
      </c>
      <c r="Z1054" s="93">
        <v>12.6</v>
      </c>
      <c r="AA1054" s="173">
        <v>4.5</v>
      </c>
      <c r="AB1054" s="93">
        <f t="shared" si="127"/>
        <v>-8.1</v>
      </c>
      <c r="AE1054" s="48" t="s">
        <v>12845</v>
      </c>
      <c r="AF1054" s="93">
        <v>4.5</v>
      </c>
      <c r="AG1054" s="48" t="s">
        <v>15093</v>
      </c>
      <c r="AH1054" s="48" t="s">
        <v>15034</v>
      </c>
      <c r="AI1054" s="48" t="s">
        <v>15035</v>
      </c>
      <c r="AJ1054" s="48" t="s">
        <v>15094</v>
      </c>
      <c r="AK1054" s="48" t="s">
        <v>15095</v>
      </c>
      <c r="AM1054" s="48" t="s">
        <v>85</v>
      </c>
      <c r="AN1054" s="48" t="s">
        <v>3613</v>
      </c>
      <c r="AQ1054" s="123" t="s">
        <v>12984</v>
      </c>
    </row>
    <row r="1055" spans="1:43" ht="30" x14ac:dyDescent="0.2">
      <c r="A1055" s="92" t="s">
        <v>3780</v>
      </c>
      <c r="B1055" s="92" t="s">
        <v>3781</v>
      </c>
      <c r="C1055" s="117" t="s">
        <v>166</v>
      </c>
      <c r="D1055" s="92" t="s">
        <v>2310</v>
      </c>
      <c r="E1055" s="92" t="s">
        <v>3782</v>
      </c>
      <c r="F1055" s="92" t="s">
        <v>3610</v>
      </c>
      <c r="G1055" s="92" t="s">
        <v>3617</v>
      </c>
      <c r="H1055" s="92" t="s">
        <v>3659</v>
      </c>
      <c r="I1055" s="118" t="s">
        <v>3683</v>
      </c>
      <c r="J1055" s="119">
        <v>15</v>
      </c>
      <c r="K1055" s="119">
        <v>1520</v>
      </c>
      <c r="L1055" s="119">
        <f t="shared" si="128"/>
        <v>11</v>
      </c>
      <c r="M1055" s="124">
        <v>8268.7999999999993</v>
      </c>
      <c r="N1055" s="48" t="s">
        <v>243</v>
      </c>
      <c r="O1055" s="48" t="s">
        <v>14978</v>
      </c>
      <c r="P1055" s="119">
        <v>0</v>
      </c>
      <c r="Q1055" s="119">
        <v>0</v>
      </c>
      <c r="R1055" s="119">
        <v>0</v>
      </c>
      <c r="S1055" s="119">
        <f t="shared" si="125"/>
        <v>0</v>
      </c>
      <c r="T1055" s="119">
        <f t="shared" si="126"/>
        <v>0</v>
      </c>
      <c r="U1055" s="119">
        <v>1509</v>
      </c>
      <c r="V1055" s="119">
        <v>1320</v>
      </c>
      <c r="W1055" s="119">
        <v>1320</v>
      </c>
      <c r="X1055" s="119">
        <f>P1055-(U1055+V1055)</f>
        <v>-2829</v>
      </c>
      <c r="Y1055" s="92" t="s">
        <v>12848</v>
      </c>
      <c r="Z1055" s="93">
        <v>5.44</v>
      </c>
      <c r="AA1055" s="93">
        <v>3.8260000000000001</v>
      </c>
      <c r="AB1055" s="93">
        <f t="shared" si="127"/>
        <v>-1.6140000000000003</v>
      </c>
      <c r="AE1055" s="48" t="s">
        <v>12845</v>
      </c>
      <c r="AF1055" s="93">
        <v>3.8260000000000001</v>
      </c>
      <c r="AG1055" s="48" t="s">
        <v>15096</v>
      </c>
      <c r="AH1055" s="48" t="s">
        <v>15097</v>
      </c>
      <c r="AI1055" s="48" t="s">
        <v>15098</v>
      </c>
      <c r="AJ1055" s="48" t="s">
        <v>15099</v>
      </c>
      <c r="AK1055" s="48" t="s">
        <v>15100</v>
      </c>
      <c r="AM1055" s="48" t="s">
        <v>85</v>
      </c>
      <c r="AN1055" s="48" t="s">
        <v>3613</v>
      </c>
      <c r="AQ1055" s="123" t="s">
        <v>12984</v>
      </c>
    </row>
    <row r="1056" spans="1:43" ht="60" x14ac:dyDescent="0.2">
      <c r="A1056" s="92" t="s">
        <v>3783</v>
      </c>
      <c r="B1056" s="92" t="s">
        <v>3784</v>
      </c>
      <c r="C1056" s="117" t="s">
        <v>166</v>
      </c>
      <c r="D1056" s="92" t="s">
        <v>2310</v>
      </c>
      <c r="E1056" s="92" t="s">
        <v>3785</v>
      </c>
      <c r="F1056" s="92" t="s">
        <v>3610</v>
      </c>
      <c r="G1056" s="92" t="s">
        <v>3623</v>
      </c>
      <c r="H1056" s="92" t="s">
        <v>3624</v>
      </c>
      <c r="I1056" s="118" t="s">
        <v>3786</v>
      </c>
      <c r="J1056" s="119">
        <v>15</v>
      </c>
      <c r="K1056" s="119">
        <v>760</v>
      </c>
      <c r="L1056" s="119">
        <f t="shared" si="128"/>
        <v>-5025</v>
      </c>
      <c r="N1056" s="48" t="s">
        <v>243</v>
      </c>
      <c r="O1056" s="48" t="s">
        <v>14978</v>
      </c>
      <c r="P1056" s="119">
        <v>3542</v>
      </c>
      <c r="Q1056" s="119">
        <v>2128</v>
      </c>
      <c r="R1056" s="119">
        <v>1414</v>
      </c>
      <c r="S1056" s="119">
        <f t="shared" si="125"/>
        <v>5670</v>
      </c>
      <c r="T1056" s="119">
        <f t="shared" si="126"/>
        <v>7084</v>
      </c>
      <c r="U1056" s="119">
        <v>5785</v>
      </c>
      <c r="V1056" s="119">
        <v>4506</v>
      </c>
      <c r="W1056" s="119">
        <v>4716</v>
      </c>
      <c r="X1056" s="119">
        <f>P1056-(U1056+V1056)</f>
        <v>-6749</v>
      </c>
      <c r="Y1056" s="92" t="s">
        <v>12848</v>
      </c>
      <c r="Z1056" s="93">
        <v>6.26</v>
      </c>
      <c r="AA1056" s="173">
        <v>6.22</v>
      </c>
      <c r="AB1056" s="93">
        <f t="shared" si="127"/>
        <v>-4.0000000000000036E-2</v>
      </c>
      <c r="AE1056" s="48" t="s">
        <v>12884</v>
      </c>
      <c r="AF1056" s="93">
        <v>6.22</v>
      </c>
      <c r="AG1056" s="48" t="s">
        <v>15101</v>
      </c>
      <c r="AH1056" s="48" t="s">
        <v>15102</v>
      </c>
      <c r="AI1056" s="48" t="s">
        <v>14999</v>
      </c>
      <c r="AJ1056" s="48" t="s">
        <v>15103</v>
      </c>
      <c r="AM1056" s="48" t="s">
        <v>85</v>
      </c>
      <c r="AN1056" s="48" t="s">
        <v>3613</v>
      </c>
      <c r="AO1056" s="48" t="s">
        <v>15104</v>
      </c>
      <c r="AQ1056" s="123" t="s">
        <v>15105</v>
      </c>
    </row>
    <row r="1057" spans="1:48" ht="60" x14ac:dyDescent="0.2">
      <c r="A1057" s="92" t="s">
        <v>3787</v>
      </c>
      <c r="B1057" s="92" t="s">
        <v>3788</v>
      </c>
      <c r="C1057" s="117" t="s">
        <v>166</v>
      </c>
      <c r="D1057" s="92" t="s">
        <v>2310</v>
      </c>
      <c r="E1057" s="92" t="s">
        <v>3789</v>
      </c>
      <c r="F1057" s="92" t="s">
        <v>3610</v>
      </c>
      <c r="G1057" s="92" t="s">
        <v>3617</v>
      </c>
      <c r="H1057" s="92" t="s">
        <v>3659</v>
      </c>
      <c r="I1057" s="118" t="s">
        <v>3790</v>
      </c>
      <c r="J1057" s="119">
        <v>13</v>
      </c>
      <c r="K1057" s="119">
        <v>100</v>
      </c>
      <c r="L1057" s="119">
        <f t="shared" si="128"/>
        <v>-788</v>
      </c>
      <c r="N1057" s="48" t="s">
        <v>243</v>
      </c>
      <c r="O1057" s="48" t="s">
        <v>15106</v>
      </c>
      <c r="P1057" s="119">
        <v>400</v>
      </c>
      <c r="Q1057" s="119">
        <v>300</v>
      </c>
      <c r="R1057" s="119">
        <v>100</v>
      </c>
      <c r="S1057" s="119">
        <f t="shared" si="125"/>
        <v>700</v>
      </c>
      <c r="T1057" s="119">
        <f t="shared" si="126"/>
        <v>800</v>
      </c>
      <c r="U1057" s="119">
        <v>888</v>
      </c>
      <c r="V1057" s="119">
        <v>396</v>
      </c>
      <c r="W1057" s="119">
        <v>396</v>
      </c>
      <c r="X1057" s="119">
        <f>P1057-(U1057+V1057)</f>
        <v>-884</v>
      </c>
      <c r="Y1057" s="92" t="s">
        <v>12848</v>
      </c>
      <c r="Z1057" s="93">
        <v>170.471</v>
      </c>
      <c r="AA1057" s="173">
        <v>116.759</v>
      </c>
      <c r="AB1057" s="93">
        <f t="shared" si="127"/>
        <v>-53.712000000000003</v>
      </c>
      <c r="AE1057" s="48" t="s">
        <v>12845</v>
      </c>
      <c r="AF1057" s="93">
        <v>116.759</v>
      </c>
      <c r="AG1057" s="48" t="s">
        <v>15107</v>
      </c>
      <c r="AH1057" s="48" t="s">
        <v>15053</v>
      </c>
      <c r="AI1057" s="48" t="s">
        <v>15108</v>
      </c>
      <c r="AJ1057" s="48" t="s">
        <v>15109</v>
      </c>
      <c r="AM1057" s="48" t="s">
        <v>85</v>
      </c>
      <c r="AN1057" s="48" t="s">
        <v>3613</v>
      </c>
      <c r="AQ1057" s="123" t="s">
        <v>12998</v>
      </c>
    </row>
    <row r="1058" spans="1:48" ht="45" x14ac:dyDescent="0.2">
      <c r="A1058" s="92" t="s">
        <v>3791</v>
      </c>
      <c r="B1058" s="92" t="s">
        <v>3792</v>
      </c>
      <c r="C1058" s="117" t="s">
        <v>166</v>
      </c>
      <c r="D1058" s="92" t="s">
        <v>2310</v>
      </c>
      <c r="E1058" s="92" t="s">
        <v>3793</v>
      </c>
      <c r="F1058" s="92" t="s">
        <v>3610</v>
      </c>
      <c r="G1058" s="92" t="s">
        <v>3617</v>
      </c>
      <c r="H1058" s="92" t="s">
        <v>3618</v>
      </c>
      <c r="I1058" s="118" t="s">
        <v>3794</v>
      </c>
      <c r="J1058" s="119">
        <v>13</v>
      </c>
      <c r="K1058" s="119">
        <v>3000</v>
      </c>
      <c r="L1058" s="119">
        <f t="shared" si="128"/>
        <v>2469</v>
      </c>
      <c r="M1058" s="119"/>
      <c r="N1058" s="48" t="s">
        <v>173</v>
      </c>
      <c r="P1058" s="119">
        <v>0</v>
      </c>
      <c r="Q1058" s="119">
        <v>0</v>
      </c>
      <c r="R1058" s="119">
        <v>0</v>
      </c>
      <c r="S1058" s="119">
        <f t="shared" si="125"/>
        <v>0</v>
      </c>
      <c r="T1058" s="119">
        <f t="shared" si="126"/>
        <v>0</v>
      </c>
      <c r="U1058" s="119">
        <v>531</v>
      </c>
      <c r="V1058" s="119">
        <v>337</v>
      </c>
      <c r="W1058" s="119">
        <v>311</v>
      </c>
      <c r="X1058" s="119">
        <f>T1058-(U1058+V1058)</f>
        <v>-868</v>
      </c>
      <c r="Y1058" s="92" t="s">
        <v>12848</v>
      </c>
      <c r="Z1058" s="93">
        <v>0.2</v>
      </c>
      <c r="AA1058" s="173">
        <v>0.2</v>
      </c>
      <c r="AB1058" s="93">
        <f t="shared" si="127"/>
        <v>0</v>
      </c>
      <c r="AE1058" s="48" t="s">
        <v>12845</v>
      </c>
      <c r="AF1058" s="93">
        <v>0.2</v>
      </c>
      <c r="AG1058" s="48" t="s">
        <v>15110</v>
      </c>
      <c r="AH1058" s="122">
        <v>100</v>
      </c>
      <c r="AI1058" s="48">
        <v>10</v>
      </c>
      <c r="AJ1058" s="48" t="s">
        <v>15111</v>
      </c>
      <c r="AM1058" s="48" t="s">
        <v>85</v>
      </c>
      <c r="AN1058" s="48" t="s">
        <v>3613</v>
      </c>
      <c r="AQ1058" s="123" t="s">
        <v>14959</v>
      </c>
    </row>
    <row r="1059" spans="1:48" ht="30" x14ac:dyDescent="0.2">
      <c r="A1059" s="92" t="s">
        <v>3795</v>
      </c>
      <c r="B1059" s="92" t="s">
        <v>3796</v>
      </c>
      <c r="C1059" s="117" t="s">
        <v>166</v>
      </c>
      <c r="D1059" s="92" t="s">
        <v>2310</v>
      </c>
      <c r="E1059" s="92" t="s">
        <v>3797</v>
      </c>
      <c r="F1059" s="92" t="s">
        <v>3610</v>
      </c>
      <c r="G1059" s="92" t="s">
        <v>3617</v>
      </c>
      <c r="H1059" s="92" t="s">
        <v>3618</v>
      </c>
      <c r="I1059" s="118" t="s">
        <v>3798</v>
      </c>
      <c r="J1059" s="119">
        <v>13</v>
      </c>
      <c r="K1059" s="119">
        <v>5000</v>
      </c>
      <c r="L1059" s="119">
        <f t="shared" si="128"/>
        <v>3929</v>
      </c>
      <c r="M1059" s="119"/>
      <c r="N1059" s="48" t="s">
        <v>173</v>
      </c>
      <c r="P1059" s="119">
        <v>0</v>
      </c>
      <c r="Q1059" s="119">
        <v>0</v>
      </c>
      <c r="R1059" s="119">
        <v>0</v>
      </c>
      <c r="S1059" s="119">
        <f t="shared" si="125"/>
        <v>0</v>
      </c>
      <c r="T1059" s="119">
        <f t="shared" si="126"/>
        <v>0</v>
      </c>
      <c r="U1059" s="119">
        <v>1071</v>
      </c>
      <c r="V1059" s="119">
        <v>949</v>
      </c>
      <c r="W1059" s="119">
        <v>825</v>
      </c>
      <c r="X1059" s="119">
        <f>T1059-(U1059+V1059)</f>
        <v>-2020</v>
      </c>
      <c r="Y1059" s="92" t="s">
        <v>12848</v>
      </c>
      <c r="Z1059" s="93">
        <v>0.15</v>
      </c>
      <c r="AA1059" s="173">
        <v>0.14899999999999999</v>
      </c>
      <c r="AB1059" s="93">
        <f t="shared" si="127"/>
        <v>-1.0000000000000009E-3</v>
      </c>
      <c r="AE1059" s="48" t="s">
        <v>12845</v>
      </c>
      <c r="AF1059" s="93">
        <v>0.14899999999999999</v>
      </c>
      <c r="AG1059" s="48" t="s">
        <v>15112</v>
      </c>
      <c r="AH1059" s="122">
        <v>100</v>
      </c>
      <c r="AI1059" s="48">
        <v>10</v>
      </c>
      <c r="AJ1059" s="48" t="s">
        <v>3798</v>
      </c>
      <c r="AM1059" s="48" t="s">
        <v>85</v>
      </c>
      <c r="AN1059" s="48" t="s">
        <v>3613</v>
      </c>
      <c r="AQ1059" s="123" t="s">
        <v>12984</v>
      </c>
    </row>
    <row r="1060" spans="1:48" ht="30" x14ac:dyDescent="0.2">
      <c r="A1060" s="92" t="s">
        <v>3799</v>
      </c>
      <c r="B1060" s="92" t="s">
        <v>3800</v>
      </c>
      <c r="C1060" s="117" t="s">
        <v>166</v>
      </c>
      <c r="D1060" s="92" t="s">
        <v>2310</v>
      </c>
      <c r="E1060" s="92" t="s">
        <v>3801</v>
      </c>
      <c r="F1060" s="92" t="s">
        <v>3610</v>
      </c>
      <c r="G1060" s="92" t="s">
        <v>3802</v>
      </c>
      <c r="H1060" s="92" t="s">
        <v>3803</v>
      </c>
      <c r="I1060" s="118" t="s">
        <v>3804</v>
      </c>
      <c r="J1060" s="119">
        <v>9</v>
      </c>
      <c r="K1060" s="119">
        <v>760</v>
      </c>
      <c r="L1060" s="119">
        <f t="shared" si="128"/>
        <v>305</v>
      </c>
      <c r="M1060" s="119"/>
      <c r="N1060" s="48" t="s">
        <v>173</v>
      </c>
      <c r="P1060" s="119">
        <v>0</v>
      </c>
      <c r="Q1060" s="119">
        <v>0</v>
      </c>
      <c r="R1060" s="119">
        <v>0</v>
      </c>
      <c r="S1060" s="119">
        <f t="shared" si="125"/>
        <v>0</v>
      </c>
      <c r="T1060" s="119">
        <f t="shared" si="126"/>
        <v>0</v>
      </c>
      <c r="U1060" s="119">
        <v>455</v>
      </c>
      <c r="V1060" s="119">
        <v>474</v>
      </c>
      <c r="W1060" s="119">
        <v>428</v>
      </c>
      <c r="X1060" s="119">
        <f>T1060-(U1060+V1060)</f>
        <v>-929</v>
      </c>
      <c r="Y1060" s="92" t="s">
        <v>12848</v>
      </c>
      <c r="Z1060" s="93">
        <v>5.44</v>
      </c>
      <c r="AA1060" s="173">
        <v>3.04</v>
      </c>
      <c r="AB1060" s="93">
        <f t="shared" si="127"/>
        <v>-2.4000000000000004</v>
      </c>
      <c r="AE1060" s="48" t="s">
        <v>12845</v>
      </c>
      <c r="AF1060" s="93">
        <v>3.04</v>
      </c>
      <c r="AG1060" s="48" t="s">
        <v>15113</v>
      </c>
      <c r="AH1060" s="122">
        <v>190</v>
      </c>
      <c r="AI1060" s="48">
        <v>18</v>
      </c>
      <c r="AJ1060" s="48" t="s">
        <v>15114</v>
      </c>
      <c r="AM1060" s="48" t="s">
        <v>85</v>
      </c>
      <c r="AN1060" s="48" t="s">
        <v>3613</v>
      </c>
      <c r="AQ1060" s="123" t="s">
        <v>12984</v>
      </c>
    </row>
    <row r="1061" spans="1:48" ht="30" x14ac:dyDescent="0.2">
      <c r="A1061" s="92" t="s">
        <v>3805</v>
      </c>
      <c r="B1061" s="92" t="s">
        <v>3806</v>
      </c>
      <c r="C1061" s="117" t="s">
        <v>166</v>
      </c>
      <c r="D1061" s="92" t="s">
        <v>2310</v>
      </c>
      <c r="E1061" s="92" t="s">
        <v>3807</v>
      </c>
      <c r="F1061" s="92" t="s">
        <v>3610</v>
      </c>
      <c r="G1061" s="92" t="s">
        <v>3737</v>
      </c>
      <c r="H1061" s="92" t="s">
        <v>3738</v>
      </c>
      <c r="I1061" s="118" t="s">
        <v>3808</v>
      </c>
      <c r="J1061" s="119">
        <v>7</v>
      </c>
      <c r="K1061" s="119">
        <v>100</v>
      </c>
      <c r="L1061" s="119">
        <f t="shared" si="128"/>
        <v>-760</v>
      </c>
      <c r="N1061" s="48" t="s">
        <v>173</v>
      </c>
      <c r="P1061" s="119">
        <v>500</v>
      </c>
      <c r="Q1061" s="119">
        <v>500</v>
      </c>
      <c r="R1061" s="119">
        <v>0</v>
      </c>
      <c r="S1061" s="119">
        <f t="shared" si="125"/>
        <v>1000</v>
      </c>
      <c r="T1061" s="119">
        <f t="shared" si="126"/>
        <v>1000</v>
      </c>
      <c r="U1061" s="119">
        <v>860</v>
      </c>
      <c r="V1061" s="119">
        <v>879</v>
      </c>
      <c r="W1061" s="119">
        <v>787</v>
      </c>
      <c r="X1061" s="119">
        <f>T1061-(U1061+V1061)</f>
        <v>-739</v>
      </c>
      <c r="Y1061" s="92" t="s">
        <v>12848</v>
      </c>
      <c r="Z1061" s="93">
        <v>25</v>
      </c>
      <c r="AA1061" s="173">
        <v>27</v>
      </c>
      <c r="AB1061" s="93">
        <f t="shared" si="127"/>
        <v>2</v>
      </c>
      <c r="AE1061" s="48" t="s">
        <v>12845</v>
      </c>
      <c r="AF1061" s="93">
        <v>27</v>
      </c>
      <c r="AG1061" s="48" t="s">
        <v>15115</v>
      </c>
      <c r="AH1061" s="122">
        <v>100</v>
      </c>
      <c r="AI1061" s="48">
        <v>5</v>
      </c>
      <c r="AJ1061" s="48" t="s">
        <v>3808</v>
      </c>
      <c r="AM1061" s="48" t="s">
        <v>85</v>
      </c>
      <c r="AN1061" s="48" t="s">
        <v>3613</v>
      </c>
      <c r="AQ1061" s="123" t="s">
        <v>12998</v>
      </c>
    </row>
    <row r="1062" spans="1:48" ht="30" x14ac:dyDescent="0.2">
      <c r="A1062" s="92" t="s">
        <v>3814</v>
      </c>
      <c r="B1062" s="92" t="s">
        <v>3815</v>
      </c>
      <c r="C1062" s="117" t="s">
        <v>166</v>
      </c>
      <c r="D1062" s="92" t="s">
        <v>283</v>
      </c>
      <c r="E1062" s="92" t="s">
        <v>3732</v>
      </c>
      <c r="F1062" s="92" t="s">
        <v>3610</v>
      </c>
      <c r="G1062" s="92" t="s">
        <v>3617</v>
      </c>
      <c r="H1062" s="92" t="s">
        <v>3659</v>
      </c>
      <c r="I1062" s="118" t="s">
        <v>3733</v>
      </c>
      <c r="J1062" s="119">
        <v>13</v>
      </c>
      <c r="K1062" s="119">
        <v>1920</v>
      </c>
      <c r="L1062" s="119">
        <f t="shared" si="128"/>
        <v>1920</v>
      </c>
      <c r="M1062" s="138">
        <v>3436.8</v>
      </c>
      <c r="N1062" s="48" t="s">
        <v>243</v>
      </c>
      <c r="O1062" s="48" t="s">
        <v>15016</v>
      </c>
      <c r="P1062" s="119">
        <v>0</v>
      </c>
      <c r="Q1062" s="119">
        <v>0</v>
      </c>
      <c r="R1062" s="119">
        <v>0</v>
      </c>
      <c r="S1062" s="119">
        <f t="shared" si="125"/>
        <v>0</v>
      </c>
      <c r="T1062" s="119">
        <f t="shared" si="126"/>
        <v>0</v>
      </c>
      <c r="U1062" s="119">
        <v>0</v>
      </c>
      <c r="V1062" s="119">
        <v>0</v>
      </c>
      <c r="W1062" s="119">
        <v>0</v>
      </c>
      <c r="X1062" s="119">
        <f>P1062-(U1062+V1062)</f>
        <v>0</v>
      </c>
      <c r="Y1062" s="92" t="s">
        <v>12844</v>
      </c>
      <c r="Z1062" s="93">
        <v>1.79</v>
      </c>
      <c r="AA1062" s="173">
        <v>1.4</v>
      </c>
      <c r="AB1062" s="93">
        <f t="shared" si="127"/>
        <v>-0.39000000000000012</v>
      </c>
      <c r="AE1062" s="48" t="s">
        <v>12845</v>
      </c>
      <c r="AF1062" s="93">
        <v>1.4</v>
      </c>
      <c r="AG1062" s="48" t="s">
        <v>15116</v>
      </c>
      <c r="AH1062" s="48" t="s">
        <v>15117</v>
      </c>
      <c r="AI1062" s="48" t="s">
        <v>15118</v>
      </c>
      <c r="AJ1062" s="48" t="s">
        <v>15119</v>
      </c>
      <c r="AM1062" s="48" t="s">
        <v>85</v>
      </c>
      <c r="AN1062" s="48" t="s">
        <v>3613</v>
      </c>
      <c r="AQ1062" s="123" t="s">
        <v>12984</v>
      </c>
    </row>
    <row r="1063" spans="1:48" ht="30" x14ac:dyDescent="0.2">
      <c r="A1063" s="92" t="s">
        <v>3816</v>
      </c>
      <c r="B1063" s="92" t="s">
        <v>3817</v>
      </c>
      <c r="C1063" s="117" t="s">
        <v>166</v>
      </c>
      <c r="D1063" s="92" t="s">
        <v>377</v>
      </c>
      <c r="E1063" s="92" t="s">
        <v>3818</v>
      </c>
      <c r="F1063" s="92" t="s">
        <v>3610</v>
      </c>
      <c r="G1063" s="92" t="s">
        <v>3645</v>
      </c>
      <c r="H1063" s="92" t="s">
        <v>3646</v>
      </c>
      <c r="I1063" s="118" t="s">
        <v>3819</v>
      </c>
      <c r="J1063" s="119">
        <v>15</v>
      </c>
      <c r="K1063" s="119">
        <v>25</v>
      </c>
      <c r="L1063" s="119">
        <f t="shared" si="128"/>
        <v>-95</v>
      </c>
      <c r="M1063" s="119">
        <v>925</v>
      </c>
      <c r="N1063" s="48" t="s">
        <v>173</v>
      </c>
      <c r="O1063" s="48" t="s">
        <v>15120</v>
      </c>
      <c r="P1063" s="119">
        <v>0</v>
      </c>
      <c r="Q1063" s="119">
        <v>0</v>
      </c>
      <c r="R1063" s="119">
        <v>0</v>
      </c>
      <c r="S1063" s="119">
        <f t="shared" si="125"/>
        <v>0</v>
      </c>
      <c r="T1063" s="119">
        <f t="shared" si="126"/>
        <v>0</v>
      </c>
      <c r="U1063" s="119">
        <v>120</v>
      </c>
      <c r="V1063" s="119">
        <v>0</v>
      </c>
      <c r="W1063" s="119">
        <v>0</v>
      </c>
      <c r="X1063" s="119">
        <f>T1063-(U1063+V1063)</f>
        <v>-120</v>
      </c>
      <c r="Y1063" s="92" t="s">
        <v>12848</v>
      </c>
      <c r="Z1063" s="93">
        <v>37</v>
      </c>
      <c r="AA1063" s="173">
        <v>39</v>
      </c>
      <c r="AB1063" s="93">
        <f t="shared" si="127"/>
        <v>2</v>
      </c>
      <c r="AE1063" s="48" t="s">
        <v>12845</v>
      </c>
      <c r="AF1063" s="93">
        <v>39</v>
      </c>
      <c r="AG1063" s="48" t="s">
        <v>15121</v>
      </c>
      <c r="AH1063" s="48" t="s">
        <v>15122</v>
      </c>
      <c r="AI1063" s="48" t="s">
        <v>14956</v>
      </c>
      <c r="AJ1063" s="48" t="s">
        <v>15123</v>
      </c>
      <c r="AM1063" s="48" t="s">
        <v>85</v>
      </c>
      <c r="AN1063" s="48" t="s">
        <v>3613</v>
      </c>
      <c r="AQ1063" s="123" t="s">
        <v>12984</v>
      </c>
    </row>
    <row r="1064" spans="1:48" ht="45" x14ac:dyDescent="0.2">
      <c r="A1064" s="92" t="s">
        <v>3820</v>
      </c>
      <c r="B1064" s="92" t="s">
        <v>3821</v>
      </c>
      <c r="C1064" s="117" t="s">
        <v>166</v>
      </c>
      <c r="D1064" s="92" t="s">
        <v>2310</v>
      </c>
      <c r="E1064" s="92" t="s">
        <v>3822</v>
      </c>
      <c r="F1064" s="92" t="s">
        <v>3610</v>
      </c>
      <c r="G1064" s="92" t="s">
        <v>3823</v>
      </c>
      <c r="H1064" s="92" t="s">
        <v>3824</v>
      </c>
      <c r="I1064" s="118" t="s">
        <v>3825</v>
      </c>
      <c r="J1064" s="119">
        <v>14</v>
      </c>
      <c r="K1064" s="119">
        <v>2000</v>
      </c>
      <c r="L1064" s="119">
        <f t="shared" si="128"/>
        <v>1599</v>
      </c>
      <c r="M1064" s="119"/>
      <c r="N1064" s="48" t="s">
        <v>173</v>
      </c>
      <c r="P1064" s="119">
        <v>0</v>
      </c>
      <c r="Q1064" s="119">
        <v>0</v>
      </c>
      <c r="R1064" s="119">
        <v>0</v>
      </c>
      <c r="S1064" s="119">
        <f t="shared" si="125"/>
        <v>0</v>
      </c>
      <c r="T1064" s="119">
        <f t="shared" si="126"/>
        <v>0</v>
      </c>
      <c r="U1064" s="119">
        <v>401</v>
      </c>
      <c r="V1064" s="119">
        <v>414</v>
      </c>
      <c r="W1064" s="119">
        <v>368</v>
      </c>
      <c r="X1064" s="119">
        <f>T1064-(U1064+V1064)</f>
        <v>-815</v>
      </c>
      <c r="Y1064" s="92" t="s">
        <v>12848</v>
      </c>
      <c r="Z1064" s="93">
        <v>0.42</v>
      </c>
      <c r="AA1064" s="173">
        <v>0.42</v>
      </c>
      <c r="AB1064" s="93">
        <f t="shared" si="127"/>
        <v>0</v>
      </c>
      <c r="AE1064" s="48" t="s">
        <v>12845</v>
      </c>
      <c r="AF1064" s="93">
        <v>0.42</v>
      </c>
      <c r="AG1064" s="48" t="s">
        <v>15124</v>
      </c>
      <c r="AH1064" s="122">
        <v>2000</v>
      </c>
      <c r="AI1064" s="48">
        <v>14</v>
      </c>
      <c r="AJ1064" s="48" t="s">
        <v>15125</v>
      </c>
      <c r="AM1064" s="48" t="s">
        <v>85</v>
      </c>
      <c r="AN1064" s="48" t="s">
        <v>3613</v>
      </c>
      <c r="AQ1064" s="123" t="s">
        <v>14959</v>
      </c>
    </row>
    <row r="1065" spans="1:48" ht="60" x14ac:dyDescent="0.2">
      <c r="A1065" s="129" t="s">
        <v>3826</v>
      </c>
      <c r="B1065" s="129" t="s">
        <v>3827</v>
      </c>
      <c r="C1065" s="117" t="s">
        <v>166</v>
      </c>
      <c r="D1065" s="92" t="s">
        <v>377</v>
      </c>
      <c r="E1065" s="92" t="s">
        <v>3828</v>
      </c>
      <c r="F1065" s="92" t="s">
        <v>3610</v>
      </c>
      <c r="G1065" s="92" t="s">
        <v>1054</v>
      </c>
      <c r="H1065" s="92" t="s">
        <v>1054</v>
      </c>
      <c r="I1065" s="118" t="s">
        <v>3829</v>
      </c>
      <c r="J1065" s="119">
        <v>14</v>
      </c>
      <c r="K1065" s="119">
        <v>3000</v>
      </c>
      <c r="L1065" s="119">
        <f t="shared" si="128"/>
        <v>3000</v>
      </c>
      <c r="M1065" s="119"/>
      <c r="N1065" s="48" t="s">
        <v>243</v>
      </c>
      <c r="O1065" s="48" t="s">
        <v>278</v>
      </c>
      <c r="P1065" s="119">
        <v>0</v>
      </c>
      <c r="Q1065" s="119">
        <v>0</v>
      </c>
      <c r="R1065" s="119">
        <v>0</v>
      </c>
      <c r="S1065" s="119">
        <f t="shared" si="125"/>
        <v>0</v>
      </c>
      <c r="T1065" s="119">
        <f t="shared" si="126"/>
        <v>0</v>
      </c>
      <c r="U1065" s="119">
        <v>0</v>
      </c>
      <c r="V1065" s="119">
        <v>0</v>
      </c>
      <c r="W1065" s="119">
        <v>0</v>
      </c>
      <c r="X1065" s="119">
        <f>P1065-(U1065+V1065)</f>
        <v>0</v>
      </c>
      <c r="Y1065" s="92" t="s">
        <v>12844</v>
      </c>
      <c r="Z1065" s="130">
        <v>1.79</v>
      </c>
      <c r="AA1065" s="173">
        <v>1.69</v>
      </c>
      <c r="AB1065" s="93">
        <f t="shared" si="127"/>
        <v>-0.10000000000000009</v>
      </c>
      <c r="AC1065" s="48" t="s">
        <v>1435</v>
      </c>
      <c r="AE1065" s="48" t="s">
        <v>12845</v>
      </c>
      <c r="AF1065" s="93">
        <v>1.69</v>
      </c>
      <c r="AG1065" s="48" t="s">
        <v>15126</v>
      </c>
      <c r="AH1065" s="48">
        <v>500</v>
      </c>
      <c r="AI1065" s="48">
        <v>8</v>
      </c>
      <c r="AJ1065" s="48" t="s">
        <v>15127</v>
      </c>
      <c r="AK1065" s="48" t="s">
        <v>15128</v>
      </c>
      <c r="AM1065" s="131" t="s">
        <v>85</v>
      </c>
      <c r="AN1065" s="131" t="s">
        <v>3613</v>
      </c>
      <c r="AQ1065" s="123" t="s">
        <v>12984</v>
      </c>
    </row>
    <row r="1066" spans="1:48" ht="30" x14ac:dyDescent="0.2">
      <c r="A1066" s="92" t="s">
        <v>3830</v>
      </c>
      <c r="B1066" s="92" t="s">
        <v>3831</v>
      </c>
      <c r="C1066" s="117" t="s">
        <v>166</v>
      </c>
      <c r="D1066" s="92" t="s">
        <v>377</v>
      </c>
      <c r="E1066" s="92" t="s">
        <v>3832</v>
      </c>
      <c r="F1066" s="92" t="s">
        <v>3610</v>
      </c>
      <c r="G1066" s="92" t="s">
        <v>3711</v>
      </c>
      <c r="H1066" s="92" t="s">
        <v>3712</v>
      </c>
      <c r="I1066" s="118" t="s">
        <v>3833</v>
      </c>
      <c r="J1066" s="119">
        <v>5</v>
      </c>
      <c r="K1066" s="119">
        <v>50</v>
      </c>
      <c r="L1066" s="119">
        <f t="shared" si="128"/>
        <v>50</v>
      </c>
      <c r="M1066" s="138">
        <v>2850</v>
      </c>
      <c r="N1066" s="48" t="s">
        <v>173</v>
      </c>
      <c r="O1066" s="48" t="s">
        <v>15129</v>
      </c>
      <c r="P1066" s="119">
        <v>0</v>
      </c>
      <c r="Q1066" s="119">
        <v>0</v>
      </c>
      <c r="R1066" s="119">
        <v>0</v>
      </c>
      <c r="S1066" s="119">
        <f t="shared" si="125"/>
        <v>0</v>
      </c>
      <c r="T1066" s="119">
        <f t="shared" si="126"/>
        <v>0</v>
      </c>
      <c r="U1066" s="119">
        <v>0</v>
      </c>
      <c r="V1066" s="119">
        <v>0</v>
      </c>
      <c r="W1066" s="119">
        <v>0</v>
      </c>
      <c r="X1066" s="119">
        <f>T1066-(U1066+V1066)</f>
        <v>0</v>
      </c>
      <c r="Y1066" s="92" t="s">
        <v>12844</v>
      </c>
      <c r="Z1066" s="93">
        <v>57</v>
      </c>
      <c r="AA1066" s="173">
        <v>53.56</v>
      </c>
      <c r="AB1066" s="93">
        <f t="shared" si="127"/>
        <v>-3.4399999999999977</v>
      </c>
      <c r="AE1066" s="48" t="s">
        <v>12845</v>
      </c>
      <c r="AF1066" s="93">
        <v>53.56</v>
      </c>
      <c r="AG1066" s="48" t="s">
        <v>15130</v>
      </c>
      <c r="AH1066" s="48" t="s">
        <v>15131</v>
      </c>
      <c r="AI1066" s="48" t="s">
        <v>14989</v>
      </c>
      <c r="AJ1066" s="48" t="s">
        <v>15132</v>
      </c>
      <c r="AM1066" s="48" t="s">
        <v>85</v>
      </c>
      <c r="AN1066" s="48" t="s">
        <v>3613</v>
      </c>
      <c r="AQ1066" s="123" t="s">
        <v>12984</v>
      </c>
    </row>
    <row r="1067" spans="1:48" ht="90" x14ac:dyDescent="0.2">
      <c r="A1067" s="132" t="s">
        <v>15133</v>
      </c>
      <c r="B1067" s="132" t="s">
        <v>15134</v>
      </c>
      <c r="C1067" s="117" t="s">
        <v>166</v>
      </c>
      <c r="D1067" s="118" t="s">
        <v>2310</v>
      </c>
      <c r="E1067" s="118" t="s">
        <v>15135</v>
      </c>
      <c r="F1067" s="118" t="s">
        <v>3610</v>
      </c>
      <c r="G1067" s="118" t="s">
        <v>3812</v>
      </c>
      <c r="H1067" s="118" t="s">
        <v>3812</v>
      </c>
      <c r="I1067" s="118" t="s">
        <v>15136</v>
      </c>
      <c r="J1067" s="119">
        <v>8</v>
      </c>
      <c r="K1067" s="119">
        <v>1000</v>
      </c>
      <c r="L1067" s="118"/>
      <c r="M1067" s="118"/>
      <c r="N1067" s="139" t="s">
        <v>243</v>
      </c>
      <c r="O1067" s="48" t="s">
        <v>278</v>
      </c>
      <c r="P1067" s="119">
        <v>0</v>
      </c>
      <c r="Q1067" s="119">
        <v>0</v>
      </c>
      <c r="R1067" s="119">
        <v>0</v>
      </c>
      <c r="S1067" s="119">
        <f t="shared" si="125"/>
        <v>0</v>
      </c>
      <c r="T1067" s="119">
        <f t="shared" si="126"/>
        <v>0</v>
      </c>
      <c r="U1067" s="119">
        <v>0</v>
      </c>
      <c r="V1067" s="119">
        <v>0</v>
      </c>
      <c r="W1067" s="119">
        <v>0</v>
      </c>
      <c r="X1067" s="119">
        <f>P1067-(U1067+V1067)</f>
        <v>0</v>
      </c>
      <c r="Y1067" s="118" t="s">
        <v>12844</v>
      </c>
      <c r="Z1067" s="130">
        <v>0.20499999999999999</v>
      </c>
      <c r="AA1067" s="121">
        <v>0.20499999999999999</v>
      </c>
      <c r="AB1067" s="93">
        <f t="shared" si="127"/>
        <v>0</v>
      </c>
      <c r="AC1067" s="48" t="s">
        <v>12897</v>
      </c>
      <c r="AD1067" s="140"/>
      <c r="AE1067" s="48" t="s">
        <v>12845</v>
      </c>
      <c r="AF1067" s="93">
        <v>0.20499999999999999</v>
      </c>
      <c r="AG1067" s="139" t="s">
        <v>15137</v>
      </c>
      <c r="AH1067" s="139">
        <v>750</v>
      </c>
      <c r="AI1067" s="139">
        <v>12</v>
      </c>
      <c r="AJ1067" s="139" t="s">
        <v>15136</v>
      </c>
      <c r="AK1067" s="48" t="s">
        <v>15138</v>
      </c>
      <c r="AL1067" s="139"/>
      <c r="AM1067" s="168" t="s">
        <v>85</v>
      </c>
      <c r="AN1067" s="131" t="s">
        <v>3613</v>
      </c>
      <c r="AQ1067" s="123" t="s">
        <v>12998</v>
      </c>
    </row>
    <row r="1068" spans="1:48" ht="60" x14ac:dyDescent="0.2">
      <c r="A1068" s="92" t="s">
        <v>3834</v>
      </c>
      <c r="B1068" s="92" t="s">
        <v>3835</v>
      </c>
      <c r="C1068" s="117" t="s">
        <v>166</v>
      </c>
      <c r="D1068" s="92" t="s">
        <v>377</v>
      </c>
      <c r="E1068" s="92" t="s">
        <v>3789</v>
      </c>
      <c r="F1068" s="92" t="s">
        <v>3610</v>
      </c>
      <c r="G1068" s="92" t="s">
        <v>3617</v>
      </c>
      <c r="H1068" s="92" t="s">
        <v>3659</v>
      </c>
      <c r="I1068" s="118" t="s">
        <v>3836</v>
      </c>
      <c r="J1068" s="119">
        <v>13</v>
      </c>
      <c r="K1068" s="119">
        <v>1000</v>
      </c>
      <c r="L1068" s="119">
        <f t="shared" ref="L1068:L1076" si="129">K1068-U1068</f>
        <v>882</v>
      </c>
      <c r="M1068" s="124">
        <v>159120</v>
      </c>
      <c r="N1068" s="48" t="s">
        <v>243</v>
      </c>
      <c r="O1068" s="48" t="s">
        <v>14978</v>
      </c>
      <c r="P1068" s="119">
        <v>1200</v>
      </c>
      <c r="Q1068" s="119">
        <v>600</v>
      </c>
      <c r="R1068" s="119">
        <v>600</v>
      </c>
      <c r="S1068" s="119">
        <f t="shared" si="125"/>
        <v>1800</v>
      </c>
      <c r="T1068" s="119">
        <f t="shared" si="126"/>
        <v>2400</v>
      </c>
      <c r="U1068" s="119">
        <v>118</v>
      </c>
      <c r="V1068" s="119">
        <v>60</v>
      </c>
      <c r="W1068" s="119">
        <v>60</v>
      </c>
      <c r="X1068" s="119">
        <f>P1068-(U1068+V1068)</f>
        <v>1022</v>
      </c>
      <c r="Y1068" s="92" t="s">
        <v>12863</v>
      </c>
      <c r="Z1068" s="93">
        <v>159.12</v>
      </c>
      <c r="AA1068" s="173">
        <v>139.02699999999999</v>
      </c>
      <c r="AB1068" s="93">
        <f t="shared" si="127"/>
        <v>-20.093000000000018</v>
      </c>
      <c r="AD1068" s="172"/>
      <c r="AE1068" s="48" t="s">
        <v>12845</v>
      </c>
      <c r="AF1068" s="93">
        <v>139.02699999999999</v>
      </c>
      <c r="AG1068" s="48" t="s">
        <v>15139</v>
      </c>
      <c r="AH1068" s="48" t="s">
        <v>15083</v>
      </c>
      <c r="AI1068" s="48" t="s">
        <v>15140</v>
      </c>
      <c r="AJ1068" s="48" t="s">
        <v>15141</v>
      </c>
      <c r="AK1068" s="48" t="s">
        <v>15142</v>
      </c>
      <c r="AM1068" s="48" t="s">
        <v>85</v>
      </c>
      <c r="AN1068" s="48" t="s">
        <v>3613</v>
      </c>
      <c r="AQ1068" s="123" t="s">
        <v>12984</v>
      </c>
    </row>
    <row r="1069" spans="1:48" ht="45" x14ac:dyDescent="0.2">
      <c r="A1069" s="92" t="s">
        <v>3837</v>
      </c>
      <c r="B1069" s="92" t="s">
        <v>3838</v>
      </c>
      <c r="C1069" s="117" t="s">
        <v>166</v>
      </c>
      <c r="D1069" s="92" t="s">
        <v>2310</v>
      </c>
      <c r="E1069" s="92" t="s">
        <v>3839</v>
      </c>
      <c r="F1069" s="92" t="s">
        <v>3610</v>
      </c>
      <c r="G1069" s="92" t="s">
        <v>3823</v>
      </c>
      <c r="H1069" s="92" t="s">
        <v>3824</v>
      </c>
      <c r="I1069" s="118" t="s">
        <v>3840</v>
      </c>
      <c r="J1069" s="119">
        <v>14</v>
      </c>
      <c r="K1069" s="119">
        <v>2000</v>
      </c>
      <c r="L1069" s="119">
        <f t="shared" si="129"/>
        <v>1469</v>
      </c>
      <c r="M1069" s="92">
        <v>894</v>
      </c>
      <c r="N1069" s="48" t="s">
        <v>173</v>
      </c>
      <c r="P1069" s="119">
        <v>2000</v>
      </c>
      <c r="Q1069" s="119">
        <v>0</v>
      </c>
      <c r="R1069" s="119">
        <v>2000</v>
      </c>
      <c r="S1069" s="119">
        <f t="shared" si="125"/>
        <v>2000</v>
      </c>
      <c r="T1069" s="119">
        <f t="shared" si="126"/>
        <v>4000</v>
      </c>
      <c r="U1069" s="119">
        <v>531</v>
      </c>
      <c r="V1069" s="119">
        <v>337</v>
      </c>
      <c r="W1069" s="119">
        <v>311</v>
      </c>
      <c r="X1069" s="119">
        <f>T1069-(U1069+V1069)</f>
        <v>3132</v>
      </c>
      <c r="Y1069" s="92" t="s">
        <v>12863</v>
      </c>
      <c r="Z1069" s="93">
        <v>0.44700000000000001</v>
      </c>
      <c r="AA1069" s="173">
        <v>0.44700000000000001</v>
      </c>
      <c r="AB1069" s="93">
        <f t="shared" si="127"/>
        <v>0</v>
      </c>
      <c r="AD1069" s="172">
        <v>0.37959999999999999</v>
      </c>
      <c r="AE1069" s="48" t="s">
        <v>12845</v>
      </c>
      <c r="AF1069" s="93">
        <v>0.37959999999999999</v>
      </c>
      <c r="AG1069" s="48" t="s">
        <v>15143</v>
      </c>
      <c r="AH1069" s="122">
        <v>180</v>
      </c>
      <c r="AI1069" s="48">
        <v>12</v>
      </c>
      <c r="AJ1069" s="48" t="s">
        <v>15144</v>
      </c>
      <c r="AM1069" s="48" t="s">
        <v>85</v>
      </c>
      <c r="AN1069" s="48" t="s">
        <v>3613</v>
      </c>
      <c r="AQ1069" s="123" t="s">
        <v>14959</v>
      </c>
    </row>
    <row r="1070" spans="1:48" ht="30" x14ac:dyDescent="0.2">
      <c r="A1070" s="92" t="s">
        <v>3841</v>
      </c>
      <c r="B1070" s="92" t="s">
        <v>3842</v>
      </c>
      <c r="C1070" s="117" t="s">
        <v>166</v>
      </c>
      <c r="D1070" s="92" t="s">
        <v>403</v>
      </c>
      <c r="E1070" s="92" t="s">
        <v>3843</v>
      </c>
      <c r="F1070" s="92" t="s">
        <v>3610</v>
      </c>
      <c r="G1070" s="92" t="s">
        <v>3844</v>
      </c>
      <c r="H1070" s="92" t="s">
        <v>3750</v>
      </c>
      <c r="I1070" s="118" t="s">
        <v>3845</v>
      </c>
      <c r="J1070" s="119">
        <v>8</v>
      </c>
      <c r="K1070" s="119">
        <v>2500</v>
      </c>
      <c r="L1070" s="119">
        <f t="shared" si="129"/>
        <v>-47364</v>
      </c>
      <c r="N1070" s="48" t="s">
        <v>243</v>
      </c>
      <c r="P1070" s="119">
        <v>27500</v>
      </c>
      <c r="Q1070" s="119">
        <v>27500</v>
      </c>
      <c r="R1070" s="119">
        <v>0</v>
      </c>
      <c r="S1070" s="119">
        <f t="shared" si="125"/>
        <v>55000</v>
      </c>
      <c r="T1070" s="119">
        <f t="shared" si="126"/>
        <v>55000</v>
      </c>
      <c r="U1070" s="119">
        <v>49864</v>
      </c>
      <c r="V1070" s="119">
        <v>36173</v>
      </c>
      <c r="W1070" s="119">
        <v>34566</v>
      </c>
      <c r="X1070" s="119">
        <f t="shared" ref="X1070:X1076" si="130">P1070-(U1070+V1070)</f>
        <v>-58537</v>
      </c>
      <c r="Y1070" s="92" t="s">
        <v>12848</v>
      </c>
      <c r="Z1070" s="93">
        <v>4.4499999999999998E-2</v>
      </c>
      <c r="AA1070" s="178">
        <v>4.4499999999999998E-2</v>
      </c>
      <c r="AB1070" s="93">
        <f t="shared" si="127"/>
        <v>0</v>
      </c>
      <c r="AE1070" s="48" t="s">
        <v>15145</v>
      </c>
      <c r="AF1070" s="172">
        <v>4.4499999999999998E-2</v>
      </c>
      <c r="AK1070" s="48" t="s">
        <v>15146</v>
      </c>
      <c r="AM1070" s="48" t="s">
        <v>3846</v>
      </c>
      <c r="AN1070" s="48" t="s">
        <v>3847</v>
      </c>
      <c r="AQ1070" s="123"/>
      <c r="AR1070" s="179">
        <v>4.4499999999999998E-2</v>
      </c>
      <c r="AS1070" s="180" t="s">
        <v>1054</v>
      </c>
      <c r="AT1070" s="181">
        <v>2500</v>
      </c>
      <c r="AU1070" s="181">
        <v>7</v>
      </c>
      <c r="AV1070" s="180" t="s">
        <v>3845</v>
      </c>
    </row>
    <row r="1071" spans="1:48" ht="30" x14ac:dyDescent="0.2">
      <c r="A1071" s="92" t="s">
        <v>3848</v>
      </c>
      <c r="B1071" s="92" t="s">
        <v>3849</v>
      </c>
      <c r="C1071" s="117" t="s">
        <v>166</v>
      </c>
      <c r="D1071" s="92" t="s">
        <v>403</v>
      </c>
      <c r="E1071" s="92" t="s">
        <v>3850</v>
      </c>
      <c r="F1071" s="92" t="s">
        <v>3610</v>
      </c>
      <c r="G1071" s="92" t="s">
        <v>3844</v>
      </c>
      <c r="H1071" s="92" t="s">
        <v>3750</v>
      </c>
      <c r="I1071" s="118" t="s">
        <v>3851</v>
      </c>
      <c r="J1071" s="119">
        <v>9</v>
      </c>
      <c r="K1071" s="119">
        <v>2500</v>
      </c>
      <c r="L1071" s="119">
        <f t="shared" si="129"/>
        <v>-59010</v>
      </c>
      <c r="N1071" s="48" t="s">
        <v>243</v>
      </c>
      <c r="P1071" s="119">
        <v>32300</v>
      </c>
      <c r="Q1071" s="119">
        <v>24800</v>
      </c>
      <c r="R1071" s="119">
        <v>7500</v>
      </c>
      <c r="S1071" s="119">
        <f t="shared" si="125"/>
        <v>57100</v>
      </c>
      <c r="T1071" s="119">
        <f t="shared" si="126"/>
        <v>64600</v>
      </c>
      <c r="U1071" s="119">
        <v>61510</v>
      </c>
      <c r="V1071" s="119">
        <v>40543</v>
      </c>
      <c r="W1071" s="119">
        <v>37225</v>
      </c>
      <c r="X1071" s="119">
        <f t="shared" si="130"/>
        <v>-69753</v>
      </c>
      <c r="Y1071" s="92" t="s">
        <v>12848</v>
      </c>
      <c r="Z1071" s="93">
        <v>0.2</v>
      </c>
      <c r="AA1071" s="178">
        <v>0.2</v>
      </c>
      <c r="AB1071" s="93">
        <f t="shared" si="127"/>
        <v>0</v>
      </c>
      <c r="AE1071" s="48" t="s">
        <v>15145</v>
      </c>
      <c r="AF1071" s="172">
        <v>0.2</v>
      </c>
      <c r="AK1071" s="48" t="s">
        <v>15146</v>
      </c>
      <c r="AM1071" s="48" t="s">
        <v>3846</v>
      </c>
      <c r="AN1071" s="48" t="s">
        <v>3847</v>
      </c>
      <c r="AQ1071" s="123"/>
      <c r="AR1071" s="179">
        <v>0.2</v>
      </c>
      <c r="AS1071" s="180" t="s">
        <v>15147</v>
      </c>
      <c r="AT1071" s="181">
        <v>2500</v>
      </c>
      <c r="AU1071" s="181">
        <v>30</v>
      </c>
      <c r="AV1071" s="180" t="s">
        <v>3851</v>
      </c>
    </row>
    <row r="1072" spans="1:48" x14ac:dyDescent="0.2">
      <c r="A1072" s="92" t="s">
        <v>3852</v>
      </c>
      <c r="B1072" s="92" t="s">
        <v>3853</v>
      </c>
      <c r="C1072" s="117" t="s">
        <v>166</v>
      </c>
      <c r="D1072" s="92" t="s">
        <v>403</v>
      </c>
      <c r="E1072" s="92" t="s">
        <v>3854</v>
      </c>
      <c r="F1072" s="92" t="s">
        <v>3610</v>
      </c>
      <c r="G1072" s="92" t="s">
        <v>3617</v>
      </c>
      <c r="H1072" s="92" t="s">
        <v>3659</v>
      </c>
      <c r="I1072" s="118" t="s">
        <v>3855</v>
      </c>
      <c r="J1072" s="119">
        <v>111</v>
      </c>
      <c r="K1072" s="119">
        <v>1500</v>
      </c>
      <c r="L1072" s="119">
        <f t="shared" si="129"/>
        <v>555</v>
      </c>
      <c r="M1072" s="119"/>
      <c r="N1072" s="48" t="s">
        <v>243</v>
      </c>
      <c r="P1072" s="119">
        <v>20</v>
      </c>
      <c r="Q1072" s="119">
        <v>0</v>
      </c>
      <c r="R1072" s="119">
        <v>0</v>
      </c>
      <c r="S1072" s="119">
        <f t="shared" si="125"/>
        <v>20</v>
      </c>
      <c r="T1072" s="119">
        <f t="shared" si="126"/>
        <v>20</v>
      </c>
      <c r="U1072" s="119">
        <v>945</v>
      </c>
      <c r="V1072" s="119">
        <v>0</v>
      </c>
      <c r="W1072" s="119">
        <v>0</v>
      </c>
      <c r="X1072" s="119">
        <f t="shared" si="130"/>
        <v>-925</v>
      </c>
      <c r="Y1072" s="92" t="s">
        <v>12848</v>
      </c>
      <c r="Z1072" s="93">
        <v>0.28999999999999998</v>
      </c>
      <c r="AA1072" s="178">
        <v>0.28000000000000003</v>
      </c>
      <c r="AB1072" s="93">
        <f t="shared" si="127"/>
        <v>-9.9999999999999534E-3</v>
      </c>
      <c r="AE1072" s="48" t="s">
        <v>15145</v>
      </c>
      <c r="AF1072" s="172">
        <v>0.28000000000000003</v>
      </c>
      <c r="AK1072" s="48" t="s">
        <v>15148</v>
      </c>
      <c r="AM1072" s="48" t="s">
        <v>3846</v>
      </c>
      <c r="AN1072" s="48" t="s">
        <v>3847</v>
      </c>
      <c r="AQ1072" s="123" t="s">
        <v>15149</v>
      </c>
      <c r="AR1072" s="179">
        <v>0.28000000000000003</v>
      </c>
      <c r="AS1072" s="180" t="s">
        <v>12727</v>
      </c>
      <c r="AT1072" s="181">
        <v>1500</v>
      </c>
      <c r="AU1072" s="181">
        <v>7</v>
      </c>
      <c r="AV1072" s="180" t="s">
        <v>3855</v>
      </c>
    </row>
    <row r="1073" spans="1:48" ht="30" x14ac:dyDescent="0.2">
      <c r="A1073" s="92" t="s">
        <v>3856</v>
      </c>
      <c r="B1073" s="92" t="s">
        <v>3857</v>
      </c>
      <c r="C1073" s="117" t="s">
        <v>166</v>
      </c>
      <c r="D1073" s="92" t="s">
        <v>403</v>
      </c>
      <c r="E1073" s="92" t="s">
        <v>3858</v>
      </c>
      <c r="F1073" s="92" t="s">
        <v>3610</v>
      </c>
      <c r="G1073" s="92" t="s">
        <v>3844</v>
      </c>
      <c r="H1073" s="92" t="s">
        <v>3618</v>
      </c>
      <c r="I1073" s="118" t="s">
        <v>3859</v>
      </c>
      <c r="J1073" s="119">
        <v>15</v>
      </c>
      <c r="K1073" s="119">
        <v>4000</v>
      </c>
      <c r="L1073" s="119">
        <f t="shared" si="129"/>
        <v>-4569</v>
      </c>
      <c r="N1073" s="48" t="s">
        <v>243</v>
      </c>
      <c r="P1073" s="119">
        <v>16000</v>
      </c>
      <c r="Q1073" s="119">
        <v>8000</v>
      </c>
      <c r="R1073" s="119">
        <v>4000</v>
      </c>
      <c r="S1073" s="119">
        <f t="shared" si="125"/>
        <v>24000</v>
      </c>
      <c r="T1073" s="119">
        <f t="shared" si="126"/>
        <v>28000</v>
      </c>
      <c r="U1073" s="119">
        <v>8569</v>
      </c>
      <c r="V1073" s="119">
        <v>4883</v>
      </c>
      <c r="W1073" s="119">
        <v>3714</v>
      </c>
      <c r="X1073" s="119">
        <f t="shared" si="130"/>
        <v>2548</v>
      </c>
      <c r="Y1073" s="92" t="s">
        <v>12863</v>
      </c>
      <c r="Z1073" s="93">
        <v>0.24</v>
      </c>
      <c r="AA1073" s="178">
        <v>0.24</v>
      </c>
      <c r="AB1073" s="93">
        <f t="shared" si="127"/>
        <v>0</v>
      </c>
      <c r="AE1073" s="48" t="s">
        <v>15145</v>
      </c>
      <c r="AF1073" s="172">
        <v>0.24</v>
      </c>
      <c r="AK1073" s="48" t="s">
        <v>15146</v>
      </c>
      <c r="AM1073" s="48" t="s">
        <v>3846</v>
      </c>
      <c r="AN1073" s="48" t="s">
        <v>3847</v>
      </c>
      <c r="AQ1073" s="123"/>
      <c r="AR1073" s="179">
        <v>0.24</v>
      </c>
      <c r="AS1073" s="180" t="s">
        <v>1054</v>
      </c>
      <c r="AT1073" s="181">
        <v>4000</v>
      </c>
      <c r="AU1073" s="181">
        <v>23</v>
      </c>
      <c r="AV1073" s="180" t="s">
        <v>3859</v>
      </c>
    </row>
    <row r="1074" spans="1:48" ht="60" x14ac:dyDescent="0.2">
      <c r="A1074" s="92" t="s">
        <v>3860</v>
      </c>
      <c r="B1074" s="92" t="s">
        <v>3861</v>
      </c>
      <c r="C1074" s="117" t="s">
        <v>166</v>
      </c>
      <c r="D1074" s="92" t="s">
        <v>417</v>
      </c>
      <c r="E1074" s="92" t="s">
        <v>3862</v>
      </c>
      <c r="F1074" s="92" t="s">
        <v>3610</v>
      </c>
      <c r="G1074" s="92" t="s">
        <v>3617</v>
      </c>
      <c r="H1074" s="92" t="s">
        <v>3659</v>
      </c>
      <c r="I1074" s="118" t="s">
        <v>3863</v>
      </c>
      <c r="J1074" s="119">
        <v>111</v>
      </c>
      <c r="K1074" s="119">
        <v>1000</v>
      </c>
      <c r="L1074" s="119">
        <f t="shared" si="129"/>
        <v>1000</v>
      </c>
      <c r="M1074" s="138">
        <v>1053.5</v>
      </c>
      <c r="N1074" s="48" t="s">
        <v>243</v>
      </c>
      <c r="O1074" s="48" t="s">
        <v>504</v>
      </c>
      <c r="P1074" s="119">
        <v>0</v>
      </c>
      <c r="Q1074" s="119">
        <v>0</v>
      </c>
      <c r="R1074" s="119">
        <v>0</v>
      </c>
      <c r="S1074" s="119">
        <f t="shared" si="125"/>
        <v>0</v>
      </c>
      <c r="T1074" s="119">
        <f t="shared" si="126"/>
        <v>0</v>
      </c>
      <c r="U1074" s="119">
        <v>0</v>
      </c>
      <c r="V1074" s="119">
        <v>0</v>
      </c>
      <c r="W1074" s="119">
        <v>0</v>
      </c>
      <c r="X1074" s="119">
        <f t="shared" si="130"/>
        <v>0</v>
      </c>
      <c r="Y1074" s="92" t="s">
        <v>12844</v>
      </c>
      <c r="Z1074" s="93">
        <v>1.0535000000000001</v>
      </c>
      <c r="AA1074" s="178">
        <v>1.0535000000000001</v>
      </c>
      <c r="AB1074" s="93">
        <f t="shared" si="127"/>
        <v>0</v>
      </c>
      <c r="AE1074" s="48" t="s">
        <v>15145</v>
      </c>
      <c r="AF1074" s="172">
        <v>1.0535000000000001</v>
      </c>
      <c r="AK1074" s="48" t="s">
        <v>15148</v>
      </c>
      <c r="AM1074" s="48" t="s">
        <v>3846</v>
      </c>
      <c r="AN1074" s="48" t="s">
        <v>3847</v>
      </c>
      <c r="AQ1074" s="123"/>
      <c r="AR1074" s="179">
        <v>1.0535000000000001</v>
      </c>
      <c r="AS1074" s="180" t="s">
        <v>15150</v>
      </c>
      <c r="AT1074" s="181">
        <v>1000</v>
      </c>
      <c r="AU1074" s="181">
        <v>6</v>
      </c>
      <c r="AV1074" s="180" t="s">
        <v>3863</v>
      </c>
    </row>
    <row r="1075" spans="1:48" ht="30" x14ac:dyDescent="0.2">
      <c r="A1075" s="92" t="s">
        <v>3864</v>
      </c>
      <c r="B1075" s="92" t="s">
        <v>3865</v>
      </c>
      <c r="C1075" s="117" t="s">
        <v>166</v>
      </c>
      <c r="D1075" s="92" t="s">
        <v>417</v>
      </c>
      <c r="E1075" s="92" t="s">
        <v>3866</v>
      </c>
      <c r="F1075" s="92" t="s">
        <v>3610</v>
      </c>
      <c r="G1075" s="92" t="s">
        <v>780</v>
      </c>
      <c r="H1075" s="92" t="s">
        <v>3611</v>
      </c>
      <c r="I1075" s="118" t="s">
        <v>3867</v>
      </c>
      <c r="J1075" s="119">
        <v>19</v>
      </c>
      <c r="K1075" s="119">
        <v>4000</v>
      </c>
      <c r="L1075" s="119">
        <f t="shared" si="129"/>
        <v>-5815</v>
      </c>
      <c r="N1075" s="48" t="s">
        <v>243</v>
      </c>
      <c r="P1075" s="119">
        <v>8000</v>
      </c>
      <c r="Q1075" s="119">
        <v>4000</v>
      </c>
      <c r="R1075" s="119">
        <v>4000</v>
      </c>
      <c r="S1075" s="119">
        <f t="shared" si="125"/>
        <v>12000</v>
      </c>
      <c r="T1075" s="119">
        <f t="shared" si="126"/>
        <v>16000</v>
      </c>
      <c r="U1075" s="119">
        <v>9815</v>
      </c>
      <c r="V1075" s="119">
        <v>5011</v>
      </c>
      <c r="W1075" s="119">
        <v>3915</v>
      </c>
      <c r="X1075" s="119">
        <f t="shared" si="130"/>
        <v>-6826</v>
      </c>
      <c r="Y1075" s="92" t="s">
        <v>12848</v>
      </c>
      <c r="Z1075" s="93">
        <v>0.84399999999999997</v>
      </c>
      <c r="AA1075" s="178">
        <v>0.84399999999999997</v>
      </c>
      <c r="AB1075" s="93">
        <f t="shared" si="127"/>
        <v>0</v>
      </c>
      <c r="AE1075" s="48" t="s">
        <v>15145</v>
      </c>
      <c r="AF1075" s="172">
        <v>0.84399999999999997</v>
      </c>
      <c r="AK1075" s="48" t="s">
        <v>15146</v>
      </c>
      <c r="AM1075" s="48" t="s">
        <v>3846</v>
      </c>
      <c r="AN1075" s="48" t="s">
        <v>3847</v>
      </c>
      <c r="AQ1075" s="123"/>
      <c r="AR1075" s="179">
        <v>0.84399999999999997</v>
      </c>
      <c r="AS1075" s="180" t="s">
        <v>15151</v>
      </c>
      <c r="AT1075" s="181">
        <v>480</v>
      </c>
      <c r="AU1075" s="181">
        <v>4</v>
      </c>
      <c r="AV1075" s="180" t="s">
        <v>15152</v>
      </c>
    </row>
    <row r="1076" spans="1:48" x14ac:dyDescent="0.2">
      <c r="A1076" s="92" t="s">
        <v>3868</v>
      </c>
      <c r="B1076" s="92" t="s">
        <v>3869</v>
      </c>
      <c r="C1076" s="117" t="s">
        <v>166</v>
      </c>
      <c r="D1076" s="92" t="s">
        <v>417</v>
      </c>
      <c r="E1076" s="92" t="s">
        <v>3870</v>
      </c>
      <c r="F1076" s="92" t="s">
        <v>3610</v>
      </c>
      <c r="G1076" s="92" t="s">
        <v>780</v>
      </c>
      <c r="H1076" s="92" t="s">
        <v>3611</v>
      </c>
      <c r="I1076" s="118" t="s">
        <v>3867</v>
      </c>
      <c r="J1076" s="119">
        <v>23</v>
      </c>
      <c r="K1076" s="119">
        <v>4000</v>
      </c>
      <c r="L1076" s="119">
        <f t="shared" si="129"/>
        <v>3915</v>
      </c>
      <c r="M1076" s="119"/>
      <c r="N1076" s="48" t="s">
        <v>243</v>
      </c>
      <c r="P1076" s="119">
        <v>0</v>
      </c>
      <c r="Q1076" s="119">
        <v>0</v>
      </c>
      <c r="R1076" s="119">
        <v>0</v>
      </c>
      <c r="S1076" s="119">
        <f t="shared" si="125"/>
        <v>0</v>
      </c>
      <c r="T1076" s="119">
        <f t="shared" si="126"/>
        <v>0</v>
      </c>
      <c r="U1076" s="119">
        <v>85</v>
      </c>
      <c r="V1076" s="119">
        <v>0</v>
      </c>
      <c r="W1076" s="119">
        <v>0</v>
      </c>
      <c r="X1076" s="119">
        <f t="shared" si="130"/>
        <v>-85</v>
      </c>
      <c r="Y1076" s="92" t="s">
        <v>12848</v>
      </c>
      <c r="Z1076" s="93">
        <v>0.7</v>
      </c>
      <c r="AA1076" s="178">
        <v>0.7</v>
      </c>
      <c r="AB1076" s="93">
        <f t="shared" si="127"/>
        <v>0</v>
      </c>
      <c r="AE1076" s="48" t="s">
        <v>15145</v>
      </c>
      <c r="AF1076" s="172">
        <v>0.7</v>
      </c>
      <c r="AK1076" s="48" t="s">
        <v>15148</v>
      </c>
      <c r="AM1076" s="48" t="s">
        <v>3846</v>
      </c>
      <c r="AN1076" s="48" t="s">
        <v>3847</v>
      </c>
      <c r="AQ1076" s="123"/>
      <c r="AR1076" s="179">
        <v>0.7</v>
      </c>
      <c r="AS1076" s="180" t="s">
        <v>15151</v>
      </c>
      <c r="AT1076" s="181">
        <v>4000</v>
      </c>
      <c r="AU1076" s="181">
        <v>16</v>
      </c>
      <c r="AV1076" s="180" t="s">
        <v>3867</v>
      </c>
    </row>
    <row r="1077" spans="1:48" ht="75" x14ac:dyDescent="0.2">
      <c r="A1077" s="129" t="s">
        <v>15153</v>
      </c>
      <c r="B1077" s="129" t="s">
        <v>15154</v>
      </c>
      <c r="C1077" s="117" t="s">
        <v>166</v>
      </c>
      <c r="E1077" s="92" t="s">
        <v>15155</v>
      </c>
      <c r="I1077" s="118"/>
      <c r="J1077" s="119"/>
      <c r="K1077" s="119"/>
      <c r="L1077" s="119"/>
      <c r="M1077" s="138"/>
      <c r="N1077" s="48" t="s">
        <v>15156</v>
      </c>
      <c r="P1077" s="119">
        <v>0</v>
      </c>
      <c r="Q1077" s="119">
        <v>0</v>
      </c>
      <c r="R1077" s="119">
        <v>0</v>
      </c>
      <c r="S1077" s="119">
        <f t="shared" si="125"/>
        <v>0</v>
      </c>
      <c r="T1077" s="119">
        <f t="shared" si="126"/>
        <v>0</v>
      </c>
      <c r="U1077" s="119">
        <v>0</v>
      </c>
      <c r="V1077" s="119">
        <v>0</v>
      </c>
      <c r="W1077" s="119">
        <v>0</v>
      </c>
      <c r="X1077" s="119">
        <f>T1077-(U1077+V1077)</f>
        <v>0</v>
      </c>
      <c r="Y1077" s="92" t="s">
        <v>279</v>
      </c>
      <c r="Z1077" s="130">
        <v>0.66690000000000005</v>
      </c>
      <c r="AA1077" s="178">
        <v>0.66690000000000005</v>
      </c>
      <c r="AB1077" s="93">
        <f t="shared" si="127"/>
        <v>0</v>
      </c>
      <c r="AC1077" s="48" t="s">
        <v>12875</v>
      </c>
      <c r="AE1077" s="48" t="s">
        <v>15145</v>
      </c>
      <c r="AF1077" s="172"/>
      <c r="AK1077" s="48" t="s">
        <v>15157</v>
      </c>
      <c r="AM1077" s="131" t="s">
        <v>3846</v>
      </c>
      <c r="AN1077" s="131" t="s">
        <v>3847</v>
      </c>
      <c r="AQ1077" s="123"/>
      <c r="AR1077" s="179">
        <v>0.66690000000000005</v>
      </c>
      <c r="AS1077" s="180" t="s">
        <v>15158</v>
      </c>
      <c r="AT1077" s="181">
        <v>2500</v>
      </c>
      <c r="AU1077" s="181">
        <v>10</v>
      </c>
      <c r="AV1077" s="180" t="s">
        <v>15159</v>
      </c>
    </row>
    <row r="1078" spans="1:48" ht="30" x14ac:dyDescent="0.2">
      <c r="A1078" s="92" t="s">
        <v>3871</v>
      </c>
      <c r="B1078" s="92" t="s">
        <v>3872</v>
      </c>
      <c r="C1078" s="117" t="s">
        <v>166</v>
      </c>
      <c r="D1078" s="92" t="s">
        <v>417</v>
      </c>
      <c r="E1078" s="92" t="s">
        <v>3873</v>
      </c>
      <c r="F1078" s="92" t="s">
        <v>3610</v>
      </c>
      <c r="G1078" s="92" t="s">
        <v>780</v>
      </c>
      <c r="H1078" s="92" t="s">
        <v>3874</v>
      </c>
      <c r="I1078" s="118" t="s">
        <v>3875</v>
      </c>
      <c r="J1078" s="119">
        <v>23</v>
      </c>
      <c r="K1078" s="119">
        <v>5000</v>
      </c>
      <c r="L1078" s="119">
        <f t="shared" ref="L1078:L1086" si="131">K1078-U1078</f>
        <v>4967</v>
      </c>
      <c r="M1078" s="119"/>
      <c r="N1078" s="48" t="s">
        <v>243</v>
      </c>
      <c r="P1078" s="119">
        <v>0</v>
      </c>
      <c r="Q1078" s="119">
        <v>0</v>
      </c>
      <c r="R1078" s="119">
        <v>0</v>
      </c>
      <c r="S1078" s="119">
        <f t="shared" si="125"/>
        <v>0</v>
      </c>
      <c r="T1078" s="119">
        <f t="shared" si="126"/>
        <v>0</v>
      </c>
      <c r="U1078" s="119">
        <v>33</v>
      </c>
      <c r="V1078" s="119">
        <v>165</v>
      </c>
      <c r="W1078" s="119">
        <v>240</v>
      </c>
      <c r="X1078" s="119">
        <f t="shared" ref="X1078:X1087" si="132">P1078-(U1078+V1078)</f>
        <v>-198</v>
      </c>
      <c r="Y1078" s="92" t="s">
        <v>12848</v>
      </c>
      <c r="Z1078" s="93">
        <v>0.188</v>
      </c>
      <c r="AA1078" s="178">
        <v>0.188</v>
      </c>
      <c r="AB1078" s="93">
        <f t="shared" si="127"/>
        <v>0</v>
      </c>
      <c r="AE1078" s="48" t="s">
        <v>15145</v>
      </c>
      <c r="AF1078" s="172">
        <v>0.188</v>
      </c>
      <c r="AK1078" s="48" t="s">
        <v>15146</v>
      </c>
      <c r="AM1078" s="48" t="s">
        <v>3846</v>
      </c>
      <c r="AN1078" s="48" t="s">
        <v>3847</v>
      </c>
      <c r="AQ1078" s="123"/>
      <c r="AR1078" s="179">
        <v>0.188</v>
      </c>
      <c r="AS1078" s="180" t="s">
        <v>15160</v>
      </c>
      <c r="AT1078" s="181">
        <v>5000</v>
      </c>
      <c r="AU1078" s="181">
        <v>10</v>
      </c>
      <c r="AV1078" s="180" t="s">
        <v>3875</v>
      </c>
    </row>
    <row r="1079" spans="1:48" ht="45" x14ac:dyDescent="0.2">
      <c r="A1079" s="92" t="s">
        <v>3876</v>
      </c>
      <c r="B1079" s="92" t="s">
        <v>3877</v>
      </c>
      <c r="C1079" s="117" t="s">
        <v>166</v>
      </c>
      <c r="D1079" s="92" t="s">
        <v>417</v>
      </c>
      <c r="E1079" s="92" t="s">
        <v>3878</v>
      </c>
      <c r="F1079" s="92" t="s">
        <v>3610</v>
      </c>
      <c r="G1079" s="92" t="s">
        <v>3617</v>
      </c>
      <c r="H1079" s="92" t="s">
        <v>3659</v>
      </c>
      <c r="I1079" s="118" t="s">
        <v>3879</v>
      </c>
      <c r="J1079" s="119">
        <v>29</v>
      </c>
      <c r="K1079" s="119">
        <v>1</v>
      </c>
      <c r="L1079" s="119">
        <f t="shared" si="131"/>
        <v>-2547</v>
      </c>
      <c r="N1079" s="48" t="s">
        <v>243</v>
      </c>
      <c r="P1079" s="119">
        <v>1623</v>
      </c>
      <c r="Q1079" s="119">
        <v>826</v>
      </c>
      <c r="R1079" s="119">
        <v>0</v>
      </c>
      <c r="S1079" s="119">
        <f t="shared" si="125"/>
        <v>2449</v>
      </c>
      <c r="T1079" s="119">
        <f t="shared" si="126"/>
        <v>2449</v>
      </c>
      <c r="U1079" s="119">
        <v>2548</v>
      </c>
      <c r="V1079" s="119">
        <v>2040</v>
      </c>
      <c r="W1079" s="119">
        <v>1920</v>
      </c>
      <c r="X1079" s="119">
        <f t="shared" si="132"/>
        <v>-2965</v>
      </c>
      <c r="Y1079" s="92" t="s">
        <v>12848</v>
      </c>
      <c r="Z1079" s="93">
        <v>0.90500000000000003</v>
      </c>
      <c r="AA1079" s="178">
        <v>0.90500000000000003</v>
      </c>
      <c r="AB1079" s="93">
        <f t="shared" si="127"/>
        <v>0</v>
      </c>
      <c r="AD1079" s="93">
        <v>1.1007899999999999</v>
      </c>
      <c r="AE1079" s="48" t="s">
        <v>15145</v>
      </c>
      <c r="AF1079" s="172">
        <v>0.90500000000000003</v>
      </c>
      <c r="AK1079" s="48" t="s">
        <v>15146</v>
      </c>
      <c r="AM1079" s="48" t="s">
        <v>3846</v>
      </c>
      <c r="AN1079" s="48" t="s">
        <v>3847</v>
      </c>
      <c r="AQ1079" s="182" t="s">
        <v>15161</v>
      </c>
      <c r="AR1079" s="179">
        <v>0.90500000000000003</v>
      </c>
      <c r="AS1079" s="180" t="s">
        <v>15162</v>
      </c>
      <c r="AT1079" s="181">
        <v>480</v>
      </c>
      <c r="AU1079" s="181">
        <v>10</v>
      </c>
      <c r="AV1079" s="180" t="s">
        <v>3879</v>
      </c>
    </row>
    <row r="1080" spans="1:48" ht="60" x14ac:dyDescent="0.2">
      <c r="A1080" s="92" t="s">
        <v>3880</v>
      </c>
      <c r="B1080" s="92" t="s">
        <v>3881</v>
      </c>
      <c r="C1080" s="117" t="s">
        <v>166</v>
      </c>
      <c r="D1080" s="92" t="s">
        <v>2310</v>
      </c>
      <c r="E1080" s="92" t="s">
        <v>3882</v>
      </c>
      <c r="F1080" s="92" t="s">
        <v>3610</v>
      </c>
      <c r="G1080" s="92" t="s">
        <v>1054</v>
      </c>
      <c r="H1080" s="92" t="s">
        <v>3611</v>
      </c>
      <c r="I1080" s="118" t="s">
        <v>3883</v>
      </c>
      <c r="J1080" s="119">
        <v>20</v>
      </c>
      <c r="K1080" s="119">
        <v>570</v>
      </c>
      <c r="L1080" s="119">
        <f t="shared" si="131"/>
        <v>570</v>
      </c>
      <c r="M1080" s="138">
        <v>2109</v>
      </c>
      <c r="N1080" s="48" t="s">
        <v>243</v>
      </c>
      <c r="O1080" s="48" t="s">
        <v>504</v>
      </c>
      <c r="P1080" s="119">
        <v>50</v>
      </c>
      <c r="Q1080" s="119">
        <v>0</v>
      </c>
      <c r="R1080" s="119">
        <v>0</v>
      </c>
      <c r="S1080" s="119">
        <f t="shared" si="125"/>
        <v>50</v>
      </c>
      <c r="T1080" s="119">
        <f t="shared" si="126"/>
        <v>50</v>
      </c>
      <c r="U1080" s="119">
        <v>0</v>
      </c>
      <c r="V1080" s="119">
        <v>0</v>
      </c>
      <c r="W1080" s="119">
        <v>0</v>
      </c>
      <c r="X1080" s="119">
        <f t="shared" si="132"/>
        <v>50</v>
      </c>
      <c r="Y1080" s="92" t="s">
        <v>12844</v>
      </c>
      <c r="Z1080" s="93">
        <v>3.7</v>
      </c>
      <c r="AA1080" s="178">
        <v>1.25</v>
      </c>
      <c r="AB1080" s="93">
        <f t="shared" si="127"/>
        <v>-2.4500000000000002</v>
      </c>
      <c r="AE1080" s="48" t="s">
        <v>15145</v>
      </c>
      <c r="AF1080" s="172">
        <v>1.25</v>
      </c>
      <c r="AK1080" s="48" t="s">
        <v>15146</v>
      </c>
      <c r="AM1080" s="48" t="s">
        <v>3846</v>
      </c>
      <c r="AN1080" s="48" t="s">
        <v>3847</v>
      </c>
      <c r="AQ1080" s="123" t="s">
        <v>15149</v>
      </c>
      <c r="AR1080" s="179">
        <v>1.25</v>
      </c>
      <c r="AS1080" s="180" t="s">
        <v>15163</v>
      </c>
      <c r="AT1080" s="181">
        <v>1140</v>
      </c>
      <c r="AU1080" s="181">
        <v>7</v>
      </c>
      <c r="AV1080" s="180" t="s">
        <v>3883</v>
      </c>
    </row>
    <row r="1081" spans="1:48" ht="60" x14ac:dyDescent="0.2">
      <c r="A1081" s="92" t="s">
        <v>3884</v>
      </c>
      <c r="B1081" s="92" t="s">
        <v>3885</v>
      </c>
      <c r="C1081" s="117" t="s">
        <v>166</v>
      </c>
      <c r="D1081" s="92" t="s">
        <v>2310</v>
      </c>
      <c r="E1081" s="92" t="s">
        <v>3811</v>
      </c>
      <c r="F1081" s="92" t="s">
        <v>3610</v>
      </c>
      <c r="G1081" s="92" t="s">
        <v>3886</v>
      </c>
      <c r="H1081" s="92" t="s">
        <v>3887</v>
      </c>
      <c r="I1081" s="118" t="s">
        <v>3888</v>
      </c>
      <c r="J1081" s="119">
        <v>23</v>
      </c>
      <c r="K1081" s="119">
        <v>3000</v>
      </c>
      <c r="L1081" s="119">
        <f t="shared" si="131"/>
        <v>3000</v>
      </c>
      <c r="M1081" s="119">
        <v>945</v>
      </c>
      <c r="N1081" s="48" t="s">
        <v>243</v>
      </c>
      <c r="O1081" s="48" t="s">
        <v>504</v>
      </c>
      <c r="P1081" s="119">
        <v>0</v>
      </c>
      <c r="Q1081" s="119">
        <v>0</v>
      </c>
      <c r="R1081" s="119">
        <v>0</v>
      </c>
      <c r="S1081" s="119">
        <f t="shared" si="125"/>
        <v>0</v>
      </c>
      <c r="T1081" s="119">
        <f t="shared" si="126"/>
        <v>0</v>
      </c>
      <c r="U1081" s="119">
        <v>0</v>
      </c>
      <c r="V1081" s="119">
        <v>0</v>
      </c>
      <c r="W1081" s="119">
        <v>0</v>
      </c>
      <c r="X1081" s="119">
        <f t="shared" si="132"/>
        <v>0</v>
      </c>
      <c r="Y1081" s="92" t="s">
        <v>12844</v>
      </c>
      <c r="Z1081" s="93">
        <v>0.315</v>
      </c>
      <c r="AA1081" s="178">
        <v>0.23499999999999999</v>
      </c>
      <c r="AB1081" s="93">
        <f t="shared" si="127"/>
        <v>-8.0000000000000016E-2</v>
      </c>
      <c r="AE1081" s="48" t="s">
        <v>15145</v>
      </c>
      <c r="AF1081" s="172">
        <v>0.23499999999999999</v>
      </c>
      <c r="AK1081" s="48" t="s">
        <v>15146</v>
      </c>
      <c r="AM1081" s="48" t="s">
        <v>3846</v>
      </c>
      <c r="AN1081" s="48" t="s">
        <v>3847</v>
      </c>
      <c r="AQ1081" s="123"/>
      <c r="AR1081" s="179">
        <v>0.23499999999999999</v>
      </c>
      <c r="AS1081" s="180" t="s">
        <v>3886</v>
      </c>
      <c r="AT1081" s="181">
        <v>3000</v>
      </c>
      <c r="AU1081" s="181">
        <v>9</v>
      </c>
      <c r="AV1081" s="180" t="s">
        <v>3888</v>
      </c>
    </row>
    <row r="1082" spans="1:48" ht="30" x14ac:dyDescent="0.2">
      <c r="A1082" s="92" t="s">
        <v>3889</v>
      </c>
      <c r="B1082" s="92" t="s">
        <v>3890</v>
      </c>
      <c r="C1082" s="117" t="s">
        <v>166</v>
      </c>
      <c r="D1082" s="92" t="s">
        <v>417</v>
      </c>
      <c r="E1082" s="92" t="s">
        <v>3891</v>
      </c>
      <c r="F1082" s="92" t="s">
        <v>3610</v>
      </c>
      <c r="G1082" s="92" t="s">
        <v>780</v>
      </c>
      <c r="H1082" s="92" t="s">
        <v>3611</v>
      </c>
      <c r="I1082" s="118" t="s">
        <v>3892</v>
      </c>
      <c r="J1082" s="119">
        <v>19</v>
      </c>
      <c r="K1082" s="119">
        <v>4000</v>
      </c>
      <c r="L1082" s="119">
        <f t="shared" si="131"/>
        <v>596</v>
      </c>
      <c r="N1082" s="48" t="s">
        <v>243</v>
      </c>
      <c r="P1082" s="119">
        <v>0</v>
      </c>
      <c r="Q1082" s="119">
        <v>0</v>
      </c>
      <c r="R1082" s="119">
        <v>0</v>
      </c>
      <c r="S1082" s="119">
        <f t="shared" si="125"/>
        <v>0</v>
      </c>
      <c r="T1082" s="119">
        <f t="shared" si="126"/>
        <v>0</v>
      </c>
      <c r="U1082" s="119">
        <v>3404</v>
      </c>
      <c r="V1082" s="119">
        <v>2943</v>
      </c>
      <c r="W1082" s="119">
        <v>2874</v>
      </c>
      <c r="X1082" s="119">
        <f t="shared" si="132"/>
        <v>-6347</v>
      </c>
      <c r="Y1082" s="92" t="s">
        <v>12848</v>
      </c>
      <c r="Z1082" s="93">
        <v>0.38</v>
      </c>
      <c r="AA1082" s="178">
        <v>0.3029</v>
      </c>
      <c r="AB1082" s="93">
        <f t="shared" si="127"/>
        <v>-7.7100000000000002E-2</v>
      </c>
      <c r="AE1082" s="48" t="s">
        <v>15145</v>
      </c>
      <c r="AF1082" s="183">
        <v>0.3029</v>
      </c>
      <c r="AK1082" s="48" t="s">
        <v>15146</v>
      </c>
      <c r="AM1082" s="48" t="s">
        <v>3846</v>
      </c>
      <c r="AN1082" s="48" t="s">
        <v>3847</v>
      </c>
      <c r="AQ1082" s="123" t="s">
        <v>15164</v>
      </c>
      <c r="AR1082" s="179">
        <v>0.3029</v>
      </c>
      <c r="AS1082" s="180" t="s">
        <v>15151</v>
      </c>
      <c r="AT1082" s="181">
        <v>4000</v>
      </c>
      <c r="AU1082" s="181">
        <v>9</v>
      </c>
      <c r="AV1082" s="180" t="s">
        <v>3892</v>
      </c>
    </row>
    <row r="1083" spans="1:48" x14ac:dyDescent="0.2">
      <c r="A1083" s="92" t="s">
        <v>3893</v>
      </c>
      <c r="B1083" s="92" t="s">
        <v>3894</v>
      </c>
      <c r="C1083" s="117" t="s">
        <v>166</v>
      </c>
      <c r="D1083" s="92" t="s">
        <v>417</v>
      </c>
      <c r="E1083" s="92" t="s">
        <v>3895</v>
      </c>
      <c r="F1083" s="92" t="s">
        <v>3610</v>
      </c>
      <c r="G1083" s="92" t="s">
        <v>780</v>
      </c>
      <c r="H1083" s="92" t="s">
        <v>3611</v>
      </c>
      <c r="I1083" s="118" t="s">
        <v>3896</v>
      </c>
      <c r="J1083" s="119">
        <v>19</v>
      </c>
      <c r="K1083" s="119">
        <v>2000</v>
      </c>
      <c r="L1083" s="119">
        <f t="shared" si="131"/>
        <v>1064</v>
      </c>
      <c r="M1083" s="119"/>
      <c r="N1083" s="48" t="s">
        <v>243</v>
      </c>
      <c r="P1083" s="119">
        <v>814</v>
      </c>
      <c r="Q1083" s="119">
        <v>0</v>
      </c>
      <c r="R1083" s="119">
        <v>0</v>
      </c>
      <c r="S1083" s="119">
        <f t="shared" si="125"/>
        <v>814</v>
      </c>
      <c r="T1083" s="119">
        <f t="shared" si="126"/>
        <v>814</v>
      </c>
      <c r="U1083" s="119">
        <v>936</v>
      </c>
      <c r="V1083" s="119">
        <v>486</v>
      </c>
      <c r="W1083" s="119">
        <v>486</v>
      </c>
      <c r="X1083" s="119">
        <f t="shared" si="132"/>
        <v>-608</v>
      </c>
      <c r="Y1083" s="92" t="s">
        <v>12848</v>
      </c>
      <c r="Z1083" s="93">
        <v>0.34</v>
      </c>
      <c r="AA1083" s="178">
        <v>0.36499999999999999</v>
      </c>
      <c r="AB1083" s="93">
        <f t="shared" si="127"/>
        <v>2.4999999999999967E-2</v>
      </c>
      <c r="AE1083" s="184" t="s">
        <v>15145</v>
      </c>
      <c r="AF1083" s="185"/>
      <c r="AH1083" s="122"/>
      <c r="AI1083" s="122"/>
      <c r="AK1083" s="48" t="s">
        <v>15165</v>
      </c>
      <c r="AM1083" s="48" t="s">
        <v>3846</v>
      </c>
      <c r="AN1083" s="48" t="s">
        <v>3847</v>
      </c>
      <c r="AQ1083" s="123" t="s">
        <v>15166</v>
      </c>
      <c r="AR1083" s="179">
        <v>0.36499999999999999</v>
      </c>
      <c r="AS1083" s="180" t="s">
        <v>15158</v>
      </c>
      <c r="AT1083" s="181">
        <v>92</v>
      </c>
      <c r="AU1083" s="181">
        <v>9</v>
      </c>
      <c r="AV1083" s="180" t="s">
        <v>3896</v>
      </c>
    </row>
    <row r="1084" spans="1:48" ht="30" x14ac:dyDescent="0.2">
      <c r="A1084" s="92" t="s">
        <v>3897</v>
      </c>
      <c r="B1084" s="92" t="s">
        <v>3898</v>
      </c>
      <c r="C1084" s="117" t="s">
        <v>166</v>
      </c>
      <c r="D1084" s="92" t="s">
        <v>417</v>
      </c>
      <c r="E1084" s="92" t="s">
        <v>3899</v>
      </c>
      <c r="F1084" s="92" t="s">
        <v>3610</v>
      </c>
      <c r="G1084" s="92" t="s">
        <v>780</v>
      </c>
      <c r="H1084" s="92" t="s">
        <v>3611</v>
      </c>
      <c r="I1084" s="118" t="s">
        <v>3900</v>
      </c>
      <c r="J1084" s="119">
        <v>19</v>
      </c>
      <c r="K1084" s="119">
        <v>2000</v>
      </c>
      <c r="L1084" s="119">
        <f t="shared" si="131"/>
        <v>-22868</v>
      </c>
      <c r="N1084" s="48" t="s">
        <v>243</v>
      </c>
      <c r="P1084" s="119">
        <v>637</v>
      </c>
      <c r="Q1084" s="119">
        <v>0</v>
      </c>
      <c r="R1084" s="119">
        <v>0</v>
      </c>
      <c r="S1084" s="119">
        <f t="shared" si="125"/>
        <v>637</v>
      </c>
      <c r="T1084" s="119">
        <f t="shared" si="126"/>
        <v>637</v>
      </c>
      <c r="U1084" s="119">
        <v>24868</v>
      </c>
      <c r="V1084" s="119">
        <v>18756</v>
      </c>
      <c r="W1084" s="119">
        <v>18672</v>
      </c>
      <c r="X1084" s="119">
        <f t="shared" si="132"/>
        <v>-42987</v>
      </c>
      <c r="Y1084" s="92" t="s">
        <v>12848</v>
      </c>
      <c r="Z1084" s="93">
        <v>0.3</v>
      </c>
      <c r="AA1084" s="178">
        <v>0.28899999999999998</v>
      </c>
      <c r="AB1084" s="93">
        <f t="shared" si="127"/>
        <v>-1.100000000000001E-2</v>
      </c>
      <c r="AE1084" s="48" t="s">
        <v>15145</v>
      </c>
      <c r="AF1084" s="172">
        <v>0.28899999999999998</v>
      </c>
      <c r="AK1084" s="48" t="s">
        <v>15146</v>
      </c>
      <c r="AM1084" s="48" t="s">
        <v>3846</v>
      </c>
      <c r="AN1084" s="48" t="s">
        <v>3847</v>
      </c>
      <c r="AQ1084" s="123"/>
      <c r="AR1084" s="179">
        <v>0.28899999999999998</v>
      </c>
      <c r="AS1084" s="180" t="s">
        <v>15151</v>
      </c>
      <c r="AT1084" s="181">
        <v>92</v>
      </c>
      <c r="AU1084" s="181">
        <v>8</v>
      </c>
      <c r="AV1084" s="180" t="s">
        <v>3900</v>
      </c>
    </row>
    <row r="1085" spans="1:48" ht="45" x14ac:dyDescent="0.2">
      <c r="A1085" s="92" t="s">
        <v>3809</v>
      </c>
      <c r="B1085" s="92" t="s">
        <v>3810</v>
      </c>
      <c r="C1085" s="117" t="s">
        <v>166</v>
      </c>
      <c r="D1085" s="92" t="s">
        <v>2310</v>
      </c>
      <c r="E1085" s="92" t="s">
        <v>3811</v>
      </c>
      <c r="F1085" s="92" t="s">
        <v>3610</v>
      </c>
      <c r="G1085" s="92" t="s">
        <v>3812</v>
      </c>
      <c r="H1085" s="92" t="s">
        <v>3618</v>
      </c>
      <c r="I1085" s="118" t="s">
        <v>3813</v>
      </c>
      <c r="J1085" s="119">
        <v>21</v>
      </c>
      <c r="K1085" s="119">
        <v>3300</v>
      </c>
      <c r="L1085" s="119">
        <f t="shared" si="131"/>
        <v>3025</v>
      </c>
      <c r="N1085" s="48" t="s">
        <v>243</v>
      </c>
      <c r="P1085" s="119">
        <v>0</v>
      </c>
      <c r="Q1085" s="119">
        <v>0</v>
      </c>
      <c r="R1085" s="119">
        <v>0</v>
      </c>
      <c r="S1085" s="119">
        <f t="shared" si="125"/>
        <v>0</v>
      </c>
      <c r="T1085" s="119">
        <f t="shared" si="126"/>
        <v>0</v>
      </c>
      <c r="U1085" s="119">
        <v>275</v>
      </c>
      <c r="V1085" s="119">
        <v>420</v>
      </c>
      <c r="W1085" s="119">
        <v>630</v>
      </c>
      <c r="X1085" s="119">
        <f t="shared" si="132"/>
        <v>-695</v>
      </c>
      <c r="Y1085" s="92" t="s">
        <v>12848</v>
      </c>
      <c r="Z1085" s="93">
        <v>0.81</v>
      </c>
      <c r="AA1085" s="178">
        <v>0.82830000000000004</v>
      </c>
      <c r="AB1085" s="93">
        <f t="shared" si="127"/>
        <v>1.8299999999999983E-2</v>
      </c>
      <c r="AE1085" s="48" t="s">
        <v>15145</v>
      </c>
      <c r="AF1085" s="172">
        <v>0.82830000000000004</v>
      </c>
      <c r="AG1085" s="48" t="s">
        <v>15167</v>
      </c>
      <c r="AH1085" s="122">
        <v>25</v>
      </c>
      <c r="AI1085" s="122">
        <v>7</v>
      </c>
      <c r="AJ1085" s="48" t="s">
        <v>15168</v>
      </c>
      <c r="AK1085" s="48" t="s">
        <v>15169</v>
      </c>
      <c r="AM1085" s="150" t="s">
        <v>3846</v>
      </c>
      <c r="AN1085" s="186" t="s">
        <v>3847</v>
      </c>
      <c r="AQ1085" s="123"/>
      <c r="AR1085" s="179">
        <v>0.82830000000000004</v>
      </c>
      <c r="AS1085" s="180" t="s">
        <v>15170</v>
      </c>
      <c r="AT1085" s="181">
        <v>27</v>
      </c>
      <c r="AU1085" s="181">
        <v>12</v>
      </c>
      <c r="AV1085" s="180" t="s">
        <v>15168</v>
      </c>
    </row>
    <row r="1086" spans="1:48" ht="30" x14ac:dyDescent="0.2">
      <c r="A1086" s="92" t="s">
        <v>3901</v>
      </c>
      <c r="B1086" s="92" t="s">
        <v>3902</v>
      </c>
      <c r="C1086" s="117" t="s">
        <v>166</v>
      </c>
      <c r="D1086" s="92" t="s">
        <v>2310</v>
      </c>
      <c r="E1086" s="92" t="s">
        <v>3903</v>
      </c>
      <c r="F1086" s="92" t="s">
        <v>3610</v>
      </c>
      <c r="G1086" s="92" t="s">
        <v>3904</v>
      </c>
      <c r="H1086" s="92" t="s">
        <v>3611</v>
      </c>
      <c r="I1086" s="118" t="s">
        <v>3900</v>
      </c>
      <c r="J1086" s="119">
        <v>19</v>
      </c>
      <c r="K1086" s="119">
        <v>2000</v>
      </c>
      <c r="L1086" s="119">
        <f t="shared" si="131"/>
        <v>-6758</v>
      </c>
      <c r="N1086" s="48" t="s">
        <v>243</v>
      </c>
      <c r="P1086" s="119">
        <v>8000</v>
      </c>
      <c r="Q1086" s="119">
        <v>4000</v>
      </c>
      <c r="R1086" s="119">
        <v>4000</v>
      </c>
      <c r="S1086" s="119">
        <f t="shared" si="125"/>
        <v>12000</v>
      </c>
      <c r="T1086" s="119">
        <f t="shared" si="126"/>
        <v>16000</v>
      </c>
      <c r="U1086" s="119">
        <v>8758</v>
      </c>
      <c r="V1086" s="119">
        <v>7013</v>
      </c>
      <c r="W1086" s="119">
        <v>7401</v>
      </c>
      <c r="X1086" s="119">
        <f t="shared" si="132"/>
        <v>-7771</v>
      </c>
      <c r="Y1086" s="92" t="s">
        <v>12848</v>
      </c>
      <c r="Z1086" s="93">
        <v>0.29499999999999998</v>
      </c>
      <c r="AA1086" s="178">
        <v>0.248</v>
      </c>
      <c r="AB1086" s="93">
        <f t="shared" si="127"/>
        <v>-4.6999999999999986E-2</v>
      </c>
      <c r="AE1086" s="48" t="s">
        <v>15145</v>
      </c>
      <c r="AF1086" s="172">
        <v>0.248</v>
      </c>
      <c r="AJ1086" s="48" t="s">
        <v>15171</v>
      </c>
      <c r="AK1086" s="48" t="s">
        <v>15146</v>
      </c>
      <c r="AM1086" s="48" t="s">
        <v>3846</v>
      </c>
      <c r="AN1086" s="48" t="s">
        <v>3847</v>
      </c>
      <c r="AQ1086" s="123" t="s">
        <v>15166</v>
      </c>
      <c r="AR1086" s="179">
        <v>0.248</v>
      </c>
      <c r="AS1086" s="180" t="s">
        <v>15172</v>
      </c>
      <c r="AT1086" s="181">
        <v>2000</v>
      </c>
      <c r="AU1086" s="181">
        <v>26</v>
      </c>
      <c r="AV1086" s="180" t="s">
        <v>15171</v>
      </c>
    </row>
    <row r="1087" spans="1:48" ht="75" x14ac:dyDescent="0.2">
      <c r="A1087" s="129" t="s">
        <v>15173</v>
      </c>
      <c r="B1087" s="129" t="s">
        <v>15174</v>
      </c>
      <c r="C1087" s="117" t="s">
        <v>166</v>
      </c>
      <c r="D1087" s="92" t="s">
        <v>15175</v>
      </c>
      <c r="E1087" s="92" t="s">
        <v>15176</v>
      </c>
      <c r="F1087" s="92" t="s">
        <v>3610</v>
      </c>
      <c r="G1087" s="92" t="s">
        <v>15177</v>
      </c>
      <c r="H1087" s="92" t="s">
        <v>15177</v>
      </c>
      <c r="I1087" s="118" t="s">
        <v>15178</v>
      </c>
      <c r="J1087" s="119">
        <v>28</v>
      </c>
      <c r="K1087" s="119">
        <v>4000</v>
      </c>
      <c r="L1087" s="119"/>
      <c r="M1087" s="119"/>
      <c r="N1087" s="48" t="s">
        <v>243</v>
      </c>
      <c r="O1087" s="48" t="s">
        <v>15179</v>
      </c>
      <c r="P1087" s="119">
        <v>0</v>
      </c>
      <c r="Q1087" s="119">
        <v>0</v>
      </c>
      <c r="R1087" s="119">
        <v>0</v>
      </c>
      <c r="S1087" s="119">
        <f t="shared" si="125"/>
        <v>0</v>
      </c>
      <c r="T1087" s="119">
        <f t="shared" si="126"/>
        <v>0</v>
      </c>
      <c r="U1087" s="119">
        <v>0</v>
      </c>
      <c r="V1087" s="119">
        <v>0</v>
      </c>
      <c r="W1087" s="119">
        <v>0</v>
      </c>
      <c r="X1087" s="119">
        <f t="shared" si="132"/>
        <v>0</v>
      </c>
      <c r="Y1087" s="92" t="s">
        <v>12844</v>
      </c>
      <c r="Z1087" s="130">
        <v>3.7</v>
      </c>
      <c r="AA1087" s="178">
        <v>0.753</v>
      </c>
      <c r="AB1087" s="93">
        <f t="shared" si="127"/>
        <v>-2.9470000000000001</v>
      </c>
      <c r="AE1087" s="48" t="s">
        <v>12949</v>
      </c>
      <c r="AF1087" s="172"/>
      <c r="AK1087" s="126" t="s">
        <v>15180</v>
      </c>
      <c r="AM1087" s="131" t="s">
        <v>3846</v>
      </c>
      <c r="AN1087" s="131" t="s">
        <v>3847</v>
      </c>
      <c r="AQ1087" s="123"/>
      <c r="AR1087" s="179">
        <v>0.753</v>
      </c>
      <c r="AS1087" s="180" t="s">
        <v>15181</v>
      </c>
      <c r="AT1087" s="181">
        <v>4000</v>
      </c>
      <c r="AU1087" s="181">
        <v>28</v>
      </c>
      <c r="AV1087" s="180" t="s">
        <v>15182</v>
      </c>
    </row>
    <row r="1088" spans="1:48" ht="75" x14ac:dyDescent="0.2">
      <c r="A1088" s="92" t="s">
        <v>2299</v>
      </c>
      <c r="B1088" s="92" t="s">
        <v>2300</v>
      </c>
      <c r="C1088" s="117" t="s">
        <v>166</v>
      </c>
      <c r="D1088" s="92" t="s">
        <v>228</v>
      </c>
      <c r="E1088" s="92" t="s">
        <v>2301</v>
      </c>
      <c r="F1088" s="92" t="s">
        <v>169</v>
      </c>
      <c r="G1088" s="92" t="s">
        <v>1545</v>
      </c>
      <c r="H1088" s="92" t="s">
        <v>552</v>
      </c>
      <c r="I1088" s="118" t="s">
        <v>2300</v>
      </c>
      <c r="J1088" s="119">
        <v>6</v>
      </c>
      <c r="K1088" s="119">
        <v>250</v>
      </c>
      <c r="L1088" s="119">
        <f>K1088-U1088</f>
        <v>250</v>
      </c>
      <c r="M1088" s="124">
        <v>23925</v>
      </c>
      <c r="N1088" s="48" t="s">
        <v>173</v>
      </c>
      <c r="P1088" s="119">
        <v>0</v>
      </c>
      <c r="Q1088" s="119">
        <v>0</v>
      </c>
      <c r="R1088" s="119">
        <v>0</v>
      </c>
      <c r="S1088" s="119">
        <f t="shared" si="125"/>
        <v>0</v>
      </c>
      <c r="T1088" s="119">
        <f t="shared" si="126"/>
        <v>0</v>
      </c>
      <c r="U1088" s="119">
        <v>0</v>
      </c>
      <c r="V1088" s="119">
        <v>0</v>
      </c>
      <c r="W1088" s="119">
        <v>0</v>
      </c>
      <c r="X1088" s="119">
        <f>T1088-(U1088+V1088)</f>
        <v>0</v>
      </c>
      <c r="Y1088" s="92" t="s">
        <v>12844</v>
      </c>
      <c r="Z1088" s="93">
        <v>95.7</v>
      </c>
      <c r="AA1088" s="178">
        <v>95.7</v>
      </c>
      <c r="AB1088" s="93">
        <f t="shared" si="127"/>
        <v>0</v>
      </c>
      <c r="AE1088" s="48" t="s">
        <v>15145</v>
      </c>
      <c r="AF1088" s="147">
        <v>95.7</v>
      </c>
      <c r="AG1088" s="148" t="s">
        <v>15183</v>
      </c>
      <c r="AH1088" s="187">
        <v>100</v>
      </c>
      <c r="AI1088" s="148">
        <v>10</v>
      </c>
      <c r="AJ1088" s="148"/>
      <c r="AK1088" s="148" t="s">
        <v>15184</v>
      </c>
      <c r="AM1088" s="148" t="s">
        <v>3846</v>
      </c>
      <c r="AN1088" s="148" t="s">
        <v>15185</v>
      </c>
      <c r="AQ1088" s="123" t="s">
        <v>12955</v>
      </c>
      <c r="AR1088" s="188">
        <v>95.7</v>
      </c>
      <c r="AS1088" s="180" t="s">
        <v>15186</v>
      </c>
      <c r="AT1088" s="180">
        <v>100</v>
      </c>
      <c r="AU1088" s="180">
        <v>10</v>
      </c>
      <c r="AV1088" s="180" t="s">
        <v>2300</v>
      </c>
    </row>
    <row r="1089" spans="1:48" ht="150" x14ac:dyDescent="0.2">
      <c r="A1089" s="129" t="s">
        <v>15187</v>
      </c>
      <c r="B1089" s="129" t="s">
        <v>15188</v>
      </c>
      <c r="C1089" s="117" t="s">
        <v>166</v>
      </c>
      <c r="D1089" s="92" t="s">
        <v>228</v>
      </c>
      <c r="E1089" s="92" t="s">
        <v>2301</v>
      </c>
      <c r="F1089" s="92" t="s">
        <v>169</v>
      </c>
      <c r="G1089" s="92" t="s">
        <v>13623</v>
      </c>
      <c r="H1089" s="92" t="s">
        <v>13623</v>
      </c>
      <c r="I1089" s="92" t="s">
        <v>13623</v>
      </c>
      <c r="J1089" s="92" t="s">
        <v>13623</v>
      </c>
      <c r="K1089" s="92" t="s">
        <v>13623</v>
      </c>
      <c r="N1089" s="48" t="s">
        <v>173</v>
      </c>
      <c r="O1089" s="48" t="s">
        <v>278</v>
      </c>
      <c r="P1089" s="119">
        <v>0</v>
      </c>
      <c r="Q1089" s="119">
        <v>0</v>
      </c>
      <c r="R1089" s="119">
        <v>0</v>
      </c>
      <c r="S1089" s="119">
        <f t="shared" si="125"/>
        <v>0</v>
      </c>
      <c r="T1089" s="119">
        <f t="shared" si="126"/>
        <v>0</v>
      </c>
      <c r="U1089" s="119">
        <v>0</v>
      </c>
      <c r="V1089" s="119">
        <v>0</v>
      </c>
      <c r="W1089" s="119">
        <v>0</v>
      </c>
      <c r="X1089" s="119">
        <f>T1089-(U1089+V1089)</f>
        <v>0</v>
      </c>
      <c r="Y1089" s="92" t="s">
        <v>12844</v>
      </c>
      <c r="Z1089" s="130" t="s">
        <v>15189</v>
      </c>
      <c r="AA1089" s="121" t="s">
        <v>15189</v>
      </c>
      <c r="AB1089" s="93" t="e">
        <f t="shared" si="127"/>
        <v>#VALUE!</v>
      </c>
      <c r="AC1089" s="48" t="s">
        <v>15190</v>
      </c>
      <c r="AE1089" s="48" t="s">
        <v>14076</v>
      </c>
      <c r="AF1089" s="147" t="s">
        <v>15189</v>
      </c>
      <c r="AG1089" s="148" t="s">
        <v>15191</v>
      </c>
      <c r="AH1089" s="148"/>
      <c r="AI1089" s="148"/>
      <c r="AJ1089" s="148"/>
      <c r="AK1089" s="148" t="s">
        <v>15192</v>
      </c>
      <c r="AL1089" s="148"/>
      <c r="AM1089" s="148" t="s">
        <v>3846</v>
      </c>
      <c r="AN1089" s="148" t="s">
        <v>15185</v>
      </c>
      <c r="AQ1089" s="123" t="s">
        <v>15193</v>
      </c>
      <c r="AR1089" s="188" t="s">
        <v>15194</v>
      </c>
      <c r="AS1089" s="180"/>
      <c r="AT1089" s="180"/>
      <c r="AU1089" s="180"/>
      <c r="AV1089" s="181">
        <v>0</v>
      </c>
    </row>
    <row r="1090" spans="1:48" ht="120" x14ac:dyDescent="0.2">
      <c r="A1090" s="132" t="s">
        <v>15195</v>
      </c>
      <c r="B1090" s="129" t="s">
        <v>15196</v>
      </c>
      <c r="C1090" s="117" t="s">
        <v>166</v>
      </c>
      <c r="D1090" s="92" t="s">
        <v>14046</v>
      </c>
      <c r="E1090" s="92" t="s">
        <v>15197</v>
      </c>
      <c r="F1090" s="92" t="s">
        <v>2312</v>
      </c>
      <c r="G1090" s="92" t="s">
        <v>734</v>
      </c>
      <c r="H1090" s="92" t="s">
        <v>735</v>
      </c>
      <c r="I1090" s="92" t="s">
        <v>15198</v>
      </c>
      <c r="J1090" s="119">
        <v>11</v>
      </c>
      <c r="K1090" s="119">
        <v>100</v>
      </c>
      <c r="N1090" s="48" t="s">
        <v>243</v>
      </c>
      <c r="O1090" s="48" t="s">
        <v>278</v>
      </c>
      <c r="P1090" s="119">
        <v>0</v>
      </c>
      <c r="Q1090" s="119">
        <v>0</v>
      </c>
      <c r="R1090" s="119">
        <v>0</v>
      </c>
      <c r="S1090" s="119">
        <f t="shared" si="125"/>
        <v>0</v>
      </c>
      <c r="T1090" s="119">
        <f t="shared" si="126"/>
        <v>0</v>
      </c>
      <c r="U1090" s="119">
        <v>0</v>
      </c>
      <c r="V1090" s="119">
        <v>0</v>
      </c>
      <c r="W1090" s="119">
        <v>0</v>
      </c>
      <c r="X1090" s="119">
        <f>P1090-(U1090+V1090)</f>
        <v>0</v>
      </c>
      <c r="Y1090" s="92" t="s">
        <v>12844</v>
      </c>
      <c r="Z1090" s="130">
        <v>10.6</v>
      </c>
      <c r="AA1090" s="178">
        <v>10.6</v>
      </c>
      <c r="AB1090" s="93">
        <f t="shared" si="127"/>
        <v>0</v>
      </c>
      <c r="AC1090" s="48" t="s">
        <v>12875</v>
      </c>
      <c r="AE1090" s="48" t="s">
        <v>14076</v>
      </c>
      <c r="AF1090" s="147" t="s">
        <v>15199</v>
      </c>
      <c r="AG1090" s="148" t="s">
        <v>15191</v>
      </c>
      <c r="AH1090" s="148"/>
      <c r="AI1090" s="148"/>
      <c r="AJ1090" s="148"/>
      <c r="AK1090" s="148" t="s">
        <v>15200</v>
      </c>
      <c r="AM1090" s="148" t="s">
        <v>3846</v>
      </c>
      <c r="AN1090" s="148" t="s">
        <v>15185</v>
      </c>
      <c r="AQ1090" s="123" t="s">
        <v>15201</v>
      </c>
      <c r="AR1090" s="188">
        <v>10.6</v>
      </c>
      <c r="AS1090" s="180" t="s">
        <v>15202</v>
      </c>
      <c r="AT1090" s="180">
        <v>1000</v>
      </c>
      <c r="AU1090" s="180">
        <v>10</v>
      </c>
      <c r="AV1090" s="180" t="s">
        <v>15198</v>
      </c>
    </row>
    <row r="1091" spans="1:48" ht="75" x14ac:dyDescent="0.2">
      <c r="A1091" s="129" t="s">
        <v>15203</v>
      </c>
      <c r="B1091" s="129" t="s">
        <v>15204</v>
      </c>
      <c r="C1091" s="117" t="s">
        <v>166</v>
      </c>
      <c r="E1091" s="92" t="s">
        <v>15205</v>
      </c>
      <c r="I1091" s="118" t="s">
        <v>15204</v>
      </c>
      <c r="J1091" s="119"/>
      <c r="K1091" s="119"/>
      <c r="L1091" s="119"/>
      <c r="M1091" s="124"/>
      <c r="N1091" s="48" t="s">
        <v>15156</v>
      </c>
      <c r="O1091" s="48" t="s">
        <v>14627</v>
      </c>
      <c r="P1091" s="119">
        <v>0</v>
      </c>
      <c r="Q1091" s="119">
        <v>0</v>
      </c>
      <c r="R1091" s="119">
        <v>0</v>
      </c>
      <c r="S1091" s="119">
        <f t="shared" ref="S1091:S1154" si="133">P1091+Q1091</f>
        <v>0</v>
      </c>
      <c r="T1091" s="119">
        <f t="shared" ref="T1091:T1154" si="134">P1091+Q1091+R1091</f>
        <v>0</v>
      </c>
      <c r="U1091" s="119">
        <v>0</v>
      </c>
      <c r="V1091" s="119">
        <v>0</v>
      </c>
      <c r="W1091" s="119">
        <v>0</v>
      </c>
      <c r="X1091" s="119">
        <f>T1091-(U1091+V1091)</f>
        <v>0</v>
      </c>
      <c r="Y1091" s="92" t="s">
        <v>279</v>
      </c>
      <c r="Z1091" s="130">
        <v>11.7</v>
      </c>
      <c r="AA1091" s="178">
        <v>11.7</v>
      </c>
      <c r="AB1091" s="93">
        <f t="shared" ref="AB1091:AB1154" si="135">AA1091-Z1091</f>
        <v>0</v>
      </c>
      <c r="AC1091" s="48" t="s">
        <v>15206</v>
      </c>
      <c r="AF1091" s="147" t="s">
        <v>15199</v>
      </c>
      <c r="AG1091" s="148" t="s">
        <v>15191</v>
      </c>
      <c r="AH1091" s="187"/>
      <c r="AI1091" s="148"/>
      <c r="AJ1091" s="148"/>
      <c r="AK1091" s="148" t="s">
        <v>15207</v>
      </c>
      <c r="AM1091" s="148" t="s">
        <v>3846</v>
      </c>
      <c r="AN1091" s="148" t="s">
        <v>15185</v>
      </c>
      <c r="AQ1091" s="123"/>
      <c r="AR1091" s="179">
        <v>11.7</v>
      </c>
      <c r="AS1091" s="180" t="s">
        <v>15186</v>
      </c>
      <c r="AT1091" s="181">
        <v>50</v>
      </c>
      <c r="AU1091" s="181">
        <v>4</v>
      </c>
      <c r="AV1091" s="180" t="s">
        <v>15204</v>
      </c>
    </row>
    <row r="1092" spans="1:48" x14ac:dyDescent="0.2">
      <c r="A1092" s="92" t="s">
        <v>3905</v>
      </c>
      <c r="B1092" s="92" t="s">
        <v>3906</v>
      </c>
      <c r="C1092" s="117" t="s">
        <v>166</v>
      </c>
      <c r="D1092" s="92" t="s">
        <v>167</v>
      </c>
      <c r="E1092" s="92" t="s">
        <v>3907</v>
      </c>
      <c r="F1092" s="92" t="s">
        <v>1764</v>
      </c>
      <c r="G1092" s="92" t="s">
        <v>3908</v>
      </c>
      <c r="H1092" s="92" t="s">
        <v>3909</v>
      </c>
      <c r="I1092" s="118" t="s">
        <v>3910</v>
      </c>
      <c r="J1092" s="119">
        <v>9</v>
      </c>
      <c r="K1092" s="119">
        <v>30000</v>
      </c>
      <c r="L1092" s="119">
        <f t="shared" ref="L1092:L1123" si="136">K1092-U1092</f>
        <v>26864</v>
      </c>
      <c r="M1092" s="119"/>
      <c r="N1092" s="48" t="s">
        <v>173</v>
      </c>
      <c r="P1092" s="119">
        <v>0</v>
      </c>
      <c r="Q1092" s="119">
        <v>0</v>
      </c>
      <c r="R1092" s="119">
        <v>0</v>
      </c>
      <c r="S1092" s="119">
        <f t="shared" si="133"/>
        <v>0</v>
      </c>
      <c r="T1092" s="119">
        <f t="shared" si="134"/>
        <v>0</v>
      </c>
      <c r="U1092" s="119">
        <v>3136</v>
      </c>
      <c r="V1092" s="119">
        <v>2640</v>
      </c>
      <c r="W1092" s="119">
        <v>2640</v>
      </c>
      <c r="X1092" s="119">
        <f>T1092-(U1092+V1092)</f>
        <v>-5776</v>
      </c>
      <c r="Y1092" s="92" t="s">
        <v>12848</v>
      </c>
      <c r="Z1092" s="93">
        <v>2.5000000000000001E-2</v>
      </c>
      <c r="AA1092" s="178">
        <v>2.5000000000000001E-2</v>
      </c>
      <c r="AB1092" s="93">
        <f t="shared" si="135"/>
        <v>0</v>
      </c>
      <c r="AE1092" s="48" t="s">
        <v>15145</v>
      </c>
      <c r="AF1092" s="172">
        <v>2.5000000000000001E-2</v>
      </c>
      <c r="AK1092" s="48" t="s">
        <v>15148</v>
      </c>
      <c r="AM1092" s="48" t="s">
        <v>3846</v>
      </c>
      <c r="AN1092" s="48" t="s">
        <v>3911</v>
      </c>
      <c r="AQ1092" s="123"/>
      <c r="AR1092" s="179">
        <v>2.5000000000000001E-2</v>
      </c>
      <c r="AS1092" s="180" t="s">
        <v>3908</v>
      </c>
      <c r="AT1092" s="181">
        <v>30000</v>
      </c>
      <c r="AU1092" s="181">
        <v>6</v>
      </c>
      <c r="AV1092" s="180" t="s">
        <v>3910</v>
      </c>
    </row>
    <row r="1093" spans="1:48" x14ac:dyDescent="0.2">
      <c r="A1093" s="92" t="s">
        <v>3912</v>
      </c>
      <c r="B1093" s="92" t="s">
        <v>3913</v>
      </c>
      <c r="C1093" s="117" t="s">
        <v>166</v>
      </c>
      <c r="D1093" s="92" t="s">
        <v>167</v>
      </c>
      <c r="E1093" s="92" t="s">
        <v>3914</v>
      </c>
      <c r="F1093" s="92" t="s">
        <v>1764</v>
      </c>
      <c r="G1093" s="92" t="s">
        <v>3908</v>
      </c>
      <c r="H1093" s="92" t="s">
        <v>3909</v>
      </c>
      <c r="I1093" s="118" t="s">
        <v>3915</v>
      </c>
      <c r="J1093" s="119">
        <v>9</v>
      </c>
      <c r="K1093" s="119">
        <v>30000</v>
      </c>
      <c r="L1093" s="119">
        <f t="shared" si="136"/>
        <v>26864</v>
      </c>
      <c r="M1093" s="119"/>
      <c r="N1093" s="48" t="s">
        <v>173</v>
      </c>
      <c r="P1093" s="119">
        <v>0</v>
      </c>
      <c r="Q1093" s="119">
        <v>0</v>
      </c>
      <c r="R1093" s="119">
        <v>0</v>
      </c>
      <c r="S1093" s="119">
        <f t="shared" si="133"/>
        <v>0</v>
      </c>
      <c r="T1093" s="119">
        <f t="shared" si="134"/>
        <v>0</v>
      </c>
      <c r="U1093" s="119">
        <v>3136</v>
      </c>
      <c r="V1093" s="119">
        <v>2640</v>
      </c>
      <c r="W1093" s="119">
        <v>2640</v>
      </c>
      <c r="X1093" s="119">
        <f>T1093-(U1093+V1093)</f>
        <v>-5776</v>
      </c>
      <c r="Y1093" s="92" t="s">
        <v>12848</v>
      </c>
      <c r="Z1093" s="93">
        <v>8.0000000000000002E-3</v>
      </c>
      <c r="AA1093" s="178">
        <v>8.0000000000000002E-3</v>
      </c>
      <c r="AB1093" s="93">
        <f t="shared" si="135"/>
        <v>0</v>
      </c>
      <c r="AE1093" s="48" t="s">
        <v>15145</v>
      </c>
      <c r="AF1093" s="172">
        <v>8.0000000000000002E-3</v>
      </c>
      <c r="AK1093" s="48" t="s">
        <v>15148</v>
      </c>
      <c r="AM1093" s="48" t="s">
        <v>3846</v>
      </c>
      <c r="AN1093" s="48" t="s">
        <v>3911</v>
      </c>
      <c r="AQ1093" s="123"/>
      <c r="AR1093" s="179">
        <v>8.0000000000000002E-3</v>
      </c>
      <c r="AS1093" s="180" t="s">
        <v>3908</v>
      </c>
      <c r="AT1093" s="181">
        <v>30000</v>
      </c>
      <c r="AU1093" s="181">
        <v>6</v>
      </c>
      <c r="AV1093" s="180" t="s">
        <v>3915</v>
      </c>
    </row>
    <row r="1094" spans="1:48" ht="45" x14ac:dyDescent="0.2">
      <c r="A1094" s="92" t="s">
        <v>3916</v>
      </c>
      <c r="B1094" s="92" t="s">
        <v>3917</v>
      </c>
      <c r="C1094" s="117" t="s">
        <v>166</v>
      </c>
      <c r="D1094" s="92" t="s">
        <v>403</v>
      </c>
      <c r="E1094" s="92" t="s">
        <v>3918</v>
      </c>
      <c r="F1094" s="92" t="s">
        <v>3919</v>
      </c>
      <c r="G1094" s="92" t="s">
        <v>3920</v>
      </c>
      <c r="H1094" s="92" t="s">
        <v>3921</v>
      </c>
      <c r="I1094" s="118" t="s">
        <v>3922</v>
      </c>
      <c r="J1094" s="119">
        <v>7</v>
      </c>
      <c r="K1094" s="119">
        <v>2500</v>
      </c>
      <c r="L1094" s="119">
        <f t="shared" si="136"/>
        <v>-2477</v>
      </c>
      <c r="N1094" s="48" t="s">
        <v>243</v>
      </c>
      <c r="P1094" s="119">
        <v>5750</v>
      </c>
      <c r="Q1094" s="119">
        <v>5750</v>
      </c>
      <c r="R1094" s="119">
        <v>0</v>
      </c>
      <c r="S1094" s="119">
        <f t="shared" si="133"/>
        <v>11500</v>
      </c>
      <c r="T1094" s="119">
        <f t="shared" si="134"/>
        <v>11500</v>
      </c>
      <c r="U1094" s="119">
        <v>4977</v>
      </c>
      <c r="V1094" s="119">
        <v>1476</v>
      </c>
      <c r="W1094" s="119">
        <v>1476</v>
      </c>
      <c r="X1094" s="119">
        <f t="shared" ref="X1094:X1125" si="137">P1094-(U1094+V1094)</f>
        <v>-703</v>
      </c>
      <c r="Y1094" s="92" t="s">
        <v>12848</v>
      </c>
      <c r="Z1094" s="93">
        <v>0.33</v>
      </c>
      <c r="AA1094" s="178">
        <v>0.33</v>
      </c>
      <c r="AB1094" s="93">
        <f t="shared" si="135"/>
        <v>0</v>
      </c>
      <c r="AC1094" s="48" t="s">
        <v>15208</v>
      </c>
      <c r="AE1094" s="48" t="s">
        <v>12949</v>
      </c>
      <c r="AH1094" s="122">
        <v>2500</v>
      </c>
      <c r="AI1094" s="48" t="s">
        <v>15209</v>
      </c>
      <c r="AJ1094" s="48" t="s">
        <v>15210</v>
      </c>
      <c r="AK1094" s="48" t="s">
        <v>15211</v>
      </c>
      <c r="AM1094" s="48" t="s">
        <v>3846</v>
      </c>
      <c r="AN1094" s="48" t="s">
        <v>3923</v>
      </c>
      <c r="AQ1094" s="123" t="s">
        <v>15212</v>
      </c>
      <c r="AR1094" s="179">
        <v>0.33</v>
      </c>
      <c r="AS1094" s="180" t="s">
        <v>15213</v>
      </c>
      <c r="AT1094" s="181">
        <v>2500</v>
      </c>
      <c r="AU1094" s="181">
        <v>7</v>
      </c>
      <c r="AV1094" s="180" t="s">
        <v>3922</v>
      </c>
    </row>
    <row r="1095" spans="1:48" ht="30" x14ac:dyDescent="0.2">
      <c r="A1095" s="92" t="s">
        <v>3924</v>
      </c>
      <c r="B1095" s="92" t="s">
        <v>3925</v>
      </c>
      <c r="C1095" s="117" t="s">
        <v>166</v>
      </c>
      <c r="D1095" s="92" t="s">
        <v>403</v>
      </c>
      <c r="E1095" s="92" t="s">
        <v>3926</v>
      </c>
      <c r="F1095" s="92" t="s">
        <v>3919</v>
      </c>
      <c r="G1095" s="92" t="s">
        <v>3920</v>
      </c>
      <c r="H1095" s="92" t="s">
        <v>3921</v>
      </c>
      <c r="I1095" s="118" t="s">
        <v>3927</v>
      </c>
      <c r="J1095" s="119">
        <v>17</v>
      </c>
      <c r="K1095" s="119">
        <v>2000</v>
      </c>
      <c r="L1095" s="119">
        <f t="shared" si="136"/>
        <v>-28638</v>
      </c>
      <c r="N1095" s="48" t="s">
        <v>243</v>
      </c>
      <c r="P1095" s="119">
        <v>20500</v>
      </c>
      <c r="Q1095" s="119">
        <v>6000</v>
      </c>
      <c r="R1095" s="119">
        <v>14500</v>
      </c>
      <c r="S1095" s="119">
        <f t="shared" si="133"/>
        <v>26500</v>
      </c>
      <c r="T1095" s="119">
        <f t="shared" si="134"/>
        <v>41000</v>
      </c>
      <c r="U1095" s="119">
        <v>30638</v>
      </c>
      <c r="V1095" s="119">
        <v>22255</v>
      </c>
      <c r="W1095" s="119">
        <v>19440</v>
      </c>
      <c r="X1095" s="119">
        <f t="shared" si="137"/>
        <v>-32393</v>
      </c>
      <c r="Y1095" s="92" t="s">
        <v>12848</v>
      </c>
      <c r="Z1095" s="93">
        <v>0.44</v>
      </c>
      <c r="AA1095" s="178">
        <v>0.44</v>
      </c>
      <c r="AB1095" s="93">
        <f t="shared" si="135"/>
        <v>0</v>
      </c>
      <c r="AE1095" s="48" t="s">
        <v>15145</v>
      </c>
      <c r="AF1095" s="172">
        <v>0.44</v>
      </c>
      <c r="AK1095" s="48" t="s">
        <v>15146</v>
      </c>
      <c r="AM1095" s="48" t="s">
        <v>3846</v>
      </c>
      <c r="AN1095" s="48" t="s">
        <v>3923</v>
      </c>
      <c r="AQ1095" s="123"/>
      <c r="AR1095" s="179">
        <v>0.44</v>
      </c>
      <c r="AS1095" s="180" t="s">
        <v>15213</v>
      </c>
      <c r="AT1095" s="181">
        <v>2000</v>
      </c>
      <c r="AU1095" s="181">
        <v>4</v>
      </c>
      <c r="AV1095" s="180" t="s">
        <v>3927</v>
      </c>
    </row>
    <row r="1096" spans="1:48" ht="30" x14ac:dyDescent="0.2">
      <c r="A1096" s="92" t="s">
        <v>3928</v>
      </c>
      <c r="B1096" s="92" t="s">
        <v>3929</v>
      </c>
      <c r="C1096" s="117" t="s">
        <v>166</v>
      </c>
      <c r="D1096" s="92" t="s">
        <v>437</v>
      </c>
      <c r="E1096" s="92" t="s">
        <v>3930</v>
      </c>
      <c r="F1096" s="92" t="s">
        <v>3931</v>
      </c>
      <c r="G1096" s="92" t="s">
        <v>3920</v>
      </c>
      <c r="H1096" s="92" t="s">
        <v>3921</v>
      </c>
      <c r="I1096" s="118" t="s">
        <v>3932</v>
      </c>
      <c r="J1096" s="119">
        <v>7</v>
      </c>
      <c r="K1096" s="119">
        <v>2000</v>
      </c>
      <c r="L1096" s="119">
        <f t="shared" si="136"/>
        <v>-4257</v>
      </c>
      <c r="N1096" s="48" t="s">
        <v>243</v>
      </c>
      <c r="P1096" s="119">
        <v>12000</v>
      </c>
      <c r="Q1096" s="119">
        <v>4000</v>
      </c>
      <c r="R1096" s="119">
        <v>4000</v>
      </c>
      <c r="S1096" s="119">
        <f t="shared" si="133"/>
        <v>16000</v>
      </c>
      <c r="T1096" s="119">
        <f t="shared" si="134"/>
        <v>20000</v>
      </c>
      <c r="U1096" s="119">
        <v>6257</v>
      </c>
      <c r="V1096" s="119">
        <v>3694</v>
      </c>
      <c r="W1096" s="119">
        <v>2645</v>
      </c>
      <c r="X1096" s="119">
        <f t="shared" si="137"/>
        <v>2049</v>
      </c>
      <c r="Y1096" s="92" t="s">
        <v>12863</v>
      </c>
      <c r="Z1096" s="93">
        <v>7.6999999999999999E-2</v>
      </c>
      <c r="AA1096" s="178">
        <v>7.6999999999999999E-2</v>
      </c>
      <c r="AB1096" s="93">
        <f t="shared" si="135"/>
        <v>0</v>
      </c>
      <c r="AE1096" s="48" t="s">
        <v>15145</v>
      </c>
      <c r="AF1096" s="172">
        <v>7.6999999999999999E-2</v>
      </c>
      <c r="AK1096" s="48" t="s">
        <v>15146</v>
      </c>
      <c r="AM1096" s="48" t="s">
        <v>3846</v>
      </c>
      <c r="AN1096" s="48" t="s">
        <v>3923</v>
      </c>
      <c r="AQ1096" s="123"/>
      <c r="AR1096" s="179">
        <v>7.6999999999999999E-2</v>
      </c>
      <c r="AS1096" s="180" t="s">
        <v>15214</v>
      </c>
      <c r="AT1096" s="181">
        <v>2000</v>
      </c>
      <c r="AU1096" s="181">
        <v>8</v>
      </c>
      <c r="AV1096" s="180" t="s">
        <v>3932</v>
      </c>
    </row>
    <row r="1097" spans="1:48" ht="30" x14ac:dyDescent="0.2">
      <c r="A1097" s="92" t="s">
        <v>3933</v>
      </c>
      <c r="B1097" s="92" t="s">
        <v>3934</v>
      </c>
      <c r="C1097" s="117" t="s">
        <v>166</v>
      </c>
      <c r="D1097" s="92" t="s">
        <v>403</v>
      </c>
      <c r="E1097" s="92" t="s">
        <v>3935</v>
      </c>
      <c r="F1097" s="92" t="s">
        <v>3931</v>
      </c>
      <c r="G1097" s="92" t="s">
        <v>3920</v>
      </c>
      <c r="H1097" s="92" t="s">
        <v>3921</v>
      </c>
      <c r="I1097" s="118" t="s">
        <v>3936</v>
      </c>
      <c r="J1097" s="119">
        <v>7</v>
      </c>
      <c r="K1097" s="119">
        <v>2000</v>
      </c>
      <c r="L1097" s="119">
        <f t="shared" si="136"/>
        <v>-311</v>
      </c>
      <c r="N1097" s="48" t="s">
        <v>243</v>
      </c>
      <c r="P1097" s="119">
        <v>2000</v>
      </c>
      <c r="Q1097" s="119">
        <v>2000</v>
      </c>
      <c r="R1097" s="119">
        <v>0</v>
      </c>
      <c r="S1097" s="119">
        <f t="shared" si="133"/>
        <v>4000</v>
      </c>
      <c r="T1097" s="119">
        <f t="shared" si="134"/>
        <v>4000</v>
      </c>
      <c r="U1097" s="119">
        <v>2311</v>
      </c>
      <c r="V1097" s="119">
        <v>1334</v>
      </c>
      <c r="W1097" s="119">
        <v>1071</v>
      </c>
      <c r="X1097" s="119">
        <f t="shared" si="137"/>
        <v>-1645</v>
      </c>
      <c r="Y1097" s="92" t="s">
        <v>12848</v>
      </c>
      <c r="Z1097" s="93">
        <v>0.13300000000000001</v>
      </c>
      <c r="AA1097" s="178">
        <v>0.13300000000000001</v>
      </c>
      <c r="AB1097" s="93">
        <f t="shared" si="135"/>
        <v>0</v>
      </c>
      <c r="AE1097" s="48" t="s">
        <v>15145</v>
      </c>
      <c r="AF1097" s="172">
        <v>0.13300000000000001</v>
      </c>
      <c r="AK1097" s="48" t="s">
        <v>15146</v>
      </c>
      <c r="AM1097" s="48" t="s">
        <v>3846</v>
      </c>
      <c r="AN1097" s="48" t="s">
        <v>3923</v>
      </c>
      <c r="AQ1097" s="123"/>
      <c r="AR1097" s="179">
        <v>0.13300000000000001</v>
      </c>
      <c r="AS1097" s="180" t="s">
        <v>15214</v>
      </c>
      <c r="AT1097" s="181">
        <v>2000</v>
      </c>
      <c r="AU1097" s="181">
        <v>6</v>
      </c>
      <c r="AV1097" s="180" t="s">
        <v>3936</v>
      </c>
    </row>
    <row r="1098" spans="1:48" x14ac:dyDescent="0.2">
      <c r="A1098" s="92" t="s">
        <v>3937</v>
      </c>
      <c r="B1098" s="92" t="s">
        <v>3938</v>
      </c>
      <c r="C1098" s="117" t="s">
        <v>166</v>
      </c>
      <c r="D1098" s="92" t="s">
        <v>403</v>
      </c>
      <c r="E1098" s="92" t="s">
        <v>3939</v>
      </c>
      <c r="F1098" s="92" t="s">
        <v>3940</v>
      </c>
      <c r="G1098" s="92" t="s">
        <v>3920</v>
      </c>
      <c r="H1098" s="92" t="s">
        <v>3921</v>
      </c>
      <c r="I1098" s="118" t="s">
        <v>3941</v>
      </c>
      <c r="J1098" s="119">
        <v>27</v>
      </c>
      <c r="K1098" s="119">
        <v>1000</v>
      </c>
      <c r="L1098" s="119">
        <f t="shared" si="136"/>
        <v>-16747</v>
      </c>
      <c r="N1098" s="48" t="s">
        <v>243</v>
      </c>
      <c r="P1098" s="119">
        <v>32000</v>
      </c>
      <c r="Q1098" s="119">
        <v>12000</v>
      </c>
      <c r="R1098" s="119">
        <v>9000</v>
      </c>
      <c r="S1098" s="119">
        <f t="shared" si="133"/>
        <v>44000</v>
      </c>
      <c r="T1098" s="119">
        <f t="shared" si="134"/>
        <v>53000</v>
      </c>
      <c r="U1098" s="119">
        <v>17747</v>
      </c>
      <c r="V1098" s="119">
        <v>10016</v>
      </c>
      <c r="W1098" s="119">
        <v>7286</v>
      </c>
      <c r="X1098" s="119">
        <f t="shared" si="137"/>
        <v>4237</v>
      </c>
      <c r="Y1098" s="92" t="s">
        <v>12863</v>
      </c>
      <c r="Z1098" s="93">
        <v>0.36799999999999999</v>
      </c>
      <c r="AA1098" s="178">
        <v>0.36799999999999999</v>
      </c>
      <c r="AB1098" s="93">
        <f t="shared" si="135"/>
        <v>0</v>
      </c>
      <c r="AE1098" s="48" t="s">
        <v>15145</v>
      </c>
      <c r="AF1098" s="172">
        <v>0.36799999999999999</v>
      </c>
      <c r="AK1098" s="48" t="s">
        <v>15148</v>
      </c>
      <c r="AM1098" s="48" t="s">
        <v>3846</v>
      </c>
      <c r="AN1098" s="48" t="s">
        <v>3923</v>
      </c>
      <c r="AQ1098" s="123"/>
      <c r="AR1098" s="179">
        <v>0.36799999999999999</v>
      </c>
      <c r="AS1098" s="180" t="s">
        <v>15214</v>
      </c>
      <c r="AT1098" s="181">
        <v>1000</v>
      </c>
      <c r="AU1098" s="181">
        <v>26</v>
      </c>
      <c r="AV1098" s="180" t="s">
        <v>3941</v>
      </c>
    </row>
    <row r="1099" spans="1:48" ht="30" x14ac:dyDescent="0.2">
      <c r="A1099" s="92" t="s">
        <v>3942</v>
      </c>
      <c r="B1099" s="92" t="s">
        <v>3943</v>
      </c>
      <c r="C1099" s="117" t="s">
        <v>166</v>
      </c>
      <c r="D1099" s="92" t="s">
        <v>437</v>
      </c>
      <c r="E1099" s="92" t="s">
        <v>3944</v>
      </c>
      <c r="F1099" s="92" t="s">
        <v>3945</v>
      </c>
      <c r="G1099" s="92" t="s">
        <v>3617</v>
      </c>
      <c r="H1099" s="92" t="s">
        <v>3921</v>
      </c>
      <c r="I1099" s="118" t="s">
        <v>3946</v>
      </c>
      <c r="J1099" s="119">
        <v>6</v>
      </c>
      <c r="K1099" s="119">
        <v>2500</v>
      </c>
      <c r="L1099" s="119">
        <f t="shared" si="136"/>
        <v>2500</v>
      </c>
      <c r="M1099" s="119">
        <v>27.4</v>
      </c>
      <c r="N1099" s="48" t="s">
        <v>243</v>
      </c>
      <c r="P1099" s="119">
        <v>0</v>
      </c>
      <c r="Q1099" s="119">
        <v>0</v>
      </c>
      <c r="R1099" s="119">
        <v>0</v>
      </c>
      <c r="S1099" s="119">
        <f t="shared" si="133"/>
        <v>0</v>
      </c>
      <c r="T1099" s="119">
        <f t="shared" si="134"/>
        <v>0</v>
      </c>
      <c r="U1099" s="119">
        <v>0</v>
      </c>
      <c r="V1099" s="119">
        <v>0</v>
      </c>
      <c r="W1099" s="119">
        <v>0</v>
      </c>
      <c r="X1099" s="119">
        <f t="shared" si="137"/>
        <v>0</v>
      </c>
      <c r="Y1099" s="92" t="s">
        <v>12844</v>
      </c>
      <c r="Z1099" s="93">
        <v>1.0959999999999999E-2</v>
      </c>
      <c r="AA1099" s="178">
        <v>1.0959999999999999E-2</v>
      </c>
      <c r="AB1099" s="93">
        <f t="shared" si="135"/>
        <v>0</v>
      </c>
      <c r="AD1099" s="93">
        <v>9.6000000000000002E-2</v>
      </c>
      <c r="AE1099" s="48" t="s">
        <v>15145</v>
      </c>
      <c r="AF1099" s="172">
        <v>1.0959999999999999E-2</v>
      </c>
      <c r="AK1099" s="48" t="s">
        <v>15148</v>
      </c>
      <c r="AM1099" s="48" t="s">
        <v>3846</v>
      </c>
      <c r="AN1099" s="48" t="s">
        <v>3923</v>
      </c>
      <c r="AQ1099" s="123" t="s">
        <v>15215</v>
      </c>
      <c r="AR1099" s="179">
        <v>1.0959999999999999E-2</v>
      </c>
      <c r="AS1099" s="180" t="s">
        <v>15214</v>
      </c>
      <c r="AT1099" s="181">
        <v>2500</v>
      </c>
      <c r="AU1099" s="181">
        <v>12</v>
      </c>
      <c r="AV1099" s="180" t="s">
        <v>3946</v>
      </c>
    </row>
    <row r="1100" spans="1:48" x14ac:dyDescent="0.2">
      <c r="A1100" s="92" t="s">
        <v>3947</v>
      </c>
      <c r="B1100" s="92" t="s">
        <v>3948</v>
      </c>
      <c r="C1100" s="117" t="s">
        <v>166</v>
      </c>
      <c r="D1100" s="92" t="s">
        <v>437</v>
      </c>
      <c r="E1100" s="92" t="s">
        <v>3949</v>
      </c>
      <c r="F1100" s="92" t="s">
        <v>3931</v>
      </c>
      <c r="G1100" s="92" t="s">
        <v>3617</v>
      </c>
      <c r="H1100" s="92" t="s">
        <v>3921</v>
      </c>
      <c r="I1100" s="118" t="s">
        <v>3950</v>
      </c>
      <c r="J1100" s="119">
        <v>6</v>
      </c>
      <c r="K1100" s="119">
        <v>2000</v>
      </c>
      <c r="L1100" s="119">
        <f t="shared" si="136"/>
        <v>1737</v>
      </c>
      <c r="M1100" s="119"/>
      <c r="N1100" s="48" t="s">
        <v>243</v>
      </c>
      <c r="P1100" s="119">
        <v>0</v>
      </c>
      <c r="Q1100" s="119">
        <v>0</v>
      </c>
      <c r="R1100" s="119">
        <v>0</v>
      </c>
      <c r="S1100" s="119">
        <f t="shared" si="133"/>
        <v>0</v>
      </c>
      <c r="T1100" s="119">
        <f t="shared" si="134"/>
        <v>0</v>
      </c>
      <c r="U1100" s="119">
        <v>263</v>
      </c>
      <c r="V1100" s="119">
        <v>66</v>
      </c>
      <c r="W1100" s="119">
        <v>66</v>
      </c>
      <c r="X1100" s="119">
        <f t="shared" si="137"/>
        <v>-329</v>
      </c>
      <c r="Y1100" s="92" t="s">
        <v>12848</v>
      </c>
      <c r="Z1100" s="93">
        <v>1.0258499999999999</v>
      </c>
      <c r="AA1100" s="178">
        <v>0.97699999999999998</v>
      </c>
      <c r="AB1100" s="93">
        <f t="shared" si="135"/>
        <v>-4.8849999999999949E-2</v>
      </c>
      <c r="AE1100" s="48" t="s">
        <v>15145</v>
      </c>
      <c r="AF1100" s="172">
        <v>0.97699999999999998</v>
      </c>
      <c r="AK1100" s="48" t="s">
        <v>15148</v>
      </c>
      <c r="AM1100" s="48" t="s">
        <v>3846</v>
      </c>
      <c r="AN1100" s="48" t="s">
        <v>3923</v>
      </c>
      <c r="AQ1100" s="123"/>
      <c r="AR1100" s="179">
        <v>0.97699999999999998</v>
      </c>
      <c r="AS1100" s="180" t="s">
        <v>15214</v>
      </c>
      <c r="AT1100" s="181">
        <v>2000</v>
      </c>
      <c r="AU1100" s="181">
        <v>26</v>
      </c>
      <c r="AV1100" s="180" t="s">
        <v>3950</v>
      </c>
    </row>
    <row r="1101" spans="1:48" ht="30" x14ac:dyDescent="0.2">
      <c r="A1101" s="92" t="s">
        <v>3951</v>
      </c>
      <c r="B1101" s="92" t="s">
        <v>3952</v>
      </c>
      <c r="C1101" s="117" t="s">
        <v>166</v>
      </c>
      <c r="D1101" s="92" t="s">
        <v>437</v>
      </c>
      <c r="E1101" s="92" t="s">
        <v>3953</v>
      </c>
      <c r="F1101" s="92" t="s">
        <v>3945</v>
      </c>
      <c r="G1101" s="92" t="s">
        <v>3920</v>
      </c>
      <c r="H1101" s="92" t="s">
        <v>3921</v>
      </c>
      <c r="I1101" s="118" t="s">
        <v>3954</v>
      </c>
      <c r="J1101" s="119">
        <v>13</v>
      </c>
      <c r="K1101" s="119">
        <v>2500</v>
      </c>
      <c r="L1101" s="119">
        <f t="shared" si="136"/>
        <v>-486</v>
      </c>
      <c r="N1101" s="48" t="s">
        <v>243</v>
      </c>
      <c r="P1101" s="119">
        <v>2500</v>
      </c>
      <c r="Q1101" s="119">
        <v>2500</v>
      </c>
      <c r="R1101" s="119">
        <v>0</v>
      </c>
      <c r="S1101" s="119">
        <f t="shared" si="133"/>
        <v>5000</v>
      </c>
      <c r="T1101" s="119">
        <f t="shared" si="134"/>
        <v>5000</v>
      </c>
      <c r="U1101" s="119">
        <v>2986</v>
      </c>
      <c r="V1101" s="119">
        <v>2113</v>
      </c>
      <c r="W1101" s="119">
        <v>1920</v>
      </c>
      <c r="X1101" s="119">
        <f t="shared" si="137"/>
        <v>-2599</v>
      </c>
      <c r="Y1101" s="92" t="s">
        <v>12848</v>
      </c>
      <c r="Z1101" s="93">
        <v>0.19400000000000001</v>
      </c>
      <c r="AA1101" s="178">
        <v>0.19400000000000001</v>
      </c>
      <c r="AB1101" s="93">
        <f t="shared" si="135"/>
        <v>0</v>
      </c>
      <c r="AE1101" s="48" t="s">
        <v>15145</v>
      </c>
      <c r="AF1101" s="172">
        <v>0.19400000000000001</v>
      </c>
      <c r="AK1101" s="48" t="s">
        <v>15146</v>
      </c>
      <c r="AM1101" s="48" t="s">
        <v>3846</v>
      </c>
      <c r="AN1101" s="48" t="s">
        <v>3923</v>
      </c>
      <c r="AQ1101" s="123"/>
      <c r="AR1101" s="179">
        <v>0.19400000000000001</v>
      </c>
      <c r="AS1101" s="180" t="s">
        <v>15214</v>
      </c>
      <c r="AT1101" s="181">
        <v>2500</v>
      </c>
      <c r="AU1101" s="181">
        <v>6</v>
      </c>
      <c r="AV1101" s="180" t="s">
        <v>3954</v>
      </c>
    </row>
    <row r="1102" spans="1:48" ht="45" x14ac:dyDescent="0.2">
      <c r="A1102" s="92" t="s">
        <v>3955</v>
      </c>
      <c r="B1102" s="92" t="s">
        <v>3956</v>
      </c>
      <c r="C1102" s="117" t="s">
        <v>166</v>
      </c>
      <c r="D1102" s="92" t="s">
        <v>2310</v>
      </c>
      <c r="E1102" s="92" t="s">
        <v>3957</v>
      </c>
      <c r="F1102" s="92" t="s">
        <v>3931</v>
      </c>
      <c r="G1102" s="92" t="s">
        <v>3617</v>
      </c>
      <c r="H1102" s="92" t="s">
        <v>3921</v>
      </c>
      <c r="I1102" s="118" t="s">
        <v>3958</v>
      </c>
      <c r="J1102" s="119">
        <v>9</v>
      </c>
      <c r="K1102" s="119">
        <v>3000</v>
      </c>
      <c r="L1102" s="119">
        <f t="shared" si="136"/>
        <v>704</v>
      </c>
      <c r="N1102" s="48" t="s">
        <v>243</v>
      </c>
      <c r="P1102" s="119">
        <v>0</v>
      </c>
      <c r="Q1102" s="119">
        <v>0</v>
      </c>
      <c r="R1102" s="119">
        <v>0</v>
      </c>
      <c r="S1102" s="119">
        <f t="shared" si="133"/>
        <v>0</v>
      </c>
      <c r="T1102" s="119">
        <f t="shared" si="134"/>
        <v>0</v>
      </c>
      <c r="U1102" s="119">
        <v>2296</v>
      </c>
      <c r="V1102" s="119">
        <v>3060</v>
      </c>
      <c r="W1102" s="119">
        <v>3304</v>
      </c>
      <c r="X1102" s="119">
        <f t="shared" si="137"/>
        <v>-5356</v>
      </c>
      <c r="Y1102" s="92" t="s">
        <v>12848</v>
      </c>
      <c r="Z1102" s="93">
        <v>5.8999999999999997E-2</v>
      </c>
      <c r="AA1102" s="178">
        <v>5.8999999999999997E-2</v>
      </c>
      <c r="AB1102" s="93">
        <f t="shared" si="135"/>
        <v>0</v>
      </c>
      <c r="AC1102" s="48" t="s">
        <v>15208</v>
      </c>
      <c r="AE1102" s="48" t="s">
        <v>12949</v>
      </c>
      <c r="AK1102" s="48" t="s">
        <v>15216</v>
      </c>
      <c r="AM1102" s="48" t="s">
        <v>3846</v>
      </c>
      <c r="AN1102" s="48" t="s">
        <v>3923</v>
      </c>
      <c r="AQ1102" s="123"/>
      <c r="AR1102" s="179">
        <v>5.8999999999999997E-2</v>
      </c>
      <c r="AS1102" s="180" t="s">
        <v>15217</v>
      </c>
      <c r="AT1102" s="181">
        <v>3000</v>
      </c>
      <c r="AU1102" s="181">
        <v>9</v>
      </c>
      <c r="AV1102" s="180" t="s">
        <v>3958</v>
      </c>
    </row>
    <row r="1103" spans="1:48" ht="30" x14ac:dyDescent="0.2">
      <c r="A1103" s="92" t="s">
        <v>3959</v>
      </c>
      <c r="B1103" s="92" t="s">
        <v>3960</v>
      </c>
      <c r="C1103" s="117" t="s">
        <v>166</v>
      </c>
      <c r="D1103" s="92" t="s">
        <v>403</v>
      </c>
      <c r="E1103" s="92" t="s">
        <v>3961</v>
      </c>
      <c r="F1103" s="92" t="s">
        <v>3931</v>
      </c>
      <c r="G1103" s="92" t="s">
        <v>3962</v>
      </c>
      <c r="H1103" s="92" t="s">
        <v>3963</v>
      </c>
      <c r="I1103" s="118" t="s">
        <v>3964</v>
      </c>
      <c r="J1103" s="119">
        <v>5</v>
      </c>
      <c r="K1103" s="119">
        <v>15000</v>
      </c>
      <c r="L1103" s="119">
        <f t="shared" si="136"/>
        <v>7755</v>
      </c>
      <c r="M1103" s="119"/>
      <c r="N1103" s="48" t="s">
        <v>243</v>
      </c>
      <c r="P1103" s="119">
        <v>0</v>
      </c>
      <c r="Q1103" s="119">
        <v>0</v>
      </c>
      <c r="R1103" s="119">
        <v>0</v>
      </c>
      <c r="S1103" s="119">
        <f t="shared" si="133"/>
        <v>0</v>
      </c>
      <c r="T1103" s="119">
        <f t="shared" si="134"/>
        <v>0</v>
      </c>
      <c r="U1103" s="119">
        <v>7245</v>
      </c>
      <c r="V1103" s="119">
        <v>4800</v>
      </c>
      <c r="W1103" s="119">
        <v>3944</v>
      </c>
      <c r="X1103" s="119">
        <f t="shared" si="137"/>
        <v>-12045</v>
      </c>
      <c r="Y1103" s="92" t="s">
        <v>12848</v>
      </c>
      <c r="Z1103" s="93">
        <v>2.4E-2</v>
      </c>
      <c r="AA1103" s="178">
        <v>2.1690000000000001E-2</v>
      </c>
      <c r="AB1103" s="93">
        <f t="shared" si="135"/>
        <v>-2.3099999999999996E-3</v>
      </c>
      <c r="AE1103" s="48" t="s">
        <v>15145</v>
      </c>
      <c r="AF1103" s="172">
        <v>2.1690000000000001E-2</v>
      </c>
      <c r="AH1103" s="122"/>
      <c r="AK1103" s="48" t="s">
        <v>15218</v>
      </c>
      <c r="AM1103" s="48" t="s">
        <v>3846</v>
      </c>
      <c r="AN1103" s="48" t="s">
        <v>3923</v>
      </c>
      <c r="AQ1103" s="123" t="s">
        <v>15164</v>
      </c>
      <c r="AR1103" s="179">
        <v>2.1690000000000001E-2</v>
      </c>
      <c r="AS1103" s="180" t="s">
        <v>15219</v>
      </c>
      <c r="AT1103" s="181">
        <v>3000</v>
      </c>
      <c r="AU1103" s="181">
        <v>7</v>
      </c>
      <c r="AV1103" s="180" t="s">
        <v>3964</v>
      </c>
    </row>
    <row r="1104" spans="1:48" ht="120" x14ac:dyDescent="0.2">
      <c r="A1104" s="92" t="s">
        <v>3965</v>
      </c>
      <c r="B1104" s="92" t="s">
        <v>3966</v>
      </c>
      <c r="C1104" s="117" t="s">
        <v>166</v>
      </c>
      <c r="D1104" s="92" t="s">
        <v>403</v>
      </c>
      <c r="E1104" s="92" t="s">
        <v>3967</v>
      </c>
      <c r="F1104" s="92" t="s">
        <v>3931</v>
      </c>
      <c r="G1104" s="92" t="s">
        <v>3904</v>
      </c>
      <c r="H1104" s="92" t="s">
        <v>3963</v>
      </c>
      <c r="I1104" s="118" t="s">
        <v>3968</v>
      </c>
      <c r="J1104" s="119">
        <v>17</v>
      </c>
      <c r="K1104" s="119">
        <v>7500</v>
      </c>
      <c r="L1104" s="119">
        <f t="shared" si="136"/>
        <v>-11866</v>
      </c>
      <c r="N1104" s="48" t="s">
        <v>243</v>
      </c>
      <c r="P1104" s="119">
        <v>22500</v>
      </c>
      <c r="Q1104" s="119">
        <v>15000</v>
      </c>
      <c r="R1104" s="119">
        <v>7500</v>
      </c>
      <c r="S1104" s="119">
        <f t="shared" si="133"/>
        <v>37500</v>
      </c>
      <c r="T1104" s="119">
        <f t="shared" si="134"/>
        <v>45000</v>
      </c>
      <c r="U1104" s="119">
        <v>19366</v>
      </c>
      <c r="V1104" s="119">
        <v>9258</v>
      </c>
      <c r="W1104" s="119">
        <v>6252</v>
      </c>
      <c r="X1104" s="119">
        <f t="shared" si="137"/>
        <v>-6124</v>
      </c>
      <c r="Y1104" s="92" t="s">
        <v>12848</v>
      </c>
      <c r="Z1104" s="93">
        <v>0.13500000000000001</v>
      </c>
      <c r="AA1104" s="178">
        <v>7.51E-2</v>
      </c>
      <c r="AB1104" s="93">
        <f t="shared" si="135"/>
        <v>-5.9900000000000009E-2</v>
      </c>
      <c r="AC1104" s="48" t="s">
        <v>15208</v>
      </c>
      <c r="AD1104" s="93">
        <v>8.2400000000000001E-2</v>
      </c>
      <c r="AE1104" s="48" t="s">
        <v>12949</v>
      </c>
      <c r="AH1104" s="122">
        <v>7500</v>
      </c>
      <c r="AI1104" s="48" t="s">
        <v>15220</v>
      </c>
      <c r="AJ1104" s="48" t="s">
        <v>3968</v>
      </c>
      <c r="AK1104" s="48" t="s">
        <v>15221</v>
      </c>
      <c r="AM1104" s="48" t="s">
        <v>3846</v>
      </c>
      <c r="AN1104" s="48" t="s">
        <v>3923</v>
      </c>
      <c r="AQ1104" s="123" t="s">
        <v>15222</v>
      </c>
      <c r="AR1104" s="179">
        <v>7.51E-2</v>
      </c>
      <c r="AS1104" s="180" t="s">
        <v>12727</v>
      </c>
      <c r="AT1104" s="181">
        <v>7500</v>
      </c>
      <c r="AU1104" s="181">
        <v>17</v>
      </c>
      <c r="AV1104" s="180" t="s">
        <v>3968</v>
      </c>
    </row>
    <row r="1105" spans="1:48" ht="30" x14ac:dyDescent="0.2">
      <c r="A1105" s="92" t="s">
        <v>3969</v>
      </c>
      <c r="B1105" s="92" t="s">
        <v>3970</v>
      </c>
      <c r="C1105" s="117" t="s">
        <v>166</v>
      </c>
      <c r="D1105" s="92" t="s">
        <v>437</v>
      </c>
      <c r="E1105" s="92" t="s">
        <v>3971</v>
      </c>
      <c r="F1105" s="92" t="s">
        <v>3972</v>
      </c>
      <c r="G1105" s="92" t="s">
        <v>3920</v>
      </c>
      <c r="H1105" s="92" t="s">
        <v>3921</v>
      </c>
      <c r="I1105" s="118" t="s">
        <v>3973</v>
      </c>
      <c r="J1105" s="119">
        <v>7</v>
      </c>
      <c r="K1105" s="119">
        <v>2500</v>
      </c>
      <c r="L1105" s="119">
        <f t="shared" si="136"/>
        <v>1533</v>
      </c>
      <c r="M1105" s="119"/>
      <c r="N1105" s="48" t="s">
        <v>243</v>
      </c>
      <c r="P1105" s="119">
        <v>0</v>
      </c>
      <c r="Q1105" s="119">
        <v>0</v>
      </c>
      <c r="R1105" s="119">
        <v>0</v>
      </c>
      <c r="S1105" s="119">
        <f t="shared" si="133"/>
        <v>0</v>
      </c>
      <c r="T1105" s="119">
        <f t="shared" si="134"/>
        <v>0</v>
      </c>
      <c r="U1105" s="119">
        <v>967</v>
      </c>
      <c r="V1105" s="119">
        <v>0</v>
      </c>
      <c r="W1105" s="119">
        <v>0</v>
      </c>
      <c r="X1105" s="119">
        <f t="shared" si="137"/>
        <v>-967</v>
      </c>
      <c r="Y1105" s="92" t="s">
        <v>12848</v>
      </c>
      <c r="Z1105" s="93">
        <v>5.0999999999999997E-2</v>
      </c>
      <c r="AA1105" s="178">
        <v>5.0999999999999997E-2</v>
      </c>
      <c r="AB1105" s="93">
        <f t="shared" si="135"/>
        <v>0</v>
      </c>
      <c r="AE1105" s="48" t="s">
        <v>15145</v>
      </c>
      <c r="AF1105" s="172">
        <v>5.0999999999999997E-2</v>
      </c>
      <c r="AK1105" s="48" t="s">
        <v>15146</v>
      </c>
      <c r="AM1105" s="48" t="s">
        <v>3846</v>
      </c>
      <c r="AN1105" s="48" t="s">
        <v>3923</v>
      </c>
      <c r="AQ1105" s="123"/>
      <c r="AR1105" s="179">
        <v>5.0999999999999997E-2</v>
      </c>
      <c r="AS1105" s="180" t="s">
        <v>15214</v>
      </c>
      <c r="AT1105" s="181">
        <v>2500</v>
      </c>
      <c r="AU1105" s="181">
        <v>12</v>
      </c>
      <c r="AV1105" s="180" t="s">
        <v>3973</v>
      </c>
    </row>
    <row r="1106" spans="1:48" x14ac:dyDescent="0.2">
      <c r="A1106" s="92" t="s">
        <v>3974</v>
      </c>
      <c r="B1106" s="92" t="s">
        <v>3975</v>
      </c>
      <c r="C1106" s="117" t="s">
        <v>166</v>
      </c>
      <c r="D1106" s="92" t="s">
        <v>403</v>
      </c>
      <c r="E1106" s="92" t="s">
        <v>3976</v>
      </c>
      <c r="F1106" s="92" t="s">
        <v>3931</v>
      </c>
      <c r="G1106" s="92" t="s">
        <v>3920</v>
      </c>
      <c r="H1106" s="92" t="s">
        <v>3921</v>
      </c>
      <c r="I1106" s="118" t="s">
        <v>3977</v>
      </c>
      <c r="J1106" s="119">
        <v>7</v>
      </c>
      <c r="K1106" s="119">
        <v>3000</v>
      </c>
      <c r="L1106" s="119">
        <f t="shared" si="136"/>
        <v>-19914</v>
      </c>
      <c r="N1106" s="48" t="s">
        <v>243</v>
      </c>
      <c r="P1106" s="119">
        <v>45000</v>
      </c>
      <c r="Q1106" s="119">
        <v>15000</v>
      </c>
      <c r="R1106" s="119">
        <v>12000</v>
      </c>
      <c r="S1106" s="119">
        <f t="shared" si="133"/>
        <v>60000</v>
      </c>
      <c r="T1106" s="119">
        <f t="shared" si="134"/>
        <v>72000</v>
      </c>
      <c r="U1106" s="119">
        <v>22914</v>
      </c>
      <c r="V1106" s="119">
        <v>12659</v>
      </c>
      <c r="W1106" s="119">
        <v>10603</v>
      </c>
      <c r="X1106" s="119">
        <f t="shared" si="137"/>
        <v>9427</v>
      </c>
      <c r="Y1106" s="92" t="s">
        <v>12863</v>
      </c>
      <c r="Z1106" s="93">
        <v>0.23699999999999999</v>
      </c>
      <c r="AA1106" s="178">
        <v>0.23699999999999999</v>
      </c>
      <c r="AB1106" s="93">
        <f t="shared" si="135"/>
        <v>0</v>
      </c>
      <c r="AE1106" s="48" t="s">
        <v>15145</v>
      </c>
      <c r="AF1106" s="172">
        <v>0.23699999999999999</v>
      </c>
      <c r="AK1106" s="48" t="s">
        <v>15148</v>
      </c>
      <c r="AM1106" s="48" t="s">
        <v>3846</v>
      </c>
      <c r="AN1106" s="48" t="s">
        <v>3923</v>
      </c>
      <c r="AQ1106" s="123"/>
      <c r="AR1106" s="179">
        <v>0.23699999999999999</v>
      </c>
      <c r="AS1106" s="180" t="s">
        <v>15214</v>
      </c>
      <c r="AT1106" s="181">
        <v>3000</v>
      </c>
      <c r="AU1106" s="181">
        <v>6</v>
      </c>
      <c r="AV1106" s="180" t="s">
        <v>3977</v>
      </c>
    </row>
    <row r="1107" spans="1:48" ht="45" x14ac:dyDescent="0.2">
      <c r="A1107" s="92" t="s">
        <v>3978</v>
      </c>
      <c r="B1107" s="92" t="s">
        <v>3979</v>
      </c>
      <c r="C1107" s="117" t="s">
        <v>166</v>
      </c>
      <c r="D1107" s="92" t="s">
        <v>403</v>
      </c>
      <c r="E1107" s="92" t="s">
        <v>3980</v>
      </c>
      <c r="F1107" s="92" t="s">
        <v>3972</v>
      </c>
      <c r="G1107" s="92" t="s">
        <v>3962</v>
      </c>
      <c r="H1107" s="92" t="s">
        <v>3887</v>
      </c>
      <c r="I1107" s="118" t="s">
        <v>3981</v>
      </c>
      <c r="J1107" s="119">
        <v>14</v>
      </c>
      <c r="K1107" s="119">
        <v>3000</v>
      </c>
      <c r="L1107" s="119">
        <f t="shared" si="136"/>
        <v>-29940</v>
      </c>
      <c r="N1107" s="48" t="s">
        <v>243</v>
      </c>
      <c r="P1107" s="119">
        <v>33000</v>
      </c>
      <c r="Q1107" s="119">
        <v>12000</v>
      </c>
      <c r="R1107" s="119">
        <v>15000</v>
      </c>
      <c r="S1107" s="119">
        <f t="shared" si="133"/>
        <v>45000</v>
      </c>
      <c r="T1107" s="119">
        <f t="shared" si="134"/>
        <v>60000</v>
      </c>
      <c r="U1107" s="119">
        <v>32940</v>
      </c>
      <c r="V1107" s="119">
        <v>21625</v>
      </c>
      <c r="W1107" s="119">
        <v>19918</v>
      </c>
      <c r="X1107" s="119">
        <f t="shared" si="137"/>
        <v>-21565</v>
      </c>
      <c r="Y1107" s="92" t="s">
        <v>12848</v>
      </c>
      <c r="Z1107" s="93">
        <v>0.16900000000000001</v>
      </c>
      <c r="AA1107" s="178">
        <v>0.16900000000000001</v>
      </c>
      <c r="AB1107" s="93">
        <f t="shared" si="135"/>
        <v>0</v>
      </c>
      <c r="AE1107" s="48" t="s">
        <v>15145</v>
      </c>
      <c r="AF1107" s="172">
        <v>0.16389999999999999</v>
      </c>
      <c r="AK1107" s="48" t="s">
        <v>15146</v>
      </c>
      <c r="AM1107" s="48" t="s">
        <v>3846</v>
      </c>
      <c r="AN1107" s="48" t="s">
        <v>3923</v>
      </c>
      <c r="AQ1107" s="123" t="s">
        <v>15223</v>
      </c>
      <c r="AR1107" s="179">
        <v>0.16900000000000001</v>
      </c>
      <c r="AS1107" s="180" t="s">
        <v>15214</v>
      </c>
      <c r="AT1107" s="181">
        <v>1000</v>
      </c>
      <c r="AU1107" s="181">
        <v>12</v>
      </c>
      <c r="AV1107" s="180" t="s">
        <v>15224</v>
      </c>
    </row>
    <row r="1108" spans="1:48" x14ac:dyDescent="0.2">
      <c r="A1108" s="92" t="s">
        <v>3982</v>
      </c>
      <c r="B1108" s="92" t="s">
        <v>3983</v>
      </c>
      <c r="C1108" s="117" t="s">
        <v>166</v>
      </c>
      <c r="D1108" s="92" t="s">
        <v>437</v>
      </c>
      <c r="E1108" s="92" t="s">
        <v>3984</v>
      </c>
      <c r="F1108" s="92" t="s">
        <v>3972</v>
      </c>
      <c r="G1108" s="92" t="s">
        <v>3920</v>
      </c>
      <c r="H1108" s="92" t="s">
        <v>3921</v>
      </c>
      <c r="I1108" s="118" t="s">
        <v>3985</v>
      </c>
      <c r="J1108" s="119">
        <v>13</v>
      </c>
      <c r="K1108" s="119">
        <v>2000</v>
      </c>
      <c r="L1108" s="119">
        <f t="shared" si="136"/>
        <v>-11881</v>
      </c>
      <c r="N1108" s="48" t="s">
        <v>243</v>
      </c>
      <c r="P1108" s="119">
        <v>12000</v>
      </c>
      <c r="Q1108" s="119">
        <v>12000</v>
      </c>
      <c r="R1108" s="119">
        <v>0</v>
      </c>
      <c r="S1108" s="119">
        <f t="shared" si="133"/>
        <v>24000</v>
      </c>
      <c r="T1108" s="119">
        <f t="shared" si="134"/>
        <v>24000</v>
      </c>
      <c r="U1108" s="119">
        <v>13881</v>
      </c>
      <c r="V1108" s="119">
        <v>8013</v>
      </c>
      <c r="W1108" s="119">
        <v>5742</v>
      </c>
      <c r="X1108" s="119">
        <f t="shared" si="137"/>
        <v>-9894</v>
      </c>
      <c r="Y1108" s="92" t="s">
        <v>12848</v>
      </c>
      <c r="Z1108" s="93">
        <v>1.1180000000000001</v>
      </c>
      <c r="AA1108" s="178">
        <v>1.1180000000000001</v>
      </c>
      <c r="AB1108" s="93">
        <f t="shared" si="135"/>
        <v>0</v>
      </c>
      <c r="AE1108" s="48" t="s">
        <v>15145</v>
      </c>
      <c r="AF1108" s="172">
        <v>1.1180000000000001</v>
      </c>
      <c r="AK1108" s="48" t="s">
        <v>15148</v>
      </c>
      <c r="AM1108" s="48" t="s">
        <v>3846</v>
      </c>
      <c r="AN1108" s="48" t="s">
        <v>3923</v>
      </c>
      <c r="AQ1108" s="123"/>
      <c r="AR1108" s="179">
        <v>1.1180000000000001</v>
      </c>
      <c r="AS1108" s="180" t="s">
        <v>15214</v>
      </c>
      <c r="AT1108" s="181">
        <v>2000</v>
      </c>
      <c r="AU1108" s="181">
        <v>16</v>
      </c>
      <c r="AV1108" s="180" t="s">
        <v>3985</v>
      </c>
    </row>
    <row r="1109" spans="1:48" x14ac:dyDescent="0.2">
      <c r="A1109" s="92" t="s">
        <v>3986</v>
      </c>
      <c r="B1109" s="92" t="s">
        <v>3987</v>
      </c>
      <c r="C1109" s="117" t="s">
        <v>166</v>
      </c>
      <c r="D1109" s="92" t="s">
        <v>437</v>
      </c>
      <c r="E1109" s="92" t="s">
        <v>3988</v>
      </c>
      <c r="F1109" s="92" t="s">
        <v>3972</v>
      </c>
      <c r="G1109" s="92" t="s">
        <v>3920</v>
      </c>
      <c r="H1109" s="92" t="s">
        <v>3921</v>
      </c>
      <c r="I1109" s="118" t="s">
        <v>3989</v>
      </c>
      <c r="J1109" s="119">
        <v>9</v>
      </c>
      <c r="K1109" s="119">
        <v>2000</v>
      </c>
      <c r="L1109" s="119">
        <f t="shared" si="136"/>
        <v>-79265</v>
      </c>
      <c r="N1109" s="48" t="s">
        <v>243</v>
      </c>
      <c r="P1109" s="119">
        <v>168000</v>
      </c>
      <c r="Q1109" s="119">
        <v>60000</v>
      </c>
      <c r="R1109" s="119">
        <v>46000</v>
      </c>
      <c r="S1109" s="119">
        <f t="shared" si="133"/>
        <v>228000</v>
      </c>
      <c r="T1109" s="119">
        <f t="shared" si="134"/>
        <v>274000</v>
      </c>
      <c r="U1109" s="119">
        <v>81265</v>
      </c>
      <c r="V1109" s="119">
        <v>46412</v>
      </c>
      <c r="W1109" s="119">
        <v>41231</v>
      </c>
      <c r="X1109" s="119">
        <f t="shared" si="137"/>
        <v>40323</v>
      </c>
      <c r="Y1109" s="92" t="s">
        <v>12863</v>
      </c>
      <c r="Z1109" s="93">
        <v>2.91</v>
      </c>
      <c r="AA1109" s="178">
        <v>2.91</v>
      </c>
      <c r="AB1109" s="93">
        <f t="shared" si="135"/>
        <v>0</v>
      </c>
      <c r="AE1109" s="48" t="s">
        <v>15145</v>
      </c>
      <c r="AF1109" s="172">
        <v>2.91</v>
      </c>
      <c r="AK1109" s="48" t="s">
        <v>15148</v>
      </c>
      <c r="AM1109" s="48" t="s">
        <v>3846</v>
      </c>
      <c r="AN1109" s="48" t="s">
        <v>3923</v>
      </c>
      <c r="AQ1109" s="123"/>
      <c r="AR1109" s="179">
        <v>2.91</v>
      </c>
      <c r="AS1109" s="180" t="s">
        <v>15214</v>
      </c>
      <c r="AT1109" s="181">
        <v>2000</v>
      </c>
      <c r="AU1109" s="181">
        <v>8</v>
      </c>
      <c r="AV1109" s="180" t="s">
        <v>3989</v>
      </c>
    </row>
    <row r="1110" spans="1:48" x14ac:dyDescent="0.2">
      <c r="A1110" s="92" t="s">
        <v>3990</v>
      </c>
      <c r="B1110" s="92" t="s">
        <v>3991</v>
      </c>
      <c r="C1110" s="117" t="s">
        <v>166</v>
      </c>
      <c r="D1110" s="92" t="s">
        <v>437</v>
      </c>
      <c r="E1110" s="92" t="s">
        <v>3992</v>
      </c>
      <c r="F1110" s="92" t="s">
        <v>3931</v>
      </c>
      <c r="G1110" s="92" t="s">
        <v>3920</v>
      </c>
      <c r="H1110" s="92" t="s">
        <v>3921</v>
      </c>
      <c r="I1110" s="118" t="s">
        <v>3993</v>
      </c>
      <c r="J1110" s="119">
        <v>7</v>
      </c>
      <c r="K1110" s="119">
        <v>2000</v>
      </c>
      <c r="L1110" s="119">
        <f t="shared" si="136"/>
        <v>651</v>
      </c>
      <c r="M1110" s="119"/>
      <c r="N1110" s="48" t="s">
        <v>243</v>
      </c>
      <c r="P1110" s="119">
        <v>0</v>
      </c>
      <c r="Q1110" s="119">
        <v>0</v>
      </c>
      <c r="R1110" s="119">
        <v>0</v>
      </c>
      <c r="S1110" s="119">
        <f t="shared" si="133"/>
        <v>0</v>
      </c>
      <c r="T1110" s="119">
        <f t="shared" si="134"/>
        <v>0</v>
      </c>
      <c r="U1110" s="119">
        <v>1349</v>
      </c>
      <c r="V1110" s="119">
        <v>794</v>
      </c>
      <c r="W1110" s="119">
        <v>781</v>
      </c>
      <c r="X1110" s="119">
        <f t="shared" si="137"/>
        <v>-2143</v>
      </c>
      <c r="Y1110" s="92" t="s">
        <v>12848</v>
      </c>
      <c r="Z1110" s="93">
        <v>7.6999999999999999E-2</v>
      </c>
      <c r="AA1110" s="178">
        <v>0.06</v>
      </c>
      <c r="AB1110" s="93">
        <f t="shared" si="135"/>
        <v>-1.7000000000000001E-2</v>
      </c>
      <c r="AE1110" s="48" t="s">
        <v>15145</v>
      </c>
      <c r="AF1110" s="172">
        <v>0.06</v>
      </c>
      <c r="AK1110" s="48" t="s">
        <v>15148</v>
      </c>
      <c r="AM1110" s="48" t="s">
        <v>3846</v>
      </c>
      <c r="AN1110" s="48" t="s">
        <v>3923</v>
      </c>
      <c r="AQ1110" s="123" t="s">
        <v>15225</v>
      </c>
      <c r="AR1110" s="179">
        <v>0.06</v>
      </c>
      <c r="AS1110" s="180" t="s">
        <v>15214</v>
      </c>
      <c r="AT1110" s="181">
        <v>2000</v>
      </c>
      <c r="AU1110" s="181">
        <v>6</v>
      </c>
      <c r="AV1110" s="180" t="s">
        <v>3993</v>
      </c>
    </row>
    <row r="1111" spans="1:48" ht="30" x14ac:dyDescent="0.2">
      <c r="A1111" s="92" t="s">
        <v>3994</v>
      </c>
      <c r="B1111" s="92" t="s">
        <v>3995</v>
      </c>
      <c r="C1111" s="117" t="s">
        <v>166</v>
      </c>
      <c r="D1111" s="92" t="s">
        <v>437</v>
      </c>
      <c r="E1111" s="92" t="s">
        <v>3996</v>
      </c>
      <c r="F1111" s="92" t="s">
        <v>3940</v>
      </c>
      <c r="G1111" s="92" t="s">
        <v>3920</v>
      </c>
      <c r="H1111" s="92" t="s">
        <v>3921</v>
      </c>
      <c r="I1111" s="118" t="s">
        <v>3997</v>
      </c>
      <c r="J1111" s="119">
        <v>21</v>
      </c>
      <c r="K1111" s="119">
        <v>2500</v>
      </c>
      <c r="L1111" s="119">
        <f t="shared" si="136"/>
        <v>-64339</v>
      </c>
      <c r="N1111" s="48" t="s">
        <v>243</v>
      </c>
      <c r="P1111" s="119">
        <v>65372</v>
      </c>
      <c r="Q1111" s="119">
        <v>52872</v>
      </c>
      <c r="R1111" s="119">
        <v>12500</v>
      </c>
      <c r="S1111" s="119">
        <f t="shared" si="133"/>
        <v>118244</v>
      </c>
      <c r="T1111" s="119">
        <f t="shared" si="134"/>
        <v>130744</v>
      </c>
      <c r="U1111" s="119">
        <v>66839</v>
      </c>
      <c r="V1111" s="119">
        <v>42109</v>
      </c>
      <c r="W1111" s="119">
        <v>38542</v>
      </c>
      <c r="X1111" s="119">
        <f t="shared" si="137"/>
        <v>-43576</v>
      </c>
      <c r="Y1111" s="92" t="s">
        <v>12848</v>
      </c>
      <c r="Z1111" s="93">
        <v>0.47099999999999997</v>
      </c>
      <c r="AA1111" s="178">
        <v>0.47099999999999997</v>
      </c>
      <c r="AB1111" s="93">
        <f t="shared" si="135"/>
        <v>0</v>
      </c>
      <c r="AE1111" s="48" t="s">
        <v>15145</v>
      </c>
      <c r="AF1111" s="172">
        <v>0.47099999999999997</v>
      </c>
      <c r="AK1111" s="48" t="s">
        <v>15146</v>
      </c>
      <c r="AM1111" s="48" t="s">
        <v>3846</v>
      </c>
      <c r="AN1111" s="48" t="s">
        <v>3923</v>
      </c>
      <c r="AQ1111" s="123"/>
      <c r="AR1111" s="179">
        <v>0.47099999999999997</v>
      </c>
      <c r="AS1111" s="180" t="s">
        <v>15214</v>
      </c>
      <c r="AT1111" s="181">
        <v>2500</v>
      </c>
      <c r="AU1111" s="181">
        <v>6</v>
      </c>
      <c r="AV1111" s="180" t="s">
        <v>3997</v>
      </c>
    </row>
    <row r="1112" spans="1:48" x14ac:dyDescent="0.2">
      <c r="A1112" s="92" t="s">
        <v>3998</v>
      </c>
      <c r="B1112" s="92" t="s">
        <v>3999</v>
      </c>
      <c r="C1112" s="117" t="s">
        <v>166</v>
      </c>
      <c r="D1112" s="92" t="s">
        <v>403</v>
      </c>
      <c r="E1112" s="92" t="s">
        <v>4000</v>
      </c>
      <c r="F1112" s="92" t="s">
        <v>3972</v>
      </c>
      <c r="G1112" s="92" t="s">
        <v>3920</v>
      </c>
      <c r="H1112" s="92" t="s">
        <v>3921</v>
      </c>
      <c r="I1112" s="118" t="s">
        <v>4001</v>
      </c>
      <c r="J1112" s="119">
        <v>9</v>
      </c>
      <c r="K1112" s="119">
        <v>2000</v>
      </c>
      <c r="L1112" s="119">
        <f t="shared" si="136"/>
        <v>-14127</v>
      </c>
      <c r="N1112" s="48" t="s">
        <v>243</v>
      </c>
      <c r="P1112" s="119">
        <v>40000</v>
      </c>
      <c r="Q1112" s="119">
        <v>12000</v>
      </c>
      <c r="R1112" s="119">
        <v>12000</v>
      </c>
      <c r="S1112" s="119">
        <f t="shared" si="133"/>
        <v>52000</v>
      </c>
      <c r="T1112" s="119">
        <f t="shared" si="134"/>
        <v>64000</v>
      </c>
      <c r="U1112" s="119">
        <v>16127</v>
      </c>
      <c r="V1112" s="119">
        <v>10570</v>
      </c>
      <c r="W1112" s="119">
        <v>10354</v>
      </c>
      <c r="X1112" s="119">
        <f t="shared" si="137"/>
        <v>13303</v>
      </c>
      <c r="Y1112" s="92" t="s">
        <v>12863</v>
      </c>
      <c r="Z1112" s="93">
        <v>4.7489999999999997</v>
      </c>
      <c r="AA1112" s="178">
        <v>4.7489999999999997</v>
      </c>
      <c r="AB1112" s="93">
        <f t="shared" si="135"/>
        <v>0</v>
      </c>
      <c r="AE1112" s="48" t="s">
        <v>15145</v>
      </c>
      <c r="AF1112" s="172">
        <v>4.7489999999999997</v>
      </c>
      <c r="AK1112" s="48" t="s">
        <v>15148</v>
      </c>
      <c r="AM1112" s="48" t="s">
        <v>3846</v>
      </c>
      <c r="AN1112" s="48" t="s">
        <v>3923</v>
      </c>
      <c r="AQ1112" s="123" t="s">
        <v>15149</v>
      </c>
      <c r="AR1112" s="179">
        <v>4.7489999999999997</v>
      </c>
      <c r="AS1112" s="180" t="s">
        <v>15214</v>
      </c>
      <c r="AT1112" s="181">
        <v>2000</v>
      </c>
      <c r="AU1112" s="181">
        <v>6</v>
      </c>
      <c r="AV1112" s="180" t="s">
        <v>4001</v>
      </c>
    </row>
    <row r="1113" spans="1:48" ht="120" x14ac:dyDescent="0.2">
      <c r="A1113" s="92" t="s">
        <v>4002</v>
      </c>
      <c r="B1113" s="92" t="s">
        <v>4003</v>
      </c>
      <c r="C1113" s="117" t="s">
        <v>166</v>
      </c>
      <c r="D1113" s="92" t="s">
        <v>437</v>
      </c>
      <c r="E1113" s="92" t="s">
        <v>4004</v>
      </c>
      <c r="F1113" s="92" t="s">
        <v>3931</v>
      </c>
      <c r="G1113" s="92" t="s">
        <v>3962</v>
      </c>
      <c r="H1113" s="92" t="s">
        <v>3963</v>
      </c>
      <c r="I1113" s="118" t="s">
        <v>4005</v>
      </c>
      <c r="J1113" s="119">
        <v>5</v>
      </c>
      <c r="K1113" s="119">
        <v>12000</v>
      </c>
      <c r="L1113" s="119">
        <f t="shared" si="136"/>
        <v>-1775</v>
      </c>
      <c r="N1113" s="48" t="s">
        <v>243</v>
      </c>
      <c r="P1113" s="119">
        <v>0</v>
      </c>
      <c r="Q1113" s="119">
        <v>0</v>
      </c>
      <c r="R1113" s="119">
        <v>0</v>
      </c>
      <c r="S1113" s="119">
        <f t="shared" si="133"/>
        <v>0</v>
      </c>
      <c r="T1113" s="119">
        <f t="shared" si="134"/>
        <v>0</v>
      </c>
      <c r="U1113" s="119">
        <v>13775</v>
      </c>
      <c r="V1113" s="119">
        <v>8734</v>
      </c>
      <c r="W1113" s="119">
        <v>8514</v>
      </c>
      <c r="X1113" s="119">
        <f t="shared" si="137"/>
        <v>-22509</v>
      </c>
      <c r="Y1113" s="92" t="s">
        <v>12848</v>
      </c>
      <c r="Z1113" s="93">
        <v>2.4479999999999998E-2</v>
      </c>
      <c r="AA1113" s="178">
        <v>2.2599999999999999E-2</v>
      </c>
      <c r="AB1113" s="93">
        <f t="shared" si="135"/>
        <v>-1.8799999999999997E-3</v>
      </c>
      <c r="AC1113" s="48" t="s">
        <v>15208</v>
      </c>
      <c r="AD1113" s="93">
        <v>3.6999999999999998E-2</v>
      </c>
      <c r="AE1113" s="48" t="s">
        <v>15145</v>
      </c>
      <c r="AH1113" s="122">
        <v>3000</v>
      </c>
      <c r="AI1113" s="48" t="s">
        <v>15220</v>
      </c>
      <c r="AJ1113" s="48" t="s">
        <v>4005</v>
      </c>
      <c r="AK1113" s="48" t="s">
        <v>15226</v>
      </c>
      <c r="AM1113" s="48" t="s">
        <v>3846</v>
      </c>
      <c r="AN1113" s="48" t="s">
        <v>3923</v>
      </c>
      <c r="AQ1113" s="123" t="s">
        <v>15222</v>
      </c>
      <c r="AR1113" s="179">
        <v>2.2599999999999999E-2</v>
      </c>
      <c r="AS1113" s="180" t="s">
        <v>15227</v>
      </c>
      <c r="AT1113" s="181">
        <v>12000</v>
      </c>
      <c r="AU1113" s="181">
        <v>5</v>
      </c>
      <c r="AV1113" s="180" t="s">
        <v>4005</v>
      </c>
    </row>
    <row r="1114" spans="1:48" ht="45" x14ac:dyDescent="0.2">
      <c r="A1114" s="92" t="s">
        <v>4006</v>
      </c>
      <c r="B1114" s="92" t="s">
        <v>4007</v>
      </c>
      <c r="C1114" s="117" t="s">
        <v>166</v>
      </c>
      <c r="D1114" s="92" t="s">
        <v>437</v>
      </c>
      <c r="E1114" s="92" t="s">
        <v>4008</v>
      </c>
      <c r="F1114" s="92" t="s">
        <v>3972</v>
      </c>
      <c r="G1114" s="92" t="s">
        <v>3920</v>
      </c>
      <c r="H1114" s="92" t="s">
        <v>3921</v>
      </c>
      <c r="I1114" s="118" t="s">
        <v>4009</v>
      </c>
      <c r="J1114" s="119">
        <v>9</v>
      </c>
      <c r="K1114" s="119">
        <v>1000</v>
      </c>
      <c r="L1114" s="119">
        <f t="shared" si="136"/>
        <v>-25044</v>
      </c>
      <c r="N1114" s="48" t="s">
        <v>243</v>
      </c>
      <c r="P1114" s="119">
        <v>0</v>
      </c>
      <c r="Q1114" s="119">
        <v>0</v>
      </c>
      <c r="R1114" s="119">
        <v>0</v>
      </c>
      <c r="S1114" s="119">
        <f t="shared" si="133"/>
        <v>0</v>
      </c>
      <c r="T1114" s="119">
        <f t="shared" si="134"/>
        <v>0</v>
      </c>
      <c r="U1114" s="119">
        <v>26044</v>
      </c>
      <c r="V1114" s="119">
        <v>19397</v>
      </c>
      <c r="W1114" s="119">
        <v>18576</v>
      </c>
      <c r="X1114" s="119">
        <f t="shared" si="137"/>
        <v>-45441</v>
      </c>
      <c r="Y1114" s="92" t="s">
        <v>12848</v>
      </c>
      <c r="Z1114" s="93">
        <v>0.14877000000000001</v>
      </c>
      <c r="AA1114" s="189">
        <v>0.126</v>
      </c>
      <c r="AB1114" s="93">
        <f t="shared" si="135"/>
        <v>-2.2770000000000012E-2</v>
      </c>
      <c r="AE1114" s="48" t="s">
        <v>15145</v>
      </c>
      <c r="AF1114" s="172">
        <v>0.126</v>
      </c>
      <c r="AG1114" s="48" t="s">
        <v>15228</v>
      </c>
      <c r="AH1114" s="122">
        <v>3000</v>
      </c>
      <c r="AI1114" s="122">
        <v>12</v>
      </c>
      <c r="AJ1114" s="48" t="s">
        <v>15229</v>
      </c>
      <c r="AK1114" s="48" t="s">
        <v>15146</v>
      </c>
      <c r="AM1114" s="48" t="s">
        <v>3846</v>
      </c>
      <c r="AN1114" s="48" t="s">
        <v>3923</v>
      </c>
      <c r="AQ1114" s="123" t="s">
        <v>15230</v>
      </c>
      <c r="AR1114" s="179">
        <v>0.126</v>
      </c>
      <c r="AS1114" s="180" t="s">
        <v>15231</v>
      </c>
      <c r="AT1114" s="181">
        <v>3000</v>
      </c>
      <c r="AU1114" s="181">
        <v>12</v>
      </c>
      <c r="AV1114" s="180" t="s">
        <v>15229</v>
      </c>
    </row>
    <row r="1115" spans="1:48" x14ac:dyDescent="0.2">
      <c r="A1115" s="92" t="s">
        <v>4010</v>
      </c>
      <c r="B1115" s="92" t="s">
        <v>4011</v>
      </c>
      <c r="C1115" s="117" t="s">
        <v>166</v>
      </c>
      <c r="D1115" s="92" t="s">
        <v>403</v>
      </c>
      <c r="E1115" s="92" t="s">
        <v>4012</v>
      </c>
      <c r="F1115" s="92" t="s">
        <v>3931</v>
      </c>
      <c r="G1115" s="92" t="s">
        <v>3920</v>
      </c>
      <c r="H1115" s="92" t="s">
        <v>3921</v>
      </c>
      <c r="I1115" s="118" t="s">
        <v>4013</v>
      </c>
      <c r="J1115" s="119">
        <v>13</v>
      </c>
      <c r="K1115" s="119">
        <v>1000</v>
      </c>
      <c r="L1115" s="119">
        <f t="shared" si="136"/>
        <v>589</v>
      </c>
      <c r="N1115" s="48" t="s">
        <v>243</v>
      </c>
      <c r="P1115" s="119">
        <v>0</v>
      </c>
      <c r="Q1115" s="119">
        <v>0</v>
      </c>
      <c r="R1115" s="119">
        <v>0</v>
      </c>
      <c r="S1115" s="119">
        <f t="shared" si="133"/>
        <v>0</v>
      </c>
      <c r="T1115" s="119">
        <f t="shared" si="134"/>
        <v>0</v>
      </c>
      <c r="U1115" s="119">
        <v>411</v>
      </c>
      <c r="V1115" s="119">
        <v>0</v>
      </c>
      <c r="W1115" s="119">
        <v>0</v>
      </c>
      <c r="X1115" s="119">
        <f t="shared" si="137"/>
        <v>-411</v>
      </c>
      <c r="Y1115" s="92" t="s">
        <v>12848</v>
      </c>
      <c r="Z1115" s="93">
        <v>1.4973000000000001</v>
      </c>
      <c r="AA1115" s="178">
        <v>1.4259999999999999</v>
      </c>
      <c r="AB1115" s="93">
        <f t="shared" si="135"/>
        <v>-7.1300000000000141E-2</v>
      </c>
      <c r="AE1115" s="48" t="s">
        <v>15145</v>
      </c>
      <c r="AF1115" s="172">
        <v>1.4259999999999999</v>
      </c>
      <c r="AK1115" s="48" t="s">
        <v>15148</v>
      </c>
      <c r="AM1115" s="48" t="s">
        <v>3846</v>
      </c>
      <c r="AN1115" s="48" t="s">
        <v>3923</v>
      </c>
      <c r="AQ1115" s="123" t="s">
        <v>15225</v>
      </c>
      <c r="AR1115" s="179">
        <v>1.4259999999999999</v>
      </c>
      <c r="AS1115" s="180" t="s">
        <v>15214</v>
      </c>
      <c r="AT1115" s="181">
        <v>1000</v>
      </c>
      <c r="AU1115" s="181">
        <v>12</v>
      </c>
      <c r="AV1115" s="180" t="s">
        <v>4013</v>
      </c>
    </row>
    <row r="1116" spans="1:48" x14ac:dyDescent="0.2">
      <c r="A1116" s="92" t="s">
        <v>4014</v>
      </c>
      <c r="B1116" s="92" t="s">
        <v>4015</v>
      </c>
      <c r="C1116" s="117" t="s">
        <v>166</v>
      </c>
      <c r="D1116" s="92" t="s">
        <v>403</v>
      </c>
      <c r="E1116" s="92" t="s">
        <v>4016</v>
      </c>
      <c r="F1116" s="92" t="s">
        <v>3919</v>
      </c>
      <c r="G1116" s="92" t="s">
        <v>3920</v>
      </c>
      <c r="H1116" s="92" t="s">
        <v>3921</v>
      </c>
      <c r="I1116" s="118" t="s">
        <v>4017</v>
      </c>
      <c r="J1116" s="119">
        <v>17</v>
      </c>
      <c r="K1116" s="119">
        <v>2000</v>
      </c>
      <c r="L1116" s="119">
        <f t="shared" si="136"/>
        <v>-6130</v>
      </c>
      <c r="N1116" s="48" t="s">
        <v>243</v>
      </c>
      <c r="P1116" s="119">
        <v>6000</v>
      </c>
      <c r="Q1116" s="119">
        <v>4000</v>
      </c>
      <c r="R1116" s="119">
        <v>2000</v>
      </c>
      <c r="S1116" s="119">
        <f t="shared" si="133"/>
        <v>10000</v>
      </c>
      <c r="T1116" s="119">
        <f t="shared" si="134"/>
        <v>12000</v>
      </c>
      <c r="U1116" s="119">
        <v>8130</v>
      </c>
      <c r="V1116" s="119">
        <v>3633</v>
      </c>
      <c r="W1116" s="119">
        <v>1773</v>
      </c>
      <c r="X1116" s="119">
        <f t="shared" si="137"/>
        <v>-5763</v>
      </c>
      <c r="Y1116" s="92" t="s">
        <v>12848</v>
      </c>
      <c r="Z1116" s="93">
        <v>0.496</v>
      </c>
      <c r="AA1116" s="178">
        <v>0.496</v>
      </c>
      <c r="AB1116" s="93">
        <f t="shared" si="135"/>
        <v>0</v>
      </c>
      <c r="AE1116" s="48" t="s">
        <v>15145</v>
      </c>
      <c r="AF1116" s="172">
        <v>0.496</v>
      </c>
      <c r="AK1116" s="48" t="s">
        <v>15148</v>
      </c>
      <c r="AM1116" s="48" t="s">
        <v>3846</v>
      </c>
      <c r="AN1116" s="48" t="s">
        <v>3923</v>
      </c>
      <c r="AQ1116" s="123"/>
      <c r="AR1116" s="179">
        <v>0.496</v>
      </c>
      <c r="AS1116" s="180" t="s">
        <v>15214</v>
      </c>
      <c r="AT1116" s="181">
        <v>2000</v>
      </c>
      <c r="AU1116" s="181">
        <v>12</v>
      </c>
      <c r="AV1116" s="180" t="s">
        <v>4017</v>
      </c>
    </row>
    <row r="1117" spans="1:48" ht="45" x14ac:dyDescent="0.2">
      <c r="A1117" s="92" t="s">
        <v>4018</v>
      </c>
      <c r="B1117" s="92" t="s">
        <v>4019</v>
      </c>
      <c r="C1117" s="117" t="s">
        <v>166</v>
      </c>
      <c r="D1117" s="92" t="s">
        <v>403</v>
      </c>
      <c r="E1117" s="92" t="s">
        <v>4020</v>
      </c>
      <c r="F1117" s="92" t="s">
        <v>3931</v>
      </c>
      <c r="G1117" s="92" t="s">
        <v>3920</v>
      </c>
      <c r="H1117" s="92" t="s">
        <v>3921</v>
      </c>
      <c r="I1117" s="118" t="s">
        <v>4021</v>
      </c>
      <c r="J1117" s="119">
        <v>13</v>
      </c>
      <c r="K1117" s="119">
        <v>2000</v>
      </c>
      <c r="L1117" s="119">
        <f t="shared" si="136"/>
        <v>-24681</v>
      </c>
      <c r="N1117" s="48" t="s">
        <v>243</v>
      </c>
      <c r="P1117" s="119">
        <v>22000</v>
      </c>
      <c r="Q1117" s="119">
        <v>18000</v>
      </c>
      <c r="R1117" s="119">
        <v>4000</v>
      </c>
      <c r="S1117" s="119">
        <f t="shared" si="133"/>
        <v>40000</v>
      </c>
      <c r="T1117" s="119">
        <f t="shared" si="134"/>
        <v>44000</v>
      </c>
      <c r="U1117" s="119">
        <v>26681</v>
      </c>
      <c r="V1117" s="119">
        <v>14366</v>
      </c>
      <c r="W1117" s="119">
        <v>12634</v>
      </c>
      <c r="X1117" s="119">
        <f t="shared" si="137"/>
        <v>-19047</v>
      </c>
      <c r="Y1117" s="92" t="s">
        <v>12848</v>
      </c>
      <c r="Z1117" s="93">
        <v>0.125</v>
      </c>
      <c r="AA1117" s="178">
        <v>0.125</v>
      </c>
      <c r="AB1117" s="93">
        <f t="shared" si="135"/>
        <v>0</v>
      </c>
      <c r="AC1117" s="48" t="s">
        <v>15208</v>
      </c>
      <c r="AE1117" s="48" t="s">
        <v>15232</v>
      </c>
      <c r="AF1117" s="93">
        <v>0.114</v>
      </c>
      <c r="AG1117" s="48" t="s">
        <v>15233</v>
      </c>
      <c r="AH1117" s="122">
        <v>2500</v>
      </c>
      <c r="AI1117" s="48" t="s">
        <v>15220</v>
      </c>
      <c r="AJ1117" s="48" t="s">
        <v>15234</v>
      </c>
      <c r="AK1117" s="48" t="s">
        <v>15235</v>
      </c>
      <c r="AM1117" s="48" t="s">
        <v>3846</v>
      </c>
      <c r="AN1117" s="48" t="s">
        <v>3923</v>
      </c>
      <c r="AQ1117" s="123" t="s">
        <v>15212</v>
      </c>
      <c r="AR1117" s="179">
        <v>0.125</v>
      </c>
      <c r="AS1117" s="180" t="s">
        <v>15213</v>
      </c>
      <c r="AT1117" s="181">
        <v>2000</v>
      </c>
      <c r="AU1117" s="181">
        <v>13</v>
      </c>
      <c r="AV1117" s="180" t="s">
        <v>4021</v>
      </c>
    </row>
    <row r="1118" spans="1:48" x14ac:dyDescent="0.2">
      <c r="A1118" s="92" t="s">
        <v>4022</v>
      </c>
      <c r="B1118" s="92" t="s">
        <v>4023</v>
      </c>
      <c r="C1118" s="117" t="s">
        <v>166</v>
      </c>
      <c r="D1118" s="92" t="s">
        <v>403</v>
      </c>
      <c r="E1118" s="92" t="s">
        <v>4024</v>
      </c>
      <c r="F1118" s="92" t="s">
        <v>3945</v>
      </c>
      <c r="G1118" s="92" t="s">
        <v>3904</v>
      </c>
      <c r="H1118" s="92" t="s">
        <v>4025</v>
      </c>
      <c r="I1118" s="118" t="s">
        <v>4026</v>
      </c>
      <c r="J1118" s="119">
        <v>15</v>
      </c>
      <c r="K1118" s="119">
        <v>2000</v>
      </c>
      <c r="L1118" s="119">
        <f t="shared" si="136"/>
        <v>1890</v>
      </c>
      <c r="M1118" s="124">
        <v>5820</v>
      </c>
      <c r="N1118" s="48" t="s">
        <v>243</v>
      </c>
      <c r="P1118" s="119">
        <v>0</v>
      </c>
      <c r="Q1118" s="119">
        <v>0</v>
      </c>
      <c r="R1118" s="119">
        <v>0</v>
      </c>
      <c r="S1118" s="119">
        <f t="shared" si="133"/>
        <v>0</v>
      </c>
      <c r="T1118" s="119">
        <f t="shared" si="134"/>
        <v>0</v>
      </c>
      <c r="U1118" s="119">
        <v>110</v>
      </c>
      <c r="V1118" s="119">
        <v>54</v>
      </c>
      <c r="W1118" s="119">
        <v>54</v>
      </c>
      <c r="X1118" s="119">
        <f t="shared" si="137"/>
        <v>-164</v>
      </c>
      <c r="Y1118" s="92" t="s">
        <v>12848</v>
      </c>
      <c r="Z1118" s="93">
        <v>2.91</v>
      </c>
      <c r="AA1118" s="178">
        <v>2.63</v>
      </c>
      <c r="AB1118" s="93">
        <f t="shared" si="135"/>
        <v>-0.28000000000000025</v>
      </c>
      <c r="AE1118" s="48" t="s">
        <v>15145</v>
      </c>
      <c r="AF1118" s="172">
        <v>2.63</v>
      </c>
      <c r="AK1118" s="48" t="s">
        <v>15148</v>
      </c>
      <c r="AM1118" s="48" t="s">
        <v>3846</v>
      </c>
      <c r="AN1118" s="48" t="s">
        <v>3923</v>
      </c>
      <c r="AQ1118" s="123" t="s">
        <v>15149</v>
      </c>
      <c r="AR1118" s="179">
        <v>2.63</v>
      </c>
      <c r="AS1118" s="180" t="s">
        <v>12727</v>
      </c>
      <c r="AT1118" s="181">
        <v>2000</v>
      </c>
      <c r="AU1118" s="181">
        <v>12</v>
      </c>
      <c r="AV1118" s="180" t="s">
        <v>4026</v>
      </c>
    </row>
    <row r="1119" spans="1:48" x14ac:dyDescent="0.2">
      <c r="A1119" s="92" t="s">
        <v>4027</v>
      </c>
      <c r="B1119" s="92" t="s">
        <v>4028</v>
      </c>
      <c r="C1119" s="117" t="s">
        <v>166</v>
      </c>
      <c r="D1119" s="92" t="s">
        <v>437</v>
      </c>
      <c r="E1119" s="92" t="s">
        <v>4029</v>
      </c>
      <c r="F1119" s="92" t="s">
        <v>3931</v>
      </c>
      <c r="G1119" s="92" t="s">
        <v>3920</v>
      </c>
      <c r="H1119" s="92" t="s">
        <v>3921</v>
      </c>
      <c r="I1119" s="118" t="s">
        <v>4030</v>
      </c>
      <c r="J1119" s="119">
        <v>7</v>
      </c>
      <c r="K1119" s="119">
        <v>2000</v>
      </c>
      <c r="L1119" s="119">
        <f t="shared" si="136"/>
        <v>-1328</v>
      </c>
      <c r="N1119" s="48" t="s">
        <v>243</v>
      </c>
      <c r="P1119" s="119">
        <v>0</v>
      </c>
      <c r="Q1119" s="119">
        <v>0</v>
      </c>
      <c r="R1119" s="119">
        <v>0</v>
      </c>
      <c r="S1119" s="119">
        <f t="shared" si="133"/>
        <v>0</v>
      </c>
      <c r="T1119" s="119">
        <f t="shared" si="134"/>
        <v>0</v>
      </c>
      <c r="U1119" s="119">
        <v>3328</v>
      </c>
      <c r="V1119" s="119">
        <v>1613</v>
      </c>
      <c r="W1119" s="119">
        <v>1254</v>
      </c>
      <c r="X1119" s="119">
        <f t="shared" si="137"/>
        <v>-4941</v>
      </c>
      <c r="Y1119" s="92" t="s">
        <v>12848</v>
      </c>
      <c r="Z1119" s="93">
        <v>0.97699999999999998</v>
      </c>
      <c r="AA1119" s="178">
        <v>0.97699999999999998</v>
      </c>
      <c r="AB1119" s="93">
        <f t="shared" si="135"/>
        <v>0</v>
      </c>
      <c r="AE1119" s="48" t="s">
        <v>15145</v>
      </c>
      <c r="AF1119" s="172">
        <v>0.97699999999999998</v>
      </c>
      <c r="AK1119" s="48" t="s">
        <v>15148</v>
      </c>
      <c r="AM1119" s="48" t="s">
        <v>3846</v>
      </c>
      <c r="AN1119" s="48" t="s">
        <v>3923</v>
      </c>
      <c r="AQ1119" s="123"/>
      <c r="AR1119" s="179">
        <v>0.97699999999999998</v>
      </c>
      <c r="AS1119" s="180" t="s">
        <v>15214</v>
      </c>
      <c r="AT1119" s="181">
        <v>2000</v>
      </c>
      <c r="AU1119" s="181">
        <v>12</v>
      </c>
      <c r="AV1119" s="180" t="s">
        <v>4030</v>
      </c>
    </row>
    <row r="1120" spans="1:48" x14ac:dyDescent="0.2">
      <c r="A1120" s="92" t="s">
        <v>4031</v>
      </c>
      <c r="B1120" s="92" t="s">
        <v>4032</v>
      </c>
      <c r="C1120" s="117" t="s">
        <v>166</v>
      </c>
      <c r="D1120" s="92" t="s">
        <v>403</v>
      </c>
      <c r="E1120" s="92" t="s">
        <v>4033</v>
      </c>
      <c r="F1120" s="92" t="s">
        <v>3919</v>
      </c>
      <c r="G1120" s="92" t="s">
        <v>3920</v>
      </c>
      <c r="H1120" s="92" t="s">
        <v>3921</v>
      </c>
      <c r="I1120" s="118" t="s">
        <v>4034</v>
      </c>
      <c r="J1120" s="119">
        <v>9</v>
      </c>
      <c r="K1120" s="119">
        <v>2000</v>
      </c>
      <c r="L1120" s="119">
        <f t="shared" si="136"/>
        <v>-1819</v>
      </c>
      <c r="N1120" s="48" t="s">
        <v>243</v>
      </c>
      <c r="P1120" s="119">
        <v>2000</v>
      </c>
      <c r="Q1120" s="119">
        <v>2000</v>
      </c>
      <c r="R1120" s="119">
        <v>0</v>
      </c>
      <c r="S1120" s="119">
        <f t="shared" si="133"/>
        <v>4000</v>
      </c>
      <c r="T1120" s="119">
        <f t="shared" si="134"/>
        <v>4000</v>
      </c>
      <c r="U1120" s="119">
        <v>3819</v>
      </c>
      <c r="V1120" s="119">
        <v>1460</v>
      </c>
      <c r="W1120" s="119">
        <v>1320</v>
      </c>
      <c r="X1120" s="119">
        <f t="shared" si="137"/>
        <v>-3279</v>
      </c>
      <c r="Y1120" s="92" t="s">
        <v>12848</v>
      </c>
      <c r="Z1120" s="93">
        <v>8.3140000000000001</v>
      </c>
      <c r="AA1120" s="178">
        <v>8.3140000000000001</v>
      </c>
      <c r="AB1120" s="93">
        <f t="shared" si="135"/>
        <v>0</v>
      </c>
      <c r="AE1120" s="48" t="s">
        <v>15145</v>
      </c>
      <c r="AF1120" s="172">
        <v>8.3140000000000001</v>
      </c>
      <c r="AK1120" s="48" t="s">
        <v>15148</v>
      </c>
      <c r="AM1120" s="48" t="s">
        <v>3846</v>
      </c>
      <c r="AN1120" s="48" t="s">
        <v>3923</v>
      </c>
      <c r="AQ1120" s="123"/>
      <c r="AR1120" s="179">
        <v>8.3140000000000001</v>
      </c>
      <c r="AS1120" s="180" t="s">
        <v>15214</v>
      </c>
      <c r="AT1120" s="181">
        <v>2000</v>
      </c>
      <c r="AU1120" s="181">
        <v>12</v>
      </c>
      <c r="AV1120" s="180" t="s">
        <v>4034</v>
      </c>
    </row>
    <row r="1121" spans="1:48" ht="30" x14ac:dyDescent="0.2">
      <c r="A1121" s="92" t="s">
        <v>4035</v>
      </c>
      <c r="B1121" s="92" t="s">
        <v>4036</v>
      </c>
      <c r="C1121" s="117" t="s">
        <v>166</v>
      </c>
      <c r="D1121" s="92" t="s">
        <v>403</v>
      </c>
      <c r="E1121" s="92" t="s">
        <v>4037</v>
      </c>
      <c r="F1121" s="92" t="s">
        <v>3931</v>
      </c>
      <c r="G1121" s="92" t="s">
        <v>3962</v>
      </c>
      <c r="H1121" s="92" t="s">
        <v>3963</v>
      </c>
      <c r="I1121" s="118" t="s">
        <v>4038</v>
      </c>
      <c r="J1121" s="119">
        <v>5</v>
      </c>
      <c r="K1121" s="119">
        <v>18000</v>
      </c>
      <c r="L1121" s="119">
        <f t="shared" si="136"/>
        <v>-6004</v>
      </c>
      <c r="N1121" s="48" t="s">
        <v>243</v>
      </c>
      <c r="P1121" s="119">
        <v>0</v>
      </c>
      <c r="Q1121" s="119">
        <v>0</v>
      </c>
      <c r="R1121" s="119">
        <v>0</v>
      </c>
      <c r="S1121" s="119">
        <f t="shared" si="133"/>
        <v>0</v>
      </c>
      <c r="T1121" s="119">
        <f t="shared" si="134"/>
        <v>0</v>
      </c>
      <c r="U1121" s="119">
        <v>24004</v>
      </c>
      <c r="V1121" s="119">
        <v>19409</v>
      </c>
      <c r="W1121" s="119">
        <v>18247</v>
      </c>
      <c r="X1121" s="119">
        <f t="shared" si="137"/>
        <v>-43413</v>
      </c>
      <c r="Y1121" s="92" t="s">
        <v>12848</v>
      </c>
      <c r="Z1121" s="93">
        <v>1.7250000000000001E-2</v>
      </c>
      <c r="AA1121" s="178">
        <v>1.7250000000000001E-2</v>
      </c>
      <c r="AB1121" s="93">
        <f t="shared" si="135"/>
        <v>0</v>
      </c>
      <c r="AE1121" s="48" t="s">
        <v>15145</v>
      </c>
      <c r="AF1121" s="172">
        <v>1.7250000000000001E-2</v>
      </c>
      <c r="AK1121" s="48" t="s">
        <v>15146</v>
      </c>
      <c r="AM1121" s="48" t="s">
        <v>3846</v>
      </c>
      <c r="AN1121" s="48" t="s">
        <v>3923</v>
      </c>
      <c r="AQ1121" s="123"/>
      <c r="AR1121" s="179">
        <v>1.7250000000000001E-2</v>
      </c>
      <c r="AS1121" s="180" t="s">
        <v>15219</v>
      </c>
      <c r="AT1121" s="181">
        <v>18000</v>
      </c>
      <c r="AU1121" s="181">
        <v>6</v>
      </c>
      <c r="AV1121" s="180" t="s">
        <v>4038</v>
      </c>
    </row>
    <row r="1122" spans="1:48" ht="30" x14ac:dyDescent="0.2">
      <c r="A1122" s="92" t="s">
        <v>4039</v>
      </c>
      <c r="B1122" s="92" t="s">
        <v>4040</v>
      </c>
      <c r="C1122" s="117" t="s">
        <v>166</v>
      </c>
      <c r="D1122" s="92" t="s">
        <v>417</v>
      </c>
      <c r="E1122" s="92" t="s">
        <v>4041</v>
      </c>
      <c r="F1122" s="92" t="s">
        <v>3919</v>
      </c>
      <c r="G1122" s="92" t="s">
        <v>3617</v>
      </c>
      <c r="H1122" s="92" t="s">
        <v>4042</v>
      </c>
      <c r="I1122" s="118" t="s">
        <v>4043</v>
      </c>
      <c r="J1122" s="119">
        <v>8</v>
      </c>
      <c r="K1122" s="119">
        <v>3000</v>
      </c>
      <c r="L1122" s="119">
        <f t="shared" si="136"/>
        <v>1988</v>
      </c>
      <c r="N1122" s="48" t="s">
        <v>243</v>
      </c>
      <c r="P1122" s="119">
        <v>0</v>
      </c>
      <c r="Q1122" s="119">
        <v>0</v>
      </c>
      <c r="R1122" s="119">
        <v>0</v>
      </c>
      <c r="S1122" s="119">
        <f t="shared" si="133"/>
        <v>0</v>
      </c>
      <c r="T1122" s="119">
        <f t="shared" si="134"/>
        <v>0</v>
      </c>
      <c r="U1122" s="119">
        <v>1012</v>
      </c>
      <c r="V1122" s="119">
        <v>699</v>
      </c>
      <c r="W1122" s="119">
        <v>662</v>
      </c>
      <c r="X1122" s="119">
        <f t="shared" si="137"/>
        <v>-1711</v>
      </c>
      <c r="Y1122" s="92" t="s">
        <v>12848</v>
      </c>
      <c r="Z1122" s="93">
        <v>0.33</v>
      </c>
      <c r="AA1122" s="178">
        <v>0.33</v>
      </c>
      <c r="AB1122" s="93">
        <f t="shared" si="135"/>
        <v>0</v>
      </c>
      <c r="AE1122" s="48" t="s">
        <v>15145</v>
      </c>
      <c r="AF1122" s="172">
        <v>0.33</v>
      </c>
      <c r="AK1122" s="48" t="s">
        <v>15146</v>
      </c>
      <c r="AM1122" s="48" t="s">
        <v>3846</v>
      </c>
      <c r="AN1122" s="48" t="s">
        <v>3923</v>
      </c>
      <c r="AQ1122" s="123"/>
      <c r="AR1122" s="179">
        <v>0.33</v>
      </c>
      <c r="AS1122" s="180" t="s">
        <v>15214</v>
      </c>
      <c r="AT1122" s="181">
        <v>3000</v>
      </c>
      <c r="AU1122" s="181">
        <v>15</v>
      </c>
      <c r="AV1122" s="180" t="s">
        <v>15236</v>
      </c>
    </row>
    <row r="1123" spans="1:48" ht="30" x14ac:dyDescent="0.2">
      <c r="A1123" s="92" t="s">
        <v>4044</v>
      </c>
      <c r="B1123" s="92" t="s">
        <v>4045</v>
      </c>
      <c r="C1123" s="117" t="s">
        <v>166</v>
      </c>
      <c r="D1123" s="92" t="s">
        <v>417</v>
      </c>
      <c r="E1123" s="92" t="s">
        <v>4046</v>
      </c>
      <c r="F1123" s="92" t="s">
        <v>3919</v>
      </c>
      <c r="G1123" s="92" t="s">
        <v>3617</v>
      </c>
      <c r="H1123" s="92" t="s">
        <v>4047</v>
      </c>
      <c r="I1123" s="118" t="s">
        <v>4048</v>
      </c>
      <c r="J1123" s="119">
        <v>13</v>
      </c>
      <c r="K1123" s="119">
        <v>3000</v>
      </c>
      <c r="L1123" s="119">
        <f t="shared" si="136"/>
        <v>2443</v>
      </c>
      <c r="M1123" s="119"/>
      <c r="N1123" s="48" t="s">
        <v>243</v>
      </c>
      <c r="P1123" s="119">
        <v>0</v>
      </c>
      <c r="Q1123" s="119">
        <v>0</v>
      </c>
      <c r="R1123" s="119">
        <v>0</v>
      </c>
      <c r="S1123" s="119">
        <f t="shared" si="133"/>
        <v>0</v>
      </c>
      <c r="T1123" s="119">
        <f t="shared" si="134"/>
        <v>0</v>
      </c>
      <c r="U1123" s="119">
        <v>557</v>
      </c>
      <c r="V1123" s="119">
        <v>225</v>
      </c>
      <c r="W1123" s="119">
        <v>234</v>
      </c>
      <c r="X1123" s="119">
        <f t="shared" si="137"/>
        <v>-782</v>
      </c>
      <c r="Y1123" s="92" t="s">
        <v>12848</v>
      </c>
      <c r="Z1123" s="93">
        <v>0.32700000000000001</v>
      </c>
      <c r="AA1123" s="178">
        <v>0.32700000000000001</v>
      </c>
      <c r="AB1123" s="93">
        <f t="shared" si="135"/>
        <v>0</v>
      </c>
      <c r="AE1123" s="48" t="s">
        <v>15145</v>
      </c>
      <c r="AF1123" s="172">
        <v>0.32700000000000001</v>
      </c>
      <c r="AK1123" s="48" t="s">
        <v>15146</v>
      </c>
      <c r="AM1123" s="48" t="s">
        <v>3846</v>
      </c>
      <c r="AN1123" s="48" t="s">
        <v>3923</v>
      </c>
      <c r="AQ1123" s="123"/>
      <c r="AR1123" s="179">
        <v>0.32700000000000001</v>
      </c>
      <c r="AS1123" s="180" t="s">
        <v>15214</v>
      </c>
      <c r="AT1123" s="181">
        <v>3000</v>
      </c>
      <c r="AU1123" s="181">
        <v>12</v>
      </c>
      <c r="AV1123" s="180" t="s">
        <v>15237</v>
      </c>
    </row>
    <row r="1124" spans="1:48" x14ac:dyDescent="0.2">
      <c r="A1124" s="118" t="s">
        <v>4049</v>
      </c>
      <c r="B1124" s="92" t="s">
        <v>4050</v>
      </c>
      <c r="C1124" s="117" t="s">
        <v>166</v>
      </c>
      <c r="D1124" s="92" t="s">
        <v>403</v>
      </c>
      <c r="E1124" s="118" t="s">
        <v>4051</v>
      </c>
      <c r="F1124" s="92" t="s">
        <v>3972</v>
      </c>
      <c r="G1124" s="92" t="s">
        <v>3920</v>
      </c>
      <c r="H1124" s="92" t="s">
        <v>3921</v>
      </c>
      <c r="I1124" s="118" t="s">
        <v>4052</v>
      </c>
      <c r="J1124" s="119">
        <v>17</v>
      </c>
      <c r="K1124" s="119">
        <v>1000</v>
      </c>
      <c r="L1124" s="119">
        <f t="shared" ref="L1124:L1155" si="138">K1124-U1124</f>
        <v>-114</v>
      </c>
      <c r="N1124" s="48" t="s">
        <v>243</v>
      </c>
      <c r="P1124" s="119">
        <v>0</v>
      </c>
      <c r="Q1124" s="119">
        <v>0</v>
      </c>
      <c r="R1124" s="119">
        <v>0</v>
      </c>
      <c r="S1124" s="119">
        <f t="shared" si="133"/>
        <v>0</v>
      </c>
      <c r="T1124" s="119">
        <f t="shared" si="134"/>
        <v>0</v>
      </c>
      <c r="U1124" s="119">
        <v>1114</v>
      </c>
      <c r="V1124" s="119">
        <v>450</v>
      </c>
      <c r="W1124" s="119">
        <v>468</v>
      </c>
      <c r="X1124" s="119">
        <f t="shared" si="137"/>
        <v>-1564</v>
      </c>
      <c r="Y1124" s="92" t="s">
        <v>12848</v>
      </c>
      <c r="Z1124" s="93">
        <v>0.14699999999999999</v>
      </c>
      <c r="AA1124" s="178">
        <v>0.14699999999999999</v>
      </c>
      <c r="AB1124" s="93">
        <f t="shared" si="135"/>
        <v>0</v>
      </c>
      <c r="AE1124" s="48" t="s">
        <v>15145</v>
      </c>
      <c r="AF1124" s="172">
        <v>0.14699999999999999</v>
      </c>
      <c r="AK1124" s="48" t="s">
        <v>15148</v>
      </c>
      <c r="AM1124" s="48" t="s">
        <v>3846</v>
      </c>
      <c r="AN1124" s="48" t="s">
        <v>3923</v>
      </c>
      <c r="AQ1124" s="123"/>
      <c r="AR1124" s="179">
        <v>0.14699999999999999</v>
      </c>
      <c r="AS1124" s="180" t="s">
        <v>15214</v>
      </c>
      <c r="AT1124" s="181">
        <v>1000</v>
      </c>
      <c r="AU1124" s="181">
        <v>6</v>
      </c>
      <c r="AV1124" s="180" t="s">
        <v>4052</v>
      </c>
    </row>
    <row r="1125" spans="1:48" x14ac:dyDescent="0.2">
      <c r="A1125" s="92" t="s">
        <v>4053</v>
      </c>
      <c r="B1125" s="92" t="s">
        <v>4054</v>
      </c>
      <c r="C1125" s="117" t="s">
        <v>166</v>
      </c>
      <c r="D1125" s="92" t="s">
        <v>403</v>
      </c>
      <c r="E1125" s="92" t="s">
        <v>4055</v>
      </c>
      <c r="F1125" s="92" t="s">
        <v>3931</v>
      </c>
      <c r="G1125" s="92" t="s">
        <v>3920</v>
      </c>
      <c r="H1125" s="92" t="s">
        <v>3921</v>
      </c>
      <c r="I1125" s="118" t="s">
        <v>4056</v>
      </c>
      <c r="J1125" s="119">
        <v>13</v>
      </c>
      <c r="K1125" s="119">
        <v>2000</v>
      </c>
      <c r="L1125" s="119">
        <f t="shared" si="138"/>
        <v>-49854</v>
      </c>
      <c r="N1125" s="48" t="s">
        <v>243</v>
      </c>
      <c r="P1125" s="119">
        <v>132000</v>
      </c>
      <c r="Q1125" s="119">
        <v>48000</v>
      </c>
      <c r="R1125" s="119">
        <v>34000</v>
      </c>
      <c r="S1125" s="119">
        <f t="shared" si="133"/>
        <v>180000</v>
      </c>
      <c r="T1125" s="119">
        <f t="shared" si="134"/>
        <v>214000</v>
      </c>
      <c r="U1125" s="119">
        <v>51854</v>
      </c>
      <c r="V1125" s="119">
        <v>38555</v>
      </c>
      <c r="W1125" s="119">
        <v>30759</v>
      </c>
      <c r="X1125" s="119">
        <f t="shared" si="137"/>
        <v>41591</v>
      </c>
      <c r="Y1125" s="92" t="s">
        <v>12863</v>
      </c>
      <c r="Z1125" s="93">
        <v>0.09</v>
      </c>
      <c r="AA1125" s="178">
        <v>0.09</v>
      </c>
      <c r="AB1125" s="93">
        <f t="shared" si="135"/>
        <v>0</v>
      </c>
      <c r="AE1125" s="48" t="s">
        <v>15145</v>
      </c>
      <c r="AF1125" s="172">
        <v>0.09</v>
      </c>
      <c r="AK1125" s="48" t="s">
        <v>15148</v>
      </c>
      <c r="AM1125" s="48" t="s">
        <v>3846</v>
      </c>
      <c r="AN1125" s="48" t="s">
        <v>3923</v>
      </c>
      <c r="AQ1125" s="123"/>
      <c r="AR1125" s="179">
        <v>0.09</v>
      </c>
      <c r="AS1125" s="180" t="s">
        <v>15214</v>
      </c>
      <c r="AT1125" s="181">
        <v>2000</v>
      </c>
      <c r="AU1125" s="181">
        <v>8</v>
      </c>
      <c r="AV1125" s="180" t="s">
        <v>4056</v>
      </c>
    </row>
    <row r="1126" spans="1:48" ht="45" x14ac:dyDescent="0.2">
      <c r="A1126" s="92" t="s">
        <v>4057</v>
      </c>
      <c r="B1126" s="92" t="s">
        <v>4058</v>
      </c>
      <c r="C1126" s="117" t="s">
        <v>166</v>
      </c>
      <c r="D1126" s="92" t="s">
        <v>403</v>
      </c>
      <c r="E1126" s="92" t="s">
        <v>4059</v>
      </c>
      <c r="F1126" s="92" t="s">
        <v>3931</v>
      </c>
      <c r="G1126" s="92" t="s">
        <v>3920</v>
      </c>
      <c r="H1126" s="92" t="s">
        <v>3921</v>
      </c>
      <c r="I1126" s="118" t="s">
        <v>4060</v>
      </c>
      <c r="J1126" s="119">
        <v>13</v>
      </c>
      <c r="K1126" s="119">
        <v>2000</v>
      </c>
      <c r="L1126" s="119">
        <f t="shared" si="138"/>
        <v>-11816</v>
      </c>
      <c r="N1126" s="48" t="s">
        <v>243</v>
      </c>
      <c r="P1126" s="119">
        <v>6000</v>
      </c>
      <c r="Q1126" s="119">
        <v>0</v>
      </c>
      <c r="R1126" s="119">
        <v>6000</v>
      </c>
      <c r="S1126" s="119">
        <f t="shared" si="133"/>
        <v>6000</v>
      </c>
      <c r="T1126" s="119">
        <f t="shared" si="134"/>
        <v>12000</v>
      </c>
      <c r="U1126" s="119">
        <v>13816</v>
      </c>
      <c r="V1126" s="119">
        <v>12258</v>
      </c>
      <c r="W1126" s="119">
        <v>12183</v>
      </c>
      <c r="X1126" s="119">
        <f t="shared" ref="X1126:X1157" si="139">P1126-(U1126+V1126)</f>
        <v>-20074</v>
      </c>
      <c r="Y1126" s="92" t="s">
        <v>12848</v>
      </c>
      <c r="Z1126" s="93">
        <v>0.12</v>
      </c>
      <c r="AA1126" s="178">
        <v>0.12</v>
      </c>
      <c r="AB1126" s="93">
        <f t="shared" si="135"/>
        <v>0</v>
      </c>
      <c r="AC1126" s="48" t="s">
        <v>15208</v>
      </c>
      <c r="AE1126" s="48" t="s">
        <v>15145</v>
      </c>
      <c r="AH1126" s="122">
        <v>2500</v>
      </c>
      <c r="AI1126" s="48" t="s">
        <v>15220</v>
      </c>
      <c r="AJ1126" s="48" t="s">
        <v>15238</v>
      </c>
      <c r="AK1126" s="48" t="s">
        <v>15239</v>
      </c>
      <c r="AM1126" s="48" t="s">
        <v>3846</v>
      </c>
      <c r="AN1126" s="48" t="s">
        <v>3923</v>
      </c>
      <c r="AQ1126" s="123" t="s">
        <v>15212</v>
      </c>
      <c r="AR1126" s="179">
        <v>0.12</v>
      </c>
      <c r="AS1126" s="180" t="s">
        <v>15213</v>
      </c>
      <c r="AT1126" s="181">
        <v>2000</v>
      </c>
      <c r="AU1126" s="181">
        <v>13</v>
      </c>
      <c r="AV1126" s="180" t="s">
        <v>4060</v>
      </c>
    </row>
    <row r="1127" spans="1:48" ht="30" x14ac:dyDescent="0.2">
      <c r="A1127" s="92" t="s">
        <v>4061</v>
      </c>
      <c r="B1127" s="92" t="s">
        <v>4062</v>
      </c>
      <c r="C1127" s="117" t="s">
        <v>166</v>
      </c>
      <c r="D1127" s="92" t="s">
        <v>403</v>
      </c>
      <c r="E1127" s="92" t="s">
        <v>4063</v>
      </c>
      <c r="F1127" s="92" t="s">
        <v>3972</v>
      </c>
      <c r="G1127" s="92" t="s">
        <v>3844</v>
      </c>
      <c r="H1127" s="92" t="s">
        <v>4064</v>
      </c>
      <c r="I1127" s="118" t="s">
        <v>4065</v>
      </c>
      <c r="J1127" s="119">
        <v>11</v>
      </c>
      <c r="K1127" s="119">
        <v>6000</v>
      </c>
      <c r="L1127" s="119">
        <f t="shared" si="138"/>
        <v>728</v>
      </c>
      <c r="N1127" s="48" t="s">
        <v>243</v>
      </c>
      <c r="P1127" s="119">
        <v>600</v>
      </c>
      <c r="Q1127" s="119">
        <v>600</v>
      </c>
      <c r="R1127" s="119">
        <v>0</v>
      </c>
      <c r="S1127" s="119">
        <f t="shared" si="133"/>
        <v>1200</v>
      </c>
      <c r="T1127" s="119">
        <f t="shared" si="134"/>
        <v>1200</v>
      </c>
      <c r="U1127" s="119">
        <v>5272</v>
      </c>
      <c r="V1127" s="119">
        <v>2836</v>
      </c>
      <c r="W1127" s="119">
        <v>1899</v>
      </c>
      <c r="X1127" s="119">
        <f t="shared" si="139"/>
        <v>-7508</v>
      </c>
      <c r="Y1127" s="92" t="s">
        <v>12848</v>
      </c>
      <c r="Z1127" s="93">
        <v>0.64</v>
      </c>
      <c r="AA1127" s="178">
        <v>0.64</v>
      </c>
      <c r="AB1127" s="93">
        <f t="shared" si="135"/>
        <v>0</v>
      </c>
      <c r="AE1127" s="48" t="s">
        <v>15145</v>
      </c>
      <c r="AF1127" s="172">
        <v>0.64</v>
      </c>
      <c r="AK1127" s="48" t="s">
        <v>15146</v>
      </c>
      <c r="AM1127" s="48" t="s">
        <v>3846</v>
      </c>
      <c r="AN1127" s="48" t="s">
        <v>3923</v>
      </c>
      <c r="AQ1127" s="123"/>
      <c r="AR1127" s="179">
        <v>0.64</v>
      </c>
      <c r="AS1127" s="180" t="s">
        <v>1054</v>
      </c>
      <c r="AT1127" s="181">
        <v>6000</v>
      </c>
      <c r="AU1127" s="181">
        <v>6</v>
      </c>
      <c r="AV1127" s="180" t="s">
        <v>4065</v>
      </c>
    </row>
    <row r="1128" spans="1:48" ht="45" x14ac:dyDescent="0.2">
      <c r="A1128" s="92" t="s">
        <v>4066</v>
      </c>
      <c r="B1128" s="92" t="s">
        <v>4067</v>
      </c>
      <c r="C1128" s="117" t="s">
        <v>166</v>
      </c>
      <c r="D1128" s="92" t="s">
        <v>437</v>
      </c>
      <c r="E1128" s="92" t="s">
        <v>4068</v>
      </c>
      <c r="F1128" s="92" t="s">
        <v>3931</v>
      </c>
      <c r="G1128" s="92" t="s">
        <v>780</v>
      </c>
      <c r="H1128" s="92" t="s">
        <v>3963</v>
      </c>
      <c r="I1128" s="118" t="s">
        <v>4069</v>
      </c>
      <c r="J1128" s="119">
        <v>13</v>
      </c>
      <c r="K1128" s="119">
        <v>15000</v>
      </c>
      <c r="L1128" s="119">
        <f t="shared" si="138"/>
        <v>-2032</v>
      </c>
      <c r="N1128" s="48" t="s">
        <v>243</v>
      </c>
      <c r="P1128" s="119">
        <v>25000</v>
      </c>
      <c r="Q1128" s="119">
        <v>10000</v>
      </c>
      <c r="R1128" s="119">
        <v>15000</v>
      </c>
      <c r="S1128" s="119">
        <f t="shared" si="133"/>
        <v>35000</v>
      </c>
      <c r="T1128" s="119">
        <f t="shared" si="134"/>
        <v>50000</v>
      </c>
      <c r="U1128" s="119">
        <v>17032</v>
      </c>
      <c r="V1128" s="119">
        <v>9726</v>
      </c>
      <c r="W1128" s="119">
        <v>7173</v>
      </c>
      <c r="X1128" s="119">
        <f t="shared" si="139"/>
        <v>-1758</v>
      </c>
      <c r="Y1128" s="92" t="s">
        <v>12848</v>
      </c>
      <c r="Z1128" s="93">
        <v>5.5E-2</v>
      </c>
      <c r="AA1128" s="178">
        <v>5.5E-2</v>
      </c>
      <c r="AB1128" s="93">
        <f t="shared" si="135"/>
        <v>0</v>
      </c>
      <c r="AE1128" s="48" t="s">
        <v>15145</v>
      </c>
      <c r="AF1128" s="172">
        <v>4.6300000000000001E-2</v>
      </c>
      <c r="AK1128" s="48" t="s">
        <v>15146</v>
      </c>
      <c r="AM1128" s="48" t="s">
        <v>3846</v>
      </c>
      <c r="AN1128" s="48" t="s">
        <v>3923</v>
      </c>
      <c r="AQ1128" s="123" t="s">
        <v>15223</v>
      </c>
      <c r="AR1128" s="179">
        <v>5.5E-2</v>
      </c>
      <c r="AS1128" s="180" t="s">
        <v>15214</v>
      </c>
      <c r="AT1128" s="181">
        <v>5000</v>
      </c>
      <c r="AU1128" s="181">
        <v>6</v>
      </c>
      <c r="AV1128" s="180" t="s">
        <v>15240</v>
      </c>
    </row>
    <row r="1129" spans="1:48" ht="30" x14ac:dyDescent="0.2">
      <c r="A1129" s="92" t="s">
        <v>4070</v>
      </c>
      <c r="B1129" s="92" t="s">
        <v>4071</v>
      </c>
      <c r="C1129" s="117" t="s">
        <v>166</v>
      </c>
      <c r="D1129" s="92" t="s">
        <v>403</v>
      </c>
      <c r="E1129" s="92" t="s">
        <v>4072</v>
      </c>
      <c r="F1129" s="92" t="s">
        <v>3931</v>
      </c>
      <c r="G1129" s="92" t="s">
        <v>3920</v>
      </c>
      <c r="H1129" s="92" t="s">
        <v>3921</v>
      </c>
      <c r="I1129" s="118" t="s">
        <v>4073</v>
      </c>
      <c r="J1129" s="119">
        <v>13</v>
      </c>
      <c r="K1129" s="119">
        <v>2000</v>
      </c>
      <c r="L1129" s="119">
        <f t="shared" si="138"/>
        <v>-262318</v>
      </c>
      <c r="N1129" s="48" t="s">
        <v>243</v>
      </c>
      <c r="P1129" s="119">
        <v>252000</v>
      </c>
      <c r="Q1129" s="119">
        <v>182000</v>
      </c>
      <c r="R1129" s="119">
        <v>70000</v>
      </c>
      <c r="S1129" s="119">
        <f t="shared" si="133"/>
        <v>434000</v>
      </c>
      <c r="T1129" s="119">
        <f t="shared" si="134"/>
        <v>504000</v>
      </c>
      <c r="U1129" s="119">
        <v>264318</v>
      </c>
      <c r="V1129" s="119">
        <v>177015</v>
      </c>
      <c r="W1129" s="119">
        <v>170546</v>
      </c>
      <c r="X1129" s="119">
        <f t="shared" si="139"/>
        <v>-189333</v>
      </c>
      <c r="Y1129" s="92" t="s">
        <v>12848</v>
      </c>
      <c r="Z1129" s="93">
        <v>7.1999999999999995E-2</v>
      </c>
      <c r="AA1129" s="178">
        <v>7.1999999999999995E-2</v>
      </c>
      <c r="AB1129" s="93">
        <f t="shared" si="135"/>
        <v>0</v>
      </c>
      <c r="AE1129" s="48" t="s">
        <v>15145</v>
      </c>
      <c r="AF1129" s="172">
        <v>7.1999999999999995E-2</v>
      </c>
      <c r="AK1129" s="48" t="s">
        <v>15146</v>
      </c>
      <c r="AM1129" s="48" t="s">
        <v>3846</v>
      </c>
      <c r="AN1129" s="48" t="s">
        <v>3923</v>
      </c>
      <c r="AQ1129" s="123"/>
      <c r="AR1129" s="179">
        <v>7.1999999999999995E-2</v>
      </c>
      <c r="AS1129" s="180" t="s">
        <v>15214</v>
      </c>
      <c r="AT1129" s="181">
        <v>2000</v>
      </c>
      <c r="AU1129" s="181">
        <v>9</v>
      </c>
      <c r="AV1129" s="180" t="s">
        <v>4073</v>
      </c>
    </row>
    <row r="1130" spans="1:48" ht="30" x14ac:dyDescent="0.2">
      <c r="A1130" s="92" t="s">
        <v>4074</v>
      </c>
      <c r="B1130" s="92" t="s">
        <v>4075</v>
      </c>
      <c r="C1130" s="117" t="s">
        <v>166</v>
      </c>
      <c r="D1130" s="92" t="s">
        <v>403</v>
      </c>
      <c r="E1130" s="92" t="s">
        <v>4076</v>
      </c>
      <c r="F1130" s="92" t="s">
        <v>3931</v>
      </c>
      <c r="G1130" s="92" t="s">
        <v>3920</v>
      </c>
      <c r="H1130" s="92" t="s">
        <v>3921</v>
      </c>
      <c r="I1130" s="118" t="s">
        <v>4077</v>
      </c>
      <c r="J1130" s="119">
        <v>17</v>
      </c>
      <c r="K1130" s="119">
        <v>2000</v>
      </c>
      <c r="L1130" s="119">
        <f t="shared" si="138"/>
        <v>-27617</v>
      </c>
      <c r="N1130" s="48" t="s">
        <v>243</v>
      </c>
      <c r="P1130" s="119">
        <v>30000</v>
      </c>
      <c r="Q1130" s="119">
        <v>22000</v>
      </c>
      <c r="R1130" s="119">
        <v>8000</v>
      </c>
      <c r="S1130" s="119">
        <f t="shared" si="133"/>
        <v>52000</v>
      </c>
      <c r="T1130" s="119">
        <f t="shared" si="134"/>
        <v>60000</v>
      </c>
      <c r="U1130" s="119">
        <v>29617</v>
      </c>
      <c r="V1130" s="119">
        <v>24817</v>
      </c>
      <c r="W1130" s="119">
        <v>24790</v>
      </c>
      <c r="X1130" s="119">
        <f t="shared" si="139"/>
        <v>-24434</v>
      </c>
      <c r="Y1130" s="92" t="s">
        <v>12848</v>
      </c>
      <c r="Z1130" s="93">
        <v>0.104</v>
      </c>
      <c r="AA1130" s="178">
        <v>0.104</v>
      </c>
      <c r="AB1130" s="93">
        <f t="shared" si="135"/>
        <v>0</v>
      </c>
      <c r="AE1130" s="48" t="s">
        <v>15145</v>
      </c>
      <c r="AF1130" s="172">
        <v>0.104</v>
      </c>
      <c r="AK1130" s="48" t="s">
        <v>15146</v>
      </c>
      <c r="AM1130" s="48" t="s">
        <v>3846</v>
      </c>
      <c r="AN1130" s="48" t="s">
        <v>3923</v>
      </c>
      <c r="AQ1130" s="123"/>
      <c r="AR1130" s="179">
        <v>0.104</v>
      </c>
      <c r="AS1130" s="180" t="s">
        <v>15214</v>
      </c>
      <c r="AT1130" s="181">
        <v>2000</v>
      </c>
      <c r="AU1130" s="181">
        <v>8</v>
      </c>
      <c r="AV1130" s="180" t="s">
        <v>4077</v>
      </c>
    </row>
    <row r="1131" spans="1:48" x14ac:dyDescent="0.2">
      <c r="A1131" s="92" t="s">
        <v>4078</v>
      </c>
      <c r="B1131" s="92" t="s">
        <v>4079</v>
      </c>
      <c r="C1131" s="117" t="s">
        <v>166</v>
      </c>
      <c r="D1131" s="92" t="s">
        <v>2310</v>
      </c>
      <c r="E1131" s="92" t="s">
        <v>4080</v>
      </c>
      <c r="F1131" s="92" t="s">
        <v>3945</v>
      </c>
      <c r="G1131" s="92" t="s">
        <v>3617</v>
      </c>
      <c r="H1131" s="92" t="s">
        <v>4025</v>
      </c>
      <c r="I1131" s="118" t="s">
        <v>4081</v>
      </c>
      <c r="J1131" s="119">
        <v>11</v>
      </c>
      <c r="K1131" s="119">
        <v>2500</v>
      </c>
      <c r="L1131" s="119">
        <f t="shared" si="138"/>
        <v>2500</v>
      </c>
      <c r="M1131" s="138">
        <v>2750</v>
      </c>
      <c r="N1131" s="48" t="s">
        <v>243</v>
      </c>
      <c r="P1131" s="119">
        <v>0</v>
      </c>
      <c r="Q1131" s="119">
        <v>0</v>
      </c>
      <c r="R1131" s="119">
        <v>0</v>
      </c>
      <c r="S1131" s="119">
        <f t="shared" si="133"/>
        <v>0</v>
      </c>
      <c r="T1131" s="119">
        <f t="shared" si="134"/>
        <v>0</v>
      </c>
      <c r="U1131" s="119">
        <v>0</v>
      </c>
      <c r="V1131" s="119">
        <v>0</v>
      </c>
      <c r="W1131" s="119">
        <v>0</v>
      </c>
      <c r="X1131" s="119">
        <f t="shared" si="139"/>
        <v>0</v>
      </c>
      <c r="Y1131" s="92" t="s">
        <v>12844</v>
      </c>
      <c r="Z1131" s="93">
        <v>1.1000000000000001</v>
      </c>
      <c r="AA1131" s="178">
        <v>1.1000000000000001</v>
      </c>
      <c r="AB1131" s="93">
        <f t="shared" si="135"/>
        <v>0</v>
      </c>
      <c r="AE1131" s="48" t="s">
        <v>15145</v>
      </c>
      <c r="AF1131" s="172">
        <v>1.1000000000000001</v>
      </c>
      <c r="AK1131" s="48" t="s">
        <v>15148</v>
      </c>
      <c r="AM1131" s="48" t="s">
        <v>3846</v>
      </c>
      <c r="AN1131" s="48" t="s">
        <v>3923</v>
      </c>
      <c r="AQ1131" s="123"/>
      <c r="AR1131" s="179">
        <v>1.1000000000000001</v>
      </c>
      <c r="AS1131" s="180" t="s">
        <v>15241</v>
      </c>
      <c r="AT1131" s="181">
        <v>2500</v>
      </c>
      <c r="AU1131" s="181">
        <v>7</v>
      </c>
      <c r="AV1131" s="180" t="s">
        <v>4081</v>
      </c>
    </row>
    <row r="1132" spans="1:48" ht="45" x14ac:dyDescent="0.2">
      <c r="A1132" s="92" t="s">
        <v>4082</v>
      </c>
      <c r="B1132" s="92" t="s">
        <v>4083</v>
      </c>
      <c r="C1132" s="117" t="s">
        <v>166</v>
      </c>
      <c r="D1132" s="92" t="s">
        <v>403</v>
      </c>
      <c r="E1132" s="92" t="s">
        <v>4084</v>
      </c>
      <c r="F1132" s="92" t="s">
        <v>3931</v>
      </c>
      <c r="G1132" s="92" t="s">
        <v>3962</v>
      </c>
      <c r="H1132" s="92" t="s">
        <v>3963</v>
      </c>
      <c r="I1132" s="118" t="s">
        <v>4085</v>
      </c>
      <c r="J1132" s="119">
        <v>5</v>
      </c>
      <c r="K1132" s="119">
        <v>7500</v>
      </c>
      <c r="L1132" s="119">
        <f t="shared" si="138"/>
        <v>-115408</v>
      </c>
      <c r="N1132" s="48" t="s">
        <v>243</v>
      </c>
      <c r="P1132" s="119">
        <v>90000</v>
      </c>
      <c r="Q1132" s="119">
        <v>90000</v>
      </c>
      <c r="R1132" s="119">
        <v>0</v>
      </c>
      <c r="S1132" s="119">
        <f t="shared" si="133"/>
        <v>180000</v>
      </c>
      <c r="T1132" s="119">
        <f t="shared" si="134"/>
        <v>180000</v>
      </c>
      <c r="U1132" s="119">
        <v>122908</v>
      </c>
      <c r="V1132" s="119">
        <v>72909</v>
      </c>
      <c r="W1132" s="119">
        <v>63774</v>
      </c>
      <c r="X1132" s="119">
        <f t="shared" si="139"/>
        <v>-105817</v>
      </c>
      <c r="Y1132" s="92" t="s">
        <v>12848</v>
      </c>
      <c r="Z1132" s="93">
        <v>8.5000000000000006E-2</v>
      </c>
      <c r="AA1132" s="178">
        <v>6.3299999999999995E-2</v>
      </c>
      <c r="AB1132" s="93">
        <f t="shared" si="135"/>
        <v>-2.1700000000000011E-2</v>
      </c>
      <c r="AC1132" s="48" t="s">
        <v>15208</v>
      </c>
      <c r="AE1132" s="48" t="s">
        <v>15145</v>
      </c>
      <c r="AH1132" s="122">
        <v>2500</v>
      </c>
      <c r="AI1132" s="48" t="s">
        <v>15220</v>
      </c>
      <c r="AJ1132" s="48" t="s">
        <v>4085</v>
      </c>
      <c r="AK1132" s="48" t="s">
        <v>15242</v>
      </c>
      <c r="AM1132" s="48" t="s">
        <v>3846</v>
      </c>
      <c r="AN1132" s="48" t="s">
        <v>3923</v>
      </c>
      <c r="AQ1132" s="123" t="s">
        <v>15212</v>
      </c>
      <c r="AR1132" s="179">
        <v>6.3299999999999995E-2</v>
      </c>
      <c r="AS1132" s="180" t="s">
        <v>15219</v>
      </c>
      <c r="AT1132" s="181">
        <v>7500</v>
      </c>
      <c r="AU1132" s="181">
        <v>5</v>
      </c>
      <c r="AV1132" s="180" t="s">
        <v>4085</v>
      </c>
    </row>
    <row r="1133" spans="1:48" ht="30" x14ac:dyDescent="0.2">
      <c r="A1133" s="92" t="s">
        <v>4086</v>
      </c>
      <c r="B1133" s="92" t="s">
        <v>4087</v>
      </c>
      <c r="C1133" s="117" t="s">
        <v>166</v>
      </c>
      <c r="D1133" s="92" t="s">
        <v>403</v>
      </c>
      <c r="E1133" s="92" t="s">
        <v>4088</v>
      </c>
      <c r="F1133" s="92" t="s">
        <v>3931</v>
      </c>
      <c r="G1133" s="92" t="s">
        <v>3962</v>
      </c>
      <c r="H1133" s="92" t="s">
        <v>3963</v>
      </c>
      <c r="I1133" s="118" t="s">
        <v>4089</v>
      </c>
      <c r="J1133" s="119">
        <v>5</v>
      </c>
      <c r="K1133" s="119">
        <v>5000</v>
      </c>
      <c r="L1133" s="119">
        <f t="shared" si="138"/>
        <v>-46942</v>
      </c>
      <c r="N1133" s="48" t="s">
        <v>243</v>
      </c>
      <c r="P1133" s="119">
        <v>15000</v>
      </c>
      <c r="Q1133" s="119">
        <v>15000</v>
      </c>
      <c r="R1133" s="119">
        <v>0</v>
      </c>
      <c r="S1133" s="119">
        <f t="shared" si="133"/>
        <v>30000</v>
      </c>
      <c r="T1133" s="119">
        <f t="shared" si="134"/>
        <v>30000</v>
      </c>
      <c r="U1133" s="119">
        <v>51942</v>
      </c>
      <c r="V1133" s="119">
        <v>41567</v>
      </c>
      <c r="W1133" s="119">
        <v>41584</v>
      </c>
      <c r="X1133" s="119">
        <f t="shared" si="139"/>
        <v>-78509</v>
      </c>
      <c r="Y1133" s="92" t="s">
        <v>12848</v>
      </c>
      <c r="Z1133" s="93">
        <v>8.4820000000000007E-2</v>
      </c>
      <c r="AA1133" s="178">
        <v>8.4820000000000007E-2</v>
      </c>
      <c r="AB1133" s="93">
        <f t="shared" si="135"/>
        <v>0</v>
      </c>
      <c r="AE1133" s="48" t="s">
        <v>15145</v>
      </c>
      <c r="AF1133" s="172">
        <v>8.4820000000000007E-2</v>
      </c>
      <c r="AK1133" s="48" t="s">
        <v>15146</v>
      </c>
      <c r="AM1133" s="48" t="s">
        <v>3846</v>
      </c>
      <c r="AN1133" s="48" t="s">
        <v>3923</v>
      </c>
      <c r="AQ1133" s="123"/>
      <c r="AR1133" s="179">
        <v>8.4820000000000007E-2</v>
      </c>
      <c r="AS1133" s="180" t="s">
        <v>12727</v>
      </c>
      <c r="AT1133" s="181">
        <v>5000</v>
      </c>
      <c r="AU1133" s="181">
        <v>16</v>
      </c>
      <c r="AV1133" s="180" t="s">
        <v>4089</v>
      </c>
    </row>
    <row r="1134" spans="1:48" x14ac:dyDescent="0.2">
      <c r="A1134" s="92" t="s">
        <v>4090</v>
      </c>
      <c r="B1134" s="92" t="s">
        <v>4091</v>
      </c>
      <c r="C1134" s="117" t="s">
        <v>166</v>
      </c>
      <c r="D1134" s="92" t="s">
        <v>403</v>
      </c>
      <c r="E1134" s="92" t="s">
        <v>4092</v>
      </c>
      <c r="F1134" s="92" t="s">
        <v>3931</v>
      </c>
      <c r="G1134" s="92" t="s">
        <v>3920</v>
      </c>
      <c r="H1134" s="92" t="s">
        <v>3921</v>
      </c>
      <c r="I1134" s="118" t="s">
        <v>4093</v>
      </c>
      <c r="J1134" s="119">
        <v>7</v>
      </c>
      <c r="K1134" s="119">
        <v>3000</v>
      </c>
      <c r="L1134" s="119">
        <f t="shared" si="138"/>
        <v>-245475</v>
      </c>
      <c r="N1134" s="48" t="s">
        <v>243</v>
      </c>
      <c r="P1134" s="119">
        <v>111000</v>
      </c>
      <c r="Q1134" s="119">
        <v>111000</v>
      </c>
      <c r="R1134" s="119">
        <v>0</v>
      </c>
      <c r="S1134" s="119">
        <f t="shared" si="133"/>
        <v>222000</v>
      </c>
      <c r="T1134" s="119">
        <f t="shared" si="134"/>
        <v>222000</v>
      </c>
      <c r="U1134" s="119">
        <v>248475</v>
      </c>
      <c r="V1134" s="119">
        <v>114270</v>
      </c>
      <c r="W1134" s="119">
        <v>93088</v>
      </c>
      <c r="X1134" s="119">
        <f t="shared" si="139"/>
        <v>-251745</v>
      </c>
      <c r="Y1134" s="92" t="s">
        <v>12848</v>
      </c>
      <c r="Z1134" s="93">
        <v>0.17</v>
      </c>
      <c r="AA1134" s="178">
        <v>0.16500000000000001</v>
      </c>
      <c r="AB1134" s="93">
        <f t="shared" si="135"/>
        <v>-5.0000000000000044E-3</v>
      </c>
      <c r="AE1134" s="48" t="s">
        <v>15145</v>
      </c>
      <c r="AF1134" s="172">
        <v>0.16500000000000001</v>
      </c>
      <c r="AK1134" s="48" t="s">
        <v>15148</v>
      </c>
      <c r="AM1134" s="48" t="s">
        <v>3846</v>
      </c>
      <c r="AN1134" s="48" t="s">
        <v>3923</v>
      </c>
      <c r="AQ1134" s="123" t="s">
        <v>15149</v>
      </c>
      <c r="AR1134" s="179">
        <v>0.16500000000000001</v>
      </c>
      <c r="AS1134" s="180" t="s">
        <v>15214</v>
      </c>
      <c r="AT1134" s="181">
        <v>3000</v>
      </c>
      <c r="AU1134" s="181">
        <v>14</v>
      </c>
      <c r="AV1134" s="180" t="s">
        <v>4093</v>
      </c>
    </row>
    <row r="1135" spans="1:48" x14ac:dyDescent="0.2">
      <c r="A1135" s="92" t="s">
        <v>4094</v>
      </c>
      <c r="B1135" s="92" t="s">
        <v>4095</v>
      </c>
      <c r="C1135" s="117" t="s">
        <v>166</v>
      </c>
      <c r="D1135" s="92" t="s">
        <v>403</v>
      </c>
      <c r="E1135" s="92" t="s">
        <v>4096</v>
      </c>
      <c r="F1135" s="92" t="s">
        <v>3931</v>
      </c>
      <c r="G1135" s="92" t="s">
        <v>3920</v>
      </c>
      <c r="H1135" s="92" t="s">
        <v>3921</v>
      </c>
      <c r="I1135" s="118" t="s">
        <v>4097</v>
      </c>
      <c r="J1135" s="119">
        <v>7</v>
      </c>
      <c r="K1135" s="119">
        <v>3000</v>
      </c>
      <c r="L1135" s="119">
        <f t="shared" si="138"/>
        <v>-226954</v>
      </c>
      <c r="N1135" s="48" t="s">
        <v>243</v>
      </c>
      <c r="P1135" s="119">
        <v>420000</v>
      </c>
      <c r="Q1135" s="119">
        <v>165000</v>
      </c>
      <c r="R1135" s="119">
        <v>99000</v>
      </c>
      <c r="S1135" s="119">
        <f t="shared" si="133"/>
        <v>585000</v>
      </c>
      <c r="T1135" s="119">
        <f t="shared" si="134"/>
        <v>684000</v>
      </c>
      <c r="U1135" s="119">
        <v>229954</v>
      </c>
      <c r="V1135" s="119">
        <v>110203</v>
      </c>
      <c r="W1135" s="119">
        <v>90794</v>
      </c>
      <c r="X1135" s="119">
        <f t="shared" si="139"/>
        <v>79843</v>
      </c>
      <c r="Y1135" s="92" t="s">
        <v>12863</v>
      </c>
      <c r="Z1135" s="93">
        <v>0.11</v>
      </c>
      <c r="AA1135" s="178">
        <v>0.11</v>
      </c>
      <c r="AB1135" s="93">
        <f t="shared" si="135"/>
        <v>0</v>
      </c>
      <c r="AE1135" s="48" t="s">
        <v>15145</v>
      </c>
      <c r="AF1135" s="172">
        <v>0.11</v>
      </c>
      <c r="AK1135" s="48" t="s">
        <v>15148</v>
      </c>
      <c r="AM1135" s="48" t="s">
        <v>3846</v>
      </c>
      <c r="AN1135" s="48" t="s">
        <v>3923</v>
      </c>
      <c r="AQ1135" s="123"/>
      <c r="AR1135" s="179">
        <v>0.11</v>
      </c>
      <c r="AS1135" s="180" t="s">
        <v>15214</v>
      </c>
      <c r="AT1135" s="181">
        <v>3000</v>
      </c>
      <c r="AU1135" s="181">
        <v>20</v>
      </c>
      <c r="AV1135" s="180" t="s">
        <v>4097</v>
      </c>
    </row>
    <row r="1136" spans="1:48" ht="30" x14ac:dyDescent="0.2">
      <c r="A1136" s="92" t="s">
        <v>4098</v>
      </c>
      <c r="B1136" s="92" t="s">
        <v>4099</v>
      </c>
      <c r="C1136" s="117" t="s">
        <v>166</v>
      </c>
      <c r="D1136" s="92" t="s">
        <v>403</v>
      </c>
      <c r="E1136" s="92" t="s">
        <v>4100</v>
      </c>
      <c r="F1136" s="92" t="s">
        <v>3931</v>
      </c>
      <c r="G1136" s="92" t="s">
        <v>3920</v>
      </c>
      <c r="H1136" s="92" t="s">
        <v>3921</v>
      </c>
      <c r="I1136" s="118" t="s">
        <v>4101</v>
      </c>
      <c r="J1136" s="119">
        <v>13</v>
      </c>
      <c r="K1136" s="119">
        <v>2500</v>
      </c>
      <c r="L1136" s="119">
        <f t="shared" si="138"/>
        <v>-21660</v>
      </c>
      <c r="N1136" s="48" t="s">
        <v>243</v>
      </c>
      <c r="P1136" s="119">
        <v>17500</v>
      </c>
      <c r="Q1136" s="119">
        <v>15000</v>
      </c>
      <c r="R1136" s="119">
        <v>2500</v>
      </c>
      <c r="S1136" s="119">
        <f t="shared" si="133"/>
        <v>32500</v>
      </c>
      <c r="T1136" s="119">
        <f t="shared" si="134"/>
        <v>35000</v>
      </c>
      <c r="U1136" s="119">
        <v>24160</v>
      </c>
      <c r="V1136" s="119">
        <v>12179</v>
      </c>
      <c r="W1136" s="119">
        <v>9666</v>
      </c>
      <c r="X1136" s="119">
        <f t="shared" si="139"/>
        <v>-18839</v>
      </c>
      <c r="Y1136" s="92" t="s">
        <v>12848</v>
      </c>
      <c r="Z1136" s="93">
        <v>1.4239999999999999</v>
      </c>
      <c r="AA1136" s="178">
        <v>1.4239999999999999</v>
      </c>
      <c r="AB1136" s="93">
        <f t="shared" si="135"/>
        <v>0</v>
      </c>
      <c r="AE1136" s="48" t="s">
        <v>15145</v>
      </c>
      <c r="AF1136" s="172">
        <v>1.4239999999999999</v>
      </c>
      <c r="AK1136" s="48" t="s">
        <v>15146</v>
      </c>
      <c r="AM1136" s="48" t="s">
        <v>3846</v>
      </c>
      <c r="AN1136" s="48" t="s">
        <v>3923</v>
      </c>
      <c r="AQ1136" s="123"/>
      <c r="AR1136" s="179">
        <v>1.4239999999999999</v>
      </c>
      <c r="AS1136" s="180" t="s">
        <v>15214</v>
      </c>
      <c r="AT1136" s="181">
        <v>2500</v>
      </c>
      <c r="AU1136" s="181">
        <v>23</v>
      </c>
      <c r="AV1136" s="180" t="s">
        <v>4101</v>
      </c>
    </row>
    <row r="1137" spans="1:48" x14ac:dyDescent="0.2">
      <c r="A1137" s="92" t="s">
        <v>4102</v>
      </c>
      <c r="B1137" s="92" t="s">
        <v>4103</v>
      </c>
      <c r="C1137" s="117" t="s">
        <v>166</v>
      </c>
      <c r="D1137" s="92" t="s">
        <v>437</v>
      </c>
      <c r="E1137" s="92" t="s">
        <v>4104</v>
      </c>
      <c r="F1137" s="92" t="s">
        <v>3919</v>
      </c>
      <c r="G1137" s="92" t="s">
        <v>3920</v>
      </c>
      <c r="H1137" s="92" t="s">
        <v>3921</v>
      </c>
      <c r="I1137" s="118" t="s">
        <v>4105</v>
      </c>
      <c r="J1137" s="119">
        <v>7</v>
      </c>
      <c r="K1137" s="119">
        <v>2000</v>
      </c>
      <c r="L1137" s="119">
        <f t="shared" si="138"/>
        <v>1553</v>
      </c>
      <c r="M1137" s="119"/>
      <c r="N1137" s="48" t="s">
        <v>243</v>
      </c>
      <c r="P1137" s="119">
        <v>0</v>
      </c>
      <c r="Q1137" s="119">
        <v>0</v>
      </c>
      <c r="R1137" s="119">
        <v>0</v>
      </c>
      <c r="S1137" s="119">
        <f t="shared" si="133"/>
        <v>0</v>
      </c>
      <c r="T1137" s="119">
        <f t="shared" si="134"/>
        <v>0</v>
      </c>
      <c r="U1137" s="119">
        <v>447</v>
      </c>
      <c r="V1137" s="119">
        <v>171</v>
      </c>
      <c r="W1137" s="119">
        <v>180</v>
      </c>
      <c r="X1137" s="119">
        <f t="shared" si="139"/>
        <v>-618</v>
      </c>
      <c r="Y1137" s="92" t="s">
        <v>12848</v>
      </c>
      <c r="Z1137" s="93">
        <v>0.53400000000000003</v>
      </c>
      <c r="AA1137" s="178">
        <v>0.53400000000000003</v>
      </c>
      <c r="AB1137" s="93">
        <f t="shared" si="135"/>
        <v>0</v>
      </c>
      <c r="AE1137" s="48" t="s">
        <v>15145</v>
      </c>
      <c r="AF1137" s="172">
        <v>0.53400000000000003</v>
      </c>
      <c r="AK1137" s="48" t="s">
        <v>15148</v>
      </c>
      <c r="AM1137" s="48" t="s">
        <v>3846</v>
      </c>
      <c r="AN1137" s="48" t="s">
        <v>3923</v>
      </c>
      <c r="AQ1137" s="123"/>
      <c r="AR1137" s="179">
        <v>0.53400000000000003</v>
      </c>
      <c r="AS1137" s="180" t="s">
        <v>15214</v>
      </c>
      <c r="AT1137" s="181">
        <v>2000</v>
      </c>
      <c r="AU1137" s="181">
        <v>12</v>
      </c>
      <c r="AV1137" s="180" t="s">
        <v>4105</v>
      </c>
    </row>
    <row r="1138" spans="1:48" x14ac:dyDescent="0.2">
      <c r="A1138" s="92" t="s">
        <v>4106</v>
      </c>
      <c r="B1138" s="92" t="s">
        <v>4107</v>
      </c>
      <c r="C1138" s="117" t="s">
        <v>166</v>
      </c>
      <c r="D1138" s="92" t="s">
        <v>437</v>
      </c>
      <c r="E1138" s="92" t="s">
        <v>4108</v>
      </c>
      <c r="F1138" s="92" t="s">
        <v>3931</v>
      </c>
      <c r="G1138" s="92" t="s">
        <v>3920</v>
      </c>
      <c r="H1138" s="92" t="s">
        <v>3921</v>
      </c>
      <c r="I1138" s="118" t="s">
        <v>4109</v>
      </c>
      <c r="J1138" s="119">
        <v>7</v>
      </c>
      <c r="K1138" s="119">
        <v>2000</v>
      </c>
      <c r="L1138" s="119">
        <f t="shared" si="138"/>
        <v>1323</v>
      </c>
      <c r="N1138" s="48" t="s">
        <v>243</v>
      </c>
      <c r="P1138" s="119">
        <v>0</v>
      </c>
      <c r="Q1138" s="119">
        <v>0</v>
      </c>
      <c r="R1138" s="119">
        <v>0</v>
      </c>
      <c r="S1138" s="119">
        <f t="shared" si="133"/>
        <v>0</v>
      </c>
      <c r="T1138" s="119">
        <f t="shared" si="134"/>
        <v>0</v>
      </c>
      <c r="U1138" s="119">
        <v>677</v>
      </c>
      <c r="V1138" s="119">
        <v>225</v>
      </c>
      <c r="W1138" s="119">
        <v>234</v>
      </c>
      <c r="X1138" s="119">
        <f t="shared" si="139"/>
        <v>-902</v>
      </c>
      <c r="Y1138" s="92" t="s">
        <v>12848</v>
      </c>
      <c r="Z1138" s="93">
        <v>0.11600000000000001</v>
      </c>
      <c r="AA1138" s="178">
        <v>0.11</v>
      </c>
      <c r="AB1138" s="93">
        <f t="shared" si="135"/>
        <v>-6.0000000000000053E-3</v>
      </c>
      <c r="AE1138" s="48" t="s">
        <v>15145</v>
      </c>
      <c r="AF1138" s="172">
        <v>0.11</v>
      </c>
      <c r="AK1138" s="48" t="s">
        <v>15148</v>
      </c>
      <c r="AM1138" s="48" t="s">
        <v>3846</v>
      </c>
      <c r="AN1138" s="48" t="s">
        <v>3923</v>
      </c>
      <c r="AQ1138" s="123" t="s">
        <v>15149</v>
      </c>
      <c r="AR1138" s="179">
        <v>0.11</v>
      </c>
      <c r="AS1138" s="180" t="s">
        <v>15213</v>
      </c>
      <c r="AT1138" s="181">
        <v>2000</v>
      </c>
      <c r="AU1138" s="181">
        <v>16</v>
      </c>
      <c r="AV1138" s="180" t="s">
        <v>4109</v>
      </c>
    </row>
    <row r="1139" spans="1:48" ht="30" x14ac:dyDescent="0.2">
      <c r="A1139" s="92" t="s">
        <v>4110</v>
      </c>
      <c r="B1139" s="92" t="s">
        <v>4111</v>
      </c>
      <c r="C1139" s="117" t="s">
        <v>166</v>
      </c>
      <c r="D1139" s="92" t="s">
        <v>403</v>
      </c>
      <c r="E1139" s="92" t="s">
        <v>4112</v>
      </c>
      <c r="F1139" s="92" t="s">
        <v>3919</v>
      </c>
      <c r="G1139" s="92" t="s">
        <v>3904</v>
      </c>
      <c r="H1139" s="92" t="s">
        <v>4064</v>
      </c>
      <c r="I1139" s="118" t="s">
        <v>4113</v>
      </c>
      <c r="J1139" s="119">
        <v>8</v>
      </c>
      <c r="K1139" s="119">
        <v>2500</v>
      </c>
      <c r="L1139" s="119">
        <f t="shared" si="138"/>
        <v>-8841</v>
      </c>
      <c r="N1139" s="48" t="s">
        <v>243</v>
      </c>
      <c r="P1139" s="119">
        <v>5000</v>
      </c>
      <c r="Q1139" s="119">
        <v>5000</v>
      </c>
      <c r="R1139" s="119">
        <v>0</v>
      </c>
      <c r="S1139" s="119">
        <f t="shared" si="133"/>
        <v>10000</v>
      </c>
      <c r="T1139" s="119">
        <f t="shared" si="134"/>
        <v>10000</v>
      </c>
      <c r="U1139" s="119">
        <v>11341</v>
      </c>
      <c r="V1139" s="119">
        <v>6305</v>
      </c>
      <c r="W1139" s="119">
        <v>4980</v>
      </c>
      <c r="X1139" s="119">
        <f t="shared" si="139"/>
        <v>-12646</v>
      </c>
      <c r="Y1139" s="92" t="s">
        <v>12848</v>
      </c>
      <c r="Z1139" s="93">
        <v>0.27</v>
      </c>
      <c r="AA1139" s="178">
        <v>0.27600000000000002</v>
      </c>
      <c r="AB1139" s="93">
        <f t="shared" si="135"/>
        <v>6.0000000000000053E-3</v>
      </c>
      <c r="AE1139" s="48" t="s">
        <v>15145</v>
      </c>
      <c r="AF1139" s="172">
        <v>0.27600000000000002</v>
      </c>
      <c r="AK1139" s="48" t="s">
        <v>15146</v>
      </c>
      <c r="AM1139" s="48" t="s">
        <v>3846</v>
      </c>
      <c r="AN1139" s="48" t="s">
        <v>3923</v>
      </c>
      <c r="AQ1139" s="123"/>
      <c r="AR1139" s="179">
        <v>0.27600000000000002</v>
      </c>
      <c r="AS1139" s="180" t="s">
        <v>12727</v>
      </c>
      <c r="AT1139" s="181">
        <v>2500</v>
      </c>
      <c r="AU1139" s="181">
        <v>17</v>
      </c>
      <c r="AV1139" s="180" t="s">
        <v>4113</v>
      </c>
    </row>
    <row r="1140" spans="1:48" ht="30" x14ac:dyDescent="0.2">
      <c r="A1140" s="118" t="s">
        <v>4114</v>
      </c>
      <c r="B1140" s="92" t="s">
        <v>4115</v>
      </c>
      <c r="C1140" s="117" t="s">
        <v>166</v>
      </c>
      <c r="D1140" s="92" t="s">
        <v>403</v>
      </c>
      <c r="E1140" s="118" t="s">
        <v>4116</v>
      </c>
      <c r="F1140" s="92" t="s">
        <v>3972</v>
      </c>
      <c r="G1140" s="92" t="s">
        <v>3920</v>
      </c>
      <c r="H1140" s="92" t="s">
        <v>3921</v>
      </c>
      <c r="I1140" s="118" t="s">
        <v>4117</v>
      </c>
      <c r="J1140" s="119">
        <v>27</v>
      </c>
      <c r="K1140" s="119">
        <v>2000</v>
      </c>
      <c r="L1140" s="119">
        <f t="shared" si="138"/>
        <v>-7684</v>
      </c>
      <c r="N1140" s="48" t="s">
        <v>243</v>
      </c>
      <c r="P1140" s="119">
        <v>6000</v>
      </c>
      <c r="Q1140" s="119">
        <v>4000</v>
      </c>
      <c r="R1140" s="119">
        <v>2000</v>
      </c>
      <c r="S1140" s="119">
        <f t="shared" si="133"/>
        <v>10000</v>
      </c>
      <c r="T1140" s="119">
        <f t="shared" si="134"/>
        <v>12000</v>
      </c>
      <c r="U1140" s="119">
        <v>9684</v>
      </c>
      <c r="V1140" s="119">
        <v>2144</v>
      </c>
      <c r="W1140" s="119">
        <v>282</v>
      </c>
      <c r="X1140" s="119">
        <f t="shared" si="139"/>
        <v>-5828</v>
      </c>
      <c r="Y1140" s="92" t="s">
        <v>12848</v>
      </c>
      <c r="Z1140" s="93">
        <v>8.6449999999999996</v>
      </c>
      <c r="AA1140" s="178">
        <v>9.1910000000000007</v>
      </c>
      <c r="AB1140" s="93">
        <f t="shared" si="135"/>
        <v>0.54600000000000115</v>
      </c>
      <c r="AE1140" s="48" t="s">
        <v>15145</v>
      </c>
      <c r="AF1140" s="172">
        <v>8.6449999999999996</v>
      </c>
      <c r="AK1140" s="48" t="s">
        <v>15148</v>
      </c>
      <c r="AM1140" s="48" t="s">
        <v>3846</v>
      </c>
      <c r="AN1140" s="48" t="s">
        <v>3923</v>
      </c>
      <c r="AQ1140" s="123" t="s">
        <v>15243</v>
      </c>
      <c r="AR1140" s="179">
        <v>9.1910000000000007</v>
      </c>
      <c r="AS1140" s="180" t="s">
        <v>15214</v>
      </c>
      <c r="AT1140" s="181">
        <v>2000</v>
      </c>
      <c r="AU1140" s="181">
        <v>10</v>
      </c>
      <c r="AV1140" s="180" t="s">
        <v>15244</v>
      </c>
    </row>
    <row r="1141" spans="1:48" x14ac:dyDescent="0.2">
      <c r="A1141" s="92" t="s">
        <v>4118</v>
      </c>
      <c r="B1141" s="92" t="s">
        <v>4119</v>
      </c>
      <c r="C1141" s="117" t="s">
        <v>166</v>
      </c>
      <c r="D1141" s="92" t="s">
        <v>437</v>
      </c>
      <c r="E1141" s="92" t="s">
        <v>4120</v>
      </c>
      <c r="F1141" s="92" t="s">
        <v>3919</v>
      </c>
      <c r="G1141" s="92" t="s">
        <v>3920</v>
      </c>
      <c r="H1141" s="92" t="s">
        <v>3921</v>
      </c>
      <c r="I1141" s="118" t="s">
        <v>4121</v>
      </c>
      <c r="J1141" s="119">
        <v>13</v>
      </c>
      <c r="K1141" s="119">
        <v>2000</v>
      </c>
      <c r="L1141" s="119">
        <f t="shared" si="138"/>
        <v>-11298</v>
      </c>
      <c r="N1141" s="48" t="s">
        <v>243</v>
      </c>
      <c r="P1141" s="119">
        <v>19555</v>
      </c>
      <c r="Q1141" s="119">
        <v>4000</v>
      </c>
      <c r="R1141" s="119">
        <v>9555</v>
      </c>
      <c r="S1141" s="119">
        <f t="shared" si="133"/>
        <v>23555</v>
      </c>
      <c r="T1141" s="119">
        <f t="shared" si="134"/>
        <v>33110</v>
      </c>
      <c r="U1141" s="119">
        <v>13298</v>
      </c>
      <c r="V1141" s="119">
        <v>5193</v>
      </c>
      <c r="W1141" s="119">
        <v>3311</v>
      </c>
      <c r="X1141" s="119">
        <f t="shared" si="139"/>
        <v>1064</v>
      </c>
      <c r="Y1141" s="92" t="s">
        <v>12863</v>
      </c>
      <c r="Z1141" s="93">
        <v>4.4000000000000004</v>
      </c>
      <c r="AA1141" s="178">
        <v>4.4000000000000004</v>
      </c>
      <c r="AB1141" s="93">
        <f t="shared" si="135"/>
        <v>0</v>
      </c>
      <c r="AE1141" s="48" t="s">
        <v>15145</v>
      </c>
      <c r="AF1141" s="172">
        <v>4.4000000000000004</v>
      </c>
      <c r="AK1141" s="48" t="s">
        <v>15148</v>
      </c>
      <c r="AM1141" s="48" t="s">
        <v>3846</v>
      </c>
      <c r="AN1141" s="48" t="s">
        <v>3923</v>
      </c>
      <c r="AQ1141" s="123"/>
      <c r="AR1141" s="179">
        <v>4.4000000000000004</v>
      </c>
      <c r="AS1141" s="180" t="s">
        <v>15214</v>
      </c>
      <c r="AT1141" s="181">
        <v>2000</v>
      </c>
      <c r="AU1141" s="181">
        <v>13</v>
      </c>
      <c r="AV1141" s="180" t="s">
        <v>4121</v>
      </c>
    </row>
    <row r="1142" spans="1:48" ht="30" x14ac:dyDescent="0.2">
      <c r="A1142" s="92" t="s">
        <v>4122</v>
      </c>
      <c r="B1142" s="92" t="s">
        <v>4123</v>
      </c>
      <c r="C1142" s="117" t="s">
        <v>166</v>
      </c>
      <c r="D1142" s="92" t="s">
        <v>403</v>
      </c>
      <c r="E1142" s="92" t="s">
        <v>4124</v>
      </c>
      <c r="F1142" s="92" t="s">
        <v>3931</v>
      </c>
      <c r="G1142" s="92" t="s">
        <v>3920</v>
      </c>
      <c r="H1142" s="92" t="s">
        <v>3921</v>
      </c>
      <c r="I1142" s="118" t="s">
        <v>4125</v>
      </c>
      <c r="J1142" s="119">
        <v>13</v>
      </c>
      <c r="K1142" s="119">
        <v>2000</v>
      </c>
      <c r="L1142" s="119">
        <f t="shared" si="138"/>
        <v>-19369</v>
      </c>
      <c r="N1142" s="48" t="s">
        <v>243</v>
      </c>
      <c r="P1142" s="119">
        <v>56000</v>
      </c>
      <c r="Q1142" s="119">
        <v>14000</v>
      </c>
      <c r="R1142" s="119">
        <v>18000</v>
      </c>
      <c r="S1142" s="119">
        <f t="shared" si="133"/>
        <v>70000</v>
      </c>
      <c r="T1142" s="119">
        <f t="shared" si="134"/>
        <v>88000</v>
      </c>
      <c r="U1142" s="119">
        <v>21369</v>
      </c>
      <c r="V1142" s="119">
        <v>17959</v>
      </c>
      <c r="W1142" s="119">
        <v>18144</v>
      </c>
      <c r="X1142" s="119">
        <f t="shared" si="139"/>
        <v>16672</v>
      </c>
      <c r="Y1142" s="92" t="s">
        <v>12863</v>
      </c>
      <c r="Z1142" s="93">
        <v>0.11799999999999999</v>
      </c>
      <c r="AA1142" s="178">
        <v>0.11799999999999999</v>
      </c>
      <c r="AB1142" s="93">
        <f t="shared" si="135"/>
        <v>0</v>
      </c>
      <c r="AE1142" s="48" t="s">
        <v>15145</v>
      </c>
      <c r="AF1142" s="172">
        <v>0.11799999999999999</v>
      </c>
      <c r="AK1142" s="48" t="s">
        <v>15146</v>
      </c>
      <c r="AM1142" s="48" t="s">
        <v>3846</v>
      </c>
      <c r="AN1142" s="48" t="s">
        <v>3923</v>
      </c>
      <c r="AQ1142" s="123"/>
      <c r="AR1142" s="179">
        <v>0.11799999999999999</v>
      </c>
      <c r="AS1142" s="180" t="s">
        <v>15214</v>
      </c>
      <c r="AT1142" s="181">
        <v>2000</v>
      </c>
      <c r="AU1142" s="181">
        <v>16</v>
      </c>
      <c r="AV1142" s="180" t="s">
        <v>4125</v>
      </c>
    </row>
    <row r="1143" spans="1:48" x14ac:dyDescent="0.2">
      <c r="A1143" s="92" t="s">
        <v>4126</v>
      </c>
      <c r="B1143" s="92" t="s">
        <v>4127</v>
      </c>
      <c r="C1143" s="117" t="s">
        <v>166</v>
      </c>
      <c r="D1143" s="92" t="s">
        <v>403</v>
      </c>
      <c r="E1143" s="92" t="s">
        <v>4124</v>
      </c>
      <c r="F1143" s="92" t="s">
        <v>3931</v>
      </c>
      <c r="G1143" s="92" t="s">
        <v>3920</v>
      </c>
      <c r="H1143" s="92" t="s">
        <v>3921</v>
      </c>
      <c r="I1143" s="118" t="s">
        <v>4128</v>
      </c>
      <c r="J1143" s="119">
        <v>17</v>
      </c>
      <c r="K1143" s="119">
        <v>2000</v>
      </c>
      <c r="L1143" s="119">
        <f t="shared" si="138"/>
        <v>-4812</v>
      </c>
      <c r="N1143" s="48" t="s">
        <v>243</v>
      </c>
      <c r="P1143" s="119">
        <v>12000</v>
      </c>
      <c r="Q1143" s="119">
        <v>4000</v>
      </c>
      <c r="R1143" s="119">
        <v>4000</v>
      </c>
      <c r="S1143" s="119">
        <f t="shared" si="133"/>
        <v>16000</v>
      </c>
      <c r="T1143" s="119">
        <f t="shared" si="134"/>
        <v>20000</v>
      </c>
      <c r="U1143" s="119">
        <v>6812</v>
      </c>
      <c r="V1143" s="119">
        <v>3808</v>
      </c>
      <c r="W1143" s="119">
        <v>2798</v>
      </c>
      <c r="X1143" s="119">
        <f t="shared" si="139"/>
        <v>1380</v>
      </c>
      <c r="Y1143" s="92" t="s">
        <v>12863</v>
      </c>
      <c r="Z1143" s="93">
        <v>0.14000000000000001</v>
      </c>
      <c r="AA1143" s="178">
        <v>0.14000000000000001</v>
      </c>
      <c r="AB1143" s="93">
        <f t="shared" si="135"/>
        <v>0</v>
      </c>
      <c r="AE1143" s="48" t="s">
        <v>15145</v>
      </c>
      <c r="AF1143" s="172">
        <v>0.14000000000000001</v>
      </c>
      <c r="AK1143" s="48" t="s">
        <v>15148</v>
      </c>
      <c r="AM1143" s="48" t="s">
        <v>3846</v>
      </c>
      <c r="AN1143" s="48" t="s">
        <v>3923</v>
      </c>
      <c r="AQ1143" s="123"/>
      <c r="AR1143" s="179">
        <v>0.14000000000000001</v>
      </c>
      <c r="AS1143" s="180" t="s">
        <v>15214</v>
      </c>
      <c r="AT1143" s="181">
        <v>2000</v>
      </c>
      <c r="AU1143" s="181">
        <v>12</v>
      </c>
      <c r="AV1143" s="180" t="s">
        <v>4128</v>
      </c>
    </row>
    <row r="1144" spans="1:48" ht="60" x14ac:dyDescent="0.2">
      <c r="A1144" s="92" t="s">
        <v>4129</v>
      </c>
      <c r="B1144" s="92" t="s">
        <v>4130</v>
      </c>
      <c r="C1144" s="117" t="s">
        <v>166</v>
      </c>
      <c r="D1144" s="92" t="s">
        <v>403</v>
      </c>
      <c r="E1144" s="92" t="s">
        <v>4131</v>
      </c>
      <c r="F1144" s="92" t="s">
        <v>3972</v>
      </c>
      <c r="G1144" s="92" t="s">
        <v>3617</v>
      </c>
      <c r="H1144" s="92" t="s">
        <v>3921</v>
      </c>
      <c r="I1144" s="118" t="s">
        <v>4132</v>
      </c>
      <c r="J1144" s="119">
        <v>34</v>
      </c>
      <c r="K1144" s="119">
        <v>8000</v>
      </c>
      <c r="L1144" s="119">
        <f t="shared" si="138"/>
        <v>-6772</v>
      </c>
      <c r="N1144" s="48" t="s">
        <v>243</v>
      </c>
      <c r="P1144" s="119">
        <v>0</v>
      </c>
      <c r="Q1144" s="119">
        <v>0</v>
      </c>
      <c r="R1144" s="119">
        <v>0</v>
      </c>
      <c r="S1144" s="119">
        <f t="shared" si="133"/>
        <v>0</v>
      </c>
      <c r="T1144" s="119">
        <f t="shared" si="134"/>
        <v>0</v>
      </c>
      <c r="U1144" s="119">
        <v>14772</v>
      </c>
      <c r="V1144" s="119">
        <v>14340</v>
      </c>
      <c r="W1144" s="119">
        <v>13750</v>
      </c>
      <c r="X1144" s="119">
        <f t="shared" si="139"/>
        <v>-29112</v>
      </c>
      <c r="Y1144" s="92" t="s">
        <v>12848</v>
      </c>
      <c r="Z1144" s="93">
        <v>4.5999999999999999E-2</v>
      </c>
      <c r="AA1144" s="178">
        <v>0.05</v>
      </c>
      <c r="AB1144" s="93">
        <f t="shared" si="135"/>
        <v>4.0000000000000036E-3</v>
      </c>
      <c r="AE1144" s="184" t="s">
        <v>15145</v>
      </c>
      <c r="AF1144" s="172">
        <v>0.05</v>
      </c>
      <c r="AG1144" s="48" t="s">
        <v>15228</v>
      </c>
      <c r="AH1144" s="122">
        <v>4000</v>
      </c>
      <c r="AI1144" s="48" t="s">
        <v>15245</v>
      </c>
      <c r="AJ1144" s="48" t="s">
        <v>15246</v>
      </c>
      <c r="AK1144" s="48" t="s">
        <v>15235</v>
      </c>
      <c r="AM1144" s="48" t="s">
        <v>3846</v>
      </c>
      <c r="AN1144" s="48" t="s">
        <v>3923</v>
      </c>
      <c r="AQ1144" s="123" t="s">
        <v>15247</v>
      </c>
      <c r="AR1144" s="179">
        <v>0.05</v>
      </c>
      <c r="AS1144" s="180" t="s">
        <v>12727</v>
      </c>
      <c r="AT1144" s="181">
        <v>4000</v>
      </c>
      <c r="AU1144" s="181">
        <v>18</v>
      </c>
      <c r="AV1144" s="180" t="s">
        <v>15246</v>
      </c>
    </row>
    <row r="1145" spans="1:48" ht="30" x14ac:dyDescent="0.2">
      <c r="A1145" s="92" t="s">
        <v>4133</v>
      </c>
      <c r="B1145" s="92" t="s">
        <v>4134</v>
      </c>
      <c r="C1145" s="117" t="s">
        <v>166</v>
      </c>
      <c r="D1145" s="92" t="s">
        <v>403</v>
      </c>
      <c r="E1145" s="92" t="s">
        <v>15248</v>
      </c>
      <c r="F1145" s="92" t="s">
        <v>3931</v>
      </c>
      <c r="G1145" s="92" t="s">
        <v>3920</v>
      </c>
      <c r="H1145" s="92" t="s">
        <v>3921</v>
      </c>
      <c r="I1145" s="118" t="s">
        <v>4136</v>
      </c>
      <c r="J1145" s="119">
        <v>17</v>
      </c>
      <c r="K1145" s="119">
        <v>3000</v>
      </c>
      <c r="L1145" s="119">
        <f t="shared" si="138"/>
        <v>-4808</v>
      </c>
      <c r="N1145" s="48" t="s">
        <v>243</v>
      </c>
      <c r="P1145" s="119">
        <v>9000</v>
      </c>
      <c r="Q1145" s="119">
        <v>6000</v>
      </c>
      <c r="R1145" s="119">
        <v>3000</v>
      </c>
      <c r="S1145" s="119">
        <f t="shared" si="133"/>
        <v>15000</v>
      </c>
      <c r="T1145" s="119">
        <f t="shared" si="134"/>
        <v>18000</v>
      </c>
      <c r="U1145" s="119">
        <v>7808</v>
      </c>
      <c r="V1145" s="119">
        <v>5661</v>
      </c>
      <c r="W1145" s="119">
        <v>5498</v>
      </c>
      <c r="X1145" s="119">
        <f t="shared" si="139"/>
        <v>-4469</v>
      </c>
      <c r="Y1145" s="92" t="s">
        <v>12848</v>
      </c>
      <c r="Z1145" s="93">
        <v>0.23699999999999999</v>
      </c>
      <c r="AA1145" s="178">
        <v>0.23699999999999999</v>
      </c>
      <c r="AB1145" s="93">
        <f t="shared" si="135"/>
        <v>0</v>
      </c>
      <c r="AE1145" s="48" t="s">
        <v>15145</v>
      </c>
      <c r="AF1145" s="172">
        <v>0.23699999999999999</v>
      </c>
      <c r="AK1145" s="48" t="s">
        <v>15146</v>
      </c>
      <c r="AM1145" s="48" t="s">
        <v>3846</v>
      </c>
      <c r="AN1145" s="48" t="s">
        <v>3923</v>
      </c>
      <c r="AQ1145" s="123"/>
      <c r="AR1145" s="179">
        <v>0.23699999999999999</v>
      </c>
      <c r="AS1145" s="180" t="s">
        <v>15214</v>
      </c>
      <c r="AT1145" s="181">
        <v>3000</v>
      </c>
      <c r="AU1145" s="181">
        <v>21</v>
      </c>
      <c r="AV1145" s="180" t="s">
        <v>4136</v>
      </c>
    </row>
    <row r="1146" spans="1:48" ht="45" x14ac:dyDescent="0.2">
      <c r="A1146" s="92" t="s">
        <v>4137</v>
      </c>
      <c r="B1146" s="92" t="s">
        <v>4138</v>
      </c>
      <c r="C1146" s="117" t="s">
        <v>166</v>
      </c>
      <c r="D1146" s="92" t="s">
        <v>403</v>
      </c>
      <c r="E1146" s="92" t="s">
        <v>4139</v>
      </c>
      <c r="F1146" s="92" t="s">
        <v>3972</v>
      </c>
      <c r="G1146" s="92" t="s">
        <v>3962</v>
      </c>
      <c r="H1146" s="92" t="s">
        <v>3887</v>
      </c>
      <c r="I1146" s="118" t="s">
        <v>4140</v>
      </c>
      <c r="J1146" s="119">
        <v>14</v>
      </c>
      <c r="K1146" s="119">
        <v>3000</v>
      </c>
      <c r="L1146" s="119">
        <f t="shared" si="138"/>
        <v>-14835</v>
      </c>
      <c r="N1146" s="48" t="s">
        <v>243</v>
      </c>
      <c r="P1146" s="119">
        <v>6000</v>
      </c>
      <c r="Q1146" s="119">
        <v>6000</v>
      </c>
      <c r="R1146" s="119">
        <v>0</v>
      </c>
      <c r="S1146" s="119">
        <f t="shared" si="133"/>
        <v>12000</v>
      </c>
      <c r="T1146" s="119">
        <f t="shared" si="134"/>
        <v>12000</v>
      </c>
      <c r="U1146" s="119">
        <v>17835</v>
      </c>
      <c r="V1146" s="119">
        <v>10437</v>
      </c>
      <c r="W1146" s="119">
        <v>10304</v>
      </c>
      <c r="X1146" s="119">
        <f t="shared" si="139"/>
        <v>-22272</v>
      </c>
      <c r="Y1146" s="92" t="s">
        <v>12848</v>
      </c>
      <c r="Z1146" s="93">
        <v>0.156</v>
      </c>
      <c r="AA1146" s="178">
        <v>0.156</v>
      </c>
      <c r="AB1146" s="93">
        <f t="shared" si="135"/>
        <v>0</v>
      </c>
      <c r="AE1146" s="48" t="s">
        <v>15145</v>
      </c>
      <c r="AF1146" s="172">
        <v>0.13420000000000001</v>
      </c>
      <c r="AK1146" s="48" t="s">
        <v>15146</v>
      </c>
      <c r="AM1146" s="48" t="s">
        <v>3846</v>
      </c>
      <c r="AN1146" s="48" t="s">
        <v>3923</v>
      </c>
      <c r="AQ1146" s="123" t="s">
        <v>15223</v>
      </c>
      <c r="AR1146" s="179">
        <v>0.156</v>
      </c>
      <c r="AS1146" s="180" t="s">
        <v>15249</v>
      </c>
      <c r="AT1146" s="181">
        <v>3000</v>
      </c>
      <c r="AU1146" s="181">
        <v>10</v>
      </c>
      <c r="AV1146" s="180" t="s">
        <v>4140</v>
      </c>
    </row>
    <row r="1147" spans="1:48" x14ac:dyDescent="0.2">
      <c r="A1147" s="92" t="s">
        <v>4141</v>
      </c>
      <c r="B1147" s="92" t="s">
        <v>4142</v>
      </c>
      <c r="C1147" s="117" t="s">
        <v>166</v>
      </c>
      <c r="D1147" s="92" t="s">
        <v>403</v>
      </c>
      <c r="E1147" s="92" t="s">
        <v>4143</v>
      </c>
      <c r="F1147" s="92" t="s">
        <v>3972</v>
      </c>
      <c r="G1147" s="92" t="s">
        <v>3844</v>
      </c>
      <c r="H1147" s="92" t="s">
        <v>4144</v>
      </c>
      <c r="I1147" s="118" t="s">
        <v>4145</v>
      </c>
      <c r="J1147" s="119">
        <v>19</v>
      </c>
      <c r="K1147" s="119">
        <v>3000</v>
      </c>
      <c r="L1147" s="119">
        <f t="shared" si="138"/>
        <v>-19216</v>
      </c>
      <c r="N1147" s="48" t="s">
        <v>243</v>
      </c>
      <c r="P1147" s="119">
        <v>31200</v>
      </c>
      <c r="Q1147" s="119">
        <v>13200</v>
      </c>
      <c r="R1147" s="119">
        <v>12000</v>
      </c>
      <c r="S1147" s="119">
        <f t="shared" si="133"/>
        <v>44400</v>
      </c>
      <c r="T1147" s="119">
        <f t="shared" si="134"/>
        <v>56400</v>
      </c>
      <c r="U1147" s="119">
        <v>22216</v>
      </c>
      <c r="V1147" s="119">
        <v>16753</v>
      </c>
      <c r="W1147" s="119">
        <v>16503</v>
      </c>
      <c r="X1147" s="119">
        <f t="shared" si="139"/>
        <v>-7769</v>
      </c>
      <c r="Y1147" s="92" t="s">
        <v>12848</v>
      </c>
      <c r="Z1147" s="93">
        <v>6.2E-2</v>
      </c>
      <c r="AA1147" s="178">
        <v>6.2E-2</v>
      </c>
      <c r="AB1147" s="93">
        <f t="shared" si="135"/>
        <v>0</v>
      </c>
      <c r="AE1147" s="48" t="s">
        <v>15145</v>
      </c>
      <c r="AF1147" s="172">
        <v>6.2E-2</v>
      </c>
      <c r="AK1147" s="48" t="s">
        <v>15148</v>
      </c>
      <c r="AM1147" s="48" t="s">
        <v>3846</v>
      </c>
      <c r="AN1147" s="48" t="s">
        <v>3923</v>
      </c>
      <c r="AQ1147" s="123"/>
      <c r="AR1147" s="179">
        <v>6.2E-2</v>
      </c>
      <c r="AS1147" s="180" t="s">
        <v>1054</v>
      </c>
      <c r="AT1147" s="181">
        <v>3000</v>
      </c>
      <c r="AU1147" s="181">
        <v>13</v>
      </c>
      <c r="AV1147" s="180" t="s">
        <v>15250</v>
      </c>
    </row>
    <row r="1148" spans="1:48" ht="60" x14ac:dyDescent="0.2">
      <c r="A1148" s="92" t="s">
        <v>4146</v>
      </c>
      <c r="B1148" s="92" t="s">
        <v>4147</v>
      </c>
      <c r="C1148" s="117" t="s">
        <v>166</v>
      </c>
      <c r="D1148" s="92" t="s">
        <v>403</v>
      </c>
      <c r="E1148" s="92" t="s">
        <v>4148</v>
      </c>
      <c r="F1148" s="92" t="s">
        <v>3972</v>
      </c>
      <c r="G1148" s="92" t="s">
        <v>3617</v>
      </c>
      <c r="H1148" s="92" t="s">
        <v>3921</v>
      </c>
      <c r="I1148" s="118" t="s">
        <v>4149</v>
      </c>
      <c r="J1148" s="119">
        <v>12</v>
      </c>
      <c r="K1148" s="119">
        <v>3000</v>
      </c>
      <c r="L1148" s="119">
        <f t="shared" si="138"/>
        <v>3000</v>
      </c>
      <c r="M1148" s="138">
        <v>1620</v>
      </c>
      <c r="N1148" s="48" t="s">
        <v>243</v>
      </c>
      <c r="O1148" s="48" t="s">
        <v>504</v>
      </c>
      <c r="P1148" s="119">
        <v>0</v>
      </c>
      <c r="Q1148" s="119">
        <v>0</v>
      </c>
      <c r="R1148" s="119">
        <v>0</v>
      </c>
      <c r="S1148" s="119">
        <f t="shared" si="133"/>
        <v>0</v>
      </c>
      <c r="T1148" s="119">
        <f t="shared" si="134"/>
        <v>0</v>
      </c>
      <c r="U1148" s="119">
        <v>0</v>
      </c>
      <c r="V1148" s="119">
        <v>0</v>
      </c>
      <c r="W1148" s="119">
        <v>0</v>
      </c>
      <c r="X1148" s="119">
        <f t="shared" si="139"/>
        <v>0</v>
      </c>
      <c r="Y1148" s="92" t="s">
        <v>12844</v>
      </c>
      <c r="Z1148" s="93">
        <v>0.54</v>
      </c>
      <c r="AA1148" s="178">
        <v>0.48199999999999998</v>
      </c>
      <c r="AB1148" s="93">
        <f t="shared" si="135"/>
        <v>-5.8000000000000052E-2</v>
      </c>
      <c r="AE1148" s="48" t="s">
        <v>15145</v>
      </c>
      <c r="AF1148" s="172">
        <v>0.48199999999999998</v>
      </c>
      <c r="AK1148" s="48" t="s">
        <v>15148</v>
      </c>
      <c r="AM1148" s="48" t="s">
        <v>3846</v>
      </c>
      <c r="AN1148" s="48" t="s">
        <v>3923</v>
      </c>
      <c r="AQ1148" s="123" t="s">
        <v>15149</v>
      </c>
      <c r="AR1148" s="179">
        <v>0.48199999999999998</v>
      </c>
      <c r="AS1148" s="180" t="s">
        <v>15214</v>
      </c>
      <c r="AT1148" s="181">
        <v>3000</v>
      </c>
      <c r="AU1148" s="181">
        <v>29</v>
      </c>
      <c r="AV1148" s="180" t="s">
        <v>4149</v>
      </c>
    </row>
    <row r="1149" spans="1:48" ht="30" x14ac:dyDescent="0.2">
      <c r="A1149" s="92" t="s">
        <v>4150</v>
      </c>
      <c r="B1149" s="92" t="s">
        <v>4151</v>
      </c>
      <c r="C1149" s="117" t="s">
        <v>166</v>
      </c>
      <c r="D1149" s="92" t="s">
        <v>437</v>
      </c>
      <c r="E1149" s="92" t="s">
        <v>4152</v>
      </c>
      <c r="F1149" s="92" t="s">
        <v>3919</v>
      </c>
      <c r="G1149" s="92" t="s">
        <v>3920</v>
      </c>
      <c r="H1149" s="92" t="s">
        <v>3921</v>
      </c>
      <c r="I1149" s="118" t="s">
        <v>4153</v>
      </c>
      <c r="J1149" s="119">
        <v>7</v>
      </c>
      <c r="K1149" s="119">
        <v>2500</v>
      </c>
      <c r="L1149" s="119">
        <f t="shared" si="138"/>
        <v>-12261</v>
      </c>
      <c r="N1149" s="48" t="s">
        <v>243</v>
      </c>
      <c r="P1149" s="119">
        <v>40000</v>
      </c>
      <c r="Q1149" s="119">
        <v>10000</v>
      </c>
      <c r="R1149" s="119">
        <v>15000</v>
      </c>
      <c r="S1149" s="119">
        <f t="shared" si="133"/>
        <v>50000</v>
      </c>
      <c r="T1149" s="119">
        <f t="shared" si="134"/>
        <v>65000</v>
      </c>
      <c r="U1149" s="119">
        <v>14761</v>
      </c>
      <c r="V1149" s="119">
        <v>12049</v>
      </c>
      <c r="W1149" s="119">
        <v>12231</v>
      </c>
      <c r="X1149" s="119">
        <f t="shared" si="139"/>
        <v>13190</v>
      </c>
      <c r="Y1149" s="92" t="s">
        <v>12863</v>
      </c>
      <c r="Z1149" s="93">
        <v>0.28000000000000003</v>
      </c>
      <c r="AA1149" s="189">
        <v>0.35</v>
      </c>
      <c r="AB1149" s="93">
        <f t="shared" si="135"/>
        <v>6.9999999999999951E-2</v>
      </c>
      <c r="AE1149" s="48" t="s">
        <v>15145</v>
      </c>
      <c r="AF1149" s="172">
        <v>0.35</v>
      </c>
      <c r="AG1149" s="48" t="s">
        <v>15251</v>
      </c>
      <c r="AH1149" s="122">
        <v>2500</v>
      </c>
      <c r="AI1149" s="48" t="s">
        <v>15209</v>
      </c>
      <c r="AJ1149" s="48" t="s">
        <v>15252</v>
      </c>
      <c r="AK1149" s="48" t="s">
        <v>15146</v>
      </c>
      <c r="AM1149" s="48" t="s">
        <v>3846</v>
      </c>
      <c r="AN1149" s="48" t="s">
        <v>3923</v>
      </c>
      <c r="AQ1149" s="123" t="s">
        <v>15253</v>
      </c>
      <c r="AR1149" s="179">
        <v>0.35</v>
      </c>
      <c r="AS1149" s="180" t="s">
        <v>15214</v>
      </c>
      <c r="AT1149" s="181">
        <v>2500</v>
      </c>
      <c r="AU1149" s="181">
        <v>16</v>
      </c>
      <c r="AV1149" s="180" t="s">
        <v>4153</v>
      </c>
    </row>
    <row r="1150" spans="1:48" ht="30" x14ac:dyDescent="0.2">
      <c r="A1150" s="92" t="s">
        <v>4154</v>
      </c>
      <c r="B1150" s="92" t="s">
        <v>4155</v>
      </c>
      <c r="C1150" s="117" t="s">
        <v>166</v>
      </c>
      <c r="D1150" s="92" t="s">
        <v>417</v>
      </c>
      <c r="E1150" s="92" t="s">
        <v>4156</v>
      </c>
      <c r="F1150" s="92" t="s">
        <v>3945</v>
      </c>
      <c r="G1150" s="92" t="s">
        <v>3617</v>
      </c>
      <c r="H1150" s="92" t="s">
        <v>4025</v>
      </c>
      <c r="I1150" s="118" t="s">
        <v>4157</v>
      </c>
      <c r="J1150" s="119">
        <v>15</v>
      </c>
      <c r="K1150" s="119">
        <v>3000</v>
      </c>
      <c r="L1150" s="119">
        <f t="shared" si="138"/>
        <v>2714</v>
      </c>
      <c r="M1150" s="119"/>
      <c r="N1150" s="48" t="s">
        <v>243</v>
      </c>
      <c r="P1150" s="119">
        <v>0</v>
      </c>
      <c r="Q1150" s="119">
        <v>0</v>
      </c>
      <c r="R1150" s="119">
        <v>0</v>
      </c>
      <c r="S1150" s="119">
        <f t="shared" si="133"/>
        <v>0</v>
      </c>
      <c r="T1150" s="119">
        <f t="shared" si="134"/>
        <v>0</v>
      </c>
      <c r="U1150" s="119">
        <v>286</v>
      </c>
      <c r="V1150" s="119">
        <v>222</v>
      </c>
      <c r="W1150" s="119">
        <v>210</v>
      </c>
      <c r="X1150" s="119">
        <f t="shared" si="139"/>
        <v>-508</v>
      </c>
      <c r="Y1150" s="92" t="s">
        <v>12848</v>
      </c>
      <c r="Z1150" s="93">
        <v>1.3</v>
      </c>
      <c r="AA1150" s="178">
        <v>1.35</v>
      </c>
      <c r="AB1150" s="93">
        <f t="shared" si="135"/>
        <v>5.0000000000000044E-2</v>
      </c>
      <c r="AE1150" s="48" t="s">
        <v>15145</v>
      </c>
      <c r="AF1150" s="172">
        <v>1.35</v>
      </c>
      <c r="AK1150" s="48" t="s">
        <v>15148</v>
      </c>
      <c r="AM1150" s="48" t="s">
        <v>3846</v>
      </c>
      <c r="AN1150" s="48" t="s">
        <v>3923</v>
      </c>
      <c r="AQ1150" s="123" t="s">
        <v>15164</v>
      </c>
      <c r="AR1150" s="179">
        <v>1.35</v>
      </c>
      <c r="AS1150" s="180" t="s">
        <v>15241</v>
      </c>
      <c r="AT1150" s="181">
        <v>148</v>
      </c>
      <c r="AU1150" s="181">
        <v>18</v>
      </c>
      <c r="AV1150" s="180" t="s">
        <v>15254</v>
      </c>
    </row>
    <row r="1151" spans="1:48" x14ac:dyDescent="0.2">
      <c r="A1151" s="92" t="s">
        <v>4158</v>
      </c>
      <c r="B1151" s="92" t="s">
        <v>4159</v>
      </c>
      <c r="C1151" s="117" t="s">
        <v>166</v>
      </c>
      <c r="D1151" s="92" t="s">
        <v>437</v>
      </c>
      <c r="E1151" s="92" t="s">
        <v>4160</v>
      </c>
      <c r="F1151" s="92" t="s">
        <v>3972</v>
      </c>
      <c r="G1151" s="92" t="s">
        <v>3920</v>
      </c>
      <c r="H1151" s="92" t="s">
        <v>3921</v>
      </c>
      <c r="I1151" s="118" t="s">
        <v>4161</v>
      </c>
      <c r="J1151" s="119">
        <v>13</v>
      </c>
      <c r="K1151" s="119">
        <v>3000</v>
      </c>
      <c r="L1151" s="119">
        <f t="shared" si="138"/>
        <v>-27724</v>
      </c>
      <c r="N1151" s="48" t="s">
        <v>243</v>
      </c>
      <c r="P1151" s="119">
        <v>84000</v>
      </c>
      <c r="Q1151" s="119">
        <v>18000</v>
      </c>
      <c r="R1151" s="119">
        <v>27000</v>
      </c>
      <c r="S1151" s="119">
        <f t="shared" si="133"/>
        <v>102000</v>
      </c>
      <c r="T1151" s="119">
        <f t="shared" si="134"/>
        <v>129000</v>
      </c>
      <c r="U1151" s="119">
        <v>30724</v>
      </c>
      <c r="V1151" s="119">
        <v>25452</v>
      </c>
      <c r="W1151" s="119">
        <v>27144</v>
      </c>
      <c r="X1151" s="119">
        <f t="shared" si="139"/>
        <v>27824</v>
      </c>
      <c r="Y1151" s="92" t="s">
        <v>12863</v>
      </c>
      <c r="Z1151" s="93">
        <v>1.214</v>
      </c>
      <c r="AA1151" s="178">
        <v>1.214</v>
      </c>
      <c r="AB1151" s="93">
        <f t="shared" si="135"/>
        <v>0</v>
      </c>
      <c r="AE1151" s="48" t="s">
        <v>15145</v>
      </c>
      <c r="AF1151" s="172">
        <v>1.214</v>
      </c>
      <c r="AK1151" s="48" t="s">
        <v>15148</v>
      </c>
      <c r="AM1151" s="48" t="s">
        <v>3846</v>
      </c>
      <c r="AN1151" s="48" t="s">
        <v>3923</v>
      </c>
      <c r="AQ1151" s="123"/>
      <c r="AR1151" s="179">
        <v>1.214</v>
      </c>
      <c r="AS1151" s="180" t="s">
        <v>15214</v>
      </c>
      <c r="AT1151" s="181">
        <v>3000</v>
      </c>
      <c r="AU1151" s="181">
        <v>16</v>
      </c>
      <c r="AV1151" s="180" t="s">
        <v>4161</v>
      </c>
    </row>
    <row r="1152" spans="1:48" ht="30" x14ac:dyDescent="0.2">
      <c r="A1152" s="92" t="s">
        <v>4162</v>
      </c>
      <c r="B1152" s="92" t="s">
        <v>4163</v>
      </c>
      <c r="C1152" s="117" t="s">
        <v>166</v>
      </c>
      <c r="D1152" s="92" t="s">
        <v>403</v>
      </c>
      <c r="E1152" s="92" t="s">
        <v>4164</v>
      </c>
      <c r="F1152" s="92" t="s">
        <v>3931</v>
      </c>
      <c r="G1152" s="92" t="s">
        <v>3920</v>
      </c>
      <c r="H1152" s="92" t="s">
        <v>3921</v>
      </c>
      <c r="I1152" s="118" t="s">
        <v>4165</v>
      </c>
      <c r="J1152" s="119">
        <v>7</v>
      </c>
      <c r="K1152" s="119">
        <v>3000</v>
      </c>
      <c r="L1152" s="119">
        <f t="shared" si="138"/>
        <v>1696</v>
      </c>
      <c r="M1152" s="119"/>
      <c r="N1152" s="48" t="s">
        <v>243</v>
      </c>
      <c r="P1152" s="119">
        <v>0</v>
      </c>
      <c r="Q1152" s="119">
        <v>0</v>
      </c>
      <c r="R1152" s="119">
        <v>0</v>
      </c>
      <c r="S1152" s="119">
        <f t="shared" si="133"/>
        <v>0</v>
      </c>
      <c r="T1152" s="119">
        <f t="shared" si="134"/>
        <v>0</v>
      </c>
      <c r="U1152" s="119">
        <v>1304</v>
      </c>
      <c r="V1152" s="119">
        <v>751</v>
      </c>
      <c r="W1152" s="119">
        <v>600</v>
      </c>
      <c r="X1152" s="119">
        <f t="shared" si="139"/>
        <v>-2055</v>
      </c>
      <c r="Y1152" s="92" t="s">
        <v>12848</v>
      </c>
      <c r="Z1152" s="93">
        <v>0.04</v>
      </c>
      <c r="AA1152" s="178">
        <v>0.04</v>
      </c>
      <c r="AB1152" s="93">
        <f t="shared" si="135"/>
        <v>0</v>
      </c>
      <c r="AE1152" s="48" t="s">
        <v>15145</v>
      </c>
      <c r="AF1152" s="172">
        <v>0.04</v>
      </c>
      <c r="AK1152" s="48" t="s">
        <v>15146</v>
      </c>
      <c r="AM1152" s="48" t="s">
        <v>3846</v>
      </c>
      <c r="AN1152" s="48" t="s">
        <v>3923</v>
      </c>
      <c r="AQ1152" s="123"/>
      <c r="AR1152" s="179">
        <v>0.04</v>
      </c>
      <c r="AS1152" s="180" t="s">
        <v>15214</v>
      </c>
      <c r="AT1152" s="181">
        <v>3000</v>
      </c>
      <c r="AU1152" s="181">
        <v>16</v>
      </c>
      <c r="AV1152" s="180" t="s">
        <v>4165</v>
      </c>
    </row>
    <row r="1153" spans="1:48" ht="30" x14ac:dyDescent="0.2">
      <c r="A1153" s="92" t="s">
        <v>4166</v>
      </c>
      <c r="B1153" s="92" t="s">
        <v>4167</v>
      </c>
      <c r="C1153" s="117" t="s">
        <v>166</v>
      </c>
      <c r="D1153" s="92" t="s">
        <v>403</v>
      </c>
      <c r="E1153" s="92" t="s">
        <v>4168</v>
      </c>
      <c r="F1153" s="92" t="s">
        <v>4169</v>
      </c>
      <c r="G1153" s="92" t="s">
        <v>3920</v>
      </c>
      <c r="H1153" s="92" t="s">
        <v>3921</v>
      </c>
      <c r="I1153" s="118" t="s">
        <v>4170</v>
      </c>
      <c r="J1153" s="119">
        <v>13</v>
      </c>
      <c r="K1153" s="119">
        <v>3000</v>
      </c>
      <c r="L1153" s="119">
        <f t="shared" si="138"/>
        <v>25</v>
      </c>
      <c r="N1153" s="48" t="s">
        <v>243</v>
      </c>
      <c r="P1153" s="119">
        <v>3000</v>
      </c>
      <c r="Q1153" s="119">
        <v>3000</v>
      </c>
      <c r="R1153" s="119">
        <v>0</v>
      </c>
      <c r="S1153" s="119">
        <f t="shared" si="133"/>
        <v>6000</v>
      </c>
      <c r="T1153" s="119">
        <f t="shared" si="134"/>
        <v>6000</v>
      </c>
      <c r="U1153" s="119">
        <v>2975</v>
      </c>
      <c r="V1153" s="119">
        <v>1586</v>
      </c>
      <c r="W1153" s="119">
        <v>1200</v>
      </c>
      <c r="X1153" s="119">
        <f t="shared" si="139"/>
        <v>-1561</v>
      </c>
      <c r="Y1153" s="92" t="s">
        <v>12848</v>
      </c>
      <c r="Z1153" s="93">
        <v>7.4200000000000002E-2</v>
      </c>
      <c r="AA1153" s="178">
        <v>7.4399999999999994E-2</v>
      </c>
      <c r="AB1153" s="93">
        <f t="shared" si="135"/>
        <v>1.9999999999999185E-4</v>
      </c>
      <c r="AE1153" s="48" t="s">
        <v>15145</v>
      </c>
      <c r="AF1153" s="172">
        <v>7.4399999999999994E-2</v>
      </c>
      <c r="AK1153" s="48" t="s">
        <v>15146</v>
      </c>
      <c r="AM1153" s="48" t="s">
        <v>3846</v>
      </c>
      <c r="AN1153" s="48" t="s">
        <v>3923</v>
      </c>
      <c r="AQ1153" s="123"/>
      <c r="AR1153" s="179">
        <v>7.4399999999999994E-2</v>
      </c>
      <c r="AS1153" s="180" t="s">
        <v>15249</v>
      </c>
      <c r="AT1153" s="181">
        <v>4</v>
      </c>
      <c r="AU1153" s="181">
        <v>31</v>
      </c>
      <c r="AV1153" s="180" t="s">
        <v>15255</v>
      </c>
    </row>
    <row r="1154" spans="1:48" ht="60" x14ac:dyDescent="0.2">
      <c r="A1154" s="92" t="s">
        <v>4171</v>
      </c>
      <c r="B1154" s="92" t="s">
        <v>4172</v>
      </c>
      <c r="C1154" s="117" t="s">
        <v>166</v>
      </c>
      <c r="D1154" s="92" t="s">
        <v>437</v>
      </c>
      <c r="E1154" s="92" t="s">
        <v>4173</v>
      </c>
      <c r="F1154" s="92" t="s">
        <v>3931</v>
      </c>
      <c r="G1154" s="92" t="s">
        <v>3962</v>
      </c>
      <c r="H1154" s="92" t="s">
        <v>3963</v>
      </c>
      <c r="I1154" s="118" t="s">
        <v>4174</v>
      </c>
      <c r="J1154" s="119">
        <v>5</v>
      </c>
      <c r="K1154" s="119">
        <v>6000</v>
      </c>
      <c r="L1154" s="119">
        <f t="shared" si="138"/>
        <v>-5082</v>
      </c>
      <c r="N1154" s="48" t="s">
        <v>243</v>
      </c>
      <c r="P1154" s="119">
        <v>0</v>
      </c>
      <c r="Q1154" s="119">
        <v>0</v>
      </c>
      <c r="R1154" s="119">
        <v>0</v>
      </c>
      <c r="S1154" s="119">
        <f t="shared" si="133"/>
        <v>0</v>
      </c>
      <c r="T1154" s="119">
        <f t="shared" si="134"/>
        <v>0</v>
      </c>
      <c r="U1154" s="119">
        <v>11082</v>
      </c>
      <c r="V1154" s="119">
        <v>7164</v>
      </c>
      <c r="W1154" s="119">
        <v>5682</v>
      </c>
      <c r="X1154" s="119">
        <f t="shared" si="139"/>
        <v>-18246</v>
      </c>
      <c r="Y1154" s="92" t="s">
        <v>12848</v>
      </c>
      <c r="Z1154" s="93">
        <v>2.5559999999999999E-2</v>
      </c>
      <c r="AA1154" s="178">
        <v>2.5999999999999999E-2</v>
      </c>
      <c r="AB1154" s="93">
        <f t="shared" si="135"/>
        <v>4.3999999999999942E-4</v>
      </c>
      <c r="AC1154" s="48" t="s">
        <v>15208</v>
      </c>
      <c r="AE1154" s="48" t="s">
        <v>15145</v>
      </c>
      <c r="AF1154" s="93">
        <v>2.5999999999999999E-2</v>
      </c>
      <c r="AG1154" s="48" t="s">
        <v>15256</v>
      </c>
      <c r="AH1154" s="122">
        <v>3000</v>
      </c>
      <c r="AI1154" s="48" t="s">
        <v>15220</v>
      </c>
      <c r="AJ1154" s="48" t="s">
        <v>4174</v>
      </c>
      <c r="AK1154" s="48" t="s">
        <v>15235</v>
      </c>
      <c r="AM1154" s="48" t="s">
        <v>3846</v>
      </c>
      <c r="AN1154" s="48" t="s">
        <v>3923</v>
      </c>
      <c r="AQ1154" s="123" t="s">
        <v>15257</v>
      </c>
      <c r="AR1154" s="179">
        <v>2.5999999999999999E-2</v>
      </c>
      <c r="AS1154" s="180" t="s">
        <v>15258</v>
      </c>
      <c r="AT1154" s="181">
        <v>6000</v>
      </c>
      <c r="AU1154" s="181">
        <v>5</v>
      </c>
      <c r="AV1154" s="180" t="s">
        <v>4174</v>
      </c>
    </row>
    <row r="1155" spans="1:48" ht="30" x14ac:dyDescent="0.2">
      <c r="A1155" s="92" t="s">
        <v>4175</v>
      </c>
      <c r="B1155" s="92" t="s">
        <v>4176</v>
      </c>
      <c r="C1155" s="117" t="s">
        <v>166</v>
      </c>
      <c r="D1155" s="92" t="s">
        <v>403</v>
      </c>
      <c r="E1155" s="92" t="s">
        <v>4177</v>
      </c>
      <c r="F1155" s="92" t="s">
        <v>3945</v>
      </c>
      <c r="G1155" s="92" t="s">
        <v>3617</v>
      </c>
      <c r="H1155" s="92" t="s">
        <v>4025</v>
      </c>
      <c r="I1155" s="118" t="s">
        <v>4178</v>
      </c>
      <c r="J1155" s="119">
        <v>14</v>
      </c>
      <c r="K1155" s="119">
        <v>2500</v>
      </c>
      <c r="L1155" s="119">
        <f t="shared" si="138"/>
        <v>1988</v>
      </c>
      <c r="M1155" s="124">
        <v>9500</v>
      </c>
      <c r="N1155" s="48" t="s">
        <v>243</v>
      </c>
      <c r="P1155" s="119">
        <v>0</v>
      </c>
      <c r="Q1155" s="119">
        <v>0</v>
      </c>
      <c r="R1155" s="119">
        <v>0</v>
      </c>
      <c r="S1155" s="119">
        <f t="shared" ref="S1155:S1218" si="140">P1155+Q1155</f>
        <v>0</v>
      </c>
      <c r="T1155" s="119">
        <f t="shared" ref="T1155:T1218" si="141">P1155+Q1155+R1155</f>
        <v>0</v>
      </c>
      <c r="U1155" s="119">
        <v>512</v>
      </c>
      <c r="V1155" s="119">
        <v>0</v>
      </c>
      <c r="W1155" s="119">
        <v>0</v>
      </c>
      <c r="X1155" s="119">
        <f t="shared" si="139"/>
        <v>-512</v>
      </c>
      <c r="Y1155" s="92" t="s">
        <v>12848</v>
      </c>
      <c r="Z1155" s="93">
        <v>3.8</v>
      </c>
      <c r="AA1155" s="178">
        <v>1.196</v>
      </c>
      <c r="AB1155" s="93">
        <f t="shared" ref="AB1155:AB1218" si="142">AA1155-Z1155</f>
        <v>-2.6040000000000001</v>
      </c>
      <c r="AE1155" s="48" t="s">
        <v>15145</v>
      </c>
      <c r="AF1155" s="172">
        <v>1.196</v>
      </c>
      <c r="AK1155" s="48" t="s">
        <v>15146</v>
      </c>
      <c r="AM1155" s="48" t="s">
        <v>3846</v>
      </c>
      <c r="AN1155" s="48" t="s">
        <v>3923</v>
      </c>
      <c r="AQ1155" s="123" t="s">
        <v>15149</v>
      </c>
      <c r="AR1155" s="179">
        <v>1.196</v>
      </c>
      <c r="AS1155" s="180" t="s">
        <v>15214</v>
      </c>
      <c r="AT1155" s="181">
        <v>3000</v>
      </c>
      <c r="AU1155" s="181">
        <v>17</v>
      </c>
      <c r="AV1155" s="180" t="s">
        <v>15259</v>
      </c>
    </row>
    <row r="1156" spans="1:48" ht="60" x14ac:dyDescent="0.2">
      <c r="A1156" s="92" t="s">
        <v>4179</v>
      </c>
      <c r="B1156" s="92" t="s">
        <v>4180</v>
      </c>
      <c r="C1156" s="117" t="s">
        <v>166</v>
      </c>
      <c r="D1156" s="92" t="s">
        <v>2310</v>
      </c>
      <c r="E1156" s="92" t="s">
        <v>4181</v>
      </c>
      <c r="F1156" s="92" t="s">
        <v>3972</v>
      </c>
      <c r="G1156" s="92" t="s">
        <v>3617</v>
      </c>
      <c r="H1156" s="92" t="s">
        <v>3921</v>
      </c>
      <c r="I1156" s="118" t="s">
        <v>4182</v>
      </c>
      <c r="J1156" s="119">
        <v>7</v>
      </c>
      <c r="K1156" s="119">
        <v>3000</v>
      </c>
      <c r="L1156" s="119">
        <f t="shared" ref="L1156:L1187" si="143">K1156-U1156</f>
        <v>3000</v>
      </c>
      <c r="M1156" s="138">
        <v>2550</v>
      </c>
      <c r="N1156" s="48" t="s">
        <v>243</v>
      </c>
      <c r="O1156" s="48" t="s">
        <v>504</v>
      </c>
      <c r="P1156" s="119">
        <v>0</v>
      </c>
      <c r="Q1156" s="119">
        <v>0</v>
      </c>
      <c r="R1156" s="119">
        <v>0</v>
      </c>
      <c r="S1156" s="119">
        <f t="shared" si="140"/>
        <v>0</v>
      </c>
      <c r="T1156" s="119">
        <f t="shared" si="141"/>
        <v>0</v>
      </c>
      <c r="U1156" s="119">
        <v>0</v>
      </c>
      <c r="V1156" s="119">
        <v>0</v>
      </c>
      <c r="W1156" s="119">
        <v>0</v>
      </c>
      <c r="X1156" s="119">
        <f t="shared" si="139"/>
        <v>0</v>
      </c>
      <c r="Y1156" s="92" t="s">
        <v>12844</v>
      </c>
      <c r="Z1156" s="93">
        <v>0.85</v>
      </c>
      <c r="AA1156" s="178">
        <v>0.71299999999999997</v>
      </c>
      <c r="AB1156" s="93">
        <f t="shared" si="142"/>
        <v>-0.13700000000000001</v>
      </c>
      <c r="AE1156" s="48" t="s">
        <v>15145</v>
      </c>
      <c r="AF1156" s="172">
        <v>0.71299999999999997</v>
      </c>
      <c r="AK1156" s="48" t="s">
        <v>15148</v>
      </c>
      <c r="AM1156" s="48" t="s">
        <v>3846</v>
      </c>
      <c r="AN1156" s="48" t="s">
        <v>3923</v>
      </c>
      <c r="AQ1156" s="123" t="s">
        <v>15225</v>
      </c>
      <c r="AR1156" s="179">
        <v>0.71299999999999997</v>
      </c>
      <c r="AS1156" s="180" t="s">
        <v>15217</v>
      </c>
      <c r="AT1156" s="181">
        <v>3000</v>
      </c>
      <c r="AU1156" s="181">
        <v>8</v>
      </c>
      <c r="AV1156" s="180" t="s">
        <v>4182</v>
      </c>
    </row>
    <row r="1157" spans="1:48" ht="60" x14ac:dyDescent="0.2">
      <c r="A1157" s="92" t="s">
        <v>4183</v>
      </c>
      <c r="B1157" s="92" t="s">
        <v>4184</v>
      </c>
      <c r="C1157" s="117" t="s">
        <v>166</v>
      </c>
      <c r="D1157" s="92" t="s">
        <v>2310</v>
      </c>
      <c r="E1157" s="92" t="s">
        <v>4185</v>
      </c>
      <c r="F1157" s="92" t="s">
        <v>3931</v>
      </c>
      <c r="G1157" s="92" t="s">
        <v>3617</v>
      </c>
      <c r="H1157" s="92" t="s">
        <v>3921</v>
      </c>
      <c r="I1157" s="118" t="s">
        <v>4186</v>
      </c>
      <c r="J1157" s="119">
        <v>9</v>
      </c>
      <c r="K1157" s="119">
        <v>3000</v>
      </c>
      <c r="L1157" s="119">
        <f t="shared" si="143"/>
        <v>3000</v>
      </c>
      <c r="M1157" s="119">
        <v>348</v>
      </c>
      <c r="N1157" s="48" t="s">
        <v>243</v>
      </c>
      <c r="O1157" s="48" t="s">
        <v>504</v>
      </c>
      <c r="P1157" s="119">
        <v>0</v>
      </c>
      <c r="Q1157" s="119">
        <v>0</v>
      </c>
      <c r="R1157" s="119">
        <v>0</v>
      </c>
      <c r="S1157" s="119">
        <f t="shared" si="140"/>
        <v>0</v>
      </c>
      <c r="T1157" s="119">
        <f t="shared" si="141"/>
        <v>0</v>
      </c>
      <c r="U1157" s="119">
        <v>0</v>
      </c>
      <c r="V1157" s="119">
        <v>0</v>
      </c>
      <c r="W1157" s="119">
        <v>0</v>
      </c>
      <c r="X1157" s="119">
        <f t="shared" si="139"/>
        <v>0</v>
      </c>
      <c r="Y1157" s="92" t="s">
        <v>12844</v>
      </c>
      <c r="Z1157" s="93">
        <v>0.11600000000000001</v>
      </c>
      <c r="AA1157" s="178">
        <v>0.104</v>
      </c>
      <c r="AB1157" s="93">
        <f t="shared" si="142"/>
        <v>-1.2000000000000011E-2</v>
      </c>
      <c r="AE1157" s="48" t="s">
        <v>15145</v>
      </c>
      <c r="AF1157" s="172">
        <v>0.104</v>
      </c>
      <c r="AK1157" s="48" t="s">
        <v>15148</v>
      </c>
      <c r="AM1157" s="48" t="s">
        <v>3846</v>
      </c>
      <c r="AN1157" s="48" t="s">
        <v>3923</v>
      </c>
      <c r="AQ1157" s="123" t="s">
        <v>15149</v>
      </c>
      <c r="AR1157" s="179">
        <v>0.104</v>
      </c>
      <c r="AS1157" s="180" t="s">
        <v>15214</v>
      </c>
      <c r="AT1157" s="181">
        <v>3000</v>
      </c>
      <c r="AU1157" s="181">
        <v>21</v>
      </c>
      <c r="AV1157" s="180" t="s">
        <v>4186</v>
      </c>
    </row>
    <row r="1158" spans="1:48" x14ac:dyDescent="0.2">
      <c r="A1158" s="92" t="s">
        <v>4187</v>
      </c>
      <c r="B1158" s="92" t="s">
        <v>4188</v>
      </c>
      <c r="C1158" s="117" t="s">
        <v>166</v>
      </c>
      <c r="D1158" s="92" t="s">
        <v>2310</v>
      </c>
      <c r="E1158" s="92" t="s">
        <v>4189</v>
      </c>
      <c r="F1158" s="92" t="s">
        <v>3931</v>
      </c>
      <c r="G1158" s="92" t="s">
        <v>3617</v>
      </c>
      <c r="H1158" s="92" t="s">
        <v>3921</v>
      </c>
      <c r="I1158" s="118" t="s">
        <v>4190</v>
      </c>
      <c r="J1158" s="119">
        <v>9</v>
      </c>
      <c r="K1158" s="119">
        <v>3000</v>
      </c>
      <c r="L1158" s="119">
        <f t="shared" si="143"/>
        <v>3000</v>
      </c>
      <c r="M1158" s="119">
        <v>555</v>
      </c>
      <c r="N1158" s="48" t="s">
        <v>243</v>
      </c>
      <c r="P1158" s="119">
        <v>0</v>
      </c>
      <c r="Q1158" s="119">
        <v>0</v>
      </c>
      <c r="R1158" s="119">
        <v>0</v>
      </c>
      <c r="S1158" s="119">
        <f t="shared" si="140"/>
        <v>0</v>
      </c>
      <c r="T1158" s="119">
        <f t="shared" si="141"/>
        <v>0</v>
      </c>
      <c r="U1158" s="119">
        <v>0</v>
      </c>
      <c r="V1158" s="119">
        <v>0</v>
      </c>
      <c r="W1158" s="119">
        <v>0</v>
      </c>
      <c r="X1158" s="119">
        <f t="shared" ref="X1158:X1178" si="144">P1158-(U1158+V1158)</f>
        <v>0</v>
      </c>
      <c r="Y1158" s="92" t="s">
        <v>12844</v>
      </c>
      <c r="Z1158" s="93">
        <v>0.185</v>
      </c>
      <c r="AA1158" s="178">
        <v>0.16200000000000001</v>
      </c>
      <c r="AB1158" s="93">
        <f t="shared" si="142"/>
        <v>-2.2999999999999993E-2</v>
      </c>
      <c r="AE1158" s="48" t="s">
        <v>15145</v>
      </c>
      <c r="AF1158" s="172">
        <v>0.16200000000000001</v>
      </c>
      <c r="AK1158" s="48" t="s">
        <v>15148</v>
      </c>
      <c r="AM1158" s="48" t="s">
        <v>3846</v>
      </c>
      <c r="AN1158" s="48" t="s">
        <v>3923</v>
      </c>
      <c r="AQ1158" s="123" t="s">
        <v>15149</v>
      </c>
      <c r="AR1158" s="179">
        <v>0.16200000000000001</v>
      </c>
      <c r="AS1158" s="180" t="s">
        <v>15214</v>
      </c>
      <c r="AT1158" s="181">
        <v>3000</v>
      </c>
      <c r="AU1158" s="181">
        <v>20</v>
      </c>
      <c r="AV1158" s="180" t="s">
        <v>4190</v>
      </c>
    </row>
    <row r="1159" spans="1:48" x14ac:dyDescent="0.2">
      <c r="A1159" s="92" t="s">
        <v>4191</v>
      </c>
      <c r="B1159" s="92" t="s">
        <v>4192</v>
      </c>
      <c r="C1159" s="117" t="s">
        <v>166</v>
      </c>
      <c r="D1159" s="92" t="s">
        <v>403</v>
      </c>
      <c r="E1159" s="92" t="s">
        <v>4193</v>
      </c>
      <c r="F1159" s="92" t="s">
        <v>3972</v>
      </c>
      <c r="G1159" s="92" t="s">
        <v>3920</v>
      </c>
      <c r="H1159" s="92" t="s">
        <v>3921</v>
      </c>
      <c r="I1159" s="118" t="s">
        <v>4194</v>
      </c>
      <c r="J1159" s="119">
        <v>7</v>
      </c>
      <c r="K1159" s="119">
        <v>3000</v>
      </c>
      <c r="L1159" s="119">
        <f t="shared" si="143"/>
        <v>-594</v>
      </c>
      <c r="N1159" s="48" t="s">
        <v>243</v>
      </c>
      <c r="P1159" s="119">
        <v>0</v>
      </c>
      <c r="Q1159" s="119">
        <v>0</v>
      </c>
      <c r="R1159" s="119">
        <v>0</v>
      </c>
      <c r="S1159" s="119">
        <f t="shared" si="140"/>
        <v>0</v>
      </c>
      <c r="T1159" s="119">
        <f t="shared" si="141"/>
        <v>0</v>
      </c>
      <c r="U1159" s="119">
        <v>3594</v>
      </c>
      <c r="V1159" s="119">
        <v>3156</v>
      </c>
      <c r="W1159" s="119">
        <v>3381</v>
      </c>
      <c r="X1159" s="119">
        <f t="shared" si="144"/>
        <v>-6750</v>
      </c>
      <c r="Y1159" s="92" t="s">
        <v>12848</v>
      </c>
      <c r="Z1159" s="93">
        <v>0.2</v>
      </c>
      <c r="AA1159" s="178">
        <v>0.2</v>
      </c>
      <c r="AB1159" s="93">
        <f t="shared" si="142"/>
        <v>0</v>
      </c>
      <c r="AE1159" s="48" t="s">
        <v>15145</v>
      </c>
      <c r="AF1159" s="172">
        <v>0.2</v>
      </c>
      <c r="AK1159" s="48" t="s">
        <v>15148</v>
      </c>
      <c r="AM1159" s="48" t="s">
        <v>3846</v>
      </c>
      <c r="AN1159" s="48" t="s">
        <v>3923</v>
      </c>
      <c r="AQ1159" s="123"/>
      <c r="AR1159" s="179">
        <v>0.2</v>
      </c>
      <c r="AS1159" s="180" t="s">
        <v>15214</v>
      </c>
      <c r="AT1159" s="181">
        <v>3000</v>
      </c>
      <c r="AU1159" s="181">
        <v>22</v>
      </c>
      <c r="AV1159" s="180" t="s">
        <v>4194</v>
      </c>
    </row>
    <row r="1160" spans="1:48" ht="30" x14ac:dyDescent="0.2">
      <c r="A1160" s="92" t="s">
        <v>4195</v>
      </c>
      <c r="B1160" s="92" t="s">
        <v>4196</v>
      </c>
      <c r="C1160" s="117" t="s">
        <v>166</v>
      </c>
      <c r="D1160" s="92" t="s">
        <v>403</v>
      </c>
      <c r="E1160" s="92" t="s">
        <v>4197</v>
      </c>
      <c r="F1160" s="92" t="s">
        <v>3931</v>
      </c>
      <c r="G1160" s="92" t="s">
        <v>3962</v>
      </c>
      <c r="H1160" s="92" t="s">
        <v>3887</v>
      </c>
      <c r="I1160" s="118" t="s">
        <v>4198</v>
      </c>
      <c r="J1160" s="119">
        <v>14</v>
      </c>
      <c r="K1160" s="119">
        <v>5000</v>
      </c>
      <c r="L1160" s="119">
        <f t="shared" si="143"/>
        <v>3737</v>
      </c>
      <c r="M1160" s="119"/>
      <c r="N1160" s="48" t="s">
        <v>243</v>
      </c>
      <c r="P1160" s="119">
        <v>0</v>
      </c>
      <c r="Q1160" s="119">
        <v>0</v>
      </c>
      <c r="R1160" s="119">
        <v>0</v>
      </c>
      <c r="S1160" s="119">
        <f t="shared" si="140"/>
        <v>0</v>
      </c>
      <c r="T1160" s="119">
        <f t="shared" si="141"/>
        <v>0</v>
      </c>
      <c r="U1160" s="119">
        <v>1263</v>
      </c>
      <c r="V1160" s="119">
        <v>845</v>
      </c>
      <c r="W1160" s="119">
        <v>795</v>
      </c>
      <c r="X1160" s="119">
        <f t="shared" si="144"/>
        <v>-2108</v>
      </c>
      <c r="Y1160" s="92" t="s">
        <v>12848</v>
      </c>
      <c r="Z1160" s="93">
        <v>0.08</v>
      </c>
      <c r="AA1160" s="178">
        <v>7.0000000000000007E-2</v>
      </c>
      <c r="AB1160" s="93">
        <f t="shared" si="142"/>
        <v>-9.999999999999995E-3</v>
      </c>
      <c r="AE1160" s="48" t="s">
        <v>15145</v>
      </c>
      <c r="AF1160" s="172">
        <v>7.0000000000000007E-2</v>
      </c>
      <c r="AH1160" s="122"/>
      <c r="AK1160" s="48" t="s">
        <v>15218</v>
      </c>
      <c r="AM1160" s="48" t="s">
        <v>3846</v>
      </c>
      <c r="AN1160" s="48" t="s">
        <v>3923</v>
      </c>
      <c r="AQ1160" s="123" t="s">
        <v>15260</v>
      </c>
      <c r="AR1160" s="179">
        <v>7.0000000000000007E-2</v>
      </c>
      <c r="AS1160" s="180" t="s">
        <v>15261</v>
      </c>
      <c r="AT1160" s="181">
        <v>7500</v>
      </c>
      <c r="AU1160" s="181">
        <v>17</v>
      </c>
      <c r="AV1160" s="180" t="s">
        <v>4198</v>
      </c>
    </row>
    <row r="1161" spans="1:48" ht="30" x14ac:dyDescent="0.2">
      <c r="A1161" s="92" t="s">
        <v>4199</v>
      </c>
      <c r="B1161" s="92" t="s">
        <v>4200</v>
      </c>
      <c r="C1161" s="117" t="s">
        <v>166</v>
      </c>
      <c r="D1161" s="92" t="s">
        <v>403</v>
      </c>
      <c r="E1161" s="92" t="s">
        <v>4201</v>
      </c>
      <c r="F1161" s="92" t="s">
        <v>3919</v>
      </c>
      <c r="G1161" s="92" t="s">
        <v>3920</v>
      </c>
      <c r="H1161" s="92" t="s">
        <v>3921</v>
      </c>
      <c r="I1161" s="118" t="s">
        <v>4202</v>
      </c>
      <c r="J1161" s="119">
        <v>17</v>
      </c>
      <c r="K1161" s="119">
        <v>3000</v>
      </c>
      <c r="L1161" s="119">
        <f t="shared" si="143"/>
        <v>2416</v>
      </c>
      <c r="M1161" s="119"/>
      <c r="N1161" s="48" t="s">
        <v>243</v>
      </c>
      <c r="P1161" s="119">
        <v>0</v>
      </c>
      <c r="Q1161" s="119">
        <v>0</v>
      </c>
      <c r="R1161" s="119">
        <v>0</v>
      </c>
      <c r="S1161" s="119">
        <f t="shared" si="140"/>
        <v>0</v>
      </c>
      <c r="T1161" s="119">
        <f t="shared" si="141"/>
        <v>0</v>
      </c>
      <c r="U1161" s="119">
        <v>584</v>
      </c>
      <c r="V1161" s="119">
        <v>1062</v>
      </c>
      <c r="W1161" s="119">
        <v>942</v>
      </c>
      <c r="X1161" s="119">
        <f t="shared" si="144"/>
        <v>-1646</v>
      </c>
      <c r="Y1161" s="92" t="s">
        <v>12848</v>
      </c>
      <c r="Z1161" s="93">
        <v>0.46800000000000003</v>
      </c>
      <c r="AA1161" s="178">
        <v>0.49608000000000002</v>
      </c>
      <c r="AB1161" s="93">
        <f t="shared" si="142"/>
        <v>2.8079999999999994E-2</v>
      </c>
      <c r="AE1161" s="48" t="s">
        <v>15145</v>
      </c>
      <c r="AF1161" s="172">
        <v>0.49608000000000002</v>
      </c>
      <c r="AK1161" s="48" t="s">
        <v>15148</v>
      </c>
      <c r="AM1161" s="48" t="s">
        <v>3846</v>
      </c>
      <c r="AN1161" s="48" t="s">
        <v>3923</v>
      </c>
      <c r="AQ1161" s="123" t="s">
        <v>15164</v>
      </c>
      <c r="AR1161" s="179">
        <v>0.49608000000000002</v>
      </c>
      <c r="AS1161" s="180" t="s">
        <v>15214</v>
      </c>
      <c r="AT1161" s="181">
        <v>3000</v>
      </c>
      <c r="AU1161" s="181">
        <v>45</v>
      </c>
      <c r="AV1161" s="180" t="s">
        <v>4202</v>
      </c>
    </row>
    <row r="1162" spans="1:48" ht="30" x14ac:dyDescent="0.2">
      <c r="A1162" s="92" t="s">
        <v>4203</v>
      </c>
      <c r="B1162" s="92" t="s">
        <v>4204</v>
      </c>
      <c r="C1162" s="117" t="s">
        <v>166</v>
      </c>
      <c r="D1162" s="92" t="s">
        <v>403</v>
      </c>
      <c r="E1162" s="92" t="s">
        <v>4205</v>
      </c>
      <c r="F1162" s="92" t="s">
        <v>3919</v>
      </c>
      <c r="G1162" s="92" t="s">
        <v>3617</v>
      </c>
      <c r="H1162" s="92" t="s">
        <v>3921</v>
      </c>
      <c r="I1162" s="118" t="s">
        <v>4206</v>
      </c>
      <c r="J1162" s="119">
        <v>6</v>
      </c>
      <c r="K1162" s="119">
        <v>3000</v>
      </c>
      <c r="L1162" s="119">
        <f t="shared" si="143"/>
        <v>2868</v>
      </c>
      <c r="M1162" s="119"/>
      <c r="N1162" s="48" t="s">
        <v>243</v>
      </c>
      <c r="P1162" s="119">
        <v>0</v>
      </c>
      <c r="Q1162" s="119">
        <v>0</v>
      </c>
      <c r="R1162" s="119">
        <v>0</v>
      </c>
      <c r="S1162" s="119">
        <f t="shared" si="140"/>
        <v>0</v>
      </c>
      <c r="T1162" s="119">
        <f t="shared" si="141"/>
        <v>0</v>
      </c>
      <c r="U1162" s="119">
        <v>132</v>
      </c>
      <c r="V1162" s="119">
        <v>90</v>
      </c>
      <c r="W1162" s="119">
        <v>90</v>
      </c>
      <c r="X1162" s="119">
        <f t="shared" si="144"/>
        <v>-222</v>
      </c>
      <c r="Y1162" s="92" t="s">
        <v>12848</v>
      </c>
      <c r="Z1162" s="93">
        <v>0.158</v>
      </c>
      <c r="AA1162" s="178">
        <v>0.158</v>
      </c>
      <c r="AB1162" s="93">
        <f t="shared" si="142"/>
        <v>0</v>
      </c>
      <c r="AE1162" s="48" t="s">
        <v>15145</v>
      </c>
      <c r="AF1162" s="172">
        <v>0.158</v>
      </c>
      <c r="AK1162" s="48" t="s">
        <v>15146</v>
      </c>
      <c r="AM1162" s="48" t="s">
        <v>3846</v>
      </c>
      <c r="AN1162" s="48" t="s">
        <v>3923</v>
      </c>
      <c r="AQ1162" s="123"/>
      <c r="AR1162" s="179">
        <v>0.158</v>
      </c>
      <c r="AS1162" s="180" t="s">
        <v>15214</v>
      </c>
      <c r="AT1162" s="181">
        <v>3000</v>
      </c>
      <c r="AU1162" s="181">
        <v>14</v>
      </c>
      <c r="AV1162" s="180" t="s">
        <v>4206</v>
      </c>
    </row>
    <row r="1163" spans="1:48" ht="30" x14ac:dyDescent="0.2">
      <c r="A1163" s="92" t="s">
        <v>4207</v>
      </c>
      <c r="B1163" s="92" t="s">
        <v>4208</v>
      </c>
      <c r="C1163" s="117" t="s">
        <v>166</v>
      </c>
      <c r="D1163" s="92" t="s">
        <v>403</v>
      </c>
      <c r="E1163" s="92" t="s">
        <v>4209</v>
      </c>
      <c r="F1163" s="92" t="s">
        <v>285</v>
      </c>
      <c r="G1163" s="92" t="s">
        <v>3617</v>
      </c>
      <c r="H1163" s="92" t="s">
        <v>4210</v>
      </c>
      <c r="I1163" s="118" t="s">
        <v>4211</v>
      </c>
      <c r="J1163" s="119">
        <v>100</v>
      </c>
      <c r="K1163" s="119">
        <v>2500</v>
      </c>
      <c r="L1163" s="119">
        <f t="shared" si="143"/>
        <v>566</v>
      </c>
      <c r="N1163" s="48" t="s">
        <v>243</v>
      </c>
      <c r="P1163" s="119">
        <v>0</v>
      </c>
      <c r="Q1163" s="119">
        <v>0</v>
      </c>
      <c r="R1163" s="119">
        <v>0</v>
      </c>
      <c r="S1163" s="119">
        <f t="shared" si="140"/>
        <v>0</v>
      </c>
      <c r="T1163" s="119">
        <f t="shared" si="141"/>
        <v>0</v>
      </c>
      <c r="U1163" s="119">
        <v>1934</v>
      </c>
      <c r="V1163" s="119">
        <v>0</v>
      </c>
      <c r="W1163" s="119">
        <v>0</v>
      </c>
      <c r="X1163" s="119">
        <f t="shared" si="144"/>
        <v>-1934</v>
      </c>
      <c r="Y1163" s="92" t="s">
        <v>12848</v>
      </c>
      <c r="Z1163" s="93">
        <v>0.185</v>
      </c>
      <c r="AA1163" s="178">
        <v>0.185</v>
      </c>
      <c r="AB1163" s="93">
        <f t="shared" si="142"/>
        <v>0</v>
      </c>
      <c r="AE1163" s="48" t="s">
        <v>15145</v>
      </c>
      <c r="AF1163" s="172">
        <v>0.185</v>
      </c>
      <c r="AK1163" s="48" t="s">
        <v>15146</v>
      </c>
      <c r="AM1163" s="48" t="s">
        <v>3846</v>
      </c>
      <c r="AN1163" s="48" t="s">
        <v>3923</v>
      </c>
      <c r="AQ1163" s="123" t="s">
        <v>15262</v>
      </c>
      <c r="AR1163" s="179">
        <v>0.185</v>
      </c>
      <c r="AS1163" s="180" t="s">
        <v>12727</v>
      </c>
      <c r="AT1163" s="181">
        <v>2500</v>
      </c>
      <c r="AU1163" s="181">
        <v>16</v>
      </c>
      <c r="AV1163" s="180" t="s">
        <v>15263</v>
      </c>
    </row>
    <row r="1164" spans="1:48" x14ac:dyDescent="0.2">
      <c r="A1164" s="92" t="s">
        <v>4212</v>
      </c>
      <c r="B1164" s="92" t="s">
        <v>4213</v>
      </c>
      <c r="C1164" s="117" t="s">
        <v>166</v>
      </c>
      <c r="D1164" s="92" t="s">
        <v>403</v>
      </c>
      <c r="E1164" s="92" t="s">
        <v>4214</v>
      </c>
      <c r="F1164" s="92" t="s">
        <v>285</v>
      </c>
      <c r="G1164" s="92" t="s">
        <v>3920</v>
      </c>
      <c r="H1164" s="92" t="s">
        <v>3921</v>
      </c>
      <c r="I1164" s="118" t="s">
        <v>4215</v>
      </c>
      <c r="J1164" s="119">
        <v>9</v>
      </c>
      <c r="K1164" s="119">
        <v>2500</v>
      </c>
      <c r="L1164" s="119">
        <f t="shared" si="143"/>
        <v>-21755</v>
      </c>
      <c r="N1164" s="48" t="s">
        <v>243</v>
      </c>
      <c r="P1164" s="119">
        <v>12500</v>
      </c>
      <c r="Q1164" s="119">
        <v>12500</v>
      </c>
      <c r="R1164" s="119">
        <v>0</v>
      </c>
      <c r="S1164" s="119">
        <f t="shared" si="140"/>
        <v>25000</v>
      </c>
      <c r="T1164" s="119">
        <f t="shared" si="141"/>
        <v>25000</v>
      </c>
      <c r="U1164" s="119">
        <v>24255</v>
      </c>
      <c r="V1164" s="119">
        <v>11949</v>
      </c>
      <c r="W1164" s="119">
        <v>9888</v>
      </c>
      <c r="X1164" s="119">
        <f t="shared" si="144"/>
        <v>-23704</v>
      </c>
      <c r="Y1164" s="92" t="s">
        <v>12848</v>
      </c>
      <c r="Z1164" s="93">
        <v>0.56399999999999995</v>
      </c>
      <c r="AA1164" s="178">
        <v>0.56399999999999995</v>
      </c>
      <c r="AB1164" s="93">
        <f t="shared" si="142"/>
        <v>0</v>
      </c>
      <c r="AE1164" s="48" t="s">
        <v>15145</v>
      </c>
      <c r="AF1164" s="172">
        <v>0.56399999999999995</v>
      </c>
      <c r="AK1164" s="48" t="s">
        <v>15148</v>
      </c>
      <c r="AM1164" s="48" t="s">
        <v>3846</v>
      </c>
      <c r="AN1164" s="48" t="s">
        <v>3923</v>
      </c>
      <c r="AQ1164" s="123"/>
      <c r="AR1164" s="179">
        <v>0.56399999999999995</v>
      </c>
      <c r="AS1164" s="180" t="s">
        <v>15214</v>
      </c>
      <c r="AT1164" s="181">
        <v>2500</v>
      </c>
      <c r="AU1164" s="181">
        <v>14</v>
      </c>
      <c r="AV1164" s="180" t="s">
        <v>4215</v>
      </c>
    </row>
    <row r="1165" spans="1:48" ht="30" x14ac:dyDescent="0.2">
      <c r="A1165" s="92" t="s">
        <v>4216</v>
      </c>
      <c r="B1165" s="92" t="s">
        <v>4217</v>
      </c>
      <c r="C1165" s="117" t="s">
        <v>166</v>
      </c>
      <c r="D1165" s="92" t="s">
        <v>437</v>
      </c>
      <c r="E1165" s="92" t="s">
        <v>4218</v>
      </c>
      <c r="F1165" s="92" t="s">
        <v>285</v>
      </c>
      <c r="G1165" s="92" t="s">
        <v>3920</v>
      </c>
      <c r="H1165" s="92" t="s">
        <v>3921</v>
      </c>
      <c r="I1165" s="118" t="s">
        <v>4219</v>
      </c>
      <c r="J1165" s="119">
        <v>9</v>
      </c>
      <c r="K1165" s="119">
        <v>2500</v>
      </c>
      <c r="L1165" s="119">
        <f t="shared" si="143"/>
        <v>-6996</v>
      </c>
      <c r="N1165" s="48" t="s">
        <v>243</v>
      </c>
      <c r="P1165" s="119">
        <v>0</v>
      </c>
      <c r="Q1165" s="119">
        <v>0</v>
      </c>
      <c r="R1165" s="119">
        <v>0</v>
      </c>
      <c r="S1165" s="119">
        <f t="shared" si="140"/>
        <v>0</v>
      </c>
      <c r="T1165" s="119">
        <f t="shared" si="141"/>
        <v>0</v>
      </c>
      <c r="U1165" s="119">
        <v>9496</v>
      </c>
      <c r="V1165" s="119">
        <v>4070</v>
      </c>
      <c r="W1165" s="119">
        <v>3069</v>
      </c>
      <c r="X1165" s="119">
        <f t="shared" si="144"/>
        <v>-13566</v>
      </c>
      <c r="Y1165" s="92" t="s">
        <v>12848</v>
      </c>
      <c r="Z1165" s="93">
        <v>0.14699999999999999</v>
      </c>
      <c r="AA1165" s="178">
        <v>0.126</v>
      </c>
      <c r="AB1165" s="93">
        <f t="shared" si="142"/>
        <v>-2.0999999999999991E-2</v>
      </c>
      <c r="AE1165" s="48" t="s">
        <v>15145</v>
      </c>
      <c r="AF1165" s="172">
        <v>0.126</v>
      </c>
      <c r="AH1165" s="122"/>
      <c r="AK1165" s="48" t="s">
        <v>15218</v>
      </c>
      <c r="AM1165" s="48" t="s">
        <v>3846</v>
      </c>
      <c r="AN1165" s="48" t="s">
        <v>3923</v>
      </c>
      <c r="AQ1165" s="123" t="s">
        <v>15260</v>
      </c>
      <c r="AR1165" s="179">
        <v>0.126</v>
      </c>
      <c r="AS1165" s="180" t="s">
        <v>15264</v>
      </c>
      <c r="AT1165" s="181">
        <v>4000</v>
      </c>
      <c r="AU1165" s="181">
        <v>16</v>
      </c>
      <c r="AV1165" s="180" t="s">
        <v>15265</v>
      </c>
    </row>
    <row r="1166" spans="1:48" ht="60" x14ac:dyDescent="0.2">
      <c r="A1166" s="92" t="s">
        <v>4220</v>
      </c>
      <c r="B1166" s="92" t="s">
        <v>4221</v>
      </c>
      <c r="C1166" s="117" t="s">
        <v>166</v>
      </c>
      <c r="D1166" s="92" t="s">
        <v>403</v>
      </c>
      <c r="E1166" s="92" t="s">
        <v>4222</v>
      </c>
      <c r="F1166" s="92" t="s">
        <v>285</v>
      </c>
      <c r="G1166" s="92" t="s">
        <v>3920</v>
      </c>
      <c r="H1166" s="92" t="s">
        <v>3921</v>
      </c>
      <c r="I1166" s="118" t="s">
        <v>4223</v>
      </c>
      <c r="J1166" s="119">
        <v>9</v>
      </c>
      <c r="K1166" s="119">
        <v>1000</v>
      </c>
      <c r="L1166" s="119">
        <f t="shared" si="143"/>
        <v>694</v>
      </c>
      <c r="M1166" s="119"/>
      <c r="N1166" s="48" t="s">
        <v>243</v>
      </c>
      <c r="O1166" s="48" t="s">
        <v>504</v>
      </c>
      <c r="P1166" s="119">
        <v>0</v>
      </c>
      <c r="Q1166" s="119">
        <v>0</v>
      </c>
      <c r="R1166" s="119">
        <v>0</v>
      </c>
      <c r="S1166" s="119">
        <f t="shared" si="140"/>
        <v>0</v>
      </c>
      <c r="T1166" s="119">
        <f t="shared" si="141"/>
        <v>0</v>
      </c>
      <c r="U1166" s="119">
        <v>306</v>
      </c>
      <c r="V1166" s="119">
        <v>42</v>
      </c>
      <c r="W1166" s="119">
        <v>42</v>
      </c>
      <c r="X1166" s="119">
        <f t="shared" si="144"/>
        <v>-348</v>
      </c>
      <c r="Y1166" s="92" t="s">
        <v>12848</v>
      </c>
      <c r="Z1166" s="93">
        <v>0.8</v>
      </c>
      <c r="AA1166" s="178">
        <v>0.70399999999999996</v>
      </c>
      <c r="AB1166" s="93">
        <f t="shared" si="142"/>
        <v>-9.6000000000000085E-2</v>
      </c>
      <c r="AE1166" s="48" t="s">
        <v>15145</v>
      </c>
      <c r="AF1166" s="172">
        <v>0.70399999999999996</v>
      </c>
      <c r="AK1166" s="48" t="s">
        <v>15148</v>
      </c>
      <c r="AM1166" s="48" t="s">
        <v>3846</v>
      </c>
      <c r="AN1166" s="48" t="s">
        <v>3923</v>
      </c>
      <c r="AQ1166" s="123" t="s">
        <v>15225</v>
      </c>
      <c r="AR1166" s="179">
        <v>0.70399999999999996</v>
      </c>
      <c r="AS1166" s="180" t="s">
        <v>15214</v>
      </c>
      <c r="AT1166" s="181">
        <v>1000</v>
      </c>
      <c r="AU1166" s="181">
        <v>13</v>
      </c>
      <c r="AV1166" s="180" t="s">
        <v>4223</v>
      </c>
    </row>
    <row r="1167" spans="1:48" x14ac:dyDescent="0.2">
      <c r="A1167" s="92" t="s">
        <v>4224</v>
      </c>
      <c r="B1167" s="92" t="s">
        <v>4225</v>
      </c>
      <c r="C1167" s="117" t="s">
        <v>166</v>
      </c>
      <c r="D1167" s="92" t="s">
        <v>403</v>
      </c>
      <c r="E1167" s="92" t="s">
        <v>4226</v>
      </c>
      <c r="F1167" s="92" t="s">
        <v>285</v>
      </c>
      <c r="G1167" s="92" t="s">
        <v>3920</v>
      </c>
      <c r="H1167" s="92" t="s">
        <v>3921</v>
      </c>
      <c r="I1167" s="118" t="s">
        <v>4227</v>
      </c>
      <c r="J1167" s="119">
        <v>27</v>
      </c>
      <c r="K1167" s="119">
        <v>3000</v>
      </c>
      <c r="L1167" s="119">
        <f t="shared" si="143"/>
        <v>-18661</v>
      </c>
      <c r="N1167" s="48" t="s">
        <v>243</v>
      </c>
      <c r="P1167" s="119">
        <v>30000</v>
      </c>
      <c r="Q1167" s="119">
        <v>15000</v>
      </c>
      <c r="R1167" s="119">
        <v>12000</v>
      </c>
      <c r="S1167" s="119">
        <f t="shared" si="140"/>
        <v>45000</v>
      </c>
      <c r="T1167" s="119">
        <f t="shared" si="141"/>
        <v>57000</v>
      </c>
      <c r="U1167" s="119">
        <v>21661</v>
      </c>
      <c r="V1167" s="119">
        <v>13082</v>
      </c>
      <c r="W1167" s="119">
        <v>9970</v>
      </c>
      <c r="X1167" s="119">
        <f t="shared" si="144"/>
        <v>-4743</v>
      </c>
      <c r="Y1167" s="92" t="s">
        <v>12848</v>
      </c>
      <c r="Z1167" s="93">
        <v>1.2969999999999999</v>
      </c>
      <c r="AA1167" s="178">
        <v>1.2969999999999999</v>
      </c>
      <c r="AB1167" s="93">
        <f t="shared" si="142"/>
        <v>0</v>
      </c>
      <c r="AE1167" s="48" t="s">
        <v>15145</v>
      </c>
      <c r="AF1167" s="172">
        <v>1.2969999999999999</v>
      </c>
      <c r="AK1167" s="48" t="s">
        <v>15148</v>
      </c>
      <c r="AM1167" s="48" t="s">
        <v>3846</v>
      </c>
      <c r="AN1167" s="48" t="s">
        <v>3923</v>
      </c>
      <c r="AQ1167" s="123"/>
      <c r="AR1167" s="179">
        <v>1.2969999999999999</v>
      </c>
      <c r="AS1167" s="180" t="s">
        <v>15214</v>
      </c>
      <c r="AT1167" s="181">
        <v>3000</v>
      </c>
      <c r="AU1167" s="181">
        <v>10</v>
      </c>
      <c r="AV1167" s="180" t="s">
        <v>4227</v>
      </c>
    </row>
    <row r="1168" spans="1:48" x14ac:dyDescent="0.2">
      <c r="A1168" s="92" t="s">
        <v>4228</v>
      </c>
      <c r="B1168" s="92" t="s">
        <v>4229</v>
      </c>
      <c r="C1168" s="117" t="s">
        <v>166</v>
      </c>
      <c r="D1168" s="92" t="s">
        <v>403</v>
      </c>
      <c r="E1168" s="92" t="s">
        <v>4230</v>
      </c>
      <c r="F1168" s="92" t="s">
        <v>285</v>
      </c>
      <c r="G1168" s="92" t="s">
        <v>3920</v>
      </c>
      <c r="H1168" s="92" t="s">
        <v>3921</v>
      </c>
      <c r="I1168" s="118" t="s">
        <v>4231</v>
      </c>
      <c r="J1168" s="119">
        <v>17</v>
      </c>
      <c r="K1168" s="119">
        <v>3000</v>
      </c>
      <c r="L1168" s="119">
        <f t="shared" si="143"/>
        <v>-6848</v>
      </c>
      <c r="N1168" s="48" t="s">
        <v>243</v>
      </c>
      <c r="P1168" s="119">
        <v>28904</v>
      </c>
      <c r="Q1168" s="119">
        <v>4904</v>
      </c>
      <c r="R1168" s="119">
        <v>9000</v>
      </c>
      <c r="S1168" s="119">
        <f t="shared" si="140"/>
        <v>33808</v>
      </c>
      <c r="T1168" s="119">
        <f t="shared" si="141"/>
        <v>42808</v>
      </c>
      <c r="U1168" s="119">
        <v>9848</v>
      </c>
      <c r="V1168" s="119">
        <v>10077</v>
      </c>
      <c r="W1168" s="119">
        <v>9975</v>
      </c>
      <c r="X1168" s="119">
        <f t="shared" si="144"/>
        <v>8979</v>
      </c>
      <c r="Y1168" s="92" t="s">
        <v>12863</v>
      </c>
      <c r="Z1168" s="93">
        <v>0.127</v>
      </c>
      <c r="AA1168" s="178">
        <v>0.127</v>
      </c>
      <c r="AB1168" s="93">
        <f t="shared" si="142"/>
        <v>0</v>
      </c>
      <c r="AE1168" s="48" t="s">
        <v>15145</v>
      </c>
      <c r="AF1168" s="172">
        <v>0.127</v>
      </c>
      <c r="AK1168" s="48" t="s">
        <v>15148</v>
      </c>
      <c r="AM1168" s="48" t="s">
        <v>3846</v>
      </c>
      <c r="AN1168" s="48" t="s">
        <v>3923</v>
      </c>
      <c r="AQ1168" s="123"/>
      <c r="AR1168" s="179">
        <v>0.127</v>
      </c>
      <c r="AS1168" s="180" t="s">
        <v>15214</v>
      </c>
      <c r="AT1168" s="181">
        <v>3000</v>
      </c>
      <c r="AU1168" s="181">
        <v>13</v>
      </c>
      <c r="AV1168" s="180" t="s">
        <v>4231</v>
      </c>
    </row>
    <row r="1169" spans="1:48" x14ac:dyDescent="0.2">
      <c r="A1169" s="92" t="s">
        <v>4232</v>
      </c>
      <c r="B1169" s="92" t="s">
        <v>4233</v>
      </c>
      <c r="C1169" s="117" t="s">
        <v>166</v>
      </c>
      <c r="D1169" s="92" t="s">
        <v>437</v>
      </c>
      <c r="E1169" s="92" t="s">
        <v>4234</v>
      </c>
      <c r="F1169" s="92" t="s">
        <v>285</v>
      </c>
      <c r="G1169" s="92" t="s">
        <v>3920</v>
      </c>
      <c r="H1169" s="92" t="s">
        <v>3921</v>
      </c>
      <c r="I1169" s="118" t="s">
        <v>4235</v>
      </c>
      <c r="J1169" s="119">
        <v>9</v>
      </c>
      <c r="K1169" s="119">
        <v>3000</v>
      </c>
      <c r="L1169" s="119">
        <f t="shared" si="143"/>
        <v>-92388</v>
      </c>
      <c r="N1169" s="48" t="s">
        <v>243</v>
      </c>
      <c r="P1169" s="119">
        <v>204000</v>
      </c>
      <c r="Q1169" s="119">
        <v>72000</v>
      </c>
      <c r="R1169" s="119">
        <v>54000</v>
      </c>
      <c r="S1169" s="119">
        <f t="shared" si="140"/>
        <v>276000</v>
      </c>
      <c r="T1169" s="119">
        <f t="shared" si="141"/>
        <v>330000</v>
      </c>
      <c r="U1169" s="119">
        <v>95388</v>
      </c>
      <c r="V1169" s="119">
        <v>60859</v>
      </c>
      <c r="W1169" s="119">
        <v>51656</v>
      </c>
      <c r="X1169" s="119">
        <f t="shared" si="144"/>
        <v>47753</v>
      </c>
      <c r="Y1169" s="92" t="s">
        <v>12863</v>
      </c>
      <c r="Z1169" s="93">
        <v>0.36199999999999999</v>
      </c>
      <c r="AA1169" s="178">
        <v>0.36199999999999999</v>
      </c>
      <c r="AB1169" s="93">
        <f t="shared" si="142"/>
        <v>0</v>
      </c>
      <c r="AE1169" s="48" t="s">
        <v>15145</v>
      </c>
      <c r="AF1169" s="172">
        <v>0.36199999999999999</v>
      </c>
      <c r="AK1169" s="48" t="s">
        <v>15148</v>
      </c>
      <c r="AM1169" s="48" t="s">
        <v>3846</v>
      </c>
      <c r="AN1169" s="48" t="s">
        <v>3923</v>
      </c>
      <c r="AQ1169" s="123"/>
      <c r="AR1169" s="179">
        <v>0.36199999999999999</v>
      </c>
      <c r="AS1169" s="180" t="s">
        <v>15214</v>
      </c>
      <c r="AT1169" s="181">
        <v>3000</v>
      </c>
      <c r="AU1169" s="181">
        <v>33</v>
      </c>
      <c r="AV1169" s="180" t="s">
        <v>4235</v>
      </c>
    </row>
    <row r="1170" spans="1:48" ht="30" x14ac:dyDescent="0.2">
      <c r="A1170" s="92" t="s">
        <v>4236</v>
      </c>
      <c r="B1170" s="92" t="s">
        <v>4237</v>
      </c>
      <c r="C1170" s="117" t="s">
        <v>166</v>
      </c>
      <c r="D1170" s="92" t="s">
        <v>403</v>
      </c>
      <c r="E1170" s="92" t="s">
        <v>4238</v>
      </c>
      <c r="F1170" s="92" t="s">
        <v>285</v>
      </c>
      <c r="G1170" s="92" t="s">
        <v>3962</v>
      </c>
      <c r="H1170" s="92" t="s">
        <v>3887</v>
      </c>
      <c r="I1170" s="118" t="s">
        <v>4239</v>
      </c>
      <c r="J1170" s="119">
        <v>14</v>
      </c>
      <c r="K1170" s="119">
        <v>3000</v>
      </c>
      <c r="L1170" s="119">
        <f t="shared" si="143"/>
        <v>-5061</v>
      </c>
      <c r="N1170" s="48" t="s">
        <v>243</v>
      </c>
      <c r="P1170" s="119">
        <v>3000</v>
      </c>
      <c r="Q1170" s="119">
        <v>0</v>
      </c>
      <c r="R1170" s="119">
        <v>3000</v>
      </c>
      <c r="S1170" s="119">
        <f t="shared" si="140"/>
        <v>3000</v>
      </c>
      <c r="T1170" s="119">
        <f t="shared" si="141"/>
        <v>6000</v>
      </c>
      <c r="U1170" s="119">
        <v>8061</v>
      </c>
      <c r="V1170" s="119">
        <v>5576</v>
      </c>
      <c r="W1170" s="119">
        <v>5234</v>
      </c>
      <c r="X1170" s="119">
        <f t="shared" si="144"/>
        <v>-10637</v>
      </c>
      <c r="Y1170" s="92" t="s">
        <v>12848</v>
      </c>
      <c r="Z1170" s="93">
        <v>0.23499999999999999</v>
      </c>
      <c r="AA1170" s="178">
        <v>0.23499999999999999</v>
      </c>
      <c r="AB1170" s="93">
        <f t="shared" si="142"/>
        <v>0</v>
      </c>
      <c r="AE1170" s="48" t="s">
        <v>15145</v>
      </c>
      <c r="AF1170" s="172">
        <v>0.23499999999999999</v>
      </c>
      <c r="AK1170" s="48" t="s">
        <v>15146</v>
      </c>
      <c r="AM1170" s="48" t="s">
        <v>3846</v>
      </c>
      <c r="AN1170" s="48" t="s">
        <v>3923</v>
      </c>
      <c r="AQ1170" s="123"/>
      <c r="AR1170" s="179">
        <v>0.23499999999999999</v>
      </c>
      <c r="AS1170" s="180" t="s">
        <v>15261</v>
      </c>
      <c r="AT1170" s="181">
        <v>3000</v>
      </c>
      <c r="AU1170" s="181">
        <v>21</v>
      </c>
      <c r="AV1170" s="180" t="s">
        <v>4239</v>
      </c>
    </row>
    <row r="1171" spans="1:48" x14ac:dyDescent="0.2">
      <c r="A1171" s="92" t="s">
        <v>4240</v>
      </c>
      <c r="B1171" s="92" t="s">
        <v>4241</v>
      </c>
      <c r="C1171" s="117" t="s">
        <v>166</v>
      </c>
      <c r="D1171" s="92" t="s">
        <v>437</v>
      </c>
      <c r="E1171" s="92" t="s">
        <v>4242</v>
      </c>
      <c r="F1171" s="92" t="s">
        <v>285</v>
      </c>
      <c r="G1171" s="92" t="s">
        <v>3920</v>
      </c>
      <c r="H1171" s="92" t="s">
        <v>3921</v>
      </c>
      <c r="I1171" s="118" t="s">
        <v>4243</v>
      </c>
      <c r="J1171" s="119">
        <v>13</v>
      </c>
      <c r="K1171" s="119">
        <v>3000</v>
      </c>
      <c r="L1171" s="119">
        <f t="shared" si="143"/>
        <v>-17220</v>
      </c>
      <c r="N1171" s="48" t="s">
        <v>243</v>
      </c>
      <c r="P1171" s="119">
        <v>12000</v>
      </c>
      <c r="Q1171" s="119">
        <v>6000</v>
      </c>
      <c r="R1171" s="119">
        <v>6000</v>
      </c>
      <c r="S1171" s="119">
        <f t="shared" si="140"/>
        <v>18000</v>
      </c>
      <c r="T1171" s="119">
        <f t="shared" si="141"/>
        <v>24000</v>
      </c>
      <c r="U1171" s="119">
        <v>20220</v>
      </c>
      <c r="V1171" s="119">
        <v>13644</v>
      </c>
      <c r="W1171" s="119">
        <v>13032</v>
      </c>
      <c r="X1171" s="119">
        <f t="shared" si="144"/>
        <v>-21864</v>
      </c>
      <c r="Y1171" s="92" t="s">
        <v>12848</v>
      </c>
      <c r="Z1171" s="93">
        <v>0.28599999999999998</v>
      </c>
      <c r="AA1171" s="178">
        <v>0.28599999999999998</v>
      </c>
      <c r="AB1171" s="93">
        <f t="shared" si="142"/>
        <v>0</v>
      </c>
      <c r="AE1171" s="48" t="s">
        <v>15145</v>
      </c>
      <c r="AF1171" s="172">
        <v>0.28599999999999998</v>
      </c>
      <c r="AK1171" s="48" t="s">
        <v>15148</v>
      </c>
      <c r="AM1171" s="48" t="s">
        <v>3846</v>
      </c>
      <c r="AN1171" s="48" t="s">
        <v>3923</v>
      </c>
      <c r="AQ1171" s="123"/>
      <c r="AR1171" s="179">
        <v>0.28599999999999998</v>
      </c>
      <c r="AS1171" s="180" t="s">
        <v>15214</v>
      </c>
      <c r="AT1171" s="181">
        <v>3000</v>
      </c>
      <c r="AU1171" s="181">
        <v>30</v>
      </c>
      <c r="AV1171" s="180" t="s">
        <v>4243</v>
      </c>
    </row>
    <row r="1172" spans="1:48" x14ac:dyDescent="0.2">
      <c r="A1172" s="92" t="s">
        <v>4244</v>
      </c>
      <c r="B1172" s="92" t="s">
        <v>4245</v>
      </c>
      <c r="C1172" s="117" t="s">
        <v>166</v>
      </c>
      <c r="D1172" s="92" t="s">
        <v>437</v>
      </c>
      <c r="E1172" s="92" t="s">
        <v>4246</v>
      </c>
      <c r="F1172" s="92" t="s">
        <v>285</v>
      </c>
      <c r="G1172" s="92" t="s">
        <v>3920</v>
      </c>
      <c r="H1172" s="92" t="s">
        <v>3921</v>
      </c>
      <c r="I1172" s="118" t="s">
        <v>4247</v>
      </c>
      <c r="J1172" s="119">
        <v>13</v>
      </c>
      <c r="K1172" s="119">
        <v>3000</v>
      </c>
      <c r="L1172" s="119">
        <f t="shared" si="143"/>
        <v>757</v>
      </c>
      <c r="M1172" s="119"/>
      <c r="N1172" s="48" t="s">
        <v>243</v>
      </c>
      <c r="P1172" s="119">
        <v>0</v>
      </c>
      <c r="Q1172" s="119">
        <v>0</v>
      </c>
      <c r="R1172" s="119">
        <v>0</v>
      </c>
      <c r="S1172" s="119">
        <f t="shared" si="140"/>
        <v>0</v>
      </c>
      <c r="T1172" s="119">
        <f t="shared" si="141"/>
        <v>0</v>
      </c>
      <c r="U1172" s="119">
        <v>2243</v>
      </c>
      <c r="V1172" s="119">
        <v>1249</v>
      </c>
      <c r="W1172" s="119">
        <v>1226</v>
      </c>
      <c r="X1172" s="119">
        <f t="shared" si="144"/>
        <v>-3492</v>
      </c>
      <c r="Y1172" s="92" t="s">
        <v>12848</v>
      </c>
      <c r="Z1172" s="93">
        <v>0.78</v>
      </c>
      <c r="AA1172" s="178">
        <v>0.78</v>
      </c>
      <c r="AB1172" s="93">
        <f t="shared" si="142"/>
        <v>0</v>
      </c>
      <c r="AE1172" s="48" t="s">
        <v>15145</v>
      </c>
      <c r="AF1172" s="172">
        <v>0.78</v>
      </c>
      <c r="AK1172" s="48" t="s">
        <v>15148</v>
      </c>
      <c r="AM1172" s="48" t="s">
        <v>3846</v>
      </c>
      <c r="AN1172" s="48" t="s">
        <v>3923</v>
      </c>
      <c r="AQ1172" s="123"/>
      <c r="AR1172" s="179">
        <v>0.78</v>
      </c>
      <c r="AS1172" s="180" t="s">
        <v>15214</v>
      </c>
      <c r="AT1172" s="181">
        <v>3000</v>
      </c>
      <c r="AU1172" s="181">
        <v>17</v>
      </c>
      <c r="AV1172" s="180" t="s">
        <v>4247</v>
      </c>
    </row>
    <row r="1173" spans="1:48" ht="60" x14ac:dyDescent="0.2">
      <c r="A1173" s="92" t="s">
        <v>4248</v>
      </c>
      <c r="B1173" s="92" t="s">
        <v>4249</v>
      </c>
      <c r="C1173" s="117" t="s">
        <v>166</v>
      </c>
      <c r="D1173" s="92" t="s">
        <v>437</v>
      </c>
      <c r="E1173" s="92" t="s">
        <v>4250</v>
      </c>
      <c r="F1173" s="92" t="s">
        <v>285</v>
      </c>
      <c r="G1173" s="92" t="s">
        <v>780</v>
      </c>
      <c r="H1173" s="92" t="s">
        <v>4251</v>
      </c>
      <c r="I1173" s="118" t="s">
        <v>4252</v>
      </c>
      <c r="J1173" s="119">
        <v>23</v>
      </c>
      <c r="K1173" s="119">
        <v>1500</v>
      </c>
      <c r="L1173" s="119">
        <f t="shared" si="143"/>
        <v>-9001</v>
      </c>
      <c r="N1173" s="48" t="s">
        <v>243</v>
      </c>
      <c r="P1173" s="119">
        <v>12000</v>
      </c>
      <c r="Q1173" s="119">
        <v>4500</v>
      </c>
      <c r="R1173" s="119">
        <v>7500</v>
      </c>
      <c r="S1173" s="119">
        <f t="shared" si="140"/>
        <v>16500</v>
      </c>
      <c r="T1173" s="119">
        <f t="shared" si="141"/>
        <v>24000</v>
      </c>
      <c r="U1173" s="119">
        <v>10501</v>
      </c>
      <c r="V1173" s="119">
        <v>7150</v>
      </c>
      <c r="W1173" s="119">
        <v>6145</v>
      </c>
      <c r="X1173" s="119">
        <f t="shared" si="144"/>
        <v>-5651</v>
      </c>
      <c r="Y1173" s="92" t="s">
        <v>12848</v>
      </c>
      <c r="Z1173" s="93">
        <v>0.4</v>
      </c>
      <c r="AA1173" s="178">
        <v>0.4</v>
      </c>
      <c r="AB1173" s="93">
        <f t="shared" si="142"/>
        <v>0</v>
      </c>
      <c r="AE1173" s="184" t="s">
        <v>15232</v>
      </c>
      <c r="AF1173" s="172">
        <v>0.3</v>
      </c>
      <c r="AG1173" s="48" t="s">
        <v>15266</v>
      </c>
      <c r="AH1173" s="122">
        <v>3000</v>
      </c>
      <c r="AI1173" s="48" t="s">
        <v>15267</v>
      </c>
      <c r="AJ1173" s="48" t="s">
        <v>15268</v>
      </c>
      <c r="AK1173" s="48" t="s">
        <v>15235</v>
      </c>
      <c r="AM1173" s="48" t="s">
        <v>3846</v>
      </c>
      <c r="AN1173" s="48" t="s">
        <v>3923</v>
      </c>
      <c r="AQ1173" s="123" t="s">
        <v>15269</v>
      </c>
      <c r="AR1173" s="179">
        <v>0.4</v>
      </c>
      <c r="AS1173" s="180" t="s">
        <v>6180</v>
      </c>
      <c r="AT1173" s="181">
        <v>1500</v>
      </c>
      <c r="AU1173" s="181">
        <v>41</v>
      </c>
      <c r="AV1173" s="180" t="s">
        <v>4252</v>
      </c>
    </row>
    <row r="1174" spans="1:48" x14ac:dyDescent="0.2">
      <c r="A1174" s="92" t="s">
        <v>4253</v>
      </c>
      <c r="B1174" s="92" t="s">
        <v>4254</v>
      </c>
      <c r="C1174" s="117" t="s">
        <v>166</v>
      </c>
      <c r="D1174" s="92" t="s">
        <v>437</v>
      </c>
      <c r="E1174" s="92" t="s">
        <v>4255</v>
      </c>
      <c r="F1174" s="92" t="s">
        <v>285</v>
      </c>
      <c r="G1174" s="92" t="s">
        <v>3920</v>
      </c>
      <c r="H1174" s="92" t="s">
        <v>3921</v>
      </c>
      <c r="I1174" s="118" t="s">
        <v>4256</v>
      </c>
      <c r="J1174" s="119">
        <v>9</v>
      </c>
      <c r="K1174" s="119">
        <v>3000</v>
      </c>
      <c r="L1174" s="119">
        <f t="shared" si="143"/>
        <v>-9379</v>
      </c>
      <c r="N1174" s="48" t="s">
        <v>243</v>
      </c>
      <c r="P1174" s="119">
        <v>6000</v>
      </c>
      <c r="Q1174" s="119">
        <v>6000</v>
      </c>
      <c r="R1174" s="119">
        <v>0</v>
      </c>
      <c r="S1174" s="119">
        <f t="shared" si="140"/>
        <v>12000</v>
      </c>
      <c r="T1174" s="119">
        <f t="shared" si="141"/>
        <v>12000</v>
      </c>
      <c r="U1174" s="119">
        <v>12379</v>
      </c>
      <c r="V1174" s="119">
        <v>8380</v>
      </c>
      <c r="W1174" s="119">
        <v>8240</v>
      </c>
      <c r="X1174" s="119">
        <f t="shared" si="144"/>
        <v>-14759</v>
      </c>
      <c r="Y1174" s="92" t="s">
        <v>12848</v>
      </c>
      <c r="Z1174" s="93">
        <v>0.42199999999999999</v>
      </c>
      <c r="AA1174" s="178">
        <v>0.42199999999999999</v>
      </c>
      <c r="AB1174" s="93">
        <f t="shared" si="142"/>
        <v>0</v>
      </c>
      <c r="AE1174" s="48" t="s">
        <v>15145</v>
      </c>
      <c r="AF1174" s="172">
        <v>0.42199999999999999</v>
      </c>
      <c r="AK1174" s="48" t="s">
        <v>15148</v>
      </c>
      <c r="AM1174" s="48" t="s">
        <v>3846</v>
      </c>
      <c r="AN1174" s="48" t="s">
        <v>3923</v>
      </c>
      <c r="AQ1174" s="123"/>
      <c r="AR1174" s="179">
        <v>0.42199999999999999</v>
      </c>
      <c r="AS1174" s="180" t="s">
        <v>15214</v>
      </c>
      <c r="AT1174" s="181">
        <v>3000</v>
      </c>
      <c r="AU1174" s="181">
        <v>16</v>
      </c>
      <c r="AV1174" s="180" t="s">
        <v>4256</v>
      </c>
    </row>
    <row r="1175" spans="1:48" ht="60" x14ac:dyDescent="0.2">
      <c r="A1175" s="92" t="s">
        <v>4257</v>
      </c>
      <c r="B1175" s="92" t="s">
        <v>4258</v>
      </c>
      <c r="C1175" s="117" t="s">
        <v>166</v>
      </c>
      <c r="D1175" s="92" t="s">
        <v>283</v>
      </c>
      <c r="E1175" s="92" t="s">
        <v>4259</v>
      </c>
      <c r="F1175" s="92" t="s">
        <v>285</v>
      </c>
      <c r="G1175" s="92" t="s">
        <v>3617</v>
      </c>
      <c r="H1175" s="92" t="s">
        <v>3921</v>
      </c>
      <c r="I1175" s="118" t="s">
        <v>4260</v>
      </c>
      <c r="J1175" s="119">
        <v>20</v>
      </c>
      <c r="K1175" s="119">
        <v>3000</v>
      </c>
      <c r="L1175" s="119">
        <f t="shared" si="143"/>
        <v>3000</v>
      </c>
      <c r="M1175" s="138">
        <v>13950</v>
      </c>
      <c r="N1175" s="48" t="s">
        <v>243</v>
      </c>
      <c r="O1175" s="48" t="s">
        <v>504</v>
      </c>
      <c r="P1175" s="119">
        <v>0</v>
      </c>
      <c r="Q1175" s="119">
        <v>0</v>
      </c>
      <c r="R1175" s="119">
        <v>0</v>
      </c>
      <c r="S1175" s="119">
        <f t="shared" si="140"/>
        <v>0</v>
      </c>
      <c r="T1175" s="119">
        <f t="shared" si="141"/>
        <v>0</v>
      </c>
      <c r="U1175" s="119">
        <v>0</v>
      </c>
      <c r="V1175" s="119">
        <v>0</v>
      </c>
      <c r="W1175" s="119">
        <v>0</v>
      </c>
      <c r="X1175" s="119">
        <f t="shared" si="144"/>
        <v>0</v>
      </c>
      <c r="Y1175" s="92" t="s">
        <v>12844</v>
      </c>
      <c r="Z1175" s="93">
        <v>4.6500000000000004</v>
      </c>
      <c r="AA1175" s="178">
        <v>2.169</v>
      </c>
      <c r="AB1175" s="93">
        <f t="shared" si="142"/>
        <v>-2.4810000000000003</v>
      </c>
      <c r="AE1175" s="48" t="s">
        <v>15145</v>
      </c>
      <c r="AF1175" s="172">
        <v>2.169</v>
      </c>
      <c r="AK1175" s="48" t="s">
        <v>15148</v>
      </c>
      <c r="AM1175" s="48" t="s">
        <v>3846</v>
      </c>
      <c r="AN1175" s="48" t="s">
        <v>3923</v>
      </c>
      <c r="AQ1175" s="123" t="s">
        <v>15225</v>
      </c>
      <c r="AR1175" s="179">
        <v>2.169</v>
      </c>
      <c r="AS1175" s="180" t="s">
        <v>15214</v>
      </c>
      <c r="AT1175" s="181">
        <v>3000</v>
      </c>
      <c r="AU1175" s="181">
        <v>13</v>
      </c>
      <c r="AV1175" s="180" t="s">
        <v>4260</v>
      </c>
    </row>
    <row r="1176" spans="1:48" x14ac:dyDescent="0.2">
      <c r="A1176" s="92" t="s">
        <v>4261</v>
      </c>
      <c r="B1176" s="92" t="s">
        <v>4262</v>
      </c>
      <c r="C1176" s="117" t="s">
        <v>166</v>
      </c>
      <c r="D1176" s="92" t="s">
        <v>437</v>
      </c>
      <c r="E1176" s="92" t="s">
        <v>4263</v>
      </c>
      <c r="F1176" s="92" t="s">
        <v>285</v>
      </c>
      <c r="G1176" s="92" t="s">
        <v>3920</v>
      </c>
      <c r="H1176" s="92" t="s">
        <v>3921</v>
      </c>
      <c r="I1176" s="118" t="s">
        <v>4264</v>
      </c>
      <c r="J1176" s="119">
        <v>17</v>
      </c>
      <c r="K1176" s="119">
        <v>3000</v>
      </c>
      <c r="L1176" s="119">
        <f t="shared" si="143"/>
        <v>-5890</v>
      </c>
      <c r="N1176" s="48" t="s">
        <v>243</v>
      </c>
      <c r="P1176" s="119">
        <v>12000</v>
      </c>
      <c r="Q1176" s="119">
        <v>3000</v>
      </c>
      <c r="R1176" s="119">
        <v>6000</v>
      </c>
      <c r="S1176" s="119">
        <f t="shared" si="140"/>
        <v>15000</v>
      </c>
      <c r="T1176" s="119">
        <f t="shared" si="141"/>
        <v>21000</v>
      </c>
      <c r="U1176" s="119">
        <v>8890</v>
      </c>
      <c r="V1176" s="119">
        <v>9915</v>
      </c>
      <c r="W1176" s="119">
        <v>10063</v>
      </c>
      <c r="X1176" s="119">
        <f t="shared" si="144"/>
        <v>-6805</v>
      </c>
      <c r="Y1176" s="92" t="s">
        <v>12848</v>
      </c>
      <c r="Z1176" s="93">
        <v>0.72</v>
      </c>
      <c r="AA1176" s="178">
        <v>0.72</v>
      </c>
      <c r="AB1176" s="93">
        <f t="shared" si="142"/>
        <v>0</v>
      </c>
      <c r="AE1176" s="48" t="s">
        <v>15145</v>
      </c>
      <c r="AF1176" s="172">
        <v>0.72</v>
      </c>
      <c r="AK1176" s="48" t="s">
        <v>15148</v>
      </c>
      <c r="AM1176" s="48" t="s">
        <v>3846</v>
      </c>
      <c r="AN1176" s="48" t="s">
        <v>3923</v>
      </c>
      <c r="AQ1176" s="123"/>
      <c r="AR1176" s="179">
        <v>0.72</v>
      </c>
      <c r="AS1176" s="180" t="s">
        <v>15214</v>
      </c>
      <c r="AT1176" s="181">
        <v>3000</v>
      </c>
      <c r="AU1176" s="181">
        <v>31</v>
      </c>
      <c r="AV1176" s="180" t="s">
        <v>4264</v>
      </c>
    </row>
    <row r="1177" spans="1:48" x14ac:dyDescent="0.2">
      <c r="A1177" s="92" t="s">
        <v>4265</v>
      </c>
      <c r="B1177" s="92" t="s">
        <v>4266</v>
      </c>
      <c r="C1177" s="117" t="s">
        <v>166</v>
      </c>
      <c r="D1177" s="92" t="s">
        <v>2310</v>
      </c>
      <c r="E1177" s="92" t="s">
        <v>4267</v>
      </c>
      <c r="F1177" s="92" t="s">
        <v>4268</v>
      </c>
      <c r="G1177" s="92" t="s">
        <v>4269</v>
      </c>
      <c r="H1177" s="92" t="s">
        <v>4270</v>
      </c>
      <c r="I1177" s="118" t="s">
        <v>4271</v>
      </c>
      <c r="J1177" s="119">
        <v>16</v>
      </c>
      <c r="K1177" s="119">
        <v>1600</v>
      </c>
      <c r="L1177" s="119">
        <f t="shared" si="143"/>
        <v>-42516</v>
      </c>
      <c r="N1177" s="48" t="s">
        <v>243</v>
      </c>
      <c r="P1177" s="119">
        <v>61600</v>
      </c>
      <c r="Q1177" s="119">
        <v>40800</v>
      </c>
      <c r="R1177" s="119">
        <v>20800</v>
      </c>
      <c r="S1177" s="119">
        <f t="shared" si="140"/>
        <v>102400</v>
      </c>
      <c r="T1177" s="119">
        <f t="shared" si="141"/>
        <v>123200</v>
      </c>
      <c r="U1177" s="119">
        <v>44116</v>
      </c>
      <c r="V1177" s="119">
        <v>30942</v>
      </c>
      <c r="W1177" s="119">
        <v>29522</v>
      </c>
      <c r="X1177" s="119">
        <f t="shared" si="144"/>
        <v>-13458</v>
      </c>
      <c r="Y1177" s="92" t="s">
        <v>12848</v>
      </c>
      <c r="Z1177" s="93">
        <v>0.13500000000000001</v>
      </c>
      <c r="AA1177" s="178">
        <v>0.13500000000000001</v>
      </c>
      <c r="AB1177" s="93">
        <f t="shared" si="142"/>
        <v>0</v>
      </c>
      <c r="AE1177" s="48" t="s">
        <v>15145</v>
      </c>
      <c r="AF1177" s="172">
        <v>0.13500000000000001</v>
      </c>
      <c r="AK1177" s="48" t="s">
        <v>15148</v>
      </c>
      <c r="AM1177" s="48" t="s">
        <v>3846</v>
      </c>
      <c r="AN1177" s="48" t="s">
        <v>4272</v>
      </c>
      <c r="AQ1177" s="123"/>
      <c r="AR1177" s="179">
        <v>0.13500000000000001</v>
      </c>
      <c r="AS1177" s="180" t="s">
        <v>15270</v>
      </c>
      <c r="AT1177" s="181">
        <v>1600</v>
      </c>
      <c r="AU1177" s="181">
        <v>26</v>
      </c>
      <c r="AV1177" s="180" t="s">
        <v>4271</v>
      </c>
    </row>
    <row r="1178" spans="1:48" ht="30" x14ac:dyDescent="0.2">
      <c r="A1178" s="92" t="s">
        <v>4273</v>
      </c>
      <c r="B1178" s="92" t="s">
        <v>4274</v>
      </c>
      <c r="C1178" s="117" t="s">
        <v>166</v>
      </c>
      <c r="D1178" s="92" t="s">
        <v>2310</v>
      </c>
      <c r="E1178" s="92" t="s">
        <v>4275</v>
      </c>
      <c r="F1178" s="92" t="s">
        <v>4268</v>
      </c>
      <c r="G1178" s="92" t="s">
        <v>4269</v>
      </c>
      <c r="H1178" s="92" t="s">
        <v>4270</v>
      </c>
      <c r="I1178" s="118" t="s">
        <v>4276</v>
      </c>
      <c r="J1178" s="119">
        <v>17</v>
      </c>
      <c r="K1178" s="119">
        <v>1200</v>
      </c>
      <c r="L1178" s="119">
        <f t="shared" si="143"/>
        <v>-1004</v>
      </c>
      <c r="N1178" s="48" t="s">
        <v>243</v>
      </c>
      <c r="P1178" s="119">
        <v>2400</v>
      </c>
      <c r="Q1178" s="119">
        <v>2400</v>
      </c>
      <c r="R1178" s="119">
        <v>0</v>
      </c>
      <c r="S1178" s="119">
        <f t="shared" si="140"/>
        <v>4800</v>
      </c>
      <c r="T1178" s="119">
        <f t="shared" si="141"/>
        <v>4800</v>
      </c>
      <c r="U1178" s="119">
        <v>2204</v>
      </c>
      <c r="V1178" s="119">
        <v>1078</v>
      </c>
      <c r="W1178" s="119">
        <v>894</v>
      </c>
      <c r="X1178" s="119">
        <f t="shared" si="144"/>
        <v>-882</v>
      </c>
      <c r="Y1178" s="92" t="s">
        <v>12848</v>
      </c>
      <c r="Z1178" s="93">
        <v>0.44500000000000001</v>
      </c>
      <c r="AA1178" s="178">
        <v>0.69599999999999995</v>
      </c>
      <c r="AB1178" s="93">
        <f t="shared" si="142"/>
        <v>0.25099999999999995</v>
      </c>
      <c r="AE1178" s="48" t="s">
        <v>15145</v>
      </c>
      <c r="AF1178" s="172">
        <v>0.69599999999999995</v>
      </c>
      <c r="AK1178" s="48" t="s">
        <v>15148</v>
      </c>
      <c r="AM1178" s="48" t="s">
        <v>3846</v>
      </c>
      <c r="AN1178" s="48" t="s">
        <v>4272</v>
      </c>
      <c r="AQ1178" s="123" t="s">
        <v>15271</v>
      </c>
      <c r="AR1178" s="179">
        <v>0.69599999999999995</v>
      </c>
      <c r="AS1178" s="180" t="s">
        <v>15270</v>
      </c>
      <c r="AT1178" s="181">
        <v>1200</v>
      </c>
      <c r="AU1178" s="181">
        <v>13</v>
      </c>
      <c r="AV1178" s="180" t="s">
        <v>15272</v>
      </c>
    </row>
    <row r="1179" spans="1:48" x14ac:dyDescent="0.2">
      <c r="A1179" s="92" t="s">
        <v>4277</v>
      </c>
      <c r="B1179" s="92" t="s">
        <v>4278</v>
      </c>
      <c r="C1179" s="117" t="s">
        <v>166</v>
      </c>
      <c r="D1179" s="92" t="s">
        <v>377</v>
      </c>
      <c r="E1179" s="92" t="s">
        <v>4279</v>
      </c>
      <c r="F1179" s="92" t="s">
        <v>4268</v>
      </c>
      <c r="G1179" s="92" t="s">
        <v>897</v>
      </c>
      <c r="H1179" s="92" t="s">
        <v>898</v>
      </c>
      <c r="I1179" s="118" t="s">
        <v>4280</v>
      </c>
      <c r="J1179" s="119">
        <v>11</v>
      </c>
      <c r="K1179" s="119">
        <v>2160</v>
      </c>
      <c r="L1179" s="119">
        <f t="shared" si="143"/>
        <v>2160</v>
      </c>
      <c r="M1179" s="138">
        <v>2786.4</v>
      </c>
      <c r="N1179" s="48" t="s">
        <v>173</v>
      </c>
      <c r="P1179" s="119">
        <v>0</v>
      </c>
      <c r="Q1179" s="119">
        <v>0</v>
      </c>
      <c r="R1179" s="119">
        <v>0</v>
      </c>
      <c r="S1179" s="119">
        <f t="shared" si="140"/>
        <v>0</v>
      </c>
      <c r="T1179" s="119">
        <f t="shared" si="141"/>
        <v>0</v>
      </c>
      <c r="U1179" s="119">
        <v>0</v>
      </c>
      <c r="V1179" s="119">
        <v>0</v>
      </c>
      <c r="W1179" s="119">
        <v>0</v>
      </c>
      <c r="X1179" s="119">
        <f>T1179-(U1179+V1179)</f>
        <v>0</v>
      </c>
      <c r="Y1179" s="92" t="s">
        <v>12844</v>
      </c>
      <c r="Z1179" s="93">
        <v>1.29</v>
      </c>
      <c r="AA1179" s="178">
        <v>1.29</v>
      </c>
      <c r="AB1179" s="93">
        <f t="shared" si="142"/>
        <v>0</v>
      </c>
      <c r="AE1179" s="48" t="s">
        <v>15145</v>
      </c>
      <c r="AF1179" s="172">
        <v>1.29</v>
      </c>
      <c r="AK1179" s="48" t="s">
        <v>15148</v>
      </c>
      <c r="AM1179" s="48" t="s">
        <v>3846</v>
      </c>
      <c r="AN1179" s="48" t="s">
        <v>4272</v>
      </c>
      <c r="AQ1179" s="123"/>
      <c r="AR1179" s="179">
        <v>1.29</v>
      </c>
      <c r="AS1179" s="180" t="s">
        <v>15273</v>
      </c>
      <c r="AT1179" s="181">
        <v>2160</v>
      </c>
      <c r="AU1179" s="181">
        <v>13</v>
      </c>
      <c r="AV1179" s="180" t="s">
        <v>4280</v>
      </c>
    </row>
    <row r="1180" spans="1:48" ht="60" x14ac:dyDescent="0.2">
      <c r="A1180" s="129" t="s">
        <v>15274</v>
      </c>
      <c r="B1180" s="129" t="s">
        <v>15275</v>
      </c>
      <c r="C1180" s="117" t="s">
        <v>166</v>
      </c>
      <c r="E1180" s="92" t="s">
        <v>15276</v>
      </c>
      <c r="F1180" s="92" t="s">
        <v>4268</v>
      </c>
      <c r="I1180" s="118"/>
      <c r="J1180" s="119"/>
      <c r="K1180" s="119"/>
      <c r="L1180" s="119"/>
      <c r="N1180" s="48" t="s">
        <v>15156</v>
      </c>
      <c r="P1180" s="119">
        <v>0</v>
      </c>
      <c r="Q1180" s="119">
        <v>0</v>
      </c>
      <c r="R1180" s="119">
        <v>0</v>
      </c>
      <c r="S1180" s="119">
        <f t="shared" si="140"/>
        <v>0</v>
      </c>
      <c r="T1180" s="119">
        <f t="shared" si="141"/>
        <v>0</v>
      </c>
      <c r="U1180" s="119">
        <v>0</v>
      </c>
      <c r="V1180" s="119">
        <v>0</v>
      </c>
      <c r="W1180" s="119">
        <v>0</v>
      </c>
      <c r="X1180" s="119">
        <f>T1180-(U1180+V1180)</f>
        <v>0</v>
      </c>
      <c r="Y1180" s="92" t="s">
        <v>279</v>
      </c>
      <c r="Z1180" s="93">
        <v>0.12379999999999999</v>
      </c>
      <c r="AA1180" s="178">
        <v>0.12379999999999999</v>
      </c>
      <c r="AB1180" s="93">
        <f t="shared" si="142"/>
        <v>0</v>
      </c>
      <c r="AE1180" s="48" t="s">
        <v>15145</v>
      </c>
      <c r="AF1180" s="172">
        <v>0.12379999999999999</v>
      </c>
      <c r="AK1180" s="48" t="s">
        <v>15277</v>
      </c>
      <c r="AM1180" s="131" t="s">
        <v>3846</v>
      </c>
      <c r="AN1180" s="131" t="s">
        <v>4272</v>
      </c>
      <c r="AQ1180" s="123" t="s">
        <v>15278</v>
      </c>
      <c r="AR1180" s="179">
        <v>0.12379999999999999</v>
      </c>
      <c r="AS1180" s="180" t="s">
        <v>15279</v>
      </c>
      <c r="AT1180" s="181">
        <v>1600</v>
      </c>
      <c r="AU1180" s="181">
        <v>16</v>
      </c>
      <c r="AV1180" s="180" t="s">
        <v>4271</v>
      </c>
    </row>
    <row r="1181" spans="1:48" x14ac:dyDescent="0.2">
      <c r="A1181" s="92" t="s">
        <v>4281</v>
      </c>
      <c r="B1181" s="92" t="s">
        <v>4282</v>
      </c>
      <c r="C1181" s="117" t="s">
        <v>166</v>
      </c>
      <c r="D1181" s="92" t="s">
        <v>437</v>
      </c>
      <c r="E1181" s="92" t="s">
        <v>4283</v>
      </c>
      <c r="F1181" s="92" t="s">
        <v>4284</v>
      </c>
      <c r="G1181" s="92" t="s">
        <v>3962</v>
      </c>
      <c r="H1181" s="92" t="s">
        <v>4285</v>
      </c>
      <c r="I1181" s="118" t="s">
        <v>4286</v>
      </c>
      <c r="J1181" s="119">
        <v>11</v>
      </c>
      <c r="K1181" s="119">
        <v>10000</v>
      </c>
      <c r="L1181" s="119">
        <f t="shared" ref="L1181:L1212" si="145">K1181-U1181</f>
        <v>-10652496</v>
      </c>
      <c r="N1181" s="48" t="s">
        <v>243</v>
      </c>
      <c r="P1181" s="119">
        <v>7000000</v>
      </c>
      <c r="Q1181" s="119">
        <v>4280000</v>
      </c>
      <c r="R1181" s="119">
        <v>1860000</v>
      </c>
      <c r="S1181" s="119">
        <f t="shared" si="140"/>
        <v>11280000</v>
      </c>
      <c r="T1181" s="119">
        <f t="shared" si="141"/>
        <v>13140000</v>
      </c>
      <c r="U1181" s="119">
        <v>10662496</v>
      </c>
      <c r="V1181" s="119">
        <v>6940032</v>
      </c>
      <c r="W1181" s="119">
        <v>6173737</v>
      </c>
      <c r="X1181" s="119">
        <f t="shared" ref="X1181:X1212" si="146">P1181-(U1181+V1181)</f>
        <v>-10602528</v>
      </c>
      <c r="Y1181" s="92" t="s">
        <v>12848</v>
      </c>
      <c r="Z1181" s="93">
        <v>1.6000000000000001E-3</v>
      </c>
      <c r="AA1181" s="178">
        <v>1.6000000000000001E-3</v>
      </c>
      <c r="AB1181" s="93">
        <f t="shared" si="142"/>
        <v>0</v>
      </c>
      <c r="AE1181" s="48" t="s">
        <v>15145</v>
      </c>
      <c r="AF1181" s="172">
        <v>1.6000000000000001E-3</v>
      </c>
      <c r="AK1181" s="48" t="s">
        <v>15148</v>
      </c>
      <c r="AM1181" s="48" t="s">
        <v>3846</v>
      </c>
      <c r="AN1181" s="48" t="s">
        <v>4272</v>
      </c>
      <c r="AQ1181" s="123"/>
      <c r="AR1181" s="179">
        <v>1.6000000000000001E-3</v>
      </c>
      <c r="AS1181" s="180" t="s">
        <v>15280</v>
      </c>
      <c r="AT1181" s="181">
        <v>10000</v>
      </c>
      <c r="AU1181" s="181">
        <v>29</v>
      </c>
      <c r="AV1181" s="180" t="s">
        <v>4286</v>
      </c>
    </row>
    <row r="1182" spans="1:48" x14ac:dyDescent="0.2">
      <c r="A1182" s="92" t="s">
        <v>4287</v>
      </c>
      <c r="B1182" s="92" t="s">
        <v>4288</v>
      </c>
      <c r="C1182" s="117" t="s">
        <v>166</v>
      </c>
      <c r="D1182" s="92" t="s">
        <v>437</v>
      </c>
      <c r="E1182" s="92" t="s">
        <v>4289</v>
      </c>
      <c r="F1182" s="92" t="s">
        <v>4284</v>
      </c>
      <c r="G1182" s="92" t="s">
        <v>3962</v>
      </c>
      <c r="H1182" s="92" t="s">
        <v>4285</v>
      </c>
      <c r="I1182" s="118" t="s">
        <v>4290</v>
      </c>
      <c r="J1182" s="119">
        <v>11</v>
      </c>
      <c r="K1182" s="119">
        <v>10000</v>
      </c>
      <c r="L1182" s="119">
        <f t="shared" si="145"/>
        <v>-897192</v>
      </c>
      <c r="N1182" s="48" t="s">
        <v>243</v>
      </c>
      <c r="P1182" s="119">
        <v>400000</v>
      </c>
      <c r="Q1182" s="119">
        <v>130000</v>
      </c>
      <c r="R1182" s="119">
        <v>150000</v>
      </c>
      <c r="S1182" s="119">
        <f t="shared" si="140"/>
        <v>530000</v>
      </c>
      <c r="T1182" s="119">
        <f t="shared" si="141"/>
        <v>680000</v>
      </c>
      <c r="U1182" s="119">
        <v>907192</v>
      </c>
      <c r="V1182" s="119">
        <v>389246</v>
      </c>
      <c r="W1182" s="119">
        <v>257057</v>
      </c>
      <c r="X1182" s="119">
        <f t="shared" si="146"/>
        <v>-896438</v>
      </c>
      <c r="Y1182" s="92" t="s">
        <v>12848</v>
      </c>
      <c r="Z1182" s="93">
        <v>3.2000000000000002E-3</v>
      </c>
      <c r="AA1182" s="178">
        <v>3.2000000000000002E-3</v>
      </c>
      <c r="AB1182" s="93">
        <f t="shared" si="142"/>
        <v>0</v>
      </c>
      <c r="AE1182" s="48" t="s">
        <v>15145</v>
      </c>
      <c r="AF1182" s="172">
        <v>3.2000000000000002E-3</v>
      </c>
      <c r="AK1182" s="48" t="s">
        <v>15148</v>
      </c>
      <c r="AM1182" s="48" t="s">
        <v>3846</v>
      </c>
      <c r="AN1182" s="48" t="s">
        <v>4272</v>
      </c>
      <c r="AQ1182" s="123"/>
      <c r="AR1182" s="179">
        <v>3.2000000000000002E-3</v>
      </c>
      <c r="AS1182" s="180" t="s">
        <v>15280</v>
      </c>
      <c r="AT1182" s="181">
        <v>10000</v>
      </c>
      <c r="AU1182" s="181">
        <v>17</v>
      </c>
      <c r="AV1182" s="180" t="s">
        <v>4290</v>
      </c>
    </row>
    <row r="1183" spans="1:48" ht="30" x14ac:dyDescent="0.2">
      <c r="A1183" s="92" t="s">
        <v>4291</v>
      </c>
      <c r="B1183" s="92" t="s">
        <v>4292</v>
      </c>
      <c r="C1183" s="117" t="s">
        <v>166</v>
      </c>
      <c r="D1183" s="92" t="s">
        <v>437</v>
      </c>
      <c r="E1183" s="92" t="s">
        <v>4293</v>
      </c>
      <c r="F1183" s="92" t="s">
        <v>4284</v>
      </c>
      <c r="G1183" s="92" t="s">
        <v>3962</v>
      </c>
      <c r="H1183" s="92" t="s">
        <v>4294</v>
      </c>
      <c r="I1183" s="118" t="s">
        <v>4295</v>
      </c>
      <c r="J1183" s="119">
        <v>11</v>
      </c>
      <c r="K1183" s="119">
        <v>10000</v>
      </c>
      <c r="L1183" s="119">
        <f t="shared" si="145"/>
        <v>-2622597</v>
      </c>
      <c r="N1183" s="48" t="s">
        <v>243</v>
      </c>
      <c r="P1183" s="119">
        <v>0</v>
      </c>
      <c r="Q1183" s="119">
        <v>0</v>
      </c>
      <c r="R1183" s="119">
        <v>0</v>
      </c>
      <c r="S1183" s="119">
        <f t="shared" si="140"/>
        <v>0</v>
      </c>
      <c r="T1183" s="119">
        <f t="shared" si="141"/>
        <v>0</v>
      </c>
      <c r="U1183" s="119">
        <v>2632597</v>
      </c>
      <c r="V1183" s="119">
        <v>1514881</v>
      </c>
      <c r="W1183" s="119">
        <v>1310345</v>
      </c>
      <c r="X1183" s="119">
        <f t="shared" si="146"/>
        <v>-4147478</v>
      </c>
      <c r="Y1183" s="92" t="s">
        <v>12848</v>
      </c>
      <c r="Z1183" s="93">
        <v>3.98E-3</v>
      </c>
      <c r="AA1183" s="178">
        <v>1.7099999999999999E-3</v>
      </c>
      <c r="AB1183" s="93">
        <f t="shared" si="142"/>
        <v>-2.2700000000000003E-3</v>
      </c>
      <c r="AE1183" s="48" t="s">
        <v>15145</v>
      </c>
      <c r="AF1183" s="172">
        <v>1.7099999999999999E-3</v>
      </c>
      <c r="AK1183" s="48" t="s">
        <v>15148</v>
      </c>
      <c r="AM1183" s="48" t="s">
        <v>3846</v>
      </c>
      <c r="AN1183" s="48" t="s">
        <v>4272</v>
      </c>
      <c r="AQ1183" s="123" t="s">
        <v>15164</v>
      </c>
      <c r="AR1183" s="179">
        <v>1.7099999999999999E-3</v>
      </c>
      <c r="AS1183" s="180" t="s">
        <v>15281</v>
      </c>
      <c r="AT1183" s="181">
        <v>10000</v>
      </c>
      <c r="AU1183" s="181">
        <v>13</v>
      </c>
      <c r="AV1183" s="180" t="s">
        <v>15282</v>
      </c>
    </row>
    <row r="1184" spans="1:48" ht="30" x14ac:dyDescent="0.2">
      <c r="A1184" s="92" t="s">
        <v>4296</v>
      </c>
      <c r="B1184" s="92" t="s">
        <v>4297</v>
      </c>
      <c r="C1184" s="117" t="s">
        <v>166</v>
      </c>
      <c r="D1184" s="92" t="s">
        <v>437</v>
      </c>
      <c r="E1184" s="92" t="s">
        <v>4298</v>
      </c>
      <c r="F1184" s="92" t="s">
        <v>4284</v>
      </c>
      <c r="G1184" s="92" t="s">
        <v>3962</v>
      </c>
      <c r="H1184" s="92" t="s">
        <v>4299</v>
      </c>
      <c r="I1184" s="118" t="s">
        <v>4300</v>
      </c>
      <c r="J1184" s="119">
        <v>13</v>
      </c>
      <c r="K1184" s="119">
        <v>10000</v>
      </c>
      <c r="L1184" s="119">
        <f t="shared" si="145"/>
        <v>-4188839</v>
      </c>
      <c r="N1184" s="48" t="s">
        <v>243</v>
      </c>
      <c r="P1184" s="119">
        <v>3510000</v>
      </c>
      <c r="Q1184" s="119">
        <v>1680000</v>
      </c>
      <c r="R1184" s="119">
        <v>1380000</v>
      </c>
      <c r="S1184" s="119">
        <f t="shared" si="140"/>
        <v>5190000</v>
      </c>
      <c r="T1184" s="119">
        <f t="shared" si="141"/>
        <v>6570000</v>
      </c>
      <c r="U1184" s="119">
        <v>4198839</v>
      </c>
      <c r="V1184" s="119">
        <v>2277100</v>
      </c>
      <c r="W1184" s="119">
        <v>1987967</v>
      </c>
      <c r="X1184" s="119">
        <f t="shared" si="146"/>
        <v>-2965939</v>
      </c>
      <c r="Y1184" s="92" t="s">
        <v>12848</v>
      </c>
      <c r="Z1184" s="93">
        <v>1.6100000000000001E-3</v>
      </c>
      <c r="AA1184" s="189">
        <v>1.5E-3</v>
      </c>
      <c r="AB1184" s="93">
        <f t="shared" si="142"/>
        <v>-1.1000000000000007E-4</v>
      </c>
      <c r="AE1184" s="48" t="s">
        <v>15145</v>
      </c>
      <c r="AF1184" s="172">
        <v>1.5E-3</v>
      </c>
      <c r="AG1184" s="48" t="s">
        <v>15283</v>
      </c>
      <c r="AH1184" s="122">
        <v>10000</v>
      </c>
      <c r="AI1184" s="48" t="s">
        <v>15284</v>
      </c>
      <c r="AJ1184" s="48" t="s">
        <v>15285</v>
      </c>
      <c r="AK1184" s="48" t="s">
        <v>15286</v>
      </c>
      <c r="AM1184" s="48" t="s">
        <v>3846</v>
      </c>
      <c r="AN1184" s="48" t="s">
        <v>4272</v>
      </c>
      <c r="AQ1184" s="123" t="s">
        <v>15287</v>
      </c>
      <c r="AR1184" s="179">
        <v>1.5E-3</v>
      </c>
      <c r="AS1184" s="180" t="s">
        <v>15280</v>
      </c>
      <c r="AT1184" s="181">
        <v>10000</v>
      </c>
      <c r="AU1184" s="181">
        <v>11</v>
      </c>
      <c r="AV1184" s="180" t="s">
        <v>15288</v>
      </c>
    </row>
    <row r="1185" spans="1:48" ht="30" x14ac:dyDescent="0.2">
      <c r="A1185" s="92" t="s">
        <v>4301</v>
      </c>
      <c r="B1185" s="92" t="s">
        <v>4302</v>
      </c>
      <c r="C1185" s="117" t="s">
        <v>166</v>
      </c>
      <c r="D1185" s="92" t="s">
        <v>437</v>
      </c>
      <c r="E1185" s="92" t="s">
        <v>4303</v>
      </c>
      <c r="F1185" s="92" t="s">
        <v>4284</v>
      </c>
      <c r="G1185" s="92" t="s">
        <v>3962</v>
      </c>
      <c r="H1185" s="92" t="s">
        <v>4299</v>
      </c>
      <c r="I1185" s="118" t="s">
        <v>4304</v>
      </c>
      <c r="J1185" s="119">
        <v>23</v>
      </c>
      <c r="K1185" s="119">
        <v>10000</v>
      </c>
      <c r="L1185" s="119">
        <f t="shared" si="145"/>
        <v>-484415</v>
      </c>
      <c r="N1185" s="48" t="s">
        <v>243</v>
      </c>
      <c r="P1185" s="119">
        <v>740000</v>
      </c>
      <c r="Q1185" s="119">
        <v>340000</v>
      </c>
      <c r="R1185" s="119">
        <v>400000</v>
      </c>
      <c r="S1185" s="119">
        <f t="shared" si="140"/>
        <v>1080000</v>
      </c>
      <c r="T1185" s="119">
        <f t="shared" si="141"/>
        <v>1480000</v>
      </c>
      <c r="U1185" s="119">
        <v>494415</v>
      </c>
      <c r="V1185" s="119">
        <v>344159</v>
      </c>
      <c r="W1185" s="119">
        <v>326697</v>
      </c>
      <c r="X1185" s="119">
        <f t="shared" si="146"/>
        <v>-98574</v>
      </c>
      <c r="Y1185" s="92" t="s">
        <v>12848</v>
      </c>
      <c r="Z1185" s="93">
        <v>2.16E-3</v>
      </c>
      <c r="AA1185" s="189">
        <v>1.8799999999999999E-3</v>
      </c>
      <c r="AB1185" s="93">
        <f t="shared" si="142"/>
        <v>-2.8000000000000008E-4</v>
      </c>
      <c r="AE1185" s="48" t="s">
        <v>15145</v>
      </c>
      <c r="AF1185" s="172">
        <v>1.8799999999999999E-3</v>
      </c>
      <c r="AG1185" s="48" t="s">
        <v>15289</v>
      </c>
      <c r="AH1185" s="122">
        <v>10000</v>
      </c>
      <c r="AI1185" s="48" t="s">
        <v>15290</v>
      </c>
      <c r="AJ1185" s="48" t="s">
        <v>15291</v>
      </c>
      <c r="AK1185" s="48" t="s">
        <v>15286</v>
      </c>
      <c r="AM1185" s="48" t="s">
        <v>3846</v>
      </c>
      <c r="AN1185" s="48" t="s">
        <v>4272</v>
      </c>
      <c r="AQ1185" s="123" t="s">
        <v>15292</v>
      </c>
      <c r="AR1185" s="179">
        <v>1.8799999999999999E-3</v>
      </c>
      <c r="AS1185" s="180" t="s">
        <v>15293</v>
      </c>
      <c r="AT1185" s="181">
        <v>10000</v>
      </c>
      <c r="AU1185" s="181">
        <v>11</v>
      </c>
      <c r="AV1185" s="180" t="s">
        <v>15288</v>
      </c>
    </row>
    <row r="1186" spans="1:48" x14ac:dyDescent="0.2">
      <c r="A1186" s="92" t="s">
        <v>4305</v>
      </c>
      <c r="B1186" s="92" t="s">
        <v>4306</v>
      </c>
      <c r="C1186" s="117" t="s">
        <v>166</v>
      </c>
      <c r="D1186" s="92" t="s">
        <v>437</v>
      </c>
      <c r="E1186" s="92" t="s">
        <v>4307</v>
      </c>
      <c r="F1186" s="92" t="s">
        <v>4284</v>
      </c>
      <c r="G1186" s="92" t="s">
        <v>3962</v>
      </c>
      <c r="H1186" s="92" t="s">
        <v>4299</v>
      </c>
      <c r="I1186" s="118" t="s">
        <v>4308</v>
      </c>
      <c r="J1186" s="119">
        <v>23</v>
      </c>
      <c r="K1186" s="119">
        <v>10000</v>
      </c>
      <c r="L1186" s="119">
        <f t="shared" si="145"/>
        <v>-50409</v>
      </c>
      <c r="N1186" s="48" t="s">
        <v>243</v>
      </c>
      <c r="P1186" s="119">
        <v>40000</v>
      </c>
      <c r="Q1186" s="119">
        <v>0</v>
      </c>
      <c r="R1186" s="119">
        <v>40000</v>
      </c>
      <c r="S1186" s="119">
        <f t="shared" si="140"/>
        <v>40000</v>
      </c>
      <c r="T1186" s="119">
        <f t="shared" si="141"/>
        <v>80000</v>
      </c>
      <c r="U1186" s="119">
        <v>60409</v>
      </c>
      <c r="V1186" s="119">
        <v>35418</v>
      </c>
      <c r="W1186" s="119">
        <v>31438</v>
      </c>
      <c r="X1186" s="119">
        <f t="shared" si="146"/>
        <v>-55827</v>
      </c>
      <c r="Y1186" s="92" t="s">
        <v>12848</v>
      </c>
      <c r="Z1186" s="93">
        <v>3.2000000000000002E-3</v>
      </c>
      <c r="AA1186" s="178">
        <v>3.2000000000000002E-3</v>
      </c>
      <c r="AB1186" s="93">
        <f t="shared" si="142"/>
        <v>0</v>
      </c>
      <c r="AE1186" s="48" t="s">
        <v>15145</v>
      </c>
      <c r="AF1186" s="172">
        <v>3.2000000000000002E-3</v>
      </c>
      <c r="AK1186" s="48" t="s">
        <v>15148</v>
      </c>
      <c r="AM1186" s="48" t="s">
        <v>3846</v>
      </c>
      <c r="AN1186" s="48" t="s">
        <v>4272</v>
      </c>
      <c r="AQ1186" s="123"/>
      <c r="AR1186" s="179">
        <v>3.2000000000000002E-3</v>
      </c>
      <c r="AS1186" s="180" t="s">
        <v>15293</v>
      </c>
      <c r="AT1186" s="181">
        <v>10000</v>
      </c>
      <c r="AU1186" s="181">
        <v>8</v>
      </c>
      <c r="AV1186" s="180" t="s">
        <v>4308</v>
      </c>
    </row>
    <row r="1187" spans="1:48" x14ac:dyDescent="0.2">
      <c r="A1187" s="118" t="s">
        <v>4309</v>
      </c>
      <c r="B1187" s="92" t="s">
        <v>4310</v>
      </c>
      <c r="C1187" s="117" t="s">
        <v>166</v>
      </c>
      <c r="D1187" s="92" t="s">
        <v>437</v>
      </c>
      <c r="E1187" s="118" t="s">
        <v>15294</v>
      </c>
      <c r="F1187" s="92" t="s">
        <v>4284</v>
      </c>
      <c r="G1187" s="92" t="s">
        <v>3962</v>
      </c>
      <c r="H1187" s="92" t="s">
        <v>3706</v>
      </c>
      <c r="I1187" s="118" t="s">
        <v>4312</v>
      </c>
      <c r="J1187" s="119">
        <v>21</v>
      </c>
      <c r="K1187" s="119">
        <v>10000</v>
      </c>
      <c r="L1187" s="119">
        <f t="shared" si="145"/>
        <v>-4742470</v>
      </c>
      <c r="N1187" s="48" t="s">
        <v>243</v>
      </c>
      <c r="P1187" s="119">
        <v>4960000</v>
      </c>
      <c r="Q1187" s="119">
        <v>220000</v>
      </c>
      <c r="R1187" s="119">
        <v>4318000</v>
      </c>
      <c r="S1187" s="119">
        <f t="shared" si="140"/>
        <v>5180000</v>
      </c>
      <c r="T1187" s="119">
        <f t="shared" si="141"/>
        <v>9498000</v>
      </c>
      <c r="U1187" s="119">
        <v>4752470</v>
      </c>
      <c r="V1187" s="119">
        <v>2730519</v>
      </c>
      <c r="W1187" s="119">
        <v>2437879</v>
      </c>
      <c r="X1187" s="119">
        <f t="shared" si="146"/>
        <v>-2522989</v>
      </c>
      <c r="Y1187" s="92" t="s">
        <v>12848</v>
      </c>
      <c r="Z1187" s="93">
        <v>1.14E-2</v>
      </c>
      <c r="AA1187" s="178">
        <v>1.09E-2</v>
      </c>
      <c r="AB1187" s="93">
        <f t="shared" si="142"/>
        <v>-5.0000000000000044E-4</v>
      </c>
      <c r="AE1187" s="48" t="s">
        <v>15145</v>
      </c>
      <c r="AF1187" s="172">
        <v>1.09E-2</v>
      </c>
      <c r="AK1187" s="48" t="s">
        <v>15148</v>
      </c>
      <c r="AM1187" s="48" t="s">
        <v>3846</v>
      </c>
      <c r="AN1187" s="48" t="s">
        <v>4272</v>
      </c>
      <c r="AQ1187" s="123" t="s">
        <v>15149</v>
      </c>
      <c r="AR1187" s="179">
        <v>1.09E-2</v>
      </c>
      <c r="AS1187" s="180" t="s">
        <v>15295</v>
      </c>
      <c r="AT1187" s="181">
        <v>10000</v>
      </c>
      <c r="AU1187" s="181">
        <v>11</v>
      </c>
      <c r="AV1187" s="180" t="s">
        <v>4312</v>
      </c>
    </row>
    <row r="1188" spans="1:48" x14ac:dyDescent="0.2">
      <c r="A1188" s="92" t="s">
        <v>4313</v>
      </c>
      <c r="B1188" s="92" t="s">
        <v>4314</v>
      </c>
      <c r="C1188" s="117" t="s">
        <v>166</v>
      </c>
      <c r="D1188" s="92" t="s">
        <v>437</v>
      </c>
      <c r="E1188" s="92" t="s">
        <v>4315</v>
      </c>
      <c r="F1188" s="92" t="s">
        <v>4284</v>
      </c>
      <c r="G1188" s="92" t="s">
        <v>3962</v>
      </c>
      <c r="H1188" s="92" t="s">
        <v>4285</v>
      </c>
      <c r="I1188" s="118" t="s">
        <v>4316</v>
      </c>
      <c r="J1188" s="119">
        <v>11</v>
      </c>
      <c r="K1188" s="119">
        <v>10000</v>
      </c>
      <c r="L1188" s="119">
        <f t="shared" si="145"/>
        <v>-859976</v>
      </c>
      <c r="N1188" s="48" t="s">
        <v>243</v>
      </c>
      <c r="P1188" s="119">
        <v>540000</v>
      </c>
      <c r="Q1188" s="119">
        <v>390000</v>
      </c>
      <c r="R1188" s="119">
        <v>150000</v>
      </c>
      <c r="S1188" s="119">
        <f t="shared" si="140"/>
        <v>930000</v>
      </c>
      <c r="T1188" s="119">
        <f t="shared" si="141"/>
        <v>1080000</v>
      </c>
      <c r="U1188" s="119">
        <v>869976</v>
      </c>
      <c r="V1188" s="119">
        <v>424810</v>
      </c>
      <c r="W1188" s="119">
        <v>396188</v>
      </c>
      <c r="X1188" s="119">
        <f t="shared" si="146"/>
        <v>-754786</v>
      </c>
      <c r="Y1188" s="92" t="s">
        <v>12848</v>
      </c>
      <c r="Z1188" s="93">
        <v>1.3799999999999999E-3</v>
      </c>
      <c r="AA1188" s="178">
        <v>1.3799999999999999E-3</v>
      </c>
      <c r="AB1188" s="93">
        <f t="shared" si="142"/>
        <v>0</v>
      </c>
      <c r="AE1188" s="48" t="s">
        <v>15145</v>
      </c>
      <c r="AF1188" s="172">
        <v>1.3799999999999999E-3</v>
      </c>
      <c r="AK1188" s="48" t="s">
        <v>15148</v>
      </c>
      <c r="AM1188" s="48" t="s">
        <v>3846</v>
      </c>
      <c r="AN1188" s="48" t="s">
        <v>4272</v>
      </c>
      <c r="AQ1188" s="123"/>
      <c r="AR1188" s="179">
        <v>1.3799999999999999E-3</v>
      </c>
      <c r="AS1188" s="180" t="s">
        <v>15280</v>
      </c>
      <c r="AT1188" s="181">
        <v>10000</v>
      </c>
      <c r="AU1188" s="181">
        <v>29</v>
      </c>
      <c r="AV1188" s="180" t="s">
        <v>4316</v>
      </c>
    </row>
    <row r="1189" spans="1:48" x14ac:dyDescent="0.2">
      <c r="A1189" s="92" t="s">
        <v>4317</v>
      </c>
      <c r="B1189" s="92" t="s">
        <v>4318</v>
      </c>
      <c r="C1189" s="117" t="s">
        <v>166</v>
      </c>
      <c r="D1189" s="92" t="s">
        <v>437</v>
      </c>
      <c r="E1189" s="92" t="s">
        <v>4319</v>
      </c>
      <c r="F1189" s="92" t="s">
        <v>4284</v>
      </c>
      <c r="G1189" s="92" t="s">
        <v>3962</v>
      </c>
      <c r="H1189" s="92" t="s">
        <v>3706</v>
      </c>
      <c r="I1189" s="118" t="s">
        <v>4320</v>
      </c>
      <c r="J1189" s="119">
        <v>15</v>
      </c>
      <c r="K1189" s="119">
        <v>20000</v>
      </c>
      <c r="L1189" s="119">
        <f t="shared" si="145"/>
        <v>-1546445</v>
      </c>
      <c r="N1189" s="48" t="s">
        <v>243</v>
      </c>
      <c r="P1189" s="119">
        <v>1892000</v>
      </c>
      <c r="Q1189" s="119">
        <v>1064000</v>
      </c>
      <c r="R1189" s="119">
        <v>616000</v>
      </c>
      <c r="S1189" s="119">
        <f t="shared" si="140"/>
        <v>2956000</v>
      </c>
      <c r="T1189" s="119">
        <f t="shared" si="141"/>
        <v>3572000</v>
      </c>
      <c r="U1189" s="119">
        <v>1566445</v>
      </c>
      <c r="V1189" s="119">
        <v>937257</v>
      </c>
      <c r="W1189" s="119">
        <v>867591</v>
      </c>
      <c r="X1189" s="119">
        <f t="shared" si="146"/>
        <v>-611702</v>
      </c>
      <c r="Y1189" s="92" t="s">
        <v>12848</v>
      </c>
      <c r="Z1189" s="93">
        <v>4.3800000000000002E-3</v>
      </c>
      <c r="AA1189" s="178">
        <v>4.3499999999999997E-3</v>
      </c>
      <c r="AB1189" s="93">
        <f t="shared" si="142"/>
        <v>-3.0000000000000512E-5</v>
      </c>
      <c r="AE1189" s="48" t="s">
        <v>15145</v>
      </c>
      <c r="AF1189" s="172">
        <v>4.3499999999999997E-3</v>
      </c>
      <c r="AK1189" s="48" t="s">
        <v>15148</v>
      </c>
      <c r="AM1189" s="48" t="s">
        <v>3846</v>
      </c>
      <c r="AN1189" s="48" t="s">
        <v>4272</v>
      </c>
      <c r="AQ1189" s="123" t="s">
        <v>15149</v>
      </c>
      <c r="AR1189" s="179">
        <v>4.3499999999999997E-3</v>
      </c>
      <c r="AS1189" s="180" t="s">
        <v>15295</v>
      </c>
      <c r="AT1189" s="181">
        <v>20000</v>
      </c>
      <c r="AU1189" s="181">
        <v>21</v>
      </c>
      <c r="AV1189" s="180" t="s">
        <v>4320</v>
      </c>
    </row>
    <row r="1190" spans="1:48" x14ac:dyDescent="0.2">
      <c r="A1190" s="92" t="s">
        <v>4321</v>
      </c>
      <c r="B1190" s="92" t="s">
        <v>4322</v>
      </c>
      <c r="C1190" s="117" t="s">
        <v>166</v>
      </c>
      <c r="D1190" s="92" t="s">
        <v>437</v>
      </c>
      <c r="E1190" s="92" t="s">
        <v>4323</v>
      </c>
      <c r="F1190" s="92" t="s">
        <v>4284</v>
      </c>
      <c r="G1190" s="92" t="s">
        <v>3962</v>
      </c>
      <c r="H1190" s="92" t="s">
        <v>4299</v>
      </c>
      <c r="I1190" s="118" t="s">
        <v>4324</v>
      </c>
      <c r="J1190" s="119">
        <v>23</v>
      </c>
      <c r="K1190" s="119">
        <v>10000</v>
      </c>
      <c r="L1190" s="119">
        <f t="shared" si="145"/>
        <v>-4322621</v>
      </c>
      <c r="N1190" s="48" t="s">
        <v>243</v>
      </c>
      <c r="P1190" s="119">
        <v>4577387</v>
      </c>
      <c r="Q1190" s="119">
        <v>1850000</v>
      </c>
      <c r="R1190" s="119">
        <v>1700000</v>
      </c>
      <c r="S1190" s="119">
        <f t="shared" si="140"/>
        <v>6427387</v>
      </c>
      <c r="T1190" s="119">
        <f t="shared" si="141"/>
        <v>8127387</v>
      </c>
      <c r="U1190" s="119">
        <v>4332621</v>
      </c>
      <c r="V1190" s="119">
        <v>2462205</v>
      </c>
      <c r="W1190" s="119">
        <v>2159729</v>
      </c>
      <c r="X1190" s="119">
        <f t="shared" si="146"/>
        <v>-2217439</v>
      </c>
      <c r="Y1190" s="92" t="s">
        <v>12848</v>
      </c>
      <c r="Z1190" s="93">
        <v>1.41E-3</v>
      </c>
      <c r="AA1190" s="178">
        <v>1.41E-3</v>
      </c>
      <c r="AB1190" s="93">
        <f t="shared" si="142"/>
        <v>0</v>
      </c>
      <c r="AE1190" s="48" t="s">
        <v>15145</v>
      </c>
      <c r="AF1190" s="172">
        <v>1.41E-3</v>
      </c>
      <c r="AK1190" s="48" t="s">
        <v>15148</v>
      </c>
      <c r="AM1190" s="48" t="s">
        <v>3846</v>
      </c>
      <c r="AN1190" s="48" t="s">
        <v>4272</v>
      </c>
      <c r="AQ1190" s="123"/>
      <c r="AR1190" s="179">
        <v>1.41E-3</v>
      </c>
      <c r="AS1190" s="180" t="s">
        <v>15293</v>
      </c>
      <c r="AT1190" s="181">
        <v>10000</v>
      </c>
      <c r="AU1190" s="181">
        <v>17</v>
      </c>
      <c r="AV1190" s="180" t="s">
        <v>15296</v>
      </c>
    </row>
    <row r="1191" spans="1:48" x14ac:dyDescent="0.2">
      <c r="A1191" s="92" t="s">
        <v>4325</v>
      </c>
      <c r="B1191" s="92" t="s">
        <v>4326</v>
      </c>
      <c r="C1191" s="117" t="s">
        <v>166</v>
      </c>
      <c r="D1191" s="92" t="s">
        <v>437</v>
      </c>
      <c r="E1191" s="92" t="s">
        <v>4327</v>
      </c>
      <c r="F1191" s="92" t="s">
        <v>4284</v>
      </c>
      <c r="G1191" s="92" t="s">
        <v>3962</v>
      </c>
      <c r="H1191" s="92" t="s">
        <v>4299</v>
      </c>
      <c r="I1191" s="118" t="s">
        <v>4328</v>
      </c>
      <c r="J1191" s="119">
        <v>23</v>
      </c>
      <c r="K1191" s="119">
        <v>10000</v>
      </c>
      <c r="L1191" s="119">
        <f t="shared" si="145"/>
        <v>-11248</v>
      </c>
      <c r="N1191" s="48" t="s">
        <v>243</v>
      </c>
      <c r="P1191" s="119">
        <v>30000</v>
      </c>
      <c r="Q1191" s="119">
        <v>20000</v>
      </c>
      <c r="R1191" s="119">
        <v>10000</v>
      </c>
      <c r="S1191" s="119">
        <f t="shared" si="140"/>
        <v>50000</v>
      </c>
      <c r="T1191" s="119">
        <f t="shared" si="141"/>
        <v>60000</v>
      </c>
      <c r="U1191" s="119">
        <v>21248</v>
      </c>
      <c r="V1191" s="119">
        <v>13462</v>
      </c>
      <c r="W1191" s="119">
        <v>12717</v>
      </c>
      <c r="X1191" s="119">
        <f t="shared" si="146"/>
        <v>-4710</v>
      </c>
      <c r="Y1191" s="92" t="s">
        <v>12848</v>
      </c>
      <c r="Z1191" s="93">
        <v>2.16E-3</v>
      </c>
      <c r="AA1191" s="178">
        <v>1.3699999999999999E-3</v>
      </c>
      <c r="AB1191" s="93">
        <f t="shared" si="142"/>
        <v>-7.9000000000000012E-4</v>
      </c>
      <c r="AE1191" s="48" t="s">
        <v>15145</v>
      </c>
      <c r="AF1191" s="172">
        <v>1.3699999999999999E-3</v>
      </c>
      <c r="AK1191" s="48" t="s">
        <v>15148</v>
      </c>
      <c r="AM1191" s="48" t="s">
        <v>3846</v>
      </c>
      <c r="AN1191" s="48" t="s">
        <v>4272</v>
      </c>
      <c r="AQ1191" s="123" t="s">
        <v>15149</v>
      </c>
      <c r="AR1191" s="179">
        <v>1.3699999999999999E-3</v>
      </c>
      <c r="AS1191" s="180" t="s">
        <v>15293</v>
      </c>
      <c r="AT1191" s="181">
        <v>100000</v>
      </c>
      <c r="AU1191" s="181">
        <v>9</v>
      </c>
      <c r="AV1191" s="180" t="s">
        <v>15297</v>
      </c>
    </row>
    <row r="1192" spans="1:48" ht="30" x14ac:dyDescent="0.2">
      <c r="A1192" s="92" t="s">
        <v>4329</v>
      </c>
      <c r="B1192" s="92" t="s">
        <v>4330</v>
      </c>
      <c r="C1192" s="117" t="s">
        <v>166</v>
      </c>
      <c r="D1192" s="92" t="s">
        <v>437</v>
      </c>
      <c r="E1192" s="92" t="s">
        <v>4331</v>
      </c>
      <c r="F1192" s="92" t="s">
        <v>4284</v>
      </c>
      <c r="G1192" s="92" t="s">
        <v>3962</v>
      </c>
      <c r="H1192" s="92" t="s">
        <v>4285</v>
      </c>
      <c r="I1192" s="118" t="s">
        <v>4332</v>
      </c>
      <c r="J1192" s="119">
        <v>11</v>
      </c>
      <c r="K1192" s="119">
        <v>10000</v>
      </c>
      <c r="L1192" s="119">
        <f t="shared" si="145"/>
        <v>-543219</v>
      </c>
      <c r="N1192" s="48" t="s">
        <v>243</v>
      </c>
      <c r="P1192" s="119">
        <v>220000</v>
      </c>
      <c r="Q1192" s="119">
        <v>110000</v>
      </c>
      <c r="R1192" s="119">
        <v>110000</v>
      </c>
      <c r="S1192" s="119">
        <f t="shared" si="140"/>
        <v>330000</v>
      </c>
      <c r="T1192" s="119">
        <f t="shared" si="141"/>
        <v>440000</v>
      </c>
      <c r="U1192" s="119">
        <v>553219</v>
      </c>
      <c r="V1192" s="119">
        <v>317494</v>
      </c>
      <c r="W1192" s="119">
        <v>244633</v>
      </c>
      <c r="X1192" s="119">
        <f t="shared" si="146"/>
        <v>-650713</v>
      </c>
      <c r="Y1192" s="92" t="s">
        <v>12848</v>
      </c>
      <c r="Z1192" s="93">
        <v>1.1999999999999999E-3</v>
      </c>
      <c r="AA1192" s="178">
        <v>2.99E-3</v>
      </c>
      <c r="AB1192" s="93">
        <f t="shared" si="142"/>
        <v>1.7900000000000001E-3</v>
      </c>
      <c r="AE1192" s="48" t="s">
        <v>15145</v>
      </c>
      <c r="AF1192" s="172">
        <v>2.99E-3</v>
      </c>
      <c r="AK1192" s="48" t="s">
        <v>15148</v>
      </c>
      <c r="AM1192" s="48" t="s">
        <v>3846</v>
      </c>
      <c r="AN1192" s="48" t="s">
        <v>4272</v>
      </c>
      <c r="AQ1192" s="123" t="s">
        <v>15164</v>
      </c>
      <c r="AR1192" s="179">
        <v>2.99E-3</v>
      </c>
      <c r="AS1192" s="180" t="s">
        <v>15280</v>
      </c>
      <c r="AT1192" s="181">
        <v>50000</v>
      </c>
      <c r="AU1192" s="181">
        <v>21</v>
      </c>
      <c r="AV1192" s="180" t="s">
        <v>4332</v>
      </c>
    </row>
    <row r="1193" spans="1:48" ht="30" x14ac:dyDescent="0.2">
      <c r="A1193" s="92" t="s">
        <v>4333</v>
      </c>
      <c r="B1193" s="92" t="s">
        <v>4334</v>
      </c>
      <c r="C1193" s="117" t="s">
        <v>166</v>
      </c>
      <c r="D1193" s="92" t="s">
        <v>437</v>
      </c>
      <c r="E1193" s="92" t="s">
        <v>4335</v>
      </c>
      <c r="F1193" s="92" t="s">
        <v>4284</v>
      </c>
      <c r="G1193" s="92" t="s">
        <v>3962</v>
      </c>
      <c r="H1193" s="92" t="s">
        <v>4299</v>
      </c>
      <c r="I1193" s="118" t="s">
        <v>4336</v>
      </c>
      <c r="J1193" s="119">
        <v>19</v>
      </c>
      <c r="K1193" s="119">
        <v>4000</v>
      </c>
      <c r="L1193" s="119">
        <f t="shared" si="145"/>
        <v>-46834</v>
      </c>
      <c r="N1193" s="48" t="s">
        <v>243</v>
      </c>
      <c r="P1193" s="119">
        <v>36000</v>
      </c>
      <c r="Q1193" s="119">
        <v>12000</v>
      </c>
      <c r="R1193" s="119">
        <v>16000</v>
      </c>
      <c r="S1193" s="119">
        <f t="shared" si="140"/>
        <v>48000</v>
      </c>
      <c r="T1193" s="119">
        <f t="shared" si="141"/>
        <v>64000</v>
      </c>
      <c r="U1193" s="119">
        <v>50834</v>
      </c>
      <c r="V1193" s="119">
        <v>12101</v>
      </c>
      <c r="W1193" s="119">
        <v>9119</v>
      </c>
      <c r="X1193" s="119">
        <f t="shared" si="146"/>
        <v>-26935</v>
      </c>
      <c r="Y1193" s="92" t="s">
        <v>12848</v>
      </c>
      <c r="Z1193" s="93">
        <v>1.2919999999999999E-2</v>
      </c>
      <c r="AA1193" s="178">
        <v>1.1440000000000001E-2</v>
      </c>
      <c r="AB1193" s="93">
        <f t="shared" si="142"/>
        <v>-1.4799999999999987E-3</v>
      </c>
      <c r="AE1193" s="48" t="s">
        <v>15145</v>
      </c>
      <c r="AF1193" s="172">
        <v>1.1440000000000001E-2</v>
      </c>
      <c r="AK1193" s="48" t="s">
        <v>15148</v>
      </c>
      <c r="AM1193" s="48" t="s">
        <v>3846</v>
      </c>
      <c r="AN1193" s="48" t="s">
        <v>4272</v>
      </c>
      <c r="AQ1193" s="123" t="s">
        <v>15164</v>
      </c>
      <c r="AR1193" s="179">
        <v>1.1440000000000001E-2</v>
      </c>
      <c r="AS1193" s="180" t="s">
        <v>15293</v>
      </c>
      <c r="AT1193" s="181">
        <v>200000</v>
      </c>
      <c r="AU1193" s="181">
        <v>21</v>
      </c>
      <c r="AV1193" s="180" t="s">
        <v>15298</v>
      </c>
    </row>
    <row r="1194" spans="1:48" x14ac:dyDescent="0.2">
      <c r="A1194" s="92" t="s">
        <v>4337</v>
      </c>
      <c r="B1194" s="92" t="s">
        <v>4338</v>
      </c>
      <c r="C1194" s="117" t="s">
        <v>166</v>
      </c>
      <c r="D1194" s="92" t="s">
        <v>437</v>
      </c>
      <c r="E1194" s="92" t="s">
        <v>4339</v>
      </c>
      <c r="F1194" s="92" t="s">
        <v>4284</v>
      </c>
      <c r="G1194" s="92" t="s">
        <v>3962</v>
      </c>
      <c r="H1194" s="92" t="s">
        <v>3706</v>
      </c>
      <c r="I1194" s="118" t="s">
        <v>4340</v>
      </c>
      <c r="J1194" s="119">
        <v>21</v>
      </c>
      <c r="K1194" s="119">
        <v>5000</v>
      </c>
      <c r="L1194" s="119">
        <f t="shared" si="145"/>
        <v>-171831</v>
      </c>
      <c r="N1194" s="48" t="s">
        <v>243</v>
      </c>
      <c r="P1194" s="119">
        <v>159000</v>
      </c>
      <c r="Q1194" s="119">
        <v>46000</v>
      </c>
      <c r="R1194" s="119">
        <v>100000</v>
      </c>
      <c r="S1194" s="119">
        <f t="shared" si="140"/>
        <v>205000</v>
      </c>
      <c r="T1194" s="119">
        <f t="shared" si="141"/>
        <v>305000</v>
      </c>
      <c r="U1194" s="119">
        <v>176831</v>
      </c>
      <c r="V1194" s="119">
        <v>106964</v>
      </c>
      <c r="W1194" s="119">
        <v>83585</v>
      </c>
      <c r="X1194" s="119">
        <f t="shared" si="146"/>
        <v>-124795</v>
      </c>
      <c r="Y1194" s="92" t="s">
        <v>12848</v>
      </c>
      <c r="Z1194" s="93">
        <v>8.2799999999999999E-2</v>
      </c>
      <c r="AA1194" s="178">
        <v>0.08</v>
      </c>
      <c r="AB1194" s="93">
        <f t="shared" si="142"/>
        <v>-2.7999999999999969E-3</v>
      </c>
      <c r="AE1194" s="48" t="s">
        <v>15145</v>
      </c>
      <c r="AF1194" s="172">
        <v>0.08</v>
      </c>
      <c r="AK1194" s="48" t="s">
        <v>15148</v>
      </c>
      <c r="AM1194" s="48" t="s">
        <v>3846</v>
      </c>
      <c r="AN1194" s="48" t="s">
        <v>4272</v>
      </c>
      <c r="AQ1194" s="123"/>
      <c r="AR1194" s="179">
        <v>0.08</v>
      </c>
      <c r="AS1194" s="180" t="s">
        <v>15295</v>
      </c>
      <c r="AT1194" s="181">
        <v>5000</v>
      </c>
      <c r="AU1194" s="181">
        <v>30</v>
      </c>
      <c r="AV1194" s="180" t="s">
        <v>4340</v>
      </c>
    </row>
    <row r="1195" spans="1:48" x14ac:dyDescent="0.2">
      <c r="A1195" s="92" t="s">
        <v>4341</v>
      </c>
      <c r="B1195" s="92" t="s">
        <v>4342</v>
      </c>
      <c r="C1195" s="117" t="s">
        <v>166</v>
      </c>
      <c r="D1195" s="92" t="s">
        <v>437</v>
      </c>
      <c r="E1195" s="92" t="s">
        <v>4343</v>
      </c>
      <c r="F1195" s="92" t="s">
        <v>4284</v>
      </c>
      <c r="G1195" s="92" t="s">
        <v>3962</v>
      </c>
      <c r="H1195" s="92" t="s">
        <v>3706</v>
      </c>
      <c r="I1195" s="118" t="s">
        <v>4344</v>
      </c>
      <c r="J1195" s="119">
        <v>21</v>
      </c>
      <c r="K1195" s="119">
        <v>10000</v>
      </c>
      <c r="L1195" s="119">
        <f t="shared" si="145"/>
        <v>-376558</v>
      </c>
      <c r="N1195" s="48" t="s">
        <v>243</v>
      </c>
      <c r="P1195" s="119">
        <v>453209</v>
      </c>
      <c r="Q1195" s="119">
        <v>81209</v>
      </c>
      <c r="R1195" s="119">
        <v>322000</v>
      </c>
      <c r="S1195" s="119">
        <f t="shared" si="140"/>
        <v>534418</v>
      </c>
      <c r="T1195" s="119">
        <f t="shared" si="141"/>
        <v>856418</v>
      </c>
      <c r="U1195" s="119">
        <v>386558</v>
      </c>
      <c r="V1195" s="119">
        <v>235919</v>
      </c>
      <c r="W1195" s="119">
        <v>165308</v>
      </c>
      <c r="X1195" s="119">
        <f t="shared" si="146"/>
        <v>-169268</v>
      </c>
      <c r="Y1195" s="92" t="s">
        <v>12848</v>
      </c>
      <c r="Z1195" s="93">
        <v>4.1000000000000002E-2</v>
      </c>
      <c r="AA1195" s="178">
        <v>4.1000000000000002E-2</v>
      </c>
      <c r="AB1195" s="93">
        <f t="shared" si="142"/>
        <v>0</v>
      </c>
      <c r="AE1195" s="48" t="s">
        <v>15145</v>
      </c>
      <c r="AF1195" s="172">
        <v>4.1000000000000002E-2</v>
      </c>
      <c r="AK1195" s="48" t="s">
        <v>15148</v>
      </c>
      <c r="AM1195" s="48" t="s">
        <v>3846</v>
      </c>
      <c r="AN1195" s="48" t="s">
        <v>4272</v>
      </c>
      <c r="AQ1195" s="123"/>
      <c r="AR1195" s="179">
        <v>4.1000000000000002E-2</v>
      </c>
      <c r="AS1195" s="180" t="s">
        <v>15295</v>
      </c>
      <c r="AT1195" s="181">
        <v>10000</v>
      </c>
      <c r="AU1195" s="181">
        <v>16</v>
      </c>
      <c r="AV1195" s="180" t="s">
        <v>4344</v>
      </c>
    </row>
    <row r="1196" spans="1:48" ht="30" x14ac:dyDescent="0.2">
      <c r="A1196" s="92" t="s">
        <v>4345</v>
      </c>
      <c r="B1196" s="92" t="s">
        <v>4346</v>
      </c>
      <c r="C1196" s="117" t="s">
        <v>166</v>
      </c>
      <c r="D1196" s="92" t="s">
        <v>437</v>
      </c>
      <c r="E1196" s="92" t="s">
        <v>4347</v>
      </c>
      <c r="F1196" s="92" t="s">
        <v>4284</v>
      </c>
      <c r="G1196" s="92" t="s">
        <v>3962</v>
      </c>
      <c r="H1196" s="92" t="s">
        <v>3706</v>
      </c>
      <c r="I1196" s="118" t="s">
        <v>4348</v>
      </c>
      <c r="J1196" s="119">
        <v>15</v>
      </c>
      <c r="K1196" s="119">
        <v>20000</v>
      </c>
      <c r="L1196" s="119">
        <f t="shared" si="145"/>
        <v>-1716899</v>
      </c>
      <c r="N1196" s="48" t="s">
        <v>243</v>
      </c>
      <c r="P1196" s="119">
        <v>1824000</v>
      </c>
      <c r="Q1196" s="119">
        <v>1056000</v>
      </c>
      <c r="R1196" s="119">
        <v>412000</v>
      </c>
      <c r="S1196" s="119">
        <f t="shared" si="140"/>
        <v>2880000</v>
      </c>
      <c r="T1196" s="119">
        <f t="shared" si="141"/>
        <v>3292000</v>
      </c>
      <c r="U1196" s="119">
        <v>1736899</v>
      </c>
      <c r="V1196" s="119">
        <v>1421716</v>
      </c>
      <c r="W1196" s="119">
        <v>1435161</v>
      </c>
      <c r="X1196" s="119">
        <f t="shared" si="146"/>
        <v>-1334615</v>
      </c>
      <c r="Y1196" s="92" t="s">
        <v>12848</v>
      </c>
      <c r="Z1196" s="93">
        <v>6.2080000000000003E-2</v>
      </c>
      <c r="AA1196" s="189">
        <v>3.304E-2</v>
      </c>
      <c r="AB1196" s="93">
        <f t="shared" si="142"/>
        <v>-2.9040000000000003E-2</v>
      </c>
      <c r="AE1196" s="48" t="s">
        <v>15145</v>
      </c>
      <c r="AF1196" s="172">
        <v>3.304E-2</v>
      </c>
      <c r="AG1196" s="48" t="s">
        <v>15289</v>
      </c>
      <c r="AH1196" s="122">
        <v>4000</v>
      </c>
      <c r="AI1196" s="48" t="s">
        <v>15290</v>
      </c>
      <c r="AJ1196" s="48" t="s">
        <v>4348</v>
      </c>
      <c r="AK1196" s="48" t="s">
        <v>15286</v>
      </c>
      <c r="AM1196" s="48" t="s">
        <v>3846</v>
      </c>
      <c r="AN1196" s="48" t="s">
        <v>4272</v>
      </c>
      <c r="AQ1196" s="123" t="s">
        <v>15299</v>
      </c>
      <c r="AR1196" s="179">
        <v>3.304E-2</v>
      </c>
      <c r="AS1196" s="180" t="s">
        <v>15295</v>
      </c>
      <c r="AT1196" s="181">
        <v>4000</v>
      </c>
      <c r="AU1196" s="181">
        <v>21</v>
      </c>
      <c r="AV1196" s="180" t="s">
        <v>4348</v>
      </c>
    </row>
    <row r="1197" spans="1:48" ht="30" x14ac:dyDescent="0.2">
      <c r="A1197" s="92" t="s">
        <v>4349</v>
      </c>
      <c r="B1197" s="92" t="s">
        <v>4350</v>
      </c>
      <c r="C1197" s="117" t="s">
        <v>166</v>
      </c>
      <c r="D1197" s="92" t="s">
        <v>437</v>
      </c>
      <c r="E1197" s="92" t="s">
        <v>4351</v>
      </c>
      <c r="F1197" s="92" t="s">
        <v>4284</v>
      </c>
      <c r="G1197" s="92" t="s">
        <v>3962</v>
      </c>
      <c r="H1197" s="92" t="s">
        <v>3706</v>
      </c>
      <c r="I1197" s="118" t="s">
        <v>4352</v>
      </c>
      <c r="J1197" s="119">
        <v>21</v>
      </c>
      <c r="K1197" s="119">
        <v>50000</v>
      </c>
      <c r="L1197" s="119">
        <f t="shared" si="145"/>
        <v>46576</v>
      </c>
      <c r="M1197" s="119"/>
      <c r="N1197" s="48" t="s">
        <v>243</v>
      </c>
      <c r="P1197" s="119">
        <v>0</v>
      </c>
      <c r="Q1197" s="119">
        <v>0</v>
      </c>
      <c r="R1197" s="119">
        <v>0</v>
      </c>
      <c r="S1197" s="119">
        <f t="shared" si="140"/>
        <v>0</v>
      </c>
      <c r="T1197" s="119">
        <f t="shared" si="141"/>
        <v>0</v>
      </c>
      <c r="U1197" s="119">
        <v>3424</v>
      </c>
      <c r="V1197" s="119">
        <v>1033</v>
      </c>
      <c r="W1197" s="119">
        <v>870</v>
      </c>
      <c r="X1197" s="119">
        <f t="shared" si="146"/>
        <v>-4457</v>
      </c>
      <c r="Y1197" s="92" t="s">
        <v>12848</v>
      </c>
      <c r="Z1197" s="93">
        <v>2.16E-3</v>
      </c>
      <c r="AA1197" s="178">
        <v>1.6199999999999999E-3</v>
      </c>
      <c r="AB1197" s="93">
        <f t="shared" si="142"/>
        <v>-5.4000000000000012E-4</v>
      </c>
      <c r="AE1197" s="48" t="s">
        <v>15145</v>
      </c>
      <c r="AF1197" s="172">
        <v>1.6199999999999999E-3</v>
      </c>
      <c r="AK1197" s="48" t="s">
        <v>15148</v>
      </c>
      <c r="AM1197" s="48" t="s">
        <v>3846</v>
      </c>
      <c r="AN1197" s="48" t="s">
        <v>4272</v>
      </c>
      <c r="AQ1197" s="123" t="s">
        <v>15164</v>
      </c>
      <c r="AR1197" s="179">
        <v>1.6199999999999999E-3</v>
      </c>
      <c r="AS1197" s="180" t="s">
        <v>15300</v>
      </c>
      <c r="AT1197" s="181">
        <v>10000</v>
      </c>
      <c r="AU1197" s="181">
        <v>17</v>
      </c>
      <c r="AV1197" s="180" t="s">
        <v>15301</v>
      </c>
    </row>
    <row r="1198" spans="1:48" x14ac:dyDescent="0.2">
      <c r="A1198" s="92" t="s">
        <v>4353</v>
      </c>
      <c r="B1198" s="92" t="s">
        <v>4354</v>
      </c>
      <c r="C1198" s="117" t="s">
        <v>166</v>
      </c>
      <c r="D1198" s="92" t="s">
        <v>437</v>
      </c>
      <c r="E1198" s="92" t="s">
        <v>4355</v>
      </c>
      <c r="F1198" s="92" t="s">
        <v>4284</v>
      </c>
      <c r="G1198" s="92" t="s">
        <v>3962</v>
      </c>
      <c r="H1198" s="92" t="s">
        <v>4299</v>
      </c>
      <c r="I1198" s="118" t="s">
        <v>4356</v>
      </c>
      <c r="J1198" s="119">
        <v>21</v>
      </c>
      <c r="K1198" s="119">
        <v>10000</v>
      </c>
      <c r="L1198" s="119">
        <f t="shared" si="145"/>
        <v>1527</v>
      </c>
      <c r="N1198" s="48" t="s">
        <v>243</v>
      </c>
      <c r="P1198" s="119">
        <v>0</v>
      </c>
      <c r="Q1198" s="119">
        <v>0</v>
      </c>
      <c r="R1198" s="119">
        <v>0</v>
      </c>
      <c r="S1198" s="119">
        <f t="shared" si="140"/>
        <v>0</v>
      </c>
      <c r="T1198" s="119">
        <f t="shared" si="141"/>
        <v>0</v>
      </c>
      <c r="U1198" s="119">
        <v>8473</v>
      </c>
      <c r="V1198" s="119">
        <v>4662</v>
      </c>
      <c r="W1198" s="119">
        <v>4262</v>
      </c>
      <c r="X1198" s="119">
        <f t="shared" si="146"/>
        <v>-13135</v>
      </c>
      <c r="Y1198" s="92" t="s">
        <v>12848</v>
      </c>
      <c r="Z1198" s="93">
        <v>3.7000000000000002E-3</v>
      </c>
      <c r="AA1198" s="178">
        <v>3.7000000000000002E-3</v>
      </c>
      <c r="AB1198" s="93">
        <f t="shared" si="142"/>
        <v>0</v>
      </c>
      <c r="AE1198" s="48" t="s">
        <v>15145</v>
      </c>
      <c r="AF1198" s="172">
        <v>3.7000000000000002E-3</v>
      </c>
      <c r="AK1198" s="48" t="s">
        <v>15148</v>
      </c>
      <c r="AM1198" s="48" t="s">
        <v>3846</v>
      </c>
      <c r="AN1198" s="48" t="s">
        <v>4272</v>
      </c>
      <c r="AQ1198" s="123"/>
      <c r="AR1198" s="179">
        <v>3.7000000000000002E-3</v>
      </c>
      <c r="AS1198" s="180" t="s">
        <v>15302</v>
      </c>
      <c r="AT1198" s="181">
        <v>10000</v>
      </c>
      <c r="AU1198" s="181">
        <v>17</v>
      </c>
      <c r="AV1198" s="180" t="s">
        <v>4356</v>
      </c>
    </row>
    <row r="1199" spans="1:48" ht="45" x14ac:dyDescent="0.2">
      <c r="A1199" s="92" t="s">
        <v>4357</v>
      </c>
      <c r="B1199" s="92" t="s">
        <v>4358</v>
      </c>
      <c r="C1199" s="117" t="s">
        <v>166</v>
      </c>
      <c r="D1199" s="92" t="s">
        <v>437</v>
      </c>
      <c r="E1199" s="92" t="s">
        <v>4359</v>
      </c>
      <c r="F1199" s="92" t="s">
        <v>4284</v>
      </c>
      <c r="G1199" s="92" t="s">
        <v>3962</v>
      </c>
      <c r="H1199" s="92" t="s">
        <v>4360</v>
      </c>
      <c r="I1199" s="118" t="s">
        <v>4361</v>
      </c>
      <c r="J1199" s="119">
        <v>31</v>
      </c>
      <c r="K1199" s="119">
        <v>4000</v>
      </c>
      <c r="L1199" s="119">
        <f t="shared" si="145"/>
        <v>-14973</v>
      </c>
      <c r="N1199" s="48" t="s">
        <v>243</v>
      </c>
      <c r="P1199" s="119">
        <v>12000</v>
      </c>
      <c r="Q1199" s="119">
        <v>12000</v>
      </c>
      <c r="R1199" s="119">
        <v>0</v>
      </c>
      <c r="S1199" s="119">
        <f t="shared" si="140"/>
        <v>24000</v>
      </c>
      <c r="T1199" s="119">
        <f t="shared" si="141"/>
        <v>24000</v>
      </c>
      <c r="U1199" s="119">
        <v>18973</v>
      </c>
      <c r="V1199" s="119">
        <v>5180</v>
      </c>
      <c r="W1199" s="119">
        <v>3600</v>
      </c>
      <c r="X1199" s="119">
        <f t="shared" si="146"/>
        <v>-12153</v>
      </c>
      <c r="Y1199" s="92" t="s">
        <v>12848</v>
      </c>
      <c r="Z1199" s="93">
        <v>3.5999999999999999E-3</v>
      </c>
      <c r="AA1199" s="178">
        <v>2.7000000000000001E-3</v>
      </c>
      <c r="AB1199" s="93">
        <f t="shared" si="142"/>
        <v>-8.9999999999999976E-4</v>
      </c>
      <c r="AD1199" s="190" t="s">
        <v>15303</v>
      </c>
      <c r="AE1199" s="48" t="s">
        <v>15145</v>
      </c>
      <c r="AF1199" s="172">
        <v>2.7000000000000001E-3</v>
      </c>
      <c r="AK1199" s="48" t="s">
        <v>15148</v>
      </c>
      <c r="AM1199" s="48" t="s">
        <v>3846</v>
      </c>
      <c r="AN1199" s="48" t="s">
        <v>4272</v>
      </c>
      <c r="AQ1199" s="123" t="s">
        <v>15164</v>
      </c>
      <c r="AR1199" s="179">
        <v>2.7000000000000001E-3</v>
      </c>
      <c r="AS1199" s="180" t="s">
        <v>15304</v>
      </c>
      <c r="AT1199" s="181">
        <v>4000</v>
      </c>
      <c r="AU1199" s="181">
        <v>21</v>
      </c>
      <c r="AV1199" s="180" t="s">
        <v>15305</v>
      </c>
    </row>
    <row r="1200" spans="1:48" ht="30" x14ac:dyDescent="0.2">
      <c r="A1200" s="92" t="s">
        <v>4362</v>
      </c>
      <c r="B1200" s="92" t="s">
        <v>4363</v>
      </c>
      <c r="C1200" s="117" t="s">
        <v>166</v>
      </c>
      <c r="D1200" s="92" t="s">
        <v>437</v>
      </c>
      <c r="E1200" s="92" t="s">
        <v>4364</v>
      </c>
      <c r="F1200" s="92" t="s">
        <v>4284</v>
      </c>
      <c r="G1200" s="92" t="s">
        <v>3962</v>
      </c>
      <c r="H1200" s="92" t="s">
        <v>4299</v>
      </c>
      <c r="I1200" s="118" t="s">
        <v>4365</v>
      </c>
      <c r="J1200" s="119">
        <v>23</v>
      </c>
      <c r="K1200" s="119">
        <v>1000</v>
      </c>
      <c r="L1200" s="119">
        <f t="shared" si="145"/>
        <v>-925333</v>
      </c>
      <c r="N1200" s="48" t="s">
        <v>243</v>
      </c>
      <c r="P1200" s="119">
        <v>986195</v>
      </c>
      <c r="Q1200" s="119">
        <v>622195</v>
      </c>
      <c r="R1200" s="119">
        <v>313000</v>
      </c>
      <c r="S1200" s="119">
        <f t="shared" si="140"/>
        <v>1608390</v>
      </c>
      <c r="T1200" s="119">
        <f t="shared" si="141"/>
        <v>1921390</v>
      </c>
      <c r="U1200" s="119">
        <v>926333</v>
      </c>
      <c r="V1200" s="119">
        <v>528002</v>
      </c>
      <c r="W1200" s="119">
        <v>425003</v>
      </c>
      <c r="X1200" s="119">
        <f t="shared" si="146"/>
        <v>-468140</v>
      </c>
      <c r="Y1200" s="92" t="s">
        <v>12848</v>
      </c>
      <c r="Z1200" s="93">
        <v>6.9860000000000005E-2</v>
      </c>
      <c r="AA1200" s="178">
        <v>6.8000000000000005E-2</v>
      </c>
      <c r="AB1200" s="93">
        <f t="shared" si="142"/>
        <v>-1.8600000000000005E-3</v>
      </c>
      <c r="AE1200" s="48" t="s">
        <v>15145</v>
      </c>
      <c r="AF1200" s="172">
        <v>6.8000000000000005E-2</v>
      </c>
      <c r="AK1200" s="48" t="s">
        <v>15286</v>
      </c>
      <c r="AM1200" s="48" t="s">
        <v>3846</v>
      </c>
      <c r="AN1200" s="48" t="s">
        <v>4272</v>
      </c>
      <c r="AQ1200" s="123"/>
      <c r="AR1200" s="179">
        <v>6.8000000000000005E-2</v>
      </c>
      <c r="AS1200" s="180" t="s">
        <v>15293</v>
      </c>
      <c r="AT1200" s="181">
        <v>1000</v>
      </c>
      <c r="AU1200" s="181">
        <v>22</v>
      </c>
      <c r="AV1200" s="180" t="s">
        <v>4365</v>
      </c>
    </row>
    <row r="1201" spans="1:48" ht="30" x14ac:dyDescent="0.2">
      <c r="A1201" s="92" t="s">
        <v>4366</v>
      </c>
      <c r="B1201" s="92" t="s">
        <v>4367</v>
      </c>
      <c r="C1201" s="117" t="s">
        <v>166</v>
      </c>
      <c r="D1201" s="92" t="s">
        <v>437</v>
      </c>
      <c r="E1201" s="92" t="s">
        <v>4368</v>
      </c>
      <c r="F1201" s="92" t="s">
        <v>4284</v>
      </c>
      <c r="G1201" s="92" t="s">
        <v>3962</v>
      </c>
      <c r="H1201" s="92" t="s">
        <v>4299</v>
      </c>
      <c r="I1201" s="118" t="s">
        <v>4369</v>
      </c>
      <c r="J1201" s="119">
        <v>21</v>
      </c>
      <c r="K1201" s="119">
        <v>10000</v>
      </c>
      <c r="L1201" s="119">
        <f t="shared" si="145"/>
        <v>-1211162</v>
      </c>
      <c r="N1201" s="48" t="s">
        <v>243</v>
      </c>
      <c r="P1201" s="119">
        <v>0</v>
      </c>
      <c r="Q1201" s="119">
        <v>0</v>
      </c>
      <c r="R1201" s="119">
        <v>0</v>
      </c>
      <c r="S1201" s="119">
        <f t="shared" si="140"/>
        <v>0</v>
      </c>
      <c r="T1201" s="119">
        <f t="shared" si="141"/>
        <v>0</v>
      </c>
      <c r="U1201" s="119">
        <v>1221162</v>
      </c>
      <c r="V1201" s="119">
        <v>665506</v>
      </c>
      <c r="W1201" s="119">
        <v>464748</v>
      </c>
      <c r="X1201" s="119">
        <f t="shared" si="146"/>
        <v>-1886668</v>
      </c>
      <c r="Y1201" s="92" t="s">
        <v>12848</v>
      </c>
      <c r="Z1201" s="93">
        <v>1.1000000000000001E-3</v>
      </c>
      <c r="AA1201" s="178">
        <v>2E-3</v>
      </c>
      <c r="AB1201" s="93">
        <f t="shared" si="142"/>
        <v>8.9999999999999998E-4</v>
      </c>
      <c r="AE1201" s="48" t="s">
        <v>15145</v>
      </c>
      <c r="AF1201" s="172">
        <v>2E-3</v>
      </c>
      <c r="AK1201" s="48" t="s">
        <v>15148</v>
      </c>
      <c r="AM1201" s="48" t="s">
        <v>3846</v>
      </c>
      <c r="AN1201" s="48" t="s">
        <v>4272</v>
      </c>
      <c r="AQ1201" s="123" t="s">
        <v>15164</v>
      </c>
      <c r="AR1201" s="179">
        <v>2E-3</v>
      </c>
      <c r="AS1201" s="180" t="s">
        <v>15293</v>
      </c>
      <c r="AT1201" s="181">
        <v>10000</v>
      </c>
      <c r="AU1201" s="181">
        <v>21</v>
      </c>
      <c r="AV1201" s="180" t="s">
        <v>15306</v>
      </c>
    </row>
    <row r="1202" spans="1:48" x14ac:dyDescent="0.2">
      <c r="A1202" s="92" t="s">
        <v>4370</v>
      </c>
      <c r="B1202" s="92" t="s">
        <v>4371</v>
      </c>
      <c r="C1202" s="117" t="s">
        <v>166</v>
      </c>
      <c r="D1202" s="92" t="s">
        <v>437</v>
      </c>
      <c r="E1202" s="92" t="s">
        <v>4372</v>
      </c>
      <c r="F1202" s="92" t="s">
        <v>4284</v>
      </c>
      <c r="G1202" s="92" t="s">
        <v>3962</v>
      </c>
      <c r="H1202" s="92" t="s">
        <v>4360</v>
      </c>
      <c r="I1202" s="118" t="s">
        <v>4373</v>
      </c>
      <c r="J1202" s="119">
        <v>11</v>
      </c>
      <c r="K1202" s="119">
        <v>3000</v>
      </c>
      <c r="L1202" s="119">
        <f t="shared" si="145"/>
        <v>2033</v>
      </c>
      <c r="M1202" s="119"/>
      <c r="N1202" s="48" t="s">
        <v>243</v>
      </c>
      <c r="P1202" s="119">
        <v>0</v>
      </c>
      <c r="Q1202" s="119">
        <v>0</v>
      </c>
      <c r="R1202" s="119">
        <v>0</v>
      </c>
      <c r="S1202" s="119">
        <f t="shared" si="140"/>
        <v>0</v>
      </c>
      <c r="T1202" s="119">
        <f t="shared" si="141"/>
        <v>0</v>
      </c>
      <c r="U1202" s="119">
        <v>967</v>
      </c>
      <c r="V1202" s="119">
        <v>0</v>
      </c>
      <c r="W1202" s="119">
        <v>0</v>
      </c>
      <c r="X1202" s="119">
        <f t="shared" si="146"/>
        <v>-967</v>
      </c>
      <c r="Y1202" s="92" t="s">
        <v>12848</v>
      </c>
      <c r="Z1202" s="93">
        <v>1.5089999999999999E-2</v>
      </c>
      <c r="AA1202" s="178">
        <v>0.01</v>
      </c>
      <c r="AB1202" s="93">
        <f t="shared" si="142"/>
        <v>-5.089999999999999E-3</v>
      </c>
      <c r="AE1202" s="48" t="s">
        <v>15145</v>
      </c>
      <c r="AF1202" s="172">
        <v>0.01</v>
      </c>
      <c r="AK1202" s="48" t="s">
        <v>15148</v>
      </c>
      <c r="AM1202" s="48" t="s">
        <v>3846</v>
      </c>
      <c r="AN1202" s="48" t="s">
        <v>4272</v>
      </c>
      <c r="AQ1202" s="123" t="s">
        <v>15149</v>
      </c>
      <c r="AR1202" s="179">
        <v>0.01</v>
      </c>
      <c r="AS1202" s="180" t="s">
        <v>15307</v>
      </c>
      <c r="AT1202" s="181">
        <v>3000</v>
      </c>
      <c r="AU1202" s="181">
        <v>10</v>
      </c>
      <c r="AV1202" s="180" t="s">
        <v>15308</v>
      </c>
    </row>
    <row r="1203" spans="1:48" ht="30" x14ac:dyDescent="0.2">
      <c r="A1203" s="92" t="s">
        <v>4374</v>
      </c>
      <c r="B1203" s="92" t="s">
        <v>4375</v>
      </c>
      <c r="C1203" s="117" t="s">
        <v>166</v>
      </c>
      <c r="D1203" s="92" t="s">
        <v>2310</v>
      </c>
      <c r="E1203" s="92" t="s">
        <v>15309</v>
      </c>
      <c r="F1203" s="92" t="s">
        <v>4284</v>
      </c>
      <c r="G1203" s="92" t="s">
        <v>3962</v>
      </c>
      <c r="H1203" s="92" t="s">
        <v>4377</v>
      </c>
      <c r="I1203" s="118" t="s">
        <v>4378</v>
      </c>
      <c r="J1203" s="119">
        <v>23</v>
      </c>
      <c r="K1203" s="119">
        <v>2500</v>
      </c>
      <c r="L1203" s="119">
        <f t="shared" si="145"/>
        <v>-495638</v>
      </c>
      <c r="N1203" s="48" t="s">
        <v>243</v>
      </c>
      <c r="P1203" s="119">
        <v>455400</v>
      </c>
      <c r="Q1203" s="119">
        <v>260400</v>
      </c>
      <c r="R1203" s="119">
        <v>165000</v>
      </c>
      <c r="S1203" s="119">
        <f t="shared" si="140"/>
        <v>715800</v>
      </c>
      <c r="T1203" s="119">
        <f t="shared" si="141"/>
        <v>880800</v>
      </c>
      <c r="U1203" s="119">
        <v>498138</v>
      </c>
      <c r="V1203" s="119">
        <v>287632</v>
      </c>
      <c r="W1203" s="119">
        <v>263295</v>
      </c>
      <c r="X1203" s="119">
        <f t="shared" si="146"/>
        <v>-330370</v>
      </c>
      <c r="Y1203" s="92" t="s">
        <v>12848</v>
      </c>
      <c r="Z1203" s="93">
        <v>0.16439999999999999</v>
      </c>
      <c r="AA1203" s="178">
        <v>0.22989999999999999</v>
      </c>
      <c r="AB1203" s="93">
        <f t="shared" si="142"/>
        <v>6.5500000000000003E-2</v>
      </c>
      <c r="AE1203" s="48" t="s">
        <v>15145</v>
      </c>
      <c r="AF1203" s="172">
        <v>0.22989999999999999</v>
      </c>
      <c r="AK1203" s="48" t="s">
        <v>15286</v>
      </c>
      <c r="AM1203" s="48" t="s">
        <v>3846</v>
      </c>
      <c r="AN1203" s="48" t="s">
        <v>4272</v>
      </c>
      <c r="AQ1203" s="123" t="s">
        <v>15164</v>
      </c>
      <c r="AR1203" s="179">
        <v>0.22989999999999999</v>
      </c>
      <c r="AS1203" s="180" t="s">
        <v>15310</v>
      </c>
      <c r="AT1203" s="181">
        <v>2500</v>
      </c>
      <c r="AU1203" s="181">
        <v>12</v>
      </c>
      <c r="AV1203" s="180" t="s">
        <v>4378</v>
      </c>
    </row>
    <row r="1204" spans="1:48" ht="30" x14ac:dyDescent="0.2">
      <c r="A1204" s="92" t="s">
        <v>4379</v>
      </c>
      <c r="B1204" s="92" t="s">
        <v>4380</v>
      </c>
      <c r="C1204" s="117" t="s">
        <v>166</v>
      </c>
      <c r="D1204" s="92" t="s">
        <v>437</v>
      </c>
      <c r="E1204" s="92" t="s">
        <v>4381</v>
      </c>
      <c r="F1204" s="92" t="s">
        <v>4284</v>
      </c>
      <c r="G1204" s="92" t="s">
        <v>3962</v>
      </c>
      <c r="H1204" s="92" t="s">
        <v>4285</v>
      </c>
      <c r="I1204" s="118" t="s">
        <v>4382</v>
      </c>
      <c r="J1204" s="119">
        <v>11</v>
      </c>
      <c r="K1204" s="119">
        <v>100000</v>
      </c>
      <c r="L1204" s="119">
        <f t="shared" si="145"/>
        <v>-36869</v>
      </c>
      <c r="N1204" s="48" t="s">
        <v>243</v>
      </c>
      <c r="P1204" s="119">
        <v>110000</v>
      </c>
      <c r="Q1204" s="119">
        <v>70000</v>
      </c>
      <c r="R1204" s="119">
        <v>40000</v>
      </c>
      <c r="S1204" s="119">
        <f t="shared" si="140"/>
        <v>180000</v>
      </c>
      <c r="T1204" s="119">
        <f t="shared" si="141"/>
        <v>220000</v>
      </c>
      <c r="U1204" s="119">
        <v>136869</v>
      </c>
      <c r="V1204" s="119">
        <v>49938</v>
      </c>
      <c r="W1204" s="119">
        <v>44026</v>
      </c>
      <c r="X1204" s="119">
        <f t="shared" si="146"/>
        <v>-76807</v>
      </c>
      <c r="Y1204" s="92" t="s">
        <v>12848</v>
      </c>
      <c r="Z1204" s="93">
        <v>1.2999999999999999E-3</v>
      </c>
      <c r="AA1204" s="178">
        <v>5.2700000000000004E-3</v>
      </c>
      <c r="AB1204" s="93">
        <f t="shared" si="142"/>
        <v>3.9700000000000004E-3</v>
      </c>
      <c r="AE1204" s="48" t="s">
        <v>15145</v>
      </c>
      <c r="AF1204" s="172">
        <v>5.2700000000000004E-3</v>
      </c>
      <c r="AK1204" s="48" t="s">
        <v>15148</v>
      </c>
      <c r="AM1204" s="48" t="s">
        <v>3846</v>
      </c>
      <c r="AN1204" s="48" t="s">
        <v>4272</v>
      </c>
      <c r="AQ1204" s="123" t="s">
        <v>15164</v>
      </c>
      <c r="AR1204" s="179">
        <v>5.2700000000000004E-3</v>
      </c>
      <c r="AS1204" s="180" t="s">
        <v>15280</v>
      </c>
      <c r="AT1204" s="181">
        <v>100000</v>
      </c>
      <c r="AU1204" s="181">
        <v>30</v>
      </c>
      <c r="AV1204" s="180" t="s">
        <v>4382</v>
      </c>
    </row>
    <row r="1205" spans="1:48" ht="30" x14ac:dyDescent="0.2">
      <c r="A1205" s="92" t="s">
        <v>4383</v>
      </c>
      <c r="B1205" s="92" t="s">
        <v>4384</v>
      </c>
      <c r="C1205" s="117" t="s">
        <v>166</v>
      </c>
      <c r="D1205" s="92" t="s">
        <v>2310</v>
      </c>
      <c r="E1205" s="92" t="s">
        <v>4385</v>
      </c>
      <c r="F1205" s="92" t="s">
        <v>4284</v>
      </c>
      <c r="G1205" s="92" t="s">
        <v>3962</v>
      </c>
      <c r="H1205" s="92" t="s">
        <v>4386</v>
      </c>
      <c r="I1205" s="118" t="s">
        <v>4387</v>
      </c>
      <c r="J1205" s="119">
        <v>12</v>
      </c>
      <c r="K1205" s="119">
        <v>500</v>
      </c>
      <c r="L1205" s="119">
        <f t="shared" si="145"/>
        <v>-6808</v>
      </c>
      <c r="N1205" s="48" t="s">
        <v>243</v>
      </c>
      <c r="P1205" s="119">
        <v>0</v>
      </c>
      <c r="Q1205" s="119">
        <v>0</v>
      </c>
      <c r="R1205" s="119">
        <v>0</v>
      </c>
      <c r="S1205" s="119">
        <f t="shared" si="140"/>
        <v>0</v>
      </c>
      <c r="T1205" s="119">
        <f t="shared" si="141"/>
        <v>0</v>
      </c>
      <c r="U1205" s="119">
        <v>7308</v>
      </c>
      <c r="V1205" s="119">
        <v>4127</v>
      </c>
      <c r="W1205" s="119">
        <v>3750</v>
      </c>
      <c r="X1205" s="119">
        <f t="shared" si="146"/>
        <v>-11435</v>
      </c>
      <c r="Y1205" s="92" t="s">
        <v>12848</v>
      </c>
      <c r="Z1205" s="93">
        <v>0.23</v>
      </c>
      <c r="AA1205" s="178">
        <v>0.44390000000000002</v>
      </c>
      <c r="AB1205" s="93">
        <f t="shared" si="142"/>
        <v>0.21390000000000001</v>
      </c>
      <c r="AE1205" s="48" t="s">
        <v>15145</v>
      </c>
      <c r="AF1205" s="172">
        <v>0.44390000000000002</v>
      </c>
      <c r="AK1205" s="48" t="s">
        <v>15148</v>
      </c>
      <c r="AM1205" s="48" t="s">
        <v>3846</v>
      </c>
      <c r="AN1205" s="48" t="s">
        <v>4272</v>
      </c>
      <c r="AQ1205" s="123" t="s">
        <v>15164</v>
      </c>
      <c r="AR1205" s="179">
        <v>0.44390000000000002</v>
      </c>
      <c r="AS1205" s="180" t="s">
        <v>15311</v>
      </c>
      <c r="AT1205" s="181">
        <v>250</v>
      </c>
      <c r="AU1205" s="181">
        <v>29</v>
      </c>
      <c r="AV1205" s="180" t="s">
        <v>4387</v>
      </c>
    </row>
    <row r="1206" spans="1:48" x14ac:dyDescent="0.2">
      <c r="A1206" s="92" t="s">
        <v>4388</v>
      </c>
      <c r="B1206" s="92" t="s">
        <v>4389</v>
      </c>
      <c r="C1206" s="117" t="s">
        <v>166</v>
      </c>
      <c r="D1206" s="92" t="s">
        <v>437</v>
      </c>
      <c r="E1206" s="92" t="s">
        <v>4390</v>
      </c>
      <c r="F1206" s="92" t="s">
        <v>4284</v>
      </c>
      <c r="G1206" s="92" t="s">
        <v>3962</v>
      </c>
      <c r="H1206" s="92" t="s">
        <v>4377</v>
      </c>
      <c r="I1206" s="118" t="s">
        <v>4391</v>
      </c>
      <c r="J1206" s="119">
        <v>17</v>
      </c>
      <c r="K1206" s="119">
        <v>1500</v>
      </c>
      <c r="L1206" s="119">
        <f t="shared" si="145"/>
        <v>-90829</v>
      </c>
      <c r="N1206" s="48" t="s">
        <v>243</v>
      </c>
      <c r="P1206" s="119">
        <v>102000</v>
      </c>
      <c r="Q1206" s="119">
        <v>61500</v>
      </c>
      <c r="R1206" s="119">
        <v>31000</v>
      </c>
      <c r="S1206" s="119">
        <f t="shared" si="140"/>
        <v>163500</v>
      </c>
      <c r="T1206" s="119">
        <f t="shared" si="141"/>
        <v>194500</v>
      </c>
      <c r="U1206" s="119">
        <v>92329</v>
      </c>
      <c r="V1206" s="119">
        <v>41785</v>
      </c>
      <c r="W1206" s="119">
        <v>35139</v>
      </c>
      <c r="X1206" s="119">
        <f t="shared" si="146"/>
        <v>-32114</v>
      </c>
      <c r="Y1206" s="92" t="s">
        <v>12848</v>
      </c>
      <c r="Z1206" s="93">
        <v>0.27560000000000001</v>
      </c>
      <c r="AA1206" s="178">
        <v>0.27560000000000001</v>
      </c>
      <c r="AB1206" s="93">
        <f t="shared" si="142"/>
        <v>0</v>
      </c>
      <c r="AE1206" s="48" t="s">
        <v>15145</v>
      </c>
      <c r="AF1206" s="172">
        <v>0.27560000000000001</v>
      </c>
      <c r="AK1206" s="48" t="s">
        <v>15148</v>
      </c>
      <c r="AM1206" s="48" t="s">
        <v>3846</v>
      </c>
      <c r="AN1206" s="48" t="s">
        <v>4272</v>
      </c>
      <c r="AQ1206" s="123"/>
      <c r="AR1206" s="179">
        <v>0.27560000000000001</v>
      </c>
      <c r="AS1206" s="180" t="s">
        <v>15312</v>
      </c>
      <c r="AT1206" s="181">
        <v>2500</v>
      </c>
      <c r="AU1206" s="181">
        <v>16</v>
      </c>
      <c r="AV1206" s="180" t="s">
        <v>4391</v>
      </c>
    </row>
    <row r="1207" spans="1:48" x14ac:dyDescent="0.2">
      <c r="A1207" s="92" t="s">
        <v>4392</v>
      </c>
      <c r="B1207" s="92" t="s">
        <v>4393</v>
      </c>
      <c r="C1207" s="117" t="s">
        <v>166</v>
      </c>
      <c r="D1207" s="92" t="s">
        <v>437</v>
      </c>
      <c r="E1207" s="92" t="s">
        <v>4394</v>
      </c>
      <c r="F1207" s="92" t="s">
        <v>4284</v>
      </c>
      <c r="G1207" s="92" t="s">
        <v>3962</v>
      </c>
      <c r="H1207" s="92" t="s">
        <v>4285</v>
      </c>
      <c r="I1207" s="118" t="s">
        <v>4395</v>
      </c>
      <c r="J1207" s="119">
        <v>11</v>
      </c>
      <c r="K1207" s="119">
        <v>10000</v>
      </c>
      <c r="L1207" s="119">
        <f t="shared" si="145"/>
        <v>-2931456</v>
      </c>
      <c r="N1207" s="48" t="s">
        <v>243</v>
      </c>
      <c r="P1207" s="119">
        <v>2304030</v>
      </c>
      <c r="Q1207" s="119">
        <v>1780000</v>
      </c>
      <c r="R1207" s="119">
        <v>0</v>
      </c>
      <c r="S1207" s="119">
        <f t="shared" si="140"/>
        <v>4084030</v>
      </c>
      <c r="T1207" s="119">
        <f t="shared" si="141"/>
        <v>4084030</v>
      </c>
      <c r="U1207" s="119">
        <v>2941456</v>
      </c>
      <c r="V1207" s="119">
        <v>1619274</v>
      </c>
      <c r="W1207" s="119">
        <v>1255817</v>
      </c>
      <c r="X1207" s="119">
        <f t="shared" si="146"/>
        <v>-2256700</v>
      </c>
      <c r="Y1207" s="92" t="s">
        <v>12848</v>
      </c>
      <c r="Z1207" s="93">
        <v>3.0000000000000001E-3</v>
      </c>
      <c r="AA1207" s="178">
        <v>2.7000000000000001E-3</v>
      </c>
      <c r="AB1207" s="93">
        <f t="shared" si="142"/>
        <v>-2.9999999999999992E-4</v>
      </c>
      <c r="AE1207" s="48" t="s">
        <v>15145</v>
      </c>
      <c r="AF1207" s="172">
        <v>2.7000000000000001E-3</v>
      </c>
      <c r="AK1207" s="48" t="s">
        <v>15148</v>
      </c>
      <c r="AM1207" s="48" t="s">
        <v>3846</v>
      </c>
      <c r="AN1207" s="48" t="s">
        <v>4272</v>
      </c>
      <c r="AQ1207" s="123" t="s">
        <v>15149</v>
      </c>
      <c r="AR1207" s="179">
        <v>2.7000000000000001E-3</v>
      </c>
      <c r="AS1207" s="180" t="s">
        <v>15280</v>
      </c>
      <c r="AT1207" s="181">
        <v>10000</v>
      </c>
      <c r="AU1207" s="181">
        <v>21</v>
      </c>
      <c r="AV1207" s="180" t="s">
        <v>4395</v>
      </c>
    </row>
    <row r="1208" spans="1:48" ht="30" x14ac:dyDescent="0.2">
      <c r="A1208" s="92" t="s">
        <v>4396</v>
      </c>
      <c r="B1208" s="92" t="s">
        <v>4397</v>
      </c>
      <c r="C1208" s="117" t="s">
        <v>166</v>
      </c>
      <c r="D1208" s="92" t="s">
        <v>437</v>
      </c>
      <c r="E1208" s="92" t="s">
        <v>4398</v>
      </c>
      <c r="F1208" s="92" t="s">
        <v>4284</v>
      </c>
      <c r="G1208" s="92" t="s">
        <v>3962</v>
      </c>
      <c r="H1208" s="92" t="s">
        <v>4299</v>
      </c>
      <c r="I1208" s="118" t="s">
        <v>4399</v>
      </c>
      <c r="J1208" s="119">
        <v>11</v>
      </c>
      <c r="K1208" s="119">
        <v>15000</v>
      </c>
      <c r="L1208" s="119">
        <f t="shared" si="145"/>
        <v>-597073</v>
      </c>
      <c r="N1208" s="48" t="s">
        <v>243</v>
      </c>
      <c r="P1208" s="119">
        <v>0</v>
      </c>
      <c r="Q1208" s="119">
        <v>0</v>
      </c>
      <c r="R1208" s="119">
        <v>0</v>
      </c>
      <c r="S1208" s="119">
        <f t="shared" si="140"/>
        <v>0</v>
      </c>
      <c r="T1208" s="119">
        <f t="shared" si="141"/>
        <v>0</v>
      </c>
      <c r="U1208" s="119">
        <v>612073</v>
      </c>
      <c r="V1208" s="119">
        <v>345740</v>
      </c>
      <c r="W1208" s="119">
        <v>303618</v>
      </c>
      <c r="X1208" s="119">
        <f t="shared" si="146"/>
        <v>-957813</v>
      </c>
      <c r="Y1208" s="92" t="s">
        <v>12848</v>
      </c>
      <c r="Z1208" s="93">
        <v>6.4999999999999997E-4</v>
      </c>
      <c r="AA1208" s="178">
        <v>2.6700000000000001E-3</v>
      </c>
      <c r="AB1208" s="93">
        <f t="shared" si="142"/>
        <v>2.0200000000000001E-3</v>
      </c>
      <c r="AE1208" s="48" t="s">
        <v>15145</v>
      </c>
      <c r="AF1208" s="172">
        <v>2.6700000000000001E-3</v>
      </c>
      <c r="AK1208" s="48" t="s">
        <v>15148</v>
      </c>
      <c r="AM1208" s="48" t="s">
        <v>3846</v>
      </c>
      <c r="AN1208" s="48" t="s">
        <v>4272</v>
      </c>
      <c r="AQ1208" s="123" t="s">
        <v>15164</v>
      </c>
      <c r="AR1208" s="179">
        <v>2.6700000000000001E-3</v>
      </c>
      <c r="AS1208" s="180" t="s">
        <v>15293</v>
      </c>
      <c r="AT1208" s="181">
        <v>15000</v>
      </c>
      <c r="AU1208" s="181">
        <v>16</v>
      </c>
      <c r="AV1208" s="180" t="s">
        <v>4399</v>
      </c>
    </row>
    <row r="1209" spans="1:48" x14ac:dyDescent="0.2">
      <c r="A1209" s="92" t="s">
        <v>4400</v>
      </c>
      <c r="B1209" s="92" t="s">
        <v>4401</v>
      </c>
      <c r="C1209" s="117" t="s">
        <v>166</v>
      </c>
      <c r="D1209" s="92" t="s">
        <v>2310</v>
      </c>
      <c r="E1209" s="92" t="s">
        <v>4402</v>
      </c>
      <c r="F1209" s="92" t="s">
        <v>4284</v>
      </c>
      <c r="G1209" s="92" t="s">
        <v>3962</v>
      </c>
      <c r="H1209" s="92" t="s">
        <v>4299</v>
      </c>
      <c r="I1209" s="118" t="s">
        <v>4403</v>
      </c>
      <c r="J1209" s="119">
        <v>13</v>
      </c>
      <c r="K1209" s="119">
        <v>10000</v>
      </c>
      <c r="L1209" s="119">
        <f t="shared" si="145"/>
        <v>9993</v>
      </c>
      <c r="M1209" s="119"/>
      <c r="N1209" s="48" t="s">
        <v>243</v>
      </c>
      <c r="P1209" s="119">
        <v>0</v>
      </c>
      <c r="Q1209" s="119">
        <v>0</v>
      </c>
      <c r="R1209" s="119">
        <v>0</v>
      </c>
      <c r="S1209" s="119">
        <f t="shared" si="140"/>
        <v>0</v>
      </c>
      <c r="T1209" s="119">
        <f t="shared" si="141"/>
        <v>0</v>
      </c>
      <c r="U1209" s="119">
        <v>7</v>
      </c>
      <c r="V1209" s="119">
        <v>0</v>
      </c>
      <c r="W1209" s="119">
        <v>0</v>
      </c>
      <c r="X1209" s="119">
        <f t="shared" si="146"/>
        <v>-7</v>
      </c>
      <c r="Y1209" s="92" t="s">
        <v>12848</v>
      </c>
      <c r="Z1209" s="93">
        <v>1.9300000000000001E-3</v>
      </c>
      <c r="AA1209" s="178">
        <v>1.9300000000000001E-3</v>
      </c>
      <c r="AB1209" s="93">
        <f t="shared" si="142"/>
        <v>0</v>
      </c>
      <c r="AE1209" s="48" t="s">
        <v>15145</v>
      </c>
      <c r="AF1209" s="172">
        <v>1.9300000000000001E-3</v>
      </c>
      <c r="AK1209" s="48" t="s">
        <v>15148</v>
      </c>
      <c r="AM1209" s="48" t="s">
        <v>3846</v>
      </c>
      <c r="AN1209" s="48" t="s">
        <v>4272</v>
      </c>
      <c r="AQ1209" s="123"/>
      <c r="AR1209" s="179">
        <v>1.9300000000000001E-3</v>
      </c>
      <c r="AS1209" s="180" t="s">
        <v>15313</v>
      </c>
      <c r="AT1209" s="181">
        <v>10000</v>
      </c>
      <c r="AU1209" s="181">
        <v>16</v>
      </c>
      <c r="AV1209" s="180" t="s">
        <v>4403</v>
      </c>
    </row>
    <row r="1210" spans="1:48" ht="60" x14ac:dyDescent="0.2">
      <c r="A1210" s="92" t="s">
        <v>4404</v>
      </c>
      <c r="B1210" s="92" t="s">
        <v>4405</v>
      </c>
      <c r="C1210" s="117" t="s">
        <v>166</v>
      </c>
      <c r="D1210" s="92" t="s">
        <v>2310</v>
      </c>
      <c r="E1210" s="92" t="s">
        <v>4406</v>
      </c>
      <c r="F1210" s="92" t="s">
        <v>4284</v>
      </c>
      <c r="G1210" s="92" t="s">
        <v>3962</v>
      </c>
      <c r="H1210" s="92" t="s">
        <v>4407</v>
      </c>
      <c r="I1210" s="118" t="s">
        <v>4408</v>
      </c>
      <c r="J1210" s="119">
        <v>9</v>
      </c>
      <c r="K1210" s="119">
        <v>1000</v>
      </c>
      <c r="L1210" s="119">
        <f t="shared" si="145"/>
        <v>1000</v>
      </c>
      <c r="M1210" s="119">
        <v>153</v>
      </c>
      <c r="N1210" s="48" t="s">
        <v>243</v>
      </c>
      <c r="O1210" s="48" t="s">
        <v>504</v>
      </c>
      <c r="P1210" s="119">
        <v>0</v>
      </c>
      <c r="Q1210" s="119">
        <v>0</v>
      </c>
      <c r="R1210" s="119">
        <v>0</v>
      </c>
      <c r="S1210" s="119">
        <f t="shared" si="140"/>
        <v>0</v>
      </c>
      <c r="T1210" s="119">
        <f t="shared" si="141"/>
        <v>0</v>
      </c>
      <c r="U1210" s="119">
        <v>0</v>
      </c>
      <c r="V1210" s="119">
        <v>0</v>
      </c>
      <c r="W1210" s="119">
        <v>0</v>
      </c>
      <c r="X1210" s="119">
        <f t="shared" si="146"/>
        <v>0</v>
      </c>
      <c r="Y1210" s="92" t="s">
        <v>12844</v>
      </c>
      <c r="Z1210" s="93">
        <v>0.153</v>
      </c>
      <c r="AA1210" s="178">
        <v>0.153</v>
      </c>
      <c r="AB1210" s="93">
        <f t="shared" si="142"/>
        <v>0</v>
      </c>
      <c r="AE1210" s="48" t="s">
        <v>15145</v>
      </c>
      <c r="AF1210" s="172">
        <v>0.153</v>
      </c>
      <c r="AK1210" s="48" t="s">
        <v>15286</v>
      </c>
      <c r="AM1210" s="48" t="s">
        <v>3846</v>
      </c>
      <c r="AN1210" s="48" t="s">
        <v>4272</v>
      </c>
      <c r="AQ1210" s="123"/>
      <c r="AR1210" s="179">
        <v>0.153</v>
      </c>
      <c r="AS1210" s="180" t="s">
        <v>15314</v>
      </c>
      <c r="AT1210" s="181">
        <v>1000</v>
      </c>
      <c r="AU1210" s="181">
        <v>21</v>
      </c>
      <c r="AV1210" s="180" t="s">
        <v>4408</v>
      </c>
    </row>
    <row r="1211" spans="1:48" x14ac:dyDescent="0.2">
      <c r="A1211" s="92" t="s">
        <v>4409</v>
      </c>
      <c r="B1211" s="92" t="s">
        <v>4410</v>
      </c>
      <c r="C1211" s="117" t="s">
        <v>166</v>
      </c>
      <c r="D1211" s="92" t="s">
        <v>2310</v>
      </c>
      <c r="E1211" s="92" t="s">
        <v>4411</v>
      </c>
      <c r="F1211" s="92" t="s">
        <v>4284</v>
      </c>
      <c r="G1211" s="92" t="s">
        <v>3962</v>
      </c>
      <c r="H1211" s="92" t="s">
        <v>3706</v>
      </c>
      <c r="I1211" s="118" t="s">
        <v>4412</v>
      </c>
      <c r="J1211" s="119">
        <v>33</v>
      </c>
      <c r="K1211" s="119">
        <v>10000</v>
      </c>
      <c r="L1211" s="119">
        <f t="shared" si="145"/>
        <v>2666</v>
      </c>
      <c r="M1211" s="119"/>
      <c r="N1211" s="48" t="s">
        <v>243</v>
      </c>
      <c r="P1211" s="119">
        <v>0</v>
      </c>
      <c r="Q1211" s="119">
        <v>0</v>
      </c>
      <c r="R1211" s="119">
        <v>0</v>
      </c>
      <c r="S1211" s="119">
        <f t="shared" si="140"/>
        <v>0</v>
      </c>
      <c r="T1211" s="119">
        <f t="shared" si="141"/>
        <v>0</v>
      </c>
      <c r="U1211" s="119">
        <v>7334</v>
      </c>
      <c r="V1211" s="119">
        <v>4782</v>
      </c>
      <c r="W1211" s="119">
        <v>4542</v>
      </c>
      <c r="X1211" s="119">
        <f t="shared" si="146"/>
        <v>-12116</v>
      </c>
      <c r="Y1211" s="92" t="s">
        <v>12848</v>
      </c>
      <c r="Z1211" s="93">
        <v>1.5699999999999999E-2</v>
      </c>
      <c r="AA1211" s="178">
        <v>1.5699999999999999E-2</v>
      </c>
      <c r="AB1211" s="93">
        <f t="shared" si="142"/>
        <v>0</v>
      </c>
      <c r="AE1211" s="48" t="s">
        <v>15145</v>
      </c>
      <c r="AF1211" s="172">
        <v>1.5699999999999999E-2</v>
      </c>
      <c r="AK1211" s="48" t="s">
        <v>15148</v>
      </c>
      <c r="AM1211" s="48" t="s">
        <v>3846</v>
      </c>
      <c r="AN1211" s="48" t="s">
        <v>4272</v>
      </c>
      <c r="AQ1211" s="123"/>
      <c r="AR1211" s="179">
        <v>1.5699999999999999E-2</v>
      </c>
      <c r="AS1211" s="180" t="s">
        <v>15300</v>
      </c>
      <c r="AT1211" s="181">
        <v>10000</v>
      </c>
      <c r="AU1211" s="181">
        <v>13</v>
      </c>
      <c r="AV1211" s="180" t="s">
        <v>4412</v>
      </c>
    </row>
    <row r="1212" spans="1:48" x14ac:dyDescent="0.2">
      <c r="A1212" s="92" t="s">
        <v>4413</v>
      </c>
      <c r="B1212" s="92" t="s">
        <v>4414</v>
      </c>
      <c r="C1212" s="117" t="s">
        <v>166</v>
      </c>
      <c r="D1212" s="92" t="s">
        <v>2310</v>
      </c>
      <c r="E1212" s="92" t="s">
        <v>4415</v>
      </c>
      <c r="F1212" s="92" t="s">
        <v>4284</v>
      </c>
      <c r="G1212" s="92" t="s">
        <v>3962</v>
      </c>
      <c r="H1212" s="92" t="s">
        <v>3706</v>
      </c>
      <c r="I1212" s="118" t="s">
        <v>4416</v>
      </c>
      <c r="J1212" s="119">
        <v>21</v>
      </c>
      <c r="K1212" s="119">
        <v>20000</v>
      </c>
      <c r="L1212" s="119">
        <f t="shared" si="145"/>
        <v>-69666</v>
      </c>
      <c r="N1212" s="48" t="s">
        <v>243</v>
      </c>
      <c r="P1212" s="119">
        <v>0</v>
      </c>
      <c r="Q1212" s="119">
        <v>0</v>
      </c>
      <c r="R1212" s="119">
        <v>0</v>
      </c>
      <c r="S1212" s="119">
        <f t="shared" si="140"/>
        <v>0</v>
      </c>
      <c r="T1212" s="119">
        <f t="shared" si="141"/>
        <v>0</v>
      </c>
      <c r="U1212" s="119">
        <v>89666</v>
      </c>
      <c r="V1212" s="119">
        <v>102496</v>
      </c>
      <c r="W1212" s="119">
        <v>88102</v>
      </c>
      <c r="X1212" s="119">
        <f t="shared" si="146"/>
        <v>-192162</v>
      </c>
      <c r="Y1212" s="92" t="s">
        <v>12848</v>
      </c>
      <c r="Z1212" s="93">
        <v>7.7999999999999996E-3</v>
      </c>
      <c r="AA1212" s="178">
        <v>7.7999999999999996E-3</v>
      </c>
      <c r="AB1212" s="93">
        <f t="shared" si="142"/>
        <v>0</v>
      </c>
      <c r="AE1212" s="48" t="s">
        <v>15145</v>
      </c>
      <c r="AF1212" s="172">
        <v>7.7999999999999996E-3</v>
      </c>
      <c r="AK1212" s="48" t="s">
        <v>15148</v>
      </c>
      <c r="AM1212" s="48" t="s">
        <v>3846</v>
      </c>
      <c r="AN1212" s="48" t="s">
        <v>4272</v>
      </c>
      <c r="AQ1212" s="123"/>
      <c r="AR1212" s="179">
        <v>7.7999999999999996E-3</v>
      </c>
      <c r="AS1212" s="180" t="s">
        <v>15295</v>
      </c>
      <c r="AT1212" s="181">
        <v>20000</v>
      </c>
      <c r="AU1212" s="181">
        <v>21</v>
      </c>
      <c r="AV1212" s="180" t="s">
        <v>4416</v>
      </c>
    </row>
    <row r="1213" spans="1:48" x14ac:dyDescent="0.2">
      <c r="A1213" s="92" t="s">
        <v>4417</v>
      </c>
      <c r="B1213" s="92" t="s">
        <v>4418</v>
      </c>
      <c r="C1213" s="117" t="s">
        <v>166</v>
      </c>
      <c r="D1213" s="92" t="s">
        <v>2310</v>
      </c>
      <c r="E1213" s="92" t="s">
        <v>4419</v>
      </c>
      <c r="F1213" s="92" t="s">
        <v>4284</v>
      </c>
      <c r="G1213" s="92" t="s">
        <v>3962</v>
      </c>
      <c r="H1213" s="92" t="s">
        <v>4299</v>
      </c>
      <c r="I1213" s="118" t="s">
        <v>4420</v>
      </c>
      <c r="J1213" s="119">
        <v>22</v>
      </c>
      <c r="K1213" s="119">
        <v>10000</v>
      </c>
      <c r="L1213" s="119">
        <f t="shared" ref="L1213:L1244" si="147">K1213-U1213</f>
        <v>2502</v>
      </c>
      <c r="N1213" s="48" t="s">
        <v>243</v>
      </c>
      <c r="P1213" s="119">
        <v>10000</v>
      </c>
      <c r="Q1213" s="119">
        <v>10000</v>
      </c>
      <c r="R1213" s="119">
        <v>0</v>
      </c>
      <c r="S1213" s="119">
        <f t="shared" si="140"/>
        <v>20000</v>
      </c>
      <c r="T1213" s="119">
        <f t="shared" si="141"/>
        <v>20000</v>
      </c>
      <c r="U1213" s="119">
        <v>7498</v>
      </c>
      <c r="V1213" s="119">
        <v>3810</v>
      </c>
      <c r="W1213" s="119">
        <v>3519</v>
      </c>
      <c r="X1213" s="119">
        <f t="shared" ref="X1213:X1244" si="148">P1213-(U1213+V1213)</f>
        <v>-1308</v>
      </c>
      <c r="Y1213" s="92" t="s">
        <v>12848</v>
      </c>
      <c r="Z1213" s="93">
        <v>4.7000000000000002E-3</v>
      </c>
      <c r="AA1213" s="178">
        <v>4.7000000000000002E-3</v>
      </c>
      <c r="AB1213" s="93">
        <f t="shared" si="142"/>
        <v>0</v>
      </c>
      <c r="AE1213" s="48" t="s">
        <v>15145</v>
      </c>
      <c r="AF1213" s="172">
        <v>4.7000000000000002E-3</v>
      </c>
      <c r="AK1213" s="48" t="s">
        <v>15148</v>
      </c>
      <c r="AM1213" s="48" t="s">
        <v>3846</v>
      </c>
      <c r="AN1213" s="48" t="s">
        <v>4272</v>
      </c>
      <c r="AQ1213" s="123"/>
      <c r="AR1213" s="179">
        <v>4.7000000000000002E-3</v>
      </c>
      <c r="AS1213" s="180" t="s">
        <v>15315</v>
      </c>
      <c r="AT1213" s="181">
        <v>10000</v>
      </c>
      <c r="AU1213" s="181">
        <v>17</v>
      </c>
      <c r="AV1213" s="180" t="s">
        <v>4420</v>
      </c>
    </row>
    <row r="1214" spans="1:48" x14ac:dyDescent="0.2">
      <c r="A1214" s="92" t="s">
        <v>4421</v>
      </c>
      <c r="B1214" s="92" t="s">
        <v>4422</v>
      </c>
      <c r="C1214" s="117" t="s">
        <v>166</v>
      </c>
      <c r="D1214" s="92" t="s">
        <v>437</v>
      </c>
      <c r="E1214" s="92" t="s">
        <v>4423</v>
      </c>
      <c r="F1214" s="92" t="s">
        <v>4284</v>
      </c>
      <c r="G1214" s="92" t="s">
        <v>3962</v>
      </c>
      <c r="H1214" s="92" t="s">
        <v>4299</v>
      </c>
      <c r="I1214" s="118" t="s">
        <v>4424</v>
      </c>
      <c r="J1214" s="119">
        <v>23</v>
      </c>
      <c r="K1214" s="119">
        <v>10000</v>
      </c>
      <c r="L1214" s="119">
        <f t="shared" si="147"/>
        <v>-47429</v>
      </c>
      <c r="N1214" s="48" t="s">
        <v>243</v>
      </c>
      <c r="P1214" s="119">
        <v>30000</v>
      </c>
      <c r="Q1214" s="119">
        <v>10000</v>
      </c>
      <c r="R1214" s="119">
        <v>20000</v>
      </c>
      <c r="S1214" s="119">
        <f t="shared" si="140"/>
        <v>40000</v>
      </c>
      <c r="T1214" s="119">
        <f t="shared" si="141"/>
        <v>60000</v>
      </c>
      <c r="U1214" s="119">
        <v>57429</v>
      </c>
      <c r="V1214" s="119">
        <v>47157</v>
      </c>
      <c r="W1214" s="119">
        <v>48179</v>
      </c>
      <c r="X1214" s="119">
        <f t="shared" si="148"/>
        <v>-74586</v>
      </c>
      <c r="Y1214" s="92" t="s">
        <v>12848</v>
      </c>
      <c r="Z1214" s="93">
        <v>3.3999999999999998E-3</v>
      </c>
      <c r="AA1214" s="178">
        <v>2E-3</v>
      </c>
      <c r="AB1214" s="93">
        <f t="shared" si="142"/>
        <v>-1.3999999999999998E-3</v>
      </c>
      <c r="AE1214" s="48" t="s">
        <v>15145</v>
      </c>
      <c r="AF1214" s="172">
        <v>2E-3</v>
      </c>
      <c r="AK1214" s="48" t="s">
        <v>15148</v>
      </c>
      <c r="AM1214" s="48" t="s">
        <v>3846</v>
      </c>
      <c r="AN1214" s="48" t="s">
        <v>4272</v>
      </c>
      <c r="AQ1214" s="123" t="s">
        <v>15149</v>
      </c>
      <c r="AR1214" s="179">
        <v>2E-3</v>
      </c>
      <c r="AS1214" s="180" t="s">
        <v>15293</v>
      </c>
      <c r="AT1214" s="181">
        <v>10000</v>
      </c>
      <c r="AU1214" s="181">
        <v>10</v>
      </c>
      <c r="AV1214" s="180" t="s">
        <v>15316</v>
      </c>
    </row>
    <row r="1215" spans="1:48" x14ac:dyDescent="0.2">
      <c r="A1215" s="92" t="s">
        <v>4425</v>
      </c>
      <c r="B1215" s="92" t="s">
        <v>4426</v>
      </c>
      <c r="C1215" s="117" t="s">
        <v>166</v>
      </c>
      <c r="D1215" s="92" t="s">
        <v>2310</v>
      </c>
      <c r="E1215" s="92" t="s">
        <v>4427</v>
      </c>
      <c r="F1215" s="92" t="s">
        <v>4284</v>
      </c>
      <c r="G1215" s="92" t="s">
        <v>3962</v>
      </c>
      <c r="H1215" s="92" t="s">
        <v>4377</v>
      </c>
      <c r="I1215" s="118" t="s">
        <v>4428</v>
      </c>
      <c r="J1215" s="119">
        <v>41</v>
      </c>
      <c r="K1215" s="119">
        <v>30000</v>
      </c>
      <c r="L1215" s="119">
        <f t="shared" si="147"/>
        <v>-14019</v>
      </c>
      <c r="N1215" s="48" t="s">
        <v>243</v>
      </c>
      <c r="P1215" s="119">
        <v>0</v>
      </c>
      <c r="Q1215" s="119">
        <v>0</v>
      </c>
      <c r="R1215" s="119">
        <v>0</v>
      </c>
      <c r="S1215" s="119">
        <f t="shared" si="140"/>
        <v>0</v>
      </c>
      <c r="T1215" s="119">
        <f t="shared" si="141"/>
        <v>0</v>
      </c>
      <c r="U1215" s="119">
        <v>44019</v>
      </c>
      <c r="V1215" s="119">
        <v>180</v>
      </c>
      <c r="W1215" s="119">
        <v>180</v>
      </c>
      <c r="X1215" s="119">
        <f t="shared" si="148"/>
        <v>-44199</v>
      </c>
      <c r="Y1215" s="92" t="s">
        <v>12848</v>
      </c>
      <c r="Z1215" s="93">
        <v>5.7000000000000002E-3</v>
      </c>
      <c r="AA1215" s="178">
        <v>4.4999999999999997E-3</v>
      </c>
      <c r="AB1215" s="93">
        <f t="shared" si="142"/>
        <v>-1.2000000000000005E-3</v>
      </c>
      <c r="AE1215" s="48" t="s">
        <v>15145</v>
      </c>
      <c r="AF1215" s="172">
        <v>4.4999999999999997E-3</v>
      </c>
      <c r="AK1215" s="48" t="s">
        <v>15148</v>
      </c>
      <c r="AM1215" s="48" t="s">
        <v>3846</v>
      </c>
      <c r="AN1215" s="48" t="s">
        <v>4272</v>
      </c>
      <c r="AQ1215" s="123" t="s">
        <v>15149</v>
      </c>
      <c r="AR1215" s="179">
        <v>4.4999999999999997E-3</v>
      </c>
      <c r="AS1215" s="180" t="s">
        <v>15317</v>
      </c>
      <c r="AT1215" s="181">
        <v>30000</v>
      </c>
      <c r="AU1215" s="181">
        <v>21</v>
      </c>
      <c r="AV1215" s="180" t="s">
        <v>4428</v>
      </c>
    </row>
    <row r="1216" spans="1:48" ht="30" x14ac:dyDescent="0.2">
      <c r="A1216" s="92" t="s">
        <v>4429</v>
      </c>
      <c r="B1216" s="92" t="s">
        <v>4430</v>
      </c>
      <c r="C1216" s="117" t="s">
        <v>166</v>
      </c>
      <c r="D1216" s="92" t="s">
        <v>2310</v>
      </c>
      <c r="E1216" s="92" t="s">
        <v>4431</v>
      </c>
      <c r="F1216" s="92" t="s">
        <v>4284</v>
      </c>
      <c r="G1216" s="92" t="s">
        <v>3962</v>
      </c>
      <c r="H1216" s="92" t="s">
        <v>3706</v>
      </c>
      <c r="I1216" s="118" t="s">
        <v>4432</v>
      </c>
      <c r="J1216" s="119">
        <v>29</v>
      </c>
      <c r="K1216" s="119">
        <v>10000</v>
      </c>
      <c r="L1216" s="119">
        <f t="shared" si="147"/>
        <v>-551573</v>
      </c>
      <c r="N1216" s="48" t="s">
        <v>243</v>
      </c>
      <c r="P1216" s="119">
        <v>0</v>
      </c>
      <c r="Q1216" s="119">
        <v>0</v>
      </c>
      <c r="R1216" s="119">
        <v>0</v>
      </c>
      <c r="S1216" s="119">
        <f t="shared" si="140"/>
        <v>0</v>
      </c>
      <c r="T1216" s="119">
        <f t="shared" si="141"/>
        <v>0</v>
      </c>
      <c r="U1216" s="119">
        <v>561573</v>
      </c>
      <c r="V1216" s="119">
        <v>508475</v>
      </c>
      <c r="W1216" s="119">
        <v>504603</v>
      </c>
      <c r="X1216" s="119">
        <f t="shared" si="148"/>
        <v>-1070048</v>
      </c>
      <c r="Y1216" s="92" t="s">
        <v>12848</v>
      </c>
      <c r="Z1216" s="93">
        <v>1.0499999999999999E-3</v>
      </c>
      <c r="AA1216" s="178">
        <v>2.1199999999999999E-3</v>
      </c>
      <c r="AB1216" s="93">
        <f t="shared" si="142"/>
        <v>1.07E-3</v>
      </c>
      <c r="AE1216" s="48" t="s">
        <v>15145</v>
      </c>
      <c r="AF1216" s="172">
        <v>2.1199999999999999E-3</v>
      </c>
      <c r="AK1216" s="48" t="s">
        <v>15148</v>
      </c>
      <c r="AM1216" s="48" t="s">
        <v>3846</v>
      </c>
      <c r="AN1216" s="48" t="s">
        <v>4272</v>
      </c>
      <c r="AQ1216" s="123" t="s">
        <v>15164</v>
      </c>
      <c r="AR1216" s="179">
        <v>2.1199999999999999E-3</v>
      </c>
      <c r="AS1216" s="180" t="s">
        <v>15300</v>
      </c>
      <c r="AT1216" s="181">
        <v>500000</v>
      </c>
      <c r="AU1216" s="181">
        <v>16</v>
      </c>
      <c r="AV1216" s="180" t="s">
        <v>15318</v>
      </c>
    </row>
    <row r="1217" spans="1:48" ht="30" x14ac:dyDescent="0.2">
      <c r="A1217" s="92" t="s">
        <v>4433</v>
      </c>
      <c r="B1217" s="92" t="s">
        <v>4434</v>
      </c>
      <c r="C1217" s="117" t="s">
        <v>166</v>
      </c>
      <c r="D1217" s="92" t="s">
        <v>2310</v>
      </c>
      <c r="E1217" s="92" t="s">
        <v>4435</v>
      </c>
      <c r="F1217" s="92" t="s">
        <v>4284</v>
      </c>
      <c r="G1217" s="92" t="s">
        <v>3962</v>
      </c>
      <c r="H1217" s="92" t="s">
        <v>4270</v>
      </c>
      <c r="I1217" s="118" t="s">
        <v>4436</v>
      </c>
      <c r="J1217" s="119">
        <v>13</v>
      </c>
      <c r="K1217" s="119">
        <v>3000</v>
      </c>
      <c r="L1217" s="119">
        <f t="shared" si="147"/>
        <v>3000</v>
      </c>
      <c r="M1217" s="119">
        <v>819</v>
      </c>
      <c r="N1217" s="48" t="s">
        <v>243</v>
      </c>
      <c r="P1217" s="119">
        <v>0</v>
      </c>
      <c r="Q1217" s="119">
        <v>0</v>
      </c>
      <c r="R1217" s="119">
        <v>0</v>
      </c>
      <c r="S1217" s="119">
        <f t="shared" si="140"/>
        <v>0</v>
      </c>
      <c r="T1217" s="119">
        <f t="shared" si="141"/>
        <v>0</v>
      </c>
      <c r="U1217" s="119">
        <v>0</v>
      </c>
      <c r="V1217" s="119">
        <v>0</v>
      </c>
      <c r="W1217" s="119">
        <v>0</v>
      </c>
      <c r="X1217" s="119">
        <f t="shared" si="148"/>
        <v>0</v>
      </c>
      <c r="Y1217" s="92" t="s">
        <v>12844</v>
      </c>
      <c r="Z1217" s="93">
        <v>0.27300000000000002</v>
      </c>
      <c r="AA1217" s="178">
        <v>0.13780000000000001</v>
      </c>
      <c r="AB1217" s="93">
        <f t="shared" si="142"/>
        <v>-0.13520000000000001</v>
      </c>
      <c r="AE1217" s="48" t="s">
        <v>15145</v>
      </c>
      <c r="AF1217" s="172">
        <v>0.13780000000000001</v>
      </c>
      <c r="AK1217" s="48" t="s">
        <v>15286</v>
      </c>
      <c r="AM1217" s="48" t="s">
        <v>3846</v>
      </c>
      <c r="AN1217" s="48" t="s">
        <v>4272</v>
      </c>
      <c r="AQ1217" s="123" t="s">
        <v>15149</v>
      </c>
      <c r="AR1217" s="179">
        <v>0.13780000000000001</v>
      </c>
      <c r="AS1217" s="180" t="s">
        <v>15319</v>
      </c>
      <c r="AT1217" s="181">
        <v>3000</v>
      </c>
      <c r="AU1217" s="181">
        <v>18</v>
      </c>
      <c r="AV1217" s="180" t="s">
        <v>4436</v>
      </c>
    </row>
    <row r="1218" spans="1:48" ht="30" x14ac:dyDescent="0.2">
      <c r="A1218" s="92" t="s">
        <v>4437</v>
      </c>
      <c r="B1218" s="92" t="s">
        <v>4438</v>
      </c>
      <c r="C1218" s="117" t="s">
        <v>166</v>
      </c>
      <c r="D1218" s="92" t="s">
        <v>2310</v>
      </c>
      <c r="E1218" s="92" t="s">
        <v>15320</v>
      </c>
      <c r="F1218" s="92" t="s">
        <v>4284</v>
      </c>
      <c r="G1218" s="92" t="s">
        <v>3962</v>
      </c>
      <c r="H1218" s="92" t="s">
        <v>4299</v>
      </c>
      <c r="I1218" s="118" t="s">
        <v>4440</v>
      </c>
      <c r="J1218" s="119">
        <v>21</v>
      </c>
      <c r="K1218" s="119">
        <v>10000</v>
      </c>
      <c r="L1218" s="119">
        <f t="shared" si="147"/>
        <v>-925313</v>
      </c>
      <c r="N1218" s="48" t="s">
        <v>243</v>
      </c>
      <c r="P1218" s="119">
        <v>940000</v>
      </c>
      <c r="Q1218" s="119">
        <v>940000</v>
      </c>
      <c r="R1218" s="119">
        <v>0</v>
      </c>
      <c r="S1218" s="119">
        <f t="shared" si="140"/>
        <v>1880000</v>
      </c>
      <c r="T1218" s="119">
        <f t="shared" si="141"/>
        <v>1880000</v>
      </c>
      <c r="U1218" s="119">
        <v>935313</v>
      </c>
      <c r="V1218" s="119">
        <v>667655</v>
      </c>
      <c r="W1218" s="119">
        <v>642849</v>
      </c>
      <c r="X1218" s="119">
        <f t="shared" si="148"/>
        <v>-662968</v>
      </c>
      <c r="Y1218" s="92" t="s">
        <v>12848</v>
      </c>
      <c r="Z1218" s="93">
        <v>2E-3</v>
      </c>
      <c r="AA1218" s="178">
        <v>2.5899999999999999E-3</v>
      </c>
      <c r="AB1218" s="93">
        <f t="shared" si="142"/>
        <v>5.8999999999999981E-4</v>
      </c>
      <c r="AE1218" s="48" t="s">
        <v>15145</v>
      </c>
      <c r="AF1218" s="172">
        <v>2.5899999999999999E-3</v>
      </c>
      <c r="AK1218" s="48" t="s">
        <v>15286</v>
      </c>
      <c r="AM1218" s="48" t="s">
        <v>3846</v>
      </c>
      <c r="AN1218" s="48" t="s">
        <v>4272</v>
      </c>
      <c r="AQ1218" s="123" t="s">
        <v>15321</v>
      </c>
      <c r="AR1218" s="179">
        <v>2.5899999999999999E-3</v>
      </c>
      <c r="AS1218" s="180" t="s">
        <v>15280</v>
      </c>
      <c r="AT1218" s="181">
        <v>10000</v>
      </c>
      <c r="AU1218" s="181">
        <v>21</v>
      </c>
      <c r="AV1218" s="180" t="s">
        <v>15322</v>
      </c>
    </row>
    <row r="1219" spans="1:48" x14ac:dyDescent="0.2">
      <c r="A1219" s="92" t="s">
        <v>4441</v>
      </c>
      <c r="B1219" s="92" t="s">
        <v>4442</v>
      </c>
      <c r="C1219" s="117" t="s">
        <v>166</v>
      </c>
      <c r="D1219" s="92" t="s">
        <v>2310</v>
      </c>
      <c r="E1219" s="92" t="s">
        <v>4443</v>
      </c>
      <c r="F1219" s="92" t="s">
        <v>4284</v>
      </c>
      <c r="G1219" s="92" t="s">
        <v>3962</v>
      </c>
      <c r="H1219" s="92" t="s">
        <v>4360</v>
      </c>
      <c r="I1219" s="118" t="s">
        <v>4444</v>
      </c>
      <c r="J1219" s="119">
        <v>26</v>
      </c>
      <c r="K1219" s="119">
        <v>70000</v>
      </c>
      <c r="L1219" s="119">
        <f t="shared" si="147"/>
        <v>68003</v>
      </c>
      <c r="M1219" s="119"/>
      <c r="N1219" s="48" t="s">
        <v>243</v>
      </c>
      <c r="P1219" s="119">
        <v>0</v>
      </c>
      <c r="Q1219" s="119">
        <v>0</v>
      </c>
      <c r="R1219" s="119">
        <v>0</v>
      </c>
      <c r="S1219" s="119">
        <f t="shared" ref="S1219:S1282" si="149">P1219+Q1219</f>
        <v>0</v>
      </c>
      <c r="T1219" s="119">
        <f t="shared" ref="T1219:T1282" si="150">P1219+Q1219+R1219</f>
        <v>0</v>
      </c>
      <c r="U1219" s="119">
        <v>1997</v>
      </c>
      <c r="V1219" s="119">
        <v>1629</v>
      </c>
      <c r="W1219" s="119">
        <v>1629</v>
      </c>
      <c r="X1219" s="119">
        <f t="shared" si="148"/>
        <v>-3626</v>
      </c>
      <c r="Y1219" s="92" t="s">
        <v>12848</v>
      </c>
      <c r="Z1219" s="93">
        <v>5.4999999999999997E-3</v>
      </c>
      <c r="AA1219" s="178">
        <v>5.4999999999999997E-3</v>
      </c>
      <c r="AB1219" s="93">
        <f t="shared" ref="AB1219:AB1282" si="151">AA1219-Z1219</f>
        <v>0</v>
      </c>
      <c r="AE1219" s="48" t="s">
        <v>15145</v>
      </c>
      <c r="AF1219" s="172">
        <v>5.4999999999999997E-3</v>
      </c>
      <c r="AK1219" s="48" t="s">
        <v>15148</v>
      </c>
      <c r="AM1219" s="48" t="s">
        <v>3846</v>
      </c>
      <c r="AN1219" s="48" t="s">
        <v>4272</v>
      </c>
      <c r="AQ1219" s="123"/>
      <c r="AR1219" s="179">
        <v>5.4999999999999997E-3</v>
      </c>
      <c r="AS1219" s="180" t="s">
        <v>15323</v>
      </c>
      <c r="AT1219" s="181">
        <v>70000</v>
      </c>
      <c r="AU1219" s="181">
        <v>17</v>
      </c>
      <c r="AV1219" s="180" t="s">
        <v>4444</v>
      </c>
    </row>
    <row r="1220" spans="1:48" ht="30" x14ac:dyDescent="0.2">
      <c r="A1220" s="92" t="s">
        <v>4445</v>
      </c>
      <c r="B1220" s="92" t="s">
        <v>4446</v>
      </c>
      <c r="C1220" s="117" t="s">
        <v>166</v>
      </c>
      <c r="D1220" s="92" t="s">
        <v>2310</v>
      </c>
      <c r="E1220" s="92" t="s">
        <v>4447</v>
      </c>
      <c r="F1220" s="92" t="s">
        <v>4284</v>
      </c>
      <c r="G1220" s="92" t="s">
        <v>3962</v>
      </c>
      <c r="H1220" s="92" t="s">
        <v>3706</v>
      </c>
      <c r="I1220" s="118" t="s">
        <v>4448</v>
      </c>
      <c r="J1220" s="119">
        <v>13</v>
      </c>
      <c r="K1220" s="119">
        <v>50000</v>
      </c>
      <c r="L1220" s="119">
        <f t="shared" si="147"/>
        <v>50000</v>
      </c>
      <c r="M1220" s="119">
        <v>160</v>
      </c>
      <c r="N1220" s="48" t="s">
        <v>243</v>
      </c>
      <c r="P1220" s="119">
        <v>0</v>
      </c>
      <c r="Q1220" s="119">
        <v>0</v>
      </c>
      <c r="R1220" s="119">
        <v>0</v>
      </c>
      <c r="S1220" s="119">
        <f t="shared" si="149"/>
        <v>0</v>
      </c>
      <c r="T1220" s="119">
        <f t="shared" si="150"/>
        <v>0</v>
      </c>
      <c r="U1220" s="119">
        <v>0</v>
      </c>
      <c r="V1220" s="119">
        <v>0</v>
      </c>
      <c r="W1220" s="119">
        <v>0</v>
      </c>
      <c r="X1220" s="119">
        <f t="shared" si="148"/>
        <v>0</v>
      </c>
      <c r="Y1220" s="92" t="s">
        <v>12844</v>
      </c>
      <c r="Z1220" s="93">
        <v>3.2000000000000002E-3</v>
      </c>
      <c r="AA1220" s="178">
        <v>1.9499999999999999E-3</v>
      </c>
      <c r="AB1220" s="93">
        <f t="shared" si="151"/>
        <v>-1.2500000000000002E-3</v>
      </c>
      <c r="AE1220" s="48" t="s">
        <v>15145</v>
      </c>
      <c r="AF1220" s="172">
        <v>1.9499999999999999E-3</v>
      </c>
      <c r="AK1220" s="48" t="s">
        <v>15286</v>
      </c>
      <c r="AM1220" s="48" t="s">
        <v>3846</v>
      </c>
      <c r="AN1220" s="48" t="s">
        <v>4272</v>
      </c>
      <c r="AQ1220" s="123" t="s">
        <v>15149</v>
      </c>
      <c r="AR1220" s="179">
        <v>1.9499999999999999E-3</v>
      </c>
      <c r="AS1220" s="180" t="s">
        <v>15300</v>
      </c>
      <c r="AT1220" s="181">
        <v>50000</v>
      </c>
      <c r="AU1220" s="181">
        <v>8</v>
      </c>
      <c r="AV1220" s="180" t="s">
        <v>4448</v>
      </c>
    </row>
    <row r="1221" spans="1:48" x14ac:dyDescent="0.2">
      <c r="A1221" s="92" t="s">
        <v>4449</v>
      </c>
      <c r="B1221" s="92" t="s">
        <v>4450</v>
      </c>
      <c r="C1221" s="117" t="s">
        <v>166</v>
      </c>
      <c r="D1221" s="92" t="s">
        <v>2310</v>
      </c>
      <c r="E1221" s="92" t="s">
        <v>4451</v>
      </c>
      <c r="F1221" s="92" t="s">
        <v>4284</v>
      </c>
      <c r="G1221" s="92" t="s">
        <v>3962</v>
      </c>
      <c r="H1221" s="92" t="s">
        <v>4285</v>
      </c>
      <c r="I1221" s="118" t="s">
        <v>4452</v>
      </c>
      <c r="J1221" s="119">
        <v>12</v>
      </c>
      <c r="K1221" s="119">
        <v>10000</v>
      </c>
      <c r="L1221" s="119">
        <f t="shared" si="147"/>
        <v>-1169</v>
      </c>
      <c r="N1221" s="48" t="s">
        <v>243</v>
      </c>
      <c r="P1221" s="119">
        <v>0</v>
      </c>
      <c r="Q1221" s="119">
        <v>0</v>
      </c>
      <c r="R1221" s="119">
        <v>0</v>
      </c>
      <c r="S1221" s="119">
        <f t="shared" si="149"/>
        <v>0</v>
      </c>
      <c r="T1221" s="119">
        <f t="shared" si="150"/>
        <v>0</v>
      </c>
      <c r="U1221" s="119">
        <v>11169</v>
      </c>
      <c r="V1221" s="119">
        <v>7437</v>
      </c>
      <c r="W1221" s="119">
        <v>7437</v>
      </c>
      <c r="X1221" s="119">
        <f t="shared" si="148"/>
        <v>-18606</v>
      </c>
      <c r="Y1221" s="92" t="s">
        <v>12848</v>
      </c>
      <c r="Z1221" s="93">
        <v>1.0200000000000001E-3</v>
      </c>
      <c r="AA1221" s="178">
        <v>1.0200000000000001E-3</v>
      </c>
      <c r="AB1221" s="93">
        <f t="shared" si="151"/>
        <v>0</v>
      </c>
      <c r="AE1221" s="48" t="s">
        <v>15145</v>
      </c>
      <c r="AF1221" s="172">
        <v>1.0200000000000001E-3</v>
      </c>
      <c r="AK1221" s="48" t="s">
        <v>15148</v>
      </c>
      <c r="AM1221" s="48" t="s">
        <v>3846</v>
      </c>
      <c r="AN1221" s="48" t="s">
        <v>4272</v>
      </c>
      <c r="AQ1221" s="123"/>
      <c r="AR1221" s="179">
        <v>1.0200000000000001E-3</v>
      </c>
      <c r="AS1221" s="180" t="s">
        <v>15324</v>
      </c>
      <c r="AT1221" s="181">
        <v>20000</v>
      </c>
      <c r="AU1221" s="181">
        <v>21</v>
      </c>
      <c r="AV1221" s="180" t="s">
        <v>15325</v>
      </c>
    </row>
    <row r="1222" spans="1:48" x14ac:dyDescent="0.2">
      <c r="A1222" s="92" t="s">
        <v>4453</v>
      </c>
      <c r="B1222" s="92" t="s">
        <v>4454</v>
      </c>
      <c r="C1222" s="117" t="s">
        <v>166</v>
      </c>
      <c r="D1222" s="92" t="s">
        <v>2310</v>
      </c>
      <c r="E1222" s="92" t="s">
        <v>4455</v>
      </c>
      <c r="F1222" s="92" t="s">
        <v>4284</v>
      </c>
      <c r="G1222" s="92" t="s">
        <v>3962</v>
      </c>
      <c r="H1222" s="92" t="s">
        <v>3706</v>
      </c>
      <c r="I1222" s="118" t="s">
        <v>4456</v>
      </c>
      <c r="J1222" s="119">
        <v>29</v>
      </c>
      <c r="K1222" s="119">
        <v>50000</v>
      </c>
      <c r="L1222" s="119">
        <f t="shared" si="147"/>
        <v>49799</v>
      </c>
      <c r="M1222" s="119"/>
      <c r="N1222" s="48" t="s">
        <v>243</v>
      </c>
      <c r="P1222" s="119">
        <v>0</v>
      </c>
      <c r="Q1222" s="119">
        <v>0</v>
      </c>
      <c r="R1222" s="119">
        <v>0</v>
      </c>
      <c r="S1222" s="119">
        <f t="shared" si="149"/>
        <v>0</v>
      </c>
      <c r="T1222" s="119">
        <f t="shared" si="150"/>
        <v>0</v>
      </c>
      <c r="U1222" s="119">
        <v>201</v>
      </c>
      <c r="V1222" s="119">
        <v>15</v>
      </c>
      <c r="W1222" s="119">
        <v>0</v>
      </c>
      <c r="X1222" s="119">
        <f t="shared" si="148"/>
        <v>-216</v>
      </c>
      <c r="Y1222" s="92" t="s">
        <v>12848</v>
      </c>
      <c r="Z1222" s="93">
        <v>2.4499999999999999E-3</v>
      </c>
      <c r="AA1222" s="178">
        <v>2.4499999999999999E-3</v>
      </c>
      <c r="AB1222" s="93">
        <f t="shared" si="151"/>
        <v>0</v>
      </c>
      <c r="AE1222" s="48" t="s">
        <v>15145</v>
      </c>
      <c r="AF1222" s="172">
        <v>2.4499999999999999E-3</v>
      </c>
      <c r="AK1222" s="48" t="s">
        <v>15148</v>
      </c>
      <c r="AM1222" s="48" t="s">
        <v>3846</v>
      </c>
      <c r="AN1222" s="48" t="s">
        <v>4272</v>
      </c>
      <c r="AQ1222" s="123"/>
      <c r="AR1222" s="179">
        <v>2.4499999999999999E-3</v>
      </c>
      <c r="AS1222" s="180" t="s">
        <v>15300</v>
      </c>
      <c r="AT1222" s="181">
        <v>50000</v>
      </c>
      <c r="AU1222" s="181">
        <v>30</v>
      </c>
      <c r="AV1222" s="180" t="s">
        <v>4456</v>
      </c>
    </row>
    <row r="1223" spans="1:48" ht="30" x14ac:dyDescent="0.2">
      <c r="A1223" s="92" t="s">
        <v>4457</v>
      </c>
      <c r="B1223" s="92" t="s">
        <v>4458</v>
      </c>
      <c r="C1223" s="117" t="s">
        <v>166</v>
      </c>
      <c r="D1223" s="92" t="s">
        <v>2310</v>
      </c>
      <c r="E1223" s="92" t="s">
        <v>4459</v>
      </c>
      <c r="F1223" s="92" t="s">
        <v>4284</v>
      </c>
      <c r="G1223" s="92" t="s">
        <v>3962</v>
      </c>
      <c r="H1223" s="92" t="s">
        <v>4377</v>
      </c>
      <c r="I1223" s="118" t="s">
        <v>4460</v>
      </c>
      <c r="J1223" s="119">
        <v>17</v>
      </c>
      <c r="K1223" s="119">
        <v>30000</v>
      </c>
      <c r="L1223" s="119">
        <f t="shared" si="147"/>
        <v>26056</v>
      </c>
      <c r="M1223" s="119"/>
      <c r="N1223" s="48" t="s">
        <v>243</v>
      </c>
      <c r="P1223" s="119">
        <v>0</v>
      </c>
      <c r="Q1223" s="119">
        <v>0</v>
      </c>
      <c r="R1223" s="119">
        <v>0</v>
      </c>
      <c r="S1223" s="119">
        <f t="shared" si="149"/>
        <v>0</v>
      </c>
      <c r="T1223" s="119">
        <f t="shared" si="150"/>
        <v>0</v>
      </c>
      <c r="U1223" s="119">
        <v>3944</v>
      </c>
      <c r="V1223" s="119">
        <v>2991</v>
      </c>
      <c r="W1223" s="119">
        <v>2919</v>
      </c>
      <c r="X1223" s="119">
        <f t="shared" si="148"/>
        <v>-6935</v>
      </c>
      <c r="Y1223" s="92" t="s">
        <v>12848</v>
      </c>
      <c r="Z1223" s="93">
        <v>5.8E-4</v>
      </c>
      <c r="AA1223" s="178">
        <v>1.83E-3</v>
      </c>
      <c r="AB1223" s="93">
        <f t="shared" si="151"/>
        <v>1.25E-3</v>
      </c>
      <c r="AE1223" s="48" t="s">
        <v>15145</v>
      </c>
      <c r="AF1223" s="172">
        <v>1.83E-3</v>
      </c>
      <c r="AK1223" s="48" t="s">
        <v>15148</v>
      </c>
      <c r="AM1223" s="48" t="s">
        <v>3846</v>
      </c>
      <c r="AN1223" s="48" t="s">
        <v>4272</v>
      </c>
      <c r="AQ1223" s="123" t="s">
        <v>15164</v>
      </c>
      <c r="AR1223" s="179">
        <v>1.83E-3</v>
      </c>
      <c r="AS1223" s="180" t="s">
        <v>15317</v>
      </c>
      <c r="AT1223" s="181">
        <v>100000</v>
      </c>
      <c r="AU1223" s="181">
        <v>41</v>
      </c>
      <c r="AV1223" s="180" t="s">
        <v>15326</v>
      </c>
    </row>
    <row r="1224" spans="1:48" ht="60" x14ac:dyDescent="0.2">
      <c r="A1224" s="92" t="s">
        <v>4461</v>
      </c>
      <c r="B1224" s="92" t="s">
        <v>4462</v>
      </c>
      <c r="C1224" s="117" t="s">
        <v>166</v>
      </c>
      <c r="D1224" s="92" t="s">
        <v>2310</v>
      </c>
      <c r="E1224" s="92" t="s">
        <v>4463</v>
      </c>
      <c r="F1224" s="92" t="s">
        <v>4284</v>
      </c>
      <c r="G1224" s="92" t="s">
        <v>3962</v>
      </c>
      <c r="H1224" s="92" t="s">
        <v>3706</v>
      </c>
      <c r="I1224" s="118" t="s">
        <v>4464</v>
      </c>
      <c r="J1224" s="119">
        <v>13</v>
      </c>
      <c r="K1224" s="119">
        <v>20000</v>
      </c>
      <c r="L1224" s="119">
        <f t="shared" si="147"/>
        <v>20000</v>
      </c>
      <c r="M1224" s="119">
        <v>368</v>
      </c>
      <c r="N1224" s="48" t="s">
        <v>243</v>
      </c>
      <c r="O1224" s="48" t="s">
        <v>504</v>
      </c>
      <c r="P1224" s="119">
        <v>0</v>
      </c>
      <c r="Q1224" s="119">
        <v>0</v>
      </c>
      <c r="R1224" s="119">
        <v>0</v>
      </c>
      <c r="S1224" s="119">
        <f t="shared" si="149"/>
        <v>0</v>
      </c>
      <c r="T1224" s="119">
        <f t="shared" si="150"/>
        <v>0</v>
      </c>
      <c r="U1224" s="119">
        <v>0</v>
      </c>
      <c r="V1224" s="119">
        <v>0</v>
      </c>
      <c r="W1224" s="119">
        <v>0</v>
      </c>
      <c r="X1224" s="119">
        <f t="shared" si="148"/>
        <v>0</v>
      </c>
      <c r="Y1224" s="92" t="s">
        <v>12844</v>
      </c>
      <c r="Z1224" s="93">
        <v>1.84E-2</v>
      </c>
      <c r="AA1224" s="178">
        <v>1.84E-2</v>
      </c>
      <c r="AB1224" s="93">
        <f t="shared" si="151"/>
        <v>0</v>
      </c>
      <c r="AE1224" s="48" t="s">
        <v>15145</v>
      </c>
      <c r="AF1224" s="172">
        <v>1.84E-2</v>
      </c>
      <c r="AK1224" s="48" t="s">
        <v>15148</v>
      </c>
      <c r="AM1224" s="48" t="s">
        <v>3846</v>
      </c>
      <c r="AN1224" s="48" t="s">
        <v>4272</v>
      </c>
      <c r="AQ1224" s="123"/>
      <c r="AR1224" s="179">
        <v>1.84E-2</v>
      </c>
      <c r="AS1224" s="180" t="s">
        <v>15300</v>
      </c>
      <c r="AT1224" s="181">
        <v>20000</v>
      </c>
      <c r="AU1224" s="181">
        <v>21</v>
      </c>
      <c r="AV1224" s="180" t="s">
        <v>4464</v>
      </c>
    </row>
    <row r="1225" spans="1:48" x14ac:dyDescent="0.2">
      <c r="A1225" s="92" t="s">
        <v>4465</v>
      </c>
      <c r="B1225" s="92" t="s">
        <v>4466</v>
      </c>
      <c r="C1225" s="117" t="s">
        <v>166</v>
      </c>
      <c r="D1225" s="92" t="s">
        <v>403</v>
      </c>
      <c r="E1225" s="92" t="s">
        <v>4467</v>
      </c>
      <c r="F1225" s="92" t="s">
        <v>4284</v>
      </c>
      <c r="G1225" s="92" t="s">
        <v>3962</v>
      </c>
      <c r="H1225" s="92" t="s">
        <v>4285</v>
      </c>
      <c r="I1225" s="118" t="s">
        <v>4468</v>
      </c>
      <c r="J1225" s="119">
        <v>13</v>
      </c>
      <c r="K1225" s="119">
        <v>10000</v>
      </c>
      <c r="L1225" s="119">
        <f t="shared" si="147"/>
        <v>8981</v>
      </c>
      <c r="M1225" s="92">
        <v>9.1999999999999993</v>
      </c>
      <c r="N1225" s="48" t="s">
        <v>243</v>
      </c>
      <c r="P1225" s="119">
        <v>20000</v>
      </c>
      <c r="Q1225" s="119">
        <v>0</v>
      </c>
      <c r="R1225" s="119">
        <v>0</v>
      </c>
      <c r="S1225" s="119">
        <f t="shared" si="149"/>
        <v>20000</v>
      </c>
      <c r="T1225" s="119">
        <f t="shared" si="150"/>
        <v>20000</v>
      </c>
      <c r="U1225" s="119">
        <v>1019</v>
      </c>
      <c r="V1225" s="119">
        <v>579</v>
      </c>
      <c r="W1225" s="119">
        <v>579</v>
      </c>
      <c r="X1225" s="119">
        <f t="shared" si="148"/>
        <v>18402</v>
      </c>
      <c r="Y1225" s="92" t="s">
        <v>12863</v>
      </c>
      <c r="Z1225" s="93">
        <v>9.2000000000000003E-4</v>
      </c>
      <c r="AA1225" s="178">
        <v>9.2000000000000003E-4</v>
      </c>
      <c r="AB1225" s="93">
        <f t="shared" si="151"/>
        <v>0</v>
      </c>
      <c r="AE1225" s="48" t="s">
        <v>15145</v>
      </c>
      <c r="AF1225" s="172">
        <v>9.2000000000000003E-4</v>
      </c>
      <c r="AK1225" s="48" t="s">
        <v>15148</v>
      </c>
      <c r="AM1225" s="48" t="s">
        <v>3846</v>
      </c>
      <c r="AN1225" s="48" t="s">
        <v>4272</v>
      </c>
      <c r="AQ1225" s="123"/>
      <c r="AR1225" s="179">
        <v>9.2000000000000003E-4</v>
      </c>
      <c r="AS1225" s="180" t="s">
        <v>15280</v>
      </c>
      <c r="AT1225" s="181">
        <v>10000</v>
      </c>
      <c r="AU1225" s="181">
        <v>17</v>
      </c>
      <c r="AV1225" s="180" t="s">
        <v>4468</v>
      </c>
    </row>
    <row r="1226" spans="1:48" x14ac:dyDescent="0.2">
      <c r="A1226" s="92" t="s">
        <v>4469</v>
      </c>
      <c r="B1226" s="92" t="s">
        <v>4470</v>
      </c>
      <c r="C1226" s="117" t="s">
        <v>166</v>
      </c>
      <c r="D1226" s="92" t="s">
        <v>437</v>
      </c>
      <c r="E1226" s="92" t="s">
        <v>4471</v>
      </c>
      <c r="F1226" s="92" t="s">
        <v>4284</v>
      </c>
      <c r="G1226" s="92" t="s">
        <v>3962</v>
      </c>
      <c r="H1226" s="92" t="s">
        <v>4285</v>
      </c>
      <c r="I1226" s="118" t="s">
        <v>4472</v>
      </c>
      <c r="J1226" s="119">
        <v>13</v>
      </c>
      <c r="K1226" s="119">
        <v>10000</v>
      </c>
      <c r="L1226" s="119">
        <f t="shared" si="147"/>
        <v>-537982</v>
      </c>
      <c r="N1226" s="48" t="s">
        <v>243</v>
      </c>
      <c r="P1226" s="119">
        <v>500000</v>
      </c>
      <c r="Q1226" s="119">
        <v>260000</v>
      </c>
      <c r="R1226" s="119">
        <v>130000</v>
      </c>
      <c r="S1226" s="119">
        <f t="shared" si="149"/>
        <v>760000</v>
      </c>
      <c r="T1226" s="119">
        <f t="shared" si="150"/>
        <v>890000</v>
      </c>
      <c r="U1226" s="119">
        <v>547982</v>
      </c>
      <c r="V1226" s="119">
        <v>481225</v>
      </c>
      <c r="W1226" s="119">
        <v>488581</v>
      </c>
      <c r="X1226" s="119">
        <f t="shared" si="148"/>
        <v>-529207</v>
      </c>
      <c r="Y1226" s="92" t="s">
        <v>12848</v>
      </c>
      <c r="Z1226" s="93">
        <v>2.8E-3</v>
      </c>
      <c r="AA1226" s="178">
        <v>2.8E-3</v>
      </c>
      <c r="AB1226" s="93">
        <f t="shared" si="151"/>
        <v>0</v>
      </c>
      <c r="AE1226" s="48" t="s">
        <v>15145</v>
      </c>
      <c r="AF1226" s="172">
        <v>2.8E-3</v>
      </c>
      <c r="AK1226" s="48" t="s">
        <v>15148</v>
      </c>
      <c r="AM1226" s="48" t="s">
        <v>3846</v>
      </c>
      <c r="AN1226" s="48" t="s">
        <v>4272</v>
      </c>
      <c r="AQ1226" s="123"/>
      <c r="AR1226" s="179">
        <v>2.8E-3</v>
      </c>
      <c r="AS1226" s="180" t="s">
        <v>15280</v>
      </c>
      <c r="AT1226" s="181">
        <v>10000</v>
      </c>
      <c r="AU1226" s="181">
        <v>16</v>
      </c>
      <c r="AV1226" s="180" t="s">
        <v>4472</v>
      </c>
    </row>
    <row r="1227" spans="1:48" x14ac:dyDescent="0.2">
      <c r="A1227" s="92" t="s">
        <v>4473</v>
      </c>
      <c r="B1227" s="92" t="s">
        <v>4474</v>
      </c>
      <c r="C1227" s="117" t="s">
        <v>166</v>
      </c>
      <c r="D1227" s="92" t="s">
        <v>2310</v>
      </c>
      <c r="E1227" s="92" t="s">
        <v>15327</v>
      </c>
      <c r="F1227" s="92" t="s">
        <v>4284</v>
      </c>
      <c r="G1227" s="92" t="s">
        <v>3962</v>
      </c>
      <c r="H1227" s="92" t="s">
        <v>4476</v>
      </c>
      <c r="I1227" s="118" t="s">
        <v>4477</v>
      </c>
      <c r="J1227" s="119">
        <v>13</v>
      </c>
      <c r="K1227" s="119">
        <v>2000</v>
      </c>
      <c r="L1227" s="119">
        <f t="shared" si="147"/>
        <v>1800</v>
      </c>
      <c r="M1227" s="119"/>
      <c r="N1227" s="48" t="s">
        <v>243</v>
      </c>
      <c r="P1227" s="119">
        <v>0</v>
      </c>
      <c r="Q1227" s="119">
        <v>0</v>
      </c>
      <c r="R1227" s="119">
        <v>0</v>
      </c>
      <c r="S1227" s="119">
        <f t="shared" si="149"/>
        <v>0</v>
      </c>
      <c r="T1227" s="119">
        <f t="shared" si="150"/>
        <v>0</v>
      </c>
      <c r="U1227" s="119">
        <v>200</v>
      </c>
      <c r="V1227" s="119">
        <v>48</v>
      </c>
      <c r="W1227" s="119">
        <v>0</v>
      </c>
      <c r="X1227" s="119">
        <f t="shared" si="148"/>
        <v>-248</v>
      </c>
      <c r="Y1227" s="92" t="s">
        <v>12848</v>
      </c>
      <c r="Z1227" s="93">
        <v>1.603</v>
      </c>
      <c r="AA1227" s="178">
        <v>0.58799999999999997</v>
      </c>
      <c r="AB1227" s="93">
        <f t="shared" si="151"/>
        <v>-1.0150000000000001</v>
      </c>
      <c r="AE1227" s="48" t="s">
        <v>15145</v>
      </c>
      <c r="AF1227" s="172">
        <v>0.58799999999999997</v>
      </c>
      <c r="AK1227" s="48" t="s">
        <v>15148</v>
      </c>
      <c r="AM1227" s="48" t="s">
        <v>3846</v>
      </c>
      <c r="AN1227" s="48" t="s">
        <v>4272</v>
      </c>
      <c r="AQ1227" s="123" t="s">
        <v>15149</v>
      </c>
      <c r="AR1227" s="179">
        <v>0.58799999999999997</v>
      </c>
      <c r="AS1227" s="180" t="s">
        <v>15328</v>
      </c>
      <c r="AT1227" s="181">
        <v>1000</v>
      </c>
      <c r="AU1227" s="181">
        <v>16</v>
      </c>
      <c r="AV1227" s="180" t="s">
        <v>4477</v>
      </c>
    </row>
    <row r="1228" spans="1:48" ht="30" x14ac:dyDescent="0.2">
      <c r="A1228" s="92" t="s">
        <v>4478</v>
      </c>
      <c r="B1228" s="92" t="s">
        <v>4479</v>
      </c>
      <c r="C1228" s="117" t="s">
        <v>166</v>
      </c>
      <c r="D1228" s="92" t="s">
        <v>437</v>
      </c>
      <c r="E1228" s="92" t="s">
        <v>4480</v>
      </c>
      <c r="F1228" s="92" t="s">
        <v>4284</v>
      </c>
      <c r="G1228" s="92" t="s">
        <v>3962</v>
      </c>
      <c r="H1228" s="92" t="s">
        <v>4299</v>
      </c>
      <c r="I1228" s="118" t="s">
        <v>4481</v>
      </c>
      <c r="J1228" s="119">
        <v>23</v>
      </c>
      <c r="K1228" s="119">
        <v>10000</v>
      </c>
      <c r="L1228" s="119">
        <f t="shared" si="147"/>
        <v>-70183</v>
      </c>
      <c r="N1228" s="48" t="s">
        <v>243</v>
      </c>
      <c r="P1228" s="119">
        <v>20000</v>
      </c>
      <c r="Q1228" s="119">
        <v>0</v>
      </c>
      <c r="R1228" s="119">
        <v>20000</v>
      </c>
      <c r="S1228" s="119">
        <f t="shared" si="149"/>
        <v>20000</v>
      </c>
      <c r="T1228" s="119">
        <f t="shared" si="150"/>
        <v>40000</v>
      </c>
      <c r="U1228" s="119">
        <v>80183</v>
      </c>
      <c r="V1228" s="119">
        <v>52192</v>
      </c>
      <c r="W1228" s="119">
        <v>49471</v>
      </c>
      <c r="X1228" s="119">
        <f t="shared" si="148"/>
        <v>-112375</v>
      </c>
      <c r="Y1228" s="92" t="s">
        <v>12848</v>
      </c>
      <c r="Z1228" s="93">
        <v>2.16E-3</v>
      </c>
      <c r="AA1228" s="178">
        <v>1.6199999999999999E-3</v>
      </c>
      <c r="AB1228" s="93">
        <f t="shared" si="151"/>
        <v>-5.4000000000000012E-4</v>
      </c>
      <c r="AE1228" s="48" t="s">
        <v>15145</v>
      </c>
      <c r="AF1228" s="172">
        <v>1.6199999999999999E-3</v>
      </c>
      <c r="AK1228" s="48" t="s">
        <v>15148</v>
      </c>
      <c r="AM1228" s="48" t="s">
        <v>3846</v>
      </c>
      <c r="AN1228" s="48" t="s">
        <v>4272</v>
      </c>
      <c r="AQ1228" s="123" t="s">
        <v>15164</v>
      </c>
      <c r="AR1228" s="179">
        <v>1.6199999999999999E-3</v>
      </c>
      <c r="AS1228" s="180" t="s">
        <v>15293</v>
      </c>
      <c r="AT1228" s="181">
        <v>10000</v>
      </c>
      <c r="AU1228" s="181">
        <v>17</v>
      </c>
      <c r="AV1228" s="180" t="s">
        <v>15329</v>
      </c>
    </row>
    <row r="1229" spans="1:48" x14ac:dyDescent="0.2">
      <c r="A1229" s="92" t="s">
        <v>4482</v>
      </c>
      <c r="B1229" s="92" t="s">
        <v>4483</v>
      </c>
      <c r="C1229" s="117" t="s">
        <v>166</v>
      </c>
      <c r="D1229" s="92" t="s">
        <v>437</v>
      </c>
      <c r="E1229" s="92" t="s">
        <v>15330</v>
      </c>
      <c r="F1229" s="92" t="s">
        <v>4284</v>
      </c>
      <c r="G1229" s="92" t="s">
        <v>3962</v>
      </c>
      <c r="H1229" s="92" t="s">
        <v>4285</v>
      </c>
      <c r="I1229" s="118" t="s">
        <v>4485</v>
      </c>
      <c r="J1229" s="119">
        <v>13</v>
      </c>
      <c r="K1229" s="119">
        <v>10000</v>
      </c>
      <c r="L1229" s="119">
        <f t="shared" si="147"/>
        <v>-818076</v>
      </c>
      <c r="N1229" s="48" t="s">
        <v>243</v>
      </c>
      <c r="P1229" s="119">
        <v>800000</v>
      </c>
      <c r="Q1229" s="119">
        <v>540000</v>
      </c>
      <c r="R1229" s="119">
        <v>260000</v>
      </c>
      <c r="S1229" s="119">
        <f t="shared" si="149"/>
        <v>1340000</v>
      </c>
      <c r="T1229" s="119">
        <f t="shared" si="150"/>
        <v>1600000</v>
      </c>
      <c r="U1229" s="119">
        <v>828076</v>
      </c>
      <c r="V1229" s="119">
        <v>465892</v>
      </c>
      <c r="W1229" s="119">
        <v>427039</v>
      </c>
      <c r="X1229" s="119">
        <f t="shared" si="148"/>
        <v>-493968</v>
      </c>
      <c r="Y1229" s="92" t="s">
        <v>12848</v>
      </c>
      <c r="Z1229" s="93">
        <v>1.1000000000000001E-3</v>
      </c>
      <c r="AA1229" s="178">
        <v>1E-3</v>
      </c>
      <c r="AB1229" s="93">
        <f t="shared" si="151"/>
        <v>-1.0000000000000005E-4</v>
      </c>
      <c r="AE1229" s="48" t="s">
        <v>15145</v>
      </c>
      <c r="AF1229" s="172">
        <v>1E-3</v>
      </c>
      <c r="AK1229" s="48" t="s">
        <v>15148</v>
      </c>
      <c r="AM1229" s="48" t="s">
        <v>3846</v>
      </c>
      <c r="AN1229" s="48" t="s">
        <v>4272</v>
      </c>
      <c r="AQ1229" s="123" t="s">
        <v>15149</v>
      </c>
      <c r="AR1229" s="179">
        <v>1E-3</v>
      </c>
      <c r="AS1229" s="180" t="s">
        <v>15280</v>
      </c>
      <c r="AT1229" s="181">
        <v>10000</v>
      </c>
      <c r="AU1229" s="191">
        <v>16</v>
      </c>
      <c r="AV1229" s="180" t="s">
        <v>4485</v>
      </c>
    </row>
    <row r="1230" spans="1:48" ht="30" x14ac:dyDescent="0.2">
      <c r="A1230" s="92" t="s">
        <v>4486</v>
      </c>
      <c r="B1230" s="92" t="s">
        <v>4487</v>
      </c>
      <c r="C1230" s="117" t="s">
        <v>166</v>
      </c>
      <c r="D1230" s="92" t="s">
        <v>437</v>
      </c>
      <c r="E1230" s="92" t="s">
        <v>4488</v>
      </c>
      <c r="F1230" s="92" t="s">
        <v>4284</v>
      </c>
      <c r="G1230" s="92" t="s">
        <v>3962</v>
      </c>
      <c r="H1230" s="92" t="s">
        <v>3706</v>
      </c>
      <c r="I1230" s="118" t="s">
        <v>4489</v>
      </c>
      <c r="J1230" s="119">
        <v>15</v>
      </c>
      <c r="K1230" s="119">
        <v>10000</v>
      </c>
      <c r="L1230" s="119">
        <f t="shared" si="147"/>
        <v>-1488652</v>
      </c>
      <c r="N1230" s="48" t="s">
        <v>243</v>
      </c>
      <c r="P1230" s="119">
        <v>1212000</v>
      </c>
      <c r="Q1230" s="119">
        <v>582000</v>
      </c>
      <c r="R1230" s="119">
        <v>630000</v>
      </c>
      <c r="S1230" s="119">
        <f t="shared" si="149"/>
        <v>1794000</v>
      </c>
      <c r="T1230" s="119">
        <f t="shared" si="150"/>
        <v>2424000</v>
      </c>
      <c r="U1230" s="119">
        <v>1498652</v>
      </c>
      <c r="V1230" s="119">
        <v>692021</v>
      </c>
      <c r="W1230" s="119">
        <v>613467</v>
      </c>
      <c r="X1230" s="119">
        <f t="shared" si="148"/>
        <v>-978673</v>
      </c>
      <c r="Y1230" s="92" t="s">
        <v>12848</v>
      </c>
      <c r="Z1230" s="93">
        <v>6.8999999999999999E-3</v>
      </c>
      <c r="AA1230" s="178">
        <v>6.8999999999999999E-3</v>
      </c>
      <c r="AB1230" s="93">
        <f t="shared" si="151"/>
        <v>0</v>
      </c>
      <c r="AE1230" s="48" t="s">
        <v>15145</v>
      </c>
      <c r="AF1230" s="172">
        <v>6.8999999999999999E-3</v>
      </c>
      <c r="AK1230" s="48" t="s">
        <v>15286</v>
      </c>
      <c r="AM1230" s="48" t="s">
        <v>3846</v>
      </c>
      <c r="AN1230" s="48" t="s">
        <v>4272</v>
      </c>
      <c r="AQ1230" s="123"/>
      <c r="AR1230" s="179">
        <v>6.8999999999999999E-3</v>
      </c>
      <c r="AS1230" s="180" t="s">
        <v>15295</v>
      </c>
      <c r="AT1230" s="181">
        <v>10000</v>
      </c>
      <c r="AU1230" s="181">
        <v>10</v>
      </c>
      <c r="AV1230" s="180" t="s">
        <v>4489</v>
      </c>
    </row>
    <row r="1231" spans="1:48" x14ac:dyDescent="0.2">
      <c r="A1231" s="92" t="s">
        <v>4490</v>
      </c>
      <c r="B1231" s="92" t="s">
        <v>4491</v>
      </c>
      <c r="C1231" s="117" t="s">
        <v>166</v>
      </c>
      <c r="D1231" s="92" t="s">
        <v>437</v>
      </c>
      <c r="E1231" s="92" t="s">
        <v>4492</v>
      </c>
      <c r="F1231" s="92" t="s">
        <v>4284</v>
      </c>
      <c r="G1231" s="92" t="s">
        <v>3962</v>
      </c>
      <c r="H1231" s="92" t="s">
        <v>3706</v>
      </c>
      <c r="I1231" s="118" t="s">
        <v>4493</v>
      </c>
      <c r="J1231" s="119">
        <v>15</v>
      </c>
      <c r="K1231" s="119">
        <v>10000</v>
      </c>
      <c r="L1231" s="119">
        <f t="shared" si="147"/>
        <v>-765806</v>
      </c>
      <c r="N1231" s="48" t="s">
        <v>243</v>
      </c>
      <c r="P1231" s="119">
        <v>567000</v>
      </c>
      <c r="Q1231" s="119">
        <v>321000</v>
      </c>
      <c r="R1231" s="119">
        <v>72000</v>
      </c>
      <c r="S1231" s="119">
        <f t="shared" si="149"/>
        <v>888000</v>
      </c>
      <c r="T1231" s="119">
        <f t="shared" si="150"/>
        <v>960000</v>
      </c>
      <c r="U1231" s="119">
        <v>775806</v>
      </c>
      <c r="V1231" s="119">
        <v>350563</v>
      </c>
      <c r="W1231" s="119">
        <v>303279</v>
      </c>
      <c r="X1231" s="119">
        <f t="shared" si="148"/>
        <v>-559369</v>
      </c>
      <c r="Y1231" s="92" t="s">
        <v>12848</v>
      </c>
      <c r="Z1231" s="93">
        <v>1.0200000000000001E-2</v>
      </c>
      <c r="AA1231" s="178">
        <v>8.7500000000000008E-3</v>
      </c>
      <c r="AB1231" s="93">
        <f t="shared" si="151"/>
        <v>-1.4499999999999999E-3</v>
      </c>
      <c r="AE1231" s="48" t="s">
        <v>15145</v>
      </c>
      <c r="AF1231" s="172">
        <v>8.7500000000000008E-3</v>
      </c>
      <c r="AK1231" s="48" t="s">
        <v>15148</v>
      </c>
      <c r="AM1231" s="48" t="s">
        <v>3846</v>
      </c>
      <c r="AN1231" s="48" t="s">
        <v>4272</v>
      </c>
      <c r="AQ1231" s="123" t="s">
        <v>15149</v>
      </c>
      <c r="AR1231" s="179">
        <v>8.7500000000000008E-3</v>
      </c>
      <c r="AS1231" s="180" t="s">
        <v>15295</v>
      </c>
      <c r="AT1231" s="181">
        <v>3000</v>
      </c>
      <c r="AU1231" s="181">
        <v>29</v>
      </c>
      <c r="AV1231" s="180" t="s">
        <v>4493</v>
      </c>
    </row>
    <row r="1232" spans="1:48" x14ac:dyDescent="0.2">
      <c r="A1232" s="92" t="s">
        <v>4494</v>
      </c>
      <c r="B1232" s="92" t="s">
        <v>4495</v>
      </c>
      <c r="C1232" s="117" t="s">
        <v>166</v>
      </c>
      <c r="D1232" s="92" t="s">
        <v>437</v>
      </c>
      <c r="E1232" s="92" t="s">
        <v>4496</v>
      </c>
      <c r="F1232" s="92" t="s">
        <v>4284</v>
      </c>
      <c r="G1232" s="92" t="s">
        <v>3962</v>
      </c>
      <c r="H1232" s="92" t="s">
        <v>4299</v>
      </c>
      <c r="I1232" s="118" t="s">
        <v>4497</v>
      </c>
      <c r="J1232" s="119">
        <v>11</v>
      </c>
      <c r="K1232" s="119">
        <v>15000</v>
      </c>
      <c r="L1232" s="119">
        <f t="shared" si="147"/>
        <v>-66369</v>
      </c>
      <c r="N1232" s="48" t="s">
        <v>243</v>
      </c>
      <c r="P1232" s="119">
        <v>0</v>
      </c>
      <c r="Q1232" s="119">
        <v>0</v>
      </c>
      <c r="R1232" s="119">
        <v>0</v>
      </c>
      <c r="S1232" s="119">
        <f t="shared" si="149"/>
        <v>0</v>
      </c>
      <c r="T1232" s="119">
        <f t="shared" si="150"/>
        <v>0</v>
      </c>
      <c r="U1232" s="119">
        <v>81369</v>
      </c>
      <c r="V1232" s="119">
        <v>44010</v>
      </c>
      <c r="W1232" s="119">
        <v>44024</v>
      </c>
      <c r="X1232" s="119">
        <f t="shared" si="148"/>
        <v>-125379</v>
      </c>
      <c r="Y1232" s="92" t="s">
        <v>12848</v>
      </c>
      <c r="Z1232" s="93">
        <v>1.6999999999999999E-3</v>
      </c>
      <c r="AA1232" s="178">
        <v>6.4999999999999997E-4</v>
      </c>
      <c r="AB1232" s="93">
        <f t="shared" si="151"/>
        <v>-1.0499999999999999E-3</v>
      </c>
      <c r="AE1232" s="48" t="s">
        <v>15145</v>
      </c>
      <c r="AF1232" s="172">
        <v>6.4999999999999997E-4</v>
      </c>
      <c r="AK1232" s="48" t="s">
        <v>15148</v>
      </c>
      <c r="AM1232" s="48" t="s">
        <v>3846</v>
      </c>
      <c r="AN1232" s="48" t="s">
        <v>4272</v>
      </c>
      <c r="AQ1232" s="123" t="s">
        <v>15149</v>
      </c>
      <c r="AR1232" s="179">
        <v>6.4999999999999997E-4</v>
      </c>
      <c r="AS1232" s="180" t="s">
        <v>15302</v>
      </c>
      <c r="AT1232" s="181">
        <v>15000</v>
      </c>
      <c r="AU1232" s="181">
        <v>13</v>
      </c>
      <c r="AV1232" s="180" t="s">
        <v>4497</v>
      </c>
    </row>
    <row r="1233" spans="1:48" x14ac:dyDescent="0.2">
      <c r="A1233" s="92" t="s">
        <v>4498</v>
      </c>
      <c r="B1233" s="92" t="s">
        <v>4499</v>
      </c>
      <c r="C1233" s="117" t="s">
        <v>166</v>
      </c>
      <c r="D1233" s="92" t="s">
        <v>437</v>
      </c>
      <c r="E1233" s="92" t="s">
        <v>4500</v>
      </c>
      <c r="F1233" s="92" t="s">
        <v>4284</v>
      </c>
      <c r="G1233" s="92" t="s">
        <v>3962</v>
      </c>
      <c r="H1233" s="92" t="s">
        <v>4294</v>
      </c>
      <c r="I1233" s="118" t="s">
        <v>4501</v>
      </c>
      <c r="J1233" s="119">
        <v>9</v>
      </c>
      <c r="K1233" s="119">
        <v>15000</v>
      </c>
      <c r="L1233" s="119">
        <f t="shared" si="147"/>
        <v>-2251207</v>
      </c>
      <c r="N1233" s="48" t="s">
        <v>243</v>
      </c>
      <c r="P1233" s="119">
        <v>1500000</v>
      </c>
      <c r="Q1233" s="119">
        <v>1500000</v>
      </c>
      <c r="R1233" s="119">
        <v>0</v>
      </c>
      <c r="S1233" s="119">
        <f t="shared" si="149"/>
        <v>3000000</v>
      </c>
      <c r="T1233" s="119">
        <f t="shared" si="150"/>
        <v>3000000</v>
      </c>
      <c r="U1233" s="119">
        <v>2266207</v>
      </c>
      <c r="V1233" s="119">
        <v>1109046</v>
      </c>
      <c r="W1233" s="119">
        <v>651576</v>
      </c>
      <c r="X1233" s="119">
        <f t="shared" si="148"/>
        <v>-1875253</v>
      </c>
      <c r="Y1233" s="92" t="s">
        <v>12848</v>
      </c>
      <c r="Z1233" s="93">
        <v>8.9999999999999998E-4</v>
      </c>
      <c r="AA1233" s="178">
        <v>8.9999999999999998E-4</v>
      </c>
      <c r="AB1233" s="93">
        <f t="shared" si="151"/>
        <v>0</v>
      </c>
      <c r="AE1233" s="48" t="s">
        <v>15145</v>
      </c>
      <c r="AF1233" s="172">
        <v>8.9999999999999998E-4</v>
      </c>
      <c r="AK1233" s="48" t="s">
        <v>15148</v>
      </c>
      <c r="AM1233" s="48" t="s">
        <v>3846</v>
      </c>
      <c r="AN1233" s="48" t="s">
        <v>4272</v>
      </c>
      <c r="AQ1233" s="123"/>
      <c r="AR1233" s="179">
        <v>8.9999999999999998E-4</v>
      </c>
      <c r="AS1233" s="180" t="s">
        <v>15331</v>
      </c>
      <c r="AT1233" s="181">
        <v>15000</v>
      </c>
      <c r="AU1233" s="181">
        <v>17</v>
      </c>
      <c r="AV1233" s="180" t="s">
        <v>4501</v>
      </c>
    </row>
    <row r="1234" spans="1:48" x14ac:dyDescent="0.2">
      <c r="A1234" s="92" t="s">
        <v>4502</v>
      </c>
      <c r="B1234" s="92" t="s">
        <v>4503</v>
      </c>
      <c r="C1234" s="117" t="s">
        <v>166</v>
      </c>
      <c r="D1234" s="92" t="s">
        <v>437</v>
      </c>
      <c r="E1234" s="92" t="s">
        <v>15332</v>
      </c>
      <c r="F1234" s="92" t="s">
        <v>4284</v>
      </c>
      <c r="G1234" s="92" t="s">
        <v>3962</v>
      </c>
      <c r="H1234" s="92" t="s">
        <v>3706</v>
      </c>
      <c r="I1234" s="118" t="s">
        <v>4505</v>
      </c>
      <c r="J1234" s="119">
        <v>15</v>
      </c>
      <c r="K1234" s="119">
        <v>10000</v>
      </c>
      <c r="L1234" s="119">
        <f t="shared" si="147"/>
        <v>-11156</v>
      </c>
      <c r="N1234" s="48" t="s">
        <v>243</v>
      </c>
      <c r="P1234" s="119">
        <v>19000</v>
      </c>
      <c r="Q1234" s="119">
        <v>9000</v>
      </c>
      <c r="R1234" s="119">
        <v>10000</v>
      </c>
      <c r="S1234" s="119">
        <f t="shared" si="149"/>
        <v>28000</v>
      </c>
      <c r="T1234" s="119">
        <f t="shared" si="150"/>
        <v>38000</v>
      </c>
      <c r="U1234" s="119">
        <v>21156</v>
      </c>
      <c r="V1234" s="119">
        <v>9508</v>
      </c>
      <c r="W1234" s="119">
        <v>8892</v>
      </c>
      <c r="X1234" s="119">
        <f t="shared" si="148"/>
        <v>-11664</v>
      </c>
      <c r="Y1234" s="92" t="s">
        <v>12848</v>
      </c>
      <c r="Z1234" s="93">
        <v>1.7330000000000002E-2</v>
      </c>
      <c r="AA1234" s="178">
        <v>1.7330000000000002E-2</v>
      </c>
      <c r="AB1234" s="93">
        <f t="shared" si="151"/>
        <v>0</v>
      </c>
      <c r="AE1234" s="48" t="s">
        <v>15145</v>
      </c>
      <c r="AF1234" s="172">
        <v>1.7330000000000002E-2</v>
      </c>
      <c r="AK1234" s="48" t="s">
        <v>15148</v>
      </c>
      <c r="AM1234" s="48" t="s">
        <v>3846</v>
      </c>
      <c r="AN1234" s="48" t="s">
        <v>4272</v>
      </c>
      <c r="AQ1234" s="123"/>
      <c r="AR1234" s="179">
        <v>1.7330000000000002E-2</v>
      </c>
      <c r="AS1234" s="180" t="s">
        <v>15295</v>
      </c>
      <c r="AT1234" s="181">
        <v>10000</v>
      </c>
      <c r="AU1234" s="181">
        <v>16</v>
      </c>
      <c r="AV1234" s="180" t="s">
        <v>4505</v>
      </c>
    </row>
    <row r="1235" spans="1:48" ht="30" x14ac:dyDescent="0.2">
      <c r="A1235" s="92" t="s">
        <v>4506</v>
      </c>
      <c r="B1235" s="92" t="s">
        <v>4507</v>
      </c>
      <c r="C1235" s="117" t="s">
        <v>166</v>
      </c>
      <c r="D1235" s="92" t="s">
        <v>437</v>
      </c>
      <c r="E1235" s="92" t="s">
        <v>4508</v>
      </c>
      <c r="F1235" s="92" t="s">
        <v>4284</v>
      </c>
      <c r="G1235" s="92" t="s">
        <v>3962</v>
      </c>
      <c r="H1235" s="92" t="s">
        <v>4299</v>
      </c>
      <c r="I1235" s="118" t="s">
        <v>4509</v>
      </c>
      <c r="J1235" s="119">
        <v>11</v>
      </c>
      <c r="K1235" s="119">
        <v>10000</v>
      </c>
      <c r="L1235" s="119">
        <f t="shared" si="147"/>
        <v>-4399495</v>
      </c>
      <c r="N1235" s="48" t="s">
        <v>243</v>
      </c>
      <c r="P1235" s="119">
        <v>3690000</v>
      </c>
      <c r="Q1235" s="119">
        <v>2910000</v>
      </c>
      <c r="R1235" s="119">
        <v>780000</v>
      </c>
      <c r="S1235" s="119">
        <f t="shared" si="149"/>
        <v>6600000</v>
      </c>
      <c r="T1235" s="119">
        <f t="shared" si="150"/>
        <v>7380000</v>
      </c>
      <c r="U1235" s="119">
        <v>4409495</v>
      </c>
      <c r="V1235" s="119">
        <v>2488234</v>
      </c>
      <c r="W1235" s="119">
        <v>1882663</v>
      </c>
      <c r="X1235" s="119">
        <f t="shared" si="148"/>
        <v>-3207729</v>
      </c>
      <c r="Y1235" s="92" t="s">
        <v>12848</v>
      </c>
      <c r="Z1235" s="93">
        <v>1.1900000000000001E-3</v>
      </c>
      <c r="AA1235" s="178">
        <v>1.1900000000000001E-3</v>
      </c>
      <c r="AB1235" s="93">
        <f t="shared" si="151"/>
        <v>0</v>
      </c>
      <c r="AE1235" s="48" t="s">
        <v>15145</v>
      </c>
      <c r="AF1235" s="172">
        <v>1.1900000000000001E-3</v>
      </c>
      <c r="AK1235" s="48" t="s">
        <v>15286</v>
      </c>
      <c r="AM1235" s="48" t="s">
        <v>3846</v>
      </c>
      <c r="AN1235" s="48" t="s">
        <v>4272</v>
      </c>
      <c r="AQ1235" s="123"/>
      <c r="AR1235" s="179">
        <v>1.1900000000000001E-3</v>
      </c>
      <c r="AS1235" s="180" t="s">
        <v>15293</v>
      </c>
      <c r="AT1235" s="181">
        <v>10000</v>
      </c>
      <c r="AU1235" s="181">
        <v>21</v>
      </c>
      <c r="AV1235" s="180" t="s">
        <v>4509</v>
      </c>
    </row>
    <row r="1236" spans="1:48" x14ac:dyDescent="0.2">
      <c r="A1236" s="92" t="s">
        <v>4510</v>
      </c>
      <c r="B1236" s="92" t="s">
        <v>4511</v>
      </c>
      <c r="C1236" s="117" t="s">
        <v>166</v>
      </c>
      <c r="D1236" s="92" t="s">
        <v>2310</v>
      </c>
      <c r="E1236" s="92" t="s">
        <v>4512</v>
      </c>
      <c r="F1236" s="92" t="s">
        <v>4284</v>
      </c>
      <c r="G1236" s="92" t="s">
        <v>3962</v>
      </c>
      <c r="H1236" s="92" t="s">
        <v>4299</v>
      </c>
      <c r="I1236" s="118" t="s">
        <v>4513</v>
      </c>
      <c r="J1236" s="119">
        <v>30</v>
      </c>
      <c r="K1236" s="119">
        <v>3000</v>
      </c>
      <c r="L1236" s="119">
        <f t="shared" si="147"/>
        <v>-89</v>
      </c>
      <c r="N1236" s="48" t="s">
        <v>243</v>
      </c>
      <c r="P1236" s="119">
        <v>0</v>
      </c>
      <c r="Q1236" s="119">
        <v>0</v>
      </c>
      <c r="R1236" s="119">
        <v>0</v>
      </c>
      <c r="S1236" s="119">
        <f t="shared" si="149"/>
        <v>0</v>
      </c>
      <c r="T1236" s="119">
        <f t="shared" si="150"/>
        <v>0</v>
      </c>
      <c r="U1236" s="119">
        <v>3089</v>
      </c>
      <c r="V1236" s="119">
        <v>0</v>
      </c>
      <c r="W1236" s="119">
        <v>0</v>
      </c>
      <c r="X1236" s="119">
        <f t="shared" si="148"/>
        <v>-3089</v>
      </c>
      <c r="Y1236" s="92" t="s">
        <v>12848</v>
      </c>
      <c r="Z1236" s="93">
        <v>2.4109999999999999E-2</v>
      </c>
      <c r="AA1236" s="178">
        <v>2.4109999999999999E-2</v>
      </c>
      <c r="AB1236" s="93">
        <f t="shared" si="151"/>
        <v>0</v>
      </c>
      <c r="AE1236" s="48" t="s">
        <v>15145</v>
      </c>
      <c r="AF1236" s="172">
        <v>2.4109999999999999E-2</v>
      </c>
      <c r="AK1236" s="48" t="s">
        <v>15148</v>
      </c>
      <c r="AM1236" s="48" t="s">
        <v>3846</v>
      </c>
      <c r="AN1236" s="48" t="s">
        <v>4272</v>
      </c>
      <c r="AQ1236" s="123"/>
      <c r="AR1236" s="179">
        <v>2.4109999999999999E-2</v>
      </c>
      <c r="AS1236" s="180" t="s">
        <v>15313</v>
      </c>
      <c r="AT1236" s="181">
        <v>3000</v>
      </c>
      <c r="AU1236" s="181">
        <v>13</v>
      </c>
      <c r="AV1236" s="180" t="s">
        <v>4513</v>
      </c>
    </row>
    <row r="1237" spans="1:48" ht="30" x14ac:dyDescent="0.2">
      <c r="A1237" s="92" t="s">
        <v>4514</v>
      </c>
      <c r="B1237" s="92" t="s">
        <v>4515</v>
      </c>
      <c r="C1237" s="117" t="s">
        <v>166</v>
      </c>
      <c r="D1237" s="92" t="s">
        <v>437</v>
      </c>
      <c r="E1237" s="92" t="s">
        <v>4516</v>
      </c>
      <c r="F1237" s="92" t="s">
        <v>4284</v>
      </c>
      <c r="G1237" s="92" t="s">
        <v>3962</v>
      </c>
      <c r="H1237" s="92" t="s">
        <v>4285</v>
      </c>
      <c r="I1237" s="118" t="s">
        <v>4517</v>
      </c>
      <c r="J1237" s="119">
        <v>13</v>
      </c>
      <c r="K1237" s="119">
        <v>10000</v>
      </c>
      <c r="L1237" s="119">
        <f t="shared" si="147"/>
        <v>-329899</v>
      </c>
      <c r="N1237" s="48" t="s">
        <v>243</v>
      </c>
      <c r="P1237" s="119">
        <v>0</v>
      </c>
      <c r="Q1237" s="119">
        <v>0</v>
      </c>
      <c r="R1237" s="119">
        <v>0</v>
      </c>
      <c r="S1237" s="119">
        <f t="shared" si="149"/>
        <v>0</v>
      </c>
      <c r="T1237" s="119">
        <f t="shared" si="150"/>
        <v>0</v>
      </c>
      <c r="U1237" s="119">
        <v>339899</v>
      </c>
      <c r="V1237" s="119">
        <v>214017</v>
      </c>
      <c r="W1237" s="119">
        <v>197908</v>
      </c>
      <c r="X1237" s="119">
        <f t="shared" si="148"/>
        <v>-553916</v>
      </c>
      <c r="Y1237" s="92" t="s">
        <v>12848</v>
      </c>
      <c r="Z1237" s="93">
        <v>1.2999999999999999E-3</v>
      </c>
      <c r="AA1237" s="178">
        <v>2.5000000000000001E-3</v>
      </c>
      <c r="AB1237" s="93">
        <f t="shared" si="151"/>
        <v>1.2000000000000001E-3</v>
      </c>
      <c r="AE1237" s="48" t="s">
        <v>15145</v>
      </c>
      <c r="AF1237" s="172">
        <v>2.5000000000000001E-3</v>
      </c>
      <c r="AK1237" s="48" t="s">
        <v>15148</v>
      </c>
      <c r="AM1237" s="48" t="s">
        <v>3846</v>
      </c>
      <c r="AN1237" s="48" t="s">
        <v>4272</v>
      </c>
      <c r="AQ1237" s="123" t="s">
        <v>15164</v>
      </c>
      <c r="AR1237" s="179">
        <v>2.5000000000000001E-3</v>
      </c>
      <c r="AS1237" s="180" t="s">
        <v>15324</v>
      </c>
      <c r="AT1237" s="181">
        <v>10000</v>
      </c>
      <c r="AU1237" s="181">
        <v>21</v>
      </c>
      <c r="AV1237" s="180" t="s">
        <v>15333</v>
      </c>
    </row>
    <row r="1238" spans="1:48" x14ac:dyDescent="0.2">
      <c r="A1238" s="92" t="s">
        <v>4518</v>
      </c>
      <c r="B1238" s="92" t="s">
        <v>4519</v>
      </c>
      <c r="C1238" s="117" t="s">
        <v>166</v>
      </c>
      <c r="D1238" s="92" t="s">
        <v>437</v>
      </c>
      <c r="E1238" s="92" t="s">
        <v>4520</v>
      </c>
      <c r="F1238" s="92" t="s">
        <v>4284</v>
      </c>
      <c r="G1238" s="92" t="s">
        <v>3962</v>
      </c>
      <c r="H1238" s="92" t="s">
        <v>4285</v>
      </c>
      <c r="I1238" s="118" t="s">
        <v>4521</v>
      </c>
      <c r="J1238" s="119">
        <v>11</v>
      </c>
      <c r="K1238" s="119">
        <v>10000</v>
      </c>
      <c r="L1238" s="119">
        <f t="shared" si="147"/>
        <v>-69351</v>
      </c>
      <c r="N1238" s="48" t="s">
        <v>243</v>
      </c>
      <c r="P1238" s="119">
        <v>40000</v>
      </c>
      <c r="Q1238" s="119">
        <v>20000</v>
      </c>
      <c r="R1238" s="119">
        <v>20000</v>
      </c>
      <c r="S1238" s="119">
        <f t="shared" si="149"/>
        <v>60000</v>
      </c>
      <c r="T1238" s="119">
        <f t="shared" si="150"/>
        <v>80000</v>
      </c>
      <c r="U1238" s="119">
        <v>79351</v>
      </c>
      <c r="V1238" s="119">
        <v>48255</v>
      </c>
      <c r="W1238" s="119">
        <v>39198</v>
      </c>
      <c r="X1238" s="119">
        <f t="shared" si="148"/>
        <v>-87606</v>
      </c>
      <c r="Y1238" s="92" t="s">
        <v>12848</v>
      </c>
      <c r="Z1238" s="93">
        <v>9.7000000000000005E-4</v>
      </c>
      <c r="AA1238" s="178">
        <v>8.0000000000000004E-4</v>
      </c>
      <c r="AB1238" s="93">
        <f t="shared" si="151"/>
        <v>-1.7000000000000001E-4</v>
      </c>
      <c r="AE1238" s="48" t="s">
        <v>15145</v>
      </c>
      <c r="AF1238" s="172">
        <v>8.0000000000000004E-4</v>
      </c>
      <c r="AK1238" s="48" t="s">
        <v>15148</v>
      </c>
      <c r="AM1238" s="48" t="s">
        <v>3846</v>
      </c>
      <c r="AN1238" s="48" t="s">
        <v>4272</v>
      </c>
      <c r="AQ1238" s="123" t="s">
        <v>15149</v>
      </c>
      <c r="AR1238" s="179">
        <v>8.0000000000000004E-4</v>
      </c>
      <c r="AS1238" s="180" t="s">
        <v>15280</v>
      </c>
      <c r="AT1238" s="181">
        <v>10000</v>
      </c>
      <c r="AU1238" s="181">
        <v>21</v>
      </c>
      <c r="AV1238" s="180" t="s">
        <v>4521</v>
      </c>
    </row>
    <row r="1239" spans="1:48" ht="30" x14ac:dyDescent="0.2">
      <c r="A1239" s="92" t="s">
        <v>4522</v>
      </c>
      <c r="B1239" s="92" t="s">
        <v>4523</v>
      </c>
      <c r="C1239" s="117" t="s">
        <v>166</v>
      </c>
      <c r="D1239" s="92" t="s">
        <v>437</v>
      </c>
      <c r="E1239" s="92" t="s">
        <v>4524</v>
      </c>
      <c r="F1239" s="92" t="s">
        <v>4284</v>
      </c>
      <c r="G1239" s="92" t="s">
        <v>3962</v>
      </c>
      <c r="H1239" s="92" t="s">
        <v>4299</v>
      </c>
      <c r="I1239" s="118" t="s">
        <v>4525</v>
      </c>
      <c r="J1239" s="119">
        <v>11</v>
      </c>
      <c r="K1239" s="119">
        <v>15000</v>
      </c>
      <c r="L1239" s="119">
        <f t="shared" si="147"/>
        <v>-22230016</v>
      </c>
      <c r="N1239" s="48" t="s">
        <v>243</v>
      </c>
      <c r="P1239" s="119">
        <v>4770000</v>
      </c>
      <c r="Q1239" s="119">
        <v>0</v>
      </c>
      <c r="R1239" s="119">
        <v>4770000</v>
      </c>
      <c r="S1239" s="119">
        <f t="shared" si="149"/>
        <v>4770000</v>
      </c>
      <c r="T1239" s="119">
        <f t="shared" si="150"/>
        <v>9540000</v>
      </c>
      <c r="U1239" s="119">
        <v>22245016</v>
      </c>
      <c r="V1239" s="119">
        <v>12004308</v>
      </c>
      <c r="W1239" s="119">
        <v>10124461</v>
      </c>
      <c r="X1239" s="119">
        <f t="shared" si="148"/>
        <v>-29479324</v>
      </c>
      <c r="Y1239" s="92" t="s">
        <v>12848</v>
      </c>
      <c r="Z1239" s="93">
        <v>2.5999999999999999E-3</v>
      </c>
      <c r="AA1239" s="189">
        <v>1.4499999999999999E-3</v>
      </c>
      <c r="AB1239" s="93">
        <f t="shared" si="151"/>
        <v>-1.15E-3</v>
      </c>
      <c r="AE1239" s="48" t="s">
        <v>15145</v>
      </c>
      <c r="AF1239" s="172">
        <v>1.4499999999999999E-3</v>
      </c>
      <c r="AG1239" s="48" t="s">
        <v>15289</v>
      </c>
      <c r="AH1239" s="122">
        <v>10000</v>
      </c>
      <c r="AI1239" s="48" t="s">
        <v>15290</v>
      </c>
      <c r="AJ1239" s="48" t="s">
        <v>15334</v>
      </c>
      <c r="AK1239" s="48" t="s">
        <v>15286</v>
      </c>
      <c r="AM1239" s="48" t="s">
        <v>3846</v>
      </c>
      <c r="AN1239" s="48" t="s">
        <v>4272</v>
      </c>
      <c r="AQ1239" s="123" t="s">
        <v>15287</v>
      </c>
      <c r="AR1239" s="179">
        <v>1.4499999999999999E-3</v>
      </c>
      <c r="AS1239" s="180" t="s">
        <v>15293</v>
      </c>
      <c r="AT1239" s="181">
        <v>15000</v>
      </c>
      <c r="AU1239" s="181" t="s">
        <v>15194</v>
      </c>
      <c r="AV1239" s="180" t="s">
        <v>4525</v>
      </c>
    </row>
    <row r="1240" spans="1:48" x14ac:dyDescent="0.2">
      <c r="A1240" s="92" t="s">
        <v>4526</v>
      </c>
      <c r="B1240" s="92" t="s">
        <v>4527</v>
      </c>
      <c r="C1240" s="117" t="s">
        <v>166</v>
      </c>
      <c r="D1240" s="92" t="s">
        <v>437</v>
      </c>
      <c r="E1240" s="92" t="s">
        <v>4528</v>
      </c>
      <c r="F1240" s="92" t="s">
        <v>4284</v>
      </c>
      <c r="G1240" s="92" t="s">
        <v>3962</v>
      </c>
      <c r="H1240" s="92" t="s">
        <v>4299</v>
      </c>
      <c r="I1240" s="118" t="s">
        <v>4529</v>
      </c>
      <c r="J1240" s="119">
        <v>11</v>
      </c>
      <c r="K1240" s="119">
        <v>15000</v>
      </c>
      <c r="L1240" s="119">
        <f t="shared" si="147"/>
        <v>-94629</v>
      </c>
      <c r="N1240" s="48" t="s">
        <v>243</v>
      </c>
      <c r="P1240" s="119">
        <v>0</v>
      </c>
      <c r="Q1240" s="119">
        <v>0</v>
      </c>
      <c r="R1240" s="119">
        <v>0</v>
      </c>
      <c r="S1240" s="119">
        <f t="shared" si="149"/>
        <v>0</v>
      </c>
      <c r="T1240" s="119">
        <f t="shared" si="150"/>
        <v>0</v>
      </c>
      <c r="U1240" s="119">
        <v>109629</v>
      </c>
      <c r="V1240" s="119">
        <v>21828</v>
      </c>
      <c r="W1240" s="119">
        <v>21828</v>
      </c>
      <c r="X1240" s="119">
        <f t="shared" si="148"/>
        <v>-131457</v>
      </c>
      <c r="Y1240" s="92" t="s">
        <v>12848</v>
      </c>
      <c r="Z1240" s="93">
        <v>2E-3</v>
      </c>
      <c r="AA1240" s="178">
        <v>1E-3</v>
      </c>
      <c r="AB1240" s="93">
        <f t="shared" si="151"/>
        <v>-1E-3</v>
      </c>
      <c r="AE1240" s="48" t="s">
        <v>15145</v>
      </c>
      <c r="AF1240" s="172">
        <v>1E-3</v>
      </c>
      <c r="AK1240" s="48" t="s">
        <v>15148</v>
      </c>
      <c r="AM1240" s="48" t="s">
        <v>3846</v>
      </c>
      <c r="AN1240" s="48" t="s">
        <v>4272</v>
      </c>
      <c r="AQ1240" s="123" t="s">
        <v>15149</v>
      </c>
      <c r="AR1240" s="179">
        <v>1E-3</v>
      </c>
      <c r="AS1240" s="180" t="s">
        <v>15302</v>
      </c>
      <c r="AT1240" s="181">
        <v>15000</v>
      </c>
      <c r="AU1240" s="181">
        <v>10</v>
      </c>
      <c r="AV1240" s="180" t="s">
        <v>15335</v>
      </c>
    </row>
    <row r="1241" spans="1:48" ht="30" x14ac:dyDescent="0.2">
      <c r="A1241" s="92" t="s">
        <v>4530</v>
      </c>
      <c r="B1241" s="92" t="s">
        <v>4531</v>
      </c>
      <c r="C1241" s="117" t="s">
        <v>166</v>
      </c>
      <c r="D1241" s="92" t="s">
        <v>437</v>
      </c>
      <c r="E1241" s="92" t="s">
        <v>4532</v>
      </c>
      <c r="F1241" s="92" t="s">
        <v>4284</v>
      </c>
      <c r="G1241" s="92" t="s">
        <v>3962</v>
      </c>
      <c r="H1241" s="92" t="s">
        <v>4270</v>
      </c>
      <c r="I1241" s="118" t="s">
        <v>4533</v>
      </c>
      <c r="J1241" s="119">
        <v>15</v>
      </c>
      <c r="K1241" s="119">
        <v>3500</v>
      </c>
      <c r="L1241" s="119">
        <f t="shared" si="147"/>
        <v>-530318</v>
      </c>
      <c r="N1241" s="48" t="s">
        <v>243</v>
      </c>
      <c r="P1241" s="119">
        <v>476427</v>
      </c>
      <c r="Q1241" s="119">
        <v>290927</v>
      </c>
      <c r="R1241" s="119">
        <v>70000</v>
      </c>
      <c r="S1241" s="119">
        <f t="shared" si="149"/>
        <v>767354</v>
      </c>
      <c r="T1241" s="119">
        <f t="shared" si="150"/>
        <v>837354</v>
      </c>
      <c r="U1241" s="119">
        <v>533818</v>
      </c>
      <c r="V1241" s="119">
        <v>313239</v>
      </c>
      <c r="W1241" s="119">
        <v>282792</v>
      </c>
      <c r="X1241" s="119">
        <f t="shared" si="148"/>
        <v>-370630</v>
      </c>
      <c r="Y1241" s="92" t="s">
        <v>12848</v>
      </c>
      <c r="Z1241" s="93">
        <v>0.19700000000000001</v>
      </c>
      <c r="AA1241" s="178">
        <v>0.19700000000000001</v>
      </c>
      <c r="AB1241" s="93">
        <f t="shared" si="151"/>
        <v>0</v>
      </c>
      <c r="AE1241" s="48" t="s">
        <v>15145</v>
      </c>
      <c r="AF1241" s="172">
        <v>0.19700000000000001</v>
      </c>
      <c r="AK1241" s="48" t="s">
        <v>15286</v>
      </c>
      <c r="AM1241" s="48" t="s">
        <v>3846</v>
      </c>
      <c r="AN1241" s="48" t="s">
        <v>4272</v>
      </c>
      <c r="AQ1241" s="123"/>
      <c r="AR1241" s="179">
        <v>0.19700000000000001</v>
      </c>
      <c r="AS1241" s="180" t="s">
        <v>15279</v>
      </c>
      <c r="AT1241" s="181">
        <v>3500</v>
      </c>
      <c r="AU1241" s="181">
        <v>17</v>
      </c>
      <c r="AV1241" s="180" t="s">
        <v>4533</v>
      </c>
    </row>
    <row r="1242" spans="1:48" x14ac:dyDescent="0.2">
      <c r="A1242" s="92" t="s">
        <v>4534</v>
      </c>
      <c r="B1242" s="92" t="s">
        <v>4535</v>
      </c>
      <c r="C1242" s="117" t="s">
        <v>166</v>
      </c>
      <c r="D1242" s="92" t="s">
        <v>437</v>
      </c>
      <c r="E1242" s="92" t="s">
        <v>4536</v>
      </c>
      <c r="F1242" s="92" t="s">
        <v>4284</v>
      </c>
      <c r="G1242" s="92" t="s">
        <v>3962</v>
      </c>
      <c r="H1242" s="92" t="s">
        <v>4285</v>
      </c>
      <c r="I1242" s="118" t="s">
        <v>4537</v>
      </c>
      <c r="J1242" s="119">
        <v>13</v>
      </c>
      <c r="K1242" s="119">
        <v>10000</v>
      </c>
      <c r="L1242" s="119">
        <f t="shared" si="147"/>
        <v>-227169</v>
      </c>
      <c r="N1242" s="48" t="s">
        <v>243</v>
      </c>
      <c r="P1242" s="119">
        <v>240000</v>
      </c>
      <c r="Q1242" s="119">
        <v>120000</v>
      </c>
      <c r="R1242" s="119">
        <v>80000</v>
      </c>
      <c r="S1242" s="119">
        <f t="shared" si="149"/>
        <v>360000</v>
      </c>
      <c r="T1242" s="119">
        <f t="shared" si="150"/>
        <v>440000</v>
      </c>
      <c r="U1242" s="119">
        <v>237169</v>
      </c>
      <c r="V1242" s="119">
        <v>145872</v>
      </c>
      <c r="W1242" s="119">
        <v>139611</v>
      </c>
      <c r="X1242" s="119">
        <f t="shared" si="148"/>
        <v>-143041</v>
      </c>
      <c r="Y1242" s="92" t="s">
        <v>12848</v>
      </c>
      <c r="Z1242" s="93">
        <v>2.0999999999999999E-3</v>
      </c>
      <c r="AA1242" s="178">
        <v>1.5E-3</v>
      </c>
      <c r="AB1242" s="93">
        <f t="shared" si="151"/>
        <v>-5.9999999999999984E-4</v>
      </c>
      <c r="AE1242" s="48" t="s">
        <v>15145</v>
      </c>
      <c r="AF1242" s="172">
        <v>1.5E-3</v>
      </c>
      <c r="AK1242" s="48" t="s">
        <v>15148</v>
      </c>
      <c r="AM1242" s="48" t="s">
        <v>3846</v>
      </c>
      <c r="AN1242" s="48" t="s">
        <v>4272</v>
      </c>
      <c r="AQ1242" s="123" t="s">
        <v>15149</v>
      </c>
      <c r="AR1242" s="179">
        <v>1.5E-3</v>
      </c>
      <c r="AS1242" s="180" t="s">
        <v>15280</v>
      </c>
      <c r="AT1242" s="181">
        <v>10000</v>
      </c>
      <c r="AU1242" s="181">
        <v>16</v>
      </c>
      <c r="AV1242" s="180" t="s">
        <v>4537</v>
      </c>
    </row>
    <row r="1243" spans="1:48" x14ac:dyDescent="0.2">
      <c r="A1243" s="92" t="s">
        <v>4538</v>
      </c>
      <c r="B1243" s="92" t="s">
        <v>4539</v>
      </c>
      <c r="C1243" s="117" t="s">
        <v>166</v>
      </c>
      <c r="D1243" s="92" t="s">
        <v>437</v>
      </c>
      <c r="E1243" s="92" t="s">
        <v>4540</v>
      </c>
      <c r="F1243" s="92" t="s">
        <v>4284</v>
      </c>
      <c r="G1243" s="92" t="s">
        <v>3962</v>
      </c>
      <c r="H1243" s="92" t="s">
        <v>3706</v>
      </c>
      <c r="I1243" s="118" t="s">
        <v>4541</v>
      </c>
      <c r="J1243" s="119">
        <v>21</v>
      </c>
      <c r="K1243" s="119">
        <v>50000</v>
      </c>
      <c r="L1243" s="119">
        <f t="shared" si="147"/>
        <v>48507</v>
      </c>
      <c r="M1243" s="124">
        <v>1050</v>
      </c>
      <c r="N1243" s="48" t="s">
        <v>243</v>
      </c>
      <c r="P1243" s="119">
        <v>50000</v>
      </c>
      <c r="Q1243" s="119">
        <v>0</v>
      </c>
      <c r="R1243" s="119">
        <v>0</v>
      </c>
      <c r="S1243" s="119">
        <f t="shared" si="149"/>
        <v>50000</v>
      </c>
      <c r="T1243" s="119">
        <f t="shared" si="150"/>
        <v>50000</v>
      </c>
      <c r="U1243" s="119">
        <v>1493</v>
      </c>
      <c r="V1243" s="119">
        <v>132</v>
      </c>
      <c r="W1243" s="119">
        <v>132</v>
      </c>
      <c r="X1243" s="119">
        <f t="shared" si="148"/>
        <v>48375</v>
      </c>
      <c r="Y1243" s="92" t="s">
        <v>12863</v>
      </c>
      <c r="Z1243" s="93">
        <v>2.1000000000000001E-2</v>
      </c>
      <c r="AA1243" s="178">
        <v>3.3800000000000002E-3</v>
      </c>
      <c r="AB1243" s="93">
        <f t="shared" si="151"/>
        <v>-1.762E-2</v>
      </c>
      <c r="AE1243" s="48" t="s">
        <v>15145</v>
      </c>
      <c r="AF1243" s="172">
        <v>3.3800000000000002E-3</v>
      </c>
      <c r="AK1243" s="48" t="s">
        <v>15148</v>
      </c>
      <c r="AM1243" s="48" t="s">
        <v>3846</v>
      </c>
      <c r="AN1243" s="48" t="s">
        <v>4272</v>
      </c>
      <c r="AQ1243" s="123" t="s">
        <v>15149</v>
      </c>
      <c r="AR1243" s="179">
        <v>3.3800000000000002E-3</v>
      </c>
      <c r="AS1243" s="180" t="s">
        <v>15315</v>
      </c>
      <c r="AT1243" s="181">
        <v>10000</v>
      </c>
      <c r="AU1243" s="181">
        <v>33</v>
      </c>
      <c r="AV1243" s="180" t="s">
        <v>15336</v>
      </c>
    </row>
    <row r="1244" spans="1:48" x14ac:dyDescent="0.2">
      <c r="A1244" s="92" t="s">
        <v>4542</v>
      </c>
      <c r="B1244" s="92" t="s">
        <v>4543</v>
      </c>
      <c r="C1244" s="117" t="s">
        <v>166</v>
      </c>
      <c r="D1244" s="92" t="s">
        <v>437</v>
      </c>
      <c r="E1244" s="92" t="s">
        <v>4544</v>
      </c>
      <c r="F1244" s="92" t="s">
        <v>4284</v>
      </c>
      <c r="G1244" s="92" t="s">
        <v>3962</v>
      </c>
      <c r="H1244" s="92" t="s">
        <v>4285</v>
      </c>
      <c r="I1244" s="118" t="s">
        <v>4545</v>
      </c>
      <c r="J1244" s="119">
        <v>13</v>
      </c>
      <c r="K1244" s="119">
        <v>10000</v>
      </c>
      <c r="L1244" s="119">
        <f t="shared" si="147"/>
        <v>-46566</v>
      </c>
      <c r="N1244" s="48" t="s">
        <v>243</v>
      </c>
      <c r="P1244" s="119">
        <v>40000</v>
      </c>
      <c r="Q1244" s="119">
        <v>20000</v>
      </c>
      <c r="R1244" s="119">
        <v>20000</v>
      </c>
      <c r="S1244" s="119">
        <f t="shared" si="149"/>
        <v>60000</v>
      </c>
      <c r="T1244" s="119">
        <f t="shared" si="150"/>
        <v>80000</v>
      </c>
      <c r="U1244" s="119">
        <v>56566</v>
      </c>
      <c r="V1244" s="119">
        <v>37997</v>
      </c>
      <c r="W1244" s="119">
        <v>35606</v>
      </c>
      <c r="X1244" s="119">
        <f t="shared" si="148"/>
        <v>-54563</v>
      </c>
      <c r="Y1244" s="92" t="s">
        <v>12848</v>
      </c>
      <c r="Z1244" s="93">
        <v>1.6299999999999999E-3</v>
      </c>
      <c r="AA1244" s="178">
        <v>1.09E-3</v>
      </c>
      <c r="AB1244" s="93">
        <f t="shared" si="151"/>
        <v>-5.399999999999999E-4</v>
      </c>
      <c r="AE1244" s="48" t="s">
        <v>15145</v>
      </c>
      <c r="AF1244" s="172">
        <v>1.09E-3</v>
      </c>
      <c r="AK1244" s="48" t="s">
        <v>15148</v>
      </c>
      <c r="AM1244" s="48" t="s">
        <v>3846</v>
      </c>
      <c r="AN1244" s="48" t="s">
        <v>4272</v>
      </c>
      <c r="AQ1244" s="123" t="s">
        <v>15149</v>
      </c>
      <c r="AR1244" s="179">
        <v>1.09E-3</v>
      </c>
      <c r="AS1244" s="180" t="s">
        <v>15280</v>
      </c>
      <c r="AT1244" s="181">
        <v>10000</v>
      </c>
      <c r="AU1244" s="181">
        <v>14</v>
      </c>
      <c r="AV1244" s="180" t="s">
        <v>4545</v>
      </c>
    </row>
    <row r="1245" spans="1:48" ht="30" x14ac:dyDescent="0.2">
      <c r="A1245" s="92" t="s">
        <v>4546</v>
      </c>
      <c r="B1245" s="92" t="s">
        <v>4547</v>
      </c>
      <c r="C1245" s="117" t="s">
        <v>166</v>
      </c>
      <c r="D1245" s="92" t="s">
        <v>437</v>
      </c>
      <c r="E1245" s="92" t="s">
        <v>4548</v>
      </c>
      <c r="F1245" s="92" t="s">
        <v>4284</v>
      </c>
      <c r="G1245" s="92" t="s">
        <v>3962</v>
      </c>
      <c r="H1245" s="92" t="s">
        <v>4299</v>
      </c>
      <c r="I1245" s="118" t="s">
        <v>4549</v>
      </c>
      <c r="J1245" s="119">
        <v>11</v>
      </c>
      <c r="K1245" s="119">
        <v>15000</v>
      </c>
      <c r="L1245" s="119">
        <f t="shared" ref="L1245:L1276" si="152">K1245-U1245</f>
        <v>-55792</v>
      </c>
      <c r="N1245" s="48" t="s">
        <v>243</v>
      </c>
      <c r="P1245" s="119">
        <v>0</v>
      </c>
      <c r="Q1245" s="119">
        <v>0</v>
      </c>
      <c r="R1245" s="119">
        <v>0</v>
      </c>
      <c r="S1245" s="119">
        <f t="shared" si="149"/>
        <v>0</v>
      </c>
      <c r="T1245" s="119">
        <f t="shared" si="150"/>
        <v>0</v>
      </c>
      <c r="U1245" s="119">
        <v>70792</v>
      </c>
      <c r="V1245" s="119">
        <v>21264</v>
      </c>
      <c r="W1245" s="119">
        <v>23520</v>
      </c>
      <c r="X1245" s="119">
        <f t="shared" ref="X1245:X1276" si="153">P1245-(U1245+V1245)</f>
        <v>-92056</v>
      </c>
      <c r="Y1245" s="92" t="s">
        <v>12848</v>
      </c>
      <c r="Z1245" s="93">
        <v>6.0999999999999997E-4</v>
      </c>
      <c r="AA1245" s="178">
        <v>2.2499999999999998E-3</v>
      </c>
      <c r="AB1245" s="93">
        <f t="shared" si="151"/>
        <v>1.64E-3</v>
      </c>
      <c r="AE1245" s="48" t="s">
        <v>15145</v>
      </c>
      <c r="AF1245" s="172">
        <v>2.2499999999999998E-3</v>
      </c>
      <c r="AK1245" s="48" t="s">
        <v>15148</v>
      </c>
      <c r="AM1245" s="48" t="s">
        <v>3846</v>
      </c>
      <c r="AN1245" s="48" t="s">
        <v>4272</v>
      </c>
      <c r="AQ1245" s="123" t="s">
        <v>15164</v>
      </c>
      <c r="AR1245" s="179">
        <v>2.2499999999999998E-3</v>
      </c>
      <c r="AS1245" s="180" t="s">
        <v>15302</v>
      </c>
      <c r="AT1245" s="181">
        <v>15000</v>
      </c>
      <c r="AU1245" s="181">
        <v>17</v>
      </c>
      <c r="AV1245" s="180" t="s">
        <v>15337</v>
      </c>
    </row>
    <row r="1246" spans="1:48" ht="30" x14ac:dyDescent="0.2">
      <c r="A1246" s="92" t="s">
        <v>4550</v>
      </c>
      <c r="B1246" s="92" t="s">
        <v>4551</v>
      </c>
      <c r="C1246" s="117" t="s">
        <v>166</v>
      </c>
      <c r="D1246" s="92" t="s">
        <v>437</v>
      </c>
      <c r="E1246" s="92" t="s">
        <v>4552</v>
      </c>
      <c r="F1246" s="92" t="s">
        <v>4284</v>
      </c>
      <c r="G1246" s="92" t="s">
        <v>3962</v>
      </c>
      <c r="H1246" s="92" t="s">
        <v>4377</v>
      </c>
      <c r="I1246" s="118" t="s">
        <v>4553</v>
      </c>
      <c r="J1246" s="119">
        <v>17</v>
      </c>
      <c r="K1246" s="119">
        <v>3000</v>
      </c>
      <c r="L1246" s="119">
        <f t="shared" si="152"/>
        <v>-29314</v>
      </c>
      <c r="N1246" s="48" t="s">
        <v>243</v>
      </c>
      <c r="P1246" s="119">
        <v>30000</v>
      </c>
      <c r="Q1246" s="119">
        <v>16000</v>
      </c>
      <c r="R1246" s="119">
        <v>7000</v>
      </c>
      <c r="S1246" s="119">
        <f t="shared" si="149"/>
        <v>46000</v>
      </c>
      <c r="T1246" s="119">
        <f t="shared" si="150"/>
        <v>53000</v>
      </c>
      <c r="U1246" s="119">
        <v>32314</v>
      </c>
      <c r="V1246" s="119">
        <v>8615</v>
      </c>
      <c r="W1246" s="119">
        <v>3930</v>
      </c>
      <c r="X1246" s="119">
        <f t="shared" si="153"/>
        <v>-10929</v>
      </c>
      <c r="Y1246" s="92" t="s">
        <v>12848</v>
      </c>
      <c r="Z1246" s="93">
        <v>0.1673</v>
      </c>
      <c r="AA1246" s="178">
        <v>0.46500000000000002</v>
      </c>
      <c r="AB1246" s="93">
        <f t="shared" si="151"/>
        <v>0.29770000000000002</v>
      </c>
      <c r="AE1246" s="48" t="s">
        <v>15145</v>
      </c>
      <c r="AF1246" s="172">
        <v>0.46500000000000002</v>
      </c>
      <c r="AK1246" s="48" t="s">
        <v>15148</v>
      </c>
      <c r="AM1246" s="48" t="s">
        <v>3846</v>
      </c>
      <c r="AN1246" s="48" t="s">
        <v>4272</v>
      </c>
      <c r="AQ1246" s="123" t="s">
        <v>15164</v>
      </c>
      <c r="AR1246" s="179">
        <v>0.46500000000000002</v>
      </c>
      <c r="AS1246" s="180" t="s">
        <v>15279</v>
      </c>
      <c r="AT1246" s="181">
        <v>3000</v>
      </c>
      <c r="AU1246" s="181">
        <v>13</v>
      </c>
      <c r="AV1246" s="180" t="s">
        <v>15338</v>
      </c>
    </row>
    <row r="1247" spans="1:48" ht="60" x14ac:dyDescent="0.2">
      <c r="A1247" s="92" t="s">
        <v>4554</v>
      </c>
      <c r="B1247" s="92" t="s">
        <v>4555</v>
      </c>
      <c r="C1247" s="117" t="s">
        <v>166</v>
      </c>
      <c r="D1247" s="92" t="s">
        <v>437</v>
      </c>
      <c r="E1247" s="92" t="s">
        <v>4556</v>
      </c>
      <c r="F1247" s="92" t="s">
        <v>4284</v>
      </c>
      <c r="G1247" s="92" t="s">
        <v>3962</v>
      </c>
      <c r="H1247" s="92" t="s">
        <v>4360</v>
      </c>
      <c r="I1247" s="118" t="s">
        <v>4557</v>
      </c>
      <c r="J1247" s="119">
        <v>33</v>
      </c>
      <c r="K1247" s="119">
        <v>2000</v>
      </c>
      <c r="L1247" s="119">
        <f t="shared" si="152"/>
        <v>-13424</v>
      </c>
      <c r="N1247" s="48" t="s">
        <v>243</v>
      </c>
      <c r="P1247" s="119">
        <v>29000</v>
      </c>
      <c r="Q1247" s="119">
        <v>4000</v>
      </c>
      <c r="R1247" s="119">
        <v>25000</v>
      </c>
      <c r="S1247" s="119">
        <f t="shared" si="149"/>
        <v>33000</v>
      </c>
      <c r="T1247" s="119">
        <f t="shared" si="150"/>
        <v>58000</v>
      </c>
      <c r="U1247" s="119">
        <v>15424</v>
      </c>
      <c r="V1247" s="119">
        <v>12041</v>
      </c>
      <c r="W1247" s="119">
        <v>11128</v>
      </c>
      <c r="X1247" s="119">
        <f t="shared" si="153"/>
        <v>1535</v>
      </c>
      <c r="Y1247" s="92" t="s">
        <v>12863</v>
      </c>
      <c r="Z1247" s="93">
        <v>0.06</v>
      </c>
      <c r="AA1247" s="192">
        <v>6.7000000000000004E-2</v>
      </c>
      <c r="AB1247" s="93">
        <f t="shared" si="151"/>
        <v>7.0000000000000062E-3</v>
      </c>
      <c r="AE1247" s="48" t="s">
        <v>15145</v>
      </c>
      <c r="AF1247" s="172">
        <v>3.56E-2</v>
      </c>
      <c r="AK1247" s="48" t="s">
        <v>15148</v>
      </c>
      <c r="AM1247" s="48" t="s">
        <v>3846</v>
      </c>
      <c r="AN1247" s="48" t="s">
        <v>4272</v>
      </c>
      <c r="AQ1247" s="123" t="s">
        <v>15339</v>
      </c>
      <c r="AR1247" s="179">
        <v>6.7000000000000004E-2</v>
      </c>
      <c r="AS1247" s="180" t="s">
        <v>15340</v>
      </c>
      <c r="AT1247" s="181">
        <v>10000</v>
      </c>
      <c r="AU1247" s="181">
        <v>14</v>
      </c>
      <c r="AV1247" s="180" t="s">
        <v>4557</v>
      </c>
    </row>
    <row r="1248" spans="1:48" ht="30" x14ac:dyDescent="0.2">
      <c r="A1248" s="92" t="s">
        <v>4558</v>
      </c>
      <c r="B1248" s="92" t="s">
        <v>4559</v>
      </c>
      <c r="C1248" s="117" t="s">
        <v>166</v>
      </c>
      <c r="D1248" s="92" t="s">
        <v>437</v>
      </c>
      <c r="E1248" s="92" t="s">
        <v>4560</v>
      </c>
      <c r="F1248" s="92" t="s">
        <v>4284</v>
      </c>
      <c r="G1248" s="92" t="s">
        <v>3962</v>
      </c>
      <c r="H1248" s="92" t="s">
        <v>3706</v>
      </c>
      <c r="I1248" s="118" t="s">
        <v>4561</v>
      </c>
      <c r="J1248" s="119">
        <v>15</v>
      </c>
      <c r="K1248" s="119">
        <v>10000</v>
      </c>
      <c r="L1248" s="119">
        <f t="shared" si="152"/>
        <v>1992</v>
      </c>
      <c r="M1248" s="92">
        <v>45</v>
      </c>
      <c r="N1248" s="48" t="s">
        <v>243</v>
      </c>
      <c r="P1248" s="119">
        <v>10000</v>
      </c>
      <c r="Q1248" s="119">
        <v>10000</v>
      </c>
      <c r="R1248" s="119">
        <v>0</v>
      </c>
      <c r="S1248" s="119">
        <f t="shared" si="149"/>
        <v>20000</v>
      </c>
      <c r="T1248" s="119">
        <f t="shared" si="150"/>
        <v>20000</v>
      </c>
      <c r="U1248" s="119">
        <v>8008</v>
      </c>
      <c r="V1248" s="119">
        <v>270</v>
      </c>
      <c r="W1248" s="119">
        <v>270</v>
      </c>
      <c r="X1248" s="119">
        <f t="shared" si="153"/>
        <v>1722</v>
      </c>
      <c r="Y1248" s="92" t="s">
        <v>12863</v>
      </c>
      <c r="Z1248" s="93">
        <v>4.4999999999999997E-3</v>
      </c>
      <c r="AA1248" s="178">
        <v>4.4999999999999997E-3</v>
      </c>
      <c r="AB1248" s="93">
        <f t="shared" si="151"/>
        <v>0</v>
      </c>
      <c r="AE1248" s="48" t="s">
        <v>15145</v>
      </c>
      <c r="AF1248" s="172">
        <v>4.4999999999999997E-3</v>
      </c>
      <c r="AK1248" s="48" t="s">
        <v>15286</v>
      </c>
      <c r="AM1248" s="48" t="s">
        <v>3846</v>
      </c>
      <c r="AN1248" s="48" t="s">
        <v>4272</v>
      </c>
      <c r="AQ1248" s="123"/>
      <c r="AR1248" s="179">
        <v>4.4999999999999997E-3</v>
      </c>
      <c r="AS1248" s="180" t="s">
        <v>15300</v>
      </c>
      <c r="AT1248" s="181">
        <v>10000</v>
      </c>
      <c r="AU1248" s="181">
        <v>21</v>
      </c>
      <c r="AV1248" s="180" t="s">
        <v>4561</v>
      </c>
    </row>
    <row r="1249" spans="1:48" ht="30" x14ac:dyDescent="0.2">
      <c r="A1249" s="92" t="s">
        <v>4562</v>
      </c>
      <c r="B1249" s="92" t="s">
        <v>4563</v>
      </c>
      <c r="C1249" s="117" t="s">
        <v>166</v>
      </c>
      <c r="D1249" s="92" t="s">
        <v>437</v>
      </c>
      <c r="E1249" s="92" t="s">
        <v>4564</v>
      </c>
      <c r="F1249" s="92" t="s">
        <v>4284</v>
      </c>
      <c r="G1249" s="92" t="s">
        <v>3962</v>
      </c>
      <c r="H1249" s="92" t="s">
        <v>4285</v>
      </c>
      <c r="I1249" s="118" t="s">
        <v>4565</v>
      </c>
      <c r="J1249" s="119">
        <v>13</v>
      </c>
      <c r="K1249" s="119">
        <v>10000</v>
      </c>
      <c r="L1249" s="119">
        <f t="shared" si="152"/>
        <v>-100844</v>
      </c>
      <c r="N1249" s="48" t="s">
        <v>243</v>
      </c>
      <c r="P1249" s="119">
        <v>110000</v>
      </c>
      <c r="Q1249" s="119">
        <v>70000</v>
      </c>
      <c r="R1249" s="119">
        <v>0</v>
      </c>
      <c r="S1249" s="119">
        <f t="shared" si="149"/>
        <v>180000</v>
      </c>
      <c r="T1249" s="119">
        <f t="shared" si="150"/>
        <v>180000</v>
      </c>
      <c r="U1249" s="119">
        <v>110844</v>
      </c>
      <c r="V1249" s="119">
        <v>71385</v>
      </c>
      <c r="W1249" s="119">
        <v>59882</v>
      </c>
      <c r="X1249" s="119">
        <f t="shared" si="153"/>
        <v>-72229</v>
      </c>
      <c r="Y1249" s="92" t="s">
        <v>12848</v>
      </c>
      <c r="Z1249" s="93">
        <v>2.0899999999999998E-3</v>
      </c>
      <c r="AA1249" s="178">
        <v>1.9499999999999999E-3</v>
      </c>
      <c r="AB1249" s="93">
        <f t="shared" si="151"/>
        <v>-1.3999999999999993E-4</v>
      </c>
      <c r="AE1249" s="48" t="s">
        <v>15145</v>
      </c>
      <c r="AF1249" s="172">
        <v>1.9499999999999999E-3</v>
      </c>
      <c r="AK1249" s="48" t="s">
        <v>15148</v>
      </c>
      <c r="AM1249" s="48" t="s">
        <v>3846</v>
      </c>
      <c r="AN1249" s="48" t="s">
        <v>4272</v>
      </c>
      <c r="AQ1249" s="123" t="s">
        <v>15164</v>
      </c>
      <c r="AR1249" s="179">
        <v>1.9499999999999999E-3</v>
      </c>
      <c r="AS1249" s="180" t="s">
        <v>15280</v>
      </c>
      <c r="AT1249" s="181">
        <v>10000</v>
      </c>
      <c r="AU1249" s="181">
        <v>16</v>
      </c>
      <c r="AV1249" s="180" t="s">
        <v>4565</v>
      </c>
    </row>
    <row r="1250" spans="1:48" ht="30" x14ac:dyDescent="0.2">
      <c r="A1250" s="92" t="s">
        <v>4566</v>
      </c>
      <c r="B1250" s="92" t="s">
        <v>4567</v>
      </c>
      <c r="C1250" s="117" t="s">
        <v>166</v>
      </c>
      <c r="D1250" s="92" t="s">
        <v>437</v>
      </c>
      <c r="E1250" s="92" t="s">
        <v>4568</v>
      </c>
      <c r="F1250" s="92" t="s">
        <v>4284</v>
      </c>
      <c r="G1250" s="92" t="s">
        <v>3962</v>
      </c>
      <c r="H1250" s="92" t="s">
        <v>4299</v>
      </c>
      <c r="I1250" s="118" t="s">
        <v>4569</v>
      </c>
      <c r="J1250" s="119">
        <v>11</v>
      </c>
      <c r="K1250" s="119">
        <v>10000</v>
      </c>
      <c r="L1250" s="119">
        <f t="shared" si="152"/>
        <v>-2246011</v>
      </c>
      <c r="N1250" s="48" t="s">
        <v>243</v>
      </c>
      <c r="P1250" s="119">
        <v>1230000</v>
      </c>
      <c r="Q1250" s="119">
        <v>800000</v>
      </c>
      <c r="R1250" s="119">
        <v>0</v>
      </c>
      <c r="S1250" s="119">
        <f t="shared" si="149"/>
        <v>2030000</v>
      </c>
      <c r="T1250" s="119">
        <f t="shared" si="150"/>
        <v>2030000</v>
      </c>
      <c r="U1250" s="119">
        <v>2256011</v>
      </c>
      <c r="V1250" s="119">
        <v>1182400</v>
      </c>
      <c r="W1250" s="119">
        <v>878020</v>
      </c>
      <c r="X1250" s="119">
        <f t="shared" si="153"/>
        <v>-2208411</v>
      </c>
      <c r="Y1250" s="92" t="s">
        <v>12848</v>
      </c>
      <c r="Z1250" s="93">
        <v>2.2000000000000001E-3</v>
      </c>
      <c r="AA1250" s="178">
        <v>2.2000000000000001E-3</v>
      </c>
      <c r="AB1250" s="93">
        <f t="shared" si="151"/>
        <v>0</v>
      </c>
      <c r="AE1250" s="48" t="s">
        <v>15145</v>
      </c>
      <c r="AF1250" s="172">
        <v>2.2000000000000001E-3</v>
      </c>
      <c r="AK1250" s="48" t="s">
        <v>15286</v>
      </c>
      <c r="AM1250" s="48" t="s">
        <v>3846</v>
      </c>
      <c r="AN1250" s="48" t="s">
        <v>4272</v>
      </c>
      <c r="AQ1250" s="123"/>
      <c r="AR1250" s="179">
        <v>2.2000000000000001E-3</v>
      </c>
      <c r="AS1250" s="180" t="s">
        <v>15293</v>
      </c>
      <c r="AT1250" s="181">
        <v>10000</v>
      </c>
      <c r="AU1250" s="181">
        <v>21</v>
      </c>
      <c r="AV1250" s="180" t="s">
        <v>4569</v>
      </c>
    </row>
    <row r="1251" spans="1:48" ht="30" x14ac:dyDescent="0.2">
      <c r="A1251" s="92" t="s">
        <v>4570</v>
      </c>
      <c r="B1251" s="92" t="s">
        <v>4571</v>
      </c>
      <c r="C1251" s="117" t="s">
        <v>166</v>
      </c>
      <c r="D1251" s="92" t="s">
        <v>437</v>
      </c>
      <c r="E1251" s="92" t="s">
        <v>4572</v>
      </c>
      <c r="F1251" s="92" t="s">
        <v>4284</v>
      </c>
      <c r="G1251" s="92" t="s">
        <v>3962</v>
      </c>
      <c r="H1251" s="92" t="s">
        <v>4299</v>
      </c>
      <c r="I1251" s="118" t="s">
        <v>4573</v>
      </c>
      <c r="J1251" s="119">
        <v>23</v>
      </c>
      <c r="K1251" s="119">
        <v>10000</v>
      </c>
      <c r="L1251" s="119">
        <f t="shared" si="152"/>
        <v>-220557</v>
      </c>
      <c r="N1251" s="48" t="s">
        <v>243</v>
      </c>
      <c r="P1251" s="119">
        <v>210000</v>
      </c>
      <c r="Q1251" s="119">
        <v>110000</v>
      </c>
      <c r="R1251" s="119">
        <v>100000</v>
      </c>
      <c r="S1251" s="119">
        <f t="shared" si="149"/>
        <v>320000</v>
      </c>
      <c r="T1251" s="119">
        <f t="shared" si="150"/>
        <v>420000</v>
      </c>
      <c r="U1251" s="119">
        <v>230557</v>
      </c>
      <c r="V1251" s="119">
        <v>155733</v>
      </c>
      <c r="W1251" s="119">
        <v>144364</v>
      </c>
      <c r="X1251" s="119">
        <f t="shared" si="153"/>
        <v>-176290</v>
      </c>
      <c r="Y1251" s="92" t="s">
        <v>12848</v>
      </c>
      <c r="Z1251" s="93">
        <v>2.16E-3</v>
      </c>
      <c r="AA1251" s="178">
        <v>1.8799999999999999E-3</v>
      </c>
      <c r="AB1251" s="93">
        <f t="shared" si="151"/>
        <v>-2.8000000000000008E-4</v>
      </c>
      <c r="AE1251" s="48" t="s">
        <v>15145</v>
      </c>
      <c r="AF1251" s="172">
        <v>1.8799999999999999E-3</v>
      </c>
      <c r="AK1251" s="48" t="s">
        <v>15148</v>
      </c>
      <c r="AM1251" s="48" t="s">
        <v>3846</v>
      </c>
      <c r="AN1251" s="48" t="s">
        <v>4272</v>
      </c>
      <c r="AQ1251" s="123" t="s">
        <v>15164</v>
      </c>
      <c r="AR1251" s="179">
        <v>1.8799999999999999E-3</v>
      </c>
      <c r="AS1251" s="180" t="s">
        <v>15293</v>
      </c>
      <c r="AT1251" s="181">
        <v>10000</v>
      </c>
      <c r="AU1251" s="181">
        <v>29</v>
      </c>
      <c r="AV1251" s="180" t="s">
        <v>4721</v>
      </c>
    </row>
    <row r="1252" spans="1:48" ht="30" x14ac:dyDescent="0.2">
      <c r="A1252" s="92" t="s">
        <v>4574</v>
      </c>
      <c r="B1252" s="92" t="s">
        <v>4575</v>
      </c>
      <c r="C1252" s="117" t="s">
        <v>166</v>
      </c>
      <c r="D1252" s="92" t="s">
        <v>437</v>
      </c>
      <c r="E1252" s="92" t="s">
        <v>4576</v>
      </c>
      <c r="F1252" s="92" t="s">
        <v>4284</v>
      </c>
      <c r="G1252" s="92" t="s">
        <v>3962</v>
      </c>
      <c r="H1252" s="92" t="s">
        <v>4360</v>
      </c>
      <c r="I1252" s="118" t="s">
        <v>4577</v>
      </c>
      <c r="J1252" s="119">
        <v>11</v>
      </c>
      <c r="K1252" s="119">
        <v>10000</v>
      </c>
      <c r="L1252" s="119">
        <f t="shared" si="152"/>
        <v>-15815</v>
      </c>
      <c r="N1252" s="48" t="s">
        <v>243</v>
      </c>
      <c r="P1252" s="119">
        <v>0</v>
      </c>
      <c r="Q1252" s="119">
        <v>0</v>
      </c>
      <c r="R1252" s="119">
        <v>0</v>
      </c>
      <c r="S1252" s="119">
        <f t="shared" si="149"/>
        <v>0</v>
      </c>
      <c r="T1252" s="119">
        <f t="shared" si="150"/>
        <v>0</v>
      </c>
      <c r="U1252" s="119">
        <v>25815</v>
      </c>
      <c r="V1252" s="119">
        <v>13295</v>
      </c>
      <c r="W1252" s="119">
        <v>9453</v>
      </c>
      <c r="X1252" s="119">
        <f t="shared" si="153"/>
        <v>-39110</v>
      </c>
      <c r="Y1252" s="92" t="s">
        <v>12848</v>
      </c>
      <c r="Z1252" s="93">
        <v>2.16E-3</v>
      </c>
      <c r="AA1252" s="178">
        <v>2.0899999999999998E-3</v>
      </c>
      <c r="AB1252" s="93">
        <f t="shared" si="151"/>
        <v>-7.0000000000000184E-5</v>
      </c>
      <c r="AE1252" s="48" t="s">
        <v>15145</v>
      </c>
      <c r="AF1252" s="172">
        <v>2.0899999999999998E-3</v>
      </c>
      <c r="AK1252" s="48" t="s">
        <v>15148</v>
      </c>
      <c r="AM1252" s="48" t="s">
        <v>3846</v>
      </c>
      <c r="AN1252" s="48" t="s">
        <v>4272</v>
      </c>
      <c r="AQ1252" s="123" t="s">
        <v>15164</v>
      </c>
      <c r="AR1252" s="179">
        <v>2.0899999999999998E-3</v>
      </c>
      <c r="AS1252" s="180" t="s">
        <v>15304</v>
      </c>
      <c r="AT1252" s="181">
        <v>50000</v>
      </c>
      <c r="AU1252" s="181">
        <v>16</v>
      </c>
      <c r="AV1252" s="180" t="s">
        <v>15341</v>
      </c>
    </row>
    <row r="1253" spans="1:48" x14ac:dyDescent="0.2">
      <c r="A1253" s="92" t="s">
        <v>4578</v>
      </c>
      <c r="B1253" s="92" t="s">
        <v>4579</v>
      </c>
      <c r="C1253" s="117" t="s">
        <v>166</v>
      </c>
      <c r="D1253" s="92" t="s">
        <v>437</v>
      </c>
      <c r="E1253" s="92" t="s">
        <v>4580</v>
      </c>
      <c r="F1253" s="92" t="s">
        <v>4284</v>
      </c>
      <c r="G1253" s="92" t="s">
        <v>3962</v>
      </c>
      <c r="H1253" s="92" t="s">
        <v>4299</v>
      </c>
      <c r="I1253" s="118" t="s">
        <v>4581</v>
      </c>
      <c r="J1253" s="119">
        <v>23</v>
      </c>
      <c r="K1253" s="119">
        <v>10000</v>
      </c>
      <c r="L1253" s="119">
        <f t="shared" si="152"/>
        <v>-28833</v>
      </c>
      <c r="N1253" s="48" t="s">
        <v>243</v>
      </c>
      <c r="P1253" s="119">
        <v>50000</v>
      </c>
      <c r="Q1253" s="119">
        <v>20000</v>
      </c>
      <c r="R1253" s="119">
        <v>20000</v>
      </c>
      <c r="S1253" s="119">
        <f t="shared" si="149"/>
        <v>70000</v>
      </c>
      <c r="T1253" s="119">
        <f t="shared" si="150"/>
        <v>90000</v>
      </c>
      <c r="U1253" s="119">
        <v>38833</v>
      </c>
      <c r="V1253" s="119">
        <v>24419</v>
      </c>
      <c r="W1253" s="119">
        <v>24442</v>
      </c>
      <c r="X1253" s="119">
        <f t="shared" si="153"/>
        <v>-13252</v>
      </c>
      <c r="Y1253" s="92" t="s">
        <v>12848</v>
      </c>
      <c r="Z1253" s="93">
        <v>1.41E-3</v>
      </c>
      <c r="AA1253" s="178">
        <v>1.41E-3</v>
      </c>
      <c r="AB1253" s="93">
        <f t="shared" si="151"/>
        <v>0</v>
      </c>
      <c r="AE1253" s="48" t="s">
        <v>15145</v>
      </c>
      <c r="AF1253" s="172">
        <v>1.41E-3</v>
      </c>
      <c r="AK1253" s="48" t="s">
        <v>15148</v>
      </c>
      <c r="AM1253" s="48" t="s">
        <v>3846</v>
      </c>
      <c r="AN1253" s="48" t="s">
        <v>4272</v>
      </c>
      <c r="AQ1253" s="123"/>
      <c r="AR1253" s="179">
        <v>1.41E-3</v>
      </c>
      <c r="AS1253" s="180" t="s">
        <v>15293</v>
      </c>
      <c r="AT1253" s="181">
        <v>10000</v>
      </c>
      <c r="AU1253" s="181">
        <v>8</v>
      </c>
      <c r="AV1253" s="180" t="s">
        <v>4581</v>
      </c>
    </row>
    <row r="1254" spans="1:48" x14ac:dyDescent="0.2">
      <c r="A1254" s="92" t="s">
        <v>4582</v>
      </c>
      <c r="B1254" s="92" t="s">
        <v>4583</v>
      </c>
      <c r="C1254" s="117" t="s">
        <v>166</v>
      </c>
      <c r="D1254" s="92" t="s">
        <v>437</v>
      </c>
      <c r="E1254" s="92" t="s">
        <v>15342</v>
      </c>
      <c r="F1254" s="92" t="s">
        <v>4284</v>
      </c>
      <c r="G1254" s="92" t="s">
        <v>3962</v>
      </c>
      <c r="H1254" s="92" t="s">
        <v>4285</v>
      </c>
      <c r="I1254" s="118" t="s">
        <v>4585</v>
      </c>
      <c r="J1254" s="119">
        <v>11</v>
      </c>
      <c r="K1254" s="119">
        <v>10000</v>
      </c>
      <c r="L1254" s="119">
        <f t="shared" si="152"/>
        <v>-130187</v>
      </c>
      <c r="N1254" s="48" t="s">
        <v>243</v>
      </c>
      <c r="P1254" s="119">
        <v>90000</v>
      </c>
      <c r="Q1254" s="119">
        <v>0</v>
      </c>
      <c r="R1254" s="119">
        <v>30000</v>
      </c>
      <c r="S1254" s="119">
        <f t="shared" si="149"/>
        <v>90000</v>
      </c>
      <c r="T1254" s="119">
        <f t="shared" si="150"/>
        <v>120000</v>
      </c>
      <c r="U1254" s="119">
        <v>140187</v>
      </c>
      <c r="V1254" s="119">
        <v>130547</v>
      </c>
      <c r="W1254" s="119">
        <v>124467</v>
      </c>
      <c r="X1254" s="119">
        <f t="shared" si="153"/>
        <v>-180734</v>
      </c>
      <c r="Y1254" s="92" t="s">
        <v>12848</v>
      </c>
      <c r="Z1254" s="93">
        <v>1.1999999999999999E-3</v>
      </c>
      <c r="AA1254" s="178">
        <v>1.1999999999999999E-3</v>
      </c>
      <c r="AB1254" s="93">
        <f t="shared" si="151"/>
        <v>0</v>
      </c>
      <c r="AE1254" s="48" t="s">
        <v>15145</v>
      </c>
      <c r="AF1254" s="172">
        <v>1.1999999999999999E-3</v>
      </c>
      <c r="AK1254" s="48" t="s">
        <v>15148</v>
      </c>
      <c r="AM1254" s="48" t="s">
        <v>3846</v>
      </c>
      <c r="AN1254" s="48" t="s">
        <v>4272</v>
      </c>
      <c r="AQ1254" s="123"/>
      <c r="AR1254" s="179">
        <v>1.1999999999999999E-3</v>
      </c>
      <c r="AS1254" s="180" t="s">
        <v>15280</v>
      </c>
      <c r="AT1254" s="181">
        <v>10000</v>
      </c>
      <c r="AU1254" s="181">
        <v>10</v>
      </c>
      <c r="AV1254" s="180" t="s">
        <v>4585</v>
      </c>
    </row>
    <row r="1255" spans="1:48" x14ac:dyDescent="0.2">
      <c r="A1255" s="92" t="s">
        <v>4586</v>
      </c>
      <c r="B1255" s="92" t="s">
        <v>4587</v>
      </c>
      <c r="C1255" s="117" t="s">
        <v>166</v>
      </c>
      <c r="D1255" s="92" t="s">
        <v>437</v>
      </c>
      <c r="E1255" s="92" t="s">
        <v>15343</v>
      </c>
      <c r="F1255" s="92" t="s">
        <v>4284</v>
      </c>
      <c r="G1255" s="92" t="s">
        <v>3962</v>
      </c>
      <c r="H1255" s="92" t="s">
        <v>4285</v>
      </c>
      <c r="I1255" s="118" t="s">
        <v>4589</v>
      </c>
      <c r="J1255" s="119">
        <v>11</v>
      </c>
      <c r="K1255" s="119">
        <v>10000</v>
      </c>
      <c r="L1255" s="119">
        <f t="shared" si="152"/>
        <v>-38843</v>
      </c>
      <c r="N1255" s="48" t="s">
        <v>243</v>
      </c>
      <c r="P1255" s="119">
        <v>50000</v>
      </c>
      <c r="Q1255" s="119">
        <v>30000</v>
      </c>
      <c r="R1255" s="119">
        <v>20000</v>
      </c>
      <c r="S1255" s="119">
        <f t="shared" si="149"/>
        <v>80000</v>
      </c>
      <c r="T1255" s="119">
        <f t="shared" si="150"/>
        <v>100000</v>
      </c>
      <c r="U1255" s="119">
        <v>48843</v>
      </c>
      <c r="V1255" s="119">
        <v>35886</v>
      </c>
      <c r="W1255" s="119">
        <v>34185</v>
      </c>
      <c r="X1255" s="119">
        <f t="shared" si="153"/>
        <v>-34729</v>
      </c>
      <c r="Y1255" s="92" t="s">
        <v>12848</v>
      </c>
      <c r="Z1255" s="93">
        <v>4.7000000000000002E-3</v>
      </c>
      <c r="AA1255" s="178">
        <v>4.7000000000000002E-3</v>
      </c>
      <c r="AB1255" s="93">
        <f t="shared" si="151"/>
        <v>0</v>
      </c>
      <c r="AE1255" s="48" t="s">
        <v>15145</v>
      </c>
      <c r="AF1255" s="172">
        <v>4.7000000000000002E-3</v>
      </c>
      <c r="AK1255" s="48" t="s">
        <v>15148</v>
      </c>
      <c r="AM1255" s="48" t="s">
        <v>3846</v>
      </c>
      <c r="AN1255" s="48" t="s">
        <v>4272</v>
      </c>
      <c r="AQ1255" s="123"/>
      <c r="AR1255" s="179">
        <v>4.7000000000000002E-3</v>
      </c>
      <c r="AS1255" s="180" t="s">
        <v>15280</v>
      </c>
      <c r="AT1255" s="181">
        <v>10000</v>
      </c>
      <c r="AU1255" s="181">
        <v>18</v>
      </c>
      <c r="AV1255" s="180" t="s">
        <v>4589</v>
      </c>
    </row>
    <row r="1256" spans="1:48" ht="30" x14ac:dyDescent="0.2">
      <c r="A1256" s="92" t="s">
        <v>4590</v>
      </c>
      <c r="B1256" s="92" t="s">
        <v>4591</v>
      </c>
      <c r="C1256" s="117" t="s">
        <v>166</v>
      </c>
      <c r="D1256" s="92" t="s">
        <v>403</v>
      </c>
      <c r="E1256" s="92" t="s">
        <v>4592</v>
      </c>
      <c r="F1256" s="92" t="s">
        <v>4284</v>
      </c>
      <c r="G1256" s="92" t="s">
        <v>3962</v>
      </c>
      <c r="H1256" s="92" t="s">
        <v>4285</v>
      </c>
      <c r="I1256" s="118" t="s">
        <v>4593</v>
      </c>
      <c r="J1256" s="119">
        <v>13</v>
      </c>
      <c r="K1256" s="119">
        <v>10000</v>
      </c>
      <c r="L1256" s="119">
        <f t="shared" si="152"/>
        <v>-30551</v>
      </c>
      <c r="N1256" s="48" t="s">
        <v>243</v>
      </c>
      <c r="P1256" s="119">
        <v>20000</v>
      </c>
      <c r="Q1256" s="119">
        <v>20000</v>
      </c>
      <c r="R1256" s="119">
        <v>0</v>
      </c>
      <c r="S1256" s="119">
        <f t="shared" si="149"/>
        <v>40000</v>
      </c>
      <c r="T1256" s="119">
        <f t="shared" si="150"/>
        <v>40000</v>
      </c>
      <c r="U1256" s="119">
        <v>40551</v>
      </c>
      <c r="V1256" s="119">
        <v>38820</v>
      </c>
      <c r="W1256" s="119">
        <v>39975</v>
      </c>
      <c r="X1256" s="119">
        <f t="shared" si="153"/>
        <v>-59371</v>
      </c>
      <c r="Y1256" s="92" t="s">
        <v>12848</v>
      </c>
      <c r="Z1256" s="93">
        <v>6.9999999999999999E-4</v>
      </c>
      <c r="AA1256" s="178">
        <v>2.5500000000000002E-3</v>
      </c>
      <c r="AB1256" s="93">
        <f t="shared" si="151"/>
        <v>1.8500000000000001E-3</v>
      </c>
      <c r="AE1256" s="48" t="s">
        <v>15145</v>
      </c>
      <c r="AF1256" s="172">
        <v>2.5500000000000002E-3</v>
      </c>
      <c r="AK1256" s="48" t="s">
        <v>15148</v>
      </c>
      <c r="AM1256" s="48" t="s">
        <v>3846</v>
      </c>
      <c r="AN1256" s="48" t="s">
        <v>4272</v>
      </c>
      <c r="AQ1256" s="123" t="s">
        <v>15164</v>
      </c>
      <c r="AR1256" s="179">
        <v>2.5500000000000002E-3</v>
      </c>
      <c r="AS1256" s="180" t="s">
        <v>15280</v>
      </c>
      <c r="AT1256" s="181">
        <v>10000</v>
      </c>
      <c r="AU1256" s="181">
        <v>17</v>
      </c>
      <c r="AV1256" s="180" t="s">
        <v>4593</v>
      </c>
    </row>
    <row r="1257" spans="1:48" x14ac:dyDescent="0.2">
      <c r="A1257" s="92" t="s">
        <v>4594</v>
      </c>
      <c r="B1257" s="92" t="s">
        <v>4595</v>
      </c>
      <c r="C1257" s="117" t="s">
        <v>166</v>
      </c>
      <c r="D1257" s="92" t="s">
        <v>2310</v>
      </c>
      <c r="E1257" s="92" t="s">
        <v>4596</v>
      </c>
      <c r="F1257" s="92" t="s">
        <v>4284</v>
      </c>
      <c r="G1257" s="92" t="s">
        <v>3962</v>
      </c>
      <c r="H1257" s="92" t="s">
        <v>4285</v>
      </c>
      <c r="I1257" s="118" t="s">
        <v>4597</v>
      </c>
      <c r="J1257" s="119">
        <v>11</v>
      </c>
      <c r="K1257" s="119">
        <v>10000</v>
      </c>
      <c r="L1257" s="119">
        <f t="shared" si="152"/>
        <v>9698</v>
      </c>
      <c r="M1257" s="119"/>
      <c r="N1257" s="48" t="s">
        <v>243</v>
      </c>
      <c r="P1257" s="119">
        <v>0</v>
      </c>
      <c r="Q1257" s="119">
        <v>0</v>
      </c>
      <c r="R1257" s="119">
        <v>0</v>
      </c>
      <c r="S1257" s="119">
        <f t="shared" si="149"/>
        <v>0</v>
      </c>
      <c r="T1257" s="119">
        <f t="shared" si="150"/>
        <v>0</v>
      </c>
      <c r="U1257" s="119">
        <v>302</v>
      </c>
      <c r="V1257" s="119">
        <v>258</v>
      </c>
      <c r="W1257" s="119">
        <v>264</v>
      </c>
      <c r="X1257" s="119">
        <f t="shared" si="153"/>
        <v>-560</v>
      </c>
      <c r="Y1257" s="92" t="s">
        <v>12848</v>
      </c>
      <c r="Z1257" s="93">
        <v>1.6999999999999999E-3</v>
      </c>
      <c r="AA1257" s="178">
        <v>1.6999999999999999E-3</v>
      </c>
      <c r="AB1257" s="93">
        <f t="shared" si="151"/>
        <v>0</v>
      </c>
      <c r="AE1257" s="48" t="s">
        <v>15145</v>
      </c>
      <c r="AF1257" s="172">
        <v>1.6999999999999999E-3</v>
      </c>
      <c r="AK1257" s="48" t="s">
        <v>15148</v>
      </c>
      <c r="AM1257" s="48" t="s">
        <v>3846</v>
      </c>
      <c r="AN1257" s="48" t="s">
        <v>4272</v>
      </c>
      <c r="AQ1257" s="123"/>
      <c r="AR1257" s="179">
        <v>1.6999999999999999E-3</v>
      </c>
      <c r="AS1257" s="180" t="s">
        <v>15324</v>
      </c>
      <c r="AT1257" s="181">
        <v>10000</v>
      </c>
      <c r="AU1257" s="181">
        <v>19</v>
      </c>
      <c r="AV1257" s="180" t="s">
        <v>4597</v>
      </c>
    </row>
    <row r="1258" spans="1:48" x14ac:dyDescent="0.2">
      <c r="A1258" s="92" t="s">
        <v>4598</v>
      </c>
      <c r="B1258" s="92" t="s">
        <v>4599</v>
      </c>
      <c r="C1258" s="117" t="s">
        <v>166</v>
      </c>
      <c r="D1258" s="92" t="s">
        <v>437</v>
      </c>
      <c r="E1258" s="92" t="s">
        <v>4600</v>
      </c>
      <c r="F1258" s="92" t="s">
        <v>4284</v>
      </c>
      <c r="G1258" s="92" t="s">
        <v>3962</v>
      </c>
      <c r="H1258" s="92" t="s">
        <v>4299</v>
      </c>
      <c r="I1258" s="118" t="s">
        <v>4601</v>
      </c>
      <c r="J1258" s="119">
        <v>23</v>
      </c>
      <c r="K1258" s="119">
        <v>10000</v>
      </c>
      <c r="L1258" s="119">
        <f t="shared" si="152"/>
        <v>7291</v>
      </c>
      <c r="M1258" s="119"/>
      <c r="N1258" s="48" t="s">
        <v>243</v>
      </c>
      <c r="P1258" s="119">
        <v>0</v>
      </c>
      <c r="Q1258" s="119">
        <v>0</v>
      </c>
      <c r="R1258" s="119">
        <v>0</v>
      </c>
      <c r="S1258" s="119">
        <f t="shared" si="149"/>
        <v>0</v>
      </c>
      <c r="T1258" s="119">
        <f t="shared" si="150"/>
        <v>0</v>
      </c>
      <c r="U1258" s="119">
        <v>2709</v>
      </c>
      <c r="V1258" s="119">
        <v>2981</v>
      </c>
      <c r="W1258" s="119">
        <v>2579</v>
      </c>
      <c r="X1258" s="119">
        <f t="shared" si="153"/>
        <v>-5690</v>
      </c>
      <c r="Y1258" s="92" t="s">
        <v>12848</v>
      </c>
      <c r="Z1258" s="93">
        <v>3.6600000000000001E-3</v>
      </c>
      <c r="AA1258" s="178">
        <v>3.6600000000000001E-3</v>
      </c>
      <c r="AB1258" s="93">
        <f t="shared" si="151"/>
        <v>0</v>
      </c>
      <c r="AE1258" s="48" t="s">
        <v>15145</v>
      </c>
      <c r="AF1258" s="172">
        <v>3.6600000000000001E-3</v>
      </c>
      <c r="AK1258" s="48" t="s">
        <v>15148</v>
      </c>
      <c r="AM1258" s="48" t="s">
        <v>3846</v>
      </c>
      <c r="AN1258" s="48" t="s">
        <v>4272</v>
      </c>
      <c r="AQ1258" s="123"/>
      <c r="AR1258" s="179">
        <v>3.6600000000000001E-3</v>
      </c>
      <c r="AS1258" s="180" t="s">
        <v>15293</v>
      </c>
      <c r="AT1258" s="181">
        <v>10000</v>
      </c>
      <c r="AU1258" s="181">
        <v>17</v>
      </c>
      <c r="AV1258" s="180" t="s">
        <v>4601</v>
      </c>
    </row>
    <row r="1259" spans="1:48" ht="30" x14ac:dyDescent="0.2">
      <c r="A1259" s="92" t="s">
        <v>4602</v>
      </c>
      <c r="B1259" s="92" t="s">
        <v>4603</v>
      </c>
      <c r="C1259" s="117" t="s">
        <v>166</v>
      </c>
      <c r="D1259" s="92" t="s">
        <v>437</v>
      </c>
      <c r="E1259" s="92" t="s">
        <v>4604</v>
      </c>
      <c r="F1259" s="92" t="s">
        <v>4284</v>
      </c>
      <c r="G1259" s="92" t="s">
        <v>3962</v>
      </c>
      <c r="H1259" s="92" t="s">
        <v>4285</v>
      </c>
      <c r="I1259" s="118" t="s">
        <v>4605</v>
      </c>
      <c r="J1259" s="119">
        <v>13</v>
      </c>
      <c r="K1259" s="119">
        <v>4000</v>
      </c>
      <c r="L1259" s="119">
        <f t="shared" si="152"/>
        <v>-1000536</v>
      </c>
      <c r="N1259" s="48" t="s">
        <v>243</v>
      </c>
      <c r="P1259" s="119">
        <v>956000</v>
      </c>
      <c r="Q1259" s="119">
        <v>676000</v>
      </c>
      <c r="R1259" s="119">
        <v>136000</v>
      </c>
      <c r="S1259" s="119">
        <f t="shared" si="149"/>
        <v>1632000</v>
      </c>
      <c r="T1259" s="119">
        <f t="shared" si="150"/>
        <v>1768000</v>
      </c>
      <c r="U1259" s="119">
        <v>1004536</v>
      </c>
      <c r="V1259" s="119">
        <v>516491</v>
      </c>
      <c r="W1259" s="119">
        <v>461330</v>
      </c>
      <c r="X1259" s="119">
        <f t="shared" si="153"/>
        <v>-565027</v>
      </c>
      <c r="Y1259" s="92" t="s">
        <v>12848</v>
      </c>
      <c r="Z1259" s="93">
        <v>4.1999999999999997E-3</v>
      </c>
      <c r="AA1259" s="178">
        <v>4.3099999999999996E-3</v>
      </c>
      <c r="AB1259" s="93">
        <f t="shared" si="151"/>
        <v>1.0999999999999985E-4</v>
      </c>
      <c r="AE1259" s="48" t="s">
        <v>15145</v>
      </c>
      <c r="AF1259" s="172">
        <v>4.3099999999999996E-3</v>
      </c>
      <c r="AK1259" s="48" t="s">
        <v>15148</v>
      </c>
      <c r="AM1259" s="48" t="s">
        <v>3846</v>
      </c>
      <c r="AN1259" s="48" t="s">
        <v>4272</v>
      </c>
      <c r="AQ1259" s="123" t="s">
        <v>15164</v>
      </c>
      <c r="AR1259" s="179">
        <v>4.3099999999999996E-3</v>
      </c>
      <c r="AS1259" s="180" t="s">
        <v>15280</v>
      </c>
      <c r="AT1259" s="181">
        <v>4000</v>
      </c>
      <c r="AU1259" s="181">
        <v>20</v>
      </c>
      <c r="AV1259" s="180" t="s">
        <v>4605</v>
      </c>
    </row>
    <row r="1260" spans="1:48" ht="30" x14ac:dyDescent="0.2">
      <c r="A1260" s="92" t="s">
        <v>4606</v>
      </c>
      <c r="B1260" s="92" t="s">
        <v>4607</v>
      </c>
      <c r="C1260" s="117" t="s">
        <v>166</v>
      </c>
      <c r="D1260" s="92" t="s">
        <v>437</v>
      </c>
      <c r="E1260" s="92" t="s">
        <v>4293</v>
      </c>
      <c r="F1260" s="92" t="s">
        <v>4284</v>
      </c>
      <c r="G1260" s="92" t="s">
        <v>3962</v>
      </c>
      <c r="H1260" s="92" t="s">
        <v>4294</v>
      </c>
      <c r="I1260" s="118" t="s">
        <v>4295</v>
      </c>
      <c r="J1260" s="119">
        <v>29</v>
      </c>
      <c r="K1260" s="119">
        <v>10000</v>
      </c>
      <c r="L1260" s="119">
        <f t="shared" si="152"/>
        <v>-5797010</v>
      </c>
      <c r="N1260" s="48" t="s">
        <v>243</v>
      </c>
      <c r="P1260" s="119">
        <v>5000747</v>
      </c>
      <c r="Q1260" s="119">
        <v>1950000</v>
      </c>
      <c r="R1260" s="119">
        <v>790000</v>
      </c>
      <c r="S1260" s="119">
        <f t="shared" si="149"/>
        <v>6950747</v>
      </c>
      <c r="T1260" s="119">
        <f t="shared" si="150"/>
        <v>7740747</v>
      </c>
      <c r="U1260" s="119">
        <v>5807010</v>
      </c>
      <c r="V1260" s="119">
        <v>3841601</v>
      </c>
      <c r="W1260" s="119">
        <v>3411742</v>
      </c>
      <c r="X1260" s="119">
        <f t="shared" si="153"/>
        <v>-4647864</v>
      </c>
      <c r="Y1260" s="92" t="s">
        <v>12848</v>
      </c>
      <c r="Z1260" s="93">
        <v>2.5000000000000001E-3</v>
      </c>
      <c r="AA1260" s="178">
        <v>1.75E-3</v>
      </c>
      <c r="AB1260" s="93">
        <f t="shared" si="151"/>
        <v>-7.5000000000000002E-4</v>
      </c>
      <c r="AE1260" s="48" t="s">
        <v>15145</v>
      </c>
      <c r="AF1260" s="172">
        <v>1.75E-3</v>
      </c>
      <c r="AH1260" s="122"/>
      <c r="AK1260" s="48" t="s">
        <v>15218</v>
      </c>
      <c r="AM1260" s="48" t="s">
        <v>3846</v>
      </c>
      <c r="AN1260" s="48" t="s">
        <v>4272</v>
      </c>
      <c r="AQ1260" s="123" t="s">
        <v>15344</v>
      </c>
      <c r="AR1260" s="179">
        <v>1.75E-3</v>
      </c>
      <c r="AS1260" s="180" t="s">
        <v>15295</v>
      </c>
      <c r="AT1260" s="181">
        <v>10000</v>
      </c>
      <c r="AU1260" s="181">
        <v>17</v>
      </c>
      <c r="AV1260" s="180" t="s">
        <v>15282</v>
      </c>
    </row>
    <row r="1261" spans="1:48" x14ac:dyDescent="0.2">
      <c r="A1261" s="92" t="s">
        <v>4608</v>
      </c>
      <c r="B1261" s="92" t="s">
        <v>4609</v>
      </c>
      <c r="C1261" s="117" t="s">
        <v>166</v>
      </c>
      <c r="D1261" s="92" t="s">
        <v>437</v>
      </c>
      <c r="E1261" s="92" t="s">
        <v>4610</v>
      </c>
      <c r="F1261" s="92" t="s">
        <v>4284</v>
      </c>
      <c r="G1261" s="92" t="s">
        <v>3962</v>
      </c>
      <c r="H1261" s="92" t="s">
        <v>4299</v>
      </c>
      <c r="I1261" s="118" t="s">
        <v>4611</v>
      </c>
      <c r="J1261" s="119">
        <v>23</v>
      </c>
      <c r="K1261" s="119">
        <v>10000</v>
      </c>
      <c r="L1261" s="119">
        <f t="shared" si="152"/>
        <v>-2403824</v>
      </c>
      <c r="N1261" s="48" t="s">
        <v>243</v>
      </c>
      <c r="P1261" s="119">
        <v>2730000</v>
      </c>
      <c r="Q1261" s="119">
        <v>1280000</v>
      </c>
      <c r="R1261" s="119">
        <v>1450000</v>
      </c>
      <c r="S1261" s="119">
        <f t="shared" si="149"/>
        <v>4010000</v>
      </c>
      <c r="T1261" s="119">
        <f t="shared" si="150"/>
        <v>5460000</v>
      </c>
      <c r="U1261" s="119">
        <v>2413824</v>
      </c>
      <c r="V1261" s="119">
        <v>1887120</v>
      </c>
      <c r="W1261" s="119">
        <v>1536395</v>
      </c>
      <c r="X1261" s="119">
        <f t="shared" si="153"/>
        <v>-1570944</v>
      </c>
      <c r="Y1261" s="92" t="s">
        <v>12848</v>
      </c>
      <c r="Z1261" s="93">
        <v>2E-3</v>
      </c>
      <c r="AA1261" s="178">
        <v>2E-3</v>
      </c>
      <c r="AB1261" s="93">
        <f t="shared" si="151"/>
        <v>0</v>
      </c>
      <c r="AE1261" s="48" t="s">
        <v>15145</v>
      </c>
      <c r="AF1261" s="172">
        <v>2E-3</v>
      </c>
      <c r="AK1261" s="48" t="s">
        <v>15148</v>
      </c>
      <c r="AM1261" s="48" t="s">
        <v>3846</v>
      </c>
      <c r="AN1261" s="48" t="s">
        <v>4272</v>
      </c>
      <c r="AQ1261" s="123"/>
      <c r="AR1261" s="179">
        <v>2E-3</v>
      </c>
      <c r="AS1261" s="180" t="s">
        <v>15293</v>
      </c>
      <c r="AT1261" s="181">
        <v>10000</v>
      </c>
      <c r="AU1261" s="181">
        <v>17</v>
      </c>
      <c r="AV1261" s="180" t="s">
        <v>4611</v>
      </c>
    </row>
    <row r="1262" spans="1:48" ht="30" x14ac:dyDescent="0.2">
      <c r="A1262" s="92" t="s">
        <v>4612</v>
      </c>
      <c r="B1262" s="92" t="s">
        <v>4613</v>
      </c>
      <c r="C1262" s="117" t="s">
        <v>166</v>
      </c>
      <c r="D1262" s="92" t="s">
        <v>437</v>
      </c>
      <c r="E1262" s="92" t="s">
        <v>4614</v>
      </c>
      <c r="F1262" s="92" t="s">
        <v>4284</v>
      </c>
      <c r="G1262" s="92" t="s">
        <v>3962</v>
      </c>
      <c r="H1262" s="92" t="s">
        <v>4285</v>
      </c>
      <c r="I1262" s="118" t="s">
        <v>4615</v>
      </c>
      <c r="J1262" s="119">
        <v>13</v>
      </c>
      <c r="K1262" s="119">
        <v>10000</v>
      </c>
      <c r="L1262" s="119">
        <f t="shared" si="152"/>
        <v>-37996</v>
      </c>
      <c r="N1262" s="48" t="s">
        <v>243</v>
      </c>
      <c r="P1262" s="119">
        <v>50000</v>
      </c>
      <c r="Q1262" s="119">
        <v>40000</v>
      </c>
      <c r="R1262" s="119">
        <v>10000</v>
      </c>
      <c r="S1262" s="119">
        <f t="shared" si="149"/>
        <v>90000</v>
      </c>
      <c r="T1262" s="119">
        <f t="shared" si="150"/>
        <v>100000</v>
      </c>
      <c r="U1262" s="119">
        <v>47996</v>
      </c>
      <c r="V1262" s="119">
        <v>24163</v>
      </c>
      <c r="W1262" s="119">
        <v>14609</v>
      </c>
      <c r="X1262" s="119">
        <f t="shared" si="153"/>
        <v>-22159</v>
      </c>
      <c r="Y1262" s="92" t="s">
        <v>12848</v>
      </c>
      <c r="Z1262" s="93">
        <v>1.1999999999999999E-3</v>
      </c>
      <c r="AA1262" s="178">
        <v>3.8999999999999998E-3</v>
      </c>
      <c r="AB1262" s="93">
        <f t="shared" si="151"/>
        <v>2.7000000000000001E-3</v>
      </c>
      <c r="AE1262" s="48" t="s">
        <v>15145</v>
      </c>
      <c r="AF1262" s="172">
        <v>3.8999999999999998E-3</v>
      </c>
      <c r="AK1262" s="48" t="s">
        <v>15148</v>
      </c>
      <c r="AM1262" s="48" t="s">
        <v>3846</v>
      </c>
      <c r="AN1262" s="48" t="s">
        <v>4272</v>
      </c>
      <c r="AQ1262" s="123" t="s">
        <v>15164</v>
      </c>
      <c r="AR1262" s="179">
        <v>3.8999999999999998E-3</v>
      </c>
      <c r="AS1262" s="180" t="s">
        <v>15280</v>
      </c>
      <c r="AT1262" s="181">
        <v>10000</v>
      </c>
      <c r="AU1262" s="181">
        <v>17</v>
      </c>
      <c r="AV1262" s="180" t="s">
        <v>4615</v>
      </c>
    </row>
    <row r="1263" spans="1:48" ht="30" x14ac:dyDescent="0.2">
      <c r="A1263" s="92" t="s">
        <v>4616</v>
      </c>
      <c r="B1263" s="92" t="s">
        <v>4617</v>
      </c>
      <c r="C1263" s="117" t="s">
        <v>166</v>
      </c>
      <c r="D1263" s="92" t="s">
        <v>437</v>
      </c>
      <c r="E1263" s="92" t="s">
        <v>4618</v>
      </c>
      <c r="F1263" s="92" t="s">
        <v>4284</v>
      </c>
      <c r="G1263" s="92" t="s">
        <v>3962</v>
      </c>
      <c r="H1263" s="92" t="s">
        <v>4360</v>
      </c>
      <c r="I1263" s="118" t="s">
        <v>4619</v>
      </c>
      <c r="J1263" s="119">
        <v>31</v>
      </c>
      <c r="K1263" s="119">
        <v>10000</v>
      </c>
      <c r="L1263" s="119">
        <f t="shared" si="152"/>
        <v>8819</v>
      </c>
      <c r="M1263" s="119"/>
      <c r="N1263" s="48" t="s">
        <v>243</v>
      </c>
      <c r="P1263" s="119">
        <v>0</v>
      </c>
      <c r="Q1263" s="119">
        <v>0</v>
      </c>
      <c r="R1263" s="119">
        <v>0</v>
      </c>
      <c r="S1263" s="119">
        <f t="shared" si="149"/>
        <v>0</v>
      </c>
      <c r="T1263" s="119">
        <f t="shared" si="150"/>
        <v>0</v>
      </c>
      <c r="U1263" s="119">
        <v>1181</v>
      </c>
      <c r="V1263" s="119">
        <v>579</v>
      </c>
      <c r="W1263" s="119">
        <v>579</v>
      </c>
      <c r="X1263" s="119">
        <f t="shared" si="153"/>
        <v>-1760</v>
      </c>
      <c r="Y1263" s="92" t="s">
        <v>12848</v>
      </c>
      <c r="Z1263" s="93">
        <v>4.1399999999999996E-3</v>
      </c>
      <c r="AA1263" s="178">
        <v>3.5000000000000001E-3</v>
      </c>
      <c r="AB1263" s="93">
        <f t="shared" si="151"/>
        <v>-6.3999999999999951E-4</v>
      </c>
      <c r="AE1263" s="48" t="s">
        <v>15145</v>
      </c>
      <c r="AF1263" s="172">
        <v>3.5000000000000001E-3</v>
      </c>
      <c r="AK1263" s="48" t="s">
        <v>15148</v>
      </c>
      <c r="AM1263" s="48" t="s">
        <v>3846</v>
      </c>
      <c r="AN1263" s="48" t="s">
        <v>4272</v>
      </c>
      <c r="AQ1263" s="123" t="s">
        <v>15164</v>
      </c>
      <c r="AR1263" s="179">
        <v>3.5000000000000001E-3</v>
      </c>
      <c r="AS1263" s="180" t="s">
        <v>15307</v>
      </c>
      <c r="AT1263" s="181">
        <v>90000</v>
      </c>
      <c r="AU1263" s="181">
        <v>34</v>
      </c>
      <c r="AV1263" s="180" t="s">
        <v>4619</v>
      </c>
    </row>
    <row r="1264" spans="1:48" x14ac:dyDescent="0.2">
      <c r="A1264" s="92" t="s">
        <v>4620</v>
      </c>
      <c r="B1264" s="92" t="s">
        <v>4621</v>
      </c>
      <c r="C1264" s="117" t="s">
        <v>166</v>
      </c>
      <c r="D1264" s="92" t="s">
        <v>437</v>
      </c>
      <c r="E1264" s="92" t="s">
        <v>4622</v>
      </c>
      <c r="F1264" s="92" t="s">
        <v>4284</v>
      </c>
      <c r="G1264" s="92" t="s">
        <v>3962</v>
      </c>
      <c r="H1264" s="92" t="s">
        <v>4299</v>
      </c>
      <c r="I1264" s="118" t="s">
        <v>4623</v>
      </c>
      <c r="J1264" s="119">
        <v>11</v>
      </c>
      <c r="K1264" s="119">
        <v>10000</v>
      </c>
      <c r="L1264" s="119">
        <f t="shared" si="152"/>
        <v>-2347106</v>
      </c>
      <c r="N1264" s="48" t="s">
        <v>243</v>
      </c>
      <c r="P1264" s="119">
        <v>870000</v>
      </c>
      <c r="Q1264" s="119">
        <v>490000</v>
      </c>
      <c r="R1264" s="119">
        <v>0</v>
      </c>
      <c r="S1264" s="119">
        <f t="shared" si="149"/>
        <v>1360000</v>
      </c>
      <c r="T1264" s="119">
        <f t="shared" si="150"/>
        <v>1360000</v>
      </c>
      <c r="U1264" s="119">
        <v>2357106</v>
      </c>
      <c r="V1264" s="119">
        <v>1536289</v>
      </c>
      <c r="W1264" s="119">
        <v>1423720</v>
      </c>
      <c r="X1264" s="119">
        <f t="shared" si="153"/>
        <v>-3023395</v>
      </c>
      <c r="Y1264" s="92" t="s">
        <v>12848</v>
      </c>
      <c r="Z1264" s="93">
        <v>2.0999999999999999E-3</v>
      </c>
      <c r="AA1264" s="178">
        <v>2.0999999999999999E-3</v>
      </c>
      <c r="AB1264" s="93">
        <f t="shared" si="151"/>
        <v>0</v>
      </c>
      <c r="AE1264" s="48" t="s">
        <v>15145</v>
      </c>
      <c r="AF1264" s="172">
        <v>2.0999999999999999E-3</v>
      </c>
      <c r="AK1264" s="48" t="s">
        <v>15148</v>
      </c>
      <c r="AM1264" s="48" t="s">
        <v>3846</v>
      </c>
      <c r="AN1264" s="48" t="s">
        <v>4272</v>
      </c>
      <c r="AQ1264" s="123"/>
      <c r="AR1264" s="179">
        <v>2.0999999999999999E-3</v>
      </c>
      <c r="AS1264" s="180" t="s">
        <v>15293</v>
      </c>
      <c r="AT1264" s="181">
        <v>10000</v>
      </c>
      <c r="AU1264" s="181">
        <v>13</v>
      </c>
      <c r="AV1264" s="180" t="s">
        <v>4623</v>
      </c>
    </row>
    <row r="1265" spans="1:48" ht="60" x14ac:dyDescent="0.2">
      <c r="A1265" s="92" t="s">
        <v>4624</v>
      </c>
      <c r="B1265" s="92" t="s">
        <v>4625</v>
      </c>
      <c r="C1265" s="117" t="s">
        <v>166</v>
      </c>
      <c r="D1265" s="92" t="s">
        <v>437</v>
      </c>
      <c r="E1265" s="92" t="s">
        <v>4626</v>
      </c>
      <c r="F1265" s="92" t="s">
        <v>4284</v>
      </c>
      <c r="G1265" s="92" t="s">
        <v>3962</v>
      </c>
      <c r="H1265" s="92" t="s">
        <v>4627</v>
      </c>
      <c r="I1265" s="118" t="s">
        <v>4628</v>
      </c>
      <c r="J1265" s="119">
        <v>30</v>
      </c>
      <c r="K1265" s="119">
        <v>10000</v>
      </c>
      <c r="L1265" s="119">
        <f t="shared" si="152"/>
        <v>10000</v>
      </c>
      <c r="M1265" s="119">
        <v>37.6</v>
      </c>
      <c r="N1265" s="48" t="s">
        <v>243</v>
      </c>
      <c r="O1265" s="48" t="s">
        <v>504</v>
      </c>
      <c r="P1265" s="119">
        <v>0</v>
      </c>
      <c r="Q1265" s="119">
        <v>0</v>
      </c>
      <c r="R1265" s="119">
        <v>0</v>
      </c>
      <c r="S1265" s="119">
        <f t="shared" si="149"/>
        <v>0</v>
      </c>
      <c r="T1265" s="119">
        <f t="shared" si="150"/>
        <v>0</v>
      </c>
      <c r="U1265" s="119">
        <v>0</v>
      </c>
      <c r="V1265" s="119">
        <v>0</v>
      </c>
      <c r="W1265" s="119">
        <v>0</v>
      </c>
      <c r="X1265" s="119">
        <f t="shared" si="153"/>
        <v>0</v>
      </c>
      <c r="Y1265" s="92" t="s">
        <v>12844</v>
      </c>
      <c r="Z1265" s="93">
        <v>3.7599999999999999E-3</v>
      </c>
      <c r="AA1265" s="178">
        <v>3.0000000000000001E-3</v>
      </c>
      <c r="AB1265" s="93">
        <f t="shared" si="151"/>
        <v>-7.5999999999999983E-4</v>
      </c>
      <c r="AE1265" s="48" t="s">
        <v>15145</v>
      </c>
      <c r="AF1265" s="172">
        <v>3.0000000000000001E-3</v>
      </c>
      <c r="AK1265" s="48" t="s">
        <v>15148</v>
      </c>
      <c r="AM1265" s="48" t="s">
        <v>3846</v>
      </c>
      <c r="AN1265" s="48" t="s">
        <v>4272</v>
      </c>
      <c r="AQ1265" s="123" t="s">
        <v>15149</v>
      </c>
      <c r="AR1265" s="179">
        <v>3.0000000000000001E-3</v>
      </c>
      <c r="AS1265" s="180" t="s">
        <v>15345</v>
      </c>
      <c r="AT1265" s="181">
        <v>10000</v>
      </c>
      <c r="AU1265" s="181">
        <v>20</v>
      </c>
      <c r="AV1265" s="180" t="s">
        <v>4628</v>
      </c>
    </row>
    <row r="1266" spans="1:48" x14ac:dyDescent="0.2">
      <c r="A1266" s="92" t="s">
        <v>4629</v>
      </c>
      <c r="B1266" s="92" t="s">
        <v>4630</v>
      </c>
      <c r="C1266" s="117" t="s">
        <v>166</v>
      </c>
      <c r="D1266" s="92" t="s">
        <v>437</v>
      </c>
      <c r="E1266" s="92" t="s">
        <v>4631</v>
      </c>
      <c r="F1266" s="92" t="s">
        <v>4284</v>
      </c>
      <c r="G1266" s="92" t="s">
        <v>3962</v>
      </c>
      <c r="H1266" s="92" t="s">
        <v>4360</v>
      </c>
      <c r="I1266" s="118" t="s">
        <v>4632</v>
      </c>
      <c r="J1266" s="119">
        <v>19</v>
      </c>
      <c r="K1266" s="119">
        <v>10000</v>
      </c>
      <c r="L1266" s="119">
        <f t="shared" si="152"/>
        <v>-14641</v>
      </c>
      <c r="N1266" s="48" t="s">
        <v>243</v>
      </c>
      <c r="P1266" s="119">
        <v>0</v>
      </c>
      <c r="Q1266" s="119">
        <v>0</v>
      </c>
      <c r="R1266" s="119">
        <v>0</v>
      </c>
      <c r="S1266" s="119">
        <f t="shared" si="149"/>
        <v>0</v>
      </c>
      <c r="T1266" s="119">
        <f t="shared" si="150"/>
        <v>0</v>
      </c>
      <c r="U1266" s="119">
        <v>24641</v>
      </c>
      <c r="V1266" s="119">
        <v>13701</v>
      </c>
      <c r="W1266" s="119">
        <v>12264</v>
      </c>
      <c r="X1266" s="119">
        <f t="shared" si="153"/>
        <v>-38342</v>
      </c>
      <c r="Y1266" s="92" t="s">
        <v>12848</v>
      </c>
      <c r="Z1266" s="93">
        <v>6.62E-3</v>
      </c>
      <c r="AA1266" s="178">
        <v>6.62E-3</v>
      </c>
      <c r="AB1266" s="93">
        <f t="shared" si="151"/>
        <v>0</v>
      </c>
      <c r="AE1266" s="48" t="s">
        <v>15145</v>
      </c>
      <c r="AF1266" s="172">
        <v>6.62E-3</v>
      </c>
      <c r="AK1266" s="48" t="s">
        <v>15148</v>
      </c>
      <c r="AM1266" s="48" t="s">
        <v>3846</v>
      </c>
      <c r="AN1266" s="48" t="s">
        <v>4272</v>
      </c>
      <c r="AQ1266" s="123"/>
      <c r="AR1266" s="179">
        <v>6.62E-3</v>
      </c>
      <c r="AS1266" s="180" t="s">
        <v>15340</v>
      </c>
      <c r="AT1266" s="181">
        <v>10000</v>
      </c>
      <c r="AU1266" s="181">
        <v>11</v>
      </c>
      <c r="AV1266" s="180" t="s">
        <v>4632</v>
      </c>
    </row>
    <row r="1267" spans="1:48" ht="60" x14ac:dyDescent="0.2">
      <c r="A1267" s="92" t="s">
        <v>4633</v>
      </c>
      <c r="B1267" s="92" t="s">
        <v>4634</v>
      </c>
      <c r="C1267" s="117" t="s">
        <v>166</v>
      </c>
      <c r="D1267" s="92" t="s">
        <v>437</v>
      </c>
      <c r="E1267" s="92" t="s">
        <v>4635</v>
      </c>
      <c r="F1267" s="92" t="s">
        <v>4284</v>
      </c>
      <c r="G1267" s="92" t="s">
        <v>3962</v>
      </c>
      <c r="H1267" s="92" t="s">
        <v>4299</v>
      </c>
      <c r="I1267" s="118" t="s">
        <v>4636</v>
      </c>
      <c r="J1267" s="119">
        <v>21</v>
      </c>
      <c r="K1267" s="119">
        <v>10000</v>
      </c>
      <c r="L1267" s="119">
        <f t="shared" si="152"/>
        <v>10000</v>
      </c>
      <c r="M1267" s="119">
        <v>185.1</v>
      </c>
      <c r="N1267" s="48" t="s">
        <v>243</v>
      </c>
      <c r="O1267" s="48" t="s">
        <v>504</v>
      </c>
      <c r="P1267" s="119">
        <v>0</v>
      </c>
      <c r="Q1267" s="119">
        <v>0</v>
      </c>
      <c r="R1267" s="119">
        <v>0</v>
      </c>
      <c r="S1267" s="119">
        <f t="shared" si="149"/>
        <v>0</v>
      </c>
      <c r="T1267" s="119">
        <f t="shared" si="150"/>
        <v>0</v>
      </c>
      <c r="U1267" s="119">
        <v>0</v>
      </c>
      <c r="V1267" s="119">
        <v>0</v>
      </c>
      <c r="W1267" s="119">
        <v>0</v>
      </c>
      <c r="X1267" s="119">
        <f t="shared" si="153"/>
        <v>0</v>
      </c>
      <c r="Y1267" s="92" t="s">
        <v>12844</v>
      </c>
      <c r="Z1267" s="93">
        <v>1.8509999999999999E-2</v>
      </c>
      <c r="AA1267" s="178">
        <v>7.9399999999999991E-3</v>
      </c>
      <c r="AB1267" s="93">
        <f t="shared" si="151"/>
        <v>-1.057E-2</v>
      </c>
      <c r="AE1267" s="48" t="s">
        <v>15145</v>
      </c>
      <c r="AF1267" s="172">
        <v>7.9399999999999991E-3</v>
      </c>
      <c r="AK1267" s="48" t="s">
        <v>15148</v>
      </c>
      <c r="AM1267" s="48" t="s">
        <v>3846</v>
      </c>
      <c r="AN1267" s="48" t="s">
        <v>4272</v>
      </c>
      <c r="AQ1267" s="123" t="s">
        <v>15149</v>
      </c>
      <c r="AR1267" s="179">
        <v>7.9399999999999991E-3</v>
      </c>
      <c r="AS1267" s="180" t="s">
        <v>15346</v>
      </c>
      <c r="AT1267" s="181">
        <v>10000</v>
      </c>
      <c r="AU1267" s="181">
        <v>17</v>
      </c>
      <c r="AV1267" s="180" t="s">
        <v>4636</v>
      </c>
    </row>
    <row r="1268" spans="1:48" ht="30" x14ac:dyDescent="0.2">
      <c r="A1268" s="92" t="s">
        <v>4637</v>
      </c>
      <c r="B1268" s="92" t="s">
        <v>4638</v>
      </c>
      <c r="C1268" s="117" t="s">
        <v>166</v>
      </c>
      <c r="D1268" s="92" t="s">
        <v>437</v>
      </c>
      <c r="E1268" s="92" t="s">
        <v>4639</v>
      </c>
      <c r="F1268" s="92" t="s">
        <v>4284</v>
      </c>
      <c r="G1268" s="92" t="s">
        <v>3962</v>
      </c>
      <c r="H1268" s="92" t="s">
        <v>4285</v>
      </c>
      <c r="I1268" s="118" t="s">
        <v>4640</v>
      </c>
      <c r="J1268" s="119">
        <v>13</v>
      </c>
      <c r="K1268" s="119">
        <v>10000</v>
      </c>
      <c r="L1268" s="119">
        <f t="shared" si="152"/>
        <v>6143</v>
      </c>
      <c r="M1268" s="119"/>
      <c r="N1268" s="48" t="s">
        <v>243</v>
      </c>
      <c r="P1268" s="119">
        <v>0</v>
      </c>
      <c r="Q1268" s="119">
        <v>0</v>
      </c>
      <c r="R1268" s="119">
        <v>0</v>
      </c>
      <c r="S1268" s="119">
        <f t="shared" si="149"/>
        <v>0</v>
      </c>
      <c r="T1268" s="119">
        <f t="shared" si="150"/>
        <v>0</v>
      </c>
      <c r="U1268" s="119">
        <v>3857</v>
      </c>
      <c r="V1268" s="119">
        <v>2104</v>
      </c>
      <c r="W1268" s="119">
        <v>1905</v>
      </c>
      <c r="X1268" s="119">
        <f t="shared" si="153"/>
        <v>-5961</v>
      </c>
      <c r="Y1268" s="92" t="s">
        <v>12848</v>
      </c>
      <c r="Z1268" s="93">
        <v>8.9999999999999998E-4</v>
      </c>
      <c r="AA1268" s="178">
        <v>2.5500000000000002E-3</v>
      </c>
      <c r="AB1268" s="93">
        <f t="shared" si="151"/>
        <v>1.6500000000000002E-3</v>
      </c>
      <c r="AE1268" s="48" t="s">
        <v>15145</v>
      </c>
      <c r="AF1268" s="172">
        <v>2.5500000000000002E-3</v>
      </c>
      <c r="AK1268" s="48" t="s">
        <v>15148</v>
      </c>
      <c r="AM1268" s="48" t="s">
        <v>3846</v>
      </c>
      <c r="AN1268" s="48" t="s">
        <v>4272</v>
      </c>
      <c r="AQ1268" s="123" t="s">
        <v>15164</v>
      </c>
      <c r="AR1268" s="179">
        <v>2.5500000000000002E-3</v>
      </c>
      <c r="AS1268" s="180" t="s">
        <v>15280</v>
      </c>
      <c r="AT1268" s="181">
        <v>10000</v>
      </c>
      <c r="AU1268" s="181">
        <v>11</v>
      </c>
      <c r="AV1268" s="180" t="s">
        <v>4640</v>
      </c>
    </row>
    <row r="1269" spans="1:48" ht="45" x14ac:dyDescent="0.2">
      <c r="A1269" s="92" t="s">
        <v>4641</v>
      </c>
      <c r="B1269" s="92" t="s">
        <v>4642</v>
      </c>
      <c r="C1269" s="117" t="s">
        <v>166</v>
      </c>
      <c r="D1269" s="92" t="s">
        <v>437</v>
      </c>
      <c r="E1269" s="92" t="s">
        <v>4643</v>
      </c>
      <c r="F1269" s="92" t="s">
        <v>4284</v>
      </c>
      <c r="G1269" s="92" t="s">
        <v>3962</v>
      </c>
      <c r="H1269" s="92" t="s">
        <v>3706</v>
      </c>
      <c r="I1269" s="118" t="s">
        <v>4644</v>
      </c>
      <c r="J1269" s="119">
        <v>21</v>
      </c>
      <c r="K1269" s="119">
        <v>5000</v>
      </c>
      <c r="L1269" s="119">
        <f t="shared" si="152"/>
        <v>-749752</v>
      </c>
      <c r="N1269" s="48" t="s">
        <v>243</v>
      </c>
      <c r="P1269" s="119">
        <v>733000</v>
      </c>
      <c r="Q1269" s="119">
        <v>256000</v>
      </c>
      <c r="R1269" s="119">
        <v>352000</v>
      </c>
      <c r="S1269" s="119">
        <f t="shared" si="149"/>
        <v>989000</v>
      </c>
      <c r="T1269" s="119">
        <f t="shared" si="150"/>
        <v>1341000</v>
      </c>
      <c r="U1269" s="119">
        <v>754752</v>
      </c>
      <c r="V1269" s="119">
        <v>399371</v>
      </c>
      <c r="W1269" s="119">
        <v>367389</v>
      </c>
      <c r="X1269" s="119">
        <f t="shared" si="153"/>
        <v>-421123</v>
      </c>
      <c r="Y1269" s="92" t="s">
        <v>12848</v>
      </c>
      <c r="Z1269" s="93">
        <v>0.08</v>
      </c>
      <c r="AA1269" s="178">
        <v>5.1749999999999997E-2</v>
      </c>
      <c r="AB1269" s="93">
        <f t="shared" si="151"/>
        <v>-2.8250000000000004E-2</v>
      </c>
      <c r="AC1269" s="48" t="s">
        <v>15208</v>
      </c>
      <c r="AE1269" s="48" t="s">
        <v>15145</v>
      </c>
      <c r="AK1269" s="48" t="s">
        <v>15347</v>
      </c>
      <c r="AM1269" s="48" t="s">
        <v>3846</v>
      </c>
      <c r="AN1269" s="48" t="s">
        <v>4272</v>
      </c>
      <c r="AQ1269" s="123"/>
      <c r="AR1269" s="179">
        <v>5.1749999999999997E-2</v>
      </c>
      <c r="AS1269" s="180" t="s">
        <v>15295</v>
      </c>
      <c r="AT1269" s="181">
        <v>5000</v>
      </c>
      <c r="AU1269" s="181">
        <v>21</v>
      </c>
      <c r="AV1269" s="180" t="s">
        <v>4644</v>
      </c>
    </row>
    <row r="1270" spans="1:48" ht="30" x14ac:dyDescent="0.2">
      <c r="A1270" s="92" t="s">
        <v>4645</v>
      </c>
      <c r="B1270" s="92" t="s">
        <v>4646</v>
      </c>
      <c r="C1270" s="117" t="s">
        <v>166</v>
      </c>
      <c r="D1270" s="92" t="s">
        <v>437</v>
      </c>
      <c r="E1270" s="92" t="s">
        <v>4647</v>
      </c>
      <c r="F1270" s="92" t="s">
        <v>4284</v>
      </c>
      <c r="G1270" s="92" t="s">
        <v>3962</v>
      </c>
      <c r="H1270" s="92" t="s">
        <v>4299</v>
      </c>
      <c r="I1270" s="118" t="s">
        <v>4648</v>
      </c>
      <c r="J1270" s="119">
        <v>23</v>
      </c>
      <c r="K1270" s="119">
        <v>10000</v>
      </c>
      <c r="L1270" s="119">
        <f t="shared" si="152"/>
        <v>-22895</v>
      </c>
      <c r="N1270" s="48" t="s">
        <v>243</v>
      </c>
      <c r="P1270" s="119">
        <v>50000</v>
      </c>
      <c r="Q1270" s="119">
        <v>50000</v>
      </c>
      <c r="R1270" s="119">
        <v>0</v>
      </c>
      <c r="S1270" s="119">
        <f t="shared" si="149"/>
        <v>100000</v>
      </c>
      <c r="T1270" s="119">
        <f t="shared" si="150"/>
        <v>100000</v>
      </c>
      <c r="U1270" s="119">
        <v>32895</v>
      </c>
      <c r="V1270" s="119">
        <v>17033</v>
      </c>
      <c r="W1270" s="119">
        <v>14296</v>
      </c>
      <c r="X1270" s="119">
        <f t="shared" si="153"/>
        <v>72</v>
      </c>
      <c r="Y1270" s="92" t="s">
        <v>12863</v>
      </c>
      <c r="Z1270" s="93">
        <v>1.9E-3</v>
      </c>
      <c r="AA1270" s="178">
        <v>2.81E-3</v>
      </c>
      <c r="AB1270" s="93">
        <f t="shared" si="151"/>
        <v>9.1E-4</v>
      </c>
      <c r="AE1270" s="48" t="s">
        <v>15145</v>
      </c>
      <c r="AF1270" s="172">
        <v>2.81E-3</v>
      </c>
      <c r="AK1270" s="48" t="s">
        <v>15148</v>
      </c>
      <c r="AM1270" s="48" t="s">
        <v>3846</v>
      </c>
      <c r="AN1270" s="48" t="s">
        <v>4272</v>
      </c>
      <c r="AQ1270" s="123" t="s">
        <v>15164</v>
      </c>
      <c r="AR1270" s="179">
        <v>2.81E-3</v>
      </c>
      <c r="AS1270" s="180" t="s">
        <v>15312</v>
      </c>
      <c r="AT1270" s="181">
        <v>100000</v>
      </c>
      <c r="AU1270" s="181">
        <v>29</v>
      </c>
      <c r="AV1270" s="180" t="s">
        <v>15348</v>
      </c>
    </row>
    <row r="1271" spans="1:48" ht="30" x14ac:dyDescent="0.2">
      <c r="A1271" s="92" t="s">
        <v>4649</v>
      </c>
      <c r="B1271" s="92" t="s">
        <v>4650</v>
      </c>
      <c r="C1271" s="117" t="s">
        <v>166</v>
      </c>
      <c r="D1271" s="92" t="s">
        <v>437</v>
      </c>
      <c r="E1271" s="92" t="s">
        <v>4651</v>
      </c>
      <c r="F1271" s="92" t="s">
        <v>4284</v>
      </c>
      <c r="G1271" s="92" t="s">
        <v>3962</v>
      </c>
      <c r="H1271" s="92" t="s">
        <v>4285</v>
      </c>
      <c r="I1271" s="118" t="s">
        <v>4652</v>
      </c>
      <c r="J1271" s="119">
        <v>13</v>
      </c>
      <c r="K1271" s="119">
        <v>4000</v>
      </c>
      <c r="L1271" s="119">
        <f t="shared" si="152"/>
        <v>-446731</v>
      </c>
      <c r="N1271" s="48" t="s">
        <v>243</v>
      </c>
      <c r="P1271" s="119">
        <v>296000</v>
      </c>
      <c r="Q1271" s="119">
        <v>72000</v>
      </c>
      <c r="R1271" s="119">
        <v>224000</v>
      </c>
      <c r="S1271" s="119">
        <f t="shared" si="149"/>
        <v>368000</v>
      </c>
      <c r="T1271" s="119">
        <f t="shared" si="150"/>
        <v>592000</v>
      </c>
      <c r="U1271" s="119">
        <v>450731</v>
      </c>
      <c r="V1271" s="119">
        <v>275503</v>
      </c>
      <c r="W1271" s="119">
        <v>249290</v>
      </c>
      <c r="X1271" s="119">
        <f t="shared" si="153"/>
        <v>-430234</v>
      </c>
      <c r="Y1271" s="92" t="s">
        <v>12848</v>
      </c>
      <c r="Z1271" s="93">
        <v>2.5899999999999999E-3</v>
      </c>
      <c r="AA1271" s="178">
        <v>3.31E-3</v>
      </c>
      <c r="AB1271" s="93">
        <f t="shared" si="151"/>
        <v>7.2000000000000015E-4</v>
      </c>
      <c r="AE1271" s="48" t="s">
        <v>15145</v>
      </c>
      <c r="AF1271" s="172">
        <v>3.31E-3</v>
      </c>
      <c r="AK1271" s="48" t="s">
        <v>15148</v>
      </c>
      <c r="AM1271" s="48" t="s">
        <v>3846</v>
      </c>
      <c r="AN1271" s="48" t="s">
        <v>4272</v>
      </c>
      <c r="AQ1271" s="123" t="s">
        <v>15164</v>
      </c>
      <c r="AR1271" s="179">
        <v>3.31E-3</v>
      </c>
      <c r="AS1271" s="180" t="s">
        <v>15280</v>
      </c>
      <c r="AT1271" s="181">
        <v>4000</v>
      </c>
      <c r="AU1271" s="181">
        <v>15</v>
      </c>
      <c r="AV1271" s="180" t="s">
        <v>4652</v>
      </c>
    </row>
    <row r="1272" spans="1:48" ht="45" x14ac:dyDescent="0.2">
      <c r="A1272" s="92" t="s">
        <v>4653</v>
      </c>
      <c r="B1272" s="92" t="s">
        <v>4654</v>
      </c>
      <c r="C1272" s="117" t="s">
        <v>166</v>
      </c>
      <c r="D1272" s="92" t="s">
        <v>437</v>
      </c>
      <c r="E1272" s="92" t="s">
        <v>4655</v>
      </c>
      <c r="F1272" s="92" t="s">
        <v>4284</v>
      </c>
      <c r="G1272" s="92" t="s">
        <v>3962</v>
      </c>
      <c r="H1272" s="92" t="s">
        <v>3706</v>
      </c>
      <c r="I1272" s="118" t="s">
        <v>4656</v>
      </c>
      <c r="J1272" s="119">
        <v>21</v>
      </c>
      <c r="K1272" s="119">
        <v>10000</v>
      </c>
      <c r="L1272" s="119">
        <f t="shared" si="152"/>
        <v>-4140183</v>
      </c>
      <c r="N1272" s="48" t="s">
        <v>243</v>
      </c>
      <c r="P1272" s="119">
        <v>2396116</v>
      </c>
      <c r="Q1272" s="119">
        <v>30599</v>
      </c>
      <c r="R1272" s="119">
        <v>1312000</v>
      </c>
      <c r="S1272" s="119">
        <f t="shared" si="149"/>
        <v>2426715</v>
      </c>
      <c r="T1272" s="119">
        <f t="shared" si="150"/>
        <v>3738715</v>
      </c>
      <c r="U1272" s="119">
        <v>4150183</v>
      </c>
      <c r="V1272" s="119">
        <v>2160704</v>
      </c>
      <c r="W1272" s="119">
        <v>1707476</v>
      </c>
      <c r="X1272" s="119">
        <f t="shared" si="153"/>
        <v>-3914771</v>
      </c>
      <c r="Y1272" s="92" t="s">
        <v>12848</v>
      </c>
      <c r="Z1272" s="93">
        <v>0.14000000000000001</v>
      </c>
      <c r="AA1272" s="178">
        <v>0.13</v>
      </c>
      <c r="AB1272" s="93">
        <f t="shared" si="151"/>
        <v>-1.0000000000000009E-2</v>
      </c>
      <c r="AC1272" s="48" t="s">
        <v>15208</v>
      </c>
      <c r="AE1272" s="48" t="s">
        <v>15145</v>
      </c>
      <c r="AK1272" s="48" t="s">
        <v>15349</v>
      </c>
      <c r="AM1272" s="48" t="s">
        <v>3846</v>
      </c>
      <c r="AN1272" s="48" t="s">
        <v>4272</v>
      </c>
      <c r="AQ1272" s="123"/>
      <c r="AR1272" s="179">
        <v>0.13</v>
      </c>
      <c r="AS1272" s="180" t="s">
        <v>15295</v>
      </c>
      <c r="AT1272" s="181">
        <v>10000</v>
      </c>
      <c r="AU1272" s="181">
        <v>21</v>
      </c>
      <c r="AV1272" s="180" t="s">
        <v>4656</v>
      </c>
    </row>
    <row r="1273" spans="1:48" ht="30" x14ac:dyDescent="0.2">
      <c r="A1273" s="92" t="s">
        <v>4657</v>
      </c>
      <c r="B1273" s="92" t="s">
        <v>4658</v>
      </c>
      <c r="C1273" s="117" t="s">
        <v>166</v>
      </c>
      <c r="D1273" s="92" t="s">
        <v>437</v>
      </c>
      <c r="E1273" s="92" t="s">
        <v>4659</v>
      </c>
      <c r="F1273" s="92" t="s">
        <v>4284</v>
      </c>
      <c r="G1273" s="92" t="s">
        <v>3962</v>
      </c>
      <c r="H1273" s="92" t="s">
        <v>4360</v>
      </c>
      <c r="I1273" s="118" t="s">
        <v>4660</v>
      </c>
      <c r="J1273" s="119">
        <v>31</v>
      </c>
      <c r="K1273" s="119">
        <v>4000</v>
      </c>
      <c r="L1273" s="119">
        <f t="shared" si="152"/>
        <v>1781</v>
      </c>
      <c r="M1273" s="119"/>
      <c r="N1273" s="48" t="s">
        <v>243</v>
      </c>
      <c r="P1273" s="119">
        <v>0</v>
      </c>
      <c r="Q1273" s="119">
        <v>0</v>
      </c>
      <c r="R1273" s="119">
        <v>0</v>
      </c>
      <c r="S1273" s="119">
        <f t="shared" si="149"/>
        <v>0</v>
      </c>
      <c r="T1273" s="119">
        <f t="shared" si="150"/>
        <v>0</v>
      </c>
      <c r="U1273" s="119">
        <v>2219</v>
      </c>
      <c r="V1273" s="119">
        <v>1134</v>
      </c>
      <c r="W1273" s="119">
        <v>1134</v>
      </c>
      <c r="X1273" s="119">
        <f t="shared" si="153"/>
        <v>-3353</v>
      </c>
      <c r="Y1273" s="92" t="s">
        <v>12848</v>
      </c>
      <c r="Z1273" s="93">
        <v>3.0000000000000001E-3</v>
      </c>
      <c r="AA1273" s="178">
        <v>2.1299999999999999E-3</v>
      </c>
      <c r="AB1273" s="93">
        <f t="shared" si="151"/>
        <v>-8.7000000000000011E-4</v>
      </c>
      <c r="AE1273" s="48" t="s">
        <v>15145</v>
      </c>
      <c r="AF1273" s="172">
        <v>2.1299999999999999E-3</v>
      </c>
      <c r="AK1273" s="48" t="s">
        <v>15148</v>
      </c>
      <c r="AM1273" s="48" t="s">
        <v>3846</v>
      </c>
      <c r="AN1273" s="48" t="s">
        <v>4272</v>
      </c>
      <c r="AQ1273" s="123" t="s">
        <v>15164</v>
      </c>
      <c r="AR1273" s="179">
        <v>2.1299999999999999E-3</v>
      </c>
      <c r="AS1273" s="180" t="s">
        <v>15307</v>
      </c>
      <c r="AT1273" s="181">
        <v>500000</v>
      </c>
      <c r="AU1273" s="181">
        <v>12</v>
      </c>
      <c r="AV1273" s="180" t="s">
        <v>15350</v>
      </c>
    </row>
    <row r="1274" spans="1:48" ht="30" x14ac:dyDescent="0.2">
      <c r="A1274" s="92" t="s">
        <v>4661</v>
      </c>
      <c r="B1274" s="92" t="s">
        <v>4662</v>
      </c>
      <c r="C1274" s="117" t="s">
        <v>166</v>
      </c>
      <c r="D1274" s="92" t="s">
        <v>437</v>
      </c>
      <c r="E1274" s="92" t="s">
        <v>4663</v>
      </c>
      <c r="F1274" s="92" t="s">
        <v>4284</v>
      </c>
      <c r="G1274" s="92" t="s">
        <v>3962</v>
      </c>
      <c r="H1274" s="92" t="s">
        <v>4285</v>
      </c>
      <c r="I1274" s="118" t="s">
        <v>4664</v>
      </c>
      <c r="J1274" s="119">
        <v>11</v>
      </c>
      <c r="K1274" s="119">
        <v>10000</v>
      </c>
      <c r="L1274" s="119">
        <f t="shared" si="152"/>
        <v>-12985473</v>
      </c>
      <c r="N1274" s="48" t="s">
        <v>243</v>
      </c>
      <c r="P1274" s="119">
        <v>2060000</v>
      </c>
      <c r="Q1274" s="119">
        <v>0</v>
      </c>
      <c r="R1274" s="119">
        <v>880000</v>
      </c>
      <c r="S1274" s="119">
        <f t="shared" si="149"/>
        <v>2060000</v>
      </c>
      <c r="T1274" s="119">
        <f t="shared" si="150"/>
        <v>2940000</v>
      </c>
      <c r="U1274" s="119">
        <v>12995473</v>
      </c>
      <c r="V1274" s="119">
        <v>8037044</v>
      </c>
      <c r="W1274" s="119">
        <v>7353500</v>
      </c>
      <c r="X1274" s="119">
        <f t="shared" si="153"/>
        <v>-18972517</v>
      </c>
      <c r="Y1274" s="92" t="s">
        <v>12848</v>
      </c>
      <c r="Z1274" s="93">
        <v>1.2999999999999999E-3</v>
      </c>
      <c r="AA1274" s="178">
        <v>1.09E-3</v>
      </c>
      <c r="AB1274" s="93">
        <f t="shared" si="151"/>
        <v>-2.099999999999999E-4</v>
      </c>
      <c r="AE1274" s="48" t="s">
        <v>15145</v>
      </c>
      <c r="AF1274" s="172">
        <v>1.09E-3</v>
      </c>
      <c r="AK1274" s="48" t="s">
        <v>15148</v>
      </c>
      <c r="AM1274" s="48" t="s">
        <v>3846</v>
      </c>
      <c r="AN1274" s="48" t="s">
        <v>4272</v>
      </c>
      <c r="AQ1274" s="123" t="s">
        <v>15351</v>
      </c>
      <c r="AR1274" s="179">
        <v>1.09E-3</v>
      </c>
      <c r="AS1274" s="180" t="s">
        <v>15280</v>
      </c>
      <c r="AT1274" s="181">
        <v>10000</v>
      </c>
      <c r="AU1274" s="181">
        <v>16</v>
      </c>
      <c r="AV1274" s="180" t="s">
        <v>4664</v>
      </c>
    </row>
    <row r="1275" spans="1:48" x14ac:dyDescent="0.2">
      <c r="A1275" s="92" t="s">
        <v>4665</v>
      </c>
      <c r="B1275" s="92" t="s">
        <v>4666</v>
      </c>
      <c r="C1275" s="117" t="s">
        <v>166</v>
      </c>
      <c r="D1275" s="92" t="s">
        <v>403</v>
      </c>
      <c r="E1275" s="92" t="s">
        <v>4667</v>
      </c>
      <c r="F1275" s="92" t="s">
        <v>4284</v>
      </c>
      <c r="G1275" s="92" t="s">
        <v>3962</v>
      </c>
      <c r="H1275" s="92" t="s">
        <v>4285</v>
      </c>
      <c r="I1275" s="118" t="s">
        <v>4668</v>
      </c>
      <c r="J1275" s="119">
        <v>13</v>
      </c>
      <c r="K1275" s="119">
        <v>4000</v>
      </c>
      <c r="L1275" s="119">
        <f t="shared" si="152"/>
        <v>3640</v>
      </c>
      <c r="M1275" s="119"/>
      <c r="N1275" s="48" t="s">
        <v>243</v>
      </c>
      <c r="P1275" s="119">
        <v>0</v>
      </c>
      <c r="Q1275" s="119">
        <v>0</v>
      </c>
      <c r="R1275" s="119">
        <v>0</v>
      </c>
      <c r="S1275" s="119">
        <f t="shared" si="149"/>
        <v>0</v>
      </c>
      <c r="T1275" s="119">
        <f t="shared" si="150"/>
        <v>0</v>
      </c>
      <c r="U1275" s="119">
        <v>360</v>
      </c>
      <c r="V1275" s="119">
        <v>30</v>
      </c>
      <c r="W1275" s="119">
        <v>0</v>
      </c>
      <c r="X1275" s="119">
        <f t="shared" si="153"/>
        <v>-390</v>
      </c>
      <c r="Y1275" s="92" t="s">
        <v>12848</v>
      </c>
      <c r="Z1275" s="93">
        <v>2.48E-3</v>
      </c>
      <c r="AA1275" s="178">
        <v>2.48E-3</v>
      </c>
      <c r="AB1275" s="93">
        <f t="shared" si="151"/>
        <v>0</v>
      </c>
      <c r="AE1275" s="48" t="s">
        <v>15145</v>
      </c>
      <c r="AF1275" s="172">
        <v>2.48E-3</v>
      </c>
      <c r="AK1275" s="48" t="s">
        <v>15148</v>
      </c>
      <c r="AM1275" s="48" t="s">
        <v>3846</v>
      </c>
      <c r="AN1275" s="48" t="s">
        <v>4272</v>
      </c>
      <c r="AQ1275" s="123"/>
      <c r="AR1275" s="179">
        <v>2.48E-3</v>
      </c>
      <c r="AS1275" s="180" t="s">
        <v>15324</v>
      </c>
      <c r="AT1275" s="181">
        <v>4000</v>
      </c>
      <c r="AU1275" s="181">
        <v>21</v>
      </c>
      <c r="AV1275" s="180" t="s">
        <v>4668</v>
      </c>
    </row>
    <row r="1276" spans="1:48" ht="45" x14ac:dyDescent="0.2">
      <c r="A1276" s="92" t="s">
        <v>4669</v>
      </c>
      <c r="B1276" s="92" t="s">
        <v>4670</v>
      </c>
      <c r="C1276" s="117" t="s">
        <v>166</v>
      </c>
      <c r="D1276" s="92" t="s">
        <v>437</v>
      </c>
      <c r="E1276" s="92" t="s">
        <v>4671</v>
      </c>
      <c r="F1276" s="92" t="s">
        <v>4284</v>
      </c>
      <c r="G1276" s="92" t="s">
        <v>3962</v>
      </c>
      <c r="H1276" s="92" t="s">
        <v>4285</v>
      </c>
      <c r="I1276" s="118" t="s">
        <v>4672</v>
      </c>
      <c r="J1276" s="119">
        <v>11</v>
      </c>
      <c r="K1276" s="119">
        <v>10000</v>
      </c>
      <c r="L1276" s="119">
        <f t="shared" si="152"/>
        <v>-1588911</v>
      </c>
      <c r="N1276" s="48" t="s">
        <v>243</v>
      </c>
      <c r="P1276" s="119">
        <v>990000</v>
      </c>
      <c r="Q1276" s="119">
        <v>780000</v>
      </c>
      <c r="R1276" s="119">
        <v>210000</v>
      </c>
      <c r="S1276" s="119">
        <f t="shared" si="149"/>
        <v>1770000</v>
      </c>
      <c r="T1276" s="119">
        <f t="shared" si="150"/>
        <v>1980000</v>
      </c>
      <c r="U1276" s="119">
        <v>1598911</v>
      </c>
      <c r="V1276" s="119">
        <v>722660</v>
      </c>
      <c r="W1276" s="119">
        <v>478366</v>
      </c>
      <c r="X1276" s="119">
        <f t="shared" si="153"/>
        <v>-1331571</v>
      </c>
      <c r="Y1276" s="92" t="s">
        <v>12848</v>
      </c>
      <c r="Z1276" s="93">
        <v>2.8999999999999998E-3</v>
      </c>
      <c r="AA1276" s="178">
        <v>5.2999999999999998E-4</v>
      </c>
      <c r="AB1276" s="93">
        <f t="shared" si="151"/>
        <v>-2.3699999999999997E-3</v>
      </c>
      <c r="AC1276" s="48" t="s">
        <v>15208</v>
      </c>
      <c r="AE1276" s="48" t="s">
        <v>15145</v>
      </c>
      <c r="AK1276" s="48" t="s">
        <v>15352</v>
      </c>
      <c r="AM1276" s="48" t="s">
        <v>3846</v>
      </c>
      <c r="AN1276" s="48" t="s">
        <v>4272</v>
      </c>
      <c r="AQ1276" s="123"/>
      <c r="AR1276" s="179">
        <v>5.2999999999999998E-4</v>
      </c>
      <c r="AS1276" s="180" t="s">
        <v>15280</v>
      </c>
      <c r="AT1276" s="181">
        <v>10000</v>
      </c>
      <c r="AU1276" s="181">
        <v>11</v>
      </c>
      <c r="AV1276" s="180" t="s">
        <v>4672</v>
      </c>
    </row>
    <row r="1277" spans="1:48" x14ac:dyDescent="0.2">
      <c r="A1277" s="92" t="s">
        <v>4673</v>
      </c>
      <c r="B1277" s="92" t="s">
        <v>4674</v>
      </c>
      <c r="C1277" s="117" t="s">
        <v>166</v>
      </c>
      <c r="D1277" s="92" t="s">
        <v>437</v>
      </c>
      <c r="E1277" s="92" t="s">
        <v>4675</v>
      </c>
      <c r="F1277" s="92" t="s">
        <v>4284</v>
      </c>
      <c r="G1277" s="92" t="s">
        <v>3962</v>
      </c>
      <c r="H1277" s="92" t="s">
        <v>3706</v>
      </c>
      <c r="I1277" s="118" t="s">
        <v>4676</v>
      </c>
      <c r="J1277" s="119">
        <v>21</v>
      </c>
      <c r="K1277" s="119">
        <v>10000</v>
      </c>
      <c r="L1277" s="119">
        <f t="shared" ref="L1277:L1308" si="154">K1277-U1277</f>
        <v>9033</v>
      </c>
      <c r="M1277" s="119"/>
      <c r="N1277" s="48" t="s">
        <v>243</v>
      </c>
      <c r="P1277" s="119">
        <v>0</v>
      </c>
      <c r="Q1277" s="119">
        <v>0</v>
      </c>
      <c r="R1277" s="119">
        <v>0</v>
      </c>
      <c r="S1277" s="119">
        <f t="shared" si="149"/>
        <v>0</v>
      </c>
      <c r="T1277" s="119">
        <f t="shared" si="150"/>
        <v>0</v>
      </c>
      <c r="U1277" s="119">
        <v>967</v>
      </c>
      <c r="V1277" s="119">
        <v>0</v>
      </c>
      <c r="W1277" s="119">
        <v>0</v>
      </c>
      <c r="X1277" s="119">
        <f t="shared" ref="X1277:X1308" si="155">P1277-(U1277+V1277)</f>
        <v>-967</v>
      </c>
      <c r="Y1277" s="92" t="s">
        <v>12848</v>
      </c>
      <c r="Z1277" s="93">
        <v>2.794E-2</v>
      </c>
      <c r="AA1277" s="178">
        <v>1.2930000000000001E-2</v>
      </c>
      <c r="AB1277" s="93">
        <f t="shared" si="151"/>
        <v>-1.5009999999999999E-2</v>
      </c>
      <c r="AE1277" s="48" t="s">
        <v>15145</v>
      </c>
      <c r="AF1277" s="172">
        <v>1.2930000000000001E-2</v>
      </c>
      <c r="AK1277" s="48" t="s">
        <v>15148</v>
      </c>
      <c r="AM1277" s="48" t="s">
        <v>3846</v>
      </c>
      <c r="AN1277" s="48" t="s">
        <v>4272</v>
      </c>
      <c r="AQ1277" s="123" t="s">
        <v>15149</v>
      </c>
      <c r="AR1277" s="179">
        <v>1.2930000000000001E-2</v>
      </c>
      <c r="AS1277" s="180" t="s">
        <v>15300</v>
      </c>
      <c r="AT1277" s="181">
        <v>4000</v>
      </c>
      <c r="AU1277" s="181">
        <v>20</v>
      </c>
      <c r="AV1277" s="180" t="s">
        <v>15353</v>
      </c>
    </row>
    <row r="1278" spans="1:48" x14ac:dyDescent="0.2">
      <c r="A1278" s="92" t="s">
        <v>4677</v>
      </c>
      <c r="B1278" s="92" t="s">
        <v>4678</v>
      </c>
      <c r="C1278" s="117" t="s">
        <v>166</v>
      </c>
      <c r="D1278" s="92" t="s">
        <v>437</v>
      </c>
      <c r="E1278" s="92" t="s">
        <v>4679</v>
      </c>
      <c r="F1278" s="92" t="s">
        <v>4284</v>
      </c>
      <c r="G1278" s="92" t="s">
        <v>3962</v>
      </c>
      <c r="H1278" s="92" t="s">
        <v>4285</v>
      </c>
      <c r="I1278" s="118" t="s">
        <v>4680</v>
      </c>
      <c r="J1278" s="119">
        <v>11</v>
      </c>
      <c r="K1278" s="119">
        <v>10000</v>
      </c>
      <c r="L1278" s="119">
        <f t="shared" si="154"/>
        <v>-34232</v>
      </c>
      <c r="N1278" s="48" t="s">
        <v>243</v>
      </c>
      <c r="P1278" s="119">
        <v>0</v>
      </c>
      <c r="Q1278" s="119">
        <v>0</v>
      </c>
      <c r="R1278" s="119">
        <v>0</v>
      </c>
      <c r="S1278" s="119">
        <f t="shared" si="149"/>
        <v>0</v>
      </c>
      <c r="T1278" s="119">
        <f t="shared" si="150"/>
        <v>0</v>
      </c>
      <c r="U1278" s="119">
        <v>44232</v>
      </c>
      <c r="V1278" s="119">
        <v>28998</v>
      </c>
      <c r="W1278" s="119">
        <v>26117</v>
      </c>
      <c r="X1278" s="119">
        <f t="shared" si="155"/>
        <v>-73230</v>
      </c>
      <c r="Y1278" s="92" t="s">
        <v>12848</v>
      </c>
      <c r="Z1278" s="93">
        <v>2.5000000000000001E-3</v>
      </c>
      <c r="AA1278" s="178">
        <v>2.5000000000000001E-3</v>
      </c>
      <c r="AB1278" s="93">
        <f t="shared" si="151"/>
        <v>0</v>
      </c>
      <c r="AE1278" s="48" t="s">
        <v>15145</v>
      </c>
      <c r="AF1278" s="172">
        <v>2.5000000000000001E-3</v>
      </c>
      <c r="AK1278" s="48" t="s">
        <v>15148</v>
      </c>
      <c r="AM1278" s="48" t="s">
        <v>3846</v>
      </c>
      <c r="AN1278" s="48" t="s">
        <v>4272</v>
      </c>
      <c r="AQ1278" s="123"/>
      <c r="AR1278" s="179">
        <v>2.5000000000000001E-3</v>
      </c>
      <c r="AS1278" s="180" t="s">
        <v>15280</v>
      </c>
      <c r="AT1278" s="181">
        <v>10000</v>
      </c>
      <c r="AU1278" s="181">
        <v>13</v>
      </c>
      <c r="AV1278" s="180" t="s">
        <v>4680</v>
      </c>
    </row>
    <row r="1279" spans="1:48" x14ac:dyDescent="0.2">
      <c r="A1279" s="92" t="s">
        <v>4681</v>
      </c>
      <c r="B1279" s="92" t="s">
        <v>4682</v>
      </c>
      <c r="C1279" s="117" t="s">
        <v>166</v>
      </c>
      <c r="D1279" s="92" t="s">
        <v>437</v>
      </c>
      <c r="E1279" s="92" t="s">
        <v>4683</v>
      </c>
      <c r="F1279" s="92" t="s">
        <v>4284</v>
      </c>
      <c r="G1279" s="92" t="s">
        <v>3962</v>
      </c>
      <c r="H1279" s="92" t="s">
        <v>4299</v>
      </c>
      <c r="I1279" s="118" t="s">
        <v>4684</v>
      </c>
      <c r="J1279" s="119">
        <v>19</v>
      </c>
      <c r="K1279" s="119">
        <v>4000</v>
      </c>
      <c r="L1279" s="119">
        <f t="shared" si="154"/>
        <v>3790</v>
      </c>
      <c r="M1279" s="119"/>
      <c r="N1279" s="48" t="s">
        <v>243</v>
      </c>
      <c r="P1279" s="119">
        <v>0</v>
      </c>
      <c r="Q1279" s="119">
        <v>0</v>
      </c>
      <c r="R1279" s="119">
        <v>0</v>
      </c>
      <c r="S1279" s="119">
        <f t="shared" si="149"/>
        <v>0</v>
      </c>
      <c r="T1279" s="119">
        <f t="shared" si="150"/>
        <v>0</v>
      </c>
      <c r="U1279" s="119">
        <v>210</v>
      </c>
      <c r="V1279" s="119">
        <v>78</v>
      </c>
      <c r="W1279" s="119">
        <v>54</v>
      </c>
      <c r="X1279" s="119">
        <f t="shared" si="155"/>
        <v>-288</v>
      </c>
      <c r="Y1279" s="92" t="s">
        <v>12848</v>
      </c>
      <c r="Z1279" s="93">
        <v>8.6999999999999994E-3</v>
      </c>
      <c r="AA1279" s="178">
        <v>8.6999999999999994E-3</v>
      </c>
      <c r="AB1279" s="93">
        <f t="shared" si="151"/>
        <v>0</v>
      </c>
      <c r="AE1279" s="48" t="s">
        <v>15145</v>
      </c>
      <c r="AF1279" s="172">
        <v>8.6999999999999994E-3</v>
      </c>
      <c r="AK1279" s="48" t="s">
        <v>15148</v>
      </c>
      <c r="AM1279" s="48" t="s">
        <v>3846</v>
      </c>
      <c r="AN1279" s="48" t="s">
        <v>4272</v>
      </c>
      <c r="AQ1279" s="123"/>
      <c r="AR1279" s="179">
        <v>8.6999999999999994E-3</v>
      </c>
      <c r="AS1279" s="180" t="s">
        <v>15302</v>
      </c>
      <c r="AT1279" s="181">
        <v>4000</v>
      </c>
      <c r="AU1279" s="181">
        <v>10</v>
      </c>
      <c r="AV1279" s="180" t="s">
        <v>4684</v>
      </c>
    </row>
    <row r="1280" spans="1:48" ht="30" x14ac:dyDescent="0.2">
      <c r="A1280" s="92" t="s">
        <v>4685</v>
      </c>
      <c r="B1280" s="92" t="s">
        <v>4686</v>
      </c>
      <c r="C1280" s="117" t="s">
        <v>166</v>
      </c>
      <c r="D1280" s="92" t="s">
        <v>437</v>
      </c>
      <c r="E1280" s="92" t="s">
        <v>4687</v>
      </c>
      <c r="F1280" s="92" t="s">
        <v>4284</v>
      </c>
      <c r="G1280" s="92" t="s">
        <v>3962</v>
      </c>
      <c r="H1280" s="92" t="s">
        <v>4285</v>
      </c>
      <c r="I1280" s="118" t="s">
        <v>4688</v>
      </c>
      <c r="J1280" s="119">
        <v>11</v>
      </c>
      <c r="K1280" s="119">
        <v>10000</v>
      </c>
      <c r="L1280" s="119">
        <f t="shared" si="154"/>
        <v>-266230</v>
      </c>
      <c r="N1280" s="48" t="s">
        <v>243</v>
      </c>
      <c r="P1280" s="119">
        <v>40006</v>
      </c>
      <c r="Q1280" s="119">
        <v>6</v>
      </c>
      <c r="R1280" s="119">
        <v>40000</v>
      </c>
      <c r="S1280" s="119">
        <f t="shared" si="149"/>
        <v>40012</v>
      </c>
      <c r="T1280" s="119">
        <f t="shared" si="150"/>
        <v>80012</v>
      </c>
      <c r="U1280" s="119">
        <v>276230</v>
      </c>
      <c r="V1280" s="119">
        <v>173990</v>
      </c>
      <c r="W1280" s="119">
        <v>163364</v>
      </c>
      <c r="X1280" s="119">
        <f t="shared" si="155"/>
        <v>-410214</v>
      </c>
      <c r="Y1280" s="92" t="s">
        <v>12848</v>
      </c>
      <c r="Z1280" s="93">
        <v>8.8000000000000003E-4</v>
      </c>
      <c r="AA1280" s="178">
        <v>2.63E-3</v>
      </c>
      <c r="AB1280" s="93">
        <f t="shared" si="151"/>
        <v>1.7499999999999998E-3</v>
      </c>
      <c r="AE1280" s="48" t="s">
        <v>15145</v>
      </c>
      <c r="AF1280" s="172">
        <v>2.63E-3</v>
      </c>
      <c r="AK1280" s="48" t="s">
        <v>15148</v>
      </c>
      <c r="AM1280" s="48" t="s">
        <v>3846</v>
      </c>
      <c r="AN1280" s="48" t="s">
        <v>4272</v>
      </c>
      <c r="AQ1280" s="123" t="s">
        <v>15164</v>
      </c>
      <c r="AR1280" s="179">
        <v>2.63E-3</v>
      </c>
      <c r="AS1280" s="180" t="s">
        <v>15280</v>
      </c>
      <c r="AT1280" s="181">
        <v>10000</v>
      </c>
      <c r="AU1280" s="181">
        <v>18</v>
      </c>
      <c r="AV1280" s="180" t="s">
        <v>4688</v>
      </c>
    </row>
    <row r="1281" spans="1:48" x14ac:dyDescent="0.2">
      <c r="A1281" s="92" t="s">
        <v>4689</v>
      </c>
      <c r="B1281" s="92" t="s">
        <v>4690</v>
      </c>
      <c r="C1281" s="117" t="s">
        <v>166</v>
      </c>
      <c r="D1281" s="92" t="s">
        <v>437</v>
      </c>
      <c r="E1281" s="92" t="s">
        <v>4691</v>
      </c>
      <c r="F1281" s="92" t="s">
        <v>4284</v>
      </c>
      <c r="G1281" s="92" t="s">
        <v>3962</v>
      </c>
      <c r="H1281" s="92" t="s">
        <v>4299</v>
      </c>
      <c r="I1281" s="118" t="s">
        <v>4692</v>
      </c>
      <c r="J1281" s="119">
        <v>11</v>
      </c>
      <c r="K1281" s="119">
        <v>10000</v>
      </c>
      <c r="L1281" s="119">
        <f t="shared" si="154"/>
        <v>-28007</v>
      </c>
      <c r="N1281" s="48" t="s">
        <v>243</v>
      </c>
      <c r="P1281" s="119">
        <v>0</v>
      </c>
      <c r="Q1281" s="119">
        <v>0</v>
      </c>
      <c r="R1281" s="119">
        <v>0</v>
      </c>
      <c r="S1281" s="119">
        <f t="shared" si="149"/>
        <v>0</v>
      </c>
      <c r="T1281" s="119">
        <f t="shared" si="150"/>
        <v>0</v>
      </c>
      <c r="U1281" s="119">
        <v>38007</v>
      </c>
      <c r="V1281" s="119">
        <v>23263</v>
      </c>
      <c r="W1281" s="119">
        <v>18807</v>
      </c>
      <c r="X1281" s="119">
        <f t="shared" si="155"/>
        <v>-61270</v>
      </c>
      <c r="Y1281" s="92" t="s">
        <v>12848</v>
      </c>
      <c r="Z1281" s="93">
        <v>7.8899999999999994E-3</v>
      </c>
      <c r="AA1281" s="178">
        <v>7.8899999999999994E-3</v>
      </c>
      <c r="AB1281" s="93">
        <f t="shared" si="151"/>
        <v>0</v>
      </c>
      <c r="AE1281" s="48" t="s">
        <v>15145</v>
      </c>
      <c r="AF1281" s="172">
        <v>7.8899999999999994E-3</v>
      </c>
      <c r="AK1281" s="48" t="s">
        <v>15148</v>
      </c>
      <c r="AM1281" s="48" t="s">
        <v>3846</v>
      </c>
      <c r="AN1281" s="48" t="s">
        <v>4272</v>
      </c>
      <c r="AQ1281" s="123"/>
      <c r="AR1281" s="179">
        <v>7.8899999999999994E-3</v>
      </c>
      <c r="AS1281" s="180" t="s">
        <v>15293</v>
      </c>
      <c r="AT1281" s="181">
        <v>10000</v>
      </c>
      <c r="AU1281" s="181">
        <v>17</v>
      </c>
      <c r="AV1281" s="180" t="s">
        <v>4692</v>
      </c>
    </row>
    <row r="1282" spans="1:48" ht="30" x14ac:dyDescent="0.2">
      <c r="A1282" s="92" t="s">
        <v>4693</v>
      </c>
      <c r="B1282" s="92" t="s">
        <v>4694</v>
      </c>
      <c r="C1282" s="117" t="s">
        <v>166</v>
      </c>
      <c r="D1282" s="92" t="s">
        <v>437</v>
      </c>
      <c r="E1282" s="92" t="s">
        <v>4695</v>
      </c>
      <c r="F1282" s="92" t="s">
        <v>4284</v>
      </c>
      <c r="G1282" s="92" t="s">
        <v>3962</v>
      </c>
      <c r="H1282" s="92" t="s">
        <v>4696</v>
      </c>
      <c r="I1282" s="118" t="s">
        <v>4697</v>
      </c>
      <c r="J1282" s="119">
        <v>15</v>
      </c>
      <c r="K1282" s="119">
        <v>2000</v>
      </c>
      <c r="L1282" s="119">
        <f t="shared" si="154"/>
        <v>-86365</v>
      </c>
      <c r="N1282" s="48" t="s">
        <v>243</v>
      </c>
      <c r="P1282" s="119">
        <v>0</v>
      </c>
      <c r="Q1282" s="119">
        <v>0</v>
      </c>
      <c r="R1282" s="119">
        <v>0</v>
      </c>
      <c r="S1282" s="119">
        <f t="shared" si="149"/>
        <v>0</v>
      </c>
      <c r="T1282" s="119">
        <f t="shared" si="150"/>
        <v>0</v>
      </c>
      <c r="U1282" s="119">
        <v>88365</v>
      </c>
      <c r="V1282" s="119">
        <v>57081</v>
      </c>
      <c r="W1282" s="119">
        <v>50063</v>
      </c>
      <c r="X1282" s="119">
        <f t="shared" si="155"/>
        <v>-145446</v>
      </c>
      <c r="Y1282" s="92" t="s">
        <v>12848</v>
      </c>
      <c r="Z1282" s="93">
        <v>6.7299999999999999E-2</v>
      </c>
      <c r="AA1282" s="178">
        <v>0.1825</v>
      </c>
      <c r="AB1282" s="93">
        <f t="shared" si="151"/>
        <v>0.1152</v>
      </c>
      <c r="AE1282" s="48" t="s">
        <v>15145</v>
      </c>
      <c r="AF1282" s="172">
        <v>0.1825</v>
      </c>
      <c r="AK1282" s="48" t="s">
        <v>15148</v>
      </c>
      <c r="AM1282" s="48" t="s">
        <v>3846</v>
      </c>
      <c r="AN1282" s="48" t="s">
        <v>4272</v>
      </c>
      <c r="AQ1282" s="123" t="s">
        <v>15164</v>
      </c>
      <c r="AR1282" s="179">
        <v>0.1825</v>
      </c>
      <c r="AS1282" s="180" t="s">
        <v>15354</v>
      </c>
      <c r="AT1282" s="181">
        <v>2000</v>
      </c>
      <c r="AU1282" s="181">
        <v>13</v>
      </c>
      <c r="AV1282" s="180" t="s">
        <v>15355</v>
      </c>
    </row>
    <row r="1283" spans="1:48" ht="30" x14ac:dyDescent="0.2">
      <c r="A1283" s="92" t="s">
        <v>4698</v>
      </c>
      <c r="B1283" s="92" t="s">
        <v>4699</v>
      </c>
      <c r="C1283" s="117" t="s">
        <v>166</v>
      </c>
      <c r="D1283" s="92" t="s">
        <v>437</v>
      </c>
      <c r="E1283" s="92" t="s">
        <v>4700</v>
      </c>
      <c r="F1283" s="92" t="s">
        <v>4284</v>
      </c>
      <c r="G1283" s="92" t="s">
        <v>3962</v>
      </c>
      <c r="H1283" s="92" t="s">
        <v>4299</v>
      </c>
      <c r="I1283" s="118" t="s">
        <v>4701</v>
      </c>
      <c r="J1283" s="119">
        <v>11</v>
      </c>
      <c r="K1283" s="119">
        <v>10000</v>
      </c>
      <c r="L1283" s="119">
        <f t="shared" si="154"/>
        <v>-120194</v>
      </c>
      <c r="N1283" s="48" t="s">
        <v>243</v>
      </c>
      <c r="P1283" s="119">
        <v>130000</v>
      </c>
      <c r="Q1283" s="119">
        <v>90000</v>
      </c>
      <c r="R1283" s="119">
        <v>40000</v>
      </c>
      <c r="S1283" s="119">
        <f t="shared" ref="S1283:S1346" si="156">P1283+Q1283</f>
        <v>220000</v>
      </c>
      <c r="T1283" s="119">
        <f t="shared" ref="T1283:T1346" si="157">P1283+Q1283+R1283</f>
        <v>260000</v>
      </c>
      <c r="U1283" s="119">
        <v>130194</v>
      </c>
      <c r="V1283" s="119">
        <v>92377</v>
      </c>
      <c r="W1283" s="119">
        <v>85128</v>
      </c>
      <c r="X1283" s="119">
        <f t="shared" si="155"/>
        <v>-92571</v>
      </c>
      <c r="Y1283" s="92" t="s">
        <v>12848</v>
      </c>
      <c r="Z1283" s="93">
        <v>4.1999999999999997E-3</v>
      </c>
      <c r="AA1283" s="189">
        <v>3.0999999999999999E-3</v>
      </c>
      <c r="AB1283" s="93">
        <f t="shared" ref="AB1283:AB1346" si="158">AA1283-Z1283</f>
        <v>-1.0999999999999998E-3</v>
      </c>
      <c r="AE1283" s="48" t="s">
        <v>15145</v>
      </c>
      <c r="AF1283" s="172">
        <v>3.0999999999999999E-3</v>
      </c>
      <c r="AG1283" s="48" t="s">
        <v>15289</v>
      </c>
      <c r="AH1283" s="122">
        <v>10000</v>
      </c>
      <c r="AI1283" s="48" t="s">
        <v>15290</v>
      </c>
      <c r="AJ1283" s="48" t="s">
        <v>15356</v>
      </c>
      <c r="AK1283" s="48" t="s">
        <v>15286</v>
      </c>
      <c r="AM1283" s="48" t="s">
        <v>3846</v>
      </c>
      <c r="AN1283" s="48" t="s">
        <v>4272</v>
      </c>
      <c r="AQ1283" s="123" t="s">
        <v>15357</v>
      </c>
      <c r="AR1283" s="179">
        <v>3.0999999999999999E-3</v>
      </c>
      <c r="AS1283" s="180" t="s">
        <v>15293</v>
      </c>
      <c r="AT1283" s="181">
        <v>10000</v>
      </c>
      <c r="AU1283" s="181">
        <v>10</v>
      </c>
      <c r="AV1283" s="180" t="s">
        <v>4701</v>
      </c>
    </row>
    <row r="1284" spans="1:48" x14ac:dyDescent="0.2">
      <c r="A1284" s="92" t="s">
        <v>4702</v>
      </c>
      <c r="B1284" s="92" t="s">
        <v>4703</v>
      </c>
      <c r="C1284" s="117" t="s">
        <v>166</v>
      </c>
      <c r="D1284" s="92" t="s">
        <v>437</v>
      </c>
      <c r="E1284" s="92" t="s">
        <v>4704</v>
      </c>
      <c r="F1284" s="92" t="s">
        <v>4284</v>
      </c>
      <c r="G1284" s="92" t="s">
        <v>3962</v>
      </c>
      <c r="H1284" s="92" t="s">
        <v>4299</v>
      </c>
      <c r="I1284" s="118" t="s">
        <v>4705</v>
      </c>
      <c r="J1284" s="119">
        <v>11</v>
      </c>
      <c r="K1284" s="119">
        <v>10000</v>
      </c>
      <c r="L1284" s="119">
        <f t="shared" si="154"/>
        <v>1444</v>
      </c>
      <c r="N1284" s="48" t="s">
        <v>243</v>
      </c>
      <c r="P1284" s="119">
        <v>0</v>
      </c>
      <c r="Q1284" s="119">
        <v>0</v>
      </c>
      <c r="R1284" s="119">
        <v>0</v>
      </c>
      <c r="S1284" s="119">
        <f t="shared" si="156"/>
        <v>0</v>
      </c>
      <c r="T1284" s="119">
        <f t="shared" si="157"/>
        <v>0</v>
      </c>
      <c r="U1284" s="119">
        <v>8556</v>
      </c>
      <c r="V1284" s="119">
        <v>2738</v>
      </c>
      <c r="W1284" s="119">
        <v>1781</v>
      </c>
      <c r="X1284" s="119">
        <f t="shared" si="155"/>
        <v>-11294</v>
      </c>
      <c r="Y1284" s="92" t="s">
        <v>12848</v>
      </c>
      <c r="Z1284" s="93">
        <v>3.7000000000000002E-3</v>
      </c>
      <c r="AA1284" s="178">
        <v>3.3E-3</v>
      </c>
      <c r="AB1284" s="93">
        <f t="shared" si="158"/>
        <v>-4.0000000000000018E-4</v>
      </c>
      <c r="AE1284" s="48" t="s">
        <v>15145</v>
      </c>
      <c r="AF1284" s="172">
        <v>3.3E-3</v>
      </c>
      <c r="AK1284" s="48" t="s">
        <v>15148</v>
      </c>
      <c r="AM1284" s="48" t="s">
        <v>3846</v>
      </c>
      <c r="AN1284" s="48" t="s">
        <v>4272</v>
      </c>
      <c r="AQ1284" s="123"/>
      <c r="AR1284" s="179">
        <v>3.3E-3</v>
      </c>
      <c r="AS1284" s="180" t="s">
        <v>15293</v>
      </c>
      <c r="AT1284" s="181">
        <v>10000</v>
      </c>
      <c r="AU1284" s="181">
        <v>16</v>
      </c>
      <c r="AV1284" s="180" t="s">
        <v>4705</v>
      </c>
    </row>
    <row r="1285" spans="1:48" ht="30" x14ac:dyDescent="0.2">
      <c r="A1285" s="92" t="s">
        <v>4706</v>
      </c>
      <c r="B1285" s="92" t="s">
        <v>4707</v>
      </c>
      <c r="C1285" s="117" t="s">
        <v>166</v>
      </c>
      <c r="D1285" s="92" t="s">
        <v>437</v>
      </c>
      <c r="E1285" s="92" t="s">
        <v>4708</v>
      </c>
      <c r="F1285" s="92" t="s">
        <v>4284</v>
      </c>
      <c r="G1285" s="92" t="s">
        <v>3962</v>
      </c>
      <c r="H1285" s="92" t="s">
        <v>3706</v>
      </c>
      <c r="I1285" s="118" t="s">
        <v>4709</v>
      </c>
      <c r="J1285" s="119">
        <v>21</v>
      </c>
      <c r="K1285" s="119">
        <v>100000</v>
      </c>
      <c r="L1285" s="119">
        <f t="shared" si="154"/>
        <v>40353</v>
      </c>
      <c r="N1285" s="48" t="s">
        <v>243</v>
      </c>
      <c r="P1285" s="119">
        <v>28308</v>
      </c>
      <c r="Q1285" s="119">
        <v>0</v>
      </c>
      <c r="R1285" s="119">
        <v>20000</v>
      </c>
      <c r="S1285" s="119">
        <f t="shared" si="156"/>
        <v>28308</v>
      </c>
      <c r="T1285" s="119">
        <f t="shared" si="157"/>
        <v>48308</v>
      </c>
      <c r="U1285" s="119">
        <v>59647</v>
      </c>
      <c r="V1285" s="119">
        <v>20076</v>
      </c>
      <c r="W1285" s="119">
        <v>12144</v>
      </c>
      <c r="X1285" s="119">
        <f t="shared" si="155"/>
        <v>-51415</v>
      </c>
      <c r="Y1285" s="92" t="s">
        <v>12848</v>
      </c>
      <c r="Z1285" s="93">
        <v>5.5E-2</v>
      </c>
      <c r="AA1285" s="178">
        <v>3.7080000000000002E-2</v>
      </c>
      <c r="AB1285" s="93">
        <f t="shared" si="158"/>
        <v>-1.7919999999999998E-2</v>
      </c>
      <c r="AE1285" s="48" t="s">
        <v>15145</v>
      </c>
      <c r="AF1285" s="172">
        <v>3.7080000000000002E-2</v>
      </c>
      <c r="AK1285" s="48" t="s">
        <v>15148</v>
      </c>
      <c r="AM1285" s="48" t="s">
        <v>3846</v>
      </c>
      <c r="AN1285" s="48" t="s">
        <v>4272</v>
      </c>
      <c r="AQ1285" s="123" t="s">
        <v>15164</v>
      </c>
      <c r="AR1285" s="179">
        <v>3.7080000000000002E-2</v>
      </c>
      <c r="AS1285" s="180" t="s">
        <v>15295</v>
      </c>
      <c r="AT1285" s="181">
        <v>160000</v>
      </c>
      <c r="AU1285" s="181">
        <v>13</v>
      </c>
      <c r="AV1285" s="180" t="s">
        <v>4709</v>
      </c>
    </row>
    <row r="1286" spans="1:48" x14ac:dyDescent="0.2">
      <c r="A1286" s="92" t="s">
        <v>4710</v>
      </c>
      <c r="B1286" s="92" t="s">
        <v>4711</v>
      </c>
      <c r="C1286" s="117" t="s">
        <v>166</v>
      </c>
      <c r="D1286" s="92" t="s">
        <v>437</v>
      </c>
      <c r="E1286" s="92" t="s">
        <v>4712</v>
      </c>
      <c r="F1286" s="92" t="s">
        <v>4284</v>
      </c>
      <c r="G1286" s="92" t="s">
        <v>3962</v>
      </c>
      <c r="H1286" s="92" t="s">
        <v>4299</v>
      </c>
      <c r="I1286" s="118" t="s">
        <v>4713</v>
      </c>
      <c r="J1286" s="119">
        <v>17</v>
      </c>
      <c r="K1286" s="119">
        <v>3000</v>
      </c>
      <c r="L1286" s="119">
        <f t="shared" si="154"/>
        <v>-325807</v>
      </c>
      <c r="N1286" s="48" t="s">
        <v>243</v>
      </c>
      <c r="P1286" s="119">
        <v>343218</v>
      </c>
      <c r="Q1286" s="119">
        <v>217218</v>
      </c>
      <c r="R1286" s="119">
        <v>66000</v>
      </c>
      <c r="S1286" s="119">
        <f t="shared" si="156"/>
        <v>560436</v>
      </c>
      <c r="T1286" s="119">
        <f t="shared" si="157"/>
        <v>626436</v>
      </c>
      <c r="U1286" s="119">
        <v>328807</v>
      </c>
      <c r="V1286" s="119">
        <v>166641</v>
      </c>
      <c r="W1286" s="119">
        <v>122120</v>
      </c>
      <c r="X1286" s="119">
        <f t="shared" si="155"/>
        <v>-152230</v>
      </c>
      <c r="Y1286" s="92" t="s">
        <v>12848</v>
      </c>
      <c r="Z1286" s="93">
        <v>7.1300000000000002E-2</v>
      </c>
      <c r="AA1286" s="178">
        <v>7.1300000000000002E-2</v>
      </c>
      <c r="AB1286" s="93">
        <f t="shared" si="158"/>
        <v>0</v>
      </c>
      <c r="AE1286" s="48" t="s">
        <v>15145</v>
      </c>
      <c r="AF1286" s="172">
        <v>7.1300000000000002E-2</v>
      </c>
      <c r="AK1286" s="48" t="s">
        <v>15148</v>
      </c>
      <c r="AM1286" s="48" t="s">
        <v>3846</v>
      </c>
      <c r="AN1286" s="48" t="s">
        <v>4272</v>
      </c>
      <c r="AQ1286" s="123"/>
      <c r="AR1286" s="179">
        <v>7.1300000000000002E-2</v>
      </c>
      <c r="AS1286" s="180" t="s">
        <v>15293</v>
      </c>
      <c r="AT1286" s="181">
        <v>3000</v>
      </c>
      <c r="AU1286" s="181">
        <v>55</v>
      </c>
      <c r="AV1286" s="180" t="s">
        <v>4713</v>
      </c>
    </row>
    <row r="1287" spans="1:48" ht="30" x14ac:dyDescent="0.2">
      <c r="A1287" s="92" t="s">
        <v>4714</v>
      </c>
      <c r="B1287" s="92" t="s">
        <v>4715</v>
      </c>
      <c r="C1287" s="117" t="s">
        <v>166</v>
      </c>
      <c r="D1287" s="92" t="s">
        <v>437</v>
      </c>
      <c r="E1287" s="92" t="s">
        <v>4716</v>
      </c>
      <c r="F1287" s="92" t="s">
        <v>4284</v>
      </c>
      <c r="G1287" s="92" t="s">
        <v>3962</v>
      </c>
      <c r="H1287" s="92" t="s">
        <v>3706</v>
      </c>
      <c r="I1287" s="118" t="s">
        <v>4717</v>
      </c>
      <c r="J1287" s="119">
        <v>21</v>
      </c>
      <c r="K1287" s="119">
        <v>20000</v>
      </c>
      <c r="L1287" s="119">
        <f t="shared" si="154"/>
        <v>-1534868</v>
      </c>
      <c r="N1287" s="48" t="s">
        <v>243</v>
      </c>
      <c r="P1287" s="119">
        <v>2324800</v>
      </c>
      <c r="Q1287" s="119">
        <v>976800</v>
      </c>
      <c r="R1287" s="119">
        <v>408000</v>
      </c>
      <c r="S1287" s="119">
        <f t="shared" si="156"/>
        <v>3301600</v>
      </c>
      <c r="T1287" s="119">
        <f t="shared" si="157"/>
        <v>3709600</v>
      </c>
      <c r="U1287" s="119">
        <v>1554868</v>
      </c>
      <c r="V1287" s="119">
        <v>1227129</v>
      </c>
      <c r="W1287" s="119">
        <v>1211267</v>
      </c>
      <c r="X1287" s="119">
        <f t="shared" si="155"/>
        <v>-457197</v>
      </c>
      <c r="Y1287" s="92" t="s">
        <v>12848</v>
      </c>
      <c r="Z1287" s="93">
        <v>1.4E-2</v>
      </c>
      <c r="AA1287" s="178">
        <v>1.4E-2</v>
      </c>
      <c r="AB1287" s="93">
        <f t="shared" si="158"/>
        <v>0</v>
      </c>
      <c r="AE1287" s="48" t="s">
        <v>15145</v>
      </c>
      <c r="AF1287" s="172">
        <v>1.4E-2</v>
      </c>
      <c r="AK1287" s="48" t="s">
        <v>15286</v>
      </c>
      <c r="AM1287" s="48" t="s">
        <v>3846</v>
      </c>
      <c r="AN1287" s="48" t="s">
        <v>4272</v>
      </c>
      <c r="AQ1287" s="123"/>
      <c r="AR1287" s="179">
        <v>1.4E-2</v>
      </c>
      <c r="AS1287" s="180" t="s">
        <v>15295</v>
      </c>
      <c r="AT1287" s="181">
        <v>4000</v>
      </c>
      <c r="AU1287" s="181">
        <v>16</v>
      </c>
      <c r="AV1287" s="180" t="s">
        <v>4717</v>
      </c>
    </row>
    <row r="1288" spans="1:48" ht="45" x14ac:dyDescent="0.2">
      <c r="A1288" s="92" t="s">
        <v>4718</v>
      </c>
      <c r="B1288" s="92" t="s">
        <v>4719</v>
      </c>
      <c r="C1288" s="117" t="s">
        <v>166</v>
      </c>
      <c r="D1288" s="92" t="s">
        <v>437</v>
      </c>
      <c r="E1288" s="92" t="s">
        <v>4720</v>
      </c>
      <c r="F1288" s="92" t="s">
        <v>4284</v>
      </c>
      <c r="G1288" s="92" t="s">
        <v>3962</v>
      </c>
      <c r="H1288" s="92" t="s">
        <v>3706</v>
      </c>
      <c r="I1288" s="118" t="s">
        <v>4721</v>
      </c>
      <c r="J1288" s="119">
        <v>21</v>
      </c>
      <c r="K1288" s="119">
        <v>50000</v>
      </c>
      <c r="L1288" s="119">
        <f t="shared" si="154"/>
        <v>24528</v>
      </c>
      <c r="M1288" s="92">
        <v>108</v>
      </c>
      <c r="N1288" s="48" t="s">
        <v>243</v>
      </c>
      <c r="P1288" s="119">
        <v>50000</v>
      </c>
      <c r="Q1288" s="119">
        <v>0</v>
      </c>
      <c r="R1288" s="119">
        <v>50000</v>
      </c>
      <c r="S1288" s="119">
        <f t="shared" si="156"/>
        <v>50000</v>
      </c>
      <c r="T1288" s="119">
        <f t="shared" si="157"/>
        <v>100000</v>
      </c>
      <c r="U1288" s="119">
        <v>25472</v>
      </c>
      <c r="V1288" s="119">
        <v>17948</v>
      </c>
      <c r="W1288" s="119">
        <v>16496</v>
      </c>
      <c r="X1288" s="119">
        <f t="shared" si="155"/>
        <v>6580</v>
      </c>
      <c r="Y1288" s="92" t="s">
        <v>12863</v>
      </c>
      <c r="Z1288" s="93">
        <v>2.16E-3</v>
      </c>
      <c r="AA1288" s="189">
        <v>1.8799999999999999E-3</v>
      </c>
      <c r="AB1288" s="93">
        <f t="shared" si="158"/>
        <v>-2.8000000000000008E-4</v>
      </c>
      <c r="AE1288" s="48" t="s">
        <v>15145</v>
      </c>
      <c r="AF1288" s="172">
        <v>1.8799999999999999E-3</v>
      </c>
      <c r="AG1288" s="48" t="s">
        <v>15289</v>
      </c>
      <c r="AH1288" s="122">
        <v>10000</v>
      </c>
      <c r="AI1288" s="48" t="s">
        <v>15290</v>
      </c>
      <c r="AJ1288" s="48" t="s">
        <v>4721</v>
      </c>
      <c r="AK1288" s="48" t="s">
        <v>15286</v>
      </c>
      <c r="AM1288" s="48" t="s">
        <v>3846</v>
      </c>
      <c r="AN1288" s="48" t="s">
        <v>4272</v>
      </c>
      <c r="AQ1288" s="182" t="s">
        <v>15358</v>
      </c>
      <c r="AR1288" s="179">
        <v>1.8799999999999999E-3</v>
      </c>
      <c r="AS1288" s="180" t="s">
        <v>15295</v>
      </c>
      <c r="AT1288" s="181">
        <v>10000</v>
      </c>
      <c r="AU1288" s="181">
        <v>13</v>
      </c>
      <c r="AV1288" s="180" t="s">
        <v>4721</v>
      </c>
    </row>
    <row r="1289" spans="1:48" x14ac:dyDescent="0.2">
      <c r="A1289" s="92" t="s">
        <v>4722</v>
      </c>
      <c r="B1289" s="92" t="s">
        <v>4723</v>
      </c>
      <c r="C1289" s="117" t="s">
        <v>166</v>
      </c>
      <c r="D1289" s="92" t="s">
        <v>437</v>
      </c>
      <c r="E1289" s="92" t="s">
        <v>4724</v>
      </c>
      <c r="F1289" s="92" t="s">
        <v>4284</v>
      </c>
      <c r="G1289" s="92" t="s">
        <v>3962</v>
      </c>
      <c r="H1289" s="92" t="s">
        <v>4285</v>
      </c>
      <c r="I1289" s="118" t="s">
        <v>4725</v>
      </c>
      <c r="J1289" s="119">
        <v>11</v>
      </c>
      <c r="K1289" s="119">
        <v>10000</v>
      </c>
      <c r="L1289" s="119">
        <f t="shared" si="154"/>
        <v>-26110</v>
      </c>
      <c r="N1289" s="48" t="s">
        <v>243</v>
      </c>
      <c r="P1289" s="119">
        <v>20000</v>
      </c>
      <c r="Q1289" s="119">
        <v>10000</v>
      </c>
      <c r="R1289" s="119">
        <v>0</v>
      </c>
      <c r="S1289" s="119">
        <f t="shared" si="156"/>
        <v>30000</v>
      </c>
      <c r="T1289" s="119">
        <f t="shared" si="157"/>
        <v>30000</v>
      </c>
      <c r="U1289" s="119">
        <v>36110</v>
      </c>
      <c r="V1289" s="119">
        <v>21082</v>
      </c>
      <c r="W1289" s="119">
        <v>16717</v>
      </c>
      <c r="X1289" s="119">
        <f t="shared" si="155"/>
        <v>-37192</v>
      </c>
      <c r="Y1289" s="92" t="s">
        <v>12848</v>
      </c>
      <c r="Z1289" s="93">
        <v>3.4199999999999999E-3</v>
      </c>
      <c r="AA1289" s="178">
        <v>2.0200000000000001E-3</v>
      </c>
      <c r="AB1289" s="93">
        <f t="shared" si="158"/>
        <v>-1.3999999999999998E-3</v>
      </c>
      <c r="AE1289" s="48" t="s">
        <v>15145</v>
      </c>
      <c r="AF1289" s="172">
        <v>2.0200000000000001E-3</v>
      </c>
      <c r="AK1289" s="48" t="s">
        <v>15148</v>
      </c>
      <c r="AM1289" s="48" t="s">
        <v>3846</v>
      </c>
      <c r="AN1289" s="48" t="s">
        <v>4272</v>
      </c>
      <c r="AQ1289" s="123" t="s">
        <v>15149</v>
      </c>
      <c r="AR1289" s="179">
        <v>2.0200000000000001E-3</v>
      </c>
      <c r="AS1289" s="180" t="s">
        <v>15280</v>
      </c>
      <c r="AT1289" s="181">
        <v>10000</v>
      </c>
      <c r="AU1289" s="181">
        <v>16</v>
      </c>
      <c r="AV1289" s="180" t="s">
        <v>4725</v>
      </c>
    </row>
    <row r="1290" spans="1:48" ht="30" x14ac:dyDescent="0.2">
      <c r="A1290" s="92" t="s">
        <v>4726</v>
      </c>
      <c r="B1290" s="92" t="s">
        <v>4727</v>
      </c>
      <c r="C1290" s="117" t="s">
        <v>166</v>
      </c>
      <c r="D1290" s="92" t="s">
        <v>437</v>
      </c>
      <c r="E1290" s="92" t="s">
        <v>4728</v>
      </c>
      <c r="F1290" s="92" t="s">
        <v>4284</v>
      </c>
      <c r="G1290" s="92" t="s">
        <v>3962</v>
      </c>
      <c r="H1290" s="92" t="s">
        <v>4627</v>
      </c>
      <c r="I1290" s="118" t="s">
        <v>4729</v>
      </c>
      <c r="J1290" s="119">
        <v>19</v>
      </c>
      <c r="K1290" s="119">
        <v>4000</v>
      </c>
      <c r="L1290" s="119">
        <f t="shared" si="154"/>
        <v>-168426</v>
      </c>
      <c r="N1290" s="48" t="s">
        <v>243</v>
      </c>
      <c r="P1290" s="119">
        <v>224000</v>
      </c>
      <c r="Q1290" s="119">
        <v>108000</v>
      </c>
      <c r="R1290" s="119">
        <v>36000</v>
      </c>
      <c r="S1290" s="119">
        <f t="shared" si="156"/>
        <v>332000</v>
      </c>
      <c r="T1290" s="119">
        <f t="shared" si="157"/>
        <v>368000</v>
      </c>
      <c r="U1290" s="119">
        <v>172426</v>
      </c>
      <c r="V1290" s="119">
        <v>91343</v>
      </c>
      <c r="W1290" s="119">
        <v>82001</v>
      </c>
      <c r="X1290" s="119">
        <f t="shared" si="155"/>
        <v>-39769</v>
      </c>
      <c r="Y1290" s="92" t="s">
        <v>12848</v>
      </c>
      <c r="Z1290" s="93">
        <v>6.3400000000000001E-3</v>
      </c>
      <c r="AA1290" s="178">
        <v>1.128E-2</v>
      </c>
      <c r="AB1290" s="93">
        <f t="shared" si="158"/>
        <v>4.9399999999999999E-3</v>
      </c>
      <c r="AE1290" s="48" t="s">
        <v>15145</v>
      </c>
      <c r="AF1290" s="172">
        <v>1.128E-2</v>
      </c>
      <c r="AK1290" s="48" t="s">
        <v>15148</v>
      </c>
      <c r="AM1290" s="48" t="s">
        <v>3846</v>
      </c>
      <c r="AN1290" s="48" t="s">
        <v>4272</v>
      </c>
      <c r="AQ1290" s="123" t="s">
        <v>15164</v>
      </c>
      <c r="AR1290" s="179">
        <v>1.128E-2</v>
      </c>
      <c r="AS1290" s="180" t="s">
        <v>15280</v>
      </c>
      <c r="AT1290" s="181">
        <v>4000</v>
      </c>
      <c r="AU1290" s="181">
        <v>29</v>
      </c>
      <c r="AV1290" s="180" t="s">
        <v>15359</v>
      </c>
    </row>
    <row r="1291" spans="1:48" ht="45" x14ac:dyDescent="0.2">
      <c r="A1291" s="92" t="s">
        <v>4730</v>
      </c>
      <c r="B1291" s="92" t="s">
        <v>4731</v>
      </c>
      <c r="C1291" s="117" t="s">
        <v>166</v>
      </c>
      <c r="D1291" s="92" t="s">
        <v>437</v>
      </c>
      <c r="E1291" s="92" t="s">
        <v>4732</v>
      </c>
      <c r="F1291" s="92" t="s">
        <v>4284</v>
      </c>
      <c r="G1291" s="92" t="s">
        <v>3962</v>
      </c>
      <c r="H1291" s="92" t="s">
        <v>4299</v>
      </c>
      <c r="I1291" s="118" t="s">
        <v>4733</v>
      </c>
      <c r="J1291" s="119">
        <v>11</v>
      </c>
      <c r="K1291" s="119">
        <v>15000</v>
      </c>
      <c r="L1291" s="119">
        <f t="shared" si="154"/>
        <v>-7807079</v>
      </c>
      <c r="N1291" s="48" t="s">
        <v>243</v>
      </c>
      <c r="P1291" s="119">
        <v>5040000</v>
      </c>
      <c r="Q1291" s="119">
        <v>3900000</v>
      </c>
      <c r="R1291" s="119">
        <v>1140000</v>
      </c>
      <c r="S1291" s="119">
        <f t="shared" si="156"/>
        <v>8940000</v>
      </c>
      <c r="T1291" s="119">
        <f t="shared" si="157"/>
        <v>10080000</v>
      </c>
      <c r="U1291" s="119">
        <v>7822079</v>
      </c>
      <c r="V1291" s="119">
        <v>4502500</v>
      </c>
      <c r="W1291" s="119">
        <v>3911614</v>
      </c>
      <c r="X1291" s="119">
        <f t="shared" si="155"/>
        <v>-7284579</v>
      </c>
      <c r="Y1291" s="92" t="s">
        <v>12848</v>
      </c>
      <c r="Z1291" s="93">
        <v>3.7000000000000002E-3</v>
      </c>
      <c r="AA1291" s="178">
        <v>1.32E-3</v>
      </c>
      <c r="AB1291" s="93">
        <f t="shared" si="158"/>
        <v>-2.3800000000000002E-3</v>
      </c>
      <c r="AC1291" s="48" t="s">
        <v>15208</v>
      </c>
      <c r="AE1291" s="48" t="s">
        <v>15145</v>
      </c>
      <c r="AG1291" s="48" t="s">
        <v>15360</v>
      </c>
      <c r="AH1291" s="122">
        <v>15000</v>
      </c>
      <c r="AI1291" s="48" t="s">
        <v>15361</v>
      </c>
      <c r="AJ1291" s="48" t="s">
        <v>15362</v>
      </c>
      <c r="AK1291" s="48" t="s">
        <v>15363</v>
      </c>
      <c r="AM1291" s="48" t="s">
        <v>3846</v>
      </c>
      <c r="AN1291" s="48" t="s">
        <v>4272</v>
      </c>
      <c r="AQ1291" s="123" t="s">
        <v>15212</v>
      </c>
      <c r="AR1291" s="179">
        <v>1.32E-3</v>
      </c>
      <c r="AS1291" s="180" t="s">
        <v>15293</v>
      </c>
      <c r="AT1291" s="181">
        <v>15000</v>
      </c>
      <c r="AU1291" s="181">
        <v>11</v>
      </c>
      <c r="AV1291" s="180" t="s">
        <v>4733</v>
      </c>
    </row>
    <row r="1292" spans="1:48" ht="45" x14ac:dyDescent="0.2">
      <c r="A1292" s="92" t="s">
        <v>4734</v>
      </c>
      <c r="B1292" s="92" t="s">
        <v>4735</v>
      </c>
      <c r="C1292" s="117" t="s">
        <v>166</v>
      </c>
      <c r="D1292" s="92" t="s">
        <v>437</v>
      </c>
      <c r="E1292" s="92" t="s">
        <v>4827</v>
      </c>
      <c r="F1292" s="92" t="s">
        <v>4284</v>
      </c>
      <c r="G1292" s="92" t="s">
        <v>3962</v>
      </c>
      <c r="H1292" s="92" t="s">
        <v>4285</v>
      </c>
      <c r="I1292" s="118" t="s">
        <v>4737</v>
      </c>
      <c r="J1292" s="119">
        <v>13</v>
      </c>
      <c r="K1292" s="119">
        <v>15000</v>
      </c>
      <c r="L1292" s="119">
        <f t="shared" si="154"/>
        <v>-1126060</v>
      </c>
      <c r="N1292" s="48" t="s">
        <v>243</v>
      </c>
      <c r="P1292" s="119">
        <v>970000</v>
      </c>
      <c r="Q1292" s="119">
        <v>410000</v>
      </c>
      <c r="R1292" s="119">
        <v>395000</v>
      </c>
      <c r="S1292" s="119">
        <f t="shared" si="156"/>
        <v>1380000</v>
      </c>
      <c r="T1292" s="119">
        <f t="shared" si="157"/>
        <v>1775000</v>
      </c>
      <c r="U1292" s="119">
        <v>1141060</v>
      </c>
      <c r="V1292" s="119">
        <v>526796</v>
      </c>
      <c r="W1292" s="119">
        <v>368140</v>
      </c>
      <c r="X1292" s="119">
        <f t="shared" si="155"/>
        <v>-697856</v>
      </c>
      <c r="Y1292" s="92" t="s">
        <v>12848</v>
      </c>
      <c r="Z1292" s="93">
        <v>3.7100000000000002E-3</v>
      </c>
      <c r="AA1292" s="178">
        <v>1.9599999999999999E-3</v>
      </c>
      <c r="AB1292" s="93">
        <f t="shared" si="158"/>
        <v>-1.7500000000000003E-3</v>
      </c>
      <c r="AC1292" s="48" t="s">
        <v>15208</v>
      </c>
      <c r="AE1292" s="48" t="s">
        <v>15145</v>
      </c>
      <c r="AK1292" s="48" t="s">
        <v>15364</v>
      </c>
      <c r="AM1292" s="48" t="s">
        <v>3846</v>
      </c>
      <c r="AN1292" s="48" t="s">
        <v>4272</v>
      </c>
      <c r="AQ1292" s="123"/>
      <c r="AR1292" s="179">
        <v>1.9599999999999999E-3</v>
      </c>
      <c r="AS1292" s="180" t="s">
        <v>15280</v>
      </c>
      <c r="AT1292" s="181">
        <v>15000</v>
      </c>
      <c r="AU1292" s="181">
        <v>13</v>
      </c>
      <c r="AV1292" s="180" t="s">
        <v>4737</v>
      </c>
    </row>
    <row r="1293" spans="1:48" x14ac:dyDescent="0.2">
      <c r="A1293" s="92" t="s">
        <v>4738</v>
      </c>
      <c r="B1293" s="92" t="s">
        <v>4739</v>
      </c>
      <c r="C1293" s="117" t="s">
        <v>166</v>
      </c>
      <c r="D1293" s="92" t="s">
        <v>437</v>
      </c>
      <c r="E1293" s="92" t="s">
        <v>4740</v>
      </c>
      <c r="F1293" s="92" t="s">
        <v>4284</v>
      </c>
      <c r="G1293" s="92" t="s">
        <v>3962</v>
      </c>
      <c r="H1293" s="92" t="s">
        <v>4299</v>
      </c>
      <c r="I1293" s="118" t="s">
        <v>4741</v>
      </c>
      <c r="J1293" s="119">
        <v>11</v>
      </c>
      <c r="K1293" s="119">
        <v>15000</v>
      </c>
      <c r="L1293" s="119">
        <f t="shared" si="154"/>
        <v>-1636451</v>
      </c>
      <c r="N1293" s="48" t="s">
        <v>243</v>
      </c>
      <c r="P1293" s="119">
        <v>1035000</v>
      </c>
      <c r="Q1293" s="119">
        <v>1035000</v>
      </c>
      <c r="R1293" s="119">
        <v>0</v>
      </c>
      <c r="S1293" s="119">
        <f t="shared" si="156"/>
        <v>2070000</v>
      </c>
      <c r="T1293" s="119">
        <f t="shared" si="157"/>
        <v>2070000</v>
      </c>
      <c r="U1293" s="119">
        <v>1651451</v>
      </c>
      <c r="V1293" s="119">
        <v>754796</v>
      </c>
      <c r="W1293" s="119">
        <v>503572</v>
      </c>
      <c r="X1293" s="119">
        <f t="shared" si="155"/>
        <v>-1371247</v>
      </c>
      <c r="Y1293" s="92" t="s">
        <v>12848</v>
      </c>
      <c r="Z1293" s="93">
        <v>6.9999999999999999E-4</v>
      </c>
      <c r="AA1293" s="178">
        <v>6.9999999999999999E-4</v>
      </c>
      <c r="AB1293" s="93">
        <f t="shared" si="158"/>
        <v>0</v>
      </c>
      <c r="AE1293" s="48" t="s">
        <v>15145</v>
      </c>
      <c r="AF1293" s="172">
        <v>6.9999999999999999E-4</v>
      </c>
      <c r="AK1293" s="48" t="s">
        <v>15148</v>
      </c>
      <c r="AM1293" s="48" t="s">
        <v>3846</v>
      </c>
      <c r="AN1293" s="48" t="s">
        <v>4272</v>
      </c>
      <c r="AQ1293" s="123"/>
      <c r="AR1293" s="179">
        <v>6.9999999999999999E-4</v>
      </c>
      <c r="AS1293" s="180" t="s">
        <v>15293</v>
      </c>
      <c r="AT1293" s="181">
        <v>15000</v>
      </c>
      <c r="AU1293" s="181">
        <v>17</v>
      </c>
      <c r="AV1293" s="180" t="s">
        <v>4741</v>
      </c>
    </row>
    <row r="1294" spans="1:48" x14ac:dyDescent="0.2">
      <c r="A1294" s="92" t="s">
        <v>4742</v>
      </c>
      <c r="B1294" s="92" t="s">
        <v>4743</v>
      </c>
      <c r="C1294" s="117" t="s">
        <v>166</v>
      </c>
      <c r="D1294" s="92" t="s">
        <v>377</v>
      </c>
      <c r="E1294" s="92" t="s">
        <v>4744</v>
      </c>
      <c r="F1294" s="92" t="s">
        <v>4284</v>
      </c>
      <c r="G1294" s="92" t="s">
        <v>3962</v>
      </c>
      <c r="H1294" s="92" t="s">
        <v>4377</v>
      </c>
      <c r="I1294" s="118" t="s">
        <v>4745</v>
      </c>
      <c r="J1294" s="119">
        <v>22</v>
      </c>
      <c r="K1294" s="119">
        <v>1500</v>
      </c>
      <c r="L1294" s="119">
        <f t="shared" si="154"/>
        <v>1500</v>
      </c>
      <c r="M1294" s="138">
        <v>1005</v>
      </c>
      <c r="N1294" s="48" t="s">
        <v>243</v>
      </c>
      <c r="P1294" s="119">
        <v>0</v>
      </c>
      <c r="Q1294" s="119">
        <v>0</v>
      </c>
      <c r="R1294" s="119">
        <v>0</v>
      </c>
      <c r="S1294" s="119">
        <f t="shared" si="156"/>
        <v>0</v>
      </c>
      <c r="T1294" s="119">
        <f t="shared" si="157"/>
        <v>0</v>
      </c>
      <c r="U1294" s="119">
        <v>0</v>
      </c>
      <c r="V1294" s="119">
        <v>0</v>
      </c>
      <c r="W1294" s="119">
        <v>0</v>
      </c>
      <c r="X1294" s="119">
        <f t="shared" si="155"/>
        <v>0</v>
      </c>
      <c r="Y1294" s="92" t="s">
        <v>12844</v>
      </c>
      <c r="Z1294" s="93">
        <v>0.67</v>
      </c>
      <c r="AA1294" s="178">
        <v>0.63985999999999998</v>
      </c>
      <c r="AB1294" s="93">
        <f t="shared" si="158"/>
        <v>-3.0140000000000056E-2</v>
      </c>
      <c r="AE1294" s="48" t="s">
        <v>15145</v>
      </c>
      <c r="AF1294" s="172">
        <v>0.63985999999999998</v>
      </c>
      <c r="AK1294" s="48" t="s">
        <v>15148</v>
      </c>
      <c r="AM1294" s="48" t="s">
        <v>3846</v>
      </c>
      <c r="AN1294" s="48" t="s">
        <v>4272</v>
      </c>
      <c r="AQ1294" s="123" t="s">
        <v>15149</v>
      </c>
      <c r="AR1294" s="179">
        <v>0.63985999999999998</v>
      </c>
      <c r="AS1294" s="180" t="s">
        <v>15317</v>
      </c>
      <c r="AT1294" s="181">
        <v>1500</v>
      </c>
      <c r="AU1294" s="181">
        <v>31</v>
      </c>
      <c r="AV1294" s="180" t="s">
        <v>4745</v>
      </c>
    </row>
    <row r="1295" spans="1:48" x14ac:dyDescent="0.2">
      <c r="A1295" s="92" t="s">
        <v>4746</v>
      </c>
      <c r="B1295" s="92" t="s">
        <v>4747</v>
      </c>
      <c r="C1295" s="117" t="s">
        <v>166</v>
      </c>
      <c r="D1295" s="92" t="s">
        <v>437</v>
      </c>
      <c r="E1295" s="92" t="s">
        <v>4748</v>
      </c>
      <c r="F1295" s="92" t="s">
        <v>4284</v>
      </c>
      <c r="G1295" s="92" t="s">
        <v>3962</v>
      </c>
      <c r="H1295" s="92" t="s">
        <v>4377</v>
      </c>
      <c r="I1295" s="118" t="s">
        <v>4749</v>
      </c>
      <c r="J1295" s="119">
        <v>17</v>
      </c>
      <c r="K1295" s="119">
        <v>1500</v>
      </c>
      <c r="L1295" s="119">
        <f t="shared" si="154"/>
        <v>-6214</v>
      </c>
      <c r="N1295" s="48" t="s">
        <v>243</v>
      </c>
      <c r="P1295" s="119">
        <v>4500</v>
      </c>
      <c r="Q1295" s="119">
        <v>4500</v>
      </c>
      <c r="R1295" s="119">
        <v>0</v>
      </c>
      <c r="S1295" s="119">
        <f t="shared" si="156"/>
        <v>9000</v>
      </c>
      <c r="T1295" s="119">
        <f t="shared" si="157"/>
        <v>9000</v>
      </c>
      <c r="U1295" s="119">
        <v>7714</v>
      </c>
      <c r="V1295" s="119">
        <v>3282</v>
      </c>
      <c r="W1295" s="119">
        <v>3084</v>
      </c>
      <c r="X1295" s="119">
        <f t="shared" si="155"/>
        <v>-6496</v>
      </c>
      <c r="Y1295" s="92" t="s">
        <v>12848</v>
      </c>
      <c r="Z1295" s="93">
        <v>0.45</v>
      </c>
      <c r="AA1295" s="178">
        <v>0.45</v>
      </c>
      <c r="AB1295" s="93">
        <f t="shared" si="158"/>
        <v>0</v>
      </c>
      <c r="AE1295" s="48" t="s">
        <v>15145</v>
      </c>
      <c r="AF1295" s="172">
        <v>0.45</v>
      </c>
      <c r="AK1295" s="48" t="s">
        <v>15148</v>
      </c>
      <c r="AM1295" s="48" t="s">
        <v>3846</v>
      </c>
      <c r="AN1295" s="48" t="s">
        <v>4272</v>
      </c>
      <c r="AQ1295" s="123"/>
      <c r="AR1295" s="179">
        <v>0.45</v>
      </c>
      <c r="AS1295" s="180" t="s">
        <v>15312</v>
      </c>
      <c r="AT1295" s="181">
        <v>1500</v>
      </c>
      <c r="AU1295" s="181">
        <v>17</v>
      </c>
      <c r="AV1295" s="180" t="s">
        <v>4749</v>
      </c>
    </row>
    <row r="1296" spans="1:48" x14ac:dyDescent="0.2">
      <c r="A1296" s="92" t="s">
        <v>4750</v>
      </c>
      <c r="B1296" s="92" t="s">
        <v>4751</v>
      </c>
      <c r="C1296" s="117" t="s">
        <v>166</v>
      </c>
      <c r="D1296" s="92" t="s">
        <v>437</v>
      </c>
      <c r="E1296" s="92" t="s">
        <v>15365</v>
      </c>
      <c r="F1296" s="92" t="s">
        <v>4284</v>
      </c>
      <c r="G1296" s="92" t="s">
        <v>3962</v>
      </c>
      <c r="H1296" s="92" t="s">
        <v>4285</v>
      </c>
      <c r="I1296" s="118" t="s">
        <v>4316</v>
      </c>
      <c r="J1296" s="119">
        <v>11</v>
      </c>
      <c r="K1296" s="119">
        <v>10000</v>
      </c>
      <c r="L1296" s="119">
        <f t="shared" si="154"/>
        <v>-379035</v>
      </c>
      <c r="N1296" s="48" t="s">
        <v>243</v>
      </c>
      <c r="P1296" s="119">
        <v>410000</v>
      </c>
      <c r="Q1296" s="119">
        <v>270000</v>
      </c>
      <c r="R1296" s="119">
        <v>80000</v>
      </c>
      <c r="S1296" s="119">
        <f t="shared" si="156"/>
        <v>680000</v>
      </c>
      <c r="T1296" s="119">
        <f t="shared" si="157"/>
        <v>760000</v>
      </c>
      <c r="U1296" s="119">
        <v>389035</v>
      </c>
      <c r="V1296" s="119">
        <v>229191</v>
      </c>
      <c r="W1296" s="119">
        <v>195853</v>
      </c>
      <c r="X1296" s="119">
        <f t="shared" si="155"/>
        <v>-208226</v>
      </c>
      <c r="Y1296" s="92" t="s">
        <v>12848</v>
      </c>
      <c r="Z1296" s="93">
        <v>2.0999999999999999E-3</v>
      </c>
      <c r="AA1296" s="178">
        <v>1.3500000000000001E-3</v>
      </c>
      <c r="AB1296" s="93">
        <f t="shared" si="158"/>
        <v>-7.499999999999998E-4</v>
      </c>
      <c r="AE1296" s="48" t="s">
        <v>15145</v>
      </c>
      <c r="AF1296" s="172">
        <v>1.3500000000000001E-3</v>
      </c>
      <c r="AK1296" s="48" t="s">
        <v>15148</v>
      </c>
      <c r="AM1296" s="48" t="s">
        <v>3846</v>
      </c>
      <c r="AN1296" s="48" t="s">
        <v>4272</v>
      </c>
      <c r="AQ1296" s="123" t="s">
        <v>15149</v>
      </c>
      <c r="AR1296" s="179">
        <v>1.3500000000000001E-3</v>
      </c>
      <c r="AS1296" s="180" t="s">
        <v>15280</v>
      </c>
      <c r="AT1296" s="181">
        <v>10000</v>
      </c>
      <c r="AU1296" s="181">
        <v>16</v>
      </c>
      <c r="AV1296" s="180" t="s">
        <v>4316</v>
      </c>
    </row>
    <row r="1297" spans="1:48" ht="30" x14ac:dyDescent="0.2">
      <c r="A1297" s="92" t="s">
        <v>4753</v>
      </c>
      <c r="B1297" s="92" t="s">
        <v>4754</v>
      </c>
      <c r="C1297" s="117" t="s">
        <v>166</v>
      </c>
      <c r="D1297" s="92" t="s">
        <v>437</v>
      </c>
      <c r="E1297" s="92" t="s">
        <v>4755</v>
      </c>
      <c r="F1297" s="92" t="s">
        <v>4284</v>
      </c>
      <c r="G1297" s="92" t="s">
        <v>3962</v>
      </c>
      <c r="H1297" s="92" t="s">
        <v>4360</v>
      </c>
      <c r="I1297" s="118" t="s">
        <v>4756</v>
      </c>
      <c r="J1297" s="119">
        <v>16</v>
      </c>
      <c r="K1297" s="119">
        <v>400</v>
      </c>
      <c r="L1297" s="119">
        <f t="shared" si="154"/>
        <v>264</v>
      </c>
      <c r="M1297" s="119"/>
      <c r="N1297" s="48" t="s">
        <v>243</v>
      </c>
      <c r="P1297" s="119">
        <v>0</v>
      </c>
      <c r="Q1297" s="119">
        <v>0</v>
      </c>
      <c r="R1297" s="119">
        <v>0</v>
      </c>
      <c r="S1297" s="119">
        <f t="shared" si="156"/>
        <v>0</v>
      </c>
      <c r="T1297" s="119">
        <f t="shared" si="157"/>
        <v>0</v>
      </c>
      <c r="U1297" s="119">
        <v>136</v>
      </c>
      <c r="V1297" s="119">
        <v>120</v>
      </c>
      <c r="W1297" s="119">
        <v>100</v>
      </c>
      <c r="X1297" s="119">
        <f t="shared" si="155"/>
        <v>-256</v>
      </c>
      <c r="Y1297" s="92" t="s">
        <v>12848</v>
      </c>
      <c r="Z1297" s="93">
        <v>1.0412999999999999</v>
      </c>
      <c r="AA1297" s="178">
        <v>2.18363</v>
      </c>
      <c r="AB1297" s="93">
        <f t="shared" si="158"/>
        <v>1.1423300000000001</v>
      </c>
      <c r="AE1297" s="48" t="s">
        <v>15145</v>
      </c>
      <c r="AF1297" s="172">
        <v>2.18363</v>
      </c>
      <c r="AK1297" s="48" t="s">
        <v>15148</v>
      </c>
      <c r="AM1297" s="48" t="s">
        <v>3846</v>
      </c>
      <c r="AN1297" s="48" t="s">
        <v>4272</v>
      </c>
      <c r="AQ1297" s="123" t="s">
        <v>15164</v>
      </c>
      <c r="AR1297" s="179">
        <v>2.18363</v>
      </c>
      <c r="AS1297" s="180" t="s">
        <v>15307</v>
      </c>
      <c r="AT1297" s="181">
        <v>500</v>
      </c>
      <c r="AU1297" s="181">
        <v>11</v>
      </c>
      <c r="AV1297" s="180" t="s">
        <v>15366</v>
      </c>
    </row>
    <row r="1298" spans="1:48" x14ac:dyDescent="0.2">
      <c r="A1298" s="92" t="s">
        <v>4757</v>
      </c>
      <c r="B1298" s="92" t="s">
        <v>4758</v>
      </c>
      <c r="C1298" s="117" t="s">
        <v>166</v>
      </c>
      <c r="D1298" s="92" t="s">
        <v>437</v>
      </c>
      <c r="E1298" s="92" t="s">
        <v>4759</v>
      </c>
      <c r="F1298" s="92" t="s">
        <v>4284</v>
      </c>
      <c r="G1298" s="92" t="s">
        <v>3962</v>
      </c>
      <c r="H1298" s="92" t="s">
        <v>4285</v>
      </c>
      <c r="I1298" s="118" t="s">
        <v>4760</v>
      </c>
      <c r="J1298" s="119">
        <v>11</v>
      </c>
      <c r="K1298" s="119">
        <v>10000</v>
      </c>
      <c r="L1298" s="119">
        <f t="shared" si="154"/>
        <v>-12242</v>
      </c>
      <c r="N1298" s="48" t="s">
        <v>243</v>
      </c>
      <c r="P1298" s="119">
        <v>20000</v>
      </c>
      <c r="Q1298" s="119">
        <v>10000</v>
      </c>
      <c r="R1298" s="119">
        <v>10000</v>
      </c>
      <c r="S1298" s="119">
        <f t="shared" si="156"/>
        <v>30000</v>
      </c>
      <c r="T1298" s="119">
        <f t="shared" si="157"/>
        <v>40000</v>
      </c>
      <c r="U1298" s="119">
        <v>22242</v>
      </c>
      <c r="V1298" s="119">
        <v>18846</v>
      </c>
      <c r="W1298" s="119">
        <v>19588</v>
      </c>
      <c r="X1298" s="119">
        <f t="shared" si="155"/>
        <v>-21088</v>
      </c>
      <c r="Y1298" s="92" t="s">
        <v>12848</v>
      </c>
      <c r="Z1298" s="93">
        <v>8.3700000000000007E-3</v>
      </c>
      <c r="AA1298" s="178">
        <v>8.3700000000000007E-3</v>
      </c>
      <c r="AB1298" s="93">
        <f t="shared" si="158"/>
        <v>0</v>
      </c>
      <c r="AE1298" s="48" t="s">
        <v>15145</v>
      </c>
      <c r="AF1298" s="172">
        <v>8.3700000000000007E-3</v>
      </c>
      <c r="AK1298" s="48" t="s">
        <v>15148</v>
      </c>
      <c r="AM1298" s="48" t="s">
        <v>3846</v>
      </c>
      <c r="AN1298" s="48" t="s">
        <v>4272</v>
      </c>
      <c r="AQ1298" s="123"/>
      <c r="AR1298" s="179">
        <v>8.3700000000000007E-3</v>
      </c>
      <c r="AS1298" s="180" t="s">
        <v>15280</v>
      </c>
      <c r="AT1298" s="181">
        <v>10000</v>
      </c>
      <c r="AU1298" s="181">
        <v>18</v>
      </c>
      <c r="AV1298" s="180" t="s">
        <v>4760</v>
      </c>
    </row>
    <row r="1299" spans="1:48" ht="30" x14ac:dyDescent="0.2">
      <c r="A1299" s="92" t="s">
        <v>4761</v>
      </c>
      <c r="B1299" s="92" t="s">
        <v>4762</v>
      </c>
      <c r="C1299" s="117" t="s">
        <v>166</v>
      </c>
      <c r="D1299" s="92" t="s">
        <v>437</v>
      </c>
      <c r="E1299" s="92" t="s">
        <v>15367</v>
      </c>
      <c r="F1299" s="92" t="s">
        <v>4284</v>
      </c>
      <c r="G1299" s="92" t="s">
        <v>3962</v>
      </c>
      <c r="H1299" s="92" t="s">
        <v>4285</v>
      </c>
      <c r="I1299" s="118" t="s">
        <v>4764</v>
      </c>
      <c r="J1299" s="119">
        <v>11</v>
      </c>
      <c r="K1299" s="119">
        <v>4000</v>
      </c>
      <c r="L1299" s="119">
        <f t="shared" si="154"/>
        <v>-268615</v>
      </c>
      <c r="N1299" s="48" t="s">
        <v>243</v>
      </c>
      <c r="P1299" s="119">
        <v>205485</v>
      </c>
      <c r="Q1299" s="119">
        <v>165485</v>
      </c>
      <c r="R1299" s="119">
        <v>0</v>
      </c>
      <c r="S1299" s="119">
        <f t="shared" si="156"/>
        <v>370970</v>
      </c>
      <c r="T1299" s="119">
        <f t="shared" si="157"/>
        <v>370970</v>
      </c>
      <c r="U1299" s="119">
        <v>272615</v>
      </c>
      <c r="V1299" s="119">
        <v>126405</v>
      </c>
      <c r="W1299" s="119">
        <v>86981</v>
      </c>
      <c r="X1299" s="119">
        <f t="shared" si="155"/>
        <v>-193535</v>
      </c>
      <c r="Y1299" s="92" t="s">
        <v>12848</v>
      </c>
      <c r="Z1299" s="93">
        <v>1.8E-3</v>
      </c>
      <c r="AA1299" s="178">
        <v>1.81E-3</v>
      </c>
      <c r="AB1299" s="93">
        <f t="shared" si="158"/>
        <v>1.0000000000000026E-5</v>
      </c>
      <c r="AE1299" s="48" t="s">
        <v>15145</v>
      </c>
      <c r="AF1299" s="172">
        <v>1.81E-3</v>
      </c>
      <c r="AK1299" s="48" t="s">
        <v>15148</v>
      </c>
      <c r="AM1299" s="48" t="s">
        <v>3846</v>
      </c>
      <c r="AN1299" s="48" t="s">
        <v>4272</v>
      </c>
      <c r="AQ1299" s="123" t="s">
        <v>15164</v>
      </c>
      <c r="AR1299" s="179">
        <v>1.81E-3</v>
      </c>
      <c r="AS1299" s="180" t="s">
        <v>15280</v>
      </c>
      <c r="AT1299" s="181">
        <v>4000</v>
      </c>
      <c r="AU1299" s="181">
        <v>12</v>
      </c>
      <c r="AV1299" s="180" t="s">
        <v>4764</v>
      </c>
    </row>
    <row r="1300" spans="1:48" x14ac:dyDescent="0.2">
      <c r="A1300" s="92" t="s">
        <v>4765</v>
      </c>
      <c r="B1300" s="92" t="s">
        <v>4766</v>
      </c>
      <c r="C1300" s="117" t="s">
        <v>166</v>
      </c>
      <c r="D1300" s="92" t="s">
        <v>437</v>
      </c>
      <c r="E1300" s="92" t="s">
        <v>4767</v>
      </c>
      <c r="F1300" s="92" t="s">
        <v>4284</v>
      </c>
      <c r="G1300" s="92" t="s">
        <v>3962</v>
      </c>
      <c r="H1300" s="92" t="s">
        <v>4285</v>
      </c>
      <c r="I1300" s="118" t="s">
        <v>4768</v>
      </c>
      <c r="J1300" s="119">
        <v>13</v>
      </c>
      <c r="K1300" s="119">
        <v>10000</v>
      </c>
      <c r="L1300" s="119">
        <f t="shared" si="154"/>
        <v>5073</v>
      </c>
      <c r="N1300" s="48" t="s">
        <v>243</v>
      </c>
      <c r="P1300" s="119">
        <v>0</v>
      </c>
      <c r="Q1300" s="119">
        <v>0</v>
      </c>
      <c r="R1300" s="119">
        <v>0</v>
      </c>
      <c r="S1300" s="119">
        <f t="shared" si="156"/>
        <v>0</v>
      </c>
      <c r="T1300" s="119">
        <f t="shared" si="157"/>
        <v>0</v>
      </c>
      <c r="U1300" s="119">
        <v>4927</v>
      </c>
      <c r="V1300" s="119">
        <v>2487</v>
      </c>
      <c r="W1300" s="119">
        <v>1902</v>
      </c>
      <c r="X1300" s="119">
        <f t="shared" si="155"/>
        <v>-7414</v>
      </c>
      <c r="Y1300" s="92" t="s">
        <v>12848</v>
      </c>
      <c r="Z1300" s="93">
        <v>2.2599999999999999E-3</v>
      </c>
      <c r="AA1300" s="178">
        <v>2.2599999999999999E-3</v>
      </c>
      <c r="AB1300" s="93">
        <f t="shared" si="158"/>
        <v>0</v>
      </c>
      <c r="AE1300" s="48" t="s">
        <v>15145</v>
      </c>
      <c r="AF1300" s="172">
        <v>2.2599999999999999E-3</v>
      </c>
      <c r="AK1300" s="48" t="s">
        <v>15148</v>
      </c>
      <c r="AM1300" s="48" t="s">
        <v>3846</v>
      </c>
      <c r="AN1300" s="48" t="s">
        <v>4272</v>
      </c>
      <c r="AQ1300" s="123"/>
      <c r="AR1300" s="179">
        <v>2.2599999999999999E-3</v>
      </c>
      <c r="AS1300" s="180" t="s">
        <v>15324</v>
      </c>
      <c r="AT1300" s="181">
        <v>10000</v>
      </c>
      <c r="AU1300" s="181">
        <v>21</v>
      </c>
      <c r="AV1300" s="180" t="s">
        <v>15368</v>
      </c>
    </row>
    <row r="1301" spans="1:48" x14ac:dyDescent="0.2">
      <c r="A1301" s="92" t="s">
        <v>4769</v>
      </c>
      <c r="B1301" s="92" t="s">
        <v>4770</v>
      </c>
      <c r="C1301" s="117" t="s">
        <v>166</v>
      </c>
      <c r="D1301" s="92" t="s">
        <v>437</v>
      </c>
      <c r="E1301" s="92" t="s">
        <v>4771</v>
      </c>
      <c r="F1301" s="92" t="s">
        <v>4284</v>
      </c>
      <c r="G1301" s="92" t="s">
        <v>3962</v>
      </c>
      <c r="H1301" s="92" t="s">
        <v>3706</v>
      </c>
      <c r="I1301" s="118" t="s">
        <v>4772</v>
      </c>
      <c r="J1301" s="119">
        <v>15</v>
      </c>
      <c r="K1301" s="119">
        <v>10000</v>
      </c>
      <c r="L1301" s="119">
        <f t="shared" si="154"/>
        <v>-946524</v>
      </c>
      <c r="N1301" s="48" t="s">
        <v>243</v>
      </c>
      <c r="P1301" s="119">
        <v>992000</v>
      </c>
      <c r="Q1301" s="119">
        <v>426000</v>
      </c>
      <c r="R1301" s="119">
        <v>468000</v>
      </c>
      <c r="S1301" s="119">
        <f t="shared" si="156"/>
        <v>1418000</v>
      </c>
      <c r="T1301" s="119">
        <f t="shared" si="157"/>
        <v>1886000</v>
      </c>
      <c r="U1301" s="119">
        <v>956524</v>
      </c>
      <c r="V1301" s="119">
        <v>501949</v>
      </c>
      <c r="W1301" s="119">
        <v>397550</v>
      </c>
      <c r="X1301" s="119">
        <f t="shared" si="155"/>
        <v>-466473</v>
      </c>
      <c r="Y1301" s="92" t="s">
        <v>12848</v>
      </c>
      <c r="Z1301" s="93">
        <v>2.1760000000000002E-2</v>
      </c>
      <c r="AA1301" s="178">
        <v>2.1760000000000002E-2</v>
      </c>
      <c r="AB1301" s="93">
        <f t="shared" si="158"/>
        <v>0</v>
      </c>
      <c r="AE1301" s="48" t="s">
        <v>15145</v>
      </c>
      <c r="AF1301" s="172">
        <v>2.1760000000000002E-2</v>
      </c>
      <c r="AK1301" s="48" t="s">
        <v>15148</v>
      </c>
      <c r="AM1301" s="48" t="s">
        <v>3846</v>
      </c>
      <c r="AN1301" s="48" t="s">
        <v>4272</v>
      </c>
      <c r="AQ1301" s="123"/>
      <c r="AR1301" s="179">
        <v>2.1760000000000002E-2</v>
      </c>
      <c r="AS1301" s="180" t="s">
        <v>15295</v>
      </c>
      <c r="AT1301" s="181">
        <v>10000</v>
      </c>
      <c r="AU1301" s="181">
        <v>17</v>
      </c>
      <c r="AV1301" s="180" t="s">
        <v>4772</v>
      </c>
    </row>
    <row r="1302" spans="1:48" ht="30" x14ac:dyDescent="0.2">
      <c r="A1302" s="92" t="s">
        <v>4773</v>
      </c>
      <c r="B1302" s="92" t="s">
        <v>4774</v>
      </c>
      <c r="C1302" s="117" t="s">
        <v>166</v>
      </c>
      <c r="D1302" s="92" t="s">
        <v>437</v>
      </c>
      <c r="E1302" s="92" t="s">
        <v>4775</v>
      </c>
      <c r="F1302" s="92" t="s">
        <v>4284</v>
      </c>
      <c r="G1302" s="92" t="s">
        <v>3962</v>
      </c>
      <c r="H1302" s="92" t="s">
        <v>4285</v>
      </c>
      <c r="I1302" s="118" t="s">
        <v>4776</v>
      </c>
      <c r="J1302" s="119">
        <v>11</v>
      </c>
      <c r="K1302" s="119">
        <v>4000</v>
      </c>
      <c r="L1302" s="119">
        <f t="shared" si="154"/>
        <v>-1991</v>
      </c>
      <c r="N1302" s="48" t="s">
        <v>243</v>
      </c>
      <c r="P1302" s="119">
        <v>20000</v>
      </c>
      <c r="Q1302" s="119">
        <v>20000</v>
      </c>
      <c r="R1302" s="119">
        <v>0</v>
      </c>
      <c r="S1302" s="119">
        <f t="shared" si="156"/>
        <v>40000</v>
      </c>
      <c r="T1302" s="119">
        <f t="shared" si="157"/>
        <v>40000</v>
      </c>
      <c r="U1302" s="119">
        <v>5991</v>
      </c>
      <c r="V1302" s="119">
        <v>4390</v>
      </c>
      <c r="W1302" s="119">
        <v>4104</v>
      </c>
      <c r="X1302" s="119">
        <f t="shared" si="155"/>
        <v>9619</v>
      </c>
      <c r="Y1302" s="92" t="s">
        <v>12863</v>
      </c>
      <c r="Z1302" s="93">
        <v>2.0999999999999999E-3</v>
      </c>
      <c r="AA1302" s="178">
        <v>3.0000000000000001E-3</v>
      </c>
      <c r="AB1302" s="93">
        <f t="shared" si="158"/>
        <v>9.0000000000000019E-4</v>
      </c>
      <c r="AE1302" s="48" t="s">
        <v>15145</v>
      </c>
      <c r="AF1302" s="172">
        <v>3.0000000000000001E-3</v>
      </c>
      <c r="AK1302" s="48" t="s">
        <v>15148</v>
      </c>
      <c r="AM1302" s="48" t="s">
        <v>3846</v>
      </c>
      <c r="AN1302" s="48" t="s">
        <v>4272</v>
      </c>
      <c r="AQ1302" s="123" t="s">
        <v>15164</v>
      </c>
      <c r="AR1302" s="179">
        <v>3.0000000000000001E-3</v>
      </c>
      <c r="AS1302" s="180" t="s">
        <v>15280</v>
      </c>
      <c r="AT1302" s="181">
        <v>40000</v>
      </c>
      <c r="AU1302" s="181">
        <v>10</v>
      </c>
      <c r="AV1302" s="180" t="s">
        <v>4776</v>
      </c>
    </row>
    <row r="1303" spans="1:48" ht="30" x14ac:dyDescent="0.2">
      <c r="A1303" s="92" t="s">
        <v>4777</v>
      </c>
      <c r="B1303" s="92" t="s">
        <v>4778</v>
      </c>
      <c r="C1303" s="117" t="s">
        <v>166</v>
      </c>
      <c r="D1303" s="92" t="s">
        <v>437</v>
      </c>
      <c r="E1303" s="92" t="s">
        <v>4779</v>
      </c>
      <c r="F1303" s="92" t="s">
        <v>4284</v>
      </c>
      <c r="G1303" s="92" t="s">
        <v>3962</v>
      </c>
      <c r="H1303" s="92" t="s">
        <v>4270</v>
      </c>
      <c r="I1303" s="118" t="s">
        <v>4780</v>
      </c>
      <c r="J1303" s="119">
        <v>14</v>
      </c>
      <c r="K1303" s="119">
        <v>200</v>
      </c>
      <c r="L1303" s="119">
        <f t="shared" si="154"/>
        <v>-17922</v>
      </c>
      <c r="N1303" s="48" t="s">
        <v>243</v>
      </c>
      <c r="P1303" s="119">
        <v>9000</v>
      </c>
      <c r="Q1303" s="119">
        <v>3800</v>
      </c>
      <c r="R1303" s="119">
        <v>2800</v>
      </c>
      <c r="S1303" s="119">
        <f t="shared" si="156"/>
        <v>12800</v>
      </c>
      <c r="T1303" s="119">
        <f t="shared" si="157"/>
        <v>15600</v>
      </c>
      <c r="U1303" s="119">
        <v>18122</v>
      </c>
      <c r="V1303" s="119">
        <v>9665</v>
      </c>
      <c r="W1303" s="119">
        <v>8859</v>
      </c>
      <c r="X1303" s="119">
        <f t="shared" si="155"/>
        <v>-18787</v>
      </c>
      <c r="Y1303" s="92" t="s">
        <v>12848</v>
      </c>
      <c r="Z1303" s="93">
        <v>0.33200000000000002</v>
      </c>
      <c r="AA1303" s="178">
        <v>0.40362999999999999</v>
      </c>
      <c r="AB1303" s="93">
        <f t="shared" si="158"/>
        <v>7.1629999999999971E-2</v>
      </c>
      <c r="AE1303" s="48" t="s">
        <v>15145</v>
      </c>
      <c r="AF1303" s="172">
        <v>0.40362999999999999</v>
      </c>
      <c r="AK1303" s="48" t="s">
        <v>15148</v>
      </c>
      <c r="AM1303" s="48" t="s">
        <v>3846</v>
      </c>
      <c r="AN1303" s="48" t="s">
        <v>4272</v>
      </c>
      <c r="AQ1303" s="123" t="s">
        <v>15164</v>
      </c>
      <c r="AR1303" s="179">
        <v>0.40362999999999999</v>
      </c>
      <c r="AS1303" s="180" t="s">
        <v>15369</v>
      </c>
      <c r="AT1303" s="181">
        <v>200</v>
      </c>
      <c r="AU1303" s="191">
        <v>79</v>
      </c>
      <c r="AV1303" s="180" t="s">
        <v>4780</v>
      </c>
    </row>
    <row r="1304" spans="1:48" ht="30" x14ac:dyDescent="0.2">
      <c r="A1304" s="92" t="s">
        <v>4781</v>
      </c>
      <c r="B1304" s="92" t="s">
        <v>4782</v>
      </c>
      <c r="C1304" s="117" t="s">
        <v>166</v>
      </c>
      <c r="D1304" s="92" t="s">
        <v>437</v>
      </c>
      <c r="E1304" s="92" t="s">
        <v>4783</v>
      </c>
      <c r="F1304" s="92" t="s">
        <v>4284</v>
      </c>
      <c r="G1304" s="92" t="s">
        <v>3962</v>
      </c>
      <c r="H1304" s="92" t="s">
        <v>4299</v>
      </c>
      <c r="I1304" s="118" t="s">
        <v>4784</v>
      </c>
      <c r="J1304" s="119">
        <v>19</v>
      </c>
      <c r="K1304" s="119">
        <v>2000</v>
      </c>
      <c r="L1304" s="119">
        <f t="shared" si="154"/>
        <v>-83932</v>
      </c>
      <c r="N1304" s="48" t="s">
        <v>243</v>
      </c>
      <c r="P1304" s="119">
        <v>42530</v>
      </c>
      <c r="Q1304" s="119">
        <v>39158</v>
      </c>
      <c r="R1304" s="119">
        <v>0</v>
      </c>
      <c r="S1304" s="119">
        <f t="shared" si="156"/>
        <v>81688</v>
      </c>
      <c r="T1304" s="119">
        <f t="shared" si="157"/>
        <v>81688</v>
      </c>
      <c r="U1304" s="119">
        <v>85932</v>
      </c>
      <c r="V1304" s="119">
        <v>60831</v>
      </c>
      <c r="W1304" s="119">
        <v>59424</v>
      </c>
      <c r="X1304" s="119">
        <f t="shared" si="155"/>
        <v>-104233</v>
      </c>
      <c r="Y1304" s="92" t="s">
        <v>12848</v>
      </c>
      <c r="Z1304" s="93">
        <v>0.11856</v>
      </c>
      <c r="AA1304" s="178">
        <v>0.13338</v>
      </c>
      <c r="AB1304" s="93">
        <f t="shared" si="158"/>
        <v>1.482E-2</v>
      </c>
      <c r="AE1304" s="48" t="s">
        <v>15145</v>
      </c>
      <c r="AF1304" s="172">
        <v>0.13338</v>
      </c>
      <c r="AK1304" s="48" t="s">
        <v>15286</v>
      </c>
      <c r="AM1304" s="48" t="s">
        <v>3846</v>
      </c>
      <c r="AN1304" s="48" t="s">
        <v>4272</v>
      </c>
      <c r="AQ1304" s="123" t="s">
        <v>15164</v>
      </c>
      <c r="AR1304" s="179">
        <v>0.13338</v>
      </c>
      <c r="AS1304" s="180" t="s">
        <v>15293</v>
      </c>
      <c r="AT1304" s="181">
        <v>2000</v>
      </c>
      <c r="AU1304" s="181">
        <v>33</v>
      </c>
      <c r="AV1304" s="180" t="s">
        <v>4784</v>
      </c>
    </row>
    <row r="1305" spans="1:48" x14ac:dyDescent="0.2">
      <c r="A1305" s="92" t="s">
        <v>4785</v>
      </c>
      <c r="B1305" s="92" t="s">
        <v>4786</v>
      </c>
      <c r="C1305" s="117" t="s">
        <v>166</v>
      </c>
      <c r="D1305" s="92" t="s">
        <v>2310</v>
      </c>
      <c r="E1305" s="92" t="s">
        <v>4787</v>
      </c>
      <c r="F1305" s="92" t="s">
        <v>4284</v>
      </c>
      <c r="G1305" s="92" t="s">
        <v>3962</v>
      </c>
      <c r="H1305" s="92" t="s">
        <v>4360</v>
      </c>
      <c r="I1305" s="118" t="s">
        <v>4788</v>
      </c>
      <c r="J1305" s="119">
        <v>11</v>
      </c>
      <c r="K1305" s="119">
        <v>50000</v>
      </c>
      <c r="L1305" s="119">
        <f t="shared" si="154"/>
        <v>40595</v>
      </c>
      <c r="M1305" s="92">
        <v>95.5</v>
      </c>
      <c r="N1305" s="48" t="s">
        <v>243</v>
      </c>
      <c r="P1305" s="119">
        <v>15000</v>
      </c>
      <c r="Q1305" s="119">
        <v>15000</v>
      </c>
      <c r="R1305" s="119">
        <v>0</v>
      </c>
      <c r="S1305" s="119">
        <f t="shared" si="156"/>
        <v>30000</v>
      </c>
      <c r="T1305" s="119">
        <f t="shared" si="157"/>
        <v>30000</v>
      </c>
      <c r="U1305" s="119">
        <v>9405</v>
      </c>
      <c r="V1305" s="119">
        <v>4248</v>
      </c>
      <c r="W1305" s="119">
        <v>2736</v>
      </c>
      <c r="X1305" s="119">
        <f t="shared" si="155"/>
        <v>1347</v>
      </c>
      <c r="Y1305" s="92" t="s">
        <v>12863</v>
      </c>
      <c r="Z1305" s="93">
        <v>1.91E-3</v>
      </c>
      <c r="AA1305" s="178">
        <v>1.91E-3</v>
      </c>
      <c r="AB1305" s="93">
        <f t="shared" si="158"/>
        <v>0</v>
      </c>
      <c r="AE1305" s="48" t="s">
        <v>15145</v>
      </c>
      <c r="AF1305" s="172">
        <v>1.91E-3</v>
      </c>
      <c r="AK1305" s="48" t="s">
        <v>15148</v>
      </c>
      <c r="AM1305" s="48" t="s">
        <v>3846</v>
      </c>
      <c r="AN1305" s="48" t="s">
        <v>4272</v>
      </c>
      <c r="AQ1305" s="123"/>
      <c r="AR1305" s="179">
        <v>1.91E-3</v>
      </c>
      <c r="AS1305" s="180" t="s">
        <v>15323</v>
      </c>
      <c r="AT1305" s="181">
        <v>10000</v>
      </c>
      <c r="AU1305" s="181">
        <v>17</v>
      </c>
      <c r="AV1305" s="180" t="s">
        <v>4788</v>
      </c>
    </row>
    <row r="1306" spans="1:48" x14ac:dyDescent="0.2">
      <c r="A1306" s="92" t="s">
        <v>4789</v>
      </c>
      <c r="B1306" s="92" t="s">
        <v>4790</v>
      </c>
      <c r="C1306" s="117" t="s">
        <v>166</v>
      </c>
      <c r="D1306" s="92" t="s">
        <v>437</v>
      </c>
      <c r="E1306" s="92" t="s">
        <v>4791</v>
      </c>
      <c r="F1306" s="92" t="s">
        <v>4284</v>
      </c>
      <c r="G1306" s="92" t="s">
        <v>3962</v>
      </c>
      <c r="H1306" s="92" t="s">
        <v>4299</v>
      </c>
      <c r="I1306" s="118" t="s">
        <v>4792</v>
      </c>
      <c r="J1306" s="119">
        <v>11</v>
      </c>
      <c r="K1306" s="119">
        <v>10000</v>
      </c>
      <c r="L1306" s="119">
        <f t="shared" si="154"/>
        <v>-849199</v>
      </c>
      <c r="N1306" s="48" t="s">
        <v>243</v>
      </c>
      <c r="P1306" s="119">
        <v>0</v>
      </c>
      <c r="Q1306" s="119">
        <v>0</v>
      </c>
      <c r="R1306" s="119">
        <v>0</v>
      </c>
      <c r="S1306" s="119">
        <f t="shared" si="156"/>
        <v>0</v>
      </c>
      <c r="T1306" s="119">
        <f t="shared" si="157"/>
        <v>0</v>
      </c>
      <c r="U1306" s="119">
        <v>859199</v>
      </c>
      <c r="V1306" s="119">
        <v>486729</v>
      </c>
      <c r="W1306" s="119">
        <v>319479</v>
      </c>
      <c r="X1306" s="119">
        <f t="shared" si="155"/>
        <v>-1345928</v>
      </c>
      <c r="Y1306" s="92" t="s">
        <v>12848</v>
      </c>
      <c r="Z1306" s="93">
        <v>7.92E-3</v>
      </c>
      <c r="AA1306" s="178">
        <v>7.92E-3</v>
      </c>
      <c r="AB1306" s="93">
        <f t="shared" si="158"/>
        <v>0</v>
      </c>
      <c r="AE1306" s="48" t="s">
        <v>15145</v>
      </c>
      <c r="AF1306" s="172">
        <v>7.92E-3</v>
      </c>
      <c r="AK1306" s="48" t="s">
        <v>15148</v>
      </c>
      <c r="AM1306" s="48" t="s">
        <v>3846</v>
      </c>
      <c r="AN1306" s="48" t="s">
        <v>4272</v>
      </c>
      <c r="AQ1306" s="123"/>
      <c r="AR1306" s="179">
        <v>7.92E-3</v>
      </c>
      <c r="AS1306" s="180" t="s">
        <v>15293</v>
      </c>
      <c r="AT1306" s="181">
        <v>10000</v>
      </c>
      <c r="AU1306" s="181">
        <v>10</v>
      </c>
      <c r="AV1306" s="180" t="s">
        <v>4792</v>
      </c>
    </row>
    <row r="1307" spans="1:48" ht="45" x14ac:dyDescent="0.2">
      <c r="A1307" s="92" t="s">
        <v>4793</v>
      </c>
      <c r="B1307" s="92" t="s">
        <v>4794</v>
      </c>
      <c r="C1307" s="117" t="s">
        <v>166</v>
      </c>
      <c r="D1307" s="92" t="s">
        <v>437</v>
      </c>
      <c r="E1307" s="92" t="s">
        <v>4795</v>
      </c>
      <c r="F1307" s="92" t="s">
        <v>4284</v>
      </c>
      <c r="G1307" s="92" t="s">
        <v>3962</v>
      </c>
      <c r="H1307" s="92" t="s">
        <v>3706</v>
      </c>
      <c r="I1307" s="118" t="s">
        <v>4796</v>
      </c>
      <c r="J1307" s="119">
        <v>21</v>
      </c>
      <c r="K1307" s="119">
        <v>10000</v>
      </c>
      <c r="L1307" s="119">
        <f t="shared" si="154"/>
        <v>-851656</v>
      </c>
      <c r="N1307" s="48" t="s">
        <v>243</v>
      </c>
      <c r="P1307" s="119">
        <v>1087000</v>
      </c>
      <c r="Q1307" s="119">
        <v>415000</v>
      </c>
      <c r="R1307" s="119">
        <v>616000</v>
      </c>
      <c r="S1307" s="119">
        <f t="shared" si="156"/>
        <v>1502000</v>
      </c>
      <c r="T1307" s="119">
        <f t="shared" si="157"/>
        <v>2118000</v>
      </c>
      <c r="U1307" s="119">
        <v>861656</v>
      </c>
      <c r="V1307" s="119">
        <v>584750</v>
      </c>
      <c r="W1307" s="119">
        <v>540242</v>
      </c>
      <c r="X1307" s="119">
        <f t="shared" si="155"/>
        <v>-359406</v>
      </c>
      <c r="Y1307" s="92" t="s">
        <v>12848</v>
      </c>
      <c r="Z1307" s="93">
        <v>3.8899999999999997E-2</v>
      </c>
      <c r="AA1307" s="178">
        <v>1.7250000000000001E-2</v>
      </c>
      <c r="AB1307" s="93">
        <f t="shared" si="158"/>
        <v>-2.1649999999999996E-2</v>
      </c>
      <c r="AC1307" s="48" t="s">
        <v>15208</v>
      </c>
      <c r="AE1307" s="48" t="s">
        <v>15145</v>
      </c>
      <c r="AK1307" s="48" t="s">
        <v>15370</v>
      </c>
      <c r="AM1307" s="48" t="s">
        <v>3846</v>
      </c>
      <c r="AN1307" s="48" t="s">
        <v>4272</v>
      </c>
      <c r="AQ1307" s="123"/>
      <c r="AR1307" s="179">
        <v>1.7250000000000001E-2</v>
      </c>
      <c r="AS1307" s="180" t="s">
        <v>15295</v>
      </c>
      <c r="AT1307" s="181">
        <v>10000</v>
      </c>
      <c r="AU1307" s="181">
        <v>21</v>
      </c>
      <c r="AV1307" s="180" t="s">
        <v>4796</v>
      </c>
    </row>
    <row r="1308" spans="1:48" x14ac:dyDescent="0.2">
      <c r="A1308" s="92" t="s">
        <v>4797</v>
      </c>
      <c r="B1308" s="92" t="s">
        <v>4798</v>
      </c>
      <c r="C1308" s="117" t="s">
        <v>166</v>
      </c>
      <c r="D1308" s="92" t="s">
        <v>437</v>
      </c>
      <c r="E1308" s="92" t="s">
        <v>4799</v>
      </c>
      <c r="F1308" s="92" t="s">
        <v>4284</v>
      </c>
      <c r="G1308" s="92" t="s">
        <v>3962</v>
      </c>
      <c r="H1308" s="92" t="s">
        <v>4299</v>
      </c>
      <c r="I1308" s="118" t="s">
        <v>4800</v>
      </c>
      <c r="J1308" s="119">
        <v>19</v>
      </c>
      <c r="K1308" s="119">
        <v>3000</v>
      </c>
      <c r="L1308" s="119">
        <f t="shared" si="154"/>
        <v>-99062</v>
      </c>
      <c r="N1308" s="48" t="s">
        <v>243</v>
      </c>
      <c r="P1308" s="119">
        <v>142057</v>
      </c>
      <c r="Q1308" s="119">
        <v>94057</v>
      </c>
      <c r="R1308" s="119">
        <v>48000</v>
      </c>
      <c r="S1308" s="119">
        <f t="shared" si="156"/>
        <v>236114</v>
      </c>
      <c r="T1308" s="119">
        <f t="shared" si="157"/>
        <v>284114</v>
      </c>
      <c r="U1308" s="119">
        <v>102062</v>
      </c>
      <c r="V1308" s="119">
        <v>87870</v>
      </c>
      <c r="W1308" s="119">
        <v>90324</v>
      </c>
      <c r="X1308" s="119">
        <f t="shared" si="155"/>
        <v>-47875</v>
      </c>
      <c r="Y1308" s="92" t="s">
        <v>12848</v>
      </c>
      <c r="Z1308" s="93">
        <v>0.13</v>
      </c>
      <c r="AA1308" s="178">
        <v>0.13</v>
      </c>
      <c r="AB1308" s="93">
        <f t="shared" si="158"/>
        <v>0</v>
      </c>
      <c r="AE1308" s="48" t="s">
        <v>15145</v>
      </c>
      <c r="AF1308" s="172">
        <v>0.13</v>
      </c>
      <c r="AK1308" s="48" t="s">
        <v>15148</v>
      </c>
      <c r="AM1308" s="48" t="s">
        <v>3846</v>
      </c>
      <c r="AN1308" s="48" t="s">
        <v>4272</v>
      </c>
      <c r="AQ1308" s="123"/>
      <c r="AR1308" s="179">
        <v>0.13</v>
      </c>
      <c r="AS1308" s="180" t="s">
        <v>15293</v>
      </c>
      <c r="AT1308" s="181">
        <v>3000</v>
      </c>
      <c r="AU1308" s="181">
        <v>12</v>
      </c>
      <c r="AV1308" s="180" t="s">
        <v>4800</v>
      </c>
    </row>
    <row r="1309" spans="1:48" x14ac:dyDescent="0.2">
      <c r="A1309" s="92" t="s">
        <v>4801</v>
      </c>
      <c r="B1309" s="92" t="s">
        <v>4802</v>
      </c>
      <c r="C1309" s="117" t="s">
        <v>166</v>
      </c>
      <c r="D1309" s="92" t="s">
        <v>437</v>
      </c>
      <c r="E1309" s="92" t="s">
        <v>4803</v>
      </c>
      <c r="F1309" s="92" t="s">
        <v>4284</v>
      </c>
      <c r="G1309" s="92" t="s">
        <v>3962</v>
      </c>
      <c r="H1309" s="92" t="s">
        <v>4299</v>
      </c>
      <c r="I1309" s="118" t="s">
        <v>4804</v>
      </c>
      <c r="J1309" s="119">
        <v>19</v>
      </c>
      <c r="K1309" s="119">
        <v>4000</v>
      </c>
      <c r="L1309" s="119">
        <f t="shared" ref="L1309:L1340" si="159">K1309-U1309</f>
        <v>3137</v>
      </c>
      <c r="M1309" s="119"/>
      <c r="N1309" s="48" t="s">
        <v>243</v>
      </c>
      <c r="P1309" s="119">
        <v>0</v>
      </c>
      <c r="Q1309" s="119">
        <v>0</v>
      </c>
      <c r="R1309" s="119">
        <v>0</v>
      </c>
      <c r="S1309" s="119">
        <f t="shared" si="156"/>
        <v>0</v>
      </c>
      <c r="T1309" s="119">
        <f t="shared" si="157"/>
        <v>0</v>
      </c>
      <c r="U1309" s="119">
        <v>863</v>
      </c>
      <c r="V1309" s="119">
        <v>267</v>
      </c>
      <c r="W1309" s="119">
        <v>276</v>
      </c>
      <c r="X1309" s="119">
        <f t="shared" ref="X1309:X1335" si="160">P1309-(U1309+V1309)</f>
        <v>-1130</v>
      </c>
      <c r="Y1309" s="92" t="s">
        <v>12848</v>
      </c>
      <c r="Z1309" s="93">
        <v>6.7999999999999996E-3</v>
      </c>
      <c r="AA1309" s="178">
        <v>6.7999999999999996E-3</v>
      </c>
      <c r="AB1309" s="93">
        <f t="shared" si="158"/>
        <v>0</v>
      </c>
      <c r="AE1309" s="48" t="s">
        <v>15145</v>
      </c>
      <c r="AF1309" s="172">
        <v>6.7999999999999996E-3</v>
      </c>
      <c r="AK1309" s="48" t="s">
        <v>15148</v>
      </c>
      <c r="AM1309" s="48" t="s">
        <v>3846</v>
      </c>
      <c r="AN1309" s="48" t="s">
        <v>4272</v>
      </c>
      <c r="AQ1309" s="123"/>
      <c r="AR1309" s="179">
        <v>6.7999999999999996E-3</v>
      </c>
      <c r="AS1309" s="180" t="s">
        <v>15302</v>
      </c>
      <c r="AT1309" s="181">
        <v>4000</v>
      </c>
      <c r="AU1309" s="181">
        <v>20</v>
      </c>
      <c r="AV1309" s="180" t="s">
        <v>4804</v>
      </c>
    </row>
    <row r="1310" spans="1:48" x14ac:dyDescent="0.2">
      <c r="A1310" s="92" t="s">
        <v>4805</v>
      </c>
      <c r="B1310" s="92" t="s">
        <v>4806</v>
      </c>
      <c r="C1310" s="117" t="s">
        <v>166</v>
      </c>
      <c r="D1310" s="92" t="s">
        <v>2310</v>
      </c>
      <c r="E1310" s="92" t="s">
        <v>4807</v>
      </c>
      <c r="F1310" s="92" t="s">
        <v>4284</v>
      </c>
      <c r="G1310" s="92" t="s">
        <v>3962</v>
      </c>
      <c r="H1310" s="92" t="s">
        <v>4299</v>
      </c>
      <c r="I1310" s="118" t="s">
        <v>4808</v>
      </c>
      <c r="J1310" s="119">
        <v>20</v>
      </c>
      <c r="K1310" s="119">
        <v>10000</v>
      </c>
      <c r="L1310" s="119">
        <f t="shared" si="159"/>
        <v>-4868</v>
      </c>
      <c r="N1310" s="48" t="s">
        <v>243</v>
      </c>
      <c r="P1310" s="119">
        <v>10000</v>
      </c>
      <c r="Q1310" s="119">
        <v>0</v>
      </c>
      <c r="R1310" s="119">
        <v>0</v>
      </c>
      <c r="S1310" s="119">
        <f t="shared" si="156"/>
        <v>10000</v>
      </c>
      <c r="T1310" s="119">
        <f t="shared" si="157"/>
        <v>10000</v>
      </c>
      <c r="U1310" s="119">
        <v>14868</v>
      </c>
      <c r="V1310" s="119">
        <v>9436</v>
      </c>
      <c r="W1310" s="119">
        <v>8708</v>
      </c>
      <c r="X1310" s="119">
        <f t="shared" si="160"/>
        <v>-14304</v>
      </c>
      <c r="Y1310" s="92" t="s">
        <v>12848</v>
      </c>
      <c r="Z1310" s="93">
        <v>4.9300000000000004E-3</v>
      </c>
      <c r="AA1310" s="178">
        <v>4.9300000000000004E-3</v>
      </c>
      <c r="AB1310" s="93">
        <f t="shared" si="158"/>
        <v>0</v>
      </c>
      <c r="AE1310" s="48" t="s">
        <v>15145</v>
      </c>
      <c r="AF1310" s="172">
        <v>4.9300000000000004E-3</v>
      </c>
      <c r="AK1310" s="48" t="s">
        <v>15148</v>
      </c>
      <c r="AM1310" s="48" t="s">
        <v>3846</v>
      </c>
      <c r="AN1310" s="48" t="s">
        <v>4272</v>
      </c>
      <c r="AQ1310" s="123"/>
      <c r="AR1310" s="179">
        <v>4.9300000000000004E-3</v>
      </c>
      <c r="AS1310" s="180" t="s">
        <v>15293</v>
      </c>
      <c r="AT1310" s="181">
        <v>10000</v>
      </c>
      <c r="AU1310" s="181">
        <v>8</v>
      </c>
      <c r="AV1310" s="180" t="s">
        <v>4808</v>
      </c>
    </row>
    <row r="1311" spans="1:48" x14ac:dyDescent="0.2">
      <c r="A1311" s="92" t="s">
        <v>4809</v>
      </c>
      <c r="B1311" s="92" t="s">
        <v>4810</v>
      </c>
      <c r="C1311" s="117" t="s">
        <v>166</v>
      </c>
      <c r="D1311" s="92" t="s">
        <v>437</v>
      </c>
      <c r="E1311" s="92" t="s">
        <v>4811</v>
      </c>
      <c r="F1311" s="92" t="s">
        <v>4284</v>
      </c>
      <c r="G1311" s="92" t="s">
        <v>3962</v>
      </c>
      <c r="H1311" s="92" t="s">
        <v>4299</v>
      </c>
      <c r="I1311" s="118" t="s">
        <v>4812</v>
      </c>
      <c r="J1311" s="119">
        <v>11</v>
      </c>
      <c r="K1311" s="119">
        <v>4000</v>
      </c>
      <c r="L1311" s="119">
        <f t="shared" si="159"/>
        <v>-875716</v>
      </c>
      <c r="N1311" s="48" t="s">
        <v>243</v>
      </c>
      <c r="P1311" s="119">
        <v>1012000</v>
      </c>
      <c r="Q1311" s="119">
        <v>872000</v>
      </c>
      <c r="R1311" s="119">
        <v>140000</v>
      </c>
      <c r="S1311" s="119">
        <f t="shared" si="156"/>
        <v>1884000</v>
      </c>
      <c r="T1311" s="119">
        <f t="shared" si="157"/>
        <v>2024000</v>
      </c>
      <c r="U1311" s="119">
        <v>879716</v>
      </c>
      <c r="V1311" s="119">
        <v>464461</v>
      </c>
      <c r="W1311" s="119">
        <v>416504</v>
      </c>
      <c r="X1311" s="119">
        <f t="shared" si="160"/>
        <v>-332177</v>
      </c>
      <c r="Y1311" s="92" t="s">
        <v>12848</v>
      </c>
      <c r="Z1311" s="93">
        <v>7.0000000000000001E-3</v>
      </c>
      <c r="AA1311" s="178">
        <v>5.7200000000000003E-3</v>
      </c>
      <c r="AB1311" s="93">
        <f t="shared" si="158"/>
        <v>-1.2799999999999999E-3</v>
      </c>
      <c r="AE1311" s="48" t="s">
        <v>15145</v>
      </c>
      <c r="AF1311" s="172">
        <v>5.7200000000000003E-3</v>
      </c>
      <c r="AK1311" s="48" t="s">
        <v>15148</v>
      </c>
      <c r="AM1311" s="48" t="s">
        <v>3846</v>
      </c>
      <c r="AN1311" s="48" t="s">
        <v>4272</v>
      </c>
      <c r="AQ1311" s="123" t="s">
        <v>15149</v>
      </c>
      <c r="AR1311" s="179">
        <v>5.7200000000000003E-3</v>
      </c>
      <c r="AS1311" s="180" t="s">
        <v>15293</v>
      </c>
      <c r="AT1311" s="181">
        <v>4000</v>
      </c>
      <c r="AU1311" s="181">
        <v>31</v>
      </c>
      <c r="AV1311" s="180" t="s">
        <v>4812</v>
      </c>
    </row>
    <row r="1312" spans="1:48" x14ac:dyDescent="0.2">
      <c r="A1312" s="92" t="s">
        <v>4813</v>
      </c>
      <c r="B1312" s="92" t="s">
        <v>4814</v>
      </c>
      <c r="C1312" s="117" t="s">
        <v>166</v>
      </c>
      <c r="D1312" s="92" t="s">
        <v>437</v>
      </c>
      <c r="E1312" s="92" t="s">
        <v>4815</v>
      </c>
      <c r="F1312" s="92" t="s">
        <v>4284</v>
      </c>
      <c r="G1312" s="92" t="s">
        <v>3962</v>
      </c>
      <c r="H1312" s="92" t="s">
        <v>4299</v>
      </c>
      <c r="I1312" s="118" t="s">
        <v>4816</v>
      </c>
      <c r="J1312" s="119">
        <v>11</v>
      </c>
      <c r="K1312" s="119">
        <v>15000</v>
      </c>
      <c r="L1312" s="119">
        <f t="shared" si="159"/>
        <v>11992</v>
      </c>
      <c r="M1312" s="119"/>
      <c r="N1312" s="48" t="s">
        <v>243</v>
      </c>
      <c r="P1312" s="119">
        <v>0</v>
      </c>
      <c r="Q1312" s="119">
        <v>0</v>
      </c>
      <c r="R1312" s="119">
        <v>0</v>
      </c>
      <c r="S1312" s="119">
        <f t="shared" si="156"/>
        <v>0</v>
      </c>
      <c r="T1312" s="119">
        <f t="shared" si="157"/>
        <v>0</v>
      </c>
      <c r="U1312" s="119">
        <v>3008</v>
      </c>
      <c r="V1312" s="119">
        <v>1266</v>
      </c>
      <c r="W1312" s="119">
        <v>1280</v>
      </c>
      <c r="X1312" s="119">
        <f t="shared" si="160"/>
        <v>-4274</v>
      </c>
      <c r="Y1312" s="92" t="s">
        <v>12848</v>
      </c>
      <c r="Z1312" s="93">
        <v>8.9999999999999998E-4</v>
      </c>
      <c r="AA1312" s="178">
        <v>8.9999999999999998E-4</v>
      </c>
      <c r="AB1312" s="93">
        <f t="shared" si="158"/>
        <v>0</v>
      </c>
      <c r="AE1312" s="48" t="s">
        <v>15145</v>
      </c>
      <c r="AF1312" s="172">
        <v>8.9999999999999998E-4</v>
      </c>
      <c r="AK1312" s="48" t="s">
        <v>15148</v>
      </c>
      <c r="AM1312" s="48" t="s">
        <v>3846</v>
      </c>
      <c r="AN1312" s="48" t="s">
        <v>4272</v>
      </c>
      <c r="AQ1312" s="123"/>
      <c r="AR1312" s="179">
        <v>8.9999999999999998E-4</v>
      </c>
      <c r="AS1312" s="180" t="s">
        <v>15302</v>
      </c>
      <c r="AT1312" s="181">
        <v>15000</v>
      </c>
      <c r="AU1312" s="181">
        <v>31</v>
      </c>
      <c r="AV1312" s="180" t="s">
        <v>4816</v>
      </c>
    </row>
    <row r="1313" spans="1:48" x14ac:dyDescent="0.2">
      <c r="A1313" s="92" t="s">
        <v>4817</v>
      </c>
      <c r="B1313" s="92" t="s">
        <v>4818</v>
      </c>
      <c r="C1313" s="117" t="s">
        <v>166</v>
      </c>
      <c r="D1313" s="92" t="s">
        <v>437</v>
      </c>
      <c r="E1313" s="92" t="s">
        <v>4819</v>
      </c>
      <c r="F1313" s="92" t="s">
        <v>4284</v>
      </c>
      <c r="G1313" s="92" t="s">
        <v>3962</v>
      </c>
      <c r="H1313" s="92" t="s">
        <v>4299</v>
      </c>
      <c r="I1313" s="118" t="s">
        <v>4820</v>
      </c>
      <c r="J1313" s="119">
        <v>11</v>
      </c>
      <c r="K1313" s="119">
        <v>15000</v>
      </c>
      <c r="L1313" s="119">
        <f t="shared" si="159"/>
        <v>11992</v>
      </c>
      <c r="M1313" s="119"/>
      <c r="N1313" s="48" t="s">
        <v>243</v>
      </c>
      <c r="P1313" s="119">
        <v>0</v>
      </c>
      <c r="Q1313" s="119">
        <v>0</v>
      </c>
      <c r="R1313" s="119">
        <v>0</v>
      </c>
      <c r="S1313" s="119">
        <f t="shared" si="156"/>
        <v>0</v>
      </c>
      <c r="T1313" s="119">
        <f t="shared" si="157"/>
        <v>0</v>
      </c>
      <c r="U1313" s="119">
        <v>3008</v>
      </c>
      <c r="V1313" s="119">
        <v>1266</v>
      </c>
      <c r="W1313" s="119">
        <v>1280</v>
      </c>
      <c r="X1313" s="119">
        <f t="shared" si="160"/>
        <v>-4274</v>
      </c>
      <c r="Y1313" s="92" t="s">
        <v>12848</v>
      </c>
      <c r="Z1313" s="93">
        <v>9.8999999999999999E-4</v>
      </c>
      <c r="AA1313" s="178">
        <v>9.8999999999999999E-4</v>
      </c>
      <c r="AB1313" s="93">
        <f t="shared" si="158"/>
        <v>0</v>
      </c>
      <c r="AE1313" s="48" t="s">
        <v>15145</v>
      </c>
      <c r="AF1313" s="172">
        <v>9.8999999999999999E-4</v>
      </c>
      <c r="AK1313" s="48" t="s">
        <v>15148</v>
      </c>
      <c r="AM1313" s="48" t="s">
        <v>3846</v>
      </c>
      <c r="AN1313" s="48" t="s">
        <v>4272</v>
      </c>
      <c r="AQ1313" s="123"/>
      <c r="AR1313" s="179">
        <v>9.8999999999999999E-4</v>
      </c>
      <c r="AS1313" s="180" t="s">
        <v>15293</v>
      </c>
      <c r="AT1313" s="181">
        <v>15000</v>
      </c>
      <c r="AU1313" s="181">
        <v>16</v>
      </c>
      <c r="AV1313" s="180" t="s">
        <v>4820</v>
      </c>
    </row>
    <row r="1314" spans="1:48" x14ac:dyDescent="0.2">
      <c r="A1314" s="92" t="s">
        <v>4821</v>
      </c>
      <c r="B1314" s="92" t="s">
        <v>4822</v>
      </c>
      <c r="C1314" s="117" t="s">
        <v>166</v>
      </c>
      <c r="D1314" s="92" t="s">
        <v>2310</v>
      </c>
      <c r="E1314" s="92" t="s">
        <v>15371</v>
      </c>
      <c r="F1314" s="92" t="s">
        <v>4284</v>
      </c>
      <c r="G1314" s="92" t="s">
        <v>3962</v>
      </c>
      <c r="H1314" s="92" t="s">
        <v>4377</v>
      </c>
      <c r="I1314" s="118" t="s">
        <v>4824</v>
      </c>
      <c r="J1314" s="119">
        <v>17</v>
      </c>
      <c r="K1314" s="119">
        <v>3000</v>
      </c>
      <c r="L1314" s="119">
        <f t="shared" si="159"/>
        <v>1483</v>
      </c>
      <c r="M1314" s="92">
        <v>246</v>
      </c>
      <c r="N1314" s="48" t="s">
        <v>243</v>
      </c>
      <c r="P1314" s="119">
        <v>20000</v>
      </c>
      <c r="Q1314" s="119">
        <v>20000</v>
      </c>
      <c r="R1314" s="119">
        <v>0</v>
      </c>
      <c r="S1314" s="119">
        <f t="shared" si="156"/>
        <v>40000</v>
      </c>
      <c r="T1314" s="119">
        <f t="shared" si="157"/>
        <v>40000</v>
      </c>
      <c r="U1314" s="119">
        <v>1517</v>
      </c>
      <c r="V1314" s="119">
        <v>1476</v>
      </c>
      <c r="W1314" s="119">
        <v>1476</v>
      </c>
      <c r="X1314" s="119">
        <f t="shared" si="160"/>
        <v>17007</v>
      </c>
      <c r="Y1314" s="92" t="s">
        <v>12863</v>
      </c>
      <c r="Z1314" s="93">
        <v>8.2000000000000003E-2</v>
      </c>
      <c r="AA1314" s="178">
        <v>8.2000000000000003E-2</v>
      </c>
      <c r="AB1314" s="93">
        <f t="shared" si="158"/>
        <v>0</v>
      </c>
      <c r="AE1314" s="48" t="s">
        <v>15145</v>
      </c>
      <c r="AF1314" s="172">
        <v>8.2000000000000003E-2</v>
      </c>
      <c r="AK1314" s="48" t="s">
        <v>15148</v>
      </c>
      <c r="AM1314" s="48" t="s">
        <v>3846</v>
      </c>
      <c r="AN1314" s="48" t="s">
        <v>4272</v>
      </c>
      <c r="AQ1314" s="123"/>
      <c r="AR1314" s="179">
        <v>8.2000000000000003E-2</v>
      </c>
      <c r="AS1314" s="180" t="s">
        <v>15280</v>
      </c>
      <c r="AT1314" s="181">
        <v>30000</v>
      </c>
      <c r="AU1314" s="181">
        <v>13</v>
      </c>
      <c r="AV1314" s="180" t="s">
        <v>15372</v>
      </c>
    </row>
    <row r="1315" spans="1:48" x14ac:dyDescent="0.2">
      <c r="A1315" s="92" t="s">
        <v>4825</v>
      </c>
      <c r="B1315" s="92" t="s">
        <v>4826</v>
      </c>
      <c r="C1315" s="117" t="s">
        <v>166</v>
      </c>
      <c r="D1315" s="92" t="s">
        <v>437</v>
      </c>
      <c r="E1315" s="92" t="s">
        <v>4827</v>
      </c>
      <c r="F1315" s="92" t="s">
        <v>4284</v>
      </c>
      <c r="G1315" s="92" t="s">
        <v>3962</v>
      </c>
      <c r="H1315" s="92" t="s">
        <v>4299</v>
      </c>
      <c r="I1315" s="118" t="s">
        <v>4828</v>
      </c>
      <c r="J1315" s="119">
        <v>13</v>
      </c>
      <c r="K1315" s="119">
        <v>15000</v>
      </c>
      <c r="L1315" s="119">
        <f t="shared" si="159"/>
        <v>15000</v>
      </c>
      <c r="M1315" s="119">
        <v>217.95</v>
      </c>
      <c r="N1315" s="48" t="s">
        <v>243</v>
      </c>
      <c r="P1315" s="119">
        <v>0</v>
      </c>
      <c r="Q1315" s="119">
        <v>0</v>
      </c>
      <c r="R1315" s="119">
        <v>0</v>
      </c>
      <c r="S1315" s="119">
        <f t="shared" si="156"/>
        <v>0</v>
      </c>
      <c r="T1315" s="119">
        <f t="shared" si="157"/>
        <v>0</v>
      </c>
      <c r="U1315" s="119">
        <v>0</v>
      </c>
      <c r="V1315" s="119">
        <v>0</v>
      </c>
      <c r="W1315" s="119">
        <v>0</v>
      </c>
      <c r="X1315" s="119">
        <f t="shared" si="160"/>
        <v>0</v>
      </c>
      <c r="Y1315" s="92" t="s">
        <v>12844</v>
      </c>
      <c r="Z1315" s="93">
        <v>1.453E-2</v>
      </c>
      <c r="AA1315" s="178">
        <v>1.453E-2</v>
      </c>
      <c r="AB1315" s="93">
        <f t="shared" si="158"/>
        <v>0</v>
      </c>
      <c r="AE1315" s="48" t="s">
        <v>15145</v>
      </c>
      <c r="AF1315" s="172">
        <v>1.453E-2</v>
      </c>
      <c r="AK1315" s="48" t="s">
        <v>15148</v>
      </c>
      <c r="AM1315" s="48" t="s">
        <v>3846</v>
      </c>
      <c r="AN1315" s="48" t="s">
        <v>4272</v>
      </c>
      <c r="AQ1315" s="123"/>
      <c r="AR1315" s="179">
        <v>1.453E-2</v>
      </c>
      <c r="AS1315" s="180" t="s">
        <v>15313</v>
      </c>
      <c r="AT1315" s="181">
        <v>50000</v>
      </c>
      <c r="AU1315" s="181">
        <v>20</v>
      </c>
      <c r="AV1315" s="180" t="s">
        <v>15373</v>
      </c>
    </row>
    <row r="1316" spans="1:48" x14ac:dyDescent="0.2">
      <c r="A1316" s="92" t="s">
        <v>4829</v>
      </c>
      <c r="B1316" s="92" t="s">
        <v>4830</v>
      </c>
      <c r="C1316" s="117" t="s">
        <v>166</v>
      </c>
      <c r="D1316" s="92" t="s">
        <v>2310</v>
      </c>
      <c r="E1316" s="92" t="s">
        <v>4831</v>
      </c>
      <c r="F1316" s="92" t="s">
        <v>4284</v>
      </c>
      <c r="G1316" s="92" t="s">
        <v>3962</v>
      </c>
      <c r="H1316" s="92" t="s">
        <v>4299</v>
      </c>
      <c r="I1316" s="118" t="s">
        <v>4832</v>
      </c>
      <c r="J1316" s="119">
        <v>20</v>
      </c>
      <c r="K1316" s="119">
        <v>10000</v>
      </c>
      <c r="L1316" s="119">
        <f t="shared" si="159"/>
        <v>-10226</v>
      </c>
      <c r="N1316" s="48" t="s">
        <v>243</v>
      </c>
      <c r="P1316" s="119">
        <v>30000</v>
      </c>
      <c r="Q1316" s="119">
        <v>20000</v>
      </c>
      <c r="R1316" s="119">
        <v>10000</v>
      </c>
      <c r="S1316" s="119">
        <f t="shared" si="156"/>
        <v>50000</v>
      </c>
      <c r="T1316" s="119">
        <f t="shared" si="157"/>
        <v>60000</v>
      </c>
      <c r="U1316" s="119">
        <v>20226</v>
      </c>
      <c r="V1316" s="119">
        <v>14546</v>
      </c>
      <c r="W1316" s="119">
        <v>15020</v>
      </c>
      <c r="X1316" s="119">
        <f t="shared" si="160"/>
        <v>-4772</v>
      </c>
      <c r="Y1316" s="92" t="s">
        <v>12848</v>
      </c>
      <c r="Z1316" s="93">
        <v>2.97E-3</v>
      </c>
      <c r="AA1316" s="178">
        <v>2.97E-3</v>
      </c>
      <c r="AB1316" s="93">
        <f t="shared" si="158"/>
        <v>0</v>
      </c>
      <c r="AE1316" s="48" t="s">
        <v>15145</v>
      </c>
      <c r="AF1316" s="172">
        <v>2.97E-3</v>
      </c>
      <c r="AK1316" s="48" t="s">
        <v>15148</v>
      </c>
      <c r="AM1316" s="48" t="s">
        <v>3846</v>
      </c>
      <c r="AN1316" s="48" t="s">
        <v>4272</v>
      </c>
      <c r="AQ1316" s="123"/>
      <c r="AR1316" s="179">
        <v>2.97E-3</v>
      </c>
      <c r="AS1316" s="180" t="s">
        <v>15280</v>
      </c>
      <c r="AT1316" s="181">
        <v>10000</v>
      </c>
      <c r="AU1316" s="181">
        <v>20</v>
      </c>
      <c r="AV1316" s="180" t="s">
        <v>15374</v>
      </c>
    </row>
    <row r="1317" spans="1:48" x14ac:dyDescent="0.2">
      <c r="A1317" s="92" t="s">
        <v>4833</v>
      </c>
      <c r="B1317" s="92" t="s">
        <v>4834</v>
      </c>
      <c r="C1317" s="117" t="s">
        <v>166</v>
      </c>
      <c r="D1317" s="92" t="s">
        <v>437</v>
      </c>
      <c r="E1317" s="92" t="s">
        <v>4835</v>
      </c>
      <c r="F1317" s="92" t="s">
        <v>4284</v>
      </c>
      <c r="G1317" s="92" t="s">
        <v>3962</v>
      </c>
      <c r="H1317" s="92" t="s">
        <v>4270</v>
      </c>
      <c r="I1317" s="118" t="s">
        <v>4836</v>
      </c>
      <c r="J1317" s="119">
        <v>15</v>
      </c>
      <c r="K1317" s="119">
        <v>3500</v>
      </c>
      <c r="L1317" s="119">
        <f t="shared" si="159"/>
        <v>-78512</v>
      </c>
      <c r="N1317" s="48" t="s">
        <v>243</v>
      </c>
      <c r="P1317" s="119">
        <v>74543</v>
      </c>
      <c r="Q1317" s="119">
        <v>53543</v>
      </c>
      <c r="R1317" s="119">
        <v>21000</v>
      </c>
      <c r="S1317" s="119">
        <f t="shared" si="156"/>
        <v>128086</v>
      </c>
      <c r="T1317" s="119">
        <f t="shared" si="157"/>
        <v>149086</v>
      </c>
      <c r="U1317" s="119">
        <v>82012</v>
      </c>
      <c r="V1317" s="119">
        <v>55706</v>
      </c>
      <c r="W1317" s="119">
        <v>55560</v>
      </c>
      <c r="X1317" s="119">
        <f t="shared" si="160"/>
        <v>-63175</v>
      </c>
      <c r="Y1317" s="92" t="s">
        <v>12848</v>
      </c>
      <c r="Z1317" s="93">
        <v>0.2079</v>
      </c>
      <c r="AA1317" s="178">
        <v>0.2079</v>
      </c>
      <c r="AB1317" s="93">
        <f t="shared" si="158"/>
        <v>0</v>
      </c>
      <c r="AE1317" s="48" t="s">
        <v>15145</v>
      </c>
      <c r="AF1317" s="172">
        <v>0.2079</v>
      </c>
      <c r="AK1317" s="48" t="s">
        <v>15148</v>
      </c>
      <c r="AM1317" s="48" t="s">
        <v>3846</v>
      </c>
      <c r="AN1317" s="48" t="s">
        <v>4272</v>
      </c>
      <c r="AQ1317" s="123"/>
      <c r="AR1317" s="179">
        <v>0.2079</v>
      </c>
      <c r="AS1317" s="180" t="s">
        <v>15369</v>
      </c>
      <c r="AT1317" s="181">
        <v>3500</v>
      </c>
      <c r="AU1317" s="181">
        <v>31</v>
      </c>
      <c r="AV1317" s="180" t="s">
        <v>4836</v>
      </c>
    </row>
    <row r="1318" spans="1:48" x14ac:dyDescent="0.2">
      <c r="A1318" s="92" t="s">
        <v>4837</v>
      </c>
      <c r="B1318" s="92" t="s">
        <v>4838</v>
      </c>
      <c r="C1318" s="117" t="s">
        <v>166</v>
      </c>
      <c r="D1318" s="92" t="s">
        <v>437</v>
      </c>
      <c r="E1318" s="92" t="s">
        <v>4839</v>
      </c>
      <c r="F1318" s="92" t="s">
        <v>4284</v>
      </c>
      <c r="G1318" s="92" t="s">
        <v>3962</v>
      </c>
      <c r="H1318" s="92" t="s">
        <v>4285</v>
      </c>
      <c r="I1318" s="118" t="s">
        <v>4840</v>
      </c>
      <c r="J1318" s="119">
        <v>11</v>
      </c>
      <c r="K1318" s="119">
        <v>4000</v>
      </c>
      <c r="L1318" s="119">
        <f t="shared" si="159"/>
        <v>3343</v>
      </c>
      <c r="M1318" s="119"/>
      <c r="N1318" s="48" t="s">
        <v>243</v>
      </c>
      <c r="P1318" s="119">
        <v>0</v>
      </c>
      <c r="Q1318" s="119">
        <v>0</v>
      </c>
      <c r="R1318" s="119">
        <v>0</v>
      </c>
      <c r="S1318" s="119">
        <f t="shared" si="156"/>
        <v>0</v>
      </c>
      <c r="T1318" s="119">
        <f t="shared" si="157"/>
        <v>0</v>
      </c>
      <c r="U1318" s="119">
        <v>657</v>
      </c>
      <c r="V1318" s="119">
        <v>282</v>
      </c>
      <c r="W1318" s="119">
        <v>262</v>
      </c>
      <c r="X1318" s="119">
        <f t="shared" si="160"/>
        <v>-939</v>
      </c>
      <c r="Y1318" s="92" t="s">
        <v>12848</v>
      </c>
      <c r="Z1318" s="93">
        <v>1.9800000000000002E-2</v>
      </c>
      <c r="AA1318" s="178">
        <v>1.9800000000000002E-2</v>
      </c>
      <c r="AB1318" s="93">
        <f t="shared" si="158"/>
        <v>0</v>
      </c>
      <c r="AE1318" s="48" t="s">
        <v>15145</v>
      </c>
      <c r="AF1318" s="172">
        <v>1.9800000000000002E-2</v>
      </c>
      <c r="AK1318" s="48" t="s">
        <v>15148</v>
      </c>
      <c r="AM1318" s="48" t="s">
        <v>3846</v>
      </c>
      <c r="AN1318" s="48" t="s">
        <v>4272</v>
      </c>
      <c r="AQ1318" s="123"/>
      <c r="AR1318" s="179">
        <v>1.9800000000000002E-2</v>
      </c>
      <c r="AS1318" s="180" t="s">
        <v>15324</v>
      </c>
      <c r="AT1318" s="181">
        <v>4000</v>
      </c>
      <c r="AU1318" s="181">
        <v>31</v>
      </c>
      <c r="AV1318" s="180" t="s">
        <v>4840</v>
      </c>
    </row>
    <row r="1319" spans="1:48" x14ac:dyDescent="0.2">
      <c r="A1319" s="92" t="s">
        <v>4841</v>
      </c>
      <c r="B1319" s="92" t="s">
        <v>4842</v>
      </c>
      <c r="C1319" s="117" t="s">
        <v>166</v>
      </c>
      <c r="D1319" s="92" t="s">
        <v>437</v>
      </c>
      <c r="E1319" s="92" t="s">
        <v>4843</v>
      </c>
      <c r="F1319" s="92" t="s">
        <v>4284</v>
      </c>
      <c r="G1319" s="92" t="s">
        <v>3962</v>
      </c>
      <c r="H1319" s="92" t="s">
        <v>4299</v>
      </c>
      <c r="I1319" s="118" t="s">
        <v>4844</v>
      </c>
      <c r="J1319" s="119">
        <v>17</v>
      </c>
      <c r="K1319" s="119">
        <v>15000</v>
      </c>
      <c r="L1319" s="119">
        <f t="shared" si="159"/>
        <v>-327850</v>
      </c>
      <c r="N1319" s="48" t="s">
        <v>243</v>
      </c>
      <c r="P1319" s="119">
        <v>0</v>
      </c>
      <c r="Q1319" s="119">
        <v>0</v>
      </c>
      <c r="R1319" s="119">
        <v>0</v>
      </c>
      <c r="S1319" s="119">
        <f t="shared" si="156"/>
        <v>0</v>
      </c>
      <c r="T1319" s="119">
        <f t="shared" si="157"/>
        <v>0</v>
      </c>
      <c r="U1319" s="119">
        <v>342850</v>
      </c>
      <c r="V1319" s="119">
        <v>174202</v>
      </c>
      <c r="W1319" s="119">
        <v>172242</v>
      </c>
      <c r="X1319" s="119">
        <f t="shared" si="160"/>
        <v>-517052</v>
      </c>
      <c r="Y1319" s="92" t="s">
        <v>12848</v>
      </c>
      <c r="Z1319" s="93">
        <v>1.49E-3</v>
      </c>
      <c r="AA1319" s="178">
        <v>1.49E-3</v>
      </c>
      <c r="AB1319" s="93">
        <f t="shared" si="158"/>
        <v>0</v>
      </c>
      <c r="AE1319" s="48" t="s">
        <v>15145</v>
      </c>
      <c r="AF1319" s="172">
        <v>1.49E-3</v>
      </c>
      <c r="AK1319" s="48" t="s">
        <v>15148</v>
      </c>
      <c r="AM1319" s="48" t="s">
        <v>3846</v>
      </c>
      <c r="AN1319" s="48" t="s">
        <v>4272</v>
      </c>
      <c r="AQ1319" s="123"/>
      <c r="AR1319" s="179">
        <v>1.49E-3</v>
      </c>
      <c r="AS1319" s="180" t="s">
        <v>15302</v>
      </c>
      <c r="AT1319" s="181">
        <v>15000</v>
      </c>
      <c r="AU1319" s="181">
        <v>32</v>
      </c>
      <c r="AV1319" s="180" t="s">
        <v>4844</v>
      </c>
    </row>
    <row r="1320" spans="1:48" x14ac:dyDescent="0.2">
      <c r="A1320" s="92" t="s">
        <v>4845</v>
      </c>
      <c r="B1320" s="92" t="s">
        <v>4846</v>
      </c>
      <c r="C1320" s="117" t="s">
        <v>166</v>
      </c>
      <c r="D1320" s="92" t="s">
        <v>403</v>
      </c>
      <c r="E1320" s="92" t="s">
        <v>4847</v>
      </c>
      <c r="F1320" s="92" t="s">
        <v>4284</v>
      </c>
      <c r="G1320" s="92" t="s">
        <v>3962</v>
      </c>
      <c r="H1320" s="92" t="s">
        <v>4285</v>
      </c>
      <c r="I1320" s="118" t="s">
        <v>4848</v>
      </c>
      <c r="J1320" s="119">
        <v>11</v>
      </c>
      <c r="K1320" s="119">
        <v>10000</v>
      </c>
      <c r="L1320" s="119">
        <f t="shared" si="159"/>
        <v>-116534</v>
      </c>
      <c r="N1320" s="48" t="s">
        <v>243</v>
      </c>
      <c r="P1320" s="119">
        <v>0</v>
      </c>
      <c r="Q1320" s="119">
        <v>0</v>
      </c>
      <c r="R1320" s="119">
        <v>0</v>
      </c>
      <c r="S1320" s="119">
        <f t="shared" si="156"/>
        <v>0</v>
      </c>
      <c r="T1320" s="119">
        <f t="shared" si="157"/>
        <v>0</v>
      </c>
      <c r="U1320" s="119">
        <v>126534</v>
      </c>
      <c r="V1320" s="119">
        <v>61106</v>
      </c>
      <c r="W1320" s="119">
        <v>44345</v>
      </c>
      <c r="X1320" s="119">
        <f t="shared" si="160"/>
        <v>-187640</v>
      </c>
      <c r="Y1320" s="92" t="s">
        <v>12848</v>
      </c>
      <c r="Z1320" s="93">
        <v>2.5999999999999999E-3</v>
      </c>
      <c r="AA1320" s="178">
        <v>6.4999999999999997E-4</v>
      </c>
      <c r="AB1320" s="93">
        <f t="shared" si="158"/>
        <v>-1.9499999999999999E-3</v>
      </c>
      <c r="AE1320" s="48" t="s">
        <v>15145</v>
      </c>
      <c r="AF1320" s="172">
        <v>6.4999999999999997E-4</v>
      </c>
      <c r="AK1320" s="48" t="s">
        <v>15148</v>
      </c>
      <c r="AM1320" s="48" t="s">
        <v>3846</v>
      </c>
      <c r="AN1320" s="48" t="s">
        <v>4272</v>
      </c>
      <c r="AQ1320" s="123" t="s">
        <v>15149</v>
      </c>
      <c r="AR1320" s="179">
        <v>6.4999999999999997E-4</v>
      </c>
      <c r="AS1320" s="180" t="s">
        <v>15280</v>
      </c>
      <c r="AT1320" s="181">
        <v>10000</v>
      </c>
      <c r="AU1320" s="181">
        <v>17</v>
      </c>
      <c r="AV1320" s="180" t="s">
        <v>4848</v>
      </c>
    </row>
    <row r="1321" spans="1:48" ht="30" x14ac:dyDescent="0.2">
      <c r="A1321" s="92" t="s">
        <v>4849</v>
      </c>
      <c r="B1321" s="92" t="s">
        <v>4850</v>
      </c>
      <c r="C1321" s="117" t="s">
        <v>166</v>
      </c>
      <c r="D1321" s="92" t="s">
        <v>437</v>
      </c>
      <c r="E1321" s="92" t="s">
        <v>4851</v>
      </c>
      <c r="F1321" s="92" t="s">
        <v>4284</v>
      </c>
      <c r="G1321" s="92" t="s">
        <v>3962</v>
      </c>
      <c r="H1321" s="92" t="s">
        <v>3706</v>
      </c>
      <c r="I1321" s="118" t="s">
        <v>4852</v>
      </c>
      <c r="J1321" s="119">
        <v>15</v>
      </c>
      <c r="K1321" s="119">
        <v>20000</v>
      </c>
      <c r="L1321" s="119">
        <f t="shared" si="159"/>
        <v>-102515</v>
      </c>
      <c r="N1321" s="48" t="s">
        <v>243</v>
      </c>
      <c r="P1321" s="119">
        <v>92000</v>
      </c>
      <c r="Q1321" s="119">
        <v>24000</v>
      </c>
      <c r="R1321" s="119">
        <v>28000</v>
      </c>
      <c r="S1321" s="119">
        <f t="shared" si="156"/>
        <v>116000</v>
      </c>
      <c r="T1321" s="119">
        <f t="shared" si="157"/>
        <v>144000</v>
      </c>
      <c r="U1321" s="119">
        <v>122515</v>
      </c>
      <c r="V1321" s="119">
        <v>78752</v>
      </c>
      <c r="W1321" s="119">
        <v>67899</v>
      </c>
      <c r="X1321" s="119">
        <f t="shared" si="160"/>
        <v>-109267</v>
      </c>
      <c r="Y1321" s="92" t="s">
        <v>12848</v>
      </c>
      <c r="Z1321" s="93">
        <v>4.0000000000000001E-3</v>
      </c>
      <c r="AA1321" s="178">
        <v>6.3800000000000003E-3</v>
      </c>
      <c r="AB1321" s="93">
        <f t="shared" si="158"/>
        <v>2.3800000000000002E-3</v>
      </c>
      <c r="AE1321" s="48" t="s">
        <v>15145</v>
      </c>
      <c r="AF1321" s="172">
        <v>6.3800000000000003E-3</v>
      </c>
      <c r="AK1321" s="48" t="s">
        <v>15148</v>
      </c>
      <c r="AM1321" s="48" t="s">
        <v>3846</v>
      </c>
      <c r="AN1321" s="48" t="s">
        <v>4272</v>
      </c>
      <c r="AQ1321" s="123" t="s">
        <v>15164</v>
      </c>
      <c r="AR1321" s="179">
        <v>6.3800000000000003E-3</v>
      </c>
      <c r="AS1321" s="180" t="s">
        <v>15295</v>
      </c>
      <c r="AT1321" s="181">
        <v>4000</v>
      </c>
      <c r="AU1321" s="181">
        <v>10</v>
      </c>
      <c r="AV1321" s="180" t="s">
        <v>4852</v>
      </c>
    </row>
    <row r="1322" spans="1:48" x14ac:dyDescent="0.2">
      <c r="A1322" s="92" t="s">
        <v>4853</v>
      </c>
      <c r="B1322" s="92" t="s">
        <v>4854</v>
      </c>
      <c r="C1322" s="117" t="s">
        <v>166</v>
      </c>
      <c r="D1322" s="92" t="s">
        <v>437</v>
      </c>
      <c r="E1322" s="92" t="s">
        <v>4855</v>
      </c>
      <c r="F1322" s="92" t="s">
        <v>4284</v>
      </c>
      <c r="G1322" s="92" t="s">
        <v>3962</v>
      </c>
      <c r="H1322" s="92" t="s">
        <v>3706</v>
      </c>
      <c r="I1322" s="118" t="s">
        <v>4856</v>
      </c>
      <c r="J1322" s="119">
        <v>15</v>
      </c>
      <c r="K1322" s="119">
        <v>50000</v>
      </c>
      <c r="L1322" s="119">
        <f t="shared" si="159"/>
        <v>-4741514</v>
      </c>
      <c r="N1322" s="48" t="s">
        <v>243</v>
      </c>
      <c r="P1322" s="119">
        <v>4910000</v>
      </c>
      <c r="Q1322" s="119">
        <v>3000000</v>
      </c>
      <c r="R1322" s="119">
        <v>1700000</v>
      </c>
      <c r="S1322" s="119">
        <f t="shared" si="156"/>
        <v>7910000</v>
      </c>
      <c r="T1322" s="119">
        <f t="shared" si="157"/>
        <v>9610000</v>
      </c>
      <c r="U1322" s="119">
        <v>4791514</v>
      </c>
      <c r="V1322" s="119">
        <v>3891624</v>
      </c>
      <c r="W1322" s="119">
        <v>3844380</v>
      </c>
      <c r="X1322" s="119">
        <f t="shared" si="160"/>
        <v>-3773138</v>
      </c>
      <c r="Y1322" s="92" t="s">
        <v>12848</v>
      </c>
      <c r="Z1322" s="93">
        <v>3.0000000000000001E-3</v>
      </c>
      <c r="AA1322" s="178">
        <v>3.0000000000000001E-3</v>
      </c>
      <c r="AB1322" s="93">
        <f t="shared" si="158"/>
        <v>0</v>
      </c>
      <c r="AE1322" s="48" t="s">
        <v>15145</v>
      </c>
      <c r="AF1322" s="172">
        <v>3.0000000000000001E-3</v>
      </c>
      <c r="AK1322" s="48" t="s">
        <v>15148</v>
      </c>
      <c r="AM1322" s="48" t="s">
        <v>3846</v>
      </c>
      <c r="AN1322" s="48" t="s">
        <v>4272</v>
      </c>
      <c r="AQ1322" s="123"/>
      <c r="AR1322" s="179">
        <v>3.0000000000000001E-3</v>
      </c>
      <c r="AS1322" s="180" t="s">
        <v>15295</v>
      </c>
      <c r="AT1322" s="181">
        <v>50000</v>
      </c>
      <c r="AU1322" s="181">
        <v>15</v>
      </c>
      <c r="AV1322" s="180" t="s">
        <v>4856</v>
      </c>
    </row>
    <row r="1323" spans="1:48" ht="30" x14ac:dyDescent="0.2">
      <c r="A1323" s="92" t="s">
        <v>4857</v>
      </c>
      <c r="B1323" s="92" t="s">
        <v>4858</v>
      </c>
      <c r="C1323" s="117" t="s">
        <v>166</v>
      </c>
      <c r="D1323" s="92" t="s">
        <v>437</v>
      </c>
      <c r="E1323" s="92" t="s">
        <v>4859</v>
      </c>
      <c r="F1323" s="92" t="s">
        <v>4284</v>
      </c>
      <c r="G1323" s="92" t="s">
        <v>3962</v>
      </c>
      <c r="H1323" s="92" t="s">
        <v>4299</v>
      </c>
      <c r="I1323" s="118" t="s">
        <v>4860</v>
      </c>
      <c r="J1323" s="119">
        <v>11</v>
      </c>
      <c r="K1323" s="119">
        <v>10000</v>
      </c>
      <c r="L1323" s="119">
        <f t="shared" si="159"/>
        <v>-54098</v>
      </c>
      <c r="N1323" s="48" t="s">
        <v>243</v>
      </c>
      <c r="P1323" s="119">
        <v>0</v>
      </c>
      <c r="Q1323" s="119">
        <v>0</v>
      </c>
      <c r="R1323" s="119">
        <v>0</v>
      </c>
      <c r="S1323" s="119">
        <f t="shared" si="156"/>
        <v>0</v>
      </c>
      <c r="T1323" s="119">
        <f t="shared" si="157"/>
        <v>0</v>
      </c>
      <c r="U1323" s="119">
        <v>64098</v>
      </c>
      <c r="V1323" s="119">
        <v>37781</v>
      </c>
      <c r="W1323" s="119">
        <v>28464</v>
      </c>
      <c r="X1323" s="119">
        <f t="shared" si="160"/>
        <v>-101879</v>
      </c>
      <c r="Y1323" s="92" t="s">
        <v>12848</v>
      </c>
      <c r="Z1323" s="93">
        <v>1.1000000000000001E-3</v>
      </c>
      <c r="AA1323" s="178">
        <v>3.1900000000000001E-3</v>
      </c>
      <c r="AB1323" s="93">
        <f t="shared" si="158"/>
        <v>2.0899999999999998E-3</v>
      </c>
      <c r="AE1323" s="48" t="s">
        <v>15145</v>
      </c>
      <c r="AF1323" s="172">
        <v>3.1900000000000001E-3</v>
      </c>
      <c r="AK1323" s="48" t="s">
        <v>15148</v>
      </c>
      <c r="AM1323" s="48" t="s">
        <v>3846</v>
      </c>
      <c r="AN1323" s="48" t="s">
        <v>4272</v>
      </c>
      <c r="AQ1323" s="123" t="s">
        <v>15164</v>
      </c>
      <c r="AR1323" s="179">
        <v>3.1900000000000001E-3</v>
      </c>
      <c r="AS1323" s="180" t="s">
        <v>15293</v>
      </c>
      <c r="AT1323" s="181">
        <v>10000</v>
      </c>
      <c r="AU1323" s="181">
        <v>10</v>
      </c>
      <c r="AV1323" s="180" t="s">
        <v>15375</v>
      </c>
    </row>
    <row r="1324" spans="1:48" ht="30" x14ac:dyDescent="0.2">
      <c r="A1324" s="92" t="s">
        <v>4861</v>
      </c>
      <c r="B1324" s="92" t="s">
        <v>4862</v>
      </c>
      <c r="C1324" s="117" t="s">
        <v>166</v>
      </c>
      <c r="D1324" s="92" t="s">
        <v>437</v>
      </c>
      <c r="E1324" s="92" t="s">
        <v>4863</v>
      </c>
      <c r="F1324" s="92" t="s">
        <v>4284</v>
      </c>
      <c r="G1324" s="92" t="s">
        <v>3962</v>
      </c>
      <c r="H1324" s="92" t="s">
        <v>4377</v>
      </c>
      <c r="I1324" s="118" t="s">
        <v>4864</v>
      </c>
      <c r="J1324" s="119">
        <v>31</v>
      </c>
      <c r="K1324" s="119">
        <v>12000</v>
      </c>
      <c r="L1324" s="119">
        <f t="shared" si="159"/>
        <v>621</v>
      </c>
      <c r="M1324" s="119"/>
      <c r="N1324" s="48" t="s">
        <v>243</v>
      </c>
      <c r="P1324" s="119">
        <v>0</v>
      </c>
      <c r="Q1324" s="119">
        <v>0</v>
      </c>
      <c r="R1324" s="119">
        <v>0</v>
      </c>
      <c r="S1324" s="119">
        <f t="shared" si="156"/>
        <v>0</v>
      </c>
      <c r="T1324" s="119">
        <f t="shared" si="157"/>
        <v>0</v>
      </c>
      <c r="U1324" s="119">
        <v>11379</v>
      </c>
      <c r="V1324" s="119">
        <v>6067</v>
      </c>
      <c r="W1324" s="119">
        <v>5997</v>
      </c>
      <c r="X1324" s="119">
        <f t="shared" si="160"/>
        <v>-17446</v>
      </c>
      <c r="Y1324" s="92" t="s">
        <v>12848</v>
      </c>
      <c r="Z1324" s="93">
        <v>3.6099999999999999E-3</v>
      </c>
      <c r="AA1324" s="178">
        <v>1.763E-2</v>
      </c>
      <c r="AB1324" s="93">
        <f t="shared" si="158"/>
        <v>1.4019999999999999E-2</v>
      </c>
      <c r="AE1324" s="48" t="s">
        <v>15145</v>
      </c>
      <c r="AF1324" s="172">
        <v>1.763E-2</v>
      </c>
      <c r="AK1324" s="48" t="s">
        <v>15148</v>
      </c>
      <c r="AM1324" s="48" t="s">
        <v>3846</v>
      </c>
      <c r="AN1324" s="48" t="s">
        <v>4272</v>
      </c>
      <c r="AQ1324" s="123" t="s">
        <v>15164</v>
      </c>
      <c r="AR1324" s="179">
        <v>1.763E-2</v>
      </c>
      <c r="AS1324" s="180" t="s">
        <v>15312</v>
      </c>
      <c r="AT1324" s="181">
        <v>4000</v>
      </c>
      <c r="AU1324" s="181">
        <v>20</v>
      </c>
      <c r="AV1324" s="180" t="s">
        <v>15376</v>
      </c>
    </row>
    <row r="1325" spans="1:48" x14ac:dyDescent="0.2">
      <c r="A1325" s="92" t="s">
        <v>4865</v>
      </c>
      <c r="B1325" s="92" t="s">
        <v>4866</v>
      </c>
      <c r="C1325" s="117" t="s">
        <v>166</v>
      </c>
      <c r="D1325" s="92" t="s">
        <v>403</v>
      </c>
      <c r="E1325" s="92" t="s">
        <v>4867</v>
      </c>
      <c r="F1325" s="92" t="s">
        <v>4284</v>
      </c>
      <c r="G1325" s="92" t="s">
        <v>3962</v>
      </c>
      <c r="H1325" s="92" t="s">
        <v>4285</v>
      </c>
      <c r="I1325" s="118" t="s">
        <v>4868</v>
      </c>
      <c r="J1325" s="119">
        <v>13</v>
      </c>
      <c r="K1325" s="119">
        <v>10000</v>
      </c>
      <c r="L1325" s="119">
        <f t="shared" si="159"/>
        <v>8938</v>
      </c>
      <c r="M1325" s="119"/>
      <c r="N1325" s="48" t="s">
        <v>243</v>
      </c>
      <c r="P1325" s="119">
        <v>0</v>
      </c>
      <c r="Q1325" s="119">
        <v>0</v>
      </c>
      <c r="R1325" s="119">
        <v>0</v>
      </c>
      <c r="S1325" s="119">
        <f t="shared" si="156"/>
        <v>0</v>
      </c>
      <c r="T1325" s="119">
        <f t="shared" si="157"/>
        <v>0</v>
      </c>
      <c r="U1325" s="119">
        <v>1062</v>
      </c>
      <c r="V1325" s="119">
        <v>674</v>
      </c>
      <c r="W1325" s="119">
        <v>622</v>
      </c>
      <c r="X1325" s="119">
        <f t="shared" si="160"/>
        <v>-1736</v>
      </c>
      <c r="Y1325" s="92" t="s">
        <v>12848</v>
      </c>
      <c r="Z1325" s="93">
        <v>1.18E-2</v>
      </c>
      <c r="AA1325" s="178">
        <v>1.18E-2</v>
      </c>
      <c r="AB1325" s="93">
        <f t="shared" si="158"/>
        <v>0</v>
      </c>
      <c r="AE1325" s="48" t="s">
        <v>15145</v>
      </c>
      <c r="AF1325" s="172">
        <v>1.18E-2</v>
      </c>
      <c r="AK1325" s="48" t="s">
        <v>15148</v>
      </c>
      <c r="AM1325" s="48" t="s">
        <v>3846</v>
      </c>
      <c r="AN1325" s="48" t="s">
        <v>4272</v>
      </c>
      <c r="AQ1325" s="123"/>
      <c r="AR1325" s="179">
        <v>1.18E-2</v>
      </c>
      <c r="AS1325" s="180" t="s">
        <v>15324</v>
      </c>
      <c r="AT1325" s="181">
        <v>10000</v>
      </c>
      <c r="AU1325" s="181">
        <v>10</v>
      </c>
      <c r="AV1325" s="180" t="s">
        <v>4868</v>
      </c>
    </row>
    <row r="1326" spans="1:48" x14ac:dyDescent="0.2">
      <c r="A1326" s="92" t="s">
        <v>4869</v>
      </c>
      <c r="B1326" s="92" t="s">
        <v>4870</v>
      </c>
      <c r="C1326" s="117" t="s">
        <v>166</v>
      </c>
      <c r="D1326" s="92" t="s">
        <v>2310</v>
      </c>
      <c r="E1326" s="92" t="s">
        <v>4871</v>
      </c>
      <c r="F1326" s="92" t="s">
        <v>4284</v>
      </c>
      <c r="G1326" s="92" t="s">
        <v>3962</v>
      </c>
      <c r="H1326" s="92" t="s">
        <v>4270</v>
      </c>
      <c r="I1326" s="118" t="s">
        <v>4872</v>
      </c>
      <c r="J1326" s="119">
        <v>15</v>
      </c>
      <c r="K1326" s="119">
        <v>3500</v>
      </c>
      <c r="L1326" s="119">
        <f t="shared" si="159"/>
        <v>1376</v>
      </c>
      <c r="M1326" s="119"/>
      <c r="N1326" s="48" t="s">
        <v>243</v>
      </c>
      <c r="P1326" s="119">
        <v>0</v>
      </c>
      <c r="Q1326" s="119">
        <v>0</v>
      </c>
      <c r="R1326" s="119">
        <v>0</v>
      </c>
      <c r="S1326" s="119">
        <f t="shared" si="156"/>
        <v>0</v>
      </c>
      <c r="T1326" s="119">
        <f t="shared" si="157"/>
        <v>0</v>
      </c>
      <c r="U1326" s="119">
        <v>2124</v>
      </c>
      <c r="V1326" s="119">
        <v>1348</v>
      </c>
      <c r="W1326" s="119">
        <v>1244</v>
      </c>
      <c r="X1326" s="119">
        <f t="shared" si="160"/>
        <v>-3472</v>
      </c>
      <c r="Y1326" s="92" t="s">
        <v>12848</v>
      </c>
      <c r="Z1326" s="93">
        <v>0.4788</v>
      </c>
      <c r="AA1326" s="178">
        <v>0.4788</v>
      </c>
      <c r="AB1326" s="93">
        <f t="shared" si="158"/>
        <v>0</v>
      </c>
      <c r="AE1326" s="48" t="s">
        <v>15145</v>
      </c>
      <c r="AF1326" s="172">
        <v>0.4788</v>
      </c>
      <c r="AK1326" s="48" t="s">
        <v>15148</v>
      </c>
      <c r="AM1326" s="48" t="s">
        <v>3846</v>
      </c>
      <c r="AN1326" s="48" t="s">
        <v>4272</v>
      </c>
      <c r="AQ1326" s="123"/>
      <c r="AR1326" s="179">
        <v>0.4788</v>
      </c>
      <c r="AS1326" s="180" t="s">
        <v>15319</v>
      </c>
      <c r="AT1326" s="181">
        <v>3500</v>
      </c>
      <c r="AU1326" s="181">
        <v>10</v>
      </c>
      <c r="AV1326" s="180" t="s">
        <v>4872</v>
      </c>
    </row>
    <row r="1327" spans="1:48" ht="30" x14ac:dyDescent="0.2">
      <c r="A1327" s="92" t="s">
        <v>4873</v>
      </c>
      <c r="B1327" s="92" t="s">
        <v>4874</v>
      </c>
      <c r="C1327" s="117" t="s">
        <v>166</v>
      </c>
      <c r="D1327" s="92" t="s">
        <v>437</v>
      </c>
      <c r="E1327" s="92" t="s">
        <v>4875</v>
      </c>
      <c r="F1327" s="92" t="s">
        <v>4284</v>
      </c>
      <c r="G1327" s="92" t="s">
        <v>3962</v>
      </c>
      <c r="H1327" s="92" t="s">
        <v>3706</v>
      </c>
      <c r="I1327" s="118" t="s">
        <v>4876</v>
      </c>
      <c r="J1327" s="119">
        <v>21</v>
      </c>
      <c r="K1327" s="119">
        <v>20000</v>
      </c>
      <c r="L1327" s="119">
        <f t="shared" si="159"/>
        <v>12622</v>
      </c>
      <c r="M1327" s="119"/>
      <c r="N1327" s="48" t="s">
        <v>243</v>
      </c>
      <c r="P1327" s="119">
        <v>0</v>
      </c>
      <c r="Q1327" s="119">
        <v>0</v>
      </c>
      <c r="R1327" s="119">
        <v>0</v>
      </c>
      <c r="S1327" s="119">
        <f t="shared" si="156"/>
        <v>0</v>
      </c>
      <c r="T1327" s="119">
        <f t="shared" si="157"/>
        <v>0</v>
      </c>
      <c r="U1327" s="119">
        <v>7378</v>
      </c>
      <c r="V1327" s="119">
        <v>3827</v>
      </c>
      <c r="W1327" s="119">
        <v>3509</v>
      </c>
      <c r="X1327" s="119">
        <f t="shared" si="160"/>
        <v>-11205</v>
      </c>
      <c r="Y1327" s="92" t="s">
        <v>12848</v>
      </c>
      <c r="Z1327" s="93">
        <v>5.4999999999999997E-3</v>
      </c>
      <c r="AA1327" s="178">
        <v>4.9500000000000004E-3</v>
      </c>
      <c r="AB1327" s="93">
        <f t="shared" si="158"/>
        <v>-5.4999999999999927E-4</v>
      </c>
      <c r="AE1327" s="48" t="s">
        <v>15145</v>
      </c>
      <c r="AF1327" s="172">
        <v>4.9500000000000004E-3</v>
      </c>
      <c r="AK1327" s="48" t="s">
        <v>15148</v>
      </c>
      <c r="AM1327" s="48" t="s">
        <v>3846</v>
      </c>
      <c r="AN1327" s="48" t="s">
        <v>4272</v>
      </c>
      <c r="AQ1327" s="123" t="s">
        <v>15164</v>
      </c>
      <c r="AR1327" s="179">
        <v>4.9500000000000004E-3</v>
      </c>
      <c r="AS1327" s="180" t="s">
        <v>15295</v>
      </c>
      <c r="AT1327" s="181">
        <v>4000</v>
      </c>
      <c r="AU1327" s="181">
        <v>20</v>
      </c>
      <c r="AV1327" s="180" t="s">
        <v>4876</v>
      </c>
    </row>
    <row r="1328" spans="1:48" ht="30" x14ac:dyDescent="0.2">
      <c r="A1328" s="92" t="s">
        <v>4877</v>
      </c>
      <c r="B1328" s="92" t="s">
        <v>4878</v>
      </c>
      <c r="C1328" s="117" t="s">
        <v>166</v>
      </c>
      <c r="D1328" s="92" t="s">
        <v>437</v>
      </c>
      <c r="E1328" s="92" t="s">
        <v>4879</v>
      </c>
      <c r="F1328" s="92" t="s">
        <v>4284</v>
      </c>
      <c r="G1328" s="92" t="s">
        <v>3962</v>
      </c>
      <c r="H1328" s="92" t="s">
        <v>4285</v>
      </c>
      <c r="I1328" s="118" t="s">
        <v>4880</v>
      </c>
      <c r="J1328" s="119">
        <v>11</v>
      </c>
      <c r="K1328" s="119">
        <v>10000</v>
      </c>
      <c r="L1328" s="119">
        <f t="shared" si="159"/>
        <v>-2092459</v>
      </c>
      <c r="N1328" s="48" t="s">
        <v>243</v>
      </c>
      <c r="P1328" s="119">
        <v>2080000</v>
      </c>
      <c r="Q1328" s="119">
        <v>1180000</v>
      </c>
      <c r="R1328" s="119">
        <v>900000</v>
      </c>
      <c r="S1328" s="119">
        <f t="shared" si="156"/>
        <v>3260000</v>
      </c>
      <c r="T1328" s="119">
        <f t="shared" si="157"/>
        <v>4160000</v>
      </c>
      <c r="U1328" s="119">
        <v>2102459</v>
      </c>
      <c r="V1328" s="119">
        <v>1415525</v>
      </c>
      <c r="W1328" s="119">
        <v>1299729</v>
      </c>
      <c r="X1328" s="119">
        <f t="shared" si="160"/>
        <v>-1437984</v>
      </c>
      <c r="Y1328" s="92" t="s">
        <v>12848</v>
      </c>
      <c r="Z1328" s="93">
        <v>6.0000000000000001E-3</v>
      </c>
      <c r="AA1328" s="189">
        <v>4.9100000000000003E-3</v>
      </c>
      <c r="AB1328" s="93">
        <f t="shared" si="158"/>
        <v>-1.0899999999999998E-3</v>
      </c>
      <c r="AE1328" s="48" t="s">
        <v>15145</v>
      </c>
      <c r="AF1328" s="172">
        <v>4.9100000000000003E-3</v>
      </c>
      <c r="AG1328" s="48" t="s">
        <v>15360</v>
      </c>
      <c r="AH1328" s="122">
        <v>10000</v>
      </c>
      <c r="AI1328" s="122">
        <v>12</v>
      </c>
      <c r="AJ1328" s="48" t="s">
        <v>4880</v>
      </c>
      <c r="AK1328" s="48" t="s">
        <v>15286</v>
      </c>
      <c r="AM1328" s="48" t="s">
        <v>3846</v>
      </c>
      <c r="AN1328" s="48" t="s">
        <v>4272</v>
      </c>
      <c r="AQ1328" s="123" t="s">
        <v>15287</v>
      </c>
      <c r="AR1328" s="179">
        <v>4.9100000000000003E-3</v>
      </c>
      <c r="AS1328" s="180" t="s">
        <v>15280</v>
      </c>
      <c r="AT1328" s="181">
        <v>10000</v>
      </c>
      <c r="AU1328" s="181">
        <v>10</v>
      </c>
      <c r="AV1328" s="180" t="s">
        <v>4880</v>
      </c>
    </row>
    <row r="1329" spans="1:49" x14ac:dyDescent="0.2">
      <c r="A1329" s="92" t="s">
        <v>4881</v>
      </c>
      <c r="B1329" s="92" t="s">
        <v>4882</v>
      </c>
      <c r="C1329" s="117" t="s">
        <v>166</v>
      </c>
      <c r="D1329" s="92" t="s">
        <v>437</v>
      </c>
      <c r="E1329" s="92" t="s">
        <v>4883</v>
      </c>
      <c r="F1329" s="92" t="s">
        <v>4284</v>
      </c>
      <c r="G1329" s="92" t="s">
        <v>3962</v>
      </c>
      <c r="H1329" s="92" t="s">
        <v>4377</v>
      </c>
      <c r="I1329" s="118" t="s">
        <v>4884</v>
      </c>
      <c r="J1329" s="119">
        <v>15</v>
      </c>
      <c r="K1329" s="119">
        <v>7200</v>
      </c>
      <c r="L1329" s="119">
        <f t="shared" si="159"/>
        <v>7200</v>
      </c>
      <c r="M1329" s="119"/>
      <c r="N1329" s="48" t="s">
        <v>243</v>
      </c>
      <c r="P1329" s="119">
        <v>0</v>
      </c>
      <c r="Q1329" s="119">
        <v>0</v>
      </c>
      <c r="R1329" s="119">
        <v>0</v>
      </c>
      <c r="S1329" s="119">
        <f t="shared" si="156"/>
        <v>0</v>
      </c>
      <c r="T1329" s="119">
        <f t="shared" si="157"/>
        <v>0</v>
      </c>
      <c r="U1329" s="119">
        <v>0</v>
      </c>
      <c r="V1329" s="119">
        <v>118</v>
      </c>
      <c r="W1329" s="119">
        <v>288</v>
      </c>
      <c r="X1329" s="119">
        <f t="shared" si="160"/>
        <v>-118</v>
      </c>
      <c r="Y1329" s="92" t="s">
        <v>12848</v>
      </c>
      <c r="Z1329" s="93">
        <v>9.7610000000000002E-2</v>
      </c>
      <c r="AA1329" s="178">
        <v>9.7610000000000002E-2</v>
      </c>
      <c r="AB1329" s="93">
        <f t="shared" si="158"/>
        <v>0</v>
      </c>
      <c r="AE1329" s="48" t="s">
        <v>15145</v>
      </c>
      <c r="AF1329" s="172">
        <v>9.7610000000000002E-2</v>
      </c>
      <c r="AK1329" s="48" t="s">
        <v>15148</v>
      </c>
      <c r="AM1329" s="48" t="s">
        <v>3846</v>
      </c>
      <c r="AN1329" s="48" t="s">
        <v>4272</v>
      </c>
      <c r="AQ1329" s="123"/>
      <c r="AR1329" s="179">
        <v>9.7610000000000002E-2</v>
      </c>
      <c r="AS1329" s="180" t="s">
        <v>4377</v>
      </c>
      <c r="AT1329" s="181">
        <v>7200</v>
      </c>
      <c r="AU1329" s="181">
        <v>11</v>
      </c>
      <c r="AV1329" s="180" t="s">
        <v>4884</v>
      </c>
    </row>
    <row r="1330" spans="1:49" x14ac:dyDescent="0.2">
      <c r="A1330" s="92" t="s">
        <v>4885</v>
      </c>
      <c r="B1330" s="92" t="s">
        <v>4886</v>
      </c>
      <c r="C1330" s="117" t="s">
        <v>166</v>
      </c>
      <c r="D1330" s="92" t="s">
        <v>2310</v>
      </c>
      <c r="E1330" s="92" t="s">
        <v>4887</v>
      </c>
      <c r="F1330" s="92" t="s">
        <v>4284</v>
      </c>
      <c r="G1330" s="92" t="s">
        <v>3962</v>
      </c>
      <c r="H1330" s="92" t="s">
        <v>4299</v>
      </c>
      <c r="I1330" s="118" t="s">
        <v>4888</v>
      </c>
      <c r="J1330" s="119">
        <v>15</v>
      </c>
      <c r="K1330" s="119">
        <v>50000</v>
      </c>
      <c r="L1330" s="119">
        <f t="shared" si="159"/>
        <v>49840</v>
      </c>
      <c r="N1330" s="48" t="s">
        <v>243</v>
      </c>
      <c r="P1330" s="119">
        <v>0</v>
      </c>
      <c r="Q1330" s="119">
        <v>0</v>
      </c>
      <c r="R1330" s="119">
        <v>0</v>
      </c>
      <c r="S1330" s="119">
        <f t="shared" si="156"/>
        <v>0</v>
      </c>
      <c r="T1330" s="119">
        <f t="shared" si="157"/>
        <v>0</v>
      </c>
      <c r="U1330" s="119">
        <v>160</v>
      </c>
      <c r="V1330" s="119">
        <v>0</v>
      </c>
      <c r="W1330" s="119">
        <v>0</v>
      </c>
      <c r="X1330" s="119">
        <f t="shared" si="160"/>
        <v>-160</v>
      </c>
      <c r="Y1330" s="92" t="s">
        <v>12848</v>
      </c>
      <c r="Z1330" s="93">
        <v>1.1999999999999999E-3</v>
      </c>
      <c r="AA1330" s="178">
        <v>1.1999999999999999E-3</v>
      </c>
      <c r="AB1330" s="93">
        <f t="shared" si="158"/>
        <v>0</v>
      </c>
      <c r="AE1330" s="48" t="s">
        <v>15145</v>
      </c>
      <c r="AF1330" s="172">
        <v>1.1999999999999999E-3</v>
      </c>
      <c r="AK1330" s="48" t="s">
        <v>15148</v>
      </c>
      <c r="AM1330" s="48" t="s">
        <v>3846</v>
      </c>
      <c r="AN1330" s="48" t="s">
        <v>4272</v>
      </c>
      <c r="AQ1330" s="123"/>
      <c r="AR1330" s="179">
        <v>1.1999999999999999E-3</v>
      </c>
      <c r="AS1330" s="180" t="s">
        <v>15313</v>
      </c>
      <c r="AT1330" s="181">
        <v>10000</v>
      </c>
      <c r="AU1330" s="181">
        <v>28</v>
      </c>
      <c r="AV1330" s="180" t="s">
        <v>15377</v>
      </c>
    </row>
    <row r="1331" spans="1:49" x14ac:dyDescent="0.2">
      <c r="A1331" s="92" t="s">
        <v>4889</v>
      </c>
      <c r="B1331" s="92" t="s">
        <v>4890</v>
      </c>
      <c r="C1331" s="117" t="s">
        <v>166</v>
      </c>
      <c r="D1331" s="92" t="s">
        <v>437</v>
      </c>
      <c r="E1331" s="92" t="s">
        <v>4891</v>
      </c>
      <c r="F1331" s="92" t="s">
        <v>4284</v>
      </c>
      <c r="G1331" s="92" t="s">
        <v>3962</v>
      </c>
      <c r="H1331" s="92" t="s">
        <v>4285</v>
      </c>
      <c r="I1331" s="118" t="s">
        <v>4892</v>
      </c>
      <c r="J1331" s="119">
        <v>11</v>
      </c>
      <c r="K1331" s="119">
        <v>4000</v>
      </c>
      <c r="L1331" s="119">
        <f t="shared" si="159"/>
        <v>3298</v>
      </c>
      <c r="M1331" s="119"/>
      <c r="N1331" s="48" t="s">
        <v>243</v>
      </c>
      <c r="P1331" s="119">
        <v>0</v>
      </c>
      <c r="Q1331" s="119">
        <v>0</v>
      </c>
      <c r="R1331" s="119">
        <v>0</v>
      </c>
      <c r="S1331" s="119">
        <f t="shared" si="156"/>
        <v>0</v>
      </c>
      <c r="T1331" s="119">
        <f t="shared" si="157"/>
        <v>0</v>
      </c>
      <c r="U1331" s="119">
        <v>702</v>
      </c>
      <c r="V1331" s="119">
        <v>433</v>
      </c>
      <c r="W1331" s="119">
        <v>363</v>
      </c>
      <c r="X1331" s="119">
        <f t="shared" si="160"/>
        <v>-1135</v>
      </c>
      <c r="Y1331" s="92" t="s">
        <v>12848</v>
      </c>
      <c r="Z1331" s="93">
        <v>5.94E-3</v>
      </c>
      <c r="AA1331" s="178">
        <v>5.94E-3</v>
      </c>
      <c r="AB1331" s="93">
        <f t="shared" si="158"/>
        <v>0</v>
      </c>
      <c r="AE1331" s="48" t="s">
        <v>15145</v>
      </c>
      <c r="AF1331" s="172">
        <v>5.94E-3</v>
      </c>
      <c r="AK1331" s="48" t="s">
        <v>15148</v>
      </c>
      <c r="AM1331" s="48" t="s">
        <v>3846</v>
      </c>
      <c r="AN1331" s="48" t="s">
        <v>4272</v>
      </c>
      <c r="AQ1331" s="123"/>
      <c r="AR1331" s="179">
        <v>5.94E-3</v>
      </c>
      <c r="AS1331" s="180" t="s">
        <v>15324</v>
      </c>
      <c r="AT1331" s="181">
        <v>4000</v>
      </c>
      <c r="AU1331" s="181">
        <v>31</v>
      </c>
      <c r="AV1331" s="180" t="s">
        <v>4892</v>
      </c>
    </row>
    <row r="1332" spans="1:49" x14ac:dyDescent="0.2">
      <c r="A1332" s="92" t="s">
        <v>4893</v>
      </c>
      <c r="B1332" s="92" t="s">
        <v>4894</v>
      </c>
      <c r="C1332" s="117" t="s">
        <v>166</v>
      </c>
      <c r="D1332" s="92" t="s">
        <v>437</v>
      </c>
      <c r="E1332" s="92" t="s">
        <v>4895</v>
      </c>
      <c r="F1332" s="92" t="s">
        <v>4284</v>
      </c>
      <c r="G1332" s="92" t="s">
        <v>3962</v>
      </c>
      <c r="H1332" s="92" t="s">
        <v>4299</v>
      </c>
      <c r="I1332" s="118" t="s">
        <v>4896</v>
      </c>
      <c r="J1332" s="119">
        <v>11</v>
      </c>
      <c r="K1332" s="119">
        <v>10000</v>
      </c>
      <c r="L1332" s="119">
        <f t="shared" si="159"/>
        <v>-3073447</v>
      </c>
      <c r="N1332" s="48" t="s">
        <v>243</v>
      </c>
      <c r="P1332" s="119">
        <v>2710000</v>
      </c>
      <c r="Q1332" s="119">
        <v>2710000</v>
      </c>
      <c r="R1332" s="119">
        <v>0</v>
      </c>
      <c r="S1332" s="119">
        <f t="shared" si="156"/>
        <v>5420000</v>
      </c>
      <c r="T1332" s="119">
        <f t="shared" si="157"/>
        <v>5420000</v>
      </c>
      <c r="U1332" s="119">
        <v>3083447</v>
      </c>
      <c r="V1332" s="119">
        <v>2034549</v>
      </c>
      <c r="W1332" s="119">
        <v>1742504</v>
      </c>
      <c r="X1332" s="119">
        <f t="shared" si="160"/>
        <v>-2407996</v>
      </c>
      <c r="Y1332" s="92" t="s">
        <v>12848</v>
      </c>
      <c r="Z1332" s="93">
        <v>1.2E-2</v>
      </c>
      <c r="AA1332" s="178">
        <v>2.0400000000000001E-2</v>
      </c>
      <c r="AB1332" s="93">
        <f t="shared" si="158"/>
        <v>8.4000000000000012E-3</v>
      </c>
      <c r="AE1332" s="48" t="s">
        <v>15145</v>
      </c>
      <c r="AF1332" s="172">
        <v>2.0400000000000001E-2</v>
      </c>
      <c r="AH1332" s="122"/>
      <c r="AK1332" s="48" t="s">
        <v>15218</v>
      </c>
      <c r="AM1332" s="48" t="s">
        <v>3846</v>
      </c>
      <c r="AN1332" s="48" t="s">
        <v>4272</v>
      </c>
      <c r="AQ1332" s="123" t="s">
        <v>15166</v>
      </c>
      <c r="AR1332" s="179">
        <v>2.0400000000000001E-2</v>
      </c>
      <c r="AS1332" s="180" t="s">
        <v>15293</v>
      </c>
      <c r="AT1332" s="181">
        <v>10000</v>
      </c>
      <c r="AU1332" s="181">
        <v>16</v>
      </c>
      <c r="AV1332" s="180" t="s">
        <v>4896</v>
      </c>
      <c r="AW1332" s="193"/>
    </row>
    <row r="1333" spans="1:49" x14ac:dyDescent="0.2">
      <c r="A1333" s="92" t="s">
        <v>4897</v>
      </c>
      <c r="B1333" s="92" t="s">
        <v>4898</v>
      </c>
      <c r="C1333" s="117" t="s">
        <v>166</v>
      </c>
      <c r="D1333" s="92" t="s">
        <v>2310</v>
      </c>
      <c r="E1333" s="92" t="s">
        <v>4899</v>
      </c>
      <c r="F1333" s="92" t="s">
        <v>4284</v>
      </c>
      <c r="G1333" s="92" t="s">
        <v>3962</v>
      </c>
      <c r="H1333" s="92" t="s">
        <v>4299</v>
      </c>
      <c r="I1333" s="118" t="s">
        <v>4900</v>
      </c>
      <c r="J1333" s="119">
        <v>30</v>
      </c>
      <c r="K1333" s="119">
        <v>10000</v>
      </c>
      <c r="L1333" s="119">
        <f t="shared" si="159"/>
        <v>-2240</v>
      </c>
      <c r="N1333" s="48" t="s">
        <v>243</v>
      </c>
      <c r="P1333" s="119">
        <v>0</v>
      </c>
      <c r="Q1333" s="119">
        <v>0</v>
      </c>
      <c r="R1333" s="119">
        <v>0</v>
      </c>
      <c r="S1333" s="119">
        <f t="shared" si="156"/>
        <v>0</v>
      </c>
      <c r="T1333" s="119">
        <f t="shared" si="157"/>
        <v>0</v>
      </c>
      <c r="U1333" s="119">
        <v>12240</v>
      </c>
      <c r="V1333" s="119">
        <v>6877</v>
      </c>
      <c r="W1333" s="119">
        <v>6762</v>
      </c>
      <c r="X1333" s="119">
        <f t="shared" si="160"/>
        <v>-19117</v>
      </c>
      <c r="Y1333" s="92" t="s">
        <v>12848</v>
      </c>
      <c r="Z1333" s="93">
        <v>1.7600000000000001E-3</v>
      </c>
      <c r="AA1333" s="178">
        <v>1.0499999999999999E-3</v>
      </c>
      <c r="AB1333" s="93">
        <f t="shared" si="158"/>
        <v>-7.1000000000000013E-4</v>
      </c>
      <c r="AE1333" s="48" t="s">
        <v>15145</v>
      </c>
      <c r="AF1333" s="172">
        <v>1.0499999999999999E-3</v>
      </c>
      <c r="AK1333" s="48" t="s">
        <v>15148</v>
      </c>
      <c r="AM1333" s="48" t="s">
        <v>3846</v>
      </c>
      <c r="AN1333" s="48" t="s">
        <v>4272</v>
      </c>
      <c r="AQ1333" s="123" t="s">
        <v>15149</v>
      </c>
      <c r="AR1333" s="179">
        <v>1.0499999999999999E-3</v>
      </c>
      <c r="AS1333" s="180" t="s">
        <v>15313</v>
      </c>
      <c r="AT1333" s="181">
        <v>10000</v>
      </c>
      <c r="AU1333" s="181">
        <v>17</v>
      </c>
      <c r="AV1333" s="180" t="s">
        <v>15378</v>
      </c>
      <c r="AW1333" s="180"/>
    </row>
    <row r="1334" spans="1:49" ht="45" x14ac:dyDescent="0.2">
      <c r="A1334" s="92" t="s">
        <v>4901</v>
      </c>
      <c r="B1334" s="92" t="s">
        <v>4902</v>
      </c>
      <c r="C1334" s="117" t="s">
        <v>166</v>
      </c>
      <c r="D1334" s="92" t="s">
        <v>437</v>
      </c>
      <c r="E1334" s="92" t="s">
        <v>4903</v>
      </c>
      <c r="F1334" s="92" t="s">
        <v>4284</v>
      </c>
      <c r="G1334" s="92" t="s">
        <v>3962</v>
      </c>
      <c r="H1334" s="92" t="s">
        <v>4299</v>
      </c>
      <c r="I1334" s="118" t="s">
        <v>4904</v>
      </c>
      <c r="J1334" s="119">
        <v>11</v>
      </c>
      <c r="K1334" s="119">
        <v>15000</v>
      </c>
      <c r="L1334" s="119">
        <f t="shared" si="159"/>
        <v>-2282869</v>
      </c>
      <c r="N1334" s="48" t="s">
        <v>243</v>
      </c>
      <c r="P1334" s="119">
        <v>2650000</v>
      </c>
      <c r="Q1334" s="119">
        <v>2650000</v>
      </c>
      <c r="R1334" s="119">
        <v>0</v>
      </c>
      <c r="S1334" s="119">
        <f t="shared" si="156"/>
        <v>5300000</v>
      </c>
      <c r="T1334" s="119">
        <f t="shared" si="157"/>
        <v>5300000</v>
      </c>
      <c r="U1334" s="119">
        <v>2297869</v>
      </c>
      <c r="V1334" s="119">
        <v>1872584</v>
      </c>
      <c r="W1334" s="119">
        <v>1880245</v>
      </c>
      <c r="X1334" s="119">
        <f t="shared" si="160"/>
        <v>-1520453</v>
      </c>
      <c r="Y1334" s="92" t="s">
        <v>12848</v>
      </c>
      <c r="Z1334" s="93">
        <v>9.8999999999999999E-4</v>
      </c>
      <c r="AA1334" s="178">
        <v>9.8999999999999999E-4</v>
      </c>
      <c r="AB1334" s="93">
        <f t="shared" si="158"/>
        <v>0</v>
      </c>
      <c r="AE1334" s="48" t="s">
        <v>15145</v>
      </c>
      <c r="AF1334" s="172">
        <v>9.8999999999999999E-4</v>
      </c>
      <c r="AK1334" s="48" t="s">
        <v>15286</v>
      </c>
      <c r="AM1334" s="48" t="s">
        <v>3846</v>
      </c>
      <c r="AN1334" s="48" t="s">
        <v>4272</v>
      </c>
      <c r="AQ1334" s="123" t="s">
        <v>15379</v>
      </c>
      <c r="AR1334" s="179">
        <v>9.8999999999999999E-4</v>
      </c>
      <c r="AS1334" s="180" t="s">
        <v>15293</v>
      </c>
      <c r="AT1334" s="181">
        <v>15000</v>
      </c>
      <c r="AU1334" s="181">
        <v>17</v>
      </c>
      <c r="AV1334" s="180" t="s">
        <v>4904</v>
      </c>
    </row>
    <row r="1335" spans="1:49" x14ac:dyDescent="0.2">
      <c r="A1335" s="92" t="s">
        <v>4905</v>
      </c>
      <c r="B1335" s="92" t="s">
        <v>4906</v>
      </c>
      <c r="C1335" s="117" t="s">
        <v>166</v>
      </c>
      <c r="D1335" s="92" t="s">
        <v>2310</v>
      </c>
      <c r="E1335" s="92" t="s">
        <v>4907</v>
      </c>
      <c r="F1335" s="92" t="s">
        <v>4284</v>
      </c>
      <c r="G1335" s="92" t="s">
        <v>3962</v>
      </c>
      <c r="H1335" s="92" t="s">
        <v>4908</v>
      </c>
      <c r="I1335" s="118" t="s">
        <v>4909</v>
      </c>
      <c r="J1335" s="119">
        <v>13</v>
      </c>
      <c r="K1335" s="119">
        <v>10000</v>
      </c>
      <c r="L1335" s="119">
        <f t="shared" si="159"/>
        <v>9724</v>
      </c>
      <c r="M1335" s="119"/>
      <c r="N1335" s="48" t="s">
        <v>243</v>
      </c>
      <c r="P1335" s="119">
        <v>0</v>
      </c>
      <c r="Q1335" s="119">
        <v>0</v>
      </c>
      <c r="R1335" s="119">
        <v>0</v>
      </c>
      <c r="S1335" s="119">
        <f t="shared" si="156"/>
        <v>0</v>
      </c>
      <c r="T1335" s="119">
        <f t="shared" si="157"/>
        <v>0</v>
      </c>
      <c r="U1335" s="119">
        <v>276</v>
      </c>
      <c r="V1335" s="119">
        <v>135</v>
      </c>
      <c r="W1335" s="119">
        <v>135</v>
      </c>
      <c r="X1335" s="119">
        <f t="shared" si="160"/>
        <v>-411</v>
      </c>
      <c r="Y1335" s="92" t="s">
        <v>12848</v>
      </c>
      <c r="Z1335" s="93">
        <v>2.9700000000000001E-2</v>
      </c>
      <c r="AA1335" s="178">
        <v>2.9700000000000001E-2</v>
      </c>
      <c r="AB1335" s="93">
        <f t="shared" si="158"/>
        <v>0</v>
      </c>
      <c r="AE1335" s="48" t="s">
        <v>15145</v>
      </c>
      <c r="AF1335" s="172">
        <v>2.9700000000000001E-2</v>
      </c>
      <c r="AK1335" s="48" t="s">
        <v>15148</v>
      </c>
      <c r="AM1335" s="48" t="s">
        <v>3846</v>
      </c>
      <c r="AN1335" s="48" t="s">
        <v>4272</v>
      </c>
      <c r="AQ1335" s="123"/>
      <c r="AR1335" s="179">
        <v>2.9700000000000001E-2</v>
      </c>
      <c r="AS1335" s="180" t="s">
        <v>15380</v>
      </c>
      <c r="AT1335" s="181">
        <v>10000</v>
      </c>
      <c r="AU1335" s="181">
        <v>4</v>
      </c>
      <c r="AV1335" s="180" t="s">
        <v>15381</v>
      </c>
    </row>
    <row r="1336" spans="1:49" ht="90" x14ac:dyDescent="0.2">
      <c r="A1336" s="129" t="s">
        <v>15382</v>
      </c>
      <c r="B1336" s="129" t="s">
        <v>15383</v>
      </c>
      <c r="C1336" s="117" t="s">
        <v>166</v>
      </c>
      <c r="D1336" s="92" t="s">
        <v>2310</v>
      </c>
      <c r="E1336" s="92" t="s">
        <v>4385</v>
      </c>
      <c r="F1336" s="92" t="s">
        <v>15384</v>
      </c>
      <c r="G1336" s="92" t="s">
        <v>13623</v>
      </c>
      <c r="H1336" s="92" t="s">
        <v>13623</v>
      </c>
      <c r="I1336" s="92" t="s">
        <v>13623</v>
      </c>
      <c r="J1336" s="92" t="s">
        <v>13623</v>
      </c>
      <c r="K1336" s="92" t="s">
        <v>13623</v>
      </c>
      <c r="N1336" s="48" t="s">
        <v>15156</v>
      </c>
      <c r="O1336" s="48" t="s">
        <v>278</v>
      </c>
      <c r="P1336" s="119">
        <v>0</v>
      </c>
      <c r="Q1336" s="119">
        <v>0</v>
      </c>
      <c r="R1336" s="119">
        <v>0</v>
      </c>
      <c r="S1336" s="119">
        <f t="shared" si="156"/>
        <v>0</v>
      </c>
      <c r="T1336" s="119">
        <f t="shared" si="157"/>
        <v>0</v>
      </c>
      <c r="U1336" s="119">
        <v>0</v>
      </c>
      <c r="V1336" s="119">
        <v>0</v>
      </c>
      <c r="W1336" s="119">
        <v>0</v>
      </c>
      <c r="X1336" s="119">
        <f>T1336-(U1336+V1336)</f>
        <v>0</v>
      </c>
      <c r="Y1336" s="92" t="s">
        <v>12844</v>
      </c>
      <c r="Z1336" s="130">
        <v>0.44390000000000002</v>
      </c>
      <c r="AA1336" s="178">
        <v>0.44390000000000002</v>
      </c>
      <c r="AB1336" s="93">
        <f t="shared" si="158"/>
        <v>0</v>
      </c>
      <c r="AC1336" s="48" t="s">
        <v>12974</v>
      </c>
      <c r="AE1336" s="48" t="s">
        <v>15145</v>
      </c>
      <c r="AF1336" s="172">
        <v>0.44390000000000002</v>
      </c>
      <c r="AK1336" s="48" t="s">
        <v>15385</v>
      </c>
      <c r="AM1336" s="131" t="s">
        <v>3846</v>
      </c>
      <c r="AN1336" s="131" t="s">
        <v>4272</v>
      </c>
      <c r="AQ1336" s="123" t="s">
        <v>15386</v>
      </c>
      <c r="AR1336" s="179">
        <v>0.44390000000000002</v>
      </c>
      <c r="AS1336" s="180" t="s">
        <v>15311</v>
      </c>
      <c r="AT1336" s="181">
        <v>250</v>
      </c>
      <c r="AU1336" s="181">
        <v>21</v>
      </c>
      <c r="AV1336" s="180" t="s">
        <v>15387</v>
      </c>
    </row>
    <row r="1337" spans="1:49" ht="30" x14ac:dyDescent="0.2">
      <c r="A1337" s="92" t="s">
        <v>4910</v>
      </c>
      <c r="B1337" s="92" t="s">
        <v>4911</v>
      </c>
      <c r="C1337" s="117" t="s">
        <v>166</v>
      </c>
      <c r="D1337" s="92" t="s">
        <v>403</v>
      </c>
      <c r="E1337" s="92" t="s">
        <v>4912</v>
      </c>
      <c r="F1337" s="92" t="s">
        <v>4284</v>
      </c>
      <c r="G1337" s="92" t="s">
        <v>3962</v>
      </c>
      <c r="H1337" s="92" t="s">
        <v>3706</v>
      </c>
      <c r="I1337" s="118" t="s">
        <v>4913</v>
      </c>
      <c r="J1337" s="119">
        <v>21</v>
      </c>
      <c r="K1337" s="119">
        <v>20000</v>
      </c>
      <c r="L1337" s="119">
        <f t="shared" ref="L1337:L1368" si="161">K1337-U1337</f>
        <v>-9007</v>
      </c>
      <c r="N1337" s="48" t="s">
        <v>243</v>
      </c>
      <c r="P1337" s="119">
        <v>80000</v>
      </c>
      <c r="Q1337" s="119">
        <v>60000</v>
      </c>
      <c r="R1337" s="119">
        <v>20000</v>
      </c>
      <c r="S1337" s="119">
        <f t="shared" si="156"/>
        <v>140000</v>
      </c>
      <c r="T1337" s="119">
        <f t="shared" si="157"/>
        <v>160000</v>
      </c>
      <c r="U1337" s="119">
        <v>29007</v>
      </c>
      <c r="V1337" s="119">
        <v>31935</v>
      </c>
      <c r="W1337" s="119">
        <v>33844</v>
      </c>
      <c r="X1337" s="119">
        <f t="shared" ref="X1337:X1368" si="162">P1337-(U1337+V1337)</f>
        <v>19058</v>
      </c>
      <c r="Y1337" s="92" t="s">
        <v>12863</v>
      </c>
      <c r="Z1337" s="93">
        <v>3.5000000000000001E-3</v>
      </c>
      <c r="AA1337" s="178">
        <v>7.4999999999999997E-3</v>
      </c>
      <c r="AB1337" s="93">
        <f t="shared" si="158"/>
        <v>4.0000000000000001E-3</v>
      </c>
      <c r="AE1337" s="48" t="s">
        <v>15145</v>
      </c>
      <c r="AF1337" s="172">
        <v>7.4999999999999997E-3</v>
      </c>
      <c r="AK1337" s="48" t="s">
        <v>15148</v>
      </c>
      <c r="AM1337" s="48" t="s">
        <v>3846</v>
      </c>
      <c r="AN1337" s="48" t="s">
        <v>4272</v>
      </c>
      <c r="AQ1337" s="123" t="s">
        <v>15164</v>
      </c>
      <c r="AR1337" s="179">
        <v>7.4999999999999997E-3</v>
      </c>
      <c r="AS1337" s="180" t="s">
        <v>15280</v>
      </c>
      <c r="AT1337" s="181">
        <v>40000</v>
      </c>
      <c r="AU1337" s="181">
        <v>17</v>
      </c>
      <c r="AV1337" s="180" t="s">
        <v>15388</v>
      </c>
    </row>
    <row r="1338" spans="1:49" ht="30" x14ac:dyDescent="0.2">
      <c r="A1338" s="92" t="s">
        <v>4914</v>
      </c>
      <c r="B1338" s="92" t="s">
        <v>4915</v>
      </c>
      <c r="C1338" s="117" t="s">
        <v>166</v>
      </c>
      <c r="D1338" s="92" t="s">
        <v>437</v>
      </c>
      <c r="E1338" s="92" t="s">
        <v>4916</v>
      </c>
      <c r="F1338" s="92" t="s">
        <v>4284</v>
      </c>
      <c r="G1338" s="92" t="s">
        <v>3962</v>
      </c>
      <c r="H1338" s="92" t="s">
        <v>4299</v>
      </c>
      <c r="I1338" s="118" t="s">
        <v>4917</v>
      </c>
      <c r="J1338" s="119">
        <v>23</v>
      </c>
      <c r="K1338" s="119">
        <v>10000</v>
      </c>
      <c r="L1338" s="119">
        <f t="shared" si="161"/>
        <v>-44157</v>
      </c>
      <c r="N1338" s="48" t="s">
        <v>243</v>
      </c>
      <c r="P1338" s="119">
        <v>0</v>
      </c>
      <c r="Q1338" s="119">
        <v>0</v>
      </c>
      <c r="R1338" s="119">
        <v>0</v>
      </c>
      <c r="S1338" s="119">
        <f t="shared" si="156"/>
        <v>0</v>
      </c>
      <c r="T1338" s="119">
        <f t="shared" si="157"/>
        <v>0</v>
      </c>
      <c r="U1338" s="119">
        <v>54157</v>
      </c>
      <c r="V1338" s="119">
        <v>39995</v>
      </c>
      <c r="W1338" s="119">
        <v>39264</v>
      </c>
      <c r="X1338" s="119">
        <f t="shared" si="162"/>
        <v>-94152</v>
      </c>
      <c r="Y1338" s="92" t="s">
        <v>12848</v>
      </c>
      <c r="Z1338" s="93">
        <v>4.5999999999999999E-3</v>
      </c>
      <c r="AA1338" s="178">
        <v>1.73E-3</v>
      </c>
      <c r="AB1338" s="93">
        <f t="shared" si="158"/>
        <v>-2.8700000000000002E-3</v>
      </c>
      <c r="AE1338" s="48" t="s">
        <v>15145</v>
      </c>
      <c r="AF1338" s="172">
        <v>1.73E-3</v>
      </c>
      <c r="AK1338" s="48" t="s">
        <v>15148</v>
      </c>
      <c r="AM1338" s="48" t="s">
        <v>3846</v>
      </c>
      <c r="AN1338" s="48" t="s">
        <v>4272</v>
      </c>
      <c r="AQ1338" s="123" t="s">
        <v>15164</v>
      </c>
      <c r="AR1338" s="179">
        <v>1.73E-3</v>
      </c>
      <c r="AS1338" s="180" t="s">
        <v>15302</v>
      </c>
      <c r="AT1338" s="181">
        <v>10000</v>
      </c>
      <c r="AU1338" s="181">
        <v>12</v>
      </c>
      <c r="AV1338" s="180" t="s">
        <v>15389</v>
      </c>
    </row>
    <row r="1339" spans="1:49" x14ac:dyDescent="0.2">
      <c r="A1339" s="92" t="s">
        <v>4918</v>
      </c>
      <c r="B1339" s="92" t="s">
        <v>4919</v>
      </c>
      <c r="C1339" s="117" t="s">
        <v>166</v>
      </c>
      <c r="D1339" s="92" t="s">
        <v>403</v>
      </c>
      <c r="E1339" s="92" t="s">
        <v>4920</v>
      </c>
      <c r="F1339" s="92" t="s">
        <v>4284</v>
      </c>
      <c r="G1339" s="92" t="s">
        <v>3962</v>
      </c>
      <c r="H1339" s="92" t="s">
        <v>4285</v>
      </c>
      <c r="I1339" s="118" t="s">
        <v>4921</v>
      </c>
      <c r="J1339" s="119">
        <v>11</v>
      </c>
      <c r="K1339" s="119">
        <v>4000</v>
      </c>
      <c r="L1339" s="119">
        <f t="shared" si="161"/>
        <v>-752</v>
      </c>
      <c r="N1339" s="48" t="s">
        <v>243</v>
      </c>
      <c r="P1339" s="119">
        <v>8000</v>
      </c>
      <c r="Q1339" s="119">
        <v>8000</v>
      </c>
      <c r="R1339" s="119">
        <v>0</v>
      </c>
      <c r="S1339" s="119">
        <f t="shared" si="156"/>
        <v>16000</v>
      </c>
      <c r="T1339" s="119">
        <f t="shared" si="157"/>
        <v>16000</v>
      </c>
      <c r="U1339" s="119">
        <v>4752</v>
      </c>
      <c r="V1339" s="119">
        <v>997</v>
      </c>
      <c r="W1339" s="119">
        <v>66</v>
      </c>
      <c r="X1339" s="119">
        <f t="shared" si="162"/>
        <v>2251</v>
      </c>
      <c r="Y1339" s="92" t="s">
        <v>12863</v>
      </c>
      <c r="Z1339" s="93">
        <v>3.1E-2</v>
      </c>
      <c r="AA1339" s="178">
        <v>1.6999999999999999E-3</v>
      </c>
      <c r="AB1339" s="93">
        <f t="shared" si="158"/>
        <v>-2.93E-2</v>
      </c>
      <c r="AE1339" s="48" t="s">
        <v>15145</v>
      </c>
      <c r="AF1339" s="172">
        <v>1.6999999999999999E-3</v>
      </c>
      <c r="AK1339" s="48" t="s">
        <v>15148</v>
      </c>
      <c r="AM1339" s="48" t="s">
        <v>3846</v>
      </c>
      <c r="AN1339" s="48" t="s">
        <v>4272</v>
      </c>
      <c r="AQ1339" s="123"/>
      <c r="AR1339" s="179">
        <v>1.6999999999999999E-3</v>
      </c>
      <c r="AS1339" s="180" t="s">
        <v>15280</v>
      </c>
      <c r="AT1339" s="181">
        <v>4000</v>
      </c>
      <c r="AU1339" s="181">
        <v>20</v>
      </c>
      <c r="AV1339" s="180" t="s">
        <v>4921</v>
      </c>
    </row>
    <row r="1340" spans="1:49" x14ac:dyDescent="0.2">
      <c r="A1340" s="92" t="s">
        <v>4922</v>
      </c>
      <c r="B1340" s="92" t="s">
        <v>4923</v>
      </c>
      <c r="C1340" s="117" t="s">
        <v>166</v>
      </c>
      <c r="D1340" s="92" t="s">
        <v>403</v>
      </c>
      <c r="E1340" s="92" t="s">
        <v>4924</v>
      </c>
      <c r="F1340" s="92" t="s">
        <v>4284</v>
      </c>
      <c r="G1340" s="92" t="s">
        <v>3962</v>
      </c>
      <c r="H1340" s="92" t="s">
        <v>4270</v>
      </c>
      <c r="I1340" s="118" t="s">
        <v>4925</v>
      </c>
      <c r="J1340" s="119">
        <v>17</v>
      </c>
      <c r="K1340" s="119">
        <v>1500</v>
      </c>
      <c r="L1340" s="119">
        <f t="shared" si="161"/>
        <v>-205707</v>
      </c>
      <c r="N1340" s="48" t="s">
        <v>243</v>
      </c>
      <c r="P1340" s="119">
        <v>156000</v>
      </c>
      <c r="Q1340" s="119">
        <v>82500</v>
      </c>
      <c r="R1340" s="119">
        <v>58500</v>
      </c>
      <c r="S1340" s="119">
        <f t="shared" si="156"/>
        <v>238500</v>
      </c>
      <c r="T1340" s="119">
        <f t="shared" si="157"/>
        <v>297000</v>
      </c>
      <c r="U1340" s="119">
        <v>207207</v>
      </c>
      <c r="V1340" s="119">
        <v>136483</v>
      </c>
      <c r="W1340" s="119">
        <v>127821</v>
      </c>
      <c r="X1340" s="119">
        <f t="shared" si="162"/>
        <v>-187690</v>
      </c>
      <c r="Y1340" s="92" t="s">
        <v>12848</v>
      </c>
      <c r="Z1340" s="93">
        <v>0.30520000000000003</v>
      </c>
      <c r="AA1340" s="178">
        <v>0.30520000000000003</v>
      </c>
      <c r="AB1340" s="93">
        <f t="shared" si="158"/>
        <v>0</v>
      </c>
      <c r="AE1340" s="48" t="s">
        <v>15145</v>
      </c>
      <c r="AF1340" s="172">
        <v>0.30520000000000003</v>
      </c>
      <c r="AK1340" s="48" t="s">
        <v>15148</v>
      </c>
      <c r="AM1340" s="48" t="s">
        <v>3846</v>
      </c>
      <c r="AN1340" s="48" t="s">
        <v>4272</v>
      </c>
      <c r="AQ1340" s="123"/>
      <c r="AR1340" s="179">
        <v>0.30520000000000003</v>
      </c>
      <c r="AS1340" s="180" t="s">
        <v>15279</v>
      </c>
      <c r="AT1340" s="181">
        <v>2500</v>
      </c>
      <c r="AU1340" s="181">
        <v>17</v>
      </c>
      <c r="AV1340" s="180" t="s">
        <v>4925</v>
      </c>
    </row>
    <row r="1341" spans="1:49" x14ac:dyDescent="0.2">
      <c r="A1341" s="92" t="s">
        <v>4926</v>
      </c>
      <c r="B1341" s="92" t="s">
        <v>4927</v>
      </c>
      <c r="C1341" s="117" t="s">
        <v>166</v>
      </c>
      <c r="D1341" s="92" t="s">
        <v>561</v>
      </c>
      <c r="E1341" s="92" t="s">
        <v>4928</v>
      </c>
      <c r="F1341" s="92" t="s">
        <v>4284</v>
      </c>
      <c r="G1341" s="92" t="s">
        <v>3962</v>
      </c>
      <c r="H1341" s="92" t="s">
        <v>4299</v>
      </c>
      <c r="I1341" s="118" t="s">
        <v>4929</v>
      </c>
      <c r="J1341" s="119">
        <v>15</v>
      </c>
      <c r="K1341" s="119">
        <v>4000</v>
      </c>
      <c r="L1341" s="119">
        <f t="shared" si="161"/>
        <v>4000</v>
      </c>
      <c r="M1341" s="119">
        <v>120</v>
      </c>
      <c r="N1341" s="48" t="s">
        <v>243</v>
      </c>
      <c r="P1341" s="119">
        <v>0</v>
      </c>
      <c r="Q1341" s="119">
        <v>0</v>
      </c>
      <c r="R1341" s="119">
        <v>0</v>
      </c>
      <c r="S1341" s="119">
        <f t="shared" si="156"/>
        <v>0</v>
      </c>
      <c r="T1341" s="119">
        <f t="shared" si="157"/>
        <v>0</v>
      </c>
      <c r="U1341" s="119">
        <v>0</v>
      </c>
      <c r="V1341" s="119">
        <v>0</v>
      </c>
      <c r="W1341" s="119">
        <v>0</v>
      </c>
      <c r="X1341" s="119">
        <f t="shared" si="162"/>
        <v>0</v>
      </c>
      <c r="Y1341" s="92" t="s">
        <v>12844</v>
      </c>
      <c r="Z1341" s="93">
        <v>0.03</v>
      </c>
      <c r="AA1341" s="178">
        <v>0.03</v>
      </c>
      <c r="AB1341" s="93">
        <f t="shared" si="158"/>
        <v>0</v>
      </c>
      <c r="AE1341" s="48" t="s">
        <v>15145</v>
      </c>
      <c r="AF1341" s="172">
        <v>0.03</v>
      </c>
      <c r="AK1341" s="48" t="s">
        <v>15148</v>
      </c>
      <c r="AM1341" s="48" t="s">
        <v>3846</v>
      </c>
      <c r="AN1341" s="48" t="s">
        <v>4272</v>
      </c>
      <c r="AQ1341" s="123"/>
      <c r="AR1341" s="179">
        <v>0.03</v>
      </c>
      <c r="AS1341" s="180" t="s">
        <v>15313</v>
      </c>
      <c r="AT1341" s="181">
        <v>4000</v>
      </c>
      <c r="AU1341" s="181">
        <v>12</v>
      </c>
      <c r="AV1341" s="180" t="s">
        <v>15390</v>
      </c>
    </row>
    <row r="1342" spans="1:49" ht="60" x14ac:dyDescent="0.2">
      <c r="A1342" s="92" t="s">
        <v>4930</v>
      </c>
      <c r="B1342" s="92" t="s">
        <v>4931</v>
      </c>
      <c r="C1342" s="117" t="s">
        <v>166</v>
      </c>
      <c r="D1342" s="92" t="s">
        <v>437</v>
      </c>
      <c r="E1342" s="92" t="s">
        <v>4932</v>
      </c>
      <c r="F1342" s="92" t="s">
        <v>4284</v>
      </c>
      <c r="G1342" s="92" t="s">
        <v>3962</v>
      </c>
      <c r="H1342" s="92" t="s">
        <v>4377</v>
      </c>
      <c r="I1342" s="118" t="s">
        <v>4933</v>
      </c>
      <c r="J1342" s="119">
        <v>17</v>
      </c>
      <c r="K1342" s="119">
        <v>1500</v>
      </c>
      <c r="L1342" s="119">
        <f t="shared" si="161"/>
        <v>-278627</v>
      </c>
      <c r="N1342" s="48" t="s">
        <v>243</v>
      </c>
      <c r="P1342" s="119">
        <v>0</v>
      </c>
      <c r="Q1342" s="119">
        <v>0</v>
      </c>
      <c r="R1342" s="119">
        <v>0</v>
      </c>
      <c r="S1342" s="119">
        <f t="shared" si="156"/>
        <v>0</v>
      </c>
      <c r="T1342" s="119">
        <f t="shared" si="157"/>
        <v>0</v>
      </c>
      <c r="U1342" s="119">
        <v>280127</v>
      </c>
      <c r="V1342" s="119">
        <v>234275</v>
      </c>
      <c r="W1342" s="119">
        <v>227718</v>
      </c>
      <c r="X1342" s="119">
        <f t="shared" si="162"/>
        <v>-514402</v>
      </c>
      <c r="Y1342" s="92" t="s">
        <v>12848</v>
      </c>
      <c r="Z1342" s="93">
        <v>0.4249</v>
      </c>
      <c r="AA1342" s="178">
        <v>0.432</v>
      </c>
      <c r="AB1342" s="93">
        <f t="shared" si="158"/>
        <v>7.0999999999999952E-3</v>
      </c>
      <c r="AE1342" s="48" t="s">
        <v>15145</v>
      </c>
      <c r="AF1342" s="172">
        <v>0.432</v>
      </c>
      <c r="AK1342" s="48" t="s">
        <v>15391</v>
      </c>
      <c r="AM1342" s="48" t="s">
        <v>3846</v>
      </c>
      <c r="AN1342" s="48" t="s">
        <v>4272</v>
      </c>
      <c r="AQ1342" s="123" t="s">
        <v>15392</v>
      </c>
      <c r="AR1342" s="179">
        <v>0.432</v>
      </c>
      <c r="AS1342" s="180" t="s">
        <v>15317</v>
      </c>
      <c r="AT1342" s="181">
        <v>1500</v>
      </c>
      <c r="AU1342" s="181">
        <v>17</v>
      </c>
      <c r="AV1342" s="180" t="s">
        <v>4933</v>
      </c>
    </row>
    <row r="1343" spans="1:49" x14ac:dyDescent="0.2">
      <c r="A1343" s="92" t="s">
        <v>4934</v>
      </c>
      <c r="B1343" s="92" t="s">
        <v>4935</v>
      </c>
      <c r="C1343" s="117" t="s">
        <v>166</v>
      </c>
      <c r="D1343" s="92" t="s">
        <v>403</v>
      </c>
      <c r="E1343" s="92" t="s">
        <v>4936</v>
      </c>
      <c r="F1343" s="92" t="s">
        <v>4284</v>
      </c>
      <c r="G1343" s="92" t="s">
        <v>3962</v>
      </c>
      <c r="H1343" s="92" t="s">
        <v>3706</v>
      </c>
      <c r="I1343" s="118" t="s">
        <v>4937</v>
      </c>
      <c r="J1343" s="119">
        <v>15</v>
      </c>
      <c r="K1343" s="119">
        <v>10000</v>
      </c>
      <c r="L1343" s="119">
        <f t="shared" si="161"/>
        <v>5902</v>
      </c>
      <c r="M1343" s="92">
        <v>179</v>
      </c>
      <c r="N1343" s="48" t="s">
        <v>243</v>
      </c>
      <c r="P1343" s="119">
        <v>10000</v>
      </c>
      <c r="Q1343" s="119">
        <v>0</v>
      </c>
      <c r="R1343" s="119">
        <v>0</v>
      </c>
      <c r="S1343" s="119">
        <f t="shared" si="156"/>
        <v>10000</v>
      </c>
      <c r="T1343" s="119">
        <f t="shared" si="157"/>
        <v>10000</v>
      </c>
      <c r="U1343" s="119">
        <v>4098</v>
      </c>
      <c r="V1343" s="119">
        <v>2940</v>
      </c>
      <c r="W1343" s="119">
        <v>2994</v>
      </c>
      <c r="X1343" s="119">
        <f t="shared" si="162"/>
        <v>2962</v>
      </c>
      <c r="Y1343" s="92" t="s">
        <v>12863</v>
      </c>
      <c r="Z1343" s="93">
        <v>1.7899999999999999E-2</v>
      </c>
      <c r="AA1343" s="178">
        <v>7.0000000000000001E-3</v>
      </c>
      <c r="AB1343" s="93">
        <f t="shared" si="158"/>
        <v>-1.09E-2</v>
      </c>
      <c r="AE1343" s="48" t="s">
        <v>15145</v>
      </c>
      <c r="AF1343" s="172">
        <v>7.0000000000000001E-3</v>
      </c>
      <c r="AK1343" s="48" t="s">
        <v>15148</v>
      </c>
      <c r="AM1343" s="48" t="s">
        <v>3846</v>
      </c>
      <c r="AN1343" s="48" t="s">
        <v>4272</v>
      </c>
      <c r="AQ1343" s="123" t="s">
        <v>15149</v>
      </c>
      <c r="AR1343" s="179">
        <v>7.0000000000000001E-3</v>
      </c>
      <c r="AS1343" s="180" t="s">
        <v>15295</v>
      </c>
      <c r="AT1343" s="181">
        <v>3000</v>
      </c>
      <c r="AU1343" s="181">
        <v>12</v>
      </c>
      <c r="AV1343" s="180" t="s">
        <v>4937</v>
      </c>
    </row>
    <row r="1344" spans="1:49" ht="30" x14ac:dyDescent="0.2">
      <c r="A1344" s="92" t="s">
        <v>4938</v>
      </c>
      <c r="B1344" s="92" t="s">
        <v>4939</v>
      </c>
      <c r="C1344" s="117" t="s">
        <v>166</v>
      </c>
      <c r="D1344" s="92" t="s">
        <v>437</v>
      </c>
      <c r="E1344" s="92" t="s">
        <v>4940</v>
      </c>
      <c r="F1344" s="92" t="s">
        <v>4284</v>
      </c>
      <c r="G1344" s="92" t="s">
        <v>3962</v>
      </c>
      <c r="H1344" s="92" t="s">
        <v>3706</v>
      </c>
      <c r="I1344" s="118" t="s">
        <v>4941</v>
      </c>
      <c r="J1344" s="119">
        <v>15</v>
      </c>
      <c r="K1344" s="119">
        <v>20000</v>
      </c>
      <c r="L1344" s="119">
        <f t="shared" si="161"/>
        <v>-59022</v>
      </c>
      <c r="N1344" s="48" t="s">
        <v>243</v>
      </c>
      <c r="P1344" s="119">
        <v>80000</v>
      </c>
      <c r="Q1344" s="119">
        <v>60000</v>
      </c>
      <c r="R1344" s="119">
        <v>0</v>
      </c>
      <c r="S1344" s="119">
        <f t="shared" si="156"/>
        <v>140000</v>
      </c>
      <c r="T1344" s="119">
        <f t="shared" si="157"/>
        <v>140000</v>
      </c>
      <c r="U1344" s="119">
        <v>79022</v>
      </c>
      <c r="V1344" s="119">
        <v>60228</v>
      </c>
      <c r="W1344" s="119">
        <v>56268</v>
      </c>
      <c r="X1344" s="119">
        <f t="shared" si="162"/>
        <v>-59250</v>
      </c>
      <c r="Y1344" s="92" t="s">
        <v>12848</v>
      </c>
      <c r="Z1344" s="93">
        <v>1.0999999999999999E-2</v>
      </c>
      <c r="AA1344" s="178">
        <v>4.15E-3</v>
      </c>
      <c r="AB1344" s="93">
        <f t="shared" si="158"/>
        <v>-6.8499999999999993E-3</v>
      </c>
      <c r="AE1344" s="48" t="s">
        <v>15145</v>
      </c>
      <c r="AF1344" s="172">
        <v>4.15E-3</v>
      </c>
      <c r="AK1344" s="48" t="s">
        <v>15148</v>
      </c>
      <c r="AM1344" s="48" t="s">
        <v>3846</v>
      </c>
      <c r="AN1344" s="48" t="s">
        <v>4272</v>
      </c>
      <c r="AQ1344" s="123" t="s">
        <v>15164</v>
      </c>
      <c r="AR1344" s="179">
        <v>4.15E-3</v>
      </c>
      <c r="AS1344" s="180" t="s">
        <v>15295</v>
      </c>
      <c r="AT1344" s="181">
        <v>4000</v>
      </c>
      <c r="AU1344" s="181">
        <v>8</v>
      </c>
      <c r="AV1344" s="180" t="s">
        <v>4941</v>
      </c>
    </row>
    <row r="1345" spans="1:48" x14ac:dyDescent="0.2">
      <c r="A1345" s="92" t="s">
        <v>4942</v>
      </c>
      <c r="B1345" s="92" t="s">
        <v>4943</v>
      </c>
      <c r="C1345" s="117" t="s">
        <v>166</v>
      </c>
      <c r="D1345" s="92" t="s">
        <v>437</v>
      </c>
      <c r="E1345" s="92" t="s">
        <v>15393</v>
      </c>
      <c r="F1345" s="92" t="s">
        <v>4284</v>
      </c>
      <c r="G1345" s="92" t="s">
        <v>3962</v>
      </c>
      <c r="H1345" s="92" t="s">
        <v>3706</v>
      </c>
      <c r="I1345" s="118" t="s">
        <v>4945</v>
      </c>
      <c r="J1345" s="119">
        <v>15</v>
      </c>
      <c r="K1345" s="119">
        <v>20000</v>
      </c>
      <c r="L1345" s="119">
        <f t="shared" si="161"/>
        <v>-710292</v>
      </c>
      <c r="N1345" s="48" t="s">
        <v>243</v>
      </c>
      <c r="P1345" s="119">
        <v>928000</v>
      </c>
      <c r="Q1345" s="119">
        <v>524000</v>
      </c>
      <c r="R1345" s="119">
        <v>404000</v>
      </c>
      <c r="S1345" s="119">
        <f t="shared" si="156"/>
        <v>1452000</v>
      </c>
      <c r="T1345" s="119">
        <f t="shared" si="157"/>
        <v>1856000</v>
      </c>
      <c r="U1345" s="119">
        <v>730292</v>
      </c>
      <c r="V1345" s="119">
        <v>622138</v>
      </c>
      <c r="W1345" s="119">
        <v>610093</v>
      </c>
      <c r="X1345" s="119">
        <f t="shared" si="162"/>
        <v>-424430</v>
      </c>
      <c r="Y1345" s="92" t="s">
        <v>12848</v>
      </c>
      <c r="Z1345" s="93">
        <v>8.3300000000000006E-3</v>
      </c>
      <c r="AA1345" s="178">
        <v>8.3300000000000006E-3</v>
      </c>
      <c r="AB1345" s="93">
        <f t="shared" si="158"/>
        <v>0</v>
      </c>
      <c r="AE1345" s="48" t="s">
        <v>15145</v>
      </c>
      <c r="AF1345" s="172">
        <v>8.3300000000000006E-3</v>
      </c>
      <c r="AK1345" s="48" t="s">
        <v>15148</v>
      </c>
      <c r="AM1345" s="48" t="s">
        <v>3846</v>
      </c>
      <c r="AN1345" s="48" t="s">
        <v>4272</v>
      </c>
      <c r="AQ1345" s="123"/>
      <c r="AR1345" s="179">
        <v>8.3300000000000006E-3</v>
      </c>
      <c r="AS1345" s="180" t="s">
        <v>15295</v>
      </c>
      <c r="AT1345" s="181">
        <v>20000</v>
      </c>
      <c r="AU1345" s="181">
        <v>12</v>
      </c>
      <c r="AV1345" s="180" t="s">
        <v>4945</v>
      </c>
    </row>
    <row r="1346" spans="1:48" ht="30" x14ac:dyDescent="0.2">
      <c r="A1346" s="92" t="s">
        <v>4946</v>
      </c>
      <c r="B1346" s="92" t="s">
        <v>4947</v>
      </c>
      <c r="C1346" s="117" t="s">
        <v>166</v>
      </c>
      <c r="D1346" s="92" t="s">
        <v>437</v>
      </c>
      <c r="E1346" s="92" t="s">
        <v>4948</v>
      </c>
      <c r="F1346" s="92" t="s">
        <v>4284</v>
      </c>
      <c r="G1346" s="92" t="s">
        <v>3962</v>
      </c>
      <c r="H1346" s="92" t="s">
        <v>4270</v>
      </c>
      <c r="I1346" s="118" t="s">
        <v>4949</v>
      </c>
      <c r="J1346" s="119">
        <v>17</v>
      </c>
      <c r="K1346" s="119">
        <v>3000</v>
      </c>
      <c r="L1346" s="119">
        <f t="shared" si="161"/>
        <v>-182441</v>
      </c>
      <c r="N1346" s="48" t="s">
        <v>243</v>
      </c>
      <c r="P1346" s="119">
        <v>111000</v>
      </c>
      <c r="Q1346" s="119">
        <v>84000</v>
      </c>
      <c r="R1346" s="119">
        <v>0</v>
      </c>
      <c r="S1346" s="119">
        <f t="shared" si="156"/>
        <v>195000</v>
      </c>
      <c r="T1346" s="119">
        <f t="shared" si="157"/>
        <v>195000</v>
      </c>
      <c r="U1346" s="119">
        <v>185441</v>
      </c>
      <c r="V1346" s="119">
        <v>129315</v>
      </c>
      <c r="W1346" s="119">
        <v>103260</v>
      </c>
      <c r="X1346" s="119">
        <f t="shared" si="162"/>
        <v>-203756</v>
      </c>
      <c r="Y1346" s="92" t="s">
        <v>12848</v>
      </c>
      <c r="Z1346" s="93">
        <v>0.25</v>
      </c>
      <c r="AA1346" s="178">
        <v>0.51475000000000004</v>
      </c>
      <c r="AB1346" s="93">
        <f t="shared" si="158"/>
        <v>0.26475000000000004</v>
      </c>
      <c r="AE1346" s="48" t="s">
        <v>15145</v>
      </c>
      <c r="AF1346" s="172">
        <v>0.51475000000000004</v>
      </c>
      <c r="AH1346" s="122"/>
      <c r="AK1346" s="48" t="s">
        <v>15218</v>
      </c>
      <c r="AM1346" s="48" t="s">
        <v>3846</v>
      </c>
      <c r="AN1346" s="48" t="s">
        <v>4272</v>
      </c>
      <c r="AQ1346" s="123" t="s">
        <v>15344</v>
      </c>
      <c r="AR1346" s="179">
        <v>0.34499999999999997</v>
      </c>
      <c r="AS1346" s="180" t="s">
        <v>15279</v>
      </c>
      <c r="AT1346" s="181">
        <v>1000</v>
      </c>
      <c r="AU1346" s="181">
        <v>21</v>
      </c>
      <c r="AV1346" s="180" t="s">
        <v>4949</v>
      </c>
    </row>
    <row r="1347" spans="1:48" x14ac:dyDescent="0.2">
      <c r="A1347" s="92" t="s">
        <v>4950</v>
      </c>
      <c r="B1347" s="92" t="s">
        <v>4951</v>
      </c>
      <c r="C1347" s="117" t="s">
        <v>166</v>
      </c>
      <c r="D1347" s="92" t="s">
        <v>437</v>
      </c>
      <c r="E1347" s="92" t="s">
        <v>4952</v>
      </c>
      <c r="F1347" s="92" t="s">
        <v>4284</v>
      </c>
      <c r="G1347" s="92" t="s">
        <v>3962</v>
      </c>
      <c r="H1347" s="92" t="s">
        <v>4407</v>
      </c>
      <c r="I1347" s="118" t="s">
        <v>4953</v>
      </c>
      <c r="J1347" s="119">
        <v>17</v>
      </c>
      <c r="K1347" s="119">
        <v>10000</v>
      </c>
      <c r="L1347" s="119">
        <f t="shared" si="161"/>
        <v>-4852924</v>
      </c>
      <c r="N1347" s="48" t="s">
        <v>243</v>
      </c>
      <c r="P1347" s="119">
        <v>4220000</v>
      </c>
      <c r="Q1347" s="119">
        <v>1160000</v>
      </c>
      <c r="R1347" s="119">
        <v>2350000</v>
      </c>
      <c r="S1347" s="119">
        <f t="shared" ref="S1347:S1410" si="163">P1347+Q1347</f>
        <v>5380000</v>
      </c>
      <c r="T1347" s="119">
        <f t="shared" ref="T1347:T1410" si="164">P1347+Q1347+R1347</f>
        <v>7730000</v>
      </c>
      <c r="U1347" s="119">
        <v>4862924</v>
      </c>
      <c r="V1347" s="119">
        <v>2531667</v>
      </c>
      <c r="W1347" s="119">
        <v>1970218</v>
      </c>
      <c r="X1347" s="119">
        <f t="shared" si="162"/>
        <v>-3174591</v>
      </c>
      <c r="Y1347" s="92" t="s">
        <v>12848</v>
      </c>
      <c r="Z1347" s="93">
        <v>4.0600000000000002E-3</v>
      </c>
      <c r="AA1347" s="178">
        <v>4.0600000000000002E-3</v>
      </c>
      <c r="AB1347" s="93">
        <f t="shared" ref="AB1347:AB1410" si="165">AA1347-Z1347</f>
        <v>0</v>
      </c>
      <c r="AE1347" s="48" t="s">
        <v>15145</v>
      </c>
      <c r="AF1347" s="172">
        <v>4.0600000000000002E-3</v>
      </c>
      <c r="AK1347" s="48" t="s">
        <v>15148</v>
      </c>
      <c r="AM1347" s="48" t="s">
        <v>3846</v>
      </c>
      <c r="AN1347" s="48" t="s">
        <v>4272</v>
      </c>
      <c r="AQ1347" s="123"/>
      <c r="AR1347" s="179">
        <v>4.0600000000000002E-3</v>
      </c>
      <c r="AS1347" s="180" t="s">
        <v>15394</v>
      </c>
      <c r="AT1347" s="181">
        <v>10000</v>
      </c>
      <c r="AU1347" s="181">
        <v>17</v>
      </c>
      <c r="AV1347" s="180" t="s">
        <v>15395</v>
      </c>
    </row>
    <row r="1348" spans="1:48" ht="30" x14ac:dyDescent="0.2">
      <c r="A1348" s="92" t="s">
        <v>4954</v>
      </c>
      <c r="B1348" s="92" t="s">
        <v>4955</v>
      </c>
      <c r="C1348" s="117" t="s">
        <v>166</v>
      </c>
      <c r="D1348" s="92" t="s">
        <v>437</v>
      </c>
      <c r="E1348" s="92" t="s">
        <v>4956</v>
      </c>
      <c r="F1348" s="92" t="s">
        <v>4284</v>
      </c>
      <c r="G1348" s="92" t="s">
        <v>3962</v>
      </c>
      <c r="H1348" s="92" t="s">
        <v>3706</v>
      </c>
      <c r="I1348" s="118" t="s">
        <v>4957</v>
      </c>
      <c r="J1348" s="119">
        <v>15</v>
      </c>
      <c r="K1348" s="119">
        <v>10000</v>
      </c>
      <c r="L1348" s="119">
        <f t="shared" si="161"/>
        <v>-893119</v>
      </c>
      <c r="N1348" s="48" t="s">
        <v>243</v>
      </c>
      <c r="P1348" s="119">
        <v>890000</v>
      </c>
      <c r="Q1348" s="119">
        <v>328000</v>
      </c>
      <c r="R1348" s="119">
        <v>456000</v>
      </c>
      <c r="S1348" s="119">
        <f t="shared" si="163"/>
        <v>1218000</v>
      </c>
      <c r="T1348" s="119">
        <f t="shared" si="164"/>
        <v>1674000</v>
      </c>
      <c r="U1348" s="119">
        <v>903119</v>
      </c>
      <c r="V1348" s="119">
        <v>483549</v>
      </c>
      <c r="W1348" s="119">
        <v>461386</v>
      </c>
      <c r="X1348" s="119">
        <f t="shared" si="162"/>
        <v>-496668</v>
      </c>
      <c r="Y1348" s="92" t="s">
        <v>12848</v>
      </c>
      <c r="Z1348" s="93">
        <v>9.7000000000000003E-3</v>
      </c>
      <c r="AA1348" s="178">
        <v>9.7000000000000003E-3</v>
      </c>
      <c r="AB1348" s="93">
        <f t="shared" si="165"/>
        <v>0</v>
      </c>
      <c r="AE1348" s="48" t="s">
        <v>15145</v>
      </c>
      <c r="AF1348" s="172">
        <v>9.7000000000000003E-3</v>
      </c>
      <c r="AK1348" s="48" t="s">
        <v>15286</v>
      </c>
      <c r="AM1348" s="48" t="s">
        <v>3846</v>
      </c>
      <c r="AN1348" s="48" t="s">
        <v>4272</v>
      </c>
      <c r="AQ1348" s="123"/>
      <c r="AR1348" s="179">
        <v>9.7000000000000003E-3</v>
      </c>
      <c r="AS1348" s="180" t="s">
        <v>15295</v>
      </c>
      <c r="AT1348" s="181">
        <v>10000</v>
      </c>
      <c r="AU1348" s="181">
        <v>10</v>
      </c>
      <c r="AV1348" s="180" t="s">
        <v>4957</v>
      </c>
    </row>
    <row r="1349" spans="1:48" x14ac:dyDescent="0.2">
      <c r="A1349" s="92" t="s">
        <v>4958</v>
      </c>
      <c r="B1349" s="92" t="s">
        <v>4959</v>
      </c>
      <c r="C1349" s="117" t="s">
        <v>166</v>
      </c>
      <c r="D1349" s="92" t="s">
        <v>2310</v>
      </c>
      <c r="E1349" s="92" t="s">
        <v>4960</v>
      </c>
      <c r="F1349" s="92" t="s">
        <v>4284</v>
      </c>
      <c r="G1349" s="92" t="s">
        <v>3962</v>
      </c>
      <c r="H1349" s="92" t="s">
        <v>4299</v>
      </c>
      <c r="I1349" s="118" t="s">
        <v>4961</v>
      </c>
      <c r="J1349" s="119">
        <v>31</v>
      </c>
      <c r="K1349" s="119">
        <v>10000</v>
      </c>
      <c r="L1349" s="119">
        <f t="shared" si="161"/>
        <v>-13681</v>
      </c>
      <c r="N1349" s="48" t="s">
        <v>243</v>
      </c>
      <c r="P1349" s="119">
        <v>30000</v>
      </c>
      <c r="Q1349" s="119">
        <v>10000</v>
      </c>
      <c r="R1349" s="119">
        <v>0</v>
      </c>
      <c r="S1349" s="119">
        <f t="shared" si="163"/>
        <v>40000</v>
      </c>
      <c r="T1349" s="119">
        <f t="shared" si="164"/>
        <v>40000</v>
      </c>
      <c r="U1349" s="119">
        <v>23681</v>
      </c>
      <c r="V1349" s="119">
        <v>24411</v>
      </c>
      <c r="W1349" s="119">
        <v>23807</v>
      </c>
      <c r="X1349" s="119">
        <f t="shared" si="162"/>
        <v>-18092</v>
      </c>
      <c r="Y1349" s="92" t="s">
        <v>12848</v>
      </c>
      <c r="Z1349" s="93">
        <v>7.1500000000000001E-3</v>
      </c>
      <c r="AA1349" s="178">
        <v>7.1500000000000001E-3</v>
      </c>
      <c r="AB1349" s="93">
        <f t="shared" si="165"/>
        <v>0</v>
      </c>
      <c r="AE1349" s="48" t="s">
        <v>15145</v>
      </c>
      <c r="AF1349" s="172">
        <v>7.1500000000000001E-3</v>
      </c>
      <c r="AK1349" s="48" t="s">
        <v>15148</v>
      </c>
      <c r="AM1349" s="48" t="s">
        <v>3846</v>
      </c>
      <c r="AN1349" s="48" t="s">
        <v>4272</v>
      </c>
      <c r="AQ1349" s="123"/>
      <c r="AR1349" s="179">
        <v>7.1500000000000001E-3</v>
      </c>
      <c r="AS1349" s="180" t="s">
        <v>15315</v>
      </c>
      <c r="AT1349" s="181">
        <v>10000</v>
      </c>
      <c r="AU1349" s="181">
        <v>8</v>
      </c>
      <c r="AV1349" s="180" t="s">
        <v>4961</v>
      </c>
    </row>
    <row r="1350" spans="1:48" ht="30" x14ac:dyDescent="0.2">
      <c r="A1350" s="92" t="s">
        <v>4962</v>
      </c>
      <c r="B1350" s="92" t="s">
        <v>4963</v>
      </c>
      <c r="C1350" s="117" t="s">
        <v>166</v>
      </c>
      <c r="D1350" s="92" t="s">
        <v>2310</v>
      </c>
      <c r="E1350" s="92" t="s">
        <v>4964</v>
      </c>
      <c r="F1350" s="92" t="s">
        <v>4284</v>
      </c>
      <c r="G1350" s="92" t="s">
        <v>3962</v>
      </c>
      <c r="H1350" s="92" t="s">
        <v>3706</v>
      </c>
      <c r="I1350" s="118" t="s">
        <v>4965</v>
      </c>
      <c r="J1350" s="119">
        <v>16</v>
      </c>
      <c r="K1350" s="119">
        <v>50000</v>
      </c>
      <c r="L1350" s="119">
        <f t="shared" si="161"/>
        <v>34448</v>
      </c>
      <c r="N1350" s="48" t="s">
        <v>243</v>
      </c>
      <c r="P1350" s="119">
        <v>0</v>
      </c>
      <c r="Q1350" s="119">
        <v>0</v>
      </c>
      <c r="R1350" s="119">
        <v>0</v>
      </c>
      <c r="S1350" s="119">
        <f t="shared" si="163"/>
        <v>0</v>
      </c>
      <c r="T1350" s="119">
        <f t="shared" si="164"/>
        <v>0</v>
      </c>
      <c r="U1350" s="119">
        <v>15552</v>
      </c>
      <c r="V1350" s="119">
        <v>12468</v>
      </c>
      <c r="W1350" s="119">
        <v>12315</v>
      </c>
      <c r="X1350" s="119">
        <f t="shared" si="162"/>
        <v>-28020</v>
      </c>
      <c r="Y1350" s="92" t="s">
        <v>12848</v>
      </c>
      <c r="Z1350" s="93">
        <v>5.8E-4</v>
      </c>
      <c r="AA1350" s="178">
        <v>1.75E-3</v>
      </c>
      <c r="AB1350" s="93">
        <f t="shared" si="165"/>
        <v>1.17E-3</v>
      </c>
      <c r="AE1350" s="48" t="s">
        <v>15145</v>
      </c>
      <c r="AF1350" s="172">
        <v>1.75E-3</v>
      </c>
      <c r="AK1350" s="48" t="s">
        <v>15148</v>
      </c>
      <c r="AM1350" s="48" t="s">
        <v>3846</v>
      </c>
      <c r="AN1350" s="48" t="s">
        <v>4272</v>
      </c>
      <c r="AQ1350" s="123" t="s">
        <v>15164</v>
      </c>
      <c r="AR1350" s="179">
        <v>1.75E-3</v>
      </c>
      <c r="AS1350" s="180" t="s">
        <v>15280</v>
      </c>
      <c r="AT1350" s="181">
        <v>10000</v>
      </c>
      <c r="AU1350" s="181">
        <v>20</v>
      </c>
      <c r="AV1350" s="180" t="s">
        <v>15396</v>
      </c>
    </row>
    <row r="1351" spans="1:48" ht="30" x14ac:dyDescent="0.2">
      <c r="A1351" s="92" t="s">
        <v>4966</v>
      </c>
      <c r="B1351" s="92" t="s">
        <v>4967</v>
      </c>
      <c r="C1351" s="117" t="s">
        <v>166</v>
      </c>
      <c r="D1351" s="92" t="s">
        <v>437</v>
      </c>
      <c r="E1351" s="92" t="s">
        <v>15397</v>
      </c>
      <c r="F1351" s="92" t="s">
        <v>4284</v>
      </c>
      <c r="G1351" s="92" t="s">
        <v>3962</v>
      </c>
      <c r="H1351" s="92" t="s">
        <v>4285</v>
      </c>
      <c r="I1351" s="118" t="s">
        <v>4969</v>
      </c>
      <c r="J1351" s="119">
        <v>11</v>
      </c>
      <c r="K1351" s="119">
        <v>10000</v>
      </c>
      <c r="L1351" s="119">
        <f t="shared" si="161"/>
        <v>-14708</v>
      </c>
      <c r="N1351" s="48" t="s">
        <v>243</v>
      </c>
      <c r="P1351" s="119">
        <v>30000</v>
      </c>
      <c r="Q1351" s="119">
        <v>20000</v>
      </c>
      <c r="R1351" s="119">
        <v>10000</v>
      </c>
      <c r="S1351" s="119">
        <f t="shared" si="163"/>
        <v>50000</v>
      </c>
      <c r="T1351" s="119">
        <f t="shared" si="164"/>
        <v>60000</v>
      </c>
      <c r="U1351" s="119">
        <v>24708</v>
      </c>
      <c r="V1351" s="119">
        <v>18432</v>
      </c>
      <c r="W1351" s="119">
        <v>16137</v>
      </c>
      <c r="X1351" s="119">
        <f t="shared" si="162"/>
        <v>-13140</v>
      </c>
      <c r="Y1351" s="92" t="s">
        <v>12848</v>
      </c>
      <c r="Z1351" s="93">
        <v>1.1000000000000001E-3</v>
      </c>
      <c r="AA1351" s="178">
        <v>1.8799999999999999E-3</v>
      </c>
      <c r="AB1351" s="93">
        <f t="shared" si="165"/>
        <v>7.7999999999999988E-4</v>
      </c>
      <c r="AE1351" s="48" t="s">
        <v>15145</v>
      </c>
      <c r="AF1351" s="172">
        <v>1.8799999999999999E-3</v>
      </c>
      <c r="AK1351" s="48" t="s">
        <v>15148</v>
      </c>
      <c r="AM1351" s="48" t="s">
        <v>3846</v>
      </c>
      <c r="AN1351" s="48" t="s">
        <v>4272</v>
      </c>
      <c r="AQ1351" s="123" t="s">
        <v>15164</v>
      </c>
      <c r="AR1351" s="179">
        <v>1.8799999999999999E-3</v>
      </c>
      <c r="AS1351" s="180" t="s">
        <v>15280</v>
      </c>
      <c r="AT1351" s="181">
        <v>10000</v>
      </c>
      <c r="AU1351" s="181">
        <v>28</v>
      </c>
      <c r="AV1351" s="180" t="s">
        <v>4969</v>
      </c>
    </row>
    <row r="1352" spans="1:48" x14ac:dyDescent="0.2">
      <c r="A1352" s="92" t="s">
        <v>4970</v>
      </c>
      <c r="B1352" s="92" t="s">
        <v>4971</v>
      </c>
      <c r="C1352" s="117" t="s">
        <v>166</v>
      </c>
      <c r="D1352" s="92" t="s">
        <v>2310</v>
      </c>
      <c r="E1352" s="92" t="s">
        <v>4390</v>
      </c>
      <c r="F1352" s="92" t="s">
        <v>4284</v>
      </c>
      <c r="G1352" s="92" t="s">
        <v>3962</v>
      </c>
      <c r="H1352" s="92" t="s">
        <v>4377</v>
      </c>
      <c r="I1352" s="118" t="s">
        <v>4972</v>
      </c>
      <c r="J1352" s="119">
        <v>22</v>
      </c>
      <c r="K1352" s="119">
        <v>500</v>
      </c>
      <c r="L1352" s="119">
        <f t="shared" si="161"/>
        <v>-34452</v>
      </c>
      <c r="N1352" s="48" t="s">
        <v>243</v>
      </c>
      <c r="P1352" s="119">
        <v>35500</v>
      </c>
      <c r="Q1352" s="119">
        <v>20500</v>
      </c>
      <c r="R1352" s="119">
        <v>15000</v>
      </c>
      <c r="S1352" s="119">
        <f t="shared" si="163"/>
        <v>56000</v>
      </c>
      <c r="T1352" s="119">
        <f t="shared" si="164"/>
        <v>71000</v>
      </c>
      <c r="U1352" s="119">
        <v>34952</v>
      </c>
      <c r="V1352" s="119">
        <v>23124</v>
      </c>
      <c r="W1352" s="119">
        <v>19266</v>
      </c>
      <c r="X1352" s="119">
        <f t="shared" si="162"/>
        <v>-22576</v>
      </c>
      <c r="Y1352" s="92" t="s">
        <v>12848</v>
      </c>
      <c r="Z1352" s="93">
        <v>0.42</v>
      </c>
      <c r="AA1352" s="178">
        <v>0.42</v>
      </c>
      <c r="AB1352" s="93">
        <f t="shared" si="165"/>
        <v>0</v>
      </c>
      <c r="AE1352" s="48" t="s">
        <v>15145</v>
      </c>
      <c r="AF1352" s="172">
        <v>0.42</v>
      </c>
      <c r="AK1352" s="48" t="s">
        <v>15148</v>
      </c>
      <c r="AM1352" s="48" t="s">
        <v>3846</v>
      </c>
      <c r="AN1352" s="48" t="s">
        <v>4272</v>
      </c>
      <c r="AQ1352" s="123"/>
      <c r="AR1352" s="179">
        <v>0.42</v>
      </c>
      <c r="AS1352" s="180" t="s">
        <v>15398</v>
      </c>
      <c r="AT1352" s="181">
        <v>2500</v>
      </c>
      <c r="AU1352" s="181">
        <v>12</v>
      </c>
      <c r="AV1352" s="180" t="s">
        <v>15399</v>
      </c>
    </row>
    <row r="1353" spans="1:48" x14ac:dyDescent="0.2">
      <c r="A1353" s="92" t="s">
        <v>4973</v>
      </c>
      <c r="B1353" s="92" t="s">
        <v>4974</v>
      </c>
      <c r="C1353" s="117" t="s">
        <v>166</v>
      </c>
      <c r="D1353" s="92" t="s">
        <v>2310</v>
      </c>
      <c r="E1353" s="92" t="s">
        <v>4975</v>
      </c>
      <c r="F1353" s="92" t="s">
        <v>4284</v>
      </c>
      <c r="G1353" s="92" t="s">
        <v>3962</v>
      </c>
      <c r="H1353" s="92" t="s">
        <v>4270</v>
      </c>
      <c r="I1353" s="118" t="s">
        <v>4976</v>
      </c>
      <c r="J1353" s="119">
        <v>14</v>
      </c>
      <c r="K1353" s="119">
        <v>3500</v>
      </c>
      <c r="L1353" s="119">
        <f t="shared" si="161"/>
        <v>-567387</v>
      </c>
      <c r="N1353" s="48" t="s">
        <v>243</v>
      </c>
      <c r="P1353" s="119">
        <v>619500</v>
      </c>
      <c r="Q1353" s="119">
        <v>245000</v>
      </c>
      <c r="R1353" s="119">
        <v>77000</v>
      </c>
      <c r="S1353" s="119">
        <f t="shared" si="163"/>
        <v>864500</v>
      </c>
      <c r="T1353" s="119">
        <f t="shared" si="164"/>
        <v>941500</v>
      </c>
      <c r="U1353" s="119">
        <v>570887</v>
      </c>
      <c r="V1353" s="119">
        <v>301558</v>
      </c>
      <c r="W1353" s="119">
        <v>240618</v>
      </c>
      <c r="X1353" s="119">
        <f t="shared" si="162"/>
        <v>-252945</v>
      </c>
      <c r="Y1353" s="92" t="s">
        <v>12848</v>
      </c>
      <c r="Z1353" s="93">
        <v>0.38</v>
      </c>
      <c r="AA1353" s="178">
        <v>0.41499999999999998</v>
      </c>
      <c r="AB1353" s="93">
        <f t="shared" si="165"/>
        <v>3.4999999999999976E-2</v>
      </c>
      <c r="AE1353" s="48" t="s">
        <v>15145</v>
      </c>
      <c r="AF1353" s="172">
        <v>0.41499999999999998</v>
      </c>
      <c r="AH1353" s="122"/>
      <c r="AK1353" s="48" t="s">
        <v>15218</v>
      </c>
      <c r="AM1353" s="48" t="s">
        <v>3846</v>
      </c>
      <c r="AN1353" s="48" t="s">
        <v>4272</v>
      </c>
      <c r="AQ1353" s="123" t="s">
        <v>15166</v>
      </c>
      <c r="AR1353" s="179">
        <v>0.41499999999999998</v>
      </c>
      <c r="AS1353" s="180" t="s">
        <v>15279</v>
      </c>
      <c r="AT1353" s="181">
        <v>3500</v>
      </c>
      <c r="AU1353" s="181">
        <v>15</v>
      </c>
      <c r="AV1353" s="180" t="s">
        <v>15400</v>
      </c>
    </row>
    <row r="1354" spans="1:48" x14ac:dyDescent="0.2">
      <c r="A1354" s="92" t="s">
        <v>4977</v>
      </c>
      <c r="B1354" s="92" t="s">
        <v>4978</v>
      </c>
      <c r="C1354" s="117" t="s">
        <v>166</v>
      </c>
      <c r="D1354" s="92" t="s">
        <v>2310</v>
      </c>
      <c r="E1354" s="92" t="s">
        <v>4979</v>
      </c>
      <c r="F1354" s="92" t="s">
        <v>4284</v>
      </c>
      <c r="G1354" s="92" t="s">
        <v>3962</v>
      </c>
      <c r="H1354" s="92" t="s">
        <v>4696</v>
      </c>
      <c r="I1354" s="118" t="s">
        <v>4980</v>
      </c>
      <c r="J1354" s="119">
        <v>21</v>
      </c>
      <c r="K1354" s="119">
        <v>2000</v>
      </c>
      <c r="L1354" s="119">
        <f t="shared" si="161"/>
        <v>-10228</v>
      </c>
      <c r="N1354" s="48" t="s">
        <v>243</v>
      </c>
      <c r="P1354" s="119">
        <v>6000</v>
      </c>
      <c r="Q1354" s="119">
        <v>0</v>
      </c>
      <c r="R1354" s="119">
        <v>6000</v>
      </c>
      <c r="S1354" s="119">
        <f t="shared" si="163"/>
        <v>6000</v>
      </c>
      <c r="T1354" s="119">
        <f t="shared" si="164"/>
        <v>12000</v>
      </c>
      <c r="U1354" s="119">
        <v>12228</v>
      </c>
      <c r="V1354" s="119">
        <v>7158</v>
      </c>
      <c r="W1354" s="119">
        <v>7092</v>
      </c>
      <c r="X1354" s="119">
        <f t="shared" si="162"/>
        <v>-13386</v>
      </c>
      <c r="Y1354" s="92" t="s">
        <v>12848</v>
      </c>
      <c r="Z1354" s="93">
        <v>0.45</v>
      </c>
      <c r="AA1354" s="178">
        <v>0.45</v>
      </c>
      <c r="AB1354" s="93">
        <f t="shared" si="165"/>
        <v>0</v>
      </c>
      <c r="AE1354" s="48" t="s">
        <v>15145</v>
      </c>
      <c r="AF1354" s="172">
        <v>0.45</v>
      </c>
      <c r="AK1354" s="48" t="s">
        <v>15148</v>
      </c>
      <c r="AM1354" s="48" t="s">
        <v>3846</v>
      </c>
      <c r="AN1354" s="48" t="s">
        <v>4272</v>
      </c>
      <c r="AQ1354" s="123"/>
      <c r="AR1354" s="179">
        <v>0.45</v>
      </c>
      <c r="AS1354" s="180" t="s">
        <v>15401</v>
      </c>
      <c r="AT1354" s="181">
        <v>9000</v>
      </c>
      <c r="AU1354" s="181">
        <v>6</v>
      </c>
      <c r="AV1354" s="180" t="s">
        <v>4980</v>
      </c>
    </row>
    <row r="1355" spans="1:48" ht="30" x14ac:dyDescent="0.2">
      <c r="A1355" s="92" t="s">
        <v>4981</v>
      </c>
      <c r="B1355" s="92" t="s">
        <v>4982</v>
      </c>
      <c r="C1355" s="117" t="s">
        <v>166</v>
      </c>
      <c r="D1355" s="92" t="s">
        <v>437</v>
      </c>
      <c r="E1355" s="92" t="s">
        <v>4983</v>
      </c>
      <c r="F1355" s="92" t="s">
        <v>4284</v>
      </c>
      <c r="G1355" s="92" t="s">
        <v>3962</v>
      </c>
      <c r="H1355" s="92" t="s">
        <v>4270</v>
      </c>
      <c r="I1355" s="118" t="s">
        <v>4984</v>
      </c>
      <c r="J1355" s="119">
        <v>17</v>
      </c>
      <c r="K1355" s="119">
        <v>3000</v>
      </c>
      <c r="L1355" s="119">
        <f t="shared" si="161"/>
        <v>-181006</v>
      </c>
      <c r="N1355" s="48" t="s">
        <v>243</v>
      </c>
      <c r="P1355" s="119">
        <v>0</v>
      </c>
      <c r="Q1355" s="119">
        <v>0</v>
      </c>
      <c r="R1355" s="119">
        <v>0</v>
      </c>
      <c r="S1355" s="119">
        <f t="shared" si="163"/>
        <v>0</v>
      </c>
      <c r="T1355" s="119">
        <f t="shared" si="164"/>
        <v>0</v>
      </c>
      <c r="U1355" s="119">
        <v>184006</v>
      </c>
      <c r="V1355" s="119">
        <v>103489</v>
      </c>
      <c r="W1355" s="119">
        <v>76056</v>
      </c>
      <c r="X1355" s="119">
        <f t="shared" si="162"/>
        <v>-287495</v>
      </c>
      <c r="Y1355" s="92" t="s">
        <v>12848</v>
      </c>
      <c r="Z1355" s="93">
        <v>0.28699999999999998</v>
      </c>
      <c r="AA1355" s="178">
        <v>0.503</v>
      </c>
      <c r="AB1355" s="93">
        <f t="shared" si="165"/>
        <v>0.21600000000000003</v>
      </c>
      <c r="AE1355" s="48" t="s">
        <v>15145</v>
      </c>
      <c r="AF1355" s="172">
        <v>0.503</v>
      </c>
      <c r="AK1355" s="48" t="s">
        <v>15286</v>
      </c>
      <c r="AM1355" s="48" t="s">
        <v>3846</v>
      </c>
      <c r="AN1355" s="48" t="s">
        <v>4272</v>
      </c>
      <c r="AQ1355" s="123" t="s">
        <v>15164</v>
      </c>
      <c r="AR1355" s="179">
        <v>0.503</v>
      </c>
      <c r="AS1355" s="180" t="s">
        <v>15398</v>
      </c>
      <c r="AT1355" s="181">
        <v>3000</v>
      </c>
      <c r="AU1355" s="181">
        <v>8</v>
      </c>
      <c r="AV1355" s="180" t="s">
        <v>4984</v>
      </c>
    </row>
    <row r="1356" spans="1:48" x14ac:dyDescent="0.2">
      <c r="A1356" s="92" t="s">
        <v>4985</v>
      </c>
      <c r="B1356" s="92" t="s">
        <v>4986</v>
      </c>
      <c r="C1356" s="117" t="s">
        <v>166</v>
      </c>
      <c r="D1356" s="92" t="s">
        <v>437</v>
      </c>
      <c r="E1356" s="92" t="s">
        <v>4987</v>
      </c>
      <c r="F1356" s="92" t="s">
        <v>4284</v>
      </c>
      <c r="G1356" s="92" t="s">
        <v>3962</v>
      </c>
      <c r="H1356" s="92" t="s">
        <v>4476</v>
      </c>
      <c r="I1356" s="118" t="s">
        <v>4988</v>
      </c>
      <c r="J1356" s="119">
        <v>15</v>
      </c>
      <c r="K1356" s="119">
        <v>2000</v>
      </c>
      <c r="L1356" s="119">
        <f t="shared" si="161"/>
        <v>-29275</v>
      </c>
      <c r="N1356" s="48" t="s">
        <v>243</v>
      </c>
      <c r="P1356" s="119">
        <v>22000</v>
      </c>
      <c r="Q1356" s="119">
        <v>14000</v>
      </c>
      <c r="R1356" s="119">
        <v>8000</v>
      </c>
      <c r="S1356" s="119">
        <f t="shared" si="163"/>
        <v>36000</v>
      </c>
      <c r="T1356" s="119">
        <f t="shared" si="164"/>
        <v>44000</v>
      </c>
      <c r="U1356" s="119">
        <v>31275</v>
      </c>
      <c r="V1356" s="119">
        <v>18715</v>
      </c>
      <c r="W1356" s="119">
        <v>14778</v>
      </c>
      <c r="X1356" s="119">
        <f t="shared" si="162"/>
        <v>-27990</v>
      </c>
      <c r="Y1356" s="92" t="s">
        <v>12848</v>
      </c>
      <c r="Z1356" s="93">
        <v>0.13439999999999999</v>
      </c>
      <c r="AA1356" s="178">
        <v>0.13439999999999999</v>
      </c>
      <c r="AB1356" s="93">
        <f t="shared" si="165"/>
        <v>0</v>
      </c>
      <c r="AE1356" s="48" t="s">
        <v>15145</v>
      </c>
      <c r="AF1356" s="172">
        <v>0.13439999999999999</v>
      </c>
      <c r="AK1356" s="48" t="s">
        <v>15148</v>
      </c>
      <c r="AM1356" s="48" t="s">
        <v>3846</v>
      </c>
      <c r="AN1356" s="48" t="s">
        <v>4272</v>
      </c>
      <c r="AQ1356" s="123" t="s">
        <v>15149</v>
      </c>
      <c r="AR1356" s="179">
        <v>0.13439999999999999</v>
      </c>
      <c r="AS1356" s="180" t="s">
        <v>15402</v>
      </c>
      <c r="AT1356" s="181">
        <v>2000</v>
      </c>
      <c r="AU1356" s="181">
        <v>12</v>
      </c>
      <c r="AV1356" s="180" t="s">
        <v>4988</v>
      </c>
    </row>
    <row r="1357" spans="1:48" x14ac:dyDescent="0.2">
      <c r="A1357" s="92" t="s">
        <v>4989</v>
      </c>
      <c r="B1357" s="92" t="s">
        <v>4990</v>
      </c>
      <c r="C1357" s="117" t="s">
        <v>166</v>
      </c>
      <c r="D1357" s="92" t="s">
        <v>437</v>
      </c>
      <c r="E1357" s="92" t="s">
        <v>4991</v>
      </c>
      <c r="F1357" s="92" t="s">
        <v>4284</v>
      </c>
      <c r="G1357" s="92" t="s">
        <v>3962</v>
      </c>
      <c r="H1357" s="92" t="s">
        <v>4299</v>
      </c>
      <c r="I1357" s="118" t="s">
        <v>4992</v>
      </c>
      <c r="J1357" s="119">
        <v>11</v>
      </c>
      <c r="K1357" s="119">
        <v>10000</v>
      </c>
      <c r="L1357" s="119">
        <f t="shared" si="161"/>
        <v>-215028</v>
      </c>
      <c r="N1357" s="48" t="s">
        <v>243</v>
      </c>
      <c r="P1357" s="119">
        <v>150000</v>
      </c>
      <c r="Q1357" s="119">
        <v>150000</v>
      </c>
      <c r="R1357" s="119">
        <v>0</v>
      </c>
      <c r="S1357" s="119">
        <f t="shared" si="163"/>
        <v>300000</v>
      </c>
      <c r="T1357" s="119">
        <f t="shared" si="164"/>
        <v>300000</v>
      </c>
      <c r="U1357" s="119">
        <v>225028</v>
      </c>
      <c r="V1357" s="119">
        <v>100236</v>
      </c>
      <c r="W1357" s="119">
        <v>60558</v>
      </c>
      <c r="X1357" s="119">
        <f t="shared" si="162"/>
        <v>-175264</v>
      </c>
      <c r="Y1357" s="92" t="s">
        <v>12848</v>
      </c>
      <c r="Z1357" s="93">
        <v>1.3299999999999999E-2</v>
      </c>
      <c r="AA1357" s="178">
        <v>1.3299999999999999E-2</v>
      </c>
      <c r="AB1357" s="93">
        <f t="shared" si="165"/>
        <v>0</v>
      </c>
      <c r="AE1357" s="48" t="s">
        <v>15145</v>
      </c>
      <c r="AF1357" s="172">
        <v>1.3299999999999999E-2</v>
      </c>
      <c r="AK1357" s="48" t="s">
        <v>15148</v>
      </c>
      <c r="AM1357" s="48" t="s">
        <v>3846</v>
      </c>
      <c r="AN1357" s="48" t="s">
        <v>4272</v>
      </c>
      <c r="AQ1357" s="123"/>
      <c r="AR1357" s="179">
        <v>1.3299999999999999E-2</v>
      </c>
      <c r="AS1357" s="180" t="s">
        <v>15293</v>
      </c>
      <c r="AT1357" s="181">
        <v>10000</v>
      </c>
      <c r="AU1357" s="181">
        <v>19</v>
      </c>
      <c r="AV1357" s="180" t="s">
        <v>4992</v>
      </c>
    </row>
    <row r="1358" spans="1:48" ht="30" x14ac:dyDescent="0.2">
      <c r="A1358" s="92" t="s">
        <v>4993</v>
      </c>
      <c r="B1358" s="92" t="s">
        <v>4994</v>
      </c>
      <c r="C1358" s="117" t="s">
        <v>166</v>
      </c>
      <c r="D1358" s="92" t="s">
        <v>437</v>
      </c>
      <c r="E1358" s="92" t="s">
        <v>4995</v>
      </c>
      <c r="F1358" s="92" t="s">
        <v>4284</v>
      </c>
      <c r="G1358" s="92" t="s">
        <v>3962</v>
      </c>
      <c r="H1358" s="92" t="s">
        <v>4299</v>
      </c>
      <c r="I1358" s="118" t="s">
        <v>4996</v>
      </c>
      <c r="J1358" s="119">
        <v>11</v>
      </c>
      <c r="K1358" s="119">
        <v>10000</v>
      </c>
      <c r="L1358" s="119">
        <f t="shared" si="161"/>
        <v>-1169072</v>
      </c>
      <c r="N1358" s="48" t="s">
        <v>243</v>
      </c>
      <c r="P1358" s="119">
        <v>0</v>
      </c>
      <c r="Q1358" s="119">
        <v>0</v>
      </c>
      <c r="R1358" s="119">
        <v>0</v>
      </c>
      <c r="S1358" s="119">
        <f t="shared" si="163"/>
        <v>0</v>
      </c>
      <c r="T1358" s="119">
        <f t="shared" si="164"/>
        <v>0</v>
      </c>
      <c r="U1358" s="119">
        <v>1179072</v>
      </c>
      <c r="V1358" s="119">
        <v>731827</v>
      </c>
      <c r="W1358" s="119">
        <v>627687</v>
      </c>
      <c r="X1358" s="119">
        <f t="shared" si="162"/>
        <v>-1910899</v>
      </c>
      <c r="Y1358" s="92" t="s">
        <v>12848</v>
      </c>
      <c r="Z1358" s="93">
        <v>1.8749999999999999E-2</v>
      </c>
      <c r="AA1358" s="178">
        <v>1.8749999999999999E-2</v>
      </c>
      <c r="AB1358" s="93">
        <f t="shared" si="165"/>
        <v>0</v>
      </c>
      <c r="AE1358" s="48" t="s">
        <v>15145</v>
      </c>
      <c r="AF1358" s="172">
        <v>1.8749999999999999E-2</v>
      </c>
      <c r="AK1358" s="48" t="s">
        <v>15286</v>
      </c>
      <c r="AM1358" s="48" t="s">
        <v>3846</v>
      </c>
      <c r="AN1358" s="48" t="s">
        <v>4272</v>
      </c>
      <c r="AQ1358" s="123"/>
      <c r="AR1358" s="179">
        <v>1.8749999999999999E-2</v>
      </c>
      <c r="AS1358" s="180" t="s">
        <v>15293</v>
      </c>
      <c r="AT1358" s="181">
        <v>10000</v>
      </c>
      <c r="AU1358" s="181">
        <v>11</v>
      </c>
      <c r="AV1358" s="180" t="s">
        <v>4996</v>
      </c>
    </row>
    <row r="1359" spans="1:48" x14ac:dyDescent="0.2">
      <c r="A1359" s="92" t="s">
        <v>4997</v>
      </c>
      <c r="B1359" s="92" t="s">
        <v>4998</v>
      </c>
      <c r="C1359" s="117" t="s">
        <v>166</v>
      </c>
      <c r="D1359" s="92" t="s">
        <v>437</v>
      </c>
      <c r="E1359" s="92" t="s">
        <v>4999</v>
      </c>
      <c r="F1359" s="92" t="s">
        <v>4284</v>
      </c>
      <c r="G1359" s="92" t="s">
        <v>3962</v>
      </c>
      <c r="H1359" s="92" t="s">
        <v>5000</v>
      </c>
      <c r="I1359" s="118" t="s">
        <v>5001</v>
      </c>
      <c r="J1359" s="119">
        <v>17</v>
      </c>
      <c r="K1359" s="119">
        <v>500</v>
      </c>
      <c r="L1359" s="119">
        <f t="shared" si="161"/>
        <v>-55872</v>
      </c>
      <c r="N1359" s="48" t="s">
        <v>243</v>
      </c>
      <c r="P1359" s="119">
        <v>44500</v>
      </c>
      <c r="Q1359" s="119">
        <v>26500</v>
      </c>
      <c r="R1359" s="119">
        <v>18000</v>
      </c>
      <c r="S1359" s="119">
        <f t="shared" si="163"/>
        <v>71000</v>
      </c>
      <c r="T1359" s="119">
        <f t="shared" si="164"/>
        <v>89000</v>
      </c>
      <c r="U1359" s="119">
        <v>56372</v>
      </c>
      <c r="V1359" s="119">
        <v>49583</v>
      </c>
      <c r="W1359" s="119">
        <v>50448</v>
      </c>
      <c r="X1359" s="119">
        <f t="shared" si="162"/>
        <v>-61455</v>
      </c>
      <c r="Y1359" s="92" t="s">
        <v>12848</v>
      </c>
      <c r="Z1359" s="93">
        <v>0.2</v>
      </c>
      <c r="AA1359" s="178">
        <v>0.2</v>
      </c>
      <c r="AB1359" s="93">
        <f t="shared" si="165"/>
        <v>0</v>
      </c>
      <c r="AE1359" s="48" t="s">
        <v>15145</v>
      </c>
      <c r="AF1359" s="172">
        <v>0.2</v>
      </c>
      <c r="AK1359" s="48" t="s">
        <v>15148</v>
      </c>
      <c r="AM1359" s="48" t="s">
        <v>3846</v>
      </c>
      <c r="AN1359" s="48" t="s">
        <v>4272</v>
      </c>
      <c r="AQ1359" s="123"/>
      <c r="AR1359" s="179">
        <v>0.2</v>
      </c>
      <c r="AS1359" s="180" t="s">
        <v>15403</v>
      </c>
      <c r="AT1359" s="181">
        <v>500</v>
      </c>
      <c r="AU1359" s="181">
        <v>13</v>
      </c>
      <c r="AV1359" s="180" t="s">
        <v>15404</v>
      </c>
    </row>
    <row r="1360" spans="1:48" ht="30" x14ac:dyDescent="0.2">
      <c r="A1360" s="92" t="s">
        <v>5002</v>
      </c>
      <c r="B1360" s="92" t="s">
        <v>5003</v>
      </c>
      <c r="C1360" s="117" t="s">
        <v>166</v>
      </c>
      <c r="D1360" s="92" t="s">
        <v>2310</v>
      </c>
      <c r="E1360" s="92" t="s">
        <v>5004</v>
      </c>
      <c r="F1360" s="92" t="s">
        <v>4284</v>
      </c>
      <c r="G1360" s="92" t="s">
        <v>3962</v>
      </c>
      <c r="H1360" s="92" t="s">
        <v>3706</v>
      </c>
      <c r="I1360" s="118" t="s">
        <v>5005</v>
      </c>
      <c r="J1360" s="119">
        <v>29</v>
      </c>
      <c r="K1360" s="119">
        <v>10000</v>
      </c>
      <c r="L1360" s="119">
        <f t="shared" si="161"/>
        <v>-3077771</v>
      </c>
      <c r="N1360" s="48" t="s">
        <v>243</v>
      </c>
      <c r="P1360" s="119">
        <v>3680000</v>
      </c>
      <c r="Q1360" s="119">
        <v>0</v>
      </c>
      <c r="R1360" s="119">
        <v>2100000</v>
      </c>
      <c r="S1360" s="119">
        <f t="shared" si="163"/>
        <v>3680000</v>
      </c>
      <c r="T1360" s="119">
        <f t="shared" si="164"/>
        <v>5780000</v>
      </c>
      <c r="U1360" s="119">
        <v>3087771</v>
      </c>
      <c r="V1360" s="119">
        <v>2720492</v>
      </c>
      <c r="W1360" s="119">
        <v>2714155</v>
      </c>
      <c r="X1360" s="119">
        <f t="shared" si="162"/>
        <v>-2128263</v>
      </c>
      <c r="Y1360" s="92" t="s">
        <v>12848</v>
      </c>
      <c r="Z1360" s="93">
        <v>9.1000000000000004E-3</v>
      </c>
      <c r="AA1360" s="178">
        <v>8.3800000000000003E-3</v>
      </c>
      <c r="AB1360" s="93">
        <f t="shared" si="165"/>
        <v>-7.2000000000000015E-4</v>
      </c>
      <c r="AE1360" s="48" t="s">
        <v>15145</v>
      </c>
      <c r="AF1360" s="172">
        <v>8.3800000000000003E-3</v>
      </c>
      <c r="AK1360" s="48" t="s">
        <v>15148</v>
      </c>
      <c r="AM1360" s="48" t="s">
        <v>3846</v>
      </c>
      <c r="AN1360" s="48" t="s">
        <v>4272</v>
      </c>
      <c r="AQ1360" s="123" t="s">
        <v>15351</v>
      </c>
      <c r="AR1360" s="179">
        <v>8.3800000000000003E-3</v>
      </c>
      <c r="AS1360" s="180" t="s">
        <v>15295</v>
      </c>
      <c r="AT1360" s="181">
        <v>10000</v>
      </c>
      <c r="AU1360" s="181">
        <v>9</v>
      </c>
      <c r="AV1360" s="180" t="s">
        <v>5005</v>
      </c>
    </row>
    <row r="1361" spans="1:48" ht="45" x14ac:dyDescent="0.2">
      <c r="A1361" s="92" t="s">
        <v>5006</v>
      </c>
      <c r="B1361" s="92" t="s">
        <v>5007</v>
      </c>
      <c r="C1361" s="117" t="s">
        <v>166</v>
      </c>
      <c r="D1361" s="92" t="s">
        <v>2310</v>
      </c>
      <c r="E1361" s="92" t="s">
        <v>5008</v>
      </c>
      <c r="F1361" s="92" t="s">
        <v>4284</v>
      </c>
      <c r="G1361" s="92" t="s">
        <v>3962</v>
      </c>
      <c r="H1361" s="92" t="s">
        <v>3706</v>
      </c>
      <c r="I1361" s="118" t="s">
        <v>5009</v>
      </c>
      <c r="J1361" s="119">
        <v>29</v>
      </c>
      <c r="K1361" s="119">
        <v>50000</v>
      </c>
      <c r="L1361" s="119">
        <f t="shared" si="161"/>
        <v>-2731559</v>
      </c>
      <c r="N1361" s="48" t="s">
        <v>243</v>
      </c>
      <c r="P1361" s="119">
        <v>3460000</v>
      </c>
      <c r="Q1361" s="119">
        <v>880000</v>
      </c>
      <c r="R1361" s="119">
        <v>2310000</v>
      </c>
      <c r="S1361" s="119">
        <f t="shared" si="163"/>
        <v>4340000</v>
      </c>
      <c r="T1361" s="119">
        <f t="shared" si="164"/>
        <v>6650000</v>
      </c>
      <c r="U1361" s="119">
        <v>2781559</v>
      </c>
      <c r="V1361" s="119">
        <v>2390078</v>
      </c>
      <c r="W1361" s="119">
        <v>2381327</v>
      </c>
      <c r="X1361" s="119">
        <f t="shared" si="162"/>
        <v>-1711637</v>
      </c>
      <c r="Y1361" s="92" t="s">
        <v>12848</v>
      </c>
      <c r="Z1361" s="93">
        <v>1.7000000000000001E-2</v>
      </c>
      <c r="AA1361" s="178">
        <v>2.8999999999999998E-3</v>
      </c>
      <c r="AB1361" s="93">
        <f t="shared" si="165"/>
        <v>-1.4100000000000001E-2</v>
      </c>
      <c r="AC1361" s="48" t="s">
        <v>15208</v>
      </c>
      <c r="AE1361" s="48" t="s">
        <v>15145</v>
      </c>
      <c r="AK1361" s="48" t="s">
        <v>15405</v>
      </c>
      <c r="AM1361" s="48" t="s">
        <v>3846</v>
      </c>
      <c r="AN1361" s="48" t="s">
        <v>4272</v>
      </c>
      <c r="AQ1361" s="123"/>
      <c r="AR1361" s="179">
        <v>2.8999999999999998E-3</v>
      </c>
      <c r="AS1361" s="180" t="s">
        <v>15295</v>
      </c>
      <c r="AT1361" s="181">
        <v>50000</v>
      </c>
      <c r="AU1361" s="181">
        <v>29</v>
      </c>
      <c r="AV1361" s="180" t="s">
        <v>5009</v>
      </c>
    </row>
    <row r="1362" spans="1:48" ht="30" x14ac:dyDescent="0.2">
      <c r="A1362" s="92" t="s">
        <v>5010</v>
      </c>
      <c r="B1362" s="92" t="s">
        <v>5011</v>
      </c>
      <c r="C1362" s="117" t="s">
        <v>166</v>
      </c>
      <c r="D1362" s="92" t="s">
        <v>2310</v>
      </c>
      <c r="E1362" s="92" t="s">
        <v>5012</v>
      </c>
      <c r="F1362" s="92" t="s">
        <v>4284</v>
      </c>
      <c r="G1362" s="92" t="s">
        <v>3962</v>
      </c>
      <c r="H1362" s="92" t="s">
        <v>3706</v>
      </c>
      <c r="I1362" s="118" t="s">
        <v>5013</v>
      </c>
      <c r="J1362" s="119">
        <v>29</v>
      </c>
      <c r="K1362" s="119">
        <v>10000</v>
      </c>
      <c r="L1362" s="119">
        <f t="shared" si="161"/>
        <v>-4653</v>
      </c>
      <c r="N1362" s="48" t="s">
        <v>243</v>
      </c>
      <c r="P1362" s="119">
        <v>0</v>
      </c>
      <c r="Q1362" s="119">
        <v>0</v>
      </c>
      <c r="R1362" s="119">
        <v>0</v>
      </c>
      <c r="S1362" s="119">
        <f t="shared" si="163"/>
        <v>0</v>
      </c>
      <c r="T1362" s="119">
        <f t="shared" si="164"/>
        <v>0</v>
      </c>
      <c r="U1362" s="119">
        <v>14653</v>
      </c>
      <c r="V1362" s="119">
        <v>13848</v>
      </c>
      <c r="W1362" s="119">
        <v>13758</v>
      </c>
      <c r="X1362" s="119">
        <f t="shared" si="162"/>
        <v>-28501</v>
      </c>
      <c r="Y1362" s="92" t="s">
        <v>12848</v>
      </c>
      <c r="Z1362" s="93">
        <v>5.0700000000000002E-2</v>
      </c>
      <c r="AA1362" s="178">
        <v>5.0700000000000002E-2</v>
      </c>
      <c r="AB1362" s="93">
        <f t="shared" si="165"/>
        <v>0</v>
      </c>
      <c r="AE1362" s="48" t="s">
        <v>15145</v>
      </c>
      <c r="AF1362" s="172">
        <v>5.0700000000000002E-2</v>
      </c>
      <c r="AK1362" s="48" t="s">
        <v>15286</v>
      </c>
      <c r="AM1362" s="48" t="s">
        <v>3846</v>
      </c>
      <c r="AN1362" s="48" t="s">
        <v>4272</v>
      </c>
      <c r="AQ1362" s="123"/>
      <c r="AR1362" s="179">
        <v>5.0700000000000002E-2</v>
      </c>
      <c r="AS1362" s="180" t="s">
        <v>15300</v>
      </c>
      <c r="AT1362" s="181">
        <v>10000</v>
      </c>
      <c r="AU1362" s="181">
        <v>14</v>
      </c>
      <c r="AV1362" s="180" t="s">
        <v>15406</v>
      </c>
    </row>
    <row r="1363" spans="1:48" x14ac:dyDescent="0.2">
      <c r="A1363" s="92" t="s">
        <v>5014</v>
      </c>
      <c r="B1363" s="92" t="s">
        <v>5015</v>
      </c>
      <c r="C1363" s="117" t="s">
        <v>166</v>
      </c>
      <c r="D1363" s="92" t="s">
        <v>437</v>
      </c>
      <c r="E1363" s="92" t="s">
        <v>5016</v>
      </c>
      <c r="F1363" s="92" t="s">
        <v>4284</v>
      </c>
      <c r="G1363" s="92" t="s">
        <v>3962</v>
      </c>
      <c r="H1363" s="92" t="s">
        <v>4299</v>
      </c>
      <c r="I1363" s="118" t="s">
        <v>5017</v>
      </c>
      <c r="J1363" s="119">
        <v>19</v>
      </c>
      <c r="K1363" s="119">
        <v>4000</v>
      </c>
      <c r="L1363" s="119">
        <f t="shared" si="161"/>
        <v>-29807</v>
      </c>
      <c r="N1363" s="48" t="s">
        <v>243</v>
      </c>
      <c r="P1363" s="119">
        <v>32000</v>
      </c>
      <c r="Q1363" s="119">
        <v>16000</v>
      </c>
      <c r="R1363" s="119">
        <v>16000</v>
      </c>
      <c r="S1363" s="119">
        <f t="shared" si="163"/>
        <v>48000</v>
      </c>
      <c r="T1363" s="119">
        <f t="shared" si="164"/>
        <v>64000</v>
      </c>
      <c r="U1363" s="119">
        <v>33807</v>
      </c>
      <c r="V1363" s="119">
        <v>18039</v>
      </c>
      <c r="W1363" s="119">
        <v>17829</v>
      </c>
      <c r="X1363" s="119">
        <f t="shared" si="162"/>
        <v>-19846</v>
      </c>
      <c r="Y1363" s="92" t="s">
        <v>12848</v>
      </c>
      <c r="Z1363" s="93">
        <v>6.7999999999999996E-3</v>
      </c>
      <c r="AA1363" s="178">
        <v>6.7999999999999996E-3</v>
      </c>
      <c r="AB1363" s="93">
        <f t="shared" si="165"/>
        <v>0</v>
      </c>
      <c r="AE1363" s="48" t="s">
        <v>15145</v>
      </c>
      <c r="AF1363" s="172">
        <v>6.7999999999999996E-3</v>
      </c>
      <c r="AK1363" s="48" t="s">
        <v>15148</v>
      </c>
      <c r="AM1363" s="48" t="s">
        <v>3846</v>
      </c>
      <c r="AN1363" s="48" t="s">
        <v>4272</v>
      </c>
      <c r="AQ1363" s="123"/>
      <c r="AR1363" s="179">
        <v>6.7999999999999996E-3</v>
      </c>
      <c r="AS1363" s="180" t="s">
        <v>15293</v>
      </c>
      <c r="AT1363" s="181">
        <v>4000</v>
      </c>
      <c r="AU1363" s="181">
        <v>18</v>
      </c>
      <c r="AV1363" s="180" t="s">
        <v>5017</v>
      </c>
    </row>
    <row r="1364" spans="1:48" ht="30" x14ac:dyDescent="0.2">
      <c r="A1364" s="92" t="s">
        <v>5018</v>
      </c>
      <c r="B1364" s="92" t="s">
        <v>5019</v>
      </c>
      <c r="C1364" s="117" t="s">
        <v>166</v>
      </c>
      <c r="D1364" s="92" t="s">
        <v>437</v>
      </c>
      <c r="E1364" s="92" t="s">
        <v>5020</v>
      </c>
      <c r="F1364" s="92" t="s">
        <v>4284</v>
      </c>
      <c r="G1364" s="92" t="s">
        <v>3962</v>
      </c>
      <c r="H1364" s="92" t="s">
        <v>4299</v>
      </c>
      <c r="I1364" s="118" t="s">
        <v>5021</v>
      </c>
      <c r="J1364" s="119">
        <v>11</v>
      </c>
      <c r="K1364" s="119">
        <v>3000</v>
      </c>
      <c r="L1364" s="119">
        <f t="shared" si="161"/>
        <v>-28681</v>
      </c>
      <c r="N1364" s="48" t="s">
        <v>243</v>
      </c>
      <c r="P1364" s="119">
        <v>15000</v>
      </c>
      <c r="Q1364" s="119">
        <v>9000</v>
      </c>
      <c r="R1364" s="119">
        <v>0</v>
      </c>
      <c r="S1364" s="119">
        <f t="shared" si="163"/>
        <v>24000</v>
      </c>
      <c r="T1364" s="119">
        <f t="shared" si="164"/>
        <v>24000</v>
      </c>
      <c r="U1364" s="119">
        <v>31681</v>
      </c>
      <c r="V1364" s="119">
        <v>14001</v>
      </c>
      <c r="W1364" s="119">
        <v>13697</v>
      </c>
      <c r="X1364" s="119">
        <f t="shared" si="162"/>
        <v>-30682</v>
      </c>
      <c r="Y1364" s="92" t="s">
        <v>12848</v>
      </c>
      <c r="Z1364" s="93">
        <v>0.11700000000000001</v>
      </c>
      <c r="AA1364" s="178">
        <v>0.27700000000000002</v>
      </c>
      <c r="AB1364" s="93">
        <f t="shared" si="165"/>
        <v>0.16000000000000003</v>
      </c>
      <c r="AE1364" s="48" t="s">
        <v>15145</v>
      </c>
      <c r="AF1364" s="172">
        <v>0.27700000000000002</v>
      </c>
      <c r="AK1364" s="48" t="s">
        <v>15148</v>
      </c>
      <c r="AM1364" s="48" t="s">
        <v>3846</v>
      </c>
      <c r="AN1364" s="48" t="s">
        <v>4272</v>
      </c>
      <c r="AQ1364" s="123" t="s">
        <v>15164</v>
      </c>
      <c r="AR1364" s="179">
        <v>0.27700000000000002</v>
      </c>
      <c r="AS1364" s="180" t="s">
        <v>15293</v>
      </c>
      <c r="AT1364" s="181">
        <v>3000</v>
      </c>
      <c r="AU1364" s="181">
        <v>18</v>
      </c>
      <c r="AV1364" s="180" t="s">
        <v>15407</v>
      </c>
    </row>
    <row r="1365" spans="1:48" x14ac:dyDescent="0.2">
      <c r="A1365" s="92" t="s">
        <v>5022</v>
      </c>
      <c r="B1365" s="92" t="s">
        <v>5023</v>
      </c>
      <c r="C1365" s="117" t="s">
        <v>166</v>
      </c>
      <c r="D1365" s="92" t="s">
        <v>437</v>
      </c>
      <c r="E1365" s="92" t="s">
        <v>15408</v>
      </c>
      <c r="F1365" s="92" t="s">
        <v>4284</v>
      </c>
      <c r="G1365" s="92" t="s">
        <v>3962</v>
      </c>
      <c r="H1365" s="92" t="s">
        <v>4696</v>
      </c>
      <c r="I1365" s="118" t="s">
        <v>5025</v>
      </c>
      <c r="J1365" s="119">
        <v>15</v>
      </c>
      <c r="K1365" s="119">
        <v>4000</v>
      </c>
      <c r="L1365" s="119">
        <f t="shared" si="161"/>
        <v>-208778</v>
      </c>
      <c r="N1365" s="48" t="s">
        <v>243</v>
      </c>
      <c r="P1365" s="119">
        <v>200000</v>
      </c>
      <c r="Q1365" s="119">
        <v>92000</v>
      </c>
      <c r="R1365" s="119">
        <v>76000</v>
      </c>
      <c r="S1365" s="119">
        <f t="shared" si="163"/>
        <v>292000</v>
      </c>
      <c r="T1365" s="119">
        <f t="shared" si="164"/>
        <v>368000</v>
      </c>
      <c r="U1365" s="119">
        <v>212778</v>
      </c>
      <c r="V1365" s="119">
        <v>118026</v>
      </c>
      <c r="W1365" s="119">
        <v>82998</v>
      </c>
      <c r="X1365" s="119">
        <f t="shared" si="162"/>
        <v>-130804</v>
      </c>
      <c r="Y1365" s="92" t="s">
        <v>12848</v>
      </c>
      <c r="Z1365" s="93">
        <v>0.45400000000000001</v>
      </c>
      <c r="AA1365" s="178">
        <v>0.45400000000000001</v>
      </c>
      <c r="AB1365" s="93">
        <f t="shared" si="165"/>
        <v>0</v>
      </c>
      <c r="AE1365" s="48" t="s">
        <v>15145</v>
      </c>
      <c r="AF1365" s="172">
        <v>0.45400000000000001</v>
      </c>
      <c r="AK1365" s="48" t="s">
        <v>15148</v>
      </c>
      <c r="AM1365" s="48" t="s">
        <v>3846</v>
      </c>
      <c r="AN1365" s="48" t="s">
        <v>4272</v>
      </c>
      <c r="AQ1365" s="123"/>
      <c r="AR1365" s="179">
        <v>0.45400000000000001</v>
      </c>
      <c r="AS1365" s="180" t="s">
        <v>15409</v>
      </c>
      <c r="AT1365" s="181">
        <v>4000</v>
      </c>
      <c r="AU1365" s="181">
        <v>8</v>
      </c>
      <c r="AV1365" s="180" t="s">
        <v>5025</v>
      </c>
    </row>
    <row r="1366" spans="1:48" ht="30" x14ac:dyDescent="0.2">
      <c r="A1366" s="92" t="s">
        <v>5026</v>
      </c>
      <c r="B1366" s="92" t="s">
        <v>5027</v>
      </c>
      <c r="C1366" s="117" t="s">
        <v>166</v>
      </c>
      <c r="D1366" s="92" t="s">
        <v>2310</v>
      </c>
      <c r="E1366" s="92" t="s">
        <v>15410</v>
      </c>
      <c r="F1366" s="92" t="s">
        <v>4284</v>
      </c>
      <c r="G1366" s="92" t="s">
        <v>3962</v>
      </c>
      <c r="H1366" s="92" t="s">
        <v>4299</v>
      </c>
      <c r="I1366" s="118" t="s">
        <v>5029</v>
      </c>
      <c r="J1366" s="119">
        <v>12</v>
      </c>
      <c r="K1366" s="119">
        <v>10000</v>
      </c>
      <c r="L1366" s="119">
        <f t="shared" si="161"/>
        <v>9957</v>
      </c>
      <c r="M1366" s="119"/>
      <c r="N1366" s="48" t="s">
        <v>243</v>
      </c>
      <c r="P1366" s="119">
        <v>0</v>
      </c>
      <c r="Q1366" s="119">
        <v>0</v>
      </c>
      <c r="R1366" s="119">
        <v>0</v>
      </c>
      <c r="S1366" s="119">
        <f t="shared" si="163"/>
        <v>0</v>
      </c>
      <c r="T1366" s="119">
        <f t="shared" si="164"/>
        <v>0</v>
      </c>
      <c r="U1366" s="119">
        <v>43</v>
      </c>
      <c r="V1366" s="119">
        <v>30</v>
      </c>
      <c r="W1366" s="119">
        <v>30</v>
      </c>
      <c r="X1366" s="119">
        <f t="shared" si="162"/>
        <v>-73</v>
      </c>
      <c r="Y1366" s="92" t="s">
        <v>12848</v>
      </c>
      <c r="Z1366" s="93">
        <v>3.7000000000000002E-3</v>
      </c>
      <c r="AA1366" s="178">
        <v>3.7000000000000002E-3</v>
      </c>
      <c r="AB1366" s="93">
        <f t="shared" si="165"/>
        <v>0</v>
      </c>
      <c r="AE1366" s="48" t="s">
        <v>15145</v>
      </c>
      <c r="AF1366" s="172">
        <v>3.7000000000000002E-3</v>
      </c>
      <c r="AK1366" s="48" t="s">
        <v>15286</v>
      </c>
      <c r="AM1366" s="48" t="s">
        <v>3846</v>
      </c>
      <c r="AN1366" s="48" t="s">
        <v>4272</v>
      </c>
      <c r="AQ1366" s="123"/>
      <c r="AR1366" s="179">
        <v>3.7000000000000002E-3</v>
      </c>
      <c r="AS1366" s="180" t="s">
        <v>15313</v>
      </c>
      <c r="AT1366" s="181">
        <v>10000</v>
      </c>
      <c r="AU1366" s="181">
        <v>16</v>
      </c>
      <c r="AV1366" s="180" t="s">
        <v>5029</v>
      </c>
    </row>
    <row r="1367" spans="1:48" ht="30" x14ac:dyDescent="0.2">
      <c r="A1367" s="92" t="s">
        <v>5030</v>
      </c>
      <c r="B1367" s="92" t="s">
        <v>5031</v>
      </c>
      <c r="C1367" s="117" t="s">
        <v>166</v>
      </c>
      <c r="D1367" s="92" t="s">
        <v>437</v>
      </c>
      <c r="E1367" s="92" t="s">
        <v>5032</v>
      </c>
      <c r="F1367" s="92" t="s">
        <v>4284</v>
      </c>
      <c r="G1367" s="92" t="s">
        <v>3962</v>
      </c>
      <c r="H1367" s="92" t="s">
        <v>4270</v>
      </c>
      <c r="I1367" s="118" t="s">
        <v>5033</v>
      </c>
      <c r="J1367" s="119">
        <v>15</v>
      </c>
      <c r="K1367" s="119">
        <v>3500</v>
      </c>
      <c r="L1367" s="119">
        <f t="shared" si="161"/>
        <v>-613697</v>
      </c>
      <c r="N1367" s="48" t="s">
        <v>243</v>
      </c>
      <c r="P1367" s="119">
        <v>658000</v>
      </c>
      <c r="Q1367" s="119">
        <v>325500</v>
      </c>
      <c r="R1367" s="119">
        <v>227500</v>
      </c>
      <c r="S1367" s="119">
        <f t="shared" si="163"/>
        <v>983500</v>
      </c>
      <c r="T1367" s="119">
        <f t="shared" si="164"/>
        <v>1211000</v>
      </c>
      <c r="U1367" s="119">
        <v>617197</v>
      </c>
      <c r="V1367" s="119">
        <v>435474</v>
      </c>
      <c r="W1367" s="119">
        <v>398126</v>
      </c>
      <c r="X1367" s="119">
        <f t="shared" si="162"/>
        <v>-394671</v>
      </c>
      <c r="Y1367" s="92" t="s">
        <v>12848</v>
      </c>
      <c r="Z1367" s="93">
        <v>0.44240000000000002</v>
      </c>
      <c r="AA1367" s="178">
        <v>0.52</v>
      </c>
      <c r="AB1367" s="93">
        <f t="shared" si="165"/>
        <v>7.7600000000000002E-2</v>
      </c>
      <c r="AE1367" s="184" t="s">
        <v>15232</v>
      </c>
      <c r="AF1367" s="172">
        <v>0.52</v>
      </c>
      <c r="AG1367" s="48" t="s">
        <v>15411</v>
      </c>
      <c r="AH1367" s="122">
        <v>3500</v>
      </c>
      <c r="AI1367" s="122">
        <v>10</v>
      </c>
      <c r="AJ1367" s="48" t="s">
        <v>15412</v>
      </c>
      <c r="AK1367" s="48" t="s">
        <v>15413</v>
      </c>
      <c r="AM1367" s="48" t="s">
        <v>3846</v>
      </c>
      <c r="AN1367" s="48" t="s">
        <v>4272</v>
      </c>
      <c r="AQ1367" s="123" t="s">
        <v>15344</v>
      </c>
      <c r="AR1367" s="179">
        <v>0.52</v>
      </c>
      <c r="AS1367" s="180" t="s">
        <v>15369</v>
      </c>
      <c r="AT1367" s="181">
        <v>3500</v>
      </c>
      <c r="AU1367" s="181">
        <v>12</v>
      </c>
      <c r="AV1367" s="180" t="s">
        <v>15412</v>
      </c>
    </row>
    <row r="1368" spans="1:48" ht="60" x14ac:dyDescent="0.2">
      <c r="A1368" s="92" t="s">
        <v>5034</v>
      </c>
      <c r="B1368" s="92" t="s">
        <v>5035</v>
      </c>
      <c r="C1368" s="117" t="s">
        <v>166</v>
      </c>
      <c r="D1368" s="92" t="s">
        <v>2310</v>
      </c>
      <c r="E1368" s="92" t="s">
        <v>5036</v>
      </c>
      <c r="F1368" s="92" t="s">
        <v>4284</v>
      </c>
      <c r="G1368" s="92" t="s">
        <v>3962</v>
      </c>
      <c r="H1368" s="92" t="s">
        <v>4270</v>
      </c>
      <c r="I1368" s="118" t="s">
        <v>5037</v>
      </c>
      <c r="J1368" s="119">
        <v>13</v>
      </c>
      <c r="K1368" s="119">
        <v>3500</v>
      </c>
      <c r="L1368" s="119">
        <f t="shared" si="161"/>
        <v>3500</v>
      </c>
      <c r="M1368" s="138">
        <v>1799</v>
      </c>
      <c r="N1368" s="48" t="s">
        <v>243</v>
      </c>
      <c r="O1368" s="48" t="s">
        <v>504</v>
      </c>
      <c r="P1368" s="119">
        <v>0</v>
      </c>
      <c r="Q1368" s="119">
        <v>0</v>
      </c>
      <c r="R1368" s="119">
        <v>0</v>
      </c>
      <c r="S1368" s="119">
        <f t="shared" si="163"/>
        <v>0</v>
      </c>
      <c r="T1368" s="119">
        <f t="shared" si="164"/>
        <v>0</v>
      </c>
      <c r="U1368" s="119">
        <v>0</v>
      </c>
      <c r="V1368" s="119">
        <v>0</v>
      </c>
      <c r="W1368" s="119">
        <v>0</v>
      </c>
      <c r="X1368" s="119">
        <f t="shared" si="162"/>
        <v>0</v>
      </c>
      <c r="Y1368" s="92" t="s">
        <v>12844</v>
      </c>
      <c r="Z1368" s="93">
        <v>0.51400000000000001</v>
      </c>
      <c r="AA1368" s="178">
        <v>0.44900000000000001</v>
      </c>
      <c r="AB1368" s="93">
        <f t="shared" si="165"/>
        <v>-6.5000000000000002E-2</v>
      </c>
      <c r="AD1368" s="93">
        <v>0.31</v>
      </c>
      <c r="AE1368" s="48" t="s">
        <v>15145</v>
      </c>
      <c r="AF1368" s="172">
        <v>0.44900000000000001</v>
      </c>
      <c r="AK1368" s="48" t="s">
        <v>15148</v>
      </c>
      <c r="AM1368" s="48" t="s">
        <v>3846</v>
      </c>
      <c r="AN1368" s="48" t="s">
        <v>4272</v>
      </c>
      <c r="AQ1368" s="123" t="s">
        <v>15149</v>
      </c>
      <c r="AR1368" s="179">
        <v>0.44900000000000001</v>
      </c>
      <c r="AS1368" s="180" t="s">
        <v>15319</v>
      </c>
      <c r="AT1368" s="181">
        <v>3500</v>
      </c>
      <c r="AU1368" s="181">
        <v>14</v>
      </c>
      <c r="AV1368" s="180" t="s">
        <v>5037</v>
      </c>
    </row>
    <row r="1369" spans="1:48" ht="75" x14ac:dyDescent="0.2">
      <c r="A1369" s="92" t="s">
        <v>5038</v>
      </c>
      <c r="B1369" s="92" t="s">
        <v>5039</v>
      </c>
      <c r="C1369" s="117" t="s">
        <v>166</v>
      </c>
      <c r="D1369" s="92" t="s">
        <v>2310</v>
      </c>
      <c r="E1369" s="92" t="s">
        <v>5040</v>
      </c>
      <c r="F1369" s="92" t="s">
        <v>4284</v>
      </c>
      <c r="G1369" s="92" t="s">
        <v>3962</v>
      </c>
      <c r="H1369" s="92" t="s">
        <v>3706</v>
      </c>
      <c r="I1369" s="118" t="s">
        <v>5041</v>
      </c>
      <c r="J1369" s="119">
        <v>29</v>
      </c>
      <c r="K1369" s="119">
        <v>5000</v>
      </c>
      <c r="L1369" s="119">
        <f t="shared" ref="L1369:L1400" si="166">K1369-U1369</f>
        <v>-42780</v>
      </c>
      <c r="N1369" s="48" t="s">
        <v>243</v>
      </c>
      <c r="P1369" s="119">
        <v>50000</v>
      </c>
      <c r="Q1369" s="119">
        <v>0</v>
      </c>
      <c r="R1369" s="119">
        <v>30000</v>
      </c>
      <c r="S1369" s="119">
        <f t="shared" si="163"/>
        <v>50000</v>
      </c>
      <c r="T1369" s="119">
        <f t="shared" si="164"/>
        <v>80000</v>
      </c>
      <c r="U1369" s="119">
        <v>47780</v>
      </c>
      <c r="V1369" s="119">
        <v>32706</v>
      </c>
      <c r="W1369" s="119">
        <v>31557</v>
      </c>
      <c r="X1369" s="119">
        <f t="shared" ref="X1369:X1400" si="167">P1369-(U1369+V1369)</f>
        <v>-30486</v>
      </c>
      <c r="Y1369" s="92" t="s">
        <v>12848</v>
      </c>
      <c r="Z1369" s="93">
        <v>0.23529</v>
      </c>
      <c r="AA1369" s="178">
        <v>0.24437999999999999</v>
      </c>
      <c r="AB1369" s="93">
        <f t="shared" si="165"/>
        <v>9.089999999999987E-3</v>
      </c>
      <c r="AE1369" s="48" t="s">
        <v>15145</v>
      </c>
      <c r="AF1369" s="172">
        <v>0.24437999999999999</v>
      </c>
      <c r="AK1369" s="48" t="s">
        <v>15148</v>
      </c>
      <c r="AM1369" s="48" t="s">
        <v>3846</v>
      </c>
      <c r="AN1369" s="48" t="s">
        <v>4272</v>
      </c>
      <c r="AQ1369" s="123" t="s">
        <v>15414</v>
      </c>
      <c r="AR1369" s="179">
        <v>0.24437999999999999</v>
      </c>
      <c r="AS1369" s="180" t="s">
        <v>15415</v>
      </c>
      <c r="AT1369" s="181">
        <v>1000</v>
      </c>
      <c r="AU1369" s="181">
        <v>8</v>
      </c>
      <c r="AV1369" s="180" t="s">
        <v>5041</v>
      </c>
    </row>
    <row r="1370" spans="1:48" ht="30" x14ac:dyDescent="0.2">
      <c r="A1370" s="92" t="s">
        <v>5042</v>
      </c>
      <c r="B1370" s="92" t="s">
        <v>5043</v>
      </c>
      <c r="C1370" s="117" t="s">
        <v>166</v>
      </c>
      <c r="D1370" s="92" t="s">
        <v>2310</v>
      </c>
      <c r="E1370" s="92" t="s">
        <v>5044</v>
      </c>
      <c r="F1370" s="92" t="s">
        <v>4284</v>
      </c>
      <c r="G1370" s="92" t="s">
        <v>3962</v>
      </c>
      <c r="H1370" s="92" t="s">
        <v>4299</v>
      </c>
      <c r="I1370" s="118" t="s">
        <v>4705</v>
      </c>
      <c r="J1370" s="119">
        <v>21</v>
      </c>
      <c r="K1370" s="119">
        <v>10000</v>
      </c>
      <c r="L1370" s="119">
        <f t="shared" si="166"/>
        <v>-48635</v>
      </c>
      <c r="N1370" s="48" t="s">
        <v>243</v>
      </c>
      <c r="P1370" s="119">
        <v>51299</v>
      </c>
      <c r="Q1370" s="119">
        <v>51299</v>
      </c>
      <c r="R1370" s="119">
        <v>0</v>
      </c>
      <c r="S1370" s="119">
        <f t="shared" si="163"/>
        <v>102598</v>
      </c>
      <c r="T1370" s="119">
        <f t="shared" si="164"/>
        <v>102598</v>
      </c>
      <c r="U1370" s="119">
        <v>58635</v>
      </c>
      <c r="V1370" s="119">
        <v>41304</v>
      </c>
      <c r="W1370" s="119">
        <v>35055</v>
      </c>
      <c r="X1370" s="119">
        <f t="shared" si="167"/>
        <v>-48640</v>
      </c>
      <c r="Y1370" s="92" t="s">
        <v>12848</v>
      </c>
      <c r="Z1370" s="93">
        <v>3.3300000000000001E-3</v>
      </c>
      <c r="AA1370" s="178">
        <v>3.13E-3</v>
      </c>
      <c r="AB1370" s="93">
        <f t="shared" si="165"/>
        <v>-2.0000000000000009E-4</v>
      </c>
      <c r="AE1370" s="48" t="s">
        <v>15145</v>
      </c>
      <c r="AF1370" s="172">
        <v>3.13E-3</v>
      </c>
      <c r="AK1370" s="48" t="s">
        <v>15148</v>
      </c>
      <c r="AM1370" s="48" t="s">
        <v>3846</v>
      </c>
      <c r="AN1370" s="48" t="s">
        <v>4272</v>
      </c>
      <c r="AQ1370" s="123" t="s">
        <v>15164</v>
      </c>
      <c r="AR1370" s="179">
        <v>3.13E-3</v>
      </c>
      <c r="AS1370" s="180" t="s">
        <v>15293</v>
      </c>
      <c r="AT1370" s="181">
        <v>10000</v>
      </c>
      <c r="AU1370" s="181">
        <v>14</v>
      </c>
      <c r="AV1370" s="180" t="s">
        <v>15416</v>
      </c>
    </row>
    <row r="1371" spans="1:48" x14ac:dyDescent="0.2">
      <c r="A1371" s="92" t="s">
        <v>5045</v>
      </c>
      <c r="B1371" s="92" t="s">
        <v>5046</v>
      </c>
      <c r="C1371" s="117" t="s">
        <v>166</v>
      </c>
      <c r="D1371" s="92" t="s">
        <v>2310</v>
      </c>
      <c r="E1371" s="92" t="s">
        <v>5047</v>
      </c>
      <c r="F1371" s="92" t="s">
        <v>4284</v>
      </c>
      <c r="G1371" s="92" t="s">
        <v>3962</v>
      </c>
      <c r="H1371" s="92" t="s">
        <v>4299</v>
      </c>
      <c r="I1371" s="118" t="s">
        <v>5048</v>
      </c>
      <c r="J1371" s="119">
        <v>21</v>
      </c>
      <c r="K1371" s="119">
        <v>10000</v>
      </c>
      <c r="L1371" s="119">
        <f t="shared" si="166"/>
        <v>-215233</v>
      </c>
      <c r="N1371" s="48" t="s">
        <v>243</v>
      </c>
      <c r="P1371" s="119">
        <v>230000</v>
      </c>
      <c r="Q1371" s="119">
        <v>130000</v>
      </c>
      <c r="R1371" s="119">
        <v>100000</v>
      </c>
      <c r="S1371" s="119">
        <f t="shared" si="163"/>
        <v>360000</v>
      </c>
      <c r="T1371" s="119">
        <f t="shared" si="164"/>
        <v>460000</v>
      </c>
      <c r="U1371" s="119">
        <v>225233</v>
      </c>
      <c r="V1371" s="119">
        <v>175621</v>
      </c>
      <c r="W1371" s="119">
        <v>164013</v>
      </c>
      <c r="X1371" s="119">
        <f t="shared" si="167"/>
        <v>-170854</v>
      </c>
      <c r="Y1371" s="92" t="s">
        <v>12848</v>
      </c>
      <c r="Z1371" s="93">
        <v>2.5000000000000001E-3</v>
      </c>
      <c r="AA1371" s="178">
        <v>2.5000000000000001E-3</v>
      </c>
      <c r="AB1371" s="93">
        <f t="shared" si="165"/>
        <v>0</v>
      </c>
      <c r="AE1371" s="48" t="s">
        <v>15145</v>
      </c>
      <c r="AF1371" s="172">
        <v>2.5000000000000001E-3</v>
      </c>
      <c r="AK1371" s="48" t="s">
        <v>15148</v>
      </c>
      <c r="AM1371" s="48" t="s">
        <v>3846</v>
      </c>
      <c r="AN1371" s="48" t="s">
        <v>4272</v>
      </c>
      <c r="AQ1371" s="123"/>
      <c r="AR1371" s="179">
        <v>2.5000000000000001E-3</v>
      </c>
      <c r="AS1371" s="180" t="s">
        <v>15293</v>
      </c>
      <c r="AT1371" s="181">
        <v>10000</v>
      </c>
      <c r="AU1371" s="181">
        <v>12</v>
      </c>
      <c r="AV1371" s="180" t="s">
        <v>5048</v>
      </c>
    </row>
    <row r="1372" spans="1:48" ht="45" x14ac:dyDescent="0.2">
      <c r="A1372" s="92" t="s">
        <v>5049</v>
      </c>
      <c r="B1372" s="92" t="s">
        <v>5050</v>
      </c>
      <c r="C1372" s="117" t="s">
        <v>166</v>
      </c>
      <c r="D1372" s="92" t="s">
        <v>437</v>
      </c>
      <c r="E1372" s="92" t="s">
        <v>15417</v>
      </c>
      <c r="F1372" s="92" t="s">
        <v>4284</v>
      </c>
      <c r="G1372" s="92" t="s">
        <v>3962</v>
      </c>
      <c r="H1372" s="92" t="s">
        <v>4299</v>
      </c>
      <c r="I1372" s="118" t="s">
        <v>5052</v>
      </c>
      <c r="J1372" s="119">
        <v>17</v>
      </c>
      <c r="K1372" s="119">
        <v>4000</v>
      </c>
      <c r="L1372" s="119">
        <f t="shared" si="166"/>
        <v>-568102</v>
      </c>
      <c r="N1372" s="48" t="s">
        <v>243</v>
      </c>
      <c r="P1372" s="119">
        <v>676000</v>
      </c>
      <c r="Q1372" s="119">
        <v>440000</v>
      </c>
      <c r="R1372" s="119">
        <v>236000</v>
      </c>
      <c r="S1372" s="119">
        <f t="shared" si="163"/>
        <v>1116000</v>
      </c>
      <c r="T1372" s="119">
        <f t="shared" si="164"/>
        <v>1352000</v>
      </c>
      <c r="U1372" s="119">
        <v>572102</v>
      </c>
      <c r="V1372" s="119">
        <v>330713</v>
      </c>
      <c r="W1372" s="119">
        <v>288136</v>
      </c>
      <c r="X1372" s="119">
        <f t="shared" si="167"/>
        <v>-226815</v>
      </c>
      <c r="Y1372" s="92" t="s">
        <v>12848</v>
      </c>
      <c r="Z1372" s="93">
        <v>1.7299999999999999E-2</v>
      </c>
      <c r="AA1372" s="178">
        <v>1.213E-2</v>
      </c>
      <c r="AB1372" s="93">
        <f t="shared" si="165"/>
        <v>-5.1699999999999992E-3</v>
      </c>
      <c r="AC1372" s="48" t="s">
        <v>15208</v>
      </c>
      <c r="AE1372" s="48" t="s">
        <v>15145</v>
      </c>
      <c r="AK1372" s="48" t="s">
        <v>15418</v>
      </c>
      <c r="AM1372" s="48" t="s">
        <v>3846</v>
      </c>
      <c r="AN1372" s="48" t="s">
        <v>4272</v>
      </c>
      <c r="AQ1372" s="123"/>
      <c r="AR1372" s="179">
        <v>1.213E-2</v>
      </c>
      <c r="AS1372" s="180" t="s">
        <v>15293</v>
      </c>
      <c r="AT1372" s="181">
        <v>4000</v>
      </c>
      <c r="AU1372" s="181">
        <v>17</v>
      </c>
      <c r="AV1372" s="180" t="s">
        <v>5052</v>
      </c>
    </row>
    <row r="1373" spans="1:48" x14ac:dyDescent="0.2">
      <c r="A1373" s="92" t="s">
        <v>5053</v>
      </c>
      <c r="B1373" s="92" t="s">
        <v>5054</v>
      </c>
      <c r="C1373" s="117" t="s">
        <v>166</v>
      </c>
      <c r="D1373" s="92" t="s">
        <v>2310</v>
      </c>
      <c r="E1373" s="92" t="s">
        <v>5055</v>
      </c>
      <c r="F1373" s="92" t="s">
        <v>4284</v>
      </c>
      <c r="G1373" s="92" t="s">
        <v>3962</v>
      </c>
      <c r="H1373" s="92" t="s">
        <v>4377</v>
      </c>
      <c r="I1373" s="118" t="s">
        <v>5056</v>
      </c>
      <c r="J1373" s="119">
        <v>17</v>
      </c>
      <c r="K1373" s="119">
        <v>6000</v>
      </c>
      <c r="L1373" s="119">
        <f t="shared" si="166"/>
        <v>-3111</v>
      </c>
      <c r="N1373" s="48" t="s">
        <v>243</v>
      </c>
      <c r="P1373" s="119">
        <v>6000</v>
      </c>
      <c r="Q1373" s="119">
        <v>2000</v>
      </c>
      <c r="R1373" s="119">
        <v>4000</v>
      </c>
      <c r="S1373" s="119">
        <f t="shared" si="163"/>
        <v>8000</v>
      </c>
      <c r="T1373" s="119">
        <f t="shared" si="164"/>
        <v>12000</v>
      </c>
      <c r="U1373" s="119">
        <v>9111</v>
      </c>
      <c r="V1373" s="119">
        <v>8638</v>
      </c>
      <c r="W1373" s="119">
        <v>8781</v>
      </c>
      <c r="X1373" s="119">
        <f t="shared" si="167"/>
        <v>-11749</v>
      </c>
      <c r="Y1373" s="92" t="s">
        <v>12848</v>
      </c>
      <c r="Z1373" s="93">
        <v>0.45</v>
      </c>
      <c r="AA1373" s="178">
        <v>0.45</v>
      </c>
      <c r="AB1373" s="93">
        <f t="shared" si="165"/>
        <v>0</v>
      </c>
      <c r="AE1373" s="48" t="s">
        <v>15145</v>
      </c>
      <c r="AF1373" s="172">
        <v>0.45</v>
      </c>
      <c r="AK1373" s="48" t="s">
        <v>15148</v>
      </c>
      <c r="AM1373" s="48" t="s">
        <v>3846</v>
      </c>
      <c r="AN1373" s="48" t="s">
        <v>4272</v>
      </c>
      <c r="AQ1373" s="123"/>
      <c r="AR1373" s="179">
        <v>0.45</v>
      </c>
      <c r="AS1373" s="180" t="s">
        <v>15419</v>
      </c>
      <c r="AT1373" s="181">
        <v>2000</v>
      </c>
      <c r="AU1373" s="181">
        <v>3</v>
      </c>
      <c r="AV1373" s="180" t="s">
        <v>5056</v>
      </c>
    </row>
    <row r="1374" spans="1:48" x14ac:dyDescent="0.2">
      <c r="A1374" s="92" t="s">
        <v>5057</v>
      </c>
      <c r="B1374" s="92" t="s">
        <v>5058</v>
      </c>
      <c r="C1374" s="117" t="s">
        <v>166</v>
      </c>
      <c r="D1374" s="92" t="s">
        <v>437</v>
      </c>
      <c r="E1374" s="92" t="s">
        <v>5059</v>
      </c>
      <c r="F1374" s="92" t="s">
        <v>4284</v>
      </c>
      <c r="G1374" s="92" t="s">
        <v>3962</v>
      </c>
      <c r="H1374" s="92" t="s">
        <v>4270</v>
      </c>
      <c r="I1374" s="118" t="s">
        <v>5060</v>
      </c>
      <c r="J1374" s="119">
        <v>13</v>
      </c>
      <c r="K1374" s="119">
        <v>2000</v>
      </c>
      <c r="L1374" s="119">
        <f t="shared" si="166"/>
        <v>-58359</v>
      </c>
      <c r="N1374" s="48" t="s">
        <v>243</v>
      </c>
      <c r="P1374" s="119">
        <v>0</v>
      </c>
      <c r="Q1374" s="119">
        <v>0</v>
      </c>
      <c r="R1374" s="119">
        <v>0</v>
      </c>
      <c r="S1374" s="119">
        <f t="shared" si="163"/>
        <v>0</v>
      </c>
      <c r="T1374" s="119">
        <f t="shared" si="164"/>
        <v>0</v>
      </c>
      <c r="U1374" s="119">
        <v>60359</v>
      </c>
      <c r="V1374" s="119">
        <v>50079</v>
      </c>
      <c r="W1374" s="119">
        <v>62679</v>
      </c>
      <c r="X1374" s="119">
        <f t="shared" si="167"/>
        <v>-110438</v>
      </c>
      <c r="Y1374" s="92" t="s">
        <v>12848</v>
      </c>
      <c r="Z1374" s="93">
        <v>0.35</v>
      </c>
      <c r="AA1374" s="178">
        <v>0.35</v>
      </c>
      <c r="AB1374" s="93">
        <f t="shared" si="165"/>
        <v>0</v>
      </c>
      <c r="AE1374" s="48" t="s">
        <v>15145</v>
      </c>
      <c r="AF1374" s="172">
        <v>0.35</v>
      </c>
      <c r="AK1374" s="48" t="s">
        <v>15148</v>
      </c>
      <c r="AM1374" s="48" t="s">
        <v>3846</v>
      </c>
      <c r="AN1374" s="48" t="s">
        <v>4272</v>
      </c>
      <c r="AQ1374" s="123"/>
      <c r="AR1374" s="179">
        <v>0.35</v>
      </c>
      <c r="AS1374" s="180" t="s">
        <v>15312</v>
      </c>
      <c r="AT1374" s="181">
        <v>2000</v>
      </c>
      <c r="AU1374" s="181">
        <v>19</v>
      </c>
      <c r="AV1374" s="180" t="s">
        <v>5060</v>
      </c>
    </row>
    <row r="1375" spans="1:48" x14ac:dyDescent="0.2">
      <c r="A1375" s="92" t="s">
        <v>5061</v>
      </c>
      <c r="B1375" s="92" t="s">
        <v>5062</v>
      </c>
      <c r="C1375" s="117" t="s">
        <v>166</v>
      </c>
      <c r="D1375" s="92" t="s">
        <v>2310</v>
      </c>
      <c r="E1375" s="92" t="s">
        <v>5063</v>
      </c>
      <c r="F1375" s="92" t="s">
        <v>4284</v>
      </c>
      <c r="G1375" s="92" t="s">
        <v>3962</v>
      </c>
      <c r="H1375" s="92" t="s">
        <v>4299</v>
      </c>
      <c r="I1375" s="118" t="s">
        <v>5064</v>
      </c>
      <c r="J1375" s="119">
        <v>31</v>
      </c>
      <c r="K1375" s="119">
        <v>10000</v>
      </c>
      <c r="L1375" s="119">
        <f t="shared" si="166"/>
        <v>-9615</v>
      </c>
      <c r="N1375" s="48" t="s">
        <v>243</v>
      </c>
      <c r="P1375" s="119">
        <v>0</v>
      </c>
      <c r="Q1375" s="119">
        <v>0</v>
      </c>
      <c r="R1375" s="119">
        <v>0</v>
      </c>
      <c r="S1375" s="119">
        <f t="shared" si="163"/>
        <v>0</v>
      </c>
      <c r="T1375" s="119">
        <f t="shared" si="164"/>
        <v>0</v>
      </c>
      <c r="U1375" s="119">
        <v>19615</v>
      </c>
      <c r="V1375" s="119">
        <v>16232</v>
      </c>
      <c r="W1375" s="119">
        <v>16222</v>
      </c>
      <c r="X1375" s="119">
        <f t="shared" si="167"/>
        <v>-35847</v>
      </c>
      <c r="Y1375" s="92" t="s">
        <v>12848</v>
      </c>
      <c r="Z1375" s="93">
        <v>1.15E-2</v>
      </c>
      <c r="AA1375" s="178">
        <v>1.15E-2</v>
      </c>
      <c r="AB1375" s="93">
        <f t="shared" si="165"/>
        <v>0</v>
      </c>
      <c r="AE1375" s="48" t="s">
        <v>15145</v>
      </c>
      <c r="AF1375" s="172">
        <v>1.15E-2</v>
      </c>
      <c r="AK1375" s="48" t="s">
        <v>15148</v>
      </c>
      <c r="AM1375" s="48" t="s">
        <v>3846</v>
      </c>
      <c r="AN1375" s="48" t="s">
        <v>4272</v>
      </c>
      <c r="AQ1375" s="123"/>
      <c r="AR1375" s="179">
        <v>1.15E-2</v>
      </c>
      <c r="AS1375" s="180" t="s">
        <v>15313</v>
      </c>
      <c r="AT1375" s="181">
        <v>10000</v>
      </c>
      <c r="AU1375" s="181">
        <v>8</v>
      </c>
      <c r="AV1375" s="180" t="s">
        <v>5064</v>
      </c>
    </row>
    <row r="1376" spans="1:48" ht="60" x14ac:dyDescent="0.2">
      <c r="A1376" s="92" t="s">
        <v>5065</v>
      </c>
      <c r="B1376" s="92" t="s">
        <v>5066</v>
      </c>
      <c r="C1376" s="117" t="s">
        <v>166</v>
      </c>
      <c r="D1376" s="92" t="s">
        <v>2310</v>
      </c>
      <c r="E1376" s="92" t="s">
        <v>5067</v>
      </c>
      <c r="F1376" s="92" t="s">
        <v>4284</v>
      </c>
      <c r="G1376" s="92" t="s">
        <v>3962</v>
      </c>
      <c r="H1376" s="92" t="s">
        <v>4299</v>
      </c>
      <c r="I1376" s="118" t="s">
        <v>5068</v>
      </c>
      <c r="J1376" s="119">
        <v>16</v>
      </c>
      <c r="K1376" s="119">
        <v>1000</v>
      </c>
      <c r="L1376" s="119">
        <f t="shared" si="166"/>
        <v>1000</v>
      </c>
      <c r="M1376" s="119">
        <v>431</v>
      </c>
      <c r="N1376" s="48" t="s">
        <v>243</v>
      </c>
      <c r="O1376" s="48" t="s">
        <v>504</v>
      </c>
      <c r="P1376" s="119">
        <v>0</v>
      </c>
      <c r="Q1376" s="119">
        <v>0</v>
      </c>
      <c r="R1376" s="119">
        <v>0</v>
      </c>
      <c r="S1376" s="119">
        <f t="shared" si="163"/>
        <v>0</v>
      </c>
      <c r="T1376" s="119">
        <f t="shared" si="164"/>
        <v>0</v>
      </c>
      <c r="U1376" s="119">
        <v>0</v>
      </c>
      <c r="V1376" s="119">
        <v>0</v>
      </c>
      <c r="W1376" s="119">
        <v>0</v>
      </c>
      <c r="X1376" s="119">
        <f t="shared" si="167"/>
        <v>0</v>
      </c>
      <c r="Y1376" s="92" t="s">
        <v>12844</v>
      </c>
      <c r="Z1376" s="93">
        <v>0.43099999999999999</v>
      </c>
      <c r="AA1376" s="178">
        <v>0.26669999999999999</v>
      </c>
      <c r="AB1376" s="93">
        <f t="shared" si="165"/>
        <v>-0.1643</v>
      </c>
      <c r="AD1376" s="93">
        <v>0.37634000000000001</v>
      </c>
      <c r="AE1376" s="48" t="s">
        <v>15145</v>
      </c>
      <c r="AF1376" s="172">
        <v>0.26669999999999999</v>
      </c>
      <c r="AK1376" s="48" t="s">
        <v>15148</v>
      </c>
      <c r="AM1376" s="48" t="s">
        <v>3846</v>
      </c>
      <c r="AN1376" s="48" t="s">
        <v>4272</v>
      </c>
      <c r="AQ1376" s="123" t="s">
        <v>15149</v>
      </c>
      <c r="AR1376" s="179">
        <v>0.26669999999999999</v>
      </c>
      <c r="AS1376" s="180" t="s">
        <v>15313</v>
      </c>
      <c r="AT1376" s="181">
        <v>1000</v>
      </c>
      <c r="AU1376" s="181">
        <v>16</v>
      </c>
      <c r="AV1376" s="180" t="s">
        <v>5068</v>
      </c>
    </row>
    <row r="1377" spans="1:48" ht="30" x14ac:dyDescent="0.2">
      <c r="A1377" s="92" t="s">
        <v>5069</v>
      </c>
      <c r="B1377" s="92" t="s">
        <v>5070</v>
      </c>
      <c r="C1377" s="117" t="s">
        <v>166</v>
      </c>
      <c r="D1377" s="92" t="s">
        <v>437</v>
      </c>
      <c r="E1377" s="92" t="s">
        <v>5071</v>
      </c>
      <c r="F1377" s="92" t="s">
        <v>4284</v>
      </c>
      <c r="G1377" s="92" t="s">
        <v>3962</v>
      </c>
      <c r="H1377" s="92" t="s">
        <v>4360</v>
      </c>
      <c r="I1377" s="118" t="s">
        <v>5072</v>
      </c>
      <c r="J1377" s="119">
        <v>16</v>
      </c>
      <c r="K1377" s="119">
        <v>500</v>
      </c>
      <c r="L1377" s="119">
        <f t="shared" si="166"/>
        <v>-16230</v>
      </c>
      <c r="N1377" s="48" t="s">
        <v>243</v>
      </c>
      <c r="P1377" s="119">
        <v>0</v>
      </c>
      <c r="Q1377" s="119">
        <v>0</v>
      </c>
      <c r="R1377" s="119">
        <v>0</v>
      </c>
      <c r="S1377" s="119">
        <f t="shared" si="163"/>
        <v>0</v>
      </c>
      <c r="T1377" s="119">
        <f t="shared" si="164"/>
        <v>0</v>
      </c>
      <c r="U1377" s="119">
        <v>16730</v>
      </c>
      <c r="V1377" s="119">
        <v>13790</v>
      </c>
      <c r="W1377" s="119">
        <v>10270</v>
      </c>
      <c r="X1377" s="119">
        <f t="shared" si="167"/>
        <v>-30520</v>
      </c>
      <c r="Y1377" s="92" t="s">
        <v>12848</v>
      </c>
      <c r="Z1377" s="93">
        <v>0.22500000000000001</v>
      </c>
      <c r="AA1377" s="178">
        <v>0.5625</v>
      </c>
      <c r="AB1377" s="93">
        <f t="shared" si="165"/>
        <v>0.33750000000000002</v>
      </c>
      <c r="AE1377" s="48" t="s">
        <v>15145</v>
      </c>
      <c r="AF1377" s="172">
        <v>0.5625</v>
      </c>
      <c r="AK1377" s="48" t="s">
        <v>15148</v>
      </c>
      <c r="AM1377" s="48" t="s">
        <v>3846</v>
      </c>
      <c r="AN1377" s="48" t="s">
        <v>4272</v>
      </c>
      <c r="AQ1377" s="123" t="s">
        <v>15164</v>
      </c>
      <c r="AR1377" s="179">
        <v>0.5625</v>
      </c>
      <c r="AS1377" s="180" t="s">
        <v>15340</v>
      </c>
      <c r="AT1377" s="181">
        <v>500</v>
      </c>
      <c r="AU1377" s="181">
        <v>17</v>
      </c>
      <c r="AV1377" s="180" t="s">
        <v>15420</v>
      </c>
    </row>
    <row r="1378" spans="1:48" x14ac:dyDescent="0.2">
      <c r="A1378" s="92" t="s">
        <v>5073</v>
      </c>
      <c r="B1378" s="92" t="s">
        <v>5074</v>
      </c>
      <c r="C1378" s="117" t="s">
        <v>166</v>
      </c>
      <c r="D1378" s="92" t="s">
        <v>2310</v>
      </c>
      <c r="E1378" s="92" t="s">
        <v>5075</v>
      </c>
      <c r="F1378" s="92" t="s">
        <v>4284</v>
      </c>
      <c r="G1378" s="92" t="s">
        <v>3962</v>
      </c>
      <c r="H1378" s="92" t="s">
        <v>4360</v>
      </c>
      <c r="I1378" s="118" t="s">
        <v>5076</v>
      </c>
      <c r="J1378" s="119">
        <v>21</v>
      </c>
      <c r="K1378" s="119">
        <v>500</v>
      </c>
      <c r="L1378" s="119">
        <f t="shared" si="166"/>
        <v>-3207</v>
      </c>
      <c r="N1378" s="48" t="s">
        <v>243</v>
      </c>
      <c r="P1378" s="119">
        <v>7500</v>
      </c>
      <c r="Q1378" s="119">
        <v>2000</v>
      </c>
      <c r="R1378" s="119">
        <v>5500</v>
      </c>
      <c r="S1378" s="119">
        <f t="shared" si="163"/>
        <v>9500</v>
      </c>
      <c r="T1378" s="119">
        <f t="shared" si="164"/>
        <v>15000</v>
      </c>
      <c r="U1378" s="119">
        <v>3707</v>
      </c>
      <c r="V1378" s="119">
        <v>5053</v>
      </c>
      <c r="W1378" s="119">
        <v>3990</v>
      </c>
      <c r="X1378" s="119">
        <f t="shared" si="167"/>
        <v>-1260</v>
      </c>
      <c r="Y1378" s="92" t="s">
        <v>12848</v>
      </c>
      <c r="Z1378" s="93">
        <v>0.73919999999999997</v>
      </c>
      <c r="AA1378" s="178">
        <v>0.73919999999999997</v>
      </c>
      <c r="AB1378" s="93">
        <f t="shared" si="165"/>
        <v>0</v>
      </c>
      <c r="AE1378" s="48" t="s">
        <v>15145</v>
      </c>
      <c r="AF1378" s="172">
        <v>0.73919999999999997</v>
      </c>
      <c r="AK1378" s="48" t="s">
        <v>15148</v>
      </c>
      <c r="AM1378" s="48" t="s">
        <v>3846</v>
      </c>
      <c r="AN1378" s="48" t="s">
        <v>4272</v>
      </c>
      <c r="AQ1378" s="123"/>
      <c r="AR1378" s="179">
        <v>0.73919999999999997</v>
      </c>
      <c r="AS1378" s="180" t="s">
        <v>15323</v>
      </c>
      <c r="AT1378" s="181">
        <v>500</v>
      </c>
      <c r="AU1378" s="181">
        <v>7</v>
      </c>
      <c r="AV1378" s="180" t="s">
        <v>5076</v>
      </c>
    </row>
    <row r="1379" spans="1:48" ht="30" x14ac:dyDescent="0.2">
      <c r="A1379" s="92" t="s">
        <v>5077</v>
      </c>
      <c r="B1379" s="92" t="s">
        <v>5078</v>
      </c>
      <c r="C1379" s="117" t="s">
        <v>166</v>
      </c>
      <c r="D1379" s="92" t="s">
        <v>437</v>
      </c>
      <c r="E1379" s="92" t="s">
        <v>5079</v>
      </c>
      <c r="F1379" s="92" t="s">
        <v>4284</v>
      </c>
      <c r="G1379" s="92" t="s">
        <v>3962</v>
      </c>
      <c r="H1379" s="92" t="s">
        <v>4299</v>
      </c>
      <c r="I1379" s="118" t="s">
        <v>5080</v>
      </c>
      <c r="J1379" s="119">
        <v>11</v>
      </c>
      <c r="K1379" s="119">
        <v>4000</v>
      </c>
      <c r="L1379" s="119">
        <f t="shared" si="166"/>
        <v>-167472</v>
      </c>
      <c r="N1379" s="48" t="s">
        <v>243</v>
      </c>
      <c r="P1379" s="119">
        <v>120000</v>
      </c>
      <c r="Q1379" s="119">
        <v>92000</v>
      </c>
      <c r="R1379" s="119">
        <v>0</v>
      </c>
      <c r="S1379" s="119">
        <f t="shared" si="163"/>
        <v>212000</v>
      </c>
      <c r="T1379" s="119">
        <f t="shared" si="164"/>
        <v>212000</v>
      </c>
      <c r="U1379" s="119">
        <v>171472</v>
      </c>
      <c r="V1379" s="119">
        <v>72153</v>
      </c>
      <c r="W1379" s="119">
        <v>47967</v>
      </c>
      <c r="X1379" s="119">
        <f t="shared" si="167"/>
        <v>-123625</v>
      </c>
      <c r="Y1379" s="92" t="s">
        <v>12848</v>
      </c>
      <c r="Z1379" s="93">
        <v>4.7469999999999998E-2</v>
      </c>
      <c r="AA1379" s="178">
        <v>6.8750000000000006E-2</v>
      </c>
      <c r="AB1379" s="93">
        <f t="shared" si="165"/>
        <v>2.1280000000000007E-2</v>
      </c>
      <c r="AE1379" s="48" t="s">
        <v>15145</v>
      </c>
      <c r="AF1379" s="172">
        <v>6.8750000000000006E-2</v>
      </c>
      <c r="AK1379" s="48" t="s">
        <v>15148</v>
      </c>
      <c r="AM1379" s="48" t="s">
        <v>3846</v>
      </c>
      <c r="AN1379" s="48" t="s">
        <v>4272</v>
      </c>
      <c r="AQ1379" s="123" t="s">
        <v>15164</v>
      </c>
      <c r="AR1379" s="179">
        <v>6.8750000000000006E-2</v>
      </c>
      <c r="AS1379" s="180" t="s">
        <v>15293</v>
      </c>
      <c r="AT1379" s="181">
        <v>4000</v>
      </c>
      <c r="AU1379" s="181">
        <v>17</v>
      </c>
      <c r="AV1379" s="180" t="s">
        <v>15421</v>
      </c>
    </row>
    <row r="1380" spans="1:48" x14ac:dyDescent="0.2">
      <c r="A1380" s="92" t="s">
        <v>5081</v>
      </c>
      <c r="B1380" s="92" t="s">
        <v>5082</v>
      </c>
      <c r="C1380" s="117" t="s">
        <v>166</v>
      </c>
      <c r="D1380" s="92" t="s">
        <v>2310</v>
      </c>
      <c r="E1380" s="92" t="s">
        <v>5083</v>
      </c>
      <c r="F1380" s="92" t="s">
        <v>4284</v>
      </c>
      <c r="G1380" s="92" t="s">
        <v>3962</v>
      </c>
      <c r="H1380" s="92" t="s">
        <v>4299</v>
      </c>
      <c r="I1380" s="118" t="s">
        <v>5084</v>
      </c>
      <c r="J1380" s="119">
        <v>20</v>
      </c>
      <c r="K1380" s="119">
        <v>10000</v>
      </c>
      <c r="L1380" s="119">
        <f t="shared" si="166"/>
        <v>-50145</v>
      </c>
      <c r="N1380" s="48" t="s">
        <v>243</v>
      </c>
      <c r="P1380" s="119">
        <v>80000</v>
      </c>
      <c r="Q1380" s="119">
        <v>60000</v>
      </c>
      <c r="R1380" s="119">
        <v>20000</v>
      </c>
      <c r="S1380" s="119">
        <f t="shared" si="163"/>
        <v>140000</v>
      </c>
      <c r="T1380" s="119">
        <f t="shared" si="164"/>
        <v>160000</v>
      </c>
      <c r="U1380" s="119">
        <v>60145</v>
      </c>
      <c r="V1380" s="119">
        <v>47219</v>
      </c>
      <c r="W1380" s="119">
        <v>46059</v>
      </c>
      <c r="X1380" s="119">
        <f t="shared" si="167"/>
        <v>-27364</v>
      </c>
      <c r="Y1380" s="92" t="s">
        <v>12848</v>
      </c>
      <c r="Z1380" s="93">
        <v>5.0000000000000001E-3</v>
      </c>
      <c r="AA1380" s="178">
        <v>5.0000000000000001E-3</v>
      </c>
      <c r="AB1380" s="93">
        <f t="shared" si="165"/>
        <v>0</v>
      </c>
      <c r="AE1380" s="48" t="s">
        <v>15145</v>
      </c>
      <c r="AF1380" s="172">
        <v>5.0000000000000001E-3</v>
      </c>
      <c r="AK1380" s="48" t="s">
        <v>15148</v>
      </c>
      <c r="AM1380" s="48" t="s">
        <v>3846</v>
      </c>
      <c r="AN1380" s="48" t="s">
        <v>4272</v>
      </c>
      <c r="AQ1380" s="123" t="s">
        <v>15149</v>
      </c>
      <c r="AR1380" s="179">
        <v>5.0000000000000001E-3</v>
      </c>
      <c r="AS1380" s="180" t="s">
        <v>15293</v>
      </c>
      <c r="AT1380" s="181">
        <v>10000</v>
      </c>
      <c r="AU1380" s="181">
        <v>12</v>
      </c>
      <c r="AV1380" s="180" t="s">
        <v>5084</v>
      </c>
    </row>
    <row r="1381" spans="1:48" x14ac:dyDescent="0.2">
      <c r="A1381" s="92" t="s">
        <v>5085</v>
      </c>
      <c r="B1381" s="92" t="s">
        <v>5086</v>
      </c>
      <c r="C1381" s="117" t="s">
        <v>166</v>
      </c>
      <c r="D1381" s="92" t="s">
        <v>2310</v>
      </c>
      <c r="E1381" s="92" t="s">
        <v>5087</v>
      </c>
      <c r="F1381" s="92" t="s">
        <v>4284</v>
      </c>
      <c r="G1381" s="92" t="s">
        <v>3962</v>
      </c>
      <c r="H1381" s="92" t="s">
        <v>4299</v>
      </c>
      <c r="I1381" s="118" t="s">
        <v>5088</v>
      </c>
      <c r="J1381" s="119">
        <v>21</v>
      </c>
      <c r="K1381" s="119">
        <v>10000</v>
      </c>
      <c r="L1381" s="119">
        <f t="shared" si="166"/>
        <v>-127280</v>
      </c>
      <c r="N1381" s="48" t="s">
        <v>243</v>
      </c>
      <c r="P1381" s="119">
        <v>191522</v>
      </c>
      <c r="Q1381" s="119">
        <v>100000</v>
      </c>
      <c r="R1381" s="119">
        <v>80000</v>
      </c>
      <c r="S1381" s="119">
        <f t="shared" si="163"/>
        <v>291522</v>
      </c>
      <c r="T1381" s="119">
        <f t="shared" si="164"/>
        <v>371522</v>
      </c>
      <c r="U1381" s="119">
        <v>137280</v>
      </c>
      <c r="V1381" s="119">
        <v>90379</v>
      </c>
      <c r="W1381" s="119">
        <v>84219</v>
      </c>
      <c r="X1381" s="119">
        <f t="shared" si="167"/>
        <v>-36137</v>
      </c>
      <c r="Y1381" s="92" t="s">
        <v>12848</v>
      </c>
      <c r="Z1381" s="93">
        <v>1.2500000000000001E-2</v>
      </c>
      <c r="AA1381" s="178">
        <v>1.2500000000000001E-2</v>
      </c>
      <c r="AB1381" s="93">
        <f t="shared" si="165"/>
        <v>0</v>
      </c>
      <c r="AE1381" s="48" t="s">
        <v>15145</v>
      </c>
      <c r="AF1381" s="172">
        <v>1.2500000000000001E-2</v>
      </c>
      <c r="AK1381" s="48" t="s">
        <v>15148</v>
      </c>
      <c r="AM1381" s="48" t="s">
        <v>3846</v>
      </c>
      <c r="AN1381" s="48" t="s">
        <v>4272</v>
      </c>
      <c r="AQ1381" s="123" t="s">
        <v>15149</v>
      </c>
      <c r="AR1381" s="179">
        <v>1.2500000000000001E-2</v>
      </c>
      <c r="AS1381" s="180" t="s">
        <v>15293</v>
      </c>
      <c r="AT1381" s="181">
        <v>10000</v>
      </c>
      <c r="AU1381" s="181">
        <v>21</v>
      </c>
      <c r="AV1381" s="180" t="s">
        <v>5088</v>
      </c>
    </row>
    <row r="1382" spans="1:48" x14ac:dyDescent="0.2">
      <c r="A1382" s="92" t="s">
        <v>5089</v>
      </c>
      <c r="B1382" s="92" t="s">
        <v>5090</v>
      </c>
      <c r="C1382" s="117" t="s">
        <v>166</v>
      </c>
      <c r="D1382" s="92" t="s">
        <v>2310</v>
      </c>
      <c r="E1382" s="92" t="s">
        <v>5091</v>
      </c>
      <c r="F1382" s="92" t="s">
        <v>4284</v>
      </c>
      <c r="G1382" s="92" t="s">
        <v>3962</v>
      </c>
      <c r="H1382" s="92" t="s">
        <v>4299</v>
      </c>
      <c r="I1382" s="118" t="s">
        <v>5092</v>
      </c>
      <c r="J1382" s="119">
        <v>21</v>
      </c>
      <c r="K1382" s="119">
        <v>10000</v>
      </c>
      <c r="L1382" s="119">
        <f t="shared" si="166"/>
        <v>-97746</v>
      </c>
      <c r="N1382" s="48" t="s">
        <v>243</v>
      </c>
      <c r="P1382" s="119">
        <v>80000</v>
      </c>
      <c r="Q1382" s="119">
        <v>60000</v>
      </c>
      <c r="R1382" s="119">
        <v>20000</v>
      </c>
      <c r="S1382" s="119">
        <f t="shared" si="163"/>
        <v>140000</v>
      </c>
      <c r="T1382" s="119">
        <f t="shared" si="164"/>
        <v>160000</v>
      </c>
      <c r="U1382" s="119">
        <v>107746</v>
      </c>
      <c r="V1382" s="119">
        <v>73422</v>
      </c>
      <c r="W1382" s="119">
        <v>68964</v>
      </c>
      <c r="X1382" s="119">
        <f t="shared" si="167"/>
        <v>-101168</v>
      </c>
      <c r="Y1382" s="92" t="s">
        <v>12848</v>
      </c>
      <c r="Z1382" s="93">
        <v>6.4999999999999997E-3</v>
      </c>
      <c r="AA1382" s="178">
        <v>6.4999999999999997E-3</v>
      </c>
      <c r="AB1382" s="93">
        <f t="shared" si="165"/>
        <v>0</v>
      </c>
      <c r="AE1382" s="48" t="s">
        <v>15145</v>
      </c>
      <c r="AF1382" s="172">
        <v>6.4999999999999997E-3</v>
      </c>
      <c r="AK1382" s="48" t="s">
        <v>15148</v>
      </c>
      <c r="AM1382" s="48" t="s">
        <v>3846</v>
      </c>
      <c r="AN1382" s="48" t="s">
        <v>4272</v>
      </c>
      <c r="AQ1382" s="123"/>
      <c r="AR1382" s="179">
        <v>6.4999999999999997E-3</v>
      </c>
      <c r="AS1382" s="180" t="s">
        <v>15293</v>
      </c>
      <c r="AT1382" s="181">
        <v>10000</v>
      </c>
      <c r="AU1382" s="181">
        <v>4</v>
      </c>
      <c r="AV1382" s="180" t="s">
        <v>5092</v>
      </c>
    </row>
    <row r="1383" spans="1:48" x14ac:dyDescent="0.2">
      <c r="A1383" s="92" t="s">
        <v>5093</v>
      </c>
      <c r="B1383" s="92" t="s">
        <v>5094</v>
      </c>
      <c r="C1383" s="117" t="s">
        <v>166</v>
      </c>
      <c r="D1383" s="92" t="s">
        <v>2310</v>
      </c>
      <c r="E1383" s="92" t="s">
        <v>5095</v>
      </c>
      <c r="F1383" s="92" t="s">
        <v>4284</v>
      </c>
      <c r="G1383" s="92" t="s">
        <v>3962</v>
      </c>
      <c r="H1383" s="92" t="s">
        <v>4285</v>
      </c>
      <c r="I1383" s="118" t="s">
        <v>5096</v>
      </c>
      <c r="J1383" s="119">
        <v>32</v>
      </c>
      <c r="K1383" s="119">
        <v>10000</v>
      </c>
      <c r="L1383" s="119">
        <f t="shared" si="166"/>
        <v>10000</v>
      </c>
      <c r="M1383" s="119">
        <v>47</v>
      </c>
      <c r="N1383" s="48" t="s">
        <v>243</v>
      </c>
      <c r="P1383" s="119">
        <v>0</v>
      </c>
      <c r="Q1383" s="119">
        <v>0</v>
      </c>
      <c r="R1383" s="119">
        <v>0</v>
      </c>
      <c r="S1383" s="119">
        <f t="shared" si="163"/>
        <v>0</v>
      </c>
      <c r="T1383" s="119">
        <f t="shared" si="164"/>
        <v>0</v>
      </c>
      <c r="U1383" s="119">
        <v>0</v>
      </c>
      <c r="V1383" s="119">
        <v>0</v>
      </c>
      <c r="W1383" s="119">
        <v>0</v>
      </c>
      <c r="X1383" s="119">
        <f t="shared" si="167"/>
        <v>0</v>
      </c>
      <c r="Y1383" s="92" t="s">
        <v>12844</v>
      </c>
      <c r="Z1383" s="93">
        <v>4.7000000000000002E-3</v>
      </c>
      <c r="AA1383" s="178">
        <v>6.9999999999999999E-4</v>
      </c>
      <c r="AB1383" s="93">
        <f t="shared" si="165"/>
        <v>-4.0000000000000001E-3</v>
      </c>
      <c r="AE1383" s="48" t="s">
        <v>15145</v>
      </c>
      <c r="AF1383" s="172">
        <v>6.9999999999999999E-4</v>
      </c>
      <c r="AK1383" s="48" t="s">
        <v>15148</v>
      </c>
      <c r="AM1383" s="48" t="s">
        <v>3846</v>
      </c>
      <c r="AN1383" s="48" t="s">
        <v>4272</v>
      </c>
      <c r="AQ1383" s="123" t="s">
        <v>15149</v>
      </c>
      <c r="AR1383" s="179">
        <v>6.9999999999999999E-4</v>
      </c>
      <c r="AS1383" s="180" t="s">
        <v>15324</v>
      </c>
      <c r="AT1383" s="181">
        <v>10000</v>
      </c>
      <c r="AU1383" s="181">
        <v>8</v>
      </c>
      <c r="AV1383" s="180" t="s">
        <v>5096</v>
      </c>
    </row>
    <row r="1384" spans="1:48" x14ac:dyDescent="0.2">
      <c r="A1384" s="92" t="s">
        <v>5097</v>
      </c>
      <c r="B1384" s="92" t="s">
        <v>5098</v>
      </c>
      <c r="C1384" s="117" t="s">
        <v>166</v>
      </c>
      <c r="D1384" s="92" t="s">
        <v>437</v>
      </c>
      <c r="E1384" s="92" t="s">
        <v>5099</v>
      </c>
      <c r="F1384" s="92" t="s">
        <v>4284</v>
      </c>
      <c r="G1384" s="92" t="s">
        <v>3962</v>
      </c>
      <c r="H1384" s="92" t="s">
        <v>4299</v>
      </c>
      <c r="I1384" s="118" t="s">
        <v>5021</v>
      </c>
      <c r="J1384" s="119">
        <v>11</v>
      </c>
      <c r="K1384" s="119">
        <v>3000</v>
      </c>
      <c r="L1384" s="119">
        <f t="shared" si="166"/>
        <v>-2400</v>
      </c>
      <c r="N1384" s="48" t="s">
        <v>243</v>
      </c>
      <c r="P1384" s="119">
        <v>0</v>
      </c>
      <c r="Q1384" s="119">
        <v>0</v>
      </c>
      <c r="R1384" s="119">
        <v>0</v>
      </c>
      <c r="S1384" s="119">
        <f t="shared" si="163"/>
        <v>0</v>
      </c>
      <c r="T1384" s="119">
        <f t="shared" si="164"/>
        <v>0</v>
      </c>
      <c r="U1384" s="119">
        <v>5400</v>
      </c>
      <c r="V1384" s="119">
        <v>9000</v>
      </c>
      <c r="W1384" s="119">
        <v>7500</v>
      </c>
      <c r="X1384" s="119">
        <f t="shared" si="167"/>
        <v>-14400</v>
      </c>
      <c r="Y1384" s="92" t="s">
        <v>12848</v>
      </c>
      <c r="Z1384" s="93">
        <v>0.27700000000000002</v>
      </c>
      <c r="AA1384" s="178">
        <v>0.27700000000000002</v>
      </c>
      <c r="AB1384" s="93">
        <f t="shared" si="165"/>
        <v>0</v>
      </c>
      <c r="AE1384" s="48" t="s">
        <v>15145</v>
      </c>
      <c r="AF1384" s="172">
        <v>0.27700000000000002</v>
      </c>
      <c r="AK1384" s="48" t="s">
        <v>15148</v>
      </c>
      <c r="AM1384" s="48" t="s">
        <v>3846</v>
      </c>
      <c r="AN1384" s="48" t="s">
        <v>4272</v>
      </c>
      <c r="AQ1384" s="123"/>
      <c r="AR1384" s="179">
        <v>0.27700000000000002</v>
      </c>
      <c r="AS1384" s="180" t="s">
        <v>15293</v>
      </c>
      <c r="AT1384" s="181">
        <v>3000</v>
      </c>
      <c r="AU1384" s="181">
        <v>20</v>
      </c>
      <c r="AV1384" s="180" t="s">
        <v>5021</v>
      </c>
    </row>
    <row r="1385" spans="1:48" ht="30" x14ac:dyDescent="0.2">
      <c r="A1385" s="92" t="s">
        <v>5100</v>
      </c>
      <c r="B1385" s="92" t="s">
        <v>5101</v>
      </c>
      <c r="C1385" s="117" t="s">
        <v>166</v>
      </c>
      <c r="D1385" s="92" t="s">
        <v>2310</v>
      </c>
      <c r="E1385" s="92" t="s">
        <v>5102</v>
      </c>
      <c r="F1385" s="92" t="s">
        <v>4284</v>
      </c>
      <c r="G1385" s="92" t="s">
        <v>3962</v>
      </c>
      <c r="H1385" s="92" t="s">
        <v>4377</v>
      </c>
      <c r="I1385" s="118" t="s">
        <v>5103</v>
      </c>
      <c r="J1385" s="119">
        <v>16</v>
      </c>
      <c r="K1385" s="119">
        <v>1500</v>
      </c>
      <c r="L1385" s="119">
        <f t="shared" si="166"/>
        <v>-4740</v>
      </c>
      <c r="N1385" s="48" t="s">
        <v>243</v>
      </c>
      <c r="P1385" s="119">
        <v>15000</v>
      </c>
      <c r="Q1385" s="119">
        <v>15000</v>
      </c>
      <c r="R1385" s="119">
        <v>0</v>
      </c>
      <c r="S1385" s="119">
        <f t="shared" si="163"/>
        <v>30000</v>
      </c>
      <c r="T1385" s="119">
        <f t="shared" si="164"/>
        <v>30000</v>
      </c>
      <c r="U1385" s="119">
        <v>6240</v>
      </c>
      <c r="V1385" s="119">
        <v>360</v>
      </c>
      <c r="W1385" s="119">
        <v>0</v>
      </c>
      <c r="X1385" s="119">
        <f t="shared" si="167"/>
        <v>8400</v>
      </c>
      <c r="Y1385" s="92" t="s">
        <v>12863</v>
      </c>
      <c r="Z1385" s="93">
        <v>2.5099999999999998</v>
      </c>
      <c r="AA1385" s="178">
        <v>2.5099999999999998</v>
      </c>
      <c r="AB1385" s="93">
        <f t="shared" si="165"/>
        <v>0</v>
      </c>
      <c r="AE1385" s="48" t="s">
        <v>15145</v>
      </c>
      <c r="AF1385" s="172">
        <v>2.5099999999999998</v>
      </c>
      <c r="AK1385" s="48" t="s">
        <v>15286</v>
      </c>
      <c r="AM1385" s="48" t="s">
        <v>3846</v>
      </c>
      <c r="AN1385" s="48" t="s">
        <v>4272</v>
      </c>
      <c r="AQ1385" s="123"/>
      <c r="AR1385" s="179">
        <v>2.5099999999999998</v>
      </c>
      <c r="AS1385" s="180" t="s">
        <v>15317</v>
      </c>
      <c r="AT1385" s="181">
        <v>1500</v>
      </c>
      <c r="AU1385" s="181">
        <v>15</v>
      </c>
      <c r="AV1385" s="180" t="s">
        <v>5103</v>
      </c>
    </row>
    <row r="1386" spans="1:48" ht="30" x14ac:dyDescent="0.2">
      <c r="A1386" s="92" t="s">
        <v>5104</v>
      </c>
      <c r="B1386" s="92" t="s">
        <v>5105</v>
      </c>
      <c r="C1386" s="117" t="s">
        <v>166</v>
      </c>
      <c r="D1386" s="92" t="s">
        <v>2310</v>
      </c>
      <c r="E1386" s="92" t="s">
        <v>5106</v>
      </c>
      <c r="F1386" s="92" t="s">
        <v>4284</v>
      </c>
      <c r="G1386" s="92" t="s">
        <v>3962</v>
      </c>
      <c r="H1386" s="92" t="s">
        <v>3706</v>
      </c>
      <c r="I1386" s="118" t="s">
        <v>5107</v>
      </c>
      <c r="J1386" s="119">
        <v>29</v>
      </c>
      <c r="K1386" s="119">
        <v>15000</v>
      </c>
      <c r="L1386" s="119">
        <f t="shared" si="166"/>
        <v>-872800</v>
      </c>
      <c r="N1386" s="48" t="s">
        <v>243</v>
      </c>
      <c r="P1386" s="119">
        <v>1956000</v>
      </c>
      <c r="Q1386" s="119">
        <v>420000</v>
      </c>
      <c r="R1386" s="119">
        <v>1005000</v>
      </c>
      <c r="S1386" s="119">
        <f t="shared" si="163"/>
        <v>2376000</v>
      </c>
      <c r="T1386" s="119">
        <f t="shared" si="164"/>
        <v>3381000</v>
      </c>
      <c r="U1386" s="119">
        <v>887800</v>
      </c>
      <c r="V1386" s="119">
        <v>1057342</v>
      </c>
      <c r="W1386" s="119">
        <v>1140841</v>
      </c>
      <c r="X1386" s="119">
        <f t="shared" si="167"/>
        <v>10858</v>
      </c>
      <c r="Y1386" s="92" t="s">
        <v>12863</v>
      </c>
      <c r="Z1386" s="93">
        <v>2.8400000000000002E-2</v>
      </c>
      <c r="AA1386" s="189">
        <v>1.489E-2</v>
      </c>
      <c r="AB1386" s="93">
        <f t="shared" si="165"/>
        <v>-1.3510000000000001E-2</v>
      </c>
      <c r="AE1386" s="48" t="s">
        <v>15145</v>
      </c>
      <c r="AF1386" s="172">
        <v>1.489E-2</v>
      </c>
      <c r="AG1386" s="48" t="s">
        <v>15289</v>
      </c>
      <c r="AH1386" s="122">
        <v>3000</v>
      </c>
      <c r="AI1386" s="48" t="s">
        <v>15290</v>
      </c>
      <c r="AJ1386" s="48" t="s">
        <v>5107</v>
      </c>
      <c r="AK1386" s="48" t="s">
        <v>15286</v>
      </c>
      <c r="AM1386" s="48" t="s">
        <v>3846</v>
      </c>
      <c r="AN1386" s="48" t="s">
        <v>4272</v>
      </c>
      <c r="AQ1386" s="123" t="s">
        <v>15422</v>
      </c>
      <c r="AR1386" s="179">
        <v>1.489E-2</v>
      </c>
      <c r="AS1386" s="180" t="s">
        <v>15295</v>
      </c>
      <c r="AT1386" s="181">
        <v>4000</v>
      </c>
      <c r="AU1386" s="181">
        <v>12</v>
      </c>
      <c r="AV1386" s="180" t="s">
        <v>5107</v>
      </c>
    </row>
    <row r="1387" spans="1:48" ht="30" x14ac:dyDescent="0.2">
      <c r="A1387" s="92" t="s">
        <v>5108</v>
      </c>
      <c r="B1387" s="92" t="s">
        <v>5109</v>
      </c>
      <c r="C1387" s="117" t="s">
        <v>166</v>
      </c>
      <c r="D1387" s="92" t="s">
        <v>2310</v>
      </c>
      <c r="E1387" s="92" t="s">
        <v>5110</v>
      </c>
      <c r="F1387" s="92" t="s">
        <v>4284</v>
      </c>
      <c r="G1387" s="92" t="s">
        <v>3962</v>
      </c>
      <c r="H1387" s="92" t="s">
        <v>4476</v>
      </c>
      <c r="I1387" s="118" t="s">
        <v>5111</v>
      </c>
      <c r="J1387" s="119">
        <v>15</v>
      </c>
      <c r="K1387" s="119">
        <v>2000</v>
      </c>
      <c r="L1387" s="119">
        <f t="shared" si="166"/>
        <v>-12091</v>
      </c>
      <c r="N1387" s="48" t="s">
        <v>243</v>
      </c>
      <c r="P1387" s="119">
        <v>16000</v>
      </c>
      <c r="Q1387" s="119">
        <v>16000</v>
      </c>
      <c r="R1387" s="119">
        <v>0</v>
      </c>
      <c r="S1387" s="119">
        <f t="shared" si="163"/>
        <v>32000</v>
      </c>
      <c r="T1387" s="119">
        <f t="shared" si="164"/>
        <v>32000</v>
      </c>
      <c r="U1387" s="119">
        <v>14091</v>
      </c>
      <c r="V1387" s="119">
        <v>14520</v>
      </c>
      <c r="W1387" s="119">
        <v>15360</v>
      </c>
      <c r="X1387" s="119">
        <f t="shared" si="167"/>
        <v>-12611</v>
      </c>
      <c r="Y1387" s="92" t="s">
        <v>12848</v>
      </c>
      <c r="Z1387" s="93">
        <v>7.0699999999999999E-2</v>
      </c>
      <c r="AA1387" s="178">
        <v>0.191</v>
      </c>
      <c r="AB1387" s="93">
        <f t="shared" si="165"/>
        <v>0.1203</v>
      </c>
      <c r="AE1387" s="48" t="s">
        <v>15145</v>
      </c>
      <c r="AF1387" s="172">
        <v>0.191</v>
      </c>
      <c r="AK1387" s="48" t="s">
        <v>15286</v>
      </c>
      <c r="AM1387" s="48" t="s">
        <v>3846</v>
      </c>
      <c r="AN1387" s="48" t="s">
        <v>4272</v>
      </c>
      <c r="AQ1387" s="123" t="s">
        <v>15271</v>
      </c>
      <c r="AR1387" s="179">
        <v>0.191</v>
      </c>
      <c r="AS1387" s="180" t="s">
        <v>15423</v>
      </c>
      <c r="AT1387" s="181">
        <v>2000</v>
      </c>
      <c r="AU1387" s="181">
        <v>14</v>
      </c>
      <c r="AV1387" s="180" t="s">
        <v>5111</v>
      </c>
    </row>
    <row r="1388" spans="1:48" ht="45" x14ac:dyDescent="0.2">
      <c r="A1388" s="92" t="s">
        <v>5112</v>
      </c>
      <c r="B1388" s="92" t="s">
        <v>5113</v>
      </c>
      <c r="C1388" s="117" t="s">
        <v>166</v>
      </c>
      <c r="D1388" s="92" t="s">
        <v>2310</v>
      </c>
      <c r="E1388" s="92" t="s">
        <v>5114</v>
      </c>
      <c r="F1388" s="92" t="s">
        <v>4284</v>
      </c>
      <c r="G1388" s="92" t="s">
        <v>3962</v>
      </c>
      <c r="H1388" s="92" t="s">
        <v>3706</v>
      </c>
      <c r="I1388" s="118" t="s">
        <v>5115</v>
      </c>
      <c r="J1388" s="119">
        <v>28</v>
      </c>
      <c r="K1388" s="119">
        <v>5000</v>
      </c>
      <c r="L1388" s="119">
        <f t="shared" si="166"/>
        <v>-36219</v>
      </c>
      <c r="N1388" s="48" t="s">
        <v>243</v>
      </c>
      <c r="P1388" s="119">
        <v>76000</v>
      </c>
      <c r="Q1388" s="119">
        <v>36000</v>
      </c>
      <c r="R1388" s="119">
        <v>14000</v>
      </c>
      <c r="S1388" s="119">
        <f t="shared" si="163"/>
        <v>112000</v>
      </c>
      <c r="T1388" s="119">
        <f t="shared" si="164"/>
        <v>126000</v>
      </c>
      <c r="U1388" s="119">
        <v>41219</v>
      </c>
      <c r="V1388" s="119">
        <v>40575</v>
      </c>
      <c r="W1388" s="119">
        <v>42722</v>
      </c>
      <c r="X1388" s="119">
        <f t="shared" si="167"/>
        <v>-5794</v>
      </c>
      <c r="Y1388" s="92" t="s">
        <v>12848</v>
      </c>
      <c r="Z1388" s="93">
        <v>0.14799999999999999</v>
      </c>
      <c r="AA1388" s="178">
        <v>0.12436999999999999</v>
      </c>
      <c r="AB1388" s="93">
        <f t="shared" si="165"/>
        <v>-2.3629999999999998E-2</v>
      </c>
      <c r="AC1388" s="48" t="s">
        <v>15208</v>
      </c>
      <c r="AE1388" s="48" t="s">
        <v>15145</v>
      </c>
      <c r="AK1388" s="48" t="s">
        <v>15424</v>
      </c>
      <c r="AM1388" s="48" t="s">
        <v>3846</v>
      </c>
      <c r="AN1388" s="48" t="s">
        <v>4272</v>
      </c>
      <c r="AQ1388" s="123"/>
      <c r="AR1388" s="179">
        <v>0.12436999999999999</v>
      </c>
      <c r="AS1388" s="180" t="s">
        <v>15300</v>
      </c>
      <c r="AT1388" s="181">
        <v>5000</v>
      </c>
      <c r="AU1388" s="181">
        <v>28</v>
      </c>
      <c r="AV1388" s="180" t="s">
        <v>5115</v>
      </c>
    </row>
    <row r="1389" spans="1:48" ht="30" x14ac:dyDescent="0.2">
      <c r="A1389" s="92" t="s">
        <v>5116</v>
      </c>
      <c r="B1389" s="92" t="s">
        <v>5117</v>
      </c>
      <c r="C1389" s="117" t="s">
        <v>166</v>
      </c>
      <c r="D1389" s="92" t="s">
        <v>2310</v>
      </c>
      <c r="E1389" s="92" t="s">
        <v>5118</v>
      </c>
      <c r="F1389" s="92" t="s">
        <v>4284</v>
      </c>
      <c r="G1389" s="92" t="s">
        <v>3962</v>
      </c>
      <c r="H1389" s="92" t="s">
        <v>4360</v>
      </c>
      <c r="I1389" s="118" t="s">
        <v>5119</v>
      </c>
      <c r="J1389" s="119">
        <v>31</v>
      </c>
      <c r="K1389" s="119">
        <v>30000</v>
      </c>
      <c r="L1389" s="119">
        <f t="shared" si="166"/>
        <v>24616</v>
      </c>
      <c r="M1389" s="119"/>
      <c r="N1389" s="48" t="s">
        <v>243</v>
      </c>
      <c r="P1389" s="119">
        <v>0</v>
      </c>
      <c r="Q1389" s="119">
        <v>0</v>
      </c>
      <c r="R1389" s="119">
        <v>0</v>
      </c>
      <c r="S1389" s="119">
        <f t="shared" si="163"/>
        <v>0</v>
      </c>
      <c r="T1389" s="119">
        <f t="shared" si="164"/>
        <v>0</v>
      </c>
      <c r="U1389" s="119">
        <v>5384</v>
      </c>
      <c r="V1389" s="119">
        <v>5557</v>
      </c>
      <c r="W1389" s="119">
        <v>4789</v>
      </c>
      <c r="X1389" s="119">
        <f t="shared" si="167"/>
        <v>-10941</v>
      </c>
      <c r="Y1389" s="92" t="s">
        <v>12848</v>
      </c>
      <c r="Z1389" s="93">
        <v>6.8999999999999999E-3</v>
      </c>
      <c r="AA1389" s="178">
        <v>2.5499999999999998E-2</v>
      </c>
      <c r="AB1389" s="93">
        <f t="shared" si="165"/>
        <v>1.8599999999999998E-2</v>
      </c>
      <c r="AE1389" s="48" t="s">
        <v>15145</v>
      </c>
      <c r="AF1389" s="172">
        <v>2.5499999999999998E-2</v>
      </c>
      <c r="AK1389" s="48" t="s">
        <v>15148</v>
      </c>
      <c r="AM1389" s="48" t="s">
        <v>3846</v>
      </c>
      <c r="AN1389" s="48" t="s">
        <v>4272</v>
      </c>
      <c r="AQ1389" s="123" t="s">
        <v>15164</v>
      </c>
      <c r="AR1389" s="179">
        <v>2.5499999999999998E-2</v>
      </c>
      <c r="AS1389" s="180" t="s">
        <v>15323</v>
      </c>
      <c r="AT1389" s="181">
        <v>20000</v>
      </c>
      <c r="AU1389" s="181">
        <v>11</v>
      </c>
      <c r="AV1389" s="180" t="s">
        <v>15425</v>
      </c>
    </row>
    <row r="1390" spans="1:48" x14ac:dyDescent="0.2">
      <c r="A1390" s="92" t="s">
        <v>5120</v>
      </c>
      <c r="B1390" s="92" t="s">
        <v>5121</v>
      </c>
      <c r="C1390" s="117" t="s">
        <v>166</v>
      </c>
      <c r="D1390" s="92" t="s">
        <v>377</v>
      </c>
      <c r="E1390" s="92" t="s">
        <v>5122</v>
      </c>
      <c r="F1390" s="92" t="s">
        <v>4284</v>
      </c>
      <c r="G1390" s="92" t="s">
        <v>3962</v>
      </c>
      <c r="H1390" s="92" t="s">
        <v>4476</v>
      </c>
      <c r="I1390" s="118" t="s">
        <v>5123</v>
      </c>
      <c r="J1390" s="119">
        <v>15</v>
      </c>
      <c r="K1390" s="119">
        <v>2000</v>
      </c>
      <c r="L1390" s="119">
        <f t="shared" si="166"/>
        <v>1760</v>
      </c>
      <c r="M1390" s="119"/>
      <c r="N1390" s="48" t="s">
        <v>243</v>
      </c>
      <c r="P1390" s="119">
        <v>0</v>
      </c>
      <c r="Q1390" s="119">
        <v>0</v>
      </c>
      <c r="R1390" s="119">
        <v>0</v>
      </c>
      <c r="S1390" s="119">
        <f t="shared" si="163"/>
        <v>0</v>
      </c>
      <c r="T1390" s="119">
        <f t="shared" si="164"/>
        <v>0</v>
      </c>
      <c r="U1390" s="119">
        <v>240</v>
      </c>
      <c r="V1390" s="119">
        <v>0</v>
      </c>
      <c r="W1390" s="119">
        <v>0</v>
      </c>
      <c r="X1390" s="119">
        <f t="shared" si="167"/>
        <v>-240</v>
      </c>
      <c r="Y1390" s="92" t="s">
        <v>12848</v>
      </c>
      <c r="Z1390" s="93">
        <v>0.64200000000000002</v>
      </c>
      <c r="AA1390" s="178">
        <v>0.64200000000000002</v>
      </c>
      <c r="AB1390" s="93">
        <f t="shared" si="165"/>
        <v>0</v>
      </c>
      <c r="AE1390" s="48" t="s">
        <v>15145</v>
      </c>
      <c r="AF1390" s="172">
        <v>0.64200000000000002</v>
      </c>
      <c r="AK1390" s="48" t="s">
        <v>15148</v>
      </c>
      <c r="AM1390" s="48" t="s">
        <v>3846</v>
      </c>
      <c r="AN1390" s="48" t="s">
        <v>4272</v>
      </c>
      <c r="AQ1390" s="123"/>
      <c r="AR1390" s="179">
        <v>0.64200000000000002</v>
      </c>
      <c r="AS1390" s="180" t="s">
        <v>15270</v>
      </c>
      <c r="AT1390" s="181">
        <v>500</v>
      </c>
      <c r="AU1390" s="181">
        <v>19</v>
      </c>
      <c r="AV1390" s="180" t="s">
        <v>5123</v>
      </c>
    </row>
    <row r="1391" spans="1:48" ht="30" x14ac:dyDescent="0.2">
      <c r="A1391" s="92" t="s">
        <v>5124</v>
      </c>
      <c r="B1391" s="92" t="s">
        <v>5125</v>
      </c>
      <c r="C1391" s="117" t="s">
        <v>166</v>
      </c>
      <c r="D1391" s="92" t="s">
        <v>437</v>
      </c>
      <c r="E1391" s="92" t="s">
        <v>5126</v>
      </c>
      <c r="F1391" s="92" t="s">
        <v>4284</v>
      </c>
      <c r="G1391" s="92" t="s">
        <v>3962</v>
      </c>
      <c r="H1391" s="92" t="s">
        <v>4299</v>
      </c>
      <c r="I1391" s="118" t="s">
        <v>5127</v>
      </c>
      <c r="J1391" s="119">
        <v>19</v>
      </c>
      <c r="K1391" s="119">
        <v>3000</v>
      </c>
      <c r="L1391" s="119">
        <f t="shared" si="166"/>
        <v>-194276</v>
      </c>
      <c r="N1391" s="48" t="s">
        <v>243</v>
      </c>
      <c r="P1391" s="119">
        <v>0</v>
      </c>
      <c r="Q1391" s="119">
        <v>0</v>
      </c>
      <c r="R1391" s="119">
        <v>0</v>
      </c>
      <c r="S1391" s="119">
        <f t="shared" si="163"/>
        <v>0</v>
      </c>
      <c r="T1391" s="119">
        <f t="shared" si="164"/>
        <v>0</v>
      </c>
      <c r="U1391" s="119">
        <v>197276</v>
      </c>
      <c r="V1391" s="119">
        <v>150970</v>
      </c>
      <c r="W1391" s="119">
        <v>147708</v>
      </c>
      <c r="X1391" s="119">
        <f t="shared" si="167"/>
        <v>-348246</v>
      </c>
      <c r="Y1391" s="92" t="s">
        <v>12848</v>
      </c>
      <c r="Z1391" s="93">
        <v>1.133E-2</v>
      </c>
      <c r="AA1391" s="178">
        <v>1.5310000000000001E-2</v>
      </c>
      <c r="AB1391" s="93">
        <f t="shared" si="165"/>
        <v>3.9800000000000009E-3</v>
      </c>
      <c r="AE1391" s="48" t="s">
        <v>15145</v>
      </c>
      <c r="AF1391" s="172">
        <v>1.5310000000000001E-2</v>
      </c>
      <c r="AK1391" s="48" t="s">
        <v>15148</v>
      </c>
      <c r="AM1391" s="48" t="s">
        <v>3846</v>
      </c>
      <c r="AN1391" s="48" t="s">
        <v>4272</v>
      </c>
      <c r="AQ1391" s="123" t="s">
        <v>15164</v>
      </c>
      <c r="AR1391" s="179">
        <v>1.5310000000000001E-2</v>
      </c>
      <c r="AS1391" s="180" t="s">
        <v>15302</v>
      </c>
      <c r="AT1391" s="181">
        <v>2000</v>
      </c>
      <c r="AU1391" s="181">
        <v>32</v>
      </c>
      <c r="AV1391" s="180" t="s">
        <v>15426</v>
      </c>
    </row>
    <row r="1392" spans="1:48" ht="30" x14ac:dyDescent="0.2">
      <c r="A1392" s="92" t="s">
        <v>5128</v>
      </c>
      <c r="B1392" s="92" t="s">
        <v>5129</v>
      </c>
      <c r="C1392" s="117" t="s">
        <v>166</v>
      </c>
      <c r="D1392" s="92" t="s">
        <v>2310</v>
      </c>
      <c r="E1392" s="92" t="s">
        <v>5130</v>
      </c>
      <c r="F1392" s="92" t="s">
        <v>4284</v>
      </c>
      <c r="G1392" s="92" t="s">
        <v>3962</v>
      </c>
      <c r="H1392" s="92" t="s">
        <v>3706</v>
      </c>
      <c r="I1392" s="118" t="s">
        <v>5131</v>
      </c>
      <c r="J1392" s="119">
        <v>21</v>
      </c>
      <c r="K1392" s="119">
        <v>15000</v>
      </c>
      <c r="L1392" s="119">
        <f t="shared" si="166"/>
        <v>-5480471</v>
      </c>
      <c r="N1392" s="48" t="s">
        <v>243</v>
      </c>
      <c r="P1392" s="119">
        <v>7368000</v>
      </c>
      <c r="Q1392" s="119">
        <v>2574000</v>
      </c>
      <c r="R1392" s="119">
        <v>4794000</v>
      </c>
      <c r="S1392" s="119">
        <f t="shared" si="163"/>
        <v>9942000</v>
      </c>
      <c r="T1392" s="119">
        <f t="shared" si="164"/>
        <v>14736000</v>
      </c>
      <c r="U1392" s="119">
        <v>5495471</v>
      </c>
      <c r="V1392" s="119">
        <v>4481063</v>
      </c>
      <c r="W1392" s="119">
        <v>4426143</v>
      </c>
      <c r="X1392" s="119">
        <f t="shared" si="167"/>
        <v>-2608534</v>
      </c>
      <c r="Y1392" s="92" t="s">
        <v>12848</v>
      </c>
      <c r="Z1392" s="93">
        <v>1.4999999999999999E-2</v>
      </c>
      <c r="AA1392" s="178">
        <v>1.4999999999999999E-2</v>
      </c>
      <c r="AB1392" s="93">
        <f t="shared" si="165"/>
        <v>0</v>
      </c>
      <c r="AE1392" s="48" t="s">
        <v>15145</v>
      </c>
      <c r="AF1392" s="172">
        <v>1.4999999999999999E-2</v>
      </c>
      <c r="AK1392" s="48" t="s">
        <v>15286</v>
      </c>
      <c r="AM1392" s="48" t="s">
        <v>3846</v>
      </c>
      <c r="AN1392" s="48" t="s">
        <v>4272</v>
      </c>
      <c r="AQ1392" s="123"/>
      <c r="AR1392" s="179">
        <v>1.4999999999999999E-2</v>
      </c>
      <c r="AS1392" s="180" t="s">
        <v>15295</v>
      </c>
      <c r="AT1392" s="181">
        <v>1000</v>
      </c>
      <c r="AU1392" s="181">
        <v>7</v>
      </c>
      <c r="AV1392" s="180" t="s">
        <v>5131</v>
      </c>
    </row>
    <row r="1393" spans="1:48" ht="30" x14ac:dyDescent="0.2">
      <c r="A1393" s="92" t="s">
        <v>5132</v>
      </c>
      <c r="B1393" s="92" t="s">
        <v>5133</v>
      </c>
      <c r="C1393" s="117" t="s">
        <v>166</v>
      </c>
      <c r="D1393" s="92" t="s">
        <v>437</v>
      </c>
      <c r="E1393" s="92" t="s">
        <v>5134</v>
      </c>
      <c r="F1393" s="92" t="s">
        <v>4284</v>
      </c>
      <c r="G1393" s="92" t="s">
        <v>3962</v>
      </c>
      <c r="H1393" s="92" t="s">
        <v>4299</v>
      </c>
      <c r="I1393" s="118" t="s">
        <v>5135</v>
      </c>
      <c r="J1393" s="119">
        <v>11</v>
      </c>
      <c r="K1393" s="119">
        <v>3000</v>
      </c>
      <c r="L1393" s="119">
        <f t="shared" si="166"/>
        <v>-820683</v>
      </c>
      <c r="N1393" s="48" t="s">
        <v>243</v>
      </c>
      <c r="P1393" s="119">
        <v>528000</v>
      </c>
      <c r="Q1393" s="119">
        <v>528000</v>
      </c>
      <c r="R1393" s="119">
        <v>0</v>
      </c>
      <c r="S1393" s="119">
        <f t="shared" si="163"/>
        <v>1056000</v>
      </c>
      <c r="T1393" s="119">
        <f t="shared" si="164"/>
        <v>1056000</v>
      </c>
      <c r="U1393" s="119">
        <v>823683</v>
      </c>
      <c r="V1393" s="119">
        <v>992503</v>
      </c>
      <c r="W1393" s="119">
        <v>1100900</v>
      </c>
      <c r="X1393" s="119">
        <f t="shared" si="167"/>
        <v>-1288186</v>
      </c>
      <c r="Y1393" s="92" t="s">
        <v>12848</v>
      </c>
      <c r="Z1393" s="93">
        <v>0.11700000000000001</v>
      </c>
      <c r="AA1393" s="178">
        <v>0.11700000000000001</v>
      </c>
      <c r="AB1393" s="93">
        <f t="shared" si="165"/>
        <v>0</v>
      </c>
      <c r="AE1393" s="48" t="s">
        <v>15145</v>
      </c>
      <c r="AF1393" s="172">
        <v>0.11700000000000001</v>
      </c>
      <c r="AK1393" s="48" t="s">
        <v>15286</v>
      </c>
      <c r="AM1393" s="48" t="s">
        <v>3846</v>
      </c>
      <c r="AN1393" s="48" t="s">
        <v>4272</v>
      </c>
      <c r="AQ1393" s="123"/>
      <c r="AR1393" s="179">
        <v>0.11700000000000001</v>
      </c>
      <c r="AS1393" s="180" t="s">
        <v>15293</v>
      </c>
      <c r="AT1393" s="181">
        <v>3000</v>
      </c>
      <c r="AU1393" s="181">
        <v>16</v>
      </c>
      <c r="AV1393" s="180" t="s">
        <v>5135</v>
      </c>
    </row>
    <row r="1394" spans="1:48" ht="30" x14ac:dyDescent="0.2">
      <c r="A1394" s="92" t="s">
        <v>5136</v>
      </c>
      <c r="B1394" s="92" t="s">
        <v>5137</v>
      </c>
      <c r="C1394" s="117" t="s">
        <v>166</v>
      </c>
      <c r="D1394" s="92" t="s">
        <v>437</v>
      </c>
      <c r="E1394" s="92" t="s">
        <v>5138</v>
      </c>
      <c r="F1394" s="92" t="s">
        <v>4284</v>
      </c>
      <c r="G1394" s="92" t="s">
        <v>3962</v>
      </c>
      <c r="H1394" s="92" t="s">
        <v>4270</v>
      </c>
      <c r="I1394" s="118" t="s">
        <v>5139</v>
      </c>
      <c r="J1394" s="119">
        <v>13</v>
      </c>
      <c r="K1394" s="119">
        <v>5000</v>
      </c>
      <c r="L1394" s="119">
        <f t="shared" si="166"/>
        <v>-48997</v>
      </c>
      <c r="N1394" s="48" t="s">
        <v>243</v>
      </c>
      <c r="P1394" s="119">
        <v>23000</v>
      </c>
      <c r="Q1394" s="119">
        <v>9000</v>
      </c>
      <c r="R1394" s="119">
        <v>5000</v>
      </c>
      <c r="S1394" s="119">
        <f t="shared" si="163"/>
        <v>32000</v>
      </c>
      <c r="T1394" s="119">
        <f t="shared" si="164"/>
        <v>37000</v>
      </c>
      <c r="U1394" s="119">
        <v>53997</v>
      </c>
      <c r="V1394" s="119">
        <v>29976</v>
      </c>
      <c r="W1394" s="119">
        <v>30930</v>
      </c>
      <c r="X1394" s="119">
        <f t="shared" si="167"/>
        <v>-60973</v>
      </c>
      <c r="Y1394" s="92" t="s">
        <v>12848</v>
      </c>
      <c r="Z1394" s="93">
        <v>9.8199999999999996E-2</v>
      </c>
      <c r="AA1394" s="178">
        <v>0.15962999999999999</v>
      </c>
      <c r="AB1394" s="93">
        <f t="shared" si="165"/>
        <v>6.1429999999999998E-2</v>
      </c>
      <c r="AE1394" s="48" t="s">
        <v>15145</v>
      </c>
      <c r="AF1394" s="172">
        <v>0.15962999999999999</v>
      </c>
      <c r="AK1394" s="48" t="s">
        <v>15148</v>
      </c>
      <c r="AM1394" s="48" t="s">
        <v>3846</v>
      </c>
      <c r="AN1394" s="48" t="s">
        <v>4272</v>
      </c>
      <c r="AQ1394" s="123" t="s">
        <v>15164</v>
      </c>
      <c r="AR1394" s="179">
        <v>0.15962999999999999</v>
      </c>
      <c r="AS1394" s="180" t="s">
        <v>15369</v>
      </c>
      <c r="AT1394" s="181">
        <v>1000</v>
      </c>
      <c r="AU1394" s="181">
        <v>10</v>
      </c>
      <c r="AV1394" s="180" t="s">
        <v>5139</v>
      </c>
    </row>
    <row r="1395" spans="1:48" ht="30" x14ac:dyDescent="0.2">
      <c r="A1395" s="92" t="s">
        <v>5140</v>
      </c>
      <c r="B1395" s="92" t="s">
        <v>5141</v>
      </c>
      <c r="C1395" s="117" t="s">
        <v>166</v>
      </c>
      <c r="D1395" s="92" t="s">
        <v>2310</v>
      </c>
      <c r="E1395" s="92" t="s">
        <v>5142</v>
      </c>
      <c r="F1395" s="92" t="s">
        <v>4284</v>
      </c>
      <c r="G1395" s="92" t="s">
        <v>3962</v>
      </c>
      <c r="H1395" s="92" t="s">
        <v>4299</v>
      </c>
      <c r="I1395" s="118" t="s">
        <v>5143</v>
      </c>
      <c r="J1395" s="119">
        <v>29</v>
      </c>
      <c r="K1395" s="119">
        <v>15000</v>
      </c>
      <c r="L1395" s="119">
        <f t="shared" si="166"/>
        <v>-63346</v>
      </c>
      <c r="N1395" s="48" t="s">
        <v>243</v>
      </c>
      <c r="P1395" s="119">
        <v>16000</v>
      </c>
      <c r="Q1395" s="119">
        <v>0</v>
      </c>
      <c r="R1395" s="119">
        <v>0</v>
      </c>
      <c r="S1395" s="119">
        <f t="shared" si="163"/>
        <v>16000</v>
      </c>
      <c r="T1395" s="119">
        <f t="shared" si="164"/>
        <v>16000</v>
      </c>
      <c r="U1395" s="119">
        <v>78346</v>
      </c>
      <c r="V1395" s="119">
        <v>55362</v>
      </c>
      <c r="W1395" s="119">
        <v>53511</v>
      </c>
      <c r="X1395" s="119">
        <f t="shared" si="167"/>
        <v>-117708</v>
      </c>
      <c r="Y1395" s="92" t="s">
        <v>12848</v>
      </c>
      <c r="Z1395" s="93">
        <v>6.4530000000000004E-2</v>
      </c>
      <c r="AA1395" s="178">
        <v>0.11212999999999999</v>
      </c>
      <c r="AB1395" s="93">
        <f t="shared" si="165"/>
        <v>4.759999999999999E-2</v>
      </c>
      <c r="AE1395" s="48" t="s">
        <v>15145</v>
      </c>
      <c r="AF1395" s="172">
        <v>0.11212999999999999</v>
      </c>
      <c r="AK1395" s="48" t="s">
        <v>15148</v>
      </c>
      <c r="AM1395" s="48" t="s">
        <v>3846</v>
      </c>
      <c r="AN1395" s="48" t="s">
        <v>4272</v>
      </c>
      <c r="AQ1395" s="123" t="s">
        <v>15164</v>
      </c>
      <c r="AR1395" s="179">
        <v>0.11212999999999999</v>
      </c>
      <c r="AS1395" s="180" t="s">
        <v>15315</v>
      </c>
      <c r="AT1395" s="181">
        <v>4000</v>
      </c>
      <c r="AU1395" s="181">
        <v>20</v>
      </c>
      <c r="AV1395" s="180" t="s">
        <v>5143</v>
      </c>
    </row>
    <row r="1396" spans="1:48" x14ac:dyDescent="0.2">
      <c r="A1396" s="92" t="s">
        <v>5144</v>
      </c>
      <c r="B1396" s="92" t="s">
        <v>5145</v>
      </c>
      <c r="C1396" s="117" t="s">
        <v>166</v>
      </c>
      <c r="D1396" s="92" t="s">
        <v>2310</v>
      </c>
      <c r="E1396" s="92" t="s">
        <v>5146</v>
      </c>
      <c r="F1396" s="92" t="s">
        <v>4284</v>
      </c>
      <c r="G1396" s="92" t="s">
        <v>3962</v>
      </c>
      <c r="H1396" s="92" t="s">
        <v>4377</v>
      </c>
      <c r="I1396" s="118" t="s">
        <v>5147</v>
      </c>
      <c r="J1396" s="119">
        <v>24</v>
      </c>
      <c r="K1396" s="119">
        <v>500</v>
      </c>
      <c r="L1396" s="119">
        <f t="shared" si="166"/>
        <v>-4524</v>
      </c>
      <c r="N1396" s="48" t="s">
        <v>243</v>
      </c>
      <c r="P1396" s="119">
        <v>0</v>
      </c>
      <c r="Q1396" s="119">
        <v>0</v>
      </c>
      <c r="R1396" s="119">
        <v>0</v>
      </c>
      <c r="S1396" s="119">
        <f t="shared" si="163"/>
        <v>0</v>
      </c>
      <c r="T1396" s="119">
        <f t="shared" si="164"/>
        <v>0</v>
      </c>
      <c r="U1396" s="119">
        <v>5024</v>
      </c>
      <c r="V1396" s="119">
        <v>3600</v>
      </c>
      <c r="W1396" s="119">
        <v>2640</v>
      </c>
      <c r="X1396" s="119">
        <f t="shared" si="167"/>
        <v>-8624</v>
      </c>
      <c r="Y1396" s="92" t="s">
        <v>12848</v>
      </c>
      <c r="Z1396" s="93">
        <v>2.4</v>
      </c>
      <c r="AA1396" s="178">
        <v>2.4</v>
      </c>
      <c r="AB1396" s="93">
        <f t="shared" si="165"/>
        <v>0</v>
      </c>
      <c r="AE1396" s="48" t="s">
        <v>15145</v>
      </c>
      <c r="AF1396" s="172">
        <v>2.4</v>
      </c>
      <c r="AK1396" s="48" t="s">
        <v>15148</v>
      </c>
      <c r="AM1396" s="48" t="s">
        <v>3846</v>
      </c>
      <c r="AN1396" s="48" t="s">
        <v>4272</v>
      </c>
      <c r="AQ1396" s="123"/>
      <c r="AR1396" s="179">
        <v>2.4</v>
      </c>
      <c r="AS1396" s="180" t="s">
        <v>15317</v>
      </c>
      <c r="AT1396" s="181">
        <v>500</v>
      </c>
      <c r="AU1396" s="181">
        <v>9</v>
      </c>
      <c r="AV1396" s="180" t="s">
        <v>5147</v>
      </c>
    </row>
    <row r="1397" spans="1:48" ht="30" x14ac:dyDescent="0.2">
      <c r="A1397" s="92" t="s">
        <v>5148</v>
      </c>
      <c r="B1397" s="92" t="s">
        <v>5149</v>
      </c>
      <c r="C1397" s="117" t="s">
        <v>166</v>
      </c>
      <c r="D1397" s="92" t="s">
        <v>403</v>
      </c>
      <c r="E1397" s="92" t="s">
        <v>4979</v>
      </c>
      <c r="F1397" s="92" t="s">
        <v>4284</v>
      </c>
      <c r="G1397" s="92" t="s">
        <v>3962</v>
      </c>
      <c r="H1397" s="92" t="s">
        <v>4696</v>
      </c>
      <c r="I1397" s="118" t="s">
        <v>5150</v>
      </c>
      <c r="J1397" s="119">
        <v>17</v>
      </c>
      <c r="K1397" s="119">
        <v>3000</v>
      </c>
      <c r="L1397" s="119">
        <f t="shared" si="166"/>
        <v>-144428</v>
      </c>
      <c r="N1397" s="48" t="s">
        <v>243</v>
      </c>
      <c r="P1397" s="119">
        <v>309000</v>
      </c>
      <c r="Q1397" s="119">
        <v>69000</v>
      </c>
      <c r="R1397" s="119">
        <v>96000</v>
      </c>
      <c r="S1397" s="119">
        <f t="shared" si="163"/>
        <v>378000</v>
      </c>
      <c r="T1397" s="119">
        <f t="shared" si="164"/>
        <v>474000</v>
      </c>
      <c r="U1397" s="119">
        <v>147428</v>
      </c>
      <c r="V1397" s="119">
        <v>144959</v>
      </c>
      <c r="W1397" s="119">
        <v>137564</v>
      </c>
      <c r="X1397" s="119">
        <f t="shared" si="167"/>
        <v>16613</v>
      </c>
      <c r="Y1397" s="92" t="s">
        <v>12863</v>
      </c>
      <c r="Z1397" s="93">
        <v>0.21199999999999999</v>
      </c>
      <c r="AA1397" s="178">
        <v>0.28749999999999998</v>
      </c>
      <c r="AB1397" s="93">
        <f t="shared" si="165"/>
        <v>7.5499999999999984E-2</v>
      </c>
      <c r="AE1397" s="48" t="s">
        <v>15145</v>
      </c>
      <c r="AF1397" s="172">
        <v>0.28749999999999998</v>
      </c>
      <c r="AK1397" s="48" t="s">
        <v>15286</v>
      </c>
      <c r="AM1397" s="48" t="s">
        <v>3846</v>
      </c>
      <c r="AN1397" s="48" t="s">
        <v>4272</v>
      </c>
      <c r="AQ1397" s="123" t="s">
        <v>15164</v>
      </c>
      <c r="AR1397" s="179">
        <v>0.28749999999999998</v>
      </c>
      <c r="AS1397" s="180" t="s">
        <v>15312</v>
      </c>
      <c r="AT1397" s="181">
        <v>3000</v>
      </c>
      <c r="AU1397" s="181">
        <v>37</v>
      </c>
      <c r="AV1397" s="180" t="s">
        <v>5150</v>
      </c>
    </row>
    <row r="1398" spans="1:48" x14ac:dyDescent="0.2">
      <c r="A1398" s="92" t="s">
        <v>5151</v>
      </c>
      <c r="B1398" s="92" t="s">
        <v>5152</v>
      </c>
      <c r="C1398" s="117" t="s">
        <v>166</v>
      </c>
      <c r="D1398" s="92" t="s">
        <v>2310</v>
      </c>
      <c r="E1398" s="92" t="s">
        <v>5153</v>
      </c>
      <c r="F1398" s="92" t="s">
        <v>4284</v>
      </c>
      <c r="G1398" s="92" t="s">
        <v>3962</v>
      </c>
      <c r="H1398" s="92" t="s">
        <v>3706</v>
      </c>
      <c r="I1398" s="118" t="s">
        <v>5154</v>
      </c>
      <c r="J1398" s="119">
        <v>29</v>
      </c>
      <c r="K1398" s="119">
        <v>50000</v>
      </c>
      <c r="L1398" s="119">
        <f t="shared" si="166"/>
        <v>-357764</v>
      </c>
      <c r="N1398" s="48" t="s">
        <v>243</v>
      </c>
      <c r="P1398" s="119">
        <v>660000</v>
      </c>
      <c r="Q1398" s="119">
        <v>260000</v>
      </c>
      <c r="R1398" s="119">
        <v>300000</v>
      </c>
      <c r="S1398" s="119">
        <f t="shared" si="163"/>
        <v>920000</v>
      </c>
      <c r="T1398" s="119">
        <f t="shared" si="164"/>
        <v>1220000</v>
      </c>
      <c r="U1398" s="119">
        <v>407764</v>
      </c>
      <c r="V1398" s="119">
        <v>357720</v>
      </c>
      <c r="W1398" s="119">
        <v>364753</v>
      </c>
      <c r="X1398" s="119">
        <f t="shared" si="167"/>
        <v>-105484</v>
      </c>
      <c r="Y1398" s="92" t="s">
        <v>12848</v>
      </c>
      <c r="Z1398" s="93">
        <v>6.8199999999999997E-2</v>
      </c>
      <c r="AA1398" s="178">
        <v>6.6500000000000004E-2</v>
      </c>
      <c r="AB1398" s="93">
        <f t="shared" si="165"/>
        <v>-1.6999999999999932E-3</v>
      </c>
      <c r="AE1398" s="48" t="s">
        <v>15145</v>
      </c>
      <c r="AF1398" s="172">
        <v>6.6500000000000004E-2</v>
      </c>
      <c r="AK1398" s="48" t="s">
        <v>15148</v>
      </c>
      <c r="AM1398" s="48" t="s">
        <v>3846</v>
      </c>
      <c r="AN1398" s="48" t="s">
        <v>4272</v>
      </c>
      <c r="AQ1398" s="123" t="s">
        <v>15149</v>
      </c>
      <c r="AR1398" s="179">
        <v>6.6500000000000004E-2</v>
      </c>
      <c r="AS1398" s="180" t="s">
        <v>15295</v>
      </c>
      <c r="AT1398" s="181">
        <v>50000</v>
      </c>
      <c r="AU1398" s="181">
        <v>12</v>
      </c>
      <c r="AV1398" s="180" t="s">
        <v>5154</v>
      </c>
    </row>
    <row r="1399" spans="1:48" x14ac:dyDescent="0.2">
      <c r="A1399" s="92" t="s">
        <v>5155</v>
      </c>
      <c r="B1399" s="92" t="s">
        <v>5156</v>
      </c>
      <c r="C1399" s="117" t="s">
        <v>166</v>
      </c>
      <c r="D1399" s="92" t="s">
        <v>2310</v>
      </c>
      <c r="E1399" s="92" t="s">
        <v>15427</v>
      </c>
      <c r="F1399" s="92" t="s">
        <v>4284</v>
      </c>
      <c r="G1399" s="92" t="s">
        <v>3962</v>
      </c>
      <c r="H1399" s="92" t="s">
        <v>4407</v>
      </c>
      <c r="I1399" s="118" t="s">
        <v>5158</v>
      </c>
      <c r="J1399" s="119">
        <v>17</v>
      </c>
      <c r="K1399" s="119">
        <v>10000</v>
      </c>
      <c r="L1399" s="119">
        <f t="shared" si="166"/>
        <v>-173034</v>
      </c>
      <c r="N1399" s="48" t="s">
        <v>243</v>
      </c>
      <c r="P1399" s="119">
        <v>0</v>
      </c>
      <c r="Q1399" s="119">
        <v>0</v>
      </c>
      <c r="R1399" s="119">
        <v>0</v>
      </c>
      <c r="S1399" s="119">
        <f t="shared" si="163"/>
        <v>0</v>
      </c>
      <c r="T1399" s="119">
        <f t="shared" si="164"/>
        <v>0</v>
      </c>
      <c r="U1399" s="119">
        <v>183034</v>
      </c>
      <c r="V1399" s="119">
        <v>157510</v>
      </c>
      <c r="W1399" s="119">
        <v>157440</v>
      </c>
      <c r="X1399" s="119">
        <f t="shared" si="167"/>
        <v>-340544</v>
      </c>
      <c r="Y1399" s="92" t="s">
        <v>12848</v>
      </c>
      <c r="Z1399" s="93">
        <v>1.9599999999999999E-2</v>
      </c>
      <c r="AA1399" s="178">
        <v>1.9599999999999999E-2</v>
      </c>
      <c r="AB1399" s="93">
        <f t="shared" si="165"/>
        <v>0</v>
      </c>
      <c r="AE1399" s="48" t="s">
        <v>15145</v>
      </c>
      <c r="AF1399" s="172">
        <v>1.9599999999999999E-2</v>
      </c>
      <c r="AK1399" s="48" t="s">
        <v>15148</v>
      </c>
      <c r="AM1399" s="48" t="s">
        <v>3846</v>
      </c>
      <c r="AN1399" s="48" t="s">
        <v>4272</v>
      </c>
      <c r="AQ1399" s="123"/>
      <c r="AR1399" s="179">
        <v>1.9599999999999999E-2</v>
      </c>
      <c r="AS1399" s="180" t="s">
        <v>15314</v>
      </c>
      <c r="AT1399" s="181">
        <v>10000</v>
      </c>
      <c r="AU1399" s="181">
        <v>10</v>
      </c>
      <c r="AV1399" s="180" t="s">
        <v>15428</v>
      </c>
    </row>
    <row r="1400" spans="1:48" x14ac:dyDescent="0.2">
      <c r="A1400" s="92" t="s">
        <v>5159</v>
      </c>
      <c r="B1400" s="92" t="s">
        <v>5160</v>
      </c>
      <c r="C1400" s="117" t="s">
        <v>166</v>
      </c>
      <c r="D1400" s="92" t="s">
        <v>2310</v>
      </c>
      <c r="E1400" s="92" t="s">
        <v>5161</v>
      </c>
      <c r="F1400" s="92" t="s">
        <v>4284</v>
      </c>
      <c r="G1400" s="92" t="s">
        <v>3962</v>
      </c>
      <c r="H1400" s="92" t="s">
        <v>4696</v>
      </c>
      <c r="I1400" s="118" t="s">
        <v>5162</v>
      </c>
      <c r="J1400" s="119">
        <v>19</v>
      </c>
      <c r="K1400" s="119">
        <v>2000</v>
      </c>
      <c r="L1400" s="119">
        <f t="shared" si="166"/>
        <v>-104354</v>
      </c>
      <c r="N1400" s="48" t="s">
        <v>243</v>
      </c>
      <c r="P1400" s="119">
        <v>120000</v>
      </c>
      <c r="Q1400" s="119">
        <v>42000</v>
      </c>
      <c r="R1400" s="119">
        <v>78000</v>
      </c>
      <c r="S1400" s="119">
        <f t="shared" si="163"/>
        <v>162000</v>
      </c>
      <c r="T1400" s="119">
        <f t="shared" si="164"/>
        <v>240000</v>
      </c>
      <c r="U1400" s="119">
        <v>106354</v>
      </c>
      <c r="V1400" s="119">
        <v>60054</v>
      </c>
      <c r="W1400" s="119">
        <v>60054</v>
      </c>
      <c r="X1400" s="119">
        <f t="shared" si="167"/>
        <v>-46408</v>
      </c>
      <c r="Y1400" s="92" t="s">
        <v>12848</v>
      </c>
      <c r="Z1400" s="93">
        <v>0.49</v>
      </c>
      <c r="AA1400" s="178">
        <v>0.49</v>
      </c>
      <c r="AB1400" s="93">
        <f t="shared" si="165"/>
        <v>0</v>
      </c>
      <c r="AE1400" s="48" t="s">
        <v>15145</v>
      </c>
      <c r="AF1400" s="172">
        <v>0.49</v>
      </c>
      <c r="AK1400" s="48" t="s">
        <v>15148</v>
      </c>
      <c r="AM1400" s="48" t="s">
        <v>3846</v>
      </c>
      <c r="AN1400" s="48" t="s">
        <v>4272</v>
      </c>
      <c r="AQ1400" s="123"/>
      <c r="AR1400" s="179">
        <v>0.49</v>
      </c>
      <c r="AS1400" s="180" t="s">
        <v>15401</v>
      </c>
      <c r="AT1400" s="181">
        <v>2000</v>
      </c>
      <c r="AU1400" s="181">
        <v>23</v>
      </c>
      <c r="AV1400" s="180" t="s">
        <v>5162</v>
      </c>
    </row>
    <row r="1401" spans="1:48" x14ac:dyDescent="0.2">
      <c r="A1401" s="92" t="s">
        <v>5163</v>
      </c>
      <c r="B1401" s="92" t="s">
        <v>5164</v>
      </c>
      <c r="C1401" s="117" t="s">
        <v>166</v>
      </c>
      <c r="D1401" s="92" t="s">
        <v>2310</v>
      </c>
      <c r="E1401" s="92" t="s">
        <v>5165</v>
      </c>
      <c r="F1401" s="92" t="s">
        <v>4284</v>
      </c>
      <c r="G1401" s="92" t="s">
        <v>3962</v>
      </c>
      <c r="H1401" s="92" t="s">
        <v>4696</v>
      </c>
      <c r="I1401" s="118" t="s">
        <v>5166</v>
      </c>
      <c r="J1401" s="119">
        <v>23</v>
      </c>
      <c r="K1401" s="119">
        <v>4000</v>
      </c>
      <c r="L1401" s="119">
        <f t="shared" ref="L1401:L1432" si="168">K1401-U1401</f>
        <v>-16296</v>
      </c>
      <c r="N1401" s="48" t="s">
        <v>243</v>
      </c>
      <c r="P1401" s="119">
        <v>40000</v>
      </c>
      <c r="Q1401" s="119">
        <v>32000</v>
      </c>
      <c r="R1401" s="119">
        <v>0</v>
      </c>
      <c r="S1401" s="119">
        <f t="shared" si="163"/>
        <v>72000</v>
      </c>
      <c r="T1401" s="119">
        <f t="shared" si="164"/>
        <v>72000</v>
      </c>
      <c r="U1401" s="119">
        <v>20296</v>
      </c>
      <c r="V1401" s="119">
        <v>19584</v>
      </c>
      <c r="W1401" s="119">
        <v>19584</v>
      </c>
      <c r="X1401" s="119">
        <f t="shared" ref="X1401:X1429" si="169">P1401-(U1401+V1401)</f>
        <v>120</v>
      </c>
      <c r="Y1401" s="92" t="s">
        <v>12863</v>
      </c>
      <c r="Z1401" s="93">
        <v>0.15</v>
      </c>
      <c r="AA1401" s="178">
        <v>0.15</v>
      </c>
      <c r="AB1401" s="93">
        <f t="shared" si="165"/>
        <v>0</v>
      </c>
      <c r="AE1401" s="48" t="s">
        <v>15145</v>
      </c>
      <c r="AF1401" s="172">
        <v>0.15</v>
      </c>
      <c r="AK1401" s="48" t="s">
        <v>15148</v>
      </c>
      <c r="AM1401" s="48" t="s">
        <v>3846</v>
      </c>
      <c r="AN1401" s="48" t="s">
        <v>4272</v>
      </c>
      <c r="AQ1401" s="123"/>
      <c r="AR1401" s="179">
        <v>0.15</v>
      </c>
      <c r="AS1401" s="180" t="s">
        <v>15401</v>
      </c>
      <c r="AT1401" s="181">
        <v>4000</v>
      </c>
      <c r="AU1401" s="181">
        <v>8</v>
      </c>
      <c r="AV1401" s="180" t="s">
        <v>5166</v>
      </c>
    </row>
    <row r="1402" spans="1:48" ht="30" x14ac:dyDescent="0.2">
      <c r="A1402" s="92" t="s">
        <v>5167</v>
      </c>
      <c r="B1402" s="92" t="s">
        <v>5168</v>
      </c>
      <c r="C1402" s="117" t="s">
        <v>166</v>
      </c>
      <c r="D1402" s="92" t="s">
        <v>2310</v>
      </c>
      <c r="E1402" s="92" t="s">
        <v>5169</v>
      </c>
      <c r="F1402" s="92" t="s">
        <v>4284</v>
      </c>
      <c r="G1402" s="92" t="s">
        <v>3962</v>
      </c>
      <c r="H1402" s="92" t="s">
        <v>4299</v>
      </c>
      <c r="I1402" s="118" t="s">
        <v>5170</v>
      </c>
      <c r="J1402" s="119">
        <v>10</v>
      </c>
      <c r="K1402" s="119">
        <v>10000</v>
      </c>
      <c r="L1402" s="119">
        <f t="shared" si="168"/>
        <v>2281</v>
      </c>
      <c r="N1402" s="48" t="s">
        <v>243</v>
      </c>
      <c r="P1402" s="119">
        <v>0</v>
      </c>
      <c r="Q1402" s="119">
        <v>0</v>
      </c>
      <c r="R1402" s="119">
        <v>0</v>
      </c>
      <c r="S1402" s="119">
        <f t="shared" si="163"/>
        <v>0</v>
      </c>
      <c r="T1402" s="119">
        <f t="shared" si="164"/>
        <v>0</v>
      </c>
      <c r="U1402" s="119">
        <v>7719</v>
      </c>
      <c r="V1402" s="119">
        <v>6030</v>
      </c>
      <c r="W1402" s="119">
        <v>6216</v>
      </c>
      <c r="X1402" s="119">
        <f t="shared" si="169"/>
        <v>-13749</v>
      </c>
      <c r="Y1402" s="92" t="s">
        <v>12848</v>
      </c>
      <c r="Z1402" s="93">
        <v>5.8E-4</v>
      </c>
      <c r="AA1402" s="178">
        <v>1.74E-3</v>
      </c>
      <c r="AB1402" s="93">
        <f t="shared" si="165"/>
        <v>1.16E-3</v>
      </c>
      <c r="AE1402" s="48" t="s">
        <v>15145</v>
      </c>
      <c r="AF1402" s="172">
        <v>1.74E-3</v>
      </c>
      <c r="AK1402" s="48" t="s">
        <v>15148</v>
      </c>
      <c r="AM1402" s="48" t="s">
        <v>3846</v>
      </c>
      <c r="AN1402" s="48" t="s">
        <v>4272</v>
      </c>
      <c r="AQ1402" s="123" t="s">
        <v>15164</v>
      </c>
      <c r="AR1402" s="179">
        <v>1.74E-3</v>
      </c>
      <c r="AS1402" s="180" t="s">
        <v>15280</v>
      </c>
      <c r="AT1402" s="181">
        <v>10000</v>
      </c>
      <c r="AU1402" s="181">
        <v>6</v>
      </c>
      <c r="AV1402" s="180" t="s">
        <v>4672</v>
      </c>
    </row>
    <row r="1403" spans="1:48" x14ac:dyDescent="0.2">
      <c r="A1403" s="92" t="s">
        <v>5171</v>
      </c>
      <c r="B1403" s="92" t="s">
        <v>5172</v>
      </c>
      <c r="C1403" s="117" t="s">
        <v>166</v>
      </c>
      <c r="D1403" s="92" t="s">
        <v>437</v>
      </c>
      <c r="E1403" s="92" t="s">
        <v>5173</v>
      </c>
      <c r="F1403" s="92" t="s">
        <v>4284</v>
      </c>
      <c r="G1403" s="92" t="s">
        <v>3962</v>
      </c>
      <c r="H1403" s="92" t="s">
        <v>4407</v>
      </c>
      <c r="I1403" s="118" t="s">
        <v>5174</v>
      </c>
      <c r="J1403" s="119">
        <v>80</v>
      </c>
      <c r="K1403" s="119">
        <v>1000</v>
      </c>
      <c r="L1403" s="119">
        <f t="shared" si="168"/>
        <v>-190070</v>
      </c>
      <c r="N1403" s="48" t="s">
        <v>243</v>
      </c>
      <c r="P1403" s="119">
        <v>454138</v>
      </c>
      <c r="Q1403" s="119">
        <v>8138</v>
      </c>
      <c r="R1403" s="119">
        <v>0</v>
      </c>
      <c r="S1403" s="119">
        <f t="shared" si="163"/>
        <v>462276</v>
      </c>
      <c r="T1403" s="119">
        <f t="shared" si="164"/>
        <v>462276</v>
      </c>
      <c r="U1403" s="119">
        <v>191070</v>
      </c>
      <c r="V1403" s="119">
        <v>174960</v>
      </c>
      <c r="W1403" s="119">
        <v>174960</v>
      </c>
      <c r="X1403" s="119">
        <f t="shared" si="169"/>
        <v>88108</v>
      </c>
      <c r="Y1403" s="92" t="s">
        <v>12863</v>
      </c>
      <c r="Z1403" s="93">
        <v>0.26074999999999998</v>
      </c>
      <c r="AA1403" s="178">
        <v>0.26074999999999998</v>
      </c>
      <c r="AB1403" s="93">
        <f t="shared" si="165"/>
        <v>0</v>
      </c>
      <c r="AE1403" s="48" t="s">
        <v>15145</v>
      </c>
      <c r="AF1403" s="172">
        <v>0.26074999999999998</v>
      </c>
      <c r="AK1403" s="48" t="s">
        <v>15148</v>
      </c>
      <c r="AM1403" s="48" t="s">
        <v>3846</v>
      </c>
      <c r="AN1403" s="48" t="s">
        <v>4272</v>
      </c>
      <c r="AQ1403" s="123"/>
      <c r="AR1403" s="179">
        <v>0.26074999999999998</v>
      </c>
      <c r="AS1403" s="180" t="s">
        <v>15429</v>
      </c>
      <c r="AT1403" s="181">
        <v>1000</v>
      </c>
      <c r="AU1403" s="181">
        <v>9</v>
      </c>
      <c r="AV1403" s="180" t="s">
        <v>5174</v>
      </c>
    </row>
    <row r="1404" spans="1:48" x14ac:dyDescent="0.2">
      <c r="A1404" s="92" t="s">
        <v>5175</v>
      </c>
      <c r="B1404" s="92" t="s">
        <v>5176</v>
      </c>
      <c r="C1404" s="117" t="s">
        <v>166</v>
      </c>
      <c r="D1404" s="92" t="s">
        <v>2310</v>
      </c>
      <c r="E1404" s="92" t="s">
        <v>5177</v>
      </c>
      <c r="F1404" s="92" t="s">
        <v>4284</v>
      </c>
      <c r="G1404" s="92" t="s">
        <v>3962</v>
      </c>
      <c r="H1404" s="92" t="s">
        <v>4407</v>
      </c>
      <c r="I1404" s="118" t="s">
        <v>5178</v>
      </c>
      <c r="J1404" s="119">
        <v>17</v>
      </c>
      <c r="K1404" s="119">
        <v>4000</v>
      </c>
      <c r="L1404" s="119">
        <f t="shared" si="168"/>
        <v>15</v>
      </c>
      <c r="N1404" s="48" t="s">
        <v>243</v>
      </c>
      <c r="P1404" s="119">
        <v>0</v>
      </c>
      <c r="Q1404" s="119">
        <v>0</v>
      </c>
      <c r="R1404" s="119">
        <v>0</v>
      </c>
      <c r="S1404" s="119">
        <f t="shared" si="163"/>
        <v>0</v>
      </c>
      <c r="T1404" s="119">
        <f t="shared" si="164"/>
        <v>0</v>
      </c>
      <c r="U1404" s="119">
        <v>3985</v>
      </c>
      <c r="V1404" s="119">
        <v>4257</v>
      </c>
      <c r="W1404" s="119">
        <v>3857</v>
      </c>
      <c r="X1404" s="119">
        <f t="shared" si="169"/>
        <v>-8242</v>
      </c>
      <c r="Y1404" s="92" t="s">
        <v>12848</v>
      </c>
      <c r="Z1404" s="93">
        <v>0.1099</v>
      </c>
      <c r="AA1404" s="178">
        <v>0.1099</v>
      </c>
      <c r="AB1404" s="93">
        <f t="shared" si="165"/>
        <v>0</v>
      </c>
      <c r="AE1404" s="48" t="s">
        <v>15145</v>
      </c>
      <c r="AF1404" s="172">
        <v>0.1099</v>
      </c>
      <c r="AK1404" s="48" t="s">
        <v>15148</v>
      </c>
      <c r="AM1404" s="48" t="s">
        <v>3846</v>
      </c>
      <c r="AN1404" s="48" t="s">
        <v>4272</v>
      </c>
      <c r="AQ1404" s="123"/>
      <c r="AR1404" s="179">
        <v>0.1099</v>
      </c>
      <c r="AS1404" s="180" t="s">
        <v>15314</v>
      </c>
      <c r="AT1404" s="181">
        <v>4000</v>
      </c>
      <c r="AU1404" s="181">
        <v>15</v>
      </c>
      <c r="AV1404" s="180" t="s">
        <v>5178</v>
      </c>
    </row>
    <row r="1405" spans="1:48" ht="30" x14ac:dyDescent="0.2">
      <c r="A1405" s="92" t="s">
        <v>5179</v>
      </c>
      <c r="B1405" s="92" t="s">
        <v>5180</v>
      </c>
      <c r="C1405" s="117" t="s">
        <v>166</v>
      </c>
      <c r="D1405" s="92" t="s">
        <v>2310</v>
      </c>
      <c r="E1405" s="92" t="s">
        <v>5181</v>
      </c>
      <c r="F1405" s="92" t="s">
        <v>4284</v>
      </c>
      <c r="G1405" s="92" t="s">
        <v>3962</v>
      </c>
      <c r="H1405" s="92" t="s">
        <v>4299</v>
      </c>
      <c r="I1405" s="118" t="s">
        <v>5182</v>
      </c>
      <c r="J1405" s="119">
        <v>30</v>
      </c>
      <c r="K1405" s="119">
        <v>3000</v>
      </c>
      <c r="L1405" s="119">
        <f t="shared" si="168"/>
        <v>-393</v>
      </c>
      <c r="N1405" s="48" t="s">
        <v>243</v>
      </c>
      <c r="P1405" s="119">
        <v>149</v>
      </c>
      <c r="Q1405" s="119">
        <v>0</v>
      </c>
      <c r="R1405" s="119">
        <v>0</v>
      </c>
      <c r="S1405" s="119">
        <f t="shared" si="163"/>
        <v>149</v>
      </c>
      <c r="T1405" s="119">
        <f t="shared" si="164"/>
        <v>149</v>
      </c>
      <c r="U1405" s="119">
        <v>3393</v>
      </c>
      <c r="V1405" s="119">
        <v>792</v>
      </c>
      <c r="W1405" s="119">
        <v>792</v>
      </c>
      <c r="X1405" s="119">
        <f t="shared" si="169"/>
        <v>-4036</v>
      </c>
      <c r="Y1405" s="92" t="s">
        <v>12848</v>
      </c>
      <c r="Z1405" s="93">
        <v>3.5999999999999997E-2</v>
      </c>
      <c r="AA1405" s="178">
        <v>3.7499999999999999E-2</v>
      </c>
      <c r="AB1405" s="93">
        <f t="shared" si="165"/>
        <v>1.5000000000000013E-3</v>
      </c>
      <c r="AE1405" s="48" t="s">
        <v>15145</v>
      </c>
      <c r="AF1405" s="172">
        <v>3.7499999999999999E-2</v>
      </c>
      <c r="AK1405" s="48" t="s">
        <v>15148</v>
      </c>
      <c r="AM1405" s="48" t="s">
        <v>3846</v>
      </c>
      <c r="AN1405" s="48" t="s">
        <v>4272</v>
      </c>
      <c r="AQ1405" s="123" t="s">
        <v>15164</v>
      </c>
      <c r="AR1405" s="179">
        <v>3.7499999999999999E-2</v>
      </c>
      <c r="AS1405" s="180" t="s">
        <v>15315</v>
      </c>
      <c r="AT1405" s="181">
        <v>2000</v>
      </c>
      <c r="AU1405" s="181">
        <v>17</v>
      </c>
      <c r="AV1405" s="180" t="s">
        <v>5182</v>
      </c>
    </row>
    <row r="1406" spans="1:48" x14ac:dyDescent="0.2">
      <c r="A1406" s="92" t="s">
        <v>5183</v>
      </c>
      <c r="B1406" s="92" t="s">
        <v>5184</v>
      </c>
      <c r="C1406" s="117" t="s">
        <v>166</v>
      </c>
      <c r="D1406" s="92" t="s">
        <v>2310</v>
      </c>
      <c r="E1406" s="92" t="s">
        <v>5185</v>
      </c>
      <c r="F1406" s="92" t="s">
        <v>4284</v>
      </c>
      <c r="G1406" s="92" t="s">
        <v>3962</v>
      </c>
      <c r="H1406" s="92" t="s">
        <v>3706</v>
      </c>
      <c r="I1406" s="118" t="s">
        <v>5186</v>
      </c>
      <c r="J1406" s="119">
        <v>21</v>
      </c>
      <c r="K1406" s="119">
        <v>50000</v>
      </c>
      <c r="L1406" s="119">
        <f t="shared" si="168"/>
        <v>-51103</v>
      </c>
      <c r="N1406" s="48" t="s">
        <v>243</v>
      </c>
      <c r="P1406" s="119">
        <v>0</v>
      </c>
      <c r="Q1406" s="119">
        <v>0</v>
      </c>
      <c r="R1406" s="119">
        <v>0</v>
      </c>
      <c r="S1406" s="119">
        <f t="shared" si="163"/>
        <v>0</v>
      </c>
      <c r="T1406" s="119">
        <f t="shared" si="164"/>
        <v>0</v>
      </c>
      <c r="U1406" s="119">
        <v>101103</v>
      </c>
      <c r="V1406" s="119">
        <v>88440</v>
      </c>
      <c r="W1406" s="119">
        <v>88440</v>
      </c>
      <c r="X1406" s="119">
        <f t="shared" si="169"/>
        <v>-189543</v>
      </c>
      <c r="Y1406" s="92" t="s">
        <v>12848</v>
      </c>
      <c r="Z1406" s="93">
        <v>0.1</v>
      </c>
      <c r="AA1406" s="178">
        <v>0.1</v>
      </c>
      <c r="AB1406" s="93">
        <f t="shared" si="165"/>
        <v>0</v>
      </c>
      <c r="AE1406" s="48" t="s">
        <v>15145</v>
      </c>
      <c r="AF1406" s="172">
        <v>0.1</v>
      </c>
      <c r="AK1406" s="48" t="s">
        <v>15148</v>
      </c>
      <c r="AM1406" s="48" t="s">
        <v>3846</v>
      </c>
      <c r="AN1406" s="48" t="s">
        <v>4272</v>
      </c>
      <c r="AQ1406" s="123"/>
      <c r="AR1406" s="179">
        <v>0.1</v>
      </c>
      <c r="AS1406" s="180" t="s">
        <v>15300</v>
      </c>
      <c r="AT1406" s="181">
        <v>50000</v>
      </c>
      <c r="AU1406" s="181">
        <v>15</v>
      </c>
      <c r="AV1406" s="180" t="s">
        <v>5186</v>
      </c>
    </row>
    <row r="1407" spans="1:48" x14ac:dyDescent="0.2">
      <c r="A1407" s="92" t="s">
        <v>5187</v>
      </c>
      <c r="B1407" s="92" t="s">
        <v>5188</v>
      </c>
      <c r="C1407" s="117" t="s">
        <v>166</v>
      </c>
      <c r="D1407" s="92" t="s">
        <v>2310</v>
      </c>
      <c r="E1407" s="92" t="s">
        <v>5189</v>
      </c>
      <c r="F1407" s="92" t="s">
        <v>4284</v>
      </c>
      <c r="G1407" s="92" t="s">
        <v>3962</v>
      </c>
      <c r="H1407" s="92" t="s">
        <v>4696</v>
      </c>
      <c r="I1407" s="118" t="s">
        <v>5190</v>
      </c>
      <c r="J1407" s="119">
        <v>17</v>
      </c>
      <c r="K1407" s="119">
        <v>2000</v>
      </c>
      <c r="L1407" s="119">
        <f t="shared" si="168"/>
        <v>2000</v>
      </c>
      <c r="M1407" s="119"/>
      <c r="N1407" s="48" t="s">
        <v>243</v>
      </c>
      <c r="P1407" s="119">
        <v>0</v>
      </c>
      <c r="Q1407" s="119">
        <v>0</v>
      </c>
      <c r="R1407" s="119">
        <v>0</v>
      </c>
      <c r="S1407" s="119">
        <f t="shared" si="163"/>
        <v>0</v>
      </c>
      <c r="T1407" s="119">
        <f t="shared" si="164"/>
        <v>0</v>
      </c>
      <c r="U1407" s="119">
        <v>0</v>
      </c>
      <c r="V1407" s="119">
        <v>205</v>
      </c>
      <c r="W1407" s="119">
        <v>120</v>
      </c>
      <c r="X1407" s="119">
        <f t="shared" si="169"/>
        <v>-205</v>
      </c>
      <c r="Y1407" s="92" t="s">
        <v>12848</v>
      </c>
      <c r="Z1407" s="93">
        <v>0.27500000000000002</v>
      </c>
      <c r="AA1407" s="178">
        <v>0.27500000000000002</v>
      </c>
      <c r="AB1407" s="93">
        <f t="shared" si="165"/>
        <v>0</v>
      </c>
      <c r="AE1407" s="48" t="s">
        <v>15145</v>
      </c>
      <c r="AF1407" s="172">
        <v>0.27500000000000002</v>
      </c>
      <c r="AK1407" s="48" t="s">
        <v>15148</v>
      </c>
      <c r="AM1407" s="48" t="s">
        <v>3846</v>
      </c>
      <c r="AN1407" s="48" t="s">
        <v>4272</v>
      </c>
      <c r="AQ1407" s="123"/>
      <c r="AR1407" s="179">
        <v>0.27500000000000002</v>
      </c>
      <c r="AS1407" s="180" t="s">
        <v>15354</v>
      </c>
      <c r="AT1407" s="181">
        <v>2000</v>
      </c>
      <c r="AU1407" s="181">
        <v>13</v>
      </c>
      <c r="AV1407" s="180" t="s">
        <v>5190</v>
      </c>
    </row>
    <row r="1408" spans="1:48" ht="30" x14ac:dyDescent="0.2">
      <c r="A1408" s="92" t="s">
        <v>5191</v>
      </c>
      <c r="B1408" s="92" t="s">
        <v>5192</v>
      </c>
      <c r="C1408" s="117" t="s">
        <v>166</v>
      </c>
      <c r="D1408" s="92" t="s">
        <v>2310</v>
      </c>
      <c r="E1408" s="92" t="s">
        <v>5193</v>
      </c>
      <c r="F1408" s="92" t="s">
        <v>4284</v>
      </c>
      <c r="G1408" s="92" t="s">
        <v>3962</v>
      </c>
      <c r="H1408" s="92" t="s">
        <v>4299</v>
      </c>
      <c r="I1408" s="118" t="s">
        <v>5194</v>
      </c>
      <c r="J1408" s="119">
        <v>17</v>
      </c>
      <c r="K1408" s="119">
        <v>4000</v>
      </c>
      <c r="L1408" s="119">
        <f t="shared" si="168"/>
        <v>-87919</v>
      </c>
      <c r="N1408" s="48" t="s">
        <v>243</v>
      </c>
      <c r="P1408" s="119">
        <v>80085</v>
      </c>
      <c r="Q1408" s="119">
        <v>65085</v>
      </c>
      <c r="R1408" s="119">
        <v>0</v>
      </c>
      <c r="S1408" s="119">
        <f t="shared" si="163"/>
        <v>145170</v>
      </c>
      <c r="T1408" s="119">
        <f t="shared" si="164"/>
        <v>145170</v>
      </c>
      <c r="U1408" s="119">
        <v>91919</v>
      </c>
      <c r="V1408" s="119">
        <v>36733</v>
      </c>
      <c r="W1408" s="119">
        <v>33899</v>
      </c>
      <c r="X1408" s="119">
        <f t="shared" si="169"/>
        <v>-48567</v>
      </c>
      <c r="Y1408" s="92" t="s">
        <v>12848</v>
      </c>
      <c r="Z1408" s="93">
        <v>0.33</v>
      </c>
      <c r="AA1408" s="178">
        <v>0.11514000000000001</v>
      </c>
      <c r="AB1408" s="93">
        <f t="shared" si="165"/>
        <v>-0.21486</v>
      </c>
      <c r="AE1408" s="184" t="s">
        <v>15232</v>
      </c>
      <c r="AF1408" s="172">
        <v>0.10904</v>
      </c>
      <c r="AG1408" s="48" t="s">
        <v>15430</v>
      </c>
      <c r="AH1408" s="122">
        <v>4000</v>
      </c>
      <c r="AI1408" s="122">
        <v>10</v>
      </c>
      <c r="AJ1408" s="48" t="s">
        <v>5194</v>
      </c>
      <c r="AK1408" s="48" t="s">
        <v>15413</v>
      </c>
      <c r="AM1408" s="48" t="s">
        <v>3846</v>
      </c>
      <c r="AN1408" s="48" t="s">
        <v>4272</v>
      </c>
      <c r="AQ1408" s="123" t="s">
        <v>15344</v>
      </c>
      <c r="AR1408" s="179">
        <v>0.11514000000000001</v>
      </c>
      <c r="AS1408" s="180" t="s">
        <v>15315</v>
      </c>
      <c r="AT1408" s="181">
        <v>4000</v>
      </c>
      <c r="AU1408" s="181">
        <v>10</v>
      </c>
      <c r="AV1408" s="180" t="s">
        <v>5194</v>
      </c>
    </row>
    <row r="1409" spans="1:48" ht="30" x14ac:dyDescent="0.2">
      <c r="A1409" s="92" t="s">
        <v>5195</v>
      </c>
      <c r="B1409" s="92" t="s">
        <v>5196</v>
      </c>
      <c r="C1409" s="117" t="s">
        <v>166</v>
      </c>
      <c r="D1409" s="92" t="s">
        <v>2310</v>
      </c>
      <c r="E1409" s="92" t="s">
        <v>5197</v>
      </c>
      <c r="F1409" s="92" t="s">
        <v>4284</v>
      </c>
      <c r="G1409" s="92" t="s">
        <v>3962</v>
      </c>
      <c r="H1409" s="92" t="s">
        <v>3706</v>
      </c>
      <c r="I1409" s="118" t="s">
        <v>5198</v>
      </c>
      <c r="J1409" s="119">
        <v>29</v>
      </c>
      <c r="K1409" s="119">
        <v>10000</v>
      </c>
      <c r="L1409" s="119">
        <f t="shared" si="168"/>
        <v>-533095</v>
      </c>
      <c r="N1409" s="48" t="s">
        <v>243</v>
      </c>
      <c r="P1409" s="119">
        <v>598000</v>
      </c>
      <c r="Q1409" s="119">
        <v>0</v>
      </c>
      <c r="R1409" s="119">
        <v>492000</v>
      </c>
      <c r="S1409" s="119">
        <f t="shared" si="163"/>
        <v>598000</v>
      </c>
      <c r="T1409" s="119">
        <f t="shared" si="164"/>
        <v>1090000</v>
      </c>
      <c r="U1409" s="119">
        <v>543095</v>
      </c>
      <c r="V1409" s="119">
        <v>447104</v>
      </c>
      <c r="W1409" s="119">
        <v>449368</v>
      </c>
      <c r="X1409" s="119">
        <f t="shared" si="169"/>
        <v>-392199</v>
      </c>
      <c r="Y1409" s="92" t="s">
        <v>12848</v>
      </c>
      <c r="Z1409" s="93">
        <v>4.5780000000000001E-2</v>
      </c>
      <c r="AA1409" s="189">
        <v>3.024E-2</v>
      </c>
      <c r="AB1409" s="93">
        <f t="shared" si="165"/>
        <v>-1.5540000000000002E-2</v>
      </c>
      <c r="AE1409" s="48" t="s">
        <v>15145</v>
      </c>
      <c r="AF1409" s="172">
        <v>3.024E-2</v>
      </c>
      <c r="AG1409" s="48" t="s">
        <v>15289</v>
      </c>
      <c r="AH1409" s="122">
        <v>2000</v>
      </c>
      <c r="AI1409" s="48" t="s">
        <v>15267</v>
      </c>
      <c r="AJ1409" s="48" t="s">
        <v>5198</v>
      </c>
      <c r="AK1409" s="48" t="s">
        <v>15286</v>
      </c>
      <c r="AM1409" s="48" t="s">
        <v>3846</v>
      </c>
      <c r="AN1409" s="48" t="s">
        <v>4272</v>
      </c>
      <c r="AQ1409" s="123" t="s">
        <v>15287</v>
      </c>
      <c r="AR1409" s="179">
        <v>3.024E-2</v>
      </c>
      <c r="AS1409" s="180" t="s">
        <v>15295</v>
      </c>
      <c r="AT1409" s="181">
        <v>2000</v>
      </c>
      <c r="AU1409" s="181">
        <v>14</v>
      </c>
      <c r="AV1409" s="180" t="s">
        <v>5198</v>
      </c>
    </row>
    <row r="1410" spans="1:48" ht="30" x14ac:dyDescent="0.2">
      <c r="A1410" s="92" t="s">
        <v>5199</v>
      </c>
      <c r="B1410" s="92" t="s">
        <v>5200</v>
      </c>
      <c r="C1410" s="117" t="s">
        <v>166</v>
      </c>
      <c r="D1410" s="92" t="s">
        <v>2310</v>
      </c>
      <c r="E1410" s="92" t="s">
        <v>5201</v>
      </c>
      <c r="F1410" s="92" t="s">
        <v>4284</v>
      </c>
      <c r="G1410" s="92" t="s">
        <v>3962</v>
      </c>
      <c r="H1410" s="92" t="s">
        <v>4299</v>
      </c>
      <c r="I1410" s="118" t="s">
        <v>5202</v>
      </c>
      <c r="J1410" s="119">
        <v>17</v>
      </c>
      <c r="K1410" s="119">
        <v>15000</v>
      </c>
      <c r="L1410" s="119">
        <f t="shared" si="168"/>
        <v>-198605</v>
      </c>
      <c r="N1410" s="48" t="s">
        <v>243</v>
      </c>
      <c r="P1410" s="119">
        <v>390000</v>
      </c>
      <c r="Q1410" s="119">
        <v>240000</v>
      </c>
      <c r="R1410" s="119">
        <v>0</v>
      </c>
      <c r="S1410" s="119">
        <f t="shared" si="163"/>
        <v>630000</v>
      </c>
      <c r="T1410" s="119">
        <f t="shared" si="164"/>
        <v>630000</v>
      </c>
      <c r="U1410" s="119">
        <v>213605</v>
      </c>
      <c r="V1410" s="119">
        <v>203700</v>
      </c>
      <c r="W1410" s="119">
        <v>214130</v>
      </c>
      <c r="X1410" s="119">
        <f t="shared" si="169"/>
        <v>-27305</v>
      </c>
      <c r="Y1410" s="92" t="s">
        <v>12848</v>
      </c>
      <c r="Z1410" s="93">
        <v>5.9999999999999995E-4</v>
      </c>
      <c r="AA1410" s="178">
        <v>1.4300000000000001E-3</v>
      </c>
      <c r="AB1410" s="93">
        <f t="shared" si="165"/>
        <v>8.3000000000000012E-4</v>
      </c>
      <c r="AE1410" s="48" t="s">
        <v>15145</v>
      </c>
      <c r="AF1410" s="172">
        <v>1.4300000000000001E-3</v>
      </c>
      <c r="AK1410" s="48" t="s">
        <v>15148</v>
      </c>
      <c r="AM1410" s="48" t="s">
        <v>3846</v>
      </c>
      <c r="AN1410" s="48" t="s">
        <v>4272</v>
      </c>
      <c r="AQ1410" s="123" t="s">
        <v>15164</v>
      </c>
      <c r="AR1410" s="179">
        <v>1.4300000000000001E-3</v>
      </c>
      <c r="AS1410" s="180" t="s">
        <v>15280</v>
      </c>
      <c r="AT1410" s="181">
        <v>15000</v>
      </c>
      <c r="AU1410" s="181">
        <v>6</v>
      </c>
      <c r="AV1410" s="180" t="s">
        <v>15431</v>
      </c>
    </row>
    <row r="1411" spans="1:48" x14ac:dyDescent="0.2">
      <c r="A1411" s="92" t="s">
        <v>5203</v>
      </c>
      <c r="B1411" s="92" t="s">
        <v>5204</v>
      </c>
      <c r="C1411" s="117" t="s">
        <v>166</v>
      </c>
      <c r="D1411" s="92" t="s">
        <v>2310</v>
      </c>
      <c r="E1411" s="92" t="s">
        <v>5205</v>
      </c>
      <c r="F1411" s="92" t="s">
        <v>4284</v>
      </c>
      <c r="G1411" s="92" t="s">
        <v>3962</v>
      </c>
      <c r="H1411" s="92" t="s">
        <v>5206</v>
      </c>
      <c r="I1411" s="118" t="s">
        <v>5207</v>
      </c>
      <c r="J1411" s="119">
        <v>13</v>
      </c>
      <c r="K1411" s="119">
        <v>10000</v>
      </c>
      <c r="L1411" s="119">
        <f t="shared" si="168"/>
        <v>5190</v>
      </c>
      <c r="M1411" s="138">
        <v>1400</v>
      </c>
      <c r="N1411" s="48" t="s">
        <v>243</v>
      </c>
      <c r="P1411" s="119">
        <v>20000</v>
      </c>
      <c r="Q1411" s="119">
        <v>20000</v>
      </c>
      <c r="R1411" s="119">
        <v>0</v>
      </c>
      <c r="S1411" s="119">
        <f t="shared" ref="S1411:S1474" si="170">P1411+Q1411</f>
        <v>40000</v>
      </c>
      <c r="T1411" s="119">
        <f t="shared" ref="T1411:T1474" si="171">P1411+Q1411+R1411</f>
        <v>40000</v>
      </c>
      <c r="U1411" s="119">
        <v>4810</v>
      </c>
      <c r="V1411" s="119">
        <v>5365</v>
      </c>
      <c r="W1411" s="119">
        <v>369</v>
      </c>
      <c r="X1411" s="119">
        <f t="shared" si="169"/>
        <v>9825</v>
      </c>
      <c r="Y1411" s="92" t="s">
        <v>12863</v>
      </c>
      <c r="Z1411" s="93">
        <v>0.14000000000000001</v>
      </c>
      <c r="AA1411" s="178">
        <v>8.8000000000000005E-3</v>
      </c>
      <c r="AB1411" s="93">
        <f t="shared" ref="AB1411:AB1474" si="172">AA1411-Z1411</f>
        <v>-0.13120000000000001</v>
      </c>
      <c r="AE1411" s="48" t="s">
        <v>15145</v>
      </c>
      <c r="AF1411" s="172">
        <v>8.8000000000000005E-3</v>
      </c>
      <c r="AK1411" s="48" t="s">
        <v>15148</v>
      </c>
      <c r="AM1411" s="48" t="s">
        <v>3846</v>
      </c>
      <c r="AN1411" s="48" t="s">
        <v>4272</v>
      </c>
      <c r="AQ1411" s="123"/>
      <c r="AR1411" s="179">
        <v>8.8000000000000005E-3</v>
      </c>
      <c r="AS1411" s="180" t="s">
        <v>15432</v>
      </c>
      <c r="AT1411" s="181">
        <v>10000</v>
      </c>
      <c r="AU1411" s="181">
        <v>12</v>
      </c>
      <c r="AV1411" s="180" t="s">
        <v>5207</v>
      </c>
    </row>
    <row r="1412" spans="1:48" x14ac:dyDescent="0.2">
      <c r="A1412" s="92" t="s">
        <v>5208</v>
      </c>
      <c r="B1412" s="92" t="s">
        <v>5209</v>
      </c>
      <c r="C1412" s="117" t="s">
        <v>166</v>
      </c>
      <c r="D1412" s="92" t="s">
        <v>2310</v>
      </c>
      <c r="E1412" s="92" t="s">
        <v>5210</v>
      </c>
      <c r="F1412" s="92" t="s">
        <v>4284</v>
      </c>
      <c r="G1412" s="92" t="s">
        <v>3962</v>
      </c>
      <c r="H1412" s="92" t="s">
        <v>4407</v>
      </c>
      <c r="I1412" s="118" t="s">
        <v>5211</v>
      </c>
      <c r="J1412" s="119">
        <v>16</v>
      </c>
      <c r="K1412" s="119">
        <v>10000</v>
      </c>
      <c r="L1412" s="119">
        <f t="shared" si="168"/>
        <v>-109455</v>
      </c>
      <c r="N1412" s="48" t="s">
        <v>243</v>
      </c>
      <c r="P1412" s="119">
        <v>80000</v>
      </c>
      <c r="Q1412" s="119">
        <v>50000</v>
      </c>
      <c r="R1412" s="119">
        <v>30000</v>
      </c>
      <c r="S1412" s="119">
        <f t="shared" si="170"/>
        <v>130000</v>
      </c>
      <c r="T1412" s="119">
        <f t="shared" si="171"/>
        <v>160000</v>
      </c>
      <c r="U1412" s="119">
        <v>119455</v>
      </c>
      <c r="V1412" s="119">
        <v>108768</v>
      </c>
      <c r="W1412" s="119">
        <v>108768</v>
      </c>
      <c r="X1412" s="119">
        <f t="shared" si="169"/>
        <v>-148223</v>
      </c>
      <c r="Y1412" s="92" t="s">
        <v>12848</v>
      </c>
      <c r="Z1412" s="93">
        <v>2.7400000000000001E-2</v>
      </c>
      <c r="AA1412" s="178">
        <v>2.215E-2</v>
      </c>
      <c r="AB1412" s="93">
        <f t="shared" si="172"/>
        <v>-5.2500000000000012E-3</v>
      </c>
      <c r="AE1412" s="48" t="s">
        <v>15145</v>
      </c>
      <c r="AF1412" s="172">
        <v>2.215E-2</v>
      </c>
      <c r="AK1412" s="48" t="s">
        <v>15148</v>
      </c>
      <c r="AM1412" s="48" t="s">
        <v>3846</v>
      </c>
      <c r="AN1412" s="48" t="s">
        <v>4272</v>
      </c>
      <c r="AQ1412" s="123" t="s">
        <v>15149</v>
      </c>
      <c r="AR1412" s="179">
        <v>2.215E-2</v>
      </c>
      <c r="AS1412" s="180" t="s">
        <v>15429</v>
      </c>
      <c r="AT1412" s="181">
        <v>10000</v>
      </c>
      <c r="AU1412" s="181">
        <v>21</v>
      </c>
      <c r="AV1412" s="180" t="s">
        <v>5211</v>
      </c>
    </row>
    <row r="1413" spans="1:48" x14ac:dyDescent="0.2">
      <c r="A1413" s="92" t="s">
        <v>5212</v>
      </c>
      <c r="B1413" s="92" t="s">
        <v>5213</v>
      </c>
      <c r="C1413" s="117" t="s">
        <v>166</v>
      </c>
      <c r="D1413" s="92" t="s">
        <v>2310</v>
      </c>
      <c r="E1413" s="92" t="s">
        <v>5214</v>
      </c>
      <c r="F1413" s="92" t="s">
        <v>4284</v>
      </c>
      <c r="G1413" s="92" t="s">
        <v>3962</v>
      </c>
      <c r="H1413" s="92" t="s">
        <v>4360</v>
      </c>
      <c r="I1413" s="118" t="s">
        <v>5215</v>
      </c>
      <c r="J1413" s="119">
        <v>17</v>
      </c>
      <c r="K1413" s="119">
        <v>10000</v>
      </c>
      <c r="L1413" s="119">
        <f t="shared" si="168"/>
        <v>-83728</v>
      </c>
      <c r="N1413" s="48" t="s">
        <v>243</v>
      </c>
      <c r="P1413" s="119">
        <v>136000</v>
      </c>
      <c r="Q1413" s="119">
        <v>36000</v>
      </c>
      <c r="R1413" s="119">
        <v>100000</v>
      </c>
      <c r="S1413" s="119">
        <f t="shared" si="170"/>
        <v>172000</v>
      </c>
      <c r="T1413" s="119">
        <f t="shared" si="171"/>
        <v>272000</v>
      </c>
      <c r="U1413" s="119">
        <v>93728</v>
      </c>
      <c r="V1413" s="119">
        <v>156360</v>
      </c>
      <c r="W1413" s="119">
        <v>166876</v>
      </c>
      <c r="X1413" s="119">
        <f t="shared" si="169"/>
        <v>-114088</v>
      </c>
      <c r="Y1413" s="92" t="s">
        <v>12848</v>
      </c>
      <c r="Z1413" s="93">
        <v>0.17499999999999999</v>
      </c>
      <c r="AA1413" s="178">
        <v>0.17499999999999999</v>
      </c>
      <c r="AB1413" s="93">
        <f t="shared" si="172"/>
        <v>0</v>
      </c>
      <c r="AE1413" s="48" t="s">
        <v>15145</v>
      </c>
      <c r="AF1413" s="172">
        <v>0.17499999999999999</v>
      </c>
      <c r="AK1413" s="48" t="s">
        <v>15148</v>
      </c>
      <c r="AM1413" s="48" t="s">
        <v>3846</v>
      </c>
      <c r="AN1413" s="48" t="s">
        <v>4272</v>
      </c>
      <c r="AQ1413" s="123"/>
      <c r="AR1413" s="179">
        <v>0.17499999999999999</v>
      </c>
      <c r="AS1413" s="180" t="s">
        <v>15433</v>
      </c>
      <c r="AT1413" s="181">
        <v>2000</v>
      </c>
      <c r="AU1413" s="181">
        <v>7</v>
      </c>
      <c r="AV1413" s="180" t="s">
        <v>15434</v>
      </c>
    </row>
    <row r="1414" spans="1:48" ht="45" x14ac:dyDescent="0.2">
      <c r="A1414" s="92" t="s">
        <v>5216</v>
      </c>
      <c r="B1414" s="92" t="s">
        <v>5217</v>
      </c>
      <c r="C1414" s="117" t="s">
        <v>166</v>
      </c>
      <c r="D1414" s="92" t="s">
        <v>437</v>
      </c>
      <c r="E1414" s="92" t="s">
        <v>5218</v>
      </c>
      <c r="F1414" s="92" t="s">
        <v>4284</v>
      </c>
      <c r="G1414" s="92" t="s">
        <v>3962</v>
      </c>
      <c r="H1414" s="92" t="s">
        <v>4285</v>
      </c>
      <c r="I1414" s="118" t="s">
        <v>5219</v>
      </c>
      <c r="J1414" s="119">
        <v>13</v>
      </c>
      <c r="K1414" s="119">
        <v>3000</v>
      </c>
      <c r="L1414" s="119">
        <f t="shared" si="168"/>
        <v>-312265</v>
      </c>
      <c r="N1414" s="48" t="s">
        <v>243</v>
      </c>
      <c r="P1414" s="119">
        <v>204000</v>
      </c>
      <c r="Q1414" s="119">
        <v>33000</v>
      </c>
      <c r="R1414" s="119">
        <v>171000</v>
      </c>
      <c r="S1414" s="119">
        <f t="shared" si="170"/>
        <v>237000</v>
      </c>
      <c r="T1414" s="119">
        <f t="shared" si="171"/>
        <v>408000</v>
      </c>
      <c r="U1414" s="119">
        <v>315265</v>
      </c>
      <c r="V1414" s="119">
        <v>324135</v>
      </c>
      <c r="W1414" s="119">
        <v>342322</v>
      </c>
      <c r="X1414" s="119">
        <f t="shared" si="169"/>
        <v>-435400</v>
      </c>
      <c r="Y1414" s="92" t="s">
        <v>12848</v>
      </c>
      <c r="Z1414" s="93">
        <v>2.12E-2</v>
      </c>
      <c r="AA1414" s="178">
        <v>7.4599999999999996E-3</v>
      </c>
      <c r="AB1414" s="93">
        <f t="shared" si="172"/>
        <v>-1.374E-2</v>
      </c>
      <c r="AC1414" s="48" t="s">
        <v>15208</v>
      </c>
      <c r="AE1414" s="48" t="s">
        <v>15145</v>
      </c>
      <c r="AK1414" s="48" t="s">
        <v>15435</v>
      </c>
      <c r="AM1414" s="48" t="s">
        <v>3846</v>
      </c>
      <c r="AN1414" s="48" t="s">
        <v>4272</v>
      </c>
      <c r="AQ1414" s="123"/>
      <c r="AR1414" s="179">
        <v>7.4599999999999996E-3</v>
      </c>
      <c r="AS1414" s="180" t="s">
        <v>15280</v>
      </c>
      <c r="AT1414" s="181">
        <v>3000</v>
      </c>
      <c r="AU1414" s="181">
        <v>13</v>
      </c>
      <c r="AV1414" s="180" t="s">
        <v>5219</v>
      </c>
    </row>
    <row r="1415" spans="1:48" x14ac:dyDescent="0.2">
      <c r="A1415" s="92" t="s">
        <v>5220</v>
      </c>
      <c r="B1415" s="92" t="s">
        <v>5221</v>
      </c>
      <c r="C1415" s="117" t="s">
        <v>166</v>
      </c>
      <c r="D1415" s="92" t="s">
        <v>2310</v>
      </c>
      <c r="E1415" s="92" t="s">
        <v>5222</v>
      </c>
      <c r="F1415" s="92" t="s">
        <v>4284</v>
      </c>
      <c r="G1415" s="92" t="s">
        <v>3962</v>
      </c>
      <c r="H1415" s="92" t="s">
        <v>4360</v>
      </c>
      <c r="I1415" s="118" t="s">
        <v>5223</v>
      </c>
      <c r="J1415" s="119">
        <v>17</v>
      </c>
      <c r="K1415" s="119">
        <v>2500</v>
      </c>
      <c r="L1415" s="119">
        <f t="shared" si="168"/>
        <v>-28673</v>
      </c>
      <c r="N1415" s="48" t="s">
        <v>243</v>
      </c>
      <c r="P1415" s="119">
        <v>34423</v>
      </c>
      <c r="Q1415" s="119">
        <v>4423</v>
      </c>
      <c r="R1415" s="119">
        <v>30000</v>
      </c>
      <c r="S1415" s="119">
        <f t="shared" si="170"/>
        <v>38846</v>
      </c>
      <c r="T1415" s="119">
        <f t="shared" si="171"/>
        <v>68846</v>
      </c>
      <c r="U1415" s="119">
        <v>31173</v>
      </c>
      <c r="V1415" s="119">
        <v>17721</v>
      </c>
      <c r="W1415" s="119">
        <v>17721</v>
      </c>
      <c r="X1415" s="119">
        <f t="shared" si="169"/>
        <v>-14471</v>
      </c>
      <c r="Y1415" s="92" t="s">
        <v>12848</v>
      </c>
      <c r="Z1415" s="93">
        <v>0.34</v>
      </c>
      <c r="AA1415" s="178">
        <v>0.34</v>
      </c>
      <c r="AB1415" s="93">
        <f t="shared" si="172"/>
        <v>0</v>
      </c>
      <c r="AE1415" s="48" t="s">
        <v>15145</v>
      </c>
      <c r="AF1415" s="172">
        <v>0.34</v>
      </c>
      <c r="AK1415" s="48" t="s">
        <v>15148</v>
      </c>
      <c r="AM1415" s="48" t="s">
        <v>3846</v>
      </c>
      <c r="AN1415" s="48" t="s">
        <v>4272</v>
      </c>
      <c r="AQ1415" s="123"/>
      <c r="AR1415" s="179">
        <v>0.34</v>
      </c>
      <c r="AS1415" s="180" t="s">
        <v>15323</v>
      </c>
      <c r="AT1415" s="181">
        <v>2500</v>
      </c>
      <c r="AU1415" s="181">
        <v>11</v>
      </c>
      <c r="AV1415" s="180" t="s">
        <v>5223</v>
      </c>
    </row>
    <row r="1416" spans="1:48" x14ac:dyDescent="0.2">
      <c r="A1416" s="92" t="s">
        <v>5224</v>
      </c>
      <c r="B1416" s="92" t="s">
        <v>5225</v>
      </c>
      <c r="C1416" s="117" t="s">
        <v>166</v>
      </c>
      <c r="D1416" s="92" t="s">
        <v>2310</v>
      </c>
      <c r="E1416" s="92" t="s">
        <v>5226</v>
      </c>
      <c r="F1416" s="92" t="s">
        <v>4284</v>
      </c>
      <c r="G1416" s="92" t="s">
        <v>3962</v>
      </c>
      <c r="H1416" s="92" t="s">
        <v>4294</v>
      </c>
      <c r="I1416" s="118" t="s">
        <v>5227</v>
      </c>
      <c r="J1416" s="119">
        <v>9</v>
      </c>
      <c r="K1416" s="119">
        <v>15000</v>
      </c>
      <c r="L1416" s="119">
        <f t="shared" si="168"/>
        <v>15000</v>
      </c>
      <c r="M1416" s="119">
        <v>19.95</v>
      </c>
      <c r="N1416" s="48" t="s">
        <v>243</v>
      </c>
      <c r="P1416" s="119">
        <v>0</v>
      </c>
      <c r="Q1416" s="119">
        <v>0</v>
      </c>
      <c r="R1416" s="119">
        <v>0</v>
      </c>
      <c r="S1416" s="119">
        <f t="shared" si="170"/>
        <v>0</v>
      </c>
      <c r="T1416" s="119">
        <f t="shared" si="171"/>
        <v>0</v>
      </c>
      <c r="U1416" s="119">
        <v>0</v>
      </c>
      <c r="V1416" s="119">
        <v>0</v>
      </c>
      <c r="W1416" s="119">
        <v>0</v>
      </c>
      <c r="X1416" s="119">
        <f t="shared" si="169"/>
        <v>0</v>
      </c>
      <c r="Y1416" s="92" t="s">
        <v>12844</v>
      </c>
      <c r="Z1416" s="93">
        <v>1.33E-3</v>
      </c>
      <c r="AA1416" s="178">
        <v>1.33E-3</v>
      </c>
      <c r="AB1416" s="93">
        <f t="shared" si="172"/>
        <v>0</v>
      </c>
      <c r="AE1416" s="48" t="s">
        <v>15145</v>
      </c>
      <c r="AF1416" s="172">
        <v>1.33E-3</v>
      </c>
      <c r="AK1416" s="48" t="s">
        <v>15148</v>
      </c>
      <c r="AM1416" s="48" t="s">
        <v>3846</v>
      </c>
      <c r="AN1416" s="48" t="s">
        <v>4272</v>
      </c>
      <c r="AQ1416" s="123"/>
      <c r="AR1416" s="179">
        <v>1.33E-3</v>
      </c>
      <c r="AS1416" s="180" t="s">
        <v>15436</v>
      </c>
      <c r="AT1416" s="181">
        <v>15000</v>
      </c>
      <c r="AU1416" s="181">
        <v>6</v>
      </c>
      <c r="AV1416" s="180" t="s">
        <v>5227</v>
      </c>
    </row>
    <row r="1417" spans="1:48" x14ac:dyDescent="0.2">
      <c r="A1417" s="92" t="s">
        <v>5228</v>
      </c>
      <c r="B1417" s="92" t="s">
        <v>5229</v>
      </c>
      <c r="C1417" s="117" t="s">
        <v>166</v>
      </c>
      <c r="D1417" s="92" t="s">
        <v>2310</v>
      </c>
      <c r="E1417" s="92" t="s">
        <v>5230</v>
      </c>
      <c r="F1417" s="92" t="s">
        <v>4284</v>
      </c>
      <c r="G1417" s="92" t="s">
        <v>3962</v>
      </c>
      <c r="H1417" s="92" t="s">
        <v>4285</v>
      </c>
      <c r="I1417" s="118" t="s">
        <v>5231</v>
      </c>
      <c r="J1417" s="119">
        <v>13</v>
      </c>
      <c r="K1417" s="119">
        <v>10000</v>
      </c>
      <c r="L1417" s="119">
        <f t="shared" si="168"/>
        <v>9400</v>
      </c>
      <c r="M1417" s="119">
        <v>14</v>
      </c>
      <c r="N1417" s="48" t="s">
        <v>243</v>
      </c>
      <c r="P1417" s="119">
        <v>800</v>
      </c>
      <c r="Q1417" s="119">
        <v>800</v>
      </c>
      <c r="R1417" s="119">
        <v>0</v>
      </c>
      <c r="S1417" s="119">
        <f t="shared" si="170"/>
        <v>1600</v>
      </c>
      <c r="T1417" s="119">
        <f t="shared" si="171"/>
        <v>1600</v>
      </c>
      <c r="U1417" s="119">
        <v>600</v>
      </c>
      <c r="V1417" s="119">
        <v>0</v>
      </c>
      <c r="W1417" s="119">
        <v>0</v>
      </c>
      <c r="X1417" s="119">
        <f t="shared" si="169"/>
        <v>200</v>
      </c>
      <c r="Y1417" s="92" t="s">
        <v>12863</v>
      </c>
      <c r="Z1417" s="93">
        <v>1.4E-3</v>
      </c>
      <c r="AA1417" s="178">
        <v>1.4E-3</v>
      </c>
      <c r="AB1417" s="93">
        <f t="shared" si="172"/>
        <v>0</v>
      </c>
      <c r="AE1417" s="48" t="s">
        <v>15145</v>
      </c>
      <c r="AF1417" s="172">
        <v>1.4E-3</v>
      </c>
      <c r="AK1417" s="48" t="s">
        <v>15148</v>
      </c>
      <c r="AM1417" s="48" t="s">
        <v>3846</v>
      </c>
      <c r="AN1417" s="48" t="s">
        <v>4272</v>
      </c>
      <c r="AQ1417" s="123"/>
      <c r="AR1417" s="179">
        <v>1.4E-3</v>
      </c>
      <c r="AS1417" s="180" t="s">
        <v>15324</v>
      </c>
      <c r="AT1417" s="181">
        <v>10000</v>
      </c>
      <c r="AU1417" s="181">
        <v>7</v>
      </c>
      <c r="AV1417" s="180" t="s">
        <v>5231</v>
      </c>
    </row>
    <row r="1418" spans="1:48" x14ac:dyDescent="0.2">
      <c r="A1418" s="92" t="s">
        <v>5232</v>
      </c>
      <c r="B1418" s="92" t="s">
        <v>5233</v>
      </c>
      <c r="C1418" s="117" t="s">
        <v>166</v>
      </c>
      <c r="D1418" s="92" t="s">
        <v>2310</v>
      </c>
      <c r="E1418" s="92" t="s">
        <v>5234</v>
      </c>
      <c r="F1418" s="92" t="s">
        <v>4284</v>
      </c>
      <c r="G1418" s="92" t="s">
        <v>3962</v>
      </c>
      <c r="H1418" s="92" t="s">
        <v>4377</v>
      </c>
      <c r="I1418" s="118" t="s">
        <v>5235</v>
      </c>
      <c r="J1418" s="119">
        <v>21</v>
      </c>
      <c r="K1418" s="119">
        <v>528</v>
      </c>
      <c r="L1418" s="119">
        <f t="shared" si="168"/>
        <v>-1334</v>
      </c>
      <c r="N1418" s="48" t="s">
        <v>243</v>
      </c>
      <c r="P1418" s="119">
        <v>3432</v>
      </c>
      <c r="Q1418" s="119">
        <v>0</v>
      </c>
      <c r="R1418" s="119">
        <v>3432</v>
      </c>
      <c r="S1418" s="119">
        <f t="shared" si="170"/>
        <v>3432</v>
      </c>
      <c r="T1418" s="119">
        <f t="shared" si="171"/>
        <v>6864</v>
      </c>
      <c r="U1418" s="119">
        <v>1862</v>
      </c>
      <c r="V1418" s="119">
        <v>5760</v>
      </c>
      <c r="W1418" s="119">
        <v>6248</v>
      </c>
      <c r="X1418" s="119">
        <f t="shared" si="169"/>
        <v>-4190</v>
      </c>
      <c r="Y1418" s="92" t="s">
        <v>12848</v>
      </c>
      <c r="Z1418" s="93">
        <v>0.245</v>
      </c>
      <c r="AA1418" s="178">
        <v>0.245</v>
      </c>
      <c r="AB1418" s="93">
        <f t="shared" si="172"/>
        <v>0</v>
      </c>
      <c r="AE1418" s="48" t="s">
        <v>15145</v>
      </c>
      <c r="AF1418" s="172">
        <v>0.245</v>
      </c>
      <c r="AK1418" s="48" t="s">
        <v>15148</v>
      </c>
      <c r="AM1418" s="48" t="s">
        <v>3846</v>
      </c>
      <c r="AN1418" s="48" t="s">
        <v>4272</v>
      </c>
      <c r="AQ1418" s="123"/>
      <c r="AR1418" s="179">
        <v>0.245</v>
      </c>
      <c r="AS1418" s="180" t="s">
        <v>15419</v>
      </c>
      <c r="AT1418" s="181">
        <v>528</v>
      </c>
      <c r="AU1418" s="181">
        <v>9</v>
      </c>
      <c r="AV1418" s="180" t="s">
        <v>5235</v>
      </c>
    </row>
    <row r="1419" spans="1:48" x14ac:dyDescent="0.2">
      <c r="A1419" s="92" t="s">
        <v>5236</v>
      </c>
      <c r="B1419" s="92" t="s">
        <v>5237</v>
      </c>
      <c r="C1419" s="117" t="s">
        <v>166</v>
      </c>
      <c r="D1419" s="92" t="s">
        <v>2310</v>
      </c>
      <c r="E1419" s="92" t="s">
        <v>5238</v>
      </c>
      <c r="F1419" s="92" t="s">
        <v>4284</v>
      </c>
      <c r="G1419" s="92" t="s">
        <v>3962</v>
      </c>
      <c r="H1419" s="92" t="s">
        <v>4299</v>
      </c>
      <c r="I1419" s="118" t="s">
        <v>5239</v>
      </c>
      <c r="J1419" s="119">
        <v>10</v>
      </c>
      <c r="K1419" s="119">
        <v>1000</v>
      </c>
      <c r="L1419" s="119">
        <f t="shared" si="168"/>
        <v>-56372</v>
      </c>
      <c r="N1419" s="48" t="s">
        <v>243</v>
      </c>
      <c r="P1419" s="119">
        <v>38000</v>
      </c>
      <c r="Q1419" s="119">
        <v>9000</v>
      </c>
      <c r="R1419" s="119">
        <v>3000</v>
      </c>
      <c r="S1419" s="119">
        <f t="shared" si="170"/>
        <v>47000</v>
      </c>
      <c r="T1419" s="119">
        <f t="shared" si="171"/>
        <v>50000</v>
      </c>
      <c r="U1419" s="119">
        <v>57372</v>
      </c>
      <c r="V1419" s="119">
        <v>41160</v>
      </c>
      <c r="W1419" s="119">
        <v>41916</v>
      </c>
      <c r="X1419" s="119">
        <f t="shared" si="169"/>
        <v>-60532</v>
      </c>
      <c r="Y1419" s="92" t="s">
        <v>12848</v>
      </c>
      <c r="Z1419" s="93">
        <v>0.2409</v>
      </c>
      <c r="AA1419" s="178">
        <v>0.2409</v>
      </c>
      <c r="AB1419" s="93">
        <f t="shared" si="172"/>
        <v>0</v>
      </c>
      <c r="AE1419" s="48" t="s">
        <v>15145</v>
      </c>
      <c r="AF1419" s="172">
        <v>0.2409</v>
      </c>
      <c r="AK1419" s="48" t="s">
        <v>15148</v>
      </c>
      <c r="AM1419" s="48" t="s">
        <v>3846</v>
      </c>
      <c r="AN1419" s="48" t="s">
        <v>4272</v>
      </c>
      <c r="AQ1419" s="123"/>
      <c r="AR1419" s="179">
        <v>0.2409</v>
      </c>
      <c r="AS1419" s="180" t="s">
        <v>15313</v>
      </c>
      <c r="AT1419" s="181">
        <v>1000</v>
      </c>
      <c r="AU1419" s="181">
        <v>7</v>
      </c>
      <c r="AV1419" s="180" t="s">
        <v>5239</v>
      </c>
    </row>
    <row r="1420" spans="1:48" x14ac:dyDescent="0.2">
      <c r="A1420" s="92" t="s">
        <v>5240</v>
      </c>
      <c r="B1420" s="92" t="s">
        <v>5241</v>
      </c>
      <c r="C1420" s="117" t="s">
        <v>166</v>
      </c>
      <c r="D1420" s="92" t="s">
        <v>2310</v>
      </c>
      <c r="E1420" s="92" t="s">
        <v>5242</v>
      </c>
      <c r="F1420" s="92" t="s">
        <v>4284</v>
      </c>
      <c r="G1420" s="92" t="s">
        <v>3962</v>
      </c>
      <c r="H1420" s="92" t="s">
        <v>4294</v>
      </c>
      <c r="I1420" s="118" t="s">
        <v>5243</v>
      </c>
      <c r="J1420" s="119">
        <v>11</v>
      </c>
      <c r="K1420" s="119">
        <v>10000</v>
      </c>
      <c r="L1420" s="119">
        <f t="shared" si="168"/>
        <v>8320</v>
      </c>
      <c r="M1420" s="119">
        <v>180</v>
      </c>
      <c r="N1420" s="48" t="s">
        <v>243</v>
      </c>
      <c r="P1420" s="119">
        <v>1800</v>
      </c>
      <c r="Q1420" s="119">
        <v>0</v>
      </c>
      <c r="R1420" s="119">
        <v>0</v>
      </c>
      <c r="S1420" s="119">
        <f t="shared" si="170"/>
        <v>1800</v>
      </c>
      <c r="T1420" s="119">
        <f t="shared" si="171"/>
        <v>1800</v>
      </c>
      <c r="U1420" s="119">
        <v>1680</v>
      </c>
      <c r="V1420" s="119">
        <v>0</v>
      </c>
      <c r="W1420" s="119">
        <v>0</v>
      </c>
      <c r="X1420" s="119">
        <f t="shared" si="169"/>
        <v>120</v>
      </c>
      <c r="Y1420" s="92" t="s">
        <v>12863</v>
      </c>
      <c r="Z1420" s="93">
        <v>1.7999999999999999E-2</v>
      </c>
      <c r="AA1420" s="178">
        <v>1.7999999999999999E-2</v>
      </c>
      <c r="AB1420" s="93">
        <f t="shared" si="172"/>
        <v>0</v>
      </c>
      <c r="AD1420" s="93">
        <v>2.0500000000000001E-2</v>
      </c>
      <c r="AE1420" s="48" t="s">
        <v>15145</v>
      </c>
      <c r="AF1420" s="172">
        <v>1.7999999999999999E-2</v>
      </c>
      <c r="AK1420" s="48" t="s">
        <v>15148</v>
      </c>
      <c r="AM1420" s="48" t="s">
        <v>3846</v>
      </c>
      <c r="AN1420" s="48" t="s">
        <v>4272</v>
      </c>
      <c r="AQ1420" s="123"/>
      <c r="AR1420" s="179">
        <v>1.7999999999999999E-2</v>
      </c>
      <c r="AS1420" s="180" t="s">
        <v>15436</v>
      </c>
      <c r="AT1420" s="181">
        <v>1000</v>
      </c>
      <c r="AU1420" s="181">
        <v>6</v>
      </c>
      <c r="AV1420" s="180" t="s">
        <v>5243</v>
      </c>
    </row>
    <row r="1421" spans="1:48" x14ac:dyDescent="0.2">
      <c r="A1421" s="92" t="s">
        <v>5244</v>
      </c>
      <c r="B1421" s="92" t="s">
        <v>5245</v>
      </c>
      <c r="C1421" s="117" t="s">
        <v>166</v>
      </c>
      <c r="D1421" s="92" t="s">
        <v>2310</v>
      </c>
      <c r="E1421" s="92" t="s">
        <v>5246</v>
      </c>
      <c r="F1421" s="92" t="s">
        <v>4284</v>
      </c>
      <c r="G1421" s="92" t="s">
        <v>3962</v>
      </c>
      <c r="H1421" s="92" t="s">
        <v>4294</v>
      </c>
      <c r="I1421" s="118" t="s">
        <v>5247</v>
      </c>
      <c r="J1421" s="119">
        <v>9</v>
      </c>
      <c r="K1421" s="119">
        <v>4000</v>
      </c>
      <c r="L1421" s="119">
        <f t="shared" si="168"/>
        <v>4000</v>
      </c>
      <c r="M1421" s="119">
        <v>9.32</v>
      </c>
      <c r="N1421" s="48" t="s">
        <v>243</v>
      </c>
      <c r="P1421" s="119">
        <v>0</v>
      </c>
      <c r="Q1421" s="119">
        <v>0</v>
      </c>
      <c r="R1421" s="119">
        <v>0</v>
      </c>
      <c r="S1421" s="119">
        <f t="shared" si="170"/>
        <v>0</v>
      </c>
      <c r="T1421" s="119">
        <f t="shared" si="171"/>
        <v>0</v>
      </c>
      <c r="U1421" s="119">
        <v>0</v>
      </c>
      <c r="V1421" s="119">
        <v>0</v>
      </c>
      <c r="W1421" s="119">
        <v>0</v>
      </c>
      <c r="X1421" s="119">
        <f t="shared" si="169"/>
        <v>0</v>
      </c>
      <c r="Y1421" s="92" t="s">
        <v>12844</v>
      </c>
      <c r="Z1421" s="93">
        <v>2.33E-3</v>
      </c>
      <c r="AA1421" s="178">
        <v>2.33E-3</v>
      </c>
      <c r="AB1421" s="93">
        <f t="shared" si="172"/>
        <v>0</v>
      </c>
      <c r="AE1421" s="48" t="s">
        <v>15145</v>
      </c>
      <c r="AF1421" s="172">
        <v>2.33E-3</v>
      </c>
      <c r="AK1421" s="48" t="s">
        <v>15148</v>
      </c>
      <c r="AM1421" s="48" t="s">
        <v>3846</v>
      </c>
      <c r="AN1421" s="48" t="s">
        <v>4272</v>
      </c>
      <c r="AQ1421" s="123"/>
      <c r="AR1421" s="179">
        <v>2.33E-3</v>
      </c>
      <c r="AS1421" s="180" t="s">
        <v>15436</v>
      </c>
      <c r="AT1421" s="181">
        <v>4000</v>
      </c>
      <c r="AU1421" s="181">
        <v>11</v>
      </c>
      <c r="AV1421" s="180" t="s">
        <v>5247</v>
      </c>
    </row>
    <row r="1422" spans="1:48" x14ac:dyDescent="0.2">
      <c r="A1422" s="92" t="s">
        <v>5248</v>
      </c>
      <c r="B1422" s="92" t="s">
        <v>5249</v>
      </c>
      <c r="C1422" s="117" t="s">
        <v>166</v>
      </c>
      <c r="D1422" s="92" t="s">
        <v>2310</v>
      </c>
      <c r="E1422" s="92" t="s">
        <v>5250</v>
      </c>
      <c r="F1422" s="92" t="s">
        <v>4284</v>
      </c>
      <c r="G1422" s="92" t="s">
        <v>3962</v>
      </c>
      <c r="H1422" s="92" t="s">
        <v>4299</v>
      </c>
      <c r="I1422" s="118" t="s">
        <v>5251</v>
      </c>
      <c r="J1422" s="119">
        <v>17</v>
      </c>
      <c r="K1422" s="119">
        <v>10000</v>
      </c>
      <c r="L1422" s="119">
        <f t="shared" si="168"/>
        <v>-4160</v>
      </c>
      <c r="N1422" s="48" t="s">
        <v>243</v>
      </c>
      <c r="P1422" s="119">
        <v>20000</v>
      </c>
      <c r="Q1422" s="119">
        <v>10000</v>
      </c>
      <c r="R1422" s="119">
        <v>10000</v>
      </c>
      <c r="S1422" s="119">
        <f t="shared" si="170"/>
        <v>30000</v>
      </c>
      <c r="T1422" s="119">
        <f t="shared" si="171"/>
        <v>40000</v>
      </c>
      <c r="U1422" s="119">
        <v>14160</v>
      </c>
      <c r="V1422" s="119">
        <v>20160</v>
      </c>
      <c r="W1422" s="119">
        <v>30240</v>
      </c>
      <c r="X1422" s="119">
        <f t="shared" si="169"/>
        <v>-14320</v>
      </c>
      <c r="Y1422" s="92" t="s">
        <v>12848</v>
      </c>
      <c r="Z1422" s="93">
        <v>0.12</v>
      </c>
      <c r="AA1422" s="178">
        <v>0.12</v>
      </c>
      <c r="AB1422" s="93">
        <f t="shared" si="172"/>
        <v>0</v>
      </c>
      <c r="AE1422" s="48" t="s">
        <v>15145</v>
      </c>
      <c r="AF1422" s="172">
        <v>0.12</v>
      </c>
      <c r="AK1422" s="48" t="s">
        <v>15148</v>
      </c>
      <c r="AM1422" s="48" t="s">
        <v>3846</v>
      </c>
      <c r="AN1422" s="48" t="s">
        <v>4272</v>
      </c>
      <c r="AQ1422" s="123"/>
      <c r="AR1422" s="179">
        <v>0.12</v>
      </c>
      <c r="AS1422" s="180" t="s">
        <v>15315</v>
      </c>
      <c r="AT1422" s="181">
        <v>10000</v>
      </c>
      <c r="AU1422" s="181">
        <v>13</v>
      </c>
      <c r="AV1422" s="180" t="s">
        <v>5251</v>
      </c>
    </row>
    <row r="1423" spans="1:48" x14ac:dyDescent="0.2">
      <c r="A1423" s="92" t="s">
        <v>5252</v>
      </c>
      <c r="B1423" s="92" t="s">
        <v>5253</v>
      </c>
      <c r="C1423" s="117" t="s">
        <v>166</v>
      </c>
      <c r="D1423" s="92" t="s">
        <v>2310</v>
      </c>
      <c r="E1423" s="92" t="s">
        <v>5254</v>
      </c>
      <c r="F1423" s="92" t="s">
        <v>4284</v>
      </c>
      <c r="G1423" s="92" t="s">
        <v>3962</v>
      </c>
      <c r="H1423" s="92" t="s">
        <v>3706</v>
      </c>
      <c r="I1423" s="118" t="s">
        <v>5255</v>
      </c>
      <c r="J1423" s="119">
        <v>29</v>
      </c>
      <c r="K1423" s="119">
        <v>50000</v>
      </c>
      <c r="L1423" s="119">
        <f t="shared" si="168"/>
        <v>43400</v>
      </c>
      <c r="M1423" s="119"/>
      <c r="N1423" s="48" t="s">
        <v>243</v>
      </c>
      <c r="P1423" s="119">
        <v>0</v>
      </c>
      <c r="Q1423" s="119">
        <v>0</v>
      </c>
      <c r="R1423" s="119">
        <v>0</v>
      </c>
      <c r="S1423" s="119">
        <f t="shared" si="170"/>
        <v>0</v>
      </c>
      <c r="T1423" s="119">
        <f t="shared" si="171"/>
        <v>0</v>
      </c>
      <c r="U1423" s="119">
        <v>6600</v>
      </c>
      <c r="V1423" s="119">
        <v>10080</v>
      </c>
      <c r="W1423" s="119">
        <v>15120</v>
      </c>
      <c r="X1423" s="119">
        <f t="shared" si="169"/>
        <v>-16680</v>
      </c>
      <c r="Y1423" s="92" t="s">
        <v>12848</v>
      </c>
      <c r="Z1423" s="93">
        <v>2.2839999999999999E-2</v>
      </c>
      <c r="AA1423" s="178">
        <v>2.2839999999999999E-2</v>
      </c>
      <c r="AB1423" s="93">
        <f t="shared" si="172"/>
        <v>0</v>
      </c>
      <c r="AE1423" s="48" t="s">
        <v>15145</v>
      </c>
      <c r="AF1423" s="172">
        <v>2.2839999999999999E-2</v>
      </c>
      <c r="AK1423" s="48" t="s">
        <v>15148</v>
      </c>
      <c r="AM1423" s="48" t="s">
        <v>3846</v>
      </c>
      <c r="AN1423" s="48" t="s">
        <v>4272</v>
      </c>
      <c r="AQ1423" s="123"/>
      <c r="AR1423" s="179">
        <v>2.2839999999999999E-2</v>
      </c>
      <c r="AS1423" s="180" t="s">
        <v>15300</v>
      </c>
      <c r="AT1423" s="181">
        <v>50000</v>
      </c>
      <c r="AU1423" s="181">
        <v>12</v>
      </c>
      <c r="AV1423" s="180" t="s">
        <v>5255</v>
      </c>
    </row>
    <row r="1424" spans="1:48" ht="30" x14ac:dyDescent="0.2">
      <c r="A1424" s="132" t="s">
        <v>15437</v>
      </c>
      <c r="B1424" s="132" t="s">
        <v>15438</v>
      </c>
      <c r="C1424" s="117" t="s">
        <v>166</v>
      </c>
      <c r="D1424" s="118" t="s">
        <v>403</v>
      </c>
      <c r="E1424" s="118" t="s">
        <v>15439</v>
      </c>
      <c r="F1424" s="118" t="s">
        <v>15440</v>
      </c>
      <c r="G1424" s="118" t="s">
        <v>15441</v>
      </c>
      <c r="H1424" s="118" t="s">
        <v>15441</v>
      </c>
      <c r="I1424" s="118" t="s">
        <v>15442</v>
      </c>
      <c r="J1424" s="119">
        <v>16</v>
      </c>
      <c r="K1424" s="119">
        <v>900</v>
      </c>
      <c r="L1424" s="118"/>
      <c r="M1424" s="118"/>
      <c r="N1424" s="139" t="s">
        <v>243</v>
      </c>
      <c r="O1424" s="48" t="s">
        <v>278</v>
      </c>
      <c r="P1424" s="119">
        <v>0</v>
      </c>
      <c r="Q1424" s="119">
        <v>0</v>
      </c>
      <c r="R1424" s="119">
        <v>0</v>
      </c>
      <c r="S1424" s="119">
        <f t="shared" si="170"/>
        <v>0</v>
      </c>
      <c r="T1424" s="119">
        <f t="shared" si="171"/>
        <v>0</v>
      </c>
      <c r="U1424" s="119">
        <v>0</v>
      </c>
      <c r="V1424" s="119">
        <v>0</v>
      </c>
      <c r="W1424" s="119">
        <v>0</v>
      </c>
      <c r="X1424" s="119">
        <f t="shared" si="169"/>
        <v>0</v>
      </c>
      <c r="Y1424" s="118" t="s">
        <v>12844</v>
      </c>
      <c r="Z1424" s="171">
        <v>0.36959999999999998</v>
      </c>
      <c r="AA1424" s="178">
        <v>0.36959999999999998</v>
      </c>
      <c r="AB1424" s="93">
        <f t="shared" si="172"/>
        <v>0</v>
      </c>
      <c r="AC1424" s="139"/>
      <c r="AE1424" s="48" t="s">
        <v>15145</v>
      </c>
      <c r="AF1424" s="172">
        <v>0.36959999999999998</v>
      </c>
      <c r="AG1424" s="139"/>
      <c r="AH1424" s="139"/>
      <c r="AI1424" s="139"/>
      <c r="AJ1424" s="139"/>
      <c r="AK1424" s="139" t="s">
        <v>15443</v>
      </c>
      <c r="AL1424" s="139"/>
      <c r="AM1424" s="168" t="s">
        <v>3846</v>
      </c>
      <c r="AN1424" s="131" t="s">
        <v>4272</v>
      </c>
      <c r="AQ1424" s="123"/>
      <c r="AR1424" s="179">
        <v>0.36959999999999998</v>
      </c>
      <c r="AS1424" s="180" t="s">
        <v>15444</v>
      </c>
      <c r="AT1424" s="181">
        <v>1000</v>
      </c>
      <c r="AU1424" s="181">
        <v>14</v>
      </c>
      <c r="AV1424" s="180" t="s">
        <v>15442</v>
      </c>
    </row>
    <row r="1425" spans="1:48" x14ac:dyDescent="0.2">
      <c r="A1425" s="92" t="s">
        <v>5256</v>
      </c>
      <c r="B1425" s="92" t="s">
        <v>5257</v>
      </c>
      <c r="C1425" s="117" t="s">
        <v>166</v>
      </c>
      <c r="D1425" s="92" t="s">
        <v>437</v>
      </c>
      <c r="E1425" s="92" t="s">
        <v>5258</v>
      </c>
      <c r="F1425" s="92" t="s">
        <v>4169</v>
      </c>
      <c r="G1425" s="92" t="s">
        <v>780</v>
      </c>
      <c r="H1425" s="92" t="s">
        <v>5259</v>
      </c>
      <c r="I1425" s="118" t="s">
        <v>5260</v>
      </c>
      <c r="J1425" s="119">
        <v>15</v>
      </c>
      <c r="K1425" s="119">
        <v>3000</v>
      </c>
      <c r="L1425" s="119">
        <f t="shared" ref="L1425:L1450" si="173">K1425-U1425</f>
        <v>-55460</v>
      </c>
      <c r="N1425" s="48" t="s">
        <v>243</v>
      </c>
      <c r="P1425" s="119">
        <v>70600</v>
      </c>
      <c r="Q1425" s="119">
        <v>70600</v>
      </c>
      <c r="R1425" s="119">
        <v>0</v>
      </c>
      <c r="S1425" s="119">
        <f t="shared" si="170"/>
        <v>141200</v>
      </c>
      <c r="T1425" s="119">
        <f t="shared" si="171"/>
        <v>141200</v>
      </c>
      <c r="U1425" s="119">
        <v>58460</v>
      </c>
      <c r="V1425" s="119">
        <v>39932</v>
      </c>
      <c r="W1425" s="119">
        <v>33480</v>
      </c>
      <c r="X1425" s="119">
        <f t="shared" si="169"/>
        <v>-27792</v>
      </c>
      <c r="Y1425" s="92" t="s">
        <v>12848</v>
      </c>
      <c r="Z1425" s="93">
        <v>5.1499999999999997E-2</v>
      </c>
      <c r="AA1425" s="178">
        <v>5.1499999999999997E-2</v>
      </c>
      <c r="AB1425" s="93">
        <f t="shared" si="172"/>
        <v>0</v>
      </c>
      <c r="AE1425" s="48" t="s">
        <v>15145</v>
      </c>
      <c r="AF1425" s="172">
        <v>5.1499999999999997E-2</v>
      </c>
      <c r="AK1425" s="48" t="s">
        <v>15148</v>
      </c>
      <c r="AM1425" s="48" t="s">
        <v>3846</v>
      </c>
      <c r="AN1425" s="48" t="s">
        <v>4272</v>
      </c>
      <c r="AQ1425" s="123"/>
      <c r="AR1425" s="179">
        <v>5.1499999999999997E-2</v>
      </c>
      <c r="AS1425" s="180" t="s">
        <v>15445</v>
      </c>
      <c r="AT1425" s="181">
        <v>3000</v>
      </c>
      <c r="AU1425" s="181">
        <v>14</v>
      </c>
      <c r="AV1425" s="180" t="s">
        <v>5260</v>
      </c>
    </row>
    <row r="1426" spans="1:48" ht="45" x14ac:dyDescent="0.2">
      <c r="A1426" s="92" t="s">
        <v>5261</v>
      </c>
      <c r="B1426" s="92" t="s">
        <v>5262</v>
      </c>
      <c r="C1426" s="117" t="s">
        <v>166</v>
      </c>
      <c r="D1426" s="92" t="s">
        <v>403</v>
      </c>
      <c r="E1426" s="92" t="s">
        <v>5263</v>
      </c>
      <c r="F1426" s="92" t="s">
        <v>4169</v>
      </c>
      <c r="G1426" s="92" t="s">
        <v>5264</v>
      </c>
      <c r="H1426" s="92" t="s">
        <v>5265</v>
      </c>
      <c r="I1426" s="118" t="s">
        <v>5266</v>
      </c>
      <c r="J1426" s="119">
        <v>13</v>
      </c>
      <c r="K1426" s="119">
        <v>32000</v>
      </c>
      <c r="L1426" s="119">
        <f t="shared" si="173"/>
        <v>-637572</v>
      </c>
      <c r="N1426" s="48" t="s">
        <v>243</v>
      </c>
      <c r="P1426" s="119">
        <v>512000</v>
      </c>
      <c r="Q1426" s="119">
        <v>384000</v>
      </c>
      <c r="R1426" s="119">
        <v>128000</v>
      </c>
      <c r="S1426" s="119">
        <f t="shared" si="170"/>
        <v>896000</v>
      </c>
      <c r="T1426" s="119">
        <f t="shared" si="171"/>
        <v>1024000</v>
      </c>
      <c r="U1426" s="119">
        <v>669572</v>
      </c>
      <c r="V1426" s="119">
        <v>447377</v>
      </c>
      <c r="W1426" s="119">
        <v>404165</v>
      </c>
      <c r="X1426" s="119">
        <f t="shared" si="169"/>
        <v>-604949</v>
      </c>
      <c r="Y1426" s="92" t="s">
        <v>12848</v>
      </c>
      <c r="Z1426" s="93">
        <v>4.5999999999999999E-2</v>
      </c>
      <c r="AA1426" s="178">
        <v>4.5999999999999999E-2</v>
      </c>
      <c r="AB1426" s="93">
        <f t="shared" si="172"/>
        <v>0</v>
      </c>
      <c r="AC1426" s="48" t="s">
        <v>15208</v>
      </c>
      <c r="AE1426" s="48" t="s">
        <v>15145</v>
      </c>
      <c r="AK1426" s="48" t="s">
        <v>15446</v>
      </c>
      <c r="AM1426" s="48" t="s">
        <v>3846</v>
      </c>
      <c r="AN1426" s="48" t="s">
        <v>4272</v>
      </c>
      <c r="AQ1426" s="123"/>
      <c r="AR1426" s="179">
        <v>4.5999999999999999E-2</v>
      </c>
      <c r="AS1426" s="180" t="s">
        <v>15447</v>
      </c>
      <c r="AT1426" s="181">
        <v>32000</v>
      </c>
      <c r="AU1426" s="181">
        <v>13</v>
      </c>
      <c r="AV1426" s="180" t="s">
        <v>5266</v>
      </c>
    </row>
    <row r="1427" spans="1:48" x14ac:dyDescent="0.2">
      <c r="A1427" s="92" t="s">
        <v>5267</v>
      </c>
      <c r="B1427" s="92" t="s">
        <v>5268</v>
      </c>
      <c r="C1427" s="117" t="s">
        <v>166</v>
      </c>
      <c r="D1427" s="92" t="s">
        <v>403</v>
      </c>
      <c r="E1427" s="92" t="s">
        <v>5269</v>
      </c>
      <c r="F1427" s="92" t="s">
        <v>4169</v>
      </c>
      <c r="G1427" s="92" t="s">
        <v>5264</v>
      </c>
      <c r="H1427" s="92" t="s">
        <v>5265</v>
      </c>
      <c r="I1427" s="118" t="s">
        <v>5270</v>
      </c>
      <c r="J1427" s="119">
        <v>7</v>
      </c>
      <c r="K1427" s="119">
        <v>4000</v>
      </c>
      <c r="L1427" s="119">
        <f t="shared" si="173"/>
        <v>3033</v>
      </c>
      <c r="M1427" s="119"/>
      <c r="N1427" s="48" t="s">
        <v>243</v>
      </c>
      <c r="P1427" s="119">
        <v>0</v>
      </c>
      <c r="Q1427" s="119">
        <v>0</v>
      </c>
      <c r="R1427" s="119">
        <v>0</v>
      </c>
      <c r="S1427" s="119">
        <f t="shared" si="170"/>
        <v>0</v>
      </c>
      <c r="T1427" s="119">
        <f t="shared" si="171"/>
        <v>0</v>
      </c>
      <c r="U1427" s="119">
        <v>967</v>
      </c>
      <c r="V1427" s="119">
        <v>0</v>
      </c>
      <c r="W1427" s="119">
        <v>0</v>
      </c>
      <c r="X1427" s="119">
        <f t="shared" si="169"/>
        <v>-967</v>
      </c>
      <c r="Y1427" s="92" t="s">
        <v>12848</v>
      </c>
      <c r="Z1427" s="93">
        <v>3.7420000000000002E-2</v>
      </c>
      <c r="AA1427" s="178">
        <v>3.1E-2</v>
      </c>
      <c r="AB1427" s="93">
        <f t="shared" si="172"/>
        <v>-6.4200000000000021E-3</v>
      </c>
      <c r="AE1427" s="48" t="s">
        <v>15145</v>
      </c>
      <c r="AF1427" s="172">
        <v>3.1E-2</v>
      </c>
      <c r="AK1427" s="48" t="s">
        <v>15148</v>
      </c>
      <c r="AM1427" s="48" t="s">
        <v>3846</v>
      </c>
      <c r="AN1427" s="48" t="s">
        <v>4272</v>
      </c>
      <c r="AQ1427" s="123" t="s">
        <v>15149</v>
      </c>
      <c r="AR1427" s="179">
        <v>3.1E-2</v>
      </c>
      <c r="AS1427" s="180" t="s">
        <v>15447</v>
      </c>
      <c r="AT1427" s="181">
        <v>4000</v>
      </c>
      <c r="AU1427" s="181">
        <v>11</v>
      </c>
      <c r="AV1427" s="180" t="s">
        <v>5270</v>
      </c>
    </row>
    <row r="1428" spans="1:48" ht="30" x14ac:dyDescent="0.2">
      <c r="A1428" s="92" t="s">
        <v>5271</v>
      </c>
      <c r="B1428" s="92" t="s">
        <v>5272</v>
      </c>
      <c r="C1428" s="117" t="s">
        <v>166</v>
      </c>
      <c r="D1428" s="92" t="s">
        <v>403</v>
      </c>
      <c r="E1428" s="92" t="s">
        <v>5273</v>
      </c>
      <c r="F1428" s="92" t="s">
        <v>4169</v>
      </c>
      <c r="G1428" s="92" t="s">
        <v>5264</v>
      </c>
      <c r="H1428" s="92" t="s">
        <v>5265</v>
      </c>
      <c r="I1428" s="118" t="s">
        <v>5274</v>
      </c>
      <c r="J1428" s="119">
        <v>8</v>
      </c>
      <c r="K1428" s="119">
        <v>30000</v>
      </c>
      <c r="L1428" s="119">
        <f t="shared" si="173"/>
        <v>-4321451</v>
      </c>
      <c r="N1428" s="48" t="s">
        <v>243</v>
      </c>
      <c r="P1428" s="119">
        <v>1710000</v>
      </c>
      <c r="Q1428" s="119">
        <v>1710000</v>
      </c>
      <c r="R1428" s="119">
        <v>0</v>
      </c>
      <c r="S1428" s="119">
        <f t="shared" si="170"/>
        <v>3420000</v>
      </c>
      <c r="T1428" s="119">
        <f t="shared" si="171"/>
        <v>3420000</v>
      </c>
      <c r="U1428" s="119">
        <v>4351451</v>
      </c>
      <c r="V1428" s="119">
        <v>2410750</v>
      </c>
      <c r="W1428" s="119">
        <v>2248493</v>
      </c>
      <c r="X1428" s="119">
        <f t="shared" si="169"/>
        <v>-5052201</v>
      </c>
      <c r="Y1428" s="92" t="s">
        <v>12848</v>
      </c>
      <c r="Z1428" s="93">
        <v>7.4999999999999997E-2</v>
      </c>
      <c r="AA1428" s="178">
        <v>7.5240000000000001E-2</v>
      </c>
      <c r="AB1428" s="93">
        <f t="shared" si="172"/>
        <v>2.400000000000041E-4</v>
      </c>
      <c r="AE1428" s="48" t="s">
        <v>15145</v>
      </c>
      <c r="AF1428" s="172">
        <v>7.5240000000000001E-2</v>
      </c>
      <c r="AK1428" s="48" t="s">
        <v>15286</v>
      </c>
      <c r="AM1428" s="48" t="s">
        <v>3846</v>
      </c>
      <c r="AN1428" s="48" t="s">
        <v>4272</v>
      </c>
      <c r="AQ1428" s="123" t="s">
        <v>15271</v>
      </c>
      <c r="AR1428" s="179">
        <v>7.5240000000000001E-2</v>
      </c>
      <c r="AS1428" s="180" t="s">
        <v>15447</v>
      </c>
      <c r="AT1428" s="181">
        <v>30000</v>
      </c>
      <c r="AU1428" s="181">
        <v>50</v>
      </c>
      <c r="AV1428" s="180" t="s">
        <v>5274</v>
      </c>
    </row>
    <row r="1429" spans="1:48" ht="75" x14ac:dyDescent="0.2">
      <c r="A1429" s="92" t="s">
        <v>5275</v>
      </c>
      <c r="B1429" s="92" t="s">
        <v>5276</v>
      </c>
      <c r="C1429" s="117" t="s">
        <v>166</v>
      </c>
      <c r="D1429" s="92" t="s">
        <v>403</v>
      </c>
      <c r="E1429" s="92" t="s">
        <v>5277</v>
      </c>
      <c r="F1429" s="92" t="s">
        <v>4169</v>
      </c>
      <c r="G1429" s="92" t="s">
        <v>3844</v>
      </c>
      <c r="H1429" s="92" t="s">
        <v>4144</v>
      </c>
      <c r="I1429" s="118" t="s">
        <v>5278</v>
      </c>
      <c r="J1429" s="119">
        <v>17</v>
      </c>
      <c r="K1429" s="119">
        <v>18000</v>
      </c>
      <c r="L1429" s="119">
        <f t="shared" si="173"/>
        <v>-67546</v>
      </c>
      <c r="N1429" s="48" t="s">
        <v>243</v>
      </c>
      <c r="P1429" s="119">
        <v>204000</v>
      </c>
      <c r="Q1429" s="119">
        <v>96000</v>
      </c>
      <c r="R1429" s="119">
        <v>36000</v>
      </c>
      <c r="S1429" s="119">
        <f t="shared" si="170"/>
        <v>300000</v>
      </c>
      <c r="T1429" s="119">
        <f t="shared" si="171"/>
        <v>336000</v>
      </c>
      <c r="U1429" s="119">
        <v>85546</v>
      </c>
      <c r="V1429" s="119">
        <v>51174</v>
      </c>
      <c r="W1429" s="119">
        <v>46013</v>
      </c>
      <c r="X1429" s="119">
        <f t="shared" si="169"/>
        <v>67280</v>
      </c>
      <c r="Y1429" s="92" t="s">
        <v>12863</v>
      </c>
      <c r="Z1429" s="93">
        <v>9.4999999999999998E-3</v>
      </c>
      <c r="AA1429" s="178">
        <v>7.7000000000000002E-3</v>
      </c>
      <c r="AB1429" s="93">
        <f t="shared" si="172"/>
        <v>-1.7999999999999995E-3</v>
      </c>
      <c r="AD1429" s="93">
        <v>8.8000000000000005E-3</v>
      </c>
      <c r="AE1429" s="48" t="s">
        <v>15145</v>
      </c>
      <c r="AF1429" s="172">
        <v>7.7000000000000002E-3</v>
      </c>
      <c r="AK1429" s="48" t="s">
        <v>15148</v>
      </c>
      <c r="AM1429" s="48" t="s">
        <v>3846</v>
      </c>
      <c r="AN1429" s="48" t="s">
        <v>4272</v>
      </c>
      <c r="AQ1429" s="123" t="s">
        <v>15448</v>
      </c>
      <c r="AR1429" s="179">
        <v>7.7000000000000002E-3</v>
      </c>
      <c r="AS1429" s="180" t="s">
        <v>15449</v>
      </c>
      <c r="AT1429" s="181">
        <v>3000</v>
      </c>
      <c r="AU1429" s="181">
        <v>21</v>
      </c>
      <c r="AV1429" s="180" t="s">
        <v>15450</v>
      </c>
    </row>
    <row r="1430" spans="1:48" ht="60" x14ac:dyDescent="0.2">
      <c r="A1430" s="92" t="s">
        <v>5279</v>
      </c>
      <c r="B1430" s="92" t="s">
        <v>5280</v>
      </c>
      <c r="C1430" s="117" t="s">
        <v>166</v>
      </c>
      <c r="D1430" s="92" t="s">
        <v>2267</v>
      </c>
      <c r="E1430" s="92" t="s">
        <v>5281</v>
      </c>
      <c r="F1430" s="92" t="s">
        <v>4169</v>
      </c>
      <c r="G1430" s="92" t="s">
        <v>5282</v>
      </c>
      <c r="H1430" s="92" t="s">
        <v>5283</v>
      </c>
      <c r="I1430" s="118" t="s">
        <v>5284</v>
      </c>
      <c r="J1430" s="119">
        <v>7</v>
      </c>
      <c r="K1430" s="119">
        <v>3000</v>
      </c>
      <c r="L1430" s="119">
        <f t="shared" si="173"/>
        <v>3000</v>
      </c>
      <c r="M1430" s="119">
        <v>501</v>
      </c>
      <c r="N1430" s="48" t="s">
        <v>173</v>
      </c>
      <c r="O1430" s="48" t="s">
        <v>504</v>
      </c>
      <c r="P1430" s="119">
        <v>0</v>
      </c>
      <c r="Q1430" s="119">
        <v>0</v>
      </c>
      <c r="R1430" s="119">
        <v>0</v>
      </c>
      <c r="S1430" s="119">
        <f t="shared" si="170"/>
        <v>0</v>
      </c>
      <c r="T1430" s="119">
        <f t="shared" si="171"/>
        <v>0</v>
      </c>
      <c r="U1430" s="119">
        <v>0</v>
      </c>
      <c r="V1430" s="119">
        <v>0</v>
      </c>
      <c r="W1430" s="119">
        <v>0</v>
      </c>
      <c r="X1430" s="119">
        <f>T1430-(U1430+V1430)</f>
        <v>0</v>
      </c>
      <c r="Y1430" s="92" t="s">
        <v>12844</v>
      </c>
      <c r="Z1430" s="93">
        <v>0.16700000000000001</v>
      </c>
      <c r="AA1430" s="178">
        <v>0.16700000000000001</v>
      </c>
      <c r="AB1430" s="93">
        <f t="shared" si="172"/>
        <v>0</v>
      </c>
      <c r="AE1430" s="48" t="s">
        <v>15145</v>
      </c>
      <c r="AF1430" s="172">
        <v>0.16700000000000001</v>
      </c>
      <c r="AK1430" s="48" t="s">
        <v>15148</v>
      </c>
      <c r="AM1430" s="48" t="s">
        <v>3846</v>
      </c>
      <c r="AN1430" s="48" t="s">
        <v>4272</v>
      </c>
      <c r="AQ1430" s="123"/>
      <c r="AR1430" s="179">
        <v>0.16700000000000001</v>
      </c>
      <c r="AS1430" s="180" t="s">
        <v>15451</v>
      </c>
      <c r="AT1430" s="181">
        <v>3000</v>
      </c>
      <c r="AU1430" s="181">
        <v>7</v>
      </c>
      <c r="AV1430" s="180" t="s">
        <v>5284</v>
      </c>
    </row>
    <row r="1431" spans="1:48" ht="60" x14ac:dyDescent="0.2">
      <c r="A1431" s="92" t="s">
        <v>5285</v>
      </c>
      <c r="B1431" s="92" t="s">
        <v>5286</v>
      </c>
      <c r="C1431" s="117" t="s">
        <v>166</v>
      </c>
      <c r="D1431" s="92" t="s">
        <v>417</v>
      </c>
      <c r="E1431" s="92" t="s">
        <v>5287</v>
      </c>
      <c r="F1431" s="92" t="s">
        <v>4169</v>
      </c>
      <c r="G1431" s="92" t="s">
        <v>780</v>
      </c>
      <c r="H1431" s="92" t="s">
        <v>4144</v>
      </c>
      <c r="I1431" s="118" t="s">
        <v>5288</v>
      </c>
      <c r="J1431" s="119">
        <v>19</v>
      </c>
      <c r="K1431" s="119">
        <v>3000</v>
      </c>
      <c r="L1431" s="119">
        <f t="shared" si="173"/>
        <v>3000</v>
      </c>
      <c r="M1431" s="119">
        <v>501</v>
      </c>
      <c r="N1431" s="48" t="s">
        <v>243</v>
      </c>
      <c r="O1431" s="48" t="s">
        <v>504</v>
      </c>
      <c r="P1431" s="119">
        <v>0</v>
      </c>
      <c r="Q1431" s="119">
        <v>0</v>
      </c>
      <c r="R1431" s="119">
        <v>0</v>
      </c>
      <c r="S1431" s="119">
        <f t="shared" si="170"/>
        <v>0</v>
      </c>
      <c r="T1431" s="119">
        <f t="shared" si="171"/>
        <v>0</v>
      </c>
      <c r="U1431" s="119">
        <v>0</v>
      </c>
      <c r="V1431" s="119">
        <v>0</v>
      </c>
      <c r="W1431" s="119">
        <v>0</v>
      </c>
      <c r="X1431" s="119">
        <f t="shared" ref="X1431:X1444" si="174">P1431-(U1431+V1431)</f>
        <v>0</v>
      </c>
      <c r="Y1431" s="92" t="s">
        <v>12844</v>
      </c>
      <c r="Z1431" s="93">
        <v>0.16700000000000001</v>
      </c>
      <c r="AA1431" s="178">
        <v>1.7999999999999999E-2</v>
      </c>
      <c r="AB1431" s="93">
        <f t="shared" si="172"/>
        <v>-0.14900000000000002</v>
      </c>
      <c r="AE1431" s="48" t="s">
        <v>15145</v>
      </c>
      <c r="AF1431" s="172">
        <v>1.7999999999999999E-2</v>
      </c>
      <c r="AK1431" s="48" t="s">
        <v>15148</v>
      </c>
      <c r="AM1431" s="48" t="s">
        <v>3846</v>
      </c>
      <c r="AN1431" s="48" t="s">
        <v>4272</v>
      </c>
      <c r="AQ1431" s="123" t="s">
        <v>15149</v>
      </c>
      <c r="AR1431" s="179">
        <v>1.7999999999999999E-2</v>
      </c>
      <c r="AS1431" s="180" t="s">
        <v>15452</v>
      </c>
      <c r="AT1431" s="181">
        <v>3000</v>
      </c>
      <c r="AU1431" s="181">
        <v>6</v>
      </c>
      <c r="AV1431" s="180" t="s">
        <v>5288</v>
      </c>
    </row>
    <row r="1432" spans="1:48" ht="60" x14ac:dyDescent="0.2">
      <c r="A1432" s="92" t="s">
        <v>5289</v>
      </c>
      <c r="B1432" s="92" t="s">
        <v>5290</v>
      </c>
      <c r="C1432" s="117" t="s">
        <v>166</v>
      </c>
      <c r="D1432" s="92" t="s">
        <v>417</v>
      </c>
      <c r="E1432" s="92" t="s">
        <v>5291</v>
      </c>
      <c r="F1432" s="92" t="s">
        <v>4169</v>
      </c>
      <c r="G1432" s="92" t="s">
        <v>780</v>
      </c>
      <c r="H1432" s="92" t="s">
        <v>5292</v>
      </c>
      <c r="I1432" s="118" t="s">
        <v>5293</v>
      </c>
      <c r="J1432" s="119">
        <v>11</v>
      </c>
      <c r="K1432" s="119">
        <v>3000</v>
      </c>
      <c r="L1432" s="119">
        <f t="shared" si="173"/>
        <v>3000</v>
      </c>
      <c r="M1432" s="119">
        <v>129</v>
      </c>
      <c r="N1432" s="48" t="s">
        <v>243</v>
      </c>
      <c r="O1432" s="48" t="s">
        <v>504</v>
      </c>
      <c r="P1432" s="119">
        <v>0</v>
      </c>
      <c r="Q1432" s="119">
        <v>0</v>
      </c>
      <c r="R1432" s="119">
        <v>0</v>
      </c>
      <c r="S1432" s="119">
        <f t="shared" si="170"/>
        <v>0</v>
      </c>
      <c r="T1432" s="119">
        <f t="shared" si="171"/>
        <v>0</v>
      </c>
      <c r="U1432" s="119">
        <v>0</v>
      </c>
      <c r="V1432" s="119">
        <v>0</v>
      </c>
      <c r="W1432" s="119">
        <v>0</v>
      </c>
      <c r="X1432" s="119">
        <f t="shared" si="174"/>
        <v>0</v>
      </c>
      <c r="Y1432" s="92" t="s">
        <v>12844</v>
      </c>
      <c r="Z1432" s="93">
        <v>4.2999999999999997E-2</v>
      </c>
      <c r="AA1432" s="178">
        <v>0.02</v>
      </c>
      <c r="AB1432" s="93">
        <f t="shared" si="172"/>
        <v>-2.2999999999999996E-2</v>
      </c>
      <c r="AD1432" s="93">
        <v>3.4200000000000001E-2</v>
      </c>
      <c r="AE1432" s="48" t="s">
        <v>15145</v>
      </c>
      <c r="AF1432" s="172">
        <v>0.02</v>
      </c>
      <c r="AK1432" s="48" t="s">
        <v>15148</v>
      </c>
      <c r="AM1432" s="48" t="s">
        <v>3846</v>
      </c>
      <c r="AN1432" s="48" t="s">
        <v>4272</v>
      </c>
      <c r="AQ1432" s="123" t="s">
        <v>15453</v>
      </c>
      <c r="AR1432" s="179">
        <v>0.02</v>
      </c>
      <c r="AS1432" s="180" t="s">
        <v>15454</v>
      </c>
      <c r="AT1432" s="181">
        <v>3000</v>
      </c>
      <c r="AU1432" s="181">
        <v>10</v>
      </c>
      <c r="AV1432" s="180" t="s">
        <v>5293</v>
      </c>
    </row>
    <row r="1433" spans="1:48" ht="60" x14ac:dyDescent="0.2">
      <c r="A1433" s="92" t="s">
        <v>5294</v>
      </c>
      <c r="B1433" s="92" t="s">
        <v>5295</v>
      </c>
      <c r="C1433" s="117" t="s">
        <v>166</v>
      </c>
      <c r="D1433" s="92" t="s">
        <v>2267</v>
      </c>
      <c r="E1433" s="92" t="s">
        <v>5296</v>
      </c>
      <c r="F1433" s="92" t="s">
        <v>4169</v>
      </c>
      <c r="G1433" s="92" t="s">
        <v>1054</v>
      </c>
      <c r="H1433" s="92" t="s">
        <v>4144</v>
      </c>
      <c r="I1433" s="118" t="s">
        <v>5297</v>
      </c>
      <c r="J1433" s="119">
        <v>13</v>
      </c>
      <c r="K1433" s="119">
        <v>3000</v>
      </c>
      <c r="L1433" s="119">
        <f t="shared" si="173"/>
        <v>3000</v>
      </c>
      <c r="M1433" s="119">
        <v>450</v>
      </c>
      <c r="N1433" s="48" t="s">
        <v>243</v>
      </c>
      <c r="O1433" s="48" t="s">
        <v>504</v>
      </c>
      <c r="P1433" s="119">
        <v>0</v>
      </c>
      <c r="Q1433" s="119">
        <v>0</v>
      </c>
      <c r="R1433" s="119">
        <v>0</v>
      </c>
      <c r="S1433" s="119">
        <f t="shared" si="170"/>
        <v>0</v>
      </c>
      <c r="T1433" s="119">
        <f t="shared" si="171"/>
        <v>0</v>
      </c>
      <c r="U1433" s="119">
        <v>0</v>
      </c>
      <c r="V1433" s="119">
        <v>0</v>
      </c>
      <c r="W1433" s="119">
        <v>0</v>
      </c>
      <c r="X1433" s="119">
        <f t="shared" si="174"/>
        <v>0</v>
      </c>
      <c r="Y1433" s="92" t="s">
        <v>12844</v>
      </c>
      <c r="Z1433" s="93">
        <v>0.15</v>
      </c>
      <c r="AA1433" s="178">
        <v>0.108</v>
      </c>
      <c r="AB1433" s="93">
        <f t="shared" si="172"/>
        <v>-4.1999999999999996E-2</v>
      </c>
      <c r="AD1433" s="93">
        <v>0.12</v>
      </c>
      <c r="AE1433" s="48" t="s">
        <v>15145</v>
      </c>
      <c r="AF1433" s="172">
        <v>0.108</v>
      </c>
      <c r="AK1433" s="48" t="s">
        <v>15148</v>
      </c>
      <c r="AM1433" s="48" t="s">
        <v>3846</v>
      </c>
      <c r="AN1433" s="48" t="s">
        <v>4272</v>
      </c>
      <c r="AQ1433" s="123" t="s">
        <v>15149</v>
      </c>
      <c r="AR1433" s="179">
        <v>0.108</v>
      </c>
      <c r="AS1433" s="180" t="s">
        <v>15455</v>
      </c>
      <c r="AT1433" s="181">
        <v>3000</v>
      </c>
      <c r="AU1433" s="181">
        <v>25</v>
      </c>
      <c r="AV1433" s="180" t="s">
        <v>5297</v>
      </c>
    </row>
    <row r="1434" spans="1:48" x14ac:dyDescent="0.2">
      <c r="A1434" s="92" t="s">
        <v>5298</v>
      </c>
      <c r="B1434" s="92" t="s">
        <v>5299</v>
      </c>
      <c r="C1434" s="117" t="s">
        <v>166</v>
      </c>
      <c r="D1434" s="92" t="s">
        <v>403</v>
      </c>
      <c r="E1434" s="92" t="s">
        <v>5300</v>
      </c>
      <c r="F1434" s="92" t="s">
        <v>4169</v>
      </c>
      <c r="G1434" s="92" t="s">
        <v>3962</v>
      </c>
      <c r="H1434" s="92" t="s">
        <v>3887</v>
      </c>
      <c r="I1434" s="118" t="s">
        <v>5301</v>
      </c>
      <c r="J1434" s="119">
        <v>14</v>
      </c>
      <c r="K1434" s="119">
        <v>6000</v>
      </c>
      <c r="L1434" s="119">
        <f t="shared" si="173"/>
        <v>-4459</v>
      </c>
      <c r="N1434" s="48" t="s">
        <v>243</v>
      </c>
      <c r="P1434" s="119">
        <v>6000</v>
      </c>
      <c r="Q1434" s="119">
        <v>0</v>
      </c>
      <c r="R1434" s="119">
        <v>0</v>
      </c>
      <c r="S1434" s="119">
        <f t="shared" si="170"/>
        <v>6000</v>
      </c>
      <c r="T1434" s="119">
        <f t="shared" si="171"/>
        <v>6000</v>
      </c>
      <c r="U1434" s="119">
        <v>10459</v>
      </c>
      <c r="V1434" s="119">
        <v>6954</v>
      </c>
      <c r="W1434" s="119">
        <v>6693</v>
      </c>
      <c r="X1434" s="119">
        <f t="shared" si="174"/>
        <v>-11413</v>
      </c>
      <c r="Y1434" s="92" t="s">
        <v>12848</v>
      </c>
      <c r="Z1434" s="93">
        <v>4.9799999999999997E-2</v>
      </c>
      <c r="AA1434" s="178">
        <v>4.9799999999999997E-2</v>
      </c>
      <c r="AB1434" s="93">
        <f t="shared" si="172"/>
        <v>0</v>
      </c>
      <c r="AE1434" s="48" t="s">
        <v>15145</v>
      </c>
      <c r="AF1434" s="172">
        <v>4.9799999999999997E-2</v>
      </c>
      <c r="AK1434" s="48" t="s">
        <v>15148</v>
      </c>
      <c r="AM1434" s="48" t="s">
        <v>3846</v>
      </c>
      <c r="AN1434" s="48" t="s">
        <v>4272</v>
      </c>
      <c r="AQ1434" s="123"/>
      <c r="AR1434" s="179">
        <v>4.9799999999999997E-2</v>
      </c>
      <c r="AS1434" s="180" t="s">
        <v>15249</v>
      </c>
      <c r="AT1434" s="181">
        <v>6000</v>
      </c>
      <c r="AU1434" s="181">
        <v>23</v>
      </c>
      <c r="AV1434" s="180" t="s">
        <v>5301</v>
      </c>
    </row>
    <row r="1435" spans="1:48" ht="30" x14ac:dyDescent="0.2">
      <c r="A1435" s="92" t="s">
        <v>5302</v>
      </c>
      <c r="B1435" s="92" t="s">
        <v>5303</v>
      </c>
      <c r="C1435" s="117" t="s">
        <v>166</v>
      </c>
      <c r="D1435" s="92" t="s">
        <v>403</v>
      </c>
      <c r="E1435" s="92" t="s">
        <v>5304</v>
      </c>
      <c r="F1435" s="92" t="s">
        <v>4169</v>
      </c>
      <c r="G1435" s="92" t="s">
        <v>5264</v>
      </c>
      <c r="H1435" s="92" t="s">
        <v>5265</v>
      </c>
      <c r="I1435" s="118" t="s">
        <v>5305</v>
      </c>
      <c r="J1435" s="119">
        <v>8</v>
      </c>
      <c r="K1435" s="119">
        <v>30000</v>
      </c>
      <c r="L1435" s="119">
        <f t="shared" si="173"/>
        <v>-368649</v>
      </c>
      <c r="N1435" s="48" t="s">
        <v>243</v>
      </c>
      <c r="P1435" s="119">
        <v>240000</v>
      </c>
      <c r="Q1435" s="119">
        <v>240000</v>
      </c>
      <c r="R1435" s="119">
        <v>0</v>
      </c>
      <c r="S1435" s="119">
        <f t="shared" si="170"/>
        <v>480000</v>
      </c>
      <c r="T1435" s="119">
        <f t="shared" si="171"/>
        <v>480000</v>
      </c>
      <c r="U1435" s="119">
        <v>398649</v>
      </c>
      <c r="V1435" s="119">
        <v>302234</v>
      </c>
      <c r="W1435" s="119">
        <v>277213</v>
      </c>
      <c r="X1435" s="119">
        <f t="shared" si="174"/>
        <v>-460883</v>
      </c>
      <c r="Y1435" s="92" t="s">
        <v>12848</v>
      </c>
      <c r="Z1435" s="93">
        <v>0.09</v>
      </c>
      <c r="AA1435" s="178">
        <v>0.09</v>
      </c>
      <c r="AB1435" s="93">
        <f t="shared" si="172"/>
        <v>0</v>
      </c>
      <c r="AE1435" s="48" t="s">
        <v>15145</v>
      </c>
      <c r="AF1435" s="172">
        <v>0.09</v>
      </c>
      <c r="AK1435" s="48" t="s">
        <v>15286</v>
      </c>
      <c r="AM1435" s="48" t="s">
        <v>3846</v>
      </c>
      <c r="AN1435" s="48" t="s">
        <v>4272</v>
      </c>
      <c r="AQ1435" s="123"/>
      <c r="AR1435" s="179">
        <v>0.09</v>
      </c>
      <c r="AS1435" s="180" t="s">
        <v>15447</v>
      </c>
      <c r="AT1435" s="181">
        <v>30000</v>
      </c>
      <c r="AU1435" s="181">
        <v>17</v>
      </c>
      <c r="AV1435" s="180" t="s">
        <v>5305</v>
      </c>
    </row>
    <row r="1436" spans="1:48" x14ac:dyDescent="0.2">
      <c r="A1436" s="92" t="s">
        <v>5306</v>
      </c>
      <c r="B1436" s="92" t="s">
        <v>5307</v>
      </c>
      <c r="C1436" s="117" t="s">
        <v>166</v>
      </c>
      <c r="D1436" s="92" t="s">
        <v>403</v>
      </c>
      <c r="E1436" s="92" t="s">
        <v>5308</v>
      </c>
      <c r="F1436" s="92" t="s">
        <v>4169</v>
      </c>
      <c r="G1436" s="92" t="s">
        <v>3962</v>
      </c>
      <c r="H1436" s="92" t="s">
        <v>3887</v>
      </c>
      <c r="I1436" s="118" t="s">
        <v>5309</v>
      </c>
      <c r="J1436" s="119">
        <v>14</v>
      </c>
      <c r="K1436" s="119">
        <v>12000</v>
      </c>
      <c r="L1436" s="119">
        <f t="shared" si="173"/>
        <v>7165</v>
      </c>
      <c r="M1436" s="119"/>
      <c r="N1436" s="48" t="s">
        <v>243</v>
      </c>
      <c r="P1436" s="119">
        <v>0</v>
      </c>
      <c r="Q1436" s="119">
        <v>0</v>
      </c>
      <c r="R1436" s="119">
        <v>0</v>
      </c>
      <c r="S1436" s="119">
        <f t="shared" si="170"/>
        <v>0</v>
      </c>
      <c r="T1436" s="119">
        <f t="shared" si="171"/>
        <v>0</v>
      </c>
      <c r="U1436" s="119">
        <v>4835</v>
      </c>
      <c r="V1436" s="119">
        <v>0</v>
      </c>
      <c r="W1436" s="119">
        <v>0</v>
      </c>
      <c r="X1436" s="119">
        <f t="shared" si="174"/>
        <v>-4835</v>
      </c>
      <c r="Y1436" s="92" t="s">
        <v>12848</v>
      </c>
      <c r="Z1436" s="93">
        <v>2.4E-2</v>
      </c>
      <c r="AA1436" s="178">
        <v>2.4E-2</v>
      </c>
      <c r="AB1436" s="93">
        <f t="shared" si="172"/>
        <v>0</v>
      </c>
      <c r="AE1436" s="48" t="s">
        <v>15145</v>
      </c>
      <c r="AF1436" s="172">
        <v>2.4E-2</v>
      </c>
      <c r="AK1436" s="48" t="s">
        <v>15148</v>
      </c>
      <c r="AM1436" s="48" t="s">
        <v>3846</v>
      </c>
      <c r="AN1436" s="48" t="s">
        <v>4272</v>
      </c>
      <c r="AQ1436" s="123"/>
      <c r="AR1436" s="179">
        <v>2.4E-2</v>
      </c>
      <c r="AS1436" s="180" t="s">
        <v>15261</v>
      </c>
      <c r="AT1436" s="181">
        <v>12000</v>
      </c>
      <c r="AU1436" s="181">
        <v>10</v>
      </c>
      <c r="AV1436" s="180" t="s">
        <v>5309</v>
      </c>
    </row>
    <row r="1437" spans="1:48" ht="30" x14ac:dyDescent="0.2">
      <c r="A1437" s="92" t="s">
        <v>5310</v>
      </c>
      <c r="B1437" s="92" t="s">
        <v>5311</v>
      </c>
      <c r="C1437" s="117" t="s">
        <v>166</v>
      </c>
      <c r="D1437" s="92" t="s">
        <v>403</v>
      </c>
      <c r="E1437" s="92" t="s">
        <v>5312</v>
      </c>
      <c r="F1437" s="92" t="s">
        <v>4169</v>
      </c>
      <c r="G1437" s="92" t="s">
        <v>3844</v>
      </c>
      <c r="H1437" s="92" t="s">
        <v>4144</v>
      </c>
      <c r="I1437" s="118" t="s">
        <v>5313</v>
      </c>
      <c r="J1437" s="119">
        <v>17</v>
      </c>
      <c r="K1437" s="119">
        <v>18000</v>
      </c>
      <c r="L1437" s="119">
        <f t="shared" si="173"/>
        <v>-18095</v>
      </c>
      <c r="N1437" s="48" t="s">
        <v>243</v>
      </c>
      <c r="P1437" s="119">
        <v>90000</v>
      </c>
      <c r="Q1437" s="119">
        <v>36000</v>
      </c>
      <c r="R1437" s="119">
        <v>18000</v>
      </c>
      <c r="S1437" s="119">
        <f t="shared" si="170"/>
        <v>126000</v>
      </c>
      <c r="T1437" s="119">
        <f t="shared" si="171"/>
        <v>144000</v>
      </c>
      <c r="U1437" s="119">
        <v>36095</v>
      </c>
      <c r="V1437" s="119">
        <v>20591</v>
      </c>
      <c r="W1437" s="119">
        <v>17106</v>
      </c>
      <c r="X1437" s="119">
        <f t="shared" si="174"/>
        <v>33314</v>
      </c>
      <c r="Y1437" s="92" t="s">
        <v>12863</v>
      </c>
      <c r="Z1437" s="93">
        <v>9.9000000000000008E-3</v>
      </c>
      <c r="AA1437" s="178">
        <v>9.9000000000000008E-3</v>
      </c>
      <c r="AB1437" s="93">
        <f t="shared" si="172"/>
        <v>0</v>
      </c>
      <c r="AE1437" s="48" t="s">
        <v>15145</v>
      </c>
      <c r="AF1437" s="172">
        <v>9.9000000000000008E-3</v>
      </c>
      <c r="AK1437" s="48" t="s">
        <v>15148</v>
      </c>
      <c r="AM1437" s="48" t="s">
        <v>3846</v>
      </c>
      <c r="AN1437" s="48" t="s">
        <v>4272</v>
      </c>
      <c r="AQ1437" s="123" t="s">
        <v>15164</v>
      </c>
      <c r="AR1437" s="179">
        <v>9.9000000000000008E-3</v>
      </c>
      <c r="AS1437" s="180" t="s">
        <v>1054</v>
      </c>
      <c r="AT1437" s="181">
        <v>3000</v>
      </c>
      <c r="AU1437" s="181">
        <v>11</v>
      </c>
      <c r="AV1437" s="180" t="s">
        <v>5313</v>
      </c>
    </row>
    <row r="1438" spans="1:48" ht="30" x14ac:dyDescent="0.2">
      <c r="A1438" s="92" t="s">
        <v>5314</v>
      </c>
      <c r="B1438" s="92" t="s">
        <v>5315</v>
      </c>
      <c r="C1438" s="117" t="s">
        <v>166</v>
      </c>
      <c r="D1438" s="92" t="s">
        <v>403</v>
      </c>
      <c r="E1438" s="92" t="s">
        <v>5316</v>
      </c>
      <c r="F1438" s="92" t="s">
        <v>4169</v>
      </c>
      <c r="G1438" s="92" t="s">
        <v>3844</v>
      </c>
      <c r="H1438" s="92" t="s">
        <v>4144</v>
      </c>
      <c r="I1438" s="118" t="s">
        <v>5317</v>
      </c>
      <c r="J1438" s="119">
        <v>17</v>
      </c>
      <c r="K1438" s="119">
        <v>21000</v>
      </c>
      <c r="L1438" s="119">
        <f t="shared" si="173"/>
        <v>-132048</v>
      </c>
      <c r="N1438" s="48" t="s">
        <v>243</v>
      </c>
      <c r="P1438" s="119">
        <v>327000</v>
      </c>
      <c r="Q1438" s="119">
        <v>138000</v>
      </c>
      <c r="R1438" s="119">
        <v>63000</v>
      </c>
      <c r="S1438" s="119">
        <f t="shared" si="170"/>
        <v>465000</v>
      </c>
      <c r="T1438" s="119">
        <f t="shared" si="171"/>
        <v>528000</v>
      </c>
      <c r="U1438" s="119">
        <v>153048</v>
      </c>
      <c r="V1438" s="119">
        <v>78624</v>
      </c>
      <c r="W1438" s="119">
        <v>67823</v>
      </c>
      <c r="X1438" s="119">
        <f t="shared" si="174"/>
        <v>95328</v>
      </c>
      <c r="Y1438" s="92" t="s">
        <v>12863</v>
      </c>
      <c r="Z1438" s="93">
        <v>9.2999999999999992E-3</v>
      </c>
      <c r="AA1438" s="178">
        <v>7.4999999999999997E-3</v>
      </c>
      <c r="AB1438" s="93">
        <f t="shared" si="172"/>
        <v>-1.7999999999999995E-3</v>
      </c>
      <c r="AE1438" s="48" t="s">
        <v>15145</v>
      </c>
      <c r="AF1438" s="172">
        <v>7.4999999999999997E-3</v>
      </c>
      <c r="AK1438" s="48" t="s">
        <v>15148</v>
      </c>
      <c r="AM1438" s="48" t="s">
        <v>3846</v>
      </c>
      <c r="AN1438" s="48" t="s">
        <v>4272</v>
      </c>
      <c r="AQ1438" s="123" t="s">
        <v>15164</v>
      </c>
      <c r="AR1438" s="179">
        <v>7.4999999999999997E-3</v>
      </c>
      <c r="AS1438" s="180" t="s">
        <v>1054</v>
      </c>
      <c r="AT1438" s="181">
        <v>3000</v>
      </c>
      <c r="AU1438" s="181">
        <v>10</v>
      </c>
      <c r="AV1438" s="180" t="s">
        <v>5317</v>
      </c>
    </row>
    <row r="1439" spans="1:48" ht="30" x14ac:dyDescent="0.2">
      <c r="A1439" s="92" t="s">
        <v>5318</v>
      </c>
      <c r="B1439" s="92" t="s">
        <v>5319</v>
      </c>
      <c r="C1439" s="117" t="s">
        <v>166</v>
      </c>
      <c r="D1439" s="92" t="s">
        <v>403</v>
      </c>
      <c r="E1439" s="92" t="s">
        <v>5320</v>
      </c>
      <c r="F1439" s="92" t="s">
        <v>4169</v>
      </c>
      <c r="G1439" s="92" t="s">
        <v>5264</v>
      </c>
      <c r="H1439" s="92" t="s">
        <v>5265</v>
      </c>
      <c r="I1439" s="118" t="s">
        <v>5321</v>
      </c>
      <c r="J1439" s="119">
        <v>8</v>
      </c>
      <c r="K1439" s="119">
        <v>32000</v>
      </c>
      <c r="L1439" s="119">
        <f t="shared" si="173"/>
        <v>-28240</v>
      </c>
      <c r="N1439" s="48" t="s">
        <v>243</v>
      </c>
      <c r="P1439" s="119">
        <v>28000</v>
      </c>
      <c r="Q1439" s="119">
        <v>28000</v>
      </c>
      <c r="R1439" s="119">
        <v>0</v>
      </c>
      <c r="S1439" s="119">
        <f t="shared" si="170"/>
        <v>56000</v>
      </c>
      <c r="T1439" s="119">
        <f t="shared" si="171"/>
        <v>56000</v>
      </c>
      <c r="U1439" s="119">
        <v>60240</v>
      </c>
      <c r="V1439" s="119">
        <v>46128</v>
      </c>
      <c r="W1439" s="119">
        <v>44631</v>
      </c>
      <c r="X1439" s="119">
        <f t="shared" si="174"/>
        <v>-78368</v>
      </c>
      <c r="Y1439" s="92" t="s">
        <v>12848</v>
      </c>
      <c r="Z1439" s="93">
        <v>9.1999999999999998E-2</v>
      </c>
      <c r="AA1439" s="178">
        <v>0.105</v>
      </c>
      <c r="AB1439" s="93">
        <f t="shared" si="172"/>
        <v>1.2999999999999998E-2</v>
      </c>
      <c r="AE1439" s="48" t="s">
        <v>15145</v>
      </c>
      <c r="AF1439" s="172">
        <v>0.105</v>
      </c>
      <c r="AK1439" s="48" t="s">
        <v>15148</v>
      </c>
      <c r="AM1439" s="48" t="s">
        <v>3846</v>
      </c>
      <c r="AN1439" s="48" t="s">
        <v>4272</v>
      </c>
      <c r="AQ1439" s="123" t="s">
        <v>15271</v>
      </c>
      <c r="AR1439" s="179">
        <v>0.105</v>
      </c>
      <c r="AS1439" s="180" t="s">
        <v>15456</v>
      </c>
      <c r="AT1439" s="181">
        <v>32000</v>
      </c>
      <c r="AU1439" s="181">
        <v>6</v>
      </c>
      <c r="AV1439" s="180" t="s">
        <v>5321</v>
      </c>
    </row>
    <row r="1440" spans="1:48" x14ac:dyDescent="0.2">
      <c r="A1440" s="118" t="s">
        <v>5322</v>
      </c>
      <c r="B1440" s="92" t="s">
        <v>5323</v>
      </c>
      <c r="C1440" s="117" t="s">
        <v>166</v>
      </c>
      <c r="D1440" s="92" t="s">
        <v>403</v>
      </c>
      <c r="E1440" s="118" t="s">
        <v>5324</v>
      </c>
      <c r="F1440" s="92" t="s">
        <v>4169</v>
      </c>
      <c r="G1440" s="92" t="s">
        <v>3844</v>
      </c>
      <c r="H1440" s="92" t="s">
        <v>4144</v>
      </c>
      <c r="I1440" s="118" t="s">
        <v>5325</v>
      </c>
      <c r="J1440" s="119">
        <v>11</v>
      </c>
      <c r="K1440" s="119">
        <v>5000</v>
      </c>
      <c r="L1440" s="119">
        <f t="shared" si="173"/>
        <v>-298546</v>
      </c>
      <c r="N1440" s="48" t="s">
        <v>243</v>
      </c>
      <c r="P1440" s="119">
        <v>725000</v>
      </c>
      <c r="Q1440" s="119">
        <v>295000</v>
      </c>
      <c r="R1440" s="119">
        <v>165000</v>
      </c>
      <c r="S1440" s="119">
        <f t="shared" si="170"/>
        <v>1020000</v>
      </c>
      <c r="T1440" s="119">
        <f t="shared" si="171"/>
        <v>1185000</v>
      </c>
      <c r="U1440" s="119">
        <v>303546</v>
      </c>
      <c r="V1440" s="119">
        <v>183129</v>
      </c>
      <c r="W1440" s="119">
        <v>166292</v>
      </c>
      <c r="X1440" s="119">
        <f t="shared" si="174"/>
        <v>238325</v>
      </c>
      <c r="Y1440" s="92" t="s">
        <v>12863</v>
      </c>
      <c r="Z1440" s="93">
        <v>6.8599999999999994E-2</v>
      </c>
      <c r="AA1440" s="178">
        <v>6.8599999999999994E-2</v>
      </c>
      <c r="AB1440" s="93">
        <f t="shared" si="172"/>
        <v>0</v>
      </c>
      <c r="AE1440" s="48" t="s">
        <v>15145</v>
      </c>
      <c r="AF1440" s="172">
        <v>6.8599999999999994E-2</v>
      </c>
      <c r="AK1440" s="48" t="s">
        <v>15148</v>
      </c>
      <c r="AM1440" s="48" t="s">
        <v>3846</v>
      </c>
      <c r="AN1440" s="48" t="s">
        <v>4272</v>
      </c>
      <c r="AQ1440" s="123" t="s">
        <v>15149</v>
      </c>
      <c r="AR1440" s="179">
        <v>6.8599999999999994E-2</v>
      </c>
      <c r="AS1440" s="180" t="s">
        <v>1054</v>
      </c>
      <c r="AT1440" s="181">
        <v>5000</v>
      </c>
      <c r="AU1440" s="181">
        <v>19</v>
      </c>
      <c r="AV1440" s="180" t="s">
        <v>5325</v>
      </c>
    </row>
    <row r="1441" spans="1:48" ht="30" x14ac:dyDescent="0.2">
      <c r="A1441" s="92" t="s">
        <v>5326</v>
      </c>
      <c r="B1441" s="92" t="s">
        <v>5327</v>
      </c>
      <c r="C1441" s="117" t="s">
        <v>166</v>
      </c>
      <c r="D1441" s="92" t="s">
        <v>417</v>
      </c>
      <c r="E1441" s="92" t="s">
        <v>5328</v>
      </c>
      <c r="F1441" s="92" t="s">
        <v>4169</v>
      </c>
      <c r="G1441" s="92" t="s">
        <v>3823</v>
      </c>
      <c r="H1441" s="92" t="s">
        <v>3963</v>
      </c>
      <c r="I1441" s="118" t="s">
        <v>5329</v>
      </c>
      <c r="J1441" s="119">
        <v>23</v>
      </c>
      <c r="K1441" s="119">
        <v>21000</v>
      </c>
      <c r="L1441" s="119">
        <f t="shared" si="173"/>
        <v>-7706</v>
      </c>
      <c r="N1441" s="48" t="s">
        <v>243</v>
      </c>
      <c r="P1441" s="119">
        <v>0</v>
      </c>
      <c r="Q1441" s="119">
        <v>0</v>
      </c>
      <c r="R1441" s="119">
        <v>0</v>
      </c>
      <c r="S1441" s="119">
        <f t="shared" si="170"/>
        <v>0</v>
      </c>
      <c r="T1441" s="119">
        <f t="shared" si="171"/>
        <v>0</v>
      </c>
      <c r="U1441" s="119">
        <v>28706</v>
      </c>
      <c r="V1441" s="119">
        <v>17872</v>
      </c>
      <c r="W1441" s="119">
        <v>15833</v>
      </c>
      <c r="X1441" s="119">
        <f t="shared" si="174"/>
        <v>-46578</v>
      </c>
      <c r="Y1441" s="92" t="s">
        <v>12848</v>
      </c>
      <c r="Z1441" s="93">
        <v>3.04E-2</v>
      </c>
      <c r="AA1441" s="178">
        <v>2.8299999999999999E-2</v>
      </c>
      <c r="AB1441" s="93">
        <f t="shared" si="172"/>
        <v>-2.1000000000000012E-3</v>
      </c>
      <c r="AE1441" s="48" t="s">
        <v>15145</v>
      </c>
      <c r="AF1441" s="172">
        <v>2.8299999999999999E-2</v>
      </c>
      <c r="AK1441" s="48" t="s">
        <v>15148</v>
      </c>
      <c r="AM1441" s="48" t="s">
        <v>3846</v>
      </c>
      <c r="AN1441" s="48" t="s">
        <v>4272</v>
      </c>
      <c r="AQ1441" s="123" t="s">
        <v>15164</v>
      </c>
      <c r="AR1441" s="179">
        <v>2.8299999999999999E-2</v>
      </c>
      <c r="AS1441" s="180" t="s">
        <v>15457</v>
      </c>
      <c r="AT1441" s="181">
        <v>21000</v>
      </c>
      <c r="AU1441" s="181">
        <v>10</v>
      </c>
      <c r="AV1441" s="180" t="s">
        <v>5329</v>
      </c>
    </row>
    <row r="1442" spans="1:48" ht="30" x14ac:dyDescent="0.2">
      <c r="A1442" s="92" t="s">
        <v>5330</v>
      </c>
      <c r="B1442" s="92" t="s">
        <v>5331</v>
      </c>
      <c r="C1442" s="117" t="s">
        <v>166</v>
      </c>
      <c r="D1442" s="92" t="s">
        <v>417</v>
      </c>
      <c r="E1442" s="92" t="s">
        <v>5332</v>
      </c>
      <c r="F1442" s="92" t="s">
        <v>4169</v>
      </c>
      <c r="G1442" s="92" t="s">
        <v>780</v>
      </c>
      <c r="H1442" s="92" t="s">
        <v>5292</v>
      </c>
      <c r="I1442" s="118" t="s">
        <v>5333</v>
      </c>
      <c r="J1442" s="119">
        <v>11</v>
      </c>
      <c r="K1442" s="119">
        <v>3000</v>
      </c>
      <c r="L1442" s="119">
        <f t="shared" si="173"/>
        <v>2890</v>
      </c>
      <c r="M1442" s="119"/>
      <c r="N1442" s="48" t="s">
        <v>243</v>
      </c>
      <c r="P1442" s="119">
        <v>0</v>
      </c>
      <c r="Q1442" s="119">
        <v>0</v>
      </c>
      <c r="R1442" s="119">
        <v>0</v>
      </c>
      <c r="S1442" s="119">
        <f t="shared" si="170"/>
        <v>0</v>
      </c>
      <c r="T1442" s="119">
        <f t="shared" si="171"/>
        <v>0</v>
      </c>
      <c r="U1442" s="119">
        <v>110</v>
      </c>
      <c r="V1442" s="119">
        <v>54</v>
      </c>
      <c r="W1442" s="119">
        <v>54</v>
      </c>
      <c r="X1442" s="119">
        <f t="shared" si="174"/>
        <v>-164</v>
      </c>
      <c r="Y1442" s="92" t="s">
        <v>12848</v>
      </c>
      <c r="Z1442" s="93">
        <v>1.2999999999999999E-2</v>
      </c>
      <c r="AA1442" s="178">
        <v>1.7000000000000001E-2</v>
      </c>
      <c r="AB1442" s="93">
        <f t="shared" si="172"/>
        <v>4.0000000000000018E-3</v>
      </c>
      <c r="AE1442" s="48" t="s">
        <v>15145</v>
      </c>
      <c r="AF1442" s="172">
        <v>1.7000000000000001E-2</v>
      </c>
      <c r="AK1442" s="48" t="s">
        <v>15148</v>
      </c>
      <c r="AM1442" s="48" t="s">
        <v>3846</v>
      </c>
      <c r="AN1442" s="48" t="s">
        <v>4272</v>
      </c>
      <c r="AQ1442" s="123" t="s">
        <v>15164</v>
      </c>
      <c r="AR1442" s="179">
        <v>1.7000000000000001E-2</v>
      </c>
      <c r="AS1442" s="180" t="s">
        <v>15454</v>
      </c>
      <c r="AT1442" s="181">
        <v>9000</v>
      </c>
      <c r="AU1442" s="181">
        <v>7</v>
      </c>
      <c r="AV1442" s="180" t="s">
        <v>5333</v>
      </c>
    </row>
    <row r="1443" spans="1:48" ht="30" x14ac:dyDescent="0.2">
      <c r="A1443" s="92" t="s">
        <v>5334</v>
      </c>
      <c r="B1443" s="92" t="s">
        <v>5335</v>
      </c>
      <c r="C1443" s="117" t="s">
        <v>166</v>
      </c>
      <c r="D1443" s="92" t="s">
        <v>403</v>
      </c>
      <c r="E1443" s="92" t="s">
        <v>5300</v>
      </c>
      <c r="F1443" s="92" t="s">
        <v>4169</v>
      </c>
      <c r="G1443" s="92" t="s">
        <v>3962</v>
      </c>
      <c r="H1443" s="92" t="s">
        <v>3887</v>
      </c>
      <c r="I1443" s="118" t="s">
        <v>5336</v>
      </c>
      <c r="J1443" s="119">
        <v>16</v>
      </c>
      <c r="K1443" s="119">
        <v>6000</v>
      </c>
      <c r="L1443" s="119">
        <f t="shared" si="173"/>
        <v>3950</v>
      </c>
      <c r="M1443" s="119"/>
      <c r="N1443" s="48" t="s">
        <v>243</v>
      </c>
      <c r="P1443" s="119">
        <v>0</v>
      </c>
      <c r="Q1443" s="119">
        <v>0</v>
      </c>
      <c r="R1443" s="119">
        <v>0</v>
      </c>
      <c r="S1443" s="119">
        <f t="shared" si="170"/>
        <v>0</v>
      </c>
      <c r="T1443" s="119">
        <f t="shared" si="171"/>
        <v>0</v>
      </c>
      <c r="U1443" s="119">
        <v>2050</v>
      </c>
      <c r="V1443" s="119">
        <v>1188</v>
      </c>
      <c r="W1443" s="119">
        <v>1188</v>
      </c>
      <c r="X1443" s="119">
        <f t="shared" si="174"/>
        <v>-3238</v>
      </c>
      <c r="Y1443" s="92" t="s">
        <v>12848</v>
      </c>
      <c r="Z1443" s="93">
        <v>5.1400000000000001E-2</v>
      </c>
      <c r="AA1443" s="178">
        <v>4.9630000000000001E-2</v>
      </c>
      <c r="AB1443" s="93">
        <f t="shared" si="172"/>
        <v>-1.7700000000000007E-3</v>
      </c>
      <c r="AE1443" s="48" t="s">
        <v>15145</v>
      </c>
      <c r="AF1443" s="172">
        <v>4.9630000000000001E-2</v>
      </c>
      <c r="AK1443" s="48" t="s">
        <v>15148</v>
      </c>
      <c r="AM1443" s="48" t="s">
        <v>3846</v>
      </c>
      <c r="AN1443" s="48" t="s">
        <v>4272</v>
      </c>
      <c r="AQ1443" s="123" t="s">
        <v>15164</v>
      </c>
      <c r="AR1443" s="179">
        <v>4.9630000000000001E-2</v>
      </c>
      <c r="AS1443" s="180" t="s">
        <v>15261</v>
      </c>
      <c r="AT1443" s="181">
        <v>3000</v>
      </c>
      <c r="AU1443" s="181">
        <v>10</v>
      </c>
      <c r="AV1443" s="180" t="s">
        <v>5336</v>
      </c>
    </row>
    <row r="1444" spans="1:48" ht="60" x14ac:dyDescent="0.2">
      <c r="A1444" s="92" t="s">
        <v>5337</v>
      </c>
      <c r="B1444" s="92" t="s">
        <v>5338</v>
      </c>
      <c r="C1444" s="117" t="s">
        <v>166</v>
      </c>
      <c r="D1444" s="92" t="s">
        <v>403</v>
      </c>
      <c r="E1444" s="92" t="s">
        <v>5339</v>
      </c>
      <c r="F1444" s="92" t="s">
        <v>4169</v>
      </c>
      <c r="G1444" s="92" t="s">
        <v>3962</v>
      </c>
      <c r="H1444" s="92" t="s">
        <v>3887</v>
      </c>
      <c r="I1444" s="118" t="s">
        <v>5340</v>
      </c>
      <c r="J1444" s="119">
        <v>14</v>
      </c>
      <c r="K1444" s="119">
        <v>2000</v>
      </c>
      <c r="L1444" s="119">
        <f t="shared" si="173"/>
        <v>2000</v>
      </c>
      <c r="M1444" s="119">
        <v>478</v>
      </c>
      <c r="N1444" s="48" t="s">
        <v>243</v>
      </c>
      <c r="O1444" s="48" t="s">
        <v>504</v>
      </c>
      <c r="P1444" s="119">
        <v>0</v>
      </c>
      <c r="Q1444" s="119">
        <v>0</v>
      </c>
      <c r="R1444" s="119">
        <v>0</v>
      </c>
      <c r="S1444" s="119">
        <f t="shared" si="170"/>
        <v>0</v>
      </c>
      <c r="T1444" s="119">
        <f t="shared" si="171"/>
        <v>0</v>
      </c>
      <c r="U1444" s="119">
        <v>0</v>
      </c>
      <c r="V1444" s="119">
        <v>0</v>
      </c>
      <c r="W1444" s="119">
        <v>0</v>
      </c>
      <c r="X1444" s="119">
        <f t="shared" si="174"/>
        <v>0</v>
      </c>
      <c r="Y1444" s="92" t="s">
        <v>12844</v>
      </c>
      <c r="Z1444" s="93">
        <v>0.23899999999999999</v>
      </c>
      <c r="AA1444" s="178">
        <v>0.23899999999999999</v>
      </c>
      <c r="AB1444" s="93">
        <f t="shared" si="172"/>
        <v>0</v>
      </c>
      <c r="AE1444" s="48" t="s">
        <v>15145</v>
      </c>
      <c r="AF1444" s="172">
        <v>0.23899999999999999</v>
      </c>
      <c r="AK1444" s="48" t="s">
        <v>15148</v>
      </c>
      <c r="AM1444" s="48" t="s">
        <v>3846</v>
      </c>
      <c r="AN1444" s="48" t="s">
        <v>4272</v>
      </c>
      <c r="AQ1444" s="123"/>
      <c r="AR1444" s="179">
        <v>0.23899999999999999</v>
      </c>
      <c r="AS1444" s="180" t="s">
        <v>15249</v>
      </c>
      <c r="AT1444" s="181">
        <v>2000</v>
      </c>
      <c r="AU1444" s="181">
        <v>21</v>
      </c>
      <c r="AV1444" s="180" t="s">
        <v>5340</v>
      </c>
    </row>
    <row r="1445" spans="1:48" x14ac:dyDescent="0.2">
      <c r="A1445" s="92" t="s">
        <v>5341</v>
      </c>
      <c r="B1445" s="92" t="s">
        <v>5342</v>
      </c>
      <c r="C1445" s="117" t="s">
        <v>166</v>
      </c>
      <c r="D1445" s="92" t="s">
        <v>2267</v>
      </c>
      <c r="E1445" s="92" t="s">
        <v>5343</v>
      </c>
      <c r="F1445" s="92" t="s">
        <v>4169</v>
      </c>
      <c r="G1445" s="92" t="s">
        <v>5344</v>
      </c>
      <c r="H1445" s="92" t="s">
        <v>5345</v>
      </c>
      <c r="I1445" s="118" t="s">
        <v>5346</v>
      </c>
      <c r="J1445" s="119">
        <v>13</v>
      </c>
      <c r="K1445" s="119">
        <v>5000</v>
      </c>
      <c r="L1445" s="119">
        <f t="shared" si="173"/>
        <v>-20752</v>
      </c>
      <c r="N1445" s="48" t="s">
        <v>173</v>
      </c>
      <c r="P1445" s="119">
        <v>23712</v>
      </c>
      <c r="Q1445" s="119">
        <v>23712</v>
      </c>
      <c r="R1445" s="119">
        <v>0</v>
      </c>
      <c r="S1445" s="119">
        <f t="shared" si="170"/>
        <v>47424</v>
      </c>
      <c r="T1445" s="119">
        <f t="shared" si="171"/>
        <v>47424</v>
      </c>
      <c r="U1445" s="119">
        <v>25752</v>
      </c>
      <c r="V1445" s="119">
        <v>17640</v>
      </c>
      <c r="W1445" s="119">
        <v>17640</v>
      </c>
      <c r="X1445" s="119">
        <f>T1445-(U1445+V1445)</f>
        <v>4032</v>
      </c>
      <c r="Y1445" s="92" t="s">
        <v>12863</v>
      </c>
      <c r="Z1445" s="93">
        <v>6.4199999999999993E-2</v>
      </c>
      <c r="AA1445" s="178">
        <v>6.4199999999999993E-2</v>
      </c>
      <c r="AB1445" s="93">
        <f t="shared" si="172"/>
        <v>0</v>
      </c>
      <c r="AE1445" s="48" t="s">
        <v>15145</v>
      </c>
      <c r="AF1445" s="172">
        <v>6.4199999999999993E-2</v>
      </c>
      <c r="AK1445" s="48" t="s">
        <v>15148</v>
      </c>
      <c r="AM1445" s="48" t="s">
        <v>3846</v>
      </c>
      <c r="AN1445" s="48" t="s">
        <v>4272</v>
      </c>
      <c r="AQ1445" s="123"/>
      <c r="AR1445" s="179">
        <v>6.4199999999999993E-2</v>
      </c>
      <c r="AS1445" s="180" t="s">
        <v>15458</v>
      </c>
      <c r="AT1445" s="181">
        <v>5000</v>
      </c>
      <c r="AU1445" s="181">
        <v>7</v>
      </c>
      <c r="AV1445" s="180" t="s">
        <v>5346</v>
      </c>
    </row>
    <row r="1446" spans="1:48" ht="30" x14ac:dyDescent="0.2">
      <c r="A1446" s="92" t="s">
        <v>5347</v>
      </c>
      <c r="B1446" s="92" t="s">
        <v>5348</v>
      </c>
      <c r="C1446" s="117" t="s">
        <v>166</v>
      </c>
      <c r="D1446" s="92" t="s">
        <v>417</v>
      </c>
      <c r="E1446" s="92" t="s">
        <v>5349</v>
      </c>
      <c r="F1446" s="92" t="s">
        <v>4169</v>
      </c>
      <c r="G1446" s="92" t="s">
        <v>780</v>
      </c>
      <c r="H1446" s="92" t="s">
        <v>5350</v>
      </c>
      <c r="I1446" s="118" t="s">
        <v>5351</v>
      </c>
      <c r="J1446" s="119">
        <v>19</v>
      </c>
      <c r="K1446" s="119">
        <v>12000</v>
      </c>
      <c r="L1446" s="119">
        <f t="shared" si="173"/>
        <v>-37654</v>
      </c>
      <c r="N1446" s="48" t="s">
        <v>243</v>
      </c>
      <c r="P1446" s="119">
        <v>38384</v>
      </c>
      <c r="Q1446" s="119">
        <v>36000</v>
      </c>
      <c r="R1446" s="119">
        <v>0</v>
      </c>
      <c r="S1446" s="119">
        <f t="shared" si="170"/>
        <v>74384</v>
      </c>
      <c r="T1446" s="119">
        <f t="shared" si="171"/>
        <v>74384</v>
      </c>
      <c r="U1446" s="119">
        <v>49654</v>
      </c>
      <c r="V1446" s="119">
        <v>23725</v>
      </c>
      <c r="W1446" s="119">
        <v>20190</v>
      </c>
      <c r="X1446" s="119">
        <f t="shared" ref="X1446:X1485" si="175">P1446-(U1446+V1446)</f>
        <v>-34995</v>
      </c>
      <c r="Y1446" s="92" t="s">
        <v>12848</v>
      </c>
      <c r="Z1446" s="93">
        <v>5.3400000000000003E-2</v>
      </c>
      <c r="AA1446" s="178">
        <v>5.6250000000000001E-2</v>
      </c>
      <c r="AB1446" s="93">
        <f t="shared" si="172"/>
        <v>2.8499999999999984E-3</v>
      </c>
      <c r="AE1446" s="48" t="s">
        <v>15145</v>
      </c>
      <c r="AF1446" s="172">
        <v>5.6250000000000001E-2</v>
      </c>
      <c r="AK1446" s="48" t="s">
        <v>15148</v>
      </c>
      <c r="AM1446" s="48" t="s">
        <v>3846</v>
      </c>
      <c r="AN1446" s="48" t="s">
        <v>4272</v>
      </c>
      <c r="AQ1446" s="123" t="s">
        <v>15164</v>
      </c>
      <c r="AR1446" s="179">
        <v>5.6250000000000001E-2</v>
      </c>
      <c r="AS1446" s="180" t="s">
        <v>15459</v>
      </c>
      <c r="AT1446" s="181">
        <v>3000</v>
      </c>
      <c r="AU1446" s="181">
        <v>10</v>
      </c>
      <c r="AV1446" s="180" t="s">
        <v>5351</v>
      </c>
    </row>
    <row r="1447" spans="1:48" x14ac:dyDescent="0.2">
      <c r="A1447" s="92" t="s">
        <v>5352</v>
      </c>
      <c r="B1447" s="92" t="s">
        <v>5353</v>
      </c>
      <c r="C1447" s="117" t="s">
        <v>166</v>
      </c>
      <c r="D1447" s="92" t="s">
        <v>561</v>
      </c>
      <c r="E1447" s="92" t="s">
        <v>5354</v>
      </c>
      <c r="F1447" s="92" t="s">
        <v>4169</v>
      </c>
      <c r="G1447" s="92" t="s">
        <v>3886</v>
      </c>
      <c r="H1447" s="92" t="s">
        <v>3887</v>
      </c>
      <c r="I1447" s="118" t="s">
        <v>5355</v>
      </c>
      <c r="J1447" s="119">
        <v>4</v>
      </c>
      <c r="K1447" s="119">
        <v>18000</v>
      </c>
      <c r="L1447" s="119">
        <f t="shared" si="173"/>
        <v>18000</v>
      </c>
      <c r="M1447" s="119">
        <v>268.2</v>
      </c>
      <c r="N1447" s="48" t="s">
        <v>243</v>
      </c>
      <c r="P1447" s="119">
        <v>0</v>
      </c>
      <c r="Q1447" s="119">
        <v>0</v>
      </c>
      <c r="R1447" s="119">
        <v>0</v>
      </c>
      <c r="S1447" s="119">
        <f t="shared" si="170"/>
        <v>0</v>
      </c>
      <c r="T1447" s="119">
        <f t="shared" si="171"/>
        <v>0</v>
      </c>
      <c r="U1447" s="119">
        <v>0</v>
      </c>
      <c r="V1447" s="119">
        <v>0</v>
      </c>
      <c r="W1447" s="119">
        <v>0</v>
      </c>
      <c r="X1447" s="119">
        <f t="shared" si="175"/>
        <v>0</v>
      </c>
      <c r="Y1447" s="92" t="s">
        <v>12844</v>
      </c>
      <c r="Z1447" s="93">
        <v>1.49E-2</v>
      </c>
      <c r="AA1447" s="178">
        <v>1.49E-2</v>
      </c>
      <c r="AB1447" s="93">
        <f t="shared" si="172"/>
        <v>0</v>
      </c>
      <c r="AE1447" s="48" t="s">
        <v>15145</v>
      </c>
      <c r="AF1447" s="172">
        <v>1.49E-2</v>
      </c>
      <c r="AK1447" s="48" t="s">
        <v>15148</v>
      </c>
      <c r="AM1447" s="48" t="s">
        <v>3846</v>
      </c>
      <c r="AN1447" s="48" t="s">
        <v>4272</v>
      </c>
      <c r="AQ1447" s="123"/>
      <c r="AR1447" s="179">
        <v>1.49E-2</v>
      </c>
      <c r="AS1447" s="180" t="s">
        <v>15460</v>
      </c>
      <c r="AT1447" s="181">
        <v>18000</v>
      </c>
      <c r="AU1447" s="181">
        <v>83</v>
      </c>
      <c r="AV1447" s="180" t="s">
        <v>5355</v>
      </c>
    </row>
    <row r="1448" spans="1:48" x14ac:dyDescent="0.2">
      <c r="A1448" s="92" t="s">
        <v>5356</v>
      </c>
      <c r="B1448" s="92" t="s">
        <v>5357</v>
      </c>
      <c r="C1448" s="117" t="s">
        <v>166</v>
      </c>
      <c r="D1448" s="92" t="s">
        <v>2267</v>
      </c>
      <c r="E1448" s="92" t="s">
        <v>5358</v>
      </c>
      <c r="F1448" s="92" t="s">
        <v>4169</v>
      </c>
      <c r="G1448" s="92" t="s">
        <v>1054</v>
      </c>
      <c r="H1448" s="92" t="s">
        <v>4144</v>
      </c>
      <c r="I1448" s="118" t="s">
        <v>5359</v>
      </c>
      <c r="J1448" s="119">
        <v>23</v>
      </c>
      <c r="K1448" s="119">
        <v>3000</v>
      </c>
      <c r="L1448" s="119">
        <f t="shared" si="173"/>
        <v>3000</v>
      </c>
      <c r="M1448" s="119">
        <v>321</v>
      </c>
      <c r="N1448" s="48" t="s">
        <v>243</v>
      </c>
      <c r="P1448" s="119">
        <v>0</v>
      </c>
      <c r="Q1448" s="119">
        <v>0</v>
      </c>
      <c r="R1448" s="119">
        <v>0</v>
      </c>
      <c r="S1448" s="119">
        <f t="shared" si="170"/>
        <v>0</v>
      </c>
      <c r="T1448" s="119">
        <f t="shared" si="171"/>
        <v>0</v>
      </c>
      <c r="U1448" s="119">
        <v>0</v>
      </c>
      <c r="V1448" s="119">
        <v>0</v>
      </c>
      <c r="W1448" s="119">
        <v>0</v>
      </c>
      <c r="X1448" s="119">
        <f t="shared" si="175"/>
        <v>0</v>
      </c>
      <c r="Y1448" s="92" t="s">
        <v>12844</v>
      </c>
      <c r="Z1448" s="93">
        <v>0.107</v>
      </c>
      <c r="AA1448" s="178">
        <v>8.2400000000000001E-2</v>
      </c>
      <c r="AB1448" s="93">
        <f t="shared" si="172"/>
        <v>-2.4599999999999997E-2</v>
      </c>
      <c r="AD1448" s="93">
        <v>8.5699999999999998E-2</v>
      </c>
      <c r="AE1448" s="48" t="s">
        <v>15145</v>
      </c>
      <c r="AF1448" s="172">
        <v>8.2400000000000001E-2</v>
      </c>
      <c r="AK1448" s="48" t="s">
        <v>15148</v>
      </c>
      <c r="AM1448" s="48" t="s">
        <v>3846</v>
      </c>
      <c r="AN1448" s="48" t="s">
        <v>4272</v>
      </c>
      <c r="AQ1448" s="123" t="s">
        <v>15149</v>
      </c>
      <c r="AR1448" s="179">
        <v>8.2400000000000001E-2</v>
      </c>
      <c r="AS1448" s="180" t="s">
        <v>15455</v>
      </c>
      <c r="AT1448" s="181">
        <v>3000</v>
      </c>
      <c r="AU1448" s="181">
        <v>83</v>
      </c>
      <c r="AV1448" s="180" t="s">
        <v>5359</v>
      </c>
    </row>
    <row r="1449" spans="1:48" x14ac:dyDescent="0.2">
      <c r="A1449" s="92" t="s">
        <v>5360</v>
      </c>
      <c r="B1449" s="92" t="s">
        <v>5361</v>
      </c>
      <c r="C1449" s="117" t="s">
        <v>166</v>
      </c>
      <c r="D1449" s="92" t="s">
        <v>2310</v>
      </c>
      <c r="E1449" s="92" t="s">
        <v>5362</v>
      </c>
      <c r="F1449" s="92" t="s">
        <v>4169</v>
      </c>
      <c r="G1449" s="92" t="s">
        <v>5363</v>
      </c>
      <c r="H1449" s="92" t="s">
        <v>5259</v>
      </c>
      <c r="I1449" s="118" t="s">
        <v>5364</v>
      </c>
      <c r="J1449" s="119">
        <v>17</v>
      </c>
      <c r="K1449" s="119">
        <v>3000</v>
      </c>
      <c r="L1449" s="119">
        <f t="shared" si="173"/>
        <v>3000</v>
      </c>
      <c r="M1449" s="138">
        <v>2271</v>
      </c>
      <c r="N1449" s="48" t="s">
        <v>243</v>
      </c>
      <c r="P1449" s="119">
        <v>0</v>
      </c>
      <c r="Q1449" s="119">
        <v>0</v>
      </c>
      <c r="R1449" s="119">
        <v>0</v>
      </c>
      <c r="S1449" s="119">
        <f t="shared" si="170"/>
        <v>0</v>
      </c>
      <c r="T1449" s="119">
        <f t="shared" si="171"/>
        <v>0</v>
      </c>
      <c r="U1449" s="119">
        <v>0</v>
      </c>
      <c r="V1449" s="119">
        <v>0</v>
      </c>
      <c r="W1449" s="119">
        <v>0</v>
      </c>
      <c r="X1449" s="119">
        <f t="shared" si="175"/>
        <v>0</v>
      </c>
      <c r="Y1449" s="92" t="s">
        <v>12844</v>
      </c>
      <c r="Z1449" s="93">
        <v>0.75700000000000001</v>
      </c>
      <c r="AA1449" s="178">
        <v>0.75700000000000001</v>
      </c>
      <c r="AB1449" s="93">
        <f t="shared" si="172"/>
        <v>0</v>
      </c>
      <c r="AE1449" s="48" t="s">
        <v>15145</v>
      </c>
      <c r="AF1449" s="172">
        <v>0.75700000000000001</v>
      </c>
      <c r="AK1449" s="48" t="s">
        <v>15148</v>
      </c>
      <c r="AM1449" s="48" t="s">
        <v>3846</v>
      </c>
      <c r="AN1449" s="48" t="s">
        <v>4272</v>
      </c>
      <c r="AQ1449" s="123"/>
      <c r="AR1449" s="179">
        <v>0.75700000000000001</v>
      </c>
      <c r="AS1449" s="180" t="s">
        <v>15461</v>
      </c>
      <c r="AT1449" s="181">
        <v>3000</v>
      </c>
      <c r="AU1449" s="181">
        <v>10</v>
      </c>
      <c r="AV1449" s="180" t="s">
        <v>5364</v>
      </c>
    </row>
    <row r="1450" spans="1:48" ht="30" x14ac:dyDescent="0.2">
      <c r="A1450" s="92" t="s">
        <v>5365</v>
      </c>
      <c r="B1450" s="92" t="s">
        <v>5366</v>
      </c>
      <c r="C1450" s="117" t="s">
        <v>166</v>
      </c>
      <c r="D1450" s="92" t="s">
        <v>2267</v>
      </c>
      <c r="E1450" s="92" t="s">
        <v>5367</v>
      </c>
      <c r="F1450" s="92" t="s">
        <v>4169</v>
      </c>
      <c r="G1450" s="92" t="s">
        <v>5368</v>
      </c>
      <c r="H1450" s="92" t="s">
        <v>5265</v>
      </c>
      <c r="I1450" s="118" t="s">
        <v>5369</v>
      </c>
      <c r="J1450" s="119">
        <v>7</v>
      </c>
      <c r="K1450" s="119">
        <v>20000</v>
      </c>
      <c r="L1450" s="119">
        <f t="shared" si="173"/>
        <v>-277626</v>
      </c>
      <c r="N1450" s="48" t="s">
        <v>243</v>
      </c>
      <c r="P1450" s="119">
        <v>136000</v>
      </c>
      <c r="Q1450" s="119">
        <v>136000</v>
      </c>
      <c r="R1450" s="119">
        <v>0</v>
      </c>
      <c r="S1450" s="119">
        <f t="shared" si="170"/>
        <v>272000</v>
      </c>
      <c r="T1450" s="119">
        <f t="shared" si="171"/>
        <v>272000</v>
      </c>
      <c r="U1450" s="119">
        <v>297626</v>
      </c>
      <c r="V1450" s="119">
        <v>240350</v>
      </c>
      <c r="W1450" s="119">
        <v>251256</v>
      </c>
      <c r="X1450" s="119">
        <f t="shared" si="175"/>
        <v>-401976</v>
      </c>
      <c r="Y1450" s="92" t="s">
        <v>12848</v>
      </c>
      <c r="Z1450" s="93">
        <v>7.5300000000000006E-2</v>
      </c>
      <c r="AA1450" s="178">
        <v>7.5300000000000006E-2</v>
      </c>
      <c r="AB1450" s="93">
        <f t="shared" si="172"/>
        <v>0</v>
      </c>
      <c r="AD1450" s="93">
        <v>8.8999999999999996E-2</v>
      </c>
      <c r="AE1450" s="48" t="s">
        <v>15145</v>
      </c>
      <c r="AF1450" s="172">
        <v>7.5300000000000006E-2</v>
      </c>
      <c r="AK1450" s="48" t="s">
        <v>15286</v>
      </c>
      <c r="AM1450" s="48" t="s">
        <v>3846</v>
      </c>
      <c r="AN1450" s="48" t="s">
        <v>4272</v>
      </c>
      <c r="AQ1450" s="123" t="s">
        <v>15462</v>
      </c>
      <c r="AR1450" s="179">
        <v>7.5300000000000006E-2</v>
      </c>
      <c r="AS1450" s="180" t="s">
        <v>15463</v>
      </c>
      <c r="AT1450" s="181">
        <v>12000</v>
      </c>
      <c r="AU1450" s="181">
        <v>10</v>
      </c>
      <c r="AV1450" s="180" t="s">
        <v>5369</v>
      </c>
    </row>
    <row r="1451" spans="1:48" ht="30" x14ac:dyDescent="0.2">
      <c r="A1451" s="132" t="s">
        <v>15464</v>
      </c>
      <c r="B1451" s="129" t="s">
        <v>15465</v>
      </c>
      <c r="C1451" s="117" t="s">
        <v>166</v>
      </c>
      <c r="D1451" s="92" t="s">
        <v>2267</v>
      </c>
      <c r="E1451" s="92" t="s">
        <v>15466</v>
      </c>
      <c r="F1451" s="92" t="s">
        <v>4169</v>
      </c>
      <c r="G1451" s="92" t="s">
        <v>780</v>
      </c>
      <c r="H1451" s="92" t="s">
        <v>5259</v>
      </c>
      <c r="I1451" s="92" t="s">
        <v>15467</v>
      </c>
      <c r="J1451" s="119">
        <v>0</v>
      </c>
      <c r="K1451" s="119">
        <v>5000</v>
      </c>
      <c r="N1451" s="48" t="s">
        <v>243</v>
      </c>
      <c r="O1451" s="48" t="s">
        <v>278</v>
      </c>
      <c r="P1451" s="119">
        <v>0</v>
      </c>
      <c r="Q1451" s="119">
        <v>0</v>
      </c>
      <c r="R1451" s="119">
        <v>0</v>
      </c>
      <c r="S1451" s="119">
        <f t="shared" si="170"/>
        <v>0</v>
      </c>
      <c r="T1451" s="119">
        <f t="shared" si="171"/>
        <v>0</v>
      </c>
      <c r="U1451" s="119">
        <v>0</v>
      </c>
      <c r="V1451" s="119">
        <v>0</v>
      </c>
      <c r="W1451" s="119">
        <v>0</v>
      </c>
      <c r="X1451" s="119">
        <f t="shared" si="175"/>
        <v>0</v>
      </c>
      <c r="Y1451" s="92" t="s">
        <v>12844</v>
      </c>
      <c r="Z1451" s="171">
        <v>0.108</v>
      </c>
      <c r="AA1451" s="178">
        <v>0.108</v>
      </c>
      <c r="AB1451" s="93">
        <f t="shared" si="172"/>
        <v>0</v>
      </c>
      <c r="AE1451" s="48" t="s">
        <v>15145</v>
      </c>
      <c r="AF1451" s="172">
        <v>0.108</v>
      </c>
      <c r="AK1451" s="48" t="s">
        <v>15468</v>
      </c>
      <c r="AM1451" s="131" t="s">
        <v>3846</v>
      </c>
      <c r="AN1451" s="131" t="s">
        <v>4272</v>
      </c>
      <c r="AQ1451" s="123"/>
      <c r="AR1451" s="179">
        <v>0.108</v>
      </c>
      <c r="AS1451" s="180" t="s">
        <v>15469</v>
      </c>
      <c r="AT1451" s="181">
        <v>5000</v>
      </c>
      <c r="AU1451" s="181">
        <v>11</v>
      </c>
      <c r="AV1451" s="180" t="s">
        <v>15467</v>
      </c>
    </row>
    <row r="1452" spans="1:48" ht="60" x14ac:dyDescent="0.2">
      <c r="A1452" s="92" t="s">
        <v>5370</v>
      </c>
      <c r="B1452" s="92" t="s">
        <v>5371</v>
      </c>
      <c r="C1452" s="117" t="s">
        <v>166</v>
      </c>
      <c r="D1452" s="92" t="s">
        <v>2267</v>
      </c>
      <c r="E1452" s="92" t="s">
        <v>5372</v>
      </c>
      <c r="F1452" s="92" t="s">
        <v>4169</v>
      </c>
      <c r="G1452" s="92" t="s">
        <v>5373</v>
      </c>
      <c r="H1452" s="92" t="s">
        <v>5374</v>
      </c>
      <c r="I1452" s="118" t="s">
        <v>5375</v>
      </c>
      <c r="J1452" s="119">
        <v>17</v>
      </c>
      <c r="K1452" s="119">
        <v>18000</v>
      </c>
      <c r="L1452" s="119">
        <f>K1452-U1452</f>
        <v>18000</v>
      </c>
      <c r="M1452" s="138">
        <v>1854</v>
      </c>
      <c r="N1452" s="48" t="s">
        <v>243</v>
      </c>
      <c r="O1452" s="48" t="s">
        <v>504</v>
      </c>
      <c r="P1452" s="119">
        <v>0</v>
      </c>
      <c r="Q1452" s="119">
        <v>0</v>
      </c>
      <c r="R1452" s="119">
        <v>0</v>
      </c>
      <c r="S1452" s="119">
        <f t="shared" si="170"/>
        <v>0</v>
      </c>
      <c r="T1452" s="119">
        <f t="shared" si="171"/>
        <v>0</v>
      </c>
      <c r="U1452" s="119">
        <v>0</v>
      </c>
      <c r="V1452" s="119">
        <v>0</v>
      </c>
      <c r="W1452" s="119">
        <v>0</v>
      </c>
      <c r="X1452" s="119">
        <f t="shared" si="175"/>
        <v>0</v>
      </c>
      <c r="Y1452" s="92" t="s">
        <v>12844</v>
      </c>
      <c r="Z1452" s="93">
        <v>0.10299999999999999</v>
      </c>
      <c r="AA1452" s="178">
        <v>0.10299999999999999</v>
      </c>
      <c r="AB1452" s="93">
        <f t="shared" si="172"/>
        <v>0</v>
      </c>
      <c r="AE1452" s="48" t="s">
        <v>15145</v>
      </c>
      <c r="AF1452" s="172">
        <v>0.10299999999999999</v>
      </c>
      <c r="AK1452" s="48" t="s">
        <v>15148</v>
      </c>
      <c r="AM1452" s="48" t="s">
        <v>3846</v>
      </c>
      <c r="AN1452" s="48" t="s">
        <v>4272</v>
      </c>
      <c r="AQ1452" s="123"/>
      <c r="AR1452" s="179">
        <v>0.10299999999999999</v>
      </c>
      <c r="AS1452" s="180" t="s">
        <v>15470</v>
      </c>
      <c r="AT1452" s="181">
        <v>18000</v>
      </c>
      <c r="AU1452" s="181">
        <v>13</v>
      </c>
      <c r="AV1452" s="180" t="s">
        <v>5375</v>
      </c>
    </row>
    <row r="1453" spans="1:48" ht="30" x14ac:dyDescent="0.2">
      <c r="A1453" s="92" t="s">
        <v>5376</v>
      </c>
      <c r="B1453" s="92" t="s">
        <v>5377</v>
      </c>
      <c r="C1453" s="117" t="s">
        <v>166</v>
      </c>
      <c r="D1453" s="92" t="s">
        <v>2267</v>
      </c>
      <c r="E1453" s="92" t="s">
        <v>5378</v>
      </c>
      <c r="F1453" s="92" t="s">
        <v>4169</v>
      </c>
      <c r="G1453" s="92" t="s">
        <v>5368</v>
      </c>
      <c r="H1453" s="92" t="s">
        <v>5265</v>
      </c>
      <c r="I1453" s="118" t="s">
        <v>5379</v>
      </c>
      <c r="J1453" s="119">
        <v>7</v>
      </c>
      <c r="K1453" s="119">
        <v>10000</v>
      </c>
      <c r="L1453" s="119">
        <f>K1453-U1453</f>
        <v>-28328</v>
      </c>
      <c r="N1453" s="48" t="s">
        <v>243</v>
      </c>
      <c r="P1453" s="119">
        <v>14000</v>
      </c>
      <c r="Q1453" s="119">
        <v>14000</v>
      </c>
      <c r="R1453" s="119">
        <v>0</v>
      </c>
      <c r="S1453" s="119">
        <f t="shared" si="170"/>
        <v>28000</v>
      </c>
      <c r="T1453" s="119">
        <f t="shared" si="171"/>
        <v>28000</v>
      </c>
      <c r="U1453" s="119">
        <v>38328</v>
      </c>
      <c r="V1453" s="119">
        <v>32100</v>
      </c>
      <c r="W1453" s="119">
        <v>33292</v>
      </c>
      <c r="X1453" s="119">
        <f t="shared" si="175"/>
        <v>-56428</v>
      </c>
      <c r="Y1453" s="92" t="s">
        <v>12848</v>
      </c>
      <c r="Z1453" s="93">
        <v>7.3899999999999993E-2</v>
      </c>
      <c r="AA1453" s="178">
        <v>9.9000000000000005E-2</v>
      </c>
      <c r="AB1453" s="93">
        <f t="shared" si="172"/>
        <v>2.5100000000000011E-2</v>
      </c>
      <c r="AE1453" s="48" t="s">
        <v>15145</v>
      </c>
      <c r="AF1453" s="172">
        <v>9.9000000000000005E-2</v>
      </c>
      <c r="AK1453" s="48" t="s">
        <v>15286</v>
      </c>
      <c r="AM1453" s="48" t="s">
        <v>3846</v>
      </c>
      <c r="AN1453" s="48" t="s">
        <v>4272</v>
      </c>
      <c r="AQ1453" s="123" t="s">
        <v>15271</v>
      </c>
      <c r="AR1453" s="179">
        <v>9.9000000000000005E-2</v>
      </c>
      <c r="AS1453" s="180" t="s">
        <v>15471</v>
      </c>
      <c r="AT1453" s="181">
        <v>10000</v>
      </c>
      <c r="AU1453" s="181">
        <v>12</v>
      </c>
      <c r="AV1453" s="180" t="s">
        <v>5379</v>
      </c>
    </row>
    <row r="1454" spans="1:48" x14ac:dyDescent="0.2">
      <c r="A1454" s="92" t="s">
        <v>5380</v>
      </c>
      <c r="B1454" s="92" t="s">
        <v>5381</v>
      </c>
      <c r="C1454" s="117" t="s">
        <v>166</v>
      </c>
      <c r="D1454" s="92" t="s">
        <v>283</v>
      </c>
      <c r="E1454" s="92" t="s">
        <v>5382</v>
      </c>
      <c r="F1454" s="92" t="s">
        <v>4169</v>
      </c>
      <c r="G1454" s="92" t="s">
        <v>780</v>
      </c>
      <c r="H1454" s="92" t="s">
        <v>5350</v>
      </c>
      <c r="I1454" s="118" t="s">
        <v>5383</v>
      </c>
      <c r="J1454" s="119">
        <v>17</v>
      </c>
      <c r="K1454" s="119">
        <v>12000</v>
      </c>
      <c r="L1454" s="119">
        <f>K1454-U1454</f>
        <v>11646</v>
      </c>
      <c r="M1454" s="124">
        <v>7210.8</v>
      </c>
      <c r="N1454" s="48" t="s">
        <v>243</v>
      </c>
      <c r="P1454" s="119">
        <v>0</v>
      </c>
      <c r="Q1454" s="119">
        <v>0</v>
      </c>
      <c r="R1454" s="119">
        <v>0</v>
      </c>
      <c r="S1454" s="119">
        <f t="shared" si="170"/>
        <v>0</v>
      </c>
      <c r="T1454" s="119">
        <f t="shared" si="171"/>
        <v>0</v>
      </c>
      <c r="U1454" s="119">
        <v>354</v>
      </c>
      <c r="V1454" s="119">
        <v>120</v>
      </c>
      <c r="W1454" s="119">
        <v>120</v>
      </c>
      <c r="X1454" s="119">
        <f t="shared" si="175"/>
        <v>-474</v>
      </c>
      <c r="Y1454" s="92" t="s">
        <v>12848</v>
      </c>
      <c r="Z1454" s="93">
        <v>0.60089999999999999</v>
      </c>
      <c r="AA1454" s="178">
        <v>0.60089999999999999</v>
      </c>
      <c r="AB1454" s="93">
        <f t="shared" si="172"/>
        <v>0</v>
      </c>
      <c r="AE1454" s="48" t="s">
        <v>15145</v>
      </c>
      <c r="AF1454" s="172">
        <v>0.60089999999999999</v>
      </c>
      <c r="AK1454" s="48" t="s">
        <v>15148</v>
      </c>
      <c r="AM1454" s="48" t="s">
        <v>3846</v>
      </c>
      <c r="AN1454" s="48" t="s">
        <v>4272</v>
      </c>
      <c r="AQ1454" s="123"/>
      <c r="AR1454" s="179">
        <v>0.60089999999999999</v>
      </c>
      <c r="AS1454" s="180" t="s">
        <v>15472</v>
      </c>
      <c r="AT1454" s="181">
        <v>12000</v>
      </c>
      <c r="AU1454" s="181">
        <v>14</v>
      </c>
      <c r="AV1454" s="180" t="s">
        <v>5383</v>
      </c>
    </row>
    <row r="1455" spans="1:48" ht="30" x14ac:dyDescent="0.2">
      <c r="A1455" s="92" t="s">
        <v>5384</v>
      </c>
      <c r="B1455" s="92" t="s">
        <v>5385</v>
      </c>
      <c r="C1455" s="117" t="s">
        <v>166</v>
      </c>
      <c r="D1455" s="92" t="s">
        <v>2267</v>
      </c>
      <c r="E1455" s="92" t="s">
        <v>5386</v>
      </c>
      <c r="F1455" s="92" t="s">
        <v>4169</v>
      </c>
      <c r="G1455" s="92" t="s">
        <v>1054</v>
      </c>
      <c r="H1455" s="92" t="s">
        <v>3750</v>
      </c>
      <c r="I1455" s="118" t="s">
        <v>5387</v>
      </c>
      <c r="J1455" s="119">
        <v>13</v>
      </c>
      <c r="K1455" s="119">
        <v>5000</v>
      </c>
      <c r="L1455" s="119">
        <f>K1455-U1455</f>
        <v>-241224</v>
      </c>
      <c r="N1455" s="48" t="s">
        <v>243</v>
      </c>
      <c r="P1455" s="119">
        <v>745000</v>
      </c>
      <c r="Q1455" s="119">
        <v>100000</v>
      </c>
      <c r="R1455" s="119">
        <v>205000</v>
      </c>
      <c r="S1455" s="119">
        <f t="shared" si="170"/>
        <v>845000</v>
      </c>
      <c r="T1455" s="119">
        <f t="shared" si="171"/>
        <v>1050000</v>
      </c>
      <c r="U1455" s="119">
        <v>246224</v>
      </c>
      <c r="V1455" s="119">
        <v>254520</v>
      </c>
      <c r="W1455" s="119">
        <v>268880</v>
      </c>
      <c r="X1455" s="119">
        <f t="shared" si="175"/>
        <v>244256</v>
      </c>
      <c r="Y1455" s="92" t="s">
        <v>12863</v>
      </c>
      <c r="Z1455" s="93">
        <v>4.9279999999999997E-2</v>
      </c>
      <c r="AA1455" s="189">
        <v>3.8289999999999998E-2</v>
      </c>
      <c r="AB1455" s="93">
        <f t="shared" si="172"/>
        <v>-1.099E-2</v>
      </c>
      <c r="AE1455" s="48" t="s">
        <v>15145</v>
      </c>
      <c r="AF1455" s="172">
        <v>3.8289999999999998E-2</v>
      </c>
      <c r="AG1455" s="48" t="s">
        <v>15473</v>
      </c>
      <c r="AH1455" s="122">
        <v>5000</v>
      </c>
      <c r="AI1455" s="48" t="s">
        <v>15474</v>
      </c>
      <c r="AJ1455" s="48" t="s">
        <v>5387</v>
      </c>
      <c r="AK1455" s="48" t="s">
        <v>15286</v>
      </c>
      <c r="AM1455" s="48" t="s">
        <v>3846</v>
      </c>
      <c r="AN1455" s="48" t="s">
        <v>4272</v>
      </c>
      <c r="AQ1455" s="123" t="s">
        <v>15287</v>
      </c>
      <c r="AR1455" s="179">
        <v>3.8289999999999998E-2</v>
      </c>
      <c r="AS1455" s="180" t="s">
        <v>15475</v>
      </c>
      <c r="AT1455" s="181">
        <v>5000</v>
      </c>
      <c r="AU1455" s="181">
        <v>11</v>
      </c>
      <c r="AV1455" s="180" t="s">
        <v>5387</v>
      </c>
    </row>
    <row r="1456" spans="1:48" ht="30" x14ac:dyDescent="0.2">
      <c r="A1456" s="92" t="s">
        <v>5388</v>
      </c>
      <c r="B1456" s="92" t="s">
        <v>5389</v>
      </c>
      <c r="C1456" s="117" t="s">
        <v>166</v>
      </c>
      <c r="D1456" s="92" t="s">
        <v>2267</v>
      </c>
      <c r="E1456" s="92" t="s">
        <v>5390</v>
      </c>
      <c r="F1456" s="92" t="s">
        <v>4169</v>
      </c>
      <c r="G1456" s="92" t="s">
        <v>1054</v>
      </c>
      <c r="H1456" s="92" t="s">
        <v>4144</v>
      </c>
      <c r="I1456" s="118" t="s">
        <v>5391</v>
      </c>
      <c r="J1456" s="119">
        <v>21</v>
      </c>
      <c r="K1456" s="119">
        <v>15000</v>
      </c>
      <c r="L1456" s="119">
        <f>K1456-U1456</f>
        <v>-231224</v>
      </c>
      <c r="N1456" s="48" t="s">
        <v>243</v>
      </c>
      <c r="P1456" s="119">
        <v>270000</v>
      </c>
      <c r="Q1456" s="119">
        <v>270000</v>
      </c>
      <c r="R1456" s="119">
        <v>0</v>
      </c>
      <c r="S1456" s="119">
        <f t="shared" si="170"/>
        <v>540000</v>
      </c>
      <c r="T1456" s="119">
        <f t="shared" si="171"/>
        <v>540000</v>
      </c>
      <c r="U1456" s="119">
        <v>246224</v>
      </c>
      <c r="V1456" s="119">
        <v>254520</v>
      </c>
      <c r="W1456" s="119">
        <v>268880</v>
      </c>
      <c r="X1456" s="119">
        <f t="shared" si="175"/>
        <v>-230744</v>
      </c>
      <c r="Y1456" s="92" t="s">
        <v>12848</v>
      </c>
      <c r="Z1456" s="93">
        <v>3.0499999999999999E-2</v>
      </c>
      <c r="AA1456" s="189">
        <v>1.44E-2</v>
      </c>
      <c r="AB1456" s="93">
        <f t="shared" si="172"/>
        <v>-1.61E-2</v>
      </c>
      <c r="AE1456" s="48" t="s">
        <v>15145</v>
      </c>
      <c r="AF1456" s="172">
        <v>1.44E-2</v>
      </c>
      <c r="AG1456" s="48" t="s">
        <v>15476</v>
      </c>
      <c r="AH1456" s="122">
        <v>5000</v>
      </c>
      <c r="AI1456" s="122">
        <v>10</v>
      </c>
      <c r="AJ1456" s="48" t="s">
        <v>5391</v>
      </c>
      <c r="AK1456" s="48" t="s">
        <v>15286</v>
      </c>
      <c r="AM1456" s="48" t="s">
        <v>3846</v>
      </c>
      <c r="AN1456" s="48" t="s">
        <v>4272</v>
      </c>
      <c r="AQ1456" s="123" t="s">
        <v>15357</v>
      </c>
      <c r="AR1456" s="179">
        <v>1.44E-2</v>
      </c>
      <c r="AS1456" s="180" t="s">
        <v>15477</v>
      </c>
      <c r="AT1456" s="181">
        <v>15000</v>
      </c>
      <c r="AU1456" s="181">
        <v>13</v>
      </c>
      <c r="AV1456" s="180" t="s">
        <v>5391</v>
      </c>
    </row>
    <row r="1457" spans="1:48" ht="45" x14ac:dyDescent="0.2">
      <c r="A1457" s="142" t="s">
        <v>15478</v>
      </c>
      <c r="B1457" s="92" t="s">
        <v>15479</v>
      </c>
      <c r="C1457" s="117" t="s">
        <v>166</v>
      </c>
      <c r="D1457" s="92" t="s">
        <v>2267</v>
      </c>
      <c r="E1457" s="92" t="s">
        <v>15480</v>
      </c>
      <c r="F1457" s="92" t="s">
        <v>4169</v>
      </c>
      <c r="G1457" s="92" t="s">
        <v>1054</v>
      </c>
      <c r="H1457" s="92" t="s">
        <v>4144</v>
      </c>
      <c r="I1457" s="92" t="s">
        <v>15481</v>
      </c>
      <c r="J1457" s="119">
        <v>4</v>
      </c>
      <c r="K1457" s="119">
        <v>3000</v>
      </c>
      <c r="N1457" s="48" t="s">
        <v>243</v>
      </c>
      <c r="O1457" s="48" t="s">
        <v>12932</v>
      </c>
      <c r="P1457" s="119">
        <v>0</v>
      </c>
      <c r="Q1457" s="119">
        <v>0</v>
      </c>
      <c r="R1457" s="119">
        <v>0</v>
      </c>
      <c r="S1457" s="119">
        <f t="shared" si="170"/>
        <v>0</v>
      </c>
      <c r="T1457" s="119">
        <f t="shared" si="171"/>
        <v>0</v>
      </c>
      <c r="U1457" s="119">
        <v>208</v>
      </c>
      <c r="V1457" s="119">
        <v>105</v>
      </c>
      <c r="W1457" s="119">
        <v>105</v>
      </c>
      <c r="X1457" s="119">
        <f t="shared" si="175"/>
        <v>-313</v>
      </c>
      <c r="Y1457" s="92" t="s">
        <v>12848</v>
      </c>
      <c r="Z1457" s="93">
        <v>3.7510000000000002E-2</v>
      </c>
      <c r="AA1457" s="178">
        <v>3.7510000000000002E-2</v>
      </c>
      <c r="AB1457" s="93">
        <f t="shared" si="172"/>
        <v>0</v>
      </c>
      <c r="AE1457" s="48" t="s">
        <v>15145</v>
      </c>
      <c r="AF1457" s="172">
        <v>3.7510000000000002E-2</v>
      </c>
      <c r="AK1457" s="48" t="s">
        <v>15482</v>
      </c>
      <c r="AM1457" s="48" t="s">
        <v>3846</v>
      </c>
      <c r="AN1457" s="48" t="s">
        <v>4272</v>
      </c>
      <c r="AQ1457" s="123"/>
      <c r="AR1457" s="179">
        <v>3.7510000000000002E-2</v>
      </c>
      <c r="AS1457" s="180" t="s">
        <v>15455</v>
      </c>
      <c r="AT1457" s="181">
        <v>3000</v>
      </c>
      <c r="AU1457" s="181">
        <v>7</v>
      </c>
      <c r="AV1457" s="180" t="s">
        <v>15481</v>
      </c>
    </row>
    <row r="1458" spans="1:48" ht="45" x14ac:dyDescent="0.2">
      <c r="A1458" s="92" t="s">
        <v>5392</v>
      </c>
      <c r="B1458" s="92" t="s">
        <v>5393</v>
      </c>
      <c r="C1458" s="117" t="s">
        <v>166</v>
      </c>
      <c r="D1458" s="92" t="s">
        <v>2267</v>
      </c>
      <c r="E1458" s="92" t="s">
        <v>5394</v>
      </c>
      <c r="F1458" s="92" t="s">
        <v>4169</v>
      </c>
      <c r="G1458" s="92" t="s">
        <v>3617</v>
      </c>
      <c r="H1458" s="92" t="s">
        <v>5395</v>
      </c>
      <c r="I1458" s="118" t="s">
        <v>5396</v>
      </c>
      <c r="J1458" s="119">
        <v>19</v>
      </c>
      <c r="K1458" s="119">
        <v>6000</v>
      </c>
      <c r="L1458" s="119">
        <f t="shared" ref="L1458:L1489" si="176">K1458-U1458</f>
        <v>-2196</v>
      </c>
      <c r="N1458" s="48" t="s">
        <v>243</v>
      </c>
      <c r="P1458" s="119">
        <v>12000</v>
      </c>
      <c r="Q1458" s="119">
        <v>0</v>
      </c>
      <c r="R1458" s="119">
        <v>12000</v>
      </c>
      <c r="S1458" s="119">
        <f t="shared" si="170"/>
        <v>12000</v>
      </c>
      <c r="T1458" s="119">
        <f t="shared" si="171"/>
        <v>24000</v>
      </c>
      <c r="U1458" s="119">
        <v>8196</v>
      </c>
      <c r="V1458" s="119">
        <v>5880</v>
      </c>
      <c r="W1458" s="119">
        <v>5988</v>
      </c>
      <c r="X1458" s="119">
        <f t="shared" si="175"/>
        <v>-2076</v>
      </c>
      <c r="Y1458" s="92" t="s">
        <v>12848</v>
      </c>
      <c r="Z1458" s="93">
        <v>0.02</v>
      </c>
      <c r="AA1458" s="178">
        <v>0.02</v>
      </c>
      <c r="AB1458" s="93">
        <f t="shared" si="172"/>
        <v>0</v>
      </c>
      <c r="AC1458" s="48" t="s">
        <v>15208</v>
      </c>
      <c r="AE1458" s="48" t="s">
        <v>15145</v>
      </c>
      <c r="AK1458" s="48" t="s">
        <v>15483</v>
      </c>
      <c r="AM1458" s="48" t="s">
        <v>3846</v>
      </c>
      <c r="AN1458" s="48" t="s">
        <v>4272</v>
      </c>
      <c r="AQ1458" s="123"/>
      <c r="AR1458" s="179">
        <v>0.02</v>
      </c>
      <c r="AS1458" s="180" t="s">
        <v>15484</v>
      </c>
      <c r="AT1458" s="181">
        <v>6000</v>
      </c>
      <c r="AU1458" s="181">
        <v>19</v>
      </c>
      <c r="AV1458" s="180" t="s">
        <v>5396</v>
      </c>
    </row>
    <row r="1459" spans="1:48" x14ac:dyDescent="0.2">
      <c r="A1459" s="92" t="s">
        <v>5397</v>
      </c>
      <c r="B1459" s="92" t="s">
        <v>5398</v>
      </c>
      <c r="C1459" s="117" t="s">
        <v>166</v>
      </c>
      <c r="D1459" s="92" t="s">
        <v>2310</v>
      </c>
      <c r="E1459" s="92" t="s">
        <v>5399</v>
      </c>
      <c r="F1459" s="92" t="s">
        <v>4169</v>
      </c>
      <c r="G1459" s="92" t="s">
        <v>3886</v>
      </c>
      <c r="H1459" s="92" t="s">
        <v>3887</v>
      </c>
      <c r="I1459" s="118" t="s">
        <v>5400</v>
      </c>
      <c r="J1459" s="119">
        <v>9</v>
      </c>
      <c r="K1459" s="119">
        <v>33000</v>
      </c>
      <c r="L1459" s="119">
        <f t="shared" si="176"/>
        <v>33000</v>
      </c>
      <c r="M1459" s="119">
        <v>278.85000000000002</v>
      </c>
      <c r="N1459" s="48" t="s">
        <v>243</v>
      </c>
      <c r="P1459" s="119">
        <v>0</v>
      </c>
      <c r="Q1459" s="119">
        <v>0</v>
      </c>
      <c r="R1459" s="119">
        <v>0</v>
      </c>
      <c r="S1459" s="119">
        <f t="shared" si="170"/>
        <v>0</v>
      </c>
      <c r="T1459" s="119">
        <f t="shared" si="171"/>
        <v>0</v>
      </c>
      <c r="U1459" s="119">
        <v>0</v>
      </c>
      <c r="V1459" s="119">
        <v>0</v>
      </c>
      <c r="W1459" s="119">
        <v>0</v>
      </c>
      <c r="X1459" s="119">
        <f t="shared" si="175"/>
        <v>0</v>
      </c>
      <c r="Y1459" s="92" t="s">
        <v>12844</v>
      </c>
      <c r="Z1459" s="93">
        <v>8.4499999999999992E-3</v>
      </c>
      <c r="AA1459" s="178">
        <v>8.4499999999999992E-3</v>
      </c>
      <c r="AB1459" s="93">
        <f t="shared" si="172"/>
        <v>0</v>
      </c>
      <c r="AE1459" s="48" t="s">
        <v>15145</v>
      </c>
      <c r="AF1459" s="172">
        <v>8.4499999999999992E-3</v>
      </c>
      <c r="AK1459" s="48" t="s">
        <v>15148</v>
      </c>
      <c r="AM1459" s="48" t="s">
        <v>3846</v>
      </c>
      <c r="AN1459" s="48" t="s">
        <v>4272</v>
      </c>
      <c r="AQ1459" s="123"/>
      <c r="AR1459" s="179">
        <v>8.4499999999999992E-3</v>
      </c>
      <c r="AS1459" s="180" t="s">
        <v>15460</v>
      </c>
      <c r="AT1459" s="181">
        <v>33000</v>
      </c>
      <c r="AU1459" s="181">
        <v>9</v>
      </c>
      <c r="AV1459" s="180" t="s">
        <v>5400</v>
      </c>
    </row>
    <row r="1460" spans="1:48" x14ac:dyDescent="0.2">
      <c r="A1460" s="92" t="s">
        <v>5401</v>
      </c>
      <c r="B1460" s="92" t="s">
        <v>5402</v>
      </c>
      <c r="C1460" s="117" t="s">
        <v>166</v>
      </c>
      <c r="D1460" s="92" t="s">
        <v>2267</v>
      </c>
      <c r="E1460" s="92" t="s">
        <v>5403</v>
      </c>
      <c r="F1460" s="92" t="s">
        <v>4169</v>
      </c>
      <c r="G1460" s="92" t="s">
        <v>1054</v>
      </c>
      <c r="H1460" s="92" t="s">
        <v>4144</v>
      </c>
      <c r="I1460" s="118" t="s">
        <v>5404</v>
      </c>
      <c r="J1460" s="119">
        <v>21</v>
      </c>
      <c r="K1460" s="119">
        <v>18000</v>
      </c>
      <c r="L1460" s="119">
        <f t="shared" si="176"/>
        <v>14110</v>
      </c>
      <c r="M1460" s="119"/>
      <c r="N1460" s="48" t="s">
        <v>243</v>
      </c>
      <c r="P1460" s="119">
        <v>0</v>
      </c>
      <c r="Q1460" s="119">
        <v>0</v>
      </c>
      <c r="R1460" s="119">
        <v>0</v>
      </c>
      <c r="S1460" s="119">
        <f t="shared" si="170"/>
        <v>0</v>
      </c>
      <c r="T1460" s="119">
        <f t="shared" si="171"/>
        <v>0</v>
      </c>
      <c r="U1460" s="119">
        <v>3890</v>
      </c>
      <c r="V1460" s="119">
        <v>2835</v>
      </c>
      <c r="W1460" s="119">
        <v>2889</v>
      </c>
      <c r="X1460" s="119">
        <f t="shared" si="175"/>
        <v>-6725</v>
      </c>
      <c r="Y1460" s="92" t="s">
        <v>12848</v>
      </c>
      <c r="Z1460" s="93">
        <v>9.4999999999999998E-3</v>
      </c>
      <c r="AA1460" s="178">
        <v>9.4999999999999998E-3</v>
      </c>
      <c r="AB1460" s="93">
        <f t="shared" si="172"/>
        <v>0</v>
      </c>
      <c r="AE1460" s="48" t="s">
        <v>15145</v>
      </c>
      <c r="AF1460" s="172">
        <v>9.4999999999999998E-3</v>
      </c>
      <c r="AK1460" s="48" t="s">
        <v>15148</v>
      </c>
      <c r="AM1460" s="48" t="s">
        <v>3846</v>
      </c>
      <c r="AN1460" s="48" t="s">
        <v>4272</v>
      </c>
      <c r="AQ1460" s="123"/>
      <c r="AR1460" s="179">
        <v>9.4999999999999998E-3</v>
      </c>
      <c r="AS1460" s="180" t="s">
        <v>15455</v>
      </c>
      <c r="AT1460" s="181">
        <v>18000</v>
      </c>
      <c r="AU1460" s="181">
        <v>16</v>
      </c>
      <c r="AV1460" s="180" t="s">
        <v>5404</v>
      </c>
    </row>
    <row r="1461" spans="1:48" x14ac:dyDescent="0.2">
      <c r="A1461" s="92" t="s">
        <v>5405</v>
      </c>
      <c r="B1461" s="92" t="s">
        <v>5406</v>
      </c>
      <c r="C1461" s="117" t="s">
        <v>166</v>
      </c>
      <c r="D1461" s="92" t="s">
        <v>417</v>
      </c>
      <c r="E1461" s="92" t="s">
        <v>5407</v>
      </c>
      <c r="F1461" s="92" t="s">
        <v>5408</v>
      </c>
      <c r="G1461" s="92" t="s">
        <v>780</v>
      </c>
      <c r="H1461" s="92" t="s">
        <v>5259</v>
      </c>
      <c r="I1461" s="118" t="s">
        <v>5409</v>
      </c>
      <c r="J1461" s="119">
        <v>15</v>
      </c>
      <c r="K1461" s="119">
        <v>3000</v>
      </c>
      <c r="L1461" s="119">
        <f t="shared" si="176"/>
        <v>-2211</v>
      </c>
      <c r="N1461" s="48" t="s">
        <v>243</v>
      </c>
      <c r="P1461" s="119">
        <v>3967</v>
      </c>
      <c r="Q1461" s="119">
        <v>3967</v>
      </c>
      <c r="R1461" s="119">
        <v>0</v>
      </c>
      <c r="S1461" s="119">
        <f t="shared" si="170"/>
        <v>7934</v>
      </c>
      <c r="T1461" s="119">
        <f t="shared" si="171"/>
        <v>7934</v>
      </c>
      <c r="U1461" s="119">
        <v>5211</v>
      </c>
      <c r="V1461" s="119">
        <v>1320</v>
      </c>
      <c r="W1461" s="119">
        <v>1320</v>
      </c>
      <c r="X1461" s="119">
        <f t="shared" si="175"/>
        <v>-2564</v>
      </c>
      <c r="Y1461" s="92" t="s">
        <v>12848</v>
      </c>
      <c r="Z1461" s="93">
        <v>3.6999999999999998E-2</v>
      </c>
      <c r="AA1461" s="178">
        <v>3.6999999999999998E-2</v>
      </c>
      <c r="AB1461" s="93">
        <f t="shared" si="172"/>
        <v>0</v>
      </c>
      <c r="AE1461" s="48" t="s">
        <v>15145</v>
      </c>
      <c r="AF1461" s="172">
        <v>3.6999999999999998E-2</v>
      </c>
      <c r="AK1461" s="48" t="s">
        <v>15148</v>
      </c>
      <c r="AM1461" s="48" t="s">
        <v>3846</v>
      </c>
      <c r="AN1461" s="48" t="s">
        <v>4272</v>
      </c>
      <c r="AQ1461" s="123"/>
      <c r="AR1461" s="179">
        <v>3.6999999999999998E-2</v>
      </c>
      <c r="AS1461" s="180" t="s">
        <v>15485</v>
      </c>
      <c r="AT1461" s="181">
        <v>3000</v>
      </c>
      <c r="AU1461" s="181">
        <v>23</v>
      </c>
      <c r="AV1461" s="180" t="s">
        <v>5409</v>
      </c>
    </row>
    <row r="1462" spans="1:48" x14ac:dyDescent="0.2">
      <c r="A1462" s="92" t="s">
        <v>5410</v>
      </c>
      <c r="B1462" s="92" t="s">
        <v>5411</v>
      </c>
      <c r="C1462" s="117" t="s">
        <v>166</v>
      </c>
      <c r="D1462" s="92" t="s">
        <v>417</v>
      </c>
      <c r="E1462" s="92" t="s">
        <v>5412</v>
      </c>
      <c r="F1462" s="92" t="s">
        <v>5408</v>
      </c>
      <c r="G1462" s="92" t="s">
        <v>780</v>
      </c>
      <c r="H1462" s="92" t="s">
        <v>5259</v>
      </c>
      <c r="I1462" s="118" t="s">
        <v>5413</v>
      </c>
      <c r="J1462" s="119">
        <v>14</v>
      </c>
      <c r="K1462" s="119">
        <v>1000</v>
      </c>
      <c r="L1462" s="119">
        <f t="shared" si="176"/>
        <v>-1888</v>
      </c>
      <c r="N1462" s="48" t="s">
        <v>243</v>
      </c>
      <c r="P1462" s="119">
        <v>6000</v>
      </c>
      <c r="Q1462" s="119">
        <v>1000</v>
      </c>
      <c r="R1462" s="119">
        <v>2000</v>
      </c>
      <c r="S1462" s="119">
        <f t="shared" si="170"/>
        <v>7000</v>
      </c>
      <c r="T1462" s="119">
        <f t="shared" si="171"/>
        <v>9000</v>
      </c>
      <c r="U1462" s="119">
        <v>2888</v>
      </c>
      <c r="V1462" s="119">
        <v>1848</v>
      </c>
      <c r="W1462" s="119">
        <v>1918</v>
      </c>
      <c r="X1462" s="119">
        <f t="shared" si="175"/>
        <v>1264</v>
      </c>
      <c r="Y1462" s="92" t="s">
        <v>12863</v>
      </c>
      <c r="Z1462" s="93">
        <v>5.8999999999999997E-2</v>
      </c>
      <c r="AA1462" s="178">
        <v>5.8999999999999997E-2</v>
      </c>
      <c r="AB1462" s="93">
        <f t="shared" si="172"/>
        <v>0</v>
      </c>
      <c r="AE1462" s="48" t="s">
        <v>15145</v>
      </c>
      <c r="AF1462" s="172">
        <v>5.8999999999999997E-2</v>
      </c>
      <c r="AK1462" s="48" t="s">
        <v>15148</v>
      </c>
      <c r="AM1462" s="48" t="s">
        <v>3846</v>
      </c>
      <c r="AN1462" s="48" t="s">
        <v>4272</v>
      </c>
      <c r="AQ1462" s="123" t="s">
        <v>15292</v>
      </c>
      <c r="AR1462" s="179">
        <v>5.8999999999999997E-2</v>
      </c>
      <c r="AS1462" s="180" t="s">
        <v>15485</v>
      </c>
      <c r="AT1462" s="181">
        <v>5000</v>
      </c>
      <c r="AU1462" s="181">
        <v>13</v>
      </c>
      <c r="AV1462" s="180" t="s">
        <v>5413</v>
      </c>
    </row>
    <row r="1463" spans="1:48" ht="45" x14ac:dyDescent="0.2">
      <c r="A1463" s="92" t="s">
        <v>5414</v>
      </c>
      <c r="B1463" s="92" t="s">
        <v>5415</v>
      </c>
      <c r="C1463" s="117" t="s">
        <v>166</v>
      </c>
      <c r="D1463" s="92" t="s">
        <v>283</v>
      </c>
      <c r="E1463" s="92" t="s">
        <v>5416</v>
      </c>
      <c r="F1463" s="92" t="s">
        <v>5408</v>
      </c>
      <c r="G1463" s="92" t="s">
        <v>579</v>
      </c>
      <c r="H1463" s="92" t="s">
        <v>580</v>
      </c>
      <c r="I1463" s="118" t="s">
        <v>5417</v>
      </c>
      <c r="J1463" s="119">
        <v>9</v>
      </c>
      <c r="K1463" s="119">
        <v>5000</v>
      </c>
      <c r="L1463" s="119">
        <f t="shared" si="176"/>
        <v>-70486</v>
      </c>
      <c r="N1463" s="48" t="s">
        <v>243</v>
      </c>
      <c r="P1463" s="119">
        <v>60000</v>
      </c>
      <c r="Q1463" s="119">
        <v>60000</v>
      </c>
      <c r="R1463" s="119">
        <v>0</v>
      </c>
      <c r="S1463" s="119">
        <f t="shared" si="170"/>
        <v>120000</v>
      </c>
      <c r="T1463" s="119">
        <f t="shared" si="171"/>
        <v>120000</v>
      </c>
      <c r="U1463" s="119">
        <v>75486</v>
      </c>
      <c r="V1463" s="119">
        <v>44386</v>
      </c>
      <c r="W1463" s="119">
        <v>41040</v>
      </c>
      <c r="X1463" s="119">
        <f t="shared" si="175"/>
        <v>-59872</v>
      </c>
      <c r="Y1463" s="92" t="s">
        <v>12848</v>
      </c>
      <c r="Z1463" s="93">
        <v>9.2399999999999996E-2</v>
      </c>
      <c r="AA1463" s="178">
        <v>9.2399999999999996E-2</v>
      </c>
      <c r="AB1463" s="93">
        <f t="shared" si="172"/>
        <v>0</v>
      </c>
      <c r="AC1463" s="48" t="s">
        <v>15208</v>
      </c>
      <c r="AE1463" s="48" t="s">
        <v>15145</v>
      </c>
      <c r="AK1463" s="48" t="s">
        <v>15486</v>
      </c>
      <c r="AM1463" s="48" t="s">
        <v>3846</v>
      </c>
      <c r="AN1463" s="48" t="s">
        <v>4272</v>
      </c>
      <c r="AQ1463" s="123"/>
      <c r="AR1463" s="179">
        <v>9.2399999999999996E-2</v>
      </c>
      <c r="AS1463" s="180" t="s">
        <v>15487</v>
      </c>
      <c r="AT1463" s="181">
        <v>5000</v>
      </c>
      <c r="AU1463" s="181">
        <v>9</v>
      </c>
      <c r="AV1463" s="180" t="s">
        <v>5417</v>
      </c>
    </row>
    <row r="1464" spans="1:48" ht="30" x14ac:dyDescent="0.2">
      <c r="A1464" s="92" t="s">
        <v>5418</v>
      </c>
      <c r="B1464" s="92" t="s">
        <v>5419</v>
      </c>
      <c r="C1464" s="117" t="s">
        <v>166</v>
      </c>
      <c r="D1464" s="92" t="s">
        <v>417</v>
      </c>
      <c r="E1464" s="92" t="s">
        <v>5420</v>
      </c>
      <c r="F1464" s="92" t="s">
        <v>5408</v>
      </c>
      <c r="G1464" s="92" t="s">
        <v>780</v>
      </c>
      <c r="H1464" s="92" t="s">
        <v>5259</v>
      </c>
      <c r="I1464" s="118" t="s">
        <v>5421</v>
      </c>
      <c r="J1464" s="119">
        <v>15</v>
      </c>
      <c r="K1464" s="119">
        <v>4000</v>
      </c>
      <c r="L1464" s="119">
        <f t="shared" si="176"/>
        <v>-5501</v>
      </c>
      <c r="N1464" s="48" t="s">
        <v>243</v>
      </c>
      <c r="P1464" s="119">
        <v>8000</v>
      </c>
      <c r="Q1464" s="119">
        <v>4000</v>
      </c>
      <c r="R1464" s="119">
        <v>4000</v>
      </c>
      <c r="S1464" s="119">
        <f t="shared" si="170"/>
        <v>12000</v>
      </c>
      <c r="T1464" s="119">
        <f t="shared" si="171"/>
        <v>16000</v>
      </c>
      <c r="U1464" s="119">
        <v>9501</v>
      </c>
      <c r="V1464" s="119">
        <v>5779</v>
      </c>
      <c r="W1464" s="119">
        <v>4365</v>
      </c>
      <c r="X1464" s="119">
        <f t="shared" si="175"/>
        <v>-7280</v>
      </c>
      <c r="Y1464" s="92" t="s">
        <v>12848</v>
      </c>
      <c r="Z1464" s="93">
        <v>5.5500000000000001E-2</v>
      </c>
      <c r="AA1464" s="178">
        <v>4.4999999999999998E-2</v>
      </c>
      <c r="AB1464" s="93">
        <f t="shared" si="172"/>
        <v>-1.0500000000000002E-2</v>
      </c>
      <c r="AE1464" s="48" t="s">
        <v>15145</v>
      </c>
      <c r="AF1464" s="172">
        <v>4.4999999999999998E-2</v>
      </c>
      <c r="AK1464" s="48" t="s">
        <v>15148</v>
      </c>
      <c r="AM1464" s="48" t="s">
        <v>3846</v>
      </c>
      <c r="AN1464" s="48" t="s">
        <v>4272</v>
      </c>
      <c r="AQ1464" s="123" t="s">
        <v>15164</v>
      </c>
      <c r="AR1464" s="179">
        <v>4.4999999999999998E-2</v>
      </c>
      <c r="AS1464" s="180" t="s">
        <v>15485</v>
      </c>
      <c r="AT1464" s="181">
        <v>4000</v>
      </c>
      <c r="AU1464" s="181">
        <v>8</v>
      </c>
      <c r="AV1464" s="180" t="s">
        <v>5421</v>
      </c>
    </row>
    <row r="1465" spans="1:48" x14ac:dyDescent="0.2">
      <c r="A1465" s="92" t="s">
        <v>5422</v>
      </c>
      <c r="B1465" s="92" t="s">
        <v>5423</v>
      </c>
      <c r="C1465" s="117" t="s">
        <v>166</v>
      </c>
      <c r="D1465" s="92" t="s">
        <v>417</v>
      </c>
      <c r="E1465" s="92" t="s">
        <v>5424</v>
      </c>
      <c r="F1465" s="92" t="s">
        <v>5408</v>
      </c>
      <c r="G1465" s="92" t="s">
        <v>780</v>
      </c>
      <c r="H1465" s="92" t="s">
        <v>5425</v>
      </c>
      <c r="I1465" s="118" t="s">
        <v>5426</v>
      </c>
      <c r="J1465" s="119">
        <v>19</v>
      </c>
      <c r="K1465" s="119">
        <v>1500</v>
      </c>
      <c r="L1465" s="119">
        <f t="shared" si="176"/>
        <v>-95252</v>
      </c>
      <c r="N1465" s="48" t="s">
        <v>243</v>
      </c>
      <c r="P1465" s="119">
        <v>91500</v>
      </c>
      <c r="Q1465" s="119">
        <v>27000</v>
      </c>
      <c r="R1465" s="119">
        <v>64500</v>
      </c>
      <c r="S1465" s="119">
        <f t="shared" si="170"/>
        <v>118500</v>
      </c>
      <c r="T1465" s="119">
        <f t="shared" si="171"/>
        <v>183000</v>
      </c>
      <c r="U1465" s="119">
        <v>96752</v>
      </c>
      <c r="V1465" s="119">
        <v>55988</v>
      </c>
      <c r="W1465" s="119">
        <v>50134</v>
      </c>
      <c r="X1465" s="119">
        <f t="shared" si="175"/>
        <v>-61240</v>
      </c>
      <c r="Y1465" s="92" t="s">
        <v>12848</v>
      </c>
      <c r="Z1465" s="93">
        <v>0.221</v>
      </c>
      <c r="AA1465" s="178">
        <v>0.22</v>
      </c>
      <c r="AB1465" s="93">
        <f t="shared" si="172"/>
        <v>-1.0000000000000009E-3</v>
      </c>
      <c r="AE1465" s="48" t="s">
        <v>15145</v>
      </c>
      <c r="AF1465" s="172">
        <v>0.22</v>
      </c>
      <c r="AK1465" s="48" t="s">
        <v>15148</v>
      </c>
      <c r="AM1465" s="48" t="s">
        <v>3846</v>
      </c>
      <c r="AN1465" s="48" t="s">
        <v>4272</v>
      </c>
      <c r="AQ1465" s="123" t="s">
        <v>15149</v>
      </c>
      <c r="AR1465" s="179">
        <v>0.22</v>
      </c>
      <c r="AS1465" s="180" t="s">
        <v>15488</v>
      </c>
      <c r="AT1465" s="181">
        <v>1500</v>
      </c>
      <c r="AU1465" s="191">
        <v>78</v>
      </c>
      <c r="AV1465" s="180" t="s">
        <v>5426</v>
      </c>
    </row>
    <row r="1466" spans="1:48" ht="30" x14ac:dyDescent="0.2">
      <c r="A1466" s="92" t="s">
        <v>5427</v>
      </c>
      <c r="B1466" s="92" t="s">
        <v>5428</v>
      </c>
      <c r="C1466" s="117" t="s">
        <v>166</v>
      </c>
      <c r="D1466" s="92" t="s">
        <v>437</v>
      </c>
      <c r="E1466" s="92" t="s">
        <v>5429</v>
      </c>
      <c r="F1466" s="92" t="s">
        <v>5408</v>
      </c>
      <c r="G1466" s="92" t="s">
        <v>780</v>
      </c>
      <c r="H1466" s="92" t="s">
        <v>5259</v>
      </c>
      <c r="I1466" s="118" t="s">
        <v>5430</v>
      </c>
      <c r="J1466" s="119">
        <v>13</v>
      </c>
      <c r="K1466" s="119">
        <v>1500</v>
      </c>
      <c r="L1466" s="119">
        <f t="shared" si="176"/>
        <v>-8861</v>
      </c>
      <c r="N1466" s="48" t="s">
        <v>243</v>
      </c>
      <c r="P1466" s="119">
        <v>4500</v>
      </c>
      <c r="Q1466" s="119">
        <v>3000</v>
      </c>
      <c r="R1466" s="119">
        <v>1500</v>
      </c>
      <c r="S1466" s="119">
        <f t="shared" si="170"/>
        <v>7500</v>
      </c>
      <c r="T1466" s="119">
        <f t="shared" si="171"/>
        <v>9000</v>
      </c>
      <c r="U1466" s="119">
        <v>10361</v>
      </c>
      <c r="V1466" s="119">
        <v>17514</v>
      </c>
      <c r="W1466" s="119">
        <v>18408</v>
      </c>
      <c r="X1466" s="119">
        <f t="shared" si="175"/>
        <v>-23375</v>
      </c>
      <c r="Y1466" s="92" t="s">
        <v>12848</v>
      </c>
      <c r="Z1466" s="93">
        <v>0.14699999999999999</v>
      </c>
      <c r="AA1466" s="178">
        <v>7.9000000000000001E-2</v>
      </c>
      <c r="AB1466" s="93">
        <f t="shared" si="172"/>
        <v>-6.7999999999999991E-2</v>
      </c>
      <c r="AE1466" s="48" t="s">
        <v>15145</v>
      </c>
      <c r="AF1466" s="172">
        <v>7.9000000000000001E-2</v>
      </c>
      <c r="AK1466" s="48" t="s">
        <v>15148</v>
      </c>
      <c r="AM1466" s="48" t="s">
        <v>3846</v>
      </c>
      <c r="AN1466" s="48" t="s">
        <v>4272</v>
      </c>
      <c r="AQ1466" s="123" t="s">
        <v>15164</v>
      </c>
      <c r="AR1466" s="179">
        <v>7.9000000000000001E-2</v>
      </c>
      <c r="AS1466" s="180" t="s">
        <v>15445</v>
      </c>
      <c r="AT1466" s="181">
        <v>1500</v>
      </c>
      <c r="AU1466" s="181">
        <v>10</v>
      </c>
      <c r="AV1466" s="180" t="s">
        <v>5430</v>
      </c>
    </row>
    <row r="1467" spans="1:48" x14ac:dyDescent="0.2">
      <c r="A1467" s="92" t="s">
        <v>5431</v>
      </c>
      <c r="B1467" s="92" t="s">
        <v>5432</v>
      </c>
      <c r="C1467" s="117" t="s">
        <v>166</v>
      </c>
      <c r="D1467" s="92" t="s">
        <v>283</v>
      </c>
      <c r="E1467" s="92" t="s">
        <v>5433</v>
      </c>
      <c r="F1467" s="92" t="s">
        <v>5408</v>
      </c>
      <c r="G1467" s="92" t="s">
        <v>579</v>
      </c>
      <c r="H1467" s="92" t="s">
        <v>580</v>
      </c>
      <c r="I1467" s="118" t="s">
        <v>5434</v>
      </c>
      <c r="J1467" s="119">
        <v>11</v>
      </c>
      <c r="K1467" s="119">
        <v>2000</v>
      </c>
      <c r="L1467" s="119">
        <f t="shared" si="176"/>
        <v>-46852</v>
      </c>
      <c r="N1467" s="48" t="s">
        <v>243</v>
      </c>
      <c r="P1467" s="119">
        <v>26000</v>
      </c>
      <c r="Q1467" s="119">
        <v>22000</v>
      </c>
      <c r="R1467" s="119">
        <v>4000</v>
      </c>
      <c r="S1467" s="119">
        <f t="shared" si="170"/>
        <v>48000</v>
      </c>
      <c r="T1467" s="119">
        <f t="shared" si="171"/>
        <v>52000</v>
      </c>
      <c r="U1467" s="119">
        <v>48852</v>
      </c>
      <c r="V1467" s="119">
        <v>23182</v>
      </c>
      <c r="W1467" s="119">
        <v>19346</v>
      </c>
      <c r="X1467" s="119">
        <f t="shared" si="175"/>
        <v>-46034</v>
      </c>
      <c r="Y1467" s="92" t="s">
        <v>12848</v>
      </c>
      <c r="Z1467" s="93">
        <v>0.25</v>
      </c>
      <c r="AA1467" s="178">
        <v>0.25</v>
      </c>
      <c r="AB1467" s="93">
        <f t="shared" si="172"/>
        <v>0</v>
      </c>
      <c r="AE1467" s="48" t="s">
        <v>15145</v>
      </c>
      <c r="AF1467" s="172">
        <v>0.25</v>
      </c>
      <c r="AK1467" s="48" t="s">
        <v>15148</v>
      </c>
      <c r="AM1467" s="48" t="s">
        <v>3846</v>
      </c>
      <c r="AN1467" s="48" t="s">
        <v>4272</v>
      </c>
      <c r="AQ1467" s="123"/>
      <c r="AR1467" s="179">
        <v>0.25</v>
      </c>
      <c r="AS1467" s="180" t="s">
        <v>579</v>
      </c>
      <c r="AT1467" s="181">
        <v>2000</v>
      </c>
      <c r="AU1467" s="181">
        <v>80</v>
      </c>
      <c r="AV1467" s="180" t="s">
        <v>5434</v>
      </c>
    </row>
    <row r="1468" spans="1:48" x14ac:dyDescent="0.2">
      <c r="A1468" s="92" t="s">
        <v>5435</v>
      </c>
      <c r="B1468" s="92" t="s">
        <v>5436</v>
      </c>
      <c r="C1468" s="117" t="s">
        <v>166</v>
      </c>
      <c r="D1468" s="92" t="s">
        <v>417</v>
      </c>
      <c r="E1468" s="92" t="s">
        <v>5437</v>
      </c>
      <c r="F1468" s="92" t="s">
        <v>5408</v>
      </c>
      <c r="G1468" s="92" t="s">
        <v>780</v>
      </c>
      <c r="H1468" s="92" t="s">
        <v>5425</v>
      </c>
      <c r="I1468" s="118" t="s">
        <v>5438</v>
      </c>
      <c r="J1468" s="119">
        <v>19</v>
      </c>
      <c r="K1468" s="119">
        <v>1000</v>
      </c>
      <c r="L1468" s="119">
        <f t="shared" si="176"/>
        <v>-32819</v>
      </c>
      <c r="N1468" s="48" t="s">
        <v>243</v>
      </c>
      <c r="P1468" s="119">
        <v>34000</v>
      </c>
      <c r="Q1468" s="119">
        <v>0</v>
      </c>
      <c r="R1468" s="119">
        <v>34000</v>
      </c>
      <c r="S1468" s="119">
        <f t="shared" si="170"/>
        <v>34000</v>
      </c>
      <c r="T1468" s="119">
        <f t="shared" si="171"/>
        <v>68000</v>
      </c>
      <c r="U1468" s="119">
        <v>33819</v>
      </c>
      <c r="V1468" s="119">
        <v>25036</v>
      </c>
      <c r="W1468" s="119">
        <v>22883</v>
      </c>
      <c r="X1468" s="119">
        <f t="shared" si="175"/>
        <v>-24855</v>
      </c>
      <c r="Y1468" s="92" t="s">
        <v>12848</v>
      </c>
      <c r="Z1468" s="93">
        <v>0.245</v>
      </c>
      <c r="AA1468" s="178">
        <v>0.245</v>
      </c>
      <c r="AB1468" s="93">
        <f t="shared" si="172"/>
        <v>0</v>
      </c>
      <c r="AE1468" s="48" t="s">
        <v>15145</v>
      </c>
      <c r="AF1468" s="172">
        <v>0.245</v>
      </c>
      <c r="AK1468" s="48" t="s">
        <v>15148</v>
      </c>
      <c r="AM1468" s="48" t="s">
        <v>3846</v>
      </c>
      <c r="AN1468" s="48" t="s">
        <v>4272</v>
      </c>
      <c r="AQ1468" s="123"/>
      <c r="AR1468" s="179">
        <v>0.245</v>
      </c>
      <c r="AS1468" s="180" t="s">
        <v>15488</v>
      </c>
      <c r="AT1468" s="181">
        <v>1000</v>
      </c>
      <c r="AU1468" s="181">
        <v>7</v>
      </c>
      <c r="AV1468" s="180" t="s">
        <v>5438</v>
      </c>
    </row>
    <row r="1469" spans="1:48" ht="30" x14ac:dyDescent="0.2">
      <c r="A1469" s="92" t="s">
        <v>5439</v>
      </c>
      <c r="B1469" s="92" t="s">
        <v>5440</v>
      </c>
      <c r="C1469" s="117" t="s">
        <v>166</v>
      </c>
      <c r="D1469" s="92" t="s">
        <v>417</v>
      </c>
      <c r="E1469" s="92" t="s">
        <v>15489</v>
      </c>
      <c r="F1469" s="92" t="s">
        <v>5408</v>
      </c>
      <c r="G1469" s="92" t="s">
        <v>780</v>
      </c>
      <c r="H1469" s="92" t="s">
        <v>5442</v>
      </c>
      <c r="I1469" s="118" t="s">
        <v>5443</v>
      </c>
      <c r="J1469" s="119">
        <v>20</v>
      </c>
      <c r="K1469" s="119">
        <v>1000</v>
      </c>
      <c r="L1469" s="119">
        <f t="shared" si="176"/>
        <v>-25043</v>
      </c>
      <c r="N1469" s="48" t="s">
        <v>243</v>
      </c>
      <c r="P1469" s="119">
        <v>30000</v>
      </c>
      <c r="Q1469" s="119">
        <v>7000</v>
      </c>
      <c r="R1469" s="119">
        <v>11000</v>
      </c>
      <c r="S1469" s="119">
        <f t="shared" si="170"/>
        <v>37000</v>
      </c>
      <c r="T1469" s="119">
        <f t="shared" si="171"/>
        <v>48000</v>
      </c>
      <c r="U1469" s="119">
        <v>26043</v>
      </c>
      <c r="V1469" s="119">
        <v>12686</v>
      </c>
      <c r="W1469" s="119">
        <v>8285</v>
      </c>
      <c r="X1469" s="119">
        <f t="shared" si="175"/>
        <v>-8729</v>
      </c>
      <c r="Y1469" s="92" t="s">
        <v>12848</v>
      </c>
      <c r="Z1469" s="93">
        <v>3.7999999999999999E-2</v>
      </c>
      <c r="AA1469" s="178">
        <v>0.04</v>
      </c>
      <c r="AB1469" s="93">
        <f t="shared" si="172"/>
        <v>2.0000000000000018E-3</v>
      </c>
      <c r="AE1469" s="48" t="s">
        <v>15145</v>
      </c>
      <c r="AF1469" s="172">
        <v>0.04</v>
      </c>
      <c r="AK1469" s="48" t="s">
        <v>15286</v>
      </c>
      <c r="AM1469" s="48" t="s">
        <v>3846</v>
      </c>
      <c r="AN1469" s="48" t="s">
        <v>4272</v>
      </c>
      <c r="AQ1469" s="123" t="s">
        <v>15164</v>
      </c>
      <c r="AR1469" s="179">
        <v>0.04</v>
      </c>
      <c r="AS1469" s="180" t="s">
        <v>15490</v>
      </c>
      <c r="AT1469" s="181">
        <v>7000</v>
      </c>
      <c r="AU1469" s="181">
        <v>13</v>
      </c>
      <c r="AV1469" s="180" t="s">
        <v>15491</v>
      </c>
    </row>
    <row r="1470" spans="1:48" x14ac:dyDescent="0.2">
      <c r="A1470" s="92" t="s">
        <v>5444</v>
      </c>
      <c r="B1470" s="92" t="s">
        <v>5445</v>
      </c>
      <c r="C1470" s="117" t="s">
        <v>166</v>
      </c>
      <c r="D1470" s="92" t="s">
        <v>283</v>
      </c>
      <c r="E1470" s="92" t="s">
        <v>5446</v>
      </c>
      <c r="F1470" s="92" t="s">
        <v>5408</v>
      </c>
      <c r="G1470" s="92" t="s">
        <v>579</v>
      </c>
      <c r="H1470" s="92" t="s">
        <v>580</v>
      </c>
      <c r="I1470" s="118" t="s">
        <v>5447</v>
      </c>
      <c r="J1470" s="119">
        <v>7</v>
      </c>
      <c r="K1470" s="119">
        <v>5000</v>
      </c>
      <c r="L1470" s="119">
        <f t="shared" si="176"/>
        <v>5000</v>
      </c>
      <c r="M1470" s="119">
        <v>900</v>
      </c>
      <c r="N1470" s="48" t="s">
        <v>243</v>
      </c>
      <c r="P1470" s="119">
        <v>0</v>
      </c>
      <c r="Q1470" s="119">
        <v>0</v>
      </c>
      <c r="R1470" s="119">
        <v>0</v>
      </c>
      <c r="S1470" s="119">
        <f t="shared" si="170"/>
        <v>0</v>
      </c>
      <c r="T1470" s="119">
        <f t="shared" si="171"/>
        <v>0</v>
      </c>
      <c r="U1470" s="119">
        <v>0</v>
      </c>
      <c r="V1470" s="119">
        <v>0</v>
      </c>
      <c r="W1470" s="119">
        <v>0</v>
      </c>
      <c r="X1470" s="119">
        <f t="shared" si="175"/>
        <v>0</v>
      </c>
      <c r="Y1470" s="92" t="s">
        <v>12844</v>
      </c>
      <c r="Z1470" s="93">
        <v>0.18</v>
      </c>
      <c r="AA1470" s="178">
        <v>3.2000000000000001E-2</v>
      </c>
      <c r="AB1470" s="93">
        <f t="shared" si="172"/>
        <v>-0.14799999999999999</v>
      </c>
      <c r="AE1470" s="48" t="s">
        <v>15145</v>
      </c>
      <c r="AF1470" s="172">
        <v>3.2000000000000001E-2</v>
      </c>
      <c r="AK1470" s="48" t="s">
        <v>15148</v>
      </c>
      <c r="AM1470" s="48" t="s">
        <v>3846</v>
      </c>
      <c r="AN1470" s="48" t="s">
        <v>4272</v>
      </c>
      <c r="AQ1470" s="123" t="s">
        <v>15149</v>
      </c>
      <c r="AR1470" s="179">
        <v>3.2000000000000001E-2</v>
      </c>
      <c r="AS1470" s="180" t="s">
        <v>15487</v>
      </c>
      <c r="AT1470" s="181">
        <v>5000</v>
      </c>
      <c r="AU1470" s="181">
        <v>13</v>
      </c>
      <c r="AV1470" s="180" t="s">
        <v>5447</v>
      </c>
    </row>
    <row r="1471" spans="1:48" ht="30" x14ac:dyDescent="0.2">
      <c r="A1471" s="92" t="s">
        <v>5448</v>
      </c>
      <c r="B1471" s="92" t="s">
        <v>5449</v>
      </c>
      <c r="C1471" s="117" t="s">
        <v>166</v>
      </c>
      <c r="D1471" s="92" t="s">
        <v>437</v>
      </c>
      <c r="E1471" s="92" t="s">
        <v>5450</v>
      </c>
      <c r="F1471" s="92" t="s">
        <v>5408</v>
      </c>
      <c r="G1471" s="92" t="s">
        <v>5451</v>
      </c>
      <c r="H1471" s="92" t="s">
        <v>4360</v>
      </c>
      <c r="I1471" s="118" t="s">
        <v>5452</v>
      </c>
      <c r="J1471" s="119">
        <v>19</v>
      </c>
      <c r="K1471" s="119">
        <v>5000</v>
      </c>
      <c r="L1471" s="119">
        <f t="shared" si="176"/>
        <v>3530</v>
      </c>
      <c r="M1471" s="119"/>
      <c r="N1471" s="48" t="s">
        <v>243</v>
      </c>
      <c r="P1471" s="119">
        <v>0</v>
      </c>
      <c r="Q1471" s="119">
        <v>0</v>
      </c>
      <c r="R1471" s="119">
        <v>0</v>
      </c>
      <c r="S1471" s="119">
        <f t="shared" si="170"/>
        <v>0</v>
      </c>
      <c r="T1471" s="119">
        <f t="shared" si="171"/>
        <v>0</v>
      </c>
      <c r="U1471" s="119">
        <v>1470</v>
      </c>
      <c r="V1471" s="119">
        <v>793</v>
      </c>
      <c r="W1471" s="119">
        <v>600</v>
      </c>
      <c r="X1471" s="119">
        <f t="shared" si="175"/>
        <v>-2263</v>
      </c>
      <c r="Y1471" s="92" t="s">
        <v>12848</v>
      </c>
      <c r="Z1471" s="93">
        <v>0.125</v>
      </c>
      <c r="AA1471" s="178">
        <v>0.125</v>
      </c>
      <c r="AB1471" s="93">
        <f t="shared" si="172"/>
        <v>0</v>
      </c>
      <c r="AE1471" s="48" t="s">
        <v>15145</v>
      </c>
      <c r="AF1471" s="172">
        <v>0.125</v>
      </c>
      <c r="AK1471" s="48" t="s">
        <v>15148</v>
      </c>
      <c r="AM1471" s="48" t="s">
        <v>3846</v>
      </c>
      <c r="AN1471" s="48" t="s">
        <v>4272</v>
      </c>
      <c r="AQ1471" s="123" t="s">
        <v>15164</v>
      </c>
      <c r="AR1471" s="179">
        <v>0.125</v>
      </c>
      <c r="AS1471" s="180" t="s">
        <v>15340</v>
      </c>
      <c r="AT1471" s="181">
        <v>5000</v>
      </c>
      <c r="AU1471" s="181">
        <v>5</v>
      </c>
      <c r="AV1471" s="180" t="s">
        <v>5452</v>
      </c>
    </row>
    <row r="1472" spans="1:48" ht="30" x14ac:dyDescent="0.2">
      <c r="A1472" s="92" t="s">
        <v>5453</v>
      </c>
      <c r="B1472" s="92" t="s">
        <v>5454</v>
      </c>
      <c r="C1472" s="117" t="s">
        <v>166</v>
      </c>
      <c r="D1472" s="92" t="s">
        <v>283</v>
      </c>
      <c r="E1472" s="92" t="s">
        <v>5455</v>
      </c>
      <c r="F1472" s="92" t="s">
        <v>5408</v>
      </c>
      <c r="G1472" s="92" t="s">
        <v>579</v>
      </c>
      <c r="H1472" s="92" t="s">
        <v>580</v>
      </c>
      <c r="I1472" s="118" t="s">
        <v>5456</v>
      </c>
      <c r="J1472" s="119">
        <v>9</v>
      </c>
      <c r="K1472" s="119">
        <v>1500</v>
      </c>
      <c r="L1472" s="119">
        <f t="shared" si="176"/>
        <v>-76312</v>
      </c>
      <c r="N1472" s="48" t="s">
        <v>243</v>
      </c>
      <c r="P1472" s="119">
        <v>39000</v>
      </c>
      <c r="Q1472" s="119">
        <v>39000</v>
      </c>
      <c r="R1472" s="119">
        <v>0</v>
      </c>
      <c r="S1472" s="119">
        <f t="shared" si="170"/>
        <v>78000</v>
      </c>
      <c r="T1472" s="119">
        <f t="shared" si="171"/>
        <v>78000</v>
      </c>
      <c r="U1472" s="119">
        <v>77812</v>
      </c>
      <c r="V1472" s="119">
        <v>46244</v>
      </c>
      <c r="W1472" s="119">
        <v>44592</v>
      </c>
      <c r="X1472" s="119">
        <f t="shared" si="175"/>
        <v>-85056</v>
      </c>
      <c r="Y1472" s="92" t="s">
        <v>12848</v>
      </c>
      <c r="Z1472" s="93">
        <v>5.7000000000000002E-2</v>
      </c>
      <c r="AA1472" s="178">
        <v>7.6249999999999998E-2</v>
      </c>
      <c r="AB1472" s="93">
        <f t="shared" si="172"/>
        <v>1.9249999999999996E-2</v>
      </c>
      <c r="AE1472" s="48" t="s">
        <v>15145</v>
      </c>
      <c r="AF1472" s="172">
        <v>7.6249999999999998E-2</v>
      </c>
      <c r="AK1472" s="48" t="s">
        <v>15148</v>
      </c>
      <c r="AM1472" s="48" t="s">
        <v>3846</v>
      </c>
      <c r="AN1472" s="48" t="s">
        <v>4272</v>
      </c>
      <c r="AQ1472" s="123" t="s">
        <v>15164</v>
      </c>
      <c r="AR1472" s="179">
        <v>7.6249999999999998E-2</v>
      </c>
      <c r="AS1472" s="180" t="s">
        <v>15487</v>
      </c>
      <c r="AT1472" s="181">
        <v>1500</v>
      </c>
      <c r="AU1472" s="181">
        <v>12</v>
      </c>
      <c r="AV1472" s="180" t="s">
        <v>5456</v>
      </c>
    </row>
    <row r="1473" spans="1:48" x14ac:dyDescent="0.2">
      <c r="A1473" s="92" t="s">
        <v>5457</v>
      </c>
      <c r="B1473" s="92" t="s">
        <v>5458</v>
      </c>
      <c r="C1473" s="117" t="s">
        <v>166</v>
      </c>
      <c r="D1473" s="92" t="s">
        <v>417</v>
      </c>
      <c r="E1473" s="92" t="s">
        <v>5459</v>
      </c>
      <c r="F1473" s="92" t="s">
        <v>5408</v>
      </c>
      <c r="G1473" s="92" t="s">
        <v>780</v>
      </c>
      <c r="H1473" s="92" t="s">
        <v>5350</v>
      </c>
      <c r="I1473" s="118" t="s">
        <v>5460</v>
      </c>
      <c r="J1473" s="119">
        <v>20</v>
      </c>
      <c r="K1473" s="119">
        <v>6000</v>
      </c>
      <c r="L1473" s="119">
        <f t="shared" si="176"/>
        <v>677</v>
      </c>
      <c r="N1473" s="48" t="s">
        <v>243</v>
      </c>
      <c r="P1473" s="119">
        <v>6000</v>
      </c>
      <c r="Q1473" s="119">
        <v>0</v>
      </c>
      <c r="R1473" s="119">
        <v>6000</v>
      </c>
      <c r="S1473" s="119">
        <f t="shared" si="170"/>
        <v>6000</v>
      </c>
      <c r="T1473" s="119">
        <f t="shared" si="171"/>
        <v>12000</v>
      </c>
      <c r="U1473" s="119">
        <v>5323</v>
      </c>
      <c r="V1473" s="119">
        <v>4383</v>
      </c>
      <c r="W1473" s="119">
        <v>3523</v>
      </c>
      <c r="X1473" s="119">
        <f t="shared" si="175"/>
        <v>-3706</v>
      </c>
      <c r="Y1473" s="92" t="s">
        <v>12848</v>
      </c>
      <c r="Z1473" s="93">
        <v>0.16250000000000001</v>
      </c>
      <c r="AA1473" s="178">
        <v>0.16250000000000001</v>
      </c>
      <c r="AB1473" s="93">
        <f t="shared" si="172"/>
        <v>0</v>
      </c>
      <c r="AE1473" s="48" t="s">
        <v>15145</v>
      </c>
      <c r="AF1473" s="172">
        <v>0.16250000000000001</v>
      </c>
      <c r="AK1473" s="48" t="s">
        <v>15148</v>
      </c>
      <c r="AM1473" s="48" t="s">
        <v>3846</v>
      </c>
      <c r="AN1473" s="48" t="s">
        <v>4272</v>
      </c>
      <c r="AQ1473" s="123"/>
      <c r="AR1473" s="179">
        <v>0.16250000000000001</v>
      </c>
      <c r="AS1473" s="180" t="s">
        <v>15492</v>
      </c>
      <c r="AT1473" s="181">
        <v>6000</v>
      </c>
      <c r="AU1473" s="181">
        <v>8</v>
      </c>
      <c r="AV1473" s="180" t="s">
        <v>5460</v>
      </c>
    </row>
    <row r="1474" spans="1:48" x14ac:dyDescent="0.2">
      <c r="A1474" s="92" t="s">
        <v>5461</v>
      </c>
      <c r="B1474" s="92" t="s">
        <v>5462</v>
      </c>
      <c r="C1474" s="117" t="s">
        <v>166</v>
      </c>
      <c r="D1474" s="92" t="s">
        <v>417</v>
      </c>
      <c r="E1474" s="92" t="s">
        <v>5463</v>
      </c>
      <c r="F1474" s="92" t="s">
        <v>5408</v>
      </c>
      <c r="G1474" s="92" t="s">
        <v>780</v>
      </c>
      <c r="H1474" s="92" t="s">
        <v>5425</v>
      </c>
      <c r="I1474" s="118" t="s">
        <v>5464</v>
      </c>
      <c r="J1474" s="119">
        <v>9</v>
      </c>
      <c r="K1474" s="119">
        <v>1000</v>
      </c>
      <c r="L1474" s="119">
        <f t="shared" si="176"/>
        <v>350</v>
      </c>
      <c r="N1474" s="48" t="s">
        <v>243</v>
      </c>
      <c r="P1474" s="119">
        <v>1000</v>
      </c>
      <c r="Q1474" s="119">
        <v>1000</v>
      </c>
      <c r="R1474" s="119">
        <v>0</v>
      </c>
      <c r="S1474" s="119">
        <f t="shared" si="170"/>
        <v>2000</v>
      </c>
      <c r="T1474" s="119">
        <f t="shared" si="171"/>
        <v>2000</v>
      </c>
      <c r="U1474" s="119">
        <v>650</v>
      </c>
      <c r="V1474" s="119">
        <v>905</v>
      </c>
      <c r="W1474" s="119">
        <v>642</v>
      </c>
      <c r="X1474" s="119">
        <f t="shared" si="175"/>
        <v>-555</v>
      </c>
      <c r="Y1474" s="92" t="s">
        <v>12848</v>
      </c>
      <c r="Z1474" s="93">
        <v>0.255</v>
      </c>
      <c r="AA1474" s="178">
        <v>0.255</v>
      </c>
      <c r="AB1474" s="93">
        <f t="shared" si="172"/>
        <v>0</v>
      </c>
      <c r="AE1474" s="48" t="s">
        <v>15145</v>
      </c>
      <c r="AF1474" s="172">
        <v>0.255</v>
      </c>
      <c r="AK1474" s="48" t="s">
        <v>15148</v>
      </c>
      <c r="AM1474" s="48" t="s">
        <v>3846</v>
      </c>
      <c r="AN1474" s="48" t="s">
        <v>4272</v>
      </c>
      <c r="AQ1474" s="123" t="s">
        <v>15292</v>
      </c>
      <c r="AR1474" s="179">
        <v>0.255</v>
      </c>
      <c r="AS1474" s="180" t="s">
        <v>15488</v>
      </c>
      <c r="AT1474" s="181">
        <v>1000</v>
      </c>
      <c r="AU1474" s="181">
        <v>16</v>
      </c>
      <c r="AV1474" s="180" t="s">
        <v>5464</v>
      </c>
    </row>
    <row r="1475" spans="1:48" ht="45" x14ac:dyDescent="0.2">
      <c r="A1475" s="92" t="s">
        <v>5465</v>
      </c>
      <c r="B1475" s="92" t="s">
        <v>5466</v>
      </c>
      <c r="C1475" s="117" t="s">
        <v>166</v>
      </c>
      <c r="D1475" s="92" t="s">
        <v>283</v>
      </c>
      <c r="E1475" s="92" t="s">
        <v>5467</v>
      </c>
      <c r="F1475" s="92" t="s">
        <v>5408</v>
      </c>
      <c r="G1475" s="92" t="s">
        <v>780</v>
      </c>
      <c r="H1475" s="92" t="s">
        <v>5259</v>
      </c>
      <c r="I1475" s="118" t="s">
        <v>5468</v>
      </c>
      <c r="J1475" s="119">
        <v>15</v>
      </c>
      <c r="K1475" s="119">
        <v>1000</v>
      </c>
      <c r="L1475" s="119">
        <f t="shared" si="176"/>
        <v>-3338</v>
      </c>
      <c r="N1475" s="48" t="s">
        <v>243</v>
      </c>
      <c r="P1475" s="119">
        <v>2000</v>
      </c>
      <c r="Q1475" s="119">
        <v>2000</v>
      </c>
      <c r="R1475" s="119">
        <v>0</v>
      </c>
      <c r="S1475" s="119">
        <f t="shared" ref="S1475:S1538" si="177">P1475+Q1475</f>
        <v>4000</v>
      </c>
      <c r="T1475" s="119">
        <f t="shared" ref="T1475:T1538" si="178">P1475+Q1475+R1475</f>
        <v>4000</v>
      </c>
      <c r="U1475" s="119">
        <v>4338</v>
      </c>
      <c r="V1475" s="119">
        <v>2940</v>
      </c>
      <c r="W1475" s="119">
        <v>2994</v>
      </c>
      <c r="X1475" s="119">
        <f t="shared" si="175"/>
        <v>-5278</v>
      </c>
      <c r="Y1475" s="92" t="s">
        <v>12848</v>
      </c>
      <c r="Z1475" s="93">
        <v>0.8</v>
      </c>
      <c r="AA1475" s="178">
        <v>0.8</v>
      </c>
      <c r="AB1475" s="93">
        <f t="shared" ref="AB1475:AB1538" si="179">AA1475-Z1475</f>
        <v>0</v>
      </c>
      <c r="AC1475" s="48" t="s">
        <v>15208</v>
      </c>
      <c r="AE1475" s="48" t="s">
        <v>15145</v>
      </c>
      <c r="AK1475" s="48" t="s">
        <v>15493</v>
      </c>
      <c r="AM1475" s="48" t="s">
        <v>3846</v>
      </c>
      <c r="AN1475" s="48" t="s">
        <v>4272</v>
      </c>
      <c r="AQ1475" s="123"/>
      <c r="AR1475" s="179">
        <v>0.8</v>
      </c>
      <c r="AS1475" s="180" t="s">
        <v>15485</v>
      </c>
      <c r="AT1475" s="181">
        <v>1000</v>
      </c>
      <c r="AU1475" s="181">
        <v>15</v>
      </c>
      <c r="AV1475" s="180" t="s">
        <v>5468</v>
      </c>
    </row>
    <row r="1476" spans="1:48" x14ac:dyDescent="0.2">
      <c r="A1476" s="92" t="s">
        <v>5469</v>
      </c>
      <c r="B1476" s="92" t="s">
        <v>5470</v>
      </c>
      <c r="C1476" s="117" t="s">
        <v>166</v>
      </c>
      <c r="D1476" s="92" t="s">
        <v>377</v>
      </c>
      <c r="E1476" s="92" t="s">
        <v>5471</v>
      </c>
      <c r="F1476" s="92" t="s">
        <v>5408</v>
      </c>
      <c r="G1476" s="92" t="s">
        <v>780</v>
      </c>
      <c r="H1476" s="92" t="s">
        <v>5259</v>
      </c>
      <c r="I1476" s="118" t="s">
        <v>5472</v>
      </c>
      <c r="J1476" s="119">
        <v>14</v>
      </c>
      <c r="K1476" s="119">
        <v>1500</v>
      </c>
      <c r="L1476" s="119">
        <f t="shared" si="176"/>
        <v>1500</v>
      </c>
      <c r="M1476" s="138">
        <v>2820</v>
      </c>
      <c r="N1476" s="48" t="s">
        <v>243</v>
      </c>
      <c r="P1476" s="119">
        <v>0</v>
      </c>
      <c r="Q1476" s="119">
        <v>0</v>
      </c>
      <c r="R1476" s="119">
        <v>0</v>
      </c>
      <c r="S1476" s="119">
        <f t="shared" si="177"/>
        <v>0</v>
      </c>
      <c r="T1476" s="119">
        <f t="shared" si="178"/>
        <v>0</v>
      </c>
      <c r="U1476" s="119">
        <v>0</v>
      </c>
      <c r="V1476" s="119">
        <v>0</v>
      </c>
      <c r="W1476" s="119">
        <v>0</v>
      </c>
      <c r="X1476" s="119">
        <f t="shared" si="175"/>
        <v>0</v>
      </c>
      <c r="Y1476" s="92" t="s">
        <v>12844</v>
      </c>
      <c r="Z1476" s="93">
        <v>1.88</v>
      </c>
      <c r="AA1476" s="178">
        <v>1.88</v>
      </c>
      <c r="AB1476" s="93">
        <f t="shared" si="179"/>
        <v>0</v>
      </c>
      <c r="AE1476" s="48" t="s">
        <v>15145</v>
      </c>
      <c r="AF1476" s="172">
        <v>1.88</v>
      </c>
      <c r="AK1476" s="48" t="s">
        <v>15148</v>
      </c>
      <c r="AM1476" s="48" t="s">
        <v>3846</v>
      </c>
      <c r="AN1476" s="48" t="s">
        <v>4272</v>
      </c>
      <c r="AQ1476" s="123"/>
      <c r="AR1476" s="179">
        <v>1.88</v>
      </c>
      <c r="AS1476" s="180" t="s">
        <v>15469</v>
      </c>
      <c r="AT1476" s="181">
        <v>1500</v>
      </c>
      <c r="AU1476" s="181">
        <v>8</v>
      </c>
      <c r="AV1476" s="180" t="s">
        <v>5472</v>
      </c>
    </row>
    <row r="1477" spans="1:48" ht="45" x14ac:dyDescent="0.2">
      <c r="A1477" s="92" t="s">
        <v>5473</v>
      </c>
      <c r="B1477" s="92" t="s">
        <v>5474</v>
      </c>
      <c r="C1477" s="117" t="s">
        <v>166</v>
      </c>
      <c r="D1477" s="92" t="s">
        <v>403</v>
      </c>
      <c r="E1477" s="92" t="s">
        <v>5475</v>
      </c>
      <c r="F1477" s="92" t="s">
        <v>3919</v>
      </c>
      <c r="G1477" s="92" t="s">
        <v>3617</v>
      </c>
      <c r="H1477" s="92" t="s">
        <v>4064</v>
      </c>
      <c r="I1477" s="118" t="s">
        <v>5476</v>
      </c>
      <c r="J1477" s="119">
        <v>8</v>
      </c>
      <c r="K1477" s="119">
        <v>2500</v>
      </c>
      <c r="L1477" s="119">
        <f t="shared" si="176"/>
        <v>-10407</v>
      </c>
      <c r="N1477" s="48" t="s">
        <v>243</v>
      </c>
      <c r="P1477" s="119">
        <v>5000</v>
      </c>
      <c r="Q1477" s="119">
        <v>2500</v>
      </c>
      <c r="R1477" s="119">
        <v>2500</v>
      </c>
      <c r="S1477" s="119">
        <f t="shared" si="177"/>
        <v>7500</v>
      </c>
      <c r="T1477" s="119">
        <f t="shared" si="178"/>
        <v>10000</v>
      </c>
      <c r="U1477" s="119">
        <v>12907</v>
      </c>
      <c r="V1477" s="119">
        <v>8023</v>
      </c>
      <c r="W1477" s="119">
        <v>6153</v>
      </c>
      <c r="X1477" s="119">
        <f t="shared" si="175"/>
        <v>-15930</v>
      </c>
      <c r="Y1477" s="92" t="s">
        <v>12848</v>
      </c>
      <c r="Z1477" s="93">
        <v>0.76500000000000001</v>
      </c>
      <c r="AA1477" s="178">
        <v>0.75</v>
      </c>
      <c r="AB1477" s="93">
        <f t="shared" si="179"/>
        <v>-1.5000000000000013E-2</v>
      </c>
      <c r="AC1477" s="48" t="s">
        <v>15208</v>
      </c>
      <c r="AE1477" s="48" t="s">
        <v>15145</v>
      </c>
      <c r="AK1477" s="48" t="s">
        <v>15494</v>
      </c>
      <c r="AM1477" s="48" t="s">
        <v>3846</v>
      </c>
      <c r="AN1477" s="48" t="s">
        <v>4272</v>
      </c>
      <c r="AQ1477" s="123"/>
      <c r="AR1477" s="179">
        <v>0.75</v>
      </c>
      <c r="AS1477" s="180" t="s">
        <v>12727</v>
      </c>
      <c r="AT1477" s="181">
        <v>2500</v>
      </c>
      <c r="AU1477" s="181">
        <v>8</v>
      </c>
      <c r="AV1477" s="180" t="s">
        <v>5476</v>
      </c>
    </row>
    <row r="1478" spans="1:48" x14ac:dyDescent="0.2">
      <c r="A1478" s="92" t="s">
        <v>5477</v>
      </c>
      <c r="B1478" s="92" t="s">
        <v>5478</v>
      </c>
      <c r="C1478" s="117" t="s">
        <v>166</v>
      </c>
      <c r="D1478" s="92" t="s">
        <v>403</v>
      </c>
      <c r="E1478" s="92" t="s">
        <v>5479</v>
      </c>
      <c r="F1478" s="92" t="s">
        <v>3972</v>
      </c>
      <c r="G1478" s="92" t="s">
        <v>3962</v>
      </c>
      <c r="H1478" s="92" t="s">
        <v>3887</v>
      </c>
      <c r="I1478" s="118" t="s">
        <v>5480</v>
      </c>
      <c r="J1478" s="119">
        <v>14</v>
      </c>
      <c r="K1478" s="119">
        <v>5000</v>
      </c>
      <c r="L1478" s="119">
        <f t="shared" si="176"/>
        <v>-7951</v>
      </c>
      <c r="N1478" s="48" t="s">
        <v>243</v>
      </c>
      <c r="P1478" s="119">
        <v>5000</v>
      </c>
      <c r="Q1478" s="119">
        <v>0</v>
      </c>
      <c r="R1478" s="119">
        <v>0</v>
      </c>
      <c r="S1478" s="119">
        <f t="shared" si="177"/>
        <v>5000</v>
      </c>
      <c r="T1478" s="119">
        <f t="shared" si="178"/>
        <v>5000</v>
      </c>
      <c r="U1478" s="119">
        <v>12951</v>
      </c>
      <c r="V1478" s="119">
        <v>8435</v>
      </c>
      <c r="W1478" s="119">
        <v>6480</v>
      </c>
      <c r="X1478" s="119">
        <f t="shared" si="175"/>
        <v>-16386</v>
      </c>
      <c r="Y1478" s="92" t="s">
        <v>12848</v>
      </c>
      <c r="Z1478" s="93">
        <v>2.89</v>
      </c>
      <c r="AA1478" s="178">
        <v>2.89</v>
      </c>
      <c r="AB1478" s="93">
        <f t="shared" si="179"/>
        <v>0</v>
      </c>
      <c r="AE1478" s="48" t="s">
        <v>15145</v>
      </c>
      <c r="AF1478" s="172">
        <v>2.89</v>
      </c>
      <c r="AK1478" s="48" t="s">
        <v>15148</v>
      </c>
      <c r="AM1478" s="48" t="s">
        <v>3846</v>
      </c>
      <c r="AN1478" s="48" t="s">
        <v>4272</v>
      </c>
      <c r="AQ1478" s="123"/>
      <c r="AR1478" s="179">
        <v>2.89</v>
      </c>
      <c r="AS1478" s="180" t="s">
        <v>15249</v>
      </c>
      <c r="AT1478" s="181">
        <v>5000</v>
      </c>
      <c r="AU1478" s="181">
        <v>9</v>
      </c>
      <c r="AV1478" s="180" t="s">
        <v>5480</v>
      </c>
    </row>
    <row r="1479" spans="1:48" x14ac:dyDescent="0.2">
      <c r="A1479" s="92" t="s">
        <v>5481</v>
      </c>
      <c r="B1479" s="92" t="s">
        <v>5482</v>
      </c>
      <c r="C1479" s="117" t="s">
        <v>166</v>
      </c>
      <c r="D1479" s="92" t="s">
        <v>403</v>
      </c>
      <c r="E1479" s="92" t="s">
        <v>5483</v>
      </c>
      <c r="F1479" s="92" t="s">
        <v>4169</v>
      </c>
      <c r="G1479" s="92" t="s">
        <v>3962</v>
      </c>
      <c r="H1479" s="92" t="s">
        <v>3887</v>
      </c>
      <c r="I1479" s="118" t="s">
        <v>5484</v>
      </c>
      <c r="J1479" s="119">
        <v>14</v>
      </c>
      <c r="K1479" s="119">
        <v>6000</v>
      </c>
      <c r="L1479" s="119">
        <f t="shared" si="176"/>
        <v>-41584</v>
      </c>
      <c r="N1479" s="48" t="s">
        <v>243</v>
      </c>
      <c r="P1479" s="119">
        <v>33000</v>
      </c>
      <c r="Q1479" s="119">
        <v>15000</v>
      </c>
      <c r="R1479" s="119">
        <v>18000</v>
      </c>
      <c r="S1479" s="119">
        <f t="shared" si="177"/>
        <v>48000</v>
      </c>
      <c r="T1479" s="119">
        <f t="shared" si="178"/>
        <v>66000</v>
      </c>
      <c r="U1479" s="119">
        <v>47584</v>
      </c>
      <c r="V1479" s="119">
        <v>35007</v>
      </c>
      <c r="W1479" s="119">
        <v>33122</v>
      </c>
      <c r="X1479" s="119">
        <f t="shared" si="175"/>
        <v>-49591</v>
      </c>
      <c r="Y1479" s="92" t="s">
        <v>12848</v>
      </c>
      <c r="Z1479" s="93">
        <v>8.77E-2</v>
      </c>
      <c r="AA1479" s="178">
        <v>6.5500000000000003E-2</v>
      </c>
      <c r="AB1479" s="93">
        <f t="shared" si="179"/>
        <v>-2.2199999999999998E-2</v>
      </c>
      <c r="AE1479" s="48" t="s">
        <v>15145</v>
      </c>
      <c r="AF1479" s="172">
        <v>6.5500000000000003E-2</v>
      </c>
      <c r="AK1479" s="48" t="s">
        <v>15148</v>
      </c>
      <c r="AM1479" s="48" t="s">
        <v>3846</v>
      </c>
      <c r="AN1479" s="48" t="s">
        <v>4272</v>
      </c>
      <c r="AQ1479" s="123" t="s">
        <v>15149</v>
      </c>
      <c r="AR1479" s="179">
        <v>6.5500000000000003E-2</v>
      </c>
      <c r="AS1479" s="180" t="s">
        <v>15249</v>
      </c>
      <c r="AT1479" s="181">
        <v>6000</v>
      </c>
      <c r="AU1479" s="181">
        <v>9</v>
      </c>
      <c r="AV1479" s="180" t="s">
        <v>5484</v>
      </c>
    </row>
    <row r="1480" spans="1:48" ht="30" x14ac:dyDescent="0.2">
      <c r="A1480" s="92" t="s">
        <v>5485</v>
      </c>
      <c r="B1480" s="92" t="s">
        <v>5486</v>
      </c>
      <c r="C1480" s="117" t="s">
        <v>166</v>
      </c>
      <c r="D1480" s="92" t="s">
        <v>403</v>
      </c>
      <c r="E1480" s="92" t="s">
        <v>5487</v>
      </c>
      <c r="F1480" s="92" t="s">
        <v>3919</v>
      </c>
      <c r="G1480" s="92" t="s">
        <v>3823</v>
      </c>
      <c r="H1480" s="92" t="s">
        <v>3750</v>
      </c>
      <c r="I1480" s="118" t="s">
        <v>5488</v>
      </c>
      <c r="J1480" s="119">
        <v>15</v>
      </c>
      <c r="K1480" s="119">
        <v>5000</v>
      </c>
      <c r="L1480" s="119">
        <f t="shared" si="176"/>
        <v>-35375</v>
      </c>
      <c r="N1480" s="48" t="s">
        <v>243</v>
      </c>
      <c r="P1480" s="119">
        <v>25000</v>
      </c>
      <c r="Q1480" s="119">
        <v>15000</v>
      </c>
      <c r="R1480" s="119">
        <v>10000</v>
      </c>
      <c r="S1480" s="119">
        <f t="shared" si="177"/>
        <v>40000</v>
      </c>
      <c r="T1480" s="119">
        <f t="shared" si="178"/>
        <v>50000</v>
      </c>
      <c r="U1480" s="119">
        <v>40375</v>
      </c>
      <c r="V1480" s="119">
        <v>23608</v>
      </c>
      <c r="W1480" s="119">
        <v>21821</v>
      </c>
      <c r="X1480" s="119">
        <f t="shared" si="175"/>
        <v>-38983</v>
      </c>
      <c r="Y1480" s="92" t="s">
        <v>12848</v>
      </c>
      <c r="Z1480" s="93">
        <v>0.317</v>
      </c>
      <c r="AA1480" s="178">
        <v>0.317</v>
      </c>
      <c r="AB1480" s="93">
        <f t="shared" si="179"/>
        <v>0</v>
      </c>
      <c r="AE1480" s="48" t="s">
        <v>15145</v>
      </c>
      <c r="AF1480" s="172">
        <v>0.317</v>
      </c>
      <c r="AK1480" s="48" t="s">
        <v>15148</v>
      </c>
      <c r="AM1480" s="48" t="s">
        <v>3846</v>
      </c>
      <c r="AN1480" s="48" t="s">
        <v>4272</v>
      </c>
      <c r="AQ1480" s="123" t="s">
        <v>15164</v>
      </c>
      <c r="AR1480" s="179">
        <v>0.317</v>
      </c>
      <c r="AS1480" s="180" t="s">
        <v>15147</v>
      </c>
      <c r="AT1480" s="181">
        <v>2500</v>
      </c>
      <c r="AU1480" s="181">
        <v>27</v>
      </c>
      <c r="AV1480" s="180" t="s">
        <v>5488</v>
      </c>
    </row>
    <row r="1481" spans="1:48" x14ac:dyDescent="0.2">
      <c r="A1481" s="92" t="s">
        <v>5489</v>
      </c>
      <c r="B1481" s="92" t="s">
        <v>5490</v>
      </c>
      <c r="C1481" s="117" t="s">
        <v>166</v>
      </c>
      <c r="D1481" s="92" t="s">
        <v>403</v>
      </c>
      <c r="E1481" s="92" t="s">
        <v>5491</v>
      </c>
      <c r="F1481" s="92" t="s">
        <v>3972</v>
      </c>
      <c r="G1481" s="92" t="s">
        <v>3904</v>
      </c>
      <c r="H1481" s="92" t="s">
        <v>5492</v>
      </c>
      <c r="I1481" s="118" t="s">
        <v>5493</v>
      </c>
      <c r="J1481" s="119">
        <v>10</v>
      </c>
      <c r="K1481" s="119">
        <v>2500</v>
      </c>
      <c r="L1481" s="119">
        <f t="shared" si="176"/>
        <v>-4507</v>
      </c>
      <c r="N1481" s="48" t="s">
        <v>243</v>
      </c>
      <c r="P1481" s="119">
        <v>2500</v>
      </c>
      <c r="Q1481" s="119">
        <v>2500</v>
      </c>
      <c r="R1481" s="119">
        <v>0</v>
      </c>
      <c r="S1481" s="119">
        <f t="shared" si="177"/>
        <v>5000</v>
      </c>
      <c r="T1481" s="119">
        <f t="shared" si="178"/>
        <v>5000</v>
      </c>
      <c r="U1481" s="119">
        <v>7007</v>
      </c>
      <c r="V1481" s="119">
        <v>1630</v>
      </c>
      <c r="W1481" s="119">
        <v>616</v>
      </c>
      <c r="X1481" s="119">
        <f t="shared" si="175"/>
        <v>-6137</v>
      </c>
      <c r="Y1481" s="92" t="s">
        <v>12848</v>
      </c>
      <c r="Z1481" s="93">
        <v>0.55600000000000005</v>
      </c>
      <c r="AA1481" s="178">
        <v>0.55600000000000005</v>
      </c>
      <c r="AB1481" s="93">
        <f t="shared" si="179"/>
        <v>0</v>
      </c>
      <c r="AE1481" s="48" t="s">
        <v>15145</v>
      </c>
      <c r="AF1481" s="172">
        <v>0.55600000000000005</v>
      </c>
      <c r="AK1481" s="48" t="s">
        <v>15148</v>
      </c>
      <c r="AM1481" s="48" t="s">
        <v>3846</v>
      </c>
      <c r="AN1481" s="48" t="s">
        <v>4272</v>
      </c>
      <c r="AQ1481" s="123"/>
      <c r="AR1481" s="179">
        <v>0.55600000000000005</v>
      </c>
      <c r="AS1481" s="180" t="s">
        <v>12727</v>
      </c>
      <c r="AT1481" s="181">
        <v>2500</v>
      </c>
      <c r="AU1481" s="181">
        <v>21</v>
      </c>
      <c r="AV1481" s="180" t="s">
        <v>5493</v>
      </c>
    </row>
    <row r="1482" spans="1:48" x14ac:dyDescent="0.2">
      <c r="A1482" s="92" t="s">
        <v>5494</v>
      </c>
      <c r="B1482" s="92" t="s">
        <v>5495</v>
      </c>
      <c r="C1482" s="117" t="s">
        <v>166</v>
      </c>
      <c r="D1482" s="92" t="s">
        <v>403</v>
      </c>
      <c r="E1482" s="92" t="s">
        <v>5496</v>
      </c>
      <c r="F1482" s="92" t="s">
        <v>3940</v>
      </c>
      <c r="G1482" s="92" t="s">
        <v>3904</v>
      </c>
      <c r="H1482" s="92" t="s">
        <v>5492</v>
      </c>
      <c r="I1482" s="118" t="s">
        <v>5497</v>
      </c>
      <c r="J1482" s="119">
        <v>11</v>
      </c>
      <c r="K1482" s="119">
        <v>2500</v>
      </c>
      <c r="L1482" s="119">
        <f t="shared" si="176"/>
        <v>-9751</v>
      </c>
      <c r="N1482" s="48" t="s">
        <v>243</v>
      </c>
      <c r="P1482" s="119">
        <v>7500</v>
      </c>
      <c r="Q1482" s="119">
        <v>7500</v>
      </c>
      <c r="R1482" s="119">
        <v>0</v>
      </c>
      <c r="S1482" s="119">
        <f t="shared" si="177"/>
        <v>15000</v>
      </c>
      <c r="T1482" s="119">
        <f t="shared" si="178"/>
        <v>15000</v>
      </c>
      <c r="U1482" s="119">
        <v>12251</v>
      </c>
      <c r="V1482" s="119">
        <v>6454</v>
      </c>
      <c r="W1482" s="119">
        <v>6393</v>
      </c>
      <c r="X1482" s="119">
        <f t="shared" si="175"/>
        <v>-11205</v>
      </c>
      <c r="Y1482" s="92" t="s">
        <v>12848</v>
      </c>
      <c r="Z1482" s="93">
        <v>3.2229999999999999</v>
      </c>
      <c r="AA1482" s="178">
        <v>3.2229999999999999</v>
      </c>
      <c r="AB1482" s="93">
        <f t="shared" si="179"/>
        <v>0</v>
      </c>
      <c r="AE1482" s="48" t="s">
        <v>15145</v>
      </c>
      <c r="AF1482" s="172">
        <v>3.2229999999999999</v>
      </c>
      <c r="AK1482" s="48" t="s">
        <v>15148</v>
      </c>
      <c r="AM1482" s="48" t="s">
        <v>3846</v>
      </c>
      <c r="AN1482" s="48" t="s">
        <v>4272</v>
      </c>
      <c r="AQ1482" s="123"/>
      <c r="AR1482" s="179">
        <v>3.2229999999999999</v>
      </c>
      <c r="AS1482" s="180" t="s">
        <v>12727</v>
      </c>
      <c r="AT1482" s="181">
        <v>2500</v>
      </c>
      <c r="AU1482" s="181">
        <v>10</v>
      </c>
      <c r="AV1482" s="180" t="s">
        <v>5497</v>
      </c>
    </row>
    <row r="1483" spans="1:48" ht="30" x14ac:dyDescent="0.2">
      <c r="A1483" s="92" t="s">
        <v>5498</v>
      </c>
      <c r="B1483" s="92" t="s">
        <v>5499</v>
      </c>
      <c r="C1483" s="117" t="s">
        <v>166</v>
      </c>
      <c r="D1483" s="92" t="s">
        <v>417</v>
      </c>
      <c r="E1483" s="92" t="s">
        <v>5500</v>
      </c>
      <c r="F1483" s="92" t="s">
        <v>5501</v>
      </c>
      <c r="G1483" s="92" t="s">
        <v>780</v>
      </c>
      <c r="H1483" s="92" t="s">
        <v>3618</v>
      </c>
      <c r="I1483" s="118" t="s">
        <v>5502</v>
      </c>
      <c r="J1483" s="119">
        <v>23</v>
      </c>
      <c r="K1483" s="119">
        <v>3000</v>
      </c>
      <c r="L1483" s="119">
        <f t="shared" si="176"/>
        <v>2033</v>
      </c>
      <c r="N1483" s="48" t="s">
        <v>243</v>
      </c>
      <c r="P1483" s="119">
        <v>0</v>
      </c>
      <c r="Q1483" s="119">
        <v>0</v>
      </c>
      <c r="R1483" s="119">
        <v>0</v>
      </c>
      <c r="S1483" s="119">
        <f t="shared" si="177"/>
        <v>0</v>
      </c>
      <c r="T1483" s="119">
        <f t="shared" si="178"/>
        <v>0</v>
      </c>
      <c r="U1483" s="119">
        <v>967</v>
      </c>
      <c r="V1483" s="119">
        <v>0</v>
      </c>
      <c r="W1483" s="119">
        <v>0</v>
      </c>
      <c r="X1483" s="119">
        <f t="shared" si="175"/>
        <v>-967</v>
      </c>
      <c r="Y1483" s="92" t="s">
        <v>12848</v>
      </c>
      <c r="Z1483" s="93">
        <v>1.2</v>
      </c>
      <c r="AA1483" s="178">
        <v>1.2</v>
      </c>
      <c r="AB1483" s="93">
        <f t="shared" si="179"/>
        <v>0</v>
      </c>
      <c r="AD1483" s="93">
        <v>1.3080000000000001</v>
      </c>
      <c r="AE1483" s="48" t="s">
        <v>15145</v>
      </c>
      <c r="AF1483" s="172">
        <v>1.2</v>
      </c>
      <c r="AK1483" s="48" t="s">
        <v>15148</v>
      </c>
      <c r="AM1483" s="48" t="s">
        <v>3846</v>
      </c>
      <c r="AN1483" s="48" t="s">
        <v>4272</v>
      </c>
      <c r="AQ1483" s="123" t="s">
        <v>15495</v>
      </c>
      <c r="AR1483" s="179">
        <v>1.2</v>
      </c>
      <c r="AS1483" s="180" t="s">
        <v>15496</v>
      </c>
      <c r="AT1483" s="181">
        <v>3000</v>
      </c>
      <c r="AU1483" s="181">
        <v>10</v>
      </c>
      <c r="AV1483" s="180" t="s">
        <v>5502</v>
      </c>
    </row>
    <row r="1484" spans="1:48" x14ac:dyDescent="0.2">
      <c r="A1484" s="92" t="s">
        <v>5503</v>
      </c>
      <c r="B1484" s="92" t="s">
        <v>5504</v>
      </c>
      <c r="C1484" s="117" t="s">
        <v>166</v>
      </c>
      <c r="D1484" s="92" t="s">
        <v>403</v>
      </c>
      <c r="E1484" s="92" t="s">
        <v>5505</v>
      </c>
      <c r="F1484" s="92" t="s">
        <v>3972</v>
      </c>
      <c r="G1484" s="92" t="s">
        <v>3904</v>
      </c>
      <c r="H1484" s="92" t="s">
        <v>5492</v>
      </c>
      <c r="I1484" s="118" t="s">
        <v>5506</v>
      </c>
      <c r="J1484" s="119">
        <v>9</v>
      </c>
      <c r="K1484" s="119">
        <v>2500</v>
      </c>
      <c r="L1484" s="119">
        <f t="shared" si="176"/>
        <v>-1520</v>
      </c>
      <c r="N1484" s="48" t="s">
        <v>243</v>
      </c>
      <c r="P1484" s="119">
        <v>2500</v>
      </c>
      <c r="Q1484" s="119">
        <v>2500</v>
      </c>
      <c r="R1484" s="119">
        <v>0</v>
      </c>
      <c r="S1484" s="119">
        <f t="shared" si="177"/>
        <v>5000</v>
      </c>
      <c r="T1484" s="119">
        <f t="shared" si="178"/>
        <v>5000</v>
      </c>
      <c r="U1484" s="119">
        <v>4020</v>
      </c>
      <c r="V1484" s="119">
        <v>594</v>
      </c>
      <c r="W1484" s="119">
        <v>594</v>
      </c>
      <c r="X1484" s="119">
        <f t="shared" si="175"/>
        <v>-2114</v>
      </c>
      <c r="Y1484" s="92" t="s">
        <v>12848</v>
      </c>
      <c r="Z1484" s="93">
        <v>0.76</v>
      </c>
      <c r="AA1484" s="178">
        <v>0.76</v>
      </c>
      <c r="AB1484" s="93">
        <f t="shared" si="179"/>
        <v>0</v>
      </c>
      <c r="AE1484" s="48" t="s">
        <v>15145</v>
      </c>
      <c r="AF1484" s="172">
        <v>0.76</v>
      </c>
      <c r="AK1484" s="48" t="s">
        <v>15148</v>
      </c>
      <c r="AM1484" s="48" t="s">
        <v>3846</v>
      </c>
      <c r="AN1484" s="48" t="s">
        <v>4272</v>
      </c>
      <c r="AQ1484" s="123"/>
      <c r="AR1484" s="179">
        <v>0.76</v>
      </c>
      <c r="AS1484" s="180" t="s">
        <v>12727</v>
      </c>
      <c r="AT1484" s="181">
        <v>2500</v>
      </c>
      <c r="AU1484" s="181">
        <v>13</v>
      </c>
      <c r="AV1484" s="180" t="s">
        <v>5506</v>
      </c>
    </row>
    <row r="1485" spans="1:48" x14ac:dyDescent="0.2">
      <c r="A1485" s="92" t="s">
        <v>5507</v>
      </c>
      <c r="B1485" s="92" t="s">
        <v>5508</v>
      </c>
      <c r="C1485" s="117" t="s">
        <v>166</v>
      </c>
      <c r="D1485" s="92" t="s">
        <v>403</v>
      </c>
      <c r="E1485" s="92" t="s">
        <v>5509</v>
      </c>
      <c r="F1485" s="92" t="s">
        <v>3972</v>
      </c>
      <c r="G1485" s="92" t="s">
        <v>3617</v>
      </c>
      <c r="H1485" s="92" t="s">
        <v>5492</v>
      </c>
      <c r="I1485" s="118" t="s">
        <v>5510</v>
      </c>
      <c r="J1485" s="119">
        <v>18</v>
      </c>
      <c r="K1485" s="119">
        <v>2500</v>
      </c>
      <c r="L1485" s="119">
        <f t="shared" si="176"/>
        <v>1533</v>
      </c>
      <c r="M1485" s="124">
        <v>2475</v>
      </c>
      <c r="N1485" s="48" t="s">
        <v>243</v>
      </c>
      <c r="P1485" s="119">
        <v>2500</v>
      </c>
      <c r="Q1485" s="119">
        <v>2500</v>
      </c>
      <c r="R1485" s="119">
        <v>0</v>
      </c>
      <c r="S1485" s="119">
        <f t="shared" si="177"/>
        <v>5000</v>
      </c>
      <c r="T1485" s="119">
        <f t="shared" si="178"/>
        <v>5000</v>
      </c>
      <c r="U1485" s="119">
        <v>967</v>
      </c>
      <c r="V1485" s="119">
        <v>0</v>
      </c>
      <c r="W1485" s="119">
        <v>0</v>
      </c>
      <c r="X1485" s="119">
        <f t="shared" si="175"/>
        <v>1533</v>
      </c>
      <c r="Y1485" s="92" t="s">
        <v>12863</v>
      </c>
      <c r="Z1485" s="93">
        <v>0.99</v>
      </c>
      <c r="AA1485" s="178">
        <v>0.99</v>
      </c>
      <c r="AB1485" s="93">
        <f t="shared" si="179"/>
        <v>0</v>
      </c>
      <c r="AE1485" s="48" t="s">
        <v>15145</v>
      </c>
      <c r="AF1485" s="172">
        <v>0.99</v>
      </c>
      <c r="AK1485" s="48" t="s">
        <v>15148</v>
      </c>
      <c r="AM1485" s="48" t="s">
        <v>3846</v>
      </c>
      <c r="AN1485" s="48" t="s">
        <v>4272</v>
      </c>
      <c r="AQ1485" s="123"/>
      <c r="AR1485" s="179">
        <v>0.99</v>
      </c>
      <c r="AS1485" s="180" t="s">
        <v>12727</v>
      </c>
      <c r="AT1485" s="181">
        <v>2500</v>
      </c>
      <c r="AU1485" s="181">
        <v>8</v>
      </c>
      <c r="AV1485" s="180" t="s">
        <v>5510</v>
      </c>
    </row>
    <row r="1486" spans="1:48" x14ac:dyDescent="0.2">
      <c r="A1486" s="92" t="s">
        <v>5511</v>
      </c>
      <c r="B1486" s="92" t="s">
        <v>5512</v>
      </c>
      <c r="C1486" s="117" t="s">
        <v>166</v>
      </c>
      <c r="D1486" s="92" t="s">
        <v>403</v>
      </c>
      <c r="E1486" s="92" t="s">
        <v>5513</v>
      </c>
      <c r="F1486" s="92" t="s">
        <v>3972</v>
      </c>
      <c r="G1486" s="92" t="s">
        <v>5514</v>
      </c>
      <c r="H1486" s="92" t="s">
        <v>5492</v>
      </c>
      <c r="I1486" s="118" t="s">
        <v>5515</v>
      </c>
      <c r="J1486" s="119">
        <v>19</v>
      </c>
      <c r="K1486" s="119">
        <v>2500</v>
      </c>
      <c r="L1486" s="119">
        <f t="shared" si="176"/>
        <v>1533</v>
      </c>
      <c r="M1486" s="124">
        <v>8750</v>
      </c>
      <c r="N1486" s="48" t="s">
        <v>173</v>
      </c>
      <c r="P1486" s="119">
        <v>0</v>
      </c>
      <c r="Q1486" s="119">
        <v>0</v>
      </c>
      <c r="R1486" s="119">
        <v>0</v>
      </c>
      <c r="S1486" s="119">
        <f t="shared" si="177"/>
        <v>0</v>
      </c>
      <c r="T1486" s="119">
        <f t="shared" si="178"/>
        <v>0</v>
      </c>
      <c r="U1486" s="119">
        <v>967</v>
      </c>
      <c r="V1486" s="119">
        <v>0</v>
      </c>
      <c r="W1486" s="119">
        <v>0</v>
      </c>
      <c r="X1486" s="119">
        <f>T1486-(U1486+V1486)</f>
        <v>-967</v>
      </c>
      <c r="Y1486" s="92" t="s">
        <v>12848</v>
      </c>
      <c r="Z1486" s="93">
        <v>3.5</v>
      </c>
      <c r="AA1486" s="189">
        <v>3.2</v>
      </c>
      <c r="AB1486" s="93">
        <f t="shared" si="179"/>
        <v>-0.29999999999999982</v>
      </c>
      <c r="AE1486" s="48" t="s">
        <v>15145</v>
      </c>
      <c r="AF1486" s="172">
        <v>3.2</v>
      </c>
      <c r="AH1486" s="122"/>
      <c r="AK1486" s="48" t="s">
        <v>15497</v>
      </c>
      <c r="AM1486" s="48" t="s">
        <v>3846</v>
      </c>
      <c r="AN1486" s="48" t="s">
        <v>4272</v>
      </c>
      <c r="AQ1486" s="123" t="s">
        <v>15287</v>
      </c>
      <c r="AR1486" s="179">
        <v>3.2</v>
      </c>
      <c r="AS1486" s="180" t="s">
        <v>15498</v>
      </c>
      <c r="AT1486" s="181">
        <v>2500</v>
      </c>
      <c r="AU1486" s="181">
        <v>10</v>
      </c>
      <c r="AV1486" s="180" t="s">
        <v>5515</v>
      </c>
    </row>
    <row r="1487" spans="1:48" x14ac:dyDescent="0.2">
      <c r="A1487" s="92" t="s">
        <v>5516</v>
      </c>
      <c r="B1487" s="92" t="s">
        <v>5517</v>
      </c>
      <c r="C1487" s="117" t="s">
        <v>166</v>
      </c>
      <c r="D1487" s="92" t="s">
        <v>403</v>
      </c>
      <c r="E1487" s="92" t="s">
        <v>5518</v>
      </c>
      <c r="F1487" s="92" t="s">
        <v>3945</v>
      </c>
      <c r="G1487" s="92" t="s">
        <v>3617</v>
      </c>
      <c r="H1487" s="92" t="s">
        <v>4025</v>
      </c>
      <c r="I1487" s="118" t="s">
        <v>5519</v>
      </c>
      <c r="J1487" s="119">
        <v>15</v>
      </c>
      <c r="K1487" s="119">
        <v>3000</v>
      </c>
      <c r="L1487" s="119">
        <f t="shared" si="176"/>
        <v>-16643</v>
      </c>
      <c r="N1487" s="48" t="s">
        <v>243</v>
      </c>
      <c r="P1487" s="119">
        <v>30000</v>
      </c>
      <c r="Q1487" s="119">
        <v>15000</v>
      </c>
      <c r="R1487" s="119">
        <v>15000</v>
      </c>
      <c r="S1487" s="119">
        <f t="shared" si="177"/>
        <v>45000</v>
      </c>
      <c r="T1487" s="119">
        <f t="shared" si="178"/>
        <v>60000</v>
      </c>
      <c r="U1487" s="119">
        <v>19643</v>
      </c>
      <c r="V1487" s="119">
        <v>10841</v>
      </c>
      <c r="W1487" s="119">
        <v>9538</v>
      </c>
      <c r="X1487" s="119">
        <f t="shared" ref="X1487:X1532" si="180">P1487-(U1487+V1487)</f>
        <v>-484</v>
      </c>
      <c r="Y1487" s="92" t="s">
        <v>12848</v>
      </c>
      <c r="Z1487" s="93">
        <v>3.09</v>
      </c>
      <c r="AA1487" s="178">
        <v>3.09</v>
      </c>
      <c r="AB1487" s="93">
        <f t="shared" si="179"/>
        <v>0</v>
      </c>
      <c r="AE1487" s="48" t="s">
        <v>15145</v>
      </c>
      <c r="AF1487" s="172">
        <v>3.09</v>
      </c>
      <c r="AK1487" s="48" t="s">
        <v>15148</v>
      </c>
      <c r="AM1487" s="48" t="s">
        <v>3846</v>
      </c>
      <c r="AN1487" s="48" t="s">
        <v>4272</v>
      </c>
      <c r="AQ1487" s="123"/>
      <c r="AR1487" s="179">
        <v>3.09</v>
      </c>
      <c r="AS1487" s="180" t="s">
        <v>12727</v>
      </c>
      <c r="AT1487" s="181">
        <v>3000</v>
      </c>
      <c r="AU1487" s="181">
        <v>12</v>
      </c>
      <c r="AV1487" s="180" t="s">
        <v>5519</v>
      </c>
    </row>
    <row r="1488" spans="1:48" x14ac:dyDescent="0.2">
      <c r="A1488" s="92" t="s">
        <v>5520</v>
      </c>
      <c r="B1488" s="92" t="s">
        <v>5521</v>
      </c>
      <c r="C1488" s="117" t="s">
        <v>166</v>
      </c>
      <c r="D1488" s="92" t="s">
        <v>403</v>
      </c>
      <c r="E1488" s="92" t="s">
        <v>5522</v>
      </c>
      <c r="F1488" s="92" t="s">
        <v>3972</v>
      </c>
      <c r="G1488" s="92" t="s">
        <v>3904</v>
      </c>
      <c r="H1488" s="92" t="s">
        <v>5492</v>
      </c>
      <c r="I1488" s="118" t="s">
        <v>5523</v>
      </c>
      <c r="J1488" s="119">
        <v>18</v>
      </c>
      <c r="K1488" s="119">
        <v>2500</v>
      </c>
      <c r="L1488" s="119">
        <f t="shared" si="176"/>
        <v>1533</v>
      </c>
      <c r="M1488" s="124">
        <v>6100</v>
      </c>
      <c r="N1488" s="48" t="s">
        <v>243</v>
      </c>
      <c r="P1488" s="119">
        <v>2500</v>
      </c>
      <c r="Q1488" s="119">
        <v>2500</v>
      </c>
      <c r="R1488" s="119">
        <v>0</v>
      </c>
      <c r="S1488" s="119">
        <f t="shared" si="177"/>
        <v>5000</v>
      </c>
      <c r="T1488" s="119">
        <f t="shared" si="178"/>
        <v>5000</v>
      </c>
      <c r="U1488" s="119">
        <v>967</v>
      </c>
      <c r="V1488" s="119">
        <v>0</v>
      </c>
      <c r="W1488" s="119">
        <v>0</v>
      </c>
      <c r="X1488" s="119">
        <f t="shared" si="180"/>
        <v>1533</v>
      </c>
      <c r="Y1488" s="92" t="s">
        <v>12863</v>
      </c>
      <c r="Z1488" s="93">
        <v>2.44</v>
      </c>
      <c r="AA1488" s="178">
        <v>2.44</v>
      </c>
      <c r="AB1488" s="93">
        <f t="shared" si="179"/>
        <v>0</v>
      </c>
      <c r="AD1488" s="93">
        <v>3.82</v>
      </c>
      <c r="AE1488" s="48" t="s">
        <v>15145</v>
      </c>
      <c r="AF1488" s="172">
        <v>2.44</v>
      </c>
      <c r="AK1488" s="48" t="s">
        <v>15148</v>
      </c>
      <c r="AM1488" s="48" t="s">
        <v>3846</v>
      </c>
      <c r="AN1488" s="48" t="s">
        <v>4272</v>
      </c>
      <c r="AQ1488" s="123" t="s">
        <v>15499</v>
      </c>
      <c r="AR1488" s="179">
        <v>2.44</v>
      </c>
      <c r="AS1488" s="180" t="s">
        <v>12727</v>
      </c>
      <c r="AT1488" s="181">
        <v>2500</v>
      </c>
      <c r="AU1488" s="181">
        <v>11</v>
      </c>
      <c r="AV1488" s="180" t="s">
        <v>5523</v>
      </c>
    </row>
    <row r="1489" spans="1:48" x14ac:dyDescent="0.2">
      <c r="A1489" s="92" t="s">
        <v>5524</v>
      </c>
      <c r="B1489" s="92" t="s">
        <v>5525</v>
      </c>
      <c r="C1489" s="117" t="s">
        <v>166</v>
      </c>
      <c r="D1489" s="92" t="s">
        <v>403</v>
      </c>
      <c r="E1489" s="92" t="s">
        <v>5526</v>
      </c>
      <c r="F1489" s="92" t="s">
        <v>3945</v>
      </c>
      <c r="G1489" s="92" t="s">
        <v>3962</v>
      </c>
      <c r="H1489" s="92" t="s">
        <v>3887</v>
      </c>
      <c r="I1489" s="118" t="s">
        <v>5527</v>
      </c>
      <c r="J1489" s="119">
        <v>14</v>
      </c>
      <c r="K1489" s="119">
        <v>2500</v>
      </c>
      <c r="L1489" s="119">
        <f t="shared" si="176"/>
        <v>-2873</v>
      </c>
      <c r="N1489" s="48" t="s">
        <v>243</v>
      </c>
      <c r="P1489" s="119">
        <v>2500</v>
      </c>
      <c r="Q1489" s="119">
        <v>2500</v>
      </c>
      <c r="R1489" s="119">
        <v>0</v>
      </c>
      <c r="S1489" s="119">
        <f t="shared" si="177"/>
        <v>5000</v>
      </c>
      <c r="T1489" s="119">
        <f t="shared" si="178"/>
        <v>5000</v>
      </c>
      <c r="U1489" s="119">
        <v>5373</v>
      </c>
      <c r="V1489" s="119">
        <v>1430</v>
      </c>
      <c r="W1489" s="119">
        <v>429</v>
      </c>
      <c r="X1489" s="119">
        <f t="shared" si="180"/>
        <v>-4303</v>
      </c>
      <c r="Y1489" s="92" t="s">
        <v>12848</v>
      </c>
      <c r="Z1489" s="93">
        <v>2.94</v>
      </c>
      <c r="AA1489" s="178">
        <v>2.94</v>
      </c>
      <c r="AB1489" s="93">
        <f t="shared" si="179"/>
        <v>0</v>
      </c>
      <c r="AE1489" s="48" t="s">
        <v>15145</v>
      </c>
      <c r="AF1489" s="172">
        <v>2.94</v>
      </c>
      <c r="AK1489" s="48" t="s">
        <v>15148</v>
      </c>
      <c r="AM1489" s="48" t="s">
        <v>3846</v>
      </c>
      <c r="AN1489" s="48" t="s">
        <v>4272</v>
      </c>
      <c r="AQ1489" s="123"/>
      <c r="AR1489" s="179">
        <v>2.94</v>
      </c>
      <c r="AS1489" s="180" t="s">
        <v>15261</v>
      </c>
      <c r="AT1489" s="181">
        <v>3000</v>
      </c>
      <c r="AU1489" s="181">
        <v>10</v>
      </c>
      <c r="AV1489" s="180" t="s">
        <v>5527</v>
      </c>
    </row>
    <row r="1490" spans="1:48" x14ac:dyDescent="0.2">
      <c r="A1490" s="92" t="s">
        <v>5528</v>
      </c>
      <c r="B1490" s="92" t="s">
        <v>5529</v>
      </c>
      <c r="C1490" s="117" t="s">
        <v>166</v>
      </c>
      <c r="D1490" s="92" t="s">
        <v>437</v>
      </c>
      <c r="E1490" s="92" t="s">
        <v>5530</v>
      </c>
      <c r="F1490" s="92" t="s">
        <v>3945</v>
      </c>
      <c r="G1490" s="92" t="s">
        <v>780</v>
      </c>
      <c r="H1490" s="92" t="s">
        <v>4144</v>
      </c>
      <c r="I1490" s="118" t="s">
        <v>5531</v>
      </c>
      <c r="J1490" s="119">
        <v>9</v>
      </c>
      <c r="K1490" s="119">
        <v>2000</v>
      </c>
      <c r="L1490" s="119">
        <f t="shared" ref="L1490:L1521" si="181">K1490-U1490</f>
        <v>-29717</v>
      </c>
      <c r="N1490" s="48" t="s">
        <v>243</v>
      </c>
      <c r="P1490" s="119">
        <v>30055</v>
      </c>
      <c r="Q1490" s="119">
        <v>26055</v>
      </c>
      <c r="R1490" s="119">
        <v>0</v>
      </c>
      <c r="S1490" s="119">
        <f t="shared" si="177"/>
        <v>56110</v>
      </c>
      <c r="T1490" s="119">
        <f t="shared" si="178"/>
        <v>56110</v>
      </c>
      <c r="U1490" s="119">
        <v>31717</v>
      </c>
      <c r="V1490" s="119">
        <v>16355</v>
      </c>
      <c r="W1490" s="119">
        <v>14714</v>
      </c>
      <c r="X1490" s="119">
        <f t="shared" si="180"/>
        <v>-18017</v>
      </c>
      <c r="Y1490" s="92" t="s">
        <v>12848</v>
      </c>
      <c r="Z1490" s="93">
        <v>1.3426</v>
      </c>
      <c r="AA1490" s="178">
        <v>1.3426</v>
      </c>
      <c r="AB1490" s="93">
        <f t="shared" si="179"/>
        <v>0</v>
      </c>
      <c r="AE1490" s="48" t="s">
        <v>15145</v>
      </c>
      <c r="AF1490" s="172">
        <v>1.3426</v>
      </c>
      <c r="AK1490" s="48" t="s">
        <v>15148</v>
      </c>
      <c r="AM1490" s="48" t="s">
        <v>3846</v>
      </c>
      <c r="AN1490" s="48" t="s">
        <v>4272</v>
      </c>
      <c r="AQ1490" s="123"/>
      <c r="AR1490" s="179">
        <v>1.3426</v>
      </c>
      <c r="AS1490" s="180" t="s">
        <v>6180</v>
      </c>
      <c r="AT1490" s="181">
        <v>2000</v>
      </c>
      <c r="AU1490" s="181">
        <v>16</v>
      </c>
      <c r="AV1490" s="180" t="s">
        <v>5531</v>
      </c>
    </row>
    <row r="1491" spans="1:48" x14ac:dyDescent="0.2">
      <c r="A1491" s="92" t="s">
        <v>5532</v>
      </c>
      <c r="B1491" s="92" t="s">
        <v>5533</v>
      </c>
      <c r="C1491" s="117" t="s">
        <v>166</v>
      </c>
      <c r="D1491" s="92" t="s">
        <v>403</v>
      </c>
      <c r="E1491" s="92" t="s">
        <v>5534</v>
      </c>
      <c r="F1491" s="92" t="s">
        <v>3945</v>
      </c>
      <c r="G1491" s="92" t="s">
        <v>3962</v>
      </c>
      <c r="H1491" s="92" t="s">
        <v>3887</v>
      </c>
      <c r="I1491" s="118" t="s">
        <v>5535</v>
      </c>
      <c r="J1491" s="119">
        <v>14</v>
      </c>
      <c r="K1491" s="119">
        <v>1000</v>
      </c>
      <c r="L1491" s="119">
        <f t="shared" si="181"/>
        <v>-47608</v>
      </c>
      <c r="N1491" s="48" t="s">
        <v>243</v>
      </c>
      <c r="P1491" s="119">
        <v>16350</v>
      </c>
      <c r="Q1491" s="119">
        <v>16350</v>
      </c>
      <c r="R1491" s="119">
        <v>0</v>
      </c>
      <c r="S1491" s="119">
        <f t="shared" si="177"/>
        <v>32700</v>
      </c>
      <c r="T1491" s="119">
        <f t="shared" si="178"/>
        <v>32700</v>
      </c>
      <c r="U1491" s="119">
        <v>48608</v>
      </c>
      <c r="V1491" s="119">
        <v>32272</v>
      </c>
      <c r="W1491" s="119">
        <v>26301</v>
      </c>
      <c r="X1491" s="119">
        <f t="shared" si="180"/>
        <v>-64530</v>
      </c>
      <c r="Y1491" s="92" t="s">
        <v>12848</v>
      </c>
      <c r="Z1491" s="93">
        <v>1.4119999999999999</v>
      </c>
      <c r="AA1491" s="178">
        <v>1.4119999999999999</v>
      </c>
      <c r="AB1491" s="93">
        <f t="shared" si="179"/>
        <v>0</v>
      </c>
      <c r="AE1491" s="48" t="s">
        <v>15145</v>
      </c>
      <c r="AF1491" s="172">
        <v>1.4119999999999999</v>
      </c>
      <c r="AK1491" s="48" t="s">
        <v>15148</v>
      </c>
      <c r="AM1491" s="48" t="s">
        <v>3846</v>
      </c>
      <c r="AN1491" s="48" t="s">
        <v>4272</v>
      </c>
      <c r="AQ1491" s="123"/>
      <c r="AR1491" s="179">
        <v>1.4119999999999999</v>
      </c>
      <c r="AS1491" s="180" t="s">
        <v>15261</v>
      </c>
      <c r="AT1491" s="181">
        <v>1000</v>
      </c>
      <c r="AU1491" s="181">
        <v>7</v>
      </c>
      <c r="AV1491" s="180" t="s">
        <v>5535</v>
      </c>
    </row>
    <row r="1492" spans="1:48" x14ac:dyDescent="0.2">
      <c r="A1492" s="92" t="s">
        <v>5536</v>
      </c>
      <c r="B1492" s="92" t="s">
        <v>5537</v>
      </c>
      <c r="C1492" s="117" t="s">
        <v>166</v>
      </c>
      <c r="D1492" s="92" t="s">
        <v>403</v>
      </c>
      <c r="E1492" s="92" t="s">
        <v>5538</v>
      </c>
      <c r="F1492" s="92" t="s">
        <v>3940</v>
      </c>
      <c r="G1492" s="92" t="s">
        <v>3962</v>
      </c>
      <c r="H1492" s="92" t="s">
        <v>3887</v>
      </c>
      <c r="I1492" s="118" t="s">
        <v>5539</v>
      </c>
      <c r="J1492" s="119">
        <v>14</v>
      </c>
      <c r="K1492" s="119">
        <v>2500</v>
      </c>
      <c r="L1492" s="119">
        <f t="shared" si="181"/>
        <v>1951</v>
      </c>
      <c r="M1492" s="124">
        <v>6875</v>
      </c>
      <c r="N1492" s="48" t="s">
        <v>243</v>
      </c>
      <c r="P1492" s="119">
        <v>800</v>
      </c>
      <c r="Q1492" s="119">
        <v>800</v>
      </c>
      <c r="R1492" s="119">
        <v>0</v>
      </c>
      <c r="S1492" s="119">
        <f t="shared" si="177"/>
        <v>1600</v>
      </c>
      <c r="T1492" s="119">
        <f t="shared" si="178"/>
        <v>1600</v>
      </c>
      <c r="U1492" s="119">
        <v>549</v>
      </c>
      <c r="V1492" s="119">
        <v>414</v>
      </c>
      <c r="W1492" s="119">
        <v>400</v>
      </c>
      <c r="X1492" s="119">
        <f t="shared" si="180"/>
        <v>-163</v>
      </c>
      <c r="Y1492" s="92" t="s">
        <v>12848</v>
      </c>
      <c r="Z1492" s="93">
        <v>2.75</v>
      </c>
      <c r="AA1492" s="178">
        <v>2.75</v>
      </c>
      <c r="AB1492" s="93">
        <f t="shared" si="179"/>
        <v>0</v>
      </c>
      <c r="AE1492" s="48" t="s">
        <v>15145</v>
      </c>
      <c r="AF1492" s="172">
        <v>2.75</v>
      </c>
      <c r="AK1492" s="48" t="s">
        <v>15148</v>
      </c>
      <c r="AM1492" s="48" t="s">
        <v>3846</v>
      </c>
      <c r="AN1492" s="48" t="s">
        <v>4272</v>
      </c>
      <c r="AQ1492" s="123"/>
      <c r="AR1492" s="179">
        <v>2.75</v>
      </c>
      <c r="AS1492" s="180" t="s">
        <v>15249</v>
      </c>
      <c r="AT1492" s="181">
        <v>2500</v>
      </c>
      <c r="AU1492" s="181">
        <v>12</v>
      </c>
      <c r="AV1492" s="180" t="s">
        <v>5539</v>
      </c>
    </row>
    <row r="1493" spans="1:48" ht="45" x14ac:dyDescent="0.2">
      <c r="A1493" s="92" t="s">
        <v>5540</v>
      </c>
      <c r="B1493" s="92" t="s">
        <v>5541</v>
      </c>
      <c r="C1493" s="117" t="s">
        <v>166</v>
      </c>
      <c r="D1493" s="92" t="s">
        <v>403</v>
      </c>
      <c r="E1493" s="92" t="s">
        <v>5542</v>
      </c>
      <c r="F1493" s="92" t="s">
        <v>3945</v>
      </c>
      <c r="G1493" s="92" t="s">
        <v>3962</v>
      </c>
      <c r="H1493" s="92" t="s">
        <v>3887</v>
      </c>
      <c r="I1493" s="118" t="s">
        <v>5543</v>
      </c>
      <c r="J1493" s="119">
        <v>14</v>
      </c>
      <c r="K1493" s="119">
        <v>1000</v>
      </c>
      <c r="L1493" s="119">
        <f t="shared" si="181"/>
        <v>-19869</v>
      </c>
      <c r="N1493" s="48" t="s">
        <v>243</v>
      </c>
      <c r="P1493" s="119">
        <v>9000</v>
      </c>
      <c r="Q1493" s="119">
        <v>9000</v>
      </c>
      <c r="R1493" s="119">
        <v>0</v>
      </c>
      <c r="S1493" s="119">
        <f t="shared" si="177"/>
        <v>18000</v>
      </c>
      <c r="T1493" s="119">
        <f t="shared" si="178"/>
        <v>18000</v>
      </c>
      <c r="U1493" s="119">
        <v>20869</v>
      </c>
      <c r="V1493" s="119">
        <v>11735</v>
      </c>
      <c r="W1493" s="119">
        <v>9367</v>
      </c>
      <c r="X1493" s="119">
        <f t="shared" si="180"/>
        <v>-23604</v>
      </c>
      <c r="Y1493" s="92" t="s">
        <v>12848</v>
      </c>
      <c r="Z1493" s="93">
        <v>0.8</v>
      </c>
      <c r="AA1493" s="178">
        <v>0.60950000000000004</v>
      </c>
      <c r="AB1493" s="93">
        <f t="shared" si="179"/>
        <v>-0.1905</v>
      </c>
      <c r="AC1493" s="48" t="s">
        <v>15208</v>
      </c>
      <c r="AE1493" s="48" t="s">
        <v>15145</v>
      </c>
      <c r="AK1493" s="48" t="s">
        <v>15500</v>
      </c>
      <c r="AM1493" s="48" t="s">
        <v>3846</v>
      </c>
      <c r="AN1493" s="48" t="s">
        <v>4272</v>
      </c>
      <c r="AQ1493" s="123"/>
      <c r="AR1493" s="179">
        <v>0.60950000000000004</v>
      </c>
      <c r="AS1493" s="180" t="s">
        <v>15249</v>
      </c>
      <c r="AT1493" s="181">
        <v>1000</v>
      </c>
      <c r="AU1493" s="181">
        <v>14</v>
      </c>
      <c r="AV1493" s="180" t="s">
        <v>5543</v>
      </c>
    </row>
    <row r="1494" spans="1:48" x14ac:dyDescent="0.2">
      <c r="A1494" s="92" t="s">
        <v>5544</v>
      </c>
      <c r="B1494" s="92" t="s">
        <v>5545</v>
      </c>
      <c r="C1494" s="117" t="s">
        <v>166</v>
      </c>
      <c r="D1494" s="92" t="s">
        <v>403</v>
      </c>
      <c r="E1494" s="92" t="s">
        <v>5546</v>
      </c>
      <c r="F1494" s="92" t="s">
        <v>3919</v>
      </c>
      <c r="G1494" s="92" t="s">
        <v>3844</v>
      </c>
      <c r="H1494" s="92" t="s">
        <v>4064</v>
      </c>
      <c r="I1494" s="118" t="s">
        <v>5547</v>
      </c>
      <c r="J1494" s="119">
        <v>8</v>
      </c>
      <c r="K1494" s="119">
        <v>2500</v>
      </c>
      <c r="L1494" s="119">
        <f t="shared" si="181"/>
        <v>2390</v>
      </c>
      <c r="M1494" s="119"/>
      <c r="N1494" s="48" t="s">
        <v>243</v>
      </c>
      <c r="P1494" s="119">
        <v>0</v>
      </c>
      <c r="Q1494" s="119">
        <v>0</v>
      </c>
      <c r="R1494" s="119">
        <v>0</v>
      </c>
      <c r="S1494" s="119">
        <f t="shared" si="177"/>
        <v>0</v>
      </c>
      <c r="T1494" s="119">
        <f t="shared" si="178"/>
        <v>0</v>
      </c>
      <c r="U1494" s="119">
        <v>110</v>
      </c>
      <c r="V1494" s="119">
        <v>54</v>
      </c>
      <c r="W1494" s="119">
        <v>54</v>
      </c>
      <c r="X1494" s="119">
        <f t="shared" si="180"/>
        <v>-164</v>
      </c>
      <c r="Y1494" s="92" t="s">
        <v>12848</v>
      </c>
      <c r="Z1494" s="93">
        <v>0.3</v>
      </c>
      <c r="AA1494" s="178">
        <v>0.3</v>
      </c>
      <c r="AB1494" s="93">
        <f t="shared" si="179"/>
        <v>0</v>
      </c>
      <c r="AE1494" s="48" t="s">
        <v>15145</v>
      </c>
      <c r="AF1494" s="172">
        <v>0.3</v>
      </c>
      <c r="AK1494" s="48" t="s">
        <v>15148</v>
      </c>
      <c r="AM1494" s="48" t="s">
        <v>3846</v>
      </c>
      <c r="AN1494" s="48" t="s">
        <v>4272</v>
      </c>
      <c r="AQ1494" s="123"/>
      <c r="AR1494" s="179">
        <v>0.3</v>
      </c>
      <c r="AS1494" s="180" t="s">
        <v>15501</v>
      </c>
      <c r="AT1494" s="181">
        <v>2500</v>
      </c>
      <c r="AU1494" s="181">
        <v>15</v>
      </c>
      <c r="AV1494" s="180" t="s">
        <v>5547</v>
      </c>
    </row>
    <row r="1495" spans="1:48" x14ac:dyDescent="0.2">
      <c r="A1495" s="92" t="s">
        <v>5548</v>
      </c>
      <c r="B1495" s="92" t="s">
        <v>5549</v>
      </c>
      <c r="C1495" s="117" t="s">
        <v>166</v>
      </c>
      <c r="D1495" s="92" t="s">
        <v>417</v>
      </c>
      <c r="E1495" s="92" t="s">
        <v>5550</v>
      </c>
      <c r="F1495" s="92" t="s">
        <v>3945</v>
      </c>
      <c r="G1495" s="92" t="s">
        <v>780</v>
      </c>
      <c r="H1495" s="92" t="s">
        <v>3618</v>
      </c>
      <c r="I1495" s="118" t="s">
        <v>5551</v>
      </c>
      <c r="J1495" s="119">
        <v>29</v>
      </c>
      <c r="K1495" s="119">
        <v>1000</v>
      </c>
      <c r="L1495" s="119">
        <f t="shared" si="181"/>
        <v>790</v>
      </c>
      <c r="M1495" s="124">
        <v>6150</v>
      </c>
      <c r="N1495" s="48" t="s">
        <v>243</v>
      </c>
      <c r="P1495" s="119">
        <v>0</v>
      </c>
      <c r="Q1495" s="119">
        <v>0</v>
      </c>
      <c r="R1495" s="119">
        <v>0</v>
      </c>
      <c r="S1495" s="119">
        <f t="shared" si="177"/>
        <v>0</v>
      </c>
      <c r="T1495" s="119">
        <f t="shared" si="178"/>
        <v>0</v>
      </c>
      <c r="U1495" s="119">
        <v>210</v>
      </c>
      <c r="V1495" s="119">
        <v>78</v>
      </c>
      <c r="W1495" s="119">
        <v>54</v>
      </c>
      <c r="X1495" s="119">
        <f t="shared" si="180"/>
        <v>-288</v>
      </c>
      <c r="Y1495" s="92" t="s">
        <v>12848</v>
      </c>
      <c r="Z1495" s="93">
        <v>6.15</v>
      </c>
      <c r="AA1495" s="178">
        <v>6.15</v>
      </c>
      <c r="AB1495" s="93">
        <f t="shared" si="179"/>
        <v>0</v>
      </c>
      <c r="AE1495" s="48" t="s">
        <v>15145</v>
      </c>
      <c r="AF1495" s="172">
        <v>6.15</v>
      </c>
      <c r="AK1495" s="48" t="s">
        <v>15148</v>
      </c>
      <c r="AM1495" s="48" t="s">
        <v>3846</v>
      </c>
      <c r="AN1495" s="48" t="s">
        <v>4272</v>
      </c>
      <c r="AQ1495" s="123"/>
      <c r="AR1495" s="179">
        <v>6.15</v>
      </c>
      <c r="AS1495" s="180" t="s">
        <v>15502</v>
      </c>
      <c r="AT1495" s="181">
        <v>1000</v>
      </c>
      <c r="AU1495" s="181">
        <v>19</v>
      </c>
      <c r="AV1495" s="180" t="s">
        <v>5551</v>
      </c>
    </row>
    <row r="1496" spans="1:48" x14ac:dyDescent="0.2">
      <c r="A1496" s="92" t="s">
        <v>5552</v>
      </c>
      <c r="B1496" s="92" t="s">
        <v>5553</v>
      </c>
      <c r="C1496" s="117" t="s">
        <v>166</v>
      </c>
      <c r="D1496" s="92" t="s">
        <v>437</v>
      </c>
      <c r="E1496" s="92" t="s">
        <v>5554</v>
      </c>
      <c r="F1496" s="92" t="s">
        <v>3945</v>
      </c>
      <c r="G1496" s="92" t="s">
        <v>780</v>
      </c>
      <c r="H1496" s="92" t="s">
        <v>5555</v>
      </c>
      <c r="I1496" s="118" t="s">
        <v>5556</v>
      </c>
      <c r="J1496" s="119">
        <v>13</v>
      </c>
      <c r="K1496" s="119">
        <v>2500</v>
      </c>
      <c r="L1496" s="119">
        <f t="shared" si="181"/>
        <v>-940</v>
      </c>
      <c r="N1496" s="48" t="s">
        <v>243</v>
      </c>
      <c r="P1496" s="119">
        <v>0</v>
      </c>
      <c r="Q1496" s="119">
        <v>0</v>
      </c>
      <c r="R1496" s="119">
        <v>0</v>
      </c>
      <c r="S1496" s="119">
        <f t="shared" si="177"/>
        <v>0</v>
      </c>
      <c r="T1496" s="119">
        <f t="shared" si="178"/>
        <v>0</v>
      </c>
      <c r="U1496" s="119">
        <v>3440</v>
      </c>
      <c r="V1496" s="119">
        <v>1539</v>
      </c>
      <c r="W1496" s="119">
        <v>768</v>
      </c>
      <c r="X1496" s="119">
        <f t="shared" si="180"/>
        <v>-4979</v>
      </c>
      <c r="Y1496" s="92" t="s">
        <v>12848</v>
      </c>
      <c r="Z1496" s="93">
        <v>6.25</v>
      </c>
      <c r="AA1496" s="178">
        <v>6.25</v>
      </c>
      <c r="AB1496" s="93">
        <f t="shared" si="179"/>
        <v>0</v>
      </c>
      <c r="AE1496" s="48" t="s">
        <v>15145</v>
      </c>
      <c r="AF1496" s="172">
        <v>6.25</v>
      </c>
      <c r="AK1496" s="48" t="s">
        <v>15148</v>
      </c>
      <c r="AM1496" s="48" t="s">
        <v>3846</v>
      </c>
      <c r="AN1496" s="48" t="s">
        <v>4272</v>
      </c>
      <c r="AQ1496" s="123" t="s">
        <v>15292</v>
      </c>
      <c r="AR1496" s="179">
        <v>6.25</v>
      </c>
      <c r="AS1496" s="180" t="s">
        <v>6180</v>
      </c>
      <c r="AT1496" s="181">
        <v>2500</v>
      </c>
      <c r="AU1496" s="181">
        <v>27</v>
      </c>
      <c r="AV1496" s="180" t="s">
        <v>5556</v>
      </c>
    </row>
    <row r="1497" spans="1:48" x14ac:dyDescent="0.2">
      <c r="A1497" s="92" t="s">
        <v>5557</v>
      </c>
      <c r="B1497" s="92" t="s">
        <v>5558</v>
      </c>
      <c r="C1497" s="117" t="s">
        <v>166</v>
      </c>
      <c r="D1497" s="92" t="s">
        <v>2310</v>
      </c>
      <c r="E1497" s="92" t="s">
        <v>5559</v>
      </c>
      <c r="F1497" s="92" t="s">
        <v>3931</v>
      </c>
      <c r="G1497" s="92" t="s">
        <v>3904</v>
      </c>
      <c r="H1497" s="92" t="s">
        <v>4025</v>
      </c>
      <c r="I1497" s="118" t="s">
        <v>5560</v>
      </c>
      <c r="J1497" s="119">
        <v>13</v>
      </c>
      <c r="K1497" s="119">
        <v>3000</v>
      </c>
      <c r="L1497" s="119">
        <f t="shared" si="181"/>
        <v>-57</v>
      </c>
      <c r="N1497" s="48" t="s">
        <v>243</v>
      </c>
      <c r="P1497" s="119">
        <v>0</v>
      </c>
      <c r="Q1497" s="119">
        <v>0</v>
      </c>
      <c r="R1497" s="119">
        <v>0</v>
      </c>
      <c r="S1497" s="119">
        <f t="shared" si="177"/>
        <v>0</v>
      </c>
      <c r="T1497" s="119">
        <f t="shared" si="178"/>
        <v>0</v>
      </c>
      <c r="U1497" s="119">
        <v>3057</v>
      </c>
      <c r="V1497" s="119">
        <v>1737</v>
      </c>
      <c r="W1497" s="119">
        <v>1737</v>
      </c>
      <c r="X1497" s="119">
        <f t="shared" si="180"/>
        <v>-4794</v>
      </c>
      <c r="Y1497" s="92" t="s">
        <v>12848</v>
      </c>
      <c r="Z1497" s="93">
        <v>0.14000000000000001</v>
      </c>
      <c r="AA1497" s="178">
        <v>0.14000000000000001</v>
      </c>
      <c r="AB1497" s="93">
        <f t="shared" si="179"/>
        <v>0</v>
      </c>
      <c r="AE1497" s="48" t="s">
        <v>15145</v>
      </c>
      <c r="AF1497" s="172">
        <v>0.14000000000000001</v>
      </c>
      <c r="AK1497" s="48" t="s">
        <v>15148</v>
      </c>
      <c r="AM1497" s="48" t="s">
        <v>3846</v>
      </c>
      <c r="AN1497" s="48" t="s">
        <v>4272</v>
      </c>
      <c r="AQ1497" s="123"/>
      <c r="AR1497" s="179">
        <v>0.14000000000000001</v>
      </c>
      <c r="AS1497" s="180" t="s">
        <v>15214</v>
      </c>
      <c r="AT1497" s="181">
        <v>2500</v>
      </c>
      <c r="AU1497" s="181">
        <v>9</v>
      </c>
      <c r="AV1497" s="180" t="s">
        <v>15503</v>
      </c>
    </row>
    <row r="1498" spans="1:48" x14ac:dyDescent="0.2">
      <c r="A1498" s="92" t="s">
        <v>5561</v>
      </c>
      <c r="B1498" s="92" t="s">
        <v>5562</v>
      </c>
      <c r="C1498" s="117" t="s">
        <v>166</v>
      </c>
      <c r="D1498" s="92" t="s">
        <v>403</v>
      </c>
      <c r="E1498" s="92" t="s">
        <v>5563</v>
      </c>
      <c r="F1498" s="92" t="s">
        <v>3940</v>
      </c>
      <c r="G1498" s="92" t="s">
        <v>3962</v>
      </c>
      <c r="H1498" s="92" t="s">
        <v>3887</v>
      </c>
      <c r="I1498" s="118" t="s">
        <v>5564</v>
      </c>
      <c r="J1498" s="119">
        <v>14</v>
      </c>
      <c r="K1498" s="119">
        <v>1000</v>
      </c>
      <c r="L1498" s="119">
        <f t="shared" si="181"/>
        <v>780</v>
      </c>
      <c r="M1498" s="119"/>
      <c r="N1498" s="48" t="s">
        <v>243</v>
      </c>
      <c r="P1498" s="119">
        <v>0</v>
      </c>
      <c r="Q1498" s="119">
        <v>0</v>
      </c>
      <c r="R1498" s="119">
        <v>0</v>
      </c>
      <c r="S1498" s="119">
        <f t="shared" si="177"/>
        <v>0</v>
      </c>
      <c r="T1498" s="119">
        <f t="shared" si="178"/>
        <v>0</v>
      </c>
      <c r="U1498" s="119">
        <v>220</v>
      </c>
      <c r="V1498" s="119">
        <v>90</v>
      </c>
      <c r="W1498" s="119">
        <v>90</v>
      </c>
      <c r="X1498" s="119">
        <f t="shared" si="180"/>
        <v>-310</v>
      </c>
      <c r="Y1498" s="92" t="s">
        <v>12848</v>
      </c>
      <c r="Z1498" s="93">
        <v>0.2286</v>
      </c>
      <c r="AA1498" s="178">
        <v>0.2286</v>
      </c>
      <c r="AB1498" s="93">
        <f t="shared" si="179"/>
        <v>0</v>
      </c>
      <c r="AE1498" s="48" t="s">
        <v>15145</v>
      </c>
      <c r="AF1498" s="172">
        <v>0.2286</v>
      </c>
      <c r="AK1498" s="48" t="s">
        <v>15148</v>
      </c>
      <c r="AM1498" s="48" t="s">
        <v>3846</v>
      </c>
      <c r="AN1498" s="48" t="s">
        <v>4272</v>
      </c>
      <c r="AQ1498" s="123"/>
      <c r="AR1498" s="179">
        <v>0.2286</v>
      </c>
      <c r="AS1498" s="180" t="s">
        <v>15261</v>
      </c>
      <c r="AT1498" s="181">
        <v>1000</v>
      </c>
      <c r="AU1498" s="181">
        <v>8</v>
      </c>
      <c r="AV1498" s="180" t="s">
        <v>5564</v>
      </c>
    </row>
    <row r="1499" spans="1:48" x14ac:dyDescent="0.2">
      <c r="A1499" s="92" t="s">
        <v>5565</v>
      </c>
      <c r="B1499" s="92" t="s">
        <v>5566</v>
      </c>
      <c r="C1499" s="117" t="s">
        <v>166</v>
      </c>
      <c r="D1499" s="92" t="s">
        <v>403</v>
      </c>
      <c r="E1499" s="92" t="s">
        <v>5567</v>
      </c>
      <c r="F1499" s="92" t="s">
        <v>3945</v>
      </c>
      <c r="G1499" s="92" t="s">
        <v>780</v>
      </c>
      <c r="H1499" s="92" t="s">
        <v>5555</v>
      </c>
      <c r="I1499" s="118" t="s">
        <v>5568</v>
      </c>
      <c r="J1499" s="119">
        <v>13</v>
      </c>
      <c r="K1499" s="119">
        <v>490</v>
      </c>
      <c r="L1499" s="119">
        <f t="shared" si="181"/>
        <v>490</v>
      </c>
      <c r="M1499" s="138">
        <v>10187.1</v>
      </c>
      <c r="N1499" s="48" t="s">
        <v>243</v>
      </c>
      <c r="P1499" s="119">
        <v>0</v>
      </c>
      <c r="Q1499" s="119">
        <v>0</v>
      </c>
      <c r="R1499" s="119">
        <v>0</v>
      </c>
      <c r="S1499" s="119">
        <f t="shared" si="177"/>
        <v>0</v>
      </c>
      <c r="T1499" s="119">
        <f t="shared" si="178"/>
        <v>0</v>
      </c>
      <c r="U1499" s="119">
        <v>0</v>
      </c>
      <c r="V1499" s="119">
        <v>0</v>
      </c>
      <c r="W1499" s="119">
        <v>0</v>
      </c>
      <c r="X1499" s="119">
        <f t="shared" si="180"/>
        <v>0</v>
      </c>
      <c r="Y1499" s="92" t="s">
        <v>12844</v>
      </c>
      <c r="Z1499" s="93">
        <v>20.79</v>
      </c>
      <c r="AA1499" s="178">
        <v>20.79</v>
      </c>
      <c r="AB1499" s="93">
        <f t="shared" si="179"/>
        <v>0</v>
      </c>
      <c r="AE1499" s="48" t="s">
        <v>15145</v>
      </c>
      <c r="AF1499" s="172">
        <v>20.79</v>
      </c>
      <c r="AK1499" s="48" t="s">
        <v>15148</v>
      </c>
      <c r="AM1499" s="48" t="s">
        <v>3846</v>
      </c>
      <c r="AN1499" s="48" t="s">
        <v>4272</v>
      </c>
      <c r="AQ1499" s="123"/>
      <c r="AR1499" s="179">
        <v>20.79</v>
      </c>
      <c r="AS1499" s="180" t="s">
        <v>6180</v>
      </c>
      <c r="AT1499" s="181">
        <v>490</v>
      </c>
      <c r="AU1499" s="181">
        <v>80</v>
      </c>
      <c r="AV1499" s="180" t="s">
        <v>5568</v>
      </c>
    </row>
    <row r="1500" spans="1:48" x14ac:dyDescent="0.2">
      <c r="A1500" s="92" t="s">
        <v>5569</v>
      </c>
      <c r="B1500" s="92" t="s">
        <v>5570</v>
      </c>
      <c r="C1500" s="117" t="s">
        <v>166</v>
      </c>
      <c r="D1500" s="92" t="s">
        <v>2310</v>
      </c>
      <c r="E1500" s="92" t="s">
        <v>5571</v>
      </c>
      <c r="F1500" s="92" t="s">
        <v>3940</v>
      </c>
      <c r="G1500" s="92" t="s">
        <v>780</v>
      </c>
      <c r="H1500" s="92" t="s">
        <v>3887</v>
      </c>
      <c r="I1500" s="118" t="s">
        <v>5572</v>
      </c>
      <c r="J1500" s="119">
        <v>15</v>
      </c>
      <c r="K1500" s="119">
        <v>3000</v>
      </c>
      <c r="L1500" s="119">
        <f t="shared" si="181"/>
        <v>2379</v>
      </c>
      <c r="N1500" s="48" t="s">
        <v>243</v>
      </c>
      <c r="P1500" s="119">
        <v>0</v>
      </c>
      <c r="Q1500" s="119">
        <v>0</v>
      </c>
      <c r="R1500" s="119">
        <v>0</v>
      </c>
      <c r="S1500" s="119">
        <f t="shared" si="177"/>
        <v>0</v>
      </c>
      <c r="T1500" s="119">
        <f t="shared" si="178"/>
        <v>0</v>
      </c>
      <c r="U1500" s="119">
        <v>621</v>
      </c>
      <c r="V1500" s="119">
        <v>433</v>
      </c>
      <c r="W1500" s="119">
        <v>363</v>
      </c>
      <c r="X1500" s="119">
        <f t="shared" si="180"/>
        <v>-1054</v>
      </c>
      <c r="Y1500" s="92" t="s">
        <v>12848</v>
      </c>
      <c r="Z1500" s="93">
        <v>0.38400000000000001</v>
      </c>
      <c r="AA1500" s="178">
        <v>0.38400000000000001</v>
      </c>
      <c r="AB1500" s="93">
        <f t="shared" si="179"/>
        <v>0</v>
      </c>
      <c r="AE1500" s="48" t="s">
        <v>15145</v>
      </c>
      <c r="AF1500" s="172">
        <v>0.38400000000000001</v>
      </c>
      <c r="AK1500" s="48" t="s">
        <v>15148</v>
      </c>
      <c r="AM1500" s="48" t="s">
        <v>3846</v>
      </c>
      <c r="AN1500" s="48" t="s">
        <v>4272</v>
      </c>
      <c r="AQ1500" s="123"/>
      <c r="AR1500" s="179">
        <v>0.38400000000000001</v>
      </c>
      <c r="AS1500" s="180" t="s">
        <v>15504</v>
      </c>
      <c r="AT1500" s="181">
        <v>3000</v>
      </c>
      <c r="AU1500" s="181">
        <v>14</v>
      </c>
      <c r="AV1500" s="180" t="s">
        <v>5572</v>
      </c>
    </row>
    <row r="1501" spans="1:48" x14ac:dyDescent="0.2">
      <c r="A1501" s="92" t="s">
        <v>5573</v>
      </c>
      <c r="B1501" s="92" t="s">
        <v>5574</v>
      </c>
      <c r="C1501" s="117" t="s">
        <v>166</v>
      </c>
      <c r="D1501" s="92" t="s">
        <v>2310</v>
      </c>
      <c r="E1501" s="92" t="s">
        <v>5575</v>
      </c>
      <c r="F1501" s="92" t="s">
        <v>3945</v>
      </c>
      <c r="G1501" s="92" t="s">
        <v>3617</v>
      </c>
      <c r="H1501" s="92" t="s">
        <v>4144</v>
      </c>
      <c r="I1501" s="118" t="s">
        <v>5576</v>
      </c>
      <c r="J1501" s="119">
        <v>15</v>
      </c>
      <c r="K1501" s="119">
        <v>3000</v>
      </c>
      <c r="L1501" s="119">
        <f t="shared" si="181"/>
        <v>2469</v>
      </c>
      <c r="M1501" s="119"/>
      <c r="N1501" s="48" t="s">
        <v>243</v>
      </c>
      <c r="P1501" s="119">
        <v>0</v>
      </c>
      <c r="Q1501" s="119">
        <v>0</v>
      </c>
      <c r="R1501" s="119">
        <v>0</v>
      </c>
      <c r="S1501" s="119">
        <f t="shared" si="177"/>
        <v>0</v>
      </c>
      <c r="T1501" s="119">
        <f t="shared" si="178"/>
        <v>0</v>
      </c>
      <c r="U1501" s="119">
        <v>531</v>
      </c>
      <c r="V1501" s="119">
        <v>337</v>
      </c>
      <c r="W1501" s="119">
        <v>311</v>
      </c>
      <c r="X1501" s="119">
        <f t="shared" si="180"/>
        <v>-868</v>
      </c>
      <c r="Y1501" s="92" t="s">
        <v>12848</v>
      </c>
      <c r="Z1501" s="93">
        <v>4.4999999999999998E-2</v>
      </c>
      <c r="AA1501" s="178">
        <v>4.4999999999999998E-2</v>
      </c>
      <c r="AB1501" s="93">
        <f t="shared" si="179"/>
        <v>0</v>
      </c>
      <c r="AE1501" s="48" t="s">
        <v>15145</v>
      </c>
      <c r="AF1501" s="172">
        <v>4.4999999999999998E-2</v>
      </c>
      <c r="AK1501" s="48" t="s">
        <v>15148</v>
      </c>
      <c r="AM1501" s="48" t="s">
        <v>3846</v>
      </c>
      <c r="AN1501" s="48" t="s">
        <v>4272</v>
      </c>
      <c r="AQ1501" s="123"/>
      <c r="AR1501" s="179">
        <v>4.4999999999999998E-2</v>
      </c>
      <c r="AS1501" s="180" t="s">
        <v>15505</v>
      </c>
      <c r="AT1501" s="181">
        <v>3000</v>
      </c>
      <c r="AU1501" s="181">
        <v>11</v>
      </c>
      <c r="AV1501" s="180" t="s">
        <v>5576</v>
      </c>
    </row>
    <row r="1502" spans="1:48" x14ac:dyDescent="0.2">
      <c r="A1502" s="92" t="s">
        <v>5577</v>
      </c>
      <c r="B1502" s="92" t="s">
        <v>5578</v>
      </c>
      <c r="C1502" s="117" t="s">
        <v>166</v>
      </c>
      <c r="D1502" s="92" t="s">
        <v>417</v>
      </c>
      <c r="E1502" s="92" t="s">
        <v>5579</v>
      </c>
      <c r="F1502" s="92" t="s">
        <v>5408</v>
      </c>
      <c r="G1502" s="92" t="s">
        <v>780</v>
      </c>
      <c r="H1502" s="92" t="s">
        <v>5350</v>
      </c>
      <c r="I1502" s="118" t="s">
        <v>5580</v>
      </c>
      <c r="J1502" s="119">
        <v>17</v>
      </c>
      <c r="K1502" s="119">
        <v>3000</v>
      </c>
      <c r="L1502" s="119">
        <f t="shared" si="181"/>
        <v>-39832</v>
      </c>
      <c r="N1502" s="48" t="s">
        <v>243</v>
      </c>
      <c r="P1502" s="119">
        <v>81000</v>
      </c>
      <c r="Q1502" s="119">
        <v>33000</v>
      </c>
      <c r="R1502" s="119">
        <v>21000</v>
      </c>
      <c r="S1502" s="119">
        <f t="shared" si="177"/>
        <v>114000</v>
      </c>
      <c r="T1502" s="119">
        <f t="shared" si="178"/>
        <v>135000</v>
      </c>
      <c r="U1502" s="119">
        <v>42832</v>
      </c>
      <c r="V1502" s="119">
        <v>19777</v>
      </c>
      <c r="W1502" s="119">
        <v>16242</v>
      </c>
      <c r="X1502" s="119">
        <f t="shared" si="180"/>
        <v>18391</v>
      </c>
      <c r="Y1502" s="92" t="s">
        <v>12863</v>
      </c>
      <c r="Z1502" s="93">
        <v>0.53</v>
      </c>
      <c r="AA1502" s="178">
        <v>0.53</v>
      </c>
      <c r="AB1502" s="93">
        <f t="shared" si="179"/>
        <v>0</v>
      </c>
      <c r="AE1502" s="48" t="s">
        <v>15145</v>
      </c>
      <c r="AF1502" s="172">
        <v>0.53</v>
      </c>
      <c r="AK1502" s="48" t="s">
        <v>15148</v>
      </c>
      <c r="AM1502" s="48" t="s">
        <v>3846</v>
      </c>
      <c r="AN1502" s="48" t="s">
        <v>4272</v>
      </c>
      <c r="AQ1502" s="123"/>
      <c r="AR1502" s="179">
        <v>0.53</v>
      </c>
      <c r="AS1502" s="180" t="s">
        <v>15492</v>
      </c>
      <c r="AT1502" s="181">
        <v>3000</v>
      </c>
      <c r="AU1502" s="181">
        <v>19</v>
      </c>
      <c r="AV1502" s="180" t="s">
        <v>5580</v>
      </c>
    </row>
    <row r="1503" spans="1:48" x14ac:dyDescent="0.2">
      <c r="A1503" s="92" t="s">
        <v>5581</v>
      </c>
      <c r="B1503" s="92" t="s">
        <v>5582</v>
      </c>
      <c r="C1503" s="117" t="s">
        <v>166</v>
      </c>
      <c r="D1503" s="92" t="s">
        <v>417</v>
      </c>
      <c r="E1503" s="92" t="s">
        <v>5583</v>
      </c>
      <c r="F1503" s="92" t="s">
        <v>5408</v>
      </c>
      <c r="G1503" s="92" t="s">
        <v>780</v>
      </c>
      <c r="H1503" s="92" t="s">
        <v>5350</v>
      </c>
      <c r="I1503" s="118" t="s">
        <v>5584</v>
      </c>
      <c r="J1503" s="119">
        <v>15</v>
      </c>
      <c r="K1503" s="119">
        <v>1500</v>
      </c>
      <c r="L1503" s="119">
        <f t="shared" si="181"/>
        <v>-21316</v>
      </c>
      <c r="N1503" s="48" t="s">
        <v>243</v>
      </c>
      <c r="P1503" s="119">
        <v>46500</v>
      </c>
      <c r="Q1503" s="119">
        <v>16500</v>
      </c>
      <c r="R1503" s="119">
        <v>9000</v>
      </c>
      <c r="S1503" s="119">
        <f t="shared" si="177"/>
        <v>63000</v>
      </c>
      <c r="T1503" s="119">
        <f t="shared" si="178"/>
        <v>72000</v>
      </c>
      <c r="U1503" s="119">
        <v>22816</v>
      </c>
      <c r="V1503" s="119">
        <v>12134</v>
      </c>
      <c r="W1503" s="119">
        <v>11994</v>
      </c>
      <c r="X1503" s="119">
        <f t="shared" si="180"/>
        <v>11550</v>
      </c>
      <c r="Y1503" s="92" t="s">
        <v>12863</v>
      </c>
      <c r="Z1503" s="93">
        <v>0.41</v>
      </c>
      <c r="AA1503" s="178">
        <v>0.41</v>
      </c>
      <c r="AB1503" s="93">
        <f t="shared" si="179"/>
        <v>0</v>
      </c>
      <c r="AE1503" s="48" t="s">
        <v>15145</v>
      </c>
      <c r="AF1503" s="172">
        <v>0.41</v>
      </c>
      <c r="AK1503" s="48" t="s">
        <v>15148</v>
      </c>
      <c r="AM1503" s="48" t="s">
        <v>3846</v>
      </c>
      <c r="AN1503" s="48" t="s">
        <v>4272</v>
      </c>
      <c r="AQ1503" s="123"/>
      <c r="AR1503" s="179">
        <v>0.41</v>
      </c>
      <c r="AS1503" s="180" t="s">
        <v>15492</v>
      </c>
      <c r="AT1503" s="181">
        <v>1500</v>
      </c>
      <c r="AU1503" s="181">
        <v>10</v>
      </c>
      <c r="AV1503" s="180" t="s">
        <v>5584</v>
      </c>
    </row>
    <row r="1504" spans="1:48" x14ac:dyDescent="0.2">
      <c r="A1504" s="92" t="s">
        <v>5585</v>
      </c>
      <c r="B1504" s="92" t="s">
        <v>5586</v>
      </c>
      <c r="C1504" s="117" t="s">
        <v>166</v>
      </c>
      <c r="D1504" s="92" t="s">
        <v>417</v>
      </c>
      <c r="E1504" s="92" t="s">
        <v>5587</v>
      </c>
      <c r="F1504" s="92" t="s">
        <v>3940</v>
      </c>
      <c r="G1504" s="92" t="s">
        <v>3617</v>
      </c>
      <c r="H1504" s="92" t="s">
        <v>5492</v>
      </c>
      <c r="I1504" s="118" t="s">
        <v>5588</v>
      </c>
      <c r="J1504" s="119">
        <v>9</v>
      </c>
      <c r="K1504" s="119">
        <v>2500</v>
      </c>
      <c r="L1504" s="119">
        <f t="shared" si="181"/>
        <v>-15235</v>
      </c>
      <c r="N1504" s="48" t="s">
        <v>243</v>
      </c>
      <c r="P1504" s="119">
        <v>7630</v>
      </c>
      <c r="Q1504" s="119">
        <v>2630</v>
      </c>
      <c r="R1504" s="119">
        <v>5000</v>
      </c>
      <c r="S1504" s="119">
        <f t="shared" si="177"/>
        <v>10260</v>
      </c>
      <c r="T1504" s="119">
        <f t="shared" si="178"/>
        <v>15260</v>
      </c>
      <c r="U1504" s="119">
        <v>17735</v>
      </c>
      <c r="V1504" s="119">
        <v>11717</v>
      </c>
      <c r="W1504" s="119">
        <v>10834</v>
      </c>
      <c r="X1504" s="119">
        <f t="shared" si="180"/>
        <v>-21822</v>
      </c>
      <c r="Y1504" s="92" t="s">
        <v>12848</v>
      </c>
      <c r="Z1504" s="93">
        <v>0.95</v>
      </c>
      <c r="AA1504" s="178">
        <v>0.95</v>
      </c>
      <c r="AB1504" s="93">
        <f t="shared" si="179"/>
        <v>0</v>
      </c>
      <c r="AE1504" s="48" t="s">
        <v>15145</v>
      </c>
      <c r="AF1504" s="172">
        <v>0.95</v>
      </c>
      <c r="AK1504" s="48" t="s">
        <v>15148</v>
      </c>
      <c r="AM1504" s="48" t="s">
        <v>3846</v>
      </c>
      <c r="AN1504" s="48" t="s">
        <v>4272</v>
      </c>
      <c r="AQ1504" s="123"/>
      <c r="AR1504" s="179">
        <v>0.95</v>
      </c>
      <c r="AS1504" s="180" t="s">
        <v>15506</v>
      </c>
      <c r="AT1504" s="181">
        <v>2500</v>
      </c>
      <c r="AU1504" s="181">
        <v>15</v>
      </c>
      <c r="AV1504" s="180" t="s">
        <v>5588</v>
      </c>
    </row>
    <row r="1505" spans="1:48" x14ac:dyDescent="0.2">
      <c r="A1505" s="92" t="s">
        <v>5589</v>
      </c>
      <c r="B1505" s="92" t="s">
        <v>5590</v>
      </c>
      <c r="C1505" s="117" t="s">
        <v>166</v>
      </c>
      <c r="D1505" s="92" t="s">
        <v>2310</v>
      </c>
      <c r="E1505" s="92" t="s">
        <v>5591</v>
      </c>
      <c r="F1505" s="92" t="s">
        <v>3945</v>
      </c>
      <c r="G1505" s="92" t="s">
        <v>3617</v>
      </c>
      <c r="H1505" s="92" t="s">
        <v>5492</v>
      </c>
      <c r="I1505" s="118" t="s">
        <v>5592</v>
      </c>
      <c r="J1505" s="119">
        <v>13</v>
      </c>
      <c r="K1505" s="119">
        <v>2500</v>
      </c>
      <c r="L1505" s="119">
        <f t="shared" si="181"/>
        <v>1919</v>
      </c>
      <c r="M1505" s="124">
        <v>7100</v>
      </c>
      <c r="N1505" s="48" t="s">
        <v>243</v>
      </c>
      <c r="P1505" s="119">
        <v>0</v>
      </c>
      <c r="Q1505" s="119">
        <v>0</v>
      </c>
      <c r="R1505" s="119">
        <v>0</v>
      </c>
      <c r="S1505" s="119">
        <f t="shared" si="177"/>
        <v>0</v>
      </c>
      <c r="T1505" s="119">
        <f t="shared" si="178"/>
        <v>0</v>
      </c>
      <c r="U1505" s="119">
        <v>581</v>
      </c>
      <c r="V1505" s="119">
        <v>337</v>
      </c>
      <c r="W1505" s="119">
        <v>311</v>
      </c>
      <c r="X1505" s="119">
        <f t="shared" si="180"/>
        <v>-918</v>
      </c>
      <c r="Y1505" s="92" t="s">
        <v>12848</v>
      </c>
      <c r="Z1505" s="93">
        <v>2.84</v>
      </c>
      <c r="AA1505" s="178">
        <v>2.84</v>
      </c>
      <c r="AB1505" s="93">
        <f t="shared" si="179"/>
        <v>0</v>
      </c>
      <c r="AE1505" s="48" t="s">
        <v>15145</v>
      </c>
      <c r="AF1505" s="172">
        <v>2.84</v>
      </c>
      <c r="AK1505" s="48" t="s">
        <v>15148</v>
      </c>
      <c r="AM1505" s="48" t="s">
        <v>3846</v>
      </c>
      <c r="AN1505" s="48" t="s">
        <v>4272</v>
      </c>
      <c r="AQ1505" s="123"/>
      <c r="AR1505" s="179">
        <v>2.84</v>
      </c>
      <c r="AS1505" s="180" t="s">
        <v>15506</v>
      </c>
      <c r="AT1505" s="181">
        <v>2500</v>
      </c>
      <c r="AU1505" s="181">
        <v>2</v>
      </c>
      <c r="AV1505" s="180" t="s">
        <v>5592</v>
      </c>
    </row>
    <row r="1506" spans="1:48" x14ac:dyDescent="0.2">
      <c r="A1506" s="92" t="s">
        <v>5593</v>
      </c>
      <c r="B1506" s="92" t="s">
        <v>5594</v>
      </c>
      <c r="C1506" s="117" t="s">
        <v>166</v>
      </c>
      <c r="D1506" s="92" t="s">
        <v>417</v>
      </c>
      <c r="E1506" s="92" t="s">
        <v>5595</v>
      </c>
      <c r="F1506" s="92" t="s">
        <v>3931</v>
      </c>
      <c r="G1506" s="92" t="s">
        <v>1054</v>
      </c>
      <c r="H1506" s="92" t="s">
        <v>4144</v>
      </c>
      <c r="I1506" s="118" t="s">
        <v>5596</v>
      </c>
      <c r="J1506" s="119">
        <v>17</v>
      </c>
      <c r="K1506" s="119">
        <v>2500</v>
      </c>
      <c r="L1506" s="119">
        <f t="shared" si="181"/>
        <v>-30416</v>
      </c>
      <c r="N1506" s="48" t="s">
        <v>243</v>
      </c>
      <c r="P1506" s="119">
        <v>10000</v>
      </c>
      <c r="Q1506" s="119">
        <v>0</v>
      </c>
      <c r="R1506" s="119">
        <v>10000</v>
      </c>
      <c r="S1506" s="119">
        <f t="shared" si="177"/>
        <v>10000</v>
      </c>
      <c r="T1506" s="119">
        <f t="shared" si="178"/>
        <v>20000</v>
      </c>
      <c r="U1506" s="119">
        <v>32916</v>
      </c>
      <c r="V1506" s="119">
        <v>28694</v>
      </c>
      <c r="W1506" s="119">
        <v>29223</v>
      </c>
      <c r="X1506" s="119">
        <f t="shared" si="180"/>
        <v>-51610</v>
      </c>
      <c r="Y1506" s="92" t="s">
        <v>12848</v>
      </c>
      <c r="Z1506" s="93">
        <v>6.8000000000000005E-2</v>
      </c>
      <c r="AA1506" s="178">
        <v>6.8000000000000005E-2</v>
      </c>
      <c r="AB1506" s="93">
        <f t="shared" si="179"/>
        <v>0</v>
      </c>
      <c r="AE1506" s="48" t="s">
        <v>15145</v>
      </c>
      <c r="AF1506" s="172">
        <v>6.8000000000000005E-2</v>
      </c>
      <c r="AK1506" s="48" t="s">
        <v>15148</v>
      </c>
      <c r="AM1506" s="48" t="s">
        <v>3846</v>
      </c>
      <c r="AN1506" s="48" t="s">
        <v>4272</v>
      </c>
      <c r="AQ1506" s="123"/>
      <c r="AR1506" s="179">
        <v>6.8000000000000005E-2</v>
      </c>
      <c r="AS1506" s="180" t="s">
        <v>15507</v>
      </c>
      <c r="AT1506" s="181">
        <v>2500</v>
      </c>
      <c r="AU1506" s="181">
        <v>3</v>
      </c>
      <c r="AV1506" s="180" t="s">
        <v>5596</v>
      </c>
    </row>
    <row r="1507" spans="1:48" ht="60" x14ac:dyDescent="0.2">
      <c r="A1507" s="92" t="s">
        <v>5597</v>
      </c>
      <c r="B1507" s="92" t="s">
        <v>5598</v>
      </c>
      <c r="C1507" s="117" t="s">
        <v>166</v>
      </c>
      <c r="D1507" s="92" t="s">
        <v>2310</v>
      </c>
      <c r="E1507" s="92" t="s">
        <v>5599</v>
      </c>
      <c r="F1507" s="92" t="s">
        <v>3972</v>
      </c>
      <c r="G1507" s="92" t="s">
        <v>3617</v>
      </c>
      <c r="H1507" s="92" t="s">
        <v>4047</v>
      </c>
      <c r="I1507" s="118" t="s">
        <v>5600</v>
      </c>
      <c r="J1507" s="119">
        <v>10</v>
      </c>
      <c r="K1507" s="119">
        <v>500</v>
      </c>
      <c r="L1507" s="119">
        <f t="shared" si="181"/>
        <v>500</v>
      </c>
      <c r="M1507" s="138">
        <v>1305.56</v>
      </c>
      <c r="N1507" s="48" t="s">
        <v>243</v>
      </c>
      <c r="O1507" s="48" t="s">
        <v>504</v>
      </c>
      <c r="P1507" s="119">
        <v>0</v>
      </c>
      <c r="Q1507" s="119">
        <v>0</v>
      </c>
      <c r="R1507" s="119">
        <v>0</v>
      </c>
      <c r="S1507" s="119">
        <f t="shared" si="177"/>
        <v>0</v>
      </c>
      <c r="T1507" s="119">
        <f t="shared" si="178"/>
        <v>0</v>
      </c>
      <c r="U1507" s="119">
        <v>0</v>
      </c>
      <c r="V1507" s="119">
        <v>0</v>
      </c>
      <c r="W1507" s="119">
        <v>0</v>
      </c>
      <c r="X1507" s="119">
        <f t="shared" si="180"/>
        <v>0</v>
      </c>
      <c r="Y1507" s="92" t="s">
        <v>12844</v>
      </c>
      <c r="Z1507" s="93">
        <v>2.61111</v>
      </c>
      <c r="AA1507" s="178">
        <v>2.61</v>
      </c>
      <c r="AB1507" s="93">
        <f t="shared" si="179"/>
        <v>-1.1100000000001664E-3</v>
      </c>
      <c r="AE1507" s="48" t="s">
        <v>15145</v>
      </c>
      <c r="AF1507" s="172">
        <v>2.61</v>
      </c>
      <c r="AK1507" s="48" t="s">
        <v>15148</v>
      </c>
      <c r="AM1507" s="48" t="s">
        <v>3846</v>
      </c>
      <c r="AN1507" s="48" t="s">
        <v>4272</v>
      </c>
      <c r="AQ1507" s="123" t="s">
        <v>15149</v>
      </c>
      <c r="AR1507" s="179">
        <v>2.61</v>
      </c>
      <c r="AS1507" s="180" t="s">
        <v>15508</v>
      </c>
      <c r="AT1507" s="181">
        <v>500</v>
      </c>
      <c r="AU1507" s="181">
        <v>3</v>
      </c>
      <c r="AV1507" s="180" t="s">
        <v>5600</v>
      </c>
    </row>
    <row r="1508" spans="1:48" ht="60" x14ac:dyDescent="0.2">
      <c r="A1508" s="92" t="s">
        <v>5601</v>
      </c>
      <c r="B1508" s="92" t="s">
        <v>5602</v>
      </c>
      <c r="C1508" s="117" t="s">
        <v>166</v>
      </c>
      <c r="D1508" s="92" t="s">
        <v>2310</v>
      </c>
      <c r="E1508" s="92" t="s">
        <v>5603</v>
      </c>
      <c r="F1508" s="92" t="s">
        <v>3972</v>
      </c>
      <c r="G1508" s="92" t="s">
        <v>3617</v>
      </c>
      <c r="H1508" s="92" t="s">
        <v>4047</v>
      </c>
      <c r="I1508" s="118" t="s">
        <v>5604</v>
      </c>
      <c r="J1508" s="119">
        <v>13</v>
      </c>
      <c r="K1508" s="119">
        <v>600</v>
      </c>
      <c r="L1508" s="119">
        <f t="shared" si="181"/>
        <v>600</v>
      </c>
      <c r="M1508" s="138">
        <v>1080</v>
      </c>
      <c r="N1508" s="48" t="s">
        <v>243</v>
      </c>
      <c r="O1508" s="48" t="s">
        <v>504</v>
      </c>
      <c r="P1508" s="119">
        <v>0</v>
      </c>
      <c r="Q1508" s="119">
        <v>0</v>
      </c>
      <c r="R1508" s="119">
        <v>0</v>
      </c>
      <c r="S1508" s="119">
        <f t="shared" si="177"/>
        <v>0</v>
      </c>
      <c r="T1508" s="119">
        <f t="shared" si="178"/>
        <v>0</v>
      </c>
      <c r="U1508" s="119">
        <v>0</v>
      </c>
      <c r="V1508" s="119">
        <v>0</v>
      </c>
      <c r="W1508" s="119">
        <v>0</v>
      </c>
      <c r="X1508" s="119">
        <f t="shared" si="180"/>
        <v>0</v>
      </c>
      <c r="Y1508" s="92" t="s">
        <v>12844</v>
      </c>
      <c r="Z1508" s="93">
        <v>1.8</v>
      </c>
      <c r="AA1508" s="178">
        <v>1.8</v>
      </c>
      <c r="AB1508" s="93">
        <f t="shared" si="179"/>
        <v>0</v>
      </c>
      <c r="AE1508" s="48" t="s">
        <v>15145</v>
      </c>
      <c r="AF1508" s="172">
        <v>1.8</v>
      </c>
      <c r="AK1508" s="48" t="s">
        <v>15148</v>
      </c>
      <c r="AM1508" s="48" t="s">
        <v>3846</v>
      </c>
      <c r="AN1508" s="48" t="s">
        <v>4272</v>
      </c>
      <c r="AQ1508" s="123"/>
      <c r="AR1508" s="179">
        <v>1.8</v>
      </c>
      <c r="AS1508" s="180" t="s">
        <v>15508</v>
      </c>
      <c r="AT1508" s="181">
        <v>600</v>
      </c>
      <c r="AU1508" s="181">
        <v>4</v>
      </c>
      <c r="AV1508" s="180" t="s">
        <v>5604</v>
      </c>
    </row>
    <row r="1509" spans="1:48" ht="60" x14ac:dyDescent="0.2">
      <c r="A1509" s="92" t="s">
        <v>5605</v>
      </c>
      <c r="B1509" s="92" t="s">
        <v>5606</v>
      </c>
      <c r="C1509" s="117" t="s">
        <v>166</v>
      </c>
      <c r="D1509" s="92" t="s">
        <v>2310</v>
      </c>
      <c r="E1509" s="92" t="s">
        <v>5607</v>
      </c>
      <c r="F1509" s="92" t="s">
        <v>3945</v>
      </c>
      <c r="G1509" s="92" t="s">
        <v>3904</v>
      </c>
      <c r="H1509" s="92" t="s">
        <v>3887</v>
      </c>
      <c r="I1509" s="118" t="s">
        <v>5608</v>
      </c>
      <c r="J1509" s="119">
        <v>26</v>
      </c>
      <c r="K1509" s="119">
        <v>3000</v>
      </c>
      <c r="L1509" s="119">
        <f t="shared" si="181"/>
        <v>3000</v>
      </c>
      <c r="M1509" s="138">
        <v>16410</v>
      </c>
      <c r="N1509" s="48" t="s">
        <v>243</v>
      </c>
      <c r="O1509" s="48" t="s">
        <v>504</v>
      </c>
      <c r="P1509" s="119">
        <v>0</v>
      </c>
      <c r="Q1509" s="119">
        <v>0</v>
      </c>
      <c r="R1509" s="119">
        <v>0</v>
      </c>
      <c r="S1509" s="119">
        <f t="shared" si="177"/>
        <v>0</v>
      </c>
      <c r="T1509" s="119">
        <f t="shared" si="178"/>
        <v>0</v>
      </c>
      <c r="U1509" s="119">
        <v>0</v>
      </c>
      <c r="V1509" s="119">
        <v>0</v>
      </c>
      <c r="W1509" s="119">
        <v>0</v>
      </c>
      <c r="X1509" s="119">
        <f t="shared" si="180"/>
        <v>0</v>
      </c>
      <c r="Y1509" s="92" t="s">
        <v>12844</v>
      </c>
      <c r="Z1509" s="93">
        <v>5.47</v>
      </c>
      <c r="AA1509" s="178">
        <v>5.47</v>
      </c>
      <c r="AB1509" s="93">
        <f t="shared" si="179"/>
        <v>0</v>
      </c>
      <c r="AE1509" s="48" t="s">
        <v>15145</v>
      </c>
      <c r="AF1509" s="172">
        <v>5.47</v>
      </c>
      <c r="AK1509" s="48" t="s">
        <v>15148</v>
      </c>
      <c r="AM1509" s="48" t="s">
        <v>3846</v>
      </c>
      <c r="AN1509" s="48" t="s">
        <v>4272</v>
      </c>
      <c r="AQ1509" s="123"/>
      <c r="AR1509" s="179">
        <v>5.47</v>
      </c>
      <c r="AS1509" s="180" t="s">
        <v>15509</v>
      </c>
      <c r="AT1509" s="181">
        <v>3000</v>
      </c>
      <c r="AU1509" s="181">
        <v>9</v>
      </c>
      <c r="AV1509" s="180" t="s">
        <v>5608</v>
      </c>
    </row>
    <row r="1510" spans="1:48" ht="60" x14ac:dyDescent="0.2">
      <c r="A1510" s="92" t="s">
        <v>5609</v>
      </c>
      <c r="B1510" s="92" t="s">
        <v>5610</v>
      </c>
      <c r="C1510" s="117" t="s">
        <v>166</v>
      </c>
      <c r="D1510" s="92" t="s">
        <v>2310</v>
      </c>
      <c r="E1510" s="92" t="s">
        <v>5611</v>
      </c>
      <c r="F1510" s="92" t="s">
        <v>5612</v>
      </c>
      <c r="G1510" s="92" t="s">
        <v>3617</v>
      </c>
      <c r="H1510" s="92" t="s">
        <v>5613</v>
      </c>
      <c r="I1510" s="118" t="s">
        <v>5614</v>
      </c>
      <c r="J1510" s="119">
        <v>10</v>
      </c>
      <c r="K1510" s="119">
        <v>5000</v>
      </c>
      <c r="L1510" s="119">
        <f t="shared" si="181"/>
        <v>5000</v>
      </c>
      <c r="M1510" s="138">
        <v>3858.5</v>
      </c>
      <c r="N1510" s="48" t="s">
        <v>243</v>
      </c>
      <c r="O1510" s="48" t="s">
        <v>504</v>
      </c>
      <c r="P1510" s="119">
        <v>0</v>
      </c>
      <c r="Q1510" s="119">
        <v>0</v>
      </c>
      <c r="R1510" s="119">
        <v>0</v>
      </c>
      <c r="S1510" s="119">
        <f t="shared" si="177"/>
        <v>0</v>
      </c>
      <c r="T1510" s="119">
        <f t="shared" si="178"/>
        <v>0</v>
      </c>
      <c r="U1510" s="119">
        <v>0</v>
      </c>
      <c r="V1510" s="119">
        <v>0</v>
      </c>
      <c r="W1510" s="119">
        <v>0</v>
      </c>
      <c r="X1510" s="119">
        <f t="shared" si="180"/>
        <v>0</v>
      </c>
      <c r="Y1510" s="92" t="s">
        <v>12844</v>
      </c>
      <c r="Z1510" s="93">
        <v>0.77170000000000005</v>
      </c>
      <c r="AA1510" s="178">
        <v>0.73</v>
      </c>
      <c r="AB1510" s="93">
        <f t="shared" si="179"/>
        <v>-4.170000000000007E-2</v>
      </c>
      <c r="AE1510" s="48" t="s">
        <v>15145</v>
      </c>
      <c r="AF1510" s="172">
        <v>0.73</v>
      </c>
      <c r="AK1510" s="48" t="s">
        <v>15148</v>
      </c>
      <c r="AM1510" s="48" t="s">
        <v>3846</v>
      </c>
      <c r="AN1510" s="48" t="s">
        <v>4272</v>
      </c>
      <c r="AQ1510" s="123" t="s">
        <v>15149</v>
      </c>
      <c r="AR1510" s="179">
        <v>0.73</v>
      </c>
      <c r="AS1510" s="180" t="s">
        <v>15510</v>
      </c>
      <c r="AT1510" s="181">
        <v>5000</v>
      </c>
      <c r="AU1510" s="181">
        <v>23</v>
      </c>
      <c r="AV1510" s="180" t="s">
        <v>5614</v>
      </c>
    </row>
    <row r="1511" spans="1:48" x14ac:dyDescent="0.2">
      <c r="A1511" s="92" t="s">
        <v>5615</v>
      </c>
      <c r="B1511" s="92" t="s">
        <v>5616</v>
      </c>
      <c r="C1511" s="117" t="s">
        <v>166</v>
      </c>
      <c r="D1511" s="92" t="s">
        <v>437</v>
      </c>
      <c r="E1511" s="92" t="s">
        <v>5617</v>
      </c>
      <c r="F1511" s="92" t="s">
        <v>3931</v>
      </c>
      <c r="G1511" s="92" t="s">
        <v>3920</v>
      </c>
      <c r="H1511" s="92" t="s">
        <v>3921</v>
      </c>
      <c r="I1511" s="118" t="s">
        <v>4056</v>
      </c>
      <c r="J1511" s="119">
        <v>7</v>
      </c>
      <c r="K1511" s="119">
        <v>2000</v>
      </c>
      <c r="L1511" s="119">
        <f t="shared" si="181"/>
        <v>-216580</v>
      </c>
      <c r="N1511" s="48" t="s">
        <v>243</v>
      </c>
      <c r="P1511" s="119">
        <v>512000</v>
      </c>
      <c r="Q1511" s="119">
        <v>128000</v>
      </c>
      <c r="R1511" s="119">
        <v>160000</v>
      </c>
      <c r="S1511" s="119">
        <f t="shared" si="177"/>
        <v>640000</v>
      </c>
      <c r="T1511" s="119">
        <f t="shared" si="178"/>
        <v>800000</v>
      </c>
      <c r="U1511" s="119">
        <v>218580</v>
      </c>
      <c r="V1511" s="119">
        <v>145513</v>
      </c>
      <c r="W1511" s="119">
        <v>148130</v>
      </c>
      <c r="X1511" s="119">
        <f t="shared" si="180"/>
        <v>147907</v>
      </c>
      <c r="Y1511" s="92" t="s">
        <v>12863</v>
      </c>
      <c r="Z1511" s="93">
        <v>9.4500000000000001E-2</v>
      </c>
      <c r="AA1511" s="178">
        <v>9.4500000000000001E-2</v>
      </c>
      <c r="AB1511" s="93">
        <f t="shared" si="179"/>
        <v>0</v>
      </c>
      <c r="AE1511" s="48" t="s">
        <v>15145</v>
      </c>
      <c r="AF1511" s="172">
        <v>9.4500000000000001E-2</v>
      </c>
      <c r="AK1511" s="48" t="s">
        <v>15148</v>
      </c>
      <c r="AM1511" s="48" t="s">
        <v>3846</v>
      </c>
      <c r="AN1511" s="48" t="s">
        <v>4272</v>
      </c>
      <c r="AQ1511" s="123"/>
      <c r="AR1511" s="179">
        <v>9.4500000000000001E-2</v>
      </c>
      <c r="AS1511" s="180" t="s">
        <v>15214</v>
      </c>
      <c r="AT1511" s="181">
        <v>2000</v>
      </c>
      <c r="AU1511" s="181">
        <v>6</v>
      </c>
      <c r="AV1511" s="180" t="s">
        <v>4056</v>
      </c>
    </row>
    <row r="1512" spans="1:48" ht="60" x14ac:dyDescent="0.2">
      <c r="A1512" s="92" t="s">
        <v>5618</v>
      </c>
      <c r="B1512" s="92" t="s">
        <v>5619</v>
      </c>
      <c r="C1512" s="117" t="s">
        <v>166</v>
      </c>
      <c r="D1512" s="92" t="s">
        <v>403</v>
      </c>
      <c r="E1512" s="92" t="s">
        <v>5620</v>
      </c>
      <c r="F1512" s="92" t="s">
        <v>3972</v>
      </c>
      <c r="G1512" s="92" t="s">
        <v>3962</v>
      </c>
      <c r="H1512" s="92" t="s">
        <v>3887</v>
      </c>
      <c r="I1512" s="118" t="s">
        <v>5621</v>
      </c>
      <c r="J1512" s="119">
        <v>14</v>
      </c>
      <c r="K1512" s="119">
        <v>3000</v>
      </c>
      <c r="L1512" s="119">
        <f t="shared" si="181"/>
        <v>779</v>
      </c>
      <c r="M1512" s="92">
        <v>295.8</v>
      </c>
      <c r="N1512" s="48" t="s">
        <v>243</v>
      </c>
      <c r="P1512" s="119">
        <v>5692</v>
      </c>
      <c r="Q1512" s="119">
        <v>3000</v>
      </c>
      <c r="R1512" s="119">
        <v>0</v>
      </c>
      <c r="S1512" s="119">
        <f t="shared" si="177"/>
        <v>8692</v>
      </c>
      <c r="T1512" s="119">
        <f t="shared" si="178"/>
        <v>8692</v>
      </c>
      <c r="U1512" s="119">
        <v>2221</v>
      </c>
      <c r="V1512" s="119">
        <v>1320</v>
      </c>
      <c r="W1512" s="119">
        <v>1320</v>
      </c>
      <c r="X1512" s="119">
        <f t="shared" si="180"/>
        <v>2151</v>
      </c>
      <c r="Y1512" s="92" t="s">
        <v>12863</v>
      </c>
      <c r="Z1512" s="93">
        <v>9.8599999999999993E-2</v>
      </c>
      <c r="AA1512" s="178">
        <v>9.8599999999999993E-2</v>
      </c>
      <c r="AB1512" s="93">
        <f t="shared" si="179"/>
        <v>0</v>
      </c>
      <c r="AD1512" s="93">
        <v>0.1515</v>
      </c>
      <c r="AE1512" s="48" t="s">
        <v>15145</v>
      </c>
      <c r="AF1512" s="172">
        <v>9.8599999999999993E-2</v>
      </c>
      <c r="AK1512" s="48" t="s">
        <v>15148</v>
      </c>
      <c r="AM1512" s="48" t="s">
        <v>3846</v>
      </c>
      <c r="AN1512" s="48" t="s">
        <v>4272</v>
      </c>
      <c r="AQ1512" s="182" t="s">
        <v>15511</v>
      </c>
      <c r="AR1512" s="179">
        <v>9.8599999999999993E-2</v>
      </c>
      <c r="AS1512" s="180" t="s">
        <v>15512</v>
      </c>
      <c r="AT1512" s="181">
        <v>3000</v>
      </c>
      <c r="AU1512" s="181">
        <v>16</v>
      </c>
      <c r="AV1512" s="180" t="s">
        <v>5621</v>
      </c>
    </row>
    <row r="1513" spans="1:48" ht="60" x14ac:dyDescent="0.2">
      <c r="A1513" s="92" t="s">
        <v>5622</v>
      </c>
      <c r="B1513" s="92" t="s">
        <v>5623</v>
      </c>
      <c r="C1513" s="117" t="s">
        <v>166</v>
      </c>
      <c r="D1513" s="92" t="s">
        <v>2310</v>
      </c>
      <c r="E1513" s="92" t="s">
        <v>5624</v>
      </c>
      <c r="F1513" s="92" t="s">
        <v>3972</v>
      </c>
      <c r="G1513" s="92" t="s">
        <v>3886</v>
      </c>
      <c r="H1513" s="92" t="s">
        <v>3887</v>
      </c>
      <c r="I1513" s="118" t="s">
        <v>5625</v>
      </c>
      <c r="J1513" s="119">
        <v>19</v>
      </c>
      <c r="K1513" s="119">
        <v>3000</v>
      </c>
      <c r="L1513" s="119">
        <f t="shared" si="181"/>
        <v>3000</v>
      </c>
      <c r="M1513" s="138">
        <v>1356</v>
      </c>
      <c r="N1513" s="48" t="s">
        <v>243</v>
      </c>
      <c r="O1513" s="48" t="s">
        <v>504</v>
      </c>
      <c r="P1513" s="119">
        <v>0</v>
      </c>
      <c r="Q1513" s="119">
        <v>0</v>
      </c>
      <c r="R1513" s="119">
        <v>0</v>
      </c>
      <c r="S1513" s="119">
        <f t="shared" si="177"/>
        <v>0</v>
      </c>
      <c r="T1513" s="119">
        <f t="shared" si="178"/>
        <v>0</v>
      </c>
      <c r="U1513" s="119">
        <v>0</v>
      </c>
      <c r="V1513" s="119">
        <v>0</v>
      </c>
      <c r="W1513" s="119">
        <v>0</v>
      </c>
      <c r="X1513" s="119">
        <f t="shared" si="180"/>
        <v>0</v>
      </c>
      <c r="Y1513" s="92" t="s">
        <v>12844</v>
      </c>
      <c r="Z1513" s="93">
        <v>0.45200000000000001</v>
      </c>
      <c r="AA1513" s="178">
        <v>0.34499999999999997</v>
      </c>
      <c r="AB1513" s="93">
        <f t="shared" si="179"/>
        <v>-0.10700000000000004</v>
      </c>
      <c r="AE1513" s="48" t="s">
        <v>15145</v>
      </c>
      <c r="AF1513" s="172">
        <v>0.34499999999999997</v>
      </c>
      <c r="AK1513" s="48" t="s">
        <v>15148</v>
      </c>
      <c r="AM1513" s="48" t="s">
        <v>3846</v>
      </c>
      <c r="AN1513" s="48" t="s">
        <v>4272</v>
      </c>
      <c r="AQ1513" s="123" t="s">
        <v>15149</v>
      </c>
      <c r="AR1513" s="179">
        <v>0.34499999999999997</v>
      </c>
      <c r="AS1513" s="180" t="s">
        <v>3886</v>
      </c>
      <c r="AT1513" s="181">
        <v>3000</v>
      </c>
      <c r="AU1513" s="181">
        <v>16</v>
      </c>
      <c r="AV1513" s="180" t="s">
        <v>5625</v>
      </c>
    </row>
    <row r="1514" spans="1:48" ht="60" x14ac:dyDescent="0.2">
      <c r="A1514" s="92" t="s">
        <v>5626</v>
      </c>
      <c r="B1514" s="92" t="s">
        <v>5627</v>
      </c>
      <c r="C1514" s="117" t="s">
        <v>166</v>
      </c>
      <c r="D1514" s="92" t="s">
        <v>2310</v>
      </c>
      <c r="E1514" s="92" t="s">
        <v>5628</v>
      </c>
      <c r="F1514" s="92" t="s">
        <v>3945</v>
      </c>
      <c r="G1514" s="92" t="s">
        <v>3886</v>
      </c>
      <c r="H1514" s="92" t="s">
        <v>3887</v>
      </c>
      <c r="I1514" s="118" t="s">
        <v>5629</v>
      </c>
      <c r="J1514" s="119">
        <v>11</v>
      </c>
      <c r="K1514" s="119">
        <v>123</v>
      </c>
      <c r="L1514" s="119">
        <f t="shared" si="181"/>
        <v>123</v>
      </c>
      <c r="M1514" s="119">
        <v>836.4</v>
      </c>
      <c r="N1514" s="48" t="s">
        <v>243</v>
      </c>
      <c r="O1514" s="48" t="s">
        <v>504</v>
      </c>
      <c r="P1514" s="119">
        <v>0</v>
      </c>
      <c r="Q1514" s="119">
        <v>0</v>
      </c>
      <c r="R1514" s="119">
        <v>0</v>
      </c>
      <c r="S1514" s="119">
        <f t="shared" si="177"/>
        <v>0</v>
      </c>
      <c r="T1514" s="119">
        <f t="shared" si="178"/>
        <v>0</v>
      </c>
      <c r="U1514" s="119">
        <v>0</v>
      </c>
      <c r="V1514" s="119">
        <v>0</v>
      </c>
      <c r="W1514" s="119">
        <v>0</v>
      </c>
      <c r="X1514" s="119">
        <f t="shared" si="180"/>
        <v>0</v>
      </c>
      <c r="Y1514" s="92" t="s">
        <v>12844</v>
      </c>
      <c r="Z1514" s="93">
        <v>6.8</v>
      </c>
      <c r="AA1514" s="178">
        <v>4.8499999999999996</v>
      </c>
      <c r="AB1514" s="93">
        <f t="shared" si="179"/>
        <v>-1.9500000000000002</v>
      </c>
      <c r="AE1514" s="48" t="s">
        <v>15145</v>
      </c>
      <c r="AF1514" s="172">
        <v>4.8499999999999996</v>
      </c>
      <c r="AK1514" s="48" t="s">
        <v>15148</v>
      </c>
      <c r="AM1514" s="48" t="s">
        <v>3846</v>
      </c>
      <c r="AN1514" s="48" t="s">
        <v>4272</v>
      </c>
      <c r="AQ1514" s="123" t="s">
        <v>15149</v>
      </c>
      <c r="AR1514" s="179">
        <v>4.8499999999999996</v>
      </c>
      <c r="AS1514" s="180" t="s">
        <v>3886</v>
      </c>
      <c r="AT1514" s="181">
        <v>123</v>
      </c>
      <c r="AU1514" s="181">
        <v>16</v>
      </c>
      <c r="AV1514" s="180" t="s">
        <v>5629</v>
      </c>
    </row>
    <row r="1515" spans="1:48" x14ac:dyDescent="0.2">
      <c r="A1515" s="92" t="s">
        <v>5630</v>
      </c>
      <c r="B1515" s="92" t="s">
        <v>5631</v>
      </c>
      <c r="C1515" s="117" t="s">
        <v>166</v>
      </c>
      <c r="D1515" s="92" t="s">
        <v>417</v>
      </c>
      <c r="E1515" s="92" t="s">
        <v>5632</v>
      </c>
      <c r="F1515" s="92" t="s">
        <v>3940</v>
      </c>
      <c r="G1515" s="92" t="s">
        <v>3844</v>
      </c>
      <c r="H1515" s="92" t="s">
        <v>4064</v>
      </c>
      <c r="I1515" s="118" t="s">
        <v>5633</v>
      </c>
      <c r="J1515" s="119">
        <v>8</v>
      </c>
      <c r="K1515" s="119">
        <v>2500</v>
      </c>
      <c r="L1515" s="119">
        <f t="shared" si="181"/>
        <v>-6102</v>
      </c>
      <c r="N1515" s="48" t="s">
        <v>243</v>
      </c>
      <c r="P1515" s="119">
        <v>6091</v>
      </c>
      <c r="Q1515" s="119">
        <v>3591</v>
      </c>
      <c r="R1515" s="119">
        <v>0</v>
      </c>
      <c r="S1515" s="119">
        <f t="shared" si="177"/>
        <v>9682</v>
      </c>
      <c r="T1515" s="119">
        <f t="shared" si="178"/>
        <v>9682</v>
      </c>
      <c r="U1515" s="119">
        <v>8602</v>
      </c>
      <c r="V1515" s="119">
        <v>7934</v>
      </c>
      <c r="W1515" s="119">
        <v>8559</v>
      </c>
      <c r="X1515" s="119">
        <f t="shared" si="180"/>
        <v>-10445</v>
      </c>
      <c r="Y1515" s="92" t="s">
        <v>12848</v>
      </c>
      <c r="Z1515" s="93">
        <v>0.37874999999999998</v>
      </c>
      <c r="AA1515" s="178">
        <v>0.35699999999999998</v>
      </c>
      <c r="AB1515" s="93">
        <f t="shared" si="179"/>
        <v>-2.1749999999999992E-2</v>
      </c>
      <c r="AE1515" s="48" t="s">
        <v>15145</v>
      </c>
      <c r="AF1515" s="172">
        <v>0.35699999999999998</v>
      </c>
      <c r="AK1515" s="48" t="s">
        <v>15148</v>
      </c>
      <c r="AM1515" s="48" t="s">
        <v>3846</v>
      </c>
      <c r="AN1515" s="48" t="s">
        <v>4272</v>
      </c>
      <c r="AQ1515" s="123" t="s">
        <v>15149</v>
      </c>
      <c r="AR1515" s="179">
        <v>0.35699999999999998</v>
      </c>
      <c r="AS1515" s="180" t="s">
        <v>15513</v>
      </c>
      <c r="AT1515" s="181">
        <v>2500</v>
      </c>
      <c r="AU1515" s="181">
        <v>16</v>
      </c>
      <c r="AV1515" s="180" t="s">
        <v>5633</v>
      </c>
    </row>
    <row r="1516" spans="1:48" ht="45" x14ac:dyDescent="0.2">
      <c r="A1516" s="92" t="s">
        <v>5634</v>
      </c>
      <c r="B1516" s="92" t="s">
        <v>5635</v>
      </c>
      <c r="C1516" s="117" t="s">
        <v>166</v>
      </c>
      <c r="D1516" s="92" t="s">
        <v>2310</v>
      </c>
      <c r="E1516" s="92" t="s">
        <v>5636</v>
      </c>
      <c r="F1516" s="92" t="s">
        <v>3972</v>
      </c>
      <c r="G1516" s="92" t="s">
        <v>3617</v>
      </c>
      <c r="H1516" s="92" t="s">
        <v>3887</v>
      </c>
      <c r="I1516" s="118" t="s">
        <v>5637</v>
      </c>
      <c r="J1516" s="119">
        <v>11</v>
      </c>
      <c r="K1516" s="119">
        <v>4000</v>
      </c>
      <c r="L1516" s="119">
        <f t="shared" si="181"/>
        <v>2981</v>
      </c>
      <c r="M1516" s="119"/>
      <c r="N1516" s="48" t="s">
        <v>243</v>
      </c>
      <c r="P1516" s="119">
        <v>0</v>
      </c>
      <c r="Q1516" s="119">
        <v>0</v>
      </c>
      <c r="R1516" s="119">
        <v>0</v>
      </c>
      <c r="S1516" s="119">
        <f t="shared" si="177"/>
        <v>0</v>
      </c>
      <c r="T1516" s="119">
        <f t="shared" si="178"/>
        <v>0</v>
      </c>
      <c r="U1516" s="119">
        <v>1019</v>
      </c>
      <c r="V1516" s="119">
        <v>579</v>
      </c>
      <c r="W1516" s="119">
        <v>579</v>
      </c>
      <c r="X1516" s="119">
        <f t="shared" si="180"/>
        <v>-1598</v>
      </c>
      <c r="Y1516" s="92" t="s">
        <v>12848</v>
      </c>
      <c r="Z1516" s="93">
        <v>0.41065000000000002</v>
      </c>
      <c r="AA1516" s="178">
        <v>0.41065000000000002</v>
      </c>
      <c r="AB1516" s="93">
        <f t="shared" si="179"/>
        <v>0</v>
      </c>
      <c r="AC1516" s="48" t="s">
        <v>15208</v>
      </c>
      <c r="AE1516" s="48" t="s">
        <v>15145</v>
      </c>
      <c r="AK1516" s="48" t="s">
        <v>15514</v>
      </c>
      <c r="AM1516" s="48" t="s">
        <v>3846</v>
      </c>
      <c r="AN1516" s="48" t="s">
        <v>4272</v>
      </c>
      <c r="AQ1516" s="123"/>
      <c r="AR1516" s="179">
        <v>0.41065000000000002</v>
      </c>
      <c r="AS1516" s="180" t="s">
        <v>3886</v>
      </c>
      <c r="AT1516" s="181">
        <v>4000</v>
      </c>
      <c r="AU1516" s="181">
        <v>11</v>
      </c>
      <c r="AV1516" s="180" t="s">
        <v>5637</v>
      </c>
    </row>
    <row r="1517" spans="1:48" x14ac:dyDescent="0.2">
      <c r="A1517" s="92" t="s">
        <v>5638</v>
      </c>
      <c r="B1517" s="92" t="s">
        <v>5639</v>
      </c>
      <c r="C1517" s="117" t="s">
        <v>166</v>
      </c>
      <c r="D1517" s="92" t="s">
        <v>417</v>
      </c>
      <c r="E1517" s="92" t="s">
        <v>5640</v>
      </c>
      <c r="F1517" s="92" t="s">
        <v>3945</v>
      </c>
      <c r="G1517" s="92" t="s">
        <v>3617</v>
      </c>
      <c r="H1517" s="92" t="s">
        <v>5641</v>
      </c>
      <c r="I1517" s="118" t="s">
        <v>5642</v>
      </c>
      <c r="J1517" s="119">
        <v>13</v>
      </c>
      <c r="K1517" s="119">
        <v>2500</v>
      </c>
      <c r="L1517" s="119">
        <f t="shared" si="181"/>
        <v>2185</v>
      </c>
      <c r="N1517" s="48" t="s">
        <v>243</v>
      </c>
      <c r="P1517" s="119">
        <v>95</v>
      </c>
      <c r="Q1517" s="119">
        <v>95</v>
      </c>
      <c r="R1517" s="119">
        <v>0</v>
      </c>
      <c r="S1517" s="119">
        <f t="shared" si="177"/>
        <v>190</v>
      </c>
      <c r="T1517" s="119">
        <f t="shared" si="178"/>
        <v>190</v>
      </c>
      <c r="U1517" s="119">
        <v>315</v>
      </c>
      <c r="V1517" s="119">
        <v>0</v>
      </c>
      <c r="W1517" s="119">
        <v>0</v>
      </c>
      <c r="X1517" s="119">
        <f t="shared" si="180"/>
        <v>-220</v>
      </c>
      <c r="Y1517" s="92" t="s">
        <v>12848</v>
      </c>
      <c r="Z1517" s="93">
        <v>0.66820000000000002</v>
      </c>
      <c r="AA1517" s="178">
        <v>0.66820000000000002</v>
      </c>
      <c r="AB1517" s="93">
        <f t="shared" si="179"/>
        <v>0</v>
      </c>
      <c r="AE1517" s="48" t="s">
        <v>15145</v>
      </c>
      <c r="AF1517" s="172">
        <v>0.66820000000000002</v>
      </c>
      <c r="AK1517" s="48" t="s">
        <v>15148</v>
      </c>
      <c r="AM1517" s="48" t="s">
        <v>3846</v>
      </c>
      <c r="AN1517" s="48" t="s">
        <v>4272</v>
      </c>
      <c r="AQ1517" s="123"/>
      <c r="AR1517" s="179">
        <v>0.66820000000000002</v>
      </c>
      <c r="AS1517" s="180" t="s">
        <v>15515</v>
      </c>
      <c r="AT1517" s="181">
        <v>2500</v>
      </c>
      <c r="AU1517" s="181">
        <v>11</v>
      </c>
      <c r="AV1517" s="180" t="s">
        <v>5642</v>
      </c>
    </row>
    <row r="1518" spans="1:48" x14ac:dyDescent="0.2">
      <c r="A1518" s="92" t="s">
        <v>5643</v>
      </c>
      <c r="B1518" s="92" t="s">
        <v>5644</v>
      </c>
      <c r="C1518" s="117" t="s">
        <v>166</v>
      </c>
      <c r="D1518" s="92" t="s">
        <v>2310</v>
      </c>
      <c r="E1518" s="92" t="s">
        <v>5645</v>
      </c>
      <c r="F1518" s="92" t="s">
        <v>3945</v>
      </c>
      <c r="G1518" s="92" t="s">
        <v>3617</v>
      </c>
      <c r="H1518" s="92" t="s">
        <v>5492</v>
      </c>
      <c r="I1518" s="118" t="s">
        <v>5646</v>
      </c>
      <c r="J1518" s="119">
        <v>9</v>
      </c>
      <c r="K1518" s="119">
        <v>2500</v>
      </c>
      <c r="L1518" s="119">
        <f t="shared" si="181"/>
        <v>2132</v>
      </c>
      <c r="M1518" s="124">
        <v>6125</v>
      </c>
      <c r="N1518" s="48" t="s">
        <v>243</v>
      </c>
      <c r="P1518" s="119">
        <v>0</v>
      </c>
      <c r="Q1518" s="119">
        <v>0</v>
      </c>
      <c r="R1518" s="119">
        <v>0</v>
      </c>
      <c r="S1518" s="119">
        <f t="shared" si="177"/>
        <v>0</v>
      </c>
      <c r="T1518" s="119">
        <f t="shared" si="178"/>
        <v>0</v>
      </c>
      <c r="U1518" s="119">
        <v>368</v>
      </c>
      <c r="V1518" s="119">
        <v>0</v>
      </c>
      <c r="W1518" s="119">
        <v>0</v>
      </c>
      <c r="X1518" s="119">
        <f t="shared" si="180"/>
        <v>-368</v>
      </c>
      <c r="Y1518" s="92" t="s">
        <v>12848</v>
      </c>
      <c r="Z1518" s="93">
        <v>2.4500000000000002</v>
      </c>
      <c r="AA1518" s="178">
        <v>2.4500000000000002</v>
      </c>
      <c r="AB1518" s="93">
        <f t="shared" si="179"/>
        <v>0</v>
      </c>
      <c r="AE1518" s="48" t="s">
        <v>15145</v>
      </c>
      <c r="AF1518" s="172">
        <v>2.4500000000000002</v>
      </c>
      <c r="AK1518" s="48" t="s">
        <v>15148</v>
      </c>
      <c r="AM1518" s="48" t="s">
        <v>3846</v>
      </c>
      <c r="AN1518" s="48" t="s">
        <v>4272</v>
      </c>
      <c r="AQ1518" s="123"/>
      <c r="AR1518" s="179">
        <v>2.4500000000000002</v>
      </c>
      <c r="AS1518" s="180" t="s">
        <v>15506</v>
      </c>
      <c r="AT1518" s="181">
        <v>2500</v>
      </c>
      <c r="AU1518" s="181">
        <v>16</v>
      </c>
      <c r="AV1518" s="180" t="s">
        <v>5646</v>
      </c>
    </row>
    <row r="1519" spans="1:48" x14ac:dyDescent="0.2">
      <c r="A1519" s="92" t="s">
        <v>5647</v>
      </c>
      <c r="B1519" s="92" t="s">
        <v>5648</v>
      </c>
      <c r="C1519" s="117" t="s">
        <v>166</v>
      </c>
      <c r="D1519" s="92" t="s">
        <v>403</v>
      </c>
      <c r="E1519" s="92" t="s">
        <v>5649</v>
      </c>
      <c r="F1519" s="92" t="s">
        <v>3919</v>
      </c>
      <c r="G1519" s="92" t="s">
        <v>3823</v>
      </c>
      <c r="H1519" s="92" t="s">
        <v>3750</v>
      </c>
      <c r="I1519" s="118" t="s">
        <v>5650</v>
      </c>
      <c r="J1519" s="119">
        <v>15</v>
      </c>
      <c r="K1519" s="119">
        <v>2500</v>
      </c>
      <c r="L1519" s="119">
        <f t="shared" si="181"/>
        <v>-3551</v>
      </c>
      <c r="N1519" s="48" t="s">
        <v>243</v>
      </c>
      <c r="P1519" s="119">
        <v>0</v>
      </c>
      <c r="Q1519" s="119">
        <v>0</v>
      </c>
      <c r="R1519" s="119">
        <v>0</v>
      </c>
      <c r="S1519" s="119">
        <f t="shared" si="177"/>
        <v>0</v>
      </c>
      <c r="T1519" s="119">
        <f t="shared" si="178"/>
        <v>0</v>
      </c>
      <c r="U1519" s="119">
        <v>6051</v>
      </c>
      <c r="V1519" s="119">
        <v>8172</v>
      </c>
      <c r="W1519" s="119">
        <v>8377</v>
      </c>
      <c r="X1519" s="119">
        <f t="shared" si="180"/>
        <v>-14223</v>
      </c>
      <c r="Y1519" s="92" t="s">
        <v>12848</v>
      </c>
      <c r="Z1519" s="93">
        <v>0.36099999999999999</v>
      </c>
      <c r="AA1519" s="178">
        <v>0.31</v>
      </c>
      <c r="AB1519" s="93">
        <f t="shared" si="179"/>
        <v>-5.099999999999999E-2</v>
      </c>
      <c r="AE1519" s="48" t="s">
        <v>15145</v>
      </c>
      <c r="AF1519" s="172">
        <v>0.31</v>
      </c>
      <c r="AK1519" s="48" t="s">
        <v>15148</v>
      </c>
      <c r="AM1519" s="48" t="s">
        <v>3846</v>
      </c>
      <c r="AN1519" s="48" t="s">
        <v>4272</v>
      </c>
      <c r="AQ1519" s="123" t="s">
        <v>15149</v>
      </c>
      <c r="AR1519" s="179">
        <v>0.31</v>
      </c>
      <c r="AS1519" s="180" t="s">
        <v>15147</v>
      </c>
      <c r="AT1519" s="181">
        <v>2500</v>
      </c>
      <c r="AU1519" s="191">
        <v>16</v>
      </c>
      <c r="AV1519" s="180" t="s">
        <v>5650</v>
      </c>
    </row>
    <row r="1520" spans="1:48" x14ac:dyDescent="0.2">
      <c r="A1520" s="92" t="s">
        <v>5651</v>
      </c>
      <c r="B1520" s="92" t="s">
        <v>5652</v>
      </c>
      <c r="C1520" s="117" t="s">
        <v>166</v>
      </c>
      <c r="D1520" s="92" t="s">
        <v>377</v>
      </c>
      <c r="E1520" s="92" t="s">
        <v>5653</v>
      </c>
      <c r="F1520" s="92" t="s">
        <v>3945</v>
      </c>
      <c r="G1520" s="92" t="s">
        <v>3886</v>
      </c>
      <c r="H1520" s="92" t="s">
        <v>3887</v>
      </c>
      <c r="I1520" s="118" t="s">
        <v>5654</v>
      </c>
      <c r="J1520" s="119">
        <v>9</v>
      </c>
      <c r="K1520" s="119">
        <v>3000</v>
      </c>
      <c r="L1520" s="119">
        <f t="shared" si="181"/>
        <v>3000</v>
      </c>
      <c r="M1520" s="138">
        <v>1141.8</v>
      </c>
      <c r="N1520" s="48" t="s">
        <v>243</v>
      </c>
      <c r="P1520" s="119">
        <v>0</v>
      </c>
      <c r="Q1520" s="119">
        <v>0</v>
      </c>
      <c r="R1520" s="119">
        <v>0</v>
      </c>
      <c r="S1520" s="119">
        <f t="shared" si="177"/>
        <v>0</v>
      </c>
      <c r="T1520" s="119">
        <f t="shared" si="178"/>
        <v>0</v>
      </c>
      <c r="U1520" s="119">
        <v>0</v>
      </c>
      <c r="V1520" s="119">
        <v>0</v>
      </c>
      <c r="W1520" s="119">
        <v>0</v>
      </c>
      <c r="X1520" s="119">
        <f t="shared" si="180"/>
        <v>0</v>
      </c>
      <c r="Y1520" s="92" t="s">
        <v>12844</v>
      </c>
      <c r="Z1520" s="93">
        <v>0.38059999999999999</v>
      </c>
      <c r="AA1520" s="178">
        <v>0.38059999999999999</v>
      </c>
      <c r="AB1520" s="93">
        <f t="shared" si="179"/>
        <v>0</v>
      </c>
      <c r="AE1520" s="48" t="s">
        <v>15145</v>
      </c>
      <c r="AF1520" s="172">
        <v>0.38059999999999999</v>
      </c>
      <c r="AK1520" s="48" t="s">
        <v>15148</v>
      </c>
      <c r="AM1520" s="48" t="s">
        <v>3846</v>
      </c>
      <c r="AN1520" s="48" t="s">
        <v>4272</v>
      </c>
      <c r="AQ1520" s="123"/>
      <c r="AR1520" s="179">
        <v>0.38059999999999999</v>
      </c>
      <c r="AS1520" s="180" t="s">
        <v>15460</v>
      </c>
      <c r="AT1520" s="181">
        <v>3000</v>
      </c>
      <c r="AU1520" s="181">
        <v>11</v>
      </c>
      <c r="AV1520" s="180" t="s">
        <v>5654</v>
      </c>
    </row>
    <row r="1521" spans="1:48" ht="30" x14ac:dyDescent="0.2">
      <c r="A1521" s="92" t="s">
        <v>5655</v>
      </c>
      <c r="B1521" s="92" t="s">
        <v>5656</v>
      </c>
      <c r="C1521" s="117" t="s">
        <v>166</v>
      </c>
      <c r="D1521" s="92" t="s">
        <v>437</v>
      </c>
      <c r="E1521" s="92" t="s">
        <v>5657</v>
      </c>
      <c r="F1521" s="92" t="s">
        <v>5658</v>
      </c>
      <c r="G1521" s="92" t="s">
        <v>5659</v>
      </c>
      <c r="H1521" s="92" t="s">
        <v>4299</v>
      </c>
      <c r="I1521" s="118" t="s">
        <v>5660</v>
      </c>
      <c r="J1521" s="119">
        <v>12</v>
      </c>
      <c r="K1521" s="119">
        <v>2000</v>
      </c>
      <c r="L1521" s="119">
        <f t="shared" si="181"/>
        <v>-46592</v>
      </c>
      <c r="N1521" s="48" t="s">
        <v>243</v>
      </c>
      <c r="P1521" s="119">
        <v>50000</v>
      </c>
      <c r="Q1521" s="119">
        <v>26000</v>
      </c>
      <c r="R1521" s="119">
        <v>12000</v>
      </c>
      <c r="S1521" s="119">
        <f t="shared" si="177"/>
        <v>76000</v>
      </c>
      <c r="T1521" s="119">
        <f t="shared" si="178"/>
        <v>88000</v>
      </c>
      <c r="U1521" s="119">
        <v>48592</v>
      </c>
      <c r="V1521" s="119">
        <v>36034</v>
      </c>
      <c r="W1521" s="119">
        <v>33910</v>
      </c>
      <c r="X1521" s="119">
        <f t="shared" si="180"/>
        <v>-34626</v>
      </c>
      <c r="Y1521" s="92" t="s">
        <v>12848</v>
      </c>
      <c r="Z1521" s="93">
        <v>3.15E-2</v>
      </c>
      <c r="AA1521" s="178">
        <v>0.13588</v>
      </c>
      <c r="AB1521" s="93">
        <f t="shared" si="179"/>
        <v>0.10438</v>
      </c>
      <c r="AE1521" s="48" t="s">
        <v>15145</v>
      </c>
      <c r="AF1521" s="172">
        <v>0.13588</v>
      </c>
      <c r="AK1521" s="48" t="s">
        <v>15148</v>
      </c>
      <c r="AM1521" s="48" t="s">
        <v>3846</v>
      </c>
      <c r="AN1521" s="48" t="s">
        <v>4272</v>
      </c>
      <c r="AQ1521" s="123" t="s">
        <v>15164</v>
      </c>
      <c r="AR1521" s="179">
        <v>0.13588</v>
      </c>
      <c r="AS1521" s="180" t="s">
        <v>15293</v>
      </c>
      <c r="AT1521" s="181">
        <v>2000</v>
      </c>
      <c r="AU1521" s="181">
        <v>16</v>
      </c>
      <c r="AV1521" s="180" t="s">
        <v>15516</v>
      </c>
    </row>
    <row r="1522" spans="1:48" ht="30" x14ac:dyDescent="0.2">
      <c r="A1522" s="92" t="s">
        <v>5661</v>
      </c>
      <c r="B1522" s="92" t="s">
        <v>5662</v>
      </c>
      <c r="C1522" s="117" t="s">
        <v>166</v>
      </c>
      <c r="D1522" s="92" t="s">
        <v>437</v>
      </c>
      <c r="E1522" s="92" t="s">
        <v>5663</v>
      </c>
      <c r="F1522" s="92" t="s">
        <v>5658</v>
      </c>
      <c r="G1522" s="92" t="s">
        <v>5659</v>
      </c>
      <c r="H1522" s="92" t="s">
        <v>4299</v>
      </c>
      <c r="I1522" s="118" t="s">
        <v>5664</v>
      </c>
      <c r="J1522" s="119">
        <v>11</v>
      </c>
      <c r="K1522" s="119">
        <v>4000</v>
      </c>
      <c r="L1522" s="119">
        <f t="shared" ref="L1522:L1553" si="182">K1522-U1522</f>
        <v>-16801</v>
      </c>
      <c r="N1522" s="48" t="s">
        <v>243</v>
      </c>
      <c r="P1522" s="119">
        <v>12000</v>
      </c>
      <c r="Q1522" s="119">
        <v>12000</v>
      </c>
      <c r="R1522" s="119">
        <v>0</v>
      </c>
      <c r="S1522" s="119">
        <f t="shared" si="177"/>
        <v>24000</v>
      </c>
      <c r="T1522" s="119">
        <f t="shared" si="178"/>
        <v>24000</v>
      </c>
      <c r="U1522" s="119">
        <v>20801</v>
      </c>
      <c r="V1522" s="119">
        <v>7010</v>
      </c>
      <c r="W1522" s="119">
        <v>6009</v>
      </c>
      <c r="X1522" s="119">
        <f t="shared" si="180"/>
        <v>-15811</v>
      </c>
      <c r="Y1522" s="92" t="s">
        <v>12848</v>
      </c>
      <c r="Z1522" s="93">
        <v>2.9199999999999999E-3</v>
      </c>
      <c r="AA1522" s="178">
        <v>1.7250000000000001E-2</v>
      </c>
      <c r="AB1522" s="93">
        <f t="shared" si="179"/>
        <v>1.4330000000000002E-2</v>
      </c>
      <c r="AE1522" s="48" t="s">
        <v>15145</v>
      </c>
      <c r="AF1522" s="172">
        <v>1.7250000000000001E-2</v>
      </c>
      <c r="AK1522" s="48" t="s">
        <v>15148</v>
      </c>
      <c r="AM1522" s="48" t="s">
        <v>3846</v>
      </c>
      <c r="AN1522" s="48" t="s">
        <v>4272</v>
      </c>
      <c r="AQ1522" s="123" t="s">
        <v>15164</v>
      </c>
      <c r="AR1522" s="179">
        <v>1.7250000000000001E-2</v>
      </c>
      <c r="AS1522" s="180" t="s">
        <v>15293</v>
      </c>
      <c r="AT1522" s="181">
        <v>4000</v>
      </c>
      <c r="AU1522" s="181">
        <v>11</v>
      </c>
      <c r="AV1522" s="180" t="s">
        <v>5664</v>
      </c>
    </row>
    <row r="1523" spans="1:48" ht="45" x14ac:dyDescent="0.2">
      <c r="A1523" s="92" t="s">
        <v>5665</v>
      </c>
      <c r="B1523" s="92" t="s">
        <v>5666</v>
      </c>
      <c r="C1523" s="117" t="s">
        <v>166</v>
      </c>
      <c r="D1523" s="92" t="s">
        <v>437</v>
      </c>
      <c r="E1523" s="92" t="s">
        <v>5667</v>
      </c>
      <c r="F1523" s="92" t="s">
        <v>5658</v>
      </c>
      <c r="G1523" s="92" t="s">
        <v>3962</v>
      </c>
      <c r="H1523" s="92" t="s">
        <v>4627</v>
      </c>
      <c r="I1523" s="118" t="s">
        <v>5668</v>
      </c>
      <c r="J1523" s="119">
        <v>13</v>
      </c>
      <c r="K1523" s="119">
        <v>4000</v>
      </c>
      <c r="L1523" s="119">
        <f t="shared" si="182"/>
        <v>-198882</v>
      </c>
      <c r="N1523" s="48" t="s">
        <v>243</v>
      </c>
      <c r="P1523" s="119">
        <v>208000</v>
      </c>
      <c r="Q1523" s="119">
        <v>124000</v>
      </c>
      <c r="R1523" s="119">
        <v>44000</v>
      </c>
      <c r="S1523" s="119">
        <f t="shared" si="177"/>
        <v>332000</v>
      </c>
      <c r="T1523" s="119">
        <f t="shared" si="178"/>
        <v>376000</v>
      </c>
      <c r="U1523" s="119">
        <v>202882</v>
      </c>
      <c r="V1523" s="119">
        <v>128945</v>
      </c>
      <c r="W1523" s="119">
        <v>104801</v>
      </c>
      <c r="X1523" s="119">
        <f t="shared" si="180"/>
        <v>-123827</v>
      </c>
      <c r="Y1523" s="92" t="s">
        <v>12848</v>
      </c>
      <c r="Z1523" s="93">
        <v>5.2199999999999998E-3</v>
      </c>
      <c r="AA1523" s="178">
        <v>4.9500000000000004E-3</v>
      </c>
      <c r="AB1523" s="93">
        <f t="shared" si="179"/>
        <v>-2.6999999999999941E-4</v>
      </c>
      <c r="AC1523" s="48" t="s">
        <v>15208</v>
      </c>
      <c r="AE1523" s="48" t="s">
        <v>15145</v>
      </c>
      <c r="AK1523" s="48" t="s">
        <v>15517</v>
      </c>
      <c r="AM1523" s="48" t="s">
        <v>3846</v>
      </c>
      <c r="AN1523" s="48" t="s">
        <v>4272</v>
      </c>
      <c r="AQ1523" s="123"/>
      <c r="AR1523" s="179">
        <v>4.9500000000000004E-3</v>
      </c>
      <c r="AS1523" s="180" t="s">
        <v>15345</v>
      </c>
      <c r="AT1523" s="181">
        <v>4000</v>
      </c>
      <c r="AU1523" s="181">
        <v>13</v>
      </c>
      <c r="AV1523" s="180" t="s">
        <v>5668</v>
      </c>
    </row>
    <row r="1524" spans="1:48" x14ac:dyDescent="0.2">
      <c r="A1524" s="92" t="s">
        <v>5669</v>
      </c>
      <c r="B1524" s="92" t="s">
        <v>5670</v>
      </c>
      <c r="C1524" s="117" t="s">
        <v>166</v>
      </c>
      <c r="D1524" s="92" t="s">
        <v>437</v>
      </c>
      <c r="E1524" s="92" t="s">
        <v>5671</v>
      </c>
      <c r="F1524" s="92" t="s">
        <v>5658</v>
      </c>
      <c r="G1524" s="92" t="s">
        <v>5659</v>
      </c>
      <c r="H1524" s="92" t="s">
        <v>4299</v>
      </c>
      <c r="I1524" s="118" t="s">
        <v>5672</v>
      </c>
      <c r="J1524" s="119">
        <v>12</v>
      </c>
      <c r="K1524" s="119">
        <v>2000</v>
      </c>
      <c r="L1524" s="119">
        <f t="shared" si="182"/>
        <v>-34501</v>
      </c>
      <c r="N1524" s="48" t="s">
        <v>243</v>
      </c>
      <c r="P1524" s="119">
        <v>26000</v>
      </c>
      <c r="Q1524" s="119">
        <v>26000</v>
      </c>
      <c r="R1524" s="119">
        <v>0</v>
      </c>
      <c r="S1524" s="119">
        <f t="shared" si="177"/>
        <v>52000</v>
      </c>
      <c r="T1524" s="119">
        <f t="shared" si="178"/>
        <v>52000</v>
      </c>
      <c r="U1524" s="119">
        <v>36501</v>
      </c>
      <c r="V1524" s="119">
        <v>29594</v>
      </c>
      <c r="W1524" s="119">
        <v>26885</v>
      </c>
      <c r="X1524" s="119">
        <f t="shared" si="180"/>
        <v>-40095</v>
      </c>
      <c r="Y1524" s="92" t="s">
        <v>12848</v>
      </c>
      <c r="Z1524" s="93">
        <v>2.4400000000000002E-2</v>
      </c>
      <c r="AA1524" s="178">
        <v>2.4400000000000002E-2</v>
      </c>
      <c r="AB1524" s="93">
        <f t="shared" si="179"/>
        <v>0</v>
      </c>
      <c r="AE1524" s="48" t="s">
        <v>15145</v>
      </c>
      <c r="AF1524" s="172">
        <v>2.4400000000000002E-2</v>
      </c>
      <c r="AK1524" s="48" t="s">
        <v>15148</v>
      </c>
      <c r="AM1524" s="48" t="s">
        <v>3846</v>
      </c>
      <c r="AN1524" s="48" t="s">
        <v>4272</v>
      </c>
      <c r="AQ1524" s="123"/>
      <c r="AR1524" s="179">
        <v>2.4400000000000002E-2</v>
      </c>
      <c r="AS1524" s="180" t="s">
        <v>15293</v>
      </c>
      <c r="AT1524" s="181">
        <v>2000</v>
      </c>
      <c r="AU1524" s="181">
        <v>11</v>
      </c>
      <c r="AV1524" s="180" t="s">
        <v>5672</v>
      </c>
    </row>
    <row r="1525" spans="1:48" ht="45" x14ac:dyDescent="0.2">
      <c r="A1525" s="92" t="s">
        <v>5673</v>
      </c>
      <c r="B1525" s="92" t="s">
        <v>5674</v>
      </c>
      <c r="C1525" s="117" t="s">
        <v>166</v>
      </c>
      <c r="D1525" s="92" t="s">
        <v>437</v>
      </c>
      <c r="E1525" s="92" t="s">
        <v>5675</v>
      </c>
      <c r="F1525" s="92" t="s">
        <v>5658</v>
      </c>
      <c r="G1525" s="92" t="s">
        <v>5659</v>
      </c>
      <c r="H1525" s="92" t="s">
        <v>4299</v>
      </c>
      <c r="I1525" s="118" t="s">
        <v>5676</v>
      </c>
      <c r="J1525" s="119">
        <v>17</v>
      </c>
      <c r="K1525" s="119">
        <v>4000</v>
      </c>
      <c r="L1525" s="119">
        <f t="shared" si="182"/>
        <v>-1498</v>
      </c>
      <c r="N1525" s="48" t="s">
        <v>243</v>
      </c>
      <c r="P1525" s="119">
        <v>4000</v>
      </c>
      <c r="Q1525" s="119">
        <v>0</v>
      </c>
      <c r="R1525" s="119">
        <v>0</v>
      </c>
      <c r="S1525" s="119">
        <f t="shared" si="177"/>
        <v>4000</v>
      </c>
      <c r="T1525" s="119">
        <f t="shared" si="178"/>
        <v>4000</v>
      </c>
      <c r="U1525" s="119">
        <v>5498</v>
      </c>
      <c r="V1525" s="119">
        <v>3322</v>
      </c>
      <c r="W1525" s="119">
        <v>2313</v>
      </c>
      <c r="X1525" s="119">
        <f t="shared" si="180"/>
        <v>-4820</v>
      </c>
      <c r="Y1525" s="92" t="s">
        <v>12848</v>
      </c>
      <c r="Z1525" s="93">
        <v>2.4E-2</v>
      </c>
      <c r="AA1525" s="178">
        <v>2.4E-2</v>
      </c>
      <c r="AB1525" s="93">
        <f t="shared" si="179"/>
        <v>0</v>
      </c>
      <c r="AC1525" s="48" t="s">
        <v>15208</v>
      </c>
      <c r="AE1525" s="48" t="s">
        <v>15145</v>
      </c>
      <c r="AK1525" s="48" t="s">
        <v>15518</v>
      </c>
      <c r="AM1525" s="48" t="s">
        <v>3846</v>
      </c>
      <c r="AN1525" s="48" t="s">
        <v>4272</v>
      </c>
      <c r="AQ1525" s="123"/>
      <c r="AR1525" s="179">
        <v>2.4E-2</v>
      </c>
      <c r="AS1525" s="180" t="s">
        <v>15302</v>
      </c>
      <c r="AT1525" s="181">
        <v>4000</v>
      </c>
      <c r="AU1525" s="181">
        <v>17</v>
      </c>
      <c r="AV1525" s="180" t="s">
        <v>5676</v>
      </c>
    </row>
    <row r="1526" spans="1:48" x14ac:dyDescent="0.2">
      <c r="A1526" s="92" t="s">
        <v>5677</v>
      </c>
      <c r="B1526" s="92" t="s">
        <v>5678</v>
      </c>
      <c r="C1526" s="117" t="s">
        <v>166</v>
      </c>
      <c r="D1526" s="92" t="s">
        <v>283</v>
      </c>
      <c r="E1526" s="92" t="s">
        <v>5679</v>
      </c>
      <c r="F1526" s="92" t="s">
        <v>5658</v>
      </c>
      <c r="G1526" s="92" t="s">
        <v>5680</v>
      </c>
      <c r="H1526" s="92" t="s">
        <v>5681</v>
      </c>
      <c r="I1526" s="118" t="s">
        <v>5682</v>
      </c>
      <c r="J1526" s="119">
        <v>9</v>
      </c>
      <c r="K1526" s="119">
        <v>250</v>
      </c>
      <c r="L1526" s="119">
        <f t="shared" si="182"/>
        <v>-4749</v>
      </c>
      <c r="N1526" s="48" t="s">
        <v>243</v>
      </c>
      <c r="P1526" s="119">
        <v>3250</v>
      </c>
      <c r="Q1526" s="119">
        <v>3250</v>
      </c>
      <c r="R1526" s="119">
        <v>0</v>
      </c>
      <c r="S1526" s="119">
        <f t="shared" si="177"/>
        <v>6500</v>
      </c>
      <c r="T1526" s="119">
        <f t="shared" si="178"/>
        <v>6500</v>
      </c>
      <c r="U1526" s="119">
        <v>4999</v>
      </c>
      <c r="V1526" s="119">
        <v>2105</v>
      </c>
      <c r="W1526" s="119">
        <v>2100</v>
      </c>
      <c r="X1526" s="119">
        <f t="shared" si="180"/>
        <v>-3854</v>
      </c>
      <c r="Y1526" s="92" t="s">
        <v>12848</v>
      </c>
      <c r="Z1526" s="93">
        <v>0.66</v>
      </c>
      <c r="AA1526" s="178">
        <v>0.66</v>
      </c>
      <c r="AB1526" s="93">
        <f t="shared" si="179"/>
        <v>0</v>
      </c>
      <c r="AE1526" s="48" t="s">
        <v>15145</v>
      </c>
      <c r="AF1526" s="172">
        <v>0.66</v>
      </c>
      <c r="AK1526" s="48" t="s">
        <v>15148</v>
      </c>
      <c r="AM1526" s="48" t="s">
        <v>3846</v>
      </c>
      <c r="AN1526" s="48" t="s">
        <v>4272</v>
      </c>
      <c r="AQ1526" s="123"/>
      <c r="AR1526" s="179">
        <v>0.66</v>
      </c>
      <c r="AS1526" s="180" t="s">
        <v>15519</v>
      </c>
      <c r="AT1526" s="181">
        <v>250</v>
      </c>
      <c r="AU1526" s="181">
        <v>11</v>
      </c>
      <c r="AV1526" s="180" t="s">
        <v>5682</v>
      </c>
    </row>
    <row r="1527" spans="1:48" ht="45" x14ac:dyDescent="0.2">
      <c r="A1527" s="92" t="s">
        <v>5683</v>
      </c>
      <c r="B1527" s="92" t="s">
        <v>5684</v>
      </c>
      <c r="C1527" s="117" t="s">
        <v>166</v>
      </c>
      <c r="D1527" s="92" t="s">
        <v>437</v>
      </c>
      <c r="E1527" s="92" t="s">
        <v>5685</v>
      </c>
      <c r="F1527" s="92" t="s">
        <v>5658</v>
      </c>
      <c r="G1527" s="92" t="s">
        <v>3962</v>
      </c>
      <c r="H1527" s="92" t="s">
        <v>4908</v>
      </c>
      <c r="I1527" s="118" t="s">
        <v>5686</v>
      </c>
      <c r="J1527" s="119">
        <v>21</v>
      </c>
      <c r="K1527" s="119">
        <v>8000</v>
      </c>
      <c r="L1527" s="119">
        <f t="shared" si="182"/>
        <v>6254</v>
      </c>
      <c r="M1527" s="92">
        <v>93.6</v>
      </c>
      <c r="N1527" s="48" t="s">
        <v>243</v>
      </c>
      <c r="P1527" s="119">
        <v>6696</v>
      </c>
      <c r="Q1527" s="119">
        <v>6696</v>
      </c>
      <c r="R1527" s="119">
        <v>0</v>
      </c>
      <c r="S1527" s="119">
        <f t="shared" si="177"/>
        <v>13392</v>
      </c>
      <c r="T1527" s="119">
        <f t="shared" si="178"/>
        <v>13392</v>
      </c>
      <c r="U1527" s="119">
        <v>1746</v>
      </c>
      <c r="V1527" s="119">
        <v>866</v>
      </c>
      <c r="W1527" s="119">
        <v>726</v>
      </c>
      <c r="X1527" s="119">
        <f t="shared" si="180"/>
        <v>4084</v>
      </c>
      <c r="Y1527" s="92" t="s">
        <v>12863</v>
      </c>
      <c r="Z1527" s="93">
        <v>1.17E-2</v>
      </c>
      <c r="AA1527" s="178">
        <v>1.4999999999999999E-2</v>
      </c>
      <c r="AB1527" s="93">
        <f t="shared" si="179"/>
        <v>3.2999999999999991E-3</v>
      </c>
      <c r="AE1527" s="48" t="s">
        <v>15145</v>
      </c>
      <c r="AF1527" s="172">
        <v>1.4999999999999999E-2</v>
      </c>
      <c r="AK1527" s="48" t="s">
        <v>15148</v>
      </c>
      <c r="AM1527" s="48" t="s">
        <v>3846</v>
      </c>
      <c r="AN1527" s="48" t="s">
        <v>4272</v>
      </c>
      <c r="AQ1527" s="123" t="s">
        <v>15520</v>
      </c>
      <c r="AR1527" s="179">
        <v>1.4999999999999999E-2</v>
      </c>
      <c r="AS1527" s="180" t="s">
        <v>15380</v>
      </c>
      <c r="AT1527" s="181">
        <v>8000</v>
      </c>
      <c r="AU1527" s="181">
        <v>11</v>
      </c>
      <c r="AV1527" s="180" t="s">
        <v>15521</v>
      </c>
    </row>
    <row r="1528" spans="1:48" ht="30" x14ac:dyDescent="0.2">
      <c r="A1528" s="92" t="s">
        <v>5687</v>
      </c>
      <c r="B1528" s="92" t="s">
        <v>5688</v>
      </c>
      <c r="C1528" s="117" t="s">
        <v>166</v>
      </c>
      <c r="D1528" s="92" t="s">
        <v>437</v>
      </c>
      <c r="E1528" s="92" t="s">
        <v>5689</v>
      </c>
      <c r="F1528" s="92" t="s">
        <v>5658</v>
      </c>
      <c r="G1528" s="92" t="s">
        <v>5659</v>
      </c>
      <c r="H1528" s="92" t="s">
        <v>4299</v>
      </c>
      <c r="I1528" s="118" t="s">
        <v>5690</v>
      </c>
      <c r="J1528" s="119">
        <v>11</v>
      </c>
      <c r="K1528" s="119">
        <v>10000</v>
      </c>
      <c r="L1528" s="119">
        <f t="shared" si="182"/>
        <v>-55933</v>
      </c>
      <c r="N1528" s="48" t="s">
        <v>243</v>
      </c>
      <c r="P1528" s="119">
        <v>33845</v>
      </c>
      <c r="Q1528" s="119">
        <v>29845</v>
      </c>
      <c r="R1528" s="119">
        <v>0</v>
      </c>
      <c r="S1528" s="119">
        <f t="shared" si="177"/>
        <v>63690</v>
      </c>
      <c r="T1528" s="119">
        <f t="shared" si="178"/>
        <v>63690</v>
      </c>
      <c r="U1528" s="119">
        <v>65933</v>
      </c>
      <c r="V1528" s="119">
        <v>29037</v>
      </c>
      <c r="W1528" s="119">
        <v>13595</v>
      </c>
      <c r="X1528" s="119">
        <f t="shared" si="180"/>
        <v>-61125</v>
      </c>
      <c r="Y1528" s="92" t="s">
        <v>12848</v>
      </c>
      <c r="Z1528" s="93">
        <v>1.7780000000000001E-2</v>
      </c>
      <c r="AA1528" s="178">
        <v>4.1250000000000002E-2</v>
      </c>
      <c r="AB1528" s="93">
        <f t="shared" si="179"/>
        <v>2.3470000000000001E-2</v>
      </c>
      <c r="AE1528" s="48" t="s">
        <v>15145</v>
      </c>
      <c r="AF1528" s="172">
        <v>4.1250000000000002E-2</v>
      </c>
      <c r="AK1528" s="48" t="s">
        <v>15148</v>
      </c>
      <c r="AM1528" s="48" t="s">
        <v>3846</v>
      </c>
      <c r="AN1528" s="48" t="s">
        <v>4272</v>
      </c>
      <c r="AQ1528" s="123" t="s">
        <v>15164</v>
      </c>
      <c r="AR1528" s="179">
        <v>4.1250000000000002E-2</v>
      </c>
      <c r="AS1528" s="180" t="s">
        <v>15293</v>
      </c>
      <c r="AT1528" s="181">
        <v>10000</v>
      </c>
      <c r="AU1528" s="181">
        <v>16</v>
      </c>
      <c r="AV1528" s="180" t="s">
        <v>5690</v>
      </c>
    </row>
    <row r="1529" spans="1:48" ht="30" x14ac:dyDescent="0.2">
      <c r="A1529" s="92" t="s">
        <v>5691</v>
      </c>
      <c r="B1529" s="92" t="s">
        <v>5692</v>
      </c>
      <c r="C1529" s="117" t="s">
        <v>166</v>
      </c>
      <c r="D1529" s="92" t="s">
        <v>437</v>
      </c>
      <c r="E1529" s="92" t="s">
        <v>5693</v>
      </c>
      <c r="F1529" s="92" t="s">
        <v>5658</v>
      </c>
      <c r="G1529" s="92" t="s">
        <v>5659</v>
      </c>
      <c r="H1529" s="92" t="s">
        <v>4299</v>
      </c>
      <c r="I1529" s="118" t="s">
        <v>5694</v>
      </c>
      <c r="J1529" s="119">
        <v>11</v>
      </c>
      <c r="K1529" s="119">
        <v>4000</v>
      </c>
      <c r="L1529" s="119">
        <f t="shared" si="182"/>
        <v>-19504</v>
      </c>
      <c r="N1529" s="48" t="s">
        <v>243</v>
      </c>
      <c r="P1529" s="119">
        <v>20214</v>
      </c>
      <c r="Q1529" s="119">
        <v>20214</v>
      </c>
      <c r="R1529" s="119">
        <v>0</v>
      </c>
      <c r="S1529" s="119">
        <f t="shared" si="177"/>
        <v>40428</v>
      </c>
      <c r="T1529" s="119">
        <f t="shared" si="178"/>
        <v>40428</v>
      </c>
      <c r="U1529" s="119">
        <v>23504</v>
      </c>
      <c r="V1529" s="119">
        <v>14562</v>
      </c>
      <c r="W1529" s="119">
        <v>13800</v>
      </c>
      <c r="X1529" s="119">
        <f t="shared" si="180"/>
        <v>-17852</v>
      </c>
      <c r="Y1529" s="92" t="s">
        <v>12848</v>
      </c>
      <c r="Z1529" s="93">
        <v>1.1299999999999999E-2</v>
      </c>
      <c r="AA1529" s="178">
        <v>2.375E-2</v>
      </c>
      <c r="AB1529" s="93">
        <f t="shared" si="179"/>
        <v>1.2450000000000001E-2</v>
      </c>
      <c r="AE1529" s="48" t="s">
        <v>15145</v>
      </c>
      <c r="AF1529" s="172">
        <v>2.375E-2</v>
      </c>
      <c r="AK1529" s="48" t="s">
        <v>15148</v>
      </c>
      <c r="AM1529" s="48" t="s">
        <v>3846</v>
      </c>
      <c r="AN1529" s="48" t="s">
        <v>4272</v>
      </c>
      <c r="AQ1529" s="123" t="s">
        <v>15164</v>
      </c>
      <c r="AR1529" s="179">
        <v>2.375E-2</v>
      </c>
      <c r="AS1529" s="180" t="s">
        <v>15293</v>
      </c>
      <c r="AT1529" s="181">
        <v>4000</v>
      </c>
      <c r="AU1529" s="181">
        <v>11</v>
      </c>
      <c r="AV1529" s="180" t="s">
        <v>15522</v>
      </c>
    </row>
    <row r="1530" spans="1:48" x14ac:dyDescent="0.2">
      <c r="A1530" s="92" t="s">
        <v>5695</v>
      </c>
      <c r="B1530" s="92" t="s">
        <v>5696</v>
      </c>
      <c r="C1530" s="117" t="s">
        <v>166</v>
      </c>
      <c r="D1530" s="92" t="s">
        <v>437</v>
      </c>
      <c r="E1530" s="92" t="s">
        <v>5697</v>
      </c>
      <c r="F1530" s="92" t="s">
        <v>5658</v>
      </c>
      <c r="G1530" s="92" t="s">
        <v>5659</v>
      </c>
      <c r="H1530" s="92" t="s">
        <v>4299</v>
      </c>
      <c r="I1530" s="118" t="s">
        <v>5698</v>
      </c>
      <c r="J1530" s="119">
        <v>11</v>
      </c>
      <c r="K1530" s="119">
        <v>10000</v>
      </c>
      <c r="L1530" s="119">
        <f t="shared" si="182"/>
        <v>7912</v>
      </c>
      <c r="N1530" s="48" t="s">
        <v>243</v>
      </c>
      <c r="P1530" s="119">
        <v>0</v>
      </c>
      <c r="Q1530" s="119">
        <v>0</v>
      </c>
      <c r="R1530" s="119">
        <v>0</v>
      </c>
      <c r="S1530" s="119">
        <f t="shared" si="177"/>
        <v>0</v>
      </c>
      <c r="T1530" s="119">
        <f t="shared" si="178"/>
        <v>0</v>
      </c>
      <c r="U1530" s="119">
        <v>2088</v>
      </c>
      <c r="V1530" s="119">
        <v>0</v>
      </c>
      <c r="W1530" s="119">
        <v>0</v>
      </c>
      <c r="X1530" s="119">
        <f t="shared" si="180"/>
        <v>-2088</v>
      </c>
      <c r="Y1530" s="92" t="s">
        <v>12848</v>
      </c>
      <c r="Z1530" s="93">
        <v>4.326E-2</v>
      </c>
      <c r="AA1530" s="178">
        <v>4.326E-2</v>
      </c>
      <c r="AB1530" s="93">
        <f t="shared" si="179"/>
        <v>0</v>
      </c>
      <c r="AE1530" s="48" t="s">
        <v>15145</v>
      </c>
      <c r="AF1530" s="172">
        <v>4.326E-2</v>
      </c>
      <c r="AK1530" s="48" t="s">
        <v>15148</v>
      </c>
      <c r="AM1530" s="48" t="s">
        <v>3846</v>
      </c>
      <c r="AN1530" s="48" t="s">
        <v>4272</v>
      </c>
      <c r="AQ1530" s="123"/>
      <c r="AR1530" s="179">
        <v>4.326E-2</v>
      </c>
      <c r="AS1530" s="180" t="s">
        <v>15302</v>
      </c>
      <c r="AT1530" s="181">
        <v>10000</v>
      </c>
      <c r="AU1530" s="181">
        <v>16</v>
      </c>
      <c r="AV1530" s="180" t="s">
        <v>5698</v>
      </c>
    </row>
    <row r="1531" spans="1:48" ht="30" x14ac:dyDescent="0.2">
      <c r="A1531" s="92" t="s">
        <v>5699</v>
      </c>
      <c r="B1531" s="92" t="s">
        <v>5700</v>
      </c>
      <c r="C1531" s="117" t="s">
        <v>166</v>
      </c>
      <c r="D1531" s="92" t="s">
        <v>437</v>
      </c>
      <c r="E1531" s="92" t="s">
        <v>5701</v>
      </c>
      <c r="F1531" s="92" t="s">
        <v>5658</v>
      </c>
      <c r="G1531" s="92" t="s">
        <v>5659</v>
      </c>
      <c r="H1531" s="92" t="s">
        <v>4299</v>
      </c>
      <c r="I1531" s="118" t="s">
        <v>5702</v>
      </c>
      <c r="J1531" s="119">
        <v>10</v>
      </c>
      <c r="K1531" s="119">
        <v>4000</v>
      </c>
      <c r="L1531" s="119">
        <f t="shared" si="182"/>
        <v>-145041</v>
      </c>
      <c r="N1531" s="48" t="s">
        <v>243</v>
      </c>
      <c r="P1531" s="119">
        <v>124000</v>
      </c>
      <c r="Q1531" s="119">
        <v>124000</v>
      </c>
      <c r="R1531" s="119">
        <v>0</v>
      </c>
      <c r="S1531" s="119">
        <f t="shared" si="177"/>
        <v>248000</v>
      </c>
      <c r="T1531" s="119">
        <f t="shared" si="178"/>
        <v>248000</v>
      </c>
      <c r="U1531" s="119">
        <v>149041</v>
      </c>
      <c r="V1531" s="119">
        <v>132607</v>
      </c>
      <c r="W1531" s="119">
        <v>136142</v>
      </c>
      <c r="X1531" s="119">
        <f t="shared" si="180"/>
        <v>-157648</v>
      </c>
      <c r="Y1531" s="92" t="s">
        <v>12848</v>
      </c>
      <c r="Z1531" s="93">
        <v>2.1800000000000001E-3</v>
      </c>
      <c r="AA1531" s="178">
        <v>1.6379999999999999E-2</v>
      </c>
      <c r="AB1531" s="93">
        <f t="shared" si="179"/>
        <v>1.4199999999999999E-2</v>
      </c>
      <c r="AE1531" s="48" t="s">
        <v>15145</v>
      </c>
      <c r="AF1531" s="172">
        <v>1.6379999999999999E-2</v>
      </c>
      <c r="AK1531" s="48" t="s">
        <v>15148</v>
      </c>
      <c r="AM1531" s="48" t="s">
        <v>3846</v>
      </c>
      <c r="AN1531" s="48" t="s">
        <v>4272</v>
      </c>
      <c r="AQ1531" s="123" t="s">
        <v>15164</v>
      </c>
      <c r="AR1531" s="179">
        <v>1.6379999999999999E-2</v>
      </c>
      <c r="AS1531" s="180" t="s">
        <v>15293</v>
      </c>
      <c r="AT1531" s="181">
        <v>4000</v>
      </c>
      <c r="AU1531" s="181">
        <v>11</v>
      </c>
      <c r="AV1531" s="180" t="s">
        <v>5702</v>
      </c>
    </row>
    <row r="1532" spans="1:48" x14ac:dyDescent="0.2">
      <c r="A1532" s="92" t="s">
        <v>5703</v>
      </c>
      <c r="B1532" s="92" t="s">
        <v>5704</v>
      </c>
      <c r="C1532" s="117" t="s">
        <v>166</v>
      </c>
      <c r="D1532" s="92" t="s">
        <v>283</v>
      </c>
      <c r="E1532" s="92" t="s">
        <v>5705</v>
      </c>
      <c r="F1532" s="92" t="s">
        <v>5658</v>
      </c>
      <c r="G1532" s="92" t="s">
        <v>5680</v>
      </c>
      <c r="H1532" s="92" t="s">
        <v>5681</v>
      </c>
      <c r="I1532" s="118" t="s">
        <v>5706</v>
      </c>
      <c r="J1532" s="119">
        <v>9</v>
      </c>
      <c r="K1532" s="119">
        <v>2500</v>
      </c>
      <c r="L1532" s="119">
        <f t="shared" si="182"/>
        <v>1533</v>
      </c>
      <c r="M1532" s="119"/>
      <c r="N1532" s="48" t="s">
        <v>243</v>
      </c>
      <c r="P1532" s="119">
        <v>0</v>
      </c>
      <c r="Q1532" s="119">
        <v>0</v>
      </c>
      <c r="R1532" s="119">
        <v>0</v>
      </c>
      <c r="S1532" s="119">
        <f t="shared" si="177"/>
        <v>0</v>
      </c>
      <c r="T1532" s="119">
        <f t="shared" si="178"/>
        <v>0</v>
      </c>
      <c r="U1532" s="119">
        <v>967</v>
      </c>
      <c r="V1532" s="119">
        <v>0</v>
      </c>
      <c r="W1532" s="119">
        <v>0</v>
      </c>
      <c r="X1532" s="119">
        <f t="shared" si="180"/>
        <v>-967</v>
      </c>
      <c r="Y1532" s="92" t="s">
        <v>12848</v>
      </c>
      <c r="Z1532" s="93">
        <v>0.37957000000000002</v>
      </c>
      <c r="AA1532" s="178">
        <v>0.37957000000000002</v>
      </c>
      <c r="AB1532" s="93">
        <f t="shared" si="179"/>
        <v>0</v>
      </c>
      <c r="AE1532" s="48" t="s">
        <v>15145</v>
      </c>
      <c r="AF1532" s="172">
        <v>0.37957000000000002</v>
      </c>
      <c r="AK1532" s="48" t="s">
        <v>15148</v>
      </c>
      <c r="AM1532" s="48" t="s">
        <v>3846</v>
      </c>
      <c r="AN1532" s="48" t="s">
        <v>4272</v>
      </c>
      <c r="AQ1532" s="123"/>
      <c r="AR1532" s="179">
        <v>0.37957000000000002</v>
      </c>
      <c r="AS1532" s="180" t="s">
        <v>15523</v>
      </c>
      <c r="AT1532" s="181">
        <v>2500</v>
      </c>
      <c r="AU1532" s="181">
        <v>11</v>
      </c>
      <c r="AV1532" s="180" t="s">
        <v>5706</v>
      </c>
    </row>
    <row r="1533" spans="1:48" x14ac:dyDescent="0.2">
      <c r="A1533" s="92" t="s">
        <v>5707</v>
      </c>
      <c r="B1533" s="92" t="s">
        <v>5708</v>
      </c>
      <c r="C1533" s="117" t="s">
        <v>166</v>
      </c>
      <c r="D1533" s="92" t="s">
        <v>437</v>
      </c>
      <c r="E1533" s="92" t="s">
        <v>5709</v>
      </c>
      <c r="F1533" s="92" t="s">
        <v>5658</v>
      </c>
      <c r="G1533" s="92" t="s">
        <v>5710</v>
      </c>
      <c r="H1533" s="92" t="s">
        <v>5711</v>
      </c>
      <c r="I1533" s="118" t="s">
        <v>5712</v>
      </c>
      <c r="J1533" s="119">
        <v>7</v>
      </c>
      <c r="K1533" s="119">
        <v>250</v>
      </c>
      <c r="L1533" s="119">
        <f t="shared" si="182"/>
        <v>-7755</v>
      </c>
      <c r="N1533" s="48" t="s">
        <v>173</v>
      </c>
      <c r="P1533" s="119">
        <v>2250</v>
      </c>
      <c r="Q1533" s="119">
        <v>2250</v>
      </c>
      <c r="R1533" s="119">
        <v>0</v>
      </c>
      <c r="S1533" s="119">
        <f t="shared" si="177"/>
        <v>4500</v>
      </c>
      <c r="T1533" s="119">
        <f t="shared" si="178"/>
        <v>4500</v>
      </c>
      <c r="U1533" s="119">
        <v>8005</v>
      </c>
      <c r="V1533" s="119">
        <v>4851</v>
      </c>
      <c r="W1533" s="119">
        <v>4451</v>
      </c>
      <c r="X1533" s="119">
        <f>T1533-(U1533+V1533)</f>
        <v>-8356</v>
      </c>
      <c r="Y1533" s="92" t="s">
        <v>12848</v>
      </c>
      <c r="Z1533" s="93">
        <v>0.28999999999999998</v>
      </c>
      <c r="AA1533" s="178">
        <v>0.28999999999999998</v>
      </c>
      <c r="AB1533" s="93">
        <f t="shared" si="179"/>
        <v>0</v>
      </c>
      <c r="AE1533" s="48" t="s">
        <v>15145</v>
      </c>
      <c r="AF1533" s="172">
        <v>0.28999999999999998</v>
      </c>
      <c r="AK1533" s="48" t="s">
        <v>15148</v>
      </c>
      <c r="AM1533" s="48" t="s">
        <v>3846</v>
      </c>
      <c r="AN1533" s="48" t="s">
        <v>4272</v>
      </c>
      <c r="AQ1533" s="123"/>
      <c r="AR1533" s="179">
        <v>0.28999999999999998</v>
      </c>
      <c r="AS1533" s="180" t="s">
        <v>15524</v>
      </c>
      <c r="AT1533" s="181">
        <v>250</v>
      </c>
      <c r="AU1533" s="181">
        <v>11</v>
      </c>
      <c r="AV1533" s="180" t="s">
        <v>5712</v>
      </c>
    </row>
    <row r="1534" spans="1:48" ht="30" x14ac:dyDescent="0.2">
      <c r="A1534" s="92" t="s">
        <v>5713</v>
      </c>
      <c r="B1534" s="92" t="s">
        <v>5714</v>
      </c>
      <c r="C1534" s="117" t="s">
        <v>166</v>
      </c>
      <c r="D1534" s="92" t="s">
        <v>283</v>
      </c>
      <c r="E1534" s="92" t="s">
        <v>5715</v>
      </c>
      <c r="F1534" s="92" t="s">
        <v>5658</v>
      </c>
      <c r="G1534" s="92" t="s">
        <v>5680</v>
      </c>
      <c r="H1534" s="92" t="s">
        <v>5681</v>
      </c>
      <c r="I1534" s="118" t="s">
        <v>5716</v>
      </c>
      <c r="J1534" s="119">
        <v>9</v>
      </c>
      <c r="K1534" s="119">
        <v>1500</v>
      </c>
      <c r="L1534" s="119">
        <f t="shared" si="182"/>
        <v>-82838</v>
      </c>
      <c r="N1534" s="48" t="s">
        <v>243</v>
      </c>
      <c r="P1534" s="119">
        <v>44500</v>
      </c>
      <c r="Q1534" s="119">
        <v>44500</v>
      </c>
      <c r="R1534" s="119">
        <v>0</v>
      </c>
      <c r="S1534" s="119">
        <f t="shared" si="177"/>
        <v>89000</v>
      </c>
      <c r="T1534" s="119">
        <f t="shared" si="178"/>
        <v>89000</v>
      </c>
      <c r="U1534" s="119">
        <v>84338</v>
      </c>
      <c r="V1534" s="119">
        <v>58584</v>
      </c>
      <c r="W1534" s="119">
        <v>54630</v>
      </c>
      <c r="X1534" s="119">
        <f t="shared" ref="X1534:X1539" si="183">P1534-(U1534+V1534)</f>
        <v>-98422</v>
      </c>
      <c r="Y1534" s="92" t="s">
        <v>12848</v>
      </c>
      <c r="Z1534" s="93">
        <v>0.23499999999999999</v>
      </c>
      <c r="AA1534" s="178">
        <v>0.23499999999999999</v>
      </c>
      <c r="AB1534" s="93">
        <f t="shared" si="179"/>
        <v>0</v>
      </c>
      <c r="AE1534" s="48" t="s">
        <v>15145</v>
      </c>
      <c r="AF1534" s="172">
        <v>0.23499999999999999</v>
      </c>
      <c r="AK1534" s="48" t="s">
        <v>15286</v>
      </c>
      <c r="AM1534" s="48" t="s">
        <v>3846</v>
      </c>
      <c r="AN1534" s="48" t="s">
        <v>4272</v>
      </c>
      <c r="AQ1534" s="123"/>
      <c r="AR1534" s="179">
        <v>0.23499999999999999</v>
      </c>
      <c r="AS1534" s="180" t="s">
        <v>15519</v>
      </c>
      <c r="AT1534" s="181">
        <v>1500</v>
      </c>
      <c r="AU1534" s="181">
        <v>16</v>
      </c>
      <c r="AV1534" s="180" t="s">
        <v>5716</v>
      </c>
    </row>
    <row r="1535" spans="1:48" x14ac:dyDescent="0.2">
      <c r="A1535" s="92" t="s">
        <v>5717</v>
      </c>
      <c r="B1535" s="92" t="s">
        <v>5718</v>
      </c>
      <c r="C1535" s="117" t="s">
        <v>166</v>
      </c>
      <c r="D1535" s="92" t="s">
        <v>283</v>
      </c>
      <c r="E1535" s="92" t="s">
        <v>5719</v>
      </c>
      <c r="F1535" s="92" t="s">
        <v>5658</v>
      </c>
      <c r="G1535" s="92" t="s">
        <v>5680</v>
      </c>
      <c r="H1535" s="92" t="s">
        <v>5681</v>
      </c>
      <c r="I1535" s="118" t="s">
        <v>5720</v>
      </c>
      <c r="J1535" s="119">
        <v>13</v>
      </c>
      <c r="K1535" s="119">
        <v>2000</v>
      </c>
      <c r="L1535" s="119">
        <f t="shared" si="182"/>
        <v>-549</v>
      </c>
      <c r="N1535" s="48" t="s">
        <v>243</v>
      </c>
      <c r="P1535" s="119">
        <v>0</v>
      </c>
      <c r="Q1535" s="119">
        <v>0</v>
      </c>
      <c r="R1535" s="119">
        <v>0</v>
      </c>
      <c r="S1535" s="119">
        <f t="shared" si="177"/>
        <v>0</v>
      </c>
      <c r="T1535" s="119">
        <f t="shared" si="178"/>
        <v>0</v>
      </c>
      <c r="U1535" s="119">
        <v>2549</v>
      </c>
      <c r="V1535" s="119">
        <v>474</v>
      </c>
      <c r="W1535" s="119">
        <v>428</v>
      </c>
      <c r="X1535" s="119">
        <f t="shared" si="183"/>
        <v>-3023</v>
      </c>
      <c r="Y1535" s="92" t="s">
        <v>12848</v>
      </c>
      <c r="Z1535" s="93">
        <v>0.37957000000000002</v>
      </c>
      <c r="AA1535" s="178">
        <v>0.37957000000000002</v>
      </c>
      <c r="AB1535" s="93">
        <f t="shared" si="179"/>
        <v>0</v>
      </c>
      <c r="AE1535" s="48" t="s">
        <v>15145</v>
      </c>
      <c r="AF1535" s="172">
        <v>0.37957000000000002</v>
      </c>
      <c r="AK1535" s="48" t="s">
        <v>15148</v>
      </c>
      <c r="AM1535" s="48" t="s">
        <v>3846</v>
      </c>
      <c r="AN1535" s="48" t="s">
        <v>4272</v>
      </c>
      <c r="AQ1535" s="123"/>
      <c r="AR1535" s="179">
        <v>0.37957000000000002</v>
      </c>
      <c r="AS1535" s="180" t="s">
        <v>15519</v>
      </c>
      <c r="AT1535" s="181">
        <v>1500</v>
      </c>
      <c r="AU1535" s="181">
        <v>16</v>
      </c>
      <c r="AV1535" s="180" t="s">
        <v>5720</v>
      </c>
    </row>
    <row r="1536" spans="1:48" ht="30" x14ac:dyDescent="0.2">
      <c r="A1536" s="92" t="s">
        <v>5721</v>
      </c>
      <c r="B1536" s="92" t="s">
        <v>5722</v>
      </c>
      <c r="C1536" s="117" t="s">
        <v>166</v>
      </c>
      <c r="D1536" s="92" t="s">
        <v>283</v>
      </c>
      <c r="E1536" s="92" t="s">
        <v>5723</v>
      </c>
      <c r="F1536" s="92" t="s">
        <v>5658</v>
      </c>
      <c r="G1536" s="92" t="s">
        <v>5680</v>
      </c>
      <c r="H1536" s="92" t="s">
        <v>5681</v>
      </c>
      <c r="I1536" s="118" t="s">
        <v>5724</v>
      </c>
      <c r="J1536" s="119">
        <v>9</v>
      </c>
      <c r="K1536" s="119">
        <v>2000</v>
      </c>
      <c r="L1536" s="119">
        <f t="shared" si="182"/>
        <v>-469</v>
      </c>
      <c r="N1536" s="48" t="s">
        <v>243</v>
      </c>
      <c r="P1536" s="119">
        <v>0</v>
      </c>
      <c r="Q1536" s="119">
        <v>0</v>
      </c>
      <c r="R1536" s="119">
        <v>0</v>
      </c>
      <c r="S1536" s="119">
        <f t="shared" si="177"/>
        <v>0</v>
      </c>
      <c r="T1536" s="119">
        <f t="shared" si="178"/>
        <v>0</v>
      </c>
      <c r="U1536" s="119">
        <v>2469</v>
      </c>
      <c r="V1536" s="119">
        <v>1627</v>
      </c>
      <c r="W1536" s="119">
        <v>1981</v>
      </c>
      <c r="X1536" s="119">
        <f t="shared" si="183"/>
        <v>-4096</v>
      </c>
      <c r="Y1536" s="92" t="s">
        <v>12848</v>
      </c>
      <c r="Z1536" s="93">
        <v>0.42</v>
      </c>
      <c r="AA1536" s="178">
        <v>0.89249999999999996</v>
      </c>
      <c r="AB1536" s="93">
        <f t="shared" si="179"/>
        <v>0.47249999999999998</v>
      </c>
      <c r="AE1536" s="48" t="s">
        <v>15145</v>
      </c>
      <c r="AF1536" s="172">
        <v>0.89249999999999996</v>
      </c>
      <c r="AK1536" s="48" t="s">
        <v>15148</v>
      </c>
      <c r="AM1536" s="48" t="s">
        <v>3846</v>
      </c>
      <c r="AN1536" s="48" t="s">
        <v>4272</v>
      </c>
      <c r="AQ1536" s="123" t="s">
        <v>15164</v>
      </c>
      <c r="AR1536" s="179">
        <v>0.89249999999999996</v>
      </c>
      <c r="AS1536" s="180" t="s">
        <v>15523</v>
      </c>
      <c r="AT1536" s="181">
        <v>250</v>
      </c>
      <c r="AU1536" s="181">
        <v>16</v>
      </c>
      <c r="AV1536" s="180" t="s">
        <v>15525</v>
      </c>
    </row>
    <row r="1537" spans="1:48" ht="30" x14ac:dyDescent="0.2">
      <c r="A1537" s="92" t="s">
        <v>5725</v>
      </c>
      <c r="B1537" s="92" t="s">
        <v>5726</v>
      </c>
      <c r="C1537" s="117" t="s">
        <v>166</v>
      </c>
      <c r="D1537" s="92" t="s">
        <v>437</v>
      </c>
      <c r="E1537" s="92" t="s">
        <v>5727</v>
      </c>
      <c r="F1537" s="92" t="s">
        <v>5658</v>
      </c>
      <c r="G1537" s="92" t="s">
        <v>5659</v>
      </c>
      <c r="H1537" s="92" t="s">
        <v>4299</v>
      </c>
      <c r="I1537" s="118" t="s">
        <v>5728</v>
      </c>
      <c r="J1537" s="119">
        <v>10</v>
      </c>
      <c r="K1537" s="119">
        <v>10000</v>
      </c>
      <c r="L1537" s="119">
        <f t="shared" si="182"/>
        <v>-51247</v>
      </c>
      <c r="N1537" s="48" t="s">
        <v>243</v>
      </c>
      <c r="P1537" s="119">
        <v>60000</v>
      </c>
      <c r="Q1537" s="119">
        <v>60000</v>
      </c>
      <c r="R1537" s="119">
        <v>0</v>
      </c>
      <c r="S1537" s="119">
        <f t="shared" si="177"/>
        <v>120000</v>
      </c>
      <c r="T1537" s="119">
        <f t="shared" si="178"/>
        <v>120000</v>
      </c>
      <c r="U1537" s="119">
        <v>61247</v>
      </c>
      <c r="V1537" s="119">
        <v>44326</v>
      </c>
      <c r="W1537" s="119">
        <v>44938</v>
      </c>
      <c r="X1537" s="119">
        <f t="shared" si="183"/>
        <v>-45573</v>
      </c>
      <c r="Y1537" s="92" t="s">
        <v>12848</v>
      </c>
      <c r="Z1537" s="93">
        <v>2E-3</v>
      </c>
      <c r="AA1537" s="178">
        <v>1.8749999999999999E-2</v>
      </c>
      <c r="AB1537" s="93">
        <f t="shared" si="179"/>
        <v>1.6750000000000001E-2</v>
      </c>
      <c r="AE1537" s="48" t="s">
        <v>15145</v>
      </c>
      <c r="AF1537" s="172">
        <v>1.8749999999999999E-2</v>
      </c>
      <c r="AK1537" s="48" t="s">
        <v>15148</v>
      </c>
      <c r="AM1537" s="48" t="s">
        <v>3846</v>
      </c>
      <c r="AN1537" s="48" t="s">
        <v>4272</v>
      </c>
      <c r="AQ1537" s="123" t="s">
        <v>15164</v>
      </c>
      <c r="AR1537" s="179">
        <v>1.8749999999999999E-2</v>
      </c>
      <c r="AS1537" s="180" t="s">
        <v>15293</v>
      </c>
      <c r="AT1537" s="181">
        <v>10000</v>
      </c>
      <c r="AU1537" s="181">
        <v>16</v>
      </c>
      <c r="AV1537" s="180" t="s">
        <v>5728</v>
      </c>
    </row>
    <row r="1538" spans="1:48" x14ac:dyDescent="0.2">
      <c r="A1538" s="92" t="s">
        <v>5729</v>
      </c>
      <c r="B1538" s="92" t="s">
        <v>5730</v>
      </c>
      <c r="C1538" s="117" t="s">
        <v>166</v>
      </c>
      <c r="D1538" s="92" t="s">
        <v>437</v>
      </c>
      <c r="E1538" s="92" t="s">
        <v>5731</v>
      </c>
      <c r="F1538" s="92" t="s">
        <v>5658</v>
      </c>
      <c r="G1538" s="92" t="s">
        <v>5659</v>
      </c>
      <c r="H1538" s="92" t="s">
        <v>4299</v>
      </c>
      <c r="I1538" s="118" t="s">
        <v>5732</v>
      </c>
      <c r="J1538" s="119">
        <v>11</v>
      </c>
      <c r="K1538" s="119">
        <v>4000</v>
      </c>
      <c r="L1538" s="119">
        <f t="shared" si="182"/>
        <v>-167394</v>
      </c>
      <c r="N1538" s="48" t="s">
        <v>243</v>
      </c>
      <c r="P1538" s="119">
        <v>152000</v>
      </c>
      <c r="Q1538" s="119">
        <v>152000</v>
      </c>
      <c r="R1538" s="119">
        <v>0</v>
      </c>
      <c r="S1538" s="119">
        <f t="shared" si="177"/>
        <v>304000</v>
      </c>
      <c r="T1538" s="119">
        <f t="shared" si="178"/>
        <v>304000</v>
      </c>
      <c r="U1538" s="119">
        <v>171394</v>
      </c>
      <c r="V1538" s="119">
        <v>105758</v>
      </c>
      <c r="W1538" s="119">
        <v>95502</v>
      </c>
      <c r="X1538" s="119">
        <f t="shared" si="183"/>
        <v>-125152</v>
      </c>
      <c r="Y1538" s="92" t="s">
        <v>12848</v>
      </c>
      <c r="Z1538" s="93">
        <v>5.8999999999999999E-3</v>
      </c>
      <c r="AA1538" s="178">
        <v>5.0000000000000001E-3</v>
      </c>
      <c r="AB1538" s="93">
        <f t="shared" si="179"/>
        <v>-8.9999999999999976E-4</v>
      </c>
      <c r="AE1538" s="48" t="s">
        <v>15145</v>
      </c>
      <c r="AF1538" s="172">
        <v>5.0000000000000001E-3</v>
      </c>
      <c r="AK1538" s="48" t="s">
        <v>15148</v>
      </c>
      <c r="AM1538" s="48" t="s">
        <v>3846</v>
      </c>
      <c r="AN1538" s="48" t="s">
        <v>4272</v>
      </c>
      <c r="AQ1538" s="123" t="s">
        <v>15149</v>
      </c>
      <c r="AR1538" s="179">
        <v>5.0000000000000001E-3</v>
      </c>
      <c r="AS1538" s="180" t="s">
        <v>15293</v>
      </c>
      <c r="AT1538" s="181">
        <v>4000</v>
      </c>
      <c r="AU1538" s="181">
        <v>16</v>
      </c>
      <c r="AV1538" s="180" t="s">
        <v>5732</v>
      </c>
    </row>
    <row r="1539" spans="1:48" x14ac:dyDescent="0.2">
      <c r="A1539" s="92" t="s">
        <v>5733</v>
      </c>
      <c r="B1539" s="92" t="s">
        <v>5734</v>
      </c>
      <c r="C1539" s="117" t="s">
        <v>166</v>
      </c>
      <c r="D1539" s="92" t="s">
        <v>437</v>
      </c>
      <c r="E1539" s="92" t="s">
        <v>5735</v>
      </c>
      <c r="F1539" s="92" t="s">
        <v>5658</v>
      </c>
      <c r="G1539" s="92" t="s">
        <v>3962</v>
      </c>
      <c r="H1539" s="92" t="s">
        <v>4407</v>
      </c>
      <c r="I1539" s="118" t="s">
        <v>5736</v>
      </c>
      <c r="J1539" s="119">
        <v>13</v>
      </c>
      <c r="K1539" s="119">
        <v>4000</v>
      </c>
      <c r="L1539" s="119">
        <f t="shared" si="182"/>
        <v>-186124</v>
      </c>
      <c r="N1539" s="48" t="s">
        <v>243</v>
      </c>
      <c r="P1539" s="119">
        <v>196000</v>
      </c>
      <c r="Q1539" s="119">
        <v>116000</v>
      </c>
      <c r="R1539" s="119">
        <v>52000</v>
      </c>
      <c r="S1539" s="119">
        <f t="shared" ref="S1539:S1602" si="184">P1539+Q1539</f>
        <v>312000</v>
      </c>
      <c r="T1539" s="119">
        <f t="shared" ref="T1539:T1602" si="185">P1539+Q1539+R1539</f>
        <v>364000</v>
      </c>
      <c r="U1539" s="119">
        <v>190124</v>
      </c>
      <c r="V1539" s="119">
        <v>110931</v>
      </c>
      <c r="W1539" s="119">
        <v>84105</v>
      </c>
      <c r="X1539" s="119">
        <f t="shared" si="183"/>
        <v>-105055</v>
      </c>
      <c r="Y1539" s="92" t="s">
        <v>12848</v>
      </c>
      <c r="Z1539" s="93">
        <v>1.7999999999999999E-2</v>
      </c>
      <c r="AA1539" s="178">
        <v>1.7999999999999999E-2</v>
      </c>
      <c r="AB1539" s="93">
        <f t="shared" ref="AB1539:AB1602" si="186">AA1539-Z1539</f>
        <v>0</v>
      </c>
      <c r="AE1539" s="48" t="s">
        <v>15145</v>
      </c>
      <c r="AF1539" s="172">
        <v>1.7999999999999999E-2</v>
      </c>
      <c r="AK1539" s="48" t="s">
        <v>15148</v>
      </c>
      <c r="AM1539" s="48" t="s">
        <v>3846</v>
      </c>
      <c r="AN1539" s="48" t="s">
        <v>4272</v>
      </c>
      <c r="AQ1539" s="123"/>
      <c r="AR1539" s="179">
        <v>1.7999999999999999E-2</v>
      </c>
      <c r="AS1539" s="180" t="s">
        <v>15429</v>
      </c>
      <c r="AT1539" s="181">
        <v>4000</v>
      </c>
      <c r="AU1539" s="181">
        <v>11</v>
      </c>
      <c r="AV1539" s="180" t="s">
        <v>5736</v>
      </c>
    </row>
    <row r="1540" spans="1:48" x14ac:dyDescent="0.2">
      <c r="A1540" s="92" t="s">
        <v>5737</v>
      </c>
      <c r="B1540" s="92" t="s">
        <v>5738</v>
      </c>
      <c r="C1540" s="117" t="s">
        <v>166</v>
      </c>
      <c r="D1540" s="92" t="s">
        <v>283</v>
      </c>
      <c r="E1540" s="92" t="s">
        <v>5739</v>
      </c>
      <c r="F1540" s="92" t="s">
        <v>5658</v>
      </c>
      <c r="G1540" s="92" t="s">
        <v>5710</v>
      </c>
      <c r="H1540" s="92" t="s">
        <v>5711</v>
      </c>
      <c r="I1540" s="118" t="s">
        <v>5740</v>
      </c>
      <c r="J1540" s="119">
        <v>7</v>
      </c>
      <c r="K1540" s="119">
        <v>250</v>
      </c>
      <c r="L1540" s="119">
        <f t="shared" si="182"/>
        <v>-3114</v>
      </c>
      <c r="N1540" s="48" t="s">
        <v>173</v>
      </c>
      <c r="P1540" s="119">
        <v>1500</v>
      </c>
      <c r="Q1540" s="119">
        <v>1500</v>
      </c>
      <c r="R1540" s="119">
        <v>0</v>
      </c>
      <c r="S1540" s="119">
        <f t="shared" si="184"/>
        <v>3000</v>
      </c>
      <c r="T1540" s="119">
        <f t="shared" si="185"/>
        <v>3000</v>
      </c>
      <c r="U1540" s="119">
        <v>3364</v>
      </c>
      <c r="V1540" s="119">
        <v>1254</v>
      </c>
      <c r="W1540" s="119">
        <v>1260</v>
      </c>
      <c r="X1540" s="119">
        <f>T1540-(U1540+V1540)</f>
        <v>-1618</v>
      </c>
      <c r="Y1540" s="92" t="s">
        <v>12848</v>
      </c>
      <c r="Z1540" s="93">
        <v>0.76</v>
      </c>
      <c r="AA1540" s="178">
        <v>0.76</v>
      </c>
      <c r="AB1540" s="93">
        <f t="shared" si="186"/>
        <v>0</v>
      </c>
      <c r="AE1540" s="48" t="s">
        <v>15145</v>
      </c>
      <c r="AF1540" s="172">
        <v>0.76</v>
      </c>
      <c r="AK1540" s="48" t="s">
        <v>15148</v>
      </c>
      <c r="AM1540" s="48" t="s">
        <v>3846</v>
      </c>
      <c r="AN1540" s="48" t="s">
        <v>4272</v>
      </c>
      <c r="AQ1540" s="123"/>
      <c r="AR1540" s="179">
        <v>0.76</v>
      </c>
      <c r="AS1540" s="180" t="s">
        <v>5710</v>
      </c>
      <c r="AT1540" s="181">
        <v>250</v>
      </c>
      <c r="AU1540" s="181">
        <v>16</v>
      </c>
      <c r="AV1540" s="180" t="s">
        <v>5740</v>
      </c>
    </row>
    <row r="1541" spans="1:48" ht="30" x14ac:dyDescent="0.2">
      <c r="A1541" s="92" t="s">
        <v>5741</v>
      </c>
      <c r="B1541" s="92" t="s">
        <v>5742</v>
      </c>
      <c r="C1541" s="117" t="s">
        <v>166</v>
      </c>
      <c r="D1541" s="92" t="s">
        <v>283</v>
      </c>
      <c r="E1541" s="92" t="s">
        <v>5743</v>
      </c>
      <c r="F1541" s="92" t="s">
        <v>5658</v>
      </c>
      <c r="G1541" s="92" t="s">
        <v>5680</v>
      </c>
      <c r="H1541" s="92" t="s">
        <v>5681</v>
      </c>
      <c r="I1541" s="118" t="s">
        <v>5744</v>
      </c>
      <c r="J1541" s="119">
        <v>9</v>
      </c>
      <c r="K1541" s="119">
        <v>2000</v>
      </c>
      <c r="L1541" s="119">
        <f t="shared" si="182"/>
        <v>-97703</v>
      </c>
      <c r="N1541" s="48" t="s">
        <v>243</v>
      </c>
      <c r="P1541" s="119">
        <v>70000</v>
      </c>
      <c r="Q1541" s="119">
        <v>70000</v>
      </c>
      <c r="R1541" s="119">
        <v>0</v>
      </c>
      <c r="S1541" s="119">
        <f t="shared" si="184"/>
        <v>140000</v>
      </c>
      <c r="T1541" s="119">
        <f t="shared" si="185"/>
        <v>140000</v>
      </c>
      <c r="U1541" s="119">
        <v>99703</v>
      </c>
      <c r="V1541" s="119">
        <v>70932</v>
      </c>
      <c r="W1541" s="119">
        <v>68036</v>
      </c>
      <c r="X1541" s="119">
        <f>P1541-(U1541+V1541)</f>
        <v>-100635</v>
      </c>
      <c r="Y1541" s="92" t="s">
        <v>12848</v>
      </c>
      <c r="Z1541" s="93">
        <v>0.39</v>
      </c>
      <c r="AA1541" s="178">
        <v>0.39</v>
      </c>
      <c r="AB1541" s="93">
        <f t="shared" si="186"/>
        <v>0</v>
      </c>
      <c r="AE1541" s="48" t="s">
        <v>15145</v>
      </c>
      <c r="AF1541" s="172">
        <v>0.39</v>
      </c>
      <c r="AK1541" s="48" t="s">
        <v>15286</v>
      </c>
      <c r="AM1541" s="48" t="s">
        <v>3846</v>
      </c>
      <c r="AN1541" s="48" t="s">
        <v>4272</v>
      </c>
      <c r="AQ1541" s="123"/>
      <c r="AR1541" s="179">
        <v>0.39</v>
      </c>
      <c r="AS1541" s="180" t="s">
        <v>15519</v>
      </c>
      <c r="AT1541" s="181">
        <v>2000</v>
      </c>
      <c r="AU1541" s="191">
        <v>16</v>
      </c>
      <c r="AV1541" s="180" t="s">
        <v>5744</v>
      </c>
    </row>
    <row r="1542" spans="1:48" ht="30" x14ac:dyDescent="0.2">
      <c r="A1542" s="92" t="s">
        <v>5745</v>
      </c>
      <c r="B1542" s="92" t="s">
        <v>5746</v>
      </c>
      <c r="C1542" s="117" t="s">
        <v>166</v>
      </c>
      <c r="D1542" s="92" t="s">
        <v>437</v>
      </c>
      <c r="E1542" s="92" t="s">
        <v>5747</v>
      </c>
      <c r="F1542" s="92" t="s">
        <v>5658</v>
      </c>
      <c r="G1542" s="92" t="s">
        <v>3962</v>
      </c>
      <c r="H1542" s="92" t="s">
        <v>4627</v>
      </c>
      <c r="I1542" s="118" t="s">
        <v>5748</v>
      </c>
      <c r="J1542" s="119">
        <v>13</v>
      </c>
      <c r="K1542" s="119">
        <v>4000</v>
      </c>
      <c r="L1542" s="119">
        <f t="shared" si="182"/>
        <v>-17969</v>
      </c>
      <c r="N1542" s="48" t="s">
        <v>243</v>
      </c>
      <c r="P1542" s="119">
        <v>24000</v>
      </c>
      <c r="Q1542" s="119">
        <v>16000</v>
      </c>
      <c r="R1542" s="119">
        <v>0</v>
      </c>
      <c r="S1542" s="119">
        <f t="shared" si="184"/>
        <v>40000</v>
      </c>
      <c r="T1542" s="119">
        <f t="shared" si="185"/>
        <v>40000</v>
      </c>
      <c r="U1542" s="119">
        <v>21969</v>
      </c>
      <c r="V1542" s="119">
        <v>19098</v>
      </c>
      <c r="W1542" s="119">
        <v>18596</v>
      </c>
      <c r="X1542" s="119">
        <f>P1542-(U1542+V1542)</f>
        <v>-17067</v>
      </c>
      <c r="Y1542" s="92" t="s">
        <v>12848</v>
      </c>
      <c r="Z1542" s="93">
        <v>3.7000000000000002E-3</v>
      </c>
      <c r="AA1542" s="178">
        <v>7.7299999999999999E-3</v>
      </c>
      <c r="AB1542" s="93">
        <f t="shared" si="186"/>
        <v>4.0299999999999997E-3</v>
      </c>
      <c r="AE1542" s="48" t="s">
        <v>15145</v>
      </c>
      <c r="AF1542" s="172">
        <v>7.7299999999999999E-3</v>
      </c>
      <c r="AK1542" s="48" t="s">
        <v>15148</v>
      </c>
      <c r="AM1542" s="48" t="s">
        <v>3846</v>
      </c>
      <c r="AN1542" s="48" t="s">
        <v>4272</v>
      </c>
      <c r="AQ1542" s="123" t="s">
        <v>15164</v>
      </c>
      <c r="AR1542" s="179">
        <v>7.7299999999999999E-3</v>
      </c>
      <c r="AS1542" s="180" t="s">
        <v>15345</v>
      </c>
      <c r="AT1542" s="181">
        <v>4000</v>
      </c>
      <c r="AU1542" s="181">
        <v>16</v>
      </c>
      <c r="AV1542" s="180" t="s">
        <v>5748</v>
      </c>
    </row>
    <row r="1543" spans="1:48" ht="30" x14ac:dyDescent="0.2">
      <c r="A1543" s="92" t="s">
        <v>5749</v>
      </c>
      <c r="B1543" s="92" t="s">
        <v>5750</v>
      </c>
      <c r="C1543" s="117" t="s">
        <v>166</v>
      </c>
      <c r="D1543" s="92" t="s">
        <v>403</v>
      </c>
      <c r="E1543" s="92" t="s">
        <v>15526</v>
      </c>
      <c r="F1543" s="92" t="s">
        <v>5658</v>
      </c>
      <c r="G1543" s="92" t="s">
        <v>3844</v>
      </c>
      <c r="H1543" s="92" t="s">
        <v>5752</v>
      </c>
      <c r="I1543" s="118" t="s">
        <v>5753</v>
      </c>
      <c r="J1543" s="119">
        <v>27</v>
      </c>
      <c r="K1543" s="119">
        <v>1500</v>
      </c>
      <c r="L1543" s="119">
        <f t="shared" si="182"/>
        <v>-32863</v>
      </c>
      <c r="N1543" s="48" t="s">
        <v>243</v>
      </c>
      <c r="P1543" s="119">
        <v>57500</v>
      </c>
      <c r="Q1543" s="119">
        <v>0</v>
      </c>
      <c r="R1543" s="119">
        <v>15000</v>
      </c>
      <c r="S1543" s="119">
        <f t="shared" si="184"/>
        <v>57500</v>
      </c>
      <c r="T1543" s="119">
        <f t="shared" si="185"/>
        <v>72500</v>
      </c>
      <c r="U1543" s="119">
        <v>34363</v>
      </c>
      <c r="V1543" s="119">
        <v>27836</v>
      </c>
      <c r="W1543" s="119">
        <v>26308</v>
      </c>
      <c r="X1543" s="119">
        <f>P1543-(U1543+V1543)</f>
        <v>-4699</v>
      </c>
      <c r="Y1543" s="92" t="s">
        <v>12848</v>
      </c>
      <c r="Z1543" s="93">
        <v>0.17499999999999999</v>
      </c>
      <c r="AA1543" s="178">
        <v>0.26394000000000001</v>
      </c>
      <c r="AB1543" s="93">
        <f t="shared" si="186"/>
        <v>8.8940000000000019E-2</v>
      </c>
      <c r="AE1543" s="48" t="s">
        <v>15145</v>
      </c>
      <c r="AF1543" s="172">
        <v>0.26394000000000001</v>
      </c>
      <c r="AK1543" s="48" t="s">
        <v>15148</v>
      </c>
      <c r="AM1543" s="48" t="s">
        <v>3846</v>
      </c>
      <c r="AN1543" s="48" t="s">
        <v>4272</v>
      </c>
      <c r="AQ1543" s="123" t="s">
        <v>15164</v>
      </c>
      <c r="AR1543" s="179">
        <v>0.26394000000000001</v>
      </c>
      <c r="AS1543" s="180" t="s">
        <v>15527</v>
      </c>
      <c r="AT1543" s="181">
        <v>1500</v>
      </c>
      <c r="AU1543" s="181">
        <v>11</v>
      </c>
      <c r="AV1543" s="180" t="s">
        <v>5753</v>
      </c>
    </row>
    <row r="1544" spans="1:48" ht="30" x14ac:dyDescent="0.2">
      <c r="A1544" s="92" t="s">
        <v>5754</v>
      </c>
      <c r="B1544" s="92" t="s">
        <v>5755</v>
      </c>
      <c r="C1544" s="117" t="s">
        <v>166</v>
      </c>
      <c r="D1544" s="92" t="s">
        <v>283</v>
      </c>
      <c r="E1544" s="92" t="s">
        <v>5756</v>
      </c>
      <c r="F1544" s="92" t="s">
        <v>5658</v>
      </c>
      <c r="G1544" s="92" t="s">
        <v>5757</v>
      </c>
      <c r="H1544" s="92" t="s">
        <v>5758</v>
      </c>
      <c r="I1544" s="118" t="s">
        <v>5759</v>
      </c>
      <c r="J1544" s="119">
        <v>21</v>
      </c>
      <c r="K1544" s="119">
        <v>100000</v>
      </c>
      <c r="L1544" s="119">
        <f t="shared" si="182"/>
        <v>-89338</v>
      </c>
      <c r="N1544" s="48" t="s">
        <v>173</v>
      </c>
      <c r="P1544" s="119">
        <v>100000</v>
      </c>
      <c r="Q1544" s="119">
        <v>100000</v>
      </c>
      <c r="R1544" s="119">
        <v>0</v>
      </c>
      <c r="S1544" s="119">
        <f t="shared" si="184"/>
        <v>200000</v>
      </c>
      <c r="T1544" s="119">
        <f t="shared" si="185"/>
        <v>200000</v>
      </c>
      <c r="U1544" s="119">
        <v>189338</v>
      </c>
      <c r="V1544" s="119">
        <v>117409</v>
      </c>
      <c r="W1544" s="119">
        <v>97790</v>
      </c>
      <c r="X1544" s="119">
        <f>T1544-(U1544+V1544)</f>
        <v>-106747</v>
      </c>
      <c r="Y1544" s="92" t="s">
        <v>12848</v>
      </c>
      <c r="Z1544" s="93">
        <v>4.8599999999999997E-2</v>
      </c>
      <c r="AA1544" s="178">
        <v>9.2700000000000005E-2</v>
      </c>
      <c r="AB1544" s="93">
        <f t="shared" si="186"/>
        <v>4.4100000000000007E-2</v>
      </c>
      <c r="AE1544" s="48" t="s">
        <v>15145</v>
      </c>
      <c r="AF1544" s="172">
        <v>9.2700000000000005E-2</v>
      </c>
      <c r="AK1544" s="48" t="s">
        <v>15148</v>
      </c>
      <c r="AM1544" s="48" t="s">
        <v>3846</v>
      </c>
      <c r="AN1544" s="48" t="s">
        <v>4272</v>
      </c>
      <c r="AQ1544" s="123" t="s">
        <v>15164</v>
      </c>
      <c r="AR1544" s="179">
        <v>9.2700000000000005E-2</v>
      </c>
      <c r="AS1544" s="180" t="s">
        <v>15528</v>
      </c>
      <c r="AT1544" s="181">
        <v>2500</v>
      </c>
      <c r="AU1544" s="181">
        <v>16</v>
      </c>
      <c r="AV1544" s="180" t="s">
        <v>5759</v>
      </c>
    </row>
    <row r="1545" spans="1:48" x14ac:dyDescent="0.2">
      <c r="A1545" s="92" t="s">
        <v>5760</v>
      </c>
      <c r="B1545" s="92" t="s">
        <v>5761</v>
      </c>
      <c r="C1545" s="117" t="s">
        <v>166</v>
      </c>
      <c r="D1545" s="92" t="s">
        <v>437</v>
      </c>
      <c r="E1545" s="92" t="s">
        <v>5762</v>
      </c>
      <c r="F1545" s="92" t="s">
        <v>5658</v>
      </c>
      <c r="G1545" s="92" t="s">
        <v>3962</v>
      </c>
      <c r="H1545" s="92" t="s">
        <v>4908</v>
      </c>
      <c r="I1545" s="118" t="s">
        <v>5763</v>
      </c>
      <c r="J1545" s="119">
        <v>21</v>
      </c>
      <c r="K1545" s="119">
        <v>8000</v>
      </c>
      <c r="L1545" s="119">
        <f t="shared" si="182"/>
        <v>6759</v>
      </c>
      <c r="M1545" s="92">
        <v>100</v>
      </c>
      <c r="N1545" s="48" t="s">
        <v>243</v>
      </c>
      <c r="P1545" s="119">
        <v>8000</v>
      </c>
      <c r="Q1545" s="119">
        <v>0</v>
      </c>
      <c r="R1545" s="119">
        <v>8000</v>
      </c>
      <c r="S1545" s="119">
        <f t="shared" si="184"/>
        <v>8000</v>
      </c>
      <c r="T1545" s="119">
        <f t="shared" si="185"/>
        <v>16000</v>
      </c>
      <c r="U1545" s="119">
        <v>1241</v>
      </c>
      <c r="V1545" s="119">
        <v>81</v>
      </c>
      <c r="W1545" s="119">
        <v>66</v>
      </c>
      <c r="X1545" s="119">
        <f>P1545-(U1545+V1545)</f>
        <v>6678</v>
      </c>
      <c r="Y1545" s="92" t="s">
        <v>12863</v>
      </c>
      <c r="Z1545" s="93">
        <v>1.2500000000000001E-2</v>
      </c>
      <c r="AA1545" s="178">
        <v>1.2500000000000001E-2</v>
      </c>
      <c r="AB1545" s="93">
        <f t="shared" si="186"/>
        <v>0</v>
      </c>
      <c r="AE1545" s="48" t="s">
        <v>15145</v>
      </c>
      <c r="AF1545" s="172">
        <v>1.2500000000000001E-2</v>
      </c>
      <c r="AK1545" s="48" t="s">
        <v>15148</v>
      </c>
      <c r="AM1545" s="48" t="s">
        <v>3846</v>
      </c>
      <c r="AN1545" s="48" t="s">
        <v>4272</v>
      </c>
      <c r="AQ1545" s="123"/>
      <c r="AR1545" s="179">
        <v>1.2500000000000001E-2</v>
      </c>
      <c r="AS1545" s="180" t="s">
        <v>15380</v>
      </c>
      <c r="AT1545" s="181">
        <v>8000</v>
      </c>
      <c r="AU1545" s="181">
        <v>16</v>
      </c>
      <c r="AV1545" s="180" t="s">
        <v>5763</v>
      </c>
    </row>
    <row r="1546" spans="1:48" ht="30" x14ac:dyDescent="0.2">
      <c r="A1546" s="92" t="s">
        <v>5764</v>
      </c>
      <c r="B1546" s="92" t="s">
        <v>5765</v>
      </c>
      <c r="C1546" s="117" t="s">
        <v>166</v>
      </c>
      <c r="D1546" s="92" t="s">
        <v>437</v>
      </c>
      <c r="E1546" s="92" t="s">
        <v>5766</v>
      </c>
      <c r="F1546" s="92" t="s">
        <v>5658</v>
      </c>
      <c r="G1546" s="92" t="s">
        <v>3962</v>
      </c>
      <c r="H1546" s="92" t="s">
        <v>4696</v>
      </c>
      <c r="I1546" s="118" t="s">
        <v>5767</v>
      </c>
      <c r="J1546" s="119">
        <v>83</v>
      </c>
      <c r="K1546" s="119">
        <v>500</v>
      </c>
      <c r="L1546" s="119">
        <f t="shared" si="182"/>
        <v>-34757</v>
      </c>
      <c r="N1546" s="48" t="s">
        <v>243</v>
      </c>
      <c r="P1546" s="119">
        <v>89000</v>
      </c>
      <c r="Q1546" s="119">
        <v>1500</v>
      </c>
      <c r="R1546" s="119">
        <v>48500</v>
      </c>
      <c r="S1546" s="119">
        <f t="shared" si="184"/>
        <v>90500</v>
      </c>
      <c r="T1546" s="119">
        <f t="shared" si="185"/>
        <v>139000</v>
      </c>
      <c r="U1546" s="119">
        <v>35257</v>
      </c>
      <c r="V1546" s="119">
        <v>31097</v>
      </c>
      <c r="W1546" s="119">
        <v>30948</v>
      </c>
      <c r="X1546" s="119">
        <f>P1546-(U1546+V1546)</f>
        <v>22646</v>
      </c>
      <c r="Y1546" s="92" t="s">
        <v>12863</v>
      </c>
      <c r="Z1546" s="93">
        <v>0.34399999999999997</v>
      </c>
      <c r="AA1546" s="178">
        <v>0.46</v>
      </c>
      <c r="AB1546" s="93">
        <f t="shared" si="186"/>
        <v>0.11600000000000005</v>
      </c>
      <c r="AE1546" s="48" t="s">
        <v>15145</v>
      </c>
      <c r="AF1546" s="172">
        <v>0.46</v>
      </c>
      <c r="AK1546" s="48" t="s">
        <v>15148</v>
      </c>
      <c r="AM1546" s="48" t="s">
        <v>3846</v>
      </c>
      <c r="AN1546" s="48" t="s">
        <v>4272</v>
      </c>
      <c r="AQ1546" s="123" t="s">
        <v>15164</v>
      </c>
      <c r="AR1546" s="179">
        <v>0.46</v>
      </c>
      <c r="AS1546" s="180" t="s">
        <v>15527</v>
      </c>
      <c r="AT1546" s="181">
        <v>500</v>
      </c>
      <c r="AU1546" s="181">
        <v>11</v>
      </c>
      <c r="AV1546" s="180" t="s">
        <v>5767</v>
      </c>
    </row>
    <row r="1547" spans="1:48" ht="30" x14ac:dyDescent="0.2">
      <c r="A1547" s="92" t="s">
        <v>5768</v>
      </c>
      <c r="B1547" s="92" t="s">
        <v>5769</v>
      </c>
      <c r="C1547" s="117" t="s">
        <v>166</v>
      </c>
      <c r="D1547" s="92" t="s">
        <v>417</v>
      </c>
      <c r="E1547" s="92" t="s">
        <v>5770</v>
      </c>
      <c r="F1547" s="92" t="s">
        <v>5658</v>
      </c>
      <c r="G1547" s="92" t="s">
        <v>780</v>
      </c>
      <c r="H1547" s="92" t="s">
        <v>5425</v>
      </c>
      <c r="I1547" s="118" t="s">
        <v>5771</v>
      </c>
      <c r="J1547" s="119">
        <v>25</v>
      </c>
      <c r="K1547" s="119">
        <v>650</v>
      </c>
      <c r="L1547" s="119">
        <f t="shared" si="182"/>
        <v>-9621</v>
      </c>
      <c r="N1547" s="48" t="s">
        <v>243</v>
      </c>
      <c r="P1547" s="119">
        <v>14300</v>
      </c>
      <c r="Q1547" s="119">
        <v>1950</v>
      </c>
      <c r="R1547" s="119">
        <v>0</v>
      </c>
      <c r="S1547" s="119">
        <f t="shared" si="184"/>
        <v>16250</v>
      </c>
      <c r="T1547" s="119">
        <f t="shared" si="185"/>
        <v>16250</v>
      </c>
      <c r="U1547" s="119">
        <v>10271</v>
      </c>
      <c r="V1547" s="119">
        <v>7456</v>
      </c>
      <c r="W1547" s="119">
        <v>7030</v>
      </c>
      <c r="X1547" s="119">
        <f>P1547-(U1547+V1547)</f>
        <v>-3427</v>
      </c>
      <c r="Y1547" s="92" t="s">
        <v>12848</v>
      </c>
      <c r="Z1547" s="93">
        <v>0.125</v>
      </c>
      <c r="AA1547" s="178">
        <v>0.14000000000000001</v>
      </c>
      <c r="AB1547" s="93">
        <f t="shared" si="186"/>
        <v>1.5000000000000013E-2</v>
      </c>
      <c r="AE1547" s="48" t="s">
        <v>15145</v>
      </c>
      <c r="AF1547" s="172">
        <v>0.14000000000000001</v>
      </c>
      <c r="AK1547" s="48" t="s">
        <v>15148</v>
      </c>
      <c r="AM1547" s="48" t="s">
        <v>3846</v>
      </c>
      <c r="AN1547" s="48" t="s">
        <v>4272</v>
      </c>
      <c r="AQ1547" s="123" t="s">
        <v>15164</v>
      </c>
      <c r="AR1547" s="179">
        <v>0.14000000000000001</v>
      </c>
      <c r="AS1547" s="180" t="s">
        <v>15529</v>
      </c>
      <c r="AT1547" s="181">
        <v>1950</v>
      </c>
      <c r="AU1547" s="181">
        <v>16</v>
      </c>
      <c r="AV1547" s="180" t="s">
        <v>5771</v>
      </c>
    </row>
    <row r="1548" spans="1:48" x14ac:dyDescent="0.2">
      <c r="A1548" s="92" t="s">
        <v>5772</v>
      </c>
      <c r="B1548" s="92" t="s">
        <v>5773</v>
      </c>
      <c r="C1548" s="117" t="s">
        <v>166</v>
      </c>
      <c r="D1548" s="92" t="s">
        <v>283</v>
      </c>
      <c r="E1548" s="92" t="s">
        <v>5774</v>
      </c>
      <c r="F1548" s="92" t="s">
        <v>5658</v>
      </c>
      <c r="G1548" s="92" t="s">
        <v>5680</v>
      </c>
      <c r="H1548" s="92" t="s">
        <v>5681</v>
      </c>
      <c r="I1548" s="118" t="s">
        <v>5775</v>
      </c>
      <c r="J1548" s="119">
        <v>9</v>
      </c>
      <c r="K1548" s="119">
        <v>2000</v>
      </c>
      <c r="L1548" s="119">
        <f t="shared" si="182"/>
        <v>1423</v>
      </c>
      <c r="M1548" s="124">
        <v>1280</v>
      </c>
      <c r="N1548" s="48" t="s">
        <v>243</v>
      </c>
      <c r="P1548" s="119">
        <v>2000</v>
      </c>
      <c r="Q1548" s="119">
        <v>2000</v>
      </c>
      <c r="R1548" s="119">
        <v>0</v>
      </c>
      <c r="S1548" s="119">
        <f t="shared" si="184"/>
        <v>4000</v>
      </c>
      <c r="T1548" s="119">
        <f t="shared" si="185"/>
        <v>4000</v>
      </c>
      <c r="U1548" s="119">
        <v>577</v>
      </c>
      <c r="V1548" s="119">
        <v>270</v>
      </c>
      <c r="W1548" s="119">
        <v>270</v>
      </c>
      <c r="X1548" s="119">
        <f>P1548-(U1548+V1548)</f>
        <v>1153</v>
      </c>
      <c r="Y1548" s="92" t="s">
        <v>12863</v>
      </c>
      <c r="Z1548" s="93">
        <v>0.64</v>
      </c>
      <c r="AA1548" s="178">
        <v>0.64</v>
      </c>
      <c r="AB1548" s="93">
        <f t="shared" si="186"/>
        <v>0</v>
      </c>
      <c r="AE1548" s="48" t="s">
        <v>15145</v>
      </c>
      <c r="AF1548" s="172">
        <v>0.64</v>
      </c>
      <c r="AK1548" s="48" t="s">
        <v>15148</v>
      </c>
      <c r="AM1548" s="48" t="s">
        <v>3846</v>
      </c>
      <c r="AN1548" s="48" t="s">
        <v>4272</v>
      </c>
      <c r="AQ1548" s="123"/>
      <c r="AR1548" s="179">
        <v>0.64</v>
      </c>
      <c r="AS1548" s="180" t="s">
        <v>15523</v>
      </c>
      <c r="AT1548" s="181">
        <v>2000</v>
      </c>
      <c r="AU1548" s="181">
        <v>11</v>
      </c>
      <c r="AV1548" s="180" t="s">
        <v>5775</v>
      </c>
    </row>
    <row r="1549" spans="1:48" x14ac:dyDescent="0.2">
      <c r="A1549" s="92" t="s">
        <v>5776</v>
      </c>
      <c r="B1549" s="92" t="s">
        <v>5777</v>
      </c>
      <c r="C1549" s="117" t="s">
        <v>166</v>
      </c>
      <c r="D1549" s="92" t="s">
        <v>437</v>
      </c>
      <c r="E1549" s="92" t="s">
        <v>5778</v>
      </c>
      <c r="F1549" s="92" t="s">
        <v>5658</v>
      </c>
      <c r="G1549" s="92" t="s">
        <v>5710</v>
      </c>
      <c r="H1549" s="92" t="s">
        <v>5711</v>
      </c>
      <c r="I1549" s="118" t="s">
        <v>5779</v>
      </c>
      <c r="J1549" s="119">
        <v>11</v>
      </c>
      <c r="K1549" s="119">
        <v>1000</v>
      </c>
      <c r="L1549" s="119">
        <f t="shared" si="182"/>
        <v>745</v>
      </c>
      <c r="N1549" s="48" t="s">
        <v>173</v>
      </c>
      <c r="P1549" s="119">
        <v>0</v>
      </c>
      <c r="Q1549" s="119">
        <v>0</v>
      </c>
      <c r="R1549" s="119">
        <v>0</v>
      </c>
      <c r="S1549" s="119">
        <f t="shared" si="184"/>
        <v>0</v>
      </c>
      <c r="T1549" s="119">
        <f t="shared" si="185"/>
        <v>0</v>
      </c>
      <c r="U1549" s="119">
        <v>255</v>
      </c>
      <c r="V1549" s="119">
        <v>0</v>
      </c>
      <c r="W1549" s="119">
        <v>0</v>
      </c>
      <c r="X1549" s="119">
        <f>T1549-(U1549+V1549)</f>
        <v>-255</v>
      </c>
      <c r="Y1549" s="92" t="s">
        <v>12848</v>
      </c>
      <c r="Z1549" s="93">
        <v>0.63360000000000005</v>
      </c>
      <c r="AA1549" s="178">
        <v>0.63360000000000005</v>
      </c>
      <c r="AB1549" s="93">
        <f t="shared" si="186"/>
        <v>0</v>
      </c>
      <c r="AE1549" s="48" t="s">
        <v>15145</v>
      </c>
      <c r="AF1549" s="172">
        <v>0.63360000000000005</v>
      </c>
      <c r="AK1549" s="48" t="s">
        <v>15148</v>
      </c>
      <c r="AM1549" s="48" t="s">
        <v>3846</v>
      </c>
      <c r="AN1549" s="48" t="s">
        <v>4272</v>
      </c>
      <c r="AQ1549" s="123"/>
      <c r="AR1549" s="179">
        <v>0.63360000000000005</v>
      </c>
      <c r="AS1549" s="180" t="s">
        <v>5711</v>
      </c>
      <c r="AT1549" s="181">
        <v>1000</v>
      </c>
      <c r="AU1549" s="181">
        <v>16</v>
      </c>
      <c r="AV1549" s="180" t="s">
        <v>5779</v>
      </c>
    </row>
    <row r="1550" spans="1:48" x14ac:dyDescent="0.2">
      <c r="A1550" s="92" t="s">
        <v>5780</v>
      </c>
      <c r="B1550" s="92" t="s">
        <v>5781</v>
      </c>
      <c r="C1550" s="117" t="s">
        <v>166</v>
      </c>
      <c r="D1550" s="92" t="s">
        <v>437</v>
      </c>
      <c r="E1550" s="92" t="s">
        <v>5782</v>
      </c>
      <c r="F1550" s="92" t="s">
        <v>5658</v>
      </c>
      <c r="G1550" s="92" t="s">
        <v>3962</v>
      </c>
      <c r="H1550" s="92" t="s">
        <v>4627</v>
      </c>
      <c r="I1550" s="118" t="s">
        <v>5783</v>
      </c>
      <c r="J1550" s="119">
        <v>13</v>
      </c>
      <c r="K1550" s="119">
        <v>2000</v>
      </c>
      <c r="L1550" s="119">
        <f t="shared" si="182"/>
        <v>-542</v>
      </c>
      <c r="N1550" s="48" t="s">
        <v>243</v>
      </c>
      <c r="P1550" s="119">
        <v>0</v>
      </c>
      <c r="Q1550" s="119">
        <v>0</v>
      </c>
      <c r="R1550" s="119">
        <v>0</v>
      </c>
      <c r="S1550" s="119">
        <f t="shared" si="184"/>
        <v>0</v>
      </c>
      <c r="T1550" s="119">
        <f t="shared" si="185"/>
        <v>0</v>
      </c>
      <c r="U1550" s="119">
        <v>2542</v>
      </c>
      <c r="V1550" s="119">
        <v>0</v>
      </c>
      <c r="W1550" s="119">
        <v>0</v>
      </c>
      <c r="X1550" s="119">
        <f t="shared" ref="X1550:X1572" si="187">P1550-(U1550+V1550)</f>
        <v>-2542</v>
      </c>
      <c r="Y1550" s="92" t="s">
        <v>12848</v>
      </c>
      <c r="Z1550" s="93">
        <v>0.28643999999999997</v>
      </c>
      <c r="AA1550" s="178">
        <v>0.28643999999999997</v>
      </c>
      <c r="AB1550" s="93">
        <f t="shared" si="186"/>
        <v>0</v>
      </c>
      <c r="AE1550" s="48" t="s">
        <v>15145</v>
      </c>
      <c r="AF1550" s="172">
        <v>0.28643999999999997</v>
      </c>
      <c r="AK1550" s="48" t="s">
        <v>15148</v>
      </c>
      <c r="AM1550" s="48" t="s">
        <v>3846</v>
      </c>
      <c r="AN1550" s="48" t="s">
        <v>4272</v>
      </c>
      <c r="AQ1550" s="123"/>
      <c r="AR1550" s="179">
        <v>0.28643999999999997</v>
      </c>
      <c r="AS1550" s="180" t="s">
        <v>15530</v>
      </c>
      <c r="AT1550" s="181">
        <v>2000</v>
      </c>
      <c r="AU1550" s="181">
        <v>11</v>
      </c>
      <c r="AV1550" s="180" t="s">
        <v>5783</v>
      </c>
    </row>
    <row r="1551" spans="1:48" ht="75" x14ac:dyDescent="0.2">
      <c r="A1551" s="92" t="s">
        <v>5784</v>
      </c>
      <c r="B1551" s="92" t="s">
        <v>5785</v>
      </c>
      <c r="C1551" s="117" t="s">
        <v>166</v>
      </c>
      <c r="D1551" s="92" t="s">
        <v>437</v>
      </c>
      <c r="E1551" s="92" t="s">
        <v>5786</v>
      </c>
      <c r="F1551" s="92" t="s">
        <v>5658</v>
      </c>
      <c r="G1551" s="92" t="s">
        <v>3962</v>
      </c>
      <c r="H1551" s="92" t="s">
        <v>4696</v>
      </c>
      <c r="I1551" s="118" t="s">
        <v>5787</v>
      </c>
      <c r="J1551" s="119">
        <v>33</v>
      </c>
      <c r="K1551" s="119">
        <v>2000</v>
      </c>
      <c r="L1551" s="119">
        <f t="shared" si="182"/>
        <v>-29923</v>
      </c>
      <c r="N1551" s="48" t="s">
        <v>243</v>
      </c>
      <c r="P1551" s="119">
        <v>23120</v>
      </c>
      <c r="Q1551" s="119">
        <v>1120</v>
      </c>
      <c r="R1551" s="119">
        <v>6000</v>
      </c>
      <c r="S1551" s="119">
        <f t="shared" si="184"/>
        <v>24240</v>
      </c>
      <c r="T1551" s="119">
        <f t="shared" si="185"/>
        <v>30240</v>
      </c>
      <c r="U1551" s="119">
        <v>31923</v>
      </c>
      <c r="V1551" s="119">
        <v>12559</v>
      </c>
      <c r="W1551" s="119">
        <v>9222</v>
      </c>
      <c r="X1551" s="119">
        <f t="shared" si="187"/>
        <v>-21362</v>
      </c>
      <c r="Y1551" s="92" t="s">
        <v>12848</v>
      </c>
      <c r="Z1551" s="93">
        <v>0.21229999999999999</v>
      </c>
      <c r="AA1551" s="178">
        <v>0.27500000000000002</v>
      </c>
      <c r="AB1551" s="93">
        <f t="shared" si="186"/>
        <v>6.2700000000000033E-2</v>
      </c>
      <c r="AD1551" s="93">
        <v>0.315</v>
      </c>
      <c r="AE1551" s="48" t="s">
        <v>15145</v>
      </c>
      <c r="AF1551" s="172">
        <v>0.27500000000000002</v>
      </c>
      <c r="AK1551" s="48" t="s">
        <v>15148</v>
      </c>
      <c r="AM1551" s="48" t="s">
        <v>3846</v>
      </c>
      <c r="AN1551" s="48" t="s">
        <v>4272</v>
      </c>
      <c r="AQ1551" s="123" t="s">
        <v>15531</v>
      </c>
      <c r="AR1551" s="179">
        <v>0.315</v>
      </c>
      <c r="AS1551" s="180" t="s">
        <v>15354</v>
      </c>
      <c r="AT1551" s="181">
        <v>5000</v>
      </c>
      <c r="AU1551" s="181">
        <v>12</v>
      </c>
      <c r="AV1551" s="180" t="s">
        <v>15532</v>
      </c>
    </row>
    <row r="1552" spans="1:48" ht="30" x14ac:dyDescent="0.2">
      <c r="A1552" s="92" t="s">
        <v>5788</v>
      </c>
      <c r="B1552" s="92" t="s">
        <v>5789</v>
      </c>
      <c r="C1552" s="117" t="s">
        <v>166</v>
      </c>
      <c r="D1552" s="92" t="s">
        <v>437</v>
      </c>
      <c r="E1552" s="92" t="s">
        <v>5790</v>
      </c>
      <c r="F1552" s="92" t="s">
        <v>5658</v>
      </c>
      <c r="G1552" s="92" t="s">
        <v>5659</v>
      </c>
      <c r="H1552" s="92" t="s">
        <v>4299</v>
      </c>
      <c r="I1552" s="118" t="s">
        <v>5791</v>
      </c>
      <c r="J1552" s="119">
        <v>11</v>
      </c>
      <c r="K1552" s="119">
        <v>4000</v>
      </c>
      <c r="L1552" s="119">
        <f t="shared" si="182"/>
        <v>-95843</v>
      </c>
      <c r="N1552" s="48" t="s">
        <v>243</v>
      </c>
      <c r="P1552" s="119">
        <v>60000</v>
      </c>
      <c r="Q1552" s="119">
        <v>44000</v>
      </c>
      <c r="R1552" s="119">
        <v>16000</v>
      </c>
      <c r="S1552" s="119">
        <f t="shared" si="184"/>
        <v>104000</v>
      </c>
      <c r="T1552" s="119">
        <f t="shared" si="185"/>
        <v>120000</v>
      </c>
      <c r="U1552" s="119">
        <v>99843</v>
      </c>
      <c r="V1552" s="119">
        <v>66174</v>
      </c>
      <c r="W1552" s="119">
        <v>60166</v>
      </c>
      <c r="X1552" s="119">
        <f t="shared" si="187"/>
        <v>-106017</v>
      </c>
      <c r="Y1552" s="92" t="s">
        <v>12848</v>
      </c>
      <c r="Z1552" s="93">
        <v>2.82E-3</v>
      </c>
      <c r="AA1552" s="178">
        <v>1.0749999999999999E-2</v>
      </c>
      <c r="AB1552" s="93">
        <f t="shared" si="186"/>
        <v>7.9299999999999995E-3</v>
      </c>
      <c r="AE1552" s="48" t="s">
        <v>15145</v>
      </c>
      <c r="AF1552" s="172">
        <v>1.0749999999999999E-2</v>
      </c>
      <c r="AK1552" s="48" t="s">
        <v>15148</v>
      </c>
      <c r="AM1552" s="48" t="s">
        <v>3846</v>
      </c>
      <c r="AN1552" s="48" t="s">
        <v>4272</v>
      </c>
      <c r="AQ1552" s="123" t="s">
        <v>15164</v>
      </c>
      <c r="AR1552" s="179">
        <v>1.0749999999999999E-2</v>
      </c>
      <c r="AS1552" s="180" t="s">
        <v>15293</v>
      </c>
      <c r="AT1552" s="181">
        <v>20000</v>
      </c>
      <c r="AU1552" s="181">
        <v>16</v>
      </c>
      <c r="AV1552" s="180" t="s">
        <v>15533</v>
      </c>
    </row>
    <row r="1553" spans="1:48" ht="30" x14ac:dyDescent="0.2">
      <c r="A1553" s="92" t="s">
        <v>5792</v>
      </c>
      <c r="B1553" s="92" t="s">
        <v>5793</v>
      </c>
      <c r="C1553" s="117" t="s">
        <v>166</v>
      </c>
      <c r="D1553" s="92" t="s">
        <v>437</v>
      </c>
      <c r="E1553" s="92" t="s">
        <v>5794</v>
      </c>
      <c r="F1553" s="92" t="s">
        <v>5658</v>
      </c>
      <c r="G1553" s="92" t="s">
        <v>3962</v>
      </c>
      <c r="H1553" s="92" t="s">
        <v>4908</v>
      </c>
      <c r="I1553" s="118" t="s">
        <v>5795</v>
      </c>
      <c r="J1553" s="119">
        <v>21</v>
      </c>
      <c r="K1553" s="119">
        <v>8000</v>
      </c>
      <c r="L1553" s="119">
        <f t="shared" si="182"/>
        <v>6329</v>
      </c>
      <c r="M1553" s="92">
        <v>285.68</v>
      </c>
      <c r="N1553" s="48" t="s">
        <v>243</v>
      </c>
      <c r="P1553" s="119">
        <v>8000</v>
      </c>
      <c r="Q1553" s="119">
        <v>0</v>
      </c>
      <c r="R1553" s="119">
        <v>8000</v>
      </c>
      <c r="S1553" s="119">
        <f t="shared" si="184"/>
        <v>8000</v>
      </c>
      <c r="T1553" s="119">
        <f t="shared" si="185"/>
        <v>16000</v>
      </c>
      <c r="U1553" s="119">
        <v>1671</v>
      </c>
      <c r="V1553" s="119">
        <v>675</v>
      </c>
      <c r="W1553" s="119">
        <v>702</v>
      </c>
      <c r="X1553" s="119">
        <f t="shared" si="187"/>
        <v>5654</v>
      </c>
      <c r="Y1553" s="92" t="s">
        <v>12863</v>
      </c>
      <c r="Z1553" s="93">
        <v>3.5709999999999999E-2</v>
      </c>
      <c r="AA1553" s="178">
        <v>3.125E-2</v>
      </c>
      <c r="AB1553" s="93">
        <f t="shared" si="186"/>
        <v>-4.4599999999999987E-3</v>
      </c>
      <c r="AE1553" s="48" t="s">
        <v>15145</v>
      </c>
      <c r="AF1553" s="172">
        <v>3.125E-2</v>
      </c>
      <c r="AK1553" s="48" t="s">
        <v>15148</v>
      </c>
      <c r="AM1553" s="48" t="s">
        <v>3846</v>
      </c>
      <c r="AN1553" s="48" t="s">
        <v>4272</v>
      </c>
      <c r="AQ1553" s="123" t="s">
        <v>15164</v>
      </c>
      <c r="AR1553" s="179">
        <v>3.125E-2</v>
      </c>
      <c r="AS1553" s="180" t="s">
        <v>15380</v>
      </c>
      <c r="AT1553" s="181">
        <v>4000</v>
      </c>
      <c r="AU1553" s="181">
        <v>16</v>
      </c>
      <c r="AV1553" s="180" t="s">
        <v>5795</v>
      </c>
    </row>
    <row r="1554" spans="1:48" x14ac:dyDescent="0.2">
      <c r="A1554" s="92" t="s">
        <v>5796</v>
      </c>
      <c r="B1554" s="92" t="s">
        <v>5797</v>
      </c>
      <c r="C1554" s="117" t="s">
        <v>166</v>
      </c>
      <c r="D1554" s="92" t="s">
        <v>417</v>
      </c>
      <c r="E1554" s="92" t="s">
        <v>5798</v>
      </c>
      <c r="F1554" s="92" t="s">
        <v>5658</v>
      </c>
      <c r="G1554" s="92" t="s">
        <v>780</v>
      </c>
      <c r="H1554" s="92" t="s">
        <v>5425</v>
      </c>
      <c r="I1554" s="118" t="s">
        <v>5799</v>
      </c>
      <c r="J1554" s="119">
        <v>25</v>
      </c>
      <c r="K1554" s="119">
        <v>1800</v>
      </c>
      <c r="L1554" s="119">
        <f t="shared" ref="L1554:L1585" si="188">K1554-U1554</f>
        <v>-6670</v>
      </c>
      <c r="N1554" s="48" t="s">
        <v>243</v>
      </c>
      <c r="P1554" s="119">
        <v>18000</v>
      </c>
      <c r="Q1554" s="119">
        <v>0</v>
      </c>
      <c r="R1554" s="119">
        <v>9000</v>
      </c>
      <c r="S1554" s="119">
        <f t="shared" si="184"/>
        <v>18000</v>
      </c>
      <c r="T1554" s="119">
        <f t="shared" si="185"/>
        <v>27000</v>
      </c>
      <c r="U1554" s="119">
        <v>8470</v>
      </c>
      <c r="V1554" s="119">
        <v>6448</v>
      </c>
      <c r="W1554" s="119">
        <v>6429</v>
      </c>
      <c r="X1554" s="119">
        <f t="shared" si="187"/>
        <v>3082</v>
      </c>
      <c r="Y1554" s="92" t="s">
        <v>12863</v>
      </c>
      <c r="Z1554" s="93">
        <v>0.27</v>
      </c>
      <c r="AA1554" s="178">
        <v>0.26700000000000002</v>
      </c>
      <c r="AB1554" s="93">
        <f t="shared" si="186"/>
        <v>-3.0000000000000027E-3</v>
      </c>
      <c r="AE1554" s="48" t="s">
        <v>15145</v>
      </c>
      <c r="AF1554" s="172">
        <v>0.26700000000000002</v>
      </c>
      <c r="AK1554" s="48" t="s">
        <v>15148</v>
      </c>
      <c r="AM1554" s="48" t="s">
        <v>3846</v>
      </c>
      <c r="AN1554" s="48" t="s">
        <v>4272</v>
      </c>
      <c r="AQ1554" s="123"/>
      <c r="AR1554" s="179">
        <v>0.26700000000000002</v>
      </c>
      <c r="AS1554" s="180" t="s">
        <v>15488</v>
      </c>
      <c r="AT1554" s="181">
        <v>1800</v>
      </c>
      <c r="AU1554" s="181">
        <v>16</v>
      </c>
      <c r="AV1554" s="180" t="s">
        <v>5799</v>
      </c>
    </row>
    <row r="1555" spans="1:48" x14ac:dyDescent="0.2">
      <c r="A1555" s="92" t="s">
        <v>5800</v>
      </c>
      <c r="B1555" s="92" t="s">
        <v>5801</v>
      </c>
      <c r="C1555" s="117" t="s">
        <v>166</v>
      </c>
      <c r="D1555" s="92" t="s">
        <v>417</v>
      </c>
      <c r="E1555" s="92" t="s">
        <v>5802</v>
      </c>
      <c r="F1555" s="92" t="s">
        <v>5658</v>
      </c>
      <c r="G1555" s="92" t="s">
        <v>780</v>
      </c>
      <c r="H1555" s="92" t="s">
        <v>5425</v>
      </c>
      <c r="I1555" s="118" t="s">
        <v>5803</v>
      </c>
      <c r="J1555" s="119">
        <v>23</v>
      </c>
      <c r="K1555" s="119">
        <v>650</v>
      </c>
      <c r="L1555" s="119">
        <f t="shared" si="188"/>
        <v>100</v>
      </c>
      <c r="M1555" s="119"/>
      <c r="N1555" s="48" t="s">
        <v>243</v>
      </c>
      <c r="P1555" s="119">
        <v>0</v>
      </c>
      <c r="Q1555" s="119">
        <v>0</v>
      </c>
      <c r="R1555" s="119">
        <v>0</v>
      </c>
      <c r="S1555" s="119">
        <f t="shared" si="184"/>
        <v>0</v>
      </c>
      <c r="T1555" s="119">
        <f t="shared" si="185"/>
        <v>0</v>
      </c>
      <c r="U1555" s="119">
        <v>550</v>
      </c>
      <c r="V1555" s="119">
        <v>270</v>
      </c>
      <c r="W1555" s="119">
        <v>270</v>
      </c>
      <c r="X1555" s="119">
        <f t="shared" si="187"/>
        <v>-820</v>
      </c>
      <c r="Y1555" s="92" t="s">
        <v>12848</v>
      </c>
      <c r="Z1555" s="93">
        <v>0.32</v>
      </c>
      <c r="AA1555" s="178">
        <v>0.32</v>
      </c>
      <c r="AB1555" s="93">
        <f t="shared" si="186"/>
        <v>0</v>
      </c>
      <c r="AE1555" s="48" t="s">
        <v>15145</v>
      </c>
      <c r="AF1555" s="172">
        <v>0.32</v>
      </c>
      <c r="AK1555" s="48" t="s">
        <v>15148</v>
      </c>
      <c r="AM1555" s="48" t="s">
        <v>3846</v>
      </c>
      <c r="AN1555" s="48" t="s">
        <v>4272</v>
      </c>
      <c r="AQ1555" s="123"/>
      <c r="AR1555" s="179">
        <v>0.32</v>
      </c>
      <c r="AS1555" s="180" t="s">
        <v>15529</v>
      </c>
      <c r="AT1555" s="181">
        <v>650</v>
      </c>
      <c r="AU1555" s="181">
        <v>11</v>
      </c>
      <c r="AV1555" s="180" t="s">
        <v>5803</v>
      </c>
    </row>
    <row r="1556" spans="1:48" x14ac:dyDescent="0.2">
      <c r="A1556" s="92" t="s">
        <v>5804</v>
      </c>
      <c r="B1556" s="92" t="s">
        <v>5805</v>
      </c>
      <c r="C1556" s="117" t="s">
        <v>166</v>
      </c>
      <c r="D1556" s="92" t="s">
        <v>283</v>
      </c>
      <c r="E1556" s="92" t="s">
        <v>5806</v>
      </c>
      <c r="F1556" s="92" t="s">
        <v>5658</v>
      </c>
      <c r="G1556" s="92" t="s">
        <v>1054</v>
      </c>
      <c r="H1556" s="92" t="s">
        <v>5752</v>
      </c>
      <c r="I1556" s="118" t="s">
        <v>5807</v>
      </c>
      <c r="J1556" s="119">
        <v>21</v>
      </c>
      <c r="K1556" s="119">
        <v>10000</v>
      </c>
      <c r="L1556" s="119">
        <f t="shared" si="188"/>
        <v>-26263</v>
      </c>
      <c r="N1556" s="48" t="s">
        <v>243</v>
      </c>
      <c r="P1556" s="119">
        <v>40000</v>
      </c>
      <c r="Q1556" s="119">
        <v>30000</v>
      </c>
      <c r="R1556" s="119">
        <v>10000</v>
      </c>
      <c r="S1556" s="119">
        <f t="shared" si="184"/>
        <v>70000</v>
      </c>
      <c r="T1556" s="119">
        <f t="shared" si="185"/>
        <v>80000</v>
      </c>
      <c r="U1556" s="119">
        <v>36263</v>
      </c>
      <c r="V1556" s="119">
        <v>9789</v>
      </c>
      <c r="W1556" s="119">
        <v>3791</v>
      </c>
      <c r="X1556" s="119">
        <f t="shared" si="187"/>
        <v>-6052</v>
      </c>
      <c r="Y1556" s="92" t="s">
        <v>12848</v>
      </c>
      <c r="Z1556" s="93">
        <v>0.26</v>
      </c>
      <c r="AA1556" s="178">
        <v>0.26</v>
      </c>
      <c r="AB1556" s="93">
        <f t="shared" si="186"/>
        <v>0</v>
      </c>
      <c r="AE1556" s="48" t="s">
        <v>15145</v>
      </c>
      <c r="AF1556" s="172">
        <v>0.26</v>
      </c>
      <c r="AK1556" s="48" t="s">
        <v>15148</v>
      </c>
      <c r="AM1556" s="48" t="s">
        <v>3846</v>
      </c>
      <c r="AN1556" s="48" t="s">
        <v>4272</v>
      </c>
      <c r="AQ1556" s="123"/>
      <c r="AR1556" s="179">
        <v>0.26</v>
      </c>
      <c r="AS1556" s="180" t="s">
        <v>15534</v>
      </c>
      <c r="AT1556" s="181">
        <v>10000</v>
      </c>
      <c r="AU1556" s="181">
        <v>16</v>
      </c>
      <c r="AV1556" s="180" t="s">
        <v>5807</v>
      </c>
    </row>
    <row r="1557" spans="1:48" x14ac:dyDescent="0.2">
      <c r="A1557" s="92" t="s">
        <v>5808</v>
      </c>
      <c r="B1557" s="92" t="s">
        <v>5809</v>
      </c>
      <c r="C1557" s="117" t="s">
        <v>166</v>
      </c>
      <c r="D1557" s="92" t="s">
        <v>437</v>
      </c>
      <c r="E1557" s="92" t="s">
        <v>5810</v>
      </c>
      <c r="F1557" s="92" t="s">
        <v>5658</v>
      </c>
      <c r="G1557" s="92" t="s">
        <v>3962</v>
      </c>
      <c r="H1557" s="92" t="s">
        <v>4908</v>
      </c>
      <c r="I1557" s="118" t="s">
        <v>5811</v>
      </c>
      <c r="J1557" s="119">
        <v>21</v>
      </c>
      <c r="K1557" s="119">
        <v>8000</v>
      </c>
      <c r="L1557" s="119">
        <f t="shared" si="188"/>
        <v>-582829</v>
      </c>
      <c r="N1557" s="48" t="s">
        <v>243</v>
      </c>
      <c r="P1557" s="119">
        <v>396000</v>
      </c>
      <c r="Q1557" s="119">
        <v>0</v>
      </c>
      <c r="R1557" s="119">
        <v>300000</v>
      </c>
      <c r="S1557" s="119">
        <f t="shared" si="184"/>
        <v>396000</v>
      </c>
      <c r="T1557" s="119">
        <f t="shared" si="185"/>
        <v>696000</v>
      </c>
      <c r="U1557" s="119">
        <v>590829</v>
      </c>
      <c r="V1557" s="119">
        <v>185172</v>
      </c>
      <c r="W1557" s="119">
        <v>96354</v>
      </c>
      <c r="X1557" s="119">
        <f t="shared" si="187"/>
        <v>-380001</v>
      </c>
      <c r="Y1557" s="92" t="s">
        <v>12848</v>
      </c>
      <c r="Z1557" s="93">
        <v>1.4999999999999999E-2</v>
      </c>
      <c r="AA1557" s="178">
        <v>9.2999999999999992E-3</v>
      </c>
      <c r="AB1557" s="93">
        <f t="shared" si="186"/>
        <v>-5.7000000000000002E-3</v>
      </c>
      <c r="AE1557" s="48" t="s">
        <v>15145</v>
      </c>
      <c r="AF1557" s="172">
        <v>9.2999999999999992E-3</v>
      </c>
      <c r="AK1557" s="48" t="s">
        <v>15148</v>
      </c>
      <c r="AM1557" s="48" t="s">
        <v>3846</v>
      </c>
      <c r="AN1557" s="48" t="s">
        <v>4272</v>
      </c>
      <c r="AQ1557" s="123" t="s">
        <v>15149</v>
      </c>
      <c r="AR1557" s="179">
        <v>9.2999999999999992E-3</v>
      </c>
      <c r="AS1557" s="180" t="s">
        <v>15380</v>
      </c>
      <c r="AT1557" s="181">
        <v>4000</v>
      </c>
      <c r="AU1557" s="181">
        <v>11</v>
      </c>
      <c r="AV1557" s="180" t="s">
        <v>5811</v>
      </c>
    </row>
    <row r="1558" spans="1:48" x14ac:dyDescent="0.2">
      <c r="A1558" s="92" t="s">
        <v>5812</v>
      </c>
      <c r="B1558" s="92" t="s">
        <v>5813</v>
      </c>
      <c r="C1558" s="117" t="s">
        <v>166</v>
      </c>
      <c r="D1558" s="92" t="s">
        <v>437</v>
      </c>
      <c r="E1558" s="92" t="s">
        <v>5814</v>
      </c>
      <c r="F1558" s="92" t="s">
        <v>5658</v>
      </c>
      <c r="G1558" s="92" t="s">
        <v>5659</v>
      </c>
      <c r="H1558" s="92" t="s">
        <v>4299</v>
      </c>
      <c r="I1558" s="118" t="s">
        <v>5815</v>
      </c>
      <c r="J1558" s="119">
        <v>11</v>
      </c>
      <c r="K1558" s="119">
        <v>4000</v>
      </c>
      <c r="L1558" s="119">
        <f t="shared" si="188"/>
        <v>-455774</v>
      </c>
      <c r="N1558" s="48" t="s">
        <v>243</v>
      </c>
      <c r="P1558" s="119">
        <v>296000</v>
      </c>
      <c r="Q1558" s="119">
        <v>156000</v>
      </c>
      <c r="R1558" s="119">
        <v>140000</v>
      </c>
      <c r="S1558" s="119">
        <f t="shared" si="184"/>
        <v>452000</v>
      </c>
      <c r="T1558" s="119">
        <f t="shared" si="185"/>
        <v>592000</v>
      </c>
      <c r="U1558" s="119">
        <v>459774</v>
      </c>
      <c r="V1558" s="119">
        <v>385584</v>
      </c>
      <c r="W1558" s="119">
        <v>401915</v>
      </c>
      <c r="X1558" s="119">
        <f t="shared" si="187"/>
        <v>-549358</v>
      </c>
      <c r="Y1558" s="92" t="s">
        <v>12848</v>
      </c>
      <c r="Z1558" s="93">
        <v>4.6299999999999996E-3</v>
      </c>
      <c r="AA1558" s="178">
        <v>2.7899999999999999E-3</v>
      </c>
      <c r="AB1558" s="93">
        <f t="shared" si="186"/>
        <v>-1.8399999999999996E-3</v>
      </c>
      <c r="AE1558" s="48" t="s">
        <v>15145</v>
      </c>
      <c r="AF1558" s="172">
        <v>2.7899999999999999E-3</v>
      </c>
      <c r="AK1558" s="48" t="s">
        <v>15148</v>
      </c>
      <c r="AM1558" s="48" t="s">
        <v>3846</v>
      </c>
      <c r="AN1558" s="48" t="s">
        <v>4272</v>
      </c>
      <c r="AQ1558" s="123" t="s">
        <v>15149</v>
      </c>
      <c r="AR1558" s="179">
        <v>2.7899999999999999E-3</v>
      </c>
      <c r="AS1558" s="180" t="s">
        <v>15293</v>
      </c>
      <c r="AT1558" s="181">
        <v>4000</v>
      </c>
      <c r="AU1558" s="181">
        <v>16</v>
      </c>
      <c r="AV1558" s="180" t="s">
        <v>5815</v>
      </c>
    </row>
    <row r="1559" spans="1:48" ht="30" x14ac:dyDescent="0.2">
      <c r="A1559" s="92" t="s">
        <v>5816</v>
      </c>
      <c r="B1559" s="92" t="s">
        <v>5817</v>
      </c>
      <c r="C1559" s="117" t="s">
        <v>166</v>
      </c>
      <c r="D1559" s="92" t="s">
        <v>437</v>
      </c>
      <c r="E1559" s="92" t="s">
        <v>5818</v>
      </c>
      <c r="F1559" s="92" t="s">
        <v>5658</v>
      </c>
      <c r="G1559" s="92" t="s">
        <v>3962</v>
      </c>
      <c r="H1559" s="92" t="s">
        <v>4908</v>
      </c>
      <c r="I1559" s="118" t="s">
        <v>5819</v>
      </c>
      <c r="J1559" s="119">
        <v>21</v>
      </c>
      <c r="K1559" s="119">
        <v>8000</v>
      </c>
      <c r="L1559" s="119">
        <f t="shared" si="188"/>
        <v>-2165860</v>
      </c>
      <c r="N1559" s="48" t="s">
        <v>243</v>
      </c>
      <c r="P1559" s="119">
        <v>2504000</v>
      </c>
      <c r="Q1559" s="119">
        <v>676000</v>
      </c>
      <c r="R1559" s="119">
        <v>1508000</v>
      </c>
      <c r="S1559" s="119">
        <f t="shared" si="184"/>
        <v>3180000</v>
      </c>
      <c r="T1559" s="119">
        <f t="shared" si="185"/>
        <v>4688000</v>
      </c>
      <c r="U1559" s="119">
        <v>2173860</v>
      </c>
      <c r="V1559" s="119">
        <v>1173727</v>
      </c>
      <c r="W1559" s="119">
        <v>1084540</v>
      </c>
      <c r="X1559" s="119">
        <f t="shared" si="187"/>
        <v>-843587</v>
      </c>
      <c r="Y1559" s="92" t="s">
        <v>12848</v>
      </c>
      <c r="Z1559" s="93">
        <v>4.1999999999999997E-3</v>
      </c>
      <c r="AA1559" s="178">
        <v>1.188E-2</v>
      </c>
      <c r="AB1559" s="93">
        <f t="shared" si="186"/>
        <v>7.6800000000000002E-3</v>
      </c>
      <c r="AE1559" s="48" t="s">
        <v>15145</v>
      </c>
      <c r="AF1559" s="172">
        <v>1.188E-2</v>
      </c>
      <c r="AK1559" s="48" t="s">
        <v>15148</v>
      </c>
      <c r="AM1559" s="48" t="s">
        <v>3846</v>
      </c>
      <c r="AN1559" s="48" t="s">
        <v>4272</v>
      </c>
      <c r="AQ1559" s="123" t="s">
        <v>15164</v>
      </c>
      <c r="AR1559" s="179">
        <v>1.188E-2</v>
      </c>
      <c r="AS1559" s="180" t="s">
        <v>15380</v>
      </c>
      <c r="AT1559" s="181">
        <v>4000</v>
      </c>
      <c r="AU1559" s="181">
        <v>11</v>
      </c>
      <c r="AV1559" s="180" t="s">
        <v>5819</v>
      </c>
    </row>
    <row r="1560" spans="1:48" ht="30" x14ac:dyDescent="0.2">
      <c r="A1560" s="92" t="s">
        <v>5820</v>
      </c>
      <c r="B1560" s="92" t="s">
        <v>5821</v>
      </c>
      <c r="C1560" s="117" t="s">
        <v>166</v>
      </c>
      <c r="D1560" s="92" t="s">
        <v>437</v>
      </c>
      <c r="E1560" s="92" t="s">
        <v>5822</v>
      </c>
      <c r="F1560" s="92" t="s">
        <v>5658</v>
      </c>
      <c r="G1560" s="92" t="s">
        <v>3962</v>
      </c>
      <c r="H1560" s="92" t="s">
        <v>4407</v>
      </c>
      <c r="I1560" s="118" t="s">
        <v>5823</v>
      </c>
      <c r="J1560" s="119">
        <v>13</v>
      </c>
      <c r="K1560" s="119">
        <v>3500</v>
      </c>
      <c r="L1560" s="119">
        <f t="shared" si="188"/>
        <v>-108469</v>
      </c>
      <c r="N1560" s="48" t="s">
        <v>243</v>
      </c>
      <c r="P1560" s="119">
        <v>98000</v>
      </c>
      <c r="Q1560" s="119">
        <v>70000</v>
      </c>
      <c r="R1560" s="119">
        <v>28000</v>
      </c>
      <c r="S1560" s="119">
        <f t="shared" si="184"/>
        <v>168000</v>
      </c>
      <c r="T1560" s="119">
        <f t="shared" si="185"/>
        <v>196000</v>
      </c>
      <c r="U1560" s="119">
        <v>111969</v>
      </c>
      <c r="V1560" s="119">
        <v>97126</v>
      </c>
      <c r="W1560" s="119">
        <v>100160</v>
      </c>
      <c r="X1560" s="119">
        <f t="shared" si="187"/>
        <v>-111095</v>
      </c>
      <c r="Y1560" s="92" t="s">
        <v>12848</v>
      </c>
      <c r="Z1560" s="93">
        <v>4.36E-2</v>
      </c>
      <c r="AA1560" s="178">
        <v>7.0879999999999999E-2</v>
      </c>
      <c r="AB1560" s="93">
        <f t="shared" si="186"/>
        <v>2.7279999999999999E-2</v>
      </c>
      <c r="AE1560" s="48" t="s">
        <v>15145</v>
      </c>
      <c r="AF1560" s="172">
        <v>7.0879999999999999E-2</v>
      </c>
      <c r="AK1560" s="48" t="s">
        <v>15148</v>
      </c>
      <c r="AM1560" s="48" t="s">
        <v>3846</v>
      </c>
      <c r="AN1560" s="48" t="s">
        <v>4272</v>
      </c>
      <c r="AQ1560" s="123" t="s">
        <v>15164</v>
      </c>
      <c r="AR1560" s="179">
        <v>7.0879999999999999E-2</v>
      </c>
      <c r="AS1560" s="180" t="s">
        <v>15429</v>
      </c>
      <c r="AT1560" s="181">
        <v>3500</v>
      </c>
      <c r="AU1560" s="181">
        <v>16</v>
      </c>
      <c r="AV1560" s="180" t="s">
        <v>5823</v>
      </c>
    </row>
    <row r="1561" spans="1:48" ht="30" x14ac:dyDescent="0.2">
      <c r="A1561" s="92" t="s">
        <v>5824</v>
      </c>
      <c r="B1561" s="92" t="s">
        <v>5825</v>
      </c>
      <c r="C1561" s="117" t="s">
        <v>166</v>
      </c>
      <c r="D1561" s="92" t="s">
        <v>437</v>
      </c>
      <c r="E1561" s="92" t="s">
        <v>5826</v>
      </c>
      <c r="F1561" s="92" t="s">
        <v>5658</v>
      </c>
      <c r="G1561" s="92" t="s">
        <v>3962</v>
      </c>
      <c r="H1561" s="92" t="s">
        <v>4696</v>
      </c>
      <c r="I1561" s="118" t="s">
        <v>5827</v>
      </c>
      <c r="J1561" s="119">
        <v>83</v>
      </c>
      <c r="K1561" s="119">
        <v>2000</v>
      </c>
      <c r="L1561" s="119">
        <f t="shared" si="188"/>
        <v>-27263</v>
      </c>
      <c r="N1561" s="48" t="s">
        <v>243</v>
      </c>
      <c r="P1561" s="119">
        <v>56000</v>
      </c>
      <c r="Q1561" s="119">
        <v>6000</v>
      </c>
      <c r="R1561" s="119">
        <v>24000</v>
      </c>
      <c r="S1561" s="119">
        <f t="shared" si="184"/>
        <v>62000</v>
      </c>
      <c r="T1561" s="119">
        <f t="shared" si="185"/>
        <v>86000</v>
      </c>
      <c r="U1561" s="119">
        <v>29263</v>
      </c>
      <c r="V1561" s="119">
        <v>18317</v>
      </c>
      <c r="W1561" s="119">
        <v>17913</v>
      </c>
      <c r="X1561" s="119">
        <f t="shared" si="187"/>
        <v>8420</v>
      </c>
      <c r="Y1561" s="92" t="s">
        <v>12863</v>
      </c>
      <c r="Z1561" s="93">
        <v>0.13600000000000001</v>
      </c>
      <c r="AA1561" s="178">
        <v>0.46</v>
      </c>
      <c r="AB1561" s="93">
        <f t="shared" si="186"/>
        <v>0.32400000000000001</v>
      </c>
      <c r="AE1561" s="48" t="s">
        <v>15145</v>
      </c>
      <c r="AF1561" s="172">
        <v>0.46</v>
      </c>
      <c r="AK1561" s="48" t="s">
        <v>15148</v>
      </c>
      <c r="AM1561" s="48" t="s">
        <v>3846</v>
      </c>
      <c r="AN1561" s="48" t="s">
        <v>4272</v>
      </c>
      <c r="AQ1561" s="123" t="s">
        <v>15164</v>
      </c>
      <c r="AR1561" s="179">
        <v>0.46</v>
      </c>
      <c r="AS1561" s="180" t="s">
        <v>15409</v>
      </c>
      <c r="AT1561" s="181">
        <v>2000</v>
      </c>
      <c r="AU1561" s="181">
        <v>11</v>
      </c>
      <c r="AV1561" s="180" t="s">
        <v>5827</v>
      </c>
    </row>
    <row r="1562" spans="1:48" x14ac:dyDescent="0.2">
      <c r="A1562" s="92" t="s">
        <v>5828</v>
      </c>
      <c r="B1562" s="92" t="s">
        <v>5829</v>
      </c>
      <c r="C1562" s="117" t="s">
        <v>166</v>
      </c>
      <c r="D1562" s="92" t="s">
        <v>417</v>
      </c>
      <c r="E1562" s="92" t="s">
        <v>5830</v>
      </c>
      <c r="F1562" s="92" t="s">
        <v>5658</v>
      </c>
      <c r="G1562" s="92" t="s">
        <v>780</v>
      </c>
      <c r="H1562" s="92" t="s">
        <v>5425</v>
      </c>
      <c r="I1562" s="118" t="s">
        <v>5831</v>
      </c>
      <c r="J1562" s="119">
        <v>15</v>
      </c>
      <c r="K1562" s="119">
        <v>600</v>
      </c>
      <c r="L1562" s="119">
        <f t="shared" si="188"/>
        <v>-16152</v>
      </c>
      <c r="N1562" s="48" t="s">
        <v>243</v>
      </c>
      <c r="P1562" s="119">
        <v>17400</v>
      </c>
      <c r="Q1562" s="119">
        <v>10800</v>
      </c>
      <c r="R1562" s="119">
        <v>6600</v>
      </c>
      <c r="S1562" s="119">
        <f t="shared" si="184"/>
        <v>28200</v>
      </c>
      <c r="T1562" s="119">
        <f t="shared" si="185"/>
        <v>34800</v>
      </c>
      <c r="U1562" s="119">
        <v>16752</v>
      </c>
      <c r="V1562" s="119">
        <v>6135</v>
      </c>
      <c r="W1562" s="119">
        <v>4052</v>
      </c>
      <c r="X1562" s="119">
        <f t="shared" si="187"/>
        <v>-5487</v>
      </c>
      <c r="Y1562" s="92" t="s">
        <v>12848</v>
      </c>
      <c r="Z1562" s="93">
        <v>0.20799999999999999</v>
      </c>
      <c r="AA1562" s="178">
        <v>0.20799999999999999</v>
      </c>
      <c r="AB1562" s="93">
        <f t="shared" si="186"/>
        <v>0</v>
      </c>
      <c r="AE1562" s="48" t="s">
        <v>15145</v>
      </c>
      <c r="AF1562" s="172">
        <v>0.20799999999999999</v>
      </c>
      <c r="AK1562" s="48" t="s">
        <v>15148</v>
      </c>
      <c r="AM1562" s="48" t="s">
        <v>3846</v>
      </c>
      <c r="AN1562" s="48" t="s">
        <v>4272</v>
      </c>
      <c r="AQ1562" s="123"/>
      <c r="AR1562" s="179">
        <v>0.20799999999999999</v>
      </c>
      <c r="AS1562" s="180" t="s">
        <v>15535</v>
      </c>
      <c r="AT1562" s="181">
        <v>6000</v>
      </c>
      <c r="AU1562" s="181">
        <v>11</v>
      </c>
      <c r="AV1562" s="180" t="s">
        <v>5831</v>
      </c>
    </row>
    <row r="1563" spans="1:48" ht="30" x14ac:dyDescent="0.2">
      <c r="A1563" s="92" t="s">
        <v>5832</v>
      </c>
      <c r="B1563" s="92" t="s">
        <v>5833</v>
      </c>
      <c r="C1563" s="117" t="s">
        <v>166</v>
      </c>
      <c r="D1563" s="92" t="s">
        <v>417</v>
      </c>
      <c r="E1563" s="92" t="s">
        <v>5834</v>
      </c>
      <c r="F1563" s="92" t="s">
        <v>5658</v>
      </c>
      <c r="G1563" s="92" t="s">
        <v>780</v>
      </c>
      <c r="H1563" s="92" t="s">
        <v>5425</v>
      </c>
      <c r="I1563" s="118" t="s">
        <v>5771</v>
      </c>
      <c r="J1563" s="119">
        <v>25</v>
      </c>
      <c r="K1563" s="119">
        <v>650</v>
      </c>
      <c r="L1563" s="119">
        <f t="shared" si="188"/>
        <v>-178576</v>
      </c>
      <c r="N1563" s="48" t="s">
        <v>243</v>
      </c>
      <c r="P1563" s="119">
        <v>269750</v>
      </c>
      <c r="Q1563" s="119">
        <v>59800</v>
      </c>
      <c r="R1563" s="119">
        <v>78650</v>
      </c>
      <c r="S1563" s="119">
        <f t="shared" si="184"/>
        <v>329550</v>
      </c>
      <c r="T1563" s="119">
        <f t="shared" si="185"/>
        <v>408200</v>
      </c>
      <c r="U1563" s="119">
        <v>179226</v>
      </c>
      <c r="V1563" s="119">
        <v>90193</v>
      </c>
      <c r="W1563" s="119">
        <v>79247</v>
      </c>
      <c r="X1563" s="119">
        <f t="shared" si="187"/>
        <v>331</v>
      </c>
      <c r="Y1563" s="92" t="s">
        <v>12863</v>
      </c>
      <c r="Z1563" s="93">
        <v>0.17599999999999999</v>
      </c>
      <c r="AA1563" s="178">
        <v>0.17599999999999999</v>
      </c>
      <c r="AB1563" s="93">
        <f t="shared" si="186"/>
        <v>0</v>
      </c>
      <c r="AE1563" s="48" t="s">
        <v>15145</v>
      </c>
      <c r="AF1563" s="172">
        <v>0.17599999999999999</v>
      </c>
      <c r="AK1563" s="48" t="s">
        <v>15286</v>
      </c>
      <c r="AM1563" s="48" t="s">
        <v>3846</v>
      </c>
      <c r="AN1563" s="48" t="s">
        <v>4272</v>
      </c>
      <c r="AQ1563" s="123"/>
      <c r="AR1563" s="179">
        <v>0.17599999999999999</v>
      </c>
      <c r="AS1563" s="180" t="s">
        <v>15529</v>
      </c>
      <c r="AT1563" s="181">
        <v>3000</v>
      </c>
      <c r="AU1563" s="181">
        <v>11</v>
      </c>
      <c r="AV1563" s="180" t="s">
        <v>15536</v>
      </c>
    </row>
    <row r="1564" spans="1:48" ht="30" x14ac:dyDescent="0.2">
      <c r="A1564" s="92" t="s">
        <v>5835</v>
      </c>
      <c r="B1564" s="92" t="s">
        <v>5836</v>
      </c>
      <c r="C1564" s="117" t="s">
        <v>166</v>
      </c>
      <c r="D1564" s="92" t="s">
        <v>437</v>
      </c>
      <c r="E1564" s="92" t="s">
        <v>5837</v>
      </c>
      <c r="F1564" s="92" t="s">
        <v>5658</v>
      </c>
      <c r="G1564" s="92" t="s">
        <v>5659</v>
      </c>
      <c r="H1564" s="92" t="s">
        <v>4299</v>
      </c>
      <c r="I1564" s="118" t="s">
        <v>5838</v>
      </c>
      <c r="J1564" s="119">
        <v>11</v>
      </c>
      <c r="K1564" s="119">
        <v>10000</v>
      </c>
      <c r="L1564" s="119">
        <f t="shared" si="188"/>
        <v>-140280</v>
      </c>
      <c r="N1564" s="48" t="s">
        <v>243</v>
      </c>
      <c r="P1564" s="119">
        <v>190000</v>
      </c>
      <c r="Q1564" s="119">
        <v>120000</v>
      </c>
      <c r="R1564" s="119">
        <v>70000</v>
      </c>
      <c r="S1564" s="119">
        <f t="shared" si="184"/>
        <v>310000</v>
      </c>
      <c r="T1564" s="119">
        <f t="shared" si="185"/>
        <v>380000</v>
      </c>
      <c r="U1564" s="119">
        <v>150280</v>
      </c>
      <c r="V1564" s="119">
        <v>169944</v>
      </c>
      <c r="W1564" s="119">
        <v>178800</v>
      </c>
      <c r="X1564" s="119">
        <f t="shared" si="187"/>
        <v>-130224</v>
      </c>
      <c r="Y1564" s="92" t="s">
        <v>12848</v>
      </c>
      <c r="Z1564" s="93">
        <v>1.83E-2</v>
      </c>
      <c r="AA1564" s="178">
        <v>3.7499999999999999E-2</v>
      </c>
      <c r="AB1564" s="93">
        <f t="shared" si="186"/>
        <v>1.9199999999999998E-2</v>
      </c>
      <c r="AE1564" s="48" t="s">
        <v>15145</v>
      </c>
      <c r="AF1564" s="172">
        <v>3.7499999999999999E-2</v>
      </c>
      <c r="AK1564" s="48" t="s">
        <v>15148</v>
      </c>
      <c r="AM1564" s="48" t="s">
        <v>3846</v>
      </c>
      <c r="AN1564" s="48" t="s">
        <v>4272</v>
      </c>
      <c r="AQ1564" s="123" t="s">
        <v>15164</v>
      </c>
      <c r="AR1564" s="179">
        <v>3.7499999999999999E-2</v>
      </c>
      <c r="AS1564" s="180" t="s">
        <v>15293</v>
      </c>
      <c r="AT1564" s="181">
        <v>10000</v>
      </c>
      <c r="AU1564" s="181">
        <v>11</v>
      </c>
      <c r="AV1564" s="180" t="s">
        <v>5838</v>
      </c>
    </row>
    <row r="1565" spans="1:48" ht="30" x14ac:dyDescent="0.2">
      <c r="A1565" s="92" t="s">
        <v>5839</v>
      </c>
      <c r="B1565" s="92" t="s">
        <v>5840</v>
      </c>
      <c r="C1565" s="117" t="s">
        <v>166</v>
      </c>
      <c r="D1565" s="92" t="s">
        <v>437</v>
      </c>
      <c r="E1565" s="92" t="s">
        <v>15537</v>
      </c>
      <c r="F1565" s="92" t="s">
        <v>5658</v>
      </c>
      <c r="G1565" s="92" t="s">
        <v>5659</v>
      </c>
      <c r="H1565" s="92" t="s">
        <v>4299</v>
      </c>
      <c r="I1565" s="118" t="s">
        <v>5842</v>
      </c>
      <c r="J1565" s="119">
        <v>11</v>
      </c>
      <c r="K1565" s="119">
        <v>4000</v>
      </c>
      <c r="L1565" s="119">
        <f t="shared" si="188"/>
        <v>-1684006</v>
      </c>
      <c r="N1565" s="48" t="s">
        <v>243</v>
      </c>
      <c r="P1565" s="119">
        <v>1180000</v>
      </c>
      <c r="Q1565" s="119">
        <v>1180000</v>
      </c>
      <c r="R1565" s="119">
        <v>0</v>
      </c>
      <c r="S1565" s="119">
        <f t="shared" si="184"/>
        <v>2360000</v>
      </c>
      <c r="T1565" s="119">
        <f t="shared" si="185"/>
        <v>2360000</v>
      </c>
      <c r="U1565" s="119">
        <v>1688006</v>
      </c>
      <c r="V1565" s="119">
        <v>862236</v>
      </c>
      <c r="W1565" s="119">
        <v>746566</v>
      </c>
      <c r="X1565" s="119">
        <f t="shared" si="187"/>
        <v>-1370242</v>
      </c>
      <c r="Y1565" s="92" t="s">
        <v>12848</v>
      </c>
      <c r="Z1565" s="93">
        <v>4.0099999999999997E-3</v>
      </c>
      <c r="AA1565" s="178">
        <v>1.163E-2</v>
      </c>
      <c r="AB1565" s="93">
        <f t="shared" si="186"/>
        <v>7.62E-3</v>
      </c>
      <c r="AE1565" s="48" t="s">
        <v>15145</v>
      </c>
      <c r="AF1565" s="172">
        <v>1.163E-2</v>
      </c>
      <c r="AK1565" s="48" t="s">
        <v>15148</v>
      </c>
      <c r="AM1565" s="48" t="s">
        <v>3846</v>
      </c>
      <c r="AN1565" s="48" t="s">
        <v>4272</v>
      </c>
      <c r="AQ1565" s="123" t="s">
        <v>15164</v>
      </c>
      <c r="AR1565" s="179">
        <v>1.163E-2</v>
      </c>
      <c r="AS1565" s="180" t="s">
        <v>15293</v>
      </c>
      <c r="AT1565" s="181">
        <v>4000</v>
      </c>
      <c r="AU1565" s="181">
        <v>16</v>
      </c>
      <c r="AV1565" s="180" t="s">
        <v>15538</v>
      </c>
    </row>
    <row r="1566" spans="1:48" x14ac:dyDescent="0.2">
      <c r="A1566" s="92" t="s">
        <v>5843</v>
      </c>
      <c r="B1566" s="92" t="s">
        <v>5844</v>
      </c>
      <c r="C1566" s="117" t="s">
        <v>166</v>
      </c>
      <c r="D1566" s="92" t="s">
        <v>437</v>
      </c>
      <c r="E1566" s="92" t="s">
        <v>5845</v>
      </c>
      <c r="F1566" s="92" t="s">
        <v>5658</v>
      </c>
      <c r="G1566" s="92" t="s">
        <v>3962</v>
      </c>
      <c r="H1566" s="92" t="s">
        <v>4908</v>
      </c>
      <c r="I1566" s="118" t="s">
        <v>5846</v>
      </c>
      <c r="J1566" s="119">
        <v>21</v>
      </c>
      <c r="K1566" s="119">
        <v>8000</v>
      </c>
      <c r="L1566" s="119">
        <f t="shared" si="188"/>
        <v>-466542</v>
      </c>
      <c r="N1566" s="48" t="s">
        <v>243</v>
      </c>
      <c r="P1566" s="119">
        <v>460000</v>
      </c>
      <c r="Q1566" s="119">
        <v>192000</v>
      </c>
      <c r="R1566" s="119">
        <v>268000</v>
      </c>
      <c r="S1566" s="119">
        <f t="shared" si="184"/>
        <v>652000</v>
      </c>
      <c r="T1566" s="119">
        <f t="shared" si="185"/>
        <v>920000</v>
      </c>
      <c r="U1566" s="119">
        <v>474542</v>
      </c>
      <c r="V1566" s="119">
        <v>282059</v>
      </c>
      <c r="W1566" s="119">
        <v>255971</v>
      </c>
      <c r="X1566" s="119">
        <f t="shared" si="187"/>
        <v>-296601</v>
      </c>
      <c r="Y1566" s="92" t="s">
        <v>12848</v>
      </c>
      <c r="Z1566" s="93">
        <v>8.26E-3</v>
      </c>
      <c r="AA1566" s="178">
        <v>8.26E-3</v>
      </c>
      <c r="AB1566" s="93">
        <f t="shared" si="186"/>
        <v>0</v>
      </c>
      <c r="AE1566" s="48" t="s">
        <v>15145</v>
      </c>
      <c r="AF1566" s="172">
        <v>8.26E-3</v>
      </c>
      <c r="AK1566" s="48" t="s">
        <v>15148</v>
      </c>
      <c r="AM1566" s="48" t="s">
        <v>3846</v>
      </c>
      <c r="AN1566" s="48" t="s">
        <v>4272</v>
      </c>
      <c r="AQ1566" s="123"/>
      <c r="AR1566" s="179">
        <v>8.26E-3</v>
      </c>
      <c r="AS1566" s="180" t="s">
        <v>15380</v>
      </c>
      <c r="AT1566" s="181">
        <v>8000</v>
      </c>
      <c r="AU1566" s="181">
        <v>16</v>
      </c>
      <c r="AV1566" s="180" t="s">
        <v>5846</v>
      </c>
    </row>
    <row r="1567" spans="1:48" ht="30" x14ac:dyDescent="0.2">
      <c r="A1567" s="92" t="s">
        <v>5847</v>
      </c>
      <c r="B1567" s="92" t="s">
        <v>5848</v>
      </c>
      <c r="C1567" s="117" t="s">
        <v>166</v>
      </c>
      <c r="D1567" s="92" t="s">
        <v>283</v>
      </c>
      <c r="E1567" s="92" t="s">
        <v>5849</v>
      </c>
      <c r="F1567" s="92" t="s">
        <v>5658</v>
      </c>
      <c r="G1567" s="92" t="s">
        <v>5680</v>
      </c>
      <c r="H1567" s="92" t="s">
        <v>5681</v>
      </c>
      <c r="I1567" s="118" t="s">
        <v>5850</v>
      </c>
      <c r="J1567" s="119">
        <v>9</v>
      </c>
      <c r="K1567" s="119">
        <v>4000</v>
      </c>
      <c r="L1567" s="119">
        <f t="shared" si="188"/>
        <v>-30000</v>
      </c>
      <c r="N1567" s="48" t="s">
        <v>243</v>
      </c>
      <c r="P1567" s="119">
        <v>9995</v>
      </c>
      <c r="Q1567" s="119">
        <v>9995</v>
      </c>
      <c r="R1567" s="119">
        <v>0</v>
      </c>
      <c r="S1567" s="119">
        <f t="shared" si="184"/>
        <v>19990</v>
      </c>
      <c r="T1567" s="119">
        <f t="shared" si="185"/>
        <v>19990</v>
      </c>
      <c r="U1567" s="119">
        <v>34000</v>
      </c>
      <c r="V1567" s="119">
        <v>20461</v>
      </c>
      <c r="W1567" s="119">
        <v>19559</v>
      </c>
      <c r="X1567" s="119">
        <f t="shared" si="187"/>
        <v>-44466</v>
      </c>
      <c r="Y1567" s="92" t="s">
        <v>12848</v>
      </c>
      <c r="Z1567" s="93">
        <v>0.26</v>
      </c>
      <c r="AA1567" s="178">
        <v>0.36749999999999999</v>
      </c>
      <c r="AB1567" s="93">
        <f t="shared" si="186"/>
        <v>0.10749999999999998</v>
      </c>
      <c r="AE1567" s="48" t="s">
        <v>15145</v>
      </c>
      <c r="AF1567" s="172">
        <v>0.36749999999999999</v>
      </c>
      <c r="AK1567" s="48" t="s">
        <v>15148</v>
      </c>
      <c r="AM1567" s="48" t="s">
        <v>3846</v>
      </c>
      <c r="AN1567" s="48" t="s">
        <v>4272</v>
      </c>
      <c r="AQ1567" s="123" t="s">
        <v>15164</v>
      </c>
      <c r="AR1567" s="179">
        <v>0.36749999999999999</v>
      </c>
      <c r="AS1567" s="180" t="s">
        <v>15519</v>
      </c>
      <c r="AT1567" s="181">
        <v>2000</v>
      </c>
      <c r="AU1567" s="181">
        <v>11</v>
      </c>
      <c r="AV1567" s="180" t="s">
        <v>5850</v>
      </c>
    </row>
    <row r="1568" spans="1:48" ht="60" x14ac:dyDescent="0.2">
      <c r="A1568" s="92" t="s">
        <v>5851</v>
      </c>
      <c r="B1568" s="92" t="s">
        <v>5852</v>
      </c>
      <c r="C1568" s="117" t="s">
        <v>166</v>
      </c>
      <c r="D1568" s="92" t="s">
        <v>437</v>
      </c>
      <c r="E1568" s="92" t="s">
        <v>5853</v>
      </c>
      <c r="F1568" s="92" t="s">
        <v>5658</v>
      </c>
      <c r="G1568" s="92" t="s">
        <v>5659</v>
      </c>
      <c r="H1568" s="92" t="s">
        <v>4299</v>
      </c>
      <c r="I1568" s="118" t="s">
        <v>5854</v>
      </c>
      <c r="J1568" s="119">
        <v>10</v>
      </c>
      <c r="K1568" s="119">
        <v>4000</v>
      </c>
      <c r="L1568" s="119">
        <f t="shared" si="188"/>
        <v>122</v>
      </c>
      <c r="M1568" s="119"/>
      <c r="N1568" s="48" t="s">
        <v>243</v>
      </c>
      <c r="O1568" s="48" t="s">
        <v>504</v>
      </c>
      <c r="P1568" s="119">
        <v>0</v>
      </c>
      <c r="Q1568" s="119">
        <v>0</v>
      </c>
      <c r="R1568" s="119">
        <v>0</v>
      </c>
      <c r="S1568" s="119">
        <f t="shared" si="184"/>
        <v>0</v>
      </c>
      <c r="T1568" s="119">
        <f t="shared" si="185"/>
        <v>0</v>
      </c>
      <c r="U1568" s="119">
        <v>3878</v>
      </c>
      <c r="V1568" s="119">
        <v>921</v>
      </c>
      <c r="W1568" s="119">
        <v>921</v>
      </c>
      <c r="X1568" s="119">
        <f t="shared" si="187"/>
        <v>-4799</v>
      </c>
      <c r="Y1568" s="92" t="s">
        <v>12848</v>
      </c>
      <c r="Z1568" s="93">
        <v>3.3999999999999998E-3</v>
      </c>
      <c r="AA1568" s="178">
        <v>3.0000000000000001E-3</v>
      </c>
      <c r="AB1568" s="93">
        <f t="shared" si="186"/>
        <v>-3.9999999999999975E-4</v>
      </c>
      <c r="AE1568" s="48" t="s">
        <v>15145</v>
      </c>
      <c r="AF1568" s="172">
        <v>3.0000000000000001E-3</v>
      </c>
      <c r="AK1568" s="48" t="s">
        <v>15286</v>
      </c>
      <c r="AM1568" s="48" t="s">
        <v>3846</v>
      </c>
      <c r="AN1568" s="48" t="s">
        <v>4272</v>
      </c>
      <c r="AQ1568" s="123" t="s">
        <v>15149</v>
      </c>
      <c r="AR1568" s="179">
        <v>3.0000000000000001E-3</v>
      </c>
      <c r="AS1568" s="180" t="s">
        <v>15302</v>
      </c>
      <c r="AT1568" s="181">
        <v>4000</v>
      </c>
      <c r="AU1568" s="181">
        <v>11</v>
      </c>
      <c r="AV1568" s="180" t="s">
        <v>5854</v>
      </c>
    </row>
    <row r="1569" spans="1:48" x14ac:dyDescent="0.2">
      <c r="A1569" s="92" t="s">
        <v>5855</v>
      </c>
      <c r="B1569" s="92" t="s">
        <v>5856</v>
      </c>
      <c r="C1569" s="117" t="s">
        <v>166</v>
      </c>
      <c r="D1569" s="92" t="s">
        <v>417</v>
      </c>
      <c r="E1569" s="92" t="s">
        <v>5857</v>
      </c>
      <c r="F1569" s="92" t="s">
        <v>5658</v>
      </c>
      <c r="G1569" s="92" t="s">
        <v>780</v>
      </c>
      <c r="H1569" s="92" t="s">
        <v>5425</v>
      </c>
      <c r="I1569" s="118" t="s">
        <v>5858</v>
      </c>
      <c r="J1569" s="119">
        <v>23</v>
      </c>
      <c r="K1569" s="119">
        <v>450</v>
      </c>
      <c r="L1569" s="119">
        <f t="shared" si="188"/>
        <v>-1914</v>
      </c>
      <c r="N1569" s="48" t="s">
        <v>243</v>
      </c>
      <c r="P1569" s="119">
        <v>2250</v>
      </c>
      <c r="Q1569" s="119">
        <v>0</v>
      </c>
      <c r="R1569" s="119">
        <v>0</v>
      </c>
      <c r="S1569" s="119">
        <f t="shared" si="184"/>
        <v>2250</v>
      </c>
      <c r="T1569" s="119">
        <f t="shared" si="185"/>
        <v>2250</v>
      </c>
      <c r="U1569" s="119">
        <v>2364</v>
      </c>
      <c r="V1569" s="119">
        <v>1902</v>
      </c>
      <c r="W1569" s="119">
        <v>1644</v>
      </c>
      <c r="X1569" s="119">
        <f t="shared" si="187"/>
        <v>-2016</v>
      </c>
      <c r="Y1569" s="92" t="s">
        <v>12848</v>
      </c>
      <c r="Z1569" s="93">
        <v>0.71909999999999996</v>
      </c>
      <c r="AA1569" s="178">
        <v>0.71909999999999996</v>
      </c>
      <c r="AB1569" s="93">
        <f t="shared" si="186"/>
        <v>0</v>
      </c>
      <c r="AE1569" s="48" t="s">
        <v>15145</v>
      </c>
      <c r="AF1569" s="172">
        <v>0.71909999999999996</v>
      </c>
      <c r="AK1569" s="48" t="s">
        <v>15148</v>
      </c>
      <c r="AM1569" s="48" t="s">
        <v>3846</v>
      </c>
      <c r="AN1569" s="48" t="s">
        <v>4272</v>
      </c>
      <c r="AQ1569" s="123"/>
      <c r="AR1569" s="179">
        <v>0.71909999999999996</v>
      </c>
      <c r="AS1569" s="180" t="s">
        <v>15529</v>
      </c>
      <c r="AT1569" s="181">
        <v>450</v>
      </c>
      <c r="AU1569" s="181">
        <v>11</v>
      </c>
      <c r="AV1569" s="180" t="s">
        <v>5858</v>
      </c>
    </row>
    <row r="1570" spans="1:48" x14ac:dyDescent="0.2">
      <c r="A1570" s="92" t="s">
        <v>5859</v>
      </c>
      <c r="B1570" s="92" t="s">
        <v>5860</v>
      </c>
      <c r="C1570" s="117" t="s">
        <v>166</v>
      </c>
      <c r="D1570" s="92" t="s">
        <v>437</v>
      </c>
      <c r="E1570" s="92" t="s">
        <v>5861</v>
      </c>
      <c r="F1570" s="92" t="s">
        <v>5658</v>
      </c>
      <c r="G1570" s="92" t="s">
        <v>3962</v>
      </c>
      <c r="H1570" s="92" t="s">
        <v>4696</v>
      </c>
      <c r="I1570" s="118" t="s">
        <v>5862</v>
      </c>
      <c r="J1570" s="119">
        <v>83</v>
      </c>
      <c r="K1570" s="119">
        <v>500</v>
      </c>
      <c r="L1570" s="119">
        <f t="shared" si="188"/>
        <v>-1784</v>
      </c>
      <c r="N1570" s="48" t="s">
        <v>243</v>
      </c>
      <c r="P1570" s="119">
        <v>1500</v>
      </c>
      <c r="Q1570" s="119">
        <v>0</v>
      </c>
      <c r="R1570" s="119">
        <v>0</v>
      </c>
      <c r="S1570" s="119">
        <f t="shared" si="184"/>
        <v>1500</v>
      </c>
      <c r="T1570" s="119">
        <f t="shared" si="185"/>
        <v>1500</v>
      </c>
      <c r="U1570" s="119">
        <v>2284</v>
      </c>
      <c r="V1570" s="119">
        <v>1421</v>
      </c>
      <c r="W1570" s="119">
        <v>1369</v>
      </c>
      <c r="X1570" s="119">
        <f t="shared" si="187"/>
        <v>-2205</v>
      </c>
      <c r="Y1570" s="92" t="s">
        <v>12848</v>
      </c>
      <c r="Z1570" s="93">
        <v>0.98</v>
      </c>
      <c r="AA1570" s="178">
        <v>0.98</v>
      </c>
      <c r="AB1570" s="93">
        <f t="shared" si="186"/>
        <v>0</v>
      </c>
      <c r="AE1570" s="48" t="s">
        <v>15145</v>
      </c>
      <c r="AF1570" s="172">
        <v>0.98</v>
      </c>
      <c r="AK1570" s="48" t="s">
        <v>15148</v>
      </c>
      <c r="AM1570" s="48" t="s">
        <v>3846</v>
      </c>
      <c r="AN1570" s="48" t="s">
        <v>4272</v>
      </c>
      <c r="AQ1570" s="123"/>
      <c r="AR1570" s="179">
        <v>0.98</v>
      </c>
      <c r="AS1570" s="180" t="s">
        <v>15354</v>
      </c>
      <c r="AT1570" s="181">
        <v>1000</v>
      </c>
      <c r="AU1570" s="181">
        <v>11</v>
      </c>
      <c r="AV1570" s="180" t="s">
        <v>5862</v>
      </c>
    </row>
    <row r="1571" spans="1:48" ht="60" x14ac:dyDescent="0.2">
      <c r="A1571" s="92" t="s">
        <v>5863</v>
      </c>
      <c r="B1571" s="92" t="s">
        <v>5864</v>
      </c>
      <c r="C1571" s="117" t="s">
        <v>166</v>
      </c>
      <c r="D1571" s="92" t="s">
        <v>437</v>
      </c>
      <c r="E1571" s="92" t="s">
        <v>5865</v>
      </c>
      <c r="F1571" s="92" t="s">
        <v>5658</v>
      </c>
      <c r="G1571" s="92" t="s">
        <v>3962</v>
      </c>
      <c r="H1571" s="92" t="s">
        <v>4696</v>
      </c>
      <c r="I1571" s="118" t="s">
        <v>5866</v>
      </c>
      <c r="J1571" s="119">
        <v>57</v>
      </c>
      <c r="K1571" s="119">
        <v>4000</v>
      </c>
      <c r="L1571" s="119">
        <f t="shared" si="188"/>
        <v>4000</v>
      </c>
      <c r="M1571" s="138">
        <v>1860</v>
      </c>
      <c r="N1571" s="48" t="s">
        <v>243</v>
      </c>
      <c r="O1571" s="48" t="s">
        <v>504</v>
      </c>
      <c r="P1571" s="119">
        <v>0</v>
      </c>
      <c r="Q1571" s="119">
        <v>0</v>
      </c>
      <c r="R1571" s="119">
        <v>0</v>
      </c>
      <c r="S1571" s="119">
        <f t="shared" si="184"/>
        <v>0</v>
      </c>
      <c r="T1571" s="119">
        <f t="shared" si="185"/>
        <v>0</v>
      </c>
      <c r="U1571" s="119">
        <v>0</v>
      </c>
      <c r="V1571" s="119">
        <v>0</v>
      </c>
      <c r="W1571" s="119">
        <v>0</v>
      </c>
      <c r="X1571" s="119">
        <f t="shared" si="187"/>
        <v>0</v>
      </c>
      <c r="Y1571" s="92" t="s">
        <v>12844</v>
      </c>
      <c r="Z1571" s="93">
        <v>0.46500000000000002</v>
      </c>
      <c r="AA1571" s="178">
        <v>0.46500000000000002</v>
      </c>
      <c r="AB1571" s="93">
        <f t="shared" si="186"/>
        <v>0</v>
      </c>
      <c r="AE1571" s="48" t="s">
        <v>15145</v>
      </c>
      <c r="AF1571" s="172">
        <v>0.46500000000000002</v>
      </c>
      <c r="AK1571" s="48" t="s">
        <v>15148</v>
      </c>
      <c r="AM1571" s="48" t="s">
        <v>3846</v>
      </c>
      <c r="AN1571" s="48" t="s">
        <v>4272</v>
      </c>
      <c r="AQ1571" s="123"/>
      <c r="AR1571" s="179">
        <v>0.46500000000000002</v>
      </c>
      <c r="AS1571" s="180" t="s">
        <v>15354</v>
      </c>
      <c r="AT1571" s="181">
        <v>4000</v>
      </c>
      <c r="AU1571" s="181">
        <v>11</v>
      </c>
      <c r="AV1571" s="180" t="s">
        <v>5866</v>
      </c>
    </row>
    <row r="1572" spans="1:48" x14ac:dyDescent="0.2">
      <c r="A1572" s="92" t="s">
        <v>5867</v>
      </c>
      <c r="B1572" s="92" t="s">
        <v>5868</v>
      </c>
      <c r="C1572" s="117" t="s">
        <v>166</v>
      </c>
      <c r="D1572" s="92" t="s">
        <v>283</v>
      </c>
      <c r="E1572" s="92" t="s">
        <v>5869</v>
      </c>
      <c r="F1572" s="92" t="s">
        <v>5658</v>
      </c>
      <c r="G1572" s="92" t="s">
        <v>5680</v>
      </c>
      <c r="H1572" s="92" t="s">
        <v>5681</v>
      </c>
      <c r="I1572" s="118" t="s">
        <v>5870</v>
      </c>
      <c r="J1572" s="119">
        <v>9</v>
      </c>
      <c r="K1572" s="119">
        <v>2500</v>
      </c>
      <c r="L1572" s="119">
        <f t="shared" si="188"/>
        <v>2194</v>
      </c>
      <c r="M1572" s="124">
        <v>3750</v>
      </c>
      <c r="N1572" s="48" t="s">
        <v>243</v>
      </c>
      <c r="P1572" s="119">
        <v>500</v>
      </c>
      <c r="Q1572" s="119">
        <v>500</v>
      </c>
      <c r="R1572" s="119">
        <v>0</v>
      </c>
      <c r="S1572" s="119">
        <f t="shared" si="184"/>
        <v>1000</v>
      </c>
      <c r="T1572" s="119">
        <f t="shared" si="185"/>
        <v>1000</v>
      </c>
      <c r="U1572" s="119">
        <v>306</v>
      </c>
      <c r="V1572" s="119">
        <v>42</v>
      </c>
      <c r="W1572" s="119">
        <v>42</v>
      </c>
      <c r="X1572" s="119">
        <f t="shared" si="187"/>
        <v>152</v>
      </c>
      <c r="Y1572" s="92" t="s">
        <v>12863</v>
      </c>
      <c r="Z1572" s="93">
        <v>1.5</v>
      </c>
      <c r="AA1572" s="178">
        <v>1.5</v>
      </c>
      <c r="AB1572" s="93">
        <f t="shared" si="186"/>
        <v>0</v>
      </c>
      <c r="AE1572" s="48" t="s">
        <v>15145</v>
      </c>
      <c r="AF1572" s="172">
        <v>1.5</v>
      </c>
      <c r="AK1572" s="48" t="s">
        <v>15148</v>
      </c>
      <c r="AM1572" s="48" t="s">
        <v>3846</v>
      </c>
      <c r="AN1572" s="48" t="s">
        <v>4272</v>
      </c>
      <c r="AQ1572" s="123"/>
      <c r="AR1572" s="179">
        <v>1.5</v>
      </c>
      <c r="AS1572" s="180" t="s">
        <v>15523</v>
      </c>
      <c r="AT1572" s="181">
        <v>2500</v>
      </c>
      <c r="AU1572" s="181">
        <v>16</v>
      </c>
      <c r="AV1572" s="180" t="s">
        <v>5870</v>
      </c>
    </row>
    <row r="1573" spans="1:48" ht="60" x14ac:dyDescent="0.2">
      <c r="A1573" s="92" t="s">
        <v>5871</v>
      </c>
      <c r="B1573" s="92" t="s">
        <v>5872</v>
      </c>
      <c r="C1573" s="117" t="s">
        <v>166</v>
      </c>
      <c r="D1573" s="92" t="s">
        <v>403</v>
      </c>
      <c r="E1573" s="92" t="s">
        <v>5873</v>
      </c>
      <c r="F1573" s="92" t="s">
        <v>5658</v>
      </c>
      <c r="G1573" s="92" t="s">
        <v>5874</v>
      </c>
      <c r="H1573" s="92" t="s">
        <v>5875</v>
      </c>
      <c r="I1573" s="118">
        <v>742861210</v>
      </c>
      <c r="J1573" s="119">
        <v>10</v>
      </c>
      <c r="K1573" s="119">
        <v>4000</v>
      </c>
      <c r="L1573" s="119">
        <f t="shared" si="188"/>
        <v>4000</v>
      </c>
      <c r="M1573" s="138">
        <v>1480</v>
      </c>
      <c r="N1573" s="48" t="s">
        <v>173</v>
      </c>
      <c r="O1573" s="48" t="s">
        <v>504</v>
      </c>
      <c r="P1573" s="119">
        <v>0</v>
      </c>
      <c r="Q1573" s="119">
        <v>0</v>
      </c>
      <c r="R1573" s="119">
        <v>0</v>
      </c>
      <c r="S1573" s="119">
        <f t="shared" si="184"/>
        <v>0</v>
      </c>
      <c r="T1573" s="119">
        <f t="shared" si="185"/>
        <v>0</v>
      </c>
      <c r="U1573" s="119">
        <v>0</v>
      </c>
      <c r="V1573" s="119">
        <v>0</v>
      </c>
      <c r="W1573" s="119">
        <v>0</v>
      </c>
      <c r="X1573" s="119">
        <f>T1573-(U1573+V1573)</f>
        <v>0</v>
      </c>
      <c r="Y1573" s="92" t="s">
        <v>12844</v>
      </c>
      <c r="Z1573" s="93">
        <v>0.37</v>
      </c>
      <c r="AA1573" s="178">
        <v>0.37</v>
      </c>
      <c r="AB1573" s="93">
        <f t="shared" si="186"/>
        <v>0</v>
      </c>
      <c r="AE1573" s="48" t="s">
        <v>15145</v>
      </c>
      <c r="AF1573" s="172">
        <v>0.37</v>
      </c>
      <c r="AK1573" s="48" t="s">
        <v>15148</v>
      </c>
      <c r="AM1573" s="48" t="s">
        <v>3846</v>
      </c>
      <c r="AN1573" s="48" t="s">
        <v>4272</v>
      </c>
      <c r="AQ1573" s="123"/>
      <c r="AR1573" s="179">
        <v>0.37</v>
      </c>
      <c r="AS1573" s="180" t="s">
        <v>15539</v>
      </c>
      <c r="AT1573" s="181">
        <v>4000</v>
      </c>
      <c r="AU1573" s="181">
        <v>11</v>
      </c>
      <c r="AV1573" s="194">
        <v>700000000</v>
      </c>
    </row>
    <row r="1574" spans="1:48" x14ac:dyDescent="0.2">
      <c r="A1574" s="92" t="s">
        <v>5877</v>
      </c>
      <c r="B1574" s="92" t="s">
        <v>5878</v>
      </c>
      <c r="C1574" s="117" t="s">
        <v>166</v>
      </c>
      <c r="D1574" s="92" t="s">
        <v>283</v>
      </c>
      <c r="E1574" s="92" t="s">
        <v>5879</v>
      </c>
      <c r="F1574" s="92" t="s">
        <v>5658</v>
      </c>
      <c r="G1574" s="92" t="s">
        <v>1262</v>
      </c>
      <c r="H1574" s="92" t="s">
        <v>1263</v>
      </c>
      <c r="I1574" s="118" t="s">
        <v>5880</v>
      </c>
      <c r="J1574" s="119">
        <v>6</v>
      </c>
      <c r="K1574" s="119">
        <v>10800</v>
      </c>
      <c r="L1574" s="119">
        <f t="shared" si="188"/>
        <v>8565</v>
      </c>
      <c r="M1574" s="119"/>
      <c r="N1574" s="48" t="s">
        <v>173</v>
      </c>
      <c r="P1574" s="119">
        <v>0</v>
      </c>
      <c r="Q1574" s="119">
        <v>0</v>
      </c>
      <c r="R1574" s="119">
        <v>0</v>
      </c>
      <c r="S1574" s="119">
        <f t="shared" si="184"/>
        <v>0</v>
      </c>
      <c r="T1574" s="119">
        <f t="shared" si="185"/>
        <v>0</v>
      </c>
      <c r="U1574" s="119">
        <v>2235</v>
      </c>
      <c r="V1574" s="119">
        <v>855</v>
      </c>
      <c r="W1574" s="119">
        <v>900</v>
      </c>
      <c r="X1574" s="119">
        <f>T1574-(U1574+V1574)</f>
        <v>-3090</v>
      </c>
      <c r="Y1574" s="92" t="s">
        <v>12848</v>
      </c>
      <c r="Z1574" s="93">
        <v>0.32</v>
      </c>
      <c r="AA1574" s="178">
        <v>0.32</v>
      </c>
      <c r="AB1574" s="93">
        <f t="shared" si="186"/>
        <v>0</v>
      </c>
      <c r="AE1574" s="48" t="s">
        <v>15145</v>
      </c>
      <c r="AF1574" s="172">
        <v>0.32</v>
      </c>
      <c r="AK1574" s="48" t="s">
        <v>15148</v>
      </c>
      <c r="AM1574" s="48" t="s">
        <v>3846</v>
      </c>
      <c r="AN1574" s="48" t="s">
        <v>4272</v>
      </c>
      <c r="AQ1574" s="123"/>
      <c r="AR1574" s="179">
        <v>0.32</v>
      </c>
      <c r="AS1574" s="180" t="s">
        <v>15540</v>
      </c>
      <c r="AT1574" s="181">
        <v>6800</v>
      </c>
      <c r="AU1574" s="181">
        <v>11</v>
      </c>
      <c r="AV1574" s="180" t="s">
        <v>5880</v>
      </c>
    </row>
    <row r="1575" spans="1:48" x14ac:dyDescent="0.2">
      <c r="A1575" s="92" t="s">
        <v>5881</v>
      </c>
      <c r="B1575" s="92" t="s">
        <v>5882</v>
      </c>
      <c r="C1575" s="117" t="s">
        <v>166</v>
      </c>
      <c r="D1575" s="92" t="s">
        <v>283</v>
      </c>
      <c r="E1575" s="92" t="s">
        <v>5883</v>
      </c>
      <c r="F1575" s="92" t="s">
        <v>5658</v>
      </c>
      <c r="G1575" s="92" t="s">
        <v>5874</v>
      </c>
      <c r="H1575" s="92" t="s">
        <v>5875</v>
      </c>
      <c r="I1575" s="118">
        <v>744307022</v>
      </c>
      <c r="J1575" s="119">
        <v>11</v>
      </c>
      <c r="K1575" s="119">
        <v>500</v>
      </c>
      <c r="L1575" s="119">
        <f t="shared" si="188"/>
        <v>500</v>
      </c>
      <c r="M1575" s="119">
        <v>265</v>
      </c>
      <c r="N1575" s="48" t="s">
        <v>173</v>
      </c>
      <c r="P1575" s="119">
        <v>0</v>
      </c>
      <c r="Q1575" s="119">
        <v>0</v>
      </c>
      <c r="R1575" s="119">
        <v>0</v>
      </c>
      <c r="S1575" s="119">
        <f t="shared" si="184"/>
        <v>0</v>
      </c>
      <c r="T1575" s="119">
        <f t="shared" si="185"/>
        <v>0</v>
      </c>
      <c r="U1575" s="119">
        <v>0</v>
      </c>
      <c r="V1575" s="119">
        <v>0</v>
      </c>
      <c r="W1575" s="119">
        <v>0</v>
      </c>
      <c r="X1575" s="119">
        <f>T1575-(U1575+V1575)</f>
        <v>0</v>
      </c>
      <c r="Y1575" s="92" t="s">
        <v>12844</v>
      </c>
      <c r="Z1575" s="93">
        <v>0.53</v>
      </c>
      <c r="AA1575" s="178">
        <v>0.53</v>
      </c>
      <c r="AB1575" s="93">
        <f t="shared" si="186"/>
        <v>0</v>
      </c>
      <c r="AE1575" s="48" t="s">
        <v>15145</v>
      </c>
      <c r="AF1575" s="172">
        <v>0.53</v>
      </c>
      <c r="AK1575" s="48" t="s">
        <v>15148</v>
      </c>
      <c r="AM1575" s="48" t="s">
        <v>3846</v>
      </c>
      <c r="AN1575" s="48" t="s">
        <v>4272</v>
      </c>
      <c r="AQ1575" s="123"/>
      <c r="AR1575" s="179">
        <v>0.53</v>
      </c>
      <c r="AS1575" s="180" t="s">
        <v>15541</v>
      </c>
      <c r="AT1575" s="181">
        <v>500</v>
      </c>
      <c r="AU1575" s="181">
        <v>11</v>
      </c>
      <c r="AV1575" s="194">
        <v>700000000</v>
      </c>
    </row>
    <row r="1576" spans="1:48" x14ac:dyDescent="0.2">
      <c r="A1576" s="92" t="s">
        <v>5885</v>
      </c>
      <c r="B1576" s="92" t="s">
        <v>5886</v>
      </c>
      <c r="C1576" s="117" t="s">
        <v>166</v>
      </c>
      <c r="D1576" s="92" t="s">
        <v>437</v>
      </c>
      <c r="E1576" s="92" t="s">
        <v>5887</v>
      </c>
      <c r="F1576" s="92" t="s">
        <v>5658</v>
      </c>
      <c r="G1576" s="92" t="s">
        <v>3962</v>
      </c>
      <c r="H1576" s="92" t="s">
        <v>4407</v>
      </c>
      <c r="I1576" s="118" t="s">
        <v>5888</v>
      </c>
      <c r="J1576" s="119">
        <v>13</v>
      </c>
      <c r="K1576" s="119">
        <v>3500</v>
      </c>
      <c r="L1576" s="119">
        <f t="shared" si="188"/>
        <v>-40731</v>
      </c>
      <c r="N1576" s="48" t="s">
        <v>243</v>
      </c>
      <c r="P1576" s="119">
        <v>45500</v>
      </c>
      <c r="Q1576" s="119">
        <v>28000</v>
      </c>
      <c r="R1576" s="119">
        <v>17500</v>
      </c>
      <c r="S1576" s="119">
        <f t="shared" si="184"/>
        <v>73500</v>
      </c>
      <c r="T1576" s="119">
        <f t="shared" si="185"/>
        <v>91000</v>
      </c>
      <c r="U1576" s="119">
        <v>44231</v>
      </c>
      <c r="V1576" s="119">
        <v>31443</v>
      </c>
      <c r="W1576" s="119">
        <v>29709</v>
      </c>
      <c r="X1576" s="119">
        <f t="shared" ref="X1576:X1581" si="189">P1576-(U1576+V1576)</f>
        <v>-30174</v>
      </c>
      <c r="Y1576" s="92" t="s">
        <v>12848</v>
      </c>
      <c r="Z1576" s="93">
        <v>4.9599999999999998E-2</v>
      </c>
      <c r="AA1576" s="178">
        <v>4.9599999999999998E-2</v>
      </c>
      <c r="AB1576" s="93">
        <f t="shared" si="186"/>
        <v>0</v>
      </c>
      <c r="AE1576" s="48" t="s">
        <v>15145</v>
      </c>
      <c r="AF1576" s="172">
        <v>4.9599999999999998E-2</v>
      </c>
      <c r="AK1576" s="48" t="s">
        <v>15148</v>
      </c>
      <c r="AM1576" s="48" t="s">
        <v>3846</v>
      </c>
      <c r="AN1576" s="48" t="s">
        <v>4272</v>
      </c>
      <c r="AQ1576" s="123"/>
      <c r="AR1576" s="179">
        <v>4.9599999999999998E-2</v>
      </c>
      <c r="AS1576" s="180" t="s">
        <v>15542</v>
      </c>
      <c r="AT1576" s="181">
        <v>3500</v>
      </c>
      <c r="AU1576" s="181">
        <v>11</v>
      </c>
      <c r="AV1576" s="180" t="s">
        <v>5888</v>
      </c>
    </row>
    <row r="1577" spans="1:48" ht="30" x14ac:dyDescent="0.2">
      <c r="A1577" s="92" t="s">
        <v>5889</v>
      </c>
      <c r="B1577" s="92" t="s">
        <v>5890</v>
      </c>
      <c r="C1577" s="117" t="s">
        <v>166</v>
      </c>
      <c r="D1577" s="92" t="s">
        <v>437</v>
      </c>
      <c r="E1577" s="92" t="s">
        <v>5891</v>
      </c>
      <c r="F1577" s="92" t="s">
        <v>5658</v>
      </c>
      <c r="G1577" s="92" t="s">
        <v>3962</v>
      </c>
      <c r="H1577" s="92" t="s">
        <v>4908</v>
      </c>
      <c r="I1577" s="118" t="s">
        <v>5892</v>
      </c>
      <c r="J1577" s="119">
        <v>21</v>
      </c>
      <c r="K1577" s="119">
        <v>3000</v>
      </c>
      <c r="L1577" s="119">
        <f t="shared" si="188"/>
        <v>-62847</v>
      </c>
      <c r="N1577" s="48" t="s">
        <v>243</v>
      </c>
      <c r="P1577" s="119">
        <v>96000</v>
      </c>
      <c r="Q1577" s="119">
        <v>21000</v>
      </c>
      <c r="R1577" s="119">
        <v>64500</v>
      </c>
      <c r="S1577" s="119">
        <f t="shared" si="184"/>
        <v>117000</v>
      </c>
      <c r="T1577" s="119">
        <f t="shared" si="185"/>
        <v>181500</v>
      </c>
      <c r="U1577" s="119">
        <v>65847</v>
      </c>
      <c r="V1577" s="119">
        <v>52544</v>
      </c>
      <c r="W1577" s="119">
        <v>50360</v>
      </c>
      <c r="X1577" s="119">
        <f t="shared" si="189"/>
        <v>-22391</v>
      </c>
      <c r="Y1577" s="92" t="s">
        <v>12848</v>
      </c>
      <c r="Z1577" s="93">
        <v>0.15</v>
      </c>
      <c r="AA1577" s="178">
        <v>0.13950000000000001</v>
      </c>
      <c r="AB1577" s="93">
        <f t="shared" si="186"/>
        <v>-1.0499999999999982E-2</v>
      </c>
      <c r="AE1577" s="48" t="s">
        <v>15145</v>
      </c>
      <c r="AF1577" s="172">
        <v>0.13950000000000001</v>
      </c>
      <c r="AK1577" s="48" t="s">
        <v>15148</v>
      </c>
      <c r="AM1577" s="48" t="s">
        <v>3846</v>
      </c>
      <c r="AN1577" s="48" t="s">
        <v>4272</v>
      </c>
      <c r="AQ1577" s="123" t="s">
        <v>15164</v>
      </c>
      <c r="AR1577" s="179">
        <v>0.13950000000000001</v>
      </c>
      <c r="AS1577" s="180" t="s">
        <v>15380</v>
      </c>
      <c r="AT1577" s="181">
        <v>1500</v>
      </c>
      <c r="AU1577" s="181">
        <v>16</v>
      </c>
      <c r="AV1577" s="180" t="s">
        <v>5892</v>
      </c>
    </row>
    <row r="1578" spans="1:48" ht="30" x14ac:dyDescent="0.2">
      <c r="A1578" s="92" t="s">
        <v>5893</v>
      </c>
      <c r="B1578" s="92" t="s">
        <v>5894</v>
      </c>
      <c r="C1578" s="117" t="s">
        <v>166</v>
      </c>
      <c r="D1578" s="92" t="s">
        <v>403</v>
      </c>
      <c r="E1578" s="92" t="s">
        <v>5895</v>
      </c>
      <c r="F1578" s="92" t="s">
        <v>5658</v>
      </c>
      <c r="G1578" s="92" t="s">
        <v>3844</v>
      </c>
      <c r="H1578" s="92" t="s">
        <v>5752</v>
      </c>
      <c r="I1578" s="118" t="s">
        <v>5753</v>
      </c>
      <c r="J1578" s="119">
        <v>27</v>
      </c>
      <c r="K1578" s="119">
        <v>1500</v>
      </c>
      <c r="L1578" s="119">
        <f t="shared" si="188"/>
        <v>-171095</v>
      </c>
      <c r="N1578" s="48" t="s">
        <v>243</v>
      </c>
      <c r="P1578" s="119">
        <v>373500</v>
      </c>
      <c r="Q1578" s="119">
        <v>151500</v>
      </c>
      <c r="R1578" s="119">
        <v>99000</v>
      </c>
      <c r="S1578" s="119">
        <f t="shared" si="184"/>
        <v>525000</v>
      </c>
      <c r="T1578" s="119">
        <f t="shared" si="185"/>
        <v>624000</v>
      </c>
      <c r="U1578" s="119">
        <v>172595</v>
      </c>
      <c r="V1578" s="119">
        <v>94079</v>
      </c>
      <c r="W1578" s="119">
        <v>79785</v>
      </c>
      <c r="X1578" s="119">
        <f t="shared" si="189"/>
        <v>106826</v>
      </c>
      <c r="Y1578" s="92" t="s">
        <v>12863</v>
      </c>
      <c r="Z1578" s="93">
        <v>0.17499999999999999</v>
      </c>
      <c r="AA1578" s="178">
        <v>0.26394000000000001</v>
      </c>
      <c r="AB1578" s="93">
        <f t="shared" si="186"/>
        <v>8.8940000000000019E-2</v>
      </c>
      <c r="AE1578" s="48" t="s">
        <v>15145</v>
      </c>
      <c r="AF1578" s="172">
        <v>0.26394000000000001</v>
      </c>
      <c r="AK1578" s="48" t="s">
        <v>15148</v>
      </c>
      <c r="AM1578" s="48" t="s">
        <v>3846</v>
      </c>
      <c r="AN1578" s="48" t="s">
        <v>4272</v>
      </c>
      <c r="AQ1578" s="123" t="s">
        <v>15164</v>
      </c>
      <c r="AR1578" s="179">
        <v>0.26394000000000001</v>
      </c>
      <c r="AS1578" s="180" t="s">
        <v>1054</v>
      </c>
      <c r="AT1578" s="181">
        <v>1500</v>
      </c>
      <c r="AU1578" s="181">
        <v>16</v>
      </c>
      <c r="AV1578" s="180" t="s">
        <v>5753</v>
      </c>
    </row>
    <row r="1579" spans="1:48" ht="30" x14ac:dyDescent="0.2">
      <c r="A1579" s="92" t="s">
        <v>5896</v>
      </c>
      <c r="B1579" s="92" t="s">
        <v>5897</v>
      </c>
      <c r="C1579" s="117" t="s">
        <v>166</v>
      </c>
      <c r="D1579" s="92" t="s">
        <v>283</v>
      </c>
      <c r="E1579" s="92" t="s">
        <v>5898</v>
      </c>
      <c r="F1579" s="92" t="s">
        <v>5658</v>
      </c>
      <c r="G1579" s="92" t="s">
        <v>5899</v>
      </c>
      <c r="H1579" s="92" t="s">
        <v>5758</v>
      </c>
      <c r="I1579" s="118" t="s">
        <v>5900</v>
      </c>
      <c r="J1579" s="119">
        <v>7</v>
      </c>
      <c r="K1579" s="119">
        <v>8000</v>
      </c>
      <c r="L1579" s="119">
        <f t="shared" si="188"/>
        <v>3807</v>
      </c>
      <c r="N1579" s="48" t="s">
        <v>243</v>
      </c>
      <c r="P1579" s="119">
        <v>8000</v>
      </c>
      <c r="Q1579" s="119">
        <v>8000</v>
      </c>
      <c r="R1579" s="119">
        <v>0</v>
      </c>
      <c r="S1579" s="119">
        <f t="shared" si="184"/>
        <v>16000</v>
      </c>
      <c r="T1579" s="119">
        <f t="shared" si="185"/>
        <v>16000</v>
      </c>
      <c r="U1579" s="119">
        <v>4193</v>
      </c>
      <c r="V1579" s="119">
        <v>4465</v>
      </c>
      <c r="W1579" s="119">
        <v>3857</v>
      </c>
      <c r="X1579" s="119">
        <f t="shared" si="189"/>
        <v>-658</v>
      </c>
      <c r="Y1579" s="92" t="s">
        <v>12848</v>
      </c>
      <c r="Z1579" s="93">
        <v>0.29549999999999998</v>
      </c>
      <c r="AA1579" s="178">
        <v>0.58401000000000003</v>
      </c>
      <c r="AB1579" s="93">
        <f t="shared" si="186"/>
        <v>0.28851000000000004</v>
      </c>
      <c r="AE1579" s="48" t="s">
        <v>15145</v>
      </c>
      <c r="AF1579" s="172">
        <v>0.58401000000000003</v>
      </c>
      <c r="AK1579" s="48" t="s">
        <v>15148</v>
      </c>
      <c r="AM1579" s="48" t="s">
        <v>3846</v>
      </c>
      <c r="AN1579" s="48" t="s">
        <v>4272</v>
      </c>
      <c r="AQ1579" s="123" t="s">
        <v>15164</v>
      </c>
      <c r="AR1579" s="179">
        <v>0.58401000000000003</v>
      </c>
      <c r="AS1579" s="180" t="s">
        <v>15528</v>
      </c>
      <c r="AT1579" s="181">
        <v>2000</v>
      </c>
      <c r="AU1579" s="181">
        <v>15</v>
      </c>
      <c r="AV1579" s="180" t="s">
        <v>5900</v>
      </c>
    </row>
    <row r="1580" spans="1:48" ht="45" x14ac:dyDescent="0.2">
      <c r="A1580" s="92" t="s">
        <v>5901</v>
      </c>
      <c r="B1580" s="92" t="s">
        <v>5902</v>
      </c>
      <c r="C1580" s="117" t="s">
        <v>166</v>
      </c>
      <c r="D1580" s="92" t="s">
        <v>283</v>
      </c>
      <c r="E1580" s="92" t="s">
        <v>5903</v>
      </c>
      <c r="F1580" s="92" t="s">
        <v>5658</v>
      </c>
      <c r="G1580" s="92" t="s">
        <v>5904</v>
      </c>
      <c r="H1580" s="92" t="s">
        <v>5905</v>
      </c>
      <c r="I1580" s="118" t="s">
        <v>5906</v>
      </c>
      <c r="J1580" s="119">
        <v>15</v>
      </c>
      <c r="K1580" s="119">
        <v>2000</v>
      </c>
      <c r="L1580" s="119">
        <f t="shared" si="188"/>
        <v>-22641</v>
      </c>
      <c r="N1580" s="48" t="s">
        <v>243</v>
      </c>
      <c r="P1580" s="119">
        <v>14000</v>
      </c>
      <c r="Q1580" s="119">
        <v>10000</v>
      </c>
      <c r="R1580" s="119">
        <v>4000</v>
      </c>
      <c r="S1580" s="119">
        <f t="shared" si="184"/>
        <v>24000</v>
      </c>
      <c r="T1580" s="119">
        <f t="shared" si="185"/>
        <v>28000</v>
      </c>
      <c r="U1580" s="119">
        <v>24641</v>
      </c>
      <c r="V1580" s="119">
        <v>13701</v>
      </c>
      <c r="W1580" s="119">
        <v>12264</v>
      </c>
      <c r="X1580" s="119">
        <f t="shared" si="189"/>
        <v>-24342</v>
      </c>
      <c r="Y1580" s="92" t="s">
        <v>12848</v>
      </c>
      <c r="Z1580" s="93">
        <v>0.21</v>
      </c>
      <c r="AA1580" s="178">
        <v>0.21</v>
      </c>
      <c r="AB1580" s="93">
        <f t="shared" si="186"/>
        <v>0</v>
      </c>
      <c r="AC1580" s="48" t="s">
        <v>15208</v>
      </c>
      <c r="AE1580" s="48" t="s">
        <v>15145</v>
      </c>
      <c r="AK1580" s="48" t="s">
        <v>15543</v>
      </c>
      <c r="AM1580" s="48" t="s">
        <v>3846</v>
      </c>
      <c r="AN1580" s="48" t="s">
        <v>4272</v>
      </c>
      <c r="AQ1580" s="123"/>
      <c r="AR1580" s="179">
        <v>0.21</v>
      </c>
      <c r="AS1580" s="180" t="s">
        <v>15544</v>
      </c>
      <c r="AT1580" s="181">
        <v>2000</v>
      </c>
      <c r="AU1580" s="181">
        <v>15</v>
      </c>
      <c r="AV1580" s="180" t="s">
        <v>5906</v>
      </c>
    </row>
    <row r="1581" spans="1:48" x14ac:dyDescent="0.2">
      <c r="A1581" s="92" t="s">
        <v>5907</v>
      </c>
      <c r="B1581" s="92" t="s">
        <v>5908</v>
      </c>
      <c r="C1581" s="117" t="s">
        <v>166</v>
      </c>
      <c r="D1581" s="92" t="s">
        <v>437</v>
      </c>
      <c r="E1581" s="92" t="s">
        <v>5909</v>
      </c>
      <c r="F1581" s="92" t="s">
        <v>5658</v>
      </c>
      <c r="G1581" s="92" t="s">
        <v>3962</v>
      </c>
      <c r="H1581" s="92" t="s">
        <v>4627</v>
      </c>
      <c r="I1581" s="118" t="s">
        <v>5910</v>
      </c>
      <c r="J1581" s="119">
        <v>13</v>
      </c>
      <c r="K1581" s="119">
        <v>4000</v>
      </c>
      <c r="L1581" s="119">
        <f t="shared" si="188"/>
        <v>-7436</v>
      </c>
      <c r="N1581" s="48" t="s">
        <v>243</v>
      </c>
      <c r="P1581" s="119">
        <v>0</v>
      </c>
      <c r="Q1581" s="119">
        <v>0</v>
      </c>
      <c r="R1581" s="119">
        <v>0</v>
      </c>
      <c r="S1581" s="119">
        <f t="shared" si="184"/>
        <v>0</v>
      </c>
      <c r="T1581" s="119">
        <f t="shared" si="185"/>
        <v>0</v>
      </c>
      <c r="U1581" s="119">
        <v>11436</v>
      </c>
      <c r="V1581" s="119">
        <v>5067</v>
      </c>
      <c r="W1581" s="119">
        <v>2859</v>
      </c>
      <c r="X1581" s="119">
        <f t="shared" si="189"/>
        <v>-16503</v>
      </c>
      <c r="Y1581" s="92" t="s">
        <v>12848</v>
      </c>
      <c r="Z1581" s="93">
        <v>7.1999999999999998E-3</v>
      </c>
      <c r="AA1581" s="178">
        <v>4.1000000000000003E-3</v>
      </c>
      <c r="AB1581" s="93">
        <f t="shared" si="186"/>
        <v>-3.0999999999999995E-3</v>
      </c>
      <c r="AE1581" s="48" t="s">
        <v>15145</v>
      </c>
      <c r="AF1581" s="172">
        <v>4.1000000000000003E-3</v>
      </c>
      <c r="AK1581" s="48" t="s">
        <v>15148</v>
      </c>
      <c r="AM1581" s="48" t="s">
        <v>3846</v>
      </c>
      <c r="AN1581" s="48" t="s">
        <v>4272</v>
      </c>
      <c r="AQ1581" s="123" t="s">
        <v>15149</v>
      </c>
      <c r="AR1581" s="179">
        <v>4.1000000000000003E-3</v>
      </c>
      <c r="AS1581" s="180" t="s">
        <v>15345</v>
      </c>
      <c r="AT1581" s="181">
        <v>4000</v>
      </c>
      <c r="AU1581" s="181">
        <v>13</v>
      </c>
      <c r="AV1581" s="180" t="s">
        <v>5910</v>
      </c>
    </row>
    <row r="1582" spans="1:48" x14ac:dyDescent="0.2">
      <c r="A1582" s="92" t="s">
        <v>5911</v>
      </c>
      <c r="B1582" s="92" t="s">
        <v>5912</v>
      </c>
      <c r="C1582" s="117" t="s">
        <v>166</v>
      </c>
      <c r="D1582" s="92" t="s">
        <v>283</v>
      </c>
      <c r="E1582" s="92" t="s">
        <v>5913</v>
      </c>
      <c r="F1582" s="92" t="s">
        <v>5658</v>
      </c>
      <c r="G1582" s="92" t="s">
        <v>1262</v>
      </c>
      <c r="H1582" s="92" t="s">
        <v>1263</v>
      </c>
      <c r="I1582" s="118" t="s">
        <v>5914</v>
      </c>
      <c r="J1582" s="119">
        <v>14</v>
      </c>
      <c r="K1582" s="119">
        <v>8250</v>
      </c>
      <c r="L1582" s="119">
        <f t="shared" si="188"/>
        <v>4532</v>
      </c>
      <c r="M1582" s="119"/>
      <c r="N1582" s="48" t="s">
        <v>173</v>
      </c>
      <c r="P1582" s="119">
        <v>0</v>
      </c>
      <c r="Q1582" s="119">
        <v>0</v>
      </c>
      <c r="R1582" s="119">
        <v>0</v>
      </c>
      <c r="S1582" s="119">
        <f t="shared" si="184"/>
        <v>0</v>
      </c>
      <c r="T1582" s="119">
        <f t="shared" si="185"/>
        <v>0</v>
      </c>
      <c r="U1582" s="119">
        <v>3718</v>
      </c>
      <c r="V1582" s="119">
        <v>3230</v>
      </c>
      <c r="W1582" s="119">
        <v>3210</v>
      </c>
      <c r="X1582" s="119">
        <f>T1582-(U1582+V1582)</f>
        <v>-6948</v>
      </c>
      <c r="Y1582" s="92" t="s">
        <v>12848</v>
      </c>
      <c r="Z1582" s="93">
        <v>0.35</v>
      </c>
      <c r="AA1582" s="178">
        <v>0.35</v>
      </c>
      <c r="AB1582" s="93">
        <f t="shared" si="186"/>
        <v>0</v>
      </c>
      <c r="AE1582" s="48" t="s">
        <v>15145</v>
      </c>
      <c r="AF1582" s="172">
        <v>0.35</v>
      </c>
      <c r="AK1582" s="48" t="s">
        <v>15148</v>
      </c>
      <c r="AM1582" s="48" t="s">
        <v>3846</v>
      </c>
      <c r="AN1582" s="48" t="s">
        <v>4272</v>
      </c>
      <c r="AQ1582" s="123"/>
      <c r="AR1582" s="179">
        <v>0.35</v>
      </c>
      <c r="AS1582" s="180" t="s">
        <v>15540</v>
      </c>
      <c r="AT1582" s="181">
        <v>8250</v>
      </c>
      <c r="AU1582" s="181">
        <v>16</v>
      </c>
      <c r="AV1582" s="180" t="s">
        <v>5914</v>
      </c>
    </row>
    <row r="1583" spans="1:48" x14ac:dyDescent="0.2">
      <c r="A1583" s="92" t="s">
        <v>5915</v>
      </c>
      <c r="B1583" s="92" t="s">
        <v>5916</v>
      </c>
      <c r="C1583" s="117" t="s">
        <v>166</v>
      </c>
      <c r="D1583" s="92" t="s">
        <v>283</v>
      </c>
      <c r="E1583" s="92" t="s">
        <v>5917</v>
      </c>
      <c r="F1583" s="92" t="s">
        <v>5658</v>
      </c>
      <c r="G1583" s="92" t="s">
        <v>5918</v>
      </c>
      <c r="H1583" s="92" t="s">
        <v>5752</v>
      </c>
      <c r="I1583" s="118" t="s">
        <v>5919</v>
      </c>
      <c r="J1583" s="119">
        <v>11</v>
      </c>
      <c r="K1583" s="119">
        <v>3000</v>
      </c>
      <c r="L1583" s="119">
        <f t="shared" si="188"/>
        <v>1617</v>
      </c>
      <c r="M1583" s="119"/>
      <c r="N1583" s="48" t="s">
        <v>243</v>
      </c>
      <c r="P1583" s="119">
        <v>0</v>
      </c>
      <c r="Q1583" s="119">
        <v>0</v>
      </c>
      <c r="R1583" s="119">
        <v>0</v>
      </c>
      <c r="S1583" s="119">
        <f t="shared" si="184"/>
        <v>0</v>
      </c>
      <c r="T1583" s="119">
        <f t="shared" si="185"/>
        <v>0</v>
      </c>
      <c r="U1583" s="119">
        <v>1383</v>
      </c>
      <c r="V1583" s="119">
        <v>1581</v>
      </c>
      <c r="W1583" s="119">
        <v>1281</v>
      </c>
      <c r="X1583" s="119">
        <f t="shared" ref="X1583:X1591" si="190">P1583-(U1583+V1583)</f>
        <v>-2964</v>
      </c>
      <c r="Y1583" s="92" t="s">
        <v>12848</v>
      </c>
      <c r="Z1583" s="93">
        <v>0.72</v>
      </c>
      <c r="AA1583" s="178">
        <v>0.72</v>
      </c>
      <c r="AB1583" s="93">
        <f t="shared" si="186"/>
        <v>0</v>
      </c>
      <c r="AE1583" s="48" t="s">
        <v>15145</v>
      </c>
      <c r="AF1583" s="172">
        <v>0.72</v>
      </c>
      <c r="AK1583" s="48" t="s">
        <v>15148</v>
      </c>
      <c r="AM1583" s="48" t="s">
        <v>3846</v>
      </c>
      <c r="AN1583" s="48" t="s">
        <v>4272</v>
      </c>
      <c r="AQ1583" s="123"/>
      <c r="AR1583" s="179">
        <v>0.72</v>
      </c>
      <c r="AS1583" s="180" t="s">
        <v>15545</v>
      </c>
      <c r="AT1583" s="181">
        <v>3000</v>
      </c>
      <c r="AU1583" s="181">
        <v>16</v>
      </c>
      <c r="AV1583" s="180" t="s">
        <v>5919</v>
      </c>
    </row>
    <row r="1584" spans="1:48" ht="30" x14ac:dyDescent="0.2">
      <c r="A1584" s="92" t="s">
        <v>5920</v>
      </c>
      <c r="B1584" s="92" t="s">
        <v>5921</v>
      </c>
      <c r="C1584" s="117" t="s">
        <v>166</v>
      </c>
      <c r="D1584" s="92" t="s">
        <v>437</v>
      </c>
      <c r="E1584" s="92" t="s">
        <v>5922</v>
      </c>
      <c r="F1584" s="92" t="s">
        <v>5658</v>
      </c>
      <c r="G1584" s="92" t="s">
        <v>5659</v>
      </c>
      <c r="H1584" s="92" t="s">
        <v>4299</v>
      </c>
      <c r="I1584" s="118" t="s">
        <v>5923</v>
      </c>
      <c r="J1584" s="119">
        <v>11</v>
      </c>
      <c r="K1584" s="119">
        <v>10000</v>
      </c>
      <c r="L1584" s="119">
        <f t="shared" si="188"/>
        <v>-3907</v>
      </c>
      <c r="N1584" s="48" t="s">
        <v>243</v>
      </c>
      <c r="P1584" s="119">
        <v>10000</v>
      </c>
      <c r="Q1584" s="119">
        <v>10000</v>
      </c>
      <c r="R1584" s="119">
        <v>0</v>
      </c>
      <c r="S1584" s="119">
        <f t="shared" si="184"/>
        <v>20000</v>
      </c>
      <c r="T1584" s="119">
        <f t="shared" si="185"/>
        <v>20000</v>
      </c>
      <c r="U1584" s="119">
        <v>13907</v>
      </c>
      <c r="V1584" s="119">
        <v>14568</v>
      </c>
      <c r="W1584" s="119">
        <v>15360</v>
      </c>
      <c r="X1584" s="119">
        <f t="shared" si="190"/>
        <v>-18475</v>
      </c>
      <c r="Y1584" s="92" t="s">
        <v>12848</v>
      </c>
      <c r="Z1584" s="93">
        <v>2.5000000000000001E-2</v>
      </c>
      <c r="AA1584" s="178">
        <v>5.2499999999999998E-2</v>
      </c>
      <c r="AB1584" s="93">
        <f t="shared" si="186"/>
        <v>2.7499999999999997E-2</v>
      </c>
      <c r="AE1584" s="48" t="s">
        <v>15145</v>
      </c>
      <c r="AF1584" s="172">
        <v>5.2499999999999998E-2</v>
      </c>
      <c r="AK1584" s="48" t="s">
        <v>15148</v>
      </c>
      <c r="AM1584" s="48" t="s">
        <v>3846</v>
      </c>
      <c r="AN1584" s="48" t="s">
        <v>4272</v>
      </c>
      <c r="AQ1584" s="123" t="s">
        <v>15164</v>
      </c>
      <c r="AR1584" s="179">
        <v>5.2499999999999998E-2</v>
      </c>
      <c r="AS1584" s="180" t="s">
        <v>15293</v>
      </c>
      <c r="AT1584" s="181">
        <v>10000</v>
      </c>
      <c r="AU1584" s="181">
        <v>11</v>
      </c>
      <c r="AV1584" s="180" t="s">
        <v>5923</v>
      </c>
    </row>
    <row r="1585" spans="1:48" x14ac:dyDescent="0.2">
      <c r="A1585" s="92" t="s">
        <v>5924</v>
      </c>
      <c r="B1585" s="92" t="s">
        <v>5925</v>
      </c>
      <c r="C1585" s="117" t="s">
        <v>166</v>
      </c>
      <c r="D1585" s="92" t="s">
        <v>437</v>
      </c>
      <c r="E1585" s="92" t="s">
        <v>5926</v>
      </c>
      <c r="F1585" s="92" t="s">
        <v>5658</v>
      </c>
      <c r="G1585" s="92" t="s">
        <v>5659</v>
      </c>
      <c r="H1585" s="92" t="s">
        <v>4299</v>
      </c>
      <c r="I1585" s="118" t="s">
        <v>5927</v>
      </c>
      <c r="J1585" s="119">
        <v>11</v>
      </c>
      <c r="K1585" s="119">
        <v>4000</v>
      </c>
      <c r="L1585" s="119">
        <f t="shared" si="188"/>
        <v>-219589</v>
      </c>
      <c r="N1585" s="48" t="s">
        <v>243</v>
      </c>
      <c r="P1585" s="119">
        <v>184000</v>
      </c>
      <c r="Q1585" s="119">
        <v>184000</v>
      </c>
      <c r="R1585" s="119">
        <v>0</v>
      </c>
      <c r="S1585" s="119">
        <f t="shared" si="184"/>
        <v>368000</v>
      </c>
      <c r="T1585" s="119">
        <f t="shared" si="185"/>
        <v>368000</v>
      </c>
      <c r="U1585" s="119">
        <v>223589</v>
      </c>
      <c r="V1585" s="119">
        <v>114281</v>
      </c>
      <c r="W1585" s="119">
        <v>111891</v>
      </c>
      <c r="X1585" s="119">
        <f t="shared" si="190"/>
        <v>-153870</v>
      </c>
      <c r="Y1585" s="92" t="s">
        <v>12848</v>
      </c>
      <c r="Z1585" s="93">
        <v>5.9199999999999999E-3</v>
      </c>
      <c r="AA1585" s="178">
        <v>5.9199999999999999E-3</v>
      </c>
      <c r="AB1585" s="93">
        <f t="shared" si="186"/>
        <v>0</v>
      </c>
      <c r="AE1585" s="48" t="s">
        <v>15145</v>
      </c>
      <c r="AF1585" s="172">
        <v>5.9199999999999999E-3</v>
      </c>
      <c r="AK1585" s="48" t="s">
        <v>15148</v>
      </c>
      <c r="AM1585" s="48" t="s">
        <v>3846</v>
      </c>
      <c r="AN1585" s="48" t="s">
        <v>4272</v>
      </c>
      <c r="AQ1585" s="123"/>
      <c r="AR1585" s="179">
        <v>5.9199999999999999E-3</v>
      </c>
      <c r="AS1585" s="180" t="s">
        <v>15293</v>
      </c>
      <c r="AT1585" s="181">
        <v>4000</v>
      </c>
      <c r="AU1585" s="181">
        <v>16</v>
      </c>
      <c r="AV1585" s="180" t="s">
        <v>5927</v>
      </c>
    </row>
    <row r="1586" spans="1:48" x14ac:dyDescent="0.2">
      <c r="A1586" s="92" t="s">
        <v>5928</v>
      </c>
      <c r="B1586" s="92" t="s">
        <v>5929</v>
      </c>
      <c r="C1586" s="117" t="s">
        <v>166</v>
      </c>
      <c r="D1586" s="92" t="s">
        <v>403</v>
      </c>
      <c r="E1586" s="92" t="s">
        <v>5930</v>
      </c>
      <c r="F1586" s="92" t="s">
        <v>5658</v>
      </c>
      <c r="G1586" s="92" t="s">
        <v>5904</v>
      </c>
      <c r="H1586" s="92" t="s">
        <v>5905</v>
      </c>
      <c r="I1586" s="118" t="s">
        <v>5931</v>
      </c>
      <c r="J1586" s="119">
        <v>11</v>
      </c>
      <c r="K1586" s="119">
        <v>40000</v>
      </c>
      <c r="L1586" s="119">
        <f t="shared" ref="L1586:L1617" si="191">K1586-U1586</f>
        <v>-143631</v>
      </c>
      <c r="N1586" s="48" t="s">
        <v>243</v>
      </c>
      <c r="P1586" s="119">
        <v>200500</v>
      </c>
      <c r="Q1586" s="119">
        <v>80000</v>
      </c>
      <c r="R1586" s="119">
        <v>120500</v>
      </c>
      <c r="S1586" s="119">
        <f t="shared" si="184"/>
        <v>280500</v>
      </c>
      <c r="T1586" s="119">
        <f t="shared" si="185"/>
        <v>401000</v>
      </c>
      <c r="U1586" s="119">
        <v>183631</v>
      </c>
      <c r="V1586" s="119">
        <v>116906</v>
      </c>
      <c r="W1586" s="119">
        <v>114587</v>
      </c>
      <c r="X1586" s="119">
        <f t="shared" si="190"/>
        <v>-100037</v>
      </c>
      <c r="Y1586" s="92" t="s">
        <v>12848</v>
      </c>
      <c r="Z1586" s="93">
        <v>0.19800000000000001</v>
      </c>
      <c r="AA1586" s="178">
        <v>0.19800000000000001</v>
      </c>
      <c r="AB1586" s="93">
        <f t="shared" si="186"/>
        <v>0</v>
      </c>
      <c r="AE1586" s="48" t="s">
        <v>15145</v>
      </c>
      <c r="AF1586" s="172">
        <v>0.19800000000000001</v>
      </c>
      <c r="AK1586" s="48" t="s">
        <v>15148</v>
      </c>
      <c r="AM1586" s="48" t="s">
        <v>3846</v>
      </c>
      <c r="AN1586" s="48" t="s">
        <v>4272</v>
      </c>
      <c r="AQ1586" s="123"/>
      <c r="AR1586" s="179">
        <v>0.19800000000000001</v>
      </c>
      <c r="AS1586" s="180" t="s">
        <v>15546</v>
      </c>
      <c r="AT1586" s="181">
        <v>4000</v>
      </c>
      <c r="AU1586" s="181">
        <v>16</v>
      </c>
      <c r="AV1586" s="180" t="s">
        <v>5931</v>
      </c>
    </row>
    <row r="1587" spans="1:48" x14ac:dyDescent="0.2">
      <c r="A1587" s="92" t="s">
        <v>5932</v>
      </c>
      <c r="B1587" s="92" t="s">
        <v>5933</v>
      </c>
      <c r="C1587" s="117" t="s">
        <v>166</v>
      </c>
      <c r="D1587" s="92" t="s">
        <v>283</v>
      </c>
      <c r="E1587" s="92" t="s">
        <v>5934</v>
      </c>
      <c r="F1587" s="92" t="s">
        <v>5658</v>
      </c>
      <c r="G1587" s="92" t="s">
        <v>5680</v>
      </c>
      <c r="H1587" s="92" t="s">
        <v>5681</v>
      </c>
      <c r="I1587" s="118" t="s">
        <v>5935</v>
      </c>
      <c r="J1587" s="119">
        <v>9</v>
      </c>
      <c r="K1587" s="119">
        <v>1000</v>
      </c>
      <c r="L1587" s="119">
        <f t="shared" si="191"/>
        <v>-18219</v>
      </c>
      <c r="N1587" s="48" t="s">
        <v>243</v>
      </c>
      <c r="P1587" s="119">
        <v>5000</v>
      </c>
      <c r="Q1587" s="119">
        <v>5000</v>
      </c>
      <c r="R1587" s="119">
        <v>0</v>
      </c>
      <c r="S1587" s="119">
        <f t="shared" si="184"/>
        <v>10000</v>
      </c>
      <c r="T1587" s="119">
        <f t="shared" si="185"/>
        <v>10000</v>
      </c>
      <c r="U1587" s="119">
        <v>19219</v>
      </c>
      <c r="V1587" s="119">
        <v>14665</v>
      </c>
      <c r="W1587" s="119">
        <v>13659</v>
      </c>
      <c r="X1587" s="119">
        <f t="shared" si="190"/>
        <v>-28884</v>
      </c>
      <c r="Y1587" s="92" t="s">
        <v>12848</v>
      </c>
      <c r="Z1587" s="93">
        <v>0.25624999999999998</v>
      </c>
      <c r="AA1587" s="178">
        <v>0.25624999999999998</v>
      </c>
      <c r="AB1587" s="93">
        <f t="shared" si="186"/>
        <v>0</v>
      </c>
      <c r="AE1587" s="48" t="s">
        <v>15145</v>
      </c>
      <c r="AF1587" s="172">
        <v>0.25624999999999998</v>
      </c>
      <c r="AK1587" s="48" t="s">
        <v>15148</v>
      </c>
      <c r="AM1587" s="48" t="s">
        <v>3846</v>
      </c>
      <c r="AN1587" s="48" t="s">
        <v>4272</v>
      </c>
      <c r="AQ1587" s="123"/>
      <c r="AR1587" s="179">
        <v>0.25624999999999998</v>
      </c>
      <c r="AS1587" s="180" t="s">
        <v>15519</v>
      </c>
      <c r="AT1587" s="181">
        <v>1000</v>
      </c>
      <c r="AU1587" s="181">
        <v>15</v>
      </c>
      <c r="AV1587" s="180" t="s">
        <v>5935</v>
      </c>
    </row>
    <row r="1588" spans="1:48" ht="30" x14ac:dyDescent="0.2">
      <c r="A1588" s="92" t="s">
        <v>5936</v>
      </c>
      <c r="B1588" s="92" t="s">
        <v>5937</v>
      </c>
      <c r="C1588" s="117" t="s">
        <v>166</v>
      </c>
      <c r="D1588" s="92" t="s">
        <v>417</v>
      </c>
      <c r="E1588" s="92" t="s">
        <v>5938</v>
      </c>
      <c r="F1588" s="92" t="s">
        <v>5658</v>
      </c>
      <c r="G1588" s="92" t="s">
        <v>780</v>
      </c>
      <c r="H1588" s="92" t="s">
        <v>5425</v>
      </c>
      <c r="I1588" s="118" t="s">
        <v>5939</v>
      </c>
      <c r="J1588" s="119">
        <v>20</v>
      </c>
      <c r="K1588" s="119">
        <v>1700</v>
      </c>
      <c r="L1588" s="119">
        <f t="shared" si="191"/>
        <v>-2263</v>
      </c>
      <c r="N1588" s="48" t="s">
        <v>243</v>
      </c>
      <c r="P1588" s="119">
        <v>0</v>
      </c>
      <c r="Q1588" s="119">
        <v>0</v>
      </c>
      <c r="R1588" s="119">
        <v>0</v>
      </c>
      <c r="S1588" s="119">
        <f t="shared" si="184"/>
        <v>0</v>
      </c>
      <c r="T1588" s="119">
        <f t="shared" si="185"/>
        <v>0</v>
      </c>
      <c r="U1588" s="119">
        <v>3963</v>
      </c>
      <c r="V1588" s="119">
        <v>3037</v>
      </c>
      <c r="W1588" s="119">
        <v>2799</v>
      </c>
      <c r="X1588" s="119">
        <f t="shared" si="190"/>
        <v>-7000</v>
      </c>
      <c r="Y1588" s="92" t="s">
        <v>12848</v>
      </c>
      <c r="Z1588" s="93">
        <v>0.48</v>
      </c>
      <c r="AA1588" s="178">
        <v>0.495</v>
      </c>
      <c r="AB1588" s="93">
        <f t="shared" si="186"/>
        <v>1.5000000000000013E-2</v>
      </c>
      <c r="AE1588" s="48" t="s">
        <v>15145</v>
      </c>
      <c r="AF1588" s="172">
        <v>0.495</v>
      </c>
      <c r="AK1588" s="48" t="s">
        <v>15148</v>
      </c>
      <c r="AM1588" s="48" t="s">
        <v>3846</v>
      </c>
      <c r="AN1588" s="48" t="s">
        <v>4272</v>
      </c>
      <c r="AQ1588" s="123" t="s">
        <v>15164</v>
      </c>
      <c r="AR1588" s="179">
        <v>0.495</v>
      </c>
      <c r="AS1588" s="180" t="s">
        <v>15529</v>
      </c>
      <c r="AT1588" s="181">
        <v>1700</v>
      </c>
      <c r="AU1588" s="181">
        <v>16</v>
      </c>
      <c r="AV1588" s="180" t="s">
        <v>5939</v>
      </c>
    </row>
    <row r="1589" spans="1:48" ht="60" x14ac:dyDescent="0.2">
      <c r="A1589" s="92" t="s">
        <v>5940</v>
      </c>
      <c r="B1589" s="92" t="s">
        <v>5941</v>
      </c>
      <c r="C1589" s="117" t="s">
        <v>166</v>
      </c>
      <c r="D1589" s="92" t="s">
        <v>417</v>
      </c>
      <c r="E1589" s="92" t="s">
        <v>5942</v>
      </c>
      <c r="F1589" s="92" t="s">
        <v>5658</v>
      </c>
      <c r="G1589" s="92" t="s">
        <v>780</v>
      </c>
      <c r="H1589" s="92" t="s">
        <v>5425</v>
      </c>
      <c r="I1589" s="118" t="s">
        <v>5943</v>
      </c>
      <c r="J1589" s="119">
        <v>23</v>
      </c>
      <c r="K1589" s="119">
        <v>500</v>
      </c>
      <c r="L1589" s="119">
        <f t="shared" si="191"/>
        <v>500</v>
      </c>
      <c r="M1589" s="119">
        <v>228</v>
      </c>
      <c r="N1589" s="48" t="s">
        <v>243</v>
      </c>
      <c r="O1589" s="48" t="s">
        <v>504</v>
      </c>
      <c r="P1589" s="119">
        <v>0</v>
      </c>
      <c r="Q1589" s="119">
        <v>0</v>
      </c>
      <c r="R1589" s="119">
        <v>0</v>
      </c>
      <c r="S1589" s="119">
        <f t="shared" si="184"/>
        <v>0</v>
      </c>
      <c r="T1589" s="119">
        <f t="shared" si="185"/>
        <v>0</v>
      </c>
      <c r="U1589" s="119">
        <v>0</v>
      </c>
      <c r="V1589" s="119">
        <v>0</v>
      </c>
      <c r="W1589" s="119">
        <v>0</v>
      </c>
      <c r="X1589" s="119">
        <f t="shared" si="190"/>
        <v>0</v>
      </c>
      <c r="Y1589" s="92" t="s">
        <v>12844</v>
      </c>
      <c r="Z1589" s="93">
        <v>0.45600000000000002</v>
      </c>
      <c r="AA1589" s="178">
        <v>0.45600000000000002</v>
      </c>
      <c r="AB1589" s="93">
        <f t="shared" si="186"/>
        <v>0</v>
      </c>
      <c r="AE1589" s="48" t="s">
        <v>15145</v>
      </c>
      <c r="AF1589" s="172">
        <v>0.45600000000000002</v>
      </c>
      <c r="AK1589" s="48" t="s">
        <v>15148</v>
      </c>
      <c r="AM1589" s="48" t="s">
        <v>3846</v>
      </c>
      <c r="AN1589" s="48" t="s">
        <v>4272</v>
      </c>
      <c r="AQ1589" s="123"/>
      <c r="AR1589" s="179">
        <v>0.45600000000000002</v>
      </c>
      <c r="AS1589" s="180" t="s">
        <v>15529</v>
      </c>
      <c r="AT1589" s="181">
        <v>500</v>
      </c>
      <c r="AU1589" s="181">
        <v>11</v>
      </c>
      <c r="AV1589" s="180" t="s">
        <v>5943</v>
      </c>
    </row>
    <row r="1590" spans="1:48" x14ac:dyDescent="0.2">
      <c r="A1590" s="92" t="s">
        <v>5944</v>
      </c>
      <c r="B1590" s="92" t="s">
        <v>5945</v>
      </c>
      <c r="C1590" s="117" t="s">
        <v>166</v>
      </c>
      <c r="D1590" s="92" t="s">
        <v>403</v>
      </c>
      <c r="E1590" s="92" t="s">
        <v>5946</v>
      </c>
      <c r="F1590" s="92" t="s">
        <v>5658</v>
      </c>
      <c r="G1590" s="92" t="s">
        <v>5680</v>
      </c>
      <c r="H1590" s="92" t="s">
        <v>5681</v>
      </c>
      <c r="I1590" s="118" t="s">
        <v>5947</v>
      </c>
      <c r="J1590" s="119">
        <v>9</v>
      </c>
      <c r="K1590" s="119">
        <v>2000</v>
      </c>
      <c r="L1590" s="119">
        <f t="shared" si="191"/>
        <v>-17780</v>
      </c>
      <c r="N1590" s="48" t="s">
        <v>243</v>
      </c>
      <c r="P1590" s="119">
        <v>0</v>
      </c>
      <c r="Q1590" s="119">
        <v>0</v>
      </c>
      <c r="R1590" s="119">
        <v>0</v>
      </c>
      <c r="S1590" s="119">
        <f t="shared" si="184"/>
        <v>0</v>
      </c>
      <c r="T1590" s="119">
        <f t="shared" si="185"/>
        <v>0</v>
      </c>
      <c r="U1590" s="119">
        <v>19780</v>
      </c>
      <c r="V1590" s="119">
        <v>11274</v>
      </c>
      <c r="W1590" s="119">
        <v>8748</v>
      </c>
      <c r="X1590" s="119">
        <f t="shared" si="190"/>
        <v>-31054</v>
      </c>
      <c r="Y1590" s="92" t="s">
        <v>12848</v>
      </c>
      <c r="Z1590" s="93">
        <v>0.24</v>
      </c>
      <c r="AA1590" s="178">
        <v>0.14499999999999999</v>
      </c>
      <c r="AB1590" s="93">
        <f t="shared" si="186"/>
        <v>-9.5000000000000001E-2</v>
      </c>
      <c r="AE1590" s="48" t="s">
        <v>15145</v>
      </c>
      <c r="AF1590" s="172">
        <v>0.14499999999999999</v>
      </c>
      <c r="AK1590" s="48" t="s">
        <v>15148</v>
      </c>
      <c r="AM1590" s="48" t="s">
        <v>3846</v>
      </c>
      <c r="AN1590" s="48" t="s">
        <v>4272</v>
      </c>
      <c r="AQ1590" s="123"/>
      <c r="AR1590" s="179">
        <v>0.14499999999999999</v>
      </c>
      <c r="AS1590" s="180" t="s">
        <v>15527</v>
      </c>
      <c r="AT1590" s="181">
        <v>2000</v>
      </c>
      <c r="AU1590" s="181">
        <v>11</v>
      </c>
      <c r="AV1590" s="180" t="s">
        <v>15547</v>
      </c>
    </row>
    <row r="1591" spans="1:48" x14ac:dyDescent="0.2">
      <c r="A1591" s="92" t="s">
        <v>5948</v>
      </c>
      <c r="B1591" s="92" t="s">
        <v>5949</v>
      </c>
      <c r="C1591" s="117" t="s">
        <v>166</v>
      </c>
      <c r="D1591" s="92" t="s">
        <v>437</v>
      </c>
      <c r="E1591" s="92" t="s">
        <v>5950</v>
      </c>
      <c r="F1591" s="92" t="s">
        <v>5658</v>
      </c>
      <c r="G1591" s="92" t="s">
        <v>5659</v>
      </c>
      <c r="H1591" s="92" t="s">
        <v>4299</v>
      </c>
      <c r="I1591" s="118" t="s">
        <v>5951</v>
      </c>
      <c r="J1591" s="119">
        <v>13</v>
      </c>
      <c r="K1591" s="119">
        <v>5000</v>
      </c>
      <c r="L1591" s="119">
        <f t="shared" si="191"/>
        <v>-2108</v>
      </c>
      <c r="N1591" s="48" t="s">
        <v>243</v>
      </c>
      <c r="P1591" s="119">
        <v>5000</v>
      </c>
      <c r="Q1591" s="119">
        <v>0</v>
      </c>
      <c r="R1591" s="119">
        <v>5000</v>
      </c>
      <c r="S1591" s="119">
        <f t="shared" si="184"/>
        <v>5000</v>
      </c>
      <c r="T1591" s="119">
        <f t="shared" si="185"/>
        <v>10000</v>
      </c>
      <c r="U1591" s="119">
        <v>7108</v>
      </c>
      <c r="V1591" s="119">
        <v>3856</v>
      </c>
      <c r="W1591" s="119">
        <v>3120</v>
      </c>
      <c r="X1591" s="119">
        <f t="shared" si="190"/>
        <v>-5964</v>
      </c>
      <c r="Y1591" s="92" t="s">
        <v>12848</v>
      </c>
      <c r="Z1591" s="93">
        <v>7.46E-2</v>
      </c>
      <c r="AA1591" s="178">
        <v>7.0000000000000007E-2</v>
      </c>
      <c r="AB1591" s="93">
        <f t="shared" si="186"/>
        <v>-4.599999999999993E-3</v>
      </c>
      <c r="AE1591" s="48" t="s">
        <v>15145</v>
      </c>
      <c r="AF1591" s="172">
        <v>7.0000000000000007E-2</v>
      </c>
      <c r="AK1591" s="48" t="s">
        <v>15148</v>
      </c>
      <c r="AM1591" s="48" t="s">
        <v>3846</v>
      </c>
      <c r="AN1591" s="48" t="s">
        <v>4272</v>
      </c>
      <c r="AQ1591" s="123" t="s">
        <v>15149</v>
      </c>
      <c r="AR1591" s="179">
        <v>7.0000000000000007E-2</v>
      </c>
      <c r="AS1591" s="180" t="s">
        <v>15293</v>
      </c>
      <c r="AT1591" s="181">
        <v>5000</v>
      </c>
      <c r="AU1591" s="181">
        <v>16</v>
      </c>
      <c r="AV1591" s="180" t="s">
        <v>5951</v>
      </c>
    </row>
    <row r="1592" spans="1:48" ht="90" x14ac:dyDescent="0.2">
      <c r="A1592" s="92" t="s">
        <v>5952</v>
      </c>
      <c r="B1592" s="92" t="s">
        <v>5953</v>
      </c>
      <c r="C1592" s="117" t="s">
        <v>166</v>
      </c>
      <c r="D1592" s="92" t="s">
        <v>283</v>
      </c>
      <c r="E1592" s="92" t="s">
        <v>5954</v>
      </c>
      <c r="F1592" s="92" t="s">
        <v>5658</v>
      </c>
      <c r="G1592" s="92" t="s">
        <v>5874</v>
      </c>
      <c r="H1592" s="92" t="s">
        <v>5875</v>
      </c>
      <c r="I1592" s="118">
        <v>74437336033</v>
      </c>
      <c r="J1592" s="119">
        <v>15</v>
      </c>
      <c r="K1592" s="119">
        <v>2000</v>
      </c>
      <c r="L1592" s="119">
        <f t="shared" si="191"/>
        <v>-1188</v>
      </c>
      <c r="N1592" s="48" t="s">
        <v>173</v>
      </c>
      <c r="P1592" s="119">
        <v>2000</v>
      </c>
      <c r="Q1592" s="119">
        <v>2000</v>
      </c>
      <c r="R1592" s="119">
        <v>0</v>
      </c>
      <c r="S1592" s="119">
        <f t="shared" si="184"/>
        <v>4000</v>
      </c>
      <c r="T1592" s="119">
        <f t="shared" si="185"/>
        <v>4000</v>
      </c>
      <c r="U1592" s="119">
        <v>3188</v>
      </c>
      <c r="V1592" s="119">
        <v>1753</v>
      </c>
      <c r="W1592" s="119">
        <v>1344</v>
      </c>
      <c r="X1592" s="119">
        <f>T1592-(U1592+V1592)</f>
        <v>-941</v>
      </c>
      <c r="Y1592" s="92" t="s">
        <v>12848</v>
      </c>
      <c r="Z1592" s="93">
        <v>0.33</v>
      </c>
      <c r="AA1592" s="178">
        <v>0.43375000000000002</v>
      </c>
      <c r="AB1592" s="93">
        <f t="shared" si="186"/>
        <v>0.10375000000000001</v>
      </c>
      <c r="AE1592" s="48" t="s">
        <v>15145</v>
      </c>
      <c r="AF1592" s="172">
        <v>0.43375000000000002</v>
      </c>
      <c r="AK1592" s="48" t="s">
        <v>15148</v>
      </c>
      <c r="AM1592" s="48" t="s">
        <v>3846</v>
      </c>
      <c r="AN1592" s="48" t="s">
        <v>4272</v>
      </c>
      <c r="AQ1592" s="123" t="s">
        <v>15548</v>
      </c>
      <c r="AR1592" s="179">
        <v>0.47</v>
      </c>
      <c r="AS1592" s="180" t="s">
        <v>5874</v>
      </c>
      <c r="AT1592" s="181">
        <v>4000</v>
      </c>
      <c r="AU1592" s="181">
        <v>12</v>
      </c>
      <c r="AV1592" s="180" t="s">
        <v>15549</v>
      </c>
    </row>
    <row r="1593" spans="1:48" x14ac:dyDescent="0.2">
      <c r="A1593" s="92" t="s">
        <v>5956</v>
      </c>
      <c r="B1593" s="92" t="s">
        <v>5957</v>
      </c>
      <c r="C1593" s="117" t="s">
        <v>166</v>
      </c>
      <c r="D1593" s="92" t="s">
        <v>417</v>
      </c>
      <c r="E1593" s="92" t="s">
        <v>5958</v>
      </c>
      <c r="F1593" s="92" t="s">
        <v>5658</v>
      </c>
      <c r="G1593" s="92" t="s">
        <v>780</v>
      </c>
      <c r="H1593" s="92" t="s">
        <v>5425</v>
      </c>
      <c r="I1593" s="118" t="s">
        <v>5959</v>
      </c>
      <c r="J1593" s="119">
        <v>27</v>
      </c>
      <c r="K1593" s="119">
        <v>350</v>
      </c>
      <c r="L1593" s="119">
        <f t="shared" si="191"/>
        <v>-244506</v>
      </c>
      <c r="N1593" s="48" t="s">
        <v>243</v>
      </c>
      <c r="P1593" s="119">
        <v>281400</v>
      </c>
      <c r="Q1593" s="119">
        <v>66150</v>
      </c>
      <c r="R1593" s="119">
        <v>174650</v>
      </c>
      <c r="S1593" s="119">
        <f t="shared" si="184"/>
        <v>347550</v>
      </c>
      <c r="T1593" s="119">
        <f t="shared" si="185"/>
        <v>522200</v>
      </c>
      <c r="U1593" s="119">
        <v>244856</v>
      </c>
      <c r="V1593" s="119">
        <v>154678</v>
      </c>
      <c r="W1593" s="119">
        <v>126776</v>
      </c>
      <c r="X1593" s="119">
        <f>P1593-(U1593+V1593)</f>
        <v>-118134</v>
      </c>
      <c r="Y1593" s="92" t="s">
        <v>12848</v>
      </c>
      <c r="Z1593" s="93">
        <v>0.218</v>
      </c>
      <c r="AA1593" s="178">
        <v>0.218</v>
      </c>
      <c r="AB1593" s="93">
        <f t="shared" si="186"/>
        <v>0</v>
      </c>
      <c r="AE1593" s="48" t="s">
        <v>15145</v>
      </c>
      <c r="AF1593" s="172">
        <v>0.218</v>
      </c>
      <c r="AK1593" s="48" t="s">
        <v>15148</v>
      </c>
      <c r="AM1593" s="48" t="s">
        <v>3846</v>
      </c>
      <c r="AN1593" s="48" t="s">
        <v>4272</v>
      </c>
      <c r="AQ1593" s="123"/>
      <c r="AR1593" s="179">
        <v>0.218</v>
      </c>
      <c r="AS1593" s="180" t="s">
        <v>15535</v>
      </c>
      <c r="AT1593" s="181">
        <v>1800</v>
      </c>
      <c r="AU1593" s="181">
        <v>31</v>
      </c>
      <c r="AV1593" s="180" t="s">
        <v>5959</v>
      </c>
    </row>
    <row r="1594" spans="1:48" ht="90" x14ac:dyDescent="0.2">
      <c r="A1594" s="92" t="s">
        <v>5960</v>
      </c>
      <c r="B1594" s="92" t="s">
        <v>5961</v>
      </c>
      <c r="C1594" s="117" t="s">
        <v>166</v>
      </c>
      <c r="D1594" s="92" t="s">
        <v>403</v>
      </c>
      <c r="E1594" s="92" t="s">
        <v>5962</v>
      </c>
      <c r="F1594" s="92" t="s">
        <v>5658</v>
      </c>
      <c r="G1594" s="92" t="s">
        <v>780</v>
      </c>
      <c r="H1594" s="92" t="s">
        <v>5350</v>
      </c>
      <c r="I1594" s="118" t="s">
        <v>5963</v>
      </c>
      <c r="J1594" s="119">
        <v>23</v>
      </c>
      <c r="K1594" s="119">
        <v>500</v>
      </c>
      <c r="L1594" s="119">
        <f t="shared" si="191"/>
        <v>-32141</v>
      </c>
      <c r="N1594" s="48" t="s">
        <v>243</v>
      </c>
      <c r="P1594" s="119">
        <v>18000</v>
      </c>
      <c r="Q1594" s="119">
        <v>0</v>
      </c>
      <c r="R1594" s="119">
        <v>18000</v>
      </c>
      <c r="S1594" s="119">
        <f t="shared" si="184"/>
        <v>18000</v>
      </c>
      <c r="T1594" s="119">
        <f t="shared" si="185"/>
        <v>36000</v>
      </c>
      <c r="U1594" s="119">
        <v>32641</v>
      </c>
      <c r="V1594" s="119">
        <v>18822</v>
      </c>
      <c r="W1594" s="119">
        <v>15246</v>
      </c>
      <c r="X1594" s="119">
        <f>P1594-(U1594+V1594)</f>
        <v>-33463</v>
      </c>
      <c r="Y1594" s="92" t="s">
        <v>12848</v>
      </c>
      <c r="Z1594" s="93">
        <v>0.3</v>
      </c>
      <c r="AA1594" s="178">
        <v>0.59752000000000005</v>
      </c>
      <c r="AB1594" s="93">
        <f t="shared" si="186"/>
        <v>0.29752000000000006</v>
      </c>
      <c r="AE1594" s="48" t="s">
        <v>15145</v>
      </c>
      <c r="AF1594" s="172">
        <v>0.59752000000000005</v>
      </c>
      <c r="AK1594" s="48" t="s">
        <v>15148</v>
      </c>
      <c r="AM1594" s="48" t="s">
        <v>3846</v>
      </c>
      <c r="AN1594" s="48" t="s">
        <v>4272</v>
      </c>
      <c r="AQ1594" s="123" t="s">
        <v>15550</v>
      </c>
      <c r="AR1594" s="179">
        <v>0.59752000000000005</v>
      </c>
      <c r="AS1594" s="180" t="s">
        <v>15551</v>
      </c>
      <c r="AT1594" s="181">
        <v>2000</v>
      </c>
      <c r="AU1594" s="181">
        <v>16</v>
      </c>
      <c r="AV1594" s="180" t="s">
        <v>15552</v>
      </c>
    </row>
    <row r="1595" spans="1:48" ht="30" x14ac:dyDescent="0.2">
      <c r="A1595" s="92" t="s">
        <v>5964</v>
      </c>
      <c r="B1595" s="92" t="s">
        <v>5965</v>
      </c>
      <c r="C1595" s="117" t="s">
        <v>166</v>
      </c>
      <c r="D1595" s="92" t="s">
        <v>283</v>
      </c>
      <c r="E1595" s="92" t="s">
        <v>5966</v>
      </c>
      <c r="F1595" s="92" t="s">
        <v>5658</v>
      </c>
      <c r="G1595" s="92" t="s">
        <v>5680</v>
      </c>
      <c r="H1595" s="92" t="s">
        <v>5681</v>
      </c>
      <c r="I1595" s="118" t="s">
        <v>5967</v>
      </c>
      <c r="J1595" s="119">
        <v>9</v>
      </c>
      <c r="K1595" s="119">
        <v>2000</v>
      </c>
      <c r="L1595" s="119">
        <f t="shared" si="191"/>
        <v>-2112</v>
      </c>
      <c r="N1595" s="48" t="s">
        <v>243</v>
      </c>
      <c r="P1595" s="119">
        <v>0</v>
      </c>
      <c r="Q1595" s="119">
        <v>0</v>
      </c>
      <c r="R1595" s="119">
        <v>0</v>
      </c>
      <c r="S1595" s="119">
        <f t="shared" si="184"/>
        <v>0</v>
      </c>
      <c r="T1595" s="119">
        <f t="shared" si="185"/>
        <v>0</v>
      </c>
      <c r="U1595" s="119">
        <v>4112</v>
      </c>
      <c r="V1595" s="119">
        <v>1938</v>
      </c>
      <c r="W1595" s="119">
        <v>1197</v>
      </c>
      <c r="X1595" s="119">
        <f>P1595-(U1595+V1595)</f>
        <v>-6050</v>
      </c>
      <c r="Y1595" s="92" t="s">
        <v>12848</v>
      </c>
      <c r="Z1595" s="93">
        <v>0.38500000000000001</v>
      </c>
      <c r="AA1595" s="178">
        <v>0.5</v>
      </c>
      <c r="AB1595" s="93">
        <f t="shared" si="186"/>
        <v>0.11499999999999999</v>
      </c>
      <c r="AE1595" s="48" t="s">
        <v>15145</v>
      </c>
      <c r="AF1595" s="172">
        <v>0.5</v>
      </c>
      <c r="AK1595" s="48" t="s">
        <v>15148</v>
      </c>
      <c r="AM1595" s="48" t="s">
        <v>3846</v>
      </c>
      <c r="AN1595" s="48" t="s">
        <v>4272</v>
      </c>
      <c r="AQ1595" s="123" t="s">
        <v>15351</v>
      </c>
      <c r="AR1595" s="179">
        <v>0.5</v>
      </c>
      <c r="AS1595" s="180" t="s">
        <v>15523</v>
      </c>
      <c r="AT1595" s="181">
        <v>500</v>
      </c>
      <c r="AU1595" s="181">
        <v>16</v>
      </c>
      <c r="AV1595" s="180" t="s">
        <v>15553</v>
      </c>
    </row>
    <row r="1596" spans="1:48" x14ac:dyDescent="0.2">
      <c r="A1596" s="92" t="s">
        <v>5968</v>
      </c>
      <c r="B1596" s="92" t="s">
        <v>5969</v>
      </c>
      <c r="C1596" s="117" t="s">
        <v>166</v>
      </c>
      <c r="D1596" s="92" t="s">
        <v>283</v>
      </c>
      <c r="E1596" s="92" t="s">
        <v>5970</v>
      </c>
      <c r="F1596" s="92" t="s">
        <v>5658</v>
      </c>
      <c r="G1596" s="92" t="s">
        <v>5904</v>
      </c>
      <c r="H1596" s="92" t="s">
        <v>5905</v>
      </c>
      <c r="I1596" s="118" t="s">
        <v>5971</v>
      </c>
      <c r="J1596" s="119">
        <v>15</v>
      </c>
      <c r="K1596" s="119">
        <v>6000</v>
      </c>
      <c r="L1596" s="119">
        <f t="shared" si="191"/>
        <v>-3379</v>
      </c>
      <c r="N1596" s="48" t="s">
        <v>243</v>
      </c>
      <c r="P1596" s="119">
        <v>0</v>
      </c>
      <c r="Q1596" s="119">
        <v>0</v>
      </c>
      <c r="R1596" s="119">
        <v>0</v>
      </c>
      <c r="S1596" s="119">
        <f t="shared" si="184"/>
        <v>0</v>
      </c>
      <c r="T1596" s="119">
        <f t="shared" si="185"/>
        <v>0</v>
      </c>
      <c r="U1596" s="119">
        <v>9379</v>
      </c>
      <c r="V1596" s="119">
        <v>5322</v>
      </c>
      <c r="W1596" s="119">
        <v>5182</v>
      </c>
      <c r="X1596" s="119">
        <f>P1596-(U1596+V1596)</f>
        <v>-14701</v>
      </c>
      <c r="Y1596" s="92" t="s">
        <v>12848</v>
      </c>
      <c r="Z1596" s="93">
        <v>0.23</v>
      </c>
      <c r="AA1596" s="178">
        <v>0.23</v>
      </c>
      <c r="AB1596" s="93">
        <f t="shared" si="186"/>
        <v>0</v>
      </c>
      <c r="AE1596" s="48" t="s">
        <v>15145</v>
      </c>
      <c r="AF1596" s="172">
        <v>0.23</v>
      </c>
      <c r="AK1596" s="48" t="s">
        <v>15148</v>
      </c>
      <c r="AM1596" s="48" t="s">
        <v>3846</v>
      </c>
      <c r="AN1596" s="48" t="s">
        <v>4272</v>
      </c>
      <c r="AQ1596" s="123"/>
      <c r="AR1596" s="179">
        <v>0.23</v>
      </c>
      <c r="AS1596" s="180" t="s">
        <v>15544</v>
      </c>
      <c r="AT1596" s="181">
        <v>3000</v>
      </c>
      <c r="AU1596" s="181">
        <v>11</v>
      </c>
      <c r="AV1596" s="180" t="s">
        <v>5971</v>
      </c>
    </row>
    <row r="1597" spans="1:48" x14ac:dyDescent="0.2">
      <c r="A1597" s="92" t="s">
        <v>5972</v>
      </c>
      <c r="B1597" s="92" t="s">
        <v>5973</v>
      </c>
      <c r="C1597" s="117" t="s">
        <v>166</v>
      </c>
      <c r="D1597" s="92" t="s">
        <v>283</v>
      </c>
      <c r="E1597" s="92" t="s">
        <v>5974</v>
      </c>
      <c r="F1597" s="92" t="s">
        <v>5658</v>
      </c>
      <c r="G1597" s="92" t="s">
        <v>5874</v>
      </c>
      <c r="H1597" s="92" t="s">
        <v>5875</v>
      </c>
      <c r="I1597" s="118">
        <v>74437368022</v>
      </c>
      <c r="J1597" s="119">
        <v>15</v>
      </c>
      <c r="K1597" s="119">
        <v>500</v>
      </c>
      <c r="L1597" s="119">
        <f t="shared" si="191"/>
        <v>340</v>
      </c>
      <c r="M1597" s="92">
        <v>218.65</v>
      </c>
      <c r="N1597" s="48" t="s">
        <v>173</v>
      </c>
      <c r="P1597" s="119">
        <v>500</v>
      </c>
      <c r="Q1597" s="119">
        <v>500</v>
      </c>
      <c r="R1597" s="119">
        <v>0</v>
      </c>
      <c r="S1597" s="119">
        <f t="shared" si="184"/>
        <v>1000</v>
      </c>
      <c r="T1597" s="119">
        <f t="shared" si="185"/>
        <v>1000</v>
      </c>
      <c r="U1597" s="119">
        <v>160</v>
      </c>
      <c r="V1597" s="119">
        <v>0</v>
      </c>
      <c r="W1597" s="119">
        <v>0</v>
      </c>
      <c r="X1597" s="119">
        <f>T1597-(U1597+V1597)</f>
        <v>840</v>
      </c>
      <c r="Y1597" s="92" t="s">
        <v>12863</v>
      </c>
      <c r="Z1597" s="93">
        <v>0.43730000000000002</v>
      </c>
      <c r="AA1597" s="178">
        <v>0.37</v>
      </c>
      <c r="AB1597" s="93">
        <f t="shared" si="186"/>
        <v>-6.7300000000000026E-2</v>
      </c>
      <c r="AE1597" s="48" t="s">
        <v>15145</v>
      </c>
      <c r="AF1597" s="172">
        <v>0.37</v>
      </c>
      <c r="AK1597" s="48" t="s">
        <v>15148</v>
      </c>
      <c r="AM1597" s="48" t="s">
        <v>3846</v>
      </c>
      <c r="AN1597" s="48" t="s">
        <v>4272</v>
      </c>
      <c r="AQ1597" s="123" t="s">
        <v>15149</v>
      </c>
      <c r="AR1597" s="179">
        <v>0.37</v>
      </c>
      <c r="AS1597" s="180" t="s">
        <v>15541</v>
      </c>
      <c r="AT1597" s="181">
        <v>500</v>
      </c>
      <c r="AU1597" s="181">
        <v>11</v>
      </c>
      <c r="AV1597" s="180" t="s">
        <v>15554</v>
      </c>
    </row>
    <row r="1598" spans="1:48" ht="45" x14ac:dyDescent="0.2">
      <c r="A1598" s="92" t="s">
        <v>5976</v>
      </c>
      <c r="B1598" s="92" t="s">
        <v>5977</v>
      </c>
      <c r="C1598" s="117" t="s">
        <v>166</v>
      </c>
      <c r="D1598" s="92" t="s">
        <v>437</v>
      </c>
      <c r="E1598" s="92" t="s">
        <v>5978</v>
      </c>
      <c r="F1598" s="92" t="s">
        <v>5658</v>
      </c>
      <c r="G1598" s="92" t="s">
        <v>5680</v>
      </c>
      <c r="H1598" s="92" t="s">
        <v>5681</v>
      </c>
      <c r="I1598" s="118" t="s">
        <v>5979</v>
      </c>
      <c r="J1598" s="119">
        <v>9</v>
      </c>
      <c r="K1598" s="119">
        <v>2000</v>
      </c>
      <c r="L1598" s="119">
        <f t="shared" si="191"/>
        <v>570</v>
      </c>
      <c r="N1598" s="48" t="s">
        <v>243</v>
      </c>
      <c r="P1598" s="119">
        <v>0</v>
      </c>
      <c r="Q1598" s="119">
        <v>0</v>
      </c>
      <c r="R1598" s="119">
        <v>0</v>
      </c>
      <c r="S1598" s="119">
        <f t="shared" si="184"/>
        <v>0</v>
      </c>
      <c r="T1598" s="119">
        <f t="shared" si="185"/>
        <v>0</v>
      </c>
      <c r="U1598" s="119">
        <v>1430</v>
      </c>
      <c r="V1598" s="119">
        <v>1299</v>
      </c>
      <c r="W1598" s="119">
        <v>1119</v>
      </c>
      <c r="X1598" s="119">
        <f t="shared" ref="X1598:X1603" si="192">P1598-(U1598+V1598)</f>
        <v>-2729</v>
      </c>
      <c r="Y1598" s="92" t="s">
        <v>12848</v>
      </c>
      <c r="Z1598" s="93">
        <v>0.68</v>
      </c>
      <c r="AA1598" s="178">
        <v>0.68</v>
      </c>
      <c r="AB1598" s="93">
        <f t="shared" si="186"/>
        <v>0</v>
      </c>
      <c r="AC1598" s="48" t="s">
        <v>15208</v>
      </c>
      <c r="AE1598" s="48" t="s">
        <v>15145</v>
      </c>
      <c r="AK1598" s="48" t="s">
        <v>15555</v>
      </c>
      <c r="AM1598" s="48" t="s">
        <v>3846</v>
      </c>
      <c r="AN1598" s="48" t="s">
        <v>4272</v>
      </c>
      <c r="AQ1598" s="123"/>
      <c r="AR1598" s="179">
        <v>0.68</v>
      </c>
      <c r="AS1598" s="180" t="s">
        <v>15527</v>
      </c>
      <c r="AT1598" s="181">
        <v>2000</v>
      </c>
      <c r="AU1598" s="181">
        <v>9</v>
      </c>
      <c r="AV1598" s="180" t="s">
        <v>5979</v>
      </c>
    </row>
    <row r="1599" spans="1:48" ht="30" x14ac:dyDescent="0.2">
      <c r="A1599" s="92" t="s">
        <v>5980</v>
      </c>
      <c r="B1599" s="92" t="s">
        <v>5981</v>
      </c>
      <c r="C1599" s="117" t="s">
        <v>166</v>
      </c>
      <c r="D1599" s="92" t="s">
        <v>437</v>
      </c>
      <c r="E1599" s="92" t="s">
        <v>5982</v>
      </c>
      <c r="F1599" s="92" t="s">
        <v>5658</v>
      </c>
      <c r="G1599" s="92" t="s">
        <v>5680</v>
      </c>
      <c r="H1599" s="92" t="s">
        <v>5681</v>
      </c>
      <c r="I1599" s="118" t="s">
        <v>5983</v>
      </c>
      <c r="J1599" s="119">
        <v>9</v>
      </c>
      <c r="K1599" s="119">
        <v>2000</v>
      </c>
      <c r="L1599" s="119">
        <f t="shared" si="191"/>
        <v>172</v>
      </c>
      <c r="N1599" s="48" t="s">
        <v>243</v>
      </c>
      <c r="P1599" s="119">
        <v>0</v>
      </c>
      <c r="Q1599" s="119">
        <v>0</v>
      </c>
      <c r="R1599" s="119">
        <v>0</v>
      </c>
      <c r="S1599" s="119">
        <f t="shared" si="184"/>
        <v>0</v>
      </c>
      <c r="T1599" s="119">
        <f t="shared" si="185"/>
        <v>0</v>
      </c>
      <c r="U1599" s="119">
        <v>1828</v>
      </c>
      <c r="V1599" s="119">
        <v>963</v>
      </c>
      <c r="W1599" s="119">
        <v>840</v>
      </c>
      <c r="X1599" s="119">
        <f t="shared" si="192"/>
        <v>-2791</v>
      </c>
      <c r="Y1599" s="92" t="s">
        <v>12848</v>
      </c>
      <c r="Z1599" s="93">
        <v>0.19800000000000001</v>
      </c>
      <c r="AA1599" s="178">
        <v>0.51249999999999996</v>
      </c>
      <c r="AB1599" s="93">
        <f t="shared" si="186"/>
        <v>0.31449999999999995</v>
      </c>
      <c r="AE1599" s="48" t="s">
        <v>15145</v>
      </c>
      <c r="AF1599" s="172">
        <v>0.51249999999999996</v>
      </c>
      <c r="AK1599" s="48" t="s">
        <v>15148</v>
      </c>
      <c r="AM1599" s="48" t="s">
        <v>3846</v>
      </c>
      <c r="AN1599" s="48" t="s">
        <v>4272</v>
      </c>
      <c r="AQ1599" s="123" t="s">
        <v>15164</v>
      </c>
      <c r="AR1599" s="179">
        <v>0.51249999999999996</v>
      </c>
      <c r="AS1599" s="180" t="s">
        <v>15527</v>
      </c>
      <c r="AT1599" s="181">
        <v>10000</v>
      </c>
      <c r="AU1599" s="181">
        <v>16</v>
      </c>
      <c r="AV1599" s="180" t="s">
        <v>15556</v>
      </c>
    </row>
    <row r="1600" spans="1:48" x14ac:dyDescent="0.2">
      <c r="A1600" s="92" t="s">
        <v>5984</v>
      </c>
      <c r="B1600" s="92" t="s">
        <v>5985</v>
      </c>
      <c r="C1600" s="117" t="s">
        <v>166</v>
      </c>
      <c r="D1600" s="92" t="s">
        <v>437</v>
      </c>
      <c r="E1600" s="92" t="s">
        <v>5986</v>
      </c>
      <c r="F1600" s="92" t="s">
        <v>5658</v>
      </c>
      <c r="G1600" s="92" t="s">
        <v>3962</v>
      </c>
      <c r="H1600" s="92" t="s">
        <v>4407</v>
      </c>
      <c r="I1600" s="118" t="s">
        <v>5987</v>
      </c>
      <c r="J1600" s="119">
        <v>13</v>
      </c>
      <c r="K1600" s="119">
        <v>3500</v>
      </c>
      <c r="L1600" s="119">
        <f t="shared" si="191"/>
        <v>1164</v>
      </c>
      <c r="N1600" s="48" t="s">
        <v>243</v>
      </c>
      <c r="P1600" s="119">
        <v>0</v>
      </c>
      <c r="Q1600" s="119">
        <v>0</v>
      </c>
      <c r="R1600" s="119">
        <v>0</v>
      </c>
      <c r="S1600" s="119">
        <f t="shared" si="184"/>
        <v>0</v>
      </c>
      <c r="T1600" s="119">
        <f t="shared" si="185"/>
        <v>0</v>
      </c>
      <c r="U1600" s="119">
        <v>2336</v>
      </c>
      <c r="V1600" s="119">
        <v>1820</v>
      </c>
      <c r="W1600" s="119">
        <v>1490</v>
      </c>
      <c r="X1600" s="119">
        <f t="shared" si="192"/>
        <v>-4156</v>
      </c>
      <c r="Y1600" s="92" t="s">
        <v>12848</v>
      </c>
      <c r="Z1600" s="93">
        <v>8.1199999999999994E-2</v>
      </c>
      <c r="AA1600" s="178">
        <v>8.1199999999999994E-2</v>
      </c>
      <c r="AB1600" s="93">
        <f t="shared" si="186"/>
        <v>0</v>
      </c>
      <c r="AE1600" s="48" t="s">
        <v>15145</v>
      </c>
      <c r="AF1600" s="172">
        <v>8.1199999999999994E-2</v>
      </c>
      <c r="AK1600" s="48" t="s">
        <v>15148</v>
      </c>
      <c r="AM1600" s="48" t="s">
        <v>3846</v>
      </c>
      <c r="AN1600" s="48" t="s">
        <v>4272</v>
      </c>
      <c r="AQ1600" s="123"/>
      <c r="AR1600" s="179">
        <v>8.1199999999999994E-2</v>
      </c>
      <c r="AS1600" s="180" t="s">
        <v>15542</v>
      </c>
      <c r="AT1600" s="181">
        <v>3500</v>
      </c>
      <c r="AU1600" s="181">
        <v>16</v>
      </c>
      <c r="AV1600" s="180" t="s">
        <v>5987</v>
      </c>
    </row>
    <row r="1601" spans="1:48" x14ac:dyDescent="0.2">
      <c r="A1601" s="92" t="s">
        <v>5988</v>
      </c>
      <c r="B1601" s="92" t="s">
        <v>5989</v>
      </c>
      <c r="C1601" s="117" t="s">
        <v>166</v>
      </c>
      <c r="D1601" s="92" t="s">
        <v>377</v>
      </c>
      <c r="E1601" s="92" t="s">
        <v>5990</v>
      </c>
      <c r="F1601" s="92" t="s">
        <v>5658</v>
      </c>
      <c r="G1601" s="92" t="s">
        <v>5659</v>
      </c>
      <c r="H1601" s="92" t="s">
        <v>4299</v>
      </c>
      <c r="I1601" s="118" t="s">
        <v>5991</v>
      </c>
      <c r="J1601" s="119">
        <v>14</v>
      </c>
      <c r="K1601" s="119">
        <v>4000</v>
      </c>
      <c r="L1601" s="119">
        <f t="shared" si="191"/>
        <v>4000</v>
      </c>
      <c r="M1601" s="119">
        <v>18.52</v>
      </c>
      <c r="N1601" s="48" t="s">
        <v>243</v>
      </c>
      <c r="P1601" s="119">
        <v>0</v>
      </c>
      <c r="Q1601" s="119">
        <v>0</v>
      </c>
      <c r="R1601" s="119">
        <v>0</v>
      </c>
      <c r="S1601" s="119">
        <f t="shared" si="184"/>
        <v>0</v>
      </c>
      <c r="T1601" s="119">
        <f t="shared" si="185"/>
        <v>0</v>
      </c>
      <c r="U1601" s="119">
        <v>0</v>
      </c>
      <c r="V1601" s="119">
        <v>0</v>
      </c>
      <c r="W1601" s="119">
        <v>0</v>
      </c>
      <c r="X1601" s="119">
        <f t="shared" si="192"/>
        <v>0</v>
      </c>
      <c r="Y1601" s="92" t="s">
        <v>12844</v>
      </c>
      <c r="Z1601" s="93">
        <v>4.6299999999999996E-3</v>
      </c>
      <c r="AA1601" s="178">
        <v>4.6299999999999996E-3</v>
      </c>
      <c r="AB1601" s="93">
        <f t="shared" si="186"/>
        <v>0</v>
      </c>
      <c r="AE1601" s="48" t="s">
        <v>15145</v>
      </c>
      <c r="AF1601" s="172">
        <v>4.6299999999999996E-3</v>
      </c>
      <c r="AK1601" s="48" t="s">
        <v>15148</v>
      </c>
      <c r="AM1601" s="48" t="s">
        <v>3846</v>
      </c>
      <c r="AN1601" s="48" t="s">
        <v>4272</v>
      </c>
      <c r="AQ1601" s="123"/>
      <c r="AR1601" s="179">
        <v>4.6299999999999996E-3</v>
      </c>
      <c r="AS1601" s="180" t="s">
        <v>15557</v>
      </c>
      <c r="AT1601" s="181">
        <v>4000</v>
      </c>
      <c r="AU1601" s="181">
        <v>11</v>
      </c>
      <c r="AV1601" s="180" t="s">
        <v>5991</v>
      </c>
    </row>
    <row r="1602" spans="1:48" ht="30" x14ac:dyDescent="0.2">
      <c r="A1602" s="92" t="s">
        <v>5992</v>
      </c>
      <c r="B1602" s="92" t="s">
        <v>5993</v>
      </c>
      <c r="C1602" s="117" t="s">
        <v>166</v>
      </c>
      <c r="D1602" s="92" t="s">
        <v>437</v>
      </c>
      <c r="E1602" s="92" t="s">
        <v>15558</v>
      </c>
      <c r="F1602" s="92" t="s">
        <v>5658</v>
      </c>
      <c r="G1602" s="92" t="s">
        <v>3962</v>
      </c>
      <c r="H1602" s="92" t="s">
        <v>4407</v>
      </c>
      <c r="I1602" s="118" t="s">
        <v>5995</v>
      </c>
      <c r="J1602" s="119">
        <v>13</v>
      </c>
      <c r="K1602" s="119">
        <v>2000</v>
      </c>
      <c r="L1602" s="119">
        <f t="shared" si="191"/>
        <v>-80460</v>
      </c>
      <c r="N1602" s="48" t="s">
        <v>243</v>
      </c>
      <c r="P1602" s="119">
        <v>62000</v>
      </c>
      <c r="Q1602" s="119">
        <v>40000</v>
      </c>
      <c r="R1602" s="119">
        <v>10000</v>
      </c>
      <c r="S1602" s="119">
        <f t="shared" si="184"/>
        <v>102000</v>
      </c>
      <c r="T1602" s="119">
        <f t="shared" si="185"/>
        <v>112000</v>
      </c>
      <c r="U1602" s="119">
        <v>82460</v>
      </c>
      <c r="V1602" s="119">
        <v>38784</v>
      </c>
      <c r="W1602" s="119">
        <v>26976</v>
      </c>
      <c r="X1602" s="119">
        <f t="shared" si="192"/>
        <v>-59244</v>
      </c>
      <c r="Y1602" s="92" t="s">
        <v>12848</v>
      </c>
      <c r="Z1602" s="93">
        <v>2.29E-2</v>
      </c>
      <c r="AA1602" s="178">
        <v>2.5000000000000001E-2</v>
      </c>
      <c r="AB1602" s="93">
        <f t="shared" si="186"/>
        <v>2.1000000000000012E-3</v>
      </c>
      <c r="AE1602" s="48" t="s">
        <v>15145</v>
      </c>
      <c r="AF1602" s="172">
        <v>2.5000000000000001E-2</v>
      </c>
      <c r="AK1602" s="48" t="s">
        <v>15148</v>
      </c>
      <c r="AM1602" s="48" t="s">
        <v>3846</v>
      </c>
      <c r="AN1602" s="48" t="s">
        <v>4272</v>
      </c>
      <c r="AQ1602" s="123" t="s">
        <v>15164</v>
      </c>
      <c r="AR1602" s="179">
        <v>2.5000000000000001E-2</v>
      </c>
      <c r="AS1602" s="180" t="s">
        <v>15429</v>
      </c>
      <c r="AT1602" s="181">
        <v>2000</v>
      </c>
      <c r="AU1602" s="181">
        <v>11</v>
      </c>
      <c r="AV1602" s="180" t="s">
        <v>5995</v>
      </c>
    </row>
    <row r="1603" spans="1:48" ht="30" x14ac:dyDescent="0.2">
      <c r="A1603" s="92" t="s">
        <v>5996</v>
      </c>
      <c r="B1603" s="92" t="s">
        <v>5997</v>
      </c>
      <c r="C1603" s="117" t="s">
        <v>166</v>
      </c>
      <c r="D1603" s="92" t="s">
        <v>437</v>
      </c>
      <c r="E1603" s="92" t="s">
        <v>5998</v>
      </c>
      <c r="F1603" s="92" t="s">
        <v>5658</v>
      </c>
      <c r="G1603" s="92" t="s">
        <v>5659</v>
      </c>
      <c r="H1603" s="92" t="s">
        <v>4299</v>
      </c>
      <c r="I1603" s="118" t="s">
        <v>5999</v>
      </c>
      <c r="J1603" s="119">
        <v>12</v>
      </c>
      <c r="K1603" s="119">
        <v>10000</v>
      </c>
      <c r="L1603" s="119">
        <f t="shared" si="191"/>
        <v>-294984</v>
      </c>
      <c r="N1603" s="48" t="s">
        <v>243</v>
      </c>
      <c r="P1603" s="119">
        <v>310000</v>
      </c>
      <c r="Q1603" s="119">
        <v>240000</v>
      </c>
      <c r="R1603" s="119">
        <v>70000</v>
      </c>
      <c r="S1603" s="119">
        <f t="shared" ref="S1603:S1666" si="193">P1603+Q1603</f>
        <v>550000</v>
      </c>
      <c r="T1603" s="119">
        <f t="shared" ref="T1603:T1666" si="194">P1603+Q1603+R1603</f>
        <v>620000</v>
      </c>
      <c r="U1603" s="119">
        <v>304984</v>
      </c>
      <c r="V1603" s="119">
        <v>193548</v>
      </c>
      <c r="W1603" s="119">
        <v>146628</v>
      </c>
      <c r="X1603" s="119">
        <f t="shared" si="192"/>
        <v>-188532</v>
      </c>
      <c r="Y1603" s="92" t="s">
        <v>12848</v>
      </c>
      <c r="Z1603" s="93">
        <v>1.3650000000000001E-2</v>
      </c>
      <c r="AA1603" s="178">
        <v>1.3650000000000001E-2</v>
      </c>
      <c r="AB1603" s="93">
        <f t="shared" ref="AB1603:AB1666" si="195">AA1603-Z1603</f>
        <v>0</v>
      </c>
      <c r="AE1603" s="48" t="s">
        <v>15145</v>
      </c>
      <c r="AF1603" s="172">
        <v>1.3650000000000001E-2</v>
      </c>
      <c r="AK1603" s="48" t="s">
        <v>15286</v>
      </c>
      <c r="AM1603" s="48" t="s">
        <v>3846</v>
      </c>
      <c r="AN1603" s="48" t="s">
        <v>4272</v>
      </c>
      <c r="AQ1603" s="123" t="s">
        <v>15149</v>
      </c>
      <c r="AR1603" s="179">
        <v>1.3650000000000001E-2</v>
      </c>
      <c r="AS1603" s="180" t="s">
        <v>15293</v>
      </c>
      <c r="AT1603" s="181">
        <v>10000</v>
      </c>
      <c r="AU1603" s="181">
        <v>11</v>
      </c>
      <c r="AV1603" s="180" t="s">
        <v>5999</v>
      </c>
    </row>
    <row r="1604" spans="1:48" ht="45" x14ac:dyDescent="0.2">
      <c r="A1604" s="92" t="s">
        <v>6000</v>
      </c>
      <c r="B1604" s="92" t="s">
        <v>6001</v>
      </c>
      <c r="C1604" s="117" t="s">
        <v>166</v>
      </c>
      <c r="D1604" s="92" t="s">
        <v>283</v>
      </c>
      <c r="E1604" s="92" t="s">
        <v>6002</v>
      </c>
      <c r="F1604" s="92" t="s">
        <v>5658</v>
      </c>
      <c r="G1604" s="92" t="s">
        <v>5874</v>
      </c>
      <c r="H1604" s="92" t="s">
        <v>5875</v>
      </c>
      <c r="I1604" s="118">
        <v>74279225101</v>
      </c>
      <c r="J1604" s="119">
        <v>12</v>
      </c>
      <c r="K1604" s="119">
        <v>2500</v>
      </c>
      <c r="L1604" s="119">
        <f t="shared" si="191"/>
        <v>-7538</v>
      </c>
      <c r="N1604" s="48" t="s">
        <v>173</v>
      </c>
      <c r="P1604" s="119">
        <v>5000</v>
      </c>
      <c r="Q1604" s="119">
        <v>5000</v>
      </c>
      <c r="R1604" s="119">
        <v>0</v>
      </c>
      <c r="S1604" s="119">
        <f t="shared" si="193"/>
        <v>10000</v>
      </c>
      <c r="T1604" s="119">
        <f t="shared" si="194"/>
        <v>10000</v>
      </c>
      <c r="U1604" s="119">
        <v>10038</v>
      </c>
      <c r="V1604" s="119">
        <v>8274</v>
      </c>
      <c r="W1604" s="119">
        <v>6162</v>
      </c>
      <c r="X1604" s="119">
        <f>T1604-(U1604+V1604)</f>
        <v>-8312</v>
      </c>
      <c r="Y1604" s="92" t="s">
        <v>12848</v>
      </c>
      <c r="Z1604" s="93">
        <v>0.21340000000000001</v>
      </c>
      <c r="AA1604" s="178">
        <v>0.21340000000000001</v>
      </c>
      <c r="AB1604" s="93">
        <f t="shared" si="195"/>
        <v>0</v>
      </c>
      <c r="AC1604" s="48" t="s">
        <v>15208</v>
      </c>
      <c r="AE1604" s="48" t="s">
        <v>15145</v>
      </c>
      <c r="AK1604" s="48" t="s">
        <v>15559</v>
      </c>
      <c r="AM1604" s="48" t="s">
        <v>3846</v>
      </c>
      <c r="AN1604" s="48" t="s">
        <v>4272</v>
      </c>
      <c r="AQ1604" s="123"/>
      <c r="AR1604" s="179">
        <v>0.21340000000000001</v>
      </c>
      <c r="AS1604" s="180" t="s">
        <v>5874</v>
      </c>
      <c r="AT1604" s="181">
        <v>2500</v>
      </c>
      <c r="AU1604" s="181">
        <v>12</v>
      </c>
      <c r="AV1604" s="195">
        <v>74279225101</v>
      </c>
    </row>
    <row r="1605" spans="1:48" x14ac:dyDescent="0.2">
      <c r="A1605" s="92" t="s">
        <v>6004</v>
      </c>
      <c r="B1605" s="92" t="s">
        <v>6005</v>
      </c>
      <c r="C1605" s="117" t="s">
        <v>166</v>
      </c>
      <c r="D1605" s="92" t="s">
        <v>283</v>
      </c>
      <c r="E1605" s="92" t="s">
        <v>6006</v>
      </c>
      <c r="F1605" s="92" t="s">
        <v>5658</v>
      </c>
      <c r="G1605" s="92" t="s">
        <v>5680</v>
      </c>
      <c r="H1605" s="92" t="s">
        <v>5681</v>
      </c>
      <c r="I1605" s="118" t="s">
        <v>6007</v>
      </c>
      <c r="J1605" s="119">
        <v>8</v>
      </c>
      <c r="K1605" s="119">
        <v>2000</v>
      </c>
      <c r="L1605" s="119">
        <f t="shared" si="191"/>
        <v>795</v>
      </c>
      <c r="M1605" s="92">
        <v>546</v>
      </c>
      <c r="N1605" s="48" t="s">
        <v>243</v>
      </c>
      <c r="P1605" s="119">
        <v>2000</v>
      </c>
      <c r="Q1605" s="119">
        <v>2000</v>
      </c>
      <c r="R1605" s="119">
        <v>0</v>
      </c>
      <c r="S1605" s="119">
        <f t="shared" si="193"/>
        <v>4000</v>
      </c>
      <c r="T1605" s="119">
        <f t="shared" si="194"/>
        <v>4000</v>
      </c>
      <c r="U1605" s="119">
        <v>1205</v>
      </c>
      <c r="V1605" s="119">
        <v>720</v>
      </c>
      <c r="W1605" s="119">
        <v>600</v>
      </c>
      <c r="X1605" s="119">
        <f>P1605-(U1605+V1605)</f>
        <v>75</v>
      </c>
      <c r="Y1605" s="92" t="s">
        <v>12863</v>
      </c>
      <c r="Z1605" s="93">
        <v>0.27300000000000002</v>
      </c>
      <c r="AA1605" s="178">
        <v>0.27300000000000002</v>
      </c>
      <c r="AB1605" s="93">
        <f t="shared" si="195"/>
        <v>0</v>
      </c>
      <c r="AE1605" s="48" t="s">
        <v>15145</v>
      </c>
      <c r="AF1605" s="172">
        <v>0.27300000000000002</v>
      </c>
      <c r="AK1605" s="48" t="s">
        <v>15148</v>
      </c>
      <c r="AM1605" s="48" t="s">
        <v>3846</v>
      </c>
      <c r="AN1605" s="48" t="s">
        <v>4272</v>
      </c>
      <c r="AQ1605" s="123"/>
      <c r="AR1605" s="179">
        <v>0.27300000000000002</v>
      </c>
      <c r="AS1605" s="180" t="s">
        <v>15523</v>
      </c>
      <c r="AT1605" s="181">
        <v>2000</v>
      </c>
      <c r="AU1605" s="181">
        <v>15</v>
      </c>
      <c r="AV1605" s="180" t="s">
        <v>6007</v>
      </c>
    </row>
    <row r="1606" spans="1:48" ht="30" x14ac:dyDescent="0.2">
      <c r="A1606" s="92" t="s">
        <v>6008</v>
      </c>
      <c r="B1606" s="92" t="s">
        <v>6009</v>
      </c>
      <c r="C1606" s="117" t="s">
        <v>166</v>
      </c>
      <c r="D1606" s="92" t="s">
        <v>437</v>
      </c>
      <c r="E1606" s="92" t="s">
        <v>6010</v>
      </c>
      <c r="F1606" s="92" t="s">
        <v>5658</v>
      </c>
      <c r="G1606" s="92" t="s">
        <v>3844</v>
      </c>
      <c r="H1606" s="92" t="s">
        <v>5752</v>
      </c>
      <c r="I1606" s="118" t="s">
        <v>6011</v>
      </c>
      <c r="J1606" s="119">
        <v>17</v>
      </c>
      <c r="K1606" s="119">
        <v>1500</v>
      </c>
      <c r="L1606" s="119">
        <f t="shared" si="191"/>
        <v>-1417</v>
      </c>
      <c r="N1606" s="48" t="s">
        <v>243</v>
      </c>
      <c r="P1606" s="119">
        <v>3000</v>
      </c>
      <c r="Q1606" s="119">
        <v>3000</v>
      </c>
      <c r="R1606" s="119">
        <v>0</v>
      </c>
      <c r="S1606" s="119">
        <f t="shared" si="193"/>
        <v>6000</v>
      </c>
      <c r="T1606" s="119">
        <f t="shared" si="194"/>
        <v>6000</v>
      </c>
      <c r="U1606" s="119">
        <v>2917</v>
      </c>
      <c r="V1606" s="119">
        <v>1662</v>
      </c>
      <c r="W1606" s="119">
        <v>1632</v>
      </c>
      <c r="X1606" s="119">
        <f>P1606-(U1606+V1606)</f>
        <v>-1579</v>
      </c>
      <c r="Y1606" s="92" t="s">
        <v>12848</v>
      </c>
      <c r="Z1606" s="93">
        <v>0.18</v>
      </c>
      <c r="AA1606" s="178">
        <v>0.28000000000000003</v>
      </c>
      <c r="AB1606" s="93">
        <f t="shared" si="195"/>
        <v>0.10000000000000003</v>
      </c>
      <c r="AE1606" s="48" t="s">
        <v>15145</v>
      </c>
      <c r="AF1606" s="172">
        <v>0.28000000000000003</v>
      </c>
      <c r="AK1606" s="48" t="s">
        <v>15148</v>
      </c>
      <c r="AM1606" s="48" t="s">
        <v>3846</v>
      </c>
      <c r="AN1606" s="48" t="s">
        <v>4272</v>
      </c>
      <c r="AQ1606" s="123" t="s">
        <v>15164</v>
      </c>
      <c r="AR1606" s="179">
        <v>0.28000000000000003</v>
      </c>
      <c r="AS1606" s="180" t="s">
        <v>1054</v>
      </c>
      <c r="AT1606" s="181">
        <v>1500</v>
      </c>
      <c r="AU1606" s="181">
        <v>14</v>
      </c>
      <c r="AV1606" s="180" t="s">
        <v>6011</v>
      </c>
    </row>
    <row r="1607" spans="1:48" x14ac:dyDescent="0.2">
      <c r="A1607" s="92" t="s">
        <v>6012</v>
      </c>
      <c r="B1607" s="92" t="s">
        <v>6013</v>
      </c>
      <c r="C1607" s="117" t="s">
        <v>166</v>
      </c>
      <c r="D1607" s="92" t="s">
        <v>417</v>
      </c>
      <c r="E1607" s="92" t="s">
        <v>6014</v>
      </c>
      <c r="F1607" s="92" t="s">
        <v>5658</v>
      </c>
      <c r="G1607" s="92" t="s">
        <v>780</v>
      </c>
      <c r="H1607" s="92" t="s">
        <v>5425</v>
      </c>
      <c r="I1607" s="118" t="s">
        <v>6015</v>
      </c>
      <c r="J1607" s="119">
        <v>25</v>
      </c>
      <c r="K1607" s="119">
        <v>650</v>
      </c>
      <c r="L1607" s="119">
        <f t="shared" si="191"/>
        <v>434</v>
      </c>
      <c r="M1607" s="92">
        <v>390</v>
      </c>
      <c r="N1607" s="48" t="s">
        <v>243</v>
      </c>
      <c r="P1607" s="119">
        <v>1300</v>
      </c>
      <c r="Q1607" s="119">
        <v>1300</v>
      </c>
      <c r="R1607" s="119">
        <v>0</v>
      </c>
      <c r="S1607" s="119">
        <f t="shared" si="193"/>
        <v>2600</v>
      </c>
      <c r="T1607" s="119">
        <f t="shared" si="194"/>
        <v>2600</v>
      </c>
      <c r="U1607" s="119">
        <v>216</v>
      </c>
      <c r="V1607" s="119">
        <v>360</v>
      </c>
      <c r="W1607" s="119">
        <v>300</v>
      </c>
      <c r="X1607" s="119">
        <f>P1607-(U1607+V1607)</f>
        <v>724</v>
      </c>
      <c r="Y1607" s="92" t="s">
        <v>12863</v>
      </c>
      <c r="Z1607" s="93">
        <v>0.6</v>
      </c>
      <c r="AA1607" s="178">
        <v>0.6</v>
      </c>
      <c r="AB1607" s="93">
        <f t="shared" si="195"/>
        <v>0</v>
      </c>
      <c r="AE1607" s="48" t="s">
        <v>15145</v>
      </c>
      <c r="AF1607" s="172">
        <v>0.6</v>
      </c>
      <c r="AK1607" s="48" t="s">
        <v>15148</v>
      </c>
      <c r="AM1607" s="48" t="s">
        <v>3846</v>
      </c>
      <c r="AN1607" s="48" t="s">
        <v>4272</v>
      </c>
      <c r="AQ1607" s="123"/>
      <c r="AR1607" s="179">
        <v>0.6</v>
      </c>
      <c r="AS1607" s="180" t="s">
        <v>15529</v>
      </c>
      <c r="AT1607" s="181">
        <v>650</v>
      </c>
      <c r="AU1607" s="181">
        <v>11</v>
      </c>
      <c r="AV1607" s="180" t="s">
        <v>6015</v>
      </c>
    </row>
    <row r="1608" spans="1:48" ht="30" x14ac:dyDescent="0.2">
      <c r="A1608" s="92" t="s">
        <v>6016</v>
      </c>
      <c r="B1608" s="92" t="s">
        <v>6017</v>
      </c>
      <c r="C1608" s="117" t="s">
        <v>166</v>
      </c>
      <c r="D1608" s="92" t="s">
        <v>417</v>
      </c>
      <c r="E1608" s="92" t="s">
        <v>6018</v>
      </c>
      <c r="F1608" s="92" t="s">
        <v>5658</v>
      </c>
      <c r="G1608" s="92" t="s">
        <v>5757</v>
      </c>
      <c r="H1608" s="92" t="s">
        <v>5758</v>
      </c>
      <c r="I1608" s="118" t="s">
        <v>6019</v>
      </c>
      <c r="J1608" s="119">
        <v>111</v>
      </c>
      <c r="K1608" s="119">
        <v>100000</v>
      </c>
      <c r="L1608" s="119">
        <f t="shared" si="191"/>
        <v>76588</v>
      </c>
      <c r="N1608" s="48" t="s">
        <v>173</v>
      </c>
      <c r="P1608" s="119">
        <v>3337</v>
      </c>
      <c r="Q1608" s="119">
        <v>3337</v>
      </c>
      <c r="R1608" s="119">
        <v>0</v>
      </c>
      <c r="S1608" s="119">
        <f t="shared" si="193"/>
        <v>6674</v>
      </c>
      <c r="T1608" s="119">
        <f t="shared" si="194"/>
        <v>6674</v>
      </c>
      <c r="U1608" s="119">
        <v>23412</v>
      </c>
      <c r="V1608" s="119">
        <v>15769</v>
      </c>
      <c r="W1608" s="119">
        <v>15665</v>
      </c>
      <c r="X1608" s="119">
        <f>T1608-(U1608+V1608)</f>
        <v>-32507</v>
      </c>
      <c r="Y1608" s="92" t="s">
        <v>12848</v>
      </c>
      <c r="Z1608" s="93">
        <v>9.1999999999999998E-3</v>
      </c>
      <c r="AA1608" s="178">
        <v>1.03E-2</v>
      </c>
      <c r="AB1608" s="93">
        <f t="shared" si="195"/>
        <v>1.1000000000000003E-3</v>
      </c>
      <c r="AE1608" s="48" t="s">
        <v>15145</v>
      </c>
      <c r="AF1608" s="172">
        <v>1.03E-2</v>
      </c>
      <c r="AK1608" s="48" t="s">
        <v>15148</v>
      </c>
      <c r="AM1608" s="48" t="s">
        <v>3846</v>
      </c>
      <c r="AN1608" s="48" t="s">
        <v>4272</v>
      </c>
      <c r="AQ1608" s="123" t="s">
        <v>15164</v>
      </c>
      <c r="AR1608" s="179">
        <v>1.03E-2</v>
      </c>
      <c r="AS1608" s="180" t="s">
        <v>15560</v>
      </c>
      <c r="AT1608" s="181">
        <v>4000</v>
      </c>
      <c r="AU1608" s="181">
        <v>16</v>
      </c>
      <c r="AV1608" s="180" t="s">
        <v>6019</v>
      </c>
    </row>
    <row r="1609" spans="1:48" ht="60" x14ac:dyDescent="0.2">
      <c r="A1609" s="92" t="s">
        <v>6020</v>
      </c>
      <c r="B1609" s="92" t="s">
        <v>6021</v>
      </c>
      <c r="C1609" s="117" t="s">
        <v>166</v>
      </c>
      <c r="D1609" s="92" t="s">
        <v>283</v>
      </c>
      <c r="E1609" s="92" t="s">
        <v>6022</v>
      </c>
      <c r="F1609" s="92" t="s">
        <v>5658</v>
      </c>
      <c r="G1609" s="92" t="s">
        <v>3904</v>
      </c>
      <c r="H1609" s="92" t="s">
        <v>6023</v>
      </c>
      <c r="I1609" s="118" t="s">
        <v>6024</v>
      </c>
      <c r="J1609" s="119">
        <v>15</v>
      </c>
      <c r="K1609" s="119">
        <v>4000</v>
      </c>
      <c r="L1609" s="119">
        <f t="shared" si="191"/>
        <v>4000</v>
      </c>
      <c r="M1609" s="138">
        <v>1040</v>
      </c>
      <c r="N1609" s="48" t="s">
        <v>243</v>
      </c>
      <c r="O1609" s="48" t="s">
        <v>504</v>
      </c>
      <c r="P1609" s="119">
        <v>0</v>
      </c>
      <c r="Q1609" s="119">
        <v>0</v>
      </c>
      <c r="R1609" s="119">
        <v>0</v>
      </c>
      <c r="S1609" s="119">
        <f t="shared" si="193"/>
        <v>0</v>
      </c>
      <c r="T1609" s="119">
        <f t="shared" si="194"/>
        <v>0</v>
      </c>
      <c r="U1609" s="119">
        <v>0</v>
      </c>
      <c r="V1609" s="119">
        <v>0</v>
      </c>
      <c r="W1609" s="119">
        <v>0</v>
      </c>
      <c r="X1609" s="119">
        <f>P1609-(U1609+V1609)</f>
        <v>0</v>
      </c>
      <c r="Y1609" s="92" t="s">
        <v>12844</v>
      </c>
      <c r="Z1609" s="93">
        <v>0.26</v>
      </c>
      <c r="AA1609" s="178">
        <v>0.26</v>
      </c>
      <c r="AB1609" s="93">
        <f t="shared" si="195"/>
        <v>0</v>
      </c>
      <c r="AE1609" s="48" t="s">
        <v>15145</v>
      </c>
      <c r="AF1609" s="172">
        <v>0.26</v>
      </c>
      <c r="AK1609" s="48" t="s">
        <v>15148</v>
      </c>
      <c r="AM1609" s="48" t="s">
        <v>3846</v>
      </c>
      <c r="AN1609" s="48" t="s">
        <v>4272</v>
      </c>
      <c r="AQ1609" s="123"/>
      <c r="AR1609" s="179">
        <v>0.26</v>
      </c>
      <c r="AS1609" s="180" t="s">
        <v>15561</v>
      </c>
      <c r="AT1609" s="181">
        <v>4000</v>
      </c>
      <c r="AU1609" s="181">
        <v>16</v>
      </c>
      <c r="AV1609" s="180" t="s">
        <v>6024</v>
      </c>
    </row>
    <row r="1610" spans="1:48" ht="60" x14ac:dyDescent="0.2">
      <c r="A1610" s="92" t="s">
        <v>6025</v>
      </c>
      <c r="B1610" s="92" t="s">
        <v>6026</v>
      </c>
      <c r="C1610" s="117" t="s">
        <v>166</v>
      </c>
      <c r="D1610" s="92" t="s">
        <v>283</v>
      </c>
      <c r="E1610" s="92" t="s">
        <v>15562</v>
      </c>
      <c r="F1610" s="92" t="s">
        <v>5658</v>
      </c>
      <c r="G1610" s="92" t="s">
        <v>5710</v>
      </c>
      <c r="H1610" s="92" t="s">
        <v>5711</v>
      </c>
      <c r="I1610" s="118" t="s">
        <v>6028</v>
      </c>
      <c r="J1610" s="119">
        <v>8</v>
      </c>
      <c r="K1610" s="119">
        <v>200</v>
      </c>
      <c r="L1610" s="119">
        <f t="shared" si="191"/>
        <v>200</v>
      </c>
      <c r="M1610" s="119">
        <v>324</v>
      </c>
      <c r="N1610" s="48" t="s">
        <v>173</v>
      </c>
      <c r="O1610" s="48" t="s">
        <v>504</v>
      </c>
      <c r="P1610" s="119">
        <v>0</v>
      </c>
      <c r="Q1610" s="119">
        <v>0</v>
      </c>
      <c r="R1610" s="119">
        <v>0</v>
      </c>
      <c r="S1610" s="119">
        <f t="shared" si="193"/>
        <v>0</v>
      </c>
      <c r="T1610" s="119">
        <f t="shared" si="194"/>
        <v>0</v>
      </c>
      <c r="U1610" s="119">
        <v>0</v>
      </c>
      <c r="V1610" s="119">
        <v>0</v>
      </c>
      <c r="W1610" s="119">
        <v>0</v>
      </c>
      <c r="X1610" s="119">
        <f>T1610-(U1610+V1610)</f>
        <v>0</v>
      </c>
      <c r="Y1610" s="92" t="s">
        <v>12844</v>
      </c>
      <c r="Z1610" s="93">
        <v>1.62</v>
      </c>
      <c r="AA1610" s="178">
        <v>0.82</v>
      </c>
      <c r="AB1610" s="93">
        <f t="shared" si="195"/>
        <v>-0.80000000000000016</v>
      </c>
      <c r="AE1610" s="48" t="s">
        <v>15145</v>
      </c>
      <c r="AF1610" s="172">
        <v>0.82</v>
      </c>
      <c r="AK1610" s="48" t="s">
        <v>15148</v>
      </c>
      <c r="AM1610" s="48" t="s">
        <v>3846</v>
      </c>
      <c r="AN1610" s="48" t="s">
        <v>4272</v>
      </c>
      <c r="AQ1610" s="123" t="s">
        <v>15149</v>
      </c>
      <c r="AR1610" s="179">
        <v>0.82</v>
      </c>
      <c r="AS1610" s="180" t="s">
        <v>15563</v>
      </c>
      <c r="AT1610" s="181">
        <v>200</v>
      </c>
      <c r="AU1610" s="181">
        <v>16</v>
      </c>
      <c r="AV1610" s="180" t="s">
        <v>6028</v>
      </c>
    </row>
    <row r="1611" spans="1:48" x14ac:dyDescent="0.2">
      <c r="A1611" s="92" t="s">
        <v>6029</v>
      </c>
      <c r="B1611" s="92" t="s">
        <v>6030</v>
      </c>
      <c r="C1611" s="117" t="s">
        <v>166</v>
      </c>
      <c r="D1611" s="92" t="s">
        <v>283</v>
      </c>
      <c r="E1611" s="92" t="s">
        <v>6031</v>
      </c>
      <c r="F1611" s="92" t="s">
        <v>5658</v>
      </c>
      <c r="G1611" s="92" t="s">
        <v>6032</v>
      </c>
      <c r="H1611" s="92" t="s">
        <v>4299</v>
      </c>
      <c r="I1611" s="118" t="s">
        <v>6033</v>
      </c>
      <c r="J1611" s="119">
        <v>9</v>
      </c>
      <c r="K1611" s="119">
        <v>10000</v>
      </c>
      <c r="L1611" s="119">
        <f t="shared" si="191"/>
        <v>-7815</v>
      </c>
      <c r="N1611" s="48" t="s">
        <v>243</v>
      </c>
      <c r="P1611" s="119">
        <v>10000</v>
      </c>
      <c r="Q1611" s="119">
        <v>10000</v>
      </c>
      <c r="R1611" s="119">
        <v>0</v>
      </c>
      <c r="S1611" s="119">
        <f t="shared" si="193"/>
        <v>20000</v>
      </c>
      <c r="T1611" s="119">
        <f t="shared" si="194"/>
        <v>20000</v>
      </c>
      <c r="U1611" s="119">
        <v>17815</v>
      </c>
      <c r="V1611" s="119">
        <v>14700</v>
      </c>
      <c r="W1611" s="119">
        <v>15750</v>
      </c>
      <c r="X1611" s="119">
        <f>P1611-(U1611+V1611)</f>
        <v>-22515</v>
      </c>
      <c r="Y1611" s="92" t="s">
        <v>12848</v>
      </c>
      <c r="Z1611" s="93">
        <v>2.31E-3</v>
      </c>
      <c r="AA1611" s="178">
        <v>2.31E-3</v>
      </c>
      <c r="AB1611" s="93">
        <f t="shared" si="195"/>
        <v>0</v>
      </c>
      <c r="AE1611" s="48" t="s">
        <v>15145</v>
      </c>
      <c r="AF1611" s="172">
        <v>2.31E-3</v>
      </c>
      <c r="AK1611" s="48" t="s">
        <v>15148</v>
      </c>
      <c r="AM1611" s="48" t="s">
        <v>3846</v>
      </c>
      <c r="AN1611" s="48" t="s">
        <v>4272</v>
      </c>
      <c r="AQ1611" s="123"/>
      <c r="AR1611" s="179">
        <v>2.31E-3</v>
      </c>
      <c r="AS1611" s="180" t="s">
        <v>6032</v>
      </c>
      <c r="AT1611" s="181">
        <v>10000</v>
      </c>
      <c r="AU1611" s="181">
        <v>11</v>
      </c>
      <c r="AV1611" s="180" t="s">
        <v>6033</v>
      </c>
    </row>
    <row r="1612" spans="1:48" ht="60" x14ac:dyDescent="0.2">
      <c r="A1612" s="92" t="s">
        <v>6034</v>
      </c>
      <c r="B1612" s="92" t="s">
        <v>6035</v>
      </c>
      <c r="C1612" s="117" t="s">
        <v>166</v>
      </c>
      <c r="D1612" s="92" t="s">
        <v>283</v>
      </c>
      <c r="E1612" s="92" t="s">
        <v>6036</v>
      </c>
      <c r="F1612" s="92" t="s">
        <v>5658</v>
      </c>
      <c r="G1612" s="92" t="s">
        <v>1406</v>
      </c>
      <c r="H1612" s="92" t="s">
        <v>4407</v>
      </c>
      <c r="I1612" s="118" t="s">
        <v>6037</v>
      </c>
      <c r="J1612" s="119">
        <v>9</v>
      </c>
      <c r="K1612" s="119">
        <v>4000</v>
      </c>
      <c r="L1612" s="119">
        <f t="shared" si="191"/>
        <v>4000</v>
      </c>
      <c r="M1612" s="119">
        <v>58</v>
      </c>
      <c r="N1612" s="48" t="s">
        <v>243</v>
      </c>
      <c r="O1612" s="48" t="s">
        <v>504</v>
      </c>
      <c r="P1612" s="119">
        <v>0</v>
      </c>
      <c r="Q1612" s="119">
        <v>0</v>
      </c>
      <c r="R1612" s="119">
        <v>0</v>
      </c>
      <c r="S1612" s="119">
        <f t="shared" si="193"/>
        <v>0</v>
      </c>
      <c r="T1612" s="119">
        <f t="shared" si="194"/>
        <v>0</v>
      </c>
      <c r="U1612" s="119">
        <v>0</v>
      </c>
      <c r="V1612" s="119">
        <v>0</v>
      </c>
      <c r="W1612" s="119">
        <v>0</v>
      </c>
      <c r="X1612" s="119">
        <f>P1612-(U1612+V1612)</f>
        <v>0</v>
      </c>
      <c r="Y1612" s="92" t="s">
        <v>12844</v>
      </c>
      <c r="Z1612" s="93">
        <v>1.4500000000000001E-2</v>
      </c>
      <c r="AA1612" s="178">
        <v>8.5500000000000003E-3</v>
      </c>
      <c r="AB1612" s="93">
        <f t="shared" si="195"/>
        <v>-5.9500000000000004E-3</v>
      </c>
      <c r="AD1612" s="93">
        <v>1.4999999999999999E-2</v>
      </c>
      <c r="AE1612" s="48" t="s">
        <v>15145</v>
      </c>
      <c r="AF1612" s="172">
        <v>8.5500000000000003E-3</v>
      </c>
      <c r="AK1612" s="48" t="s">
        <v>15148</v>
      </c>
      <c r="AM1612" s="48" t="s">
        <v>3846</v>
      </c>
      <c r="AN1612" s="48" t="s">
        <v>4272</v>
      </c>
      <c r="AQ1612" s="123" t="s">
        <v>15149</v>
      </c>
      <c r="AR1612" s="179">
        <v>8.5500000000000003E-3</v>
      </c>
      <c r="AS1612" s="180" t="s">
        <v>15564</v>
      </c>
      <c r="AT1612" s="181">
        <v>4000</v>
      </c>
      <c r="AU1612" s="181">
        <v>16</v>
      </c>
      <c r="AV1612" s="180" t="s">
        <v>6037</v>
      </c>
    </row>
    <row r="1613" spans="1:48" ht="30" x14ac:dyDescent="0.2">
      <c r="A1613" s="92" t="s">
        <v>6038</v>
      </c>
      <c r="B1613" s="92" t="s">
        <v>6039</v>
      </c>
      <c r="C1613" s="117" t="s">
        <v>166</v>
      </c>
      <c r="D1613" s="92" t="s">
        <v>417</v>
      </c>
      <c r="E1613" s="92" t="s">
        <v>6040</v>
      </c>
      <c r="F1613" s="92" t="s">
        <v>5658</v>
      </c>
      <c r="G1613" s="92" t="s">
        <v>780</v>
      </c>
      <c r="H1613" s="92" t="s">
        <v>5425</v>
      </c>
      <c r="I1613" s="118" t="s">
        <v>6041</v>
      </c>
      <c r="J1613" s="119">
        <v>28</v>
      </c>
      <c r="K1613" s="119">
        <v>1400</v>
      </c>
      <c r="L1613" s="119">
        <f t="shared" si="191"/>
        <v>-16150</v>
      </c>
      <c r="N1613" s="48" t="s">
        <v>243</v>
      </c>
      <c r="P1613" s="119">
        <v>25500</v>
      </c>
      <c r="Q1613" s="119">
        <v>11500</v>
      </c>
      <c r="R1613" s="119">
        <v>8400</v>
      </c>
      <c r="S1613" s="119">
        <f t="shared" si="193"/>
        <v>37000</v>
      </c>
      <c r="T1613" s="119">
        <f t="shared" si="194"/>
        <v>45400</v>
      </c>
      <c r="U1613" s="119">
        <v>17550</v>
      </c>
      <c r="V1613" s="119">
        <v>9669</v>
      </c>
      <c r="W1613" s="119">
        <v>6375</v>
      </c>
      <c r="X1613" s="119">
        <f>P1613-(U1613+V1613)</f>
        <v>-1719</v>
      </c>
      <c r="Y1613" s="92" t="s">
        <v>12848</v>
      </c>
      <c r="Z1613" s="93">
        <v>0.29699999999999999</v>
      </c>
      <c r="AA1613" s="178">
        <v>0.26</v>
      </c>
      <c r="AB1613" s="93">
        <f t="shared" si="195"/>
        <v>-3.6999999999999977E-2</v>
      </c>
      <c r="AE1613" s="48" t="s">
        <v>15145</v>
      </c>
      <c r="AF1613" s="172">
        <v>0.26</v>
      </c>
      <c r="AK1613" s="48" t="s">
        <v>15148</v>
      </c>
      <c r="AM1613" s="48" t="s">
        <v>3846</v>
      </c>
      <c r="AN1613" s="48" t="s">
        <v>4272</v>
      </c>
      <c r="AQ1613" s="123" t="s">
        <v>15164</v>
      </c>
      <c r="AR1613" s="179">
        <v>0.26</v>
      </c>
      <c r="AS1613" s="180" t="s">
        <v>15565</v>
      </c>
      <c r="AT1613" s="181">
        <v>1400</v>
      </c>
      <c r="AU1613" s="181">
        <v>11</v>
      </c>
      <c r="AV1613" s="180" t="s">
        <v>6041</v>
      </c>
    </row>
    <row r="1614" spans="1:48" x14ac:dyDescent="0.2">
      <c r="A1614" s="92" t="s">
        <v>6042</v>
      </c>
      <c r="B1614" s="92" t="s">
        <v>6043</v>
      </c>
      <c r="C1614" s="117" t="s">
        <v>166</v>
      </c>
      <c r="D1614" s="92" t="s">
        <v>283</v>
      </c>
      <c r="E1614" s="92" t="s">
        <v>6044</v>
      </c>
      <c r="F1614" s="92" t="s">
        <v>5658</v>
      </c>
      <c r="G1614" s="92" t="s">
        <v>5710</v>
      </c>
      <c r="H1614" s="92" t="s">
        <v>5711</v>
      </c>
      <c r="I1614" s="118" t="s">
        <v>6045</v>
      </c>
      <c r="J1614" s="119">
        <v>8</v>
      </c>
      <c r="K1614" s="119">
        <v>300</v>
      </c>
      <c r="L1614" s="119">
        <f t="shared" si="191"/>
        <v>300</v>
      </c>
      <c r="M1614" s="138">
        <v>1398</v>
      </c>
      <c r="N1614" s="48" t="s">
        <v>173</v>
      </c>
      <c r="P1614" s="119">
        <v>0</v>
      </c>
      <c r="Q1614" s="119">
        <v>0</v>
      </c>
      <c r="R1614" s="119">
        <v>0</v>
      </c>
      <c r="S1614" s="119">
        <f t="shared" si="193"/>
        <v>0</v>
      </c>
      <c r="T1614" s="119">
        <f t="shared" si="194"/>
        <v>0</v>
      </c>
      <c r="U1614" s="119">
        <v>0</v>
      </c>
      <c r="V1614" s="119">
        <v>0</v>
      </c>
      <c r="W1614" s="119">
        <v>0</v>
      </c>
      <c r="X1614" s="119">
        <f>T1614-(U1614+V1614)</f>
        <v>0</v>
      </c>
      <c r="Y1614" s="92" t="s">
        <v>12844</v>
      </c>
      <c r="Z1614" s="93">
        <v>4.66</v>
      </c>
      <c r="AA1614" s="178">
        <v>3.59</v>
      </c>
      <c r="AB1614" s="93">
        <f t="shared" si="195"/>
        <v>-1.0700000000000003</v>
      </c>
      <c r="AE1614" s="48" t="s">
        <v>15145</v>
      </c>
      <c r="AF1614" s="172">
        <v>3.59</v>
      </c>
      <c r="AK1614" s="48" t="s">
        <v>15148</v>
      </c>
      <c r="AM1614" s="48" t="s">
        <v>3846</v>
      </c>
      <c r="AN1614" s="48" t="s">
        <v>4272</v>
      </c>
      <c r="AQ1614" s="123" t="s">
        <v>15149</v>
      </c>
      <c r="AR1614" s="179">
        <v>3.59</v>
      </c>
      <c r="AS1614" s="180" t="s">
        <v>15563</v>
      </c>
      <c r="AT1614" s="181">
        <v>300</v>
      </c>
      <c r="AU1614" s="181">
        <v>16</v>
      </c>
      <c r="AV1614" s="180" t="s">
        <v>6045</v>
      </c>
    </row>
    <row r="1615" spans="1:48" x14ac:dyDescent="0.2">
      <c r="A1615" s="92" t="s">
        <v>6046</v>
      </c>
      <c r="B1615" s="92" t="s">
        <v>6047</v>
      </c>
      <c r="C1615" s="117" t="s">
        <v>166</v>
      </c>
      <c r="D1615" s="92" t="s">
        <v>437</v>
      </c>
      <c r="E1615" s="92" t="s">
        <v>6048</v>
      </c>
      <c r="F1615" s="92" t="s">
        <v>5658</v>
      </c>
      <c r="G1615" s="92" t="s">
        <v>3962</v>
      </c>
      <c r="H1615" s="92" t="s">
        <v>4908</v>
      </c>
      <c r="I1615" s="118" t="s">
        <v>6049</v>
      </c>
      <c r="J1615" s="119">
        <v>21</v>
      </c>
      <c r="K1615" s="119">
        <v>20000</v>
      </c>
      <c r="L1615" s="119">
        <f t="shared" si="191"/>
        <v>19871</v>
      </c>
      <c r="M1615" s="119"/>
      <c r="N1615" s="48" t="s">
        <v>243</v>
      </c>
      <c r="P1615" s="119">
        <v>0</v>
      </c>
      <c r="Q1615" s="119">
        <v>0</v>
      </c>
      <c r="R1615" s="119">
        <v>0</v>
      </c>
      <c r="S1615" s="119">
        <f t="shared" si="193"/>
        <v>0</v>
      </c>
      <c r="T1615" s="119">
        <f t="shared" si="194"/>
        <v>0</v>
      </c>
      <c r="U1615" s="119">
        <v>129</v>
      </c>
      <c r="V1615" s="119">
        <v>90</v>
      </c>
      <c r="W1615" s="119">
        <v>90</v>
      </c>
      <c r="X1615" s="119">
        <f>P1615-(U1615+V1615)</f>
        <v>-219</v>
      </c>
      <c r="Y1615" s="92" t="s">
        <v>12848</v>
      </c>
      <c r="Z1615" s="93">
        <v>1.03E-2</v>
      </c>
      <c r="AA1615" s="178">
        <v>1.03E-2</v>
      </c>
      <c r="AB1615" s="93">
        <f t="shared" si="195"/>
        <v>0</v>
      </c>
      <c r="AE1615" s="48" t="s">
        <v>15145</v>
      </c>
      <c r="AF1615" s="172">
        <v>1.03E-2</v>
      </c>
      <c r="AK1615" s="48" t="s">
        <v>15148</v>
      </c>
      <c r="AM1615" s="48" t="s">
        <v>3846</v>
      </c>
      <c r="AN1615" s="48" t="s">
        <v>4272</v>
      </c>
      <c r="AQ1615" s="123"/>
      <c r="AR1615" s="179">
        <v>1.03E-2</v>
      </c>
      <c r="AS1615" s="180" t="s">
        <v>15380</v>
      </c>
      <c r="AT1615" s="181">
        <v>20000</v>
      </c>
      <c r="AU1615" s="181">
        <v>11</v>
      </c>
      <c r="AV1615" s="180" t="s">
        <v>6049</v>
      </c>
    </row>
    <row r="1616" spans="1:48" ht="60" x14ac:dyDescent="0.2">
      <c r="A1616" s="92" t="s">
        <v>6050</v>
      </c>
      <c r="B1616" s="92" t="s">
        <v>6051</v>
      </c>
      <c r="C1616" s="117" t="s">
        <v>166</v>
      </c>
      <c r="D1616" s="92" t="s">
        <v>283</v>
      </c>
      <c r="E1616" s="92" t="s">
        <v>6052</v>
      </c>
      <c r="F1616" s="92" t="s">
        <v>5658</v>
      </c>
      <c r="G1616" s="92" t="s">
        <v>6032</v>
      </c>
      <c r="H1616" s="92" t="s">
        <v>4299</v>
      </c>
      <c r="I1616" s="118" t="s">
        <v>6053</v>
      </c>
      <c r="J1616" s="119">
        <v>10</v>
      </c>
      <c r="K1616" s="119">
        <v>4000</v>
      </c>
      <c r="L1616" s="119">
        <f t="shared" si="191"/>
        <v>4000</v>
      </c>
      <c r="M1616" s="119">
        <v>50.8</v>
      </c>
      <c r="N1616" s="48" t="s">
        <v>243</v>
      </c>
      <c r="O1616" s="48" t="s">
        <v>504</v>
      </c>
      <c r="P1616" s="119">
        <v>0</v>
      </c>
      <c r="Q1616" s="119">
        <v>0</v>
      </c>
      <c r="R1616" s="119">
        <v>0</v>
      </c>
      <c r="S1616" s="119">
        <f t="shared" si="193"/>
        <v>0</v>
      </c>
      <c r="T1616" s="119">
        <f t="shared" si="194"/>
        <v>0</v>
      </c>
      <c r="U1616" s="119">
        <v>0</v>
      </c>
      <c r="V1616" s="119">
        <v>0</v>
      </c>
      <c r="W1616" s="119">
        <v>0</v>
      </c>
      <c r="X1616" s="119">
        <f>P1616-(U1616+V1616)</f>
        <v>0</v>
      </c>
      <c r="Y1616" s="92" t="s">
        <v>12844</v>
      </c>
      <c r="Z1616" s="93">
        <v>1.2699999999999999E-2</v>
      </c>
      <c r="AA1616" s="178">
        <v>4.0099999999999997E-3</v>
      </c>
      <c r="AB1616" s="93">
        <f t="shared" si="195"/>
        <v>-8.6899999999999998E-3</v>
      </c>
      <c r="AE1616" s="48" t="s">
        <v>15145</v>
      </c>
      <c r="AF1616" s="172">
        <v>4.0099999999999997E-3</v>
      </c>
      <c r="AK1616" s="48" t="s">
        <v>15148</v>
      </c>
      <c r="AM1616" s="48" t="s">
        <v>3846</v>
      </c>
      <c r="AN1616" s="48" t="s">
        <v>4272</v>
      </c>
      <c r="AQ1616" s="123" t="s">
        <v>15149</v>
      </c>
      <c r="AR1616" s="179">
        <v>4.0099999999999997E-3</v>
      </c>
      <c r="AS1616" s="180" t="s">
        <v>15566</v>
      </c>
      <c r="AT1616" s="181">
        <v>4000</v>
      </c>
      <c r="AU1616" s="181">
        <v>11</v>
      </c>
      <c r="AV1616" s="180" t="s">
        <v>6053</v>
      </c>
    </row>
    <row r="1617" spans="1:48" x14ac:dyDescent="0.2">
      <c r="A1617" s="92" t="s">
        <v>6054</v>
      </c>
      <c r="B1617" s="92" t="s">
        <v>6055</v>
      </c>
      <c r="C1617" s="117" t="s">
        <v>166</v>
      </c>
      <c r="D1617" s="92" t="s">
        <v>283</v>
      </c>
      <c r="E1617" s="92" t="s">
        <v>6056</v>
      </c>
      <c r="F1617" s="92" t="s">
        <v>5658</v>
      </c>
      <c r="G1617" s="92" t="s">
        <v>5710</v>
      </c>
      <c r="H1617" s="92" t="s">
        <v>5711</v>
      </c>
      <c r="I1617" s="118" t="s">
        <v>6057</v>
      </c>
      <c r="J1617" s="119">
        <v>8</v>
      </c>
      <c r="K1617" s="119">
        <v>300</v>
      </c>
      <c r="L1617" s="119">
        <f t="shared" si="191"/>
        <v>300</v>
      </c>
      <c r="M1617" s="138">
        <v>1398</v>
      </c>
      <c r="N1617" s="48" t="s">
        <v>173</v>
      </c>
      <c r="P1617" s="119">
        <v>0</v>
      </c>
      <c r="Q1617" s="119">
        <v>0</v>
      </c>
      <c r="R1617" s="119">
        <v>0</v>
      </c>
      <c r="S1617" s="119">
        <f t="shared" si="193"/>
        <v>0</v>
      </c>
      <c r="T1617" s="119">
        <f t="shared" si="194"/>
        <v>0</v>
      </c>
      <c r="U1617" s="119">
        <v>0</v>
      </c>
      <c r="V1617" s="119">
        <v>0</v>
      </c>
      <c r="W1617" s="119">
        <v>0</v>
      </c>
      <c r="X1617" s="119">
        <f>T1617-(U1617+V1617)</f>
        <v>0</v>
      </c>
      <c r="Y1617" s="92" t="s">
        <v>12844</v>
      </c>
      <c r="Z1617" s="93">
        <v>4.66</v>
      </c>
      <c r="AA1617" s="178">
        <v>3.59</v>
      </c>
      <c r="AB1617" s="93">
        <f t="shared" si="195"/>
        <v>-1.0700000000000003</v>
      </c>
      <c r="AE1617" s="48" t="s">
        <v>15145</v>
      </c>
      <c r="AF1617" s="172">
        <v>3.59</v>
      </c>
      <c r="AK1617" s="48" t="s">
        <v>15148</v>
      </c>
      <c r="AM1617" s="48" t="s">
        <v>3846</v>
      </c>
      <c r="AN1617" s="48" t="s">
        <v>4272</v>
      </c>
      <c r="AQ1617" s="123" t="s">
        <v>15149</v>
      </c>
      <c r="AR1617" s="179">
        <v>3.59</v>
      </c>
      <c r="AS1617" s="180" t="s">
        <v>15563</v>
      </c>
      <c r="AT1617" s="181">
        <v>300</v>
      </c>
      <c r="AU1617" s="181">
        <v>11</v>
      </c>
      <c r="AV1617" s="180" t="s">
        <v>6057</v>
      </c>
    </row>
    <row r="1618" spans="1:48" ht="60" x14ac:dyDescent="0.2">
      <c r="A1618" s="92" t="s">
        <v>6058</v>
      </c>
      <c r="B1618" s="92" t="s">
        <v>6059</v>
      </c>
      <c r="C1618" s="117" t="s">
        <v>166</v>
      </c>
      <c r="D1618" s="92" t="s">
        <v>283</v>
      </c>
      <c r="E1618" s="92" t="s">
        <v>15567</v>
      </c>
      <c r="F1618" s="92" t="s">
        <v>5658</v>
      </c>
      <c r="G1618" s="92" t="s">
        <v>5710</v>
      </c>
      <c r="H1618" s="92" t="s">
        <v>5711</v>
      </c>
      <c r="I1618" s="118" t="s">
        <v>6061</v>
      </c>
      <c r="J1618" s="119">
        <v>10</v>
      </c>
      <c r="K1618" s="119">
        <v>400</v>
      </c>
      <c r="L1618" s="119">
        <f t="shared" ref="L1618:L1649" si="196">K1618-U1618</f>
        <v>400</v>
      </c>
      <c r="M1618" s="119">
        <v>536</v>
      </c>
      <c r="N1618" s="48" t="s">
        <v>173</v>
      </c>
      <c r="O1618" s="48" t="s">
        <v>504</v>
      </c>
      <c r="P1618" s="119">
        <v>0</v>
      </c>
      <c r="Q1618" s="119">
        <v>0</v>
      </c>
      <c r="R1618" s="119">
        <v>0</v>
      </c>
      <c r="S1618" s="119">
        <f t="shared" si="193"/>
        <v>0</v>
      </c>
      <c r="T1618" s="119">
        <f t="shared" si="194"/>
        <v>0</v>
      </c>
      <c r="U1618" s="119">
        <v>0</v>
      </c>
      <c r="V1618" s="119">
        <v>0</v>
      </c>
      <c r="W1618" s="119">
        <v>0</v>
      </c>
      <c r="X1618" s="119">
        <f>T1618-(U1618+V1618)</f>
        <v>0</v>
      </c>
      <c r="Y1618" s="92" t="s">
        <v>12844</v>
      </c>
      <c r="Z1618" s="93">
        <v>1.34</v>
      </c>
      <c r="AA1618" s="178">
        <v>0.78</v>
      </c>
      <c r="AB1618" s="93">
        <f t="shared" si="195"/>
        <v>-0.56000000000000005</v>
      </c>
      <c r="AE1618" s="48" t="s">
        <v>15145</v>
      </c>
      <c r="AF1618" s="172">
        <v>0.78</v>
      </c>
      <c r="AK1618" s="48" t="s">
        <v>15148</v>
      </c>
      <c r="AM1618" s="48" t="s">
        <v>3846</v>
      </c>
      <c r="AN1618" s="48" t="s">
        <v>4272</v>
      </c>
      <c r="AQ1618" s="123" t="s">
        <v>15149</v>
      </c>
      <c r="AR1618" s="179">
        <v>0.78</v>
      </c>
      <c r="AS1618" s="180" t="s">
        <v>15563</v>
      </c>
      <c r="AT1618" s="181">
        <v>400</v>
      </c>
      <c r="AU1618" s="181">
        <v>11</v>
      </c>
      <c r="AV1618" s="180" t="s">
        <v>6061</v>
      </c>
    </row>
    <row r="1619" spans="1:48" ht="30" x14ac:dyDescent="0.2">
      <c r="A1619" s="92" t="s">
        <v>6062</v>
      </c>
      <c r="B1619" s="92" t="s">
        <v>6063</v>
      </c>
      <c r="C1619" s="117" t="s">
        <v>166</v>
      </c>
      <c r="D1619" s="92" t="s">
        <v>417</v>
      </c>
      <c r="E1619" s="92" t="s">
        <v>15568</v>
      </c>
      <c r="F1619" s="92" t="s">
        <v>5658</v>
      </c>
      <c r="G1619" s="92" t="s">
        <v>3617</v>
      </c>
      <c r="H1619" s="92" t="s">
        <v>5758</v>
      </c>
      <c r="I1619" s="118" t="s">
        <v>6065</v>
      </c>
      <c r="J1619" s="119">
        <v>13</v>
      </c>
      <c r="K1619" s="119">
        <v>5000</v>
      </c>
      <c r="L1619" s="119">
        <f t="shared" si="196"/>
        <v>-1693</v>
      </c>
      <c r="N1619" s="48" t="s">
        <v>243</v>
      </c>
      <c r="P1619" s="119">
        <v>10000</v>
      </c>
      <c r="Q1619" s="119">
        <v>10000</v>
      </c>
      <c r="R1619" s="119">
        <v>0</v>
      </c>
      <c r="S1619" s="119">
        <f t="shared" si="193"/>
        <v>20000</v>
      </c>
      <c r="T1619" s="119">
        <f t="shared" si="194"/>
        <v>20000</v>
      </c>
      <c r="U1619" s="119">
        <v>6693</v>
      </c>
      <c r="V1619" s="119">
        <v>5190</v>
      </c>
      <c r="W1619" s="119">
        <v>7710</v>
      </c>
      <c r="X1619" s="119">
        <f>P1619-(U1619+V1619)</f>
        <v>-1883</v>
      </c>
      <c r="Y1619" s="92" t="s">
        <v>12848</v>
      </c>
      <c r="Z1619" s="93">
        <v>5.1360000000000003E-2</v>
      </c>
      <c r="AA1619" s="178">
        <v>0.1142</v>
      </c>
      <c r="AB1619" s="93">
        <f t="shared" si="195"/>
        <v>6.2839999999999993E-2</v>
      </c>
      <c r="AE1619" s="48" t="s">
        <v>15145</v>
      </c>
      <c r="AF1619" s="172">
        <v>0.1142</v>
      </c>
      <c r="AK1619" s="48" t="s">
        <v>15148</v>
      </c>
      <c r="AM1619" s="48" t="s">
        <v>3846</v>
      </c>
      <c r="AN1619" s="48" t="s">
        <v>4272</v>
      </c>
      <c r="AQ1619" s="123" t="s">
        <v>15164</v>
      </c>
      <c r="AR1619" s="179">
        <v>0.1142</v>
      </c>
      <c r="AS1619" s="180" t="s">
        <v>15569</v>
      </c>
      <c r="AT1619" s="181">
        <v>2500</v>
      </c>
      <c r="AU1619" s="181">
        <v>16</v>
      </c>
      <c r="AV1619" s="180" t="s">
        <v>6065</v>
      </c>
    </row>
    <row r="1620" spans="1:48" ht="60" x14ac:dyDescent="0.2">
      <c r="A1620" s="92" t="s">
        <v>6066</v>
      </c>
      <c r="B1620" s="92" t="s">
        <v>6067</v>
      </c>
      <c r="C1620" s="117" t="s">
        <v>166</v>
      </c>
      <c r="D1620" s="92" t="s">
        <v>283</v>
      </c>
      <c r="E1620" s="92" t="s">
        <v>6068</v>
      </c>
      <c r="F1620" s="92" t="s">
        <v>5658</v>
      </c>
      <c r="G1620" s="92" t="s">
        <v>6069</v>
      </c>
      <c r="H1620" s="92" t="s">
        <v>4908</v>
      </c>
      <c r="I1620" s="118" t="s">
        <v>6070</v>
      </c>
      <c r="J1620" s="119">
        <v>13</v>
      </c>
      <c r="K1620" s="119">
        <v>10000</v>
      </c>
      <c r="L1620" s="119">
        <f t="shared" si="196"/>
        <v>10000</v>
      </c>
      <c r="M1620" s="119">
        <v>120</v>
      </c>
      <c r="N1620" s="48" t="s">
        <v>243</v>
      </c>
      <c r="O1620" s="48" t="s">
        <v>504</v>
      </c>
      <c r="P1620" s="119">
        <v>0</v>
      </c>
      <c r="Q1620" s="119">
        <v>0</v>
      </c>
      <c r="R1620" s="119">
        <v>0</v>
      </c>
      <c r="S1620" s="119">
        <f t="shared" si="193"/>
        <v>0</v>
      </c>
      <c r="T1620" s="119">
        <f t="shared" si="194"/>
        <v>0</v>
      </c>
      <c r="U1620" s="119">
        <v>0</v>
      </c>
      <c r="V1620" s="119">
        <v>0</v>
      </c>
      <c r="W1620" s="119">
        <v>0</v>
      </c>
      <c r="X1620" s="119">
        <f>P1620-(U1620+V1620)</f>
        <v>0</v>
      </c>
      <c r="Y1620" s="92" t="s">
        <v>12844</v>
      </c>
      <c r="Z1620" s="93">
        <v>1.2E-2</v>
      </c>
      <c r="AA1620" s="178">
        <v>1.8400000000000001E-3</v>
      </c>
      <c r="AB1620" s="93">
        <f t="shared" si="195"/>
        <v>-1.0160000000000001E-2</v>
      </c>
      <c r="AE1620" s="48" t="s">
        <v>15145</v>
      </c>
      <c r="AF1620" s="172">
        <v>1.8400000000000001E-3</v>
      </c>
      <c r="AK1620" s="48" t="s">
        <v>15148</v>
      </c>
      <c r="AM1620" s="48" t="s">
        <v>3846</v>
      </c>
      <c r="AN1620" s="48" t="s">
        <v>4272</v>
      </c>
      <c r="AQ1620" s="123" t="s">
        <v>15149</v>
      </c>
      <c r="AR1620" s="179">
        <v>1.8400000000000001E-3</v>
      </c>
      <c r="AS1620" s="180" t="s">
        <v>15570</v>
      </c>
      <c r="AT1620" s="181">
        <v>10000</v>
      </c>
      <c r="AU1620" s="181">
        <v>9</v>
      </c>
      <c r="AV1620" s="180" t="s">
        <v>15571</v>
      </c>
    </row>
    <row r="1621" spans="1:48" ht="30" x14ac:dyDescent="0.2">
      <c r="A1621" s="92" t="s">
        <v>6071</v>
      </c>
      <c r="B1621" s="92" t="s">
        <v>6072</v>
      </c>
      <c r="C1621" s="117" t="s">
        <v>166</v>
      </c>
      <c r="D1621" s="92" t="s">
        <v>283</v>
      </c>
      <c r="E1621" s="92" t="s">
        <v>6073</v>
      </c>
      <c r="F1621" s="92" t="s">
        <v>5658</v>
      </c>
      <c r="G1621" s="92" t="s">
        <v>5710</v>
      </c>
      <c r="H1621" s="92" t="s">
        <v>5711</v>
      </c>
      <c r="I1621" s="118" t="s">
        <v>6074</v>
      </c>
      <c r="J1621" s="119">
        <v>8</v>
      </c>
      <c r="K1621" s="119">
        <v>150</v>
      </c>
      <c r="L1621" s="119">
        <f t="shared" si="196"/>
        <v>-8010</v>
      </c>
      <c r="N1621" s="48" t="s">
        <v>173</v>
      </c>
      <c r="P1621" s="119">
        <v>4200</v>
      </c>
      <c r="Q1621" s="119">
        <v>4200</v>
      </c>
      <c r="R1621" s="119">
        <v>0</v>
      </c>
      <c r="S1621" s="119">
        <f t="shared" si="193"/>
        <v>8400</v>
      </c>
      <c r="T1621" s="119">
        <f t="shared" si="194"/>
        <v>8400</v>
      </c>
      <c r="U1621" s="119">
        <v>8160</v>
      </c>
      <c r="V1621" s="119">
        <v>7776</v>
      </c>
      <c r="W1621" s="119">
        <v>7776</v>
      </c>
      <c r="X1621" s="119">
        <f>T1621-(U1621+V1621)</f>
        <v>-7536</v>
      </c>
      <c r="Y1621" s="92" t="s">
        <v>12848</v>
      </c>
      <c r="Z1621" s="93">
        <v>0.36299999999999999</v>
      </c>
      <c r="AA1621" s="178">
        <v>1.0900000000000001</v>
      </c>
      <c r="AB1621" s="93">
        <f t="shared" si="195"/>
        <v>0.72700000000000009</v>
      </c>
      <c r="AE1621" s="48" t="s">
        <v>15145</v>
      </c>
      <c r="AF1621" s="172">
        <v>1.0900000000000001</v>
      </c>
      <c r="AK1621" s="48" t="s">
        <v>15148</v>
      </c>
      <c r="AM1621" s="48" t="s">
        <v>3846</v>
      </c>
      <c r="AN1621" s="48" t="s">
        <v>4272</v>
      </c>
      <c r="AQ1621" s="123" t="s">
        <v>15271</v>
      </c>
      <c r="AR1621" s="179">
        <v>1.0900000000000001</v>
      </c>
      <c r="AS1621" s="180" t="s">
        <v>15572</v>
      </c>
      <c r="AT1621" s="181">
        <v>150</v>
      </c>
      <c r="AU1621" s="181">
        <v>11</v>
      </c>
      <c r="AV1621" s="180" t="s">
        <v>6074</v>
      </c>
    </row>
    <row r="1622" spans="1:48" ht="30" x14ac:dyDescent="0.2">
      <c r="A1622" s="92" t="s">
        <v>6075</v>
      </c>
      <c r="B1622" s="92" t="s">
        <v>6076</v>
      </c>
      <c r="C1622" s="117" t="s">
        <v>166</v>
      </c>
      <c r="D1622" s="92" t="s">
        <v>283</v>
      </c>
      <c r="E1622" s="92" t="s">
        <v>6077</v>
      </c>
      <c r="F1622" s="92" t="s">
        <v>5658</v>
      </c>
      <c r="G1622" s="92" t="s">
        <v>6069</v>
      </c>
      <c r="H1622" s="92" t="s">
        <v>4908</v>
      </c>
      <c r="I1622" s="118" t="s">
        <v>6078</v>
      </c>
      <c r="J1622" s="119">
        <v>13</v>
      </c>
      <c r="K1622" s="119">
        <v>10000</v>
      </c>
      <c r="L1622" s="119">
        <f t="shared" si="196"/>
        <v>7962</v>
      </c>
      <c r="M1622" s="119"/>
      <c r="N1622" s="48" t="s">
        <v>243</v>
      </c>
      <c r="P1622" s="119">
        <v>0</v>
      </c>
      <c r="Q1622" s="119">
        <v>0</v>
      </c>
      <c r="R1622" s="119">
        <v>0</v>
      </c>
      <c r="S1622" s="119">
        <f t="shared" si="193"/>
        <v>0</v>
      </c>
      <c r="T1622" s="119">
        <f t="shared" si="194"/>
        <v>0</v>
      </c>
      <c r="U1622" s="119">
        <v>2038</v>
      </c>
      <c r="V1622" s="119">
        <v>1158</v>
      </c>
      <c r="W1622" s="119">
        <v>1158</v>
      </c>
      <c r="X1622" s="119">
        <f>P1622-(U1622+V1622)</f>
        <v>-3196</v>
      </c>
      <c r="Y1622" s="92" t="s">
        <v>12848</v>
      </c>
      <c r="Z1622" s="93">
        <v>1.38E-2</v>
      </c>
      <c r="AA1622" s="178">
        <v>1.7909999999999999E-2</v>
      </c>
      <c r="AB1622" s="93">
        <f t="shared" si="195"/>
        <v>4.1099999999999991E-3</v>
      </c>
      <c r="AE1622" s="48" t="s">
        <v>15145</v>
      </c>
      <c r="AF1622" s="172">
        <v>1.7909999999999999E-2</v>
      </c>
      <c r="AK1622" s="48" t="s">
        <v>15148</v>
      </c>
      <c r="AM1622" s="48" t="s">
        <v>3846</v>
      </c>
      <c r="AN1622" s="48" t="s">
        <v>4272</v>
      </c>
      <c r="AQ1622" s="123" t="s">
        <v>15164</v>
      </c>
      <c r="AR1622" s="179">
        <v>1.7909999999999999E-2</v>
      </c>
      <c r="AS1622" s="180" t="s">
        <v>15570</v>
      </c>
      <c r="AT1622" s="181">
        <v>10000</v>
      </c>
      <c r="AU1622" s="181">
        <v>17</v>
      </c>
      <c r="AV1622" s="180" t="s">
        <v>6078</v>
      </c>
    </row>
    <row r="1623" spans="1:48" ht="60" x14ac:dyDescent="0.2">
      <c r="A1623" s="92" t="s">
        <v>6079</v>
      </c>
      <c r="B1623" s="92" t="s">
        <v>6080</v>
      </c>
      <c r="C1623" s="117" t="s">
        <v>166</v>
      </c>
      <c r="D1623" s="92" t="s">
        <v>283</v>
      </c>
      <c r="E1623" s="92" t="s">
        <v>6081</v>
      </c>
      <c r="F1623" s="92" t="s">
        <v>5658</v>
      </c>
      <c r="G1623" s="92" t="s">
        <v>5874</v>
      </c>
      <c r="H1623" s="92" t="s">
        <v>5875</v>
      </c>
      <c r="I1623" s="118">
        <v>742792631</v>
      </c>
      <c r="J1623" s="119">
        <v>12</v>
      </c>
      <c r="K1623" s="119">
        <v>4000</v>
      </c>
      <c r="L1623" s="119">
        <f t="shared" si="196"/>
        <v>4000</v>
      </c>
      <c r="M1623" s="119">
        <v>356</v>
      </c>
      <c r="N1623" s="48" t="s">
        <v>173</v>
      </c>
      <c r="O1623" s="48" t="s">
        <v>504</v>
      </c>
      <c r="P1623" s="119">
        <v>0</v>
      </c>
      <c r="Q1623" s="119">
        <v>0</v>
      </c>
      <c r="R1623" s="119">
        <v>0</v>
      </c>
      <c r="S1623" s="119">
        <f t="shared" si="193"/>
        <v>0</v>
      </c>
      <c r="T1623" s="119">
        <f t="shared" si="194"/>
        <v>0</v>
      </c>
      <c r="U1623" s="119">
        <v>0</v>
      </c>
      <c r="V1623" s="119">
        <v>0</v>
      </c>
      <c r="W1623" s="119">
        <v>0</v>
      </c>
      <c r="X1623" s="119">
        <f>T1623-(U1623+V1623)</f>
        <v>0</v>
      </c>
      <c r="Y1623" s="92" t="s">
        <v>12844</v>
      </c>
      <c r="Z1623" s="93">
        <v>8.8999999999999996E-2</v>
      </c>
      <c r="AA1623" s="178">
        <v>0.02</v>
      </c>
      <c r="AB1623" s="93">
        <f t="shared" si="195"/>
        <v>-6.8999999999999992E-2</v>
      </c>
      <c r="AE1623" s="48" t="s">
        <v>15145</v>
      </c>
      <c r="AF1623" s="172">
        <v>0.02</v>
      </c>
      <c r="AK1623" s="48" t="s">
        <v>15148</v>
      </c>
      <c r="AM1623" s="48" t="s">
        <v>3846</v>
      </c>
      <c r="AN1623" s="48" t="s">
        <v>4272</v>
      </c>
      <c r="AQ1623" s="123" t="s">
        <v>15149</v>
      </c>
      <c r="AR1623" s="179">
        <v>0.02</v>
      </c>
      <c r="AS1623" s="180" t="s">
        <v>15541</v>
      </c>
      <c r="AT1623" s="181">
        <v>4000</v>
      </c>
      <c r="AU1623" s="181">
        <v>11</v>
      </c>
      <c r="AV1623" s="194">
        <v>700000000</v>
      </c>
    </row>
    <row r="1624" spans="1:48" x14ac:dyDescent="0.2">
      <c r="A1624" s="92" t="s">
        <v>6083</v>
      </c>
      <c r="B1624" s="92" t="s">
        <v>6084</v>
      </c>
      <c r="C1624" s="117" t="s">
        <v>166</v>
      </c>
      <c r="D1624" s="92" t="s">
        <v>2267</v>
      </c>
      <c r="E1624" s="92" t="s">
        <v>6085</v>
      </c>
      <c r="F1624" s="92" t="s">
        <v>5658</v>
      </c>
      <c r="G1624" s="92" t="s">
        <v>5874</v>
      </c>
      <c r="H1624" s="92" t="s">
        <v>5875</v>
      </c>
      <c r="I1624" s="118">
        <v>744373770056</v>
      </c>
      <c r="J1624" s="119">
        <v>15</v>
      </c>
      <c r="K1624" s="119">
        <v>500</v>
      </c>
      <c r="L1624" s="119">
        <f t="shared" si="196"/>
        <v>-562</v>
      </c>
      <c r="N1624" s="48" t="s">
        <v>173</v>
      </c>
      <c r="P1624" s="119">
        <v>0</v>
      </c>
      <c r="Q1624" s="119">
        <v>0</v>
      </c>
      <c r="R1624" s="119">
        <v>0</v>
      </c>
      <c r="S1624" s="119">
        <f t="shared" si="193"/>
        <v>0</v>
      </c>
      <c r="T1624" s="119">
        <f t="shared" si="194"/>
        <v>0</v>
      </c>
      <c r="U1624" s="119">
        <v>1062</v>
      </c>
      <c r="V1624" s="119">
        <v>674</v>
      </c>
      <c r="W1624" s="119">
        <v>622</v>
      </c>
      <c r="X1624" s="119">
        <f>T1624-(U1624+V1624)</f>
        <v>-1736</v>
      </c>
      <c r="Y1624" s="92" t="s">
        <v>12848</v>
      </c>
      <c r="Z1624" s="93">
        <v>0.95</v>
      </c>
      <c r="AA1624" s="178">
        <v>0.95</v>
      </c>
      <c r="AB1624" s="93">
        <f t="shared" si="195"/>
        <v>0</v>
      </c>
      <c r="AE1624" s="48" t="s">
        <v>15145</v>
      </c>
      <c r="AF1624" s="172">
        <v>0.95</v>
      </c>
      <c r="AK1624" s="48" t="s">
        <v>15148</v>
      </c>
      <c r="AM1624" s="48" t="s">
        <v>3846</v>
      </c>
      <c r="AN1624" s="48" t="s">
        <v>4272</v>
      </c>
      <c r="AQ1624" s="123"/>
      <c r="AR1624" s="179">
        <v>0.95</v>
      </c>
      <c r="AS1624" s="180" t="s">
        <v>15541</v>
      </c>
      <c r="AT1624" s="181">
        <v>500</v>
      </c>
      <c r="AU1624" s="181">
        <v>11</v>
      </c>
      <c r="AV1624" s="195" t="s">
        <v>15573</v>
      </c>
    </row>
    <row r="1625" spans="1:48" x14ac:dyDescent="0.2">
      <c r="A1625" s="92" t="s">
        <v>6087</v>
      </c>
      <c r="B1625" s="92" t="s">
        <v>6088</v>
      </c>
      <c r="C1625" s="117" t="s">
        <v>166</v>
      </c>
      <c r="D1625" s="92" t="s">
        <v>437</v>
      </c>
      <c r="E1625" s="92" t="s">
        <v>6089</v>
      </c>
      <c r="F1625" s="92" t="s">
        <v>5658</v>
      </c>
      <c r="G1625" s="92" t="s">
        <v>5659</v>
      </c>
      <c r="H1625" s="92" t="s">
        <v>4299</v>
      </c>
      <c r="I1625" s="118" t="s">
        <v>6090</v>
      </c>
      <c r="J1625" s="119">
        <v>11</v>
      </c>
      <c r="K1625" s="119">
        <v>10000</v>
      </c>
      <c r="L1625" s="119">
        <f t="shared" si="196"/>
        <v>8716</v>
      </c>
      <c r="N1625" s="48" t="s">
        <v>243</v>
      </c>
      <c r="P1625" s="119">
        <v>0</v>
      </c>
      <c r="Q1625" s="119">
        <v>0</v>
      </c>
      <c r="R1625" s="119">
        <v>0</v>
      </c>
      <c r="S1625" s="119">
        <f t="shared" si="193"/>
        <v>0</v>
      </c>
      <c r="T1625" s="119">
        <f t="shared" si="194"/>
        <v>0</v>
      </c>
      <c r="U1625" s="119">
        <v>1284</v>
      </c>
      <c r="V1625" s="119">
        <v>0</v>
      </c>
      <c r="W1625" s="119">
        <v>0</v>
      </c>
      <c r="X1625" s="119">
        <f>P1625-(U1625+V1625)</f>
        <v>-1284</v>
      </c>
      <c r="Y1625" s="92" t="s">
        <v>12848</v>
      </c>
      <c r="Z1625" s="93">
        <v>4.0000000000000001E-3</v>
      </c>
      <c r="AA1625" s="178">
        <v>4.0000000000000001E-3</v>
      </c>
      <c r="AB1625" s="93">
        <f t="shared" si="195"/>
        <v>0</v>
      </c>
      <c r="AE1625" s="48" t="s">
        <v>15145</v>
      </c>
      <c r="AF1625" s="172">
        <v>4.0000000000000001E-3</v>
      </c>
      <c r="AK1625" s="48" t="s">
        <v>15148</v>
      </c>
      <c r="AM1625" s="48" t="s">
        <v>3846</v>
      </c>
      <c r="AN1625" s="48" t="s">
        <v>4272</v>
      </c>
      <c r="AQ1625" s="123"/>
      <c r="AR1625" s="179">
        <v>4.0000000000000001E-3</v>
      </c>
      <c r="AS1625" s="180" t="s">
        <v>15302</v>
      </c>
      <c r="AT1625" s="181">
        <v>10000</v>
      </c>
      <c r="AU1625" s="181">
        <v>11</v>
      </c>
      <c r="AV1625" s="180" t="s">
        <v>6090</v>
      </c>
    </row>
    <row r="1626" spans="1:48" x14ac:dyDescent="0.2">
      <c r="A1626" s="92" t="s">
        <v>6091</v>
      </c>
      <c r="B1626" s="92" t="s">
        <v>6092</v>
      </c>
      <c r="C1626" s="117" t="s">
        <v>166</v>
      </c>
      <c r="D1626" s="92" t="s">
        <v>283</v>
      </c>
      <c r="E1626" s="92" t="s">
        <v>6093</v>
      </c>
      <c r="F1626" s="92" t="s">
        <v>5658</v>
      </c>
      <c r="G1626" s="92" t="s">
        <v>6032</v>
      </c>
      <c r="H1626" s="92" t="s">
        <v>4299</v>
      </c>
      <c r="I1626" s="118" t="s">
        <v>6094</v>
      </c>
      <c r="J1626" s="119">
        <v>10</v>
      </c>
      <c r="K1626" s="119">
        <v>4000</v>
      </c>
      <c r="L1626" s="119">
        <f t="shared" si="196"/>
        <v>2666</v>
      </c>
      <c r="M1626" s="119"/>
      <c r="N1626" s="48" t="s">
        <v>243</v>
      </c>
      <c r="P1626" s="119">
        <v>0</v>
      </c>
      <c r="Q1626" s="119">
        <v>0</v>
      </c>
      <c r="R1626" s="119">
        <v>0</v>
      </c>
      <c r="S1626" s="119">
        <f t="shared" si="193"/>
        <v>0</v>
      </c>
      <c r="T1626" s="119">
        <f t="shared" si="194"/>
        <v>0</v>
      </c>
      <c r="U1626" s="119">
        <v>1334</v>
      </c>
      <c r="V1626" s="119">
        <v>0</v>
      </c>
      <c r="W1626" s="119">
        <v>0</v>
      </c>
      <c r="X1626" s="119">
        <f>P1626-(U1626+V1626)</f>
        <v>-1334</v>
      </c>
      <c r="Y1626" s="92" t="s">
        <v>12848</v>
      </c>
      <c r="Z1626" s="93">
        <v>4.1200000000000004E-3</v>
      </c>
      <c r="AA1626" s="178">
        <v>4.1200000000000004E-3</v>
      </c>
      <c r="AB1626" s="93">
        <f t="shared" si="195"/>
        <v>0</v>
      </c>
      <c r="AE1626" s="48" t="s">
        <v>15145</v>
      </c>
      <c r="AF1626" s="172">
        <v>4.1200000000000004E-3</v>
      </c>
      <c r="AK1626" s="48" t="s">
        <v>15148</v>
      </c>
      <c r="AM1626" s="48" t="s">
        <v>3846</v>
      </c>
      <c r="AN1626" s="48" t="s">
        <v>4272</v>
      </c>
      <c r="AQ1626" s="123"/>
      <c r="AR1626" s="179">
        <v>4.1200000000000004E-3</v>
      </c>
      <c r="AS1626" s="180" t="s">
        <v>15566</v>
      </c>
      <c r="AT1626" s="181">
        <v>4000</v>
      </c>
      <c r="AU1626" s="181">
        <v>11</v>
      </c>
      <c r="AV1626" s="180" t="s">
        <v>6094</v>
      </c>
    </row>
    <row r="1627" spans="1:48" x14ac:dyDescent="0.2">
      <c r="A1627" s="92" t="s">
        <v>6095</v>
      </c>
      <c r="B1627" s="92" t="s">
        <v>6096</v>
      </c>
      <c r="C1627" s="117" t="s">
        <v>166</v>
      </c>
      <c r="D1627" s="92" t="s">
        <v>2267</v>
      </c>
      <c r="E1627" s="92" t="s">
        <v>6097</v>
      </c>
      <c r="F1627" s="92" t="s">
        <v>5658</v>
      </c>
      <c r="G1627" s="92" t="s">
        <v>5874</v>
      </c>
      <c r="H1627" s="92" t="s">
        <v>5875</v>
      </c>
      <c r="I1627" s="118">
        <v>744373770033</v>
      </c>
      <c r="J1627" s="119">
        <v>15</v>
      </c>
      <c r="K1627" s="119">
        <v>500</v>
      </c>
      <c r="L1627" s="119">
        <f t="shared" si="196"/>
        <v>-31</v>
      </c>
      <c r="N1627" s="48" t="s">
        <v>173</v>
      </c>
      <c r="P1627" s="119">
        <v>0</v>
      </c>
      <c r="Q1627" s="119">
        <v>0</v>
      </c>
      <c r="R1627" s="119">
        <v>0</v>
      </c>
      <c r="S1627" s="119">
        <f t="shared" si="193"/>
        <v>0</v>
      </c>
      <c r="T1627" s="119">
        <f t="shared" si="194"/>
        <v>0</v>
      </c>
      <c r="U1627" s="119">
        <v>531</v>
      </c>
      <c r="V1627" s="119">
        <v>337</v>
      </c>
      <c r="W1627" s="119">
        <v>311</v>
      </c>
      <c r="X1627" s="119">
        <f>T1627-(U1627+V1627)</f>
        <v>-868</v>
      </c>
      <c r="Y1627" s="92" t="s">
        <v>12848</v>
      </c>
      <c r="Z1627" s="93">
        <v>0.95</v>
      </c>
      <c r="AA1627" s="178">
        <v>0.95</v>
      </c>
      <c r="AB1627" s="93">
        <f t="shared" si="195"/>
        <v>0</v>
      </c>
      <c r="AE1627" s="48" t="s">
        <v>15145</v>
      </c>
      <c r="AF1627" s="172">
        <v>0.95</v>
      </c>
      <c r="AK1627" s="48" t="s">
        <v>15148</v>
      </c>
      <c r="AM1627" s="48" t="s">
        <v>3846</v>
      </c>
      <c r="AN1627" s="48" t="s">
        <v>4272</v>
      </c>
      <c r="AQ1627" s="123"/>
      <c r="AR1627" s="179">
        <v>0.95</v>
      </c>
      <c r="AS1627" s="180" t="s">
        <v>15541</v>
      </c>
      <c r="AT1627" s="181">
        <v>500</v>
      </c>
      <c r="AU1627" s="181">
        <v>11</v>
      </c>
      <c r="AV1627" s="195" t="s">
        <v>15573</v>
      </c>
    </row>
    <row r="1628" spans="1:48" ht="30" x14ac:dyDescent="0.2">
      <c r="A1628" s="92" t="s">
        <v>6099</v>
      </c>
      <c r="B1628" s="92" t="s">
        <v>6100</v>
      </c>
      <c r="C1628" s="117" t="s">
        <v>166</v>
      </c>
      <c r="D1628" s="92" t="s">
        <v>283</v>
      </c>
      <c r="E1628" s="92" t="s">
        <v>6101</v>
      </c>
      <c r="F1628" s="92" t="s">
        <v>5658</v>
      </c>
      <c r="G1628" s="92" t="s">
        <v>5918</v>
      </c>
      <c r="H1628" s="92" t="s">
        <v>5752</v>
      </c>
      <c r="I1628" s="118" t="s">
        <v>6102</v>
      </c>
      <c r="J1628" s="119">
        <v>15</v>
      </c>
      <c r="K1628" s="119">
        <v>3000</v>
      </c>
      <c r="L1628" s="119">
        <f t="shared" si="196"/>
        <v>250</v>
      </c>
      <c r="M1628" s="119"/>
      <c r="N1628" s="48" t="s">
        <v>243</v>
      </c>
      <c r="P1628" s="119">
        <v>0</v>
      </c>
      <c r="Q1628" s="119">
        <v>0</v>
      </c>
      <c r="R1628" s="119">
        <v>0</v>
      </c>
      <c r="S1628" s="119">
        <f t="shared" si="193"/>
        <v>0</v>
      </c>
      <c r="T1628" s="119">
        <f t="shared" si="194"/>
        <v>0</v>
      </c>
      <c r="U1628" s="119">
        <v>2750</v>
      </c>
      <c r="V1628" s="119">
        <v>1925</v>
      </c>
      <c r="W1628" s="119">
        <v>1941</v>
      </c>
      <c r="X1628" s="119">
        <f>P1628-(U1628+V1628)</f>
        <v>-4675</v>
      </c>
      <c r="Y1628" s="92" t="s">
        <v>12848</v>
      </c>
      <c r="Z1628" s="93">
        <v>0.18</v>
      </c>
      <c r="AA1628" s="178">
        <v>0.28399999999999997</v>
      </c>
      <c r="AB1628" s="93">
        <f t="shared" si="195"/>
        <v>0.10399999999999998</v>
      </c>
      <c r="AE1628" s="48" t="s">
        <v>15145</v>
      </c>
      <c r="AF1628" s="172">
        <v>0.28399999999999997</v>
      </c>
      <c r="AK1628" s="48" t="s">
        <v>15148</v>
      </c>
      <c r="AM1628" s="48" t="s">
        <v>3846</v>
      </c>
      <c r="AN1628" s="48" t="s">
        <v>4272</v>
      </c>
      <c r="AQ1628" s="123" t="s">
        <v>15164</v>
      </c>
      <c r="AR1628" s="179">
        <v>0.28399999999999997</v>
      </c>
      <c r="AS1628" s="180" t="s">
        <v>15545</v>
      </c>
      <c r="AT1628" s="181">
        <v>1500</v>
      </c>
      <c r="AU1628" s="181">
        <v>16</v>
      </c>
      <c r="AV1628" s="180" t="s">
        <v>6102</v>
      </c>
    </row>
    <row r="1629" spans="1:48" ht="30" x14ac:dyDescent="0.2">
      <c r="A1629" s="92" t="s">
        <v>6103</v>
      </c>
      <c r="B1629" s="92" t="s">
        <v>6104</v>
      </c>
      <c r="C1629" s="117" t="s">
        <v>166</v>
      </c>
      <c r="D1629" s="92" t="s">
        <v>437</v>
      </c>
      <c r="E1629" s="92" t="s">
        <v>6105</v>
      </c>
      <c r="F1629" s="92" t="s">
        <v>5658</v>
      </c>
      <c r="G1629" s="92" t="s">
        <v>5659</v>
      </c>
      <c r="H1629" s="92" t="s">
        <v>4299</v>
      </c>
      <c r="I1629" s="118" t="s">
        <v>6106</v>
      </c>
      <c r="J1629" s="119">
        <v>11</v>
      </c>
      <c r="K1629" s="119">
        <v>10000</v>
      </c>
      <c r="L1629" s="119">
        <f t="shared" si="196"/>
        <v>4814</v>
      </c>
      <c r="M1629" s="119"/>
      <c r="N1629" s="48" t="s">
        <v>243</v>
      </c>
      <c r="P1629" s="119">
        <v>0</v>
      </c>
      <c r="Q1629" s="119">
        <v>0</v>
      </c>
      <c r="R1629" s="119">
        <v>0</v>
      </c>
      <c r="S1629" s="119">
        <f t="shared" si="193"/>
        <v>0</v>
      </c>
      <c r="T1629" s="119">
        <f t="shared" si="194"/>
        <v>0</v>
      </c>
      <c r="U1629" s="119">
        <v>5186</v>
      </c>
      <c r="V1629" s="119">
        <v>4536</v>
      </c>
      <c r="W1629" s="119">
        <v>4398</v>
      </c>
      <c r="X1629" s="119">
        <f>P1629-(U1629+V1629)</f>
        <v>-9722</v>
      </c>
      <c r="Y1629" s="92" t="s">
        <v>12848</v>
      </c>
      <c r="Z1629" s="93">
        <v>3.2399999999999998E-2</v>
      </c>
      <c r="AA1629" s="178">
        <v>6.1249999999999999E-2</v>
      </c>
      <c r="AB1629" s="93">
        <f t="shared" si="195"/>
        <v>2.8850000000000001E-2</v>
      </c>
      <c r="AE1629" s="48" t="s">
        <v>15145</v>
      </c>
      <c r="AF1629" s="172">
        <v>6.1249999999999999E-2</v>
      </c>
      <c r="AK1629" s="48" t="s">
        <v>15148</v>
      </c>
      <c r="AM1629" s="48" t="s">
        <v>3846</v>
      </c>
      <c r="AN1629" s="48" t="s">
        <v>4272</v>
      </c>
      <c r="AQ1629" s="123" t="s">
        <v>15164</v>
      </c>
      <c r="AR1629" s="179">
        <v>6.1249999999999999E-2</v>
      </c>
      <c r="AS1629" s="180" t="s">
        <v>15302</v>
      </c>
      <c r="AT1629" s="181">
        <v>10000</v>
      </c>
      <c r="AU1629" s="181">
        <v>16</v>
      </c>
      <c r="AV1629" s="180" t="s">
        <v>6106</v>
      </c>
    </row>
    <row r="1630" spans="1:48" x14ac:dyDescent="0.2">
      <c r="A1630" s="92" t="s">
        <v>6107</v>
      </c>
      <c r="B1630" s="92" t="s">
        <v>6108</v>
      </c>
      <c r="C1630" s="117" t="s">
        <v>166</v>
      </c>
      <c r="D1630" s="92" t="s">
        <v>283</v>
      </c>
      <c r="E1630" s="92" t="s">
        <v>6109</v>
      </c>
      <c r="F1630" s="92" t="s">
        <v>5658</v>
      </c>
      <c r="G1630" s="92" t="s">
        <v>6032</v>
      </c>
      <c r="H1630" s="92" t="s">
        <v>4299</v>
      </c>
      <c r="I1630" s="118" t="s">
        <v>6110</v>
      </c>
      <c r="J1630" s="119">
        <v>12</v>
      </c>
      <c r="K1630" s="119">
        <v>3000</v>
      </c>
      <c r="L1630" s="119">
        <f t="shared" si="196"/>
        <v>-12544</v>
      </c>
      <c r="N1630" s="48" t="s">
        <v>243</v>
      </c>
      <c r="P1630" s="119">
        <v>6000</v>
      </c>
      <c r="Q1630" s="119">
        <v>6000</v>
      </c>
      <c r="R1630" s="119">
        <v>0</v>
      </c>
      <c r="S1630" s="119">
        <f t="shared" si="193"/>
        <v>12000</v>
      </c>
      <c r="T1630" s="119">
        <f t="shared" si="194"/>
        <v>12000</v>
      </c>
      <c r="U1630" s="119">
        <v>15544</v>
      </c>
      <c r="V1630" s="119">
        <v>9600</v>
      </c>
      <c r="W1630" s="119">
        <v>9600</v>
      </c>
      <c r="X1630" s="119">
        <f>P1630-(U1630+V1630)</f>
        <v>-19144</v>
      </c>
      <c r="Y1630" s="92" t="s">
        <v>12848</v>
      </c>
      <c r="Z1630" s="93">
        <v>5.1999999999999998E-2</v>
      </c>
      <c r="AA1630" s="178">
        <v>5.1999999999999998E-2</v>
      </c>
      <c r="AB1630" s="93">
        <f t="shared" si="195"/>
        <v>0</v>
      </c>
      <c r="AE1630" s="48" t="s">
        <v>15145</v>
      </c>
      <c r="AF1630" s="172">
        <v>5.1999999999999998E-2</v>
      </c>
      <c r="AK1630" s="48" t="s">
        <v>15148</v>
      </c>
      <c r="AM1630" s="48" t="s">
        <v>3846</v>
      </c>
      <c r="AN1630" s="48" t="s">
        <v>4272</v>
      </c>
      <c r="AQ1630" s="123"/>
      <c r="AR1630" s="179">
        <v>5.1999999999999998E-2</v>
      </c>
      <c r="AS1630" s="180" t="s">
        <v>15302</v>
      </c>
      <c r="AT1630" s="181">
        <v>3000</v>
      </c>
      <c r="AU1630" s="181">
        <v>18</v>
      </c>
      <c r="AV1630" s="180" t="s">
        <v>6110</v>
      </c>
    </row>
    <row r="1631" spans="1:48" x14ac:dyDescent="0.2">
      <c r="A1631" s="92" t="s">
        <v>6111</v>
      </c>
      <c r="B1631" s="92" t="s">
        <v>6112</v>
      </c>
      <c r="C1631" s="117" t="s">
        <v>166</v>
      </c>
      <c r="D1631" s="92" t="s">
        <v>2267</v>
      </c>
      <c r="E1631" s="92" t="s">
        <v>6113</v>
      </c>
      <c r="F1631" s="92" t="s">
        <v>5658</v>
      </c>
      <c r="G1631" s="92" t="s">
        <v>5874</v>
      </c>
      <c r="H1631" s="92" t="s">
        <v>5875</v>
      </c>
      <c r="I1631" s="118">
        <v>74437358010</v>
      </c>
      <c r="J1631" s="119">
        <v>13</v>
      </c>
      <c r="K1631" s="119">
        <v>800</v>
      </c>
      <c r="L1631" s="119">
        <f t="shared" si="196"/>
        <v>-793</v>
      </c>
      <c r="N1631" s="48" t="s">
        <v>173</v>
      </c>
      <c r="P1631" s="119">
        <v>0</v>
      </c>
      <c r="Q1631" s="119">
        <v>0</v>
      </c>
      <c r="R1631" s="119">
        <v>0</v>
      </c>
      <c r="S1631" s="119">
        <f t="shared" si="193"/>
        <v>0</v>
      </c>
      <c r="T1631" s="119">
        <f t="shared" si="194"/>
        <v>0</v>
      </c>
      <c r="U1631" s="119">
        <v>1593</v>
      </c>
      <c r="V1631" s="119">
        <v>1011</v>
      </c>
      <c r="W1631" s="119">
        <v>933</v>
      </c>
      <c r="X1631" s="119">
        <f>T1631-(U1631+V1631)</f>
        <v>-2604</v>
      </c>
      <c r="Y1631" s="92" t="s">
        <v>12848</v>
      </c>
      <c r="Z1631" s="93">
        <v>0.4</v>
      </c>
      <c r="AA1631" s="178">
        <v>0.4</v>
      </c>
      <c r="AB1631" s="93">
        <f t="shared" si="195"/>
        <v>0</v>
      </c>
      <c r="AE1631" s="48" t="s">
        <v>15145</v>
      </c>
      <c r="AF1631" s="172">
        <v>0.4</v>
      </c>
      <c r="AK1631" s="48" t="s">
        <v>15148</v>
      </c>
      <c r="AM1631" s="48" t="s">
        <v>3846</v>
      </c>
      <c r="AN1631" s="48" t="s">
        <v>4272</v>
      </c>
      <c r="AQ1631" s="123"/>
      <c r="AR1631" s="179">
        <v>0.4</v>
      </c>
      <c r="AS1631" s="180" t="s">
        <v>15541</v>
      </c>
      <c r="AT1631" s="181">
        <v>800</v>
      </c>
      <c r="AU1631" s="181">
        <v>11</v>
      </c>
      <c r="AV1631" s="194">
        <v>70000000000</v>
      </c>
    </row>
    <row r="1632" spans="1:48" x14ac:dyDescent="0.2">
      <c r="A1632" s="92" t="s">
        <v>6115</v>
      </c>
      <c r="B1632" s="92" t="s">
        <v>6116</v>
      </c>
      <c r="C1632" s="117" t="s">
        <v>166</v>
      </c>
      <c r="D1632" s="92" t="s">
        <v>283</v>
      </c>
      <c r="E1632" s="92" t="s">
        <v>6117</v>
      </c>
      <c r="F1632" s="92" t="s">
        <v>5658</v>
      </c>
      <c r="G1632" s="92" t="s">
        <v>1054</v>
      </c>
      <c r="H1632" s="92" t="s">
        <v>5752</v>
      </c>
      <c r="I1632" s="118" t="s">
        <v>6118</v>
      </c>
      <c r="J1632" s="119">
        <v>14</v>
      </c>
      <c r="K1632" s="119">
        <v>4000</v>
      </c>
      <c r="L1632" s="119">
        <f t="shared" si="196"/>
        <v>-25223</v>
      </c>
      <c r="N1632" s="48" t="s">
        <v>243</v>
      </c>
      <c r="P1632" s="119">
        <v>12000</v>
      </c>
      <c r="Q1632" s="119">
        <v>12000</v>
      </c>
      <c r="R1632" s="119">
        <v>0</v>
      </c>
      <c r="S1632" s="119">
        <f t="shared" si="193"/>
        <v>24000</v>
      </c>
      <c r="T1632" s="119">
        <f t="shared" si="194"/>
        <v>24000</v>
      </c>
      <c r="U1632" s="119">
        <v>29223</v>
      </c>
      <c r="V1632" s="119">
        <v>31455</v>
      </c>
      <c r="W1632" s="119">
        <v>34266</v>
      </c>
      <c r="X1632" s="119">
        <f>P1632-(U1632+V1632)</f>
        <v>-48678</v>
      </c>
      <c r="Y1632" s="92" t="s">
        <v>12848</v>
      </c>
      <c r="Z1632" s="93">
        <v>8.7499999999999994E-2</v>
      </c>
      <c r="AA1632" s="178">
        <v>8.7499999999999994E-2</v>
      </c>
      <c r="AB1632" s="93">
        <f t="shared" si="195"/>
        <v>0</v>
      </c>
      <c r="AE1632" s="48" t="s">
        <v>15145</v>
      </c>
      <c r="AF1632" s="172">
        <v>8.7499999999999994E-2</v>
      </c>
      <c r="AK1632" s="48" t="s">
        <v>15148</v>
      </c>
      <c r="AM1632" s="48" t="s">
        <v>3846</v>
      </c>
      <c r="AN1632" s="48" t="s">
        <v>4272</v>
      </c>
      <c r="AQ1632" s="123"/>
      <c r="AR1632" s="179">
        <v>8.7499999999999994E-2</v>
      </c>
      <c r="AS1632" s="180" t="s">
        <v>15534</v>
      </c>
      <c r="AT1632" s="181">
        <v>4000</v>
      </c>
      <c r="AU1632" s="181">
        <v>22</v>
      </c>
      <c r="AV1632" s="180" t="s">
        <v>6118</v>
      </c>
    </row>
    <row r="1633" spans="1:48" ht="30" x14ac:dyDescent="0.2">
      <c r="A1633" s="92" t="s">
        <v>6119</v>
      </c>
      <c r="B1633" s="92" t="s">
        <v>6120</v>
      </c>
      <c r="C1633" s="117" t="s">
        <v>166</v>
      </c>
      <c r="D1633" s="92" t="s">
        <v>283</v>
      </c>
      <c r="E1633" s="92" t="s">
        <v>6121</v>
      </c>
      <c r="F1633" s="92" t="s">
        <v>5658</v>
      </c>
      <c r="G1633" s="92" t="s">
        <v>1262</v>
      </c>
      <c r="H1633" s="92" t="s">
        <v>1263</v>
      </c>
      <c r="I1633" s="118" t="s">
        <v>6122</v>
      </c>
      <c r="J1633" s="119">
        <v>11</v>
      </c>
      <c r="K1633" s="119">
        <v>5400</v>
      </c>
      <c r="L1633" s="119">
        <f t="shared" si="196"/>
        <v>-15672</v>
      </c>
      <c r="N1633" s="48" t="s">
        <v>173</v>
      </c>
      <c r="P1633" s="119">
        <v>10800</v>
      </c>
      <c r="Q1633" s="119">
        <v>10800</v>
      </c>
      <c r="R1633" s="119">
        <v>0</v>
      </c>
      <c r="S1633" s="119">
        <f t="shared" si="193"/>
        <v>21600</v>
      </c>
      <c r="T1633" s="119">
        <f t="shared" si="194"/>
        <v>21600</v>
      </c>
      <c r="U1633" s="119">
        <v>21072</v>
      </c>
      <c r="V1633" s="119">
        <v>9480</v>
      </c>
      <c r="W1633" s="119">
        <v>3912</v>
      </c>
      <c r="X1633" s="119">
        <f>T1633-(U1633+V1633)</f>
        <v>-8952</v>
      </c>
      <c r="Y1633" s="92" t="s">
        <v>12848</v>
      </c>
      <c r="Z1633" s="93">
        <v>0.27300000000000002</v>
      </c>
      <c r="AA1633" s="178">
        <v>0.27</v>
      </c>
      <c r="AB1633" s="93">
        <f t="shared" si="195"/>
        <v>-3.0000000000000027E-3</v>
      </c>
      <c r="AE1633" s="48" t="s">
        <v>15145</v>
      </c>
      <c r="AF1633" s="172">
        <v>0.27</v>
      </c>
      <c r="AK1633" s="48" t="s">
        <v>15148</v>
      </c>
      <c r="AM1633" s="48" t="s">
        <v>3846</v>
      </c>
      <c r="AN1633" s="48" t="s">
        <v>4272</v>
      </c>
      <c r="AQ1633" s="123" t="s">
        <v>15164</v>
      </c>
      <c r="AR1633" s="179">
        <v>0.27</v>
      </c>
      <c r="AS1633" s="180" t="s">
        <v>1262</v>
      </c>
      <c r="AT1633" s="181">
        <v>1050</v>
      </c>
      <c r="AU1633" s="181">
        <v>19</v>
      </c>
      <c r="AV1633" s="180" t="s">
        <v>6122</v>
      </c>
    </row>
    <row r="1634" spans="1:48" x14ac:dyDescent="0.2">
      <c r="A1634" s="92" t="s">
        <v>6123</v>
      </c>
      <c r="B1634" s="92" t="s">
        <v>6124</v>
      </c>
      <c r="C1634" s="117" t="s">
        <v>166</v>
      </c>
      <c r="D1634" s="92" t="s">
        <v>283</v>
      </c>
      <c r="E1634" s="92" t="s">
        <v>6125</v>
      </c>
      <c r="F1634" s="92" t="s">
        <v>5658</v>
      </c>
      <c r="G1634" s="92" t="s">
        <v>6126</v>
      </c>
      <c r="H1634" s="92" t="s">
        <v>6127</v>
      </c>
      <c r="I1634" s="118" t="s">
        <v>6128</v>
      </c>
      <c r="J1634" s="119">
        <v>10</v>
      </c>
      <c r="K1634" s="119">
        <v>2000</v>
      </c>
      <c r="L1634" s="119">
        <f t="shared" si="196"/>
        <v>2000</v>
      </c>
      <c r="M1634" s="138">
        <v>1300</v>
      </c>
      <c r="N1634" s="48" t="s">
        <v>173</v>
      </c>
      <c r="P1634" s="119">
        <v>0</v>
      </c>
      <c r="Q1634" s="119">
        <v>0</v>
      </c>
      <c r="R1634" s="119">
        <v>0</v>
      </c>
      <c r="S1634" s="119">
        <f t="shared" si="193"/>
        <v>0</v>
      </c>
      <c r="T1634" s="119">
        <f t="shared" si="194"/>
        <v>0</v>
      </c>
      <c r="U1634" s="119">
        <v>0</v>
      </c>
      <c r="V1634" s="119">
        <v>0</v>
      </c>
      <c r="W1634" s="119">
        <v>0</v>
      </c>
      <c r="X1634" s="119">
        <f>T1634-(U1634+V1634)</f>
        <v>0</v>
      </c>
      <c r="Y1634" s="92" t="s">
        <v>12844</v>
      </c>
      <c r="Z1634" s="93">
        <v>0.65</v>
      </c>
      <c r="AA1634" s="178">
        <v>0.65</v>
      </c>
      <c r="AB1634" s="93">
        <f t="shared" si="195"/>
        <v>0</v>
      </c>
      <c r="AE1634" s="48" t="s">
        <v>15145</v>
      </c>
      <c r="AF1634" s="172">
        <v>0.65</v>
      </c>
      <c r="AK1634" s="48" t="s">
        <v>15148</v>
      </c>
      <c r="AM1634" s="48" t="s">
        <v>3846</v>
      </c>
      <c r="AN1634" s="48" t="s">
        <v>4272</v>
      </c>
      <c r="AQ1634" s="123"/>
      <c r="AR1634" s="179">
        <v>0.65</v>
      </c>
      <c r="AS1634" s="180" t="s">
        <v>15574</v>
      </c>
      <c r="AT1634" s="181">
        <v>2000</v>
      </c>
      <c r="AU1634" s="181">
        <v>16</v>
      </c>
      <c r="AV1634" s="180" t="s">
        <v>6128</v>
      </c>
    </row>
    <row r="1635" spans="1:48" ht="30" x14ac:dyDescent="0.2">
      <c r="A1635" s="92" t="s">
        <v>6129</v>
      </c>
      <c r="B1635" s="92" t="s">
        <v>6130</v>
      </c>
      <c r="C1635" s="117" t="s">
        <v>166</v>
      </c>
      <c r="D1635" s="92" t="s">
        <v>417</v>
      </c>
      <c r="E1635" s="92" t="s">
        <v>6131</v>
      </c>
      <c r="F1635" s="92" t="s">
        <v>5658</v>
      </c>
      <c r="G1635" s="92" t="s">
        <v>780</v>
      </c>
      <c r="H1635" s="92" t="s">
        <v>5425</v>
      </c>
      <c r="I1635" s="118" t="s">
        <v>6132</v>
      </c>
      <c r="J1635" s="119">
        <v>25</v>
      </c>
      <c r="K1635" s="119">
        <v>350</v>
      </c>
      <c r="L1635" s="119">
        <f t="shared" si="196"/>
        <v>-78036</v>
      </c>
      <c r="N1635" s="48" t="s">
        <v>243</v>
      </c>
      <c r="P1635" s="119">
        <v>204750</v>
      </c>
      <c r="Q1635" s="119">
        <v>47600</v>
      </c>
      <c r="R1635" s="119">
        <v>57750</v>
      </c>
      <c r="S1635" s="119">
        <f t="shared" si="193"/>
        <v>252350</v>
      </c>
      <c r="T1635" s="119">
        <f t="shared" si="194"/>
        <v>310100</v>
      </c>
      <c r="U1635" s="119">
        <v>78386</v>
      </c>
      <c r="V1635" s="119">
        <v>64992</v>
      </c>
      <c r="W1635" s="119">
        <v>63522</v>
      </c>
      <c r="X1635" s="119">
        <f>P1635-(U1635+V1635)</f>
        <v>61372</v>
      </c>
      <c r="Y1635" s="92" t="s">
        <v>12863</v>
      </c>
      <c r="Z1635" s="93">
        <v>0.53749999999999998</v>
      </c>
      <c r="AA1635" s="178">
        <v>0.53749999999999998</v>
      </c>
      <c r="AB1635" s="93">
        <f t="shared" si="195"/>
        <v>0</v>
      </c>
      <c r="AE1635" s="48" t="s">
        <v>15145</v>
      </c>
      <c r="AF1635" s="172">
        <v>0.53749999999999998</v>
      </c>
      <c r="AK1635" s="48" t="s">
        <v>15286</v>
      </c>
      <c r="AM1635" s="48" t="s">
        <v>3846</v>
      </c>
      <c r="AN1635" s="48" t="s">
        <v>4272</v>
      </c>
      <c r="AQ1635" s="123"/>
      <c r="AR1635" s="179">
        <v>0.53749999999999998</v>
      </c>
      <c r="AS1635" s="180" t="s">
        <v>15529</v>
      </c>
      <c r="AT1635" s="181">
        <v>350</v>
      </c>
      <c r="AU1635" s="181">
        <v>16</v>
      </c>
      <c r="AV1635" s="180" t="s">
        <v>6132</v>
      </c>
    </row>
    <row r="1636" spans="1:48" x14ac:dyDescent="0.2">
      <c r="A1636" s="92" t="s">
        <v>6133</v>
      </c>
      <c r="B1636" s="92" t="s">
        <v>6134</v>
      </c>
      <c r="C1636" s="117" t="s">
        <v>166</v>
      </c>
      <c r="D1636" s="92" t="s">
        <v>283</v>
      </c>
      <c r="E1636" s="92" t="s">
        <v>6135</v>
      </c>
      <c r="F1636" s="92" t="s">
        <v>5658</v>
      </c>
      <c r="G1636" s="92" t="s">
        <v>1262</v>
      </c>
      <c r="H1636" s="92" t="s">
        <v>1263</v>
      </c>
      <c r="I1636" s="118" t="s">
        <v>6136</v>
      </c>
      <c r="J1636" s="119">
        <v>10</v>
      </c>
      <c r="K1636" s="119">
        <v>5400</v>
      </c>
      <c r="L1636" s="119">
        <f t="shared" si="196"/>
        <v>-4560</v>
      </c>
      <c r="N1636" s="48" t="s">
        <v>173</v>
      </c>
      <c r="P1636" s="119">
        <v>18400</v>
      </c>
      <c r="Q1636" s="119">
        <v>18400</v>
      </c>
      <c r="R1636" s="119">
        <v>0</v>
      </c>
      <c r="S1636" s="119">
        <f t="shared" si="193"/>
        <v>36800</v>
      </c>
      <c r="T1636" s="119">
        <f t="shared" si="194"/>
        <v>36800</v>
      </c>
      <c r="U1636" s="119">
        <v>9960</v>
      </c>
      <c r="V1636" s="119">
        <v>7704</v>
      </c>
      <c r="W1636" s="119">
        <v>5904</v>
      </c>
      <c r="X1636" s="119">
        <f>T1636-(U1636+V1636)</f>
        <v>19136</v>
      </c>
      <c r="Y1636" s="92" t="s">
        <v>12863</v>
      </c>
      <c r="Z1636" s="93">
        <v>0.44416</v>
      </c>
      <c r="AA1636" s="178">
        <v>0.34699999999999998</v>
      </c>
      <c r="AB1636" s="93">
        <f t="shared" si="195"/>
        <v>-9.7160000000000024E-2</v>
      </c>
      <c r="AE1636" s="48" t="s">
        <v>15145</v>
      </c>
      <c r="AF1636" s="172">
        <v>0.34699999999999998</v>
      </c>
      <c r="AK1636" s="48" t="s">
        <v>15148</v>
      </c>
      <c r="AM1636" s="48" t="s">
        <v>3846</v>
      </c>
      <c r="AN1636" s="48" t="s">
        <v>4272</v>
      </c>
      <c r="AQ1636" s="123"/>
      <c r="AR1636" s="179">
        <v>0.34699999999999998</v>
      </c>
      <c r="AS1636" s="180" t="s">
        <v>1262</v>
      </c>
      <c r="AT1636" s="181">
        <v>5400</v>
      </c>
      <c r="AU1636" s="181">
        <v>11</v>
      </c>
      <c r="AV1636" s="180" t="s">
        <v>6136</v>
      </c>
    </row>
    <row r="1637" spans="1:48" x14ac:dyDescent="0.2">
      <c r="A1637" s="92" t="s">
        <v>6137</v>
      </c>
      <c r="B1637" s="92" t="s">
        <v>6138</v>
      </c>
      <c r="C1637" s="117" t="s">
        <v>166</v>
      </c>
      <c r="D1637" s="92" t="s">
        <v>283</v>
      </c>
      <c r="E1637" s="92" t="s">
        <v>6139</v>
      </c>
      <c r="F1637" s="92" t="s">
        <v>5658</v>
      </c>
      <c r="G1637" s="92" t="s">
        <v>6032</v>
      </c>
      <c r="H1637" s="92" t="s">
        <v>4299</v>
      </c>
      <c r="I1637" s="118" t="s">
        <v>6140</v>
      </c>
      <c r="J1637" s="119">
        <v>13</v>
      </c>
      <c r="K1637" s="119">
        <v>3000</v>
      </c>
      <c r="L1637" s="119">
        <f t="shared" si="196"/>
        <v>-1992</v>
      </c>
      <c r="N1637" s="48" t="s">
        <v>243</v>
      </c>
      <c r="P1637" s="119">
        <v>3000</v>
      </c>
      <c r="Q1637" s="119">
        <v>0</v>
      </c>
      <c r="R1637" s="119">
        <v>3000</v>
      </c>
      <c r="S1637" s="119">
        <f t="shared" si="193"/>
        <v>3000</v>
      </c>
      <c r="T1637" s="119">
        <f t="shared" si="194"/>
        <v>6000</v>
      </c>
      <c r="U1637" s="119">
        <v>4992</v>
      </c>
      <c r="V1637" s="119">
        <v>2736</v>
      </c>
      <c r="W1637" s="119">
        <v>2736</v>
      </c>
      <c r="X1637" s="119">
        <f>P1637-(U1637+V1637)</f>
        <v>-4728</v>
      </c>
      <c r="Y1637" s="92" t="s">
        <v>12848</v>
      </c>
      <c r="Z1637" s="93">
        <v>0.14499999999999999</v>
      </c>
      <c r="AA1637" s="178">
        <v>0.14499999999999999</v>
      </c>
      <c r="AB1637" s="93">
        <f t="shared" si="195"/>
        <v>0</v>
      </c>
      <c r="AE1637" s="48" t="s">
        <v>15145</v>
      </c>
      <c r="AF1637" s="172">
        <v>0.14499999999999999</v>
      </c>
      <c r="AK1637" s="48" t="s">
        <v>15148</v>
      </c>
      <c r="AM1637" s="48" t="s">
        <v>3846</v>
      </c>
      <c r="AN1637" s="48" t="s">
        <v>4272</v>
      </c>
      <c r="AQ1637" s="123"/>
      <c r="AR1637" s="179">
        <v>0.14499999999999999</v>
      </c>
      <c r="AS1637" s="180" t="s">
        <v>15302</v>
      </c>
      <c r="AT1637" s="181">
        <v>3000</v>
      </c>
      <c r="AU1637" s="181">
        <v>16</v>
      </c>
      <c r="AV1637" s="180" t="s">
        <v>15575</v>
      </c>
    </row>
    <row r="1638" spans="1:48" ht="30" x14ac:dyDescent="0.2">
      <c r="A1638" s="92" t="s">
        <v>6141</v>
      </c>
      <c r="B1638" s="92" t="s">
        <v>6142</v>
      </c>
      <c r="C1638" s="117" t="s">
        <v>166</v>
      </c>
      <c r="D1638" s="92" t="s">
        <v>283</v>
      </c>
      <c r="E1638" s="92" t="s">
        <v>6143</v>
      </c>
      <c r="F1638" s="92" t="s">
        <v>5658</v>
      </c>
      <c r="G1638" s="92" t="s">
        <v>780</v>
      </c>
      <c r="H1638" s="92" t="s">
        <v>5425</v>
      </c>
      <c r="I1638" s="118" t="s">
        <v>6144</v>
      </c>
      <c r="J1638" s="119">
        <v>14</v>
      </c>
      <c r="K1638" s="119">
        <v>500</v>
      </c>
      <c r="L1638" s="119">
        <f t="shared" si="196"/>
        <v>-16817</v>
      </c>
      <c r="N1638" s="48" t="s">
        <v>243</v>
      </c>
      <c r="P1638" s="119">
        <v>3500</v>
      </c>
      <c r="Q1638" s="119">
        <v>0</v>
      </c>
      <c r="R1638" s="119">
        <v>0</v>
      </c>
      <c r="S1638" s="119">
        <f t="shared" si="193"/>
        <v>3500</v>
      </c>
      <c r="T1638" s="119">
        <f t="shared" si="194"/>
        <v>3500</v>
      </c>
      <c r="U1638" s="119">
        <v>17317</v>
      </c>
      <c r="V1638" s="119">
        <v>14313</v>
      </c>
      <c r="W1638" s="119">
        <v>13308</v>
      </c>
      <c r="X1638" s="119">
        <f>P1638-(U1638+V1638)</f>
        <v>-28130</v>
      </c>
      <c r="Y1638" s="92" t="s">
        <v>12848</v>
      </c>
      <c r="Z1638" s="93">
        <v>0.42</v>
      </c>
      <c r="AA1638" s="178">
        <v>0.37</v>
      </c>
      <c r="AB1638" s="93">
        <f t="shared" si="195"/>
        <v>-4.9999999999999989E-2</v>
      </c>
      <c r="AE1638" s="48" t="s">
        <v>15145</v>
      </c>
      <c r="AF1638" s="172">
        <v>0.37</v>
      </c>
      <c r="AK1638" s="48" t="s">
        <v>15148</v>
      </c>
      <c r="AM1638" s="48" t="s">
        <v>3846</v>
      </c>
      <c r="AN1638" s="48" t="s">
        <v>4272</v>
      </c>
      <c r="AQ1638" s="123" t="s">
        <v>15164</v>
      </c>
      <c r="AR1638" s="179">
        <v>0.37</v>
      </c>
      <c r="AS1638" s="180" t="s">
        <v>15565</v>
      </c>
      <c r="AT1638" s="181">
        <v>1000</v>
      </c>
      <c r="AU1638" s="181">
        <v>11</v>
      </c>
      <c r="AV1638" s="180" t="s">
        <v>6144</v>
      </c>
    </row>
    <row r="1639" spans="1:48" x14ac:dyDescent="0.2">
      <c r="A1639" s="92" t="s">
        <v>6145</v>
      </c>
      <c r="B1639" s="92" t="s">
        <v>6146</v>
      </c>
      <c r="C1639" s="117" t="s">
        <v>166</v>
      </c>
      <c r="D1639" s="92" t="s">
        <v>283</v>
      </c>
      <c r="E1639" s="92" t="s">
        <v>6147</v>
      </c>
      <c r="F1639" s="92" t="s">
        <v>5658</v>
      </c>
      <c r="G1639" s="92" t="s">
        <v>5710</v>
      </c>
      <c r="H1639" s="92" t="s">
        <v>5711</v>
      </c>
      <c r="I1639" s="118" t="s">
        <v>6148</v>
      </c>
      <c r="J1639" s="119">
        <v>9</v>
      </c>
      <c r="K1639" s="119">
        <v>1000</v>
      </c>
      <c r="L1639" s="119">
        <f t="shared" si="196"/>
        <v>-1005</v>
      </c>
      <c r="N1639" s="48" t="s">
        <v>173</v>
      </c>
      <c r="P1639" s="119">
        <v>2500</v>
      </c>
      <c r="Q1639" s="119">
        <v>0</v>
      </c>
      <c r="R1639" s="119">
        <v>2500</v>
      </c>
      <c r="S1639" s="119">
        <f t="shared" si="193"/>
        <v>2500</v>
      </c>
      <c r="T1639" s="119">
        <f t="shared" si="194"/>
        <v>5000</v>
      </c>
      <c r="U1639" s="119">
        <v>2005</v>
      </c>
      <c r="V1639" s="119">
        <v>2880</v>
      </c>
      <c r="W1639" s="119">
        <v>3124</v>
      </c>
      <c r="X1639" s="119">
        <f>T1639-(U1639+V1639)</f>
        <v>115</v>
      </c>
      <c r="Y1639" s="92" t="s">
        <v>12863</v>
      </c>
      <c r="Z1639" s="93">
        <v>0.62</v>
      </c>
      <c r="AA1639" s="178">
        <v>0.51</v>
      </c>
      <c r="AB1639" s="93">
        <f t="shared" si="195"/>
        <v>-0.10999999999999999</v>
      </c>
      <c r="AE1639" s="48" t="s">
        <v>15145</v>
      </c>
      <c r="AF1639" s="172">
        <v>0.51</v>
      </c>
      <c r="AK1639" s="48" t="s">
        <v>15148</v>
      </c>
      <c r="AM1639" s="48" t="s">
        <v>3846</v>
      </c>
      <c r="AN1639" s="48" t="s">
        <v>4272</v>
      </c>
      <c r="AQ1639" s="123" t="s">
        <v>15149</v>
      </c>
      <c r="AR1639" s="179">
        <v>0.51</v>
      </c>
      <c r="AS1639" s="180" t="s">
        <v>5710</v>
      </c>
      <c r="AT1639" s="181">
        <v>250</v>
      </c>
      <c r="AU1639" s="181">
        <v>11</v>
      </c>
      <c r="AV1639" s="180" t="s">
        <v>6148</v>
      </c>
    </row>
    <row r="1640" spans="1:48" ht="30" x14ac:dyDescent="0.2">
      <c r="A1640" s="92" t="s">
        <v>6149</v>
      </c>
      <c r="B1640" s="92" t="s">
        <v>6150</v>
      </c>
      <c r="C1640" s="117" t="s">
        <v>166</v>
      </c>
      <c r="D1640" s="92" t="s">
        <v>377</v>
      </c>
      <c r="E1640" s="92" t="s">
        <v>6151</v>
      </c>
      <c r="F1640" s="92" t="s">
        <v>5658</v>
      </c>
      <c r="G1640" s="92" t="s">
        <v>5874</v>
      </c>
      <c r="H1640" s="92" t="s">
        <v>5875</v>
      </c>
      <c r="I1640" s="118">
        <v>744309033</v>
      </c>
      <c r="J1640" s="119">
        <v>11</v>
      </c>
      <c r="K1640" s="119">
        <v>300</v>
      </c>
      <c r="L1640" s="119">
        <f t="shared" si="196"/>
        <v>-20</v>
      </c>
      <c r="N1640" s="48" t="s">
        <v>173</v>
      </c>
      <c r="P1640" s="119">
        <v>1760</v>
      </c>
      <c r="Q1640" s="119">
        <v>260</v>
      </c>
      <c r="R1640" s="119">
        <v>1500</v>
      </c>
      <c r="S1640" s="119">
        <f t="shared" si="193"/>
        <v>2020</v>
      </c>
      <c r="T1640" s="119">
        <f t="shared" si="194"/>
        <v>3520</v>
      </c>
      <c r="U1640" s="119">
        <v>320</v>
      </c>
      <c r="V1640" s="119">
        <v>0</v>
      </c>
      <c r="W1640" s="119">
        <v>0</v>
      </c>
      <c r="X1640" s="119">
        <f>T1640-(U1640+V1640)</f>
        <v>3200</v>
      </c>
      <c r="Y1640" s="92" t="s">
        <v>12863</v>
      </c>
      <c r="Z1640" s="93">
        <v>0.621</v>
      </c>
      <c r="AA1640" s="178">
        <v>0.64900000000000002</v>
      </c>
      <c r="AB1640" s="93">
        <f t="shared" si="195"/>
        <v>2.8000000000000025E-2</v>
      </c>
      <c r="AE1640" s="48" t="s">
        <v>15145</v>
      </c>
      <c r="AF1640" s="172">
        <v>0.38</v>
      </c>
      <c r="AK1640" s="48" t="s">
        <v>15148</v>
      </c>
      <c r="AM1640" s="48" t="s">
        <v>3846</v>
      </c>
      <c r="AN1640" s="48" t="s">
        <v>4272</v>
      </c>
      <c r="AQ1640" s="123" t="s">
        <v>15576</v>
      </c>
      <c r="AR1640" s="179">
        <v>0.64900000000000002</v>
      </c>
      <c r="AS1640" s="180" t="s">
        <v>15541</v>
      </c>
      <c r="AT1640" s="181">
        <v>400</v>
      </c>
      <c r="AU1640" s="181">
        <v>13</v>
      </c>
      <c r="AV1640" s="180" t="s">
        <v>15577</v>
      </c>
    </row>
    <row r="1641" spans="1:48" x14ac:dyDescent="0.2">
      <c r="A1641" s="92" t="s">
        <v>6153</v>
      </c>
      <c r="B1641" s="92" t="s">
        <v>6154</v>
      </c>
      <c r="C1641" s="117" t="s">
        <v>166</v>
      </c>
      <c r="D1641" s="92" t="s">
        <v>417</v>
      </c>
      <c r="E1641" s="92" t="s">
        <v>6155</v>
      </c>
      <c r="F1641" s="92" t="s">
        <v>5658</v>
      </c>
      <c r="G1641" s="92" t="s">
        <v>780</v>
      </c>
      <c r="H1641" s="92" t="s">
        <v>5425</v>
      </c>
      <c r="I1641" s="118" t="s">
        <v>6156</v>
      </c>
      <c r="J1641" s="119">
        <v>25</v>
      </c>
      <c r="K1641" s="119">
        <v>1400</v>
      </c>
      <c r="L1641" s="119">
        <f t="shared" si="196"/>
        <v>791</v>
      </c>
      <c r="M1641" s="92">
        <v>546</v>
      </c>
      <c r="N1641" s="48" t="s">
        <v>243</v>
      </c>
      <c r="P1641" s="119">
        <v>1400</v>
      </c>
      <c r="Q1641" s="119">
        <v>1400</v>
      </c>
      <c r="R1641" s="119">
        <v>0</v>
      </c>
      <c r="S1641" s="119">
        <f t="shared" si="193"/>
        <v>2800</v>
      </c>
      <c r="T1641" s="119">
        <f t="shared" si="194"/>
        <v>2800</v>
      </c>
      <c r="U1641" s="119">
        <v>609</v>
      </c>
      <c r="V1641" s="119">
        <v>120</v>
      </c>
      <c r="W1641" s="119">
        <v>90</v>
      </c>
      <c r="X1641" s="119">
        <f>P1641-(U1641+V1641)</f>
        <v>671</v>
      </c>
      <c r="Y1641" s="92" t="s">
        <v>12863</v>
      </c>
      <c r="Z1641" s="93">
        <v>0.39</v>
      </c>
      <c r="AA1641" s="178">
        <v>0.39</v>
      </c>
      <c r="AB1641" s="93">
        <f t="shared" si="195"/>
        <v>0</v>
      </c>
      <c r="AE1641" s="48" t="s">
        <v>15145</v>
      </c>
      <c r="AF1641" s="172">
        <v>0.39</v>
      </c>
      <c r="AK1641" s="48" t="s">
        <v>15148</v>
      </c>
      <c r="AM1641" s="48" t="s">
        <v>3846</v>
      </c>
      <c r="AN1641" s="48" t="s">
        <v>4272</v>
      </c>
      <c r="AQ1641" s="123"/>
      <c r="AR1641" s="179">
        <v>0.39</v>
      </c>
      <c r="AS1641" s="180" t="s">
        <v>15529</v>
      </c>
      <c r="AT1641" s="181">
        <v>1400</v>
      </c>
      <c r="AU1641" s="181">
        <v>11</v>
      </c>
      <c r="AV1641" s="180" t="s">
        <v>6156</v>
      </c>
    </row>
    <row r="1642" spans="1:48" ht="30" x14ac:dyDescent="0.2">
      <c r="A1642" s="92" t="s">
        <v>6157</v>
      </c>
      <c r="B1642" s="92" t="s">
        <v>6158</v>
      </c>
      <c r="C1642" s="117" t="s">
        <v>166</v>
      </c>
      <c r="D1642" s="92" t="s">
        <v>283</v>
      </c>
      <c r="E1642" s="92" t="s">
        <v>6159</v>
      </c>
      <c r="F1642" s="92" t="s">
        <v>5658</v>
      </c>
      <c r="G1642" s="92" t="s">
        <v>1262</v>
      </c>
      <c r="H1642" s="92" t="s">
        <v>1263</v>
      </c>
      <c r="I1642" s="118" t="s">
        <v>6160</v>
      </c>
      <c r="J1642" s="119">
        <v>10</v>
      </c>
      <c r="K1642" s="119">
        <v>6300</v>
      </c>
      <c r="L1642" s="119">
        <f t="shared" si="196"/>
        <v>4796</v>
      </c>
      <c r="M1642" s="119"/>
      <c r="N1642" s="48" t="s">
        <v>173</v>
      </c>
      <c r="P1642" s="119">
        <v>0</v>
      </c>
      <c r="Q1642" s="119">
        <v>0</v>
      </c>
      <c r="R1642" s="119">
        <v>0</v>
      </c>
      <c r="S1642" s="119">
        <f t="shared" si="193"/>
        <v>0</v>
      </c>
      <c r="T1642" s="119">
        <f t="shared" si="194"/>
        <v>0</v>
      </c>
      <c r="U1642" s="119">
        <v>1504</v>
      </c>
      <c r="V1642" s="119">
        <v>0</v>
      </c>
      <c r="W1642" s="119">
        <v>0</v>
      </c>
      <c r="X1642" s="119">
        <f>T1642-(U1642+V1642)</f>
        <v>-1504</v>
      </c>
      <c r="Y1642" s="92" t="s">
        <v>12848</v>
      </c>
      <c r="Z1642" s="93">
        <v>0.32</v>
      </c>
      <c r="AA1642" s="178">
        <v>0.32</v>
      </c>
      <c r="AB1642" s="93">
        <f t="shared" si="195"/>
        <v>0</v>
      </c>
      <c r="AE1642" s="48" t="s">
        <v>15145</v>
      </c>
      <c r="AF1642" s="172">
        <v>0.32</v>
      </c>
      <c r="AK1642" s="48" t="s">
        <v>15286</v>
      </c>
      <c r="AM1642" s="48" t="s">
        <v>3846</v>
      </c>
      <c r="AN1642" s="48" t="s">
        <v>4272</v>
      </c>
      <c r="AQ1642" s="123"/>
      <c r="AR1642" s="179">
        <v>0.32</v>
      </c>
      <c r="AS1642" s="180" t="s">
        <v>15540</v>
      </c>
      <c r="AT1642" s="181">
        <v>6300</v>
      </c>
      <c r="AU1642" s="181">
        <v>11</v>
      </c>
      <c r="AV1642" s="180" t="s">
        <v>6160</v>
      </c>
    </row>
    <row r="1643" spans="1:48" x14ac:dyDescent="0.2">
      <c r="A1643" s="92" t="s">
        <v>6161</v>
      </c>
      <c r="B1643" s="92" t="s">
        <v>6162</v>
      </c>
      <c r="C1643" s="117" t="s">
        <v>166</v>
      </c>
      <c r="D1643" s="92" t="s">
        <v>377</v>
      </c>
      <c r="E1643" s="92" t="s">
        <v>6163</v>
      </c>
      <c r="F1643" s="92" t="s">
        <v>5658</v>
      </c>
      <c r="G1643" s="92" t="s">
        <v>1262</v>
      </c>
      <c r="H1643" s="92" t="s">
        <v>1263</v>
      </c>
      <c r="I1643" s="118" t="s">
        <v>6164</v>
      </c>
      <c r="J1643" s="119">
        <v>10</v>
      </c>
      <c r="K1643" s="119">
        <v>1000</v>
      </c>
      <c r="L1643" s="119">
        <f t="shared" si="196"/>
        <v>680</v>
      </c>
      <c r="M1643" s="92">
        <v>575</v>
      </c>
      <c r="N1643" s="48" t="s">
        <v>173</v>
      </c>
      <c r="P1643" s="119">
        <v>5040</v>
      </c>
      <c r="Q1643" s="119">
        <v>5040</v>
      </c>
      <c r="R1643" s="119">
        <v>0</v>
      </c>
      <c r="S1643" s="119">
        <f t="shared" si="193"/>
        <v>10080</v>
      </c>
      <c r="T1643" s="119">
        <f t="shared" si="194"/>
        <v>10080</v>
      </c>
      <c r="U1643" s="119">
        <v>320</v>
      </c>
      <c r="V1643" s="119">
        <v>0</v>
      </c>
      <c r="W1643" s="119">
        <v>0</v>
      </c>
      <c r="X1643" s="119">
        <f>T1643-(U1643+V1643)</f>
        <v>9760</v>
      </c>
      <c r="Y1643" s="92" t="s">
        <v>12863</v>
      </c>
      <c r="Z1643" s="93">
        <v>0.57499999999999996</v>
      </c>
      <c r="AA1643" s="178">
        <v>0.28999999999999998</v>
      </c>
      <c r="AB1643" s="93">
        <f t="shared" si="195"/>
        <v>-0.28499999999999998</v>
      </c>
      <c r="AE1643" s="48" t="s">
        <v>15145</v>
      </c>
      <c r="AF1643" s="172">
        <v>0.28999999999999998</v>
      </c>
      <c r="AK1643" s="48" t="s">
        <v>15148</v>
      </c>
      <c r="AM1643" s="48" t="s">
        <v>3846</v>
      </c>
      <c r="AN1643" s="48" t="s">
        <v>4272</v>
      </c>
      <c r="AQ1643" s="123" t="s">
        <v>15149</v>
      </c>
      <c r="AR1643" s="179">
        <v>0.28999999999999998</v>
      </c>
      <c r="AS1643" s="180" t="s">
        <v>15540</v>
      </c>
      <c r="AT1643" s="181">
        <v>60</v>
      </c>
      <c r="AU1643" s="181">
        <v>11</v>
      </c>
      <c r="AV1643" s="180" t="s">
        <v>6164</v>
      </c>
    </row>
    <row r="1644" spans="1:48" x14ac:dyDescent="0.2">
      <c r="A1644" s="92" t="s">
        <v>6165</v>
      </c>
      <c r="B1644" s="92" t="s">
        <v>6166</v>
      </c>
      <c r="C1644" s="117" t="s">
        <v>166</v>
      </c>
      <c r="D1644" s="92" t="s">
        <v>377</v>
      </c>
      <c r="E1644" s="92" t="s">
        <v>6167</v>
      </c>
      <c r="F1644" s="92" t="s">
        <v>5658</v>
      </c>
      <c r="G1644" s="92" t="s">
        <v>5874</v>
      </c>
      <c r="H1644" s="92" t="s">
        <v>5875</v>
      </c>
      <c r="I1644" s="118">
        <v>744309047</v>
      </c>
      <c r="J1644" s="119">
        <v>11</v>
      </c>
      <c r="K1644" s="119">
        <v>300</v>
      </c>
      <c r="L1644" s="119">
        <f t="shared" si="196"/>
        <v>-420</v>
      </c>
      <c r="N1644" s="48" t="s">
        <v>173</v>
      </c>
      <c r="P1644" s="119">
        <v>2400</v>
      </c>
      <c r="Q1644" s="119">
        <v>0</v>
      </c>
      <c r="R1644" s="119">
        <v>2400</v>
      </c>
      <c r="S1644" s="119">
        <f t="shared" si="193"/>
        <v>2400</v>
      </c>
      <c r="T1644" s="119">
        <f t="shared" si="194"/>
        <v>4800</v>
      </c>
      <c r="U1644" s="119">
        <v>720</v>
      </c>
      <c r="V1644" s="119">
        <v>60</v>
      </c>
      <c r="W1644" s="119">
        <v>0</v>
      </c>
      <c r="X1644" s="119">
        <f>T1644-(U1644+V1644)</f>
        <v>4020</v>
      </c>
      <c r="Y1644" s="92" t="s">
        <v>12863</v>
      </c>
      <c r="Z1644" s="93">
        <v>0.80500000000000005</v>
      </c>
      <c r="AA1644" s="178">
        <v>0.48599999999999999</v>
      </c>
      <c r="AB1644" s="93">
        <f t="shared" si="195"/>
        <v>-0.31900000000000006</v>
      </c>
      <c r="AE1644" s="48" t="s">
        <v>15145</v>
      </c>
      <c r="AF1644" s="172">
        <v>0.48599999999999999</v>
      </c>
      <c r="AK1644" s="48" t="s">
        <v>15148</v>
      </c>
      <c r="AM1644" s="48" t="s">
        <v>3846</v>
      </c>
      <c r="AN1644" s="48" t="s">
        <v>4272</v>
      </c>
      <c r="AQ1644" s="123" t="s">
        <v>15149</v>
      </c>
      <c r="AR1644" s="179">
        <v>0.48599999999999999</v>
      </c>
      <c r="AS1644" s="180" t="s">
        <v>15541</v>
      </c>
      <c r="AT1644" s="181">
        <v>400</v>
      </c>
      <c r="AU1644" s="181">
        <v>13</v>
      </c>
      <c r="AV1644" s="180" t="s">
        <v>15578</v>
      </c>
    </row>
    <row r="1645" spans="1:48" x14ac:dyDescent="0.2">
      <c r="A1645" s="92" t="s">
        <v>6169</v>
      </c>
      <c r="B1645" s="92" t="s">
        <v>6170</v>
      </c>
      <c r="C1645" s="117" t="s">
        <v>166</v>
      </c>
      <c r="D1645" s="92" t="s">
        <v>283</v>
      </c>
      <c r="E1645" s="92" t="s">
        <v>6171</v>
      </c>
      <c r="F1645" s="92" t="s">
        <v>5658</v>
      </c>
      <c r="G1645" s="92" t="s">
        <v>1262</v>
      </c>
      <c r="H1645" s="92" t="s">
        <v>1263</v>
      </c>
      <c r="I1645" s="118" t="s">
        <v>6172</v>
      </c>
      <c r="J1645" s="119">
        <v>8</v>
      </c>
      <c r="K1645" s="119">
        <v>2800</v>
      </c>
      <c r="L1645" s="119">
        <f t="shared" si="196"/>
        <v>1035</v>
      </c>
      <c r="N1645" s="48" t="s">
        <v>173</v>
      </c>
      <c r="P1645" s="119">
        <v>0</v>
      </c>
      <c r="Q1645" s="119">
        <v>0</v>
      </c>
      <c r="R1645" s="119">
        <v>0</v>
      </c>
      <c r="S1645" s="119">
        <f t="shared" si="193"/>
        <v>0</v>
      </c>
      <c r="T1645" s="119">
        <f t="shared" si="194"/>
        <v>0</v>
      </c>
      <c r="U1645" s="119">
        <v>1765</v>
      </c>
      <c r="V1645" s="119">
        <v>2880</v>
      </c>
      <c r="W1645" s="119">
        <v>3124</v>
      </c>
      <c r="X1645" s="119">
        <f>T1645-(U1645+V1645)</f>
        <v>-4645</v>
      </c>
      <c r="Y1645" s="92" t="s">
        <v>12848</v>
      </c>
      <c r="Z1645" s="93">
        <v>0.68</v>
      </c>
      <c r="AA1645" s="178">
        <v>0.68</v>
      </c>
      <c r="AB1645" s="93">
        <f t="shared" si="195"/>
        <v>0</v>
      </c>
      <c r="AE1645" s="48" t="s">
        <v>15145</v>
      </c>
      <c r="AF1645" s="172">
        <v>0.68</v>
      </c>
      <c r="AK1645" s="48" t="s">
        <v>15148</v>
      </c>
      <c r="AM1645" s="48" t="s">
        <v>3846</v>
      </c>
      <c r="AN1645" s="48" t="s">
        <v>4272</v>
      </c>
      <c r="AQ1645" s="123"/>
      <c r="AR1645" s="179">
        <v>0.68</v>
      </c>
      <c r="AS1645" s="180" t="s">
        <v>1262</v>
      </c>
      <c r="AT1645" s="181">
        <v>2000</v>
      </c>
      <c r="AU1645" s="181">
        <v>11</v>
      </c>
      <c r="AV1645" s="180" t="s">
        <v>6172</v>
      </c>
    </row>
    <row r="1646" spans="1:48" x14ac:dyDescent="0.2">
      <c r="A1646" s="92" t="s">
        <v>6173</v>
      </c>
      <c r="B1646" s="92" t="s">
        <v>6174</v>
      </c>
      <c r="C1646" s="117" t="s">
        <v>166</v>
      </c>
      <c r="D1646" s="92" t="s">
        <v>377</v>
      </c>
      <c r="E1646" s="92" t="s">
        <v>6175</v>
      </c>
      <c r="F1646" s="92" t="s">
        <v>5658</v>
      </c>
      <c r="G1646" s="92" t="s">
        <v>1262</v>
      </c>
      <c r="H1646" s="92" t="s">
        <v>1263</v>
      </c>
      <c r="I1646" s="118" t="s">
        <v>6176</v>
      </c>
      <c r="J1646" s="119">
        <v>9</v>
      </c>
      <c r="K1646" s="119">
        <v>2200</v>
      </c>
      <c r="L1646" s="119">
        <f t="shared" si="196"/>
        <v>2200</v>
      </c>
      <c r="M1646" s="138">
        <v>1214.4000000000001</v>
      </c>
      <c r="N1646" s="48" t="s">
        <v>173</v>
      </c>
      <c r="P1646" s="119">
        <v>0</v>
      </c>
      <c r="Q1646" s="119">
        <v>0</v>
      </c>
      <c r="R1646" s="119">
        <v>0</v>
      </c>
      <c r="S1646" s="119">
        <f t="shared" si="193"/>
        <v>0</v>
      </c>
      <c r="T1646" s="119">
        <f t="shared" si="194"/>
        <v>0</v>
      </c>
      <c r="U1646" s="119">
        <v>0</v>
      </c>
      <c r="V1646" s="119">
        <v>0</v>
      </c>
      <c r="W1646" s="119">
        <v>0</v>
      </c>
      <c r="X1646" s="119">
        <f>T1646-(U1646+V1646)</f>
        <v>0</v>
      </c>
      <c r="Y1646" s="92" t="s">
        <v>12844</v>
      </c>
      <c r="Z1646" s="93">
        <v>0.55200000000000005</v>
      </c>
      <c r="AA1646" s="178">
        <v>0.55200000000000005</v>
      </c>
      <c r="AB1646" s="93">
        <f t="shared" si="195"/>
        <v>0</v>
      </c>
      <c r="AE1646" s="48" t="s">
        <v>15145</v>
      </c>
      <c r="AF1646" s="172">
        <v>0.55200000000000005</v>
      </c>
      <c r="AK1646" s="48" t="s">
        <v>15148</v>
      </c>
      <c r="AM1646" s="48" t="s">
        <v>3846</v>
      </c>
      <c r="AN1646" s="48" t="s">
        <v>4272</v>
      </c>
      <c r="AQ1646" s="123"/>
      <c r="AR1646" s="179">
        <v>0.55200000000000005</v>
      </c>
      <c r="AS1646" s="180" t="s">
        <v>15540</v>
      </c>
      <c r="AT1646" s="181">
        <v>2200</v>
      </c>
      <c r="AU1646" s="181">
        <v>11</v>
      </c>
      <c r="AV1646" s="180" t="s">
        <v>15579</v>
      </c>
    </row>
    <row r="1647" spans="1:48" x14ac:dyDescent="0.2">
      <c r="A1647" s="92" t="s">
        <v>6177</v>
      </c>
      <c r="B1647" s="92" t="s">
        <v>6178</v>
      </c>
      <c r="C1647" s="117" t="s">
        <v>166</v>
      </c>
      <c r="D1647" s="92" t="s">
        <v>377</v>
      </c>
      <c r="E1647" s="92" t="s">
        <v>6179</v>
      </c>
      <c r="F1647" s="92" t="s">
        <v>5658</v>
      </c>
      <c r="G1647" s="92" t="s">
        <v>6180</v>
      </c>
      <c r="H1647" s="92" t="s">
        <v>15580</v>
      </c>
      <c r="I1647" s="118" t="s">
        <v>15581</v>
      </c>
      <c r="J1647" s="119">
        <v>15</v>
      </c>
      <c r="K1647" s="119">
        <v>3000</v>
      </c>
      <c r="L1647" s="119">
        <f t="shared" si="196"/>
        <v>2987</v>
      </c>
      <c r="M1647" s="119"/>
      <c r="N1647" s="48" t="s">
        <v>243</v>
      </c>
      <c r="P1647" s="119">
        <v>0</v>
      </c>
      <c r="Q1647" s="119">
        <v>0</v>
      </c>
      <c r="R1647" s="119">
        <v>0</v>
      </c>
      <c r="S1647" s="119">
        <f t="shared" si="193"/>
        <v>0</v>
      </c>
      <c r="T1647" s="119">
        <f t="shared" si="194"/>
        <v>0</v>
      </c>
      <c r="U1647" s="119">
        <v>13</v>
      </c>
      <c r="V1647" s="119">
        <v>198</v>
      </c>
      <c r="W1647" s="119">
        <v>123</v>
      </c>
      <c r="X1647" s="119">
        <f>P1647-(U1647+V1647)</f>
        <v>-211</v>
      </c>
      <c r="Y1647" s="92" t="s">
        <v>12848</v>
      </c>
      <c r="Z1647" s="93">
        <v>0.16</v>
      </c>
      <c r="AA1647" s="178">
        <v>0.16</v>
      </c>
      <c r="AB1647" s="93">
        <f t="shared" si="195"/>
        <v>0</v>
      </c>
      <c r="AE1647" s="48" t="s">
        <v>15145</v>
      </c>
      <c r="AF1647" s="172">
        <v>0.16</v>
      </c>
      <c r="AK1647" s="48" t="s">
        <v>15148</v>
      </c>
      <c r="AM1647" s="48" t="s">
        <v>3846</v>
      </c>
      <c r="AN1647" s="48" t="s">
        <v>4272</v>
      </c>
      <c r="AQ1647" s="123"/>
      <c r="AR1647" s="179">
        <v>0.16</v>
      </c>
      <c r="AS1647" s="180" t="s">
        <v>15582</v>
      </c>
      <c r="AT1647" s="181">
        <v>3000</v>
      </c>
      <c r="AU1647" s="181">
        <v>14</v>
      </c>
      <c r="AV1647" s="180" t="s">
        <v>15581</v>
      </c>
    </row>
    <row r="1648" spans="1:48" x14ac:dyDescent="0.2">
      <c r="A1648" s="92" t="s">
        <v>6183</v>
      </c>
      <c r="B1648" s="92" t="s">
        <v>6184</v>
      </c>
      <c r="C1648" s="117" t="s">
        <v>166</v>
      </c>
      <c r="D1648" s="92" t="s">
        <v>283</v>
      </c>
      <c r="E1648" s="92" t="s">
        <v>6185</v>
      </c>
      <c r="F1648" s="92" t="s">
        <v>5658</v>
      </c>
      <c r="G1648" s="92" t="s">
        <v>6186</v>
      </c>
      <c r="H1648" s="92" t="s">
        <v>5758</v>
      </c>
      <c r="I1648" s="118" t="s">
        <v>6187</v>
      </c>
      <c r="J1648" s="119">
        <v>20</v>
      </c>
      <c r="K1648" s="119">
        <v>3000</v>
      </c>
      <c r="L1648" s="119">
        <f t="shared" si="196"/>
        <v>3000</v>
      </c>
      <c r="M1648" s="119"/>
      <c r="N1648" s="48" t="s">
        <v>243</v>
      </c>
      <c r="P1648" s="119">
        <v>0</v>
      </c>
      <c r="Q1648" s="119">
        <v>0</v>
      </c>
      <c r="R1648" s="119">
        <v>0</v>
      </c>
      <c r="S1648" s="119">
        <f t="shared" si="193"/>
        <v>0</v>
      </c>
      <c r="T1648" s="119">
        <f t="shared" si="194"/>
        <v>0</v>
      </c>
      <c r="U1648" s="119">
        <v>0</v>
      </c>
      <c r="V1648" s="119">
        <v>80</v>
      </c>
      <c r="W1648" s="119">
        <v>96</v>
      </c>
      <c r="X1648" s="119">
        <f>P1648-(U1648+V1648)</f>
        <v>-80</v>
      </c>
      <c r="Y1648" s="92" t="s">
        <v>12848</v>
      </c>
      <c r="Z1648" s="93">
        <v>0.104</v>
      </c>
      <c r="AA1648" s="178">
        <v>0.104</v>
      </c>
      <c r="AB1648" s="93">
        <f t="shared" si="195"/>
        <v>0</v>
      </c>
      <c r="AE1648" s="48" t="s">
        <v>15145</v>
      </c>
      <c r="AF1648" s="172">
        <v>0.104</v>
      </c>
      <c r="AK1648" s="48" t="s">
        <v>15148</v>
      </c>
      <c r="AM1648" s="48" t="s">
        <v>3846</v>
      </c>
      <c r="AN1648" s="48" t="s">
        <v>4272</v>
      </c>
      <c r="AQ1648" s="123"/>
      <c r="AR1648" s="179">
        <v>0.104</v>
      </c>
      <c r="AS1648" s="180" t="s">
        <v>15583</v>
      </c>
      <c r="AT1648" s="181">
        <v>3000</v>
      </c>
      <c r="AU1648" s="181">
        <v>16</v>
      </c>
      <c r="AV1648" s="180" t="s">
        <v>6187</v>
      </c>
    </row>
    <row r="1649" spans="1:48" x14ac:dyDescent="0.2">
      <c r="A1649" s="92" t="s">
        <v>6188</v>
      </c>
      <c r="B1649" s="92" t="s">
        <v>6189</v>
      </c>
      <c r="C1649" s="117" t="s">
        <v>166</v>
      </c>
      <c r="D1649" s="92" t="s">
        <v>283</v>
      </c>
      <c r="E1649" s="92" t="s">
        <v>6190</v>
      </c>
      <c r="F1649" s="92" t="s">
        <v>5658</v>
      </c>
      <c r="G1649" s="92" t="s">
        <v>3617</v>
      </c>
      <c r="H1649" s="92" t="s">
        <v>4407</v>
      </c>
      <c r="I1649" s="118" t="s">
        <v>6191</v>
      </c>
      <c r="J1649" s="119">
        <v>13</v>
      </c>
      <c r="K1649" s="119">
        <v>1500</v>
      </c>
      <c r="L1649" s="119">
        <f t="shared" si="196"/>
        <v>-2598</v>
      </c>
      <c r="N1649" s="48" t="s">
        <v>243</v>
      </c>
      <c r="P1649" s="119">
        <v>10500</v>
      </c>
      <c r="Q1649" s="119">
        <v>9000</v>
      </c>
      <c r="R1649" s="119">
        <v>0</v>
      </c>
      <c r="S1649" s="119">
        <f t="shared" si="193"/>
        <v>19500</v>
      </c>
      <c r="T1649" s="119">
        <f t="shared" si="194"/>
        <v>19500</v>
      </c>
      <c r="U1649" s="119">
        <v>4098</v>
      </c>
      <c r="V1649" s="119">
        <v>2940</v>
      </c>
      <c r="W1649" s="119">
        <v>2994</v>
      </c>
      <c r="X1649" s="119">
        <f>P1649-(U1649+V1649)</f>
        <v>3462</v>
      </c>
      <c r="Y1649" s="92" t="s">
        <v>12863</v>
      </c>
      <c r="Z1649" s="93">
        <v>0.16</v>
      </c>
      <c r="AA1649" s="178">
        <v>9.5000000000000001E-2</v>
      </c>
      <c r="AB1649" s="93">
        <f t="shared" si="195"/>
        <v>-6.5000000000000002E-2</v>
      </c>
      <c r="AE1649" s="48" t="s">
        <v>15145</v>
      </c>
      <c r="AF1649" s="172">
        <v>9.5000000000000001E-2</v>
      </c>
      <c r="AK1649" s="48" t="s">
        <v>15148</v>
      </c>
      <c r="AM1649" s="48" t="s">
        <v>3846</v>
      </c>
      <c r="AN1649" s="48" t="s">
        <v>4272</v>
      </c>
      <c r="AQ1649" s="123"/>
      <c r="AR1649" s="179">
        <v>9.5000000000000001E-2</v>
      </c>
      <c r="AS1649" s="180" t="s">
        <v>15584</v>
      </c>
      <c r="AT1649" s="181">
        <v>1000</v>
      </c>
      <c r="AU1649" s="181">
        <v>16</v>
      </c>
      <c r="AV1649" s="180" t="s">
        <v>6191</v>
      </c>
    </row>
    <row r="1650" spans="1:48" x14ac:dyDescent="0.2">
      <c r="A1650" s="92" t="s">
        <v>6192</v>
      </c>
      <c r="B1650" s="92" t="s">
        <v>6193</v>
      </c>
      <c r="C1650" s="117" t="s">
        <v>166</v>
      </c>
      <c r="D1650" s="92" t="s">
        <v>377</v>
      </c>
      <c r="E1650" s="92" t="s">
        <v>6194</v>
      </c>
      <c r="F1650" s="92" t="s">
        <v>5658</v>
      </c>
      <c r="G1650" s="92" t="s">
        <v>5710</v>
      </c>
      <c r="H1650" s="92" t="s">
        <v>5711</v>
      </c>
      <c r="I1650" s="118" t="s">
        <v>6195</v>
      </c>
      <c r="J1650" s="119">
        <v>8</v>
      </c>
      <c r="K1650" s="119">
        <v>400</v>
      </c>
      <c r="L1650" s="119">
        <f t="shared" ref="L1650:L1681" si="197">K1650-U1650</f>
        <v>400</v>
      </c>
      <c r="M1650" s="119">
        <v>320</v>
      </c>
      <c r="N1650" s="48" t="s">
        <v>173</v>
      </c>
      <c r="P1650" s="119">
        <v>0</v>
      </c>
      <c r="Q1650" s="119">
        <v>0</v>
      </c>
      <c r="R1650" s="119">
        <v>0</v>
      </c>
      <c r="S1650" s="119">
        <f t="shared" si="193"/>
        <v>0</v>
      </c>
      <c r="T1650" s="119">
        <f t="shared" si="194"/>
        <v>0</v>
      </c>
      <c r="U1650" s="119">
        <v>0</v>
      </c>
      <c r="V1650" s="119">
        <v>0</v>
      </c>
      <c r="W1650" s="119">
        <v>0</v>
      </c>
      <c r="X1650" s="119">
        <f>T1650-(U1650+V1650)</f>
        <v>0</v>
      </c>
      <c r="Y1650" s="92" t="s">
        <v>12844</v>
      </c>
      <c r="Z1650" s="93">
        <v>0.8</v>
      </c>
      <c r="AA1650" s="178">
        <v>0.8</v>
      </c>
      <c r="AB1650" s="93">
        <f t="shared" si="195"/>
        <v>0</v>
      </c>
      <c r="AE1650" s="48" t="s">
        <v>15145</v>
      </c>
      <c r="AF1650" s="172">
        <v>0.8</v>
      </c>
      <c r="AK1650" s="48" t="s">
        <v>15148</v>
      </c>
      <c r="AM1650" s="48" t="s">
        <v>3846</v>
      </c>
      <c r="AN1650" s="48" t="s">
        <v>4272</v>
      </c>
      <c r="AQ1650" s="123"/>
      <c r="AR1650" s="179">
        <v>0.8</v>
      </c>
      <c r="AS1650" s="180" t="s">
        <v>15563</v>
      </c>
      <c r="AT1650" s="181">
        <v>400</v>
      </c>
      <c r="AU1650" s="181">
        <v>11</v>
      </c>
      <c r="AV1650" s="180" t="s">
        <v>15585</v>
      </c>
    </row>
    <row r="1651" spans="1:48" x14ac:dyDescent="0.2">
      <c r="A1651" s="92" t="s">
        <v>6196</v>
      </c>
      <c r="B1651" s="92" t="s">
        <v>6197</v>
      </c>
      <c r="C1651" s="117" t="s">
        <v>166</v>
      </c>
      <c r="D1651" s="92" t="s">
        <v>377</v>
      </c>
      <c r="E1651" s="92" t="s">
        <v>6198</v>
      </c>
      <c r="F1651" s="92" t="s">
        <v>5658</v>
      </c>
      <c r="G1651" s="92" t="s">
        <v>3617</v>
      </c>
      <c r="H1651" s="92" t="s">
        <v>6199</v>
      </c>
      <c r="I1651" s="118" t="s">
        <v>6200</v>
      </c>
      <c r="J1651" s="119">
        <v>19</v>
      </c>
      <c r="K1651" s="119">
        <v>3000</v>
      </c>
      <c r="L1651" s="119">
        <f t="shared" si="197"/>
        <v>3000</v>
      </c>
      <c r="N1651" s="48" t="s">
        <v>243</v>
      </c>
      <c r="P1651" s="119">
        <v>0</v>
      </c>
      <c r="Q1651" s="119">
        <v>0</v>
      </c>
      <c r="R1651" s="119">
        <v>0</v>
      </c>
      <c r="S1651" s="119">
        <f t="shared" si="193"/>
        <v>0</v>
      </c>
      <c r="T1651" s="119">
        <f t="shared" si="194"/>
        <v>0</v>
      </c>
      <c r="U1651" s="119">
        <v>0</v>
      </c>
      <c r="V1651" s="119">
        <v>100</v>
      </c>
      <c r="W1651" s="119">
        <v>48</v>
      </c>
      <c r="X1651" s="119">
        <f>P1651-(U1651+V1651)</f>
        <v>-100</v>
      </c>
      <c r="Y1651" s="92" t="s">
        <v>12848</v>
      </c>
      <c r="Z1651" s="93">
        <v>0.21576999999999999</v>
      </c>
      <c r="AA1651" s="178">
        <v>0.21576999999999999</v>
      </c>
      <c r="AB1651" s="93">
        <f t="shared" si="195"/>
        <v>0</v>
      </c>
      <c r="AD1651" s="93">
        <v>0.25380000000000003</v>
      </c>
      <c r="AE1651" s="48" t="s">
        <v>15145</v>
      </c>
      <c r="AF1651" s="172">
        <v>0.21576999999999999</v>
      </c>
      <c r="AK1651" s="48" t="s">
        <v>15148</v>
      </c>
      <c r="AM1651" s="48" t="s">
        <v>3846</v>
      </c>
      <c r="AN1651" s="48" t="s">
        <v>4272</v>
      </c>
      <c r="AQ1651" s="123"/>
      <c r="AR1651" s="179">
        <v>0.21576999999999999</v>
      </c>
      <c r="AS1651" s="180" t="s">
        <v>15586</v>
      </c>
      <c r="AT1651" s="181">
        <v>3000</v>
      </c>
      <c r="AU1651" s="181">
        <v>11</v>
      </c>
      <c r="AV1651" s="180" t="s">
        <v>6200</v>
      </c>
    </row>
    <row r="1652" spans="1:48" x14ac:dyDescent="0.2">
      <c r="A1652" s="92" t="s">
        <v>6201</v>
      </c>
      <c r="B1652" s="92" t="s">
        <v>6202</v>
      </c>
      <c r="C1652" s="117" t="s">
        <v>166</v>
      </c>
      <c r="D1652" s="92" t="s">
        <v>377</v>
      </c>
      <c r="E1652" s="92" t="s">
        <v>6203</v>
      </c>
      <c r="F1652" s="92" t="s">
        <v>5658</v>
      </c>
      <c r="G1652" s="92" t="s">
        <v>1262</v>
      </c>
      <c r="H1652" s="92" t="s">
        <v>1263</v>
      </c>
      <c r="I1652" s="118" t="s">
        <v>6204</v>
      </c>
      <c r="J1652" s="119">
        <v>9</v>
      </c>
      <c r="K1652" s="119">
        <v>1125</v>
      </c>
      <c r="L1652" s="119">
        <f t="shared" si="197"/>
        <v>1005</v>
      </c>
      <c r="M1652" s="119"/>
      <c r="N1652" s="48" t="s">
        <v>173</v>
      </c>
      <c r="P1652" s="119">
        <v>0</v>
      </c>
      <c r="Q1652" s="119">
        <v>0</v>
      </c>
      <c r="R1652" s="119">
        <v>0</v>
      </c>
      <c r="S1652" s="119">
        <f t="shared" si="193"/>
        <v>0</v>
      </c>
      <c r="T1652" s="119">
        <f t="shared" si="194"/>
        <v>0</v>
      </c>
      <c r="U1652" s="119">
        <v>120</v>
      </c>
      <c r="V1652" s="119">
        <v>0</v>
      </c>
      <c r="W1652" s="119">
        <v>0</v>
      </c>
      <c r="X1652" s="119">
        <f>T1652-(U1652+V1652)</f>
        <v>-120</v>
      </c>
      <c r="Y1652" s="92" t="s">
        <v>12848</v>
      </c>
      <c r="Z1652" s="93">
        <v>0.99</v>
      </c>
      <c r="AA1652" s="178">
        <v>0.99</v>
      </c>
      <c r="AB1652" s="93">
        <f t="shared" si="195"/>
        <v>0</v>
      </c>
      <c r="AE1652" s="48" t="s">
        <v>15145</v>
      </c>
      <c r="AF1652" s="172">
        <v>0.99</v>
      </c>
      <c r="AK1652" s="48" t="s">
        <v>15148</v>
      </c>
      <c r="AM1652" s="48" t="s">
        <v>3846</v>
      </c>
      <c r="AN1652" s="48" t="s">
        <v>4272</v>
      </c>
      <c r="AQ1652" s="123"/>
      <c r="AR1652" s="179">
        <v>0.99</v>
      </c>
      <c r="AS1652" s="180" t="s">
        <v>1262</v>
      </c>
      <c r="AT1652" s="181">
        <v>1125</v>
      </c>
      <c r="AU1652" s="181">
        <v>11</v>
      </c>
      <c r="AV1652" s="180" t="s">
        <v>6204</v>
      </c>
    </row>
    <row r="1653" spans="1:48" x14ac:dyDescent="0.2">
      <c r="A1653" s="92" t="s">
        <v>6205</v>
      </c>
      <c r="B1653" s="92" t="s">
        <v>6206</v>
      </c>
      <c r="C1653" s="117" t="s">
        <v>166</v>
      </c>
      <c r="D1653" s="92" t="s">
        <v>377</v>
      </c>
      <c r="E1653" s="92" t="s">
        <v>6207</v>
      </c>
      <c r="F1653" s="92" t="s">
        <v>5658</v>
      </c>
      <c r="G1653" s="92" t="s">
        <v>892</v>
      </c>
      <c r="H1653" s="92" t="s">
        <v>326</v>
      </c>
      <c r="I1653" s="118" t="s">
        <v>6208</v>
      </c>
      <c r="J1653" s="119">
        <v>11</v>
      </c>
      <c r="K1653" s="119">
        <v>12000</v>
      </c>
      <c r="L1653" s="119">
        <f t="shared" si="197"/>
        <v>11448</v>
      </c>
      <c r="N1653" s="48" t="s">
        <v>243</v>
      </c>
      <c r="P1653" s="119">
        <v>0</v>
      </c>
      <c r="Q1653" s="119">
        <v>0</v>
      </c>
      <c r="R1653" s="119">
        <v>0</v>
      </c>
      <c r="S1653" s="119">
        <f t="shared" si="193"/>
        <v>0</v>
      </c>
      <c r="T1653" s="119">
        <f t="shared" si="194"/>
        <v>0</v>
      </c>
      <c r="U1653" s="119">
        <v>552</v>
      </c>
      <c r="V1653" s="119">
        <v>0</v>
      </c>
      <c r="W1653" s="119">
        <v>0</v>
      </c>
      <c r="X1653" s="119">
        <f>P1653-(U1653+V1653)</f>
        <v>-552</v>
      </c>
      <c r="Y1653" s="92" t="s">
        <v>12848</v>
      </c>
      <c r="Z1653" s="93">
        <v>0.26500000000000001</v>
      </c>
      <c r="AA1653" s="178">
        <v>0.26500000000000001</v>
      </c>
      <c r="AB1653" s="93">
        <f t="shared" si="195"/>
        <v>0</v>
      </c>
      <c r="AE1653" s="48" t="s">
        <v>15145</v>
      </c>
      <c r="AF1653" s="172">
        <v>0.26500000000000001</v>
      </c>
      <c r="AK1653" s="48" t="s">
        <v>15148</v>
      </c>
      <c r="AM1653" s="48" t="s">
        <v>3846</v>
      </c>
      <c r="AN1653" s="48" t="s">
        <v>4272</v>
      </c>
      <c r="AQ1653" s="123"/>
      <c r="AR1653" s="179">
        <v>0.26500000000000001</v>
      </c>
      <c r="AS1653" s="180" t="s">
        <v>15587</v>
      </c>
      <c r="AT1653" s="181">
        <v>12000</v>
      </c>
      <c r="AU1653" s="181">
        <v>11</v>
      </c>
      <c r="AV1653" s="180" t="s">
        <v>6208</v>
      </c>
    </row>
    <row r="1654" spans="1:48" ht="30" x14ac:dyDescent="0.2">
      <c r="A1654" s="129" t="s">
        <v>15588</v>
      </c>
      <c r="B1654" s="129" t="s">
        <v>15589</v>
      </c>
      <c r="C1654" s="117" t="s">
        <v>166</v>
      </c>
      <c r="D1654" s="92" t="s">
        <v>377</v>
      </c>
      <c r="E1654" s="92" t="s">
        <v>15590</v>
      </c>
      <c r="F1654" s="92" t="s">
        <v>5658</v>
      </c>
      <c r="G1654" s="92" t="s">
        <v>15527</v>
      </c>
      <c r="H1654" s="92" t="s">
        <v>15591</v>
      </c>
      <c r="I1654" s="196" t="s">
        <v>15592</v>
      </c>
      <c r="J1654" s="119">
        <v>91</v>
      </c>
      <c r="K1654" s="119">
        <v>5000</v>
      </c>
      <c r="N1654" s="48" t="s">
        <v>243</v>
      </c>
      <c r="O1654" s="48" t="s">
        <v>278</v>
      </c>
      <c r="P1654" s="119">
        <v>0</v>
      </c>
      <c r="Q1654" s="119">
        <v>0</v>
      </c>
      <c r="R1654" s="119">
        <v>0</v>
      </c>
      <c r="S1654" s="119">
        <f t="shared" si="193"/>
        <v>0</v>
      </c>
      <c r="T1654" s="119">
        <f t="shared" si="194"/>
        <v>0</v>
      </c>
      <c r="U1654" s="119">
        <v>0</v>
      </c>
      <c r="V1654" s="119">
        <v>0</v>
      </c>
      <c r="W1654" s="119">
        <v>0</v>
      </c>
      <c r="X1654" s="119">
        <f>P1654-(U1654+V1654)</f>
        <v>0</v>
      </c>
      <c r="Y1654" s="92" t="s">
        <v>12844</v>
      </c>
      <c r="Z1654" s="93">
        <v>0.33</v>
      </c>
      <c r="AA1654" s="178">
        <v>0.33</v>
      </c>
      <c r="AB1654" s="93">
        <f t="shared" si="195"/>
        <v>0</v>
      </c>
      <c r="AE1654" s="48" t="s">
        <v>15145</v>
      </c>
      <c r="AF1654" s="172">
        <v>0.33</v>
      </c>
      <c r="AK1654" s="48" t="s">
        <v>15593</v>
      </c>
      <c r="AM1654" s="131" t="s">
        <v>3846</v>
      </c>
      <c r="AN1654" s="131" t="s">
        <v>4272</v>
      </c>
      <c r="AQ1654" s="123"/>
      <c r="AR1654" s="179">
        <v>0.33</v>
      </c>
      <c r="AS1654" s="180" t="s">
        <v>15594</v>
      </c>
      <c r="AT1654" s="181">
        <v>5000</v>
      </c>
      <c r="AU1654" s="181">
        <v>11</v>
      </c>
      <c r="AV1654" s="180" t="s">
        <v>15592</v>
      </c>
    </row>
    <row r="1655" spans="1:48" x14ac:dyDescent="0.2">
      <c r="A1655" s="92" t="s">
        <v>6209</v>
      </c>
      <c r="B1655" s="92" t="s">
        <v>6210</v>
      </c>
      <c r="C1655" s="117" t="s">
        <v>166</v>
      </c>
      <c r="D1655" s="92" t="s">
        <v>403</v>
      </c>
      <c r="E1655" s="92" t="s">
        <v>6211</v>
      </c>
      <c r="F1655" s="92" t="s">
        <v>1764</v>
      </c>
      <c r="G1655" s="92" t="s">
        <v>3844</v>
      </c>
      <c r="H1655" s="92" t="s">
        <v>1637</v>
      </c>
      <c r="I1655" s="118" t="s">
        <v>6212</v>
      </c>
      <c r="J1655" s="119">
        <v>15</v>
      </c>
      <c r="K1655" s="119">
        <v>10000</v>
      </c>
      <c r="L1655" s="119">
        <f t="shared" ref="L1655:L1718" si="198">K1655-U1655</f>
        <v>9061</v>
      </c>
      <c r="M1655" s="119"/>
      <c r="N1655" s="48" t="s">
        <v>243</v>
      </c>
      <c r="P1655" s="119">
        <v>0</v>
      </c>
      <c r="Q1655" s="119">
        <v>0</v>
      </c>
      <c r="R1655" s="119">
        <v>0</v>
      </c>
      <c r="S1655" s="119">
        <f t="shared" si="193"/>
        <v>0</v>
      </c>
      <c r="T1655" s="119">
        <f t="shared" si="194"/>
        <v>0</v>
      </c>
      <c r="U1655" s="119">
        <v>939</v>
      </c>
      <c r="V1655" s="119">
        <v>0</v>
      </c>
      <c r="W1655" s="119">
        <v>0</v>
      </c>
      <c r="X1655" s="119">
        <f>P1655-(U1655+V1655)</f>
        <v>-939</v>
      </c>
      <c r="Y1655" s="92" t="s">
        <v>12848</v>
      </c>
      <c r="Z1655" s="93">
        <v>7.8E-2</v>
      </c>
      <c r="AA1655" s="178">
        <v>7.8E-2</v>
      </c>
      <c r="AB1655" s="93">
        <f t="shared" si="195"/>
        <v>0</v>
      </c>
      <c r="AE1655" s="48" t="s">
        <v>15145</v>
      </c>
      <c r="AF1655" s="172">
        <v>7.8E-2</v>
      </c>
      <c r="AK1655" s="48" t="s">
        <v>15148</v>
      </c>
      <c r="AM1655" s="48" t="s">
        <v>3846</v>
      </c>
      <c r="AN1655" s="48" t="s">
        <v>4272</v>
      </c>
      <c r="AQ1655" s="123"/>
      <c r="AR1655" s="179">
        <v>7.8E-2</v>
      </c>
      <c r="AS1655" s="180" t="s">
        <v>15595</v>
      </c>
      <c r="AT1655" s="181">
        <v>10000</v>
      </c>
      <c r="AU1655" s="181">
        <v>11</v>
      </c>
      <c r="AV1655" s="180" t="s">
        <v>6212</v>
      </c>
    </row>
    <row r="1656" spans="1:48" x14ac:dyDescent="0.2">
      <c r="A1656" s="92" t="s">
        <v>6213</v>
      </c>
      <c r="B1656" s="92" t="s">
        <v>6214</v>
      </c>
      <c r="C1656" s="117" t="s">
        <v>166</v>
      </c>
      <c r="D1656" s="92" t="s">
        <v>2310</v>
      </c>
      <c r="E1656" s="92" t="s">
        <v>15596</v>
      </c>
      <c r="F1656" s="92" t="s">
        <v>6216</v>
      </c>
      <c r="G1656" s="92" t="s">
        <v>6217</v>
      </c>
      <c r="H1656" s="92" t="s">
        <v>6218</v>
      </c>
      <c r="I1656" s="118" t="s">
        <v>6214</v>
      </c>
      <c r="J1656" s="119">
        <v>3</v>
      </c>
      <c r="K1656" s="119">
        <v>10000</v>
      </c>
      <c r="L1656" s="119">
        <f t="shared" si="198"/>
        <v>-39502</v>
      </c>
      <c r="N1656" s="48" t="s">
        <v>173</v>
      </c>
      <c r="P1656" s="119">
        <v>0</v>
      </c>
      <c r="Q1656" s="119">
        <v>0</v>
      </c>
      <c r="R1656" s="119">
        <v>0</v>
      </c>
      <c r="S1656" s="119">
        <f t="shared" si="193"/>
        <v>0</v>
      </c>
      <c r="T1656" s="119">
        <f t="shared" si="194"/>
        <v>0</v>
      </c>
      <c r="U1656" s="119">
        <v>49502</v>
      </c>
      <c r="V1656" s="119">
        <v>30170</v>
      </c>
      <c r="W1656" s="119">
        <v>28679</v>
      </c>
      <c r="X1656" s="119">
        <f>T1656-(U1656+V1656)</f>
        <v>-79672</v>
      </c>
      <c r="Y1656" s="92" t="s">
        <v>12848</v>
      </c>
      <c r="Z1656" s="93">
        <v>0.31</v>
      </c>
      <c r="AA1656" s="178">
        <v>0.31</v>
      </c>
      <c r="AB1656" s="93">
        <f t="shared" si="195"/>
        <v>0</v>
      </c>
      <c r="AE1656" s="48" t="s">
        <v>15145</v>
      </c>
      <c r="AF1656" s="172">
        <v>0.31</v>
      </c>
      <c r="AK1656" s="48" t="s">
        <v>15148</v>
      </c>
      <c r="AM1656" s="48" t="s">
        <v>3846</v>
      </c>
      <c r="AN1656" s="48" t="s">
        <v>4272</v>
      </c>
      <c r="AQ1656" s="123"/>
      <c r="AR1656" s="179">
        <v>0.31</v>
      </c>
      <c r="AS1656" s="180" t="s">
        <v>6217</v>
      </c>
      <c r="AT1656" s="181">
        <v>10000</v>
      </c>
      <c r="AU1656" s="181">
        <v>16</v>
      </c>
      <c r="AV1656" s="180" t="s">
        <v>6214</v>
      </c>
    </row>
    <row r="1657" spans="1:48" x14ac:dyDescent="0.2">
      <c r="A1657" s="92" t="s">
        <v>6219</v>
      </c>
      <c r="B1657" s="92" t="s">
        <v>6220</v>
      </c>
      <c r="C1657" s="117" t="s">
        <v>166</v>
      </c>
      <c r="D1657" s="92" t="s">
        <v>2310</v>
      </c>
      <c r="E1657" s="92" t="s">
        <v>6221</v>
      </c>
      <c r="F1657" s="92" t="s">
        <v>6216</v>
      </c>
      <c r="G1657" s="92" t="s">
        <v>6217</v>
      </c>
      <c r="H1657" s="92" t="s">
        <v>6218</v>
      </c>
      <c r="I1657" s="118" t="s">
        <v>6220</v>
      </c>
      <c r="J1657" s="119">
        <v>2</v>
      </c>
      <c r="K1657" s="119">
        <v>10000</v>
      </c>
      <c r="L1657" s="119">
        <f t="shared" si="198"/>
        <v>-39172</v>
      </c>
      <c r="N1657" s="48" t="s">
        <v>173</v>
      </c>
      <c r="P1657" s="119">
        <v>15000</v>
      </c>
      <c r="Q1657" s="119">
        <v>15000</v>
      </c>
      <c r="R1657" s="119">
        <v>0</v>
      </c>
      <c r="S1657" s="119">
        <f t="shared" si="193"/>
        <v>30000</v>
      </c>
      <c r="T1657" s="119">
        <f t="shared" si="194"/>
        <v>30000</v>
      </c>
      <c r="U1657" s="119">
        <v>49172</v>
      </c>
      <c r="V1657" s="119">
        <v>27351</v>
      </c>
      <c r="W1657" s="119">
        <v>24079</v>
      </c>
      <c r="X1657" s="119">
        <f>T1657-(U1657+V1657)</f>
        <v>-46523</v>
      </c>
      <c r="Y1657" s="92" t="s">
        <v>12848</v>
      </c>
      <c r="Z1657" s="93">
        <v>4.2999999999999997E-2</v>
      </c>
      <c r="AA1657" s="178">
        <v>0.04</v>
      </c>
      <c r="AB1657" s="93">
        <f t="shared" si="195"/>
        <v>-2.9999999999999957E-3</v>
      </c>
      <c r="AE1657" s="48" t="s">
        <v>15145</v>
      </c>
      <c r="AF1657" s="172">
        <v>0.04</v>
      </c>
      <c r="AK1657" s="48" t="s">
        <v>15148</v>
      </c>
      <c r="AM1657" s="48" t="s">
        <v>3846</v>
      </c>
      <c r="AN1657" s="48" t="s">
        <v>4272</v>
      </c>
      <c r="AQ1657" s="123" t="s">
        <v>15149</v>
      </c>
      <c r="AR1657" s="179">
        <v>0.04</v>
      </c>
      <c r="AS1657" s="180" t="s">
        <v>6217</v>
      </c>
      <c r="AT1657" s="181">
        <v>10000</v>
      </c>
      <c r="AU1657" s="181">
        <v>11</v>
      </c>
      <c r="AV1657" s="180" t="s">
        <v>6220</v>
      </c>
    </row>
    <row r="1658" spans="1:48" ht="60" x14ac:dyDescent="0.2">
      <c r="A1658" s="92" t="s">
        <v>6222</v>
      </c>
      <c r="B1658" s="92" t="s">
        <v>6223</v>
      </c>
      <c r="C1658" s="117" t="s">
        <v>166</v>
      </c>
      <c r="D1658" s="92" t="s">
        <v>2310</v>
      </c>
      <c r="E1658" s="92" t="s">
        <v>6224</v>
      </c>
      <c r="F1658" s="92" t="s">
        <v>6216</v>
      </c>
      <c r="G1658" s="92" t="s">
        <v>6217</v>
      </c>
      <c r="H1658" s="92" t="s">
        <v>6218</v>
      </c>
      <c r="I1658" s="118" t="s">
        <v>6223</v>
      </c>
      <c r="J1658" s="119">
        <v>3</v>
      </c>
      <c r="K1658" s="119">
        <v>1000</v>
      </c>
      <c r="L1658" s="119">
        <f t="shared" si="198"/>
        <v>1000</v>
      </c>
      <c r="M1658" s="119">
        <v>76.650000000000006</v>
      </c>
      <c r="N1658" s="48" t="s">
        <v>173</v>
      </c>
      <c r="O1658" s="48" t="s">
        <v>504</v>
      </c>
      <c r="P1658" s="119">
        <v>0</v>
      </c>
      <c r="Q1658" s="119">
        <v>0</v>
      </c>
      <c r="R1658" s="119">
        <v>0</v>
      </c>
      <c r="S1658" s="119">
        <f t="shared" si="193"/>
        <v>0</v>
      </c>
      <c r="T1658" s="119">
        <f t="shared" si="194"/>
        <v>0</v>
      </c>
      <c r="U1658" s="119">
        <v>0</v>
      </c>
      <c r="V1658" s="119">
        <v>0</v>
      </c>
      <c r="W1658" s="119">
        <v>0</v>
      </c>
      <c r="X1658" s="119">
        <f>T1658-(U1658+V1658)</f>
        <v>0</v>
      </c>
      <c r="Y1658" s="92" t="s">
        <v>12844</v>
      </c>
      <c r="Z1658" s="93">
        <v>7.6649999999999996E-2</v>
      </c>
      <c r="AA1658" s="178">
        <v>7.6649999999999996E-2</v>
      </c>
      <c r="AB1658" s="93">
        <f t="shared" si="195"/>
        <v>0</v>
      </c>
      <c r="AE1658" s="48" t="s">
        <v>15145</v>
      </c>
      <c r="AF1658" s="172">
        <v>7.6649999999999996E-2</v>
      </c>
      <c r="AK1658" s="48" t="s">
        <v>15148</v>
      </c>
      <c r="AM1658" s="48" t="s">
        <v>3846</v>
      </c>
      <c r="AN1658" s="48" t="s">
        <v>4272</v>
      </c>
      <c r="AQ1658" s="123"/>
      <c r="AR1658" s="179">
        <v>7.6649999999999996E-2</v>
      </c>
      <c r="AS1658" s="180" t="s">
        <v>6217</v>
      </c>
      <c r="AT1658" s="181">
        <v>1000</v>
      </c>
      <c r="AU1658" s="181">
        <v>11</v>
      </c>
      <c r="AV1658" s="180" t="s">
        <v>6223</v>
      </c>
    </row>
    <row r="1659" spans="1:48" x14ac:dyDescent="0.2">
      <c r="A1659" s="92" t="s">
        <v>6225</v>
      </c>
      <c r="B1659" s="92" t="s">
        <v>6226</v>
      </c>
      <c r="C1659" s="117" t="s">
        <v>166</v>
      </c>
      <c r="D1659" s="92" t="s">
        <v>2310</v>
      </c>
      <c r="E1659" s="92" t="s">
        <v>6224</v>
      </c>
      <c r="F1659" s="92" t="s">
        <v>6216</v>
      </c>
      <c r="G1659" s="92" t="s">
        <v>6217</v>
      </c>
      <c r="H1659" s="92" t="s">
        <v>6218</v>
      </c>
      <c r="I1659" s="118" t="s">
        <v>6226</v>
      </c>
      <c r="J1659" s="119">
        <v>3</v>
      </c>
      <c r="K1659" s="119">
        <v>1000</v>
      </c>
      <c r="L1659" s="119">
        <f t="shared" si="198"/>
        <v>-560</v>
      </c>
      <c r="N1659" s="48" t="s">
        <v>173</v>
      </c>
      <c r="P1659" s="119">
        <v>0</v>
      </c>
      <c r="Q1659" s="119">
        <v>0</v>
      </c>
      <c r="R1659" s="119">
        <v>0</v>
      </c>
      <c r="S1659" s="119">
        <f t="shared" si="193"/>
        <v>0</v>
      </c>
      <c r="T1659" s="119">
        <f t="shared" si="194"/>
        <v>0</v>
      </c>
      <c r="U1659" s="119">
        <v>1560</v>
      </c>
      <c r="V1659" s="119">
        <v>1530</v>
      </c>
      <c r="W1659" s="119">
        <v>1530</v>
      </c>
      <c r="X1659" s="119">
        <f>T1659-(U1659+V1659)</f>
        <v>-3090</v>
      </c>
      <c r="Y1659" s="92" t="s">
        <v>12848</v>
      </c>
      <c r="Z1659" s="93">
        <v>3.3000000000000002E-2</v>
      </c>
      <c r="AA1659" s="178">
        <v>3.3000000000000002E-2</v>
      </c>
      <c r="AB1659" s="93">
        <f t="shared" si="195"/>
        <v>0</v>
      </c>
      <c r="AE1659" s="48" t="s">
        <v>15145</v>
      </c>
      <c r="AF1659" s="172">
        <v>3.3000000000000002E-2</v>
      </c>
      <c r="AK1659" s="48" t="s">
        <v>15148</v>
      </c>
      <c r="AM1659" s="48" t="s">
        <v>3846</v>
      </c>
      <c r="AN1659" s="48" t="s">
        <v>4272</v>
      </c>
      <c r="AQ1659" s="123"/>
      <c r="AR1659" s="179">
        <v>3.3000000000000002E-2</v>
      </c>
      <c r="AS1659" s="180" t="s">
        <v>6217</v>
      </c>
      <c r="AT1659" s="181">
        <v>1000</v>
      </c>
      <c r="AU1659" s="181">
        <v>16</v>
      </c>
      <c r="AV1659" s="180" t="s">
        <v>6226</v>
      </c>
    </row>
    <row r="1660" spans="1:48" x14ac:dyDescent="0.2">
      <c r="A1660" s="92" t="s">
        <v>6227</v>
      </c>
      <c r="B1660" s="92" t="s">
        <v>6228</v>
      </c>
      <c r="C1660" s="117" t="s">
        <v>166</v>
      </c>
      <c r="D1660" s="92" t="s">
        <v>417</v>
      </c>
      <c r="E1660" s="92" t="s">
        <v>6229</v>
      </c>
      <c r="F1660" s="92" t="s">
        <v>285</v>
      </c>
      <c r="G1660" s="92" t="s">
        <v>780</v>
      </c>
      <c r="H1660" s="92" t="s">
        <v>4251</v>
      </c>
      <c r="I1660" s="118" t="s">
        <v>6230</v>
      </c>
      <c r="J1660" s="119">
        <v>23</v>
      </c>
      <c r="K1660" s="119">
        <v>2500</v>
      </c>
      <c r="L1660" s="119">
        <f t="shared" si="198"/>
        <v>1533</v>
      </c>
      <c r="M1660" s="119"/>
      <c r="N1660" s="48" t="s">
        <v>243</v>
      </c>
      <c r="P1660" s="119">
        <v>0</v>
      </c>
      <c r="Q1660" s="119">
        <v>0</v>
      </c>
      <c r="R1660" s="119">
        <v>0</v>
      </c>
      <c r="S1660" s="119">
        <f t="shared" si="193"/>
        <v>0</v>
      </c>
      <c r="T1660" s="119">
        <f t="shared" si="194"/>
        <v>0</v>
      </c>
      <c r="U1660" s="119">
        <v>967</v>
      </c>
      <c r="V1660" s="119">
        <v>0</v>
      </c>
      <c r="W1660" s="119">
        <v>0</v>
      </c>
      <c r="X1660" s="119">
        <f t="shared" ref="X1660:X1723" si="199">P1660-(U1660+V1660)</f>
        <v>-967</v>
      </c>
      <c r="Y1660" s="92" t="s">
        <v>12848</v>
      </c>
      <c r="Z1660" s="93">
        <v>0.22</v>
      </c>
      <c r="AA1660" s="178">
        <v>0.22</v>
      </c>
      <c r="AB1660" s="93">
        <f t="shared" si="195"/>
        <v>0</v>
      </c>
      <c r="AE1660" s="48" t="s">
        <v>15145</v>
      </c>
      <c r="AF1660" s="172">
        <v>0.22</v>
      </c>
      <c r="AK1660" s="48" t="s">
        <v>15148</v>
      </c>
      <c r="AM1660" s="48" t="s">
        <v>3846</v>
      </c>
      <c r="AN1660" s="48" t="s">
        <v>4272</v>
      </c>
      <c r="AQ1660" s="123"/>
      <c r="AR1660" s="179">
        <v>0.22</v>
      </c>
      <c r="AS1660" s="180" t="s">
        <v>15597</v>
      </c>
      <c r="AT1660" s="181">
        <v>2500</v>
      </c>
      <c r="AU1660" s="181">
        <v>11</v>
      </c>
      <c r="AV1660" s="180" t="s">
        <v>6230</v>
      </c>
    </row>
    <row r="1661" spans="1:48" ht="45" x14ac:dyDescent="0.2">
      <c r="A1661" s="92" t="s">
        <v>6231</v>
      </c>
      <c r="B1661" s="92" t="s">
        <v>6232</v>
      </c>
      <c r="C1661" s="117" t="s">
        <v>166</v>
      </c>
      <c r="D1661" s="92" t="s">
        <v>417</v>
      </c>
      <c r="E1661" s="92" t="s">
        <v>6233</v>
      </c>
      <c r="F1661" s="92" t="s">
        <v>285</v>
      </c>
      <c r="G1661" s="92" t="s">
        <v>780</v>
      </c>
      <c r="H1661" s="92" t="s">
        <v>4251</v>
      </c>
      <c r="I1661" s="118" t="s">
        <v>6234</v>
      </c>
      <c r="J1661" s="119">
        <v>23</v>
      </c>
      <c r="K1661" s="119">
        <v>2500</v>
      </c>
      <c r="L1661" s="119">
        <f t="shared" si="198"/>
        <v>2245</v>
      </c>
      <c r="M1661" s="119"/>
      <c r="N1661" s="48" t="s">
        <v>243</v>
      </c>
      <c r="P1661" s="119">
        <v>0</v>
      </c>
      <c r="Q1661" s="119">
        <v>0</v>
      </c>
      <c r="R1661" s="119">
        <v>0</v>
      </c>
      <c r="S1661" s="119">
        <f t="shared" si="193"/>
        <v>0</v>
      </c>
      <c r="T1661" s="119">
        <f t="shared" si="194"/>
        <v>0</v>
      </c>
      <c r="U1661" s="119">
        <v>255</v>
      </c>
      <c r="V1661" s="119">
        <v>0</v>
      </c>
      <c r="W1661" s="119">
        <v>0</v>
      </c>
      <c r="X1661" s="119">
        <f t="shared" si="199"/>
        <v>-255</v>
      </c>
      <c r="Y1661" s="92" t="s">
        <v>12848</v>
      </c>
      <c r="Z1661" s="93">
        <v>0.17</v>
      </c>
      <c r="AA1661" s="178">
        <v>0.17</v>
      </c>
      <c r="AB1661" s="93">
        <f t="shared" si="195"/>
        <v>0</v>
      </c>
      <c r="AD1661" s="93">
        <v>0.27</v>
      </c>
      <c r="AE1661" s="48" t="s">
        <v>15145</v>
      </c>
      <c r="AF1661" s="172">
        <v>0.17</v>
      </c>
      <c r="AK1661" s="48" t="s">
        <v>15148</v>
      </c>
      <c r="AM1661" s="48" t="s">
        <v>3846</v>
      </c>
      <c r="AN1661" s="48" t="s">
        <v>4272</v>
      </c>
      <c r="AQ1661" s="123" t="s">
        <v>15598</v>
      </c>
      <c r="AR1661" s="179">
        <v>0.17</v>
      </c>
      <c r="AS1661" s="180" t="s">
        <v>15597</v>
      </c>
      <c r="AT1661" s="181">
        <v>2500</v>
      </c>
      <c r="AU1661" s="181">
        <v>16</v>
      </c>
      <c r="AV1661" s="180" t="s">
        <v>6234</v>
      </c>
    </row>
    <row r="1662" spans="1:48" x14ac:dyDescent="0.2">
      <c r="A1662" s="92" t="s">
        <v>6235</v>
      </c>
      <c r="B1662" s="92" t="s">
        <v>6236</v>
      </c>
      <c r="C1662" s="117" t="s">
        <v>166</v>
      </c>
      <c r="D1662" s="92" t="s">
        <v>403</v>
      </c>
      <c r="E1662" s="92" t="s">
        <v>6237</v>
      </c>
      <c r="F1662" s="92" t="s">
        <v>285</v>
      </c>
      <c r="G1662" s="92" t="s">
        <v>3617</v>
      </c>
      <c r="H1662" s="92" t="s">
        <v>5492</v>
      </c>
      <c r="I1662" s="118" t="s">
        <v>6238</v>
      </c>
      <c r="J1662" s="119">
        <v>4</v>
      </c>
      <c r="K1662" s="119">
        <v>2500</v>
      </c>
      <c r="L1662" s="119">
        <f t="shared" si="198"/>
        <v>-28190</v>
      </c>
      <c r="N1662" s="48" t="s">
        <v>243</v>
      </c>
      <c r="P1662" s="119">
        <v>17500</v>
      </c>
      <c r="Q1662" s="119">
        <v>15000</v>
      </c>
      <c r="R1662" s="119">
        <v>0</v>
      </c>
      <c r="S1662" s="119">
        <f t="shared" si="193"/>
        <v>32500</v>
      </c>
      <c r="T1662" s="119">
        <f t="shared" si="194"/>
        <v>32500</v>
      </c>
      <c r="U1662" s="119">
        <v>30690</v>
      </c>
      <c r="V1662" s="119">
        <v>9353</v>
      </c>
      <c r="W1662" s="119">
        <v>7325</v>
      </c>
      <c r="X1662" s="119">
        <f t="shared" si="199"/>
        <v>-22543</v>
      </c>
      <c r="Y1662" s="92" t="s">
        <v>12848</v>
      </c>
      <c r="Z1662" s="93">
        <v>0.86</v>
      </c>
      <c r="AA1662" s="178">
        <v>0.86</v>
      </c>
      <c r="AB1662" s="93">
        <f t="shared" si="195"/>
        <v>0</v>
      </c>
      <c r="AE1662" s="48" t="s">
        <v>15145</v>
      </c>
      <c r="AF1662" s="172">
        <v>0.86</v>
      </c>
      <c r="AK1662" s="48" t="s">
        <v>15148</v>
      </c>
      <c r="AM1662" s="48" t="s">
        <v>3846</v>
      </c>
      <c r="AN1662" s="48" t="s">
        <v>4272</v>
      </c>
      <c r="AQ1662" s="123"/>
      <c r="AR1662" s="179">
        <v>0.86</v>
      </c>
      <c r="AS1662" s="180" t="s">
        <v>12727</v>
      </c>
      <c r="AT1662" s="181">
        <v>2500</v>
      </c>
      <c r="AU1662" s="181">
        <v>16</v>
      </c>
      <c r="AV1662" s="180" t="s">
        <v>6238</v>
      </c>
    </row>
    <row r="1663" spans="1:48" x14ac:dyDescent="0.2">
      <c r="A1663" s="92" t="s">
        <v>6239</v>
      </c>
      <c r="B1663" s="92" t="s">
        <v>6240</v>
      </c>
      <c r="C1663" s="117" t="s">
        <v>166</v>
      </c>
      <c r="D1663" s="92" t="s">
        <v>283</v>
      </c>
      <c r="E1663" s="92" t="s">
        <v>6241</v>
      </c>
      <c r="F1663" s="92" t="s">
        <v>285</v>
      </c>
      <c r="G1663" s="92" t="s">
        <v>6242</v>
      </c>
      <c r="H1663" s="92" t="s">
        <v>6243</v>
      </c>
      <c r="I1663" s="118" t="s">
        <v>6244</v>
      </c>
      <c r="J1663" s="119">
        <v>15</v>
      </c>
      <c r="K1663" s="119">
        <v>400</v>
      </c>
      <c r="L1663" s="119">
        <f t="shared" si="198"/>
        <v>-1033</v>
      </c>
      <c r="N1663" s="48" t="s">
        <v>243</v>
      </c>
      <c r="P1663" s="119">
        <v>400</v>
      </c>
      <c r="Q1663" s="119">
        <v>400</v>
      </c>
      <c r="R1663" s="119">
        <v>0</v>
      </c>
      <c r="S1663" s="119">
        <f t="shared" si="193"/>
        <v>800</v>
      </c>
      <c r="T1663" s="119">
        <f t="shared" si="194"/>
        <v>800</v>
      </c>
      <c r="U1663" s="119">
        <v>1433</v>
      </c>
      <c r="V1663" s="119">
        <v>0</v>
      </c>
      <c r="W1663" s="119">
        <v>0</v>
      </c>
      <c r="X1663" s="119">
        <f t="shared" si="199"/>
        <v>-1033</v>
      </c>
      <c r="Y1663" s="92" t="s">
        <v>12848</v>
      </c>
      <c r="Z1663" s="93">
        <v>3.52</v>
      </c>
      <c r="AA1663" s="178">
        <v>3.52</v>
      </c>
      <c r="AB1663" s="93">
        <f t="shared" si="195"/>
        <v>0</v>
      </c>
      <c r="AE1663" s="48" t="s">
        <v>15145</v>
      </c>
      <c r="AF1663" s="172">
        <v>3.52</v>
      </c>
      <c r="AK1663" s="48" t="s">
        <v>15148</v>
      </c>
      <c r="AM1663" s="48" t="s">
        <v>3846</v>
      </c>
      <c r="AN1663" s="48" t="s">
        <v>4272</v>
      </c>
      <c r="AQ1663" s="123"/>
      <c r="AR1663" s="179">
        <v>3.52</v>
      </c>
      <c r="AS1663" s="180" t="s">
        <v>15599</v>
      </c>
      <c r="AT1663" s="181">
        <v>400</v>
      </c>
      <c r="AU1663" s="181">
        <v>11</v>
      </c>
      <c r="AV1663" s="180" t="s">
        <v>6244</v>
      </c>
    </row>
    <row r="1664" spans="1:48" x14ac:dyDescent="0.2">
      <c r="A1664" s="92" t="s">
        <v>6245</v>
      </c>
      <c r="B1664" s="92" t="s">
        <v>6246</v>
      </c>
      <c r="C1664" s="117" t="s">
        <v>166</v>
      </c>
      <c r="D1664" s="92" t="s">
        <v>403</v>
      </c>
      <c r="E1664" s="92" t="s">
        <v>6247</v>
      </c>
      <c r="F1664" s="92" t="s">
        <v>285</v>
      </c>
      <c r="G1664" s="92" t="s">
        <v>3904</v>
      </c>
      <c r="H1664" s="92" t="s">
        <v>5613</v>
      </c>
      <c r="I1664" s="118" t="s">
        <v>6248</v>
      </c>
      <c r="J1664" s="119">
        <v>53</v>
      </c>
      <c r="K1664" s="119">
        <v>3000</v>
      </c>
      <c r="L1664" s="119">
        <f t="shared" si="198"/>
        <v>2443</v>
      </c>
      <c r="M1664" s="119"/>
      <c r="N1664" s="48" t="s">
        <v>243</v>
      </c>
      <c r="P1664" s="119">
        <v>0</v>
      </c>
      <c r="Q1664" s="119">
        <v>0</v>
      </c>
      <c r="R1664" s="119">
        <v>0</v>
      </c>
      <c r="S1664" s="119">
        <f t="shared" si="193"/>
        <v>0</v>
      </c>
      <c r="T1664" s="119">
        <f t="shared" si="194"/>
        <v>0</v>
      </c>
      <c r="U1664" s="119">
        <v>557</v>
      </c>
      <c r="V1664" s="119">
        <v>225</v>
      </c>
      <c r="W1664" s="119">
        <v>234</v>
      </c>
      <c r="X1664" s="119">
        <f t="shared" si="199"/>
        <v>-782</v>
      </c>
      <c r="Y1664" s="92" t="s">
        <v>12848</v>
      </c>
      <c r="Z1664" s="93">
        <v>1.62825</v>
      </c>
      <c r="AA1664" s="178">
        <v>1.62825</v>
      </c>
      <c r="AB1664" s="93">
        <f t="shared" si="195"/>
        <v>0</v>
      </c>
      <c r="AE1664" s="48" t="s">
        <v>15145</v>
      </c>
      <c r="AF1664" s="172">
        <v>1.62825</v>
      </c>
      <c r="AK1664" s="48" t="s">
        <v>15148</v>
      </c>
      <c r="AM1664" s="48" t="s">
        <v>3846</v>
      </c>
      <c r="AN1664" s="48" t="s">
        <v>4272</v>
      </c>
      <c r="AQ1664" s="123" t="s">
        <v>15262</v>
      </c>
      <c r="AR1664" s="179">
        <v>1.62825</v>
      </c>
      <c r="AS1664" s="180" t="s">
        <v>12727</v>
      </c>
      <c r="AT1664" s="181">
        <v>3000</v>
      </c>
      <c r="AU1664" s="181">
        <v>11</v>
      </c>
      <c r="AV1664" s="180" t="s">
        <v>6248</v>
      </c>
    </row>
    <row r="1665" spans="1:48" ht="30" x14ac:dyDescent="0.2">
      <c r="A1665" s="92" t="s">
        <v>6249</v>
      </c>
      <c r="B1665" s="92" t="s">
        <v>6250</v>
      </c>
      <c r="C1665" s="117" t="s">
        <v>166</v>
      </c>
      <c r="D1665" s="92" t="s">
        <v>283</v>
      </c>
      <c r="E1665" s="92" t="s">
        <v>6251</v>
      </c>
      <c r="F1665" s="92" t="s">
        <v>285</v>
      </c>
      <c r="G1665" s="92" t="s">
        <v>3886</v>
      </c>
      <c r="H1665" s="92" t="s">
        <v>3887</v>
      </c>
      <c r="I1665" s="118" t="s">
        <v>6252</v>
      </c>
      <c r="J1665" s="119">
        <v>9</v>
      </c>
      <c r="K1665" s="119">
        <v>10000</v>
      </c>
      <c r="L1665" s="119">
        <f t="shared" si="198"/>
        <v>152</v>
      </c>
      <c r="N1665" s="48" t="s">
        <v>243</v>
      </c>
      <c r="P1665" s="119">
        <v>0</v>
      </c>
      <c r="Q1665" s="119">
        <v>0</v>
      </c>
      <c r="R1665" s="119">
        <v>0</v>
      </c>
      <c r="S1665" s="119">
        <f t="shared" si="193"/>
        <v>0</v>
      </c>
      <c r="T1665" s="119">
        <f t="shared" si="194"/>
        <v>0</v>
      </c>
      <c r="U1665" s="119">
        <v>9848</v>
      </c>
      <c r="V1665" s="119">
        <v>10077</v>
      </c>
      <c r="W1665" s="119">
        <v>9975</v>
      </c>
      <c r="X1665" s="119">
        <f t="shared" si="199"/>
        <v>-19925</v>
      </c>
      <c r="Y1665" s="92" t="s">
        <v>12848</v>
      </c>
      <c r="Z1665" s="93">
        <v>0.2049</v>
      </c>
      <c r="AA1665" s="178">
        <v>1.2</v>
      </c>
      <c r="AB1665" s="93">
        <f t="shared" si="195"/>
        <v>0.99509999999999998</v>
      </c>
      <c r="AE1665" s="48" t="s">
        <v>15145</v>
      </c>
      <c r="AF1665" s="172">
        <v>1.2</v>
      </c>
      <c r="AK1665" s="48" t="s">
        <v>15148</v>
      </c>
      <c r="AM1665" s="48" t="s">
        <v>3846</v>
      </c>
      <c r="AN1665" s="48" t="s">
        <v>4272</v>
      </c>
      <c r="AQ1665" s="123" t="s">
        <v>15271</v>
      </c>
      <c r="AR1665" s="179">
        <v>1.2</v>
      </c>
      <c r="AS1665" s="180" t="s">
        <v>15460</v>
      </c>
      <c r="AT1665" s="181">
        <v>10000</v>
      </c>
      <c r="AU1665" s="181">
        <v>11</v>
      </c>
      <c r="AV1665" s="180" t="s">
        <v>6252</v>
      </c>
    </row>
    <row r="1666" spans="1:48" x14ac:dyDescent="0.2">
      <c r="A1666" s="92" t="s">
        <v>6253</v>
      </c>
      <c r="B1666" s="92" t="s">
        <v>6254</v>
      </c>
      <c r="C1666" s="117" t="s">
        <v>166</v>
      </c>
      <c r="D1666" s="92" t="s">
        <v>417</v>
      </c>
      <c r="E1666" s="92" t="s">
        <v>6255</v>
      </c>
      <c r="F1666" s="92" t="s">
        <v>285</v>
      </c>
      <c r="G1666" s="92" t="s">
        <v>780</v>
      </c>
      <c r="H1666" s="92" t="s">
        <v>4251</v>
      </c>
      <c r="I1666" s="118" t="s">
        <v>6256</v>
      </c>
      <c r="J1666" s="119">
        <v>25</v>
      </c>
      <c r="K1666" s="119">
        <v>888</v>
      </c>
      <c r="L1666" s="119">
        <f t="shared" si="198"/>
        <v>-48562</v>
      </c>
      <c r="N1666" s="48" t="s">
        <v>243</v>
      </c>
      <c r="P1666" s="119">
        <v>120982</v>
      </c>
      <c r="Q1666" s="119">
        <v>22570</v>
      </c>
      <c r="R1666" s="119">
        <v>49572</v>
      </c>
      <c r="S1666" s="119">
        <f t="shared" si="193"/>
        <v>143552</v>
      </c>
      <c r="T1666" s="119">
        <f t="shared" si="194"/>
        <v>193124</v>
      </c>
      <c r="U1666" s="119">
        <v>49450</v>
      </c>
      <c r="V1666" s="119">
        <v>35933</v>
      </c>
      <c r="W1666" s="119">
        <v>31742</v>
      </c>
      <c r="X1666" s="119">
        <f t="shared" si="199"/>
        <v>35599</v>
      </c>
      <c r="Y1666" s="92" t="s">
        <v>12863</v>
      </c>
      <c r="Z1666" s="93">
        <v>0.4</v>
      </c>
      <c r="AA1666" s="178">
        <v>0.4</v>
      </c>
      <c r="AB1666" s="93">
        <f t="shared" si="195"/>
        <v>0</v>
      </c>
      <c r="AE1666" s="48" t="s">
        <v>15145</v>
      </c>
      <c r="AF1666" s="172">
        <v>0.4</v>
      </c>
      <c r="AK1666" s="48" t="s">
        <v>15148</v>
      </c>
      <c r="AM1666" s="48" t="s">
        <v>3846</v>
      </c>
      <c r="AN1666" s="48" t="s">
        <v>4272</v>
      </c>
      <c r="AQ1666" s="123"/>
      <c r="AR1666" s="179">
        <v>0.4</v>
      </c>
      <c r="AS1666" s="180" t="s">
        <v>15597</v>
      </c>
      <c r="AT1666" s="181">
        <v>1500</v>
      </c>
      <c r="AU1666" s="181">
        <v>11</v>
      </c>
      <c r="AV1666" s="180" t="s">
        <v>6256</v>
      </c>
    </row>
    <row r="1667" spans="1:48" x14ac:dyDescent="0.2">
      <c r="A1667" s="92" t="s">
        <v>6257</v>
      </c>
      <c r="B1667" s="92" t="s">
        <v>6258</v>
      </c>
      <c r="C1667" s="117" t="s">
        <v>166</v>
      </c>
      <c r="D1667" s="92" t="s">
        <v>417</v>
      </c>
      <c r="E1667" s="92" t="s">
        <v>15600</v>
      </c>
      <c r="F1667" s="92" t="s">
        <v>285</v>
      </c>
      <c r="G1667" s="92" t="s">
        <v>6260</v>
      </c>
      <c r="H1667" s="92" t="s">
        <v>4042</v>
      </c>
      <c r="I1667" s="118" t="s">
        <v>6261</v>
      </c>
      <c r="J1667" s="119">
        <v>14</v>
      </c>
      <c r="K1667" s="119">
        <v>3000</v>
      </c>
      <c r="L1667" s="119">
        <f t="shared" si="198"/>
        <v>-21641</v>
      </c>
      <c r="N1667" s="48" t="s">
        <v>243</v>
      </c>
      <c r="P1667" s="119">
        <v>21000</v>
      </c>
      <c r="Q1667" s="119">
        <v>6000</v>
      </c>
      <c r="R1667" s="119">
        <v>15000</v>
      </c>
      <c r="S1667" s="119">
        <f t="shared" ref="S1667:S1730" si="200">P1667+Q1667</f>
        <v>27000</v>
      </c>
      <c r="T1667" s="119">
        <f t="shared" ref="T1667:T1730" si="201">P1667+Q1667+R1667</f>
        <v>42000</v>
      </c>
      <c r="U1667" s="119">
        <v>24641</v>
      </c>
      <c r="V1667" s="119">
        <v>13701</v>
      </c>
      <c r="W1667" s="119">
        <v>12264</v>
      </c>
      <c r="X1667" s="119">
        <f t="shared" si="199"/>
        <v>-17342</v>
      </c>
      <c r="Y1667" s="92" t="s">
        <v>12848</v>
      </c>
      <c r="Z1667" s="93">
        <v>1.29</v>
      </c>
      <c r="AA1667" s="178">
        <v>1.29</v>
      </c>
      <c r="AB1667" s="93">
        <f t="shared" ref="AB1667:AB1730" si="202">AA1667-Z1667</f>
        <v>0</v>
      </c>
      <c r="AE1667" s="48" t="s">
        <v>15145</v>
      </c>
      <c r="AF1667" s="172">
        <v>1.29</v>
      </c>
      <c r="AK1667" s="48" t="s">
        <v>15148</v>
      </c>
      <c r="AM1667" s="48" t="s">
        <v>3846</v>
      </c>
      <c r="AN1667" s="48" t="s">
        <v>4272</v>
      </c>
      <c r="AQ1667" s="123"/>
      <c r="AR1667" s="179">
        <v>1.29</v>
      </c>
      <c r="AS1667" s="180" t="s">
        <v>15601</v>
      </c>
      <c r="AT1667" s="181">
        <v>3000</v>
      </c>
      <c r="AU1667" s="181">
        <v>11</v>
      </c>
      <c r="AV1667" s="180" t="s">
        <v>6261</v>
      </c>
    </row>
    <row r="1668" spans="1:48" x14ac:dyDescent="0.2">
      <c r="A1668" s="92" t="s">
        <v>6262</v>
      </c>
      <c r="B1668" s="92" t="s">
        <v>6263</v>
      </c>
      <c r="C1668" s="117" t="s">
        <v>166</v>
      </c>
      <c r="D1668" s="92" t="s">
        <v>417</v>
      </c>
      <c r="E1668" s="92" t="s">
        <v>6264</v>
      </c>
      <c r="F1668" s="92" t="s">
        <v>285</v>
      </c>
      <c r="G1668" s="92" t="s">
        <v>780</v>
      </c>
      <c r="H1668" s="92" t="s">
        <v>4251</v>
      </c>
      <c r="I1668" s="118" t="s">
        <v>6265</v>
      </c>
      <c r="J1668" s="119">
        <v>25</v>
      </c>
      <c r="K1668" s="119">
        <v>888</v>
      </c>
      <c r="L1668" s="119">
        <f t="shared" si="198"/>
        <v>-32344</v>
      </c>
      <c r="N1668" s="48" t="s">
        <v>243</v>
      </c>
      <c r="P1668" s="119">
        <v>79884</v>
      </c>
      <c r="Q1668" s="119">
        <v>27492</v>
      </c>
      <c r="R1668" s="119">
        <v>20424</v>
      </c>
      <c r="S1668" s="119">
        <f t="shared" si="200"/>
        <v>107376</v>
      </c>
      <c r="T1668" s="119">
        <f t="shared" si="201"/>
        <v>127800</v>
      </c>
      <c r="U1668" s="119">
        <v>33232</v>
      </c>
      <c r="V1668" s="119">
        <v>22648</v>
      </c>
      <c r="W1668" s="119">
        <v>20341</v>
      </c>
      <c r="X1668" s="119">
        <f t="shared" si="199"/>
        <v>24004</v>
      </c>
      <c r="Y1668" s="92" t="s">
        <v>12863</v>
      </c>
      <c r="Z1668" s="93">
        <v>0.22</v>
      </c>
      <c r="AA1668" s="178">
        <v>0.22</v>
      </c>
      <c r="AB1668" s="93">
        <f t="shared" si="202"/>
        <v>0</v>
      </c>
      <c r="AE1668" s="48" t="s">
        <v>15145</v>
      </c>
      <c r="AF1668" s="172">
        <v>0.22</v>
      </c>
      <c r="AK1668" s="48" t="s">
        <v>15148</v>
      </c>
      <c r="AM1668" s="48" t="s">
        <v>3846</v>
      </c>
      <c r="AN1668" s="48" t="s">
        <v>4272</v>
      </c>
      <c r="AQ1668" s="123"/>
      <c r="AR1668" s="179">
        <v>0.22</v>
      </c>
      <c r="AS1668" s="180" t="s">
        <v>15597</v>
      </c>
      <c r="AT1668" s="181">
        <v>1500</v>
      </c>
      <c r="AU1668" s="181">
        <v>11</v>
      </c>
      <c r="AV1668" s="180" t="s">
        <v>6265</v>
      </c>
    </row>
    <row r="1669" spans="1:48" ht="30" x14ac:dyDescent="0.2">
      <c r="A1669" s="92" t="s">
        <v>6266</v>
      </c>
      <c r="B1669" s="92" t="s">
        <v>6267</v>
      </c>
      <c r="C1669" s="117" t="s">
        <v>166</v>
      </c>
      <c r="D1669" s="92" t="s">
        <v>417</v>
      </c>
      <c r="E1669" s="92" t="s">
        <v>6268</v>
      </c>
      <c r="F1669" s="92" t="s">
        <v>285</v>
      </c>
      <c r="G1669" s="92" t="s">
        <v>3617</v>
      </c>
      <c r="H1669" s="92" t="s">
        <v>4042</v>
      </c>
      <c r="I1669" s="118" t="s">
        <v>6269</v>
      </c>
      <c r="J1669" s="119">
        <v>4</v>
      </c>
      <c r="K1669" s="119">
        <v>6000</v>
      </c>
      <c r="L1669" s="119">
        <f t="shared" si="198"/>
        <v>-28489</v>
      </c>
      <c r="N1669" s="48" t="s">
        <v>243</v>
      </c>
      <c r="P1669" s="119">
        <v>18000</v>
      </c>
      <c r="Q1669" s="119">
        <v>18000</v>
      </c>
      <c r="R1669" s="119">
        <v>0</v>
      </c>
      <c r="S1669" s="119">
        <f t="shared" si="200"/>
        <v>36000</v>
      </c>
      <c r="T1669" s="119">
        <f t="shared" si="201"/>
        <v>36000</v>
      </c>
      <c r="U1669" s="119">
        <v>34489</v>
      </c>
      <c r="V1669" s="119">
        <v>23778</v>
      </c>
      <c r="W1669" s="119">
        <v>22239</v>
      </c>
      <c r="X1669" s="119">
        <f t="shared" si="199"/>
        <v>-40267</v>
      </c>
      <c r="Y1669" s="92" t="s">
        <v>12848</v>
      </c>
      <c r="Z1669" s="93">
        <v>3.29</v>
      </c>
      <c r="AA1669" s="178">
        <v>3.29</v>
      </c>
      <c r="AB1669" s="93">
        <f t="shared" si="202"/>
        <v>0</v>
      </c>
      <c r="AE1669" s="48" t="s">
        <v>15145</v>
      </c>
      <c r="AF1669" s="172">
        <v>3.29</v>
      </c>
      <c r="AK1669" s="48" t="s">
        <v>15286</v>
      </c>
      <c r="AM1669" s="48" t="s">
        <v>3846</v>
      </c>
      <c r="AN1669" s="48" t="s">
        <v>4272</v>
      </c>
      <c r="AQ1669" s="123"/>
      <c r="AR1669" s="179">
        <v>3.29</v>
      </c>
      <c r="AS1669" s="180" t="s">
        <v>15602</v>
      </c>
      <c r="AT1669" s="181">
        <v>6000</v>
      </c>
      <c r="AU1669" s="181">
        <v>11</v>
      </c>
      <c r="AV1669" s="180" t="s">
        <v>6269</v>
      </c>
    </row>
    <row r="1670" spans="1:48" x14ac:dyDescent="0.2">
      <c r="A1670" s="92" t="s">
        <v>6270</v>
      </c>
      <c r="B1670" s="92" t="s">
        <v>6271</v>
      </c>
      <c r="C1670" s="117" t="s">
        <v>166</v>
      </c>
      <c r="D1670" s="92" t="s">
        <v>417</v>
      </c>
      <c r="E1670" s="92" t="s">
        <v>15603</v>
      </c>
      <c r="F1670" s="92" t="s">
        <v>285</v>
      </c>
      <c r="G1670" s="92" t="s">
        <v>780</v>
      </c>
      <c r="H1670" s="92" t="s">
        <v>4251</v>
      </c>
      <c r="I1670" s="118" t="s">
        <v>6273</v>
      </c>
      <c r="J1670" s="119">
        <v>25</v>
      </c>
      <c r="K1670" s="119">
        <v>1500</v>
      </c>
      <c r="L1670" s="119">
        <f t="shared" si="198"/>
        <v>-26069</v>
      </c>
      <c r="N1670" s="48" t="s">
        <v>243</v>
      </c>
      <c r="P1670" s="119">
        <v>55500</v>
      </c>
      <c r="Q1670" s="119">
        <v>9000</v>
      </c>
      <c r="R1670" s="119">
        <v>18000</v>
      </c>
      <c r="S1670" s="119">
        <f t="shared" si="200"/>
        <v>64500</v>
      </c>
      <c r="T1670" s="119">
        <f t="shared" si="201"/>
        <v>82500</v>
      </c>
      <c r="U1670" s="119">
        <v>27569</v>
      </c>
      <c r="V1670" s="119">
        <v>19904</v>
      </c>
      <c r="W1670" s="119">
        <v>18715</v>
      </c>
      <c r="X1670" s="119">
        <f t="shared" si="199"/>
        <v>8027</v>
      </c>
      <c r="Y1670" s="92" t="s">
        <v>12863</v>
      </c>
      <c r="Z1670" s="93">
        <v>0.41</v>
      </c>
      <c r="AA1670" s="178">
        <v>0.41</v>
      </c>
      <c r="AB1670" s="93">
        <f t="shared" si="202"/>
        <v>0</v>
      </c>
      <c r="AE1670" s="48" t="s">
        <v>15145</v>
      </c>
      <c r="AF1670" s="172">
        <v>0.41</v>
      </c>
      <c r="AK1670" s="48" t="s">
        <v>15148</v>
      </c>
      <c r="AM1670" s="48" t="s">
        <v>3846</v>
      </c>
      <c r="AN1670" s="48" t="s">
        <v>4272</v>
      </c>
      <c r="AQ1670" s="123"/>
      <c r="AR1670" s="179">
        <v>0.41</v>
      </c>
      <c r="AS1670" s="180" t="s">
        <v>15597</v>
      </c>
      <c r="AT1670" s="181">
        <v>1500</v>
      </c>
      <c r="AU1670" s="181">
        <v>10</v>
      </c>
      <c r="AV1670" s="180" t="s">
        <v>6273</v>
      </c>
    </row>
    <row r="1671" spans="1:48" ht="60" x14ac:dyDescent="0.2">
      <c r="A1671" s="92" t="s">
        <v>6274</v>
      </c>
      <c r="B1671" s="92" t="s">
        <v>6275</v>
      </c>
      <c r="C1671" s="117" t="s">
        <v>166</v>
      </c>
      <c r="D1671" s="92" t="s">
        <v>283</v>
      </c>
      <c r="E1671" s="92" t="s">
        <v>6276</v>
      </c>
      <c r="F1671" s="92" t="s">
        <v>285</v>
      </c>
      <c r="G1671" s="92" t="s">
        <v>6277</v>
      </c>
      <c r="H1671" s="92" t="s">
        <v>6243</v>
      </c>
      <c r="I1671" s="118" t="s">
        <v>6278</v>
      </c>
      <c r="J1671" s="119">
        <v>13</v>
      </c>
      <c r="K1671" s="119">
        <v>200</v>
      </c>
      <c r="L1671" s="119">
        <f t="shared" si="198"/>
        <v>200</v>
      </c>
      <c r="M1671" s="138">
        <v>1384</v>
      </c>
      <c r="N1671" s="48" t="s">
        <v>243</v>
      </c>
      <c r="O1671" s="48" t="s">
        <v>504</v>
      </c>
      <c r="P1671" s="119">
        <v>0</v>
      </c>
      <c r="Q1671" s="119">
        <v>0</v>
      </c>
      <c r="R1671" s="119">
        <v>0</v>
      </c>
      <c r="S1671" s="119">
        <f t="shared" si="200"/>
        <v>0</v>
      </c>
      <c r="T1671" s="119">
        <f t="shared" si="201"/>
        <v>0</v>
      </c>
      <c r="U1671" s="119">
        <v>0</v>
      </c>
      <c r="V1671" s="119">
        <v>0</v>
      </c>
      <c r="W1671" s="119">
        <v>0</v>
      </c>
      <c r="X1671" s="119">
        <f t="shared" si="199"/>
        <v>0</v>
      </c>
      <c r="Y1671" s="92" t="s">
        <v>12844</v>
      </c>
      <c r="Z1671" s="93">
        <v>6.92</v>
      </c>
      <c r="AA1671" s="178">
        <v>6.92</v>
      </c>
      <c r="AB1671" s="93">
        <f t="shared" si="202"/>
        <v>0</v>
      </c>
      <c r="AE1671" s="48" t="s">
        <v>15145</v>
      </c>
      <c r="AF1671" s="172">
        <v>6.92</v>
      </c>
      <c r="AK1671" s="48" t="s">
        <v>15148</v>
      </c>
      <c r="AM1671" s="48" t="s">
        <v>3846</v>
      </c>
      <c r="AN1671" s="48" t="s">
        <v>4272</v>
      </c>
      <c r="AQ1671" s="123"/>
      <c r="AR1671" s="179">
        <v>6.92</v>
      </c>
      <c r="AS1671" s="180" t="s">
        <v>15604</v>
      </c>
      <c r="AT1671" s="181">
        <v>200</v>
      </c>
      <c r="AU1671" s="181">
        <v>11</v>
      </c>
      <c r="AV1671" s="180" t="s">
        <v>6278</v>
      </c>
    </row>
    <row r="1672" spans="1:48" ht="60" x14ac:dyDescent="0.2">
      <c r="A1672" s="92" t="s">
        <v>6279</v>
      </c>
      <c r="B1672" s="92" t="s">
        <v>6280</v>
      </c>
      <c r="C1672" s="117" t="s">
        <v>166</v>
      </c>
      <c r="D1672" s="92" t="s">
        <v>283</v>
      </c>
      <c r="E1672" s="92" t="s">
        <v>6276</v>
      </c>
      <c r="F1672" s="92" t="s">
        <v>285</v>
      </c>
      <c r="G1672" s="92" t="s">
        <v>6277</v>
      </c>
      <c r="H1672" s="92" t="s">
        <v>6281</v>
      </c>
      <c r="I1672" s="118" t="s">
        <v>6282</v>
      </c>
      <c r="J1672" s="119">
        <v>13</v>
      </c>
      <c r="K1672" s="119">
        <v>200</v>
      </c>
      <c r="L1672" s="119">
        <f t="shared" si="198"/>
        <v>200</v>
      </c>
      <c r="M1672" s="138">
        <v>1694</v>
      </c>
      <c r="N1672" s="48" t="s">
        <v>243</v>
      </c>
      <c r="O1672" s="48" t="s">
        <v>504</v>
      </c>
      <c r="P1672" s="119">
        <v>0</v>
      </c>
      <c r="Q1672" s="119">
        <v>0</v>
      </c>
      <c r="R1672" s="119">
        <v>0</v>
      </c>
      <c r="S1672" s="119">
        <f t="shared" si="200"/>
        <v>0</v>
      </c>
      <c r="T1672" s="119">
        <f t="shared" si="201"/>
        <v>0</v>
      </c>
      <c r="U1672" s="119">
        <v>0</v>
      </c>
      <c r="V1672" s="119">
        <v>0</v>
      </c>
      <c r="W1672" s="119">
        <v>0</v>
      </c>
      <c r="X1672" s="119">
        <f t="shared" si="199"/>
        <v>0</v>
      </c>
      <c r="Y1672" s="92" t="s">
        <v>12844</v>
      </c>
      <c r="Z1672" s="93">
        <v>8.4700000000000006</v>
      </c>
      <c r="AA1672" s="178">
        <v>8.4700000000000006</v>
      </c>
      <c r="AB1672" s="93">
        <f t="shared" si="202"/>
        <v>0</v>
      </c>
      <c r="AE1672" s="48" t="s">
        <v>15145</v>
      </c>
      <c r="AF1672" s="172">
        <v>8.4700000000000006</v>
      </c>
      <c r="AK1672" s="48" t="s">
        <v>15148</v>
      </c>
      <c r="AM1672" s="48" t="s">
        <v>3846</v>
      </c>
      <c r="AN1672" s="48" t="s">
        <v>4272</v>
      </c>
      <c r="AQ1672" s="123"/>
      <c r="AR1672" s="179">
        <v>8.4700000000000006</v>
      </c>
      <c r="AS1672" s="180" t="s">
        <v>15605</v>
      </c>
      <c r="AT1672" s="181">
        <v>200</v>
      </c>
      <c r="AU1672" s="181">
        <v>11</v>
      </c>
      <c r="AV1672" s="180" t="s">
        <v>6282</v>
      </c>
    </row>
    <row r="1673" spans="1:48" x14ac:dyDescent="0.2">
      <c r="A1673" s="92" t="s">
        <v>6283</v>
      </c>
      <c r="B1673" s="92" t="s">
        <v>6284</v>
      </c>
      <c r="C1673" s="117" t="s">
        <v>166</v>
      </c>
      <c r="D1673" s="92" t="s">
        <v>283</v>
      </c>
      <c r="E1673" s="92" t="s">
        <v>6285</v>
      </c>
      <c r="F1673" s="92" t="s">
        <v>285</v>
      </c>
      <c r="G1673" s="92" t="s">
        <v>3886</v>
      </c>
      <c r="H1673" s="92" t="s">
        <v>3887</v>
      </c>
      <c r="I1673" s="118" t="s">
        <v>6286</v>
      </c>
      <c r="J1673" s="119">
        <v>9</v>
      </c>
      <c r="K1673" s="119">
        <v>3000</v>
      </c>
      <c r="L1673" s="119">
        <f t="shared" si="198"/>
        <v>-3920</v>
      </c>
      <c r="N1673" s="48" t="s">
        <v>243</v>
      </c>
      <c r="P1673" s="119">
        <v>6000</v>
      </c>
      <c r="Q1673" s="119">
        <v>6000</v>
      </c>
      <c r="R1673" s="119">
        <v>0</v>
      </c>
      <c r="S1673" s="119">
        <f t="shared" si="200"/>
        <v>12000</v>
      </c>
      <c r="T1673" s="119">
        <f t="shared" si="201"/>
        <v>12000</v>
      </c>
      <c r="U1673" s="119">
        <v>6920</v>
      </c>
      <c r="V1673" s="119">
        <v>3874</v>
      </c>
      <c r="W1673" s="119">
        <v>3524</v>
      </c>
      <c r="X1673" s="119">
        <f t="shared" si="199"/>
        <v>-4794</v>
      </c>
      <c r="Y1673" s="92" t="s">
        <v>12848</v>
      </c>
      <c r="Z1673" s="93">
        <v>0.2</v>
      </c>
      <c r="AA1673" s="178">
        <v>0.2</v>
      </c>
      <c r="AB1673" s="93">
        <f t="shared" si="202"/>
        <v>0</v>
      </c>
      <c r="AE1673" s="48" t="s">
        <v>15145</v>
      </c>
      <c r="AF1673" s="172">
        <v>0.2</v>
      </c>
      <c r="AK1673" s="48" t="s">
        <v>15148</v>
      </c>
      <c r="AM1673" s="48" t="s">
        <v>3846</v>
      </c>
      <c r="AN1673" s="48" t="s">
        <v>4272</v>
      </c>
      <c r="AQ1673" s="123"/>
      <c r="AR1673" s="179">
        <v>0.2</v>
      </c>
      <c r="AS1673" s="180" t="s">
        <v>15460</v>
      </c>
      <c r="AT1673" s="181">
        <v>3000</v>
      </c>
      <c r="AU1673" s="181">
        <v>11</v>
      </c>
      <c r="AV1673" s="180" t="s">
        <v>6286</v>
      </c>
    </row>
    <row r="1674" spans="1:48" ht="30" x14ac:dyDescent="0.2">
      <c r="A1674" s="92" t="s">
        <v>6287</v>
      </c>
      <c r="B1674" s="92" t="s">
        <v>6288</v>
      </c>
      <c r="C1674" s="117" t="s">
        <v>166</v>
      </c>
      <c r="D1674" s="92" t="s">
        <v>403</v>
      </c>
      <c r="E1674" s="92" t="s">
        <v>6289</v>
      </c>
      <c r="F1674" s="92" t="s">
        <v>285</v>
      </c>
      <c r="G1674" s="92" t="s">
        <v>3823</v>
      </c>
      <c r="H1674" s="92" t="s">
        <v>5613</v>
      </c>
      <c r="I1674" s="118" t="s">
        <v>6290</v>
      </c>
      <c r="J1674" s="119">
        <v>20</v>
      </c>
      <c r="K1674" s="119">
        <v>3000</v>
      </c>
      <c r="L1674" s="119">
        <f t="shared" si="198"/>
        <v>-261011</v>
      </c>
      <c r="N1674" s="48" t="s">
        <v>243</v>
      </c>
      <c r="P1674" s="119">
        <v>166000</v>
      </c>
      <c r="Q1674" s="119">
        <v>76000</v>
      </c>
      <c r="R1674" s="119">
        <v>87000</v>
      </c>
      <c r="S1674" s="119">
        <f t="shared" si="200"/>
        <v>242000</v>
      </c>
      <c r="T1674" s="119">
        <f t="shared" si="201"/>
        <v>329000</v>
      </c>
      <c r="U1674" s="119">
        <v>264011</v>
      </c>
      <c r="V1674" s="119">
        <v>137006</v>
      </c>
      <c r="W1674" s="119">
        <v>123130</v>
      </c>
      <c r="X1674" s="119">
        <f t="shared" si="199"/>
        <v>-235017</v>
      </c>
      <c r="Y1674" s="92" t="s">
        <v>12848</v>
      </c>
      <c r="Z1674" s="93">
        <v>1.647</v>
      </c>
      <c r="AA1674" s="189">
        <v>1.42</v>
      </c>
      <c r="AB1674" s="93">
        <f t="shared" si="202"/>
        <v>-0.22700000000000009</v>
      </c>
      <c r="AE1674" s="48" t="s">
        <v>15145</v>
      </c>
      <c r="AF1674" s="172">
        <v>1.42</v>
      </c>
      <c r="AG1674" s="48" t="s">
        <v>15606</v>
      </c>
      <c r="AH1674" s="122">
        <v>3000</v>
      </c>
      <c r="AI1674" s="48" t="s">
        <v>15361</v>
      </c>
      <c r="AJ1674" s="48" t="s">
        <v>6290</v>
      </c>
      <c r="AK1674" s="48" t="s">
        <v>15286</v>
      </c>
      <c r="AM1674" s="48" t="s">
        <v>3846</v>
      </c>
      <c r="AN1674" s="48" t="s">
        <v>4272</v>
      </c>
      <c r="AQ1674" s="123" t="s">
        <v>15607</v>
      </c>
      <c r="AR1674" s="179">
        <v>1.42</v>
      </c>
      <c r="AS1674" s="180" t="s">
        <v>12727</v>
      </c>
      <c r="AT1674" s="181">
        <v>3000</v>
      </c>
      <c r="AU1674" s="181">
        <v>11</v>
      </c>
      <c r="AV1674" s="180" t="s">
        <v>6290</v>
      </c>
    </row>
    <row r="1675" spans="1:48" x14ac:dyDescent="0.2">
      <c r="A1675" s="92" t="s">
        <v>6291</v>
      </c>
      <c r="B1675" s="92" t="s">
        <v>6292</v>
      </c>
      <c r="C1675" s="117" t="s">
        <v>166</v>
      </c>
      <c r="D1675" s="92" t="s">
        <v>417</v>
      </c>
      <c r="E1675" s="92" t="s">
        <v>6293</v>
      </c>
      <c r="F1675" s="92" t="s">
        <v>285</v>
      </c>
      <c r="G1675" s="92" t="s">
        <v>3617</v>
      </c>
      <c r="H1675" s="92" t="s">
        <v>5613</v>
      </c>
      <c r="I1675" s="118" t="s">
        <v>6294</v>
      </c>
      <c r="J1675" s="119">
        <v>20</v>
      </c>
      <c r="K1675" s="119">
        <v>3000</v>
      </c>
      <c r="L1675" s="119">
        <f t="shared" si="198"/>
        <v>2702</v>
      </c>
      <c r="M1675" s="124">
        <v>6480</v>
      </c>
      <c r="N1675" s="48" t="s">
        <v>243</v>
      </c>
      <c r="P1675" s="119">
        <v>150</v>
      </c>
      <c r="Q1675" s="119">
        <v>150</v>
      </c>
      <c r="R1675" s="119">
        <v>0</v>
      </c>
      <c r="S1675" s="119">
        <f t="shared" si="200"/>
        <v>300</v>
      </c>
      <c r="T1675" s="119">
        <f t="shared" si="201"/>
        <v>300</v>
      </c>
      <c r="U1675" s="119">
        <v>298</v>
      </c>
      <c r="V1675" s="119">
        <v>0</v>
      </c>
      <c r="W1675" s="119">
        <v>0</v>
      </c>
      <c r="X1675" s="119">
        <f t="shared" si="199"/>
        <v>-148</v>
      </c>
      <c r="Y1675" s="92" t="s">
        <v>12848</v>
      </c>
      <c r="Z1675" s="93">
        <v>2.16</v>
      </c>
      <c r="AA1675" s="178">
        <v>2.16</v>
      </c>
      <c r="AB1675" s="93">
        <f t="shared" si="202"/>
        <v>0</v>
      </c>
      <c r="AE1675" s="48" t="s">
        <v>15145</v>
      </c>
      <c r="AF1675" s="172">
        <v>2.16</v>
      </c>
      <c r="AK1675" s="48" t="s">
        <v>15148</v>
      </c>
      <c r="AM1675" s="48" t="s">
        <v>3846</v>
      </c>
      <c r="AN1675" s="48" t="s">
        <v>4272</v>
      </c>
      <c r="AQ1675" s="123"/>
      <c r="AR1675" s="179">
        <v>2.16</v>
      </c>
      <c r="AS1675" s="180" t="s">
        <v>15510</v>
      </c>
      <c r="AT1675" s="181">
        <v>3000</v>
      </c>
      <c r="AU1675" s="181">
        <v>11</v>
      </c>
      <c r="AV1675" s="180" t="s">
        <v>6294</v>
      </c>
    </row>
    <row r="1676" spans="1:48" ht="45" x14ac:dyDescent="0.2">
      <c r="A1676" s="92" t="s">
        <v>6295</v>
      </c>
      <c r="B1676" s="92" t="s">
        <v>6296</v>
      </c>
      <c r="C1676" s="117" t="s">
        <v>166</v>
      </c>
      <c r="D1676" s="92" t="s">
        <v>283</v>
      </c>
      <c r="E1676" s="92" t="s">
        <v>6297</v>
      </c>
      <c r="F1676" s="92" t="s">
        <v>285</v>
      </c>
      <c r="G1676" s="92" t="s">
        <v>3617</v>
      </c>
      <c r="H1676" s="92" t="s">
        <v>3750</v>
      </c>
      <c r="I1676" s="118" t="s">
        <v>6298</v>
      </c>
      <c r="J1676" s="119">
        <v>23</v>
      </c>
      <c r="K1676" s="119">
        <v>3000</v>
      </c>
      <c r="L1676" s="119">
        <f t="shared" si="198"/>
        <v>3000</v>
      </c>
      <c r="M1676" s="119">
        <v>465.3</v>
      </c>
      <c r="N1676" s="48" t="s">
        <v>243</v>
      </c>
      <c r="P1676" s="119">
        <v>0</v>
      </c>
      <c r="Q1676" s="119">
        <v>0</v>
      </c>
      <c r="R1676" s="119">
        <v>0</v>
      </c>
      <c r="S1676" s="119">
        <f t="shared" si="200"/>
        <v>0</v>
      </c>
      <c r="T1676" s="119">
        <f t="shared" si="201"/>
        <v>0</v>
      </c>
      <c r="U1676" s="119">
        <v>0</v>
      </c>
      <c r="V1676" s="119">
        <v>0</v>
      </c>
      <c r="W1676" s="119">
        <v>0</v>
      </c>
      <c r="X1676" s="119">
        <f t="shared" si="199"/>
        <v>0</v>
      </c>
      <c r="Y1676" s="92" t="s">
        <v>12844</v>
      </c>
      <c r="Z1676" s="93">
        <v>0.15509999999999999</v>
      </c>
      <c r="AA1676" s="178">
        <v>0.14076</v>
      </c>
      <c r="AB1676" s="93">
        <f t="shared" si="202"/>
        <v>-1.4339999999999992E-2</v>
      </c>
      <c r="AD1676" s="93">
        <v>0.14099999999999999</v>
      </c>
      <c r="AE1676" s="48" t="s">
        <v>15145</v>
      </c>
      <c r="AF1676" s="172">
        <v>0.14076</v>
      </c>
      <c r="AK1676" s="48" t="s">
        <v>15148</v>
      </c>
      <c r="AM1676" s="48" t="s">
        <v>3846</v>
      </c>
      <c r="AN1676" s="48" t="s">
        <v>4272</v>
      </c>
      <c r="AQ1676" s="123" t="s">
        <v>15608</v>
      </c>
      <c r="AR1676" s="179">
        <v>0.14076</v>
      </c>
      <c r="AS1676" s="180" t="s">
        <v>15214</v>
      </c>
      <c r="AT1676" s="181">
        <v>3000</v>
      </c>
      <c r="AU1676" s="181">
        <v>15</v>
      </c>
      <c r="AV1676" s="180" t="s">
        <v>15609</v>
      </c>
    </row>
    <row r="1677" spans="1:48" x14ac:dyDescent="0.2">
      <c r="A1677" s="92" t="s">
        <v>6299</v>
      </c>
      <c r="B1677" s="92" t="s">
        <v>6300</v>
      </c>
      <c r="C1677" s="117" t="s">
        <v>166</v>
      </c>
      <c r="D1677" s="92" t="s">
        <v>283</v>
      </c>
      <c r="E1677" s="92" t="s">
        <v>6301</v>
      </c>
      <c r="F1677" s="92" t="s">
        <v>285</v>
      </c>
      <c r="G1677" s="92" t="s">
        <v>3886</v>
      </c>
      <c r="H1677" s="92" t="s">
        <v>3887</v>
      </c>
      <c r="I1677" s="118" t="s">
        <v>6302</v>
      </c>
      <c r="J1677" s="119">
        <v>11</v>
      </c>
      <c r="K1677" s="119">
        <v>2500</v>
      </c>
      <c r="L1677" s="119">
        <f t="shared" si="198"/>
        <v>1130</v>
      </c>
      <c r="M1677" s="119"/>
      <c r="N1677" s="48" t="s">
        <v>243</v>
      </c>
      <c r="P1677" s="119">
        <v>0</v>
      </c>
      <c r="Q1677" s="119">
        <v>0</v>
      </c>
      <c r="R1677" s="119">
        <v>0</v>
      </c>
      <c r="S1677" s="119">
        <f t="shared" si="200"/>
        <v>0</v>
      </c>
      <c r="T1677" s="119">
        <f t="shared" si="201"/>
        <v>0</v>
      </c>
      <c r="U1677" s="119">
        <v>1370</v>
      </c>
      <c r="V1677" s="119">
        <v>769</v>
      </c>
      <c r="W1677" s="119">
        <v>600</v>
      </c>
      <c r="X1677" s="119">
        <f t="shared" si="199"/>
        <v>-2139</v>
      </c>
      <c r="Y1677" s="92" t="s">
        <v>12848</v>
      </c>
      <c r="Z1677" s="93">
        <v>0.84499999999999997</v>
      </c>
      <c r="AA1677" s="178">
        <v>0.84499999999999997</v>
      </c>
      <c r="AB1677" s="93">
        <f t="shared" si="202"/>
        <v>0</v>
      </c>
      <c r="AE1677" s="48" t="s">
        <v>15145</v>
      </c>
      <c r="AF1677" s="172">
        <v>0.84499999999999997</v>
      </c>
      <c r="AK1677" s="48" t="s">
        <v>15148</v>
      </c>
      <c r="AM1677" s="48" t="s">
        <v>3846</v>
      </c>
      <c r="AN1677" s="48" t="s">
        <v>4272</v>
      </c>
      <c r="AQ1677" s="123"/>
      <c r="AR1677" s="179">
        <v>0.84499999999999997</v>
      </c>
      <c r="AS1677" s="180" t="s">
        <v>15249</v>
      </c>
      <c r="AT1677" s="181">
        <v>2500</v>
      </c>
      <c r="AU1677" s="181">
        <v>16</v>
      </c>
      <c r="AV1677" s="180" t="s">
        <v>6302</v>
      </c>
    </row>
    <row r="1678" spans="1:48" x14ac:dyDescent="0.2">
      <c r="A1678" s="92" t="s">
        <v>6303</v>
      </c>
      <c r="B1678" s="92" t="s">
        <v>6304</v>
      </c>
      <c r="C1678" s="117" t="s">
        <v>166</v>
      </c>
      <c r="D1678" s="92" t="s">
        <v>403</v>
      </c>
      <c r="E1678" s="92" t="s">
        <v>6301</v>
      </c>
      <c r="F1678" s="92" t="s">
        <v>285</v>
      </c>
      <c r="G1678" s="92" t="s">
        <v>3962</v>
      </c>
      <c r="H1678" s="92" t="s">
        <v>3887</v>
      </c>
      <c r="I1678" s="118" t="s">
        <v>6305</v>
      </c>
      <c r="J1678" s="119">
        <v>14</v>
      </c>
      <c r="K1678" s="119">
        <v>2500</v>
      </c>
      <c r="L1678" s="119">
        <f t="shared" si="198"/>
        <v>84</v>
      </c>
      <c r="N1678" s="48" t="s">
        <v>243</v>
      </c>
      <c r="P1678" s="119">
        <v>0</v>
      </c>
      <c r="Q1678" s="119">
        <v>0</v>
      </c>
      <c r="R1678" s="119">
        <v>0</v>
      </c>
      <c r="S1678" s="119">
        <f t="shared" si="200"/>
        <v>0</v>
      </c>
      <c r="T1678" s="119">
        <f t="shared" si="201"/>
        <v>0</v>
      </c>
      <c r="U1678" s="119">
        <v>2416</v>
      </c>
      <c r="V1678" s="119">
        <v>2208</v>
      </c>
      <c r="W1678" s="119">
        <v>2139</v>
      </c>
      <c r="X1678" s="119">
        <f t="shared" si="199"/>
        <v>-4624</v>
      </c>
      <c r="Y1678" s="92" t="s">
        <v>12848</v>
      </c>
      <c r="Z1678" s="93">
        <v>0.88</v>
      </c>
      <c r="AA1678" s="178">
        <v>0.88</v>
      </c>
      <c r="AB1678" s="93">
        <f t="shared" si="202"/>
        <v>0</v>
      </c>
      <c r="AE1678" s="48" t="s">
        <v>15145</v>
      </c>
      <c r="AF1678" s="172">
        <v>0.88</v>
      </c>
      <c r="AK1678" s="48" t="s">
        <v>15148</v>
      </c>
      <c r="AM1678" s="48" t="s">
        <v>3846</v>
      </c>
      <c r="AN1678" s="48" t="s">
        <v>4272</v>
      </c>
      <c r="AQ1678" s="123"/>
      <c r="AR1678" s="179">
        <v>0.88</v>
      </c>
      <c r="AS1678" s="180" t="s">
        <v>15249</v>
      </c>
      <c r="AT1678" s="181">
        <v>2500</v>
      </c>
      <c r="AU1678" s="181">
        <v>11</v>
      </c>
      <c r="AV1678" s="180" t="s">
        <v>6305</v>
      </c>
    </row>
    <row r="1679" spans="1:48" x14ac:dyDescent="0.2">
      <c r="A1679" s="92" t="s">
        <v>6306</v>
      </c>
      <c r="B1679" s="92" t="s">
        <v>6307</v>
      </c>
      <c r="C1679" s="117" t="s">
        <v>166</v>
      </c>
      <c r="D1679" s="92" t="s">
        <v>283</v>
      </c>
      <c r="E1679" s="92" t="s">
        <v>6301</v>
      </c>
      <c r="F1679" s="92" t="s">
        <v>285</v>
      </c>
      <c r="G1679" s="92" t="s">
        <v>3886</v>
      </c>
      <c r="H1679" s="92" t="s">
        <v>3887</v>
      </c>
      <c r="I1679" s="118" t="s">
        <v>6308</v>
      </c>
      <c r="J1679" s="119">
        <v>14</v>
      </c>
      <c r="K1679" s="119">
        <v>2500</v>
      </c>
      <c r="L1679" s="119">
        <f t="shared" si="198"/>
        <v>2323</v>
      </c>
      <c r="M1679" s="119"/>
      <c r="N1679" s="48" t="s">
        <v>243</v>
      </c>
      <c r="P1679" s="119">
        <v>0</v>
      </c>
      <c r="Q1679" s="119">
        <v>0</v>
      </c>
      <c r="R1679" s="119">
        <v>0</v>
      </c>
      <c r="S1679" s="119">
        <f t="shared" si="200"/>
        <v>0</v>
      </c>
      <c r="T1679" s="119">
        <f t="shared" si="201"/>
        <v>0</v>
      </c>
      <c r="U1679" s="119">
        <v>177</v>
      </c>
      <c r="V1679" s="119">
        <v>60</v>
      </c>
      <c r="W1679" s="119">
        <v>60</v>
      </c>
      <c r="X1679" s="119">
        <f t="shared" si="199"/>
        <v>-237</v>
      </c>
      <c r="Y1679" s="92" t="s">
        <v>12848</v>
      </c>
      <c r="Z1679" s="93">
        <v>0.95</v>
      </c>
      <c r="AA1679" s="178">
        <v>0.95</v>
      </c>
      <c r="AB1679" s="93">
        <f t="shared" si="202"/>
        <v>0</v>
      </c>
      <c r="AE1679" s="48" t="s">
        <v>15145</v>
      </c>
      <c r="AF1679" s="172">
        <v>0.95</v>
      </c>
      <c r="AK1679" s="48" t="s">
        <v>15148</v>
      </c>
      <c r="AM1679" s="48" t="s">
        <v>3846</v>
      </c>
      <c r="AN1679" s="48" t="s">
        <v>4272</v>
      </c>
      <c r="AQ1679" s="123"/>
      <c r="AR1679" s="179">
        <v>0.95</v>
      </c>
      <c r="AS1679" s="180" t="s">
        <v>15460</v>
      </c>
      <c r="AT1679" s="181">
        <v>2500</v>
      </c>
      <c r="AU1679" s="181">
        <v>16</v>
      </c>
      <c r="AV1679" s="180" t="s">
        <v>6308</v>
      </c>
    </row>
    <row r="1680" spans="1:48" x14ac:dyDescent="0.2">
      <c r="A1680" s="92" t="s">
        <v>6309</v>
      </c>
      <c r="B1680" s="92" t="s">
        <v>6310</v>
      </c>
      <c r="C1680" s="117" t="s">
        <v>166</v>
      </c>
      <c r="D1680" s="92" t="s">
        <v>283</v>
      </c>
      <c r="E1680" s="92" t="s">
        <v>6311</v>
      </c>
      <c r="F1680" s="92" t="s">
        <v>285</v>
      </c>
      <c r="G1680" s="92" t="s">
        <v>3617</v>
      </c>
      <c r="H1680" s="92" t="s">
        <v>4042</v>
      </c>
      <c r="I1680" s="118" t="s">
        <v>6312</v>
      </c>
      <c r="J1680" s="119">
        <v>22</v>
      </c>
      <c r="K1680" s="119">
        <v>3000</v>
      </c>
      <c r="L1680" s="119">
        <f t="shared" si="198"/>
        <v>3000</v>
      </c>
      <c r="M1680" s="138">
        <v>3762</v>
      </c>
      <c r="N1680" s="48" t="s">
        <v>243</v>
      </c>
      <c r="P1680" s="119">
        <v>0</v>
      </c>
      <c r="Q1680" s="119">
        <v>0</v>
      </c>
      <c r="R1680" s="119">
        <v>0</v>
      </c>
      <c r="S1680" s="119">
        <f t="shared" si="200"/>
        <v>0</v>
      </c>
      <c r="T1680" s="119">
        <f t="shared" si="201"/>
        <v>0</v>
      </c>
      <c r="U1680" s="119">
        <v>0</v>
      </c>
      <c r="V1680" s="119">
        <v>0</v>
      </c>
      <c r="W1680" s="119">
        <v>0</v>
      </c>
      <c r="X1680" s="119">
        <f t="shared" si="199"/>
        <v>0</v>
      </c>
      <c r="Y1680" s="92" t="s">
        <v>12844</v>
      </c>
      <c r="Z1680" s="93">
        <v>1.254</v>
      </c>
      <c r="AA1680" s="178">
        <v>1.254</v>
      </c>
      <c r="AB1680" s="93">
        <f t="shared" si="202"/>
        <v>0</v>
      </c>
      <c r="AE1680" s="48" t="s">
        <v>15145</v>
      </c>
      <c r="AF1680" s="172">
        <v>1.254</v>
      </c>
      <c r="AK1680" s="48" t="s">
        <v>15148</v>
      </c>
      <c r="AM1680" s="48" t="s">
        <v>3846</v>
      </c>
      <c r="AN1680" s="48" t="s">
        <v>4272</v>
      </c>
      <c r="AQ1680" s="123"/>
      <c r="AR1680" s="179">
        <v>1.254</v>
      </c>
      <c r="AS1680" s="180" t="s">
        <v>15602</v>
      </c>
      <c r="AT1680" s="181">
        <v>3000</v>
      </c>
      <c r="AU1680" s="181">
        <v>11</v>
      </c>
      <c r="AV1680" s="180" t="s">
        <v>6312</v>
      </c>
    </row>
    <row r="1681" spans="1:48" ht="30" x14ac:dyDescent="0.2">
      <c r="A1681" s="92" t="s">
        <v>6313</v>
      </c>
      <c r="B1681" s="92" t="s">
        <v>6314</v>
      </c>
      <c r="C1681" s="117" t="s">
        <v>166</v>
      </c>
      <c r="D1681" s="92" t="s">
        <v>437</v>
      </c>
      <c r="E1681" s="92" t="s">
        <v>6315</v>
      </c>
      <c r="F1681" s="92" t="s">
        <v>6316</v>
      </c>
      <c r="G1681" s="92" t="s">
        <v>3962</v>
      </c>
      <c r="H1681" s="92" t="s">
        <v>4285</v>
      </c>
      <c r="I1681" s="118" t="s">
        <v>6317</v>
      </c>
      <c r="J1681" s="119">
        <v>11</v>
      </c>
      <c r="K1681" s="119">
        <v>10000</v>
      </c>
      <c r="L1681" s="119">
        <f t="shared" si="198"/>
        <v>-1271104</v>
      </c>
      <c r="N1681" s="48" t="s">
        <v>243</v>
      </c>
      <c r="P1681" s="119">
        <v>1070000</v>
      </c>
      <c r="Q1681" s="119">
        <v>860000</v>
      </c>
      <c r="R1681" s="119">
        <v>210000</v>
      </c>
      <c r="S1681" s="119">
        <f t="shared" si="200"/>
        <v>1930000</v>
      </c>
      <c r="T1681" s="119">
        <f t="shared" si="201"/>
        <v>2140000</v>
      </c>
      <c r="U1681" s="119">
        <v>1281104</v>
      </c>
      <c r="V1681" s="119">
        <v>758569</v>
      </c>
      <c r="W1681" s="119">
        <v>665110</v>
      </c>
      <c r="X1681" s="119">
        <f t="shared" si="199"/>
        <v>-969673</v>
      </c>
      <c r="Y1681" s="92" t="s">
        <v>12848</v>
      </c>
      <c r="Z1681" s="93">
        <v>3.6000000000000002E-4</v>
      </c>
      <c r="AA1681" s="178">
        <v>7.9000000000000001E-4</v>
      </c>
      <c r="AB1681" s="93">
        <f t="shared" si="202"/>
        <v>4.2999999999999999E-4</v>
      </c>
      <c r="AE1681" s="48" t="s">
        <v>15145</v>
      </c>
      <c r="AF1681" s="172">
        <v>7.9000000000000001E-4</v>
      </c>
      <c r="AK1681" s="48" t="s">
        <v>15148</v>
      </c>
      <c r="AM1681" s="48" t="s">
        <v>3846</v>
      </c>
      <c r="AN1681" s="48" t="s">
        <v>4272</v>
      </c>
      <c r="AQ1681" s="123" t="s">
        <v>15164</v>
      </c>
      <c r="AR1681" s="179">
        <v>7.9000000000000001E-4</v>
      </c>
      <c r="AS1681" s="180" t="s">
        <v>15280</v>
      </c>
      <c r="AT1681" s="181">
        <v>10000</v>
      </c>
      <c r="AU1681" s="181">
        <v>11</v>
      </c>
      <c r="AV1681" s="180" t="s">
        <v>6317</v>
      </c>
    </row>
    <row r="1682" spans="1:48" x14ac:dyDescent="0.2">
      <c r="A1682" s="92" t="s">
        <v>6318</v>
      </c>
      <c r="B1682" s="92" t="s">
        <v>6319</v>
      </c>
      <c r="C1682" s="117" t="s">
        <v>166</v>
      </c>
      <c r="D1682" s="92" t="s">
        <v>437</v>
      </c>
      <c r="E1682" s="92" t="s">
        <v>6320</v>
      </c>
      <c r="F1682" s="92" t="s">
        <v>6316</v>
      </c>
      <c r="G1682" s="92" t="s">
        <v>3962</v>
      </c>
      <c r="H1682" s="92" t="s">
        <v>4285</v>
      </c>
      <c r="I1682" s="118" t="s">
        <v>6321</v>
      </c>
      <c r="J1682" s="119">
        <v>11</v>
      </c>
      <c r="K1682" s="119">
        <v>10000</v>
      </c>
      <c r="L1682" s="119">
        <f t="shared" si="198"/>
        <v>-9640360</v>
      </c>
      <c r="N1682" s="48" t="s">
        <v>243</v>
      </c>
      <c r="P1682" s="119">
        <v>9150000</v>
      </c>
      <c r="Q1682" s="119">
        <v>7200000</v>
      </c>
      <c r="R1682" s="119">
        <v>1950000</v>
      </c>
      <c r="S1682" s="119">
        <f t="shared" si="200"/>
        <v>16350000</v>
      </c>
      <c r="T1682" s="119">
        <f t="shared" si="201"/>
        <v>18300000</v>
      </c>
      <c r="U1682" s="119">
        <v>9650360</v>
      </c>
      <c r="V1682" s="119">
        <v>6469757</v>
      </c>
      <c r="W1682" s="119">
        <v>6007843</v>
      </c>
      <c r="X1682" s="119">
        <f t="shared" si="199"/>
        <v>-6970117</v>
      </c>
      <c r="Y1682" s="92" t="s">
        <v>12848</v>
      </c>
      <c r="Z1682" s="93">
        <v>7.2000000000000005E-4</v>
      </c>
      <c r="AA1682" s="178">
        <v>7.2000000000000005E-4</v>
      </c>
      <c r="AB1682" s="93">
        <f t="shared" si="202"/>
        <v>0</v>
      </c>
      <c r="AE1682" s="48" t="s">
        <v>15145</v>
      </c>
      <c r="AF1682" s="172">
        <v>7.2000000000000005E-4</v>
      </c>
      <c r="AK1682" s="48" t="s">
        <v>15148</v>
      </c>
      <c r="AM1682" s="48" t="s">
        <v>3846</v>
      </c>
      <c r="AN1682" s="48" t="s">
        <v>4272</v>
      </c>
      <c r="AQ1682" s="123"/>
      <c r="AR1682" s="179">
        <v>7.2000000000000005E-4</v>
      </c>
      <c r="AS1682" s="180" t="s">
        <v>15280</v>
      </c>
      <c r="AT1682" s="181">
        <v>20000</v>
      </c>
      <c r="AU1682" s="181">
        <v>16</v>
      </c>
      <c r="AV1682" s="180" t="s">
        <v>6321</v>
      </c>
    </row>
    <row r="1683" spans="1:48" ht="45" x14ac:dyDescent="0.2">
      <c r="A1683" s="92" t="s">
        <v>6322</v>
      </c>
      <c r="B1683" s="92" t="s">
        <v>6323</v>
      </c>
      <c r="C1683" s="117" t="s">
        <v>166</v>
      </c>
      <c r="D1683" s="92" t="s">
        <v>437</v>
      </c>
      <c r="E1683" s="92" t="s">
        <v>6324</v>
      </c>
      <c r="F1683" s="92" t="s">
        <v>6316</v>
      </c>
      <c r="G1683" s="92" t="s">
        <v>3962</v>
      </c>
      <c r="H1683" s="92" t="s">
        <v>4285</v>
      </c>
      <c r="I1683" s="118" t="s">
        <v>6325</v>
      </c>
      <c r="J1683" s="119">
        <v>11</v>
      </c>
      <c r="K1683" s="119">
        <v>10000</v>
      </c>
      <c r="L1683" s="119">
        <f t="shared" si="198"/>
        <v>-6559538</v>
      </c>
      <c r="N1683" s="48" t="s">
        <v>243</v>
      </c>
      <c r="P1683" s="119">
        <v>4510000</v>
      </c>
      <c r="Q1683" s="119">
        <v>3380000</v>
      </c>
      <c r="R1683" s="119">
        <v>1130000</v>
      </c>
      <c r="S1683" s="119">
        <f t="shared" si="200"/>
        <v>7890000</v>
      </c>
      <c r="T1683" s="119">
        <f t="shared" si="201"/>
        <v>9020000</v>
      </c>
      <c r="U1683" s="119">
        <v>6569538</v>
      </c>
      <c r="V1683" s="119">
        <v>4179321</v>
      </c>
      <c r="W1683" s="119">
        <v>3830986</v>
      </c>
      <c r="X1683" s="119">
        <f t="shared" si="199"/>
        <v>-6238859</v>
      </c>
      <c r="Y1683" s="92" t="s">
        <v>12848</v>
      </c>
      <c r="Z1683" s="93">
        <v>6.6E-4</v>
      </c>
      <c r="AA1683" s="178">
        <v>2.9999999999999997E-4</v>
      </c>
      <c r="AB1683" s="93">
        <f t="shared" si="202"/>
        <v>-3.6000000000000002E-4</v>
      </c>
      <c r="AC1683" s="48" t="s">
        <v>15208</v>
      </c>
      <c r="AE1683" s="48" t="s">
        <v>15145</v>
      </c>
      <c r="AK1683" s="48" t="s">
        <v>15610</v>
      </c>
      <c r="AM1683" s="48" t="s">
        <v>3846</v>
      </c>
      <c r="AN1683" s="48" t="s">
        <v>4272</v>
      </c>
      <c r="AQ1683" s="123"/>
      <c r="AR1683" s="179">
        <v>2.9999999999999997E-4</v>
      </c>
      <c r="AS1683" s="180" t="s">
        <v>15280</v>
      </c>
      <c r="AT1683" s="181">
        <v>10000</v>
      </c>
      <c r="AU1683" s="181">
        <v>11</v>
      </c>
      <c r="AV1683" s="180" t="s">
        <v>6325</v>
      </c>
    </row>
    <row r="1684" spans="1:48" ht="30" x14ac:dyDescent="0.2">
      <c r="A1684" s="92" t="s">
        <v>6326</v>
      </c>
      <c r="B1684" s="92" t="s">
        <v>6327</v>
      </c>
      <c r="C1684" s="117" t="s">
        <v>166</v>
      </c>
      <c r="D1684" s="92" t="s">
        <v>437</v>
      </c>
      <c r="E1684" s="92" t="s">
        <v>6328</v>
      </c>
      <c r="F1684" s="92" t="s">
        <v>6316</v>
      </c>
      <c r="G1684" s="92" t="s">
        <v>3962</v>
      </c>
      <c r="H1684" s="92" t="s">
        <v>4285</v>
      </c>
      <c r="I1684" s="118" t="s">
        <v>6329</v>
      </c>
      <c r="J1684" s="119">
        <v>11</v>
      </c>
      <c r="K1684" s="119">
        <v>10000</v>
      </c>
      <c r="L1684" s="119">
        <f t="shared" si="198"/>
        <v>-11947799</v>
      </c>
      <c r="N1684" s="48" t="s">
        <v>243</v>
      </c>
      <c r="P1684" s="119">
        <v>11240000</v>
      </c>
      <c r="Q1684" s="119">
        <v>9100000</v>
      </c>
      <c r="R1684" s="119">
        <v>2140000</v>
      </c>
      <c r="S1684" s="119">
        <f t="shared" si="200"/>
        <v>20340000</v>
      </c>
      <c r="T1684" s="119">
        <f t="shared" si="201"/>
        <v>22480000</v>
      </c>
      <c r="U1684" s="119">
        <v>11957799</v>
      </c>
      <c r="V1684" s="119">
        <v>7583213</v>
      </c>
      <c r="W1684" s="119">
        <v>7014314</v>
      </c>
      <c r="X1684" s="119">
        <f t="shared" si="199"/>
        <v>-8301012</v>
      </c>
      <c r="Y1684" s="92" t="s">
        <v>12848</v>
      </c>
      <c r="Z1684" s="93">
        <v>7.2000000000000005E-4</v>
      </c>
      <c r="AA1684" s="178">
        <v>7.9000000000000001E-4</v>
      </c>
      <c r="AB1684" s="93">
        <f t="shared" si="202"/>
        <v>6.9999999999999967E-5</v>
      </c>
      <c r="AE1684" s="48" t="s">
        <v>15145</v>
      </c>
      <c r="AF1684" s="172">
        <v>7.9000000000000001E-4</v>
      </c>
      <c r="AK1684" s="48" t="s">
        <v>15148</v>
      </c>
      <c r="AM1684" s="48" t="s">
        <v>3846</v>
      </c>
      <c r="AN1684" s="48" t="s">
        <v>4272</v>
      </c>
      <c r="AQ1684" s="123" t="s">
        <v>15164</v>
      </c>
      <c r="AR1684" s="179">
        <v>7.9000000000000001E-4</v>
      </c>
      <c r="AS1684" s="180" t="s">
        <v>15280</v>
      </c>
      <c r="AT1684" s="181">
        <v>10000</v>
      </c>
      <c r="AU1684" s="181">
        <v>16</v>
      </c>
      <c r="AV1684" s="180" t="s">
        <v>6329</v>
      </c>
    </row>
    <row r="1685" spans="1:48" ht="30" x14ac:dyDescent="0.2">
      <c r="A1685" s="92" t="s">
        <v>6330</v>
      </c>
      <c r="B1685" s="92" t="s">
        <v>6331</v>
      </c>
      <c r="C1685" s="117" t="s">
        <v>166</v>
      </c>
      <c r="D1685" s="92" t="s">
        <v>437</v>
      </c>
      <c r="E1685" s="92" t="s">
        <v>6332</v>
      </c>
      <c r="F1685" s="92" t="s">
        <v>6316</v>
      </c>
      <c r="G1685" s="92" t="s">
        <v>3962</v>
      </c>
      <c r="H1685" s="92" t="s">
        <v>4285</v>
      </c>
      <c r="I1685" s="118" t="s">
        <v>6333</v>
      </c>
      <c r="J1685" s="119">
        <v>11</v>
      </c>
      <c r="K1685" s="119">
        <v>10000</v>
      </c>
      <c r="L1685" s="119">
        <f t="shared" si="198"/>
        <v>-95895</v>
      </c>
      <c r="N1685" s="48" t="s">
        <v>243</v>
      </c>
      <c r="P1685" s="119">
        <v>80000</v>
      </c>
      <c r="Q1685" s="119">
        <v>50000</v>
      </c>
      <c r="R1685" s="119">
        <v>30000</v>
      </c>
      <c r="S1685" s="119">
        <f t="shared" si="200"/>
        <v>130000</v>
      </c>
      <c r="T1685" s="119">
        <f t="shared" si="201"/>
        <v>160000</v>
      </c>
      <c r="U1685" s="119">
        <v>105895</v>
      </c>
      <c r="V1685" s="119">
        <v>60700</v>
      </c>
      <c r="W1685" s="119">
        <v>46398</v>
      </c>
      <c r="X1685" s="119">
        <f t="shared" si="199"/>
        <v>-86595</v>
      </c>
      <c r="Y1685" s="92" t="s">
        <v>12848</v>
      </c>
      <c r="Z1685" s="93">
        <v>3.6000000000000002E-4</v>
      </c>
      <c r="AA1685" s="178">
        <v>7.9000000000000001E-4</v>
      </c>
      <c r="AB1685" s="93">
        <f t="shared" si="202"/>
        <v>4.2999999999999999E-4</v>
      </c>
      <c r="AE1685" s="48" t="s">
        <v>15145</v>
      </c>
      <c r="AF1685" s="172">
        <v>7.9000000000000001E-4</v>
      </c>
      <c r="AK1685" s="48" t="s">
        <v>15148</v>
      </c>
      <c r="AM1685" s="48" t="s">
        <v>3846</v>
      </c>
      <c r="AN1685" s="48" t="s">
        <v>4272</v>
      </c>
      <c r="AQ1685" s="123" t="s">
        <v>15164</v>
      </c>
      <c r="AR1685" s="179">
        <v>7.9000000000000001E-4</v>
      </c>
      <c r="AS1685" s="180" t="s">
        <v>15280</v>
      </c>
      <c r="AT1685" s="181">
        <v>10000</v>
      </c>
      <c r="AU1685" s="181">
        <v>11</v>
      </c>
      <c r="AV1685" s="180" t="s">
        <v>6333</v>
      </c>
    </row>
    <row r="1686" spans="1:48" x14ac:dyDescent="0.2">
      <c r="A1686" s="92" t="s">
        <v>6334</v>
      </c>
      <c r="B1686" s="92" t="s">
        <v>6335</v>
      </c>
      <c r="C1686" s="117" t="s">
        <v>166</v>
      </c>
      <c r="D1686" s="92" t="s">
        <v>437</v>
      </c>
      <c r="E1686" s="92" t="s">
        <v>6336</v>
      </c>
      <c r="F1686" s="92" t="s">
        <v>6316</v>
      </c>
      <c r="G1686" s="92" t="s">
        <v>3962</v>
      </c>
      <c r="H1686" s="92" t="s">
        <v>4285</v>
      </c>
      <c r="I1686" s="118" t="s">
        <v>6337</v>
      </c>
      <c r="J1686" s="119">
        <v>11</v>
      </c>
      <c r="K1686" s="119">
        <v>10000</v>
      </c>
      <c r="L1686" s="119">
        <f t="shared" si="198"/>
        <v>-4564</v>
      </c>
      <c r="N1686" s="48" t="s">
        <v>243</v>
      </c>
      <c r="P1686" s="119">
        <v>0</v>
      </c>
      <c r="Q1686" s="119">
        <v>0</v>
      </c>
      <c r="R1686" s="119">
        <v>0</v>
      </c>
      <c r="S1686" s="119">
        <f t="shared" si="200"/>
        <v>0</v>
      </c>
      <c r="T1686" s="119">
        <f t="shared" si="201"/>
        <v>0</v>
      </c>
      <c r="U1686" s="119">
        <v>14564</v>
      </c>
      <c r="V1686" s="119">
        <v>8280</v>
      </c>
      <c r="W1686" s="119">
        <v>8180</v>
      </c>
      <c r="X1686" s="119">
        <f t="shared" si="199"/>
        <v>-22844</v>
      </c>
      <c r="Y1686" s="92" t="s">
        <v>12848</v>
      </c>
      <c r="Z1686" s="93">
        <v>1E-3</v>
      </c>
      <c r="AA1686" s="178">
        <v>1E-3</v>
      </c>
      <c r="AB1686" s="93">
        <f t="shared" si="202"/>
        <v>0</v>
      </c>
      <c r="AE1686" s="48" t="s">
        <v>15145</v>
      </c>
      <c r="AF1686" s="172">
        <v>1E-3</v>
      </c>
      <c r="AK1686" s="48" t="s">
        <v>15148</v>
      </c>
      <c r="AM1686" s="48" t="s">
        <v>3846</v>
      </c>
      <c r="AN1686" s="48" t="s">
        <v>4272</v>
      </c>
      <c r="AQ1686" s="123"/>
      <c r="AR1686" s="179">
        <v>1E-3</v>
      </c>
      <c r="AS1686" s="180" t="s">
        <v>15280</v>
      </c>
      <c r="AT1686" s="181">
        <v>10000</v>
      </c>
      <c r="AU1686" s="181">
        <v>15</v>
      </c>
      <c r="AV1686" s="180" t="s">
        <v>6337</v>
      </c>
    </row>
    <row r="1687" spans="1:48" x14ac:dyDescent="0.2">
      <c r="A1687" s="92" t="s">
        <v>6338</v>
      </c>
      <c r="B1687" s="92" t="s">
        <v>6339</v>
      </c>
      <c r="C1687" s="117" t="s">
        <v>166</v>
      </c>
      <c r="D1687" s="92" t="s">
        <v>437</v>
      </c>
      <c r="E1687" s="92" t="s">
        <v>6340</v>
      </c>
      <c r="F1687" s="92" t="s">
        <v>6316</v>
      </c>
      <c r="G1687" s="92" t="s">
        <v>3962</v>
      </c>
      <c r="H1687" s="92" t="s">
        <v>4285</v>
      </c>
      <c r="I1687" s="118" t="s">
        <v>6341</v>
      </c>
      <c r="J1687" s="119">
        <v>11</v>
      </c>
      <c r="K1687" s="119">
        <v>10000</v>
      </c>
      <c r="L1687" s="119">
        <f t="shared" si="198"/>
        <v>-61992</v>
      </c>
      <c r="N1687" s="48" t="s">
        <v>243</v>
      </c>
      <c r="P1687" s="119">
        <v>60000</v>
      </c>
      <c r="Q1687" s="119">
        <v>40000</v>
      </c>
      <c r="R1687" s="119">
        <v>0</v>
      </c>
      <c r="S1687" s="119">
        <f t="shared" si="200"/>
        <v>100000</v>
      </c>
      <c r="T1687" s="119">
        <f t="shared" si="201"/>
        <v>100000</v>
      </c>
      <c r="U1687" s="119">
        <v>71992</v>
      </c>
      <c r="V1687" s="119">
        <v>38802</v>
      </c>
      <c r="W1687" s="119">
        <v>33953</v>
      </c>
      <c r="X1687" s="119">
        <f t="shared" si="199"/>
        <v>-50794</v>
      </c>
      <c r="Y1687" s="92" t="s">
        <v>12848</v>
      </c>
      <c r="Z1687" s="93">
        <v>6.3000000000000003E-4</v>
      </c>
      <c r="AA1687" s="178">
        <v>3.6000000000000002E-4</v>
      </c>
      <c r="AB1687" s="93">
        <f t="shared" si="202"/>
        <v>-2.7E-4</v>
      </c>
      <c r="AE1687" s="48" t="s">
        <v>15145</v>
      </c>
      <c r="AF1687" s="172">
        <v>3.6000000000000002E-4</v>
      </c>
      <c r="AK1687" s="48" t="s">
        <v>15148</v>
      </c>
      <c r="AM1687" s="48" t="s">
        <v>3846</v>
      </c>
      <c r="AN1687" s="48" t="s">
        <v>4272</v>
      </c>
      <c r="AQ1687" s="123" t="s">
        <v>15149</v>
      </c>
      <c r="AR1687" s="179">
        <v>3.6000000000000002E-4</v>
      </c>
      <c r="AS1687" s="180" t="s">
        <v>15280</v>
      </c>
      <c r="AT1687" s="181">
        <v>10000</v>
      </c>
      <c r="AU1687" s="181">
        <v>11</v>
      </c>
      <c r="AV1687" s="180" t="s">
        <v>6341</v>
      </c>
    </row>
    <row r="1688" spans="1:48" ht="30" x14ac:dyDescent="0.2">
      <c r="A1688" s="92" t="s">
        <v>6342</v>
      </c>
      <c r="B1688" s="92" t="s">
        <v>6343</v>
      </c>
      <c r="C1688" s="117" t="s">
        <v>166</v>
      </c>
      <c r="D1688" s="92" t="s">
        <v>437</v>
      </c>
      <c r="E1688" s="92" t="s">
        <v>6344</v>
      </c>
      <c r="F1688" s="92" t="s">
        <v>6316</v>
      </c>
      <c r="G1688" s="92" t="s">
        <v>3962</v>
      </c>
      <c r="H1688" s="92" t="s">
        <v>4285</v>
      </c>
      <c r="I1688" s="118" t="s">
        <v>6345</v>
      </c>
      <c r="J1688" s="119">
        <v>11</v>
      </c>
      <c r="K1688" s="119">
        <v>10000</v>
      </c>
      <c r="L1688" s="119">
        <f t="shared" si="198"/>
        <v>-392433</v>
      </c>
      <c r="N1688" s="48" t="s">
        <v>243</v>
      </c>
      <c r="P1688" s="119">
        <v>370000</v>
      </c>
      <c r="Q1688" s="119">
        <v>230000</v>
      </c>
      <c r="R1688" s="119">
        <v>70000</v>
      </c>
      <c r="S1688" s="119">
        <f t="shared" si="200"/>
        <v>600000</v>
      </c>
      <c r="T1688" s="119">
        <f t="shared" si="201"/>
        <v>670000</v>
      </c>
      <c r="U1688" s="119">
        <v>402433</v>
      </c>
      <c r="V1688" s="119">
        <v>241832</v>
      </c>
      <c r="W1688" s="119">
        <v>208475</v>
      </c>
      <c r="X1688" s="119">
        <f t="shared" si="199"/>
        <v>-274265</v>
      </c>
      <c r="Y1688" s="92" t="s">
        <v>12848</v>
      </c>
      <c r="Z1688" s="93">
        <v>3.6000000000000002E-4</v>
      </c>
      <c r="AA1688" s="178">
        <v>7.9000000000000001E-4</v>
      </c>
      <c r="AB1688" s="93">
        <f t="shared" si="202"/>
        <v>4.2999999999999999E-4</v>
      </c>
      <c r="AE1688" s="48" t="s">
        <v>15145</v>
      </c>
      <c r="AF1688" s="172">
        <v>7.9000000000000001E-4</v>
      </c>
      <c r="AK1688" s="48" t="s">
        <v>15148</v>
      </c>
      <c r="AM1688" s="48" t="s">
        <v>3846</v>
      </c>
      <c r="AN1688" s="48" t="s">
        <v>4272</v>
      </c>
      <c r="AQ1688" s="123" t="s">
        <v>15164</v>
      </c>
      <c r="AR1688" s="179">
        <v>7.9000000000000001E-4</v>
      </c>
      <c r="AS1688" s="180" t="s">
        <v>15280</v>
      </c>
      <c r="AT1688" s="181">
        <v>10000</v>
      </c>
      <c r="AU1688" s="181">
        <v>11</v>
      </c>
      <c r="AV1688" s="180" t="s">
        <v>6345</v>
      </c>
    </row>
    <row r="1689" spans="1:48" ht="30" x14ac:dyDescent="0.2">
      <c r="A1689" s="92" t="s">
        <v>6346</v>
      </c>
      <c r="B1689" s="92" t="s">
        <v>6347</v>
      </c>
      <c r="C1689" s="117" t="s">
        <v>166</v>
      </c>
      <c r="D1689" s="92" t="s">
        <v>437</v>
      </c>
      <c r="E1689" s="92" t="s">
        <v>6348</v>
      </c>
      <c r="F1689" s="92" t="s">
        <v>6316</v>
      </c>
      <c r="G1689" s="92" t="s">
        <v>3962</v>
      </c>
      <c r="H1689" s="92" t="s">
        <v>4285</v>
      </c>
      <c r="I1689" s="118" t="s">
        <v>6349</v>
      </c>
      <c r="J1689" s="119">
        <v>11</v>
      </c>
      <c r="K1689" s="119">
        <v>10000</v>
      </c>
      <c r="L1689" s="119">
        <f t="shared" si="198"/>
        <v>-38947</v>
      </c>
      <c r="N1689" s="48" t="s">
        <v>243</v>
      </c>
      <c r="P1689" s="119">
        <v>40000</v>
      </c>
      <c r="Q1689" s="119">
        <v>20000</v>
      </c>
      <c r="R1689" s="119">
        <v>20000</v>
      </c>
      <c r="S1689" s="119">
        <f t="shared" si="200"/>
        <v>60000</v>
      </c>
      <c r="T1689" s="119">
        <f t="shared" si="201"/>
        <v>80000</v>
      </c>
      <c r="U1689" s="119">
        <v>48947</v>
      </c>
      <c r="V1689" s="119">
        <v>34110</v>
      </c>
      <c r="W1689" s="119">
        <v>32981</v>
      </c>
      <c r="X1689" s="119">
        <f t="shared" si="199"/>
        <v>-43057</v>
      </c>
      <c r="Y1689" s="92" t="s">
        <v>12848</v>
      </c>
      <c r="Z1689" s="93">
        <v>4.2999999999999999E-4</v>
      </c>
      <c r="AA1689" s="178">
        <v>7.9000000000000001E-4</v>
      </c>
      <c r="AB1689" s="93">
        <f t="shared" si="202"/>
        <v>3.6000000000000002E-4</v>
      </c>
      <c r="AE1689" s="48" t="s">
        <v>15145</v>
      </c>
      <c r="AF1689" s="172">
        <v>7.9000000000000001E-4</v>
      </c>
      <c r="AK1689" s="48" t="s">
        <v>15148</v>
      </c>
      <c r="AM1689" s="48" t="s">
        <v>3846</v>
      </c>
      <c r="AN1689" s="48" t="s">
        <v>4272</v>
      </c>
      <c r="AQ1689" s="123" t="s">
        <v>15351</v>
      </c>
      <c r="AR1689" s="179">
        <v>7.9000000000000001E-4</v>
      </c>
      <c r="AS1689" s="180" t="s">
        <v>15280</v>
      </c>
      <c r="AT1689" s="181">
        <v>10000</v>
      </c>
      <c r="AU1689" s="181">
        <v>16</v>
      </c>
      <c r="AV1689" s="180" t="s">
        <v>6349</v>
      </c>
    </row>
    <row r="1690" spans="1:48" x14ac:dyDescent="0.2">
      <c r="A1690" s="92" t="s">
        <v>6350</v>
      </c>
      <c r="B1690" s="92" t="s">
        <v>6351</v>
      </c>
      <c r="C1690" s="117" t="s">
        <v>166</v>
      </c>
      <c r="D1690" s="92" t="s">
        <v>437</v>
      </c>
      <c r="E1690" s="92" t="s">
        <v>6352</v>
      </c>
      <c r="F1690" s="92" t="s">
        <v>6316</v>
      </c>
      <c r="G1690" s="92" t="s">
        <v>3962</v>
      </c>
      <c r="H1690" s="92" t="s">
        <v>4285</v>
      </c>
      <c r="I1690" s="118" t="s">
        <v>6353</v>
      </c>
      <c r="J1690" s="119">
        <v>11</v>
      </c>
      <c r="K1690" s="119">
        <v>10000</v>
      </c>
      <c r="L1690" s="119">
        <f t="shared" si="198"/>
        <v>-5424326</v>
      </c>
      <c r="N1690" s="48" t="s">
        <v>243</v>
      </c>
      <c r="P1690" s="119">
        <v>5420000</v>
      </c>
      <c r="Q1690" s="119">
        <v>4470000</v>
      </c>
      <c r="R1690" s="119">
        <v>950000</v>
      </c>
      <c r="S1690" s="119">
        <f t="shared" si="200"/>
        <v>9890000</v>
      </c>
      <c r="T1690" s="119">
        <f t="shared" si="201"/>
        <v>10840000</v>
      </c>
      <c r="U1690" s="119">
        <v>5434326</v>
      </c>
      <c r="V1690" s="119">
        <v>3312926</v>
      </c>
      <c r="W1690" s="119">
        <v>2922531</v>
      </c>
      <c r="X1690" s="119">
        <f t="shared" si="199"/>
        <v>-3327252</v>
      </c>
      <c r="Y1690" s="92" t="s">
        <v>12848</v>
      </c>
      <c r="Z1690" s="93">
        <v>5.2999999999999998E-4</v>
      </c>
      <c r="AA1690" s="178">
        <v>3.6000000000000002E-4</v>
      </c>
      <c r="AB1690" s="93">
        <f t="shared" si="202"/>
        <v>-1.6999999999999996E-4</v>
      </c>
      <c r="AE1690" s="48" t="s">
        <v>15145</v>
      </c>
      <c r="AF1690" s="172">
        <v>3.6000000000000002E-4</v>
      </c>
      <c r="AK1690" s="48" t="s">
        <v>15148</v>
      </c>
      <c r="AM1690" s="48" t="s">
        <v>3846</v>
      </c>
      <c r="AN1690" s="48" t="s">
        <v>4272</v>
      </c>
      <c r="AQ1690" s="123" t="s">
        <v>15149</v>
      </c>
      <c r="AR1690" s="179">
        <v>3.6000000000000002E-4</v>
      </c>
      <c r="AS1690" s="180" t="s">
        <v>15280</v>
      </c>
      <c r="AT1690" s="181">
        <v>10000</v>
      </c>
      <c r="AU1690" s="181">
        <v>11</v>
      </c>
      <c r="AV1690" s="180" t="s">
        <v>6353</v>
      </c>
    </row>
    <row r="1691" spans="1:48" ht="30" x14ac:dyDescent="0.2">
      <c r="A1691" s="92" t="s">
        <v>6354</v>
      </c>
      <c r="B1691" s="92" t="s">
        <v>6355</v>
      </c>
      <c r="C1691" s="117" t="s">
        <v>166</v>
      </c>
      <c r="D1691" s="92" t="s">
        <v>437</v>
      </c>
      <c r="E1691" s="92" t="s">
        <v>6356</v>
      </c>
      <c r="F1691" s="92" t="s">
        <v>6316</v>
      </c>
      <c r="G1691" s="92" t="s">
        <v>3962</v>
      </c>
      <c r="H1691" s="92" t="s">
        <v>4285</v>
      </c>
      <c r="I1691" s="118" t="s">
        <v>6357</v>
      </c>
      <c r="J1691" s="119">
        <v>11</v>
      </c>
      <c r="K1691" s="119">
        <v>10000</v>
      </c>
      <c r="L1691" s="119">
        <f t="shared" si="198"/>
        <v>6395</v>
      </c>
      <c r="M1691" s="119"/>
      <c r="N1691" s="48" t="s">
        <v>243</v>
      </c>
      <c r="P1691" s="119">
        <v>0</v>
      </c>
      <c r="Q1691" s="119">
        <v>0</v>
      </c>
      <c r="R1691" s="119">
        <v>0</v>
      </c>
      <c r="S1691" s="119">
        <f t="shared" si="200"/>
        <v>0</v>
      </c>
      <c r="T1691" s="119">
        <f t="shared" si="201"/>
        <v>0</v>
      </c>
      <c r="U1691" s="119">
        <v>3605</v>
      </c>
      <c r="V1691" s="119">
        <v>675</v>
      </c>
      <c r="W1691" s="119">
        <v>702</v>
      </c>
      <c r="X1691" s="119">
        <f t="shared" si="199"/>
        <v>-4280</v>
      </c>
      <c r="Y1691" s="92" t="s">
        <v>12848</v>
      </c>
      <c r="Z1691" s="93">
        <v>3.6000000000000002E-4</v>
      </c>
      <c r="AA1691" s="178">
        <v>8.0000000000000004E-4</v>
      </c>
      <c r="AB1691" s="93">
        <f t="shared" si="202"/>
        <v>4.4000000000000002E-4</v>
      </c>
      <c r="AE1691" s="48" t="s">
        <v>15145</v>
      </c>
      <c r="AF1691" s="172">
        <v>8.0000000000000004E-4</v>
      </c>
      <c r="AK1691" s="48" t="s">
        <v>15148</v>
      </c>
      <c r="AM1691" s="48" t="s">
        <v>3846</v>
      </c>
      <c r="AN1691" s="48" t="s">
        <v>4272</v>
      </c>
      <c r="AQ1691" s="123" t="s">
        <v>15164</v>
      </c>
      <c r="AR1691" s="179">
        <v>8.0000000000000004E-4</v>
      </c>
      <c r="AS1691" s="180" t="s">
        <v>15324</v>
      </c>
      <c r="AT1691" s="181">
        <v>10000</v>
      </c>
      <c r="AU1691" s="181">
        <v>11</v>
      </c>
      <c r="AV1691" s="180" t="s">
        <v>6357</v>
      </c>
    </row>
    <row r="1692" spans="1:48" x14ac:dyDescent="0.2">
      <c r="A1692" s="92" t="s">
        <v>6358</v>
      </c>
      <c r="B1692" s="92" t="s">
        <v>6359</v>
      </c>
      <c r="C1692" s="117" t="s">
        <v>166</v>
      </c>
      <c r="D1692" s="92" t="s">
        <v>437</v>
      </c>
      <c r="E1692" s="92" t="s">
        <v>6360</v>
      </c>
      <c r="F1692" s="92" t="s">
        <v>6316</v>
      </c>
      <c r="G1692" s="92" t="s">
        <v>3962</v>
      </c>
      <c r="H1692" s="92" t="s">
        <v>4285</v>
      </c>
      <c r="I1692" s="118" t="s">
        <v>6361</v>
      </c>
      <c r="J1692" s="119">
        <v>11</v>
      </c>
      <c r="K1692" s="119">
        <v>10000</v>
      </c>
      <c r="L1692" s="119">
        <f t="shared" si="198"/>
        <v>-265581</v>
      </c>
      <c r="N1692" s="48" t="s">
        <v>243</v>
      </c>
      <c r="P1692" s="119">
        <v>210000</v>
      </c>
      <c r="Q1692" s="119">
        <v>160000</v>
      </c>
      <c r="R1692" s="119">
        <v>0</v>
      </c>
      <c r="S1692" s="119">
        <f t="shared" si="200"/>
        <v>370000</v>
      </c>
      <c r="T1692" s="119">
        <f t="shared" si="201"/>
        <v>370000</v>
      </c>
      <c r="U1692" s="119">
        <v>275581</v>
      </c>
      <c r="V1692" s="119">
        <v>171253</v>
      </c>
      <c r="W1692" s="119">
        <v>150491</v>
      </c>
      <c r="X1692" s="119">
        <f t="shared" si="199"/>
        <v>-236834</v>
      </c>
      <c r="Y1692" s="92" t="s">
        <v>12848</v>
      </c>
      <c r="Z1692" s="93">
        <v>8.4000000000000003E-4</v>
      </c>
      <c r="AA1692" s="178">
        <v>8.4000000000000003E-4</v>
      </c>
      <c r="AB1692" s="93">
        <f t="shared" si="202"/>
        <v>0</v>
      </c>
      <c r="AE1692" s="48" t="s">
        <v>15145</v>
      </c>
      <c r="AF1692" s="172">
        <v>8.4000000000000003E-4</v>
      </c>
      <c r="AK1692" s="48" t="s">
        <v>15148</v>
      </c>
      <c r="AM1692" s="48" t="s">
        <v>3846</v>
      </c>
      <c r="AN1692" s="48" t="s">
        <v>4272</v>
      </c>
      <c r="AQ1692" s="123"/>
      <c r="AR1692" s="179">
        <v>8.4000000000000003E-4</v>
      </c>
      <c r="AS1692" s="180" t="s">
        <v>15280</v>
      </c>
      <c r="AT1692" s="181">
        <v>10000</v>
      </c>
      <c r="AU1692" s="181">
        <v>11</v>
      </c>
      <c r="AV1692" s="180" t="s">
        <v>6361</v>
      </c>
    </row>
    <row r="1693" spans="1:48" x14ac:dyDescent="0.2">
      <c r="A1693" s="92" t="s">
        <v>6362</v>
      </c>
      <c r="B1693" s="92" t="s">
        <v>6363</v>
      </c>
      <c r="C1693" s="117" t="s">
        <v>166</v>
      </c>
      <c r="D1693" s="92" t="s">
        <v>437</v>
      </c>
      <c r="E1693" s="92" t="s">
        <v>6364</v>
      </c>
      <c r="F1693" s="92" t="s">
        <v>6316</v>
      </c>
      <c r="G1693" s="92" t="s">
        <v>3962</v>
      </c>
      <c r="H1693" s="92" t="s">
        <v>4285</v>
      </c>
      <c r="I1693" s="118" t="s">
        <v>6365</v>
      </c>
      <c r="J1693" s="119">
        <v>11</v>
      </c>
      <c r="K1693" s="119">
        <v>10000</v>
      </c>
      <c r="L1693" s="119">
        <f t="shared" si="198"/>
        <v>-390229</v>
      </c>
      <c r="N1693" s="48" t="s">
        <v>243</v>
      </c>
      <c r="P1693" s="119">
        <v>380000</v>
      </c>
      <c r="Q1693" s="119">
        <v>240000</v>
      </c>
      <c r="R1693" s="119">
        <v>140000</v>
      </c>
      <c r="S1693" s="119">
        <f t="shared" si="200"/>
        <v>620000</v>
      </c>
      <c r="T1693" s="119">
        <f t="shared" si="201"/>
        <v>760000</v>
      </c>
      <c r="U1693" s="119">
        <v>400229</v>
      </c>
      <c r="V1693" s="119">
        <v>245956</v>
      </c>
      <c r="W1693" s="119">
        <v>227803</v>
      </c>
      <c r="X1693" s="119">
        <f t="shared" si="199"/>
        <v>-266185</v>
      </c>
      <c r="Y1693" s="92" t="s">
        <v>12848</v>
      </c>
      <c r="Z1693" s="93">
        <v>1E-3</v>
      </c>
      <c r="AA1693" s="178">
        <v>1E-3</v>
      </c>
      <c r="AB1693" s="93">
        <f t="shared" si="202"/>
        <v>0</v>
      </c>
      <c r="AE1693" s="48" t="s">
        <v>15145</v>
      </c>
      <c r="AF1693" s="172">
        <v>1E-3</v>
      </c>
      <c r="AK1693" s="48" t="s">
        <v>15148</v>
      </c>
      <c r="AM1693" s="48" t="s">
        <v>3846</v>
      </c>
      <c r="AN1693" s="48" t="s">
        <v>4272</v>
      </c>
      <c r="AQ1693" s="123"/>
      <c r="AR1693" s="179">
        <v>1E-3</v>
      </c>
      <c r="AS1693" s="180" t="s">
        <v>15280</v>
      </c>
      <c r="AT1693" s="181">
        <v>10000</v>
      </c>
      <c r="AU1693" s="181">
        <v>16</v>
      </c>
      <c r="AV1693" s="180" t="s">
        <v>6365</v>
      </c>
    </row>
    <row r="1694" spans="1:48" ht="30" x14ac:dyDescent="0.2">
      <c r="A1694" s="92" t="s">
        <v>6366</v>
      </c>
      <c r="B1694" s="92" t="s">
        <v>6367</v>
      </c>
      <c r="C1694" s="117" t="s">
        <v>166</v>
      </c>
      <c r="D1694" s="92" t="s">
        <v>403</v>
      </c>
      <c r="E1694" s="92" t="s">
        <v>6368</v>
      </c>
      <c r="F1694" s="92" t="s">
        <v>6316</v>
      </c>
      <c r="G1694" s="92" t="s">
        <v>3962</v>
      </c>
      <c r="H1694" s="92" t="s">
        <v>4285</v>
      </c>
      <c r="I1694" s="118" t="s">
        <v>6369</v>
      </c>
      <c r="J1694" s="119">
        <v>11</v>
      </c>
      <c r="K1694" s="119">
        <v>10000</v>
      </c>
      <c r="L1694" s="119">
        <f t="shared" si="198"/>
        <v>-47342</v>
      </c>
      <c r="N1694" s="48" t="s">
        <v>243</v>
      </c>
      <c r="P1694" s="119">
        <v>30000</v>
      </c>
      <c r="Q1694" s="119">
        <v>10000</v>
      </c>
      <c r="R1694" s="119">
        <v>10000</v>
      </c>
      <c r="S1694" s="119">
        <f t="shared" si="200"/>
        <v>40000</v>
      </c>
      <c r="T1694" s="119">
        <f t="shared" si="201"/>
        <v>50000</v>
      </c>
      <c r="U1694" s="119">
        <v>57342</v>
      </c>
      <c r="V1694" s="119">
        <v>31057</v>
      </c>
      <c r="W1694" s="119">
        <v>23665</v>
      </c>
      <c r="X1694" s="119">
        <f t="shared" si="199"/>
        <v>-58399</v>
      </c>
      <c r="Y1694" s="92" t="s">
        <v>12848</v>
      </c>
      <c r="Z1694" s="93">
        <v>6.3000000000000003E-4</v>
      </c>
      <c r="AA1694" s="178">
        <v>6.3000000000000003E-4</v>
      </c>
      <c r="AB1694" s="93">
        <f t="shared" si="202"/>
        <v>0</v>
      </c>
      <c r="AE1694" s="48" t="s">
        <v>15145</v>
      </c>
      <c r="AF1694" s="172">
        <v>6.3000000000000003E-4</v>
      </c>
      <c r="AK1694" s="48" t="s">
        <v>15611</v>
      </c>
      <c r="AM1694" s="48" t="s">
        <v>3846</v>
      </c>
      <c r="AN1694" s="48" t="s">
        <v>4272</v>
      </c>
      <c r="AQ1694" s="123"/>
      <c r="AR1694" s="179">
        <v>6.3000000000000003E-4</v>
      </c>
      <c r="AS1694" s="180" t="s">
        <v>15280</v>
      </c>
      <c r="AT1694" s="181">
        <v>10000</v>
      </c>
      <c r="AU1694" s="181">
        <v>11</v>
      </c>
      <c r="AV1694" s="180" t="s">
        <v>6369</v>
      </c>
    </row>
    <row r="1695" spans="1:48" x14ac:dyDescent="0.2">
      <c r="A1695" s="92" t="s">
        <v>6370</v>
      </c>
      <c r="B1695" s="92" t="s">
        <v>6371</v>
      </c>
      <c r="C1695" s="117" t="s">
        <v>166</v>
      </c>
      <c r="D1695" s="92" t="s">
        <v>437</v>
      </c>
      <c r="E1695" s="92" t="s">
        <v>6372</v>
      </c>
      <c r="F1695" s="92" t="s">
        <v>6316</v>
      </c>
      <c r="G1695" s="92" t="s">
        <v>3962</v>
      </c>
      <c r="H1695" s="92" t="s">
        <v>4285</v>
      </c>
      <c r="I1695" s="118" t="s">
        <v>6373</v>
      </c>
      <c r="J1695" s="119">
        <v>11</v>
      </c>
      <c r="K1695" s="119">
        <v>10000</v>
      </c>
      <c r="L1695" s="119">
        <f t="shared" si="198"/>
        <v>6743</v>
      </c>
      <c r="M1695" s="119"/>
      <c r="N1695" s="48" t="s">
        <v>243</v>
      </c>
      <c r="P1695" s="119">
        <v>0</v>
      </c>
      <c r="Q1695" s="119">
        <v>0</v>
      </c>
      <c r="R1695" s="119">
        <v>0</v>
      </c>
      <c r="S1695" s="119">
        <f t="shared" si="200"/>
        <v>0</v>
      </c>
      <c r="T1695" s="119">
        <f t="shared" si="201"/>
        <v>0</v>
      </c>
      <c r="U1695" s="119">
        <v>3257</v>
      </c>
      <c r="V1695" s="119">
        <v>769</v>
      </c>
      <c r="W1695" s="119">
        <v>600</v>
      </c>
      <c r="X1695" s="119">
        <f t="shared" si="199"/>
        <v>-4026</v>
      </c>
      <c r="Y1695" s="92" t="s">
        <v>12848</v>
      </c>
      <c r="Z1695" s="93">
        <v>5.1999999999999998E-3</v>
      </c>
      <c r="AA1695" s="178">
        <v>5.1999999999999998E-3</v>
      </c>
      <c r="AB1695" s="93">
        <f t="shared" si="202"/>
        <v>0</v>
      </c>
      <c r="AE1695" s="48" t="s">
        <v>15145</v>
      </c>
      <c r="AF1695" s="172">
        <v>5.1999999999999998E-3</v>
      </c>
      <c r="AK1695" s="48" t="s">
        <v>15148</v>
      </c>
      <c r="AM1695" s="48" t="s">
        <v>3846</v>
      </c>
      <c r="AN1695" s="48" t="s">
        <v>4272</v>
      </c>
      <c r="AQ1695" s="123"/>
      <c r="AR1695" s="179">
        <v>5.1999999999999998E-3</v>
      </c>
      <c r="AS1695" s="180" t="s">
        <v>15324</v>
      </c>
      <c r="AT1695" s="181">
        <v>10000</v>
      </c>
      <c r="AU1695" s="181">
        <v>11</v>
      </c>
      <c r="AV1695" s="180" t="s">
        <v>6373</v>
      </c>
    </row>
    <row r="1696" spans="1:48" x14ac:dyDescent="0.2">
      <c r="A1696" s="92" t="s">
        <v>6374</v>
      </c>
      <c r="B1696" s="92" t="s">
        <v>6375</v>
      </c>
      <c r="C1696" s="117" t="s">
        <v>166</v>
      </c>
      <c r="D1696" s="92" t="s">
        <v>403</v>
      </c>
      <c r="E1696" s="92" t="s">
        <v>6376</v>
      </c>
      <c r="F1696" s="92" t="s">
        <v>6316</v>
      </c>
      <c r="G1696" s="92" t="s">
        <v>3962</v>
      </c>
      <c r="H1696" s="92" t="s">
        <v>4285</v>
      </c>
      <c r="I1696" s="118" t="s">
        <v>6377</v>
      </c>
      <c r="J1696" s="119">
        <v>11</v>
      </c>
      <c r="K1696" s="119">
        <v>10000</v>
      </c>
      <c r="L1696" s="119">
        <f t="shared" si="198"/>
        <v>9405</v>
      </c>
      <c r="M1696" s="119"/>
      <c r="N1696" s="48" t="s">
        <v>243</v>
      </c>
      <c r="P1696" s="119">
        <v>0</v>
      </c>
      <c r="Q1696" s="119">
        <v>0</v>
      </c>
      <c r="R1696" s="119">
        <v>0</v>
      </c>
      <c r="S1696" s="119">
        <f t="shared" si="200"/>
        <v>0</v>
      </c>
      <c r="T1696" s="119">
        <f t="shared" si="201"/>
        <v>0</v>
      </c>
      <c r="U1696" s="119">
        <v>595</v>
      </c>
      <c r="V1696" s="119">
        <v>435</v>
      </c>
      <c r="W1696" s="119">
        <v>383</v>
      </c>
      <c r="X1696" s="119">
        <f t="shared" si="199"/>
        <v>-1030</v>
      </c>
      <c r="Y1696" s="92" t="s">
        <v>12848</v>
      </c>
      <c r="Z1696" s="93">
        <v>5.2999999999999998E-4</v>
      </c>
      <c r="AA1696" s="178">
        <v>5.2999999999999998E-4</v>
      </c>
      <c r="AB1696" s="93">
        <f t="shared" si="202"/>
        <v>0</v>
      </c>
      <c r="AE1696" s="48" t="s">
        <v>15145</v>
      </c>
      <c r="AF1696" s="172">
        <v>5.2999999999999998E-4</v>
      </c>
      <c r="AK1696" s="48" t="s">
        <v>15148</v>
      </c>
      <c r="AM1696" s="48" t="s">
        <v>3846</v>
      </c>
      <c r="AN1696" s="48" t="s">
        <v>4272</v>
      </c>
      <c r="AQ1696" s="123"/>
      <c r="AR1696" s="179">
        <v>5.2999999999999998E-4</v>
      </c>
      <c r="AS1696" s="180" t="s">
        <v>15324</v>
      </c>
      <c r="AT1696" s="181">
        <v>10000</v>
      </c>
      <c r="AU1696" s="181">
        <v>16</v>
      </c>
      <c r="AV1696" s="180" t="s">
        <v>6377</v>
      </c>
    </row>
    <row r="1697" spans="1:48" x14ac:dyDescent="0.2">
      <c r="A1697" s="92" t="s">
        <v>6378</v>
      </c>
      <c r="B1697" s="92" t="s">
        <v>6379</v>
      </c>
      <c r="C1697" s="117" t="s">
        <v>166</v>
      </c>
      <c r="D1697" s="92" t="s">
        <v>403</v>
      </c>
      <c r="E1697" s="92" t="s">
        <v>6380</v>
      </c>
      <c r="F1697" s="92" t="s">
        <v>6316</v>
      </c>
      <c r="G1697" s="92" t="s">
        <v>3962</v>
      </c>
      <c r="H1697" s="92" t="s">
        <v>4285</v>
      </c>
      <c r="I1697" s="118" t="s">
        <v>6381</v>
      </c>
      <c r="J1697" s="119">
        <v>11</v>
      </c>
      <c r="K1697" s="119">
        <v>10000</v>
      </c>
      <c r="L1697" s="119">
        <f t="shared" si="198"/>
        <v>-2921875</v>
      </c>
      <c r="N1697" s="48" t="s">
        <v>243</v>
      </c>
      <c r="P1697" s="119">
        <v>2740000</v>
      </c>
      <c r="Q1697" s="119">
        <v>2270000</v>
      </c>
      <c r="R1697" s="119">
        <v>470000</v>
      </c>
      <c r="S1697" s="119">
        <f t="shared" si="200"/>
        <v>5010000</v>
      </c>
      <c r="T1697" s="119">
        <f t="shared" si="201"/>
        <v>5480000</v>
      </c>
      <c r="U1697" s="119">
        <v>2931875</v>
      </c>
      <c r="V1697" s="119">
        <v>1827065</v>
      </c>
      <c r="W1697" s="119">
        <v>1606837</v>
      </c>
      <c r="X1697" s="119">
        <f t="shared" si="199"/>
        <v>-2018940</v>
      </c>
      <c r="Y1697" s="92" t="s">
        <v>12848</v>
      </c>
      <c r="Z1697" s="93">
        <v>5.2999999999999998E-4</v>
      </c>
      <c r="AA1697" s="178">
        <v>5.2999999999999998E-4</v>
      </c>
      <c r="AB1697" s="93">
        <f t="shared" si="202"/>
        <v>0</v>
      </c>
      <c r="AE1697" s="48" t="s">
        <v>15145</v>
      </c>
      <c r="AF1697" s="172">
        <v>5.2999999999999998E-4</v>
      </c>
      <c r="AK1697" s="48" t="s">
        <v>15148</v>
      </c>
      <c r="AM1697" s="48" t="s">
        <v>3846</v>
      </c>
      <c r="AN1697" s="48" t="s">
        <v>4272</v>
      </c>
      <c r="AQ1697" s="123"/>
      <c r="AR1697" s="179">
        <v>5.2999999999999998E-4</v>
      </c>
      <c r="AS1697" s="180" t="s">
        <v>15280</v>
      </c>
      <c r="AT1697" s="181">
        <v>10000</v>
      </c>
      <c r="AU1697" s="181">
        <v>16</v>
      </c>
      <c r="AV1697" s="180" t="s">
        <v>6381</v>
      </c>
    </row>
    <row r="1698" spans="1:48" ht="30" x14ac:dyDescent="0.2">
      <c r="A1698" s="92" t="s">
        <v>6382</v>
      </c>
      <c r="B1698" s="92" t="s">
        <v>6383</v>
      </c>
      <c r="C1698" s="117" t="s">
        <v>166</v>
      </c>
      <c r="D1698" s="92" t="s">
        <v>403</v>
      </c>
      <c r="E1698" s="92" t="s">
        <v>6384</v>
      </c>
      <c r="F1698" s="92" t="s">
        <v>6316</v>
      </c>
      <c r="G1698" s="92" t="s">
        <v>3962</v>
      </c>
      <c r="H1698" s="92" t="s">
        <v>4285</v>
      </c>
      <c r="I1698" s="118" t="s">
        <v>6385</v>
      </c>
      <c r="J1698" s="119">
        <v>11</v>
      </c>
      <c r="K1698" s="119">
        <v>10000</v>
      </c>
      <c r="L1698" s="119">
        <f t="shared" si="198"/>
        <v>-41631</v>
      </c>
      <c r="N1698" s="48" t="s">
        <v>243</v>
      </c>
      <c r="P1698" s="119">
        <v>40000</v>
      </c>
      <c r="Q1698" s="119">
        <v>40000</v>
      </c>
      <c r="R1698" s="119">
        <v>0</v>
      </c>
      <c r="S1698" s="119">
        <f t="shared" si="200"/>
        <v>80000</v>
      </c>
      <c r="T1698" s="119">
        <f t="shared" si="201"/>
        <v>80000</v>
      </c>
      <c r="U1698" s="119">
        <v>51631</v>
      </c>
      <c r="V1698" s="119">
        <v>14052</v>
      </c>
      <c r="W1698" s="119">
        <v>12584</v>
      </c>
      <c r="X1698" s="119">
        <f t="shared" si="199"/>
        <v>-25683</v>
      </c>
      <c r="Y1698" s="92" t="s">
        <v>12848</v>
      </c>
      <c r="Z1698" s="93">
        <v>3.6000000000000002E-4</v>
      </c>
      <c r="AA1698" s="178">
        <v>7.9000000000000001E-4</v>
      </c>
      <c r="AB1698" s="93">
        <f t="shared" si="202"/>
        <v>4.2999999999999999E-4</v>
      </c>
      <c r="AE1698" s="48" t="s">
        <v>15145</v>
      </c>
      <c r="AF1698" s="172">
        <v>7.9000000000000001E-4</v>
      </c>
      <c r="AK1698" s="48" t="s">
        <v>15148</v>
      </c>
      <c r="AM1698" s="48" t="s">
        <v>3846</v>
      </c>
      <c r="AN1698" s="48" t="s">
        <v>4272</v>
      </c>
      <c r="AQ1698" s="123" t="s">
        <v>15164</v>
      </c>
      <c r="AR1698" s="179">
        <v>7.9000000000000001E-4</v>
      </c>
      <c r="AS1698" s="180" t="s">
        <v>15280</v>
      </c>
      <c r="AT1698" s="181">
        <v>10000</v>
      </c>
      <c r="AU1698" s="181">
        <v>11</v>
      </c>
      <c r="AV1698" s="180" t="s">
        <v>6385</v>
      </c>
    </row>
    <row r="1699" spans="1:48" x14ac:dyDescent="0.2">
      <c r="A1699" s="92" t="s">
        <v>6386</v>
      </c>
      <c r="B1699" s="92" t="s">
        <v>6387</v>
      </c>
      <c r="C1699" s="117" t="s">
        <v>166</v>
      </c>
      <c r="D1699" s="92" t="s">
        <v>403</v>
      </c>
      <c r="E1699" s="92" t="s">
        <v>6388</v>
      </c>
      <c r="F1699" s="92" t="s">
        <v>6316</v>
      </c>
      <c r="G1699" s="92" t="s">
        <v>3962</v>
      </c>
      <c r="H1699" s="92" t="s">
        <v>4285</v>
      </c>
      <c r="I1699" s="118" t="s">
        <v>6389</v>
      </c>
      <c r="J1699" s="119">
        <v>11</v>
      </c>
      <c r="K1699" s="119">
        <v>10000</v>
      </c>
      <c r="L1699" s="119">
        <f t="shared" si="198"/>
        <v>-2948026</v>
      </c>
      <c r="N1699" s="48" t="s">
        <v>243</v>
      </c>
      <c r="P1699" s="119">
        <v>2300000</v>
      </c>
      <c r="Q1699" s="119">
        <v>1740000</v>
      </c>
      <c r="R1699" s="119">
        <v>560000</v>
      </c>
      <c r="S1699" s="119">
        <f t="shared" si="200"/>
        <v>4040000</v>
      </c>
      <c r="T1699" s="119">
        <f t="shared" si="201"/>
        <v>4600000</v>
      </c>
      <c r="U1699" s="119">
        <v>2958026</v>
      </c>
      <c r="V1699" s="119">
        <v>1950474</v>
      </c>
      <c r="W1699" s="119">
        <v>1695404</v>
      </c>
      <c r="X1699" s="119">
        <f t="shared" si="199"/>
        <v>-2608500</v>
      </c>
      <c r="Y1699" s="92" t="s">
        <v>12848</v>
      </c>
      <c r="Z1699" s="93">
        <v>5.6999999999999998E-4</v>
      </c>
      <c r="AA1699" s="178">
        <v>3.6000000000000002E-4</v>
      </c>
      <c r="AB1699" s="93">
        <f t="shared" si="202"/>
        <v>-2.0999999999999995E-4</v>
      </c>
      <c r="AE1699" s="48" t="s">
        <v>15145</v>
      </c>
      <c r="AF1699" s="172">
        <v>3.6000000000000002E-4</v>
      </c>
      <c r="AK1699" s="48" t="s">
        <v>15148</v>
      </c>
      <c r="AM1699" s="48" t="s">
        <v>3846</v>
      </c>
      <c r="AN1699" s="48" t="s">
        <v>4272</v>
      </c>
      <c r="AQ1699" s="123"/>
      <c r="AR1699" s="179">
        <v>3.6000000000000002E-4</v>
      </c>
      <c r="AS1699" s="180" t="s">
        <v>15280</v>
      </c>
      <c r="AT1699" s="181">
        <v>10000</v>
      </c>
      <c r="AU1699" s="181">
        <v>11</v>
      </c>
      <c r="AV1699" s="180" t="s">
        <v>6389</v>
      </c>
    </row>
    <row r="1700" spans="1:48" x14ac:dyDescent="0.2">
      <c r="A1700" s="92" t="s">
        <v>6390</v>
      </c>
      <c r="B1700" s="92" t="s">
        <v>6391</v>
      </c>
      <c r="C1700" s="117" t="s">
        <v>166</v>
      </c>
      <c r="D1700" s="92" t="s">
        <v>403</v>
      </c>
      <c r="E1700" s="92" t="s">
        <v>6392</v>
      </c>
      <c r="F1700" s="92" t="s">
        <v>6316</v>
      </c>
      <c r="G1700" s="92" t="s">
        <v>3962</v>
      </c>
      <c r="H1700" s="92" t="s">
        <v>4285</v>
      </c>
      <c r="I1700" s="118" t="s">
        <v>6393</v>
      </c>
      <c r="J1700" s="119">
        <v>11</v>
      </c>
      <c r="K1700" s="119">
        <v>10000</v>
      </c>
      <c r="L1700" s="119">
        <f t="shared" si="198"/>
        <v>-2760052</v>
      </c>
      <c r="N1700" s="48" t="s">
        <v>243</v>
      </c>
      <c r="P1700" s="119">
        <v>2270000</v>
      </c>
      <c r="Q1700" s="119">
        <v>1340000</v>
      </c>
      <c r="R1700" s="119">
        <v>490000</v>
      </c>
      <c r="S1700" s="119">
        <f t="shared" si="200"/>
        <v>3610000</v>
      </c>
      <c r="T1700" s="119">
        <f t="shared" si="201"/>
        <v>4100000</v>
      </c>
      <c r="U1700" s="119">
        <v>2770052</v>
      </c>
      <c r="V1700" s="119">
        <v>1710047</v>
      </c>
      <c r="W1700" s="119">
        <v>1618020</v>
      </c>
      <c r="X1700" s="119">
        <f t="shared" si="199"/>
        <v>-2210099</v>
      </c>
      <c r="Y1700" s="92" t="s">
        <v>12848</v>
      </c>
      <c r="Z1700" s="93">
        <v>7.2000000000000005E-4</v>
      </c>
      <c r="AA1700" s="178">
        <v>7.2000000000000005E-4</v>
      </c>
      <c r="AB1700" s="93">
        <f t="shared" si="202"/>
        <v>0</v>
      </c>
      <c r="AE1700" s="48" t="s">
        <v>15145</v>
      </c>
      <c r="AF1700" s="172">
        <v>7.2000000000000005E-4</v>
      </c>
      <c r="AK1700" s="48" t="s">
        <v>15148</v>
      </c>
      <c r="AM1700" s="48" t="s">
        <v>3846</v>
      </c>
      <c r="AN1700" s="48" t="s">
        <v>4272</v>
      </c>
      <c r="AQ1700" s="123"/>
      <c r="AR1700" s="179">
        <v>7.2000000000000005E-4</v>
      </c>
      <c r="AS1700" s="180" t="s">
        <v>15280</v>
      </c>
      <c r="AT1700" s="181">
        <v>20000</v>
      </c>
      <c r="AU1700" s="181">
        <v>16</v>
      </c>
      <c r="AV1700" s="180" t="s">
        <v>6393</v>
      </c>
    </row>
    <row r="1701" spans="1:48" x14ac:dyDescent="0.2">
      <c r="A1701" s="92" t="s">
        <v>6394</v>
      </c>
      <c r="B1701" s="92" t="s">
        <v>6395</v>
      </c>
      <c r="C1701" s="117" t="s">
        <v>166</v>
      </c>
      <c r="D1701" s="92" t="s">
        <v>403</v>
      </c>
      <c r="E1701" s="92" t="s">
        <v>6396</v>
      </c>
      <c r="F1701" s="92" t="s">
        <v>6316</v>
      </c>
      <c r="G1701" s="92" t="s">
        <v>3962</v>
      </c>
      <c r="H1701" s="92" t="s">
        <v>4285</v>
      </c>
      <c r="I1701" s="118" t="s">
        <v>6397</v>
      </c>
      <c r="J1701" s="119">
        <v>11</v>
      </c>
      <c r="K1701" s="119">
        <v>10000</v>
      </c>
      <c r="L1701" s="119">
        <f t="shared" si="198"/>
        <v>-247746</v>
      </c>
      <c r="N1701" s="48" t="s">
        <v>243</v>
      </c>
      <c r="P1701" s="119">
        <v>270000</v>
      </c>
      <c r="Q1701" s="119">
        <v>220000</v>
      </c>
      <c r="R1701" s="119">
        <v>0</v>
      </c>
      <c r="S1701" s="119">
        <f t="shared" si="200"/>
        <v>490000</v>
      </c>
      <c r="T1701" s="119">
        <f t="shared" si="201"/>
        <v>490000</v>
      </c>
      <c r="U1701" s="119">
        <v>257746</v>
      </c>
      <c r="V1701" s="119">
        <v>183706</v>
      </c>
      <c r="W1701" s="119">
        <v>173453</v>
      </c>
      <c r="X1701" s="119">
        <f t="shared" si="199"/>
        <v>-171452</v>
      </c>
      <c r="Y1701" s="92" t="s">
        <v>12848</v>
      </c>
      <c r="Z1701" s="93">
        <v>8.4000000000000003E-4</v>
      </c>
      <c r="AA1701" s="178">
        <v>6.0999999999999997E-4</v>
      </c>
      <c r="AB1701" s="93">
        <f t="shared" si="202"/>
        <v>-2.3000000000000006E-4</v>
      </c>
      <c r="AE1701" s="48" t="s">
        <v>15145</v>
      </c>
      <c r="AF1701" s="172">
        <v>6.0999999999999997E-4</v>
      </c>
      <c r="AK1701" s="48" t="s">
        <v>15148</v>
      </c>
      <c r="AM1701" s="48" t="s">
        <v>3846</v>
      </c>
      <c r="AN1701" s="48" t="s">
        <v>4272</v>
      </c>
      <c r="AQ1701" s="123" t="s">
        <v>15149</v>
      </c>
      <c r="AR1701" s="179">
        <v>6.0999999999999997E-4</v>
      </c>
      <c r="AS1701" s="180" t="s">
        <v>15280</v>
      </c>
      <c r="AT1701" s="181">
        <v>10000</v>
      </c>
      <c r="AU1701" s="181">
        <v>11</v>
      </c>
      <c r="AV1701" s="180" t="s">
        <v>6397</v>
      </c>
    </row>
    <row r="1702" spans="1:48" x14ac:dyDescent="0.2">
      <c r="A1702" s="92" t="s">
        <v>6398</v>
      </c>
      <c r="B1702" s="92" t="s">
        <v>6399</v>
      </c>
      <c r="C1702" s="117" t="s">
        <v>166</v>
      </c>
      <c r="D1702" s="92" t="s">
        <v>403</v>
      </c>
      <c r="E1702" s="92" t="s">
        <v>6400</v>
      </c>
      <c r="F1702" s="92" t="s">
        <v>6316</v>
      </c>
      <c r="G1702" s="92" t="s">
        <v>3962</v>
      </c>
      <c r="H1702" s="92" t="s">
        <v>4285</v>
      </c>
      <c r="I1702" s="118" t="s">
        <v>6401</v>
      </c>
      <c r="J1702" s="119">
        <v>11</v>
      </c>
      <c r="K1702" s="119">
        <v>10000</v>
      </c>
      <c r="L1702" s="119">
        <f t="shared" si="198"/>
        <v>-3833</v>
      </c>
      <c r="N1702" s="48" t="s">
        <v>243</v>
      </c>
      <c r="P1702" s="119">
        <v>0</v>
      </c>
      <c r="Q1702" s="119">
        <v>0</v>
      </c>
      <c r="R1702" s="119">
        <v>0</v>
      </c>
      <c r="S1702" s="119">
        <f t="shared" si="200"/>
        <v>0</v>
      </c>
      <c r="T1702" s="119">
        <f t="shared" si="201"/>
        <v>0</v>
      </c>
      <c r="U1702" s="119">
        <v>13833</v>
      </c>
      <c r="V1702" s="119">
        <v>14334</v>
      </c>
      <c r="W1702" s="119">
        <v>13832</v>
      </c>
      <c r="X1702" s="119">
        <f t="shared" si="199"/>
        <v>-28167</v>
      </c>
      <c r="Y1702" s="92" t="s">
        <v>12848</v>
      </c>
      <c r="Z1702" s="93">
        <v>6.3000000000000003E-4</v>
      </c>
      <c r="AA1702" s="178">
        <v>6.3000000000000003E-4</v>
      </c>
      <c r="AB1702" s="93">
        <f t="shared" si="202"/>
        <v>0</v>
      </c>
      <c r="AE1702" s="48" t="s">
        <v>15145</v>
      </c>
      <c r="AF1702" s="172">
        <v>6.3000000000000003E-4</v>
      </c>
      <c r="AK1702" s="48" t="s">
        <v>15148</v>
      </c>
      <c r="AM1702" s="48" t="s">
        <v>3846</v>
      </c>
      <c r="AN1702" s="48" t="s">
        <v>4272</v>
      </c>
      <c r="AQ1702" s="123"/>
      <c r="AR1702" s="179">
        <v>6.3000000000000003E-4</v>
      </c>
      <c r="AS1702" s="180" t="s">
        <v>15280</v>
      </c>
      <c r="AT1702" s="181">
        <v>10000</v>
      </c>
      <c r="AU1702" s="181">
        <v>16</v>
      </c>
      <c r="AV1702" s="180" t="s">
        <v>6401</v>
      </c>
    </row>
    <row r="1703" spans="1:48" x14ac:dyDescent="0.2">
      <c r="A1703" s="92" t="s">
        <v>6402</v>
      </c>
      <c r="B1703" s="92" t="s">
        <v>6403</v>
      </c>
      <c r="C1703" s="117" t="s">
        <v>166</v>
      </c>
      <c r="D1703" s="92" t="s">
        <v>437</v>
      </c>
      <c r="E1703" s="92" t="s">
        <v>6404</v>
      </c>
      <c r="F1703" s="92" t="s">
        <v>6316</v>
      </c>
      <c r="G1703" s="92" t="s">
        <v>3962</v>
      </c>
      <c r="H1703" s="92" t="s">
        <v>4285</v>
      </c>
      <c r="I1703" s="118" t="s">
        <v>6405</v>
      </c>
      <c r="J1703" s="119">
        <v>11</v>
      </c>
      <c r="K1703" s="119">
        <v>10000</v>
      </c>
      <c r="L1703" s="119">
        <f t="shared" si="198"/>
        <v>8066</v>
      </c>
      <c r="M1703" s="119"/>
      <c r="N1703" s="48" t="s">
        <v>243</v>
      </c>
      <c r="P1703" s="119">
        <v>0</v>
      </c>
      <c r="Q1703" s="119">
        <v>0</v>
      </c>
      <c r="R1703" s="119">
        <v>0</v>
      </c>
      <c r="S1703" s="119">
        <f t="shared" si="200"/>
        <v>0</v>
      </c>
      <c r="T1703" s="119">
        <f t="shared" si="201"/>
        <v>0</v>
      </c>
      <c r="U1703" s="119">
        <v>1934</v>
      </c>
      <c r="V1703" s="119">
        <v>0</v>
      </c>
      <c r="W1703" s="119">
        <v>0</v>
      </c>
      <c r="X1703" s="119">
        <f t="shared" si="199"/>
        <v>-1934</v>
      </c>
      <c r="Y1703" s="92" t="s">
        <v>12848</v>
      </c>
      <c r="Z1703" s="93">
        <v>6.8999999999999997E-4</v>
      </c>
      <c r="AA1703" s="178">
        <v>6.8999999999999997E-4</v>
      </c>
      <c r="AB1703" s="93">
        <f t="shared" si="202"/>
        <v>0</v>
      </c>
      <c r="AE1703" s="48" t="s">
        <v>15145</v>
      </c>
      <c r="AF1703" s="172">
        <v>6.8999999999999997E-4</v>
      </c>
      <c r="AK1703" s="48" t="s">
        <v>15148</v>
      </c>
      <c r="AM1703" s="48" t="s">
        <v>3846</v>
      </c>
      <c r="AN1703" s="48" t="s">
        <v>4272</v>
      </c>
      <c r="AQ1703" s="123"/>
      <c r="AR1703" s="179">
        <v>6.8999999999999997E-4</v>
      </c>
      <c r="AS1703" s="180" t="s">
        <v>15324</v>
      </c>
      <c r="AT1703" s="181">
        <v>10000</v>
      </c>
      <c r="AU1703" s="181">
        <v>11</v>
      </c>
      <c r="AV1703" s="180" t="s">
        <v>6405</v>
      </c>
    </row>
    <row r="1704" spans="1:48" ht="30" x14ac:dyDescent="0.2">
      <c r="A1704" s="92" t="s">
        <v>6406</v>
      </c>
      <c r="B1704" s="92" t="s">
        <v>6407</v>
      </c>
      <c r="C1704" s="117" t="s">
        <v>166</v>
      </c>
      <c r="D1704" s="92" t="s">
        <v>403</v>
      </c>
      <c r="E1704" s="92" t="s">
        <v>6408</v>
      </c>
      <c r="F1704" s="92" t="s">
        <v>6316</v>
      </c>
      <c r="G1704" s="92" t="s">
        <v>3962</v>
      </c>
      <c r="H1704" s="92" t="s">
        <v>4285</v>
      </c>
      <c r="I1704" s="118" t="s">
        <v>6409</v>
      </c>
      <c r="J1704" s="119">
        <v>11</v>
      </c>
      <c r="K1704" s="119">
        <v>10000</v>
      </c>
      <c r="L1704" s="119">
        <f t="shared" si="198"/>
        <v>-11174</v>
      </c>
      <c r="N1704" s="48" t="s">
        <v>243</v>
      </c>
      <c r="P1704" s="119">
        <v>10000</v>
      </c>
      <c r="Q1704" s="119">
        <v>0</v>
      </c>
      <c r="R1704" s="119">
        <v>10000</v>
      </c>
      <c r="S1704" s="119">
        <f t="shared" si="200"/>
        <v>10000</v>
      </c>
      <c r="T1704" s="119">
        <f t="shared" si="201"/>
        <v>20000</v>
      </c>
      <c r="U1704" s="119">
        <v>21174</v>
      </c>
      <c r="V1704" s="119">
        <v>14538</v>
      </c>
      <c r="W1704" s="119">
        <v>15295</v>
      </c>
      <c r="X1704" s="119">
        <f t="shared" si="199"/>
        <v>-25712</v>
      </c>
      <c r="Y1704" s="92" t="s">
        <v>12848</v>
      </c>
      <c r="Z1704" s="93">
        <v>3.6000000000000002E-4</v>
      </c>
      <c r="AA1704" s="178">
        <v>7.9000000000000001E-4</v>
      </c>
      <c r="AB1704" s="93">
        <f t="shared" si="202"/>
        <v>4.2999999999999999E-4</v>
      </c>
      <c r="AE1704" s="48" t="s">
        <v>15145</v>
      </c>
      <c r="AF1704" s="172">
        <v>7.9000000000000001E-4</v>
      </c>
      <c r="AK1704" s="48" t="s">
        <v>15148</v>
      </c>
      <c r="AM1704" s="48" t="s">
        <v>3846</v>
      </c>
      <c r="AN1704" s="48" t="s">
        <v>4272</v>
      </c>
      <c r="AQ1704" s="123" t="s">
        <v>15164</v>
      </c>
      <c r="AR1704" s="179">
        <v>7.9000000000000001E-4</v>
      </c>
      <c r="AS1704" s="180" t="s">
        <v>15280</v>
      </c>
      <c r="AT1704" s="181">
        <v>10000</v>
      </c>
      <c r="AU1704" s="181">
        <v>16</v>
      </c>
      <c r="AV1704" s="180" t="s">
        <v>6409</v>
      </c>
    </row>
    <row r="1705" spans="1:48" ht="30" x14ac:dyDescent="0.2">
      <c r="A1705" s="92" t="s">
        <v>6410</v>
      </c>
      <c r="B1705" s="92" t="s">
        <v>6411</v>
      </c>
      <c r="C1705" s="117" t="s">
        <v>166</v>
      </c>
      <c r="D1705" s="92" t="s">
        <v>403</v>
      </c>
      <c r="E1705" s="92" t="s">
        <v>6412</v>
      </c>
      <c r="F1705" s="92" t="s">
        <v>6316</v>
      </c>
      <c r="G1705" s="92" t="s">
        <v>3962</v>
      </c>
      <c r="H1705" s="92" t="s">
        <v>4285</v>
      </c>
      <c r="I1705" s="118" t="s">
        <v>6413</v>
      </c>
      <c r="J1705" s="119">
        <v>11</v>
      </c>
      <c r="K1705" s="119">
        <v>10000</v>
      </c>
      <c r="L1705" s="119">
        <f t="shared" si="198"/>
        <v>116</v>
      </c>
      <c r="N1705" s="48" t="s">
        <v>243</v>
      </c>
      <c r="P1705" s="119">
        <v>10000</v>
      </c>
      <c r="Q1705" s="119">
        <v>10000</v>
      </c>
      <c r="R1705" s="119">
        <v>0</v>
      </c>
      <c r="S1705" s="119">
        <f t="shared" si="200"/>
        <v>20000</v>
      </c>
      <c r="T1705" s="119">
        <f t="shared" si="201"/>
        <v>20000</v>
      </c>
      <c r="U1705" s="119">
        <v>9884</v>
      </c>
      <c r="V1705" s="119">
        <v>4601</v>
      </c>
      <c r="W1705" s="119">
        <v>3993</v>
      </c>
      <c r="X1705" s="119">
        <f t="shared" si="199"/>
        <v>-4485</v>
      </c>
      <c r="Y1705" s="92" t="s">
        <v>12848</v>
      </c>
      <c r="Z1705" s="93">
        <v>3.6000000000000002E-4</v>
      </c>
      <c r="AA1705" s="178">
        <v>7.9000000000000001E-4</v>
      </c>
      <c r="AB1705" s="93">
        <f t="shared" si="202"/>
        <v>4.2999999999999999E-4</v>
      </c>
      <c r="AE1705" s="48" t="s">
        <v>15145</v>
      </c>
      <c r="AF1705" s="172">
        <v>7.9000000000000001E-4</v>
      </c>
      <c r="AK1705" s="48" t="s">
        <v>15148</v>
      </c>
      <c r="AM1705" s="48" t="s">
        <v>3846</v>
      </c>
      <c r="AN1705" s="48" t="s">
        <v>4272</v>
      </c>
      <c r="AQ1705" s="123" t="s">
        <v>15164</v>
      </c>
      <c r="AR1705" s="179">
        <v>7.9000000000000001E-4</v>
      </c>
      <c r="AS1705" s="180" t="s">
        <v>15280</v>
      </c>
      <c r="AT1705" s="181">
        <v>10000</v>
      </c>
      <c r="AU1705" s="181">
        <v>16</v>
      </c>
      <c r="AV1705" s="180" t="s">
        <v>6413</v>
      </c>
    </row>
    <row r="1706" spans="1:48" ht="30" x14ac:dyDescent="0.2">
      <c r="A1706" s="92" t="s">
        <v>6414</v>
      </c>
      <c r="B1706" s="92" t="s">
        <v>6415</v>
      </c>
      <c r="C1706" s="117" t="s">
        <v>166</v>
      </c>
      <c r="D1706" s="92" t="s">
        <v>403</v>
      </c>
      <c r="E1706" s="92" t="s">
        <v>6416</v>
      </c>
      <c r="F1706" s="92" t="s">
        <v>6316</v>
      </c>
      <c r="G1706" s="92" t="s">
        <v>3962</v>
      </c>
      <c r="H1706" s="92" t="s">
        <v>4285</v>
      </c>
      <c r="I1706" s="118" t="s">
        <v>6417</v>
      </c>
      <c r="J1706" s="119">
        <v>11</v>
      </c>
      <c r="K1706" s="119">
        <v>10000</v>
      </c>
      <c r="L1706" s="119">
        <f t="shared" si="198"/>
        <v>-3416689</v>
      </c>
      <c r="N1706" s="48" t="s">
        <v>243</v>
      </c>
      <c r="P1706" s="119">
        <v>2720000</v>
      </c>
      <c r="Q1706" s="119">
        <v>1990000</v>
      </c>
      <c r="R1706" s="119">
        <v>730000</v>
      </c>
      <c r="S1706" s="119">
        <f t="shared" si="200"/>
        <v>4710000</v>
      </c>
      <c r="T1706" s="119">
        <f t="shared" si="201"/>
        <v>5440000</v>
      </c>
      <c r="U1706" s="119">
        <v>3426689</v>
      </c>
      <c r="V1706" s="119">
        <v>2180238</v>
      </c>
      <c r="W1706" s="119">
        <v>1974930</v>
      </c>
      <c r="X1706" s="119">
        <f t="shared" si="199"/>
        <v>-2886927</v>
      </c>
      <c r="Y1706" s="92" t="s">
        <v>12848</v>
      </c>
      <c r="Z1706" s="93">
        <v>6.9999999999999999E-4</v>
      </c>
      <c r="AA1706" s="178">
        <v>4.2999999999999999E-4</v>
      </c>
      <c r="AB1706" s="93">
        <f t="shared" si="202"/>
        <v>-2.7E-4</v>
      </c>
      <c r="AE1706" s="48" t="s">
        <v>15145</v>
      </c>
      <c r="AF1706" s="172">
        <v>4.2999999999999999E-4</v>
      </c>
      <c r="AK1706" s="48" t="s">
        <v>15611</v>
      </c>
      <c r="AM1706" s="48" t="s">
        <v>3846</v>
      </c>
      <c r="AN1706" s="48" t="s">
        <v>4272</v>
      </c>
      <c r="AQ1706" s="123"/>
      <c r="AR1706" s="179">
        <v>4.2999999999999999E-4</v>
      </c>
      <c r="AS1706" s="180" t="s">
        <v>15280</v>
      </c>
      <c r="AT1706" s="181">
        <v>20000</v>
      </c>
      <c r="AU1706" s="181">
        <v>11</v>
      </c>
      <c r="AV1706" s="180" t="s">
        <v>6417</v>
      </c>
    </row>
    <row r="1707" spans="1:48" ht="30" x14ac:dyDescent="0.2">
      <c r="A1707" s="92" t="s">
        <v>6418</v>
      </c>
      <c r="B1707" s="92" t="s">
        <v>6419</v>
      </c>
      <c r="C1707" s="117" t="s">
        <v>166</v>
      </c>
      <c r="D1707" s="92" t="s">
        <v>403</v>
      </c>
      <c r="E1707" s="92" t="s">
        <v>6420</v>
      </c>
      <c r="F1707" s="92" t="s">
        <v>6316</v>
      </c>
      <c r="G1707" s="92" t="s">
        <v>3962</v>
      </c>
      <c r="H1707" s="92" t="s">
        <v>4285</v>
      </c>
      <c r="I1707" s="118" t="s">
        <v>6421</v>
      </c>
      <c r="J1707" s="119">
        <v>11</v>
      </c>
      <c r="K1707" s="119">
        <v>10000</v>
      </c>
      <c r="L1707" s="119">
        <f t="shared" si="198"/>
        <v>-6820</v>
      </c>
      <c r="N1707" s="48" t="s">
        <v>243</v>
      </c>
      <c r="P1707" s="119">
        <v>0</v>
      </c>
      <c r="Q1707" s="119">
        <v>0</v>
      </c>
      <c r="R1707" s="119">
        <v>0</v>
      </c>
      <c r="S1707" s="119">
        <f t="shared" si="200"/>
        <v>0</v>
      </c>
      <c r="T1707" s="119">
        <f t="shared" si="201"/>
        <v>0</v>
      </c>
      <c r="U1707" s="119">
        <v>16820</v>
      </c>
      <c r="V1707" s="119">
        <v>9857</v>
      </c>
      <c r="W1707" s="119">
        <v>9329</v>
      </c>
      <c r="X1707" s="119">
        <f t="shared" si="199"/>
        <v>-26677</v>
      </c>
      <c r="Y1707" s="92" t="s">
        <v>12848</v>
      </c>
      <c r="Z1707" s="93">
        <v>3.6000000000000002E-4</v>
      </c>
      <c r="AA1707" s="178">
        <v>7.9000000000000001E-4</v>
      </c>
      <c r="AB1707" s="93">
        <f t="shared" si="202"/>
        <v>4.2999999999999999E-4</v>
      </c>
      <c r="AE1707" s="48" t="s">
        <v>15145</v>
      </c>
      <c r="AF1707" s="172">
        <v>7.9000000000000001E-4</v>
      </c>
      <c r="AK1707" s="48" t="s">
        <v>15148</v>
      </c>
      <c r="AM1707" s="48" t="s">
        <v>3846</v>
      </c>
      <c r="AN1707" s="48" t="s">
        <v>4272</v>
      </c>
      <c r="AQ1707" s="123" t="s">
        <v>15164</v>
      </c>
      <c r="AR1707" s="179">
        <v>7.9000000000000001E-4</v>
      </c>
      <c r="AS1707" s="180" t="s">
        <v>15324</v>
      </c>
      <c r="AT1707" s="181">
        <v>10000</v>
      </c>
      <c r="AU1707" s="181">
        <v>16</v>
      </c>
      <c r="AV1707" s="180" t="s">
        <v>6421</v>
      </c>
    </row>
    <row r="1708" spans="1:48" x14ac:dyDescent="0.2">
      <c r="A1708" s="92" t="s">
        <v>6422</v>
      </c>
      <c r="B1708" s="92" t="s">
        <v>6423</v>
      </c>
      <c r="C1708" s="117" t="s">
        <v>166</v>
      </c>
      <c r="D1708" s="92" t="s">
        <v>403</v>
      </c>
      <c r="E1708" s="92" t="s">
        <v>6424</v>
      </c>
      <c r="F1708" s="92" t="s">
        <v>6316</v>
      </c>
      <c r="G1708" s="92" t="s">
        <v>3962</v>
      </c>
      <c r="H1708" s="92" t="s">
        <v>4285</v>
      </c>
      <c r="I1708" s="118" t="s">
        <v>6425</v>
      </c>
      <c r="J1708" s="119">
        <v>11</v>
      </c>
      <c r="K1708" s="119">
        <v>10000</v>
      </c>
      <c r="L1708" s="119">
        <f t="shared" si="198"/>
        <v>-2130921</v>
      </c>
      <c r="N1708" s="48" t="s">
        <v>243</v>
      </c>
      <c r="P1708" s="119">
        <v>1660000</v>
      </c>
      <c r="Q1708" s="119">
        <v>1200000</v>
      </c>
      <c r="R1708" s="119">
        <v>460000</v>
      </c>
      <c r="S1708" s="119">
        <f t="shared" si="200"/>
        <v>2860000</v>
      </c>
      <c r="T1708" s="119">
        <f t="shared" si="201"/>
        <v>3320000</v>
      </c>
      <c r="U1708" s="119">
        <v>2140921</v>
      </c>
      <c r="V1708" s="119">
        <v>1505534</v>
      </c>
      <c r="W1708" s="119">
        <v>1433559</v>
      </c>
      <c r="X1708" s="119">
        <f t="shared" si="199"/>
        <v>-1986455</v>
      </c>
      <c r="Y1708" s="92" t="s">
        <v>12848</v>
      </c>
      <c r="Z1708" s="93">
        <v>7.2000000000000005E-4</v>
      </c>
      <c r="AA1708" s="178">
        <v>3.6000000000000002E-4</v>
      </c>
      <c r="AB1708" s="93">
        <f t="shared" si="202"/>
        <v>-3.6000000000000002E-4</v>
      </c>
      <c r="AE1708" s="48" t="s">
        <v>15145</v>
      </c>
      <c r="AF1708" s="172">
        <v>3.6000000000000002E-4</v>
      </c>
      <c r="AK1708" s="48" t="s">
        <v>15148</v>
      </c>
      <c r="AM1708" s="48" t="s">
        <v>3846</v>
      </c>
      <c r="AN1708" s="48" t="s">
        <v>4272</v>
      </c>
      <c r="AQ1708" s="123" t="s">
        <v>15149</v>
      </c>
      <c r="AR1708" s="179">
        <v>3.6000000000000002E-4</v>
      </c>
      <c r="AS1708" s="180" t="s">
        <v>15280</v>
      </c>
      <c r="AT1708" s="181">
        <v>20000</v>
      </c>
      <c r="AU1708" s="181">
        <v>12</v>
      </c>
      <c r="AV1708" s="180" t="s">
        <v>6425</v>
      </c>
    </row>
    <row r="1709" spans="1:48" x14ac:dyDescent="0.2">
      <c r="A1709" s="92" t="s">
        <v>6426</v>
      </c>
      <c r="B1709" s="92" t="s">
        <v>6427</v>
      </c>
      <c r="C1709" s="117" t="s">
        <v>166</v>
      </c>
      <c r="D1709" s="92" t="s">
        <v>403</v>
      </c>
      <c r="E1709" s="92" t="s">
        <v>6428</v>
      </c>
      <c r="F1709" s="92" t="s">
        <v>6316</v>
      </c>
      <c r="G1709" s="92" t="s">
        <v>3962</v>
      </c>
      <c r="H1709" s="92" t="s">
        <v>4285</v>
      </c>
      <c r="I1709" s="118" t="s">
        <v>6429</v>
      </c>
      <c r="J1709" s="119">
        <v>11</v>
      </c>
      <c r="K1709" s="119">
        <v>10000</v>
      </c>
      <c r="L1709" s="119">
        <f t="shared" si="198"/>
        <v>-418201</v>
      </c>
      <c r="N1709" s="48" t="s">
        <v>243</v>
      </c>
      <c r="P1709" s="119">
        <v>300000</v>
      </c>
      <c r="Q1709" s="119">
        <v>120000</v>
      </c>
      <c r="R1709" s="119">
        <v>90000</v>
      </c>
      <c r="S1709" s="119">
        <f t="shared" si="200"/>
        <v>420000</v>
      </c>
      <c r="T1709" s="119">
        <f t="shared" si="201"/>
        <v>510000</v>
      </c>
      <c r="U1709" s="119">
        <v>428201</v>
      </c>
      <c r="V1709" s="119">
        <v>294553</v>
      </c>
      <c r="W1709" s="119">
        <v>259753</v>
      </c>
      <c r="X1709" s="119">
        <f t="shared" si="199"/>
        <v>-422754</v>
      </c>
      <c r="Y1709" s="92" t="s">
        <v>12848</v>
      </c>
      <c r="Z1709" s="93">
        <v>4.8999999999999998E-4</v>
      </c>
      <c r="AA1709" s="178">
        <v>4.8999999999999998E-4</v>
      </c>
      <c r="AB1709" s="93">
        <f t="shared" si="202"/>
        <v>0</v>
      </c>
      <c r="AE1709" s="48" t="s">
        <v>15145</v>
      </c>
      <c r="AF1709" s="172">
        <v>4.8999999999999998E-4</v>
      </c>
      <c r="AK1709" s="48" t="s">
        <v>15148</v>
      </c>
      <c r="AM1709" s="48" t="s">
        <v>3846</v>
      </c>
      <c r="AN1709" s="48" t="s">
        <v>4272</v>
      </c>
      <c r="AQ1709" s="123"/>
      <c r="AR1709" s="179">
        <v>4.8999999999999998E-4</v>
      </c>
      <c r="AS1709" s="180" t="s">
        <v>15280</v>
      </c>
      <c r="AT1709" s="181">
        <v>10000</v>
      </c>
      <c r="AU1709" s="181">
        <v>11</v>
      </c>
      <c r="AV1709" s="180" t="s">
        <v>6429</v>
      </c>
    </row>
    <row r="1710" spans="1:48" ht="30" x14ac:dyDescent="0.2">
      <c r="A1710" s="92" t="s">
        <v>6430</v>
      </c>
      <c r="B1710" s="92" t="s">
        <v>6431</v>
      </c>
      <c r="C1710" s="117" t="s">
        <v>166</v>
      </c>
      <c r="D1710" s="92" t="s">
        <v>403</v>
      </c>
      <c r="E1710" s="92" t="s">
        <v>6432</v>
      </c>
      <c r="F1710" s="92" t="s">
        <v>6316</v>
      </c>
      <c r="G1710" s="92" t="s">
        <v>3962</v>
      </c>
      <c r="H1710" s="92" t="s">
        <v>4285</v>
      </c>
      <c r="I1710" s="118" t="s">
        <v>6433</v>
      </c>
      <c r="J1710" s="119">
        <v>11</v>
      </c>
      <c r="K1710" s="119">
        <v>10000</v>
      </c>
      <c r="L1710" s="119">
        <f t="shared" si="198"/>
        <v>-1004325</v>
      </c>
      <c r="N1710" s="48" t="s">
        <v>243</v>
      </c>
      <c r="P1710" s="119">
        <v>1050000</v>
      </c>
      <c r="Q1710" s="119">
        <v>860000</v>
      </c>
      <c r="R1710" s="119">
        <v>0</v>
      </c>
      <c r="S1710" s="119">
        <f t="shared" si="200"/>
        <v>1910000</v>
      </c>
      <c r="T1710" s="119">
        <f t="shared" si="201"/>
        <v>1910000</v>
      </c>
      <c r="U1710" s="119">
        <v>1014325</v>
      </c>
      <c r="V1710" s="119">
        <v>739848</v>
      </c>
      <c r="W1710" s="119">
        <v>681931</v>
      </c>
      <c r="X1710" s="119">
        <f t="shared" si="199"/>
        <v>-704173</v>
      </c>
      <c r="Y1710" s="92" t="s">
        <v>12848</v>
      </c>
      <c r="Z1710" s="93">
        <v>1.23E-3</v>
      </c>
      <c r="AA1710" s="178">
        <v>5.1000000000000004E-4</v>
      </c>
      <c r="AB1710" s="93">
        <f t="shared" si="202"/>
        <v>-7.1999999999999994E-4</v>
      </c>
      <c r="AE1710" s="48" t="s">
        <v>15145</v>
      </c>
      <c r="AF1710" s="172">
        <v>5.1000000000000004E-4</v>
      </c>
      <c r="AK1710" s="48" t="s">
        <v>15286</v>
      </c>
      <c r="AM1710" s="48" t="s">
        <v>3846</v>
      </c>
      <c r="AN1710" s="48" t="s">
        <v>4272</v>
      </c>
      <c r="AQ1710" s="123"/>
      <c r="AR1710" s="179">
        <v>5.1000000000000004E-4</v>
      </c>
      <c r="AS1710" s="180" t="s">
        <v>15280</v>
      </c>
      <c r="AT1710" s="181">
        <v>10000</v>
      </c>
      <c r="AU1710" s="181">
        <v>11</v>
      </c>
      <c r="AV1710" s="180" t="s">
        <v>6433</v>
      </c>
    </row>
    <row r="1711" spans="1:48" ht="30" x14ac:dyDescent="0.2">
      <c r="A1711" s="92" t="s">
        <v>6434</v>
      </c>
      <c r="B1711" s="92" t="s">
        <v>6435</v>
      </c>
      <c r="C1711" s="117" t="s">
        <v>166</v>
      </c>
      <c r="D1711" s="92" t="s">
        <v>437</v>
      </c>
      <c r="E1711" s="92" t="s">
        <v>6436</v>
      </c>
      <c r="F1711" s="92" t="s">
        <v>6316</v>
      </c>
      <c r="G1711" s="92" t="s">
        <v>3962</v>
      </c>
      <c r="H1711" s="92" t="s">
        <v>4285</v>
      </c>
      <c r="I1711" s="118" t="s">
        <v>6437</v>
      </c>
      <c r="J1711" s="119">
        <v>11</v>
      </c>
      <c r="K1711" s="119">
        <v>10000</v>
      </c>
      <c r="L1711" s="119">
        <f t="shared" si="198"/>
        <v>-82442</v>
      </c>
      <c r="N1711" s="48" t="s">
        <v>243</v>
      </c>
      <c r="P1711" s="119">
        <v>0</v>
      </c>
      <c r="Q1711" s="119">
        <v>0</v>
      </c>
      <c r="R1711" s="119">
        <v>0</v>
      </c>
      <c r="S1711" s="119">
        <f t="shared" si="200"/>
        <v>0</v>
      </c>
      <c r="T1711" s="119">
        <f t="shared" si="201"/>
        <v>0</v>
      </c>
      <c r="U1711" s="119">
        <v>92442</v>
      </c>
      <c r="V1711" s="119">
        <v>79001</v>
      </c>
      <c r="W1711" s="119">
        <v>77275</v>
      </c>
      <c r="X1711" s="119">
        <f t="shared" si="199"/>
        <v>-171443</v>
      </c>
      <c r="Y1711" s="92" t="s">
        <v>12848</v>
      </c>
      <c r="Z1711" s="93">
        <v>4.2999999999999999E-4</v>
      </c>
      <c r="AA1711" s="178">
        <v>7.9000000000000001E-4</v>
      </c>
      <c r="AB1711" s="93">
        <f t="shared" si="202"/>
        <v>3.6000000000000002E-4</v>
      </c>
      <c r="AE1711" s="48" t="s">
        <v>15145</v>
      </c>
      <c r="AF1711" s="172">
        <v>7.9000000000000001E-4</v>
      </c>
      <c r="AK1711" s="48" t="s">
        <v>15148</v>
      </c>
      <c r="AM1711" s="48" t="s">
        <v>3846</v>
      </c>
      <c r="AN1711" s="48" t="s">
        <v>4272</v>
      </c>
      <c r="AQ1711" s="123" t="s">
        <v>15351</v>
      </c>
      <c r="AR1711" s="179">
        <v>7.9000000000000001E-4</v>
      </c>
      <c r="AS1711" s="180" t="s">
        <v>15280</v>
      </c>
      <c r="AT1711" s="181">
        <v>10000</v>
      </c>
      <c r="AU1711" s="181">
        <v>16</v>
      </c>
      <c r="AV1711" s="180" t="s">
        <v>6437</v>
      </c>
    </row>
    <row r="1712" spans="1:48" ht="30" x14ac:dyDescent="0.2">
      <c r="A1712" s="92" t="s">
        <v>6438</v>
      </c>
      <c r="B1712" s="92" t="s">
        <v>6439</v>
      </c>
      <c r="C1712" s="117" t="s">
        <v>166</v>
      </c>
      <c r="D1712" s="92" t="s">
        <v>403</v>
      </c>
      <c r="E1712" s="92" t="s">
        <v>6440</v>
      </c>
      <c r="F1712" s="92" t="s">
        <v>6316</v>
      </c>
      <c r="G1712" s="92" t="s">
        <v>3962</v>
      </c>
      <c r="H1712" s="92" t="s">
        <v>4285</v>
      </c>
      <c r="I1712" s="118" t="s">
        <v>6441</v>
      </c>
      <c r="J1712" s="119">
        <v>11</v>
      </c>
      <c r="K1712" s="119">
        <v>10000</v>
      </c>
      <c r="L1712" s="119">
        <f t="shared" si="198"/>
        <v>-620807</v>
      </c>
      <c r="N1712" s="48" t="s">
        <v>243</v>
      </c>
      <c r="P1712" s="119">
        <v>450000</v>
      </c>
      <c r="Q1712" s="119">
        <v>340000</v>
      </c>
      <c r="R1712" s="119">
        <v>0</v>
      </c>
      <c r="S1712" s="119">
        <f t="shared" si="200"/>
        <v>790000</v>
      </c>
      <c r="T1712" s="119">
        <f t="shared" si="201"/>
        <v>790000</v>
      </c>
      <c r="U1712" s="119">
        <v>630807</v>
      </c>
      <c r="V1712" s="119">
        <v>347741</v>
      </c>
      <c r="W1712" s="119">
        <v>316548</v>
      </c>
      <c r="X1712" s="119">
        <f t="shared" si="199"/>
        <v>-528548</v>
      </c>
      <c r="Y1712" s="92" t="s">
        <v>12848</v>
      </c>
      <c r="Z1712" s="93">
        <v>2.2000000000000001E-4</v>
      </c>
      <c r="AA1712" s="178">
        <v>7.9000000000000001E-4</v>
      </c>
      <c r="AB1712" s="93">
        <f t="shared" si="202"/>
        <v>5.6999999999999998E-4</v>
      </c>
      <c r="AE1712" s="48" t="s">
        <v>15145</v>
      </c>
      <c r="AF1712" s="172">
        <v>7.9000000000000001E-4</v>
      </c>
      <c r="AK1712" s="48" t="s">
        <v>15148</v>
      </c>
      <c r="AM1712" s="48" t="s">
        <v>3846</v>
      </c>
      <c r="AN1712" s="48" t="s">
        <v>4272</v>
      </c>
      <c r="AQ1712" s="123" t="s">
        <v>15164</v>
      </c>
      <c r="AR1712" s="179">
        <v>7.9000000000000001E-4</v>
      </c>
      <c r="AS1712" s="180" t="s">
        <v>15280</v>
      </c>
      <c r="AT1712" s="181">
        <v>10000</v>
      </c>
      <c r="AU1712" s="181">
        <v>16</v>
      </c>
      <c r="AV1712" s="180" t="s">
        <v>6441</v>
      </c>
    </row>
    <row r="1713" spans="1:48" x14ac:dyDescent="0.2">
      <c r="A1713" s="92" t="s">
        <v>6442</v>
      </c>
      <c r="B1713" s="92" t="s">
        <v>6443</v>
      </c>
      <c r="C1713" s="117" t="s">
        <v>166</v>
      </c>
      <c r="D1713" s="92" t="s">
        <v>403</v>
      </c>
      <c r="E1713" s="92" t="s">
        <v>6444</v>
      </c>
      <c r="F1713" s="92" t="s">
        <v>6316</v>
      </c>
      <c r="G1713" s="92" t="s">
        <v>3962</v>
      </c>
      <c r="H1713" s="92" t="s">
        <v>4285</v>
      </c>
      <c r="I1713" s="118" t="s">
        <v>6445</v>
      </c>
      <c r="J1713" s="119">
        <v>11</v>
      </c>
      <c r="K1713" s="119">
        <v>10000</v>
      </c>
      <c r="L1713" s="119">
        <f t="shared" si="198"/>
        <v>-262853</v>
      </c>
      <c r="N1713" s="48" t="s">
        <v>243</v>
      </c>
      <c r="P1713" s="119">
        <v>230000</v>
      </c>
      <c r="Q1713" s="119">
        <v>170000</v>
      </c>
      <c r="R1713" s="119">
        <v>60000</v>
      </c>
      <c r="S1713" s="119">
        <f t="shared" si="200"/>
        <v>400000</v>
      </c>
      <c r="T1713" s="119">
        <f t="shared" si="201"/>
        <v>460000</v>
      </c>
      <c r="U1713" s="119">
        <v>272853</v>
      </c>
      <c r="V1713" s="119">
        <v>192954</v>
      </c>
      <c r="W1713" s="119">
        <v>175161</v>
      </c>
      <c r="X1713" s="119">
        <f t="shared" si="199"/>
        <v>-235807</v>
      </c>
      <c r="Y1713" s="92" t="s">
        <v>12848</v>
      </c>
      <c r="Z1713" s="93">
        <v>5.4000000000000001E-4</v>
      </c>
      <c r="AA1713" s="178">
        <v>3.6000000000000002E-4</v>
      </c>
      <c r="AB1713" s="93">
        <f t="shared" si="202"/>
        <v>-1.7999999999999998E-4</v>
      </c>
      <c r="AE1713" s="48" t="s">
        <v>15145</v>
      </c>
      <c r="AF1713" s="172">
        <v>3.6000000000000002E-4</v>
      </c>
      <c r="AK1713" s="48" t="s">
        <v>15148</v>
      </c>
      <c r="AM1713" s="48" t="s">
        <v>3846</v>
      </c>
      <c r="AN1713" s="48" t="s">
        <v>4272</v>
      </c>
      <c r="AQ1713" s="123" t="s">
        <v>15149</v>
      </c>
      <c r="AR1713" s="179">
        <v>3.6000000000000002E-4</v>
      </c>
      <c r="AS1713" s="180" t="s">
        <v>15280</v>
      </c>
      <c r="AT1713" s="181">
        <v>10000</v>
      </c>
      <c r="AU1713" s="181">
        <v>16</v>
      </c>
      <c r="AV1713" s="180" t="s">
        <v>6445</v>
      </c>
    </row>
    <row r="1714" spans="1:48" ht="30" x14ac:dyDescent="0.2">
      <c r="A1714" s="92" t="s">
        <v>6446</v>
      </c>
      <c r="B1714" s="92" t="s">
        <v>6447</v>
      </c>
      <c r="C1714" s="117" t="s">
        <v>166</v>
      </c>
      <c r="D1714" s="92" t="s">
        <v>437</v>
      </c>
      <c r="E1714" s="92" t="s">
        <v>6448</v>
      </c>
      <c r="F1714" s="92" t="s">
        <v>6316</v>
      </c>
      <c r="G1714" s="92" t="s">
        <v>3962</v>
      </c>
      <c r="H1714" s="92" t="s">
        <v>4285</v>
      </c>
      <c r="I1714" s="118" t="s">
        <v>6449</v>
      </c>
      <c r="J1714" s="119">
        <v>11</v>
      </c>
      <c r="K1714" s="119">
        <v>10000</v>
      </c>
      <c r="L1714" s="119">
        <f t="shared" si="198"/>
        <v>-54423</v>
      </c>
      <c r="N1714" s="48" t="s">
        <v>243</v>
      </c>
      <c r="P1714" s="119">
        <v>71849</v>
      </c>
      <c r="Q1714" s="119">
        <v>51849</v>
      </c>
      <c r="R1714" s="119">
        <v>20000</v>
      </c>
      <c r="S1714" s="119">
        <f t="shared" si="200"/>
        <v>123698</v>
      </c>
      <c r="T1714" s="119">
        <f t="shared" si="201"/>
        <v>143698</v>
      </c>
      <c r="U1714" s="119">
        <v>64423</v>
      </c>
      <c r="V1714" s="119">
        <v>52507</v>
      </c>
      <c r="W1714" s="119">
        <v>52264</v>
      </c>
      <c r="X1714" s="119">
        <f t="shared" si="199"/>
        <v>-45081</v>
      </c>
      <c r="Y1714" s="92" t="s">
        <v>12848</v>
      </c>
      <c r="Z1714" s="93">
        <v>3.6000000000000002E-4</v>
      </c>
      <c r="AA1714" s="178">
        <v>7.9000000000000001E-4</v>
      </c>
      <c r="AB1714" s="93">
        <f t="shared" si="202"/>
        <v>4.2999999999999999E-4</v>
      </c>
      <c r="AE1714" s="48" t="s">
        <v>15145</v>
      </c>
      <c r="AF1714" s="172">
        <v>7.9000000000000001E-4</v>
      </c>
      <c r="AK1714" s="48" t="s">
        <v>15148</v>
      </c>
      <c r="AM1714" s="48" t="s">
        <v>3846</v>
      </c>
      <c r="AN1714" s="48" t="s">
        <v>4272</v>
      </c>
      <c r="AQ1714" s="123" t="s">
        <v>15164</v>
      </c>
      <c r="AR1714" s="179">
        <v>7.9000000000000001E-4</v>
      </c>
      <c r="AS1714" s="180" t="s">
        <v>15280</v>
      </c>
      <c r="AT1714" s="181">
        <v>10000</v>
      </c>
      <c r="AU1714" s="181">
        <v>12</v>
      </c>
      <c r="AV1714" s="180" t="s">
        <v>6449</v>
      </c>
    </row>
    <row r="1715" spans="1:48" ht="30" x14ac:dyDescent="0.2">
      <c r="A1715" s="92" t="s">
        <v>6450</v>
      </c>
      <c r="B1715" s="92" t="s">
        <v>6451</v>
      </c>
      <c r="C1715" s="117" t="s">
        <v>166</v>
      </c>
      <c r="D1715" s="92" t="s">
        <v>403</v>
      </c>
      <c r="E1715" s="92" t="s">
        <v>6452</v>
      </c>
      <c r="F1715" s="92" t="s">
        <v>6316</v>
      </c>
      <c r="G1715" s="92" t="s">
        <v>3962</v>
      </c>
      <c r="H1715" s="92" t="s">
        <v>4285</v>
      </c>
      <c r="I1715" s="118" t="s">
        <v>6453</v>
      </c>
      <c r="J1715" s="119">
        <v>11</v>
      </c>
      <c r="K1715" s="119">
        <v>10000</v>
      </c>
      <c r="L1715" s="119">
        <f t="shared" si="198"/>
        <v>-8646</v>
      </c>
      <c r="N1715" s="48" t="s">
        <v>243</v>
      </c>
      <c r="P1715" s="119">
        <v>0</v>
      </c>
      <c r="Q1715" s="119">
        <v>0</v>
      </c>
      <c r="R1715" s="119">
        <v>0</v>
      </c>
      <c r="S1715" s="119">
        <f t="shared" si="200"/>
        <v>0</v>
      </c>
      <c r="T1715" s="119">
        <f t="shared" si="201"/>
        <v>0</v>
      </c>
      <c r="U1715" s="119">
        <v>18646</v>
      </c>
      <c r="V1715" s="119">
        <v>11440</v>
      </c>
      <c r="W1715" s="119">
        <v>10480</v>
      </c>
      <c r="X1715" s="119">
        <f t="shared" si="199"/>
        <v>-30086</v>
      </c>
      <c r="Y1715" s="92" t="s">
        <v>12848</v>
      </c>
      <c r="Z1715" s="93">
        <v>2.3000000000000001E-4</v>
      </c>
      <c r="AA1715" s="178">
        <v>8.0000000000000004E-4</v>
      </c>
      <c r="AB1715" s="93">
        <f t="shared" si="202"/>
        <v>5.6999999999999998E-4</v>
      </c>
      <c r="AE1715" s="48" t="s">
        <v>15145</v>
      </c>
      <c r="AF1715" s="172">
        <v>8.0000000000000004E-4</v>
      </c>
      <c r="AK1715" s="48" t="s">
        <v>15611</v>
      </c>
      <c r="AM1715" s="48" t="s">
        <v>3846</v>
      </c>
      <c r="AN1715" s="48" t="s">
        <v>4272</v>
      </c>
      <c r="AQ1715" s="123" t="s">
        <v>15164</v>
      </c>
      <c r="AR1715" s="179">
        <v>8.0000000000000004E-4</v>
      </c>
      <c r="AS1715" s="180" t="s">
        <v>15324</v>
      </c>
      <c r="AT1715" s="181">
        <v>10000</v>
      </c>
      <c r="AU1715" s="181">
        <v>11</v>
      </c>
      <c r="AV1715" s="180" t="s">
        <v>6453</v>
      </c>
    </row>
    <row r="1716" spans="1:48" x14ac:dyDescent="0.2">
      <c r="A1716" s="92" t="s">
        <v>6454</v>
      </c>
      <c r="B1716" s="92" t="s">
        <v>6455</v>
      </c>
      <c r="C1716" s="117" t="s">
        <v>166</v>
      </c>
      <c r="D1716" s="92" t="s">
        <v>403</v>
      </c>
      <c r="E1716" s="92" t="s">
        <v>6456</v>
      </c>
      <c r="F1716" s="92" t="s">
        <v>6316</v>
      </c>
      <c r="G1716" s="92" t="s">
        <v>3962</v>
      </c>
      <c r="H1716" s="92" t="s">
        <v>4285</v>
      </c>
      <c r="I1716" s="118" t="s">
        <v>6457</v>
      </c>
      <c r="J1716" s="119">
        <v>11</v>
      </c>
      <c r="K1716" s="119">
        <v>10000</v>
      </c>
      <c r="L1716" s="119">
        <f t="shared" si="198"/>
        <v>-104933</v>
      </c>
      <c r="N1716" s="48" t="s">
        <v>243</v>
      </c>
      <c r="P1716" s="119">
        <v>110000</v>
      </c>
      <c r="Q1716" s="119">
        <v>80000</v>
      </c>
      <c r="R1716" s="119">
        <v>30000</v>
      </c>
      <c r="S1716" s="119">
        <f t="shared" si="200"/>
        <v>190000</v>
      </c>
      <c r="T1716" s="119">
        <f t="shared" si="201"/>
        <v>220000</v>
      </c>
      <c r="U1716" s="119">
        <v>114933</v>
      </c>
      <c r="V1716" s="119">
        <v>90479</v>
      </c>
      <c r="W1716" s="119">
        <v>85782</v>
      </c>
      <c r="X1716" s="119">
        <f t="shared" si="199"/>
        <v>-95412</v>
      </c>
      <c r="Y1716" s="92" t="s">
        <v>12848</v>
      </c>
      <c r="Z1716" s="93">
        <v>8.4000000000000003E-4</v>
      </c>
      <c r="AA1716" s="178">
        <v>8.4000000000000003E-4</v>
      </c>
      <c r="AB1716" s="93">
        <f t="shared" si="202"/>
        <v>0</v>
      </c>
      <c r="AE1716" s="48" t="s">
        <v>15145</v>
      </c>
      <c r="AF1716" s="172">
        <v>8.4000000000000003E-4</v>
      </c>
      <c r="AK1716" s="48" t="s">
        <v>15148</v>
      </c>
      <c r="AM1716" s="48" t="s">
        <v>3846</v>
      </c>
      <c r="AN1716" s="48" t="s">
        <v>4272</v>
      </c>
      <c r="AQ1716" s="123"/>
      <c r="AR1716" s="179">
        <v>8.4000000000000003E-4</v>
      </c>
      <c r="AS1716" s="180" t="s">
        <v>15280</v>
      </c>
      <c r="AT1716" s="181">
        <v>10000</v>
      </c>
      <c r="AU1716" s="181">
        <v>11</v>
      </c>
      <c r="AV1716" s="180" t="s">
        <v>6457</v>
      </c>
    </row>
    <row r="1717" spans="1:48" ht="30" x14ac:dyDescent="0.2">
      <c r="A1717" s="92" t="s">
        <v>6458</v>
      </c>
      <c r="B1717" s="92" t="s">
        <v>6459</v>
      </c>
      <c r="C1717" s="117" t="s">
        <v>166</v>
      </c>
      <c r="D1717" s="92" t="s">
        <v>2310</v>
      </c>
      <c r="E1717" s="92" t="s">
        <v>6460</v>
      </c>
      <c r="F1717" s="92" t="s">
        <v>6316</v>
      </c>
      <c r="G1717" s="92" t="s">
        <v>3962</v>
      </c>
      <c r="H1717" s="92" t="s">
        <v>6461</v>
      </c>
      <c r="I1717" s="118" t="s">
        <v>6462</v>
      </c>
      <c r="J1717" s="119">
        <v>16</v>
      </c>
      <c r="K1717" s="119">
        <v>10000</v>
      </c>
      <c r="L1717" s="119">
        <f t="shared" si="198"/>
        <v>2571</v>
      </c>
      <c r="M1717" s="119"/>
      <c r="N1717" s="48" t="s">
        <v>243</v>
      </c>
      <c r="P1717" s="119">
        <v>0</v>
      </c>
      <c r="Q1717" s="119">
        <v>0</v>
      </c>
      <c r="R1717" s="119">
        <v>0</v>
      </c>
      <c r="S1717" s="119">
        <f t="shared" si="200"/>
        <v>0</v>
      </c>
      <c r="T1717" s="119">
        <f t="shared" si="201"/>
        <v>0</v>
      </c>
      <c r="U1717" s="119">
        <v>7429</v>
      </c>
      <c r="V1717" s="119">
        <v>6013</v>
      </c>
      <c r="W1717" s="119">
        <v>5649</v>
      </c>
      <c r="X1717" s="119">
        <f t="shared" si="199"/>
        <v>-13442</v>
      </c>
      <c r="Y1717" s="92" t="s">
        <v>12848</v>
      </c>
      <c r="Z1717" s="93">
        <v>4.2999999999999999E-4</v>
      </c>
      <c r="AA1717" s="178">
        <v>8.0000000000000004E-4</v>
      </c>
      <c r="AB1717" s="93">
        <f t="shared" si="202"/>
        <v>3.7000000000000005E-4</v>
      </c>
      <c r="AE1717" s="48" t="s">
        <v>15145</v>
      </c>
      <c r="AF1717" s="172">
        <v>8.0000000000000004E-4</v>
      </c>
      <c r="AK1717" s="48" t="s">
        <v>15148</v>
      </c>
      <c r="AM1717" s="48" t="s">
        <v>3846</v>
      </c>
      <c r="AN1717" s="48" t="s">
        <v>4272</v>
      </c>
      <c r="AQ1717" s="123" t="s">
        <v>15164</v>
      </c>
      <c r="AR1717" s="179">
        <v>8.0000000000000004E-4</v>
      </c>
      <c r="AS1717" s="180" t="s">
        <v>15280</v>
      </c>
      <c r="AT1717" s="181">
        <v>10000</v>
      </c>
      <c r="AU1717" s="181">
        <v>11</v>
      </c>
      <c r="AV1717" s="180" t="s">
        <v>15612</v>
      </c>
    </row>
    <row r="1718" spans="1:48" x14ac:dyDescent="0.2">
      <c r="A1718" s="92" t="s">
        <v>6463</v>
      </c>
      <c r="B1718" s="92" t="s">
        <v>6464</v>
      </c>
      <c r="C1718" s="117" t="s">
        <v>166</v>
      </c>
      <c r="D1718" s="92" t="s">
        <v>403</v>
      </c>
      <c r="E1718" s="92" t="s">
        <v>6465</v>
      </c>
      <c r="F1718" s="92" t="s">
        <v>6316</v>
      </c>
      <c r="G1718" s="92" t="s">
        <v>3962</v>
      </c>
      <c r="H1718" s="92" t="s">
        <v>4285</v>
      </c>
      <c r="I1718" s="118" t="s">
        <v>6466</v>
      </c>
      <c r="J1718" s="119">
        <v>11</v>
      </c>
      <c r="K1718" s="119">
        <v>10000</v>
      </c>
      <c r="L1718" s="119">
        <f t="shared" si="198"/>
        <v>-60369</v>
      </c>
      <c r="N1718" s="48" t="s">
        <v>243</v>
      </c>
      <c r="P1718" s="119">
        <v>70000</v>
      </c>
      <c r="Q1718" s="119">
        <v>50000</v>
      </c>
      <c r="R1718" s="119">
        <v>20000</v>
      </c>
      <c r="S1718" s="119">
        <f t="shared" si="200"/>
        <v>120000</v>
      </c>
      <c r="T1718" s="119">
        <f t="shared" si="201"/>
        <v>140000</v>
      </c>
      <c r="U1718" s="119">
        <v>70369</v>
      </c>
      <c r="V1718" s="119">
        <v>33181</v>
      </c>
      <c r="W1718" s="119">
        <v>23027</v>
      </c>
      <c r="X1718" s="119">
        <f t="shared" si="199"/>
        <v>-33550</v>
      </c>
      <c r="Y1718" s="92" t="s">
        <v>12848</v>
      </c>
      <c r="Z1718" s="93">
        <v>6.4999999999999997E-4</v>
      </c>
      <c r="AA1718" s="178">
        <v>6.4999999999999997E-4</v>
      </c>
      <c r="AB1718" s="93">
        <f t="shared" si="202"/>
        <v>0</v>
      </c>
      <c r="AE1718" s="48" t="s">
        <v>15145</v>
      </c>
      <c r="AF1718" s="172">
        <v>6.4999999999999997E-4</v>
      </c>
      <c r="AK1718" s="48" t="s">
        <v>15148</v>
      </c>
      <c r="AM1718" s="48" t="s">
        <v>3846</v>
      </c>
      <c r="AN1718" s="48" t="s">
        <v>4272</v>
      </c>
      <c r="AQ1718" s="123"/>
      <c r="AR1718" s="179">
        <v>6.4999999999999997E-4</v>
      </c>
      <c r="AS1718" s="180" t="s">
        <v>15280</v>
      </c>
      <c r="AT1718" s="181">
        <v>10000</v>
      </c>
      <c r="AU1718" s="181">
        <v>11</v>
      </c>
      <c r="AV1718" s="180" t="s">
        <v>6466</v>
      </c>
    </row>
    <row r="1719" spans="1:48" ht="30" x14ac:dyDescent="0.2">
      <c r="A1719" s="92" t="s">
        <v>6467</v>
      </c>
      <c r="B1719" s="92" t="s">
        <v>6468</v>
      </c>
      <c r="C1719" s="117" t="s">
        <v>166</v>
      </c>
      <c r="D1719" s="92" t="s">
        <v>403</v>
      </c>
      <c r="E1719" s="92" t="s">
        <v>6469</v>
      </c>
      <c r="F1719" s="92" t="s">
        <v>6316</v>
      </c>
      <c r="G1719" s="92" t="s">
        <v>3962</v>
      </c>
      <c r="H1719" s="92" t="s">
        <v>4285</v>
      </c>
      <c r="I1719" s="118" t="s">
        <v>6470</v>
      </c>
      <c r="J1719" s="119">
        <v>11</v>
      </c>
      <c r="K1719" s="119">
        <v>10000</v>
      </c>
      <c r="L1719" s="119">
        <f t="shared" ref="L1719:L1782" si="203">K1719-U1719</f>
        <v>1338</v>
      </c>
      <c r="M1719" s="119"/>
      <c r="N1719" s="48" t="s">
        <v>243</v>
      </c>
      <c r="P1719" s="119">
        <v>0</v>
      </c>
      <c r="Q1719" s="119">
        <v>0</v>
      </c>
      <c r="R1719" s="119">
        <v>0</v>
      </c>
      <c r="S1719" s="119">
        <f t="shared" si="200"/>
        <v>0</v>
      </c>
      <c r="T1719" s="119">
        <f t="shared" si="201"/>
        <v>0</v>
      </c>
      <c r="U1719" s="119">
        <v>8662</v>
      </c>
      <c r="V1719" s="119">
        <v>3996</v>
      </c>
      <c r="W1719" s="119">
        <v>2514</v>
      </c>
      <c r="X1719" s="119">
        <f t="shared" si="199"/>
        <v>-12658</v>
      </c>
      <c r="Y1719" s="92" t="s">
        <v>12848</v>
      </c>
      <c r="Z1719" s="93">
        <v>3.6000000000000002E-4</v>
      </c>
      <c r="AA1719" s="178">
        <v>7.9000000000000001E-4</v>
      </c>
      <c r="AB1719" s="93">
        <f t="shared" si="202"/>
        <v>4.2999999999999999E-4</v>
      </c>
      <c r="AE1719" s="48" t="s">
        <v>15145</v>
      </c>
      <c r="AF1719" s="172">
        <v>7.9000000000000001E-4</v>
      </c>
      <c r="AK1719" s="48" t="s">
        <v>15148</v>
      </c>
      <c r="AM1719" s="48" t="s">
        <v>3846</v>
      </c>
      <c r="AN1719" s="48" t="s">
        <v>4272</v>
      </c>
      <c r="AQ1719" s="123" t="s">
        <v>15164</v>
      </c>
      <c r="AR1719" s="179">
        <v>7.9000000000000001E-4</v>
      </c>
      <c r="AS1719" s="180" t="s">
        <v>15280</v>
      </c>
      <c r="AT1719" s="181">
        <v>10000</v>
      </c>
      <c r="AU1719" s="181">
        <v>11</v>
      </c>
      <c r="AV1719" s="180" t="s">
        <v>6470</v>
      </c>
    </row>
    <row r="1720" spans="1:48" x14ac:dyDescent="0.2">
      <c r="A1720" s="92" t="s">
        <v>6471</v>
      </c>
      <c r="B1720" s="92" t="s">
        <v>6472</v>
      </c>
      <c r="C1720" s="117" t="s">
        <v>166</v>
      </c>
      <c r="D1720" s="92" t="s">
        <v>403</v>
      </c>
      <c r="E1720" s="92" t="s">
        <v>6473</v>
      </c>
      <c r="F1720" s="92" t="s">
        <v>6316</v>
      </c>
      <c r="G1720" s="92" t="s">
        <v>3962</v>
      </c>
      <c r="H1720" s="92" t="s">
        <v>4285</v>
      </c>
      <c r="I1720" s="118" t="s">
        <v>6474</v>
      </c>
      <c r="J1720" s="119">
        <v>11</v>
      </c>
      <c r="K1720" s="119">
        <v>10000</v>
      </c>
      <c r="L1720" s="119">
        <f t="shared" si="203"/>
        <v>-8820</v>
      </c>
      <c r="N1720" s="48" t="s">
        <v>243</v>
      </c>
      <c r="P1720" s="119">
        <v>20000</v>
      </c>
      <c r="Q1720" s="119">
        <v>20000</v>
      </c>
      <c r="R1720" s="119">
        <v>0</v>
      </c>
      <c r="S1720" s="119">
        <f t="shared" si="200"/>
        <v>40000</v>
      </c>
      <c r="T1720" s="119">
        <f t="shared" si="201"/>
        <v>40000</v>
      </c>
      <c r="U1720" s="119">
        <v>18820</v>
      </c>
      <c r="V1720" s="119">
        <v>11029</v>
      </c>
      <c r="W1720" s="119">
        <v>11129</v>
      </c>
      <c r="X1720" s="119">
        <f t="shared" si="199"/>
        <v>-9849</v>
      </c>
      <c r="Y1720" s="92" t="s">
        <v>12848</v>
      </c>
      <c r="Z1720" s="93">
        <v>1.5200000000000001E-3</v>
      </c>
      <c r="AA1720" s="178">
        <v>1.5200000000000001E-3</v>
      </c>
      <c r="AB1720" s="93">
        <f t="shared" si="202"/>
        <v>0</v>
      </c>
      <c r="AE1720" s="48" t="s">
        <v>15145</v>
      </c>
      <c r="AF1720" s="172">
        <v>1.5200000000000001E-3</v>
      </c>
      <c r="AK1720" s="48" t="s">
        <v>15148</v>
      </c>
      <c r="AM1720" s="48" t="s">
        <v>3846</v>
      </c>
      <c r="AN1720" s="48" t="s">
        <v>4272</v>
      </c>
      <c r="AQ1720" s="123"/>
      <c r="AR1720" s="179">
        <v>1.5200000000000001E-3</v>
      </c>
      <c r="AS1720" s="180" t="s">
        <v>15280</v>
      </c>
      <c r="AT1720" s="181">
        <v>10000</v>
      </c>
      <c r="AU1720" s="181">
        <v>16</v>
      </c>
      <c r="AV1720" s="180" t="s">
        <v>6474</v>
      </c>
    </row>
    <row r="1721" spans="1:48" ht="30" x14ac:dyDescent="0.2">
      <c r="A1721" s="92" t="s">
        <v>6475</v>
      </c>
      <c r="B1721" s="92" t="s">
        <v>6476</v>
      </c>
      <c r="C1721" s="117" t="s">
        <v>166</v>
      </c>
      <c r="D1721" s="92" t="s">
        <v>403</v>
      </c>
      <c r="E1721" s="92" t="s">
        <v>6477</v>
      </c>
      <c r="F1721" s="92" t="s">
        <v>6316</v>
      </c>
      <c r="G1721" s="92" t="s">
        <v>3962</v>
      </c>
      <c r="H1721" s="92" t="s">
        <v>4285</v>
      </c>
      <c r="I1721" s="118" t="s">
        <v>6478</v>
      </c>
      <c r="J1721" s="119">
        <v>11</v>
      </c>
      <c r="K1721" s="119">
        <v>10000</v>
      </c>
      <c r="L1721" s="119">
        <f t="shared" si="203"/>
        <v>-36649</v>
      </c>
      <c r="N1721" s="48" t="s">
        <v>243</v>
      </c>
      <c r="P1721" s="119">
        <v>0</v>
      </c>
      <c r="Q1721" s="119">
        <v>0</v>
      </c>
      <c r="R1721" s="119">
        <v>0</v>
      </c>
      <c r="S1721" s="119">
        <f t="shared" si="200"/>
        <v>0</v>
      </c>
      <c r="T1721" s="119">
        <f t="shared" si="201"/>
        <v>0</v>
      </c>
      <c r="U1721" s="119">
        <v>46649</v>
      </c>
      <c r="V1721" s="119">
        <v>23891</v>
      </c>
      <c r="W1721" s="119">
        <v>15378</v>
      </c>
      <c r="X1721" s="119">
        <f t="shared" si="199"/>
        <v>-70540</v>
      </c>
      <c r="Y1721" s="92" t="s">
        <v>12848</v>
      </c>
      <c r="Z1721" s="93">
        <v>3.6000000000000002E-4</v>
      </c>
      <c r="AA1721" s="178">
        <v>7.9000000000000001E-4</v>
      </c>
      <c r="AB1721" s="93">
        <f t="shared" si="202"/>
        <v>4.2999999999999999E-4</v>
      </c>
      <c r="AE1721" s="48" t="s">
        <v>15145</v>
      </c>
      <c r="AF1721" s="172">
        <v>7.9000000000000001E-4</v>
      </c>
      <c r="AK1721" s="48" t="s">
        <v>15148</v>
      </c>
      <c r="AM1721" s="48" t="s">
        <v>3846</v>
      </c>
      <c r="AN1721" s="48" t="s">
        <v>4272</v>
      </c>
      <c r="AQ1721" s="123" t="s">
        <v>15164</v>
      </c>
      <c r="AR1721" s="179">
        <v>7.9000000000000001E-4</v>
      </c>
      <c r="AS1721" s="180" t="s">
        <v>15280</v>
      </c>
      <c r="AT1721" s="181">
        <v>10000</v>
      </c>
      <c r="AU1721" s="181">
        <v>11</v>
      </c>
      <c r="AV1721" s="180" t="s">
        <v>6478</v>
      </c>
    </row>
    <row r="1722" spans="1:48" ht="30" x14ac:dyDescent="0.2">
      <c r="A1722" s="92" t="s">
        <v>6479</v>
      </c>
      <c r="B1722" s="92" t="s">
        <v>6480</v>
      </c>
      <c r="C1722" s="117" t="s">
        <v>166</v>
      </c>
      <c r="D1722" s="92" t="s">
        <v>403</v>
      </c>
      <c r="E1722" s="92" t="s">
        <v>6481</v>
      </c>
      <c r="F1722" s="92" t="s">
        <v>6316</v>
      </c>
      <c r="G1722" s="92" t="s">
        <v>3962</v>
      </c>
      <c r="H1722" s="92" t="s">
        <v>4285</v>
      </c>
      <c r="I1722" s="118" t="s">
        <v>6482</v>
      </c>
      <c r="J1722" s="119">
        <v>11</v>
      </c>
      <c r="K1722" s="119">
        <v>10000</v>
      </c>
      <c r="L1722" s="119">
        <f t="shared" si="203"/>
        <v>-726784</v>
      </c>
      <c r="N1722" s="48" t="s">
        <v>243</v>
      </c>
      <c r="P1722" s="119">
        <v>750000</v>
      </c>
      <c r="Q1722" s="119">
        <v>510000</v>
      </c>
      <c r="R1722" s="119">
        <v>130000</v>
      </c>
      <c r="S1722" s="119">
        <f t="shared" si="200"/>
        <v>1260000</v>
      </c>
      <c r="T1722" s="119">
        <f t="shared" si="201"/>
        <v>1390000</v>
      </c>
      <c r="U1722" s="119">
        <v>736784</v>
      </c>
      <c r="V1722" s="119">
        <v>452725</v>
      </c>
      <c r="W1722" s="119">
        <v>408713</v>
      </c>
      <c r="X1722" s="119">
        <f t="shared" si="199"/>
        <v>-439509</v>
      </c>
      <c r="Y1722" s="92" t="s">
        <v>12848</v>
      </c>
      <c r="Z1722" s="93">
        <v>8.8000000000000003E-4</v>
      </c>
      <c r="AA1722" s="178">
        <v>7.9000000000000001E-4</v>
      </c>
      <c r="AB1722" s="93">
        <f t="shared" si="202"/>
        <v>-9.0000000000000019E-5</v>
      </c>
      <c r="AE1722" s="48" t="s">
        <v>15145</v>
      </c>
      <c r="AF1722" s="172">
        <v>7.9000000000000001E-4</v>
      </c>
      <c r="AK1722" s="48" t="s">
        <v>15148</v>
      </c>
      <c r="AM1722" s="48" t="s">
        <v>3846</v>
      </c>
      <c r="AN1722" s="48" t="s">
        <v>4272</v>
      </c>
      <c r="AQ1722" s="123" t="s">
        <v>15164</v>
      </c>
      <c r="AR1722" s="179">
        <v>7.9000000000000001E-4</v>
      </c>
      <c r="AS1722" s="180" t="s">
        <v>15280</v>
      </c>
      <c r="AT1722" s="181">
        <v>10000</v>
      </c>
      <c r="AU1722" s="181">
        <v>11</v>
      </c>
      <c r="AV1722" s="180" t="s">
        <v>6482</v>
      </c>
    </row>
    <row r="1723" spans="1:48" ht="30" x14ac:dyDescent="0.2">
      <c r="A1723" s="92" t="s">
        <v>6483</v>
      </c>
      <c r="B1723" s="92" t="s">
        <v>6484</v>
      </c>
      <c r="C1723" s="117" t="s">
        <v>166</v>
      </c>
      <c r="D1723" s="92" t="s">
        <v>403</v>
      </c>
      <c r="E1723" s="92" t="s">
        <v>6485</v>
      </c>
      <c r="F1723" s="92" t="s">
        <v>6316</v>
      </c>
      <c r="G1723" s="92" t="s">
        <v>3962</v>
      </c>
      <c r="H1723" s="92" t="s">
        <v>4285</v>
      </c>
      <c r="I1723" s="118" t="s">
        <v>6486</v>
      </c>
      <c r="J1723" s="119">
        <v>11</v>
      </c>
      <c r="K1723" s="119">
        <v>10000</v>
      </c>
      <c r="L1723" s="119">
        <f t="shared" si="203"/>
        <v>-557610</v>
      </c>
      <c r="N1723" s="48" t="s">
        <v>243</v>
      </c>
      <c r="P1723" s="119">
        <v>490000</v>
      </c>
      <c r="Q1723" s="119">
        <v>390000</v>
      </c>
      <c r="R1723" s="119">
        <v>100000</v>
      </c>
      <c r="S1723" s="119">
        <f t="shared" si="200"/>
        <v>880000</v>
      </c>
      <c r="T1723" s="119">
        <f t="shared" si="201"/>
        <v>980000</v>
      </c>
      <c r="U1723" s="119">
        <v>567610</v>
      </c>
      <c r="V1723" s="119">
        <v>352749</v>
      </c>
      <c r="W1723" s="119">
        <v>325085</v>
      </c>
      <c r="X1723" s="119">
        <f t="shared" si="199"/>
        <v>-430359</v>
      </c>
      <c r="Y1723" s="92" t="s">
        <v>12848</v>
      </c>
      <c r="Z1723" s="93">
        <v>8.8000000000000003E-4</v>
      </c>
      <c r="AA1723" s="178">
        <v>7.9000000000000001E-4</v>
      </c>
      <c r="AB1723" s="93">
        <f t="shared" si="202"/>
        <v>-9.0000000000000019E-5</v>
      </c>
      <c r="AE1723" s="48" t="s">
        <v>15145</v>
      </c>
      <c r="AF1723" s="172">
        <v>7.9000000000000001E-4</v>
      </c>
      <c r="AK1723" s="48" t="s">
        <v>15148</v>
      </c>
      <c r="AM1723" s="48" t="s">
        <v>3846</v>
      </c>
      <c r="AN1723" s="48" t="s">
        <v>4272</v>
      </c>
      <c r="AQ1723" s="123" t="s">
        <v>15164</v>
      </c>
      <c r="AR1723" s="179">
        <v>7.9000000000000001E-4</v>
      </c>
      <c r="AS1723" s="180" t="s">
        <v>15280</v>
      </c>
      <c r="AT1723" s="181">
        <v>10000</v>
      </c>
      <c r="AU1723" s="181">
        <v>11</v>
      </c>
      <c r="AV1723" s="180" t="s">
        <v>6486</v>
      </c>
    </row>
    <row r="1724" spans="1:48" ht="30" x14ac:dyDescent="0.2">
      <c r="A1724" s="92" t="s">
        <v>6487</v>
      </c>
      <c r="B1724" s="92" t="s">
        <v>6488</v>
      </c>
      <c r="C1724" s="117" t="s">
        <v>166</v>
      </c>
      <c r="D1724" s="92" t="s">
        <v>437</v>
      </c>
      <c r="E1724" s="92" t="s">
        <v>6489</v>
      </c>
      <c r="F1724" s="92" t="s">
        <v>6316</v>
      </c>
      <c r="G1724" s="92" t="s">
        <v>3962</v>
      </c>
      <c r="H1724" s="92" t="s">
        <v>4285</v>
      </c>
      <c r="I1724" s="118" t="s">
        <v>6490</v>
      </c>
      <c r="J1724" s="119">
        <v>11</v>
      </c>
      <c r="K1724" s="119">
        <v>10000</v>
      </c>
      <c r="L1724" s="119">
        <f t="shared" si="203"/>
        <v>8115</v>
      </c>
      <c r="M1724" s="119"/>
      <c r="N1724" s="48" t="s">
        <v>243</v>
      </c>
      <c r="P1724" s="119">
        <v>0</v>
      </c>
      <c r="Q1724" s="119">
        <v>0</v>
      </c>
      <c r="R1724" s="119">
        <v>0</v>
      </c>
      <c r="S1724" s="119">
        <f t="shared" si="200"/>
        <v>0</v>
      </c>
      <c r="T1724" s="119">
        <f t="shared" si="201"/>
        <v>0</v>
      </c>
      <c r="U1724" s="119">
        <v>1885</v>
      </c>
      <c r="V1724" s="119">
        <v>1173</v>
      </c>
      <c r="W1724" s="119">
        <v>1090</v>
      </c>
      <c r="X1724" s="119">
        <f t="shared" ref="X1724:X1787" si="204">P1724-(U1724+V1724)</f>
        <v>-3058</v>
      </c>
      <c r="Y1724" s="92" t="s">
        <v>12848</v>
      </c>
      <c r="Z1724" s="93">
        <v>3.6000000000000002E-4</v>
      </c>
      <c r="AA1724" s="178">
        <v>7.9000000000000001E-4</v>
      </c>
      <c r="AB1724" s="93">
        <f t="shared" si="202"/>
        <v>4.2999999999999999E-4</v>
      </c>
      <c r="AE1724" s="48" t="s">
        <v>15145</v>
      </c>
      <c r="AF1724" s="172">
        <v>7.9000000000000001E-4</v>
      </c>
      <c r="AK1724" s="48" t="s">
        <v>15148</v>
      </c>
      <c r="AM1724" s="48" t="s">
        <v>3846</v>
      </c>
      <c r="AN1724" s="48" t="s">
        <v>4272</v>
      </c>
      <c r="AQ1724" s="123" t="s">
        <v>15164</v>
      </c>
      <c r="AR1724" s="179">
        <v>7.9000000000000001E-4</v>
      </c>
      <c r="AS1724" s="180" t="s">
        <v>15324</v>
      </c>
      <c r="AT1724" s="181">
        <v>10000</v>
      </c>
      <c r="AU1724" s="181">
        <v>11</v>
      </c>
      <c r="AV1724" s="180" t="s">
        <v>6490</v>
      </c>
    </row>
    <row r="1725" spans="1:48" x14ac:dyDescent="0.2">
      <c r="A1725" s="92" t="s">
        <v>6491</v>
      </c>
      <c r="B1725" s="92" t="s">
        <v>6492</v>
      </c>
      <c r="C1725" s="117" t="s">
        <v>166</v>
      </c>
      <c r="D1725" s="92" t="s">
        <v>403</v>
      </c>
      <c r="E1725" s="92" t="s">
        <v>6493</v>
      </c>
      <c r="F1725" s="92" t="s">
        <v>6316</v>
      </c>
      <c r="G1725" s="92" t="s">
        <v>3962</v>
      </c>
      <c r="H1725" s="92" t="s">
        <v>4285</v>
      </c>
      <c r="I1725" s="118" t="s">
        <v>6494</v>
      </c>
      <c r="J1725" s="119">
        <v>11</v>
      </c>
      <c r="K1725" s="119">
        <v>10000</v>
      </c>
      <c r="L1725" s="119">
        <f t="shared" si="203"/>
        <v>-241598</v>
      </c>
      <c r="N1725" s="48" t="s">
        <v>243</v>
      </c>
      <c r="P1725" s="119">
        <v>200000</v>
      </c>
      <c r="Q1725" s="119">
        <v>200000</v>
      </c>
      <c r="R1725" s="119">
        <v>0</v>
      </c>
      <c r="S1725" s="119">
        <f t="shared" si="200"/>
        <v>400000</v>
      </c>
      <c r="T1725" s="119">
        <f t="shared" si="201"/>
        <v>400000</v>
      </c>
      <c r="U1725" s="119">
        <v>251598</v>
      </c>
      <c r="V1725" s="119">
        <v>191585</v>
      </c>
      <c r="W1725" s="119">
        <v>174082</v>
      </c>
      <c r="X1725" s="119">
        <f t="shared" si="204"/>
        <v>-243183</v>
      </c>
      <c r="Y1725" s="92" t="s">
        <v>12848</v>
      </c>
      <c r="Z1725" s="93">
        <v>8.4000000000000003E-4</v>
      </c>
      <c r="AA1725" s="178">
        <v>6.0999999999999997E-4</v>
      </c>
      <c r="AB1725" s="93">
        <f t="shared" si="202"/>
        <v>-2.3000000000000006E-4</v>
      </c>
      <c r="AE1725" s="48" t="s">
        <v>15145</v>
      </c>
      <c r="AF1725" s="172">
        <v>6.0999999999999997E-4</v>
      </c>
      <c r="AK1725" s="48" t="s">
        <v>15148</v>
      </c>
      <c r="AM1725" s="48" t="s">
        <v>3846</v>
      </c>
      <c r="AN1725" s="48" t="s">
        <v>4272</v>
      </c>
      <c r="AQ1725" s="123" t="s">
        <v>15149</v>
      </c>
      <c r="AR1725" s="179">
        <v>6.0999999999999997E-4</v>
      </c>
      <c r="AS1725" s="180" t="s">
        <v>15280</v>
      </c>
      <c r="AT1725" s="181">
        <v>10000</v>
      </c>
      <c r="AU1725" s="181">
        <v>15</v>
      </c>
      <c r="AV1725" s="180" t="s">
        <v>6494</v>
      </c>
    </row>
    <row r="1726" spans="1:48" ht="30" x14ac:dyDescent="0.2">
      <c r="A1726" s="92" t="s">
        <v>6495</v>
      </c>
      <c r="B1726" s="92" t="s">
        <v>6496</v>
      </c>
      <c r="C1726" s="117" t="s">
        <v>166</v>
      </c>
      <c r="D1726" s="92" t="s">
        <v>403</v>
      </c>
      <c r="E1726" s="92" t="s">
        <v>6497</v>
      </c>
      <c r="F1726" s="92" t="s">
        <v>6316</v>
      </c>
      <c r="G1726" s="92" t="s">
        <v>3962</v>
      </c>
      <c r="H1726" s="92" t="s">
        <v>4285</v>
      </c>
      <c r="I1726" s="118" t="s">
        <v>6498</v>
      </c>
      <c r="J1726" s="119">
        <v>11</v>
      </c>
      <c r="K1726" s="119">
        <v>10000</v>
      </c>
      <c r="L1726" s="119">
        <f t="shared" si="203"/>
        <v>-92347</v>
      </c>
      <c r="N1726" s="48" t="s">
        <v>243</v>
      </c>
      <c r="P1726" s="119">
        <v>120000</v>
      </c>
      <c r="Q1726" s="119">
        <v>100000</v>
      </c>
      <c r="R1726" s="119">
        <v>20000</v>
      </c>
      <c r="S1726" s="119">
        <f t="shared" si="200"/>
        <v>220000</v>
      </c>
      <c r="T1726" s="119">
        <f t="shared" si="201"/>
        <v>240000</v>
      </c>
      <c r="U1726" s="119">
        <v>102347</v>
      </c>
      <c r="V1726" s="119">
        <v>67502</v>
      </c>
      <c r="W1726" s="119">
        <v>63228</v>
      </c>
      <c r="X1726" s="119">
        <f t="shared" si="204"/>
        <v>-49849</v>
      </c>
      <c r="Y1726" s="92" t="s">
        <v>12848</v>
      </c>
      <c r="Z1726" s="93">
        <v>3.6000000000000002E-4</v>
      </c>
      <c r="AA1726" s="178">
        <v>7.9000000000000001E-4</v>
      </c>
      <c r="AB1726" s="93">
        <f t="shared" si="202"/>
        <v>4.2999999999999999E-4</v>
      </c>
      <c r="AE1726" s="48" t="s">
        <v>15145</v>
      </c>
      <c r="AF1726" s="172">
        <v>7.9000000000000001E-4</v>
      </c>
      <c r="AK1726" s="48" t="s">
        <v>15148</v>
      </c>
      <c r="AM1726" s="48" t="s">
        <v>3846</v>
      </c>
      <c r="AN1726" s="48" t="s">
        <v>4272</v>
      </c>
      <c r="AQ1726" s="123" t="s">
        <v>15164</v>
      </c>
      <c r="AR1726" s="179">
        <v>7.9000000000000001E-4</v>
      </c>
      <c r="AS1726" s="180" t="s">
        <v>15280</v>
      </c>
      <c r="AT1726" s="181">
        <v>10000</v>
      </c>
      <c r="AU1726" s="181">
        <v>11</v>
      </c>
      <c r="AV1726" s="180" t="s">
        <v>6498</v>
      </c>
    </row>
    <row r="1727" spans="1:48" x14ac:dyDescent="0.2">
      <c r="A1727" s="92" t="s">
        <v>6499</v>
      </c>
      <c r="B1727" s="92" t="s">
        <v>6500</v>
      </c>
      <c r="C1727" s="117" t="s">
        <v>166</v>
      </c>
      <c r="D1727" s="92" t="s">
        <v>437</v>
      </c>
      <c r="E1727" s="92" t="s">
        <v>6501</v>
      </c>
      <c r="F1727" s="92" t="s">
        <v>6316</v>
      </c>
      <c r="G1727" s="92" t="s">
        <v>3962</v>
      </c>
      <c r="H1727" s="92" t="s">
        <v>4285</v>
      </c>
      <c r="I1727" s="118" t="s">
        <v>6502</v>
      </c>
      <c r="J1727" s="119">
        <v>11</v>
      </c>
      <c r="K1727" s="119">
        <v>5000</v>
      </c>
      <c r="L1727" s="119">
        <f t="shared" si="203"/>
        <v>-30413</v>
      </c>
      <c r="N1727" s="48" t="s">
        <v>243</v>
      </c>
      <c r="P1727" s="119">
        <v>20000</v>
      </c>
      <c r="Q1727" s="119">
        <v>10000</v>
      </c>
      <c r="R1727" s="119">
        <v>10000</v>
      </c>
      <c r="S1727" s="119">
        <f t="shared" si="200"/>
        <v>30000</v>
      </c>
      <c r="T1727" s="119">
        <f t="shared" si="201"/>
        <v>40000</v>
      </c>
      <c r="U1727" s="119">
        <v>35413</v>
      </c>
      <c r="V1727" s="119">
        <v>30171</v>
      </c>
      <c r="W1727" s="119">
        <v>31474</v>
      </c>
      <c r="X1727" s="119">
        <f t="shared" si="204"/>
        <v>-45584</v>
      </c>
      <c r="Y1727" s="92" t="s">
        <v>12848</v>
      </c>
      <c r="Z1727" s="93">
        <v>4.0000000000000001E-3</v>
      </c>
      <c r="AA1727" s="178">
        <v>4.0000000000000001E-3</v>
      </c>
      <c r="AB1727" s="93">
        <f t="shared" si="202"/>
        <v>0</v>
      </c>
      <c r="AE1727" s="48" t="s">
        <v>15145</v>
      </c>
      <c r="AF1727" s="172">
        <v>4.0000000000000001E-3</v>
      </c>
      <c r="AK1727" s="48" t="s">
        <v>15148</v>
      </c>
      <c r="AM1727" s="48" t="s">
        <v>3846</v>
      </c>
      <c r="AN1727" s="48" t="s">
        <v>4272</v>
      </c>
      <c r="AQ1727" s="123"/>
      <c r="AR1727" s="179">
        <v>4.0000000000000001E-3</v>
      </c>
      <c r="AS1727" s="180" t="s">
        <v>15280</v>
      </c>
      <c r="AT1727" s="181">
        <v>5000</v>
      </c>
      <c r="AU1727" s="181">
        <v>10</v>
      </c>
      <c r="AV1727" s="180" t="s">
        <v>6502</v>
      </c>
    </row>
    <row r="1728" spans="1:48" ht="30" x14ac:dyDescent="0.2">
      <c r="A1728" s="92" t="s">
        <v>6503</v>
      </c>
      <c r="B1728" s="92" t="s">
        <v>6504</v>
      </c>
      <c r="C1728" s="117" t="s">
        <v>166</v>
      </c>
      <c r="D1728" s="92" t="s">
        <v>403</v>
      </c>
      <c r="E1728" s="92" t="s">
        <v>6505</v>
      </c>
      <c r="F1728" s="92" t="s">
        <v>6316</v>
      </c>
      <c r="G1728" s="92" t="s">
        <v>3962</v>
      </c>
      <c r="H1728" s="92" t="s">
        <v>4285</v>
      </c>
      <c r="I1728" s="118" t="s">
        <v>6506</v>
      </c>
      <c r="J1728" s="119">
        <v>11</v>
      </c>
      <c r="K1728" s="119">
        <v>10000</v>
      </c>
      <c r="L1728" s="119">
        <f t="shared" si="203"/>
        <v>-44661</v>
      </c>
      <c r="N1728" s="48" t="s">
        <v>243</v>
      </c>
      <c r="P1728" s="119">
        <v>40000</v>
      </c>
      <c r="Q1728" s="119">
        <v>30000</v>
      </c>
      <c r="R1728" s="119">
        <v>10000</v>
      </c>
      <c r="S1728" s="119">
        <f t="shared" si="200"/>
        <v>70000</v>
      </c>
      <c r="T1728" s="119">
        <f t="shared" si="201"/>
        <v>80000</v>
      </c>
      <c r="U1728" s="119">
        <v>54661</v>
      </c>
      <c r="V1728" s="119">
        <v>21085</v>
      </c>
      <c r="W1728" s="119">
        <v>13904</v>
      </c>
      <c r="X1728" s="119">
        <f t="shared" si="204"/>
        <v>-35746</v>
      </c>
      <c r="Y1728" s="92" t="s">
        <v>12848</v>
      </c>
      <c r="Z1728" s="93">
        <v>3.6000000000000002E-4</v>
      </c>
      <c r="AA1728" s="178">
        <v>8.0000000000000004E-4</v>
      </c>
      <c r="AB1728" s="93">
        <f t="shared" si="202"/>
        <v>4.4000000000000002E-4</v>
      </c>
      <c r="AE1728" s="48" t="s">
        <v>15145</v>
      </c>
      <c r="AF1728" s="172">
        <v>8.0000000000000004E-4</v>
      </c>
      <c r="AK1728" s="48" t="s">
        <v>15148</v>
      </c>
      <c r="AM1728" s="48" t="s">
        <v>3846</v>
      </c>
      <c r="AN1728" s="48" t="s">
        <v>4272</v>
      </c>
      <c r="AQ1728" s="123" t="s">
        <v>15164</v>
      </c>
      <c r="AR1728" s="179">
        <v>8.0000000000000004E-4</v>
      </c>
      <c r="AS1728" s="180" t="s">
        <v>15280</v>
      </c>
      <c r="AT1728" s="181">
        <v>10000</v>
      </c>
      <c r="AU1728" s="181">
        <v>11</v>
      </c>
      <c r="AV1728" s="180" t="s">
        <v>6506</v>
      </c>
    </row>
    <row r="1729" spans="1:48" x14ac:dyDescent="0.2">
      <c r="A1729" s="92" t="s">
        <v>6507</v>
      </c>
      <c r="B1729" s="92" t="s">
        <v>6508</v>
      </c>
      <c r="C1729" s="117" t="s">
        <v>166</v>
      </c>
      <c r="D1729" s="92" t="s">
        <v>403</v>
      </c>
      <c r="E1729" s="92" t="s">
        <v>6509</v>
      </c>
      <c r="F1729" s="92" t="s">
        <v>6316</v>
      </c>
      <c r="G1729" s="92" t="s">
        <v>3962</v>
      </c>
      <c r="H1729" s="92" t="s">
        <v>4285</v>
      </c>
      <c r="I1729" s="118" t="s">
        <v>6510</v>
      </c>
      <c r="J1729" s="119">
        <v>11</v>
      </c>
      <c r="K1729" s="119">
        <v>10000</v>
      </c>
      <c r="L1729" s="119">
        <f t="shared" si="203"/>
        <v>-90633</v>
      </c>
      <c r="N1729" s="48" t="s">
        <v>243</v>
      </c>
      <c r="P1729" s="119">
        <v>90000</v>
      </c>
      <c r="Q1729" s="119">
        <v>70000</v>
      </c>
      <c r="R1729" s="119">
        <v>20000</v>
      </c>
      <c r="S1729" s="119">
        <f t="shared" si="200"/>
        <v>160000</v>
      </c>
      <c r="T1729" s="119">
        <f t="shared" si="201"/>
        <v>180000</v>
      </c>
      <c r="U1729" s="119">
        <v>100633</v>
      </c>
      <c r="V1729" s="119">
        <v>53121</v>
      </c>
      <c r="W1729" s="119">
        <v>45741</v>
      </c>
      <c r="X1729" s="119">
        <f t="shared" si="204"/>
        <v>-63754</v>
      </c>
      <c r="Y1729" s="92" t="s">
        <v>12848</v>
      </c>
      <c r="Z1729" s="93">
        <v>8.4000000000000003E-4</v>
      </c>
      <c r="AA1729" s="178">
        <v>8.4000000000000003E-4</v>
      </c>
      <c r="AB1729" s="93">
        <f t="shared" si="202"/>
        <v>0</v>
      </c>
      <c r="AE1729" s="48" t="s">
        <v>15145</v>
      </c>
      <c r="AF1729" s="172">
        <v>8.4000000000000003E-4</v>
      </c>
      <c r="AK1729" s="48" t="s">
        <v>15148</v>
      </c>
      <c r="AM1729" s="48" t="s">
        <v>3846</v>
      </c>
      <c r="AN1729" s="48" t="s">
        <v>4272</v>
      </c>
      <c r="AQ1729" s="123"/>
      <c r="AR1729" s="179">
        <v>8.4000000000000003E-4</v>
      </c>
      <c r="AS1729" s="180" t="s">
        <v>15280</v>
      </c>
      <c r="AT1729" s="181">
        <v>10000</v>
      </c>
      <c r="AU1729" s="181">
        <v>11</v>
      </c>
      <c r="AV1729" s="180" t="s">
        <v>6510</v>
      </c>
    </row>
    <row r="1730" spans="1:48" ht="30" x14ac:dyDescent="0.2">
      <c r="A1730" s="92" t="s">
        <v>6511</v>
      </c>
      <c r="B1730" s="92" t="s">
        <v>6512</v>
      </c>
      <c r="C1730" s="117" t="s">
        <v>166</v>
      </c>
      <c r="D1730" s="92" t="s">
        <v>403</v>
      </c>
      <c r="E1730" s="92" t="s">
        <v>6513</v>
      </c>
      <c r="F1730" s="92" t="s">
        <v>6316</v>
      </c>
      <c r="G1730" s="92" t="s">
        <v>3962</v>
      </c>
      <c r="H1730" s="92" t="s">
        <v>4285</v>
      </c>
      <c r="I1730" s="118" t="s">
        <v>6514</v>
      </c>
      <c r="J1730" s="119">
        <v>11</v>
      </c>
      <c r="K1730" s="119">
        <v>10000</v>
      </c>
      <c r="L1730" s="119">
        <f t="shared" si="203"/>
        <v>-67091</v>
      </c>
      <c r="N1730" s="48" t="s">
        <v>243</v>
      </c>
      <c r="P1730" s="119">
        <v>40000</v>
      </c>
      <c r="Q1730" s="119">
        <v>20000</v>
      </c>
      <c r="R1730" s="119">
        <v>20000</v>
      </c>
      <c r="S1730" s="119">
        <f t="shared" si="200"/>
        <v>60000</v>
      </c>
      <c r="T1730" s="119">
        <f t="shared" si="201"/>
        <v>80000</v>
      </c>
      <c r="U1730" s="119">
        <v>77091</v>
      </c>
      <c r="V1730" s="119">
        <v>56485</v>
      </c>
      <c r="W1730" s="119">
        <v>52760</v>
      </c>
      <c r="X1730" s="119">
        <f t="shared" si="204"/>
        <v>-93576</v>
      </c>
      <c r="Y1730" s="92" t="s">
        <v>12848</v>
      </c>
      <c r="Z1730" s="93">
        <v>3.6000000000000002E-4</v>
      </c>
      <c r="AA1730" s="178">
        <v>7.9000000000000001E-4</v>
      </c>
      <c r="AB1730" s="93">
        <f t="shared" si="202"/>
        <v>4.2999999999999999E-4</v>
      </c>
      <c r="AE1730" s="48" t="s">
        <v>15145</v>
      </c>
      <c r="AF1730" s="172">
        <v>7.9000000000000001E-4</v>
      </c>
      <c r="AK1730" s="48" t="s">
        <v>15148</v>
      </c>
      <c r="AM1730" s="48" t="s">
        <v>3846</v>
      </c>
      <c r="AN1730" s="48" t="s">
        <v>4272</v>
      </c>
      <c r="AQ1730" s="123" t="s">
        <v>15164</v>
      </c>
      <c r="AR1730" s="179">
        <v>7.9000000000000001E-4</v>
      </c>
      <c r="AS1730" s="180" t="s">
        <v>15280</v>
      </c>
      <c r="AT1730" s="181">
        <v>10000</v>
      </c>
      <c r="AU1730" s="181">
        <v>8</v>
      </c>
      <c r="AV1730" s="180" t="s">
        <v>6514</v>
      </c>
    </row>
    <row r="1731" spans="1:48" x14ac:dyDescent="0.2">
      <c r="A1731" s="118" t="s">
        <v>6515</v>
      </c>
      <c r="B1731" s="92" t="s">
        <v>6516</v>
      </c>
      <c r="C1731" s="117" t="s">
        <v>166</v>
      </c>
      <c r="D1731" s="92" t="s">
        <v>403</v>
      </c>
      <c r="E1731" s="118" t="s">
        <v>6517</v>
      </c>
      <c r="F1731" s="92" t="s">
        <v>6316</v>
      </c>
      <c r="G1731" s="92" t="s">
        <v>3962</v>
      </c>
      <c r="H1731" s="92" t="s">
        <v>4285</v>
      </c>
      <c r="I1731" s="118" t="s">
        <v>6518</v>
      </c>
      <c r="J1731" s="119">
        <v>11</v>
      </c>
      <c r="K1731" s="119">
        <v>10000</v>
      </c>
      <c r="L1731" s="119">
        <f t="shared" si="203"/>
        <v>-25386</v>
      </c>
      <c r="N1731" s="48" t="s">
        <v>243</v>
      </c>
      <c r="P1731" s="119">
        <v>0</v>
      </c>
      <c r="Q1731" s="119">
        <v>0</v>
      </c>
      <c r="R1731" s="119">
        <v>0</v>
      </c>
      <c r="S1731" s="119">
        <f t="shared" ref="S1731:S1794" si="205">P1731+Q1731</f>
        <v>0</v>
      </c>
      <c r="T1731" s="119">
        <f t="shared" ref="T1731:T1794" si="206">P1731+Q1731+R1731</f>
        <v>0</v>
      </c>
      <c r="U1731" s="119">
        <v>35386</v>
      </c>
      <c r="V1731" s="119">
        <v>27582</v>
      </c>
      <c r="W1731" s="119">
        <v>25910</v>
      </c>
      <c r="X1731" s="119">
        <f t="shared" si="204"/>
        <v>-62968</v>
      </c>
      <c r="Y1731" s="92" t="s">
        <v>12848</v>
      </c>
      <c r="Z1731" s="93">
        <v>6.3000000000000003E-4</v>
      </c>
      <c r="AA1731" s="178">
        <v>6.0999999999999997E-4</v>
      </c>
      <c r="AB1731" s="93">
        <f t="shared" ref="AB1731:AB1794" si="207">AA1731-Z1731</f>
        <v>-2.0000000000000052E-5</v>
      </c>
      <c r="AE1731" s="48" t="s">
        <v>15145</v>
      </c>
      <c r="AF1731" s="172">
        <v>6.0999999999999997E-4</v>
      </c>
      <c r="AK1731" s="48" t="s">
        <v>15148</v>
      </c>
      <c r="AM1731" s="48" t="s">
        <v>3846</v>
      </c>
      <c r="AN1731" s="48" t="s">
        <v>4272</v>
      </c>
      <c r="AQ1731" s="123" t="s">
        <v>15149</v>
      </c>
      <c r="AR1731" s="179">
        <v>6.0999999999999997E-4</v>
      </c>
      <c r="AS1731" s="180" t="s">
        <v>15280</v>
      </c>
      <c r="AT1731" s="181">
        <v>10000</v>
      </c>
      <c r="AU1731" s="181">
        <v>11</v>
      </c>
      <c r="AV1731" s="180" t="s">
        <v>6518</v>
      </c>
    </row>
    <row r="1732" spans="1:48" x14ac:dyDescent="0.2">
      <c r="A1732" s="118" t="s">
        <v>6519</v>
      </c>
      <c r="B1732" s="92" t="s">
        <v>6520</v>
      </c>
      <c r="C1732" s="117" t="s">
        <v>166</v>
      </c>
      <c r="D1732" s="92" t="s">
        <v>403</v>
      </c>
      <c r="E1732" s="118" t="s">
        <v>6521</v>
      </c>
      <c r="F1732" s="92" t="s">
        <v>6316</v>
      </c>
      <c r="G1732" s="92" t="s">
        <v>3962</v>
      </c>
      <c r="H1732" s="92" t="s">
        <v>4285</v>
      </c>
      <c r="I1732" s="118" t="s">
        <v>6522</v>
      </c>
      <c r="J1732" s="119">
        <v>11</v>
      </c>
      <c r="K1732" s="119">
        <v>10000</v>
      </c>
      <c r="L1732" s="119">
        <f t="shared" si="203"/>
        <v>-42393</v>
      </c>
      <c r="N1732" s="48" t="s">
        <v>243</v>
      </c>
      <c r="P1732" s="119">
        <v>40000</v>
      </c>
      <c r="Q1732" s="119">
        <v>20000</v>
      </c>
      <c r="R1732" s="119">
        <v>20000</v>
      </c>
      <c r="S1732" s="119">
        <f t="shared" si="205"/>
        <v>60000</v>
      </c>
      <c r="T1732" s="119">
        <f t="shared" si="206"/>
        <v>80000</v>
      </c>
      <c r="U1732" s="119">
        <v>52393</v>
      </c>
      <c r="V1732" s="119">
        <v>44757</v>
      </c>
      <c r="W1732" s="119">
        <v>42980</v>
      </c>
      <c r="X1732" s="119">
        <f t="shared" si="204"/>
        <v>-57150</v>
      </c>
      <c r="Y1732" s="92" t="s">
        <v>12848</v>
      </c>
      <c r="Z1732" s="93">
        <v>8.4000000000000003E-4</v>
      </c>
      <c r="AA1732" s="178">
        <v>3.6000000000000002E-4</v>
      </c>
      <c r="AB1732" s="93">
        <f t="shared" si="207"/>
        <v>-4.8000000000000001E-4</v>
      </c>
      <c r="AE1732" s="48" t="s">
        <v>15145</v>
      </c>
      <c r="AF1732" s="172">
        <v>3.6000000000000002E-4</v>
      </c>
      <c r="AK1732" s="48" t="s">
        <v>15148</v>
      </c>
      <c r="AM1732" s="48" t="s">
        <v>3846</v>
      </c>
      <c r="AN1732" s="48" t="s">
        <v>4272</v>
      </c>
      <c r="AQ1732" s="123" t="s">
        <v>15149</v>
      </c>
      <c r="AR1732" s="179">
        <v>3.6000000000000002E-4</v>
      </c>
      <c r="AS1732" s="180" t="s">
        <v>15280</v>
      </c>
      <c r="AT1732" s="181">
        <v>10000</v>
      </c>
      <c r="AU1732" s="181">
        <v>11</v>
      </c>
      <c r="AV1732" s="180" t="s">
        <v>6522</v>
      </c>
    </row>
    <row r="1733" spans="1:48" x14ac:dyDescent="0.2">
      <c r="A1733" s="92" t="s">
        <v>6523</v>
      </c>
      <c r="B1733" s="92" t="s">
        <v>6524</v>
      </c>
      <c r="C1733" s="117" t="s">
        <v>166</v>
      </c>
      <c r="D1733" s="92" t="s">
        <v>403</v>
      </c>
      <c r="E1733" s="92" t="s">
        <v>6525</v>
      </c>
      <c r="F1733" s="92" t="s">
        <v>6316</v>
      </c>
      <c r="G1733" s="92" t="s">
        <v>3962</v>
      </c>
      <c r="H1733" s="92" t="s">
        <v>4285</v>
      </c>
      <c r="I1733" s="118" t="s">
        <v>6526</v>
      </c>
      <c r="J1733" s="119">
        <v>11</v>
      </c>
      <c r="K1733" s="119">
        <v>5000</v>
      </c>
      <c r="L1733" s="119">
        <f t="shared" si="203"/>
        <v>-150309</v>
      </c>
      <c r="N1733" s="48" t="s">
        <v>243</v>
      </c>
      <c r="P1733" s="119">
        <v>105000</v>
      </c>
      <c r="Q1733" s="119">
        <v>105000</v>
      </c>
      <c r="R1733" s="119">
        <v>0</v>
      </c>
      <c r="S1733" s="119">
        <f t="shared" si="205"/>
        <v>210000</v>
      </c>
      <c r="T1733" s="119">
        <f t="shared" si="206"/>
        <v>210000</v>
      </c>
      <c r="U1733" s="119">
        <v>155309</v>
      </c>
      <c r="V1733" s="119">
        <v>84938</v>
      </c>
      <c r="W1733" s="119">
        <v>80395</v>
      </c>
      <c r="X1733" s="119">
        <f t="shared" si="204"/>
        <v>-135247</v>
      </c>
      <c r="Y1733" s="92" t="s">
        <v>12848</v>
      </c>
      <c r="Z1733" s="93">
        <v>8.9999999999999998E-4</v>
      </c>
      <c r="AA1733" s="178">
        <v>8.9999999999999998E-4</v>
      </c>
      <c r="AB1733" s="93">
        <f t="shared" si="207"/>
        <v>0</v>
      </c>
      <c r="AE1733" s="48" t="s">
        <v>15145</v>
      </c>
      <c r="AF1733" s="172">
        <v>8.9999999999999998E-4</v>
      </c>
      <c r="AK1733" s="48" t="s">
        <v>15148</v>
      </c>
      <c r="AM1733" s="48" t="s">
        <v>3846</v>
      </c>
      <c r="AN1733" s="48" t="s">
        <v>4272</v>
      </c>
      <c r="AQ1733" s="123"/>
      <c r="AR1733" s="179">
        <v>8.9999999999999998E-4</v>
      </c>
      <c r="AS1733" s="180" t="s">
        <v>15280</v>
      </c>
      <c r="AT1733" s="181">
        <v>5000</v>
      </c>
      <c r="AU1733" s="181">
        <v>11</v>
      </c>
      <c r="AV1733" s="180" t="s">
        <v>6526</v>
      </c>
    </row>
    <row r="1734" spans="1:48" x14ac:dyDescent="0.2">
      <c r="A1734" s="92" t="s">
        <v>6527</v>
      </c>
      <c r="B1734" s="92" t="s">
        <v>6528</v>
      </c>
      <c r="C1734" s="117" t="s">
        <v>166</v>
      </c>
      <c r="D1734" s="92" t="s">
        <v>403</v>
      </c>
      <c r="E1734" s="92" t="s">
        <v>6529</v>
      </c>
      <c r="F1734" s="92" t="s">
        <v>6316</v>
      </c>
      <c r="G1734" s="92" t="s">
        <v>3962</v>
      </c>
      <c r="H1734" s="92" t="s">
        <v>4285</v>
      </c>
      <c r="I1734" s="118" t="s">
        <v>6530</v>
      </c>
      <c r="J1734" s="119">
        <v>11</v>
      </c>
      <c r="K1734" s="119">
        <v>10000</v>
      </c>
      <c r="L1734" s="119">
        <f t="shared" si="203"/>
        <v>-19595</v>
      </c>
      <c r="N1734" s="48" t="s">
        <v>243</v>
      </c>
      <c r="P1734" s="119">
        <v>30000</v>
      </c>
      <c r="Q1734" s="119">
        <v>20000</v>
      </c>
      <c r="R1734" s="119">
        <v>10000</v>
      </c>
      <c r="S1734" s="119">
        <f t="shared" si="205"/>
        <v>50000</v>
      </c>
      <c r="T1734" s="119">
        <f t="shared" si="206"/>
        <v>60000</v>
      </c>
      <c r="U1734" s="119">
        <v>29595</v>
      </c>
      <c r="V1734" s="119">
        <v>21768</v>
      </c>
      <c r="W1734" s="119">
        <v>18548</v>
      </c>
      <c r="X1734" s="119">
        <f t="shared" si="204"/>
        <v>-21363</v>
      </c>
      <c r="Y1734" s="92" t="s">
        <v>12848</v>
      </c>
      <c r="Z1734" s="93">
        <v>5.5000000000000003E-4</v>
      </c>
      <c r="AA1734" s="178">
        <v>5.5000000000000003E-4</v>
      </c>
      <c r="AB1734" s="93">
        <f t="shared" si="207"/>
        <v>0</v>
      </c>
      <c r="AE1734" s="48" t="s">
        <v>15145</v>
      </c>
      <c r="AF1734" s="172">
        <v>5.5000000000000003E-4</v>
      </c>
      <c r="AK1734" s="48" t="s">
        <v>15148</v>
      </c>
      <c r="AM1734" s="48" t="s">
        <v>3846</v>
      </c>
      <c r="AN1734" s="48" t="s">
        <v>4272</v>
      </c>
      <c r="AQ1734" s="123"/>
      <c r="AR1734" s="179">
        <v>5.5000000000000003E-4</v>
      </c>
      <c r="AS1734" s="180" t="s">
        <v>15280</v>
      </c>
      <c r="AT1734" s="181">
        <v>10000</v>
      </c>
      <c r="AU1734" s="181">
        <v>11</v>
      </c>
      <c r="AV1734" s="180" t="s">
        <v>6530</v>
      </c>
    </row>
    <row r="1735" spans="1:48" x14ac:dyDescent="0.2">
      <c r="A1735" s="92" t="s">
        <v>6531</v>
      </c>
      <c r="B1735" s="92" t="s">
        <v>6532</v>
      </c>
      <c r="C1735" s="117" t="s">
        <v>166</v>
      </c>
      <c r="D1735" s="92" t="s">
        <v>403</v>
      </c>
      <c r="E1735" s="92" t="s">
        <v>6533</v>
      </c>
      <c r="F1735" s="92" t="s">
        <v>6316</v>
      </c>
      <c r="G1735" s="92" t="s">
        <v>3962</v>
      </c>
      <c r="H1735" s="92" t="s">
        <v>4285</v>
      </c>
      <c r="I1735" s="118" t="s">
        <v>6534</v>
      </c>
      <c r="J1735" s="119">
        <v>11</v>
      </c>
      <c r="K1735" s="119">
        <v>10000</v>
      </c>
      <c r="L1735" s="119">
        <f t="shared" si="203"/>
        <v>-6319362</v>
      </c>
      <c r="N1735" s="48" t="s">
        <v>243</v>
      </c>
      <c r="P1735" s="119">
        <v>5290000</v>
      </c>
      <c r="Q1735" s="119">
        <v>3990000</v>
      </c>
      <c r="R1735" s="119">
        <v>1300000</v>
      </c>
      <c r="S1735" s="119">
        <f t="shared" si="205"/>
        <v>9280000</v>
      </c>
      <c r="T1735" s="119">
        <f t="shared" si="206"/>
        <v>10580000</v>
      </c>
      <c r="U1735" s="119">
        <v>6329362</v>
      </c>
      <c r="V1735" s="119">
        <v>4287145</v>
      </c>
      <c r="W1735" s="119">
        <v>4027678</v>
      </c>
      <c r="X1735" s="119">
        <f t="shared" si="204"/>
        <v>-5326507</v>
      </c>
      <c r="Y1735" s="92" t="s">
        <v>12848</v>
      </c>
      <c r="Z1735" s="93">
        <v>7.2000000000000005E-4</v>
      </c>
      <c r="AA1735" s="178">
        <v>5.2999999999999998E-4</v>
      </c>
      <c r="AB1735" s="93">
        <f t="shared" si="207"/>
        <v>-1.9000000000000006E-4</v>
      </c>
      <c r="AE1735" s="48" t="s">
        <v>15145</v>
      </c>
      <c r="AF1735" s="172">
        <v>5.2999999999999998E-4</v>
      </c>
      <c r="AK1735" s="48" t="s">
        <v>15148</v>
      </c>
      <c r="AM1735" s="48" t="s">
        <v>3846</v>
      </c>
      <c r="AN1735" s="48" t="s">
        <v>4272</v>
      </c>
      <c r="AQ1735" s="123" t="s">
        <v>15149</v>
      </c>
      <c r="AR1735" s="179">
        <v>5.2999999999999998E-4</v>
      </c>
      <c r="AS1735" s="180" t="s">
        <v>15280</v>
      </c>
      <c r="AT1735" s="181">
        <v>20000</v>
      </c>
      <c r="AU1735" s="181">
        <v>15</v>
      </c>
      <c r="AV1735" s="180" t="s">
        <v>6534</v>
      </c>
    </row>
    <row r="1736" spans="1:48" ht="30" x14ac:dyDescent="0.2">
      <c r="A1736" s="92" t="s">
        <v>6535</v>
      </c>
      <c r="B1736" s="92" t="s">
        <v>6536</v>
      </c>
      <c r="C1736" s="117" t="s">
        <v>166</v>
      </c>
      <c r="D1736" s="92" t="s">
        <v>403</v>
      </c>
      <c r="E1736" s="92" t="s">
        <v>6537</v>
      </c>
      <c r="F1736" s="92" t="s">
        <v>6316</v>
      </c>
      <c r="G1736" s="92" t="s">
        <v>3962</v>
      </c>
      <c r="H1736" s="92" t="s">
        <v>4285</v>
      </c>
      <c r="I1736" s="118" t="s">
        <v>6538</v>
      </c>
      <c r="J1736" s="119">
        <v>11</v>
      </c>
      <c r="K1736" s="119">
        <v>10000</v>
      </c>
      <c r="L1736" s="119">
        <f t="shared" si="203"/>
        <v>2484</v>
      </c>
      <c r="M1736" s="119"/>
      <c r="N1736" s="48" t="s">
        <v>243</v>
      </c>
      <c r="P1736" s="119">
        <v>0</v>
      </c>
      <c r="Q1736" s="119">
        <v>0</v>
      </c>
      <c r="R1736" s="119">
        <v>0</v>
      </c>
      <c r="S1736" s="119">
        <f t="shared" si="205"/>
        <v>0</v>
      </c>
      <c r="T1736" s="119">
        <f t="shared" si="206"/>
        <v>0</v>
      </c>
      <c r="U1736" s="119">
        <v>7516</v>
      </c>
      <c r="V1736" s="119">
        <v>3943</v>
      </c>
      <c r="W1736" s="119">
        <v>3701</v>
      </c>
      <c r="X1736" s="119">
        <f t="shared" si="204"/>
        <v>-11459</v>
      </c>
      <c r="Y1736" s="92" t="s">
        <v>12848</v>
      </c>
      <c r="Z1736" s="93">
        <v>3.6000000000000002E-4</v>
      </c>
      <c r="AA1736" s="178">
        <v>8.0000000000000004E-4</v>
      </c>
      <c r="AB1736" s="93">
        <f t="shared" si="207"/>
        <v>4.4000000000000002E-4</v>
      </c>
      <c r="AE1736" s="48" t="s">
        <v>15145</v>
      </c>
      <c r="AF1736" s="172">
        <v>8.0000000000000004E-4</v>
      </c>
      <c r="AK1736" s="48" t="s">
        <v>15148</v>
      </c>
      <c r="AM1736" s="48" t="s">
        <v>3846</v>
      </c>
      <c r="AN1736" s="48" t="s">
        <v>4272</v>
      </c>
      <c r="AQ1736" s="123" t="s">
        <v>15164</v>
      </c>
      <c r="AR1736" s="179">
        <v>8.0000000000000004E-4</v>
      </c>
      <c r="AS1736" s="180" t="s">
        <v>15280</v>
      </c>
      <c r="AT1736" s="181">
        <v>10000</v>
      </c>
      <c r="AU1736" s="181">
        <v>11</v>
      </c>
      <c r="AV1736" s="180" t="s">
        <v>6538</v>
      </c>
    </row>
    <row r="1737" spans="1:48" x14ac:dyDescent="0.2">
      <c r="A1737" s="92" t="s">
        <v>6539</v>
      </c>
      <c r="B1737" s="92" t="s">
        <v>6540</v>
      </c>
      <c r="C1737" s="117" t="s">
        <v>166</v>
      </c>
      <c r="D1737" s="92" t="s">
        <v>403</v>
      </c>
      <c r="E1737" s="92" t="s">
        <v>6541</v>
      </c>
      <c r="F1737" s="92" t="s">
        <v>6316</v>
      </c>
      <c r="G1737" s="92" t="s">
        <v>3962</v>
      </c>
      <c r="H1737" s="92" t="s">
        <v>4285</v>
      </c>
      <c r="I1737" s="118" t="s">
        <v>6542</v>
      </c>
      <c r="J1737" s="119">
        <v>11</v>
      </c>
      <c r="K1737" s="119">
        <v>10000</v>
      </c>
      <c r="L1737" s="119">
        <f t="shared" si="203"/>
        <v>-57527</v>
      </c>
      <c r="N1737" s="48" t="s">
        <v>243</v>
      </c>
      <c r="P1737" s="119">
        <v>50000</v>
      </c>
      <c r="Q1737" s="119">
        <v>30000</v>
      </c>
      <c r="R1737" s="119">
        <v>20000</v>
      </c>
      <c r="S1737" s="119">
        <f t="shared" si="205"/>
        <v>80000</v>
      </c>
      <c r="T1737" s="119">
        <f t="shared" si="206"/>
        <v>100000</v>
      </c>
      <c r="U1737" s="119">
        <v>67527</v>
      </c>
      <c r="V1737" s="119">
        <v>35560</v>
      </c>
      <c r="W1737" s="119">
        <v>32990</v>
      </c>
      <c r="X1737" s="119">
        <f t="shared" si="204"/>
        <v>-53087</v>
      </c>
      <c r="Y1737" s="92" t="s">
        <v>12848</v>
      </c>
      <c r="Z1737" s="93">
        <v>5.5000000000000003E-4</v>
      </c>
      <c r="AA1737" s="178">
        <v>3.6000000000000002E-4</v>
      </c>
      <c r="AB1737" s="93">
        <f t="shared" si="207"/>
        <v>-1.9000000000000001E-4</v>
      </c>
      <c r="AE1737" s="48" t="s">
        <v>15145</v>
      </c>
      <c r="AF1737" s="172">
        <v>3.6000000000000002E-4</v>
      </c>
      <c r="AK1737" s="48" t="s">
        <v>15148</v>
      </c>
      <c r="AM1737" s="48" t="s">
        <v>3846</v>
      </c>
      <c r="AN1737" s="48" t="s">
        <v>4272</v>
      </c>
      <c r="AQ1737" s="123" t="s">
        <v>15149</v>
      </c>
      <c r="AR1737" s="179">
        <v>3.6000000000000002E-4</v>
      </c>
      <c r="AS1737" s="180" t="s">
        <v>15280</v>
      </c>
      <c r="AT1737" s="181">
        <v>10000</v>
      </c>
      <c r="AU1737" s="181">
        <v>11</v>
      </c>
      <c r="AV1737" s="180" t="s">
        <v>6542</v>
      </c>
    </row>
    <row r="1738" spans="1:48" x14ac:dyDescent="0.2">
      <c r="A1738" s="92" t="s">
        <v>6543</v>
      </c>
      <c r="B1738" s="92" t="s">
        <v>6544</v>
      </c>
      <c r="C1738" s="117" t="s">
        <v>166</v>
      </c>
      <c r="D1738" s="92" t="s">
        <v>403</v>
      </c>
      <c r="E1738" s="92" t="s">
        <v>6545</v>
      </c>
      <c r="F1738" s="92" t="s">
        <v>6316</v>
      </c>
      <c r="G1738" s="92" t="s">
        <v>3962</v>
      </c>
      <c r="H1738" s="92" t="s">
        <v>4285</v>
      </c>
      <c r="I1738" s="118" t="s">
        <v>6546</v>
      </c>
      <c r="J1738" s="119">
        <v>11</v>
      </c>
      <c r="K1738" s="119">
        <v>10000</v>
      </c>
      <c r="L1738" s="119">
        <f t="shared" si="203"/>
        <v>-71127</v>
      </c>
      <c r="N1738" s="48" t="s">
        <v>243</v>
      </c>
      <c r="P1738" s="119">
        <v>60000</v>
      </c>
      <c r="Q1738" s="119">
        <v>40000</v>
      </c>
      <c r="R1738" s="119">
        <v>20000</v>
      </c>
      <c r="S1738" s="119">
        <f t="shared" si="205"/>
        <v>100000</v>
      </c>
      <c r="T1738" s="119">
        <f t="shared" si="206"/>
        <v>120000</v>
      </c>
      <c r="U1738" s="119">
        <v>81127</v>
      </c>
      <c r="V1738" s="119">
        <v>43764</v>
      </c>
      <c r="W1738" s="119">
        <v>41198</v>
      </c>
      <c r="X1738" s="119">
        <f t="shared" si="204"/>
        <v>-64891</v>
      </c>
      <c r="Y1738" s="92" t="s">
        <v>12848</v>
      </c>
      <c r="Z1738" s="93">
        <v>5.5000000000000003E-4</v>
      </c>
      <c r="AA1738" s="178">
        <v>5.5000000000000003E-4</v>
      </c>
      <c r="AB1738" s="93">
        <f t="shared" si="207"/>
        <v>0</v>
      </c>
      <c r="AE1738" s="48" t="s">
        <v>15145</v>
      </c>
      <c r="AF1738" s="172">
        <v>5.5000000000000003E-4</v>
      </c>
      <c r="AK1738" s="48" t="s">
        <v>15148</v>
      </c>
      <c r="AM1738" s="48" t="s">
        <v>3846</v>
      </c>
      <c r="AN1738" s="48" t="s">
        <v>4272</v>
      </c>
      <c r="AQ1738" s="123"/>
      <c r="AR1738" s="179">
        <v>5.5000000000000003E-4</v>
      </c>
      <c r="AS1738" s="180" t="s">
        <v>15280</v>
      </c>
      <c r="AT1738" s="181">
        <v>10000</v>
      </c>
      <c r="AU1738" s="181">
        <v>11</v>
      </c>
      <c r="AV1738" s="180" t="s">
        <v>6546</v>
      </c>
    </row>
    <row r="1739" spans="1:48" x14ac:dyDescent="0.2">
      <c r="A1739" s="92" t="s">
        <v>6547</v>
      </c>
      <c r="B1739" s="92" t="s">
        <v>6548</v>
      </c>
      <c r="C1739" s="117" t="s">
        <v>166</v>
      </c>
      <c r="D1739" s="92" t="s">
        <v>403</v>
      </c>
      <c r="E1739" s="92" t="s">
        <v>6549</v>
      </c>
      <c r="F1739" s="92" t="s">
        <v>6316</v>
      </c>
      <c r="G1739" s="92" t="s">
        <v>3962</v>
      </c>
      <c r="H1739" s="92" t="s">
        <v>4285</v>
      </c>
      <c r="I1739" s="118" t="s">
        <v>6550</v>
      </c>
      <c r="J1739" s="119">
        <v>11</v>
      </c>
      <c r="K1739" s="119">
        <v>10000</v>
      </c>
      <c r="L1739" s="119">
        <f t="shared" si="203"/>
        <v>1211</v>
      </c>
      <c r="N1739" s="48" t="s">
        <v>243</v>
      </c>
      <c r="P1739" s="119">
        <v>0</v>
      </c>
      <c r="Q1739" s="119">
        <v>0</v>
      </c>
      <c r="R1739" s="119">
        <v>0</v>
      </c>
      <c r="S1739" s="119">
        <f t="shared" si="205"/>
        <v>0</v>
      </c>
      <c r="T1739" s="119">
        <f t="shared" si="206"/>
        <v>0</v>
      </c>
      <c r="U1739" s="119">
        <v>8789</v>
      </c>
      <c r="V1739" s="119">
        <v>3344</v>
      </c>
      <c r="W1739" s="119">
        <v>2343</v>
      </c>
      <c r="X1739" s="119">
        <f t="shared" si="204"/>
        <v>-12133</v>
      </c>
      <c r="Y1739" s="92" t="s">
        <v>12848</v>
      </c>
      <c r="Z1739" s="93">
        <v>9.6000000000000002E-4</v>
      </c>
      <c r="AA1739" s="178">
        <v>9.6000000000000002E-4</v>
      </c>
      <c r="AB1739" s="93">
        <f t="shared" si="207"/>
        <v>0</v>
      </c>
      <c r="AE1739" s="48" t="s">
        <v>15145</v>
      </c>
      <c r="AF1739" s="172">
        <v>9.6000000000000002E-4</v>
      </c>
      <c r="AK1739" s="48" t="s">
        <v>15148</v>
      </c>
      <c r="AM1739" s="48" t="s">
        <v>3846</v>
      </c>
      <c r="AN1739" s="48" t="s">
        <v>4272</v>
      </c>
      <c r="AQ1739" s="123"/>
      <c r="AR1739" s="179">
        <v>9.6000000000000002E-4</v>
      </c>
      <c r="AS1739" s="180" t="s">
        <v>15324</v>
      </c>
      <c r="AT1739" s="181">
        <v>10000</v>
      </c>
      <c r="AU1739" s="181">
        <v>11</v>
      </c>
      <c r="AV1739" s="180" t="s">
        <v>6550</v>
      </c>
    </row>
    <row r="1740" spans="1:48" x14ac:dyDescent="0.2">
      <c r="A1740" s="92" t="s">
        <v>6551</v>
      </c>
      <c r="B1740" s="92" t="s">
        <v>6552</v>
      </c>
      <c r="C1740" s="117" t="s">
        <v>166</v>
      </c>
      <c r="D1740" s="92" t="s">
        <v>403</v>
      </c>
      <c r="E1740" s="92" t="s">
        <v>6553</v>
      </c>
      <c r="F1740" s="92" t="s">
        <v>6316</v>
      </c>
      <c r="G1740" s="92" t="s">
        <v>3962</v>
      </c>
      <c r="H1740" s="92" t="s">
        <v>4285</v>
      </c>
      <c r="I1740" s="118" t="s">
        <v>6554</v>
      </c>
      <c r="J1740" s="119">
        <v>11</v>
      </c>
      <c r="K1740" s="119">
        <v>5000</v>
      </c>
      <c r="L1740" s="119">
        <f t="shared" si="203"/>
        <v>-18099</v>
      </c>
      <c r="N1740" s="48" t="s">
        <v>243</v>
      </c>
      <c r="P1740" s="119">
        <v>10000</v>
      </c>
      <c r="Q1740" s="119">
        <v>5000</v>
      </c>
      <c r="R1740" s="119">
        <v>0</v>
      </c>
      <c r="S1740" s="119">
        <f t="shared" si="205"/>
        <v>15000</v>
      </c>
      <c r="T1740" s="119">
        <f t="shared" si="206"/>
        <v>15000</v>
      </c>
      <c r="U1740" s="119">
        <v>23099</v>
      </c>
      <c r="V1740" s="119">
        <v>13352</v>
      </c>
      <c r="W1740" s="119">
        <v>12210</v>
      </c>
      <c r="X1740" s="119">
        <f t="shared" si="204"/>
        <v>-26451</v>
      </c>
      <c r="Y1740" s="92" t="s">
        <v>12848</v>
      </c>
      <c r="Z1740" s="93">
        <v>7.0000000000000001E-3</v>
      </c>
      <c r="AA1740" s="178">
        <v>4.7999999999999996E-3</v>
      </c>
      <c r="AB1740" s="93">
        <f t="shared" si="207"/>
        <v>-2.2000000000000006E-3</v>
      </c>
      <c r="AE1740" s="48" t="s">
        <v>15145</v>
      </c>
      <c r="AF1740" s="172">
        <v>4.7999999999999996E-3</v>
      </c>
      <c r="AK1740" s="48" t="s">
        <v>15148</v>
      </c>
      <c r="AM1740" s="48" t="s">
        <v>3846</v>
      </c>
      <c r="AN1740" s="48" t="s">
        <v>4272</v>
      </c>
      <c r="AQ1740" s="123" t="s">
        <v>15149</v>
      </c>
      <c r="AR1740" s="179">
        <v>4.7999999999999996E-3</v>
      </c>
      <c r="AS1740" s="180" t="s">
        <v>15280</v>
      </c>
      <c r="AT1740" s="181">
        <v>5000</v>
      </c>
      <c r="AU1740" s="181">
        <v>11</v>
      </c>
      <c r="AV1740" s="180" t="s">
        <v>6554</v>
      </c>
    </row>
    <row r="1741" spans="1:48" x14ac:dyDescent="0.2">
      <c r="A1741" s="92" t="s">
        <v>6555</v>
      </c>
      <c r="B1741" s="92" t="s">
        <v>6556</v>
      </c>
      <c r="C1741" s="117" t="s">
        <v>166</v>
      </c>
      <c r="D1741" s="92" t="s">
        <v>437</v>
      </c>
      <c r="E1741" s="92" t="s">
        <v>6557</v>
      </c>
      <c r="F1741" s="92" t="s">
        <v>6316</v>
      </c>
      <c r="G1741" s="92" t="s">
        <v>3962</v>
      </c>
      <c r="H1741" s="92" t="s">
        <v>4285</v>
      </c>
      <c r="I1741" s="118" t="s">
        <v>6558</v>
      </c>
      <c r="J1741" s="119">
        <v>11</v>
      </c>
      <c r="K1741" s="119">
        <v>10000</v>
      </c>
      <c r="L1741" s="119">
        <f t="shared" si="203"/>
        <v>6899</v>
      </c>
      <c r="M1741" s="119"/>
      <c r="N1741" s="48" t="s">
        <v>243</v>
      </c>
      <c r="P1741" s="119">
        <v>0</v>
      </c>
      <c r="Q1741" s="119">
        <v>0</v>
      </c>
      <c r="R1741" s="119">
        <v>0</v>
      </c>
      <c r="S1741" s="119">
        <f t="shared" si="205"/>
        <v>0</v>
      </c>
      <c r="T1741" s="119">
        <f t="shared" si="206"/>
        <v>0</v>
      </c>
      <c r="U1741" s="119">
        <v>3101</v>
      </c>
      <c r="V1741" s="119">
        <v>2646</v>
      </c>
      <c r="W1741" s="119">
        <v>2296</v>
      </c>
      <c r="X1741" s="119">
        <f t="shared" si="204"/>
        <v>-5747</v>
      </c>
      <c r="Y1741" s="92" t="s">
        <v>12848</v>
      </c>
      <c r="Z1741" s="93">
        <v>8.8999999999999995E-4</v>
      </c>
      <c r="AA1741" s="178">
        <v>8.8999999999999995E-4</v>
      </c>
      <c r="AB1741" s="93">
        <f t="shared" si="207"/>
        <v>0</v>
      </c>
      <c r="AE1741" s="48" t="s">
        <v>15145</v>
      </c>
      <c r="AF1741" s="172">
        <v>8.8999999999999995E-4</v>
      </c>
      <c r="AK1741" s="48" t="s">
        <v>15148</v>
      </c>
      <c r="AM1741" s="48" t="s">
        <v>3846</v>
      </c>
      <c r="AN1741" s="48" t="s">
        <v>4272</v>
      </c>
      <c r="AQ1741" s="123"/>
      <c r="AR1741" s="179">
        <v>8.8999999999999995E-4</v>
      </c>
      <c r="AS1741" s="180" t="s">
        <v>15324</v>
      </c>
      <c r="AT1741" s="181">
        <v>10000</v>
      </c>
      <c r="AU1741" s="181">
        <v>11</v>
      </c>
      <c r="AV1741" s="180" t="s">
        <v>6558</v>
      </c>
    </row>
    <row r="1742" spans="1:48" ht="30" x14ac:dyDescent="0.2">
      <c r="A1742" s="92" t="s">
        <v>6559</v>
      </c>
      <c r="B1742" s="92" t="s">
        <v>6560</v>
      </c>
      <c r="C1742" s="117" t="s">
        <v>166</v>
      </c>
      <c r="D1742" s="92" t="s">
        <v>403</v>
      </c>
      <c r="E1742" s="92" t="s">
        <v>6561</v>
      </c>
      <c r="F1742" s="92" t="s">
        <v>6316</v>
      </c>
      <c r="G1742" s="92" t="s">
        <v>3962</v>
      </c>
      <c r="H1742" s="92" t="s">
        <v>4285</v>
      </c>
      <c r="I1742" s="118" t="s">
        <v>6562</v>
      </c>
      <c r="J1742" s="119">
        <v>11</v>
      </c>
      <c r="K1742" s="119">
        <v>10000</v>
      </c>
      <c r="L1742" s="119">
        <f t="shared" si="203"/>
        <v>-18922</v>
      </c>
      <c r="N1742" s="48" t="s">
        <v>243</v>
      </c>
      <c r="P1742" s="119">
        <v>20000</v>
      </c>
      <c r="Q1742" s="119">
        <v>10000</v>
      </c>
      <c r="R1742" s="119">
        <v>10000</v>
      </c>
      <c r="S1742" s="119">
        <f t="shared" si="205"/>
        <v>30000</v>
      </c>
      <c r="T1742" s="119">
        <f t="shared" si="206"/>
        <v>40000</v>
      </c>
      <c r="U1742" s="119">
        <v>28922</v>
      </c>
      <c r="V1742" s="119">
        <v>16372</v>
      </c>
      <c r="W1742" s="119">
        <v>12333</v>
      </c>
      <c r="X1742" s="119">
        <f t="shared" si="204"/>
        <v>-25294</v>
      </c>
      <c r="Y1742" s="92" t="s">
        <v>12848</v>
      </c>
      <c r="Z1742" s="93">
        <v>3.6000000000000002E-4</v>
      </c>
      <c r="AA1742" s="178">
        <v>8.0000000000000004E-4</v>
      </c>
      <c r="AB1742" s="93">
        <f t="shared" si="207"/>
        <v>4.4000000000000002E-4</v>
      </c>
      <c r="AE1742" s="48" t="s">
        <v>15145</v>
      </c>
      <c r="AF1742" s="172">
        <v>8.0000000000000004E-4</v>
      </c>
      <c r="AK1742" s="48" t="s">
        <v>15148</v>
      </c>
      <c r="AM1742" s="48" t="s">
        <v>3846</v>
      </c>
      <c r="AN1742" s="48" t="s">
        <v>4272</v>
      </c>
      <c r="AQ1742" s="123" t="s">
        <v>15164</v>
      </c>
      <c r="AR1742" s="179">
        <v>8.0000000000000004E-4</v>
      </c>
      <c r="AS1742" s="180" t="s">
        <v>15280</v>
      </c>
      <c r="AT1742" s="181">
        <v>10000</v>
      </c>
      <c r="AU1742" s="181">
        <v>11</v>
      </c>
      <c r="AV1742" s="180" t="s">
        <v>6562</v>
      </c>
    </row>
    <row r="1743" spans="1:48" x14ac:dyDescent="0.2">
      <c r="A1743" s="92" t="s">
        <v>6563</v>
      </c>
      <c r="B1743" s="92" t="s">
        <v>6564</v>
      </c>
      <c r="C1743" s="117" t="s">
        <v>166</v>
      </c>
      <c r="D1743" s="92" t="s">
        <v>403</v>
      </c>
      <c r="E1743" s="92" t="s">
        <v>6565</v>
      </c>
      <c r="F1743" s="92" t="s">
        <v>6316</v>
      </c>
      <c r="G1743" s="92" t="s">
        <v>3962</v>
      </c>
      <c r="H1743" s="92" t="s">
        <v>4285</v>
      </c>
      <c r="I1743" s="118" t="s">
        <v>6566</v>
      </c>
      <c r="J1743" s="119">
        <v>11</v>
      </c>
      <c r="K1743" s="119">
        <v>10000</v>
      </c>
      <c r="L1743" s="119">
        <f t="shared" si="203"/>
        <v>131</v>
      </c>
      <c r="N1743" s="48" t="s">
        <v>243</v>
      </c>
      <c r="P1743" s="119">
        <v>0</v>
      </c>
      <c r="Q1743" s="119">
        <v>0</v>
      </c>
      <c r="R1743" s="119">
        <v>0</v>
      </c>
      <c r="S1743" s="119">
        <f t="shared" si="205"/>
        <v>0</v>
      </c>
      <c r="T1743" s="119">
        <f t="shared" si="206"/>
        <v>0</v>
      </c>
      <c r="U1743" s="119">
        <v>9869</v>
      </c>
      <c r="V1743" s="119">
        <v>7590</v>
      </c>
      <c r="W1743" s="119">
        <v>7062</v>
      </c>
      <c r="X1743" s="119">
        <f t="shared" si="204"/>
        <v>-17459</v>
      </c>
      <c r="Y1743" s="92" t="s">
        <v>12848</v>
      </c>
      <c r="Z1743" s="93">
        <v>8.4000000000000003E-4</v>
      </c>
      <c r="AA1743" s="178">
        <v>8.4000000000000003E-4</v>
      </c>
      <c r="AB1743" s="93">
        <f t="shared" si="207"/>
        <v>0</v>
      </c>
      <c r="AE1743" s="48" t="s">
        <v>15145</v>
      </c>
      <c r="AF1743" s="172">
        <v>8.4000000000000003E-4</v>
      </c>
      <c r="AK1743" s="48" t="s">
        <v>15148</v>
      </c>
      <c r="AM1743" s="48" t="s">
        <v>3846</v>
      </c>
      <c r="AN1743" s="48" t="s">
        <v>4272</v>
      </c>
      <c r="AQ1743" s="123"/>
      <c r="AR1743" s="179">
        <v>8.4000000000000003E-4</v>
      </c>
      <c r="AS1743" s="180" t="s">
        <v>15324</v>
      </c>
      <c r="AT1743" s="181">
        <v>10000</v>
      </c>
      <c r="AU1743" s="181">
        <v>11</v>
      </c>
      <c r="AV1743" s="180" t="s">
        <v>6566</v>
      </c>
    </row>
    <row r="1744" spans="1:48" x14ac:dyDescent="0.2">
      <c r="A1744" s="92" t="s">
        <v>6567</v>
      </c>
      <c r="B1744" s="92" t="s">
        <v>6568</v>
      </c>
      <c r="C1744" s="117" t="s">
        <v>166</v>
      </c>
      <c r="D1744" s="92" t="s">
        <v>437</v>
      </c>
      <c r="E1744" s="92" t="s">
        <v>6569</v>
      </c>
      <c r="F1744" s="92" t="s">
        <v>6316</v>
      </c>
      <c r="G1744" s="92" t="s">
        <v>3962</v>
      </c>
      <c r="H1744" s="92" t="s">
        <v>4285</v>
      </c>
      <c r="I1744" s="118" t="s">
        <v>6570</v>
      </c>
      <c r="J1744" s="119">
        <v>11</v>
      </c>
      <c r="K1744" s="119">
        <v>10000</v>
      </c>
      <c r="L1744" s="119">
        <f t="shared" si="203"/>
        <v>8205</v>
      </c>
      <c r="M1744" s="92">
        <v>8.4</v>
      </c>
      <c r="N1744" s="48" t="s">
        <v>243</v>
      </c>
      <c r="P1744" s="119">
        <v>10000</v>
      </c>
      <c r="Q1744" s="119">
        <v>10000</v>
      </c>
      <c r="R1744" s="119">
        <v>0</v>
      </c>
      <c r="S1744" s="119">
        <f t="shared" si="205"/>
        <v>20000</v>
      </c>
      <c r="T1744" s="119">
        <f t="shared" si="206"/>
        <v>20000</v>
      </c>
      <c r="U1744" s="119">
        <v>1795</v>
      </c>
      <c r="V1744" s="119">
        <v>854</v>
      </c>
      <c r="W1744" s="119">
        <v>868</v>
      </c>
      <c r="X1744" s="119">
        <f t="shared" si="204"/>
        <v>7351</v>
      </c>
      <c r="Y1744" s="92" t="s">
        <v>12863</v>
      </c>
      <c r="Z1744" s="93">
        <v>8.4000000000000003E-4</v>
      </c>
      <c r="AA1744" s="178">
        <v>6.0999999999999997E-4</v>
      </c>
      <c r="AB1744" s="93">
        <f t="shared" si="207"/>
        <v>-2.3000000000000006E-4</v>
      </c>
      <c r="AE1744" s="48" t="s">
        <v>15145</v>
      </c>
      <c r="AF1744" s="172">
        <v>6.0999999999999997E-4</v>
      </c>
      <c r="AK1744" s="48" t="s">
        <v>15148</v>
      </c>
      <c r="AM1744" s="48" t="s">
        <v>3846</v>
      </c>
      <c r="AN1744" s="48" t="s">
        <v>4272</v>
      </c>
      <c r="AQ1744" s="123" t="s">
        <v>15149</v>
      </c>
      <c r="AR1744" s="179">
        <v>6.0999999999999997E-4</v>
      </c>
      <c r="AS1744" s="180" t="s">
        <v>15324</v>
      </c>
      <c r="AT1744" s="181">
        <v>10000</v>
      </c>
      <c r="AU1744" s="181">
        <v>11</v>
      </c>
      <c r="AV1744" s="180" t="s">
        <v>6570</v>
      </c>
    </row>
    <row r="1745" spans="1:48" x14ac:dyDescent="0.2">
      <c r="A1745" s="92" t="s">
        <v>6571</v>
      </c>
      <c r="B1745" s="92" t="s">
        <v>6572</v>
      </c>
      <c r="C1745" s="117" t="s">
        <v>166</v>
      </c>
      <c r="D1745" s="92" t="s">
        <v>403</v>
      </c>
      <c r="E1745" s="92" t="s">
        <v>6573</v>
      </c>
      <c r="F1745" s="92" t="s">
        <v>6316</v>
      </c>
      <c r="G1745" s="92" t="s">
        <v>3962</v>
      </c>
      <c r="H1745" s="92" t="s">
        <v>4285</v>
      </c>
      <c r="I1745" s="118" t="s">
        <v>6574</v>
      </c>
      <c r="J1745" s="119">
        <v>11</v>
      </c>
      <c r="K1745" s="119">
        <v>10000</v>
      </c>
      <c r="L1745" s="119">
        <f t="shared" si="203"/>
        <v>-11768</v>
      </c>
      <c r="N1745" s="48" t="s">
        <v>243</v>
      </c>
      <c r="P1745" s="119">
        <v>20000</v>
      </c>
      <c r="Q1745" s="119">
        <v>20000</v>
      </c>
      <c r="R1745" s="119">
        <v>0</v>
      </c>
      <c r="S1745" s="119">
        <f t="shared" si="205"/>
        <v>40000</v>
      </c>
      <c r="T1745" s="119">
        <f t="shared" si="206"/>
        <v>40000</v>
      </c>
      <c r="U1745" s="119">
        <v>21768</v>
      </c>
      <c r="V1745" s="119">
        <v>14895</v>
      </c>
      <c r="W1745" s="119">
        <v>14658</v>
      </c>
      <c r="X1745" s="119">
        <f t="shared" si="204"/>
        <v>-16663</v>
      </c>
      <c r="Y1745" s="92" t="s">
        <v>12848</v>
      </c>
      <c r="Z1745" s="93">
        <v>5.5000000000000003E-4</v>
      </c>
      <c r="AA1745" s="178">
        <v>5.5000000000000003E-4</v>
      </c>
      <c r="AB1745" s="93">
        <f t="shared" si="207"/>
        <v>0</v>
      </c>
      <c r="AE1745" s="48" t="s">
        <v>15145</v>
      </c>
      <c r="AF1745" s="172">
        <v>5.5000000000000003E-4</v>
      </c>
      <c r="AK1745" s="48" t="s">
        <v>15148</v>
      </c>
      <c r="AM1745" s="48" t="s">
        <v>3846</v>
      </c>
      <c r="AN1745" s="48" t="s">
        <v>4272</v>
      </c>
      <c r="AQ1745" s="123"/>
      <c r="AR1745" s="179">
        <v>5.5000000000000003E-4</v>
      </c>
      <c r="AS1745" s="180" t="s">
        <v>15280</v>
      </c>
      <c r="AT1745" s="181">
        <v>10000</v>
      </c>
      <c r="AU1745" s="181">
        <v>11</v>
      </c>
      <c r="AV1745" s="180" t="s">
        <v>6574</v>
      </c>
    </row>
    <row r="1746" spans="1:48" x14ac:dyDescent="0.2">
      <c r="A1746" s="92" t="s">
        <v>6575</v>
      </c>
      <c r="B1746" s="92" t="s">
        <v>6576</v>
      </c>
      <c r="C1746" s="117" t="s">
        <v>166</v>
      </c>
      <c r="D1746" s="92" t="s">
        <v>403</v>
      </c>
      <c r="E1746" s="92" t="s">
        <v>6577</v>
      </c>
      <c r="F1746" s="92" t="s">
        <v>6316</v>
      </c>
      <c r="G1746" s="92" t="s">
        <v>3962</v>
      </c>
      <c r="H1746" s="92" t="s">
        <v>4285</v>
      </c>
      <c r="I1746" s="118" t="s">
        <v>6578</v>
      </c>
      <c r="J1746" s="119">
        <v>11</v>
      </c>
      <c r="K1746" s="119">
        <v>10000</v>
      </c>
      <c r="L1746" s="119">
        <f t="shared" si="203"/>
        <v>-74827</v>
      </c>
      <c r="N1746" s="48" t="s">
        <v>243</v>
      </c>
      <c r="P1746" s="119">
        <v>40000</v>
      </c>
      <c r="Q1746" s="119">
        <v>20000</v>
      </c>
      <c r="R1746" s="119">
        <v>0</v>
      </c>
      <c r="S1746" s="119">
        <f t="shared" si="205"/>
        <v>60000</v>
      </c>
      <c r="T1746" s="119">
        <f t="shared" si="206"/>
        <v>60000</v>
      </c>
      <c r="U1746" s="119">
        <v>84827</v>
      </c>
      <c r="V1746" s="119">
        <v>42689</v>
      </c>
      <c r="W1746" s="119">
        <v>41889</v>
      </c>
      <c r="X1746" s="119">
        <f t="shared" si="204"/>
        <v>-87516</v>
      </c>
      <c r="Y1746" s="92" t="s">
        <v>12848</v>
      </c>
      <c r="Z1746" s="93">
        <v>5.5000000000000003E-4</v>
      </c>
      <c r="AA1746" s="178">
        <v>3.6000000000000002E-4</v>
      </c>
      <c r="AB1746" s="93">
        <f t="shared" si="207"/>
        <v>-1.9000000000000001E-4</v>
      </c>
      <c r="AE1746" s="48" t="s">
        <v>15145</v>
      </c>
      <c r="AF1746" s="172">
        <v>3.6000000000000002E-4</v>
      </c>
      <c r="AK1746" s="48" t="s">
        <v>15148</v>
      </c>
      <c r="AM1746" s="48" t="s">
        <v>3846</v>
      </c>
      <c r="AN1746" s="48" t="s">
        <v>4272</v>
      </c>
      <c r="AQ1746" s="123"/>
      <c r="AR1746" s="179">
        <v>3.6000000000000002E-4</v>
      </c>
      <c r="AS1746" s="180" t="s">
        <v>15280</v>
      </c>
      <c r="AT1746" s="181">
        <v>10000</v>
      </c>
      <c r="AU1746" s="181">
        <v>11</v>
      </c>
      <c r="AV1746" s="180" t="s">
        <v>6578</v>
      </c>
    </row>
    <row r="1747" spans="1:48" ht="30" x14ac:dyDescent="0.2">
      <c r="A1747" s="92" t="s">
        <v>6579</v>
      </c>
      <c r="B1747" s="92" t="s">
        <v>6580</v>
      </c>
      <c r="C1747" s="117" t="s">
        <v>166</v>
      </c>
      <c r="D1747" s="92" t="s">
        <v>403</v>
      </c>
      <c r="E1747" s="92" t="s">
        <v>6581</v>
      </c>
      <c r="F1747" s="92" t="s">
        <v>6316</v>
      </c>
      <c r="G1747" s="92" t="s">
        <v>3962</v>
      </c>
      <c r="H1747" s="92" t="s">
        <v>4285</v>
      </c>
      <c r="I1747" s="118" t="s">
        <v>6582</v>
      </c>
      <c r="J1747" s="119">
        <v>11</v>
      </c>
      <c r="K1747" s="119">
        <v>10000</v>
      </c>
      <c r="L1747" s="119">
        <f t="shared" si="203"/>
        <v>-3769</v>
      </c>
      <c r="N1747" s="48" t="s">
        <v>243</v>
      </c>
      <c r="P1747" s="119">
        <v>0</v>
      </c>
      <c r="Q1747" s="119">
        <v>0</v>
      </c>
      <c r="R1747" s="119">
        <v>0</v>
      </c>
      <c r="S1747" s="119">
        <f t="shared" si="205"/>
        <v>0</v>
      </c>
      <c r="T1747" s="119">
        <f t="shared" si="206"/>
        <v>0</v>
      </c>
      <c r="U1747" s="119">
        <v>13769</v>
      </c>
      <c r="V1747" s="119">
        <v>4290</v>
      </c>
      <c r="W1747" s="119">
        <v>2037</v>
      </c>
      <c r="X1747" s="119">
        <f t="shared" si="204"/>
        <v>-18059</v>
      </c>
      <c r="Y1747" s="92" t="s">
        <v>12848</v>
      </c>
      <c r="Z1747" s="93">
        <v>3.6000000000000002E-4</v>
      </c>
      <c r="AA1747" s="178">
        <v>8.0000000000000004E-4</v>
      </c>
      <c r="AB1747" s="93">
        <f t="shared" si="207"/>
        <v>4.4000000000000002E-4</v>
      </c>
      <c r="AE1747" s="48" t="s">
        <v>15145</v>
      </c>
      <c r="AF1747" s="172">
        <v>8.0000000000000004E-4</v>
      </c>
      <c r="AK1747" s="48" t="s">
        <v>15148</v>
      </c>
      <c r="AM1747" s="48" t="s">
        <v>3846</v>
      </c>
      <c r="AN1747" s="48" t="s">
        <v>4272</v>
      </c>
      <c r="AQ1747" s="123" t="s">
        <v>15164</v>
      </c>
      <c r="AR1747" s="179">
        <v>8.0000000000000004E-4</v>
      </c>
      <c r="AS1747" s="180" t="s">
        <v>15280</v>
      </c>
      <c r="AT1747" s="181">
        <v>10000</v>
      </c>
      <c r="AU1747" s="181">
        <v>12</v>
      </c>
      <c r="AV1747" s="180" t="s">
        <v>6582</v>
      </c>
    </row>
    <row r="1748" spans="1:48" ht="30" x14ac:dyDescent="0.2">
      <c r="A1748" s="118" t="s">
        <v>6583</v>
      </c>
      <c r="B1748" s="92" t="s">
        <v>6584</v>
      </c>
      <c r="C1748" s="117" t="s">
        <v>166</v>
      </c>
      <c r="D1748" s="92" t="s">
        <v>403</v>
      </c>
      <c r="E1748" s="118" t="s">
        <v>6585</v>
      </c>
      <c r="F1748" s="92" t="s">
        <v>6316</v>
      </c>
      <c r="G1748" s="92" t="s">
        <v>3962</v>
      </c>
      <c r="H1748" s="92" t="s">
        <v>4285</v>
      </c>
      <c r="I1748" s="118" t="s">
        <v>6586</v>
      </c>
      <c r="J1748" s="119">
        <v>11</v>
      </c>
      <c r="K1748" s="119">
        <v>10000</v>
      </c>
      <c r="L1748" s="119">
        <f t="shared" si="203"/>
        <v>-117376</v>
      </c>
      <c r="N1748" s="48" t="s">
        <v>243</v>
      </c>
      <c r="P1748" s="119">
        <v>130000</v>
      </c>
      <c r="Q1748" s="119">
        <v>100000</v>
      </c>
      <c r="R1748" s="119">
        <v>0</v>
      </c>
      <c r="S1748" s="119">
        <f t="shared" si="205"/>
        <v>230000</v>
      </c>
      <c r="T1748" s="119">
        <f t="shared" si="206"/>
        <v>230000</v>
      </c>
      <c r="U1748" s="119">
        <v>127376</v>
      </c>
      <c r="V1748" s="119">
        <v>92493</v>
      </c>
      <c r="W1748" s="119">
        <v>89115</v>
      </c>
      <c r="X1748" s="119">
        <f t="shared" si="204"/>
        <v>-89869</v>
      </c>
      <c r="Y1748" s="92" t="s">
        <v>12848</v>
      </c>
      <c r="Z1748" s="93">
        <v>8.8000000000000003E-4</v>
      </c>
      <c r="AA1748" s="178">
        <v>7.9000000000000001E-4</v>
      </c>
      <c r="AB1748" s="93">
        <f t="shared" si="207"/>
        <v>-9.0000000000000019E-5</v>
      </c>
      <c r="AE1748" s="48" t="s">
        <v>15145</v>
      </c>
      <c r="AF1748" s="172">
        <v>7.9000000000000001E-4</v>
      </c>
      <c r="AK1748" s="48" t="s">
        <v>15148</v>
      </c>
      <c r="AM1748" s="48" t="s">
        <v>3846</v>
      </c>
      <c r="AN1748" s="48" t="s">
        <v>4272</v>
      </c>
      <c r="AQ1748" s="123" t="s">
        <v>15164</v>
      </c>
      <c r="AR1748" s="179">
        <v>7.9000000000000001E-4</v>
      </c>
      <c r="AS1748" s="180" t="s">
        <v>15280</v>
      </c>
      <c r="AT1748" s="181">
        <v>10000</v>
      </c>
      <c r="AU1748" s="181">
        <v>12</v>
      </c>
      <c r="AV1748" s="180" t="s">
        <v>6586</v>
      </c>
    </row>
    <row r="1749" spans="1:48" ht="30" x14ac:dyDescent="0.2">
      <c r="A1749" s="92" t="s">
        <v>6587</v>
      </c>
      <c r="B1749" s="92" t="s">
        <v>6588</v>
      </c>
      <c r="C1749" s="117" t="s">
        <v>166</v>
      </c>
      <c r="D1749" s="92" t="s">
        <v>403</v>
      </c>
      <c r="E1749" s="92" t="s">
        <v>6589</v>
      </c>
      <c r="F1749" s="92" t="s">
        <v>6316</v>
      </c>
      <c r="G1749" s="92" t="s">
        <v>3962</v>
      </c>
      <c r="H1749" s="92" t="s">
        <v>4285</v>
      </c>
      <c r="I1749" s="118" t="s">
        <v>6590</v>
      </c>
      <c r="J1749" s="119">
        <v>11</v>
      </c>
      <c r="K1749" s="119">
        <v>5000</v>
      </c>
      <c r="L1749" s="119">
        <f t="shared" si="203"/>
        <v>2976</v>
      </c>
      <c r="M1749" s="119"/>
      <c r="N1749" s="48" t="s">
        <v>243</v>
      </c>
      <c r="P1749" s="119">
        <v>0</v>
      </c>
      <c r="Q1749" s="119">
        <v>0</v>
      </c>
      <c r="R1749" s="119">
        <v>0</v>
      </c>
      <c r="S1749" s="119">
        <f t="shared" si="205"/>
        <v>0</v>
      </c>
      <c r="T1749" s="119">
        <f t="shared" si="206"/>
        <v>0</v>
      </c>
      <c r="U1749" s="119">
        <v>2024</v>
      </c>
      <c r="V1749" s="119">
        <v>1535</v>
      </c>
      <c r="W1749" s="119">
        <v>1134</v>
      </c>
      <c r="X1749" s="119">
        <f t="shared" si="204"/>
        <v>-3559</v>
      </c>
      <c r="Y1749" s="92" t="s">
        <v>12848</v>
      </c>
      <c r="Z1749" s="93">
        <v>1.09E-3</v>
      </c>
      <c r="AA1749" s="178">
        <v>2.7499999999999998E-3</v>
      </c>
      <c r="AB1749" s="93">
        <f t="shared" si="207"/>
        <v>1.6599999999999998E-3</v>
      </c>
      <c r="AE1749" s="48" t="s">
        <v>15145</v>
      </c>
      <c r="AF1749" s="172">
        <v>2.7499999999999998E-3</v>
      </c>
      <c r="AK1749" s="48" t="s">
        <v>15148</v>
      </c>
      <c r="AM1749" s="48" t="s">
        <v>3846</v>
      </c>
      <c r="AN1749" s="48" t="s">
        <v>4272</v>
      </c>
      <c r="AQ1749" s="123" t="s">
        <v>15164</v>
      </c>
      <c r="AR1749" s="179">
        <v>2.7499999999999998E-3</v>
      </c>
      <c r="AS1749" s="180" t="s">
        <v>15280</v>
      </c>
      <c r="AT1749" s="181">
        <v>5000</v>
      </c>
      <c r="AU1749" s="181">
        <v>16</v>
      </c>
      <c r="AV1749" s="180" t="s">
        <v>6590</v>
      </c>
    </row>
    <row r="1750" spans="1:48" ht="30" x14ac:dyDescent="0.2">
      <c r="A1750" s="92" t="s">
        <v>6591</v>
      </c>
      <c r="B1750" s="92" t="s">
        <v>6592</v>
      </c>
      <c r="C1750" s="117" t="s">
        <v>166</v>
      </c>
      <c r="D1750" s="92" t="s">
        <v>403</v>
      </c>
      <c r="E1750" s="92" t="s">
        <v>6593</v>
      </c>
      <c r="F1750" s="92" t="s">
        <v>6316</v>
      </c>
      <c r="G1750" s="92" t="s">
        <v>3962</v>
      </c>
      <c r="H1750" s="92" t="s">
        <v>4285</v>
      </c>
      <c r="I1750" s="118" t="s">
        <v>6594</v>
      </c>
      <c r="J1750" s="119">
        <v>11</v>
      </c>
      <c r="K1750" s="119">
        <v>10000</v>
      </c>
      <c r="L1750" s="119">
        <f t="shared" si="203"/>
        <v>-47825</v>
      </c>
      <c r="N1750" s="48" t="s">
        <v>243</v>
      </c>
      <c r="P1750" s="119">
        <v>20000</v>
      </c>
      <c r="Q1750" s="119">
        <v>0</v>
      </c>
      <c r="R1750" s="119">
        <v>0</v>
      </c>
      <c r="S1750" s="119">
        <f t="shared" si="205"/>
        <v>20000</v>
      </c>
      <c r="T1750" s="119">
        <f t="shared" si="206"/>
        <v>20000</v>
      </c>
      <c r="U1750" s="119">
        <v>57825</v>
      </c>
      <c r="V1750" s="119">
        <v>49779</v>
      </c>
      <c r="W1750" s="119">
        <v>48958</v>
      </c>
      <c r="X1750" s="119">
        <f t="shared" si="204"/>
        <v>-87604</v>
      </c>
      <c r="Y1750" s="92" t="s">
        <v>12848</v>
      </c>
      <c r="Z1750" s="93">
        <v>3.6000000000000002E-4</v>
      </c>
      <c r="AA1750" s="178">
        <v>8.0000000000000004E-4</v>
      </c>
      <c r="AB1750" s="93">
        <f t="shared" si="207"/>
        <v>4.4000000000000002E-4</v>
      </c>
      <c r="AE1750" s="48" t="s">
        <v>15145</v>
      </c>
      <c r="AF1750" s="172">
        <v>8.0000000000000004E-4</v>
      </c>
      <c r="AK1750" s="48" t="s">
        <v>15148</v>
      </c>
      <c r="AM1750" s="48" t="s">
        <v>3846</v>
      </c>
      <c r="AN1750" s="48" t="s">
        <v>4272</v>
      </c>
      <c r="AQ1750" s="123" t="s">
        <v>15164</v>
      </c>
      <c r="AR1750" s="179">
        <v>8.0000000000000004E-4</v>
      </c>
      <c r="AS1750" s="180" t="s">
        <v>15280</v>
      </c>
      <c r="AT1750" s="181">
        <v>10000</v>
      </c>
      <c r="AU1750" s="181">
        <v>16</v>
      </c>
      <c r="AV1750" s="180" t="s">
        <v>6594</v>
      </c>
    </row>
    <row r="1751" spans="1:48" ht="60" x14ac:dyDescent="0.2">
      <c r="A1751" s="92" t="s">
        <v>6595</v>
      </c>
      <c r="B1751" s="92" t="s">
        <v>6596</v>
      </c>
      <c r="C1751" s="117" t="s">
        <v>166</v>
      </c>
      <c r="D1751" s="92" t="s">
        <v>2310</v>
      </c>
      <c r="E1751" s="92" t="s">
        <v>6597</v>
      </c>
      <c r="F1751" s="92" t="s">
        <v>6316</v>
      </c>
      <c r="G1751" s="92" t="s">
        <v>3962</v>
      </c>
      <c r="H1751" s="92" t="s">
        <v>4285</v>
      </c>
      <c r="I1751" s="118" t="s">
        <v>6598</v>
      </c>
      <c r="J1751" s="119">
        <v>13</v>
      </c>
      <c r="K1751" s="119">
        <v>5000</v>
      </c>
      <c r="L1751" s="119">
        <f t="shared" si="203"/>
        <v>5000</v>
      </c>
      <c r="M1751" s="119">
        <v>16.350000000000001</v>
      </c>
      <c r="N1751" s="48" t="s">
        <v>243</v>
      </c>
      <c r="O1751" s="48" t="s">
        <v>504</v>
      </c>
      <c r="P1751" s="119">
        <v>0</v>
      </c>
      <c r="Q1751" s="119">
        <v>0</v>
      </c>
      <c r="R1751" s="119">
        <v>0</v>
      </c>
      <c r="S1751" s="119">
        <f t="shared" si="205"/>
        <v>0</v>
      </c>
      <c r="T1751" s="119">
        <f t="shared" si="206"/>
        <v>0</v>
      </c>
      <c r="U1751" s="119">
        <v>0</v>
      </c>
      <c r="V1751" s="119">
        <v>0</v>
      </c>
      <c r="W1751" s="119">
        <v>0</v>
      </c>
      <c r="X1751" s="119">
        <f t="shared" si="204"/>
        <v>0</v>
      </c>
      <c r="Y1751" s="92" t="s">
        <v>12844</v>
      </c>
      <c r="Z1751" s="93">
        <v>3.2699999999999999E-3</v>
      </c>
      <c r="AA1751" s="178">
        <v>3.2699999999999999E-3</v>
      </c>
      <c r="AB1751" s="93">
        <f t="shared" si="207"/>
        <v>0</v>
      </c>
      <c r="AE1751" s="48" t="s">
        <v>15145</v>
      </c>
      <c r="AF1751" s="172">
        <v>3.2699999999999999E-3</v>
      </c>
      <c r="AK1751" s="48" t="s">
        <v>15148</v>
      </c>
      <c r="AM1751" s="48" t="s">
        <v>3846</v>
      </c>
      <c r="AN1751" s="48" t="s">
        <v>4272</v>
      </c>
      <c r="AQ1751" s="123"/>
      <c r="AR1751" s="179">
        <v>3.2699999999999999E-3</v>
      </c>
      <c r="AS1751" s="180" t="s">
        <v>15324</v>
      </c>
      <c r="AT1751" s="181">
        <v>5000</v>
      </c>
      <c r="AU1751" s="181">
        <v>11</v>
      </c>
      <c r="AV1751" s="180" t="s">
        <v>6598</v>
      </c>
    </row>
    <row r="1752" spans="1:48" ht="30" x14ac:dyDescent="0.2">
      <c r="A1752" s="92" t="s">
        <v>6599</v>
      </c>
      <c r="B1752" s="92" t="s">
        <v>6600</v>
      </c>
      <c r="C1752" s="117" t="s">
        <v>166</v>
      </c>
      <c r="D1752" s="92" t="s">
        <v>403</v>
      </c>
      <c r="E1752" s="92" t="s">
        <v>6601</v>
      </c>
      <c r="F1752" s="92" t="s">
        <v>6316</v>
      </c>
      <c r="G1752" s="92" t="s">
        <v>3962</v>
      </c>
      <c r="H1752" s="92" t="s">
        <v>4285</v>
      </c>
      <c r="I1752" s="118" t="s">
        <v>6602</v>
      </c>
      <c r="J1752" s="119">
        <v>11</v>
      </c>
      <c r="K1752" s="119">
        <v>10000</v>
      </c>
      <c r="L1752" s="119">
        <f t="shared" si="203"/>
        <v>-212565</v>
      </c>
      <c r="N1752" s="48" t="s">
        <v>243</v>
      </c>
      <c r="P1752" s="119">
        <v>220000</v>
      </c>
      <c r="Q1752" s="119">
        <v>150000</v>
      </c>
      <c r="R1752" s="119">
        <v>70000</v>
      </c>
      <c r="S1752" s="119">
        <f t="shared" si="205"/>
        <v>370000</v>
      </c>
      <c r="T1752" s="119">
        <f t="shared" si="206"/>
        <v>440000</v>
      </c>
      <c r="U1752" s="119">
        <v>222565</v>
      </c>
      <c r="V1752" s="119">
        <v>131173</v>
      </c>
      <c r="W1752" s="119">
        <v>125140</v>
      </c>
      <c r="X1752" s="119">
        <f t="shared" si="204"/>
        <v>-133738</v>
      </c>
      <c r="Y1752" s="92" t="s">
        <v>12848</v>
      </c>
      <c r="Z1752" s="93">
        <v>3.6000000000000002E-4</v>
      </c>
      <c r="AA1752" s="178">
        <v>7.9000000000000001E-4</v>
      </c>
      <c r="AB1752" s="93">
        <f t="shared" si="207"/>
        <v>4.2999999999999999E-4</v>
      </c>
      <c r="AE1752" s="48" t="s">
        <v>15145</v>
      </c>
      <c r="AF1752" s="172">
        <v>7.9000000000000001E-4</v>
      </c>
      <c r="AK1752" s="48" t="s">
        <v>15148</v>
      </c>
      <c r="AM1752" s="48" t="s">
        <v>3846</v>
      </c>
      <c r="AN1752" s="48" t="s">
        <v>4272</v>
      </c>
      <c r="AQ1752" s="123" t="s">
        <v>15164</v>
      </c>
      <c r="AR1752" s="179">
        <v>7.9000000000000001E-4</v>
      </c>
      <c r="AS1752" s="180" t="s">
        <v>15280</v>
      </c>
      <c r="AT1752" s="181">
        <v>10000</v>
      </c>
      <c r="AU1752" s="181">
        <v>11</v>
      </c>
      <c r="AV1752" s="180" t="s">
        <v>6602</v>
      </c>
    </row>
    <row r="1753" spans="1:48" ht="30" x14ac:dyDescent="0.2">
      <c r="A1753" s="92" t="s">
        <v>6603</v>
      </c>
      <c r="B1753" s="92" t="s">
        <v>6604</v>
      </c>
      <c r="C1753" s="117" t="s">
        <v>166</v>
      </c>
      <c r="D1753" s="92" t="s">
        <v>437</v>
      </c>
      <c r="E1753" s="92" t="s">
        <v>6605</v>
      </c>
      <c r="F1753" s="92" t="s">
        <v>6316</v>
      </c>
      <c r="G1753" s="92" t="s">
        <v>3962</v>
      </c>
      <c r="H1753" s="92" t="s">
        <v>4285</v>
      </c>
      <c r="I1753" s="118" t="s">
        <v>6606</v>
      </c>
      <c r="J1753" s="119">
        <v>11</v>
      </c>
      <c r="K1753" s="119">
        <v>10000</v>
      </c>
      <c r="L1753" s="119">
        <f t="shared" si="203"/>
        <v>8621</v>
      </c>
      <c r="M1753" s="119"/>
      <c r="N1753" s="48" t="s">
        <v>243</v>
      </c>
      <c r="P1753" s="119">
        <v>0</v>
      </c>
      <c r="Q1753" s="119">
        <v>0</v>
      </c>
      <c r="R1753" s="119">
        <v>0</v>
      </c>
      <c r="S1753" s="119">
        <f t="shared" si="205"/>
        <v>0</v>
      </c>
      <c r="T1753" s="119">
        <f t="shared" si="206"/>
        <v>0</v>
      </c>
      <c r="U1753" s="119">
        <v>1379</v>
      </c>
      <c r="V1753" s="119">
        <v>609</v>
      </c>
      <c r="W1753" s="119">
        <v>579</v>
      </c>
      <c r="X1753" s="119">
        <f t="shared" si="204"/>
        <v>-1988</v>
      </c>
      <c r="Y1753" s="92" t="s">
        <v>12848</v>
      </c>
      <c r="Z1753" s="93">
        <v>3.6000000000000002E-4</v>
      </c>
      <c r="AA1753" s="178">
        <v>8.0000000000000004E-4</v>
      </c>
      <c r="AB1753" s="93">
        <f t="shared" si="207"/>
        <v>4.4000000000000002E-4</v>
      </c>
      <c r="AE1753" s="48" t="s">
        <v>15145</v>
      </c>
      <c r="AF1753" s="172">
        <v>8.0000000000000004E-4</v>
      </c>
      <c r="AK1753" s="48" t="s">
        <v>15148</v>
      </c>
      <c r="AM1753" s="48" t="s">
        <v>3846</v>
      </c>
      <c r="AN1753" s="48" t="s">
        <v>4272</v>
      </c>
      <c r="AQ1753" s="123" t="s">
        <v>15164</v>
      </c>
      <c r="AR1753" s="179">
        <v>8.0000000000000004E-4</v>
      </c>
      <c r="AS1753" s="180" t="s">
        <v>15324</v>
      </c>
      <c r="AT1753" s="181">
        <v>10000</v>
      </c>
      <c r="AU1753" s="181">
        <v>25</v>
      </c>
      <c r="AV1753" s="180" t="s">
        <v>6606</v>
      </c>
    </row>
    <row r="1754" spans="1:48" x14ac:dyDescent="0.2">
      <c r="A1754" s="92" t="s">
        <v>6607</v>
      </c>
      <c r="B1754" s="92" t="s">
        <v>6608</v>
      </c>
      <c r="C1754" s="117" t="s">
        <v>166</v>
      </c>
      <c r="D1754" s="92" t="s">
        <v>437</v>
      </c>
      <c r="E1754" s="92" t="s">
        <v>6609</v>
      </c>
      <c r="F1754" s="92" t="s">
        <v>6316</v>
      </c>
      <c r="G1754" s="92" t="s">
        <v>3962</v>
      </c>
      <c r="H1754" s="92" t="s">
        <v>4285</v>
      </c>
      <c r="I1754" s="118" t="s">
        <v>6610</v>
      </c>
      <c r="J1754" s="119">
        <v>11</v>
      </c>
      <c r="K1754" s="119">
        <v>10000</v>
      </c>
      <c r="L1754" s="119">
        <f t="shared" si="203"/>
        <v>2846</v>
      </c>
      <c r="M1754" s="92">
        <v>49.5</v>
      </c>
      <c r="N1754" s="48" t="s">
        <v>243</v>
      </c>
      <c r="P1754" s="119">
        <v>10000</v>
      </c>
      <c r="Q1754" s="119">
        <v>10000</v>
      </c>
      <c r="R1754" s="119">
        <v>0</v>
      </c>
      <c r="S1754" s="119">
        <f t="shared" si="205"/>
        <v>20000</v>
      </c>
      <c r="T1754" s="119">
        <f t="shared" si="206"/>
        <v>20000</v>
      </c>
      <c r="U1754" s="119">
        <v>7154</v>
      </c>
      <c r="V1754" s="119">
        <v>1968</v>
      </c>
      <c r="W1754" s="119">
        <v>1629</v>
      </c>
      <c r="X1754" s="119">
        <f t="shared" si="204"/>
        <v>878</v>
      </c>
      <c r="Y1754" s="92" t="s">
        <v>12863</v>
      </c>
      <c r="Z1754" s="93">
        <v>4.9500000000000004E-3</v>
      </c>
      <c r="AA1754" s="178">
        <v>4.9500000000000004E-3</v>
      </c>
      <c r="AB1754" s="93">
        <f t="shared" si="207"/>
        <v>0</v>
      </c>
      <c r="AE1754" s="48" t="s">
        <v>15145</v>
      </c>
      <c r="AF1754" s="172">
        <v>4.9500000000000004E-3</v>
      </c>
      <c r="AK1754" s="48" t="s">
        <v>15148</v>
      </c>
      <c r="AM1754" s="48" t="s">
        <v>3846</v>
      </c>
      <c r="AN1754" s="48" t="s">
        <v>4272</v>
      </c>
      <c r="AQ1754" s="123"/>
      <c r="AR1754" s="179">
        <v>4.9500000000000004E-3</v>
      </c>
      <c r="AS1754" s="180" t="s">
        <v>15280</v>
      </c>
      <c r="AT1754" s="181">
        <v>10000</v>
      </c>
      <c r="AU1754" s="181">
        <v>11</v>
      </c>
      <c r="AV1754" s="180" t="s">
        <v>6610</v>
      </c>
    </row>
    <row r="1755" spans="1:48" ht="30" x14ac:dyDescent="0.2">
      <c r="A1755" s="92" t="s">
        <v>6611</v>
      </c>
      <c r="B1755" s="92" t="s">
        <v>6612</v>
      </c>
      <c r="C1755" s="117" t="s">
        <v>166</v>
      </c>
      <c r="D1755" s="92" t="s">
        <v>403</v>
      </c>
      <c r="E1755" s="92" t="s">
        <v>6613</v>
      </c>
      <c r="F1755" s="92" t="s">
        <v>6316</v>
      </c>
      <c r="G1755" s="92" t="s">
        <v>3962</v>
      </c>
      <c r="H1755" s="92" t="s">
        <v>4285</v>
      </c>
      <c r="I1755" s="118" t="s">
        <v>6614</v>
      </c>
      <c r="J1755" s="119">
        <v>11</v>
      </c>
      <c r="K1755" s="119">
        <v>10000</v>
      </c>
      <c r="L1755" s="119">
        <f t="shared" si="203"/>
        <v>258</v>
      </c>
      <c r="N1755" s="48" t="s">
        <v>243</v>
      </c>
      <c r="P1755" s="119">
        <v>0</v>
      </c>
      <c r="Q1755" s="119">
        <v>0</v>
      </c>
      <c r="R1755" s="119">
        <v>0</v>
      </c>
      <c r="S1755" s="119">
        <f t="shared" si="205"/>
        <v>0</v>
      </c>
      <c r="T1755" s="119">
        <f t="shared" si="206"/>
        <v>0</v>
      </c>
      <c r="U1755" s="119">
        <v>9742</v>
      </c>
      <c r="V1755" s="119">
        <v>9084</v>
      </c>
      <c r="W1755" s="119">
        <v>8297</v>
      </c>
      <c r="X1755" s="119">
        <f t="shared" si="204"/>
        <v>-18826</v>
      </c>
      <c r="Y1755" s="92" t="s">
        <v>12848</v>
      </c>
      <c r="Z1755" s="93">
        <v>3.6000000000000002E-4</v>
      </c>
      <c r="AA1755" s="178">
        <v>8.0000000000000004E-4</v>
      </c>
      <c r="AB1755" s="93">
        <f t="shared" si="207"/>
        <v>4.4000000000000002E-4</v>
      </c>
      <c r="AE1755" s="48" t="s">
        <v>15145</v>
      </c>
      <c r="AF1755" s="172">
        <v>8.0000000000000004E-4</v>
      </c>
      <c r="AK1755" s="48" t="s">
        <v>15148</v>
      </c>
      <c r="AM1755" s="48" t="s">
        <v>3846</v>
      </c>
      <c r="AN1755" s="48" t="s">
        <v>4272</v>
      </c>
      <c r="AQ1755" s="123" t="s">
        <v>15164</v>
      </c>
      <c r="AR1755" s="179">
        <v>8.0000000000000004E-4</v>
      </c>
      <c r="AS1755" s="180" t="s">
        <v>15324</v>
      </c>
      <c r="AT1755" s="181">
        <v>10000</v>
      </c>
      <c r="AU1755" s="181">
        <v>16</v>
      </c>
      <c r="AV1755" s="180" t="s">
        <v>6614</v>
      </c>
    </row>
    <row r="1756" spans="1:48" ht="30" x14ac:dyDescent="0.2">
      <c r="A1756" s="92" t="s">
        <v>6615</v>
      </c>
      <c r="B1756" s="92" t="s">
        <v>6616</v>
      </c>
      <c r="C1756" s="117" t="s">
        <v>166</v>
      </c>
      <c r="D1756" s="92" t="s">
        <v>403</v>
      </c>
      <c r="E1756" s="92" t="s">
        <v>6617</v>
      </c>
      <c r="F1756" s="92" t="s">
        <v>6316</v>
      </c>
      <c r="G1756" s="92" t="s">
        <v>3962</v>
      </c>
      <c r="H1756" s="92" t="s">
        <v>4285</v>
      </c>
      <c r="I1756" s="118" t="s">
        <v>6618</v>
      </c>
      <c r="J1756" s="119">
        <v>11</v>
      </c>
      <c r="K1756" s="119">
        <v>10000</v>
      </c>
      <c r="L1756" s="119">
        <f t="shared" si="203"/>
        <v>-101618</v>
      </c>
      <c r="N1756" s="48" t="s">
        <v>243</v>
      </c>
      <c r="P1756" s="119">
        <v>80000</v>
      </c>
      <c r="Q1756" s="119">
        <v>80000</v>
      </c>
      <c r="R1756" s="119">
        <v>0</v>
      </c>
      <c r="S1756" s="119">
        <f t="shared" si="205"/>
        <v>160000</v>
      </c>
      <c r="T1756" s="119">
        <f t="shared" si="206"/>
        <v>160000</v>
      </c>
      <c r="U1756" s="119">
        <v>111618</v>
      </c>
      <c r="V1756" s="119">
        <v>80221</v>
      </c>
      <c r="W1756" s="119">
        <v>76452</v>
      </c>
      <c r="X1756" s="119">
        <f t="shared" si="204"/>
        <v>-111839</v>
      </c>
      <c r="Y1756" s="92" t="s">
        <v>12848</v>
      </c>
      <c r="Z1756" s="93">
        <v>3.6000000000000002E-4</v>
      </c>
      <c r="AA1756" s="178">
        <v>7.9000000000000001E-4</v>
      </c>
      <c r="AB1756" s="93">
        <f t="shared" si="207"/>
        <v>4.2999999999999999E-4</v>
      </c>
      <c r="AE1756" s="48" t="s">
        <v>15145</v>
      </c>
      <c r="AF1756" s="172">
        <v>7.9000000000000001E-4</v>
      </c>
      <c r="AK1756" s="48" t="s">
        <v>15148</v>
      </c>
      <c r="AM1756" s="48" t="s">
        <v>3846</v>
      </c>
      <c r="AN1756" s="48" t="s">
        <v>4272</v>
      </c>
      <c r="AQ1756" s="123" t="s">
        <v>15164</v>
      </c>
      <c r="AR1756" s="179">
        <v>7.9000000000000001E-4</v>
      </c>
      <c r="AS1756" s="180" t="s">
        <v>15280</v>
      </c>
      <c r="AT1756" s="181">
        <v>10000</v>
      </c>
      <c r="AU1756" s="181">
        <v>11</v>
      </c>
      <c r="AV1756" s="180" t="s">
        <v>6618</v>
      </c>
    </row>
    <row r="1757" spans="1:48" ht="30" x14ac:dyDescent="0.2">
      <c r="A1757" s="92" t="s">
        <v>6619</v>
      </c>
      <c r="B1757" s="92" t="s">
        <v>6620</v>
      </c>
      <c r="C1757" s="117" t="s">
        <v>166</v>
      </c>
      <c r="D1757" s="92" t="s">
        <v>437</v>
      </c>
      <c r="E1757" s="92" t="s">
        <v>6621</v>
      </c>
      <c r="F1757" s="92" t="s">
        <v>6316</v>
      </c>
      <c r="G1757" s="92" t="s">
        <v>3962</v>
      </c>
      <c r="H1757" s="92" t="s">
        <v>6461</v>
      </c>
      <c r="I1757" s="118" t="s">
        <v>6622</v>
      </c>
      <c r="J1757" s="119">
        <v>31</v>
      </c>
      <c r="K1757" s="119">
        <v>2000</v>
      </c>
      <c r="L1757" s="119">
        <f t="shared" si="203"/>
        <v>-5970</v>
      </c>
      <c r="N1757" s="48" t="s">
        <v>243</v>
      </c>
      <c r="P1757" s="119">
        <v>0</v>
      </c>
      <c r="Q1757" s="119">
        <v>0</v>
      </c>
      <c r="R1757" s="119">
        <v>0</v>
      </c>
      <c r="S1757" s="119">
        <f t="shared" si="205"/>
        <v>0</v>
      </c>
      <c r="T1757" s="119">
        <f t="shared" si="206"/>
        <v>0</v>
      </c>
      <c r="U1757" s="119">
        <v>7970</v>
      </c>
      <c r="V1757" s="119">
        <v>8514</v>
      </c>
      <c r="W1757" s="119">
        <v>7714</v>
      </c>
      <c r="X1757" s="119">
        <f t="shared" si="204"/>
        <v>-16484</v>
      </c>
      <c r="Y1757" s="92" t="s">
        <v>12848</v>
      </c>
      <c r="Z1757" s="93">
        <v>0.1</v>
      </c>
      <c r="AA1757" s="178">
        <v>0.18937999999999999</v>
      </c>
      <c r="AB1757" s="93">
        <f t="shared" si="207"/>
        <v>8.9379999999999987E-2</v>
      </c>
      <c r="AE1757" s="48" t="s">
        <v>15145</v>
      </c>
      <c r="AF1757" s="172">
        <v>0.18937999999999999</v>
      </c>
      <c r="AK1757" s="48" t="s">
        <v>15148</v>
      </c>
      <c r="AM1757" s="48" t="s">
        <v>3846</v>
      </c>
      <c r="AN1757" s="48" t="s">
        <v>4272</v>
      </c>
      <c r="AQ1757" s="123" t="s">
        <v>15164</v>
      </c>
      <c r="AR1757" s="179">
        <v>0.18937999999999999</v>
      </c>
      <c r="AS1757" s="180" t="s">
        <v>15613</v>
      </c>
      <c r="AT1757" s="181">
        <v>2000</v>
      </c>
      <c r="AU1757" s="181">
        <v>15</v>
      </c>
      <c r="AV1757" s="180" t="s">
        <v>15614</v>
      </c>
    </row>
    <row r="1758" spans="1:48" ht="30" x14ac:dyDescent="0.2">
      <c r="A1758" s="92" t="s">
        <v>6623</v>
      </c>
      <c r="B1758" s="92" t="s">
        <v>6624</v>
      </c>
      <c r="C1758" s="117" t="s">
        <v>166</v>
      </c>
      <c r="D1758" s="92" t="s">
        <v>403</v>
      </c>
      <c r="E1758" s="92" t="s">
        <v>6625</v>
      </c>
      <c r="F1758" s="92" t="s">
        <v>6316</v>
      </c>
      <c r="G1758" s="92" t="s">
        <v>3962</v>
      </c>
      <c r="H1758" s="92" t="s">
        <v>4285</v>
      </c>
      <c r="I1758" s="118" t="s">
        <v>6626</v>
      </c>
      <c r="J1758" s="119">
        <v>11</v>
      </c>
      <c r="K1758" s="119">
        <v>10000</v>
      </c>
      <c r="L1758" s="119">
        <f t="shared" si="203"/>
        <v>-165224</v>
      </c>
      <c r="N1758" s="48" t="s">
        <v>243</v>
      </c>
      <c r="P1758" s="119">
        <v>140000</v>
      </c>
      <c r="Q1758" s="119">
        <v>140000</v>
      </c>
      <c r="R1758" s="119">
        <v>0</v>
      </c>
      <c r="S1758" s="119">
        <f t="shared" si="205"/>
        <v>280000</v>
      </c>
      <c r="T1758" s="119">
        <f t="shared" si="206"/>
        <v>280000</v>
      </c>
      <c r="U1758" s="119">
        <v>175224</v>
      </c>
      <c r="V1758" s="119">
        <v>106903</v>
      </c>
      <c r="W1758" s="119">
        <v>94824</v>
      </c>
      <c r="X1758" s="119">
        <f t="shared" si="204"/>
        <v>-142127</v>
      </c>
      <c r="Y1758" s="92" t="s">
        <v>12848</v>
      </c>
      <c r="Z1758" s="93">
        <v>3.6000000000000002E-4</v>
      </c>
      <c r="AA1758" s="178">
        <v>7.9000000000000001E-4</v>
      </c>
      <c r="AB1758" s="93">
        <f t="shared" si="207"/>
        <v>4.2999999999999999E-4</v>
      </c>
      <c r="AE1758" s="48" t="s">
        <v>15145</v>
      </c>
      <c r="AF1758" s="172">
        <v>7.9000000000000001E-4</v>
      </c>
      <c r="AK1758" s="48" t="s">
        <v>15148</v>
      </c>
      <c r="AM1758" s="48" t="s">
        <v>3846</v>
      </c>
      <c r="AN1758" s="48" t="s">
        <v>4272</v>
      </c>
      <c r="AQ1758" s="123" t="s">
        <v>15164</v>
      </c>
      <c r="AR1758" s="179">
        <v>7.9000000000000001E-4</v>
      </c>
      <c r="AS1758" s="180" t="s">
        <v>15280</v>
      </c>
      <c r="AT1758" s="181">
        <v>10000</v>
      </c>
      <c r="AU1758" s="181">
        <v>17</v>
      </c>
      <c r="AV1758" s="180" t="s">
        <v>6626</v>
      </c>
    </row>
    <row r="1759" spans="1:48" x14ac:dyDescent="0.2">
      <c r="A1759" s="92" t="s">
        <v>6627</v>
      </c>
      <c r="B1759" s="92" t="s">
        <v>6628</v>
      </c>
      <c r="C1759" s="117" t="s">
        <v>166</v>
      </c>
      <c r="D1759" s="92" t="s">
        <v>403</v>
      </c>
      <c r="E1759" s="92" t="s">
        <v>6629</v>
      </c>
      <c r="F1759" s="92" t="s">
        <v>6316</v>
      </c>
      <c r="G1759" s="92" t="s">
        <v>3962</v>
      </c>
      <c r="H1759" s="92" t="s">
        <v>4285</v>
      </c>
      <c r="I1759" s="118" t="s">
        <v>6630</v>
      </c>
      <c r="J1759" s="119">
        <v>11</v>
      </c>
      <c r="K1759" s="119">
        <v>10000</v>
      </c>
      <c r="L1759" s="119">
        <f t="shared" si="203"/>
        <v>-17650</v>
      </c>
      <c r="N1759" s="48" t="s">
        <v>243</v>
      </c>
      <c r="P1759" s="119">
        <v>20000</v>
      </c>
      <c r="Q1759" s="119">
        <v>10000</v>
      </c>
      <c r="R1759" s="119">
        <v>10000</v>
      </c>
      <c r="S1759" s="119">
        <f t="shared" si="205"/>
        <v>30000</v>
      </c>
      <c r="T1759" s="119">
        <f t="shared" si="206"/>
        <v>40000</v>
      </c>
      <c r="U1759" s="119">
        <v>27650</v>
      </c>
      <c r="V1759" s="119">
        <v>19904</v>
      </c>
      <c r="W1759" s="119">
        <v>18715</v>
      </c>
      <c r="X1759" s="119">
        <f t="shared" si="204"/>
        <v>-27554</v>
      </c>
      <c r="Y1759" s="92" t="s">
        <v>12848</v>
      </c>
      <c r="Z1759" s="93">
        <v>8.4000000000000003E-4</v>
      </c>
      <c r="AA1759" s="178">
        <v>8.4000000000000003E-4</v>
      </c>
      <c r="AB1759" s="93">
        <f t="shared" si="207"/>
        <v>0</v>
      </c>
      <c r="AE1759" s="48" t="s">
        <v>15145</v>
      </c>
      <c r="AF1759" s="172">
        <v>8.4000000000000003E-4</v>
      </c>
      <c r="AK1759" s="48" t="s">
        <v>15148</v>
      </c>
      <c r="AM1759" s="48" t="s">
        <v>3846</v>
      </c>
      <c r="AN1759" s="48" t="s">
        <v>4272</v>
      </c>
      <c r="AQ1759" s="123"/>
      <c r="AR1759" s="179">
        <v>8.4000000000000003E-4</v>
      </c>
      <c r="AS1759" s="180" t="s">
        <v>15280</v>
      </c>
      <c r="AT1759" s="181">
        <v>10000</v>
      </c>
      <c r="AU1759" s="181">
        <v>31</v>
      </c>
      <c r="AV1759" s="180" t="s">
        <v>6630</v>
      </c>
    </row>
    <row r="1760" spans="1:48" x14ac:dyDescent="0.2">
      <c r="A1760" s="92" t="s">
        <v>6631</v>
      </c>
      <c r="B1760" s="92" t="s">
        <v>6632</v>
      </c>
      <c r="C1760" s="117" t="s">
        <v>166</v>
      </c>
      <c r="D1760" s="92" t="s">
        <v>437</v>
      </c>
      <c r="E1760" s="92" t="s">
        <v>6633</v>
      </c>
      <c r="F1760" s="92" t="s">
        <v>6316</v>
      </c>
      <c r="G1760" s="92" t="s">
        <v>3962</v>
      </c>
      <c r="H1760" s="92" t="s">
        <v>4285</v>
      </c>
      <c r="I1760" s="118" t="s">
        <v>6634</v>
      </c>
      <c r="J1760" s="119">
        <v>11</v>
      </c>
      <c r="K1760" s="119">
        <v>10000</v>
      </c>
      <c r="L1760" s="119">
        <f t="shared" si="203"/>
        <v>-2861</v>
      </c>
      <c r="N1760" s="48" t="s">
        <v>243</v>
      </c>
      <c r="P1760" s="119">
        <v>20000</v>
      </c>
      <c r="Q1760" s="119">
        <v>20000</v>
      </c>
      <c r="R1760" s="119">
        <v>0</v>
      </c>
      <c r="S1760" s="119">
        <f t="shared" si="205"/>
        <v>40000</v>
      </c>
      <c r="T1760" s="119">
        <f t="shared" si="206"/>
        <v>40000</v>
      </c>
      <c r="U1760" s="119">
        <v>12861</v>
      </c>
      <c r="V1760" s="119">
        <v>10747</v>
      </c>
      <c r="W1760" s="119">
        <v>10614</v>
      </c>
      <c r="X1760" s="119">
        <f t="shared" si="204"/>
        <v>-3608</v>
      </c>
      <c r="Y1760" s="92" t="s">
        <v>12848</v>
      </c>
      <c r="Z1760" s="93">
        <v>4.9500000000000004E-3</v>
      </c>
      <c r="AA1760" s="178">
        <v>4.9500000000000004E-3</v>
      </c>
      <c r="AB1760" s="93">
        <f t="shared" si="207"/>
        <v>0</v>
      </c>
      <c r="AE1760" s="48" t="s">
        <v>15145</v>
      </c>
      <c r="AF1760" s="172">
        <v>4.9500000000000004E-3</v>
      </c>
      <c r="AK1760" s="48" t="s">
        <v>15148</v>
      </c>
      <c r="AM1760" s="48" t="s">
        <v>3846</v>
      </c>
      <c r="AN1760" s="48" t="s">
        <v>4272</v>
      </c>
      <c r="AQ1760" s="123"/>
      <c r="AR1760" s="179">
        <v>4.9500000000000004E-3</v>
      </c>
      <c r="AS1760" s="180" t="s">
        <v>15280</v>
      </c>
      <c r="AT1760" s="181">
        <v>10000</v>
      </c>
      <c r="AU1760" s="181">
        <v>11</v>
      </c>
      <c r="AV1760" s="180" t="s">
        <v>6634</v>
      </c>
    </row>
    <row r="1761" spans="1:48" ht="30" x14ac:dyDescent="0.2">
      <c r="A1761" s="92" t="s">
        <v>6635</v>
      </c>
      <c r="B1761" s="92" t="s">
        <v>6636</v>
      </c>
      <c r="C1761" s="117" t="s">
        <v>166</v>
      </c>
      <c r="D1761" s="92" t="s">
        <v>437</v>
      </c>
      <c r="E1761" s="92" t="s">
        <v>6637</v>
      </c>
      <c r="F1761" s="92" t="s">
        <v>6316</v>
      </c>
      <c r="G1761" s="92" t="s">
        <v>3962</v>
      </c>
      <c r="H1761" s="92" t="s">
        <v>4285</v>
      </c>
      <c r="I1761" s="118" t="s">
        <v>6638</v>
      </c>
      <c r="J1761" s="119">
        <v>11</v>
      </c>
      <c r="K1761" s="119">
        <v>5000</v>
      </c>
      <c r="L1761" s="119">
        <f t="shared" si="203"/>
        <v>3952</v>
      </c>
      <c r="M1761" s="119"/>
      <c r="N1761" s="48" t="s">
        <v>243</v>
      </c>
      <c r="P1761" s="119">
        <v>0</v>
      </c>
      <c r="Q1761" s="119">
        <v>0</v>
      </c>
      <c r="R1761" s="119">
        <v>0</v>
      </c>
      <c r="S1761" s="119">
        <f t="shared" si="205"/>
        <v>0</v>
      </c>
      <c r="T1761" s="119">
        <f t="shared" si="206"/>
        <v>0</v>
      </c>
      <c r="U1761" s="119">
        <v>1048</v>
      </c>
      <c r="V1761" s="119">
        <v>390</v>
      </c>
      <c r="W1761" s="119">
        <v>350</v>
      </c>
      <c r="X1761" s="119">
        <f t="shared" si="204"/>
        <v>-1438</v>
      </c>
      <c r="Y1761" s="92" t="s">
        <v>12848</v>
      </c>
      <c r="Z1761" s="93">
        <v>6.9999999999999999E-4</v>
      </c>
      <c r="AA1761" s="178">
        <v>3.6800000000000001E-3</v>
      </c>
      <c r="AB1761" s="93">
        <f t="shared" si="207"/>
        <v>2.98E-3</v>
      </c>
      <c r="AE1761" s="48" t="s">
        <v>15145</v>
      </c>
      <c r="AF1761" s="172">
        <v>3.6800000000000001E-3</v>
      </c>
      <c r="AK1761" s="48" t="s">
        <v>15148</v>
      </c>
      <c r="AM1761" s="48" t="s">
        <v>3846</v>
      </c>
      <c r="AN1761" s="48" t="s">
        <v>4272</v>
      </c>
      <c r="AQ1761" s="123" t="s">
        <v>15164</v>
      </c>
      <c r="AR1761" s="179">
        <v>3.6800000000000001E-3</v>
      </c>
      <c r="AS1761" s="180" t="s">
        <v>15324</v>
      </c>
      <c r="AT1761" s="181">
        <v>5000</v>
      </c>
      <c r="AU1761" s="181">
        <v>11</v>
      </c>
      <c r="AV1761" s="180" t="s">
        <v>6638</v>
      </c>
    </row>
    <row r="1762" spans="1:48" x14ac:dyDescent="0.2">
      <c r="A1762" s="92" t="s">
        <v>6639</v>
      </c>
      <c r="B1762" s="92" t="s">
        <v>6640</v>
      </c>
      <c r="C1762" s="117" t="s">
        <v>166</v>
      </c>
      <c r="D1762" s="92" t="s">
        <v>403</v>
      </c>
      <c r="E1762" s="92" t="s">
        <v>6641</v>
      </c>
      <c r="F1762" s="92" t="s">
        <v>6316</v>
      </c>
      <c r="G1762" s="92" t="s">
        <v>3962</v>
      </c>
      <c r="H1762" s="92" t="s">
        <v>4285</v>
      </c>
      <c r="I1762" s="118" t="s">
        <v>6642</v>
      </c>
      <c r="J1762" s="119">
        <v>15</v>
      </c>
      <c r="K1762" s="119">
        <v>10000</v>
      </c>
      <c r="L1762" s="119">
        <f t="shared" si="203"/>
        <v>-10465</v>
      </c>
      <c r="N1762" s="48" t="s">
        <v>243</v>
      </c>
      <c r="P1762" s="119">
        <v>0</v>
      </c>
      <c r="Q1762" s="119">
        <v>0</v>
      </c>
      <c r="R1762" s="119">
        <v>0</v>
      </c>
      <c r="S1762" s="119">
        <f t="shared" si="205"/>
        <v>0</v>
      </c>
      <c r="T1762" s="119">
        <f t="shared" si="206"/>
        <v>0</v>
      </c>
      <c r="U1762" s="119">
        <v>20465</v>
      </c>
      <c r="V1762" s="119">
        <v>17616</v>
      </c>
      <c r="W1762" s="119">
        <v>17787</v>
      </c>
      <c r="X1762" s="119">
        <f t="shared" si="204"/>
        <v>-38081</v>
      </c>
      <c r="Y1762" s="92" t="s">
        <v>12848</v>
      </c>
      <c r="Z1762" s="93">
        <v>2.9000000000000001E-2</v>
      </c>
      <c r="AA1762" s="178">
        <v>2.9000000000000001E-2</v>
      </c>
      <c r="AB1762" s="93">
        <f t="shared" si="207"/>
        <v>0</v>
      </c>
      <c r="AE1762" s="48" t="s">
        <v>15145</v>
      </c>
      <c r="AF1762" s="172">
        <v>2.9000000000000001E-2</v>
      </c>
      <c r="AK1762" s="48" t="s">
        <v>15148</v>
      </c>
      <c r="AM1762" s="48" t="s">
        <v>3846</v>
      </c>
      <c r="AN1762" s="48" t="s">
        <v>4272</v>
      </c>
      <c r="AQ1762" s="123"/>
      <c r="AR1762" s="179">
        <v>2.9000000000000001E-2</v>
      </c>
      <c r="AS1762" s="180" t="s">
        <v>15324</v>
      </c>
      <c r="AT1762" s="181">
        <v>10000</v>
      </c>
      <c r="AU1762" s="181">
        <v>11</v>
      </c>
      <c r="AV1762" s="180" t="s">
        <v>6642</v>
      </c>
    </row>
    <row r="1763" spans="1:48" x14ac:dyDescent="0.2">
      <c r="A1763" s="92" t="s">
        <v>6643</v>
      </c>
      <c r="B1763" s="92" t="s">
        <v>6644</v>
      </c>
      <c r="C1763" s="117" t="s">
        <v>166</v>
      </c>
      <c r="D1763" s="92" t="s">
        <v>2310</v>
      </c>
      <c r="E1763" s="92" t="s">
        <v>6645</v>
      </c>
      <c r="F1763" s="92" t="s">
        <v>6316</v>
      </c>
      <c r="G1763" s="92" t="s">
        <v>3962</v>
      </c>
      <c r="H1763" s="92" t="s">
        <v>6461</v>
      </c>
      <c r="I1763" s="118" t="s">
        <v>6646</v>
      </c>
      <c r="J1763" s="119">
        <v>31</v>
      </c>
      <c r="K1763" s="119">
        <v>5000</v>
      </c>
      <c r="L1763" s="119">
        <f t="shared" si="203"/>
        <v>4321</v>
      </c>
      <c r="M1763" s="92">
        <v>3.35</v>
      </c>
      <c r="N1763" s="48" t="s">
        <v>243</v>
      </c>
      <c r="P1763" s="119">
        <v>5000</v>
      </c>
      <c r="Q1763" s="119">
        <v>0</v>
      </c>
      <c r="R1763" s="119">
        <v>5000</v>
      </c>
      <c r="S1763" s="119">
        <f t="shared" si="205"/>
        <v>5000</v>
      </c>
      <c r="T1763" s="119">
        <f t="shared" si="206"/>
        <v>10000</v>
      </c>
      <c r="U1763" s="119">
        <v>679</v>
      </c>
      <c r="V1763" s="119">
        <v>504</v>
      </c>
      <c r="W1763" s="119">
        <v>504</v>
      </c>
      <c r="X1763" s="119">
        <f t="shared" si="204"/>
        <v>3817</v>
      </c>
      <c r="Y1763" s="92" t="s">
        <v>12863</v>
      </c>
      <c r="Z1763" s="93">
        <v>6.7000000000000002E-4</v>
      </c>
      <c r="AA1763" s="178">
        <v>6.4000000000000005E-4</v>
      </c>
      <c r="AB1763" s="93">
        <f t="shared" si="207"/>
        <v>-2.999999999999997E-5</v>
      </c>
      <c r="AE1763" s="48" t="s">
        <v>15145</v>
      </c>
      <c r="AF1763" s="172">
        <v>6.4000000000000005E-4</v>
      </c>
      <c r="AK1763" s="48" t="s">
        <v>15148</v>
      </c>
      <c r="AM1763" s="48" t="s">
        <v>3846</v>
      </c>
      <c r="AN1763" s="48" t="s">
        <v>4272</v>
      </c>
      <c r="AQ1763" s="123" t="s">
        <v>15149</v>
      </c>
      <c r="AR1763" s="179">
        <v>6.4000000000000005E-4</v>
      </c>
      <c r="AS1763" s="180" t="s">
        <v>15613</v>
      </c>
      <c r="AT1763" s="181">
        <v>5000</v>
      </c>
      <c r="AU1763" s="181">
        <v>11</v>
      </c>
      <c r="AV1763" s="180" t="s">
        <v>6646</v>
      </c>
    </row>
    <row r="1764" spans="1:48" ht="60" x14ac:dyDescent="0.2">
      <c r="A1764" s="92" t="s">
        <v>6647</v>
      </c>
      <c r="B1764" s="92" t="s">
        <v>6648</v>
      </c>
      <c r="C1764" s="117" t="s">
        <v>166</v>
      </c>
      <c r="D1764" s="92" t="s">
        <v>437</v>
      </c>
      <c r="E1764" s="92" t="s">
        <v>6649</v>
      </c>
      <c r="F1764" s="92" t="s">
        <v>6316</v>
      </c>
      <c r="G1764" s="92" t="s">
        <v>3962</v>
      </c>
      <c r="H1764" s="92" t="s">
        <v>6461</v>
      </c>
      <c r="I1764" s="118" t="s">
        <v>6650</v>
      </c>
      <c r="J1764" s="119">
        <v>16</v>
      </c>
      <c r="K1764" s="119">
        <v>5000</v>
      </c>
      <c r="L1764" s="119">
        <f t="shared" si="203"/>
        <v>5000</v>
      </c>
      <c r="M1764" s="119">
        <v>26</v>
      </c>
      <c r="N1764" s="48" t="s">
        <v>243</v>
      </c>
      <c r="O1764" s="48" t="s">
        <v>504</v>
      </c>
      <c r="P1764" s="119">
        <v>0</v>
      </c>
      <c r="Q1764" s="119">
        <v>0</v>
      </c>
      <c r="R1764" s="119">
        <v>0</v>
      </c>
      <c r="S1764" s="119">
        <f t="shared" si="205"/>
        <v>0</v>
      </c>
      <c r="T1764" s="119">
        <f t="shared" si="206"/>
        <v>0</v>
      </c>
      <c r="U1764" s="119">
        <v>0</v>
      </c>
      <c r="V1764" s="119">
        <v>0</v>
      </c>
      <c r="W1764" s="119">
        <v>0</v>
      </c>
      <c r="X1764" s="119">
        <f t="shared" si="204"/>
        <v>0</v>
      </c>
      <c r="Y1764" s="92" t="s">
        <v>12844</v>
      </c>
      <c r="Z1764" s="93">
        <v>5.1999999999999998E-3</v>
      </c>
      <c r="AA1764" s="178">
        <v>5.1999999999999998E-3</v>
      </c>
      <c r="AB1764" s="93">
        <f t="shared" si="207"/>
        <v>0</v>
      </c>
      <c r="AE1764" s="48" t="s">
        <v>15145</v>
      </c>
      <c r="AF1764" s="172">
        <v>5.1999999999999998E-3</v>
      </c>
      <c r="AK1764" s="48" t="s">
        <v>15148</v>
      </c>
      <c r="AM1764" s="48" t="s">
        <v>3846</v>
      </c>
      <c r="AN1764" s="48" t="s">
        <v>4272</v>
      </c>
      <c r="AQ1764" s="123"/>
      <c r="AR1764" s="179">
        <v>5.1999999999999998E-3</v>
      </c>
      <c r="AS1764" s="180" t="s">
        <v>15613</v>
      </c>
      <c r="AT1764" s="181">
        <v>5000</v>
      </c>
      <c r="AU1764" s="181">
        <v>11</v>
      </c>
      <c r="AV1764" s="180" t="s">
        <v>6650</v>
      </c>
    </row>
    <row r="1765" spans="1:48" ht="30" x14ac:dyDescent="0.2">
      <c r="A1765" s="92" t="s">
        <v>6651</v>
      </c>
      <c r="B1765" s="92" t="s">
        <v>6652</v>
      </c>
      <c r="C1765" s="117" t="s">
        <v>166</v>
      </c>
      <c r="D1765" s="92" t="s">
        <v>403</v>
      </c>
      <c r="E1765" s="92" t="s">
        <v>6653</v>
      </c>
      <c r="F1765" s="92" t="s">
        <v>6316</v>
      </c>
      <c r="G1765" s="92" t="s">
        <v>3962</v>
      </c>
      <c r="H1765" s="92" t="s">
        <v>4285</v>
      </c>
      <c r="I1765" s="118" t="s">
        <v>6654</v>
      </c>
      <c r="J1765" s="119">
        <v>11</v>
      </c>
      <c r="K1765" s="119">
        <v>10000</v>
      </c>
      <c r="L1765" s="119">
        <f t="shared" si="203"/>
        <v>-9254</v>
      </c>
      <c r="N1765" s="48" t="s">
        <v>243</v>
      </c>
      <c r="P1765" s="119">
        <v>10000</v>
      </c>
      <c r="Q1765" s="119">
        <v>10000</v>
      </c>
      <c r="R1765" s="119">
        <v>0</v>
      </c>
      <c r="S1765" s="119">
        <f t="shared" si="205"/>
        <v>20000</v>
      </c>
      <c r="T1765" s="119">
        <f t="shared" si="206"/>
        <v>20000</v>
      </c>
      <c r="U1765" s="119">
        <v>19254</v>
      </c>
      <c r="V1765" s="119">
        <v>8311</v>
      </c>
      <c r="W1765" s="119">
        <v>8223</v>
      </c>
      <c r="X1765" s="119">
        <f t="shared" si="204"/>
        <v>-17565</v>
      </c>
      <c r="Y1765" s="92" t="s">
        <v>12848</v>
      </c>
      <c r="Z1765" s="93">
        <v>4.2999999999999999E-4</v>
      </c>
      <c r="AA1765" s="178">
        <v>8.0000000000000004E-4</v>
      </c>
      <c r="AB1765" s="93">
        <f t="shared" si="207"/>
        <v>3.7000000000000005E-4</v>
      </c>
      <c r="AE1765" s="48" t="s">
        <v>15145</v>
      </c>
      <c r="AF1765" s="172">
        <v>8.0000000000000004E-4</v>
      </c>
      <c r="AK1765" s="48" t="s">
        <v>15148</v>
      </c>
      <c r="AM1765" s="48" t="s">
        <v>3846</v>
      </c>
      <c r="AN1765" s="48" t="s">
        <v>4272</v>
      </c>
      <c r="AQ1765" s="123" t="s">
        <v>15164</v>
      </c>
      <c r="AR1765" s="179">
        <v>8.0000000000000004E-4</v>
      </c>
      <c r="AS1765" s="180" t="s">
        <v>15280</v>
      </c>
      <c r="AT1765" s="181">
        <v>10000</v>
      </c>
      <c r="AU1765" s="181">
        <v>11</v>
      </c>
      <c r="AV1765" s="180" t="s">
        <v>6654</v>
      </c>
    </row>
    <row r="1766" spans="1:48" x14ac:dyDescent="0.2">
      <c r="A1766" s="92" t="s">
        <v>6655</v>
      </c>
      <c r="B1766" s="92" t="s">
        <v>6656</v>
      </c>
      <c r="C1766" s="117" t="s">
        <v>166</v>
      </c>
      <c r="D1766" s="92" t="s">
        <v>403</v>
      </c>
      <c r="E1766" s="92" t="s">
        <v>6657</v>
      </c>
      <c r="F1766" s="92" t="s">
        <v>6316</v>
      </c>
      <c r="G1766" s="92" t="s">
        <v>3962</v>
      </c>
      <c r="H1766" s="92" t="s">
        <v>4285</v>
      </c>
      <c r="I1766" s="118" t="s">
        <v>6658</v>
      </c>
      <c r="J1766" s="119">
        <v>11</v>
      </c>
      <c r="K1766" s="119">
        <v>10000</v>
      </c>
      <c r="L1766" s="119">
        <f t="shared" si="203"/>
        <v>-110829</v>
      </c>
      <c r="N1766" s="48" t="s">
        <v>243</v>
      </c>
      <c r="P1766" s="119">
        <v>50000</v>
      </c>
      <c r="Q1766" s="119">
        <v>30000</v>
      </c>
      <c r="R1766" s="119">
        <v>20000</v>
      </c>
      <c r="S1766" s="119">
        <f t="shared" si="205"/>
        <v>80000</v>
      </c>
      <c r="T1766" s="119">
        <f t="shared" si="206"/>
        <v>100000</v>
      </c>
      <c r="U1766" s="119">
        <v>120829</v>
      </c>
      <c r="V1766" s="119">
        <v>77702</v>
      </c>
      <c r="W1766" s="119">
        <v>73949</v>
      </c>
      <c r="X1766" s="119">
        <f t="shared" si="204"/>
        <v>-148531</v>
      </c>
      <c r="Y1766" s="92" t="s">
        <v>12848</v>
      </c>
      <c r="Z1766" s="93">
        <v>8.4000000000000003E-4</v>
      </c>
      <c r="AA1766" s="178">
        <v>8.4000000000000003E-4</v>
      </c>
      <c r="AB1766" s="93">
        <f t="shared" si="207"/>
        <v>0</v>
      </c>
      <c r="AE1766" s="48" t="s">
        <v>15145</v>
      </c>
      <c r="AF1766" s="172">
        <v>8.4000000000000003E-4</v>
      </c>
      <c r="AK1766" s="48" t="s">
        <v>15148</v>
      </c>
      <c r="AM1766" s="48" t="s">
        <v>3846</v>
      </c>
      <c r="AN1766" s="48" t="s">
        <v>4272</v>
      </c>
      <c r="AQ1766" s="123"/>
      <c r="AR1766" s="179">
        <v>8.4000000000000003E-4</v>
      </c>
      <c r="AS1766" s="180" t="s">
        <v>15280</v>
      </c>
      <c r="AT1766" s="181">
        <v>10000</v>
      </c>
      <c r="AU1766" s="181">
        <v>11</v>
      </c>
      <c r="AV1766" s="180" t="s">
        <v>6658</v>
      </c>
    </row>
    <row r="1767" spans="1:48" x14ac:dyDescent="0.2">
      <c r="A1767" s="92" t="s">
        <v>6659</v>
      </c>
      <c r="B1767" s="92" t="s">
        <v>6660</v>
      </c>
      <c r="C1767" s="117" t="s">
        <v>166</v>
      </c>
      <c r="D1767" s="92" t="s">
        <v>437</v>
      </c>
      <c r="E1767" s="92" t="s">
        <v>6661</v>
      </c>
      <c r="F1767" s="92" t="s">
        <v>6316</v>
      </c>
      <c r="G1767" s="92" t="s">
        <v>3962</v>
      </c>
      <c r="H1767" s="92" t="s">
        <v>4285</v>
      </c>
      <c r="I1767" s="118" t="s">
        <v>6662</v>
      </c>
      <c r="J1767" s="119">
        <v>11</v>
      </c>
      <c r="K1767" s="119">
        <v>10000</v>
      </c>
      <c r="L1767" s="119">
        <f t="shared" si="203"/>
        <v>-10000</v>
      </c>
      <c r="N1767" s="48" t="s">
        <v>243</v>
      </c>
      <c r="P1767" s="119">
        <v>0</v>
      </c>
      <c r="Q1767" s="119">
        <v>0</v>
      </c>
      <c r="R1767" s="119">
        <v>0</v>
      </c>
      <c r="S1767" s="119">
        <f t="shared" si="205"/>
        <v>0</v>
      </c>
      <c r="T1767" s="119">
        <f t="shared" si="206"/>
        <v>0</v>
      </c>
      <c r="U1767" s="119">
        <v>20000</v>
      </c>
      <c r="V1767" s="119">
        <v>17976</v>
      </c>
      <c r="W1767" s="119">
        <v>17693</v>
      </c>
      <c r="X1767" s="119">
        <f t="shared" si="204"/>
        <v>-37976</v>
      </c>
      <c r="Y1767" s="92" t="s">
        <v>12848</v>
      </c>
      <c r="Z1767" s="93">
        <v>4.9500000000000004E-3</v>
      </c>
      <c r="AA1767" s="178">
        <v>4.9500000000000004E-3</v>
      </c>
      <c r="AB1767" s="93">
        <f t="shared" si="207"/>
        <v>0</v>
      </c>
      <c r="AE1767" s="48" t="s">
        <v>15145</v>
      </c>
      <c r="AF1767" s="172">
        <v>4.9500000000000004E-3</v>
      </c>
      <c r="AK1767" s="48" t="s">
        <v>15148</v>
      </c>
      <c r="AM1767" s="48" t="s">
        <v>3846</v>
      </c>
      <c r="AN1767" s="48" t="s">
        <v>4272</v>
      </c>
      <c r="AQ1767" s="123"/>
      <c r="AR1767" s="179">
        <v>4.9500000000000004E-3</v>
      </c>
      <c r="AS1767" s="180" t="s">
        <v>15280</v>
      </c>
      <c r="AT1767" s="181">
        <v>10000</v>
      </c>
      <c r="AU1767" s="181">
        <v>11</v>
      </c>
      <c r="AV1767" s="180" t="s">
        <v>6662</v>
      </c>
    </row>
    <row r="1768" spans="1:48" x14ac:dyDescent="0.2">
      <c r="A1768" s="92" t="s">
        <v>6663</v>
      </c>
      <c r="B1768" s="92" t="s">
        <v>6664</v>
      </c>
      <c r="C1768" s="117" t="s">
        <v>166</v>
      </c>
      <c r="D1768" s="92" t="s">
        <v>403</v>
      </c>
      <c r="E1768" s="92" t="s">
        <v>6665</v>
      </c>
      <c r="F1768" s="92" t="s">
        <v>6316</v>
      </c>
      <c r="G1768" s="92" t="s">
        <v>3962</v>
      </c>
      <c r="H1768" s="92" t="s">
        <v>4285</v>
      </c>
      <c r="I1768" s="118" t="s">
        <v>6666</v>
      </c>
      <c r="J1768" s="119">
        <v>11</v>
      </c>
      <c r="K1768" s="119">
        <v>10000</v>
      </c>
      <c r="L1768" s="119">
        <f t="shared" si="203"/>
        <v>-49045</v>
      </c>
      <c r="N1768" s="48" t="s">
        <v>243</v>
      </c>
      <c r="P1768" s="119">
        <v>30000</v>
      </c>
      <c r="Q1768" s="119">
        <v>20000</v>
      </c>
      <c r="R1768" s="119">
        <v>0</v>
      </c>
      <c r="S1768" s="119">
        <f t="shared" si="205"/>
        <v>50000</v>
      </c>
      <c r="T1768" s="119">
        <f t="shared" si="206"/>
        <v>50000</v>
      </c>
      <c r="U1768" s="119">
        <v>59045</v>
      </c>
      <c r="V1768" s="119">
        <v>39328</v>
      </c>
      <c r="W1768" s="119">
        <v>35902</v>
      </c>
      <c r="X1768" s="119">
        <f t="shared" si="204"/>
        <v>-68373</v>
      </c>
      <c r="Y1768" s="92" t="s">
        <v>12848</v>
      </c>
      <c r="Z1768" s="93">
        <v>5.5000000000000003E-4</v>
      </c>
      <c r="AA1768" s="178">
        <v>4.2999999999999999E-4</v>
      </c>
      <c r="AB1768" s="93">
        <f t="shared" si="207"/>
        <v>-1.2000000000000004E-4</v>
      </c>
      <c r="AE1768" s="48" t="s">
        <v>15145</v>
      </c>
      <c r="AF1768" s="172">
        <v>4.2999999999999999E-4</v>
      </c>
      <c r="AK1768" s="48" t="s">
        <v>15148</v>
      </c>
      <c r="AM1768" s="48" t="s">
        <v>3846</v>
      </c>
      <c r="AN1768" s="48" t="s">
        <v>4272</v>
      </c>
      <c r="AQ1768" s="123" t="s">
        <v>15149</v>
      </c>
      <c r="AR1768" s="179">
        <v>4.2999999999999999E-4</v>
      </c>
      <c r="AS1768" s="180" t="s">
        <v>15280</v>
      </c>
      <c r="AT1768" s="181">
        <v>10000</v>
      </c>
      <c r="AU1768" s="181">
        <v>16</v>
      </c>
      <c r="AV1768" s="180" t="s">
        <v>6666</v>
      </c>
    </row>
    <row r="1769" spans="1:48" ht="30" x14ac:dyDescent="0.2">
      <c r="A1769" s="92" t="s">
        <v>6667</v>
      </c>
      <c r="B1769" s="92" t="s">
        <v>6668</v>
      </c>
      <c r="C1769" s="117" t="s">
        <v>166</v>
      </c>
      <c r="D1769" s="92" t="s">
        <v>403</v>
      </c>
      <c r="E1769" s="92" t="s">
        <v>6669</v>
      </c>
      <c r="F1769" s="92" t="s">
        <v>6316</v>
      </c>
      <c r="G1769" s="92" t="s">
        <v>3962</v>
      </c>
      <c r="H1769" s="92" t="s">
        <v>4285</v>
      </c>
      <c r="I1769" s="118" t="s">
        <v>6670</v>
      </c>
      <c r="J1769" s="119">
        <v>11</v>
      </c>
      <c r="K1769" s="119">
        <v>10000</v>
      </c>
      <c r="L1769" s="119">
        <f t="shared" si="203"/>
        <v>-77065</v>
      </c>
      <c r="N1769" s="48" t="s">
        <v>243</v>
      </c>
      <c r="P1769" s="119">
        <v>70000</v>
      </c>
      <c r="Q1769" s="119">
        <v>50000</v>
      </c>
      <c r="R1769" s="119">
        <v>0</v>
      </c>
      <c r="S1769" s="119">
        <f t="shared" si="205"/>
        <v>120000</v>
      </c>
      <c r="T1769" s="119">
        <f t="shared" si="206"/>
        <v>120000</v>
      </c>
      <c r="U1769" s="119">
        <v>87065</v>
      </c>
      <c r="V1769" s="119">
        <v>60319</v>
      </c>
      <c r="W1769" s="119">
        <v>57371</v>
      </c>
      <c r="X1769" s="119">
        <f t="shared" si="204"/>
        <v>-77384</v>
      </c>
      <c r="Y1769" s="92" t="s">
        <v>12848</v>
      </c>
      <c r="Z1769" s="93">
        <v>3.6000000000000002E-4</v>
      </c>
      <c r="AA1769" s="178">
        <v>7.9000000000000001E-4</v>
      </c>
      <c r="AB1769" s="93">
        <f t="shared" si="207"/>
        <v>4.2999999999999999E-4</v>
      </c>
      <c r="AE1769" s="48" t="s">
        <v>15145</v>
      </c>
      <c r="AF1769" s="172">
        <v>7.9000000000000001E-4</v>
      </c>
      <c r="AK1769" s="48" t="s">
        <v>15148</v>
      </c>
      <c r="AM1769" s="48" t="s">
        <v>3846</v>
      </c>
      <c r="AN1769" s="48" t="s">
        <v>4272</v>
      </c>
      <c r="AQ1769" s="123" t="s">
        <v>15164</v>
      </c>
      <c r="AR1769" s="179">
        <v>7.9000000000000001E-4</v>
      </c>
      <c r="AS1769" s="180" t="s">
        <v>15280</v>
      </c>
      <c r="AT1769" s="181">
        <v>10000</v>
      </c>
      <c r="AU1769" s="181">
        <v>11</v>
      </c>
      <c r="AV1769" s="180" t="s">
        <v>6670</v>
      </c>
    </row>
    <row r="1770" spans="1:48" ht="30" x14ac:dyDescent="0.2">
      <c r="A1770" s="92" t="s">
        <v>6671</v>
      </c>
      <c r="B1770" s="92" t="s">
        <v>6672</v>
      </c>
      <c r="C1770" s="117" t="s">
        <v>166</v>
      </c>
      <c r="D1770" s="92" t="s">
        <v>437</v>
      </c>
      <c r="E1770" s="92" t="s">
        <v>6673</v>
      </c>
      <c r="F1770" s="92" t="s">
        <v>6316</v>
      </c>
      <c r="G1770" s="92" t="s">
        <v>3962</v>
      </c>
      <c r="H1770" s="92" t="s">
        <v>4285</v>
      </c>
      <c r="I1770" s="118" t="s">
        <v>6674</v>
      </c>
      <c r="J1770" s="119">
        <v>11</v>
      </c>
      <c r="K1770" s="119">
        <v>10000</v>
      </c>
      <c r="L1770" s="119">
        <f t="shared" si="203"/>
        <v>5480</v>
      </c>
      <c r="M1770" s="119"/>
      <c r="N1770" s="48" t="s">
        <v>243</v>
      </c>
      <c r="P1770" s="119">
        <v>0</v>
      </c>
      <c r="Q1770" s="119">
        <v>0</v>
      </c>
      <c r="R1770" s="119">
        <v>0</v>
      </c>
      <c r="S1770" s="119">
        <f t="shared" si="205"/>
        <v>0</v>
      </c>
      <c r="T1770" s="119">
        <f t="shared" si="206"/>
        <v>0</v>
      </c>
      <c r="U1770" s="119">
        <v>4520</v>
      </c>
      <c r="V1770" s="119">
        <v>3262</v>
      </c>
      <c r="W1770" s="119">
        <v>3033</v>
      </c>
      <c r="X1770" s="119">
        <f t="shared" si="204"/>
        <v>-7782</v>
      </c>
      <c r="Y1770" s="92" t="s">
        <v>12848</v>
      </c>
      <c r="Z1770" s="93">
        <v>4.2999999999999999E-4</v>
      </c>
      <c r="AA1770" s="178">
        <v>7.9000000000000001E-4</v>
      </c>
      <c r="AB1770" s="93">
        <f t="shared" si="207"/>
        <v>3.6000000000000002E-4</v>
      </c>
      <c r="AE1770" s="48" t="s">
        <v>15145</v>
      </c>
      <c r="AF1770" s="172">
        <v>7.9000000000000001E-4</v>
      </c>
      <c r="AK1770" s="48" t="s">
        <v>15148</v>
      </c>
      <c r="AM1770" s="48" t="s">
        <v>3846</v>
      </c>
      <c r="AN1770" s="48" t="s">
        <v>4272</v>
      </c>
      <c r="AQ1770" s="123" t="s">
        <v>15164</v>
      </c>
      <c r="AR1770" s="179">
        <v>7.9000000000000001E-4</v>
      </c>
      <c r="AS1770" s="180" t="s">
        <v>15324</v>
      </c>
      <c r="AT1770" s="181">
        <v>10000</v>
      </c>
      <c r="AU1770" s="181">
        <v>16</v>
      </c>
      <c r="AV1770" s="180" t="s">
        <v>6674</v>
      </c>
    </row>
    <row r="1771" spans="1:48" x14ac:dyDescent="0.2">
      <c r="A1771" s="92" t="s">
        <v>6675</v>
      </c>
      <c r="B1771" s="92" t="s">
        <v>6676</v>
      </c>
      <c r="C1771" s="117" t="s">
        <v>166</v>
      </c>
      <c r="D1771" s="92" t="s">
        <v>403</v>
      </c>
      <c r="E1771" s="92" t="s">
        <v>6677</v>
      </c>
      <c r="F1771" s="92" t="s">
        <v>6316</v>
      </c>
      <c r="G1771" s="92" t="s">
        <v>3962</v>
      </c>
      <c r="H1771" s="92" t="s">
        <v>4285</v>
      </c>
      <c r="I1771" s="118" t="s">
        <v>6678</v>
      </c>
      <c r="J1771" s="119">
        <v>11</v>
      </c>
      <c r="K1771" s="119">
        <v>10000</v>
      </c>
      <c r="L1771" s="119">
        <f t="shared" si="203"/>
        <v>-2970</v>
      </c>
      <c r="N1771" s="48" t="s">
        <v>243</v>
      </c>
      <c r="P1771" s="119">
        <v>0</v>
      </c>
      <c r="Q1771" s="119">
        <v>0</v>
      </c>
      <c r="R1771" s="119">
        <v>0</v>
      </c>
      <c r="S1771" s="119">
        <f t="shared" si="205"/>
        <v>0</v>
      </c>
      <c r="T1771" s="119">
        <f t="shared" si="206"/>
        <v>0</v>
      </c>
      <c r="U1771" s="119">
        <v>12970</v>
      </c>
      <c r="V1771" s="119">
        <v>10113</v>
      </c>
      <c r="W1771" s="119">
        <v>9876</v>
      </c>
      <c r="X1771" s="119">
        <f t="shared" si="204"/>
        <v>-23083</v>
      </c>
      <c r="Y1771" s="92" t="s">
        <v>12848</v>
      </c>
      <c r="Z1771" s="93">
        <v>1.4499999999999999E-3</v>
      </c>
      <c r="AA1771" s="178">
        <v>1.4499999999999999E-3</v>
      </c>
      <c r="AB1771" s="93">
        <f t="shared" si="207"/>
        <v>0</v>
      </c>
      <c r="AE1771" s="48" t="s">
        <v>15145</v>
      </c>
      <c r="AF1771" s="172">
        <v>1.4499999999999999E-3</v>
      </c>
      <c r="AK1771" s="48" t="s">
        <v>15148</v>
      </c>
      <c r="AM1771" s="48" t="s">
        <v>3846</v>
      </c>
      <c r="AN1771" s="48" t="s">
        <v>4272</v>
      </c>
      <c r="AQ1771" s="123"/>
      <c r="AR1771" s="179">
        <v>1.4499999999999999E-3</v>
      </c>
      <c r="AS1771" s="180" t="s">
        <v>15324</v>
      </c>
      <c r="AT1771" s="181">
        <v>10000</v>
      </c>
      <c r="AU1771" s="181">
        <v>16</v>
      </c>
      <c r="AV1771" s="180" t="s">
        <v>6678</v>
      </c>
    </row>
    <row r="1772" spans="1:48" x14ac:dyDescent="0.2">
      <c r="A1772" s="92" t="s">
        <v>6679</v>
      </c>
      <c r="B1772" s="92" t="s">
        <v>6680</v>
      </c>
      <c r="C1772" s="117" t="s">
        <v>166</v>
      </c>
      <c r="D1772" s="92" t="s">
        <v>403</v>
      </c>
      <c r="E1772" s="92" t="s">
        <v>6681</v>
      </c>
      <c r="F1772" s="92" t="s">
        <v>6316</v>
      </c>
      <c r="G1772" s="92" t="s">
        <v>3962</v>
      </c>
      <c r="H1772" s="92" t="s">
        <v>4285</v>
      </c>
      <c r="I1772" s="118" t="s">
        <v>6682</v>
      </c>
      <c r="J1772" s="119">
        <v>11</v>
      </c>
      <c r="K1772" s="119">
        <v>10000</v>
      </c>
      <c r="L1772" s="119">
        <f t="shared" si="203"/>
        <v>-56212</v>
      </c>
      <c r="N1772" s="48" t="s">
        <v>243</v>
      </c>
      <c r="P1772" s="119">
        <v>50000</v>
      </c>
      <c r="Q1772" s="119">
        <v>50000</v>
      </c>
      <c r="R1772" s="119">
        <v>0</v>
      </c>
      <c r="S1772" s="119">
        <f t="shared" si="205"/>
        <v>100000</v>
      </c>
      <c r="T1772" s="119">
        <f t="shared" si="206"/>
        <v>100000</v>
      </c>
      <c r="U1772" s="119">
        <v>66212</v>
      </c>
      <c r="V1772" s="119">
        <v>35004</v>
      </c>
      <c r="W1772" s="119">
        <v>31927</v>
      </c>
      <c r="X1772" s="119">
        <f t="shared" si="204"/>
        <v>-51216</v>
      </c>
      <c r="Y1772" s="92" t="s">
        <v>12848</v>
      </c>
      <c r="Z1772" s="93">
        <v>5.1999999999999995E-4</v>
      </c>
      <c r="AA1772" s="178">
        <v>5.1999999999999995E-4</v>
      </c>
      <c r="AB1772" s="93">
        <f t="shared" si="207"/>
        <v>0</v>
      </c>
      <c r="AE1772" s="48" t="s">
        <v>15145</v>
      </c>
      <c r="AF1772" s="172">
        <v>5.1999999999999995E-4</v>
      </c>
      <c r="AK1772" s="48" t="s">
        <v>15148</v>
      </c>
      <c r="AM1772" s="48" t="s">
        <v>3846</v>
      </c>
      <c r="AN1772" s="48" t="s">
        <v>4272</v>
      </c>
      <c r="AQ1772" s="123"/>
      <c r="AR1772" s="179">
        <v>5.1999999999999995E-4</v>
      </c>
      <c r="AS1772" s="180" t="s">
        <v>15280</v>
      </c>
      <c r="AT1772" s="181">
        <v>10000</v>
      </c>
      <c r="AU1772" s="181">
        <v>11</v>
      </c>
      <c r="AV1772" s="180" t="s">
        <v>6682</v>
      </c>
    </row>
    <row r="1773" spans="1:48" x14ac:dyDescent="0.2">
      <c r="A1773" s="92" t="s">
        <v>6683</v>
      </c>
      <c r="B1773" s="92" t="s">
        <v>6684</v>
      </c>
      <c r="C1773" s="117" t="s">
        <v>166</v>
      </c>
      <c r="D1773" s="92" t="s">
        <v>403</v>
      </c>
      <c r="E1773" s="92" t="s">
        <v>6685</v>
      </c>
      <c r="F1773" s="92" t="s">
        <v>6316</v>
      </c>
      <c r="G1773" s="92" t="s">
        <v>3962</v>
      </c>
      <c r="H1773" s="92" t="s">
        <v>4285</v>
      </c>
      <c r="I1773" s="118" t="s">
        <v>6686</v>
      </c>
      <c r="J1773" s="119">
        <v>11</v>
      </c>
      <c r="K1773" s="119">
        <v>10000</v>
      </c>
      <c r="L1773" s="119">
        <f t="shared" si="203"/>
        <v>-157327</v>
      </c>
      <c r="N1773" s="48" t="s">
        <v>243</v>
      </c>
      <c r="P1773" s="119">
        <v>120000</v>
      </c>
      <c r="Q1773" s="119">
        <v>120000</v>
      </c>
      <c r="R1773" s="119">
        <v>0</v>
      </c>
      <c r="S1773" s="119">
        <f t="shared" si="205"/>
        <v>240000</v>
      </c>
      <c r="T1773" s="119">
        <f t="shared" si="206"/>
        <v>240000</v>
      </c>
      <c r="U1773" s="119">
        <v>167327</v>
      </c>
      <c r="V1773" s="119">
        <v>121771</v>
      </c>
      <c r="W1773" s="119">
        <v>113133</v>
      </c>
      <c r="X1773" s="119">
        <f t="shared" si="204"/>
        <v>-169098</v>
      </c>
      <c r="Y1773" s="92" t="s">
        <v>12848</v>
      </c>
      <c r="Z1773" s="93">
        <v>1.2600000000000001E-3</v>
      </c>
      <c r="AA1773" s="178">
        <v>1.2600000000000001E-3</v>
      </c>
      <c r="AB1773" s="93">
        <f t="shared" si="207"/>
        <v>0</v>
      </c>
      <c r="AE1773" s="48" t="s">
        <v>15145</v>
      </c>
      <c r="AF1773" s="172">
        <v>1.2600000000000001E-3</v>
      </c>
      <c r="AK1773" s="48" t="s">
        <v>15148</v>
      </c>
      <c r="AM1773" s="48" t="s">
        <v>3846</v>
      </c>
      <c r="AN1773" s="48" t="s">
        <v>4272</v>
      </c>
      <c r="AQ1773" s="123"/>
      <c r="AR1773" s="179">
        <v>1.2600000000000001E-3</v>
      </c>
      <c r="AS1773" s="180" t="s">
        <v>15280</v>
      </c>
      <c r="AT1773" s="181">
        <v>10000</v>
      </c>
      <c r="AU1773" s="181">
        <v>16</v>
      </c>
      <c r="AV1773" s="180" t="s">
        <v>6686</v>
      </c>
    </row>
    <row r="1774" spans="1:48" ht="30" x14ac:dyDescent="0.2">
      <c r="A1774" s="92" t="s">
        <v>6687</v>
      </c>
      <c r="B1774" s="92" t="s">
        <v>6688</v>
      </c>
      <c r="C1774" s="117" t="s">
        <v>166</v>
      </c>
      <c r="D1774" s="92" t="s">
        <v>437</v>
      </c>
      <c r="E1774" s="92" t="s">
        <v>6689</v>
      </c>
      <c r="F1774" s="92" t="s">
        <v>6316</v>
      </c>
      <c r="G1774" s="92" t="s">
        <v>3962</v>
      </c>
      <c r="H1774" s="92" t="s">
        <v>4285</v>
      </c>
      <c r="I1774" s="118" t="s">
        <v>6690</v>
      </c>
      <c r="J1774" s="119">
        <v>11</v>
      </c>
      <c r="K1774" s="119">
        <v>10000</v>
      </c>
      <c r="L1774" s="119">
        <f t="shared" si="203"/>
        <v>2466</v>
      </c>
      <c r="M1774" s="119"/>
      <c r="N1774" s="48" t="s">
        <v>243</v>
      </c>
      <c r="P1774" s="119">
        <v>0</v>
      </c>
      <c r="Q1774" s="119">
        <v>0</v>
      </c>
      <c r="R1774" s="119">
        <v>0</v>
      </c>
      <c r="S1774" s="119">
        <f t="shared" si="205"/>
        <v>0</v>
      </c>
      <c r="T1774" s="119">
        <f t="shared" si="206"/>
        <v>0</v>
      </c>
      <c r="U1774" s="119">
        <v>7534</v>
      </c>
      <c r="V1774" s="119">
        <v>3685</v>
      </c>
      <c r="W1774" s="119">
        <v>3389</v>
      </c>
      <c r="X1774" s="119">
        <f t="shared" si="204"/>
        <v>-11219</v>
      </c>
      <c r="Y1774" s="92" t="s">
        <v>12848</v>
      </c>
      <c r="Z1774" s="93">
        <v>3.6000000000000002E-4</v>
      </c>
      <c r="AA1774" s="178">
        <v>7.9000000000000001E-4</v>
      </c>
      <c r="AB1774" s="93">
        <f t="shared" si="207"/>
        <v>4.2999999999999999E-4</v>
      </c>
      <c r="AE1774" s="48" t="s">
        <v>15145</v>
      </c>
      <c r="AF1774" s="172">
        <v>7.9000000000000001E-4</v>
      </c>
      <c r="AK1774" s="48" t="s">
        <v>15148</v>
      </c>
      <c r="AM1774" s="48" t="s">
        <v>3846</v>
      </c>
      <c r="AN1774" s="48" t="s">
        <v>4272</v>
      </c>
      <c r="AQ1774" s="123" t="s">
        <v>15164</v>
      </c>
      <c r="AR1774" s="179">
        <v>7.9000000000000001E-4</v>
      </c>
      <c r="AS1774" s="180" t="s">
        <v>15324</v>
      </c>
      <c r="AT1774" s="181">
        <v>10000</v>
      </c>
      <c r="AU1774" s="181">
        <v>11</v>
      </c>
      <c r="AV1774" s="180" t="s">
        <v>6690</v>
      </c>
    </row>
    <row r="1775" spans="1:48" x14ac:dyDescent="0.2">
      <c r="A1775" s="92" t="s">
        <v>6691</v>
      </c>
      <c r="B1775" s="92" t="s">
        <v>6692</v>
      </c>
      <c r="C1775" s="117" t="s">
        <v>166</v>
      </c>
      <c r="D1775" s="92" t="s">
        <v>437</v>
      </c>
      <c r="E1775" s="92" t="s">
        <v>6693</v>
      </c>
      <c r="F1775" s="92" t="s">
        <v>6316</v>
      </c>
      <c r="G1775" s="92" t="s">
        <v>3962</v>
      </c>
      <c r="H1775" s="92" t="s">
        <v>4285</v>
      </c>
      <c r="I1775" s="118" t="s">
        <v>6694</v>
      </c>
      <c r="J1775" s="119">
        <v>15</v>
      </c>
      <c r="K1775" s="119">
        <v>10000</v>
      </c>
      <c r="L1775" s="119">
        <f t="shared" si="203"/>
        <v>8729</v>
      </c>
      <c r="M1775" s="119"/>
      <c r="N1775" s="48" t="s">
        <v>243</v>
      </c>
      <c r="P1775" s="119">
        <v>0</v>
      </c>
      <c r="Q1775" s="119">
        <v>0</v>
      </c>
      <c r="R1775" s="119">
        <v>0</v>
      </c>
      <c r="S1775" s="119">
        <f t="shared" si="205"/>
        <v>0</v>
      </c>
      <c r="T1775" s="119">
        <f t="shared" si="206"/>
        <v>0</v>
      </c>
      <c r="U1775" s="119">
        <v>1271</v>
      </c>
      <c r="V1775" s="119">
        <v>0</v>
      </c>
      <c r="W1775" s="119">
        <v>0</v>
      </c>
      <c r="X1775" s="119">
        <f t="shared" si="204"/>
        <v>-1271</v>
      </c>
      <c r="Y1775" s="92" t="s">
        <v>12848</v>
      </c>
      <c r="Z1775" s="93">
        <v>4.6780000000000002E-2</v>
      </c>
      <c r="AA1775" s="178">
        <v>4.6780000000000002E-2</v>
      </c>
      <c r="AB1775" s="93">
        <f t="shared" si="207"/>
        <v>0</v>
      </c>
      <c r="AE1775" s="48" t="s">
        <v>15145</v>
      </c>
      <c r="AF1775" s="172">
        <v>4.6780000000000002E-2</v>
      </c>
      <c r="AK1775" s="48" t="s">
        <v>15148</v>
      </c>
      <c r="AM1775" s="48" t="s">
        <v>3846</v>
      </c>
      <c r="AN1775" s="48" t="s">
        <v>4272</v>
      </c>
      <c r="AQ1775" s="123"/>
      <c r="AR1775" s="179">
        <v>4.6780000000000002E-2</v>
      </c>
      <c r="AS1775" s="180" t="s">
        <v>15324</v>
      </c>
      <c r="AT1775" s="181">
        <v>10000</v>
      </c>
      <c r="AU1775" s="181">
        <v>11</v>
      </c>
      <c r="AV1775" s="180" t="s">
        <v>6694</v>
      </c>
    </row>
    <row r="1776" spans="1:48" x14ac:dyDescent="0.2">
      <c r="A1776" s="92" t="s">
        <v>6695</v>
      </c>
      <c r="B1776" s="92" t="s">
        <v>6696</v>
      </c>
      <c r="C1776" s="117" t="s">
        <v>166</v>
      </c>
      <c r="D1776" s="92" t="s">
        <v>437</v>
      </c>
      <c r="E1776" s="92" t="s">
        <v>6697</v>
      </c>
      <c r="F1776" s="92" t="s">
        <v>6316</v>
      </c>
      <c r="G1776" s="92" t="s">
        <v>3962</v>
      </c>
      <c r="H1776" s="92" t="s">
        <v>4285</v>
      </c>
      <c r="I1776" s="118" t="s">
        <v>6698</v>
      </c>
      <c r="J1776" s="119">
        <v>14</v>
      </c>
      <c r="K1776" s="119">
        <v>10000</v>
      </c>
      <c r="L1776" s="119">
        <f t="shared" si="203"/>
        <v>9685</v>
      </c>
      <c r="M1776" s="119"/>
      <c r="N1776" s="48" t="s">
        <v>243</v>
      </c>
      <c r="P1776" s="119">
        <v>0</v>
      </c>
      <c r="Q1776" s="119">
        <v>0</v>
      </c>
      <c r="R1776" s="119">
        <v>0</v>
      </c>
      <c r="S1776" s="119">
        <f t="shared" si="205"/>
        <v>0</v>
      </c>
      <c r="T1776" s="119">
        <f t="shared" si="206"/>
        <v>0</v>
      </c>
      <c r="U1776" s="119">
        <v>315</v>
      </c>
      <c r="V1776" s="119">
        <v>0</v>
      </c>
      <c r="W1776" s="119">
        <v>0</v>
      </c>
      <c r="X1776" s="119">
        <f t="shared" si="204"/>
        <v>-315</v>
      </c>
      <c r="Y1776" s="92" t="s">
        <v>12848</v>
      </c>
      <c r="Z1776" s="93">
        <v>1.3259999999999999E-2</v>
      </c>
      <c r="AA1776" s="178">
        <v>1.3259999999999999E-2</v>
      </c>
      <c r="AB1776" s="93">
        <f t="shared" si="207"/>
        <v>0</v>
      </c>
      <c r="AE1776" s="48" t="s">
        <v>15145</v>
      </c>
      <c r="AF1776" s="172">
        <v>1.3259999999999999E-2</v>
      </c>
      <c r="AK1776" s="48" t="s">
        <v>15148</v>
      </c>
      <c r="AM1776" s="48" t="s">
        <v>3846</v>
      </c>
      <c r="AN1776" s="48" t="s">
        <v>4272</v>
      </c>
      <c r="AQ1776" s="123"/>
      <c r="AR1776" s="179">
        <v>1.3259999999999999E-2</v>
      </c>
      <c r="AS1776" s="180" t="s">
        <v>15324</v>
      </c>
      <c r="AT1776" s="181">
        <v>10000</v>
      </c>
      <c r="AU1776" s="181">
        <v>14</v>
      </c>
      <c r="AV1776" s="180" t="s">
        <v>6698</v>
      </c>
    </row>
    <row r="1777" spans="1:48" x14ac:dyDescent="0.2">
      <c r="A1777" s="92" t="s">
        <v>6699</v>
      </c>
      <c r="B1777" s="92" t="s">
        <v>6700</v>
      </c>
      <c r="C1777" s="117" t="s">
        <v>166</v>
      </c>
      <c r="D1777" s="92" t="s">
        <v>403</v>
      </c>
      <c r="E1777" s="92" t="s">
        <v>6701</v>
      </c>
      <c r="F1777" s="92" t="s">
        <v>6316</v>
      </c>
      <c r="G1777" s="92" t="s">
        <v>3962</v>
      </c>
      <c r="H1777" s="92" t="s">
        <v>4285</v>
      </c>
      <c r="I1777" s="118" t="s">
        <v>6702</v>
      </c>
      <c r="J1777" s="119">
        <v>11</v>
      </c>
      <c r="K1777" s="119">
        <v>10000</v>
      </c>
      <c r="L1777" s="119">
        <f t="shared" si="203"/>
        <v>-1117575</v>
      </c>
      <c r="N1777" s="48" t="s">
        <v>243</v>
      </c>
      <c r="P1777" s="119">
        <v>1020000</v>
      </c>
      <c r="Q1777" s="119">
        <v>840000</v>
      </c>
      <c r="R1777" s="119">
        <v>0</v>
      </c>
      <c r="S1777" s="119">
        <f t="shared" si="205"/>
        <v>1860000</v>
      </c>
      <c r="T1777" s="119">
        <f t="shared" si="206"/>
        <v>1860000</v>
      </c>
      <c r="U1777" s="119">
        <v>1127575</v>
      </c>
      <c r="V1777" s="119">
        <v>627041</v>
      </c>
      <c r="W1777" s="119">
        <v>624475</v>
      </c>
      <c r="X1777" s="119">
        <f t="shared" si="204"/>
        <v>-734616</v>
      </c>
      <c r="Y1777" s="92" t="s">
        <v>12848</v>
      </c>
      <c r="Z1777" s="93">
        <v>8.4000000000000003E-4</v>
      </c>
      <c r="AA1777" s="178">
        <v>8.4000000000000003E-4</v>
      </c>
      <c r="AB1777" s="93">
        <f t="shared" si="207"/>
        <v>0</v>
      </c>
      <c r="AE1777" s="48" t="s">
        <v>15145</v>
      </c>
      <c r="AF1777" s="172">
        <v>8.4000000000000003E-4</v>
      </c>
      <c r="AK1777" s="48" t="s">
        <v>15148</v>
      </c>
      <c r="AM1777" s="48" t="s">
        <v>3846</v>
      </c>
      <c r="AN1777" s="48" t="s">
        <v>4272</v>
      </c>
      <c r="AQ1777" s="123"/>
      <c r="AR1777" s="179">
        <v>8.4000000000000003E-4</v>
      </c>
      <c r="AS1777" s="180" t="s">
        <v>15280</v>
      </c>
      <c r="AT1777" s="181">
        <v>10000</v>
      </c>
      <c r="AU1777" s="181">
        <v>12</v>
      </c>
      <c r="AV1777" s="180" t="s">
        <v>6702</v>
      </c>
    </row>
    <row r="1778" spans="1:48" ht="30" x14ac:dyDescent="0.2">
      <c r="A1778" s="92" t="s">
        <v>6703</v>
      </c>
      <c r="B1778" s="92" t="s">
        <v>6704</v>
      </c>
      <c r="C1778" s="117" t="s">
        <v>166</v>
      </c>
      <c r="D1778" s="92" t="s">
        <v>403</v>
      </c>
      <c r="E1778" s="92" t="s">
        <v>6705</v>
      </c>
      <c r="F1778" s="92" t="s">
        <v>6316</v>
      </c>
      <c r="G1778" s="92" t="s">
        <v>3962</v>
      </c>
      <c r="H1778" s="92" t="s">
        <v>4285</v>
      </c>
      <c r="I1778" s="118" t="s">
        <v>6706</v>
      </c>
      <c r="J1778" s="119">
        <v>11</v>
      </c>
      <c r="K1778" s="119">
        <v>10000</v>
      </c>
      <c r="L1778" s="119">
        <f t="shared" si="203"/>
        <v>-179012</v>
      </c>
      <c r="N1778" s="48" t="s">
        <v>243</v>
      </c>
      <c r="P1778" s="119">
        <v>0</v>
      </c>
      <c r="Q1778" s="119">
        <v>0</v>
      </c>
      <c r="R1778" s="119">
        <v>0</v>
      </c>
      <c r="S1778" s="119">
        <f t="shared" si="205"/>
        <v>0</v>
      </c>
      <c r="T1778" s="119">
        <f t="shared" si="206"/>
        <v>0</v>
      </c>
      <c r="U1778" s="119">
        <v>189012</v>
      </c>
      <c r="V1778" s="119">
        <v>175280</v>
      </c>
      <c r="W1778" s="119">
        <v>172541</v>
      </c>
      <c r="X1778" s="119">
        <f t="shared" si="204"/>
        <v>-364292</v>
      </c>
      <c r="Y1778" s="92" t="s">
        <v>12848</v>
      </c>
      <c r="Z1778" s="93">
        <v>3.6000000000000002E-4</v>
      </c>
      <c r="AA1778" s="178">
        <v>7.9000000000000001E-4</v>
      </c>
      <c r="AB1778" s="93">
        <f t="shared" si="207"/>
        <v>4.2999999999999999E-4</v>
      </c>
      <c r="AE1778" s="48" t="s">
        <v>15145</v>
      </c>
      <c r="AF1778" s="172">
        <v>7.9000000000000001E-4</v>
      </c>
      <c r="AK1778" s="48" t="s">
        <v>15148</v>
      </c>
      <c r="AM1778" s="48" t="s">
        <v>3846</v>
      </c>
      <c r="AN1778" s="48" t="s">
        <v>4272</v>
      </c>
      <c r="AQ1778" s="123" t="s">
        <v>15164</v>
      </c>
      <c r="AR1778" s="179">
        <v>7.9000000000000001E-4</v>
      </c>
      <c r="AS1778" s="180" t="s">
        <v>15280</v>
      </c>
      <c r="AT1778" s="181">
        <v>10000</v>
      </c>
      <c r="AU1778" s="181">
        <v>11</v>
      </c>
      <c r="AV1778" s="180" t="s">
        <v>6706</v>
      </c>
    </row>
    <row r="1779" spans="1:48" x14ac:dyDescent="0.2">
      <c r="A1779" s="92" t="s">
        <v>6707</v>
      </c>
      <c r="B1779" s="92" t="s">
        <v>6708</v>
      </c>
      <c r="C1779" s="117" t="s">
        <v>166</v>
      </c>
      <c r="D1779" s="92" t="s">
        <v>403</v>
      </c>
      <c r="E1779" s="92" t="s">
        <v>6709</v>
      </c>
      <c r="F1779" s="92" t="s">
        <v>6316</v>
      </c>
      <c r="G1779" s="92" t="s">
        <v>3962</v>
      </c>
      <c r="H1779" s="92" t="s">
        <v>4285</v>
      </c>
      <c r="I1779" s="118" t="s">
        <v>6710</v>
      </c>
      <c r="J1779" s="119">
        <v>14</v>
      </c>
      <c r="K1779" s="119">
        <v>5000</v>
      </c>
      <c r="L1779" s="119">
        <f t="shared" si="203"/>
        <v>-55412</v>
      </c>
      <c r="N1779" s="48" t="s">
        <v>243</v>
      </c>
      <c r="P1779" s="119">
        <v>50000</v>
      </c>
      <c r="Q1779" s="119">
        <v>30000</v>
      </c>
      <c r="R1779" s="119">
        <v>20000</v>
      </c>
      <c r="S1779" s="119">
        <f t="shared" si="205"/>
        <v>80000</v>
      </c>
      <c r="T1779" s="119">
        <f t="shared" si="206"/>
        <v>100000</v>
      </c>
      <c r="U1779" s="119">
        <v>60412</v>
      </c>
      <c r="V1779" s="119">
        <v>30614</v>
      </c>
      <c r="W1779" s="119">
        <v>27543</v>
      </c>
      <c r="X1779" s="119">
        <f t="shared" si="204"/>
        <v>-41026</v>
      </c>
      <c r="Y1779" s="92" t="s">
        <v>12848</v>
      </c>
      <c r="Z1779" s="93">
        <v>1.5100000000000001E-2</v>
      </c>
      <c r="AA1779" s="178">
        <v>1.5100000000000001E-2</v>
      </c>
      <c r="AB1779" s="93">
        <f t="shared" si="207"/>
        <v>0</v>
      </c>
      <c r="AE1779" s="48" t="s">
        <v>15145</v>
      </c>
      <c r="AF1779" s="172">
        <v>1.5100000000000001E-2</v>
      </c>
      <c r="AK1779" s="48" t="s">
        <v>15148</v>
      </c>
      <c r="AM1779" s="48" t="s">
        <v>3846</v>
      </c>
      <c r="AN1779" s="48" t="s">
        <v>4272</v>
      </c>
      <c r="AQ1779" s="123"/>
      <c r="AR1779" s="179">
        <v>1.5100000000000001E-2</v>
      </c>
      <c r="AS1779" s="180" t="s">
        <v>15280</v>
      </c>
      <c r="AT1779" s="181">
        <v>5000</v>
      </c>
      <c r="AU1779" s="181">
        <v>15</v>
      </c>
      <c r="AV1779" s="180" t="s">
        <v>6710</v>
      </c>
    </row>
    <row r="1780" spans="1:48" ht="30" x14ac:dyDescent="0.2">
      <c r="A1780" s="92" t="s">
        <v>6711</v>
      </c>
      <c r="B1780" s="92" t="s">
        <v>6712</v>
      </c>
      <c r="C1780" s="117" t="s">
        <v>166</v>
      </c>
      <c r="D1780" s="92" t="s">
        <v>403</v>
      </c>
      <c r="E1780" s="92" t="s">
        <v>6713</v>
      </c>
      <c r="F1780" s="92" t="s">
        <v>6316</v>
      </c>
      <c r="G1780" s="92" t="s">
        <v>3962</v>
      </c>
      <c r="H1780" s="92" t="s">
        <v>4285</v>
      </c>
      <c r="I1780" s="118" t="s">
        <v>6714</v>
      </c>
      <c r="J1780" s="119">
        <v>11</v>
      </c>
      <c r="K1780" s="119">
        <v>10000</v>
      </c>
      <c r="L1780" s="119">
        <f t="shared" si="203"/>
        <v>6622</v>
      </c>
      <c r="M1780" s="119"/>
      <c r="N1780" s="48" t="s">
        <v>243</v>
      </c>
      <c r="P1780" s="119">
        <v>0</v>
      </c>
      <c r="Q1780" s="119">
        <v>0</v>
      </c>
      <c r="R1780" s="119">
        <v>0</v>
      </c>
      <c r="S1780" s="119">
        <f t="shared" si="205"/>
        <v>0</v>
      </c>
      <c r="T1780" s="119">
        <f t="shared" si="206"/>
        <v>0</v>
      </c>
      <c r="U1780" s="119">
        <v>3378</v>
      </c>
      <c r="V1780" s="119">
        <v>1012</v>
      </c>
      <c r="W1780" s="119">
        <v>819</v>
      </c>
      <c r="X1780" s="119">
        <f t="shared" si="204"/>
        <v>-4390</v>
      </c>
      <c r="Y1780" s="92" t="s">
        <v>12848</v>
      </c>
      <c r="Z1780" s="93">
        <v>3.6000000000000002E-4</v>
      </c>
      <c r="AA1780" s="178">
        <v>8.0000000000000004E-4</v>
      </c>
      <c r="AB1780" s="93">
        <f t="shared" si="207"/>
        <v>4.4000000000000002E-4</v>
      </c>
      <c r="AE1780" s="48" t="s">
        <v>15145</v>
      </c>
      <c r="AF1780" s="172">
        <v>8.0000000000000004E-4</v>
      </c>
      <c r="AK1780" s="48" t="s">
        <v>15148</v>
      </c>
      <c r="AM1780" s="48" t="s">
        <v>3846</v>
      </c>
      <c r="AN1780" s="48" t="s">
        <v>4272</v>
      </c>
      <c r="AQ1780" s="123" t="s">
        <v>15164</v>
      </c>
      <c r="AR1780" s="179">
        <v>8.0000000000000004E-4</v>
      </c>
      <c r="AS1780" s="180" t="s">
        <v>15280</v>
      </c>
      <c r="AT1780" s="181">
        <v>10000</v>
      </c>
      <c r="AU1780" s="181">
        <v>11</v>
      </c>
      <c r="AV1780" s="180" t="s">
        <v>6714</v>
      </c>
    </row>
    <row r="1781" spans="1:48" x14ac:dyDescent="0.2">
      <c r="A1781" s="92" t="s">
        <v>6715</v>
      </c>
      <c r="B1781" s="92" t="s">
        <v>6716</v>
      </c>
      <c r="C1781" s="117" t="s">
        <v>166</v>
      </c>
      <c r="D1781" s="92" t="s">
        <v>403</v>
      </c>
      <c r="E1781" s="92" t="s">
        <v>6717</v>
      </c>
      <c r="F1781" s="92" t="s">
        <v>6316</v>
      </c>
      <c r="G1781" s="92" t="s">
        <v>3962</v>
      </c>
      <c r="H1781" s="92" t="s">
        <v>4285</v>
      </c>
      <c r="I1781" s="118" t="s">
        <v>6718</v>
      </c>
      <c r="J1781" s="119">
        <v>11</v>
      </c>
      <c r="K1781" s="119">
        <v>10000</v>
      </c>
      <c r="L1781" s="119">
        <f t="shared" si="203"/>
        <v>-48580</v>
      </c>
      <c r="N1781" s="48" t="s">
        <v>243</v>
      </c>
      <c r="P1781" s="119">
        <v>40000</v>
      </c>
      <c r="Q1781" s="119">
        <v>40000</v>
      </c>
      <c r="R1781" s="119">
        <v>0</v>
      </c>
      <c r="S1781" s="119">
        <f t="shared" si="205"/>
        <v>80000</v>
      </c>
      <c r="T1781" s="119">
        <f t="shared" si="206"/>
        <v>80000</v>
      </c>
      <c r="U1781" s="119">
        <v>58580</v>
      </c>
      <c r="V1781" s="119">
        <v>36688</v>
      </c>
      <c r="W1781" s="119">
        <v>30099</v>
      </c>
      <c r="X1781" s="119">
        <f t="shared" si="204"/>
        <v>-55268</v>
      </c>
      <c r="Y1781" s="92" t="s">
        <v>12848</v>
      </c>
      <c r="Z1781" s="93">
        <v>7.5000000000000002E-4</v>
      </c>
      <c r="AA1781" s="178">
        <v>3.6000000000000002E-4</v>
      </c>
      <c r="AB1781" s="93">
        <f t="shared" si="207"/>
        <v>-3.8999999999999999E-4</v>
      </c>
      <c r="AE1781" s="48" t="s">
        <v>15145</v>
      </c>
      <c r="AF1781" s="172">
        <v>3.6000000000000002E-4</v>
      </c>
      <c r="AK1781" s="48" t="s">
        <v>15148</v>
      </c>
      <c r="AM1781" s="48" t="s">
        <v>3846</v>
      </c>
      <c r="AN1781" s="48" t="s">
        <v>4272</v>
      </c>
      <c r="AQ1781" s="123" t="s">
        <v>15149</v>
      </c>
      <c r="AR1781" s="179">
        <v>3.6000000000000002E-4</v>
      </c>
      <c r="AS1781" s="180" t="s">
        <v>15280</v>
      </c>
      <c r="AT1781" s="181">
        <v>10000</v>
      </c>
      <c r="AU1781" s="181">
        <v>11</v>
      </c>
      <c r="AV1781" s="180" t="s">
        <v>6718</v>
      </c>
    </row>
    <row r="1782" spans="1:48" ht="30" x14ac:dyDescent="0.2">
      <c r="A1782" s="92" t="s">
        <v>6719</v>
      </c>
      <c r="B1782" s="92" t="s">
        <v>6720</v>
      </c>
      <c r="C1782" s="117" t="s">
        <v>166</v>
      </c>
      <c r="D1782" s="92" t="s">
        <v>437</v>
      </c>
      <c r="E1782" s="92" t="s">
        <v>6721</v>
      </c>
      <c r="F1782" s="92" t="s">
        <v>6316</v>
      </c>
      <c r="G1782" s="92" t="s">
        <v>3962</v>
      </c>
      <c r="H1782" s="92" t="s">
        <v>4285</v>
      </c>
      <c r="I1782" s="118" t="s">
        <v>6722</v>
      </c>
      <c r="J1782" s="119">
        <v>11</v>
      </c>
      <c r="K1782" s="119">
        <v>10000</v>
      </c>
      <c r="L1782" s="119">
        <f t="shared" si="203"/>
        <v>6960</v>
      </c>
      <c r="M1782" s="119"/>
      <c r="N1782" s="48" t="s">
        <v>243</v>
      </c>
      <c r="P1782" s="119">
        <v>0</v>
      </c>
      <c r="Q1782" s="119">
        <v>0</v>
      </c>
      <c r="R1782" s="119">
        <v>0</v>
      </c>
      <c r="S1782" s="119">
        <f t="shared" si="205"/>
        <v>0</v>
      </c>
      <c r="T1782" s="119">
        <f t="shared" si="206"/>
        <v>0</v>
      </c>
      <c r="U1782" s="119">
        <v>3040</v>
      </c>
      <c r="V1782" s="119">
        <v>2760</v>
      </c>
      <c r="W1782" s="119">
        <v>2760</v>
      </c>
      <c r="X1782" s="119">
        <f t="shared" si="204"/>
        <v>-5800</v>
      </c>
      <c r="Y1782" s="92" t="s">
        <v>12848</v>
      </c>
      <c r="Z1782" s="93">
        <v>6.9999999999999999E-4</v>
      </c>
      <c r="AA1782" s="178">
        <v>1.34E-3</v>
      </c>
      <c r="AB1782" s="93">
        <f t="shared" si="207"/>
        <v>6.4000000000000005E-4</v>
      </c>
      <c r="AE1782" s="48" t="s">
        <v>15145</v>
      </c>
      <c r="AF1782" s="172">
        <v>1.34E-3</v>
      </c>
      <c r="AK1782" s="48" t="s">
        <v>15148</v>
      </c>
      <c r="AM1782" s="48" t="s">
        <v>3846</v>
      </c>
      <c r="AN1782" s="48" t="s">
        <v>4272</v>
      </c>
      <c r="AQ1782" s="123" t="s">
        <v>15164</v>
      </c>
      <c r="AR1782" s="179">
        <v>1.34E-3</v>
      </c>
      <c r="AS1782" s="180" t="s">
        <v>15324</v>
      </c>
      <c r="AT1782" s="181">
        <v>10000</v>
      </c>
      <c r="AU1782" s="181">
        <v>11</v>
      </c>
      <c r="AV1782" s="180" t="s">
        <v>6722</v>
      </c>
    </row>
    <row r="1783" spans="1:48" x14ac:dyDescent="0.2">
      <c r="A1783" s="92" t="s">
        <v>6723</v>
      </c>
      <c r="B1783" s="92" t="s">
        <v>6724</v>
      </c>
      <c r="C1783" s="117" t="s">
        <v>166</v>
      </c>
      <c r="D1783" s="92" t="s">
        <v>437</v>
      </c>
      <c r="E1783" s="92" t="s">
        <v>6725</v>
      </c>
      <c r="F1783" s="92" t="s">
        <v>6316</v>
      </c>
      <c r="G1783" s="92" t="s">
        <v>3962</v>
      </c>
      <c r="H1783" s="92" t="s">
        <v>4285</v>
      </c>
      <c r="I1783" s="118" t="s">
        <v>6726</v>
      </c>
      <c r="J1783" s="119">
        <v>11</v>
      </c>
      <c r="K1783" s="119">
        <v>5000</v>
      </c>
      <c r="L1783" s="119">
        <f t="shared" ref="L1783:L1846" si="208">K1783-U1783</f>
        <v>-531</v>
      </c>
      <c r="N1783" s="48" t="s">
        <v>243</v>
      </c>
      <c r="P1783" s="119">
        <v>0</v>
      </c>
      <c r="Q1783" s="119">
        <v>0</v>
      </c>
      <c r="R1783" s="119">
        <v>0</v>
      </c>
      <c r="S1783" s="119">
        <f t="shared" si="205"/>
        <v>0</v>
      </c>
      <c r="T1783" s="119">
        <f t="shared" si="206"/>
        <v>0</v>
      </c>
      <c r="U1783" s="119">
        <v>5531</v>
      </c>
      <c r="V1783" s="119">
        <v>2964</v>
      </c>
      <c r="W1783" s="119">
        <v>2964</v>
      </c>
      <c r="X1783" s="119">
        <f t="shared" si="204"/>
        <v>-8495</v>
      </c>
      <c r="Y1783" s="92" t="s">
        <v>12848</v>
      </c>
      <c r="Z1783" s="93">
        <v>9.9000000000000005E-2</v>
      </c>
      <c r="AA1783" s="178">
        <v>9.9000000000000005E-2</v>
      </c>
      <c r="AB1783" s="93">
        <f t="shared" si="207"/>
        <v>0</v>
      </c>
      <c r="AE1783" s="48" t="s">
        <v>15145</v>
      </c>
      <c r="AF1783" s="172">
        <v>9.9000000000000005E-2</v>
      </c>
      <c r="AK1783" s="48" t="s">
        <v>15148</v>
      </c>
      <c r="AM1783" s="48" t="s">
        <v>3846</v>
      </c>
      <c r="AN1783" s="48" t="s">
        <v>4272</v>
      </c>
      <c r="AQ1783" s="123"/>
      <c r="AR1783" s="179">
        <v>9.9000000000000005E-2</v>
      </c>
      <c r="AS1783" s="180" t="s">
        <v>15280</v>
      </c>
      <c r="AT1783" s="181">
        <v>5000</v>
      </c>
      <c r="AU1783" s="181">
        <v>11</v>
      </c>
      <c r="AV1783" s="180" t="s">
        <v>6726</v>
      </c>
    </row>
    <row r="1784" spans="1:48" ht="30" x14ac:dyDescent="0.2">
      <c r="A1784" s="92" t="s">
        <v>6727</v>
      </c>
      <c r="B1784" s="92" t="s">
        <v>6728</v>
      </c>
      <c r="C1784" s="117" t="s">
        <v>166</v>
      </c>
      <c r="D1784" s="92" t="s">
        <v>403</v>
      </c>
      <c r="E1784" s="92" t="s">
        <v>6729</v>
      </c>
      <c r="F1784" s="92" t="s">
        <v>6316</v>
      </c>
      <c r="G1784" s="92" t="s">
        <v>3962</v>
      </c>
      <c r="H1784" s="92" t="s">
        <v>4285</v>
      </c>
      <c r="I1784" s="118" t="s">
        <v>6730</v>
      </c>
      <c r="J1784" s="119">
        <v>11</v>
      </c>
      <c r="K1784" s="119">
        <v>10000</v>
      </c>
      <c r="L1784" s="119">
        <f t="shared" si="208"/>
        <v>-17633</v>
      </c>
      <c r="N1784" s="48" t="s">
        <v>243</v>
      </c>
      <c r="P1784" s="119">
        <v>10000</v>
      </c>
      <c r="Q1784" s="119">
        <v>0</v>
      </c>
      <c r="R1784" s="119">
        <v>0</v>
      </c>
      <c r="S1784" s="119">
        <f t="shared" si="205"/>
        <v>10000</v>
      </c>
      <c r="T1784" s="119">
        <f t="shared" si="206"/>
        <v>10000</v>
      </c>
      <c r="U1784" s="119">
        <v>27633</v>
      </c>
      <c r="V1784" s="119">
        <v>21840</v>
      </c>
      <c r="W1784" s="119">
        <v>21285</v>
      </c>
      <c r="X1784" s="119">
        <f t="shared" si="204"/>
        <v>-39473</v>
      </c>
      <c r="Y1784" s="92" t="s">
        <v>12848</v>
      </c>
      <c r="Z1784" s="93">
        <v>3.6000000000000002E-4</v>
      </c>
      <c r="AA1784" s="178">
        <v>7.9000000000000001E-4</v>
      </c>
      <c r="AB1784" s="93">
        <f t="shared" si="207"/>
        <v>4.2999999999999999E-4</v>
      </c>
      <c r="AE1784" s="48" t="s">
        <v>15145</v>
      </c>
      <c r="AF1784" s="172">
        <v>7.9000000000000001E-4</v>
      </c>
      <c r="AK1784" s="48" t="s">
        <v>15148</v>
      </c>
      <c r="AM1784" s="48" t="s">
        <v>3846</v>
      </c>
      <c r="AN1784" s="48" t="s">
        <v>4272</v>
      </c>
      <c r="AQ1784" s="123" t="s">
        <v>15164</v>
      </c>
      <c r="AR1784" s="179">
        <v>7.9000000000000001E-4</v>
      </c>
      <c r="AS1784" s="180" t="s">
        <v>15280</v>
      </c>
      <c r="AT1784" s="181">
        <v>10000</v>
      </c>
      <c r="AU1784" s="181">
        <v>16</v>
      </c>
      <c r="AV1784" s="180" t="s">
        <v>6730</v>
      </c>
    </row>
    <row r="1785" spans="1:48" x14ac:dyDescent="0.2">
      <c r="A1785" s="92" t="s">
        <v>6731</v>
      </c>
      <c r="B1785" s="92" t="s">
        <v>6732</v>
      </c>
      <c r="C1785" s="117" t="s">
        <v>166</v>
      </c>
      <c r="D1785" s="92" t="s">
        <v>403</v>
      </c>
      <c r="E1785" s="92" t="s">
        <v>6733</v>
      </c>
      <c r="F1785" s="92" t="s">
        <v>6316</v>
      </c>
      <c r="G1785" s="92" t="s">
        <v>3962</v>
      </c>
      <c r="H1785" s="92" t="s">
        <v>4285</v>
      </c>
      <c r="I1785" s="118" t="s">
        <v>6734</v>
      </c>
      <c r="J1785" s="119">
        <v>11</v>
      </c>
      <c r="K1785" s="119">
        <v>10000</v>
      </c>
      <c r="L1785" s="119">
        <f t="shared" si="208"/>
        <v>-27104</v>
      </c>
      <c r="N1785" s="48" t="s">
        <v>243</v>
      </c>
      <c r="P1785" s="119">
        <v>20000</v>
      </c>
      <c r="Q1785" s="119">
        <v>20000</v>
      </c>
      <c r="R1785" s="119">
        <v>0</v>
      </c>
      <c r="S1785" s="119">
        <f t="shared" si="205"/>
        <v>40000</v>
      </c>
      <c r="T1785" s="119">
        <f t="shared" si="206"/>
        <v>40000</v>
      </c>
      <c r="U1785" s="119">
        <v>37104</v>
      </c>
      <c r="V1785" s="119">
        <v>17188</v>
      </c>
      <c r="W1785" s="119">
        <v>14398</v>
      </c>
      <c r="X1785" s="119">
        <f t="shared" si="204"/>
        <v>-34292</v>
      </c>
      <c r="Y1785" s="92" t="s">
        <v>12848</v>
      </c>
      <c r="Z1785" s="93">
        <v>8.4000000000000003E-4</v>
      </c>
      <c r="AA1785" s="178">
        <v>6.0999999999999997E-4</v>
      </c>
      <c r="AB1785" s="93">
        <f t="shared" si="207"/>
        <v>-2.3000000000000006E-4</v>
      </c>
      <c r="AE1785" s="48" t="s">
        <v>15145</v>
      </c>
      <c r="AF1785" s="172">
        <v>6.0999999999999997E-4</v>
      </c>
      <c r="AK1785" s="48" t="s">
        <v>15148</v>
      </c>
      <c r="AM1785" s="48" t="s">
        <v>3846</v>
      </c>
      <c r="AN1785" s="48" t="s">
        <v>4272</v>
      </c>
      <c r="AQ1785" s="123"/>
      <c r="AR1785" s="179">
        <v>6.0999999999999997E-4</v>
      </c>
      <c r="AS1785" s="180" t="s">
        <v>15324</v>
      </c>
      <c r="AT1785" s="181">
        <v>10000</v>
      </c>
      <c r="AU1785" s="181">
        <v>11</v>
      </c>
      <c r="AV1785" s="180" t="s">
        <v>6734</v>
      </c>
    </row>
    <row r="1786" spans="1:48" x14ac:dyDescent="0.2">
      <c r="A1786" s="92" t="s">
        <v>6735</v>
      </c>
      <c r="B1786" s="92" t="s">
        <v>6736</v>
      </c>
      <c r="C1786" s="117" t="s">
        <v>166</v>
      </c>
      <c r="D1786" s="92" t="s">
        <v>403</v>
      </c>
      <c r="E1786" s="92" t="s">
        <v>6737</v>
      </c>
      <c r="F1786" s="92" t="s">
        <v>6316</v>
      </c>
      <c r="G1786" s="92" t="s">
        <v>3962</v>
      </c>
      <c r="H1786" s="92" t="s">
        <v>4285</v>
      </c>
      <c r="I1786" s="118" t="s">
        <v>6738</v>
      </c>
      <c r="J1786" s="119">
        <v>11</v>
      </c>
      <c r="K1786" s="119">
        <v>10000</v>
      </c>
      <c r="L1786" s="119">
        <f t="shared" si="208"/>
        <v>-32836</v>
      </c>
      <c r="N1786" s="48" t="s">
        <v>243</v>
      </c>
      <c r="P1786" s="119">
        <v>1026</v>
      </c>
      <c r="Q1786" s="119">
        <v>1026</v>
      </c>
      <c r="R1786" s="119">
        <v>0</v>
      </c>
      <c r="S1786" s="119">
        <f t="shared" si="205"/>
        <v>2052</v>
      </c>
      <c r="T1786" s="119">
        <f t="shared" si="206"/>
        <v>2052</v>
      </c>
      <c r="U1786" s="119">
        <v>42836</v>
      </c>
      <c r="V1786" s="119">
        <v>24233</v>
      </c>
      <c r="W1786" s="119">
        <v>21993</v>
      </c>
      <c r="X1786" s="119">
        <f t="shared" si="204"/>
        <v>-66043</v>
      </c>
      <c r="Y1786" s="92" t="s">
        <v>12848</v>
      </c>
      <c r="Z1786" s="93">
        <v>5.5000000000000003E-4</v>
      </c>
      <c r="AA1786" s="178">
        <v>3.6000000000000002E-4</v>
      </c>
      <c r="AB1786" s="93">
        <f t="shared" si="207"/>
        <v>-1.9000000000000001E-4</v>
      </c>
      <c r="AE1786" s="48" t="s">
        <v>15145</v>
      </c>
      <c r="AF1786" s="172">
        <v>3.6000000000000002E-4</v>
      </c>
      <c r="AK1786" s="48" t="s">
        <v>15148</v>
      </c>
      <c r="AM1786" s="48" t="s">
        <v>3846</v>
      </c>
      <c r="AN1786" s="48" t="s">
        <v>4272</v>
      </c>
      <c r="AQ1786" s="123" t="s">
        <v>15149</v>
      </c>
      <c r="AR1786" s="179">
        <v>3.6000000000000002E-4</v>
      </c>
      <c r="AS1786" s="180" t="s">
        <v>15280</v>
      </c>
      <c r="AT1786" s="181">
        <v>10000</v>
      </c>
      <c r="AU1786" s="181">
        <v>11</v>
      </c>
      <c r="AV1786" s="180" t="s">
        <v>6738</v>
      </c>
    </row>
    <row r="1787" spans="1:48" x14ac:dyDescent="0.2">
      <c r="A1787" s="92" t="s">
        <v>6739</v>
      </c>
      <c r="B1787" s="92" t="s">
        <v>6740</v>
      </c>
      <c r="C1787" s="117" t="s">
        <v>166</v>
      </c>
      <c r="D1787" s="92" t="s">
        <v>403</v>
      </c>
      <c r="E1787" s="92" t="s">
        <v>6741</v>
      </c>
      <c r="F1787" s="92" t="s">
        <v>6316</v>
      </c>
      <c r="G1787" s="92" t="s">
        <v>3962</v>
      </c>
      <c r="H1787" s="92" t="s">
        <v>4285</v>
      </c>
      <c r="I1787" s="118" t="s">
        <v>6742</v>
      </c>
      <c r="J1787" s="119">
        <v>11</v>
      </c>
      <c r="K1787" s="119">
        <v>10000</v>
      </c>
      <c r="L1787" s="119">
        <f t="shared" si="208"/>
        <v>-14246</v>
      </c>
      <c r="N1787" s="48" t="s">
        <v>243</v>
      </c>
      <c r="P1787" s="119">
        <v>30000</v>
      </c>
      <c r="Q1787" s="119">
        <v>20000</v>
      </c>
      <c r="R1787" s="119">
        <v>10000</v>
      </c>
      <c r="S1787" s="119">
        <f t="shared" si="205"/>
        <v>50000</v>
      </c>
      <c r="T1787" s="119">
        <f t="shared" si="206"/>
        <v>60000</v>
      </c>
      <c r="U1787" s="119">
        <v>24246</v>
      </c>
      <c r="V1787" s="119">
        <v>11874</v>
      </c>
      <c r="W1787" s="119">
        <v>9852</v>
      </c>
      <c r="X1787" s="119">
        <f t="shared" si="204"/>
        <v>-6120</v>
      </c>
      <c r="Y1787" s="92" t="s">
        <v>12848</v>
      </c>
      <c r="Z1787" s="93">
        <v>5.5000000000000003E-4</v>
      </c>
      <c r="AA1787" s="178">
        <v>5.5000000000000003E-4</v>
      </c>
      <c r="AB1787" s="93">
        <f t="shared" si="207"/>
        <v>0</v>
      </c>
      <c r="AE1787" s="48" t="s">
        <v>15145</v>
      </c>
      <c r="AF1787" s="172">
        <v>5.5000000000000003E-4</v>
      </c>
      <c r="AK1787" s="48" t="s">
        <v>15148</v>
      </c>
      <c r="AM1787" s="48" t="s">
        <v>3846</v>
      </c>
      <c r="AN1787" s="48" t="s">
        <v>4272</v>
      </c>
      <c r="AQ1787" s="123"/>
      <c r="AR1787" s="179">
        <v>5.5000000000000003E-4</v>
      </c>
      <c r="AS1787" s="180" t="s">
        <v>15280</v>
      </c>
      <c r="AT1787" s="181">
        <v>10000</v>
      </c>
      <c r="AU1787" s="181">
        <v>11</v>
      </c>
      <c r="AV1787" s="180" t="s">
        <v>6742</v>
      </c>
    </row>
    <row r="1788" spans="1:48" x14ac:dyDescent="0.2">
      <c r="A1788" s="92" t="s">
        <v>6743</v>
      </c>
      <c r="B1788" s="92" t="s">
        <v>6744</v>
      </c>
      <c r="C1788" s="117" t="s">
        <v>166</v>
      </c>
      <c r="D1788" s="92" t="s">
        <v>403</v>
      </c>
      <c r="E1788" s="92" t="s">
        <v>6745</v>
      </c>
      <c r="F1788" s="92" t="s">
        <v>6316</v>
      </c>
      <c r="G1788" s="92" t="s">
        <v>3962</v>
      </c>
      <c r="H1788" s="92" t="s">
        <v>4285</v>
      </c>
      <c r="I1788" s="118" t="s">
        <v>6746</v>
      </c>
      <c r="J1788" s="119">
        <v>11</v>
      </c>
      <c r="K1788" s="119">
        <v>10000</v>
      </c>
      <c r="L1788" s="119">
        <f t="shared" si="208"/>
        <v>-46708</v>
      </c>
      <c r="N1788" s="48" t="s">
        <v>243</v>
      </c>
      <c r="P1788" s="119">
        <v>20000</v>
      </c>
      <c r="Q1788" s="119">
        <v>20000</v>
      </c>
      <c r="R1788" s="119">
        <v>0</v>
      </c>
      <c r="S1788" s="119">
        <f t="shared" si="205"/>
        <v>40000</v>
      </c>
      <c r="T1788" s="119">
        <f t="shared" si="206"/>
        <v>40000</v>
      </c>
      <c r="U1788" s="119">
        <v>56708</v>
      </c>
      <c r="V1788" s="119">
        <v>39979</v>
      </c>
      <c r="W1788" s="119">
        <v>36007</v>
      </c>
      <c r="X1788" s="119">
        <f t="shared" ref="X1788:X1851" si="209">P1788-(U1788+V1788)</f>
        <v>-76687</v>
      </c>
      <c r="Y1788" s="92" t="s">
        <v>12848</v>
      </c>
      <c r="Z1788" s="93">
        <v>2.7200000000000002E-3</v>
      </c>
      <c r="AA1788" s="178">
        <v>3.6000000000000002E-4</v>
      </c>
      <c r="AB1788" s="93">
        <f t="shared" si="207"/>
        <v>-2.3600000000000001E-3</v>
      </c>
      <c r="AE1788" s="48" t="s">
        <v>15145</v>
      </c>
      <c r="AF1788" s="172">
        <v>3.6000000000000002E-4</v>
      </c>
      <c r="AK1788" s="48" t="s">
        <v>15148</v>
      </c>
      <c r="AM1788" s="48" t="s">
        <v>3846</v>
      </c>
      <c r="AN1788" s="48" t="s">
        <v>4272</v>
      </c>
      <c r="AQ1788" s="123" t="s">
        <v>15149</v>
      </c>
      <c r="AR1788" s="179">
        <v>3.6000000000000002E-4</v>
      </c>
      <c r="AS1788" s="180" t="s">
        <v>15280</v>
      </c>
      <c r="AT1788" s="181">
        <v>10000</v>
      </c>
      <c r="AU1788" s="181">
        <v>16</v>
      </c>
      <c r="AV1788" s="180" t="s">
        <v>6746</v>
      </c>
    </row>
    <row r="1789" spans="1:48" ht="30" x14ac:dyDescent="0.2">
      <c r="A1789" s="92" t="s">
        <v>6747</v>
      </c>
      <c r="B1789" s="92" t="s">
        <v>6748</v>
      </c>
      <c r="C1789" s="117" t="s">
        <v>166</v>
      </c>
      <c r="D1789" s="92" t="s">
        <v>437</v>
      </c>
      <c r="E1789" s="92" t="s">
        <v>15615</v>
      </c>
      <c r="F1789" s="92" t="s">
        <v>6316</v>
      </c>
      <c r="G1789" s="92" t="s">
        <v>3962</v>
      </c>
      <c r="H1789" s="92" t="s">
        <v>4285</v>
      </c>
      <c r="I1789" s="118" t="s">
        <v>6750</v>
      </c>
      <c r="J1789" s="119">
        <v>11</v>
      </c>
      <c r="K1789" s="119">
        <v>10000</v>
      </c>
      <c r="L1789" s="119">
        <f t="shared" si="208"/>
        <v>7246</v>
      </c>
      <c r="M1789" s="119"/>
      <c r="N1789" s="48" t="s">
        <v>243</v>
      </c>
      <c r="P1789" s="119">
        <v>0</v>
      </c>
      <c r="Q1789" s="119">
        <v>0</v>
      </c>
      <c r="R1789" s="119">
        <v>0</v>
      </c>
      <c r="S1789" s="119">
        <f t="shared" si="205"/>
        <v>0</v>
      </c>
      <c r="T1789" s="119">
        <f t="shared" si="206"/>
        <v>0</v>
      </c>
      <c r="U1789" s="119">
        <v>2754</v>
      </c>
      <c r="V1789" s="119">
        <v>1350</v>
      </c>
      <c r="W1789" s="119">
        <v>1320</v>
      </c>
      <c r="X1789" s="119">
        <f t="shared" si="209"/>
        <v>-4104</v>
      </c>
      <c r="Y1789" s="92" t="s">
        <v>12848</v>
      </c>
      <c r="Z1789" s="93">
        <v>3.6000000000000002E-4</v>
      </c>
      <c r="AA1789" s="178">
        <v>8.0000000000000004E-4</v>
      </c>
      <c r="AB1789" s="93">
        <f t="shared" si="207"/>
        <v>4.4000000000000002E-4</v>
      </c>
      <c r="AE1789" s="48" t="s">
        <v>15145</v>
      </c>
      <c r="AF1789" s="172">
        <v>8.0000000000000004E-4</v>
      </c>
      <c r="AK1789" s="48" t="s">
        <v>15148</v>
      </c>
      <c r="AM1789" s="48" t="s">
        <v>3846</v>
      </c>
      <c r="AN1789" s="48" t="s">
        <v>4272</v>
      </c>
      <c r="AQ1789" s="123" t="s">
        <v>15164</v>
      </c>
      <c r="AR1789" s="179">
        <v>8.0000000000000004E-4</v>
      </c>
      <c r="AS1789" s="180" t="s">
        <v>15324</v>
      </c>
      <c r="AT1789" s="181">
        <v>10000</v>
      </c>
      <c r="AU1789" s="181">
        <v>11</v>
      </c>
      <c r="AV1789" s="180" t="s">
        <v>6750</v>
      </c>
    </row>
    <row r="1790" spans="1:48" x14ac:dyDescent="0.2">
      <c r="A1790" s="92" t="s">
        <v>6751</v>
      </c>
      <c r="B1790" s="92" t="s">
        <v>6752</v>
      </c>
      <c r="C1790" s="117" t="s">
        <v>166</v>
      </c>
      <c r="D1790" s="92" t="s">
        <v>403</v>
      </c>
      <c r="E1790" s="92" t="s">
        <v>6753</v>
      </c>
      <c r="F1790" s="92" t="s">
        <v>6316</v>
      </c>
      <c r="G1790" s="92" t="s">
        <v>3962</v>
      </c>
      <c r="H1790" s="92" t="s">
        <v>4285</v>
      </c>
      <c r="I1790" s="118" t="s">
        <v>6754</v>
      </c>
      <c r="J1790" s="119">
        <v>11</v>
      </c>
      <c r="K1790" s="119">
        <v>10000</v>
      </c>
      <c r="L1790" s="119">
        <f t="shared" si="208"/>
        <v>-1173858</v>
      </c>
      <c r="N1790" s="48" t="s">
        <v>243</v>
      </c>
      <c r="P1790" s="119">
        <v>1040000</v>
      </c>
      <c r="Q1790" s="119">
        <v>860000</v>
      </c>
      <c r="R1790" s="119">
        <v>180000</v>
      </c>
      <c r="S1790" s="119">
        <f t="shared" si="205"/>
        <v>1900000</v>
      </c>
      <c r="T1790" s="119">
        <f t="shared" si="206"/>
        <v>2080000</v>
      </c>
      <c r="U1790" s="119">
        <v>1183858</v>
      </c>
      <c r="V1790" s="119">
        <v>684479</v>
      </c>
      <c r="W1790" s="119">
        <v>635863</v>
      </c>
      <c r="X1790" s="119">
        <f t="shared" si="209"/>
        <v>-828337</v>
      </c>
      <c r="Y1790" s="92" t="s">
        <v>12848</v>
      </c>
      <c r="Z1790" s="93">
        <v>5.5000000000000003E-4</v>
      </c>
      <c r="AA1790" s="178">
        <v>3.6000000000000002E-4</v>
      </c>
      <c r="AB1790" s="93">
        <f t="shared" si="207"/>
        <v>-1.9000000000000001E-4</v>
      </c>
      <c r="AE1790" s="48" t="s">
        <v>15145</v>
      </c>
      <c r="AF1790" s="172">
        <v>3.6000000000000002E-4</v>
      </c>
      <c r="AK1790" s="48" t="s">
        <v>15148</v>
      </c>
      <c r="AM1790" s="48" t="s">
        <v>3846</v>
      </c>
      <c r="AN1790" s="48" t="s">
        <v>4272</v>
      </c>
      <c r="AQ1790" s="123" t="s">
        <v>15149</v>
      </c>
      <c r="AR1790" s="179">
        <v>3.6000000000000002E-4</v>
      </c>
      <c r="AS1790" s="180" t="s">
        <v>15280</v>
      </c>
      <c r="AT1790" s="181">
        <v>10000</v>
      </c>
      <c r="AU1790" s="181">
        <v>11</v>
      </c>
      <c r="AV1790" s="180" t="s">
        <v>6754</v>
      </c>
    </row>
    <row r="1791" spans="1:48" x14ac:dyDescent="0.2">
      <c r="A1791" s="92" t="s">
        <v>6755</v>
      </c>
      <c r="B1791" s="92" t="s">
        <v>6756</v>
      </c>
      <c r="C1791" s="117" t="s">
        <v>166</v>
      </c>
      <c r="D1791" s="92" t="s">
        <v>403</v>
      </c>
      <c r="E1791" s="92" t="s">
        <v>6757</v>
      </c>
      <c r="F1791" s="92" t="s">
        <v>6316</v>
      </c>
      <c r="G1791" s="92" t="s">
        <v>3962</v>
      </c>
      <c r="H1791" s="92" t="s">
        <v>4285</v>
      </c>
      <c r="I1791" s="118" t="s">
        <v>6758</v>
      </c>
      <c r="J1791" s="119">
        <v>11</v>
      </c>
      <c r="K1791" s="119">
        <v>10000</v>
      </c>
      <c r="L1791" s="119">
        <f t="shared" si="208"/>
        <v>-114813</v>
      </c>
      <c r="N1791" s="48" t="s">
        <v>243</v>
      </c>
      <c r="P1791" s="119">
        <v>137518</v>
      </c>
      <c r="Q1791" s="119">
        <v>107518</v>
      </c>
      <c r="R1791" s="119">
        <v>30000</v>
      </c>
      <c r="S1791" s="119">
        <f t="shared" si="205"/>
        <v>245036</v>
      </c>
      <c r="T1791" s="119">
        <f t="shared" si="206"/>
        <v>275036</v>
      </c>
      <c r="U1791" s="119">
        <v>124813</v>
      </c>
      <c r="V1791" s="119">
        <v>98947</v>
      </c>
      <c r="W1791" s="119">
        <v>97168</v>
      </c>
      <c r="X1791" s="119">
        <f t="shared" si="209"/>
        <v>-86242</v>
      </c>
      <c r="Y1791" s="92" t="s">
        <v>12848</v>
      </c>
      <c r="Z1791" s="93">
        <v>5.5000000000000003E-4</v>
      </c>
      <c r="AA1791" s="178">
        <v>3.6000000000000002E-4</v>
      </c>
      <c r="AB1791" s="93">
        <f t="shared" si="207"/>
        <v>-1.9000000000000001E-4</v>
      </c>
      <c r="AE1791" s="48" t="s">
        <v>15145</v>
      </c>
      <c r="AF1791" s="172">
        <v>3.6000000000000002E-4</v>
      </c>
      <c r="AK1791" s="48" t="s">
        <v>15148</v>
      </c>
      <c r="AM1791" s="48" t="s">
        <v>3846</v>
      </c>
      <c r="AN1791" s="48" t="s">
        <v>4272</v>
      </c>
      <c r="AQ1791" s="123" t="s">
        <v>15149</v>
      </c>
      <c r="AR1791" s="179">
        <v>3.6000000000000002E-4</v>
      </c>
      <c r="AS1791" s="180" t="s">
        <v>15280</v>
      </c>
      <c r="AT1791" s="181">
        <v>10000</v>
      </c>
      <c r="AU1791" s="181">
        <v>12</v>
      </c>
      <c r="AV1791" s="180" t="s">
        <v>6758</v>
      </c>
    </row>
    <row r="1792" spans="1:48" x14ac:dyDescent="0.2">
      <c r="A1792" s="92" t="s">
        <v>6759</v>
      </c>
      <c r="B1792" s="92" t="s">
        <v>6760</v>
      </c>
      <c r="C1792" s="117" t="s">
        <v>166</v>
      </c>
      <c r="D1792" s="92" t="s">
        <v>437</v>
      </c>
      <c r="E1792" s="92" t="s">
        <v>15616</v>
      </c>
      <c r="F1792" s="92" t="s">
        <v>6316</v>
      </c>
      <c r="G1792" s="92" t="s">
        <v>3962</v>
      </c>
      <c r="H1792" s="92" t="s">
        <v>4299</v>
      </c>
      <c r="I1792" s="118" t="s">
        <v>6762</v>
      </c>
      <c r="J1792" s="119">
        <v>17</v>
      </c>
      <c r="K1792" s="119">
        <v>4000</v>
      </c>
      <c r="L1792" s="119">
        <f t="shared" si="208"/>
        <v>89</v>
      </c>
      <c r="N1792" s="48" t="s">
        <v>243</v>
      </c>
      <c r="P1792" s="119">
        <v>4000</v>
      </c>
      <c r="Q1792" s="119">
        <v>4000</v>
      </c>
      <c r="R1792" s="119">
        <v>0</v>
      </c>
      <c r="S1792" s="119">
        <f t="shared" si="205"/>
        <v>8000</v>
      </c>
      <c r="T1792" s="119">
        <f t="shared" si="206"/>
        <v>8000</v>
      </c>
      <c r="U1792" s="119">
        <v>3911</v>
      </c>
      <c r="V1792" s="119">
        <v>450</v>
      </c>
      <c r="W1792" s="119">
        <v>468</v>
      </c>
      <c r="X1792" s="119">
        <f t="shared" si="209"/>
        <v>-361</v>
      </c>
      <c r="Y1792" s="92" t="s">
        <v>12848</v>
      </c>
      <c r="Z1792" s="93">
        <v>3.5749999999999997E-2</v>
      </c>
      <c r="AA1792" s="178">
        <v>3.5749999999999997E-2</v>
      </c>
      <c r="AB1792" s="93">
        <f t="shared" si="207"/>
        <v>0</v>
      </c>
      <c r="AE1792" s="48" t="s">
        <v>15145</v>
      </c>
      <c r="AF1792" s="172">
        <v>3.5749999999999997E-2</v>
      </c>
      <c r="AK1792" s="48" t="s">
        <v>15148</v>
      </c>
      <c r="AM1792" s="48" t="s">
        <v>3846</v>
      </c>
      <c r="AN1792" s="48" t="s">
        <v>4272</v>
      </c>
      <c r="AQ1792" s="123"/>
      <c r="AR1792" s="179">
        <v>3.5749999999999997E-2</v>
      </c>
      <c r="AS1792" s="180" t="s">
        <v>15302</v>
      </c>
      <c r="AT1792" s="181">
        <v>4000</v>
      </c>
      <c r="AU1792" s="181">
        <v>11</v>
      </c>
      <c r="AV1792" s="180" t="s">
        <v>6762</v>
      </c>
    </row>
    <row r="1793" spans="1:48" x14ac:dyDescent="0.2">
      <c r="A1793" s="92" t="s">
        <v>6763</v>
      </c>
      <c r="B1793" s="92" t="s">
        <v>6764</v>
      </c>
      <c r="C1793" s="117" t="s">
        <v>166</v>
      </c>
      <c r="D1793" s="92" t="s">
        <v>403</v>
      </c>
      <c r="E1793" s="92" t="s">
        <v>6765</v>
      </c>
      <c r="F1793" s="92" t="s">
        <v>6316</v>
      </c>
      <c r="G1793" s="92" t="s">
        <v>3962</v>
      </c>
      <c r="H1793" s="92" t="s">
        <v>4285</v>
      </c>
      <c r="I1793" s="118" t="s">
        <v>6766</v>
      </c>
      <c r="J1793" s="119">
        <v>11</v>
      </c>
      <c r="K1793" s="119">
        <v>10000</v>
      </c>
      <c r="L1793" s="119">
        <f t="shared" si="208"/>
        <v>-21029</v>
      </c>
      <c r="N1793" s="48" t="s">
        <v>243</v>
      </c>
      <c r="P1793" s="119">
        <v>0</v>
      </c>
      <c r="Q1793" s="119">
        <v>0</v>
      </c>
      <c r="R1793" s="119">
        <v>0</v>
      </c>
      <c r="S1793" s="119">
        <f t="shared" si="205"/>
        <v>0</v>
      </c>
      <c r="T1793" s="119">
        <f t="shared" si="206"/>
        <v>0</v>
      </c>
      <c r="U1793" s="119">
        <v>31029</v>
      </c>
      <c r="V1793" s="119">
        <v>15294</v>
      </c>
      <c r="W1793" s="119">
        <v>14139</v>
      </c>
      <c r="X1793" s="119">
        <f t="shared" si="209"/>
        <v>-46323</v>
      </c>
      <c r="Y1793" s="92" t="s">
        <v>12848</v>
      </c>
      <c r="Z1793" s="93">
        <v>8.4000000000000003E-4</v>
      </c>
      <c r="AA1793" s="178">
        <v>8.4000000000000003E-4</v>
      </c>
      <c r="AB1793" s="93">
        <f t="shared" si="207"/>
        <v>0</v>
      </c>
      <c r="AE1793" s="48" t="s">
        <v>15145</v>
      </c>
      <c r="AF1793" s="172">
        <v>8.4000000000000003E-4</v>
      </c>
      <c r="AK1793" s="48" t="s">
        <v>15148</v>
      </c>
      <c r="AM1793" s="48" t="s">
        <v>3846</v>
      </c>
      <c r="AN1793" s="48" t="s">
        <v>4272</v>
      </c>
      <c r="AQ1793" s="123"/>
      <c r="AR1793" s="179">
        <v>8.4000000000000003E-4</v>
      </c>
      <c r="AS1793" s="180" t="s">
        <v>15280</v>
      </c>
      <c r="AT1793" s="181">
        <v>10000</v>
      </c>
      <c r="AU1793" s="181">
        <v>11</v>
      </c>
      <c r="AV1793" s="180" t="s">
        <v>6766</v>
      </c>
    </row>
    <row r="1794" spans="1:48" x14ac:dyDescent="0.2">
      <c r="A1794" s="92" t="s">
        <v>6767</v>
      </c>
      <c r="B1794" s="92" t="s">
        <v>6768</v>
      </c>
      <c r="C1794" s="117" t="s">
        <v>166</v>
      </c>
      <c r="D1794" s="92" t="s">
        <v>403</v>
      </c>
      <c r="E1794" s="92" t="s">
        <v>6769</v>
      </c>
      <c r="F1794" s="92" t="s">
        <v>6316</v>
      </c>
      <c r="G1794" s="92" t="s">
        <v>3962</v>
      </c>
      <c r="H1794" s="92" t="s">
        <v>4285</v>
      </c>
      <c r="I1794" s="118" t="s">
        <v>6770</v>
      </c>
      <c r="J1794" s="119">
        <v>11</v>
      </c>
      <c r="K1794" s="119">
        <v>10000</v>
      </c>
      <c r="L1794" s="119">
        <f t="shared" si="208"/>
        <v>-50349</v>
      </c>
      <c r="N1794" s="48" t="s">
        <v>243</v>
      </c>
      <c r="P1794" s="119">
        <v>40000</v>
      </c>
      <c r="Q1794" s="119">
        <v>30000</v>
      </c>
      <c r="R1794" s="119">
        <v>10000</v>
      </c>
      <c r="S1794" s="119">
        <f t="shared" si="205"/>
        <v>70000</v>
      </c>
      <c r="T1794" s="119">
        <f t="shared" si="206"/>
        <v>80000</v>
      </c>
      <c r="U1794" s="119">
        <v>60349</v>
      </c>
      <c r="V1794" s="119">
        <v>29281</v>
      </c>
      <c r="W1794" s="119">
        <v>26213</v>
      </c>
      <c r="X1794" s="119">
        <f t="shared" si="209"/>
        <v>-49630</v>
      </c>
      <c r="Y1794" s="92" t="s">
        <v>12848</v>
      </c>
      <c r="Z1794" s="93">
        <v>7.5000000000000002E-4</v>
      </c>
      <c r="AA1794" s="178">
        <v>7.5000000000000002E-4</v>
      </c>
      <c r="AB1794" s="93">
        <f t="shared" si="207"/>
        <v>0</v>
      </c>
      <c r="AE1794" s="48" t="s">
        <v>15145</v>
      </c>
      <c r="AF1794" s="172">
        <v>7.5000000000000002E-4</v>
      </c>
      <c r="AK1794" s="48" t="s">
        <v>15148</v>
      </c>
      <c r="AM1794" s="48" t="s">
        <v>3846</v>
      </c>
      <c r="AN1794" s="48" t="s">
        <v>4272</v>
      </c>
      <c r="AQ1794" s="123"/>
      <c r="AR1794" s="179">
        <v>7.5000000000000002E-4</v>
      </c>
      <c r="AS1794" s="180" t="s">
        <v>15280</v>
      </c>
      <c r="AT1794" s="181">
        <v>10000</v>
      </c>
      <c r="AU1794" s="181">
        <v>11</v>
      </c>
      <c r="AV1794" s="180" t="s">
        <v>6770</v>
      </c>
    </row>
    <row r="1795" spans="1:48" x14ac:dyDescent="0.2">
      <c r="A1795" s="92" t="s">
        <v>6771</v>
      </c>
      <c r="B1795" s="92" t="s">
        <v>6772</v>
      </c>
      <c r="C1795" s="117" t="s">
        <v>166</v>
      </c>
      <c r="D1795" s="92" t="s">
        <v>403</v>
      </c>
      <c r="E1795" s="92" t="s">
        <v>6773</v>
      </c>
      <c r="F1795" s="92" t="s">
        <v>6316</v>
      </c>
      <c r="G1795" s="92" t="s">
        <v>3962</v>
      </c>
      <c r="H1795" s="92" t="s">
        <v>4285</v>
      </c>
      <c r="I1795" s="118" t="s">
        <v>6774</v>
      </c>
      <c r="J1795" s="119">
        <v>11</v>
      </c>
      <c r="K1795" s="119">
        <v>10000</v>
      </c>
      <c r="L1795" s="119">
        <f t="shared" si="208"/>
        <v>-92853</v>
      </c>
      <c r="N1795" s="48" t="s">
        <v>243</v>
      </c>
      <c r="P1795" s="119">
        <v>90000</v>
      </c>
      <c r="Q1795" s="119">
        <v>70000</v>
      </c>
      <c r="R1795" s="119">
        <v>20000</v>
      </c>
      <c r="S1795" s="119">
        <f t="shared" ref="S1795:S1858" si="210">P1795+Q1795</f>
        <v>160000</v>
      </c>
      <c r="T1795" s="119">
        <f t="shared" ref="T1795:T1858" si="211">P1795+Q1795+R1795</f>
        <v>180000</v>
      </c>
      <c r="U1795" s="119">
        <v>102853</v>
      </c>
      <c r="V1795" s="119">
        <v>61475</v>
      </c>
      <c r="W1795" s="119">
        <v>52809</v>
      </c>
      <c r="X1795" s="119">
        <f t="shared" si="209"/>
        <v>-74328</v>
      </c>
      <c r="Y1795" s="92" t="s">
        <v>12848</v>
      </c>
      <c r="Z1795" s="93">
        <v>7.5000000000000002E-4</v>
      </c>
      <c r="AA1795" s="178">
        <v>6.0999999999999997E-4</v>
      </c>
      <c r="AB1795" s="93">
        <f t="shared" ref="AB1795:AB1858" si="212">AA1795-Z1795</f>
        <v>-1.4000000000000004E-4</v>
      </c>
      <c r="AE1795" s="48" t="s">
        <v>15145</v>
      </c>
      <c r="AF1795" s="172">
        <v>6.0999999999999997E-4</v>
      </c>
      <c r="AK1795" s="48" t="s">
        <v>15148</v>
      </c>
      <c r="AM1795" s="48" t="s">
        <v>3846</v>
      </c>
      <c r="AN1795" s="48" t="s">
        <v>4272</v>
      </c>
      <c r="AQ1795" s="123" t="s">
        <v>15149</v>
      </c>
      <c r="AR1795" s="179">
        <v>6.0999999999999997E-4</v>
      </c>
      <c r="AS1795" s="180" t="s">
        <v>15280</v>
      </c>
      <c r="AT1795" s="181">
        <v>10000</v>
      </c>
      <c r="AU1795" s="181">
        <v>11</v>
      </c>
      <c r="AV1795" s="180" t="s">
        <v>6774</v>
      </c>
    </row>
    <row r="1796" spans="1:48" x14ac:dyDescent="0.2">
      <c r="A1796" s="92" t="s">
        <v>6775</v>
      </c>
      <c r="B1796" s="92" t="s">
        <v>6776</v>
      </c>
      <c r="C1796" s="117" t="s">
        <v>166</v>
      </c>
      <c r="D1796" s="92" t="s">
        <v>403</v>
      </c>
      <c r="E1796" s="92" t="s">
        <v>6777</v>
      </c>
      <c r="F1796" s="92" t="s">
        <v>6316</v>
      </c>
      <c r="G1796" s="92" t="s">
        <v>3962</v>
      </c>
      <c r="H1796" s="92" t="s">
        <v>4285</v>
      </c>
      <c r="I1796" s="118" t="s">
        <v>6778</v>
      </c>
      <c r="J1796" s="119">
        <v>11</v>
      </c>
      <c r="K1796" s="119">
        <v>10000</v>
      </c>
      <c r="L1796" s="119">
        <f t="shared" si="208"/>
        <v>1107</v>
      </c>
      <c r="N1796" s="48" t="s">
        <v>243</v>
      </c>
      <c r="P1796" s="119">
        <v>0</v>
      </c>
      <c r="Q1796" s="119">
        <v>0</v>
      </c>
      <c r="R1796" s="119">
        <v>0</v>
      </c>
      <c r="S1796" s="119">
        <f t="shared" si="210"/>
        <v>0</v>
      </c>
      <c r="T1796" s="119">
        <f t="shared" si="211"/>
        <v>0</v>
      </c>
      <c r="U1796" s="119">
        <v>8893</v>
      </c>
      <c r="V1796" s="119">
        <v>6074</v>
      </c>
      <c r="W1796" s="119">
        <v>5598</v>
      </c>
      <c r="X1796" s="119">
        <f t="shared" si="209"/>
        <v>-14967</v>
      </c>
      <c r="Y1796" s="92" t="s">
        <v>12848</v>
      </c>
      <c r="Z1796" s="93">
        <v>4.8500000000000001E-3</v>
      </c>
      <c r="AA1796" s="178">
        <v>4.2999999999999999E-4</v>
      </c>
      <c r="AB1796" s="93">
        <f t="shared" si="212"/>
        <v>-4.4200000000000003E-3</v>
      </c>
      <c r="AE1796" s="48" t="s">
        <v>15145</v>
      </c>
      <c r="AF1796" s="172">
        <v>4.2999999999999999E-4</v>
      </c>
      <c r="AK1796" s="48" t="s">
        <v>15148</v>
      </c>
      <c r="AM1796" s="48" t="s">
        <v>3846</v>
      </c>
      <c r="AN1796" s="48" t="s">
        <v>4272</v>
      </c>
      <c r="AQ1796" s="123" t="s">
        <v>15149</v>
      </c>
      <c r="AR1796" s="179">
        <v>4.2999999999999999E-4</v>
      </c>
      <c r="AS1796" s="180" t="s">
        <v>15324</v>
      </c>
      <c r="AT1796" s="181">
        <v>10000</v>
      </c>
      <c r="AU1796" s="181">
        <v>16</v>
      </c>
      <c r="AV1796" s="180" t="s">
        <v>6778</v>
      </c>
    </row>
    <row r="1797" spans="1:48" x14ac:dyDescent="0.2">
      <c r="A1797" s="92" t="s">
        <v>6779</v>
      </c>
      <c r="B1797" s="92" t="s">
        <v>6780</v>
      </c>
      <c r="C1797" s="117" t="s">
        <v>166</v>
      </c>
      <c r="D1797" s="92" t="s">
        <v>403</v>
      </c>
      <c r="E1797" s="92" t="s">
        <v>6781</v>
      </c>
      <c r="F1797" s="92" t="s">
        <v>6316</v>
      </c>
      <c r="G1797" s="92" t="s">
        <v>3962</v>
      </c>
      <c r="H1797" s="92" t="s">
        <v>4285</v>
      </c>
      <c r="I1797" s="118" t="s">
        <v>6782</v>
      </c>
      <c r="J1797" s="119">
        <v>11</v>
      </c>
      <c r="K1797" s="119">
        <v>10000</v>
      </c>
      <c r="L1797" s="119">
        <f t="shared" si="208"/>
        <v>8416</v>
      </c>
      <c r="M1797" s="119"/>
      <c r="N1797" s="48" t="s">
        <v>243</v>
      </c>
      <c r="P1797" s="119">
        <v>0</v>
      </c>
      <c r="Q1797" s="119">
        <v>0</v>
      </c>
      <c r="R1797" s="119">
        <v>0</v>
      </c>
      <c r="S1797" s="119">
        <f t="shared" si="210"/>
        <v>0</v>
      </c>
      <c r="T1797" s="119">
        <f t="shared" si="211"/>
        <v>0</v>
      </c>
      <c r="U1797" s="119">
        <v>1584</v>
      </c>
      <c r="V1797" s="119">
        <v>793</v>
      </c>
      <c r="W1797" s="119">
        <v>600</v>
      </c>
      <c r="X1797" s="119">
        <f t="shared" si="209"/>
        <v>-2377</v>
      </c>
      <c r="Y1797" s="92" t="s">
        <v>12848</v>
      </c>
      <c r="Z1797" s="93">
        <v>5.5000000000000003E-4</v>
      </c>
      <c r="AA1797" s="178">
        <v>5.5000000000000003E-4</v>
      </c>
      <c r="AB1797" s="93">
        <f t="shared" si="212"/>
        <v>0</v>
      </c>
      <c r="AE1797" s="48" t="s">
        <v>15145</v>
      </c>
      <c r="AF1797" s="172">
        <v>5.5000000000000003E-4</v>
      </c>
      <c r="AK1797" s="48" t="s">
        <v>15148</v>
      </c>
      <c r="AM1797" s="48" t="s">
        <v>3846</v>
      </c>
      <c r="AN1797" s="48" t="s">
        <v>4272</v>
      </c>
      <c r="AQ1797" s="123"/>
      <c r="AR1797" s="179">
        <v>5.5000000000000003E-4</v>
      </c>
      <c r="AS1797" s="180" t="s">
        <v>15324</v>
      </c>
      <c r="AT1797" s="181">
        <v>10000</v>
      </c>
      <c r="AU1797" s="181">
        <v>11</v>
      </c>
      <c r="AV1797" s="180" t="s">
        <v>6782</v>
      </c>
    </row>
    <row r="1798" spans="1:48" ht="30" x14ac:dyDescent="0.2">
      <c r="A1798" s="92" t="s">
        <v>6783</v>
      </c>
      <c r="B1798" s="92" t="s">
        <v>6784</v>
      </c>
      <c r="C1798" s="117" t="s">
        <v>166</v>
      </c>
      <c r="D1798" s="92" t="s">
        <v>403</v>
      </c>
      <c r="E1798" s="92" t="s">
        <v>6785</v>
      </c>
      <c r="F1798" s="92" t="s">
        <v>6316</v>
      </c>
      <c r="G1798" s="92" t="s">
        <v>3962</v>
      </c>
      <c r="H1798" s="92" t="s">
        <v>4285</v>
      </c>
      <c r="I1798" s="118" t="s">
        <v>6786</v>
      </c>
      <c r="J1798" s="119">
        <v>11</v>
      </c>
      <c r="K1798" s="119">
        <v>10000</v>
      </c>
      <c r="L1798" s="119">
        <f t="shared" si="208"/>
        <v>-49289</v>
      </c>
      <c r="N1798" s="48" t="s">
        <v>243</v>
      </c>
      <c r="P1798" s="119">
        <v>30000</v>
      </c>
      <c r="Q1798" s="119">
        <v>30000</v>
      </c>
      <c r="R1798" s="119">
        <v>0</v>
      </c>
      <c r="S1798" s="119">
        <f t="shared" si="210"/>
        <v>60000</v>
      </c>
      <c r="T1798" s="119">
        <f t="shared" si="211"/>
        <v>60000</v>
      </c>
      <c r="U1798" s="119">
        <v>59289</v>
      </c>
      <c r="V1798" s="119">
        <v>37908</v>
      </c>
      <c r="W1798" s="119">
        <v>29230</v>
      </c>
      <c r="X1798" s="119">
        <f t="shared" si="209"/>
        <v>-67197</v>
      </c>
      <c r="Y1798" s="92" t="s">
        <v>12848</v>
      </c>
      <c r="Z1798" s="93">
        <v>2.2000000000000001E-4</v>
      </c>
      <c r="AA1798" s="178">
        <v>7.9000000000000001E-4</v>
      </c>
      <c r="AB1798" s="93">
        <f t="shared" si="212"/>
        <v>5.6999999999999998E-4</v>
      </c>
      <c r="AE1798" s="48" t="s">
        <v>15145</v>
      </c>
      <c r="AF1798" s="172">
        <v>7.9000000000000001E-4</v>
      </c>
      <c r="AK1798" s="48" t="s">
        <v>15611</v>
      </c>
      <c r="AM1798" s="48" t="s">
        <v>3846</v>
      </c>
      <c r="AN1798" s="48" t="s">
        <v>4272</v>
      </c>
      <c r="AQ1798" s="123" t="s">
        <v>15164</v>
      </c>
      <c r="AR1798" s="179">
        <v>7.9000000000000001E-4</v>
      </c>
      <c r="AS1798" s="180" t="s">
        <v>15280</v>
      </c>
      <c r="AT1798" s="181">
        <v>10000</v>
      </c>
      <c r="AU1798" s="181">
        <v>11</v>
      </c>
      <c r="AV1798" s="180" t="s">
        <v>6786</v>
      </c>
    </row>
    <row r="1799" spans="1:48" ht="30" x14ac:dyDescent="0.2">
      <c r="A1799" s="92" t="s">
        <v>6787</v>
      </c>
      <c r="B1799" s="92" t="s">
        <v>6788</v>
      </c>
      <c r="C1799" s="117" t="s">
        <v>166</v>
      </c>
      <c r="D1799" s="92" t="s">
        <v>437</v>
      </c>
      <c r="E1799" s="92" t="s">
        <v>6789</v>
      </c>
      <c r="F1799" s="92" t="s">
        <v>6316</v>
      </c>
      <c r="G1799" s="92" t="s">
        <v>3962</v>
      </c>
      <c r="H1799" s="92" t="s">
        <v>4285</v>
      </c>
      <c r="I1799" s="118" t="s">
        <v>6790</v>
      </c>
      <c r="J1799" s="119">
        <v>11</v>
      </c>
      <c r="K1799" s="119">
        <v>10000</v>
      </c>
      <c r="L1799" s="119">
        <f t="shared" si="208"/>
        <v>397</v>
      </c>
      <c r="N1799" s="48" t="s">
        <v>243</v>
      </c>
      <c r="P1799" s="119">
        <v>0</v>
      </c>
      <c r="Q1799" s="119">
        <v>0</v>
      </c>
      <c r="R1799" s="119">
        <v>0</v>
      </c>
      <c r="S1799" s="119">
        <f t="shared" si="210"/>
        <v>0</v>
      </c>
      <c r="T1799" s="119">
        <f t="shared" si="211"/>
        <v>0</v>
      </c>
      <c r="U1799" s="119">
        <v>9603</v>
      </c>
      <c r="V1799" s="119">
        <v>7074</v>
      </c>
      <c r="W1799" s="119">
        <v>6753</v>
      </c>
      <c r="X1799" s="119">
        <f t="shared" si="209"/>
        <v>-16677</v>
      </c>
      <c r="Y1799" s="92" t="s">
        <v>12848</v>
      </c>
      <c r="Z1799" s="93">
        <v>8.8000000000000003E-4</v>
      </c>
      <c r="AA1799" s="178">
        <v>7.9000000000000001E-4</v>
      </c>
      <c r="AB1799" s="93">
        <f t="shared" si="212"/>
        <v>-9.0000000000000019E-5</v>
      </c>
      <c r="AE1799" s="48" t="s">
        <v>15145</v>
      </c>
      <c r="AF1799" s="172">
        <v>7.9000000000000001E-4</v>
      </c>
      <c r="AK1799" s="48" t="s">
        <v>15148</v>
      </c>
      <c r="AM1799" s="48" t="s">
        <v>3846</v>
      </c>
      <c r="AN1799" s="48" t="s">
        <v>4272</v>
      </c>
      <c r="AQ1799" s="123" t="s">
        <v>15164</v>
      </c>
      <c r="AR1799" s="179">
        <v>7.9000000000000001E-4</v>
      </c>
      <c r="AS1799" s="180" t="s">
        <v>15280</v>
      </c>
      <c r="AT1799" s="181">
        <v>10000</v>
      </c>
      <c r="AU1799" s="181">
        <v>16</v>
      </c>
      <c r="AV1799" s="180" t="s">
        <v>6790</v>
      </c>
    </row>
    <row r="1800" spans="1:48" x14ac:dyDescent="0.2">
      <c r="A1800" s="92" t="s">
        <v>6791</v>
      </c>
      <c r="B1800" s="92" t="s">
        <v>6792</v>
      </c>
      <c r="C1800" s="117" t="s">
        <v>166</v>
      </c>
      <c r="D1800" s="92" t="s">
        <v>2310</v>
      </c>
      <c r="E1800" s="92" t="s">
        <v>6793</v>
      </c>
      <c r="F1800" s="92" t="s">
        <v>6316</v>
      </c>
      <c r="G1800" s="92" t="s">
        <v>3962</v>
      </c>
      <c r="H1800" s="92" t="s">
        <v>6794</v>
      </c>
      <c r="I1800" s="118" t="s">
        <v>6795</v>
      </c>
      <c r="J1800" s="119">
        <v>32</v>
      </c>
      <c r="K1800" s="119">
        <v>3000</v>
      </c>
      <c r="L1800" s="119">
        <f t="shared" si="208"/>
        <v>2033</v>
      </c>
      <c r="M1800" s="119"/>
      <c r="N1800" s="48" t="s">
        <v>243</v>
      </c>
      <c r="P1800" s="119">
        <v>0</v>
      </c>
      <c r="Q1800" s="119">
        <v>0</v>
      </c>
      <c r="R1800" s="119">
        <v>0</v>
      </c>
      <c r="S1800" s="119">
        <f t="shared" si="210"/>
        <v>0</v>
      </c>
      <c r="T1800" s="119">
        <f t="shared" si="211"/>
        <v>0</v>
      </c>
      <c r="U1800" s="119">
        <v>967</v>
      </c>
      <c r="V1800" s="119">
        <v>0</v>
      </c>
      <c r="W1800" s="119">
        <v>0</v>
      </c>
      <c r="X1800" s="119">
        <f t="shared" si="209"/>
        <v>-967</v>
      </c>
      <c r="Y1800" s="92" t="s">
        <v>12848</v>
      </c>
      <c r="Z1800" s="93">
        <v>0.56000000000000005</v>
      </c>
      <c r="AA1800" s="178">
        <v>0.56000000000000005</v>
      </c>
      <c r="AB1800" s="93">
        <f t="shared" si="212"/>
        <v>0</v>
      </c>
      <c r="AE1800" s="48" t="s">
        <v>15145</v>
      </c>
      <c r="AF1800" s="172">
        <v>0.56000000000000005</v>
      </c>
      <c r="AK1800" s="48" t="s">
        <v>15148</v>
      </c>
      <c r="AM1800" s="48" t="s">
        <v>3846</v>
      </c>
      <c r="AN1800" s="48" t="s">
        <v>4272</v>
      </c>
      <c r="AQ1800" s="123"/>
      <c r="AR1800" s="179">
        <v>0.56000000000000005</v>
      </c>
      <c r="AS1800" s="180" t="s">
        <v>15617</v>
      </c>
      <c r="AT1800" s="181">
        <v>12000</v>
      </c>
      <c r="AU1800" s="181">
        <v>11</v>
      </c>
      <c r="AV1800" s="180" t="s">
        <v>6795</v>
      </c>
    </row>
    <row r="1801" spans="1:48" ht="30" x14ac:dyDescent="0.2">
      <c r="A1801" s="92" t="s">
        <v>6796</v>
      </c>
      <c r="B1801" s="92" t="s">
        <v>6797</v>
      </c>
      <c r="C1801" s="117" t="s">
        <v>166</v>
      </c>
      <c r="D1801" s="92" t="s">
        <v>2310</v>
      </c>
      <c r="E1801" s="92" t="s">
        <v>6798</v>
      </c>
      <c r="F1801" s="92" t="s">
        <v>6316</v>
      </c>
      <c r="G1801" s="92" t="s">
        <v>3962</v>
      </c>
      <c r="H1801" s="92" t="s">
        <v>6794</v>
      </c>
      <c r="I1801" s="118" t="s">
        <v>6799</v>
      </c>
      <c r="J1801" s="119">
        <v>15</v>
      </c>
      <c r="K1801" s="119">
        <v>12000</v>
      </c>
      <c r="L1801" s="119">
        <f t="shared" si="208"/>
        <v>-2252</v>
      </c>
      <c r="N1801" s="48" t="s">
        <v>243</v>
      </c>
      <c r="P1801" s="119">
        <v>0</v>
      </c>
      <c r="Q1801" s="119">
        <v>0</v>
      </c>
      <c r="R1801" s="119">
        <v>0</v>
      </c>
      <c r="S1801" s="119">
        <f t="shared" si="210"/>
        <v>0</v>
      </c>
      <c r="T1801" s="119">
        <f t="shared" si="211"/>
        <v>0</v>
      </c>
      <c r="U1801" s="119">
        <v>14252</v>
      </c>
      <c r="V1801" s="119">
        <v>7983</v>
      </c>
      <c r="W1801" s="119">
        <v>5712</v>
      </c>
      <c r="X1801" s="119">
        <f t="shared" si="209"/>
        <v>-22235</v>
      </c>
      <c r="Y1801" s="92" t="s">
        <v>12848</v>
      </c>
      <c r="Z1801" s="93">
        <v>0.35699999999999998</v>
      </c>
      <c r="AA1801" s="178">
        <v>0.375</v>
      </c>
      <c r="AB1801" s="93">
        <f t="shared" si="212"/>
        <v>1.8000000000000016E-2</v>
      </c>
      <c r="AE1801" s="48" t="s">
        <v>15145</v>
      </c>
      <c r="AF1801" s="172">
        <v>0.375</v>
      </c>
      <c r="AK1801" s="48" t="s">
        <v>15148</v>
      </c>
      <c r="AM1801" s="48" t="s">
        <v>3846</v>
      </c>
      <c r="AN1801" s="48" t="s">
        <v>4272</v>
      </c>
      <c r="AQ1801" s="123" t="s">
        <v>15351</v>
      </c>
      <c r="AR1801" s="179">
        <v>0.375</v>
      </c>
      <c r="AS1801" s="180" t="s">
        <v>15618</v>
      </c>
      <c r="AT1801" s="181">
        <v>3000</v>
      </c>
      <c r="AU1801" s="181">
        <v>11</v>
      </c>
      <c r="AV1801" s="180" t="s">
        <v>15619</v>
      </c>
    </row>
    <row r="1802" spans="1:48" x14ac:dyDescent="0.2">
      <c r="A1802" s="92" t="s">
        <v>6800</v>
      </c>
      <c r="B1802" s="92" t="s">
        <v>6801</v>
      </c>
      <c r="C1802" s="117" t="s">
        <v>166</v>
      </c>
      <c r="D1802" s="92" t="s">
        <v>437</v>
      </c>
      <c r="E1802" s="92" t="s">
        <v>6802</v>
      </c>
      <c r="F1802" s="92" t="s">
        <v>6316</v>
      </c>
      <c r="G1802" s="92" t="s">
        <v>3962</v>
      </c>
      <c r="H1802" s="92" t="s">
        <v>4285</v>
      </c>
      <c r="I1802" s="118" t="s">
        <v>6803</v>
      </c>
      <c r="J1802" s="119">
        <v>11</v>
      </c>
      <c r="K1802" s="119">
        <v>10000</v>
      </c>
      <c r="L1802" s="119">
        <f t="shared" si="208"/>
        <v>-7602</v>
      </c>
      <c r="N1802" s="48" t="s">
        <v>243</v>
      </c>
      <c r="P1802" s="119">
        <v>10000</v>
      </c>
      <c r="Q1802" s="119">
        <v>0</v>
      </c>
      <c r="R1802" s="119">
        <v>10000</v>
      </c>
      <c r="S1802" s="119">
        <f t="shared" si="210"/>
        <v>10000</v>
      </c>
      <c r="T1802" s="119">
        <f t="shared" si="211"/>
        <v>20000</v>
      </c>
      <c r="U1802" s="119">
        <v>17602</v>
      </c>
      <c r="V1802" s="119">
        <v>5226</v>
      </c>
      <c r="W1802" s="119">
        <v>5148</v>
      </c>
      <c r="X1802" s="119">
        <f t="shared" si="209"/>
        <v>-12828</v>
      </c>
      <c r="Y1802" s="92" t="s">
        <v>12848</v>
      </c>
      <c r="Z1802" s="93">
        <v>3.6800000000000001E-3</v>
      </c>
      <c r="AA1802" s="178">
        <v>1.9E-3</v>
      </c>
      <c r="AB1802" s="93">
        <f t="shared" si="212"/>
        <v>-1.7800000000000001E-3</v>
      </c>
      <c r="AE1802" s="48" t="s">
        <v>15145</v>
      </c>
      <c r="AF1802" s="172">
        <v>1.9E-3</v>
      </c>
      <c r="AK1802" s="48" t="s">
        <v>15148</v>
      </c>
      <c r="AM1802" s="48" t="s">
        <v>3846</v>
      </c>
      <c r="AN1802" s="48" t="s">
        <v>4272</v>
      </c>
      <c r="AQ1802" s="123"/>
      <c r="AR1802" s="179">
        <v>1.9E-3</v>
      </c>
      <c r="AS1802" s="180" t="s">
        <v>15280</v>
      </c>
      <c r="AT1802" s="181">
        <v>10000</v>
      </c>
      <c r="AU1802" s="181">
        <v>11</v>
      </c>
      <c r="AV1802" s="180" t="s">
        <v>6803</v>
      </c>
    </row>
    <row r="1803" spans="1:48" x14ac:dyDescent="0.2">
      <c r="A1803" s="92" t="s">
        <v>6804</v>
      </c>
      <c r="B1803" s="92" t="s">
        <v>6805</v>
      </c>
      <c r="C1803" s="117" t="s">
        <v>166</v>
      </c>
      <c r="D1803" s="92" t="s">
        <v>437</v>
      </c>
      <c r="E1803" s="92" t="s">
        <v>6806</v>
      </c>
      <c r="F1803" s="92" t="s">
        <v>6316</v>
      </c>
      <c r="G1803" s="92" t="s">
        <v>3962</v>
      </c>
      <c r="H1803" s="92" t="s">
        <v>4696</v>
      </c>
      <c r="I1803" s="118" t="s">
        <v>6807</v>
      </c>
      <c r="J1803" s="119">
        <v>12</v>
      </c>
      <c r="K1803" s="119">
        <v>4000</v>
      </c>
      <c r="L1803" s="119">
        <f t="shared" si="208"/>
        <v>4000</v>
      </c>
      <c r="M1803" s="119">
        <v>440</v>
      </c>
      <c r="N1803" s="48" t="s">
        <v>243</v>
      </c>
      <c r="P1803" s="119">
        <v>0</v>
      </c>
      <c r="Q1803" s="119">
        <v>0</v>
      </c>
      <c r="R1803" s="119">
        <v>0</v>
      </c>
      <c r="S1803" s="119">
        <f t="shared" si="210"/>
        <v>0</v>
      </c>
      <c r="T1803" s="119">
        <f t="shared" si="211"/>
        <v>0</v>
      </c>
      <c r="U1803" s="119">
        <v>0</v>
      </c>
      <c r="V1803" s="119">
        <v>0</v>
      </c>
      <c r="W1803" s="119">
        <v>0</v>
      </c>
      <c r="X1803" s="119">
        <f t="shared" si="209"/>
        <v>0</v>
      </c>
      <c r="Y1803" s="92" t="s">
        <v>12844</v>
      </c>
      <c r="Z1803" s="93">
        <v>0.11</v>
      </c>
      <c r="AA1803" s="178">
        <v>0.11</v>
      </c>
      <c r="AB1803" s="93">
        <f t="shared" si="212"/>
        <v>0</v>
      </c>
      <c r="AE1803" s="48" t="s">
        <v>15145</v>
      </c>
      <c r="AF1803" s="172">
        <v>0.11</v>
      </c>
      <c r="AK1803" s="48" t="s">
        <v>15148</v>
      </c>
      <c r="AM1803" s="48" t="s">
        <v>3846</v>
      </c>
      <c r="AN1803" s="48" t="s">
        <v>4272</v>
      </c>
      <c r="AQ1803" s="123"/>
      <c r="AR1803" s="179">
        <v>0.11</v>
      </c>
      <c r="AS1803" s="180" t="s">
        <v>15354</v>
      </c>
      <c r="AT1803" s="181">
        <v>4000</v>
      </c>
      <c r="AU1803" s="181">
        <v>11</v>
      </c>
      <c r="AV1803" s="180" t="s">
        <v>6807</v>
      </c>
    </row>
    <row r="1804" spans="1:48" x14ac:dyDescent="0.2">
      <c r="A1804" s="92" t="s">
        <v>6808</v>
      </c>
      <c r="B1804" s="92" t="s">
        <v>6809</v>
      </c>
      <c r="C1804" s="117" t="s">
        <v>166</v>
      </c>
      <c r="D1804" s="92" t="s">
        <v>2310</v>
      </c>
      <c r="E1804" s="92" t="s">
        <v>6810</v>
      </c>
      <c r="F1804" s="92" t="s">
        <v>6316</v>
      </c>
      <c r="G1804" s="92" t="s">
        <v>3962</v>
      </c>
      <c r="H1804" s="92" t="s">
        <v>6794</v>
      </c>
      <c r="I1804" s="118" t="s">
        <v>6799</v>
      </c>
      <c r="J1804" s="119">
        <v>19</v>
      </c>
      <c r="K1804" s="119">
        <v>6000</v>
      </c>
      <c r="L1804" s="119">
        <f t="shared" si="208"/>
        <v>5033</v>
      </c>
      <c r="M1804" s="119"/>
      <c r="N1804" s="48" t="s">
        <v>243</v>
      </c>
      <c r="P1804" s="119">
        <v>0</v>
      </c>
      <c r="Q1804" s="119">
        <v>0</v>
      </c>
      <c r="R1804" s="119">
        <v>0</v>
      </c>
      <c r="S1804" s="119">
        <f t="shared" si="210"/>
        <v>0</v>
      </c>
      <c r="T1804" s="119">
        <f t="shared" si="211"/>
        <v>0</v>
      </c>
      <c r="U1804" s="119">
        <v>967</v>
      </c>
      <c r="V1804" s="119">
        <v>0</v>
      </c>
      <c r="W1804" s="119">
        <v>0</v>
      </c>
      <c r="X1804" s="119">
        <f t="shared" si="209"/>
        <v>-967</v>
      </c>
      <c r="Y1804" s="92" t="s">
        <v>12848</v>
      </c>
      <c r="Z1804" s="93">
        <v>0.6</v>
      </c>
      <c r="AA1804" s="178">
        <v>0.6</v>
      </c>
      <c r="AB1804" s="93">
        <f t="shared" si="212"/>
        <v>0</v>
      </c>
      <c r="AE1804" s="48" t="s">
        <v>15145</v>
      </c>
      <c r="AF1804" s="172">
        <v>0.6</v>
      </c>
      <c r="AK1804" s="48" t="s">
        <v>15148</v>
      </c>
      <c r="AM1804" s="48" t="s">
        <v>3846</v>
      </c>
      <c r="AN1804" s="48" t="s">
        <v>4272</v>
      </c>
      <c r="AQ1804" s="123"/>
      <c r="AR1804" s="179">
        <v>0.6</v>
      </c>
      <c r="AS1804" s="180" t="s">
        <v>15618</v>
      </c>
      <c r="AT1804" s="181">
        <v>6000</v>
      </c>
      <c r="AU1804" s="181">
        <v>11</v>
      </c>
      <c r="AV1804" s="180" t="s">
        <v>6799</v>
      </c>
    </row>
    <row r="1805" spans="1:48" ht="30" x14ac:dyDescent="0.2">
      <c r="A1805" s="92" t="s">
        <v>6811</v>
      </c>
      <c r="B1805" s="92" t="s">
        <v>6812</v>
      </c>
      <c r="C1805" s="117" t="s">
        <v>166</v>
      </c>
      <c r="D1805" s="92" t="s">
        <v>403</v>
      </c>
      <c r="E1805" s="92" t="s">
        <v>6813</v>
      </c>
      <c r="F1805" s="92" t="s">
        <v>6316</v>
      </c>
      <c r="G1805" s="92" t="s">
        <v>3962</v>
      </c>
      <c r="H1805" s="92" t="s">
        <v>4285</v>
      </c>
      <c r="I1805" s="118" t="s">
        <v>6814</v>
      </c>
      <c r="J1805" s="119">
        <v>11</v>
      </c>
      <c r="K1805" s="119">
        <v>10000</v>
      </c>
      <c r="L1805" s="119">
        <f t="shared" si="208"/>
        <v>-111525</v>
      </c>
      <c r="N1805" s="48" t="s">
        <v>243</v>
      </c>
      <c r="P1805" s="119">
        <v>100000</v>
      </c>
      <c r="Q1805" s="119">
        <v>70000</v>
      </c>
      <c r="R1805" s="119">
        <v>30000</v>
      </c>
      <c r="S1805" s="119">
        <f t="shared" si="210"/>
        <v>170000</v>
      </c>
      <c r="T1805" s="119">
        <f t="shared" si="211"/>
        <v>200000</v>
      </c>
      <c r="U1805" s="119">
        <v>121525</v>
      </c>
      <c r="V1805" s="119">
        <v>92749</v>
      </c>
      <c r="W1805" s="119">
        <v>87187</v>
      </c>
      <c r="X1805" s="119">
        <f t="shared" si="209"/>
        <v>-114274</v>
      </c>
      <c r="Y1805" s="92" t="s">
        <v>12848</v>
      </c>
      <c r="Z1805" s="93">
        <v>4.2999999999999999E-4</v>
      </c>
      <c r="AA1805" s="178">
        <v>7.9000000000000001E-4</v>
      </c>
      <c r="AB1805" s="93">
        <f t="shared" si="212"/>
        <v>3.6000000000000002E-4</v>
      </c>
      <c r="AE1805" s="48" t="s">
        <v>15145</v>
      </c>
      <c r="AF1805" s="172">
        <v>7.9000000000000001E-4</v>
      </c>
      <c r="AK1805" s="48" t="s">
        <v>15148</v>
      </c>
      <c r="AM1805" s="48" t="s">
        <v>3846</v>
      </c>
      <c r="AN1805" s="48" t="s">
        <v>4272</v>
      </c>
      <c r="AQ1805" s="123" t="s">
        <v>15164</v>
      </c>
      <c r="AR1805" s="179">
        <v>7.9000000000000001E-4</v>
      </c>
      <c r="AS1805" s="180" t="s">
        <v>15280</v>
      </c>
      <c r="AT1805" s="181">
        <v>10000</v>
      </c>
      <c r="AU1805" s="181">
        <v>16</v>
      </c>
      <c r="AV1805" s="180" t="s">
        <v>6814</v>
      </c>
    </row>
    <row r="1806" spans="1:48" ht="30" x14ac:dyDescent="0.2">
      <c r="A1806" s="92" t="s">
        <v>6815</v>
      </c>
      <c r="B1806" s="92" t="s">
        <v>6816</v>
      </c>
      <c r="C1806" s="117" t="s">
        <v>166</v>
      </c>
      <c r="D1806" s="92" t="s">
        <v>403</v>
      </c>
      <c r="E1806" s="92" t="s">
        <v>6817</v>
      </c>
      <c r="F1806" s="92" t="s">
        <v>6316</v>
      </c>
      <c r="G1806" s="92" t="s">
        <v>3962</v>
      </c>
      <c r="H1806" s="92" t="s">
        <v>4285</v>
      </c>
      <c r="I1806" s="118" t="s">
        <v>6818</v>
      </c>
      <c r="J1806" s="119">
        <v>11</v>
      </c>
      <c r="K1806" s="119">
        <v>10000</v>
      </c>
      <c r="L1806" s="119">
        <f t="shared" si="208"/>
        <v>-424501</v>
      </c>
      <c r="N1806" s="48" t="s">
        <v>243</v>
      </c>
      <c r="P1806" s="119">
        <v>404513</v>
      </c>
      <c r="Q1806" s="119">
        <v>310000</v>
      </c>
      <c r="R1806" s="119">
        <v>0</v>
      </c>
      <c r="S1806" s="119">
        <f t="shared" si="210"/>
        <v>714513</v>
      </c>
      <c r="T1806" s="119">
        <f t="shared" si="211"/>
        <v>714513</v>
      </c>
      <c r="U1806" s="119">
        <v>434501</v>
      </c>
      <c r="V1806" s="119">
        <v>274060</v>
      </c>
      <c r="W1806" s="119">
        <v>253974</v>
      </c>
      <c r="X1806" s="119">
        <f t="shared" si="209"/>
        <v>-304048</v>
      </c>
      <c r="Y1806" s="92" t="s">
        <v>12848</v>
      </c>
      <c r="Z1806" s="93">
        <v>3.6000000000000002E-4</v>
      </c>
      <c r="AA1806" s="178">
        <v>7.9000000000000001E-4</v>
      </c>
      <c r="AB1806" s="93">
        <f t="shared" si="212"/>
        <v>4.2999999999999999E-4</v>
      </c>
      <c r="AE1806" s="48" t="s">
        <v>15145</v>
      </c>
      <c r="AF1806" s="172">
        <v>7.9000000000000001E-4</v>
      </c>
      <c r="AK1806" s="48" t="s">
        <v>15148</v>
      </c>
      <c r="AM1806" s="48" t="s">
        <v>3846</v>
      </c>
      <c r="AN1806" s="48" t="s">
        <v>4272</v>
      </c>
      <c r="AQ1806" s="123" t="s">
        <v>15164</v>
      </c>
      <c r="AR1806" s="179">
        <v>7.9000000000000001E-4</v>
      </c>
      <c r="AS1806" s="180" t="s">
        <v>15280</v>
      </c>
      <c r="AT1806" s="181">
        <v>10000</v>
      </c>
      <c r="AU1806" s="181">
        <v>11</v>
      </c>
      <c r="AV1806" s="180" t="s">
        <v>6818</v>
      </c>
    </row>
    <row r="1807" spans="1:48" x14ac:dyDescent="0.2">
      <c r="A1807" s="92" t="s">
        <v>6819</v>
      </c>
      <c r="B1807" s="92" t="s">
        <v>6820</v>
      </c>
      <c r="C1807" s="117" t="s">
        <v>166</v>
      </c>
      <c r="D1807" s="92" t="s">
        <v>403</v>
      </c>
      <c r="E1807" s="92" t="s">
        <v>6821</v>
      </c>
      <c r="F1807" s="92" t="s">
        <v>6316</v>
      </c>
      <c r="G1807" s="92" t="s">
        <v>3962</v>
      </c>
      <c r="H1807" s="92" t="s">
        <v>4285</v>
      </c>
      <c r="I1807" s="118" t="s">
        <v>6822</v>
      </c>
      <c r="J1807" s="119">
        <v>11</v>
      </c>
      <c r="K1807" s="119">
        <v>10000</v>
      </c>
      <c r="L1807" s="119">
        <f t="shared" si="208"/>
        <v>-148205</v>
      </c>
      <c r="N1807" s="48" t="s">
        <v>243</v>
      </c>
      <c r="P1807" s="119">
        <v>87057</v>
      </c>
      <c r="Q1807" s="119">
        <v>60000</v>
      </c>
      <c r="R1807" s="119">
        <v>0</v>
      </c>
      <c r="S1807" s="119">
        <f t="shared" si="210"/>
        <v>147057</v>
      </c>
      <c r="T1807" s="119">
        <f t="shared" si="211"/>
        <v>147057</v>
      </c>
      <c r="U1807" s="119">
        <v>158205</v>
      </c>
      <c r="V1807" s="119">
        <v>87588</v>
      </c>
      <c r="W1807" s="119">
        <v>78326</v>
      </c>
      <c r="X1807" s="119">
        <f t="shared" si="209"/>
        <v>-158736</v>
      </c>
      <c r="Y1807" s="92" t="s">
        <v>12848</v>
      </c>
      <c r="Z1807" s="93">
        <v>8.3000000000000001E-4</v>
      </c>
      <c r="AA1807" s="178">
        <v>8.3000000000000001E-4</v>
      </c>
      <c r="AB1807" s="93">
        <f t="shared" si="212"/>
        <v>0</v>
      </c>
      <c r="AE1807" s="48" t="s">
        <v>15145</v>
      </c>
      <c r="AF1807" s="172">
        <v>8.3000000000000001E-4</v>
      </c>
      <c r="AK1807" s="48" t="s">
        <v>15148</v>
      </c>
      <c r="AM1807" s="48" t="s">
        <v>3846</v>
      </c>
      <c r="AN1807" s="48" t="s">
        <v>4272</v>
      </c>
      <c r="AQ1807" s="123"/>
      <c r="AR1807" s="179">
        <v>8.3000000000000001E-4</v>
      </c>
      <c r="AS1807" s="180" t="s">
        <v>15280</v>
      </c>
      <c r="AT1807" s="181">
        <v>10000</v>
      </c>
      <c r="AU1807" s="181">
        <v>16</v>
      </c>
      <c r="AV1807" s="180" t="s">
        <v>6822</v>
      </c>
    </row>
    <row r="1808" spans="1:48" ht="30" x14ac:dyDescent="0.2">
      <c r="A1808" s="92" t="s">
        <v>6823</v>
      </c>
      <c r="B1808" s="92" t="s">
        <v>6824</v>
      </c>
      <c r="C1808" s="117" t="s">
        <v>166</v>
      </c>
      <c r="D1808" s="92" t="s">
        <v>403</v>
      </c>
      <c r="E1808" s="92" t="s">
        <v>6825</v>
      </c>
      <c r="F1808" s="92" t="s">
        <v>6316</v>
      </c>
      <c r="G1808" s="92" t="s">
        <v>3962</v>
      </c>
      <c r="H1808" s="92" t="s">
        <v>4285</v>
      </c>
      <c r="I1808" s="118" t="s">
        <v>6826</v>
      </c>
      <c r="J1808" s="119">
        <v>11</v>
      </c>
      <c r="K1808" s="119">
        <v>10000</v>
      </c>
      <c r="L1808" s="119">
        <f t="shared" si="208"/>
        <v>-12473</v>
      </c>
      <c r="N1808" s="48" t="s">
        <v>243</v>
      </c>
      <c r="P1808" s="119">
        <v>10000</v>
      </c>
      <c r="Q1808" s="119">
        <v>10000</v>
      </c>
      <c r="R1808" s="119">
        <v>0</v>
      </c>
      <c r="S1808" s="119">
        <f t="shared" si="210"/>
        <v>20000</v>
      </c>
      <c r="T1808" s="119">
        <f t="shared" si="211"/>
        <v>20000</v>
      </c>
      <c r="U1808" s="119">
        <v>22473</v>
      </c>
      <c r="V1808" s="119">
        <v>5170</v>
      </c>
      <c r="W1808" s="119">
        <v>3068</v>
      </c>
      <c r="X1808" s="119">
        <f t="shared" si="209"/>
        <v>-17643</v>
      </c>
      <c r="Y1808" s="92" t="s">
        <v>12848</v>
      </c>
      <c r="Z1808" s="93">
        <v>3.6000000000000002E-4</v>
      </c>
      <c r="AA1808" s="178">
        <v>7.9000000000000001E-4</v>
      </c>
      <c r="AB1808" s="93">
        <f t="shared" si="212"/>
        <v>4.2999999999999999E-4</v>
      </c>
      <c r="AE1808" s="48" t="s">
        <v>15145</v>
      </c>
      <c r="AF1808" s="172">
        <v>7.9000000000000001E-4</v>
      </c>
      <c r="AK1808" s="48" t="s">
        <v>15148</v>
      </c>
      <c r="AM1808" s="48" t="s">
        <v>3846</v>
      </c>
      <c r="AN1808" s="48" t="s">
        <v>4272</v>
      </c>
      <c r="AQ1808" s="123" t="s">
        <v>15164</v>
      </c>
      <c r="AR1808" s="179">
        <v>7.9000000000000001E-4</v>
      </c>
      <c r="AS1808" s="180" t="s">
        <v>15280</v>
      </c>
      <c r="AT1808" s="181">
        <v>10000</v>
      </c>
      <c r="AU1808" s="181">
        <v>11</v>
      </c>
      <c r="AV1808" s="180" t="s">
        <v>6826</v>
      </c>
    </row>
    <row r="1809" spans="1:48" x14ac:dyDescent="0.2">
      <c r="A1809" s="92" t="s">
        <v>6827</v>
      </c>
      <c r="B1809" s="92" t="s">
        <v>6828</v>
      </c>
      <c r="C1809" s="117" t="s">
        <v>166</v>
      </c>
      <c r="D1809" s="92" t="s">
        <v>403</v>
      </c>
      <c r="E1809" s="92" t="s">
        <v>6829</v>
      </c>
      <c r="F1809" s="92" t="s">
        <v>6316</v>
      </c>
      <c r="G1809" s="92" t="s">
        <v>3962</v>
      </c>
      <c r="H1809" s="92" t="s">
        <v>4285</v>
      </c>
      <c r="I1809" s="118" t="s">
        <v>6830</v>
      </c>
      <c r="J1809" s="119">
        <v>11</v>
      </c>
      <c r="K1809" s="119">
        <v>10000</v>
      </c>
      <c r="L1809" s="119">
        <f t="shared" si="208"/>
        <v>-3892</v>
      </c>
      <c r="N1809" s="48" t="s">
        <v>243</v>
      </c>
      <c r="P1809" s="119">
        <v>10000</v>
      </c>
      <c r="Q1809" s="119">
        <v>0</v>
      </c>
      <c r="R1809" s="119">
        <v>0</v>
      </c>
      <c r="S1809" s="119">
        <f t="shared" si="210"/>
        <v>10000</v>
      </c>
      <c r="T1809" s="119">
        <f t="shared" si="211"/>
        <v>10000</v>
      </c>
      <c r="U1809" s="119">
        <v>13892</v>
      </c>
      <c r="V1809" s="119">
        <v>8481</v>
      </c>
      <c r="W1809" s="119">
        <v>7825</v>
      </c>
      <c r="X1809" s="119">
        <f t="shared" si="209"/>
        <v>-12373</v>
      </c>
      <c r="Y1809" s="92" t="s">
        <v>12848</v>
      </c>
      <c r="Z1809" s="93">
        <v>2.7200000000000002E-3</v>
      </c>
      <c r="AA1809" s="178">
        <v>2.7200000000000002E-3</v>
      </c>
      <c r="AB1809" s="93">
        <f t="shared" si="212"/>
        <v>0</v>
      </c>
      <c r="AE1809" s="48" t="s">
        <v>15145</v>
      </c>
      <c r="AF1809" s="172">
        <v>2.7200000000000002E-3</v>
      </c>
      <c r="AK1809" s="48" t="s">
        <v>15148</v>
      </c>
      <c r="AM1809" s="48" t="s">
        <v>3846</v>
      </c>
      <c r="AN1809" s="48" t="s">
        <v>4272</v>
      </c>
      <c r="AQ1809" s="123"/>
      <c r="AR1809" s="179">
        <v>2.7200000000000002E-3</v>
      </c>
      <c r="AS1809" s="180" t="s">
        <v>15280</v>
      </c>
      <c r="AT1809" s="181">
        <v>10000</v>
      </c>
      <c r="AU1809" s="181">
        <v>10</v>
      </c>
      <c r="AV1809" s="180" t="s">
        <v>6830</v>
      </c>
    </row>
    <row r="1810" spans="1:48" x14ac:dyDescent="0.2">
      <c r="A1810" s="92" t="s">
        <v>6831</v>
      </c>
      <c r="B1810" s="92" t="s">
        <v>6832</v>
      </c>
      <c r="C1810" s="117" t="s">
        <v>166</v>
      </c>
      <c r="D1810" s="92" t="s">
        <v>403</v>
      </c>
      <c r="E1810" s="92" t="s">
        <v>6833</v>
      </c>
      <c r="F1810" s="92" t="s">
        <v>6316</v>
      </c>
      <c r="G1810" s="92" t="s">
        <v>3962</v>
      </c>
      <c r="H1810" s="92" t="s">
        <v>4285</v>
      </c>
      <c r="I1810" s="118" t="s">
        <v>6834</v>
      </c>
      <c r="J1810" s="119">
        <v>11</v>
      </c>
      <c r="K1810" s="119">
        <v>10000</v>
      </c>
      <c r="L1810" s="119">
        <f t="shared" si="208"/>
        <v>-56060</v>
      </c>
      <c r="N1810" s="48" t="s">
        <v>243</v>
      </c>
      <c r="P1810" s="119">
        <v>80000</v>
      </c>
      <c r="Q1810" s="119">
        <v>60000</v>
      </c>
      <c r="R1810" s="119">
        <v>20000</v>
      </c>
      <c r="S1810" s="119">
        <f t="shared" si="210"/>
        <v>140000</v>
      </c>
      <c r="T1810" s="119">
        <f t="shared" si="211"/>
        <v>160000</v>
      </c>
      <c r="U1810" s="119">
        <v>66060</v>
      </c>
      <c r="V1810" s="119">
        <v>37210</v>
      </c>
      <c r="W1810" s="119">
        <v>33983</v>
      </c>
      <c r="X1810" s="119">
        <f t="shared" si="209"/>
        <v>-23270</v>
      </c>
      <c r="Y1810" s="92" t="s">
        <v>12848</v>
      </c>
      <c r="Z1810" s="93">
        <v>6.2E-4</v>
      </c>
      <c r="AA1810" s="178">
        <v>6.2E-4</v>
      </c>
      <c r="AB1810" s="93">
        <f t="shared" si="212"/>
        <v>0</v>
      </c>
      <c r="AE1810" s="48" t="s">
        <v>15145</v>
      </c>
      <c r="AF1810" s="172">
        <v>6.2E-4</v>
      </c>
      <c r="AK1810" s="48" t="s">
        <v>15148</v>
      </c>
      <c r="AM1810" s="48" t="s">
        <v>3846</v>
      </c>
      <c r="AN1810" s="48" t="s">
        <v>4272</v>
      </c>
      <c r="AQ1810" s="123"/>
      <c r="AR1810" s="179">
        <v>6.2E-4</v>
      </c>
      <c r="AS1810" s="180" t="s">
        <v>15280</v>
      </c>
      <c r="AT1810" s="181">
        <v>10000</v>
      </c>
      <c r="AU1810" s="181">
        <v>11</v>
      </c>
      <c r="AV1810" s="180" t="s">
        <v>6834</v>
      </c>
    </row>
    <row r="1811" spans="1:48" x14ac:dyDescent="0.2">
      <c r="A1811" s="92" t="s">
        <v>6835</v>
      </c>
      <c r="B1811" s="92" t="s">
        <v>6836</v>
      </c>
      <c r="C1811" s="117" t="s">
        <v>166</v>
      </c>
      <c r="D1811" s="92" t="s">
        <v>437</v>
      </c>
      <c r="E1811" s="92" t="s">
        <v>6837</v>
      </c>
      <c r="F1811" s="92" t="s">
        <v>6316</v>
      </c>
      <c r="G1811" s="92" t="s">
        <v>3962</v>
      </c>
      <c r="H1811" s="92" t="s">
        <v>6461</v>
      </c>
      <c r="I1811" s="118" t="s">
        <v>6838</v>
      </c>
      <c r="J1811" s="119">
        <v>16</v>
      </c>
      <c r="K1811" s="119">
        <v>10000</v>
      </c>
      <c r="L1811" s="119">
        <f t="shared" si="208"/>
        <v>8690</v>
      </c>
      <c r="M1811" s="119"/>
      <c r="N1811" s="48" t="s">
        <v>243</v>
      </c>
      <c r="P1811" s="119">
        <v>0</v>
      </c>
      <c r="Q1811" s="119">
        <v>0</v>
      </c>
      <c r="R1811" s="119">
        <v>0</v>
      </c>
      <c r="S1811" s="119">
        <f t="shared" si="210"/>
        <v>0</v>
      </c>
      <c r="T1811" s="119">
        <f t="shared" si="211"/>
        <v>0</v>
      </c>
      <c r="U1811" s="119">
        <v>1310</v>
      </c>
      <c r="V1811" s="119">
        <v>75</v>
      </c>
      <c r="W1811" s="119">
        <v>75</v>
      </c>
      <c r="X1811" s="119">
        <f t="shared" si="209"/>
        <v>-1385</v>
      </c>
      <c r="Y1811" s="92" t="s">
        <v>12848</v>
      </c>
      <c r="Z1811" s="93">
        <v>4.9500000000000004E-3</v>
      </c>
      <c r="AA1811" s="178">
        <v>4.9500000000000004E-3</v>
      </c>
      <c r="AB1811" s="93">
        <f t="shared" si="212"/>
        <v>0</v>
      </c>
      <c r="AE1811" s="48" t="s">
        <v>15145</v>
      </c>
      <c r="AF1811" s="172">
        <v>4.9500000000000004E-3</v>
      </c>
      <c r="AK1811" s="48" t="s">
        <v>15148</v>
      </c>
      <c r="AM1811" s="48" t="s">
        <v>3846</v>
      </c>
      <c r="AN1811" s="48" t="s">
        <v>4272</v>
      </c>
      <c r="AQ1811" s="123"/>
      <c r="AR1811" s="179">
        <v>4.9500000000000004E-3</v>
      </c>
      <c r="AS1811" s="180" t="s">
        <v>15613</v>
      </c>
      <c r="AT1811" s="181">
        <v>10000</v>
      </c>
      <c r="AU1811" s="181">
        <v>11</v>
      </c>
      <c r="AV1811" s="180" t="s">
        <v>6838</v>
      </c>
    </row>
    <row r="1812" spans="1:48" x14ac:dyDescent="0.2">
      <c r="A1812" s="92" t="s">
        <v>6839</v>
      </c>
      <c r="B1812" s="92" t="s">
        <v>6840</v>
      </c>
      <c r="C1812" s="117" t="s">
        <v>166</v>
      </c>
      <c r="D1812" s="92" t="s">
        <v>403</v>
      </c>
      <c r="E1812" s="92" t="s">
        <v>6841</v>
      </c>
      <c r="F1812" s="92" t="s">
        <v>6316</v>
      </c>
      <c r="G1812" s="92" t="s">
        <v>3962</v>
      </c>
      <c r="H1812" s="92" t="s">
        <v>4285</v>
      </c>
      <c r="I1812" s="118" t="s">
        <v>6842</v>
      </c>
      <c r="J1812" s="119">
        <v>11</v>
      </c>
      <c r="K1812" s="119">
        <v>10000</v>
      </c>
      <c r="L1812" s="119">
        <f t="shared" si="208"/>
        <v>-14217</v>
      </c>
      <c r="N1812" s="48" t="s">
        <v>243</v>
      </c>
      <c r="P1812" s="119">
        <v>20000</v>
      </c>
      <c r="Q1812" s="119">
        <v>10000</v>
      </c>
      <c r="R1812" s="119">
        <v>10000</v>
      </c>
      <c r="S1812" s="119">
        <f t="shared" si="210"/>
        <v>30000</v>
      </c>
      <c r="T1812" s="119">
        <f t="shared" si="211"/>
        <v>40000</v>
      </c>
      <c r="U1812" s="119">
        <v>24217</v>
      </c>
      <c r="V1812" s="119">
        <v>14002</v>
      </c>
      <c r="W1812" s="119">
        <v>10671</v>
      </c>
      <c r="X1812" s="119">
        <f t="shared" si="209"/>
        <v>-18219</v>
      </c>
      <c r="Y1812" s="92" t="s">
        <v>12848</v>
      </c>
      <c r="Z1812" s="93">
        <v>6.3000000000000003E-4</v>
      </c>
      <c r="AA1812" s="178">
        <v>5.2999999999999998E-4</v>
      </c>
      <c r="AB1812" s="93">
        <f t="shared" si="212"/>
        <v>-1.0000000000000005E-4</v>
      </c>
      <c r="AE1812" s="48" t="s">
        <v>15145</v>
      </c>
      <c r="AF1812" s="172">
        <v>5.2999999999999998E-4</v>
      </c>
      <c r="AK1812" s="48" t="s">
        <v>15148</v>
      </c>
      <c r="AM1812" s="48" t="s">
        <v>3846</v>
      </c>
      <c r="AN1812" s="48" t="s">
        <v>4272</v>
      </c>
      <c r="AQ1812" s="123" t="s">
        <v>15149</v>
      </c>
      <c r="AR1812" s="179">
        <v>5.2999999999999998E-4</v>
      </c>
      <c r="AS1812" s="180" t="s">
        <v>15280</v>
      </c>
      <c r="AT1812" s="181">
        <v>10000</v>
      </c>
      <c r="AU1812" s="181">
        <v>16</v>
      </c>
      <c r="AV1812" s="180" t="s">
        <v>6842</v>
      </c>
    </row>
    <row r="1813" spans="1:48" x14ac:dyDescent="0.2">
      <c r="A1813" s="92" t="s">
        <v>6843</v>
      </c>
      <c r="B1813" s="92" t="s">
        <v>6844</v>
      </c>
      <c r="C1813" s="117" t="s">
        <v>166</v>
      </c>
      <c r="D1813" s="92" t="s">
        <v>437</v>
      </c>
      <c r="E1813" s="92" t="s">
        <v>6845</v>
      </c>
      <c r="F1813" s="92" t="s">
        <v>6316</v>
      </c>
      <c r="G1813" s="92" t="s">
        <v>3962</v>
      </c>
      <c r="H1813" s="92" t="s">
        <v>4285</v>
      </c>
      <c r="I1813" s="118" t="s">
        <v>6846</v>
      </c>
      <c r="J1813" s="119">
        <v>11</v>
      </c>
      <c r="K1813" s="119">
        <v>10000</v>
      </c>
      <c r="L1813" s="119">
        <f t="shared" si="208"/>
        <v>5478</v>
      </c>
      <c r="M1813" s="119"/>
      <c r="N1813" s="48" t="s">
        <v>243</v>
      </c>
      <c r="P1813" s="119">
        <v>0</v>
      </c>
      <c r="Q1813" s="119">
        <v>0</v>
      </c>
      <c r="R1813" s="119">
        <v>0</v>
      </c>
      <c r="S1813" s="119">
        <f t="shared" si="210"/>
        <v>0</v>
      </c>
      <c r="T1813" s="119">
        <f t="shared" si="211"/>
        <v>0</v>
      </c>
      <c r="U1813" s="119">
        <v>4522</v>
      </c>
      <c r="V1813" s="119">
        <v>4631</v>
      </c>
      <c r="W1813" s="119">
        <v>4195</v>
      </c>
      <c r="X1813" s="119">
        <f t="shared" si="209"/>
        <v>-9153</v>
      </c>
      <c r="Y1813" s="92" t="s">
        <v>12848</v>
      </c>
      <c r="Z1813" s="93">
        <v>4.9500000000000004E-3</v>
      </c>
      <c r="AA1813" s="178">
        <v>4.9500000000000004E-3</v>
      </c>
      <c r="AB1813" s="93">
        <f t="shared" si="212"/>
        <v>0</v>
      </c>
      <c r="AE1813" s="48" t="s">
        <v>15145</v>
      </c>
      <c r="AF1813" s="172">
        <v>4.9500000000000004E-3</v>
      </c>
      <c r="AK1813" s="48" t="s">
        <v>15148</v>
      </c>
      <c r="AM1813" s="48" t="s">
        <v>3846</v>
      </c>
      <c r="AN1813" s="48" t="s">
        <v>4272</v>
      </c>
      <c r="AQ1813" s="123"/>
      <c r="AR1813" s="179">
        <v>4.9500000000000004E-3</v>
      </c>
      <c r="AS1813" s="180" t="s">
        <v>15324</v>
      </c>
      <c r="AT1813" s="181">
        <v>10000</v>
      </c>
      <c r="AU1813" s="181">
        <v>17</v>
      </c>
      <c r="AV1813" s="180" t="s">
        <v>6846</v>
      </c>
    </row>
    <row r="1814" spans="1:48" ht="60" x14ac:dyDescent="0.2">
      <c r="A1814" s="92" t="s">
        <v>6847</v>
      </c>
      <c r="B1814" s="92" t="s">
        <v>6848</v>
      </c>
      <c r="C1814" s="117" t="s">
        <v>166</v>
      </c>
      <c r="D1814" s="92" t="s">
        <v>403</v>
      </c>
      <c r="E1814" s="92" t="s">
        <v>6849</v>
      </c>
      <c r="F1814" s="92" t="s">
        <v>6316</v>
      </c>
      <c r="G1814" s="92" t="s">
        <v>3962</v>
      </c>
      <c r="H1814" s="92" t="s">
        <v>4285</v>
      </c>
      <c r="I1814" s="118" t="s">
        <v>6850</v>
      </c>
      <c r="J1814" s="119">
        <v>11</v>
      </c>
      <c r="K1814" s="119">
        <v>10000</v>
      </c>
      <c r="L1814" s="119">
        <f t="shared" si="208"/>
        <v>10000</v>
      </c>
      <c r="M1814" s="119">
        <v>8.9</v>
      </c>
      <c r="N1814" s="48" t="s">
        <v>243</v>
      </c>
      <c r="O1814" s="48" t="s">
        <v>504</v>
      </c>
      <c r="P1814" s="119">
        <v>0</v>
      </c>
      <c r="Q1814" s="119">
        <v>0</v>
      </c>
      <c r="R1814" s="119">
        <v>0</v>
      </c>
      <c r="S1814" s="119">
        <f t="shared" si="210"/>
        <v>0</v>
      </c>
      <c r="T1814" s="119">
        <f t="shared" si="211"/>
        <v>0</v>
      </c>
      <c r="U1814" s="119">
        <v>0</v>
      </c>
      <c r="V1814" s="119">
        <v>0</v>
      </c>
      <c r="W1814" s="119">
        <v>0</v>
      </c>
      <c r="X1814" s="119">
        <f t="shared" si="209"/>
        <v>0</v>
      </c>
      <c r="Y1814" s="92" t="s">
        <v>12844</v>
      </c>
      <c r="Z1814" s="93">
        <v>8.8999999999999995E-4</v>
      </c>
      <c r="AA1814" s="178">
        <v>8.8999999999999995E-4</v>
      </c>
      <c r="AB1814" s="93">
        <f t="shared" si="212"/>
        <v>0</v>
      </c>
      <c r="AE1814" s="48" t="s">
        <v>15145</v>
      </c>
      <c r="AF1814" s="172">
        <v>8.8999999999999995E-4</v>
      </c>
      <c r="AK1814" s="48" t="s">
        <v>15148</v>
      </c>
      <c r="AM1814" s="48" t="s">
        <v>3846</v>
      </c>
      <c r="AN1814" s="48" t="s">
        <v>4272</v>
      </c>
      <c r="AQ1814" s="123"/>
      <c r="AR1814" s="179">
        <v>8.8999999999999995E-4</v>
      </c>
      <c r="AS1814" s="180" t="s">
        <v>15324</v>
      </c>
      <c r="AT1814" s="181">
        <v>10000</v>
      </c>
      <c r="AU1814" s="181">
        <v>11</v>
      </c>
      <c r="AV1814" s="180" t="s">
        <v>6850</v>
      </c>
    </row>
    <row r="1815" spans="1:48" ht="30" x14ac:dyDescent="0.2">
      <c r="A1815" s="92" t="s">
        <v>6851</v>
      </c>
      <c r="B1815" s="92" t="s">
        <v>6852</v>
      </c>
      <c r="C1815" s="117" t="s">
        <v>166</v>
      </c>
      <c r="D1815" s="92" t="s">
        <v>403</v>
      </c>
      <c r="E1815" s="92" t="s">
        <v>6853</v>
      </c>
      <c r="F1815" s="92" t="s">
        <v>6316</v>
      </c>
      <c r="G1815" s="92" t="s">
        <v>3962</v>
      </c>
      <c r="H1815" s="92" t="s">
        <v>4285</v>
      </c>
      <c r="I1815" s="118" t="s">
        <v>6854</v>
      </c>
      <c r="J1815" s="119">
        <v>11</v>
      </c>
      <c r="K1815" s="119">
        <v>10000</v>
      </c>
      <c r="L1815" s="119">
        <f t="shared" si="208"/>
        <v>-3554</v>
      </c>
      <c r="N1815" s="48" t="s">
        <v>243</v>
      </c>
      <c r="P1815" s="119">
        <v>0</v>
      </c>
      <c r="Q1815" s="119">
        <v>0</v>
      </c>
      <c r="R1815" s="119">
        <v>0</v>
      </c>
      <c r="S1815" s="119">
        <f t="shared" si="210"/>
        <v>0</v>
      </c>
      <c r="T1815" s="119">
        <f t="shared" si="211"/>
        <v>0</v>
      </c>
      <c r="U1815" s="119">
        <v>13554</v>
      </c>
      <c r="V1815" s="119">
        <v>13266</v>
      </c>
      <c r="W1815" s="119">
        <v>14178</v>
      </c>
      <c r="X1815" s="119">
        <f t="shared" si="209"/>
        <v>-26820</v>
      </c>
      <c r="Y1815" s="92" t="s">
        <v>12848</v>
      </c>
      <c r="Z1815" s="93">
        <v>3.6000000000000002E-4</v>
      </c>
      <c r="AA1815" s="178">
        <v>7.9000000000000001E-4</v>
      </c>
      <c r="AB1815" s="93">
        <f t="shared" si="212"/>
        <v>4.2999999999999999E-4</v>
      </c>
      <c r="AE1815" s="48" t="s">
        <v>15145</v>
      </c>
      <c r="AF1815" s="172">
        <v>7.9000000000000001E-4</v>
      </c>
      <c r="AK1815" s="48" t="s">
        <v>15148</v>
      </c>
      <c r="AM1815" s="48" t="s">
        <v>3846</v>
      </c>
      <c r="AN1815" s="48" t="s">
        <v>4272</v>
      </c>
      <c r="AQ1815" s="123" t="s">
        <v>15164</v>
      </c>
      <c r="AR1815" s="179">
        <v>7.9000000000000001E-4</v>
      </c>
      <c r="AS1815" s="180" t="s">
        <v>15280</v>
      </c>
      <c r="AT1815" s="181">
        <v>10000</v>
      </c>
      <c r="AU1815" s="181">
        <v>11</v>
      </c>
      <c r="AV1815" s="180" t="s">
        <v>6854</v>
      </c>
    </row>
    <row r="1816" spans="1:48" x14ac:dyDescent="0.2">
      <c r="A1816" s="92" t="s">
        <v>6855</v>
      </c>
      <c r="B1816" s="92" t="s">
        <v>6856</v>
      </c>
      <c r="C1816" s="117" t="s">
        <v>166</v>
      </c>
      <c r="D1816" s="92" t="s">
        <v>403</v>
      </c>
      <c r="E1816" s="92" t="s">
        <v>6857</v>
      </c>
      <c r="F1816" s="92" t="s">
        <v>6316</v>
      </c>
      <c r="G1816" s="92" t="s">
        <v>3962</v>
      </c>
      <c r="H1816" s="92" t="s">
        <v>4285</v>
      </c>
      <c r="I1816" s="118" t="s">
        <v>6858</v>
      </c>
      <c r="J1816" s="119">
        <v>11</v>
      </c>
      <c r="K1816" s="119">
        <v>10000</v>
      </c>
      <c r="L1816" s="119">
        <f t="shared" si="208"/>
        <v>5254</v>
      </c>
      <c r="M1816" s="119"/>
      <c r="N1816" s="48" t="s">
        <v>243</v>
      </c>
      <c r="P1816" s="119">
        <v>0</v>
      </c>
      <c r="Q1816" s="119">
        <v>0</v>
      </c>
      <c r="R1816" s="119">
        <v>0</v>
      </c>
      <c r="S1816" s="119">
        <f t="shared" si="210"/>
        <v>0</v>
      </c>
      <c r="T1816" s="119">
        <f t="shared" si="211"/>
        <v>0</v>
      </c>
      <c r="U1816" s="119">
        <v>4746</v>
      </c>
      <c r="V1816" s="119">
        <v>2374</v>
      </c>
      <c r="W1816" s="119">
        <v>2361</v>
      </c>
      <c r="X1816" s="119">
        <f t="shared" si="209"/>
        <v>-7120</v>
      </c>
      <c r="Y1816" s="92" t="s">
        <v>12848</v>
      </c>
      <c r="Z1816" s="93">
        <v>2.7200000000000002E-3</v>
      </c>
      <c r="AA1816" s="178">
        <v>2.7200000000000002E-3</v>
      </c>
      <c r="AB1816" s="93">
        <f t="shared" si="212"/>
        <v>0</v>
      </c>
      <c r="AE1816" s="48" t="s">
        <v>15145</v>
      </c>
      <c r="AF1816" s="172">
        <v>2.7200000000000002E-3</v>
      </c>
      <c r="AK1816" s="48" t="s">
        <v>15148</v>
      </c>
      <c r="AM1816" s="48" t="s">
        <v>3846</v>
      </c>
      <c r="AN1816" s="48" t="s">
        <v>4272</v>
      </c>
      <c r="AQ1816" s="123"/>
      <c r="AR1816" s="179">
        <v>2.7200000000000002E-3</v>
      </c>
      <c r="AS1816" s="180" t="s">
        <v>15324</v>
      </c>
      <c r="AT1816" s="181">
        <v>10000</v>
      </c>
      <c r="AU1816" s="181">
        <v>16</v>
      </c>
      <c r="AV1816" s="180" t="s">
        <v>6858</v>
      </c>
    </row>
    <row r="1817" spans="1:48" x14ac:dyDescent="0.2">
      <c r="A1817" s="92" t="s">
        <v>6859</v>
      </c>
      <c r="B1817" s="92" t="s">
        <v>6860</v>
      </c>
      <c r="C1817" s="117" t="s">
        <v>166</v>
      </c>
      <c r="D1817" s="92" t="s">
        <v>403</v>
      </c>
      <c r="E1817" s="92" t="s">
        <v>6861</v>
      </c>
      <c r="F1817" s="92" t="s">
        <v>6316</v>
      </c>
      <c r="G1817" s="92" t="s">
        <v>3962</v>
      </c>
      <c r="H1817" s="92" t="s">
        <v>4285</v>
      </c>
      <c r="I1817" s="118" t="s">
        <v>6862</v>
      </c>
      <c r="J1817" s="119">
        <v>11</v>
      </c>
      <c r="K1817" s="119">
        <v>10000</v>
      </c>
      <c r="L1817" s="119">
        <f t="shared" si="208"/>
        <v>8865</v>
      </c>
      <c r="M1817" s="119"/>
      <c r="N1817" s="48" t="s">
        <v>243</v>
      </c>
      <c r="P1817" s="119">
        <v>0</v>
      </c>
      <c r="Q1817" s="119">
        <v>0</v>
      </c>
      <c r="R1817" s="119">
        <v>0</v>
      </c>
      <c r="S1817" s="119">
        <f t="shared" si="210"/>
        <v>0</v>
      </c>
      <c r="T1817" s="119">
        <f t="shared" si="211"/>
        <v>0</v>
      </c>
      <c r="U1817" s="119">
        <v>1135</v>
      </c>
      <c r="V1817" s="119">
        <v>648</v>
      </c>
      <c r="W1817" s="119">
        <v>648</v>
      </c>
      <c r="X1817" s="119">
        <f t="shared" si="209"/>
        <v>-1783</v>
      </c>
      <c r="Y1817" s="92" t="s">
        <v>12848</v>
      </c>
      <c r="Z1817" s="93">
        <v>6.8000000000000005E-4</v>
      </c>
      <c r="AA1817" s="178">
        <v>6.8000000000000005E-4</v>
      </c>
      <c r="AB1817" s="93">
        <f t="shared" si="212"/>
        <v>0</v>
      </c>
      <c r="AE1817" s="48" t="s">
        <v>15145</v>
      </c>
      <c r="AF1817" s="172">
        <v>6.8000000000000005E-4</v>
      </c>
      <c r="AK1817" s="48" t="s">
        <v>15148</v>
      </c>
      <c r="AM1817" s="48" t="s">
        <v>3846</v>
      </c>
      <c r="AN1817" s="48" t="s">
        <v>4272</v>
      </c>
      <c r="AQ1817" s="123"/>
      <c r="AR1817" s="179">
        <v>6.8000000000000005E-4</v>
      </c>
      <c r="AS1817" s="180" t="s">
        <v>15324</v>
      </c>
      <c r="AT1817" s="181">
        <v>10000</v>
      </c>
      <c r="AU1817" s="181">
        <v>11</v>
      </c>
      <c r="AV1817" s="180" t="s">
        <v>6862</v>
      </c>
    </row>
    <row r="1818" spans="1:48" x14ac:dyDescent="0.2">
      <c r="A1818" s="92" t="s">
        <v>6863</v>
      </c>
      <c r="B1818" s="92" t="s">
        <v>6864</v>
      </c>
      <c r="C1818" s="117" t="s">
        <v>166</v>
      </c>
      <c r="D1818" s="92" t="s">
        <v>2310</v>
      </c>
      <c r="E1818" s="92" t="s">
        <v>6865</v>
      </c>
      <c r="F1818" s="92" t="s">
        <v>6316</v>
      </c>
      <c r="G1818" s="92" t="s">
        <v>3962</v>
      </c>
      <c r="H1818" s="92" t="s">
        <v>4285</v>
      </c>
      <c r="I1818" s="118" t="s">
        <v>6866</v>
      </c>
      <c r="J1818" s="119">
        <v>14</v>
      </c>
      <c r="K1818" s="119">
        <v>10000</v>
      </c>
      <c r="L1818" s="119">
        <f t="shared" si="208"/>
        <v>9740</v>
      </c>
      <c r="N1818" s="48" t="s">
        <v>243</v>
      </c>
      <c r="P1818" s="119">
        <v>0</v>
      </c>
      <c r="Q1818" s="119">
        <v>0</v>
      </c>
      <c r="R1818" s="119">
        <v>0</v>
      </c>
      <c r="S1818" s="119">
        <f t="shared" si="210"/>
        <v>0</v>
      </c>
      <c r="T1818" s="119">
        <f t="shared" si="211"/>
        <v>0</v>
      </c>
      <c r="U1818" s="119">
        <v>260</v>
      </c>
      <c r="V1818" s="119">
        <v>15</v>
      </c>
      <c r="W1818" s="119">
        <v>0</v>
      </c>
      <c r="X1818" s="119">
        <f t="shared" si="209"/>
        <v>-275</v>
      </c>
      <c r="Y1818" s="92" t="s">
        <v>12848</v>
      </c>
      <c r="Z1818" s="93">
        <v>7.45E-3</v>
      </c>
      <c r="AA1818" s="178">
        <v>7.45E-3</v>
      </c>
      <c r="AB1818" s="93">
        <f t="shared" si="212"/>
        <v>0</v>
      </c>
      <c r="AE1818" s="48" t="s">
        <v>15145</v>
      </c>
      <c r="AF1818" s="172">
        <v>7.45E-3</v>
      </c>
      <c r="AK1818" s="48" t="s">
        <v>15148</v>
      </c>
      <c r="AM1818" s="48" t="s">
        <v>3846</v>
      </c>
      <c r="AN1818" s="48" t="s">
        <v>4272</v>
      </c>
      <c r="AQ1818" s="123"/>
      <c r="AR1818" s="179">
        <v>7.45E-3</v>
      </c>
      <c r="AS1818" s="180" t="s">
        <v>15280</v>
      </c>
      <c r="AT1818" s="181">
        <v>10000</v>
      </c>
      <c r="AU1818" s="181">
        <v>16</v>
      </c>
      <c r="AV1818" s="180" t="s">
        <v>6866</v>
      </c>
    </row>
    <row r="1819" spans="1:48" ht="30" x14ac:dyDescent="0.2">
      <c r="A1819" s="92" t="s">
        <v>6867</v>
      </c>
      <c r="B1819" s="92" t="s">
        <v>6868</v>
      </c>
      <c r="C1819" s="117" t="s">
        <v>166</v>
      </c>
      <c r="D1819" s="92" t="s">
        <v>403</v>
      </c>
      <c r="E1819" s="92" t="s">
        <v>6869</v>
      </c>
      <c r="F1819" s="92" t="s">
        <v>6316</v>
      </c>
      <c r="G1819" s="92" t="s">
        <v>3962</v>
      </c>
      <c r="H1819" s="92" t="s">
        <v>4285</v>
      </c>
      <c r="I1819" s="118" t="s">
        <v>6870</v>
      </c>
      <c r="J1819" s="119">
        <v>11</v>
      </c>
      <c r="K1819" s="119">
        <v>10000</v>
      </c>
      <c r="L1819" s="119">
        <f t="shared" si="208"/>
        <v>-3637</v>
      </c>
      <c r="N1819" s="48" t="s">
        <v>243</v>
      </c>
      <c r="P1819" s="119">
        <v>0</v>
      </c>
      <c r="Q1819" s="119">
        <v>0</v>
      </c>
      <c r="R1819" s="119">
        <v>0</v>
      </c>
      <c r="S1819" s="119">
        <f t="shared" si="210"/>
        <v>0</v>
      </c>
      <c r="T1819" s="119">
        <f t="shared" si="211"/>
        <v>0</v>
      </c>
      <c r="U1819" s="119">
        <v>13637</v>
      </c>
      <c r="V1819" s="119">
        <v>11359</v>
      </c>
      <c r="W1819" s="119">
        <v>11298</v>
      </c>
      <c r="X1819" s="119">
        <f t="shared" si="209"/>
        <v>-24996</v>
      </c>
      <c r="Y1819" s="92" t="s">
        <v>12848</v>
      </c>
      <c r="Z1819" s="93">
        <v>2.9999999999999997E-4</v>
      </c>
      <c r="AA1819" s="178">
        <v>8.0000000000000004E-4</v>
      </c>
      <c r="AB1819" s="93">
        <f t="shared" si="212"/>
        <v>5.0000000000000001E-4</v>
      </c>
      <c r="AE1819" s="48" t="s">
        <v>15145</v>
      </c>
      <c r="AF1819" s="172">
        <v>8.0000000000000004E-4</v>
      </c>
      <c r="AK1819" s="48" t="s">
        <v>15148</v>
      </c>
      <c r="AM1819" s="48" t="s">
        <v>3846</v>
      </c>
      <c r="AN1819" s="48" t="s">
        <v>4272</v>
      </c>
      <c r="AQ1819" s="123" t="s">
        <v>15164</v>
      </c>
      <c r="AR1819" s="179">
        <v>8.0000000000000004E-4</v>
      </c>
      <c r="AS1819" s="180" t="s">
        <v>15324</v>
      </c>
      <c r="AT1819" s="181">
        <v>10000</v>
      </c>
      <c r="AU1819" s="181">
        <v>17</v>
      </c>
      <c r="AV1819" s="180" t="s">
        <v>6870</v>
      </c>
    </row>
    <row r="1820" spans="1:48" ht="30" x14ac:dyDescent="0.2">
      <c r="A1820" s="92" t="s">
        <v>6871</v>
      </c>
      <c r="B1820" s="92" t="s">
        <v>6872</v>
      </c>
      <c r="C1820" s="117" t="s">
        <v>166</v>
      </c>
      <c r="D1820" s="92" t="s">
        <v>403</v>
      </c>
      <c r="E1820" s="92" t="s">
        <v>6873</v>
      </c>
      <c r="F1820" s="92" t="s">
        <v>6316</v>
      </c>
      <c r="G1820" s="92" t="s">
        <v>3962</v>
      </c>
      <c r="H1820" s="92" t="s">
        <v>4285</v>
      </c>
      <c r="I1820" s="118" t="s">
        <v>6874</v>
      </c>
      <c r="J1820" s="119">
        <v>11</v>
      </c>
      <c r="K1820" s="119">
        <v>10000</v>
      </c>
      <c r="L1820" s="119">
        <f t="shared" si="208"/>
        <v>-16159</v>
      </c>
      <c r="N1820" s="48" t="s">
        <v>243</v>
      </c>
      <c r="P1820" s="119">
        <v>0</v>
      </c>
      <c r="Q1820" s="119">
        <v>0</v>
      </c>
      <c r="R1820" s="119">
        <v>0</v>
      </c>
      <c r="S1820" s="119">
        <f t="shared" si="210"/>
        <v>0</v>
      </c>
      <c r="T1820" s="119">
        <f t="shared" si="211"/>
        <v>0</v>
      </c>
      <c r="U1820" s="119">
        <v>26159</v>
      </c>
      <c r="V1820" s="119">
        <v>15453</v>
      </c>
      <c r="W1820" s="119">
        <v>13377</v>
      </c>
      <c r="X1820" s="119">
        <f t="shared" si="209"/>
        <v>-41612</v>
      </c>
      <c r="Y1820" s="92" t="s">
        <v>12848</v>
      </c>
      <c r="Z1820" s="93">
        <v>3.6000000000000002E-4</v>
      </c>
      <c r="AA1820" s="178">
        <v>7.9000000000000001E-4</v>
      </c>
      <c r="AB1820" s="93">
        <f t="shared" si="212"/>
        <v>4.2999999999999999E-4</v>
      </c>
      <c r="AE1820" s="48" t="s">
        <v>15145</v>
      </c>
      <c r="AF1820" s="172">
        <v>7.9000000000000001E-4</v>
      </c>
      <c r="AK1820" s="48" t="s">
        <v>15148</v>
      </c>
      <c r="AM1820" s="48" t="s">
        <v>3846</v>
      </c>
      <c r="AN1820" s="48" t="s">
        <v>4272</v>
      </c>
      <c r="AQ1820" s="123" t="s">
        <v>15164</v>
      </c>
      <c r="AR1820" s="179">
        <v>7.9000000000000001E-4</v>
      </c>
      <c r="AS1820" s="180" t="s">
        <v>15280</v>
      </c>
      <c r="AT1820" s="181">
        <v>10000</v>
      </c>
      <c r="AU1820" s="181">
        <v>11</v>
      </c>
      <c r="AV1820" s="180" t="s">
        <v>6874</v>
      </c>
    </row>
    <row r="1821" spans="1:48" x14ac:dyDescent="0.2">
      <c r="A1821" s="92" t="s">
        <v>6875</v>
      </c>
      <c r="B1821" s="92" t="s">
        <v>6876</v>
      </c>
      <c r="C1821" s="117" t="s">
        <v>166</v>
      </c>
      <c r="D1821" s="92" t="s">
        <v>403</v>
      </c>
      <c r="E1821" s="92" t="s">
        <v>6877</v>
      </c>
      <c r="F1821" s="92" t="s">
        <v>6316</v>
      </c>
      <c r="G1821" s="92" t="s">
        <v>3962</v>
      </c>
      <c r="H1821" s="92" t="s">
        <v>4285</v>
      </c>
      <c r="I1821" s="118" t="s">
        <v>6878</v>
      </c>
      <c r="J1821" s="119">
        <v>11</v>
      </c>
      <c r="K1821" s="119">
        <v>10000</v>
      </c>
      <c r="L1821" s="119">
        <f t="shared" si="208"/>
        <v>-22290</v>
      </c>
      <c r="N1821" s="48" t="s">
        <v>243</v>
      </c>
      <c r="P1821" s="119">
        <v>30000</v>
      </c>
      <c r="Q1821" s="119">
        <v>20000</v>
      </c>
      <c r="R1821" s="119">
        <v>0</v>
      </c>
      <c r="S1821" s="119">
        <f t="shared" si="210"/>
        <v>50000</v>
      </c>
      <c r="T1821" s="119">
        <f t="shared" si="211"/>
        <v>50000</v>
      </c>
      <c r="U1821" s="119">
        <v>32290</v>
      </c>
      <c r="V1821" s="119">
        <v>27660</v>
      </c>
      <c r="W1821" s="119">
        <v>26783</v>
      </c>
      <c r="X1821" s="119">
        <f t="shared" si="209"/>
        <v>-29950</v>
      </c>
      <c r="Y1821" s="92" t="s">
        <v>12848</v>
      </c>
      <c r="Z1821" s="93">
        <v>9.6000000000000002E-4</v>
      </c>
      <c r="AA1821" s="178">
        <v>9.6000000000000002E-4</v>
      </c>
      <c r="AB1821" s="93">
        <f t="shared" si="212"/>
        <v>0</v>
      </c>
      <c r="AE1821" s="48" t="s">
        <v>15145</v>
      </c>
      <c r="AF1821" s="172">
        <v>9.6000000000000002E-4</v>
      </c>
      <c r="AK1821" s="48" t="s">
        <v>15148</v>
      </c>
      <c r="AM1821" s="48" t="s">
        <v>3846</v>
      </c>
      <c r="AN1821" s="48" t="s">
        <v>4272</v>
      </c>
      <c r="AQ1821" s="123"/>
      <c r="AR1821" s="179">
        <v>9.6000000000000002E-4</v>
      </c>
      <c r="AS1821" s="180" t="s">
        <v>15280</v>
      </c>
      <c r="AT1821" s="181">
        <v>10000</v>
      </c>
      <c r="AU1821" s="181">
        <v>11</v>
      </c>
      <c r="AV1821" s="180" t="s">
        <v>6878</v>
      </c>
    </row>
    <row r="1822" spans="1:48" x14ac:dyDescent="0.2">
      <c r="A1822" s="92" t="s">
        <v>6879</v>
      </c>
      <c r="B1822" s="92" t="s">
        <v>6880</v>
      </c>
      <c r="C1822" s="117" t="s">
        <v>166</v>
      </c>
      <c r="D1822" s="92" t="s">
        <v>403</v>
      </c>
      <c r="E1822" s="92" t="s">
        <v>6881</v>
      </c>
      <c r="F1822" s="92" t="s">
        <v>6316</v>
      </c>
      <c r="G1822" s="92" t="s">
        <v>3962</v>
      </c>
      <c r="H1822" s="92" t="s">
        <v>4285</v>
      </c>
      <c r="I1822" s="118" t="s">
        <v>6882</v>
      </c>
      <c r="J1822" s="119">
        <v>11</v>
      </c>
      <c r="K1822" s="119">
        <v>10000</v>
      </c>
      <c r="L1822" s="119">
        <f t="shared" si="208"/>
        <v>-16808</v>
      </c>
      <c r="N1822" s="48" t="s">
        <v>243</v>
      </c>
      <c r="P1822" s="119">
        <v>20000</v>
      </c>
      <c r="Q1822" s="119">
        <v>20000</v>
      </c>
      <c r="R1822" s="119">
        <v>0</v>
      </c>
      <c r="S1822" s="119">
        <f t="shared" si="210"/>
        <v>40000</v>
      </c>
      <c r="T1822" s="119">
        <f t="shared" si="211"/>
        <v>40000</v>
      </c>
      <c r="U1822" s="119">
        <v>26808</v>
      </c>
      <c r="V1822" s="119">
        <v>14476</v>
      </c>
      <c r="W1822" s="119">
        <v>14268</v>
      </c>
      <c r="X1822" s="119">
        <f t="shared" si="209"/>
        <v>-21284</v>
      </c>
      <c r="Y1822" s="92" t="s">
        <v>12848</v>
      </c>
      <c r="Z1822" s="93">
        <v>9.6000000000000002E-4</v>
      </c>
      <c r="AA1822" s="178">
        <v>9.6000000000000002E-4</v>
      </c>
      <c r="AB1822" s="93">
        <f t="shared" si="212"/>
        <v>0</v>
      </c>
      <c r="AE1822" s="48" t="s">
        <v>15145</v>
      </c>
      <c r="AF1822" s="172">
        <v>9.6000000000000002E-4</v>
      </c>
      <c r="AK1822" s="48" t="s">
        <v>15148</v>
      </c>
      <c r="AM1822" s="48" t="s">
        <v>3846</v>
      </c>
      <c r="AN1822" s="48" t="s">
        <v>4272</v>
      </c>
      <c r="AQ1822" s="123"/>
      <c r="AR1822" s="179">
        <v>9.6000000000000002E-4</v>
      </c>
      <c r="AS1822" s="180" t="s">
        <v>15280</v>
      </c>
      <c r="AT1822" s="181">
        <v>10000</v>
      </c>
      <c r="AU1822" s="181">
        <v>11</v>
      </c>
      <c r="AV1822" s="180" t="s">
        <v>6882</v>
      </c>
    </row>
    <row r="1823" spans="1:48" x14ac:dyDescent="0.2">
      <c r="A1823" s="92" t="s">
        <v>6883</v>
      </c>
      <c r="B1823" s="92" t="s">
        <v>6884</v>
      </c>
      <c r="C1823" s="117" t="s">
        <v>166</v>
      </c>
      <c r="D1823" s="92" t="s">
        <v>403</v>
      </c>
      <c r="E1823" s="92" t="s">
        <v>6885</v>
      </c>
      <c r="F1823" s="92" t="s">
        <v>6316</v>
      </c>
      <c r="G1823" s="92" t="s">
        <v>3962</v>
      </c>
      <c r="H1823" s="92" t="s">
        <v>4285</v>
      </c>
      <c r="I1823" s="118" t="s">
        <v>6886</v>
      </c>
      <c r="J1823" s="119">
        <v>11</v>
      </c>
      <c r="K1823" s="119">
        <v>10000</v>
      </c>
      <c r="L1823" s="119">
        <f t="shared" si="208"/>
        <v>-29999</v>
      </c>
      <c r="N1823" s="48" t="s">
        <v>243</v>
      </c>
      <c r="P1823" s="119">
        <v>30000</v>
      </c>
      <c r="Q1823" s="119">
        <v>20000</v>
      </c>
      <c r="R1823" s="119">
        <v>10000</v>
      </c>
      <c r="S1823" s="119">
        <f t="shared" si="210"/>
        <v>50000</v>
      </c>
      <c r="T1823" s="119">
        <f t="shared" si="211"/>
        <v>60000</v>
      </c>
      <c r="U1823" s="119">
        <v>39999</v>
      </c>
      <c r="V1823" s="119">
        <v>18948</v>
      </c>
      <c r="W1823" s="119">
        <v>19341</v>
      </c>
      <c r="X1823" s="119">
        <f t="shared" si="209"/>
        <v>-28947</v>
      </c>
      <c r="Y1823" s="92" t="s">
        <v>12848</v>
      </c>
      <c r="Z1823" s="93">
        <v>7.5000000000000002E-4</v>
      </c>
      <c r="AA1823" s="178">
        <v>6.0999999999999997E-4</v>
      </c>
      <c r="AB1823" s="93">
        <f t="shared" si="212"/>
        <v>-1.4000000000000004E-4</v>
      </c>
      <c r="AE1823" s="48" t="s">
        <v>15145</v>
      </c>
      <c r="AF1823" s="172">
        <v>6.0999999999999997E-4</v>
      </c>
      <c r="AK1823" s="48" t="s">
        <v>15148</v>
      </c>
      <c r="AM1823" s="48" t="s">
        <v>3846</v>
      </c>
      <c r="AN1823" s="48" t="s">
        <v>4272</v>
      </c>
      <c r="AQ1823" s="123"/>
      <c r="AR1823" s="179">
        <v>6.0999999999999997E-4</v>
      </c>
      <c r="AS1823" s="180" t="s">
        <v>15280</v>
      </c>
      <c r="AT1823" s="181">
        <v>10000</v>
      </c>
      <c r="AU1823" s="181">
        <v>11</v>
      </c>
      <c r="AV1823" s="180" t="s">
        <v>6886</v>
      </c>
    </row>
    <row r="1824" spans="1:48" x14ac:dyDescent="0.2">
      <c r="A1824" s="92" t="s">
        <v>6887</v>
      </c>
      <c r="B1824" s="92" t="s">
        <v>6888</v>
      </c>
      <c r="C1824" s="117" t="s">
        <v>166</v>
      </c>
      <c r="D1824" s="92" t="s">
        <v>403</v>
      </c>
      <c r="E1824" s="92" t="s">
        <v>6889</v>
      </c>
      <c r="F1824" s="92" t="s">
        <v>6316</v>
      </c>
      <c r="G1824" s="92" t="s">
        <v>3962</v>
      </c>
      <c r="H1824" s="92" t="s">
        <v>4285</v>
      </c>
      <c r="I1824" s="118" t="s">
        <v>6890</v>
      </c>
      <c r="J1824" s="119">
        <v>11</v>
      </c>
      <c r="K1824" s="119">
        <v>10000</v>
      </c>
      <c r="L1824" s="119">
        <f t="shared" si="208"/>
        <v>-362229</v>
      </c>
      <c r="N1824" s="48" t="s">
        <v>243</v>
      </c>
      <c r="P1824" s="119">
        <v>370000</v>
      </c>
      <c r="Q1824" s="119">
        <v>310000</v>
      </c>
      <c r="R1824" s="119">
        <v>0</v>
      </c>
      <c r="S1824" s="119">
        <f t="shared" si="210"/>
        <v>680000</v>
      </c>
      <c r="T1824" s="119">
        <f t="shared" si="211"/>
        <v>680000</v>
      </c>
      <c r="U1824" s="119">
        <v>372229</v>
      </c>
      <c r="V1824" s="119">
        <v>211206</v>
      </c>
      <c r="W1824" s="119">
        <v>195279</v>
      </c>
      <c r="X1824" s="119">
        <f t="shared" si="209"/>
        <v>-213435</v>
      </c>
      <c r="Y1824" s="92" t="s">
        <v>12848</v>
      </c>
      <c r="Z1824" s="93">
        <v>1.6800000000000001E-3</v>
      </c>
      <c r="AA1824" s="178">
        <v>1.4E-3</v>
      </c>
      <c r="AB1824" s="93">
        <f t="shared" si="212"/>
        <v>-2.8000000000000008E-4</v>
      </c>
      <c r="AE1824" s="48" t="s">
        <v>15145</v>
      </c>
      <c r="AF1824" s="172">
        <v>1.4E-3</v>
      </c>
      <c r="AK1824" s="48" t="s">
        <v>15148</v>
      </c>
      <c r="AM1824" s="48" t="s">
        <v>3846</v>
      </c>
      <c r="AN1824" s="48" t="s">
        <v>4272</v>
      </c>
      <c r="AQ1824" s="123" t="s">
        <v>15149</v>
      </c>
      <c r="AR1824" s="179">
        <v>1.4E-3</v>
      </c>
      <c r="AS1824" s="180" t="s">
        <v>15280</v>
      </c>
      <c r="AT1824" s="181">
        <v>10000</v>
      </c>
      <c r="AU1824" s="181">
        <v>11</v>
      </c>
      <c r="AV1824" s="180" t="s">
        <v>6890</v>
      </c>
    </row>
    <row r="1825" spans="1:48" x14ac:dyDescent="0.2">
      <c r="A1825" s="92" t="s">
        <v>6891</v>
      </c>
      <c r="B1825" s="92" t="s">
        <v>6892</v>
      </c>
      <c r="C1825" s="117" t="s">
        <v>166</v>
      </c>
      <c r="D1825" s="92" t="s">
        <v>403</v>
      </c>
      <c r="E1825" s="92" t="s">
        <v>6893</v>
      </c>
      <c r="F1825" s="92" t="s">
        <v>6316</v>
      </c>
      <c r="G1825" s="92" t="s">
        <v>3962</v>
      </c>
      <c r="H1825" s="92" t="s">
        <v>4285</v>
      </c>
      <c r="I1825" s="118" t="s">
        <v>6894</v>
      </c>
      <c r="J1825" s="119">
        <v>11</v>
      </c>
      <c r="K1825" s="119">
        <v>10000</v>
      </c>
      <c r="L1825" s="119">
        <f t="shared" si="208"/>
        <v>-5513</v>
      </c>
      <c r="N1825" s="48" t="s">
        <v>243</v>
      </c>
      <c r="P1825" s="119">
        <v>10000</v>
      </c>
      <c r="Q1825" s="119">
        <v>10000</v>
      </c>
      <c r="R1825" s="119">
        <v>0</v>
      </c>
      <c r="S1825" s="119">
        <f t="shared" si="210"/>
        <v>20000</v>
      </c>
      <c r="T1825" s="119">
        <f t="shared" si="211"/>
        <v>20000</v>
      </c>
      <c r="U1825" s="119">
        <v>15513</v>
      </c>
      <c r="V1825" s="119">
        <v>12115</v>
      </c>
      <c r="W1825" s="119">
        <v>11601</v>
      </c>
      <c r="X1825" s="119">
        <f t="shared" si="209"/>
        <v>-17628</v>
      </c>
      <c r="Y1825" s="92" t="s">
        <v>12848</v>
      </c>
      <c r="Z1825" s="93">
        <v>6.2E-4</v>
      </c>
      <c r="AA1825" s="178">
        <v>6.2E-4</v>
      </c>
      <c r="AB1825" s="93">
        <f t="shared" si="212"/>
        <v>0</v>
      </c>
      <c r="AE1825" s="48" t="s">
        <v>15145</v>
      </c>
      <c r="AF1825" s="172">
        <v>6.2E-4</v>
      </c>
      <c r="AK1825" s="48" t="s">
        <v>15148</v>
      </c>
      <c r="AM1825" s="48" t="s">
        <v>3846</v>
      </c>
      <c r="AN1825" s="48" t="s">
        <v>4272</v>
      </c>
      <c r="AQ1825" s="123"/>
      <c r="AR1825" s="179">
        <v>6.2E-4</v>
      </c>
      <c r="AS1825" s="180" t="s">
        <v>15280</v>
      </c>
      <c r="AT1825" s="181">
        <v>10000</v>
      </c>
      <c r="AU1825" s="181">
        <v>11</v>
      </c>
      <c r="AV1825" s="180" t="s">
        <v>6894</v>
      </c>
    </row>
    <row r="1826" spans="1:48" x14ac:dyDescent="0.2">
      <c r="A1826" s="92" t="s">
        <v>6895</v>
      </c>
      <c r="B1826" s="92" t="s">
        <v>6896</v>
      </c>
      <c r="C1826" s="117" t="s">
        <v>166</v>
      </c>
      <c r="D1826" s="92" t="s">
        <v>437</v>
      </c>
      <c r="E1826" s="92" t="s">
        <v>6897</v>
      </c>
      <c r="F1826" s="92" t="s">
        <v>6316</v>
      </c>
      <c r="G1826" s="92" t="s">
        <v>3962</v>
      </c>
      <c r="H1826" s="92" t="s">
        <v>4285</v>
      </c>
      <c r="I1826" s="118" t="s">
        <v>6898</v>
      </c>
      <c r="J1826" s="119">
        <v>11</v>
      </c>
      <c r="K1826" s="119">
        <v>10000</v>
      </c>
      <c r="L1826" s="119">
        <f t="shared" si="208"/>
        <v>8530</v>
      </c>
      <c r="M1826" s="119"/>
      <c r="N1826" s="48" t="s">
        <v>243</v>
      </c>
      <c r="P1826" s="119">
        <v>0</v>
      </c>
      <c r="Q1826" s="119">
        <v>0</v>
      </c>
      <c r="R1826" s="119">
        <v>0</v>
      </c>
      <c r="S1826" s="119">
        <f t="shared" si="210"/>
        <v>0</v>
      </c>
      <c r="T1826" s="119">
        <f t="shared" si="211"/>
        <v>0</v>
      </c>
      <c r="U1826" s="119">
        <v>1470</v>
      </c>
      <c r="V1826" s="119">
        <v>793</v>
      </c>
      <c r="W1826" s="119">
        <v>600</v>
      </c>
      <c r="X1826" s="119">
        <f t="shared" si="209"/>
        <v>-2263</v>
      </c>
      <c r="Y1826" s="92" t="s">
        <v>12848</v>
      </c>
      <c r="Z1826" s="93">
        <v>5.2999999999999998E-4</v>
      </c>
      <c r="AA1826" s="178">
        <v>5.2999999999999998E-4</v>
      </c>
      <c r="AB1826" s="93">
        <f t="shared" si="212"/>
        <v>0</v>
      </c>
      <c r="AE1826" s="48" t="s">
        <v>15145</v>
      </c>
      <c r="AF1826" s="172">
        <v>5.2999999999999998E-4</v>
      </c>
      <c r="AK1826" s="48" t="s">
        <v>15148</v>
      </c>
      <c r="AM1826" s="48" t="s">
        <v>3846</v>
      </c>
      <c r="AN1826" s="48" t="s">
        <v>4272</v>
      </c>
      <c r="AQ1826" s="123"/>
      <c r="AR1826" s="179">
        <v>5.2999999999999998E-4</v>
      </c>
      <c r="AS1826" s="180" t="s">
        <v>15324</v>
      </c>
      <c r="AT1826" s="181">
        <v>10000</v>
      </c>
      <c r="AU1826" s="181">
        <v>16</v>
      </c>
      <c r="AV1826" s="180" t="s">
        <v>6898</v>
      </c>
    </row>
    <row r="1827" spans="1:48" ht="30" x14ac:dyDescent="0.2">
      <c r="A1827" s="92" t="s">
        <v>6899</v>
      </c>
      <c r="B1827" s="92" t="s">
        <v>6900</v>
      </c>
      <c r="C1827" s="117" t="s">
        <v>166</v>
      </c>
      <c r="D1827" s="92" t="s">
        <v>403</v>
      </c>
      <c r="E1827" s="92" t="s">
        <v>6901</v>
      </c>
      <c r="F1827" s="92" t="s">
        <v>6316</v>
      </c>
      <c r="G1827" s="92" t="s">
        <v>3962</v>
      </c>
      <c r="H1827" s="92" t="s">
        <v>4285</v>
      </c>
      <c r="I1827" s="118" t="s">
        <v>6902</v>
      </c>
      <c r="J1827" s="119">
        <v>11</v>
      </c>
      <c r="K1827" s="119">
        <v>10000</v>
      </c>
      <c r="L1827" s="119">
        <f t="shared" si="208"/>
        <v>5465</v>
      </c>
      <c r="M1827" s="119"/>
      <c r="N1827" s="48" t="s">
        <v>243</v>
      </c>
      <c r="P1827" s="119">
        <v>0</v>
      </c>
      <c r="Q1827" s="119">
        <v>0</v>
      </c>
      <c r="R1827" s="119">
        <v>0</v>
      </c>
      <c r="S1827" s="119">
        <f t="shared" si="210"/>
        <v>0</v>
      </c>
      <c r="T1827" s="119">
        <f t="shared" si="211"/>
        <v>0</v>
      </c>
      <c r="U1827" s="119">
        <v>4535</v>
      </c>
      <c r="V1827" s="119">
        <v>2538</v>
      </c>
      <c r="W1827" s="119">
        <v>2518</v>
      </c>
      <c r="X1827" s="119">
        <f t="shared" si="209"/>
        <v>-7073</v>
      </c>
      <c r="Y1827" s="92" t="s">
        <v>12848</v>
      </c>
      <c r="Z1827" s="93">
        <v>3.6000000000000002E-4</v>
      </c>
      <c r="AA1827" s="178">
        <v>8.0000000000000004E-4</v>
      </c>
      <c r="AB1827" s="93">
        <f t="shared" si="212"/>
        <v>4.4000000000000002E-4</v>
      </c>
      <c r="AE1827" s="48" t="s">
        <v>15145</v>
      </c>
      <c r="AF1827" s="172">
        <v>8.0000000000000004E-4</v>
      </c>
      <c r="AK1827" s="48" t="s">
        <v>15148</v>
      </c>
      <c r="AM1827" s="48" t="s">
        <v>3846</v>
      </c>
      <c r="AN1827" s="48" t="s">
        <v>4272</v>
      </c>
      <c r="AQ1827" s="123" t="s">
        <v>15164</v>
      </c>
      <c r="AR1827" s="179">
        <v>8.0000000000000004E-4</v>
      </c>
      <c r="AS1827" s="180" t="s">
        <v>15324</v>
      </c>
      <c r="AT1827" s="181">
        <v>10000</v>
      </c>
      <c r="AU1827" s="181">
        <v>16</v>
      </c>
      <c r="AV1827" s="180" t="s">
        <v>6902</v>
      </c>
    </row>
    <row r="1828" spans="1:48" ht="60" x14ac:dyDescent="0.2">
      <c r="A1828" s="92" t="s">
        <v>6903</v>
      </c>
      <c r="B1828" s="92" t="s">
        <v>6904</v>
      </c>
      <c r="C1828" s="117" t="s">
        <v>166</v>
      </c>
      <c r="D1828" s="92" t="s">
        <v>437</v>
      </c>
      <c r="E1828" s="92" t="s">
        <v>6905</v>
      </c>
      <c r="F1828" s="92" t="s">
        <v>6316</v>
      </c>
      <c r="G1828" s="92" t="s">
        <v>3962</v>
      </c>
      <c r="H1828" s="92" t="s">
        <v>4285</v>
      </c>
      <c r="I1828" s="118" t="s">
        <v>6906</v>
      </c>
      <c r="J1828" s="119">
        <v>11</v>
      </c>
      <c r="K1828" s="119">
        <v>10000</v>
      </c>
      <c r="L1828" s="119">
        <f t="shared" si="208"/>
        <v>9890</v>
      </c>
      <c r="M1828" s="119"/>
      <c r="N1828" s="48" t="s">
        <v>243</v>
      </c>
      <c r="O1828" s="48" t="s">
        <v>504</v>
      </c>
      <c r="P1828" s="119">
        <v>0</v>
      </c>
      <c r="Q1828" s="119">
        <v>0</v>
      </c>
      <c r="R1828" s="119">
        <v>0</v>
      </c>
      <c r="S1828" s="119">
        <f t="shared" si="210"/>
        <v>0</v>
      </c>
      <c r="T1828" s="119">
        <f t="shared" si="211"/>
        <v>0</v>
      </c>
      <c r="U1828" s="119">
        <v>110</v>
      </c>
      <c r="V1828" s="119">
        <v>45</v>
      </c>
      <c r="W1828" s="119">
        <v>45</v>
      </c>
      <c r="X1828" s="119">
        <f t="shared" si="209"/>
        <v>-155</v>
      </c>
      <c r="Y1828" s="92" t="s">
        <v>12848</v>
      </c>
      <c r="Z1828" s="93">
        <v>6.8999999999999997E-4</v>
      </c>
      <c r="AA1828" s="178">
        <v>6.8999999999999997E-4</v>
      </c>
      <c r="AB1828" s="93">
        <f t="shared" si="212"/>
        <v>0</v>
      </c>
      <c r="AE1828" s="48" t="s">
        <v>15145</v>
      </c>
      <c r="AF1828" s="172">
        <v>6.8999999999999997E-4</v>
      </c>
      <c r="AK1828" s="48" t="s">
        <v>15148</v>
      </c>
      <c r="AM1828" s="48" t="s">
        <v>3846</v>
      </c>
      <c r="AN1828" s="48" t="s">
        <v>4272</v>
      </c>
      <c r="AQ1828" s="123"/>
      <c r="AR1828" s="179">
        <v>6.8999999999999997E-4</v>
      </c>
      <c r="AS1828" s="180" t="s">
        <v>15324</v>
      </c>
      <c r="AT1828" s="181">
        <v>10000</v>
      </c>
      <c r="AU1828" s="181">
        <v>16</v>
      </c>
      <c r="AV1828" s="180" t="s">
        <v>6906</v>
      </c>
    </row>
    <row r="1829" spans="1:48" x14ac:dyDescent="0.2">
      <c r="A1829" s="92" t="s">
        <v>6907</v>
      </c>
      <c r="B1829" s="92" t="s">
        <v>6908</v>
      </c>
      <c r="C1829" s="117" t="s">
        <v>166</v>
      </c>
      <c r="D1829" s="92" t="s">
        <v>437</v>
      </c>
      <c r="E1829" s="92" t="s">
        <v>6909</v>
      </c>
      <c r="F1829" s="92" t="s">
        <v>6316</v>
      </c>
      <c r="G1829" s="92" t="s">
        <v>3962</v>
      </c>
      <c r="H1829" s="92" t="s">
        <v>4285</v>
      </c>
      <c r="I1829" s="118" t="s">
        <v>6910</v>
      </c>
      <c r="J1829" s="119">
        <v>11</v>
      </c>
      <c r="K1829" s="119">
        <v>10000</v>
      </c>
      <c r="L1829" s="119">
        <f t="shared" si="208"/>
        <v>1376</v>
      </c>
      <c r="N1829" s="48" t="s">
        <v>243</v>
      </c>
      <c r="P1829" s="119">
        <v>0</v>
      </c>
      <c r="Q1829" s="119">
        <v>0</v>
      </c>
      <c r="R1829" s="119">
        <v>0</v>
      </c>
      <c r="S1829" s="119">
        <f t="shared" si="210"/>
        <v>0</v>
      </c>
      <c r="T1829" s="119">
        <f t="shared" si="211"/>
        <v>0</v>
      </c>
      <c r="U1829" s="119">
        <v>8624</v>
      </c>
      <c r="V1829" s="119">
        <v>11940</v>
      </c>
      <c r="W1829" s="119">
        <v>12856</v>
      </c>
      <c r="X1829" s="119">
        <f t="shared" si="209"/>
        <v>-20564</v>
      </c>
      <c r="Y1829" s="92" t="s">
        <v>12848</v>
      </c>
      <c r="Z1829" s="93">
        <v>1.7799999999999999E-3</v>
      </c>
      <c r="AA1829" s="178">
        <v>1.7799999999999999E-3</v>
      </c>
      <c r="AB1829" s="93">
        <f t="shared" si="212"/>
        <v>0</v>
      </c>
      <c r="AE1829" s="48" t="s">
        <v>15145</v>
      </c>
      <c r="AF1829" s="172">
        <v>1.7799999999999999E-3</v>
      </c>
      <c r="AK1829" s="48" t="s">
        <v>15148</v>
      </c>
      <c r="AM1829" s="48" t="s">
        <v>3846</v>
      </c>
      <c r="AN1829" s="48" t="s">
        <v>4272</v>
      </c>
      <c r="AQ1829" s="123"/>
      <c r="AR1829" s="179">
        <v>1.7799999999999999E-3</v>
      </c>
      <c r="AS1829" s="180" t="s">
        <v>15280</v>
      </c>
      <c r="AT1829" s="181">
        <v>10000</v>
      </c>
      <c r="AU1829" s="181">
        <v>11</v>
      </c>
      <c r="AV1829" s="180" t="s">
        <v>6910</v>
      </c>
    </row>
    <row r="1830" spans="1:48" ht="30" x14ac:dyDescent="0.2">
      <c r="A1830" s="92" t="s">
        <v>6911</v>
      </c>
      <c r="B1830" s="92" t="s">
        <v>6912</v>
      </c>
      <c r="C1830" s="117" t="s">
        <v>166</v>
      </c>
      <c r="D1830" s="92" t="s">
        <v>403</v>
      </c>
      <c r="E1830" s="92" t="s">
        <v>6913</v>
      </c>
      <c r="F1830" s="92" t="s">
        <v>6316</v>
      </c>
      <c r="G1830" s="92" t="s">
        <v>3962</v>
      </c>
      <c r="H1830" s="92" t="s">
        <v>4285</v>
      </c>
      <c r="I1830" s="118" t="s">
        <v>6914</v>
      </c>
      <c r="J1830" s="119">
        <v>11</v>
      </c>
      <c r="K1830" s="119">
        <v>10000</v>
      </c>
      <c r="L1830" s="119">
        <f t="shared" si="208"/>
        <v>-7341</v>
      </c>
      <c r="N1830" s="48" t="s">
        <v>243</v>
      </c>
      <c r="P1830" s="119">
        <v>20000</v>
      </c>
      <c r="Q1830" s="119">
        <v>20000</v>
      </c>
      <c r="R1830" s="119">
        <v>0</v>
      </c>
      <c r="S1830" s="119">
        <f t="shared" si="210"/>
        <v>40000</v>
      </c>
      <c r="T1830" s="119">
        <f t="shared" si="211"/>
        <v>40000</v>
      </c>
      <c r="U1830" s="119">
        <v>17341</v>
      </c>
      <c r="V1830" s="119">
        <v>14657</v>
      </c>
      <c r="W1830" s="119">
        <v>13858</v>
      </c>
      <c r="X1830" s="119">
        <f t="shared" si="209"/>
        <v>-11998</v>
      </c>
      <c r="Y1830" s="92" t="s">
        <v>12848</v>
      </c>
      <c r="Z1830" s="93">
        <v>3.6000000000000002E-4</v>
      </c>
      <c r="AA1830" s="178">
        <v>8.0000000000000004E-4</v>
      </c>
      <c r="AB1830" s="93">
        <f t="shared" si="212"/>
        <v>4.4000000000000002E-4</v>
      </c>
      <c r="AE1830" s="48" t="s">
        <v>15145</v>
      </c>
      <c r="AF1830" s="172">
        <v>8.0000000000000004E-4</v>
      </c>
      <c r="AK1830" s="48" t="s">
        <v>15148</v>
      </c>
      <c r="AM1830" s="48" t="s">
        <v>3846</v>
      </c>
      <c r="AN1830" s="48" t="s">
        <v>4272</v>
      </c>
      <c r="AQ1830" s="123" t="s">
        <v>15164</v>
      </c>
      <c r="AR1830" s="179">
        <v>8.0000000000000004E-4</v>
      </c>
      <c r="AS1830" s="180" t="s">
        <v>15280</v>
      </c>
      <c r="AT1830" s="181">
        <v>10000</v>
      </c>
      <c r="AU1830" s="181">
        <v>16</v>
      </c>
      <c r="AV1830" s="180" t="s">
        <v>6914</v>
      </c>
    </row>
    <row r="1831" spans="1:48" x14ac:dyDescent="0.2">
      <c r="A1831" s="92" t="s">
        <v>6915</v>
      </c>
      <c r="B1831" s="92" t="s">
        <v>6916</v>
      </c>
      <c r="C1831" s="117" t="s">
        <v>166</v>
      </c>
      <c r="D1831" s="92" t="s">
        <v>437</v>
      </c>
      <c r="E1831" s="92" t="s">
        <v>6917</v>
      </c>
      <c r="F1831" s="92" t="s">
        <v>6316</v>
      </c>
      <c r="G1831" s="92" t="s">
        <v>3962</v>
      </c>
      <c r="H1831" s="92" t="s">
        <v>4285</v>
      </c>
      <c r="I1831" s="118" t="s">
        <v>6918</v>
      </c>
      <c r="J1831" s="119">
        <v>11</v>
      </c>
      <c r="K1831" s="119">
        <v>10000</v>
      </c>
      <c r="L1831" s="119">
        <f t="shared" si="208"/>
        <v>9549</v>
      </c>
      <c r="M1831" s="119"/>
      <c r="N1831" s="48" t="s">
        <v>243</v>
      </c>
      <c r="P1831" s="119">
        <v>0</v>
      </c>
      <c r="Q1831" s="119">
        <v>0</v>
      </c>
      <c r="R1831" s="119">
        <v>0</v>
      </c>
      <c r="S1831" s="119">
        <f t="shared" si="210"/>
        <v>0</v>
      </c>
      <c r="T1831" s="119">
        <f t="shared" si="211"/>
        <v>0</v>
      </c>
      <c r="U1831" s="119">
        <v>451</v>
      </c>
      <c r="V1831" s="119">
        <v>255</v>
      </c>
      <c r="W1831" s="119">
        <v>225</v>
      </c>
      <c r="X1831" s="119">
        <f t="shared" si="209"/>
        <v>-706</v>
      </c>
      <c r="Y1831" s="92" t="s">
        <v>12848</v>
      </c>
      <c r="Z1831" s="93">
        <v>6.8999999999999997E-4</v>
      </c>
      <c r="AA1831" s="178">
        <v>6.8999999999999997E-4</v>
      </c>
      <c r="AB1831" s="93">
        <f t="shared" si="212"/>
        <v>0</v>
      </c>
      <c r="AE1831" s="48" t="s">
        <v>15145</v>
      </c>
      <c r="AF1831" s="172">
        <v>6.8999999999999997E-4</v>
      </c>
      <c r="AK1831" s="48" t="s">
        <v>15148</v>
      </c>
      <c r="AM1831" s="48" t="s">
        <v>3846</v>
      </c>
      <c r="AN1831" s="48" t="s">
        <v>4272</v>
      </c>
      <c r="AQ1831" s="123"/>
      <c r="AR1831" s="179">
        <v>6.8999999999999997E-4</v>
      </c>
      <c r="AS1831" s="180" t="s">
        <v>15324</v>
      </c>
      <c r="AT1831" s="181">
        <v>10000</v>
      </c>
      <c r="AU1831" s="181">
        <v>11</v>
      </c>
      <c r="AV1831" s="180" t="s">
        <v>6918</v>
      </c>
    </row>
    <row r="1832" spans="1:48" ht="30" x14ac:dyDescent="0.2">
      <c r="A1832" s="92" t="s">
        <v>6919</v>
      </c>
      <c r="B1832" s="92" t="s">
        <v>6920</v>
      </c>
      <c r="C1832" s="117" t="s">
        <v>166</v>
      </c>
      <c r="D1832" s="92" t="s">
        <v>403</v>
      </c>
      <c r="E1832" s="92" t="s">
        <v>6921</v>
      </c>
      <c r="F1832" s="92" t="s">
        <v>6316</v>
      </c>
      <c r="G1832" s="92" t="s">
        <v>3962</v>
      </c>
      <c r="H1832" s="92" t="s">
        <v>4285</v>
      </c>
      <c r="I1832" s="118" t="s">
        <v>6922</v>
      </c>
      <c r="J1832" s="119">
        <v>11</v>
      </c>
      <c r="K1832" s="119">
        <v>10000</v>
      </c>
      <c r="L1832" s="119">
        <f t="shared" si="208"/>
        <v>-5069</v>
      </c>
      <c r="N1832" s="48" t="s">
        <v>243</v>
      </c>
      <c r="P1832" s="119">
        <v>0</v>
      </c>
      <c r="Q1832" s="119">
        <v>0</v>
      </c>
      <c r="R1832" s="119">
        <v>0</v>
      </c>
      <c r="S1832" s="119">
        <f t="shared" si="210"/>
        <v>0</v>
      </c>
      <c r="T1832" s="119">
        <f t="shared" si="211"/>
        <v>0</v>
      </c>
      <c r="U1832" s="119">
        <v>15069</v>
      </c>
      <c r="V1832" s="119">
        <v>9191</v>
      </c>
      <c r="W1832" s="119">
        <v>7103</v>
      </c>
      <c r="X1832" s="119">
        <f t="shared" si="209"/>
        <v>-24260</v>
      </c>
      <c r="Y1832" s="92" t="s">
        <v>12848</v>
      </c>
      <c r="Z1832" s="93">
        <v>3.6000000000000002E-4</v>
      </c>
      <c r="AA1832" s="178">
        <v>8.0000000000000004E-4</v>
      </c>
      <c r="AB1832" s="93">
        <f t="shared" si="212"/>
        <v>4.4000000000000002E-4</v>
      </c>
      <c r="AE1832" s="48" t="s">
        <v>15145</v>
      </c>
      <c r="AF1832" s="172">
        <v>8.0000000000000004E-4</v>
      </c>
      <c r="AK1832" s="48" t="s">
        <v>15148</v>
      </c>
      <c r="AM1832" s="48" t="s">
        <v>3846</v>
      </c>
      <c r="AN1832" s="48" t="s">
        <v>4272</v>
      </c>
      <c r="AQ1832" s="123" t="s">
        <v>15164</v>
      </c>
      <c r="AR1832" s="179">
        <v>8.0000000000000004E-4</v>
      </c>
      <c r="AS1832" s="180" t="s">
        <v>15324</v>
      </c>
      <c r="AT1832" s="181">
        <v>10000</v>
      </c>
      <c r="AU1832" s="181">
        <v>11</v>
      </c>
      <c r="AV1832" s="180" t="s">
        <v>6922</v>
      </c>
    </row>
    <row r="1833" spans="1:48" ht="30" x14ac:dyDescent="0.2">
      <c r="A1833" s="92" t="s">
        <v>6923</v>
      </c>
      <c r="B1833" s="92" t="s">
        <v>6924</v>
      </c>
      <c r="C1833" s="117" t="s">
        <v>166</v>
      </c>
      <c r="D1833" s="92" t="s">
        <v>437</v>
      </c>
      <c r="E1833" s="92" t="s">
        <v>6925</v>
      </c>
      <c r="F1833" s="92" t="s">
        <v>6316</v>
      </c>
      <c r="G1833" s="92" t="s">
        <v>3962</v>
      </c>
      <c r="H1833" s="92" t="s">
        <v>4285</v>
      </c>
      <c r="I1833" s="118" t="s">
        <v>6926</v>
      </c>
      <c r="J1833" s="119">
        <v>11</v>
      </c>
      <c r="K1833" s="119">
        <v>10000</v>
      </c>
      <c r="L1833" s="119">
        <f t="shared" si="208"/>
        <v>-505</v>
      </c>
      <c r="N1833" s="48" t="s">
        <v>243</v>
      </c>
      <c r="P1833" s="119">
        <v>10000</v>
      </c>
      <c r="Q1833" s="119">
        <v>0</v>
      </c>
      <c r="R1833" s="119">
        <v>0</v>
      </c>
      <c r="S1833" s="119">
        <f t="shared" si="210"/>
        <v>10000</v>
      </c>
      <c r="T1833" s="119">
        <f t="shared" si="211"/>
        <v>10000</v>
      </c>
      <c r="U1833" s="119">
        <v>10505</v>
      </c>
      <c r="V1833" s="119">
        <v>5987</v>
      </c>
      <c r="W1833" s="119">
        <v>4032</v>
      </c>
      <c r="X1833" s="119">
        <f t="shared" si="209"/>
        <v>-6492</v>
      </c>
      <c r="Y1833" s="92" t="s">
        <v>12848</v>
      </c>
      <c r="Z1833" s="93">
        <v>3.6000000000000002E-4</v>
      </c>
      <c r="AA1833" s="178">
        <v>8.0000000000000004E-4</v>
      </c>
      <c r="AB1833" s="93">
        <f t="shared" si="212"/>
        <v>4.4000000000000002E-4</v>
      </c>
      <c r="AE1833" s="48" t="s">
        <v>15145</v>
      </c>
      <c r="AF1833" s="172">
        <v>8.0000000000000004E-4</v>
      </c>
      <c r="AK1833" s="48" t="s">
        <v>15148</v>
      </c>
      <c r="AM1833" s="48" t="s">
        <v>3846</v>
      </c>
      <c r="AN1833" s="48" t="s">
        <v>4272</v>
      </c>
      <c r="AQ1833" s="123" t="s">
        <v>15164</v>
      </c>
      <c r="AR1833" s="179">
        <v>8.0000000000000004E-4</v>
      </c>
      <c r="AS1833" s="180" t="s">
        <v>15280</v>
      </c>
      <c r="AT1833" s="181">
        <v>10000</v>
      </c>
      <c r="AU1833" s="181">
        <v>11</v>
      </c>
      <c r="AV1833" s="180" t="s">
        <v>6926</v>
      </c>
    </row>
    <row r="1834" spans="1:48" x14ac:dyDescent="0.2">
      <c r="A1834" s="92" t="s">
        <v>6927</v>
      </c>
      <c r="B1834" s="92" t="s">
        <v>6928</v>
      </c>
      <c r="C1834" s="117" t="s">
        <v>166</v>
      </c>
      <c r="D1834" s="92" t="s">
        <v>437</v>
      </c>
      <c r="E1834" s="92" t="s">
        <v>6929</v>
      </c>
      <c r="F1834" s="92" t="s">
        <v>6316</v>
      </c>
      <c r="G1834" s="92" t="s">
        <v>3962</v>
      </c>
      <c r="H1834" s="92" t="s">
        <v>4285</v>
      </c>
      <c r="I1834" s="118" t="s">
        <v>6930</v>
      </c>
      <c r="J1834" s="119">
        <v>11</v>
      </c>
      <c r="K1834" s="119">
        <v>10000</v>
      </c>
      <c r="L1834" s="119">
        <f t="shared" si="208"/>
        <v>8147</v>
      </c>
      <c r="M1834" s="92">
        <v>6.9</v>
      </c>
      <c r="N1834" s="48" t="s">
        <v>243</v>
      </c>
      <c r="P1834" s="119">
        <v>10000</v>
      </c>
      <c r="Q1834" s="119">
        <v>10000</v>
      </c>
      <c r="R1834" s="119">
        <v>0</v>
      </c>
      <c r="S1834" s="119">
        <f t="shared" si="210"/>
        <v>20000</v>
      </c>
      <c r="T1834" s="119">
        <f t="shared" si="211"/>
        <v>20000</v>
      </c>
      <c r="U1834" s="119">
        <v>1853</v>
      </c>
      <c r="V1834" s="119">
        <v>1530</v>
      </c>
      <c r="W1834" s="119">
        <v>1510</v>
      </c>
      <c r="X1834" s="119">
        <f t="shared" si="209"/>
        <v>6617</v>
      </c>
      <c r="Y1834" s="92" t="s">
        <v>12863</v>
      </c>
      <c r="Z1834" s="93">
        <v>6.8999999999999997E-4</v>
      </c>
      <c r="AA1834" s="178">
        <v>6.8999999999999997E-4</v>
      </c>
      <c r="AB1834" s="93">
        <f t="shared" si="212"/>
        <v>0</v>
      </c>
      <c r="AE1834" s="48" t="s">
        <v>15145</v>
      </c>
      <c r="AF1834" s="172">
        <v>6.8999999999999997E-4</v>
      </c>
      <c r="AK1834" s="48" t="s">
        <v>15148</v>
      </c>
      <c r="AM1834" s="48" t="s">
        <v>3846</v>
      </c>
      <c r="AN1834" s="48" t="s">
        <v>4272</v>
      </c>
      <c r="AQ1834" s="123"/>
      <c r="AR1834" s="179">
        <v>6.8999999999999997E-4</v>
      </c>
      <c r="AS1834" s="180" t="s">
        <v>15324</v>
      </c>
      <c r="AT1834" s="181">
        <v>10000</v>
      </c>
      <c r="AU1834" s="181">
        <v>11</v>
      </c>
      <c r="AV1834" s="180" t="s">
        <v>6930</v>
      </c>
    </row>
    <row r="1835" spans="1:48" x14ac:dyDescent="0.2">
      <c r="A1835" s="92" t="s">
        <v>6931</v>
      </c>
      <c r="B1835" s="92" t="s">
        <v>6932</v>
      </c>
      <c r="C1835" s="117" t="s">
        <v>166</v>
      </c>
      <c r="D1835" s="92" t="s">
        <v>437</v>
      </c>
      <c r="E1835" s="92" t="s">
        <v>6933</v>
      </c>
      <c r="F1835" s="92" t="s">
        <v>6316</v>
      </c>
      <c r="G1835" s="92" t="s">
        <v>3962</v>
      </c>
      <c r="H1835" s="92" t="s">
        <v>4285</v>
      </c>
      <c r="I1835" s="118" t="s">
        <v>6934</v>
      </c>
      <c r="J1835" s="119">
        <v>11</v>
      </c>
      <c r="K1835" s="119">
        <v>10000</v>
      </c>
      <c r="L1835" s="119">
        <f t="shared" si="208"/>
        <v>3768</v>
      </c>
      <c r="N1835" s="48" t="s">
        <v>243</v>
      </c>
      <c r="P1835" s="119">
        <v>0</v>
      </c>
      <c r="Q1835" s="119">
        <v>0</v>
      </c>
      <c r="R1835" s="119">
        <v>0</v>
      </c>
      <c r="S1835" s="119">
        <f t="shared" si="210"/>
        <v>0</v>
      </c>
      <c r="T1835" s="119">
        <f t="shared" si="211"/>
        <v>0</v>
      </c>
      <c r="U1835" s="119">
        <v>6232</v>
      </c>
      <c r="V1835" s="119">
        <v>4899</v>
      </c>
      <c r="W1835" s="119">
        <v>4349</v>
      </c>
      <c r="X1835" s="119">
        <f t="shared" si="209"/>
        <v>-11131</v>
      </c>
      <c r="Y1835" s="92" t="s">
        <v>12848</v>
      </c>
      <c r="Z1835" s="93">
        <v>6.8000000000000005E-4</v>
      </c>
      <c r="AA1835" s="178">
        <v>6.8000000000000005E-4</v>
      </c>
      <c r="AB1835" s="93">
        <f t="shared" si="212"/>
        <v>0</v>
      </c>
      <c r="AE1835" s="48" t="s">
        <v>15145</v>
      </c>
      <c r="AF1835" s="172">
        <v>6.8000000000000005E-4</v>
      </c>
      <c r="AK1835" s="48" t="s">
        <v>15148</v>
      </c>
      <c r="AM1835" s="48" t="s">
        <v>3846</v>
      </c>
      <c r="AN1835" s="48" t="s">
        <v>4272</v>
      </c>
      <c r="AQ1835" s="123"/>
      <c r="AR1835" s="179">
        <v>6.8000000000000005E-4</v>
      </c>
      <c r="AS1835" s="180" t="s">
        <v>15280</v>
      </c>
      <c r="AT1835" s="181">
        <v>10000</v>
      </c>
      <c r="AU1835" s="181">
        <v>11</v>
      </c>
      <c r="AV1835" s="180" t="s">
        <v>6934</v>
      </c>
    </row>
    <row r="1836" spans="1:48" x14ac:dyDescent="0.2">
      <c r="A1836" s="92" t="s">
        <v>6935</v>
      </c>
      <c r="B1836" s="92" t="s">
        <v>6936</v>
      </c>
      <c r="C1836" s="117" t="s">
        <v>166</v>
      </c>
      <c r="D1836" s="92" t="s">
        <v>437</v>
      </c>
      <c r="E1836" s="92" t="s">
        <v>6937</v>
      </c>
      <c r="F1836" s="92" t="s">
        <v>6316</v>
      </c>
      <c r="G1836" s="92" t="s">
        <v>3962</v>
      </c>
      <c r="H1836" s="92" t="s">
        <v>4285</v>
      </c>
      <c r="I1836" s="118" t="s">
        <v>6938</v>
      </c>
      <c r="J1836" s="119">
        <v>11</v>
      </c>
      <c r="K1836" s="119">
        <v>10000</v>
      </c>
      <c r="L1836" s="119">
        <f t="shared" si="208"/>
        <v>6882</v>
      </c>
      <c r="M1836" s="119"/>
      <c r="N1836" s="48" t="s">
        <v>243</v>
      </c>
      <c r="P1836" s="119">
        <v>0</v>
      </c>
      <c r="Q1836" s="119">
        <v>0</v>
      </c>
      <c r="R1836" s="119">
        <v>0</v>
      </c>
      <c r="S1836" s="119">
        <f t="shared" si="210"/>
        <v>0</v>
      </c>
      <c r="T1836" s="119">
        <f t="shared" si="211"/>
        <v>0</v>
      </c>
      <c r="U1836" s="119">
        <v>3118</v>
      </c>
      <c r="V1836" s="119">
        <v>3646</v>
      </c>
      <c r="W1836" s="119">
        <v>3616</v>
      </c>
      <c r="X1836" s="119">
        <f t="shared" si="209"/>
        <v>-6764</v>
      </c>
      <c r="Y1836" s="92" t="s">
        <v>12848</v>
      </c>
      <c r="Z1836" s="93">
        <v>9.8999999999999999E-4</v>
      </c>
      <c r="AA1836" s="178">
        <v>9.8999999999999999E-4</v>
      </c>
      <c r="AB1836" s="93">
        <f t="shared" si="212"/>
        <v>0</v>
      </c>
      <c r="AE1836" s="48" t="s">
        <v>15145</v>
      </c>
      <c r="AF1836" s="172">
        <v>9.8999999999999999E-4</v>
      </c>
      <c r="AK1836" s="48" t="s">
        <v>15148</v>
      </c>
      <c r="AM1836" s="48" t="s">
        <v>3846</v>
      </c>
      <c r="AN1836" s="48" t="s">
        <v>4272</v>
      </c>
      <c r="AQ1836" s="123"/>
      <c r="AR1836" s="179">
        <v>9.8999999999999999E-4</v>
      </c>
      <c r="AS1836" s="180" t="s">
        <v>15324</v>
      </c>
      <c r="AT1836" s="181">
        <v>10000</v>
      </c>
      <c r="AU1836" s="181">
        <v>16</v>
      </c>
      <c r="AV1836" s="180" t="s">
        <v>6938</v>
      </c>
    </row>
    <row r="1837" spans="1:48" x14ac:dyDescent="0.2">
      <c r="A1837" s="92" t="s">
        <v>6939</v>
      </c>
      <c r="B1837" s="92" t="s">
        <v>6940</v>
      </c>
      <c r="C1837" s="117" t="s">
        <v>166</v>
      </c>
      <c r="D1837" s="92" t="s">
        <v>403</v>
      </c>
      <c r="E1837" s="92" t="s">
        <v>6941</v>
      </c>
      <c r="F1837" s="92" t="s">
        <v>6316</v>
      </c>
      <c r="G1837" s="92" t="s">
        <v>3962</v>
      </c>
      <c r="H1837" s="92" t="s">
        <v>4285</v>
      </c>
      <c r="I1837" s="118" t="s">
        <v>6942</v>
      </c>
      <c r="J1837" s="119">
        <v>11</v>
      </c>
      <c r="K1837" s="119">
        <v>10000</v>
      </c>
      <c r="L1837" s="119">
        <f t="shared" si="208"/>
        <v>-14856</v>
      </c>
      <c r="N1837" s="48" t="s">
        <v>243</v>
      </c>
      <c r="P1837" s="119">
        <v>30000</v>
      </c>
      <c r="Q1837" s="119">
        <v>20000</v>
      </c>
      <c r="R1837" s="119">
        <v>0</v>
      </c>
      <c r="S1837" s="119">
        <f t="shared" si="210"/>
        <v>50000</v>
      </c>
      <c r="T1837" s="119">
        <f t="shared" si="211"/>
        <v>50000</v>
      </c>
      <c r="U1837" s="119">
        <v>24856</v>
      </c>
      <c r="V1837" s="119">
        <v>15098</v>
      </c>
      <c r="W1837" s="119">
        <v>15130</v>
      </c>
      <c r="X1837" s="119">
        <f t="shared" si="209"/>
        <v>-9954</v>
      </c>
      <c r="Y1837" s="92" t="s">
        <v>12848</v>
      </c>
      <c r="Z1837" s="93">
        <v>9.6000000000000002E-4</v>
      </c>
      <c r="AA1837" s="178">
        <v>9.6000000000000002E-4</v>
      </c>
      <c r="AB1837" s="93">
        <f t="shared" si="212"/>
        <v>0</v>
      </c>
      <c r="AE1837" s="48" t="s">
        <v>15145</v>
      </c>
      <c r="AF1837" s="172">
        <v>9.6000000000000002E-4</v>
      </c>
      <c r="AK1837" s="48" t="s">
        <v>15148</v>
      </c>
      <c r="AM1837" s="48" t="s">
        <v>3846</v>
      </c>
      <c r="AN1837" s="48" t="s">
        <v>4272</v>
      </c>
      <c r="AQ1837" s="123"/>
      <c r="AR1837" s="179">
        <v>9.6000000000000002E-4</v>
      </c>
      <c r="AS1837" s="180" t="s">
        <v>15280</v>
      </c>
      <c r="AT1837" s="181">
        <v>10000</v>
      </c>
      <c r="AU1837" s="181">
        <v>16</v>
      </c>
      <c r="AV1837" s="180" t="s">
        <v>6942</v>
      </c>
    </row>
    <row r="1838" spans="1:48" x14ac:dyDescent="0.2">
      <c r="A1838" s="92" t="s">
        <v>6943</v>
      </c>
      <c r="B1838" s="92" t="s">
        <v>6944</v>
      </c>
      <c r="C1838" s="117" t="s">
        <v>166</v>
      </c>
      <c r="D1838" s="92" t="s">
        <v>403</v>
      </c>
      <c r="E1838" s="92" t="s">
        <v>6945</v>
      </c>
      <c r="F1838" s="92" t="s">
        <v>6316</v>
      </c>
      <c r="G1838" s="92" t="s">
        <v>3962</v>
      </c>
      <c r="H1838" s="92" t="s">
        <v>4285</v>
      </c>
      <c r="I1838" s="118" t="s">
        <v>6946</v>
      </c>
      <c r="J1838" s="119">
        <v>11</v>
      </c>
      <c r="K1838" s="119">
        <v>10000</v>
      </c>
      <c r="L1838" s="119">
        <f t="shared" si="208"/>
        <v>-76350</v>
      </c>
      <c r="N1838" s="48" t="s">
        <v>243</v>
      </c>
      <c r="P1838" s="119">
        <v>70000</v>
      </c>
      <c r="Q1838" s="119">
        <v>50000</v>
      </c>
      <c r="R1838" s="119">
        <v>0</v>
      </c>
      <c r="S1838" s="119">
        <f t="shared" si="210"/>
        <v>120000</v>
      </c>
      <c r="T1838" s="119">
        <f t="shared" si="211"/>
        <v>120000</v>
      </c>
      <c r="U1838" s="119">
        <v>86350</v>
      </c>
      <c r="V1838" s="119">
        <v>45175</v>
      </c>
      <c r="W1838" s="119">
        <v>22306</v>
      </c>
      <c r="X1838" s="119">
        <f t="shared" si="209"/>
        <v>-61525</v>
      </c>
      <c r="Y1838" s="92" t="s">
        <v>12848</v>
      </c>
      <c r="Z1838" s="93">
        <v>5.2999999999999998E-4</v>
      </c>
      <c r="AA1838" s="178">
        <v>5.2999999999999998E-4</v>
      </c>
      <c r="AB1838" s="93">
        <f t="shared" si="212"/>
        <v>0</v>
      </c>
      <c r="AE1838" s="48" t="s">
        <v>15145</v>
      </c>
      <c r="AF1838" s="172">
        <v>5.2999999999999998E-4</v>
      </c>
      <c r="AK1838" s="48" t="s">
        <v>15148</v>
      </c>
      <c r="AM1838" s="48" t="s">
        <v>3846</v>
      </c>
      <c r="AN1838" s="48" t="s">
        <v>4272</v>
      </c>
      <c r="AQ1838" s="123"/>
      <c r="AR1838" s="179">
        <v>5.2999999999999998E-4</v>
      </c>
      <c r="AS1838" s="180" t="s">
        <v>15280</v>
      </c>
      <c r="AT1838" s="181">
        <v>10000</v>
      </c>
      <c r="AU1838" s="181">
        <v>10</v>
      </c>
      <c r="AV1838" s="180" t="s">
        <v>6946</v>
      </c>
    </row>
    <row r="1839" spans="1:48" x14ac:dyDescent="0.2">
      <c r="A1839" s="92" t="s">
        <v>6947</v>
      </c>
      <c r="B1839" s="92" t="s">
        <v>6948</v>
      </c>
      <c r="C1839" s="117" t="s">
        <v>166</v>
      </c>
      <c r="D1839" s="92" t="s">
        <v>403</v>
      </c>
      <c r="E1839" s="92" t="s">
        <v>6949</v>
      </c>
      <c r="F1839" s="92" t="s">
        <v>6316</v>
      </c>
      <c r="G1839" s="92" t="s">
        <v>3962</v>
      </c>
      <c r="H1839" s="92" t="s">
        <v>4285</v>
      </c>
      <c r="I1839" s="118" t="s">
        <v>6950</v>
      </c>
      <c r="J1839" s="119">
        <v>11</v>
      </c>
      <c r="K1839" s="119">
        <v>10000</v>
      </c>
      <c r="L1839" s="119">
        <f t="shared" si="208"/>
        <v>4240</v>
      </c>
      <c r="M1839" s="119"/>
      <c r="N1839" s="48" t="s">
        <v>243</v>
      </c>
      <c r="P1839" s="119">
        <v>0</v>
      </c>
      <c r="Q1839" s="119">
        <v>0</v>
      </c>
      <c r="R1839" s="119">
        <v>0</v>
      </c>
      <c r="S1839" s="119">
        <f t="shared" si="210"/>
        <v>0</v>
      </c>
      <c r="T1839" s="119">
        <f t="shared" si="211"/>
        <v>0</v>
      </c>
      <c r="U1839" s="119">
        <v>5760</v>
      </c>
      <c r="V1839" s="119">
        <v>3908</v>
      </c>
      <c r="W1839" s="119">
        <v>2905</v>
      </c>
      <c r="X1839" s="119">
        <f t="shared" si="209"/>
        <v>-9668</v>
      </c>
      <c r="Y1839" s="92" t="s">
        <v>12848</v>
      </c>
      <c r="Z1839" s="93">
        <v>8.8999999999999995E-4</v>
      </c>
      <c r="AA1839" s="178">
        <v>6.8999999999999997E-4</v>
      </c>
      <c r="AB1839" s="93">
        <f t="shared" si="212"/>
        <v>-1.9999999999999998E-4</v>
      </c>
      <c r="AE1839" s="48" t="s">
        <v>15145</v>
      </c>
      <c r="AF1839" s="172">
        <v>6.8999999999999997E-4</v>
      </c>
      <c r="AK1839" s="48" t="s">
        <v>15148</v>
      </c>
      <c r="AM1839" s="48" t="s">
        <v>3846</v>
      </c>
      <c r="AN1839" s="48" t="s">
        <v>4272</v>
      </c>
      <c r="AQ1839" s="123" t="s">
        <v>15149</v>
      </c>
      <c r="AR1839" s="179">
        <v>6.8999999999999997E-4</v>
      </c>
      <c r="AS1839" s="180" t="s">
        <v>15324</v>
      </c>
      <c r="AT1839" s="181">
        <v>10000</v>
      </c>
      <c r="AU1839" s="181">
        <v>16</v>
      </c>
      <c r="AV1839" s="180" t="s">
        <v>6950</v>
      </c>
    </row>
    <row r="1840" spans="1:48" x14ac:dyDescent="0.2">
      <c r="A1840" s="92" t="s">
        <v>6951</v>
      </c>
      <c r="B1840" s="92" t="s">
        <v>6952</v>
      </c>
      <c r="C1840" s="117" t="s">
        <v>166</v>
      </c>
      <c r="D1840" s="92" t="s">
        <v>403</v>
      </c>
      <c r="E1840" s="92" t="s">
        <v>6953</v>
      </c>
      <c r="F1840" s="92" t="s">
        <v>6316</v>
      </c>
      <c r="G1840" s="92" t="s">
        <v>3962</v>
      </c>
      <c r="H1840" s="92" t="s">
        <v>4285</v>
      </c>
      <c r="I1840" s="118" t="s">
        <v>6954</v>
      </c>
      <c r="J1840" s="119">
        <v>11</v>
      </c>
      <c r="K1840" s="119">
        <v>10000</v>
      </c>
      <c r="L1840" s="119">
        <f t="shared" si="208"/>
        <v>-104004</v>
      </c>
      <c r="N1840" s="48" t="s">
        <v>243</v>
      </c>
      <c r="P1840" s="119">
        <v>110000</v>
      </c>
      <c r="Q1840" s="119">
        <v>90000</v>
      </c>
      <c r="R1840" s="119">
        <v>20000</v>
      </c>
      <c r="S1840" s="119">
        <f t="shared" si="210"/>
        <v>200000</v>
      </c>
      <c r="T1840" s="119">
        <f t="shared" si="211"/>
        <v>220000</v>
      </c>
      <c r="U1840" s="119">
        <v>114004</v>
      </c>
      <c r="V1840" s="119">
        <v>66530</v>
      </c>
      <c r="W1840" s="119">
        <v>59291</v>
      </c>
      <c r="X1840" s="119">
        <f t="shared" si="209"/>
        <v>-70534</v>
      </c>
      <c r="Y1840" s="92" t="s">
        <v>12848</v>
      </c>
      <c r="Z1840" s="93">
        <v>5.6999999999999998E-4</v>
      </c>
      <c r="AA1840" s="178">
        <v>3.6000000000000002E-4</v>
      </c>
      <c r="AB1840" s="93">
        <f t="shared" si="212"/>
        <v>-2.0999999999999995E-4</v>
      </c>
      <c r="AE1840" s="48" t="s">
        <v>15145</v>
      </c>
      <c r="AF1840" s="172">
        <v>3.6000000000000002E-4</v>
      </c>
      <c r="AK1840" s="48" t="s">
        <v>15148</v>
      </c>
      <c r="AM1840" s="48" t="s">
        <v>3846</v>
      </c>
      <c r="AN1840" s="48" t="s">
        <v>4272</v>
      </c>
      <c r="AQ1840" s="123" t="s">
        <v>15149</v>
      </c>
      <c r="AR1840" s="179">
        <v>3.6000000000000002E-4</v>
      </c>
      <c r="AS1840" s="180" t="s">
        <v>15280</v>
      </c>
      <c r="AT1840" s="181">
        <v>10000</v>
      </c>
      <c r="AU1840" s="181">
        <v>11</v>
      </c>
      <c r="AV1840" s="180" t="s">
        <v>6954</v>
      </c>
    </row>
    <row r="1841" spans="1:48" x14ac:dyDescent="0.2">
      <c r="A1841" s="92" t="s">
        <v>6955</v>
      </c>
      <c r="B1841" s="92" t="s">
        <v>6956</v>
      </c>
      <c r="C1841" s="117" t="s">
        <v>166</v>
      </c>
      <c r="D1841" s="92" t="s">
        <v>2310</v>
      </c>
      <c r="E1841" s="92" t="s">
        <v>6957</v>
      </c>
      <c r="F1841" s="92" t="s">
        <v>6316</v>
      </c>
      <c r="G1841" s="92" t="s">
        <v>3962</v>
      </c>
      <c r="H1841" s="92" t="s">
        <v>4285</v>
      </c>
      <c r="I1841" s="118" t="s">
        <v>6958</v>
      </c>
      <c r="J1841" s="119">
        <v>11</v>
      </c>
      <c r="K1841" s="119">
        <v>10000</v>
      </c>
      <c r="L1841" s="119">
        <f t="shared" si="208"/>
        <v>5400</v>
      </c>
      <c r="N1841" s="48" t="s">
        <v>243</v>
      </c>
      <c r="P1841" s="119">
        <v>0</v>
      </c>
      <c r="Q1841" s="119">
        <v>0</v>
      </c>
      <c r="R1841" s="119">
        <v>0</v>
      </c>
      <c r="S1841" s="119">
        <f t="shared" si="210"/>
        <v>0</v>
      </c>
      <c r="T1841" s="119">
        <f t="shared" si="211"/>
        <v>0</v>
      </c>
      <c r="U1841" s="119">
        <v>4600</v>
      </c>
      <c r="V1841" s="119">
        <v>0</v>
      </c>
      <c r="W1841" s="119">
        <v>0</v>
      </c>
      <c r="X1841" s="119">
        <f t="shared" si="209"/>
        <v>-4600</v>
      </c>
      <c r="Y1841" s="92" t="s">
        <v>12848</v>
      </c>
      <c r="Z1841" s="93">
        <v>4.2999999999999999E-4</v>
      </c>
      <c r="AA1841" s="178">
        <v>3.6000000000000002E-4</v>
      </c>
      <c r="AB1841" s="93">
        <f t="shared" si="212"/>
        <v>-6.9999999999999967E-5</v>
      </c>
      <c r="AE1841" s="48" t="s">
        <v>15145</v>
      </c>
      <c r="AF1841" s="172">
        <v>3.6000000000000002E-4</v>
      </c>
      <c r="AK1841" s="48" t="s">
        <v>15148</v>
      </c>
      <c r="AM1841" s="48" t="s">
        <v>3846</v>
      </c>
      <c r="AN1841" s="48" t="s">
        <v>4272</v>
      </c>
      <c r="AQ1841" s="123" t="s">
        <v>15149</v>
      </c>
      <c r="AR1841" s="179">
        <v>3.6000000000000002E-4</v>
      </c>
      <c r="AS1841" s="180" t="s">
        <v>15280</v>
      </c>
      <c r="AT1841" s="181">
        <v>10000</v>
      </c>
      <c r="AU1841" s="181">
        <v>16</v>
      </c>
      <c r="AV1841" s="180" t="s">
        <v>6958</v>
      </c>
    </row>
    <row r="1842" spans="1:48" x14ac:dyDescent="0.2">
      <c r="A1842" s="92" t="s">
        <v>6959</v>
      </c>
      <c r="B1842" s="92" t="s">
        <v>6960</v>
      </c>
      <c r="C1842" s="117" t="s">
        <v>166</v>
      </c>
      <c r="D1842" s="92" t="s">
        <v>403</v>
      </c>
      <c r="E1842" s="92" t="s">
        <v>6961</v>
      </c>
      <c r="F1842" s="92" t="s">
        <v>6316</v>
      </c>
      <c r="G1842" s="92" t="s">
        <v>3962</v>
      </c>
      <c r="H1842" s="92" t="s">
        <v>4285</v>
      </c>
      <c r="I1842" s="118" t="s">
        <v>6962</v>
      </c>
      <c r="J1842" s="119">
        <v>11</v>
      </c>
      <c r="K1842" s="119">
        <v>10000</v>
      </c>
      <c r="L1842" s="119">
        <f t="shared" si="208"/>
        <v>7569</v>
      </c>
      <c r="M1842" s="119"/>
      <c r="N1842" s="48" t="s">
        <v>243</v>
      </c>
      <c r="P1842" s="119">
        <v>0</v>
      </c>
      <c r="Q1842" s="119">
        <v>0</v>
      </c>
      <c r="R1842" s="119">
        <v>0</v>
      </c>
      <c r="S1842" s="119">
        <f t="shared" si="210"/>
        <v>0</v>
      </c>
      <c r="T1842" s="119">
        <f t="shared" si="211"/>
        <v>0</v>
      </c>
      <c r="U1842" s="119">
        <v>2431</v>
      </c>
      <c r="V1842" s="119">
        <v>1633</v>
      </c>
      <c r="W1842" s="119">
        <v>1593</v>
      </c>
      <c r="X1842" s="119">
        <f t="shared" si="209"/>
        <v>-4064</v>
      </c>
      <c r="Y1842" s="92" t="s">
        <v>12848</v>
      </c>
      <c r="Z1842" s="93">
        <v>6.8999999999999997E-4</v>
      </c>
      <c r="AA1842" s="178">
        <v>6.8999999999999997E-4</v>
      </c>
      <c r="AB1842" s="93">
        <f t="shared" si="212"/>
        <v>0</v>
      </c>
      <c r="AE1842" s="48" t="s">
        <v>15145</v>
      </c>
      <c r="AF1842" s="172">
        <v>6.8999999999999997E-4</v>
      </c>
      <c r="AK1842" s="48" t="s">
        <v>15148</v>
      </c>
      <c r="AM1842" s="48" t="s">
        <v>3846</v>
      </c>
      <c r="AN1842" s="48" t="s">
        <v>4272</v>
      </c>
      <c r="AQ1842" s="123"/>
      <c r="AR1842" s="179">
        <v>6.8999999999999997E-4</v>
      </c>
      <c r="AS1842" s="180" t="s">
        <v>15324</v>
      </c>
      <c r="AT1842" s="181">
        <v>10000</v>
      </c>
      <c r="AU1842" s="181">
        <v>14</v>
      </c>
      <c r="AV1842" s="180" t="s">
        <v>6962</v>
      </c>
    </row>
    <row r="1843" spans="1:48" x14ac:dyDescent="0.2">
      <c r="A1843" s="92" t="s">
        <v>6963</v>
      </c>
      <c r="B1843" s="92" t="s">
        <v>6964</v>
      </c>
      <c r="C1843" s="117" t="s">
        <v>166</v>
      </c>
      <c r="D1843" s="92" t="s">
        <v>437</v>
      </c>
      <c r="E1843" s="92" t="s">
        <v>6965</v>
      </c>
      <c r="F1843" s="92" t="s">
        <v>6316</v>
      </c>
      <c r="G1843" s="92" t="s">
        <v>3962</v>
      </c>
      <c r="H1843" s="92" t="s">
        <v>4285</v>
      </c>
      <c r="I1843" s="118" t="s">
        <v>6966</v>
      </c>
      <c r="J1843" s="119">
        <v>11</v>
      </c>
      <c r="K1843" s="119">
        <v>5000</v>
      </c>
      <c r="L1843" s="119">
        <f t="shared" si="208"/>
        <v>-29376</v>
      </c>
      <c r="N1843" s="48" t="s">
        <v>243</v>
      </c>
      <c r="P1843" s="119">
        <v>20000</v>
      </c>
      <c r="Q1843" s="119">
        <v>20000</v>
      </c>
      <c r="R1843" s="119">
        <v>0</v>
      </c>
      <c r="S1843" s="119">
        <f t="shared" si="210"/>
        <v>40000</v>
      </c>
      <c r="T1843" s="119">
        <f t="shared" si="211"/>
        <v>40000</v>
      </c>
      <c r="U1843" s="119">
        <v>34376</v>
      </c>
      <c r="V1843" s="119">
        <v>27636</v>
      </c>
      <c r="W1843" s="119">
        <v>28390</v>
      </c>
      <c r="X1843" s="119">
        <f t="shared" si="209"/>
        <v>-42012</v>
      </c>
      <c r="Y1843" s="92" t="s">
        <v>12848</v>
      </c>
      <c r="Z1843" s="93">
        <v>2.2000000000000001E-3</v>
      </c>
      <c r="AA1843" s="178">
        <v>2.2000000000000001E-3</v>
      </c>
      <c r="AB1843" s="93">
        <f t="shared" si="212"/>
        <v>0</v>
      </c>
      <c r="AE1843" s="48" t="s">
        <v>15145</v>
      </c>
      <c r="AF1843" s="172">
        <v>2.2000000000000001E-3</v>
      </c>
      <c r="AK1843" s="48" t="s">
        <v>15148</v>
      </c>
      <c r="AM1843" s="48" t="s">
        <v>3846</v>
      </c>
      <c r="AN1843" s="48" t="s">
        <v>4272</v>
      </c>
      <c r="AQ1843" s="123"/>
      <c r="AR1843" s="179">
        <v>2.2000000000000001E-3</v>
      </c>
      <c r="AS1843" s="180" t="s">
        <v>15280</v>
      </c>
      <c r="AT1843" s="181">
        <v>5000</v>
      </c>
      <c r="AU1843" s="181">
        <v>16</v>
      </c>
      <c r="AV1843" s="180" t="s">
        <v>6966</v>
      </c>
    </row>
    <row r="1844" spans="1:48" x14ac:dyDescent="0.2">
      <c r="A1844" s="92" t="s">
        <v>6967</v>
      </c>
      <c r="B1844" s="92" t="s">
        <v>6968</v>
      </c>
      <c r="C1844" s="117" t="s">
        <v>166</v>
      </c>
      <c r="D1844" s="92" t="s">
        <v>403</v>
      </c>
      <c r="E1844" s="92" t="s">
        <v>6969</v>
      </c>
      <c r="F1844" s="92" t="s">
        <v>6316</v>
      </c>
      <c r="G1844" s="92" t="s">
        <v>3962</v>
      </c>
      <c r="H1844" s="92" t="s">
        <v>4285</v>
      </c>
      <c r="I1844" s="118" t="s">
        <v>6970</v>
      </c>
      <c r="J1844" s="119">
        <v>11</v>
      </c>
      <c r="K1844" s="119">
        <v>10000</v>
      </c>
      <c r="L1844" s="119">
        <f t="shared" si="208"/>
        <v>-122613</v>
      </c>
      <c r="N1844" s="48" t="s">
        <v>243</v>
      </c>
      <c r="P1844" s="119">
        <v>150000</v>
      </c>
      <c r="Q1844" s="119">
        <v>90000</v>
      </c>
      <c r="R1844" s="119">
        <v>30000</v>
      </c>
      <c r="S1844" s="119">
        <f t="shared" si="210"/>
        <v>240000</v>
      </c>
      <c r="T1844" s="119">
        <f t="shared" si="211"/>
        <v>270000</v>
      </c>
      <c r="U1844" s="119">
        <v>132613</v>
      </c>
      <c r="V1844" s="119">
        <v>91277</v>
      </c>
      <c r="W1844" s="119">
        <v>88677</v>
      </c>
      <c r="X1844" s="119">
        <f t="shared" si="209"/>
        <v>-73890</v>
      </c>
      <c r="Y1844" s="92" t="s">
        <v>12848</v>
      </c>
      <c r="Z1844" s="93">
        <v>5.1999999999999995E-4</v>
      </c>
      <c r="AA1844" s="178">
        <v>5.1999999999999995E-4</v>
      </c>
      <c r="AB1844" s="93">
        <f t="shared" si="212"/>
        <v>0</v>
      </c>
      <c r="AE1844" s="48" t="s">
        <v>15145</v>
      </c>
      <c r="AF1844" s="172">
        <v>5.1999999999999995E-4</v>
      </c>
      <c r="AK1844" s="48" t="s">
        <v>15148</v>
      </c>
      <c r="AM1844" s="48" t="s">
        <v>3846</v>
      </c>
      <c r="AN1844" s="48" t="s">
        <v>4272</v>
      </c>
      <c r="AQ1844" s="123"/>
      <c r="AR1844" s="179">
        <v>5.1999999999999995E-4</v>
      </c>
      <c r="AS1844" s="180" t="s">
        <v>15280</v>
      </c>
      <c r="AT1844" s="181">
        <v>10000</v>
      </c>
      <c r="AU1844" s="181">
        <v>16</v>
      </c>
      <c r="AV1844" s="180" t="s">
        <v>6970</v>
      </c>
    </row>
    <row r="1845" spans="1:48" x14ac:dyDescent="0.2">
      <c r="A1845" s="92" t="s">
        <v>6971</v>
      </c>
      <c r="B1845" s="92" t="s">
        <v>6972</v>
      </c>
      <c r="C1845" s="117" t="s">
        <v>166</v>
      </c>
      <c r="D1845" s="92" t="s">
        <v>437</v>
      </c>
      <c r="E1845" s="92" t="s">
        <v>6973</v>
      </c>
      <c r="F1845" s="92" t="s">
        <v>6316</v>
      </c>
      <c r="G1845" s="92" t="s">
        <v>3962</v>
      </c>
      <c r="H1845" s="92" t="s">
        <v>4285</v>
      </c>
      <c r="I1845" s="118" t="s">
        <v>6974</v>
      </c>
      <c r="J1845" s="119">
        <v>11</v>
      </c>
      <c r="K1845" s="119">
        <v>10000</v>
      </c>
      <c r="L1845" s="119">
        <f t="shared" si="208"/>
        <v>7624</v>
      </c>
      <c r="M1845" s="119"/>
      <c r="N1845" s="48" t="s">
        <v>243</v>
      </c>
      <c r="P1845" s="119">
        <v>0</v>
      </c>
      <c r="Q1845" s="119">
        <v>0</v>
      </c>
      <c r="R1845" s="119">
        <v>0</v>
      </c>
      <c r="S1845" s="119">
        <f t="shared" si="210"/>
        <v>0</v>
      </c>
      <c r="T1845" s="119">
        <f t="shared" si="211"/>
        <v>0</v>
      </c>
      <c r="U1845" s="119">
        <v>2376</v>
      </c>
      <c r="V1845" s="119">
        <v>1200</v>
      </c>
      <c r="W1845" s="119">
        <v>1200</v>
      </c>
      <c r="X1845" s="119">
        <f t="shared" si="209"/>
        <v>-3576</v>
      </c>
      <c r="Y1845" s="92" t="s">
        <v>12848</v>
      </c>
      <c r="Z1845" s="93">
        <v>8.8999999999999995E-4</v>
      </c>
      <c r="AA1845" s="178">
        <v>8.8999999999999995E-4</v>
      </c>
      <c r="AB1845" s="93">
        <f t="shared" si="212"/>
        <v>0</v>
      </c>
      <c r="AE1845" s="48" t="s">
        <v>15145</v>
      </c>
      <c r="AF1845" s="172">
        <v>8.8999999999999995E-4</v>
      </c>
      <c r="AK1845" s="48" t="s">
        <v>15148</v>
      </c>
      <c r="AM1845" s="48" t="s">
        <v>3846</v>
      </c>
      <c r="AN1845" s="48" t="s">
        <v>4272</v>
      </c>
      <c r="AQ1845" s="123"/>
      <c r="AR1845" s="179">
        <v>8.8999999999999995E-4</v>
      </c>
      <c r="AS1845" s="180" t="s">
        <v>15280</v>
      </c>
      <c r="AT1845" s="181">
        <v>10000</v>
      </c>
      <c r="AU1845" s="181">
        <v>11</v>
      </c>
      <c r="AV1845" s="180" t="s">
        <v>6974</v>
      </c>
    </row>
    <row r="1846" spans="1:48" x14ac:dyDescent="0.2">
      <c r="A1846" s="92" t="s">
        <v>6975</v>
      </c>
      <c r="B1846" s="92" t="s">
        <v>6976</v>
      </c>
      <c r="C1846" s="117" t="s">
        <v>166</v>
      </c>
      <c r="D1846" s="92" t="s">
        <v>437</v>
      </c>
      <c r="E1846" s="92" t="s">
        <v>6977</v>
      </c>
      <c r="F1846" s="92" t="s">
        <v>6316</v>
      </c>
      <c r="G1846" s="92" t="s">
        <v>3962</v>
      </c>
      <c r="H1846" s="92" t="s">
        <v>4285</v>
      </c>
      <c r="I1846" s="118" t="s">
        <v>6978</v>
      </c>
      <c r="J1846" s="119">
        <v>11</v>
      </c>
      <c r="K1846" s="119">
        <v>10000</v>
      </c>
      <c r="L1846" s="119">
        <f t="shared" si="208"/>
        <v>-5145</v>
      </c>
      <c r="N1846" s="48" t="s">
        <v>243</v>
      </c>
      <c r="P1846" s="119">
        <v>10000</v>
      </c>
      <c r="Q1846" s="119">
        <v>0</v>
      </c>
      <c r="R1846" s="119">
        <v>10000</v>
      </c>
      <c r="S1846" s="119">
        <f t="shared" si="210"/>
        <v>10000</v>
      </c>
      <c r="T1846" s="119">
        <f t="shared" si="211"/>
        <v>20000</v>
      </c>
      <c r="U1846" s="119">
        <v>15145</v>
      </c>
      <c r="V1846" s="119">
        <v>9225</v>
      </c>
      <c r="W1846" s="119">
        <v>8875</v>
      </c>
      <c r="X1846" s="119">
        <f t="shared" si="209"/>
        <v>-14370</v>
      </c>
      <c r="Y1846" s="92" t="s">
        <v>12848</v>
      </c>
      <c r="Z1846" s="93">
        <v>4.6999999999999999E-4</v>
      </c>
      <c r="AA1846" s="178">
        <v>4.6999999999999999E-4</v>
      </c>
      <c r="AB1846" s="93">
        <f t="shared" si="212"/>
        <v>0</v>
      </c>
      <c r="AE1846" s="48" t="s">
        <v>15145</v>
      </c>
      <c r="AF1846" s="172">
        <v>4.6999999999999999E-4</v>
      </c>
      <c r="AK1846" s="48" t="s">
        <v>15148</v>
      </c>
      <c r="AM1846" s="48" t="s">
        <v>3846</v>
      </c>
      <c r="AN1846" s="48" t="s">
        <v>4272</v>
      </c>
      <c r="AQ1846" s="123"/>
      <c r="AR1846" s="179">
        <v>4.6999999999999999E-4</v>
      </c>
      <c r="AS1846" s="180" t="s">
        <v>15280</v>
      </c>
      <c r="AT1846" s="181">
        <v>10000</v>
      </c>
      <c r="AU1846" s="181">
        <v>11</v>
      </c>
      <c r="AV1846" s="180" t="s">
        <v>6978</v>
      </c>
    </row>
    <row r="1847" spans="1:48" x14ac:dyDescent="0.2">
      <c r="A1847" s="92" t="s">
        <v>6979</v>
      </c>
      <c r="B1847" s="92" t="s">
        <v>6980</v>
      </c>
      <c r="C1847" s="117" t="s">
        <v>166</v>
      </c>
      <c r="D1847" s="92" t="s">
        <v>437</v>
      </c>
      <c r="E1847" s="92" t="s">
        <v>6981</v>
      </c>
      <c r="F1847" s="92" t="s">
        <v>6316</v>
      </c>
      <c r="G1847" s="92" t="s">
        <v>3962</v>
      </c>
      <c r="H1847" s="92" t="s">
        <v>4285</v>
      </c>
      <c r="I1847" s="118" t="s">
        <v>6982</v>
      </c>
      <c r="J1847" s="119">
        <v>15</v>
      </c>
      <c r="K1847" s="119">
        <v>10000</v>
      </c>
      <c r="L1847" s="119">
        <f t="shared" ref="L1847:L1910" si="213">K1847-U1847</f>
        <v>6915</v>
      </c>
      <c r="M1847" s="119"/>
      <c r="N1847" s="48" t="s">
        <v>243</v>
      </c>
      <c r="P1847" s="119">
        <v>0</v>
      </c>
      <c r="Q1847" s="119">
        <v>0</v>
      </c>
      <c r="R1847" s="119">
        <v>0</v>
      </c>
      <c r="S1847" s="119">
        <f t="shared" si="210"/>
        <v>0</v>
      </c>
      <c r="T1847" s="119">
        <f t="shared" si="211"/>
        <v>0</v>
      </c>
      <c r="U1847" s="119">
        <v>3085</v>
      </c>
      <c r="V1847" s="119">
        <v>1599</v>
      </c>
      <c r="W1847" s="119">
        <v>1599</v>
      </c>
      <c r="X1847" s="119">
        <f t="shared" si="209"/>
        <v>-4684</v>
      </c>
      <c r="Y1847" s="92" t="s">
        <v>12848</v>
      </c>
      <c r="Z1847" s="93">
        <v>2.9700000000000001E-2</v>
      </c>
      <c r="AA1847" s="178">
        <v>2.9700000000000001E-2</v>
      </c>
      <c r="AB1847" s="93">
        <f t="shared" si="212"/>
        <v>0</v>
      </c>
      <c r="AE1847" s="48" t="s">
        <v>15145</v>
      </c>
      <c r="AF1847" s="172">
        <v>2.9700000000000001E-2</v>
      </c>
      <c r="AK1847" s="48" t="s">
        <v>15148</v>
      </c>
      <c r="AM1847" s="48" t="s">
        <v>3846</v>
      </c>
      <c r="AN1847" s="48" t="s">
        <v>4272</v>
      </c>
      <c r="AQ1847" s="123"/>
      <c r="AR1847" s="179">
        <v>2.9700000000000001E-2</v>
      </c>
      <c r="AS1847" s="180" t="s">
        <v>15324</v>
      </c>
      <c r="AT1847" s="181">
        <v>10000</v>
      </c>
      <c r="AU1847" s="181">
        <v>11</v>
      </c>
      <c r="AV1847" s="180" t="s">
        <v>6982</v>
      </c>
    </row>
    <row r="1848" spans="1:48" ht="30" x14ac:dyDescent="0.2">
      <c r="A1848" s="92" t="s">
        <v>6983</v>
      </c>
      <c r="B1848" s="92" t="s">
        <v>6984</v>
      </c>
      <c r="C1848" s="117" t="s">
        <v>166</v>
      </c>
      <c r="D1848" s="92" t="s">
        <v>403</v>
      </c>
      <c r="E1848" s="92" t="s">
        <v>6985</v>
      </c>
      <c r="F1848" s="92" t="s">
        <v>6316</v>
      </c>
      <c r="G1848" s="92" t="s">
        <v>3962</v>
      </c>
      <c r="H1848" s="92" t="s">
        <v>4285</v>
      </c>
      <c r="I1848" s="118" t="s">
        <v>6986</v>
      </c>
      <c r="J1848" s="119">
        <v>11</v>
      </c>
      <c r="K1848" s="119">
        <v>10000</v>
      </c>
      <c r="L1848" s="119">
        <f t="shared" si="213"/>
        <v>-89154</v>
      </c>
      <c r="N1848" s="48" t="s">
        <v>243</v>
      </c>
      <c r="P1848" s="119">
        <v>0</v>
      </c>
      <c r="Q1848" s="119">
        <v>0</v>
      </c>
      <c r="R1848" s="119">
        <v>0</v>
      </c>
      <c r="S1848" s="119">
        <f t="shared" si="210"/>
        <v>0</v>
      </c>
      <c r="T1848" s="119">
        <f t="shared" si="211"/>
        <v>0</v>
      </c>
      <c r="U1848" s="119">
        <v>99154</v>
      </c>
      <c r="V1848" s="119">
        <v>80448</v>
      </c>
      <c r="W1848" s="119">
        <v>76650</v>
      </c>
      <c r="X1848" s="119">
        <f t="shared" si="209"/>
        <v>-179602</v>
      </c>
      <c r="Y1848" s="92" t="s">
        <v>12848</v>
      </c>
      <c r="Z1848" s="93">
        <v>7.6000000000000004E-4</v>
      </c>
      <c r="AA1848" s="178">
        <v>7.9000000000000001E-4</v>
      </c>
      <c r="AB1848" s="93">
        <f t="shared" si="212"/>
        <v>2.999999999999997E-5</v>
      </c>
      <c r="AE1848" s="48" t="s">
        <v>15145</v>
      </c>
      <c r="AF1848" s="172">
        <v>7.9000000000000001E-4</v>
      </c>
      <c r="AK1848" s="48" t="s">
        <v>15611</v>
      </c>
      <c r="AM1848" s="48" t="s">
        <v>3846</v>
      </c>
      <c r="AN1848" s="48" t="s">
        <v>4272</v>
      </c>
      <c r="AQ1848" s="123" t="s">
        <v>15164</v>
      </c>
      <c r="AR1848" s="179">
        <v>7.9000000000000001E-4</v>
      </c>
      <c r="AS1848" s="180" t="s">
        <v>15324</v>
      </c>
      <c r="AT1848" s="181">
        <v>10000</v>
      </c>
      <c r="AU1848" s="181">
        <v>20</v>
      </c>
      <c r="AV1848" s="180" t="s">
        <v>6986</v>
      </c>
    </row>
    <row r="1849" spans="1:48" ht="60" x14ac:dyDescent="0.2">
      <c r="A1849" s="92" t="s">
        <v>6987</v>
      </c>
      <c r="B1849" s="92" t="s">
        <v>6988</v>
      </c>
      <c r="C1849" s="117" t="s">
        <v>166</v>
      </c>
      <c r="D1849" s="92" t="s">
        <v>403</v>
      </c>
      <c r="E1849" s="92" t="s">
        <v>6989</v>
      </c>
      <c r="F1849" s="92" t="s">
        <v>6316</v>
      </c>
      <c r="G1849" s="92" t="s">
        <v>3962</v>
      </c>
      <c r="H1849" s="92" t="s">
        <v>4285</v>
      </c>
      <c r="I1849" s="118" t="s">
        <v>6990</v>
      </c>
      <c r="J1849" s="119">
        <v>11</v>
      </c>
      <c r="K1849" s="119">
        <v>10000</v>
      </c>
      <c r="L1849" s="119">
        <f t="shared" si="213"/>
        <v>10000</v>
      </c>
      <c r="M1849" s="119">
        <v>8.9</v>
      </c>
      <c r="N1849" s="48" t="s">
        <v>243</v>
      </c>
      <c r="O1849" s="48" t="s">
        <v>504</v>
      </c>
      <c r="P1849" s="119">
        <v>0</v>
      </c>
      <c r="Q1849" s="119">
        <v>0</v>
      </c>
      <c r="R1849" s="119">
        <v>0</v>
      </c>
      <c r="S1849" s="119">
        <f t="shared" si="210"/>
        <v>0</v>
      </c>
      <c r="T1849" s="119">
        <f t="shared" si="211"/>
        <v>0</v>
      </c>
      <c r="U1849" s="119">
        <v>0</v>
      </c>
      <c r="V1849" s="119">
        <v>0</v>
      </c>
      <c r="W1849" s="119">
        <v>0</v>
      </c>
      <c r="X1849" s="119">
        <f t="shared" si="209"/>
        <v>0</v>
      </c>
      <c r="Y1849" s="92" t="s">
        <v>12844</v>
      </c>
      <c r="Z1849" s="93">
        <v>8.8999999999999995E-4</v>
      </c>
      <c r="AA1849" s="178">
        <v>8.8999999999999995E-4</v>
      </c>
      <c r="AB1849" s="93">
        <f t="shared" si="212"/>
        <v>0</v>
      </c>
      <c r="AE1849" s="48" t="s">
        <v>15145</v>
      </c>
      <c r="AF1849" s="172">
        <v>8.8999999999999995E-4</v>
      </c>
      <c r="AK1849" s="48" t="s">
        <v>15148</v>
      </c>
      <c r="AM1849" s="48" t="s">
        <v>3846</v>
      </c>
      <c r="AN1849" s="48" t="s">
        <v>4272</v>
      </c>
      <c r="AQ1849" s="123"/>
      <c r="AR1849" s="179">
        <v>8.8999999999999995E-4</v>
      </c>
      <c r="AS1849" s="180" t="s">
        <v>15324</v>
      </c>
      <c r="AT1849" s="181">
        <v>10000</v>
      </c>
      <c r="AU1849" s="181">
        <v>15</v>
      </c>
      <c r="AV1849" s="180" t="s">
        <v>6990</v>
      </c>
    </row>
    <row r="1850" spans="1:48" ht="30" x14ac:dyDescent="0.2">
      <c r="A1850" s="92" t="s">
        <v>6991</v>
      </c>
      <c r="B1850" s="92" t="s">
        <v>6992</v>
      </c>
      <c r="C1850" s="117" t="s">
        <v>166</v>
      </c>
      <c r="D1850" s="92" t="s">
        <v>437</v>
      </c>
      <c r="E1850" s="92" t="s">
        <v>6993</v>
      </c>
      <c r="F1850" s="92" t="s">
        <v>6316</v>
      </c>
      <c r="G1850" s="92" t="s">
        <v>3962</v>
      </c>
      <c r="H1850" s="92" t="s">
        <v>4285</v>
      </c>
      <c r="I1850" s="118" t="s">
        <v>6994</v>
      </c>
      <c r="J1850" s="119">
        <v>11</v>
      </c>
      <c r="K1850" s="119">
        <v>10000</v>
      </c>
      <c r="L1850" s="119">
        <f t="shared" si="213"/>
        <v>7908</v>
      </c>
      <c r="M1850" s="119"/>
      <c r="N1850" s="48" t="s">
        <v>243</v>
      </c>
      <c r="P1850" s="119">
        <v>0</v>
      </c>
      <c r="Q1850" s="119">
        <v>0</v>
      </c>
      <c r="R1850" s="119">
        <v>0</v>
      </c>
      <c r="S1850" s="119">
        <f t="shared" si="210"/>
        <v>0</v>
      </c>
      <c r="T1850" s="119">
        <f t="shared" si="211"/>
        <v>0</v>
      </c>
      <c r="U1850" s="119">
        <v>2092</v>
      </c>
      <c r="V1850" s="119">
        <v>618</v>
      </c>
      <c r="W1850" s="119">
        <v>594</v>
      </c>
      <c r="X1850" s="119">
        <f t="shared" si="209"/>
        <v>-2710</v>
      </c>
      <c r="Y1850" s="92" t="s">
        <v>12848</v>
      </c>
      <c r="Z1850" s="93">
        <v>3.6000000000000002E-4</v>
      </c>
      <c r="AA1850" s="178">
        <v>8.0000000000000004E-4</v>
      </c>
      <c r="AB1850" s="93">
        <f t="shared" si="212"/>
        <v>4.4000000000000002E-4</v>
      </c>
      <c r="AE1850" s="48" t="s">
        <v>15145</v>
      </c>
      <c r="AF1850" s="172">
        <v>8.0000000000000004E-4</v>
      </c>
      <c r="AK1850" s="48" t="s">
        <v>15148</v>
      </c>
      <c r="AM1850" s="48" t="s">
        <v>3846</v>
      </c>
      <c r="AN1850" s="48" t="s">
        <v>4272</v>
      </c>
      <c r="AQ1850" s="123" t="s">
        <v>15164</v>
      </c>
      <c r="AR1850" s="179">
        <v>8.0000000000000004E-4</v>
      </c>
      <c r="AS1850" s="180" t="s">
        <v>15324</v>
      </c>
      <c r="AT1850" s="181">
        <v>10000</v>
      </c>
      <c r="AU1850" s="181">
        <v>14</v>
      </c>
      <c r="AV1850" s="180" t="s">
        <v>6994</v>
      </c>
    </row>
    <row r="1851" spans="1:48" x14ac:dyDescent="0.2">
      <c r="A1851" s="92" t="s">
        <v>6995</v>
      </c>
      <c r="B1851" s="92" t="s">
        <v>6996</v>
      </c>
      <c r="C1851" s="117" t="s">
        <v>166</v>
      </c>
      <c r="D1851" s="92" t="s">
        <v>403</v>
      </c>
      <c r="E1851" s="92" t="s">
        <v>6997</v>
      </c>
      <c r="F1851" s="92" t="s">
        <v>6316</v>
      </c>
      <c r="G1851" s="92" t="s">
        <v>3962</v>
      </c>
      <c r="H1851" s="92" t="s">
        <v>4285</v>
      </c>
      <c r="I1851" s="118" t="s">
        <v>6998</v>
      </c>
      <c r="J1851" s="119">
        <v>11</v>
      </c>
      <c r="K1851" s="119">
        <v>10000</v>
      </c>
      <c r="L1851" s="119">
        <f t="shared" si="213"/>
        <v>-13448</v>
      </c>
      <c r="N1851" s="48" t="s">
        <v>243</v>
      </c>
      <c r="P1851" s="119">
        <v>20000</v>
      </c>
      <c r="Q1851" s="119">
        <v>10000</v>
      </c>
      <c r="R1851" s="119">
        <v>0</v>
      </c>
      <c r="S1851" s="119">
        <f t="shared" si="210"/>
        <v>30000</v>
      </c>
      <c r="T1851" s="119">
        <f t="shared" si="211"/>
        <v>30000</v>
      </c>
      <c r="U1851" s="119">
        <v>23448</v>
      </c>
      <c r="V1851" s="119">
        <v>12974</v>
      </c>
      <c r="W1851" s="119">
        <v>12742</v>
      </c>
      <c r="X1851" s="119">
        <f t="shared" si="209"/>
        <v>-16422</v>
      </c>
      <c r="Y1851" s="92" t="s">
        <v>12848</v>
      </c>
      <c r="Z1851" s="93">
        <v>5.5000000000000003E-4</v>
      </c>
      <c r="AA1851" s="178">
        <v>5.5000000000000003E-4</v>
      </c>
      <c r="AB1851" s="93">
        <f t="shared" si="212"/>
        <v>0</v>
      </c>
      <c r="AE1851" s="48" t="s">
        <v>15145</v>
      </c>
      <c r="AF1851" s="172">
        <v>5.5000000000000003E-4</v>
      </c>
      <c r="AK1851" s="48" t="s">
        <v>15148</v>
      </c>
      <c r="AM1851" s="48" t="s">
        <v>3846</v>
      </c>
      <c r="AN1851" s="48" t="s">
        <v>4272</v>
      </c>
      <c r="AQ1851" s="123"/>
      <c r="AR1851" s="179">
        <v>5.5000000000000003E-4</v>
      </c>
      <c r="AS1851" s="180" t="s">
        <v>15280</v>
      </c>
      <c r="AT1851" s="181">
        <v>10000</v>
      </c>
      <c r="AU1851" s="181">
        <v>11</v>
      </c>
      <c r="AV1851" s="180" t="s">
        <v>6998</v>
      </c>
    </row>
    <row r="1852" spans="1:48" x14ac:dyDescent="0.2">
      <c r="A1852" s="92" t="s">
        <v>6999</v>
      </c>
      <c r="B1852" s="92" t="s">
        <v>7000</v>
      </c>
      <c r="C1852" s="117" t="s">
        <v>166</v>
      </c>
      <c r="D1852" s="92" t="s">
        <v>437</v>
      </c>
      <c r="E1852" s="92" t="s">
        <v>7001</v>
      </c>
      <c r="F1852" s="92" t="s">
        <v>6316</v>
      </c>
      <c r="G1852" s="92" t="s">
        <v>3962</v>
      </c>
      <c r="H1852" s="92" t="s">
        <v>4285</v>
      </c>
      <c r="I1852" s="118" t="s">
        <v>7002</v>
      </c>
      <c r="J1852" s="119">
        <v>11</v>
      </c>
      <c r="K1852" s="119">
        <v>10000</v>
      </c>
      <c r="L1852" s="119">
        <f t="shared" si="213"/>
        <v>5748</v>
      </c>
      <c r="N1852" s="48" t="s">
        <v>243</v>
      </c>
      <c r="P1852" s="119">
        <v>0</v>
      </c>
      <c r="Q1852" s="119">
        <v>0</v>
      </c>
      <c r="R1852" s="119">
        <v>0</v>
      </c>
      <c r="S1852" s="119">
        <f t="shared" si="210"/>
        <v>0</v>
      </c>
      <c r="T1852" s="119">
        <f t="shared" si="211"/>
        <v>0</v>
      </c>
      <c r="U1852" s="119">
        <v>4252</v>
      </c>
      <c r="V1852" s="119">
        <v>3746</v>
      </c>
      <c r="W1852" s="119">
        <v>3670</v>
      </c>
      <c r="X1852" s="119">
        <f t="shared" ref="X1852:X1915" si="214">P1852-(U1852+V1852)</f>
        <v>-7998</v>
      </c>
      <c r="Y1852" s="92" t="s">
        <v>12848</v>
      </c>
      <c r="Z1852" s="93">
        <v>7.5000000000000002E-4</v>
      </c>
      <c r="AA1852" s="178">
        <v>6.9999999999999999E-4</v>
      </c>
      <c r="AB1852" s="93">
        <f t="shared" si="212"/>
        <v>-5.0000000000000023E-5</v>
      </c>
      <c r="AE1852" s="48" t="s">
        <v>15145</v>
      </c>
      <c r="AF1852" s="172">
        <v>6.9999999999999999E-4</v>
      </c>
      <c r="AK1852" s="48" t="s">
        <v>15148</v>
      </c>
      <c r="AM1852" s="48" t="s">
        <v>3846</v>
      </c>
      <c r="AN1852" s="48" t="s">
        <v>4272</v>
      </c>
      <c r="AQ1852" s="123"/>
      <c r="AR1852" s="179">
        <v>6.9999999999999999E-4</v>
      </c>
      <c r="AS1852" s="180" t="s">
        <v>15324</v>
      </c>
      <c r="AT1852" s="181">
        <v>10000</v>
      </c>
      <c r="AU1852" s="181">
        <v>9</v>
      </c>
      <c r="AV1852" s="180" t="s">
        <v>7002</v>
      </c>
    </row>
    <row r="1853" spans="1:48" ht="30" x14ac:dyDescent="0.2">
      <c r="A1853" s="92" t="s">
        <v>7003</v>
      </c>
      <c r="B1853" s="92" t="s">
        <v>7004</v>
      </c>
      <c r="C1853" s="117" t="s">
        <v>166</v>
      </c>
      <c r="D1853" s="92" t="s">
        <v>403</v>
      </c>
      <c r="E1853" s="92" t="s">
        <v>7005</v>
      </c>
      <c r="F1853" s="92" t="s">
        <v>6316</v>
      </c>
      <c r="G1853" s="92" t="s">
        <v>3962</v>
      </c>
      <c r="H1853" s="92" t="s">
        <v>4285</v>
      </c>
      <c r="I1853" s="118" t="s">
        <v>7006</v>
      </c>
      <c r="J1853" s="119">
        <v>11</v>
      </c>
      <c r="K1853" s="119">
        <v>10000</v>
      </c>
      <c r="L1853" s="119">
        <f t="shared" si="213"/>
        <v>4047</v>
      </c>
      <c r="N1853" s="48" t="s">
        <v>243</v>
      </c>
      <c r="P1853" s="119">
        <v>0</v>
      </c>
      <c r="Q1853" s="119">
        <v>0</v>
      </c>
      <c r="R1853" s="119">
        <v>0</v>
      </c>
      <c r="S1853" s="119">
        <f t="shared" si="210"/>
        <v>0</v>
      </c>
      <c r="T1853" s="119">
        <f t="shared" si="211"/>
        <v>0</v>
      </c>
      <c r="U1853" s="119">
        <v>5953</v>
      </c>
      <c r="V1853" s="119">
        <v>2800</v>
      </c>
      <c r="W1853" s="119">
        <v>2571</v>
      </c>
      <c r="X1853" s="119">
        <f t="shared" si="214"/>
        <v>-8753</v>
      </c>
      <c r="Y1853" s="92" t="s">
        <v>12848</v>
      </c>
      <c r="Z1853" s="93">
        <v>4.2999999999999999E-4</v>
      </c>
      <c r="AA1853" s="178">
        <v>8.0000000000000004E-4</v>
      </c>
      <c r="AB1853" s="93">
        <f t="shared" si="212"/>
        <v>3.7000000000000005E-4</v>
      </c>
      <c r="AE1853" s="48" t="s">
        <v>15145</v>
      </c>
      <c r="AF1853" s="172">
        <v>8.0000000000000004E-4</v>
      </c>
      <c r="AK1853" s="48" t="s">
        <v>15148</v>
      </c>
      <c r="AM1853" s="48" t="s">
        <v>3846</v>
      </c>
      <c r="AN1853" s="48" t="s">
        <v>4272</v>
      </c>
      <c r="AQ1853" s="123" t="s">
        <v>15164</v>
      </c>
      <c r="AR1853" s="179">
        <v>8.0000000000000004E-4</v>
      </c>
      <c r="AS1853" s="180" t="s">
        <v>15324</v>
      </c>
      <c r="AT1853" s="181">
        <v>10000</v>
      </c>
      <c r="AU1853" s="181">
        <v>9</v>
      </c>
      <c r="AV1853" s="180" t="s">
        <v>7006</v>
      </c>
    </row>
    <row r="1854" spans="1:48" x14ac:dyDescent="0.2">
      <c r="A1854" s="92" t="s">
        <v>7007</v>
      </c>
      <c r="B1854" s="92" t="s">
        <v>7008</v>
      </c>
      <c r="C1854" s="117" t="s">
        <v>166</v>
      </c>
      <c r="D1854" s="92" t="s">
        <v>437</v>
      </c>
      <c r="E1854" s="92" t="s">
        <v>7009</v>
      </c>
      <c r="F1854" s="92" t="s">
        <v>6316</v>
      </c>
      <c r="G1854" s="92" t="s">
        <v>3962</v>
      </c>
      <c r="H1854" s="92" t="s">
        <v>4285</v>
      </c>
      <c r="I1854" s="118" t="s">
        <v>7010</v>
      </c>
      <c r="J1854" s="119">
        <v>11</v>
      </c>
      <c r="K1854" s="119">
        <v>10000</v>
      </c>
      <c r="L1854" s="119">
        <f t="shared" si="213"/>
        <v>10000</v>
      </c>
      <c r="M1854" s="119">
        <v>9</v>
      </c>
      <c r="N1854" s="48" t="s">
        <v>243</v>
      </c>
      <c r="P1854" s="119">
        <v>0</v>
      </c>
      <c r="Q1854" s="119">
        <v>0</v>
      </c>
      <c r="R1854" s="119">
        <v>0</v>
      </c>
      <c r="S1854" s="119">
        <f t="shared" si="210"/>
        <v>0</v>
      </c>
      <c r="T1854" s="119">
        <f t="shared" si="211"/>
        <v>0</v>
      </c>
      <c r="U1854" s="119">
        <v>0</v>
      </c>
      <c r="V1854" s="119">
        <v>0</v>
      </c>
      <c r="W1854" s="119">
        <v>0</v>
      </c>
      <c r="X1854" s="119">
        <f t="shared" si="214"/>
        <v>0</v>
      </c>
      <c r="Y1854" s="92" t="s">
        <v>12844</v>
      </c>
      <c r="Z1854" s="93">
        <v>8.9999999999999998E-4</v>
      </c>
      <c r="AA1854" s="178">
        <v>8.9999999999999998E-4</v>
      </c>
      <c r="AB1854" s="93">
        <f t="shared" si="212"/>
        <v>0</v>
      </c>
      <c r="AE1854" s="48" t="s">
        <v>15145</v>
      </c>
      <c r="AF1854" s="172">
        <v>8.9999999999999998E-4</v>
      </c>
      <c r="AK1854" s="48" t="s">
        <v>15148</v>
      </c>
      <c r="AM1854" s="48" t="s">
        <v>3846</v>
      </c>
      <c r="AN1854" s="48" t="s">
        <v>4272</v>
      </c>
      <c r="AQ1854" s="123"/>
      <c r="AR1854" s="179">
        <v>8.9999999999999998E-4</v>
      </c>
      <c r="AS1854" s="180" t="s">
        <v>15324</v>
      </c>
      <c r="AT1854" s="181">
        <v>10000</v>
      </c>
      <c r="AU1854" s="181">
        <v>11</v>
      </c>
      <c r="AV1854" s="180" t="s">
        <v>7010</v>
      </c>
    </row>
    <row r="1855" spans="1:48" ht="30" x14ac:dyDescent="0.2">
      <c r="A1855" s="92" t="s">
        <v>7011</v>
      </c>
      <c r="B1855" s="92" t="s">
        <v>7012</v>
      </c>
      <c r="C1855" s="117" t="s">
        <v>166</v>
      </c>
      <c r="D1855" s="92" t="s">
        <v>437</v>
      </c>
      <c r="E1855" s="92" t="s">
        <v>7013</v>
      </c>
      <c r="F1855" s="92" t="s">
        <v>6316</v>
      </c>
      <c r="G1855" s="92" t="s">
        <v>3962</v>
      </c>
      <c r="H1855" s="92" t="s">
        <v>4285</v>
      </c>
      <c r="I1855" s="118" t="s">
        <v>7014</v>
      </c>
      <c r="J1855" s="119">
        <v>11</v>
      </c>
      <c r="K1855" s="119">
        <v>10000</v>
      </c>
      <c r="L1855" s="119">
        <f t="shared" si="213"/>
        <v>-3731</v>
      </c>
      <c r="N1855" s="48" t="s">
        <v>243</v>
      </c>
      <c r="P1855" s="119">
        <v>0</v>
      </c>
      <c r="Q1855" s="119">
        <v>0</v>
      </c>
      <c r="R1855" s="119">
        <v>0</v>
      </c>
      <c r="S1855" s="119">
        <f t="shared" si="210"/>
        <v>0</v>
      </c>
      <c r="T1855" s="119">
        <f t="shared" si="211"/>
        <v>0</v>
      </c>
      <c r="U1855" s="119">
        <v>13731</v>
      </c>
      <c r="V1855" s="119">
        <v>12785</v>
      </c>
      <c r="W1855" s="119">
        <v>11772</v>
      </c>
      <c r="X1855" s="119">
        <f t="shared" si="214"/>
        <v>-26516</v>
      </c>
      <c r="Y1855" s="92" t="s">
        <v>12848</v>
      </c>
      <c r="Z1855" s="93">
        <v>3.6000000000000002E-4</v>
      </c>
      <c r="AA1855" s="178">
        <v>7.9000000000000001E-4</v>
      </c>
      <c r="AB1855" s="93">
        <f t="shared" si="212"/>
        <v>4.2999999999999999E-4</v>
      </c>
      <c r="AE1855" s="48" t="s">
        <v>15145</v>
      </c>
      <c r="AF1855" s="172">
        <v>7.9000000000000001E-4</v>
      </c>
      <c r="AK1855" s="48" t="s">
        <v>15148</v>
      </c>
      <c r="AM1855" s="48" t="s">
        <v>3846</v>
      </c>
      <c r="AN1855" s="48" t="s">
        <v>4272</v>
      </c>
      <c r="AQ1855" s="123" t="s">
        <v>15164</v>
      </c>
      <c r="AR1855" s="179">
        <v>7.9000000000000001E-4</v>
      </c>
      <c r="AS1855" s="180" t="s">
        <v>15280</v>
      </c>
      <c r="AT1855" s="181">
        <v>10000</v>
      </c>
      <c r="AU1855" s="181">
        <v>11</v>
      </c>
      <c r="AV1855" s="180" t="s">
        <v>7014</v>
      </c>
    </row>
    <row r="1856" spans="1:48" x14ac:dyDescent="0.2">
      <c r="A1856" s="92" t="s">
        <v>7015</v>
      </c>
      <c r="B1856" s="92" t="s">
        <v>7016</v>
      </c>
      <c r="C1856" s="117" t="s">
        <v>166</v>
      </c>
      <c r="D1856" s="92" t="s">
        <v>403</v>
      </c>
      <c r="E1856" s="92" t="s">
        <v>7017</v>
      </c>
      <c r="F1856" s="92" t="s">
        <v>6316</v>
      </c>
      <c r="G1856" s="92" t="s">
        <v>3962</v>
      </c>
      <c r="H1856" s="92" t="s">
        <v>4285</v>
      </c>
      <c r="I1856" s="118" t="s">
        <v>7018</v>
      </c>
      <c r="J1856" s="119">
        <v>11</v>
      </c>
      <c r="K1856" s="119">
        <v>10000</v>
      </c>
      <c r="L1856" s="119">
        <f t="shared" si="213"/>
        <v>-225272</v>
      </c>
      <c r="N1856" s="48" t="s">
        <v>243</v>
      </c>
      <c r="P1856" s="119">
        <v>240000</v>
      </c>
      <c r="Q1856" s="119">
        <v>200000</v>
      </c>
      <c r="R1856" s="119">
        <v>40000</v>
      </c>
      <c r="S1856" s="119">
        <f t="shared" si="210"/>
        <v>440000</v>
      </c>
      <c r="T1856" s="119">
        <f t="shared" si="211"/>
        <v>480000</v>
      </c>
      <c r="U1856" s="119">
        <v>235272</v>
      </c>
      <c r="V1856" s="119">
        <v>147677</v>
      </c>
      <c r="W1856" s="119">
        <v>135379</v>
      </c>
      <c r="X1856" s="119">
        <f t="shared" si="214"/>
        <v>-142949</v>
      </c>
      <c r="Y1856" s="92" t="s">
        <v>12848</v>
      </c>
      <c r="Z1856" s="93">
        <v>5.9000000000000003E-4</v>
      </c>
      <c r="AA1856" s="178">
        <v>3.6000000000000002E-4</v>
      </c>
      <c r="AB1856" s="93">
        <f t="shared" si="212"/>
        <v>-2.3000000000000001E-4</v>
      </c>
      <c r="AE1856" s="48" t="s">
        <v>15145</v>
      </c>
      <c r="AF1856" s="172">
        <v>3.6000000000000002E-4</v>
      </c>
      <c r="AK1856" s="48" t="s">
        <v>15148</v>
      </c>
      <c r="AM1856" s="48" t="s">
        <v>3846</v>
      </c>
      <c r="AN1856" s="48" t="s">
        <v>4272</v>
      </c>
      <c r="AQ1856" s="123" t="s">
        <v>15149</v>
      </c>
      <c r="AR1856" s="179">
        <v>3.6000000000000002E-4</v>
      </c>
      <c r="AS1856" s="180" t="s">
        <v>15280</v>
      </c>
      <c r="AT1856" s="181">
        <v>10000</v>
      </c>
      <c r="AU1856" s="181">
        <v>16</v>
      </c>
      <c r="AV1856" s="180" t="s">
        <v>7018</v>
      </c>
    </row>
    <row r="1857" spans="1:48" x14ac:dyDescent="0.2">
      <c r="A1857" s="92" t="s">
        <v>7019</v>
      </c>
      <c r="B1857" s="92" t="s">
        <v>7020</v>
      </c>
      <c r="C1857" s="117" t="s">
        <v>166</v>
      </c>
      <c r="D1857" s="92" t="s">
        <v>437</v>
      </c>
      <c r="E1857" s="92" t="s">
        <v>7021</v>
      </c>
      <c r="F1857" s="92" t="s">
        <v>6316</v>
      </c>
      <c r="G1857" s="92" t="s">
        <v>3962</v>
      </c>
      <c r="H1857" s="92" t="s">
        <v>4627</v>
      </c>
      <c r="I1857" s="118" t="s">
        <v>7022</v>
      </c>
      <c r="J1857" s="119">
        <v>15</v>
      </c>
      <c r="K1857" s="119">
        <v>50000</v>
      </c>
      <c r="L1857" s="119">
        <f t="shared" si="213"/>
        <v>49752</v>
      </c>
      <c r="M1857" s="119"/>
      <c r="N1857" s="48" t="s">
        <v>243</v>
      </c>
      <c r="P1857" s="119">
        <v>0</v>
      </c>
      <c r="Q1857" s="119">
        <v>0</v>
      </c>
      <c r="R1857" s="119">
        <v>0</v>
      </c>
      <c r="S1857" s="119">
        <f t="shared" si="210"/>
        <v>0</v>
      </c>
      <c r="T1857" s="119">
        <f t="shared" si="211"/>
        <v>0</v>
      </c>
      <c r="U1857" s="119">
        <v>248</v>
      </c>
      <c r="V1857" s="119">
        <v>167</v>
      </c>
      <c r="W1857" s="119">
        <v>144</v>
      </c>
      <c r="X1857" s="119">
        <f t="shared" si="214"/>
        <v>-415</v>
      </c>
      <c r="Y1857" s="92" t="s">
        <v>12848</v>
      </c>
      <c r="Z1857" s="93">
        <v>5.4999999999999997E-3</v>
      </c>
      <c r="AA1857" s="178">
        <v>5.4999999999999997E-3</v>
      </c>
      <c r="AB1857" s="93">
        <f t="shared" si="212"/>
        <v>0</v>
      </c>
      <c r="AE1857" s="48" t="s">
        <v>15145</v>
      </c>
      <c r="AF1857" s="172">
        <v>5.4999999999999997E-3</v>
      </c>
      <c r="AK1857" s="48" t="s">
        <v>15148</v>
      </c>
      <c r="AM1857" s="48" t="s">
        <v>3846</v>
      </c>
      <c r="AN1857" s="48" t="s">
        <v>4272</v>
      </c>
      <c r="AQ1857" s="123"/>
      <c r="AR1857" s="179">
        <v>5.4999999999999997E-3</v>
      </c>
      <c r="AS1857" s="180" t="s">
        <v>15530</v>
      </c>
      <c r="AT1857" s="181">
        <v>50000</v>
      </c>
      <c r="AU1857" s="181">
        <v>11</v>
      </c>
      <c r="AV1857" s="180" t="s">
        <v>7022</v>
      </c>
    </row>
    <row r="1858" spans="1:48" x14ac:dyDescent="0.2">
      <c r="A1858" s="92" t="s">
        <v>7023</v>
      </c>
      <c r="B1858" s="92" t="s">
        <v>7024</v>
      </c>
      <c r="C1858" s="117" t="s">
        <v>166</v>
      </c>
      <c r="D1858" s="92" t="s">
        <v>437</v>
      </c>
      <c r="E1858" s="92" t="s">
        <v>7025</v>
      </c>
      <c r="F1858" s="92" t="s">
        <v>6316</v>
      </c>
      <c r="G1858" s="92" t="s">
        <v>3962</v>
      </c>
      <c r="H1858" s="92" t="s">
        <v>4285</v>
      </c>
      <c r="I1858" s="118" t="s">
        <v>7026</v>
      </c>
      <c r="J1858" s="119">
        <v>11</v>
      </c>
      <c r="K1858" s="119">
        <v>5000</v>
      </c>
      <c r="L1858" s="119">
        <f t="shared" si="213"/>
        <v>5000</v>
      </c>
      <c r="M1858" s="119">
        <v>21</v>
      </c>
      <c r="N1858" s="48" t="s">
        <v>243</v>
      </c>
      <c r="P1858" s="119">
        <v>0</v>
      </c>
      <c r="Q1858" s="119">
        <v>0</v>
      </c>
      <c r="R1858" s="119">
        <v>0</v>
      </c>
      <c r="S1858" s="119">
        <f t="shared" si="210"/>
        <v>0</v>
      </c>
      <c r="T1858" s="119">
        <f t="shared" si="211"/>
        <v>0</v>
      </c>
      <c r="U1858" s="119">
        <v>0</v>
      </c>
      <c r="V1858" s="119">
        <v>0</v>
      </c>
      <c r="W1858" s="119">
        <v>0</v>
      </c>
      <c r="X1858" s="119">
        <f t="shared" si="214"/>
        <v>0</v>
      </c>
      <c r="Y1858" s="92" t="s">
        <v>12844</v>
      </c>
      <c r="Z1858" s="93">
        <v>4.1999999999999997E-3</v>
      </c>
      <c r="AA1858" s="178">
        <v>2.2399999999999998E-3</v>
      </c>
      <c r="AB1858" s="93">
        <f t="shared" si="212"/>
        <v>-1.9599999999999999E-3</v>
      </c>
      <c r="AE1858" s="48" t="s">
        <v>15145</v>
      </c>
      <c r="AF1858" s="172">
        <v>2.2399999999999998E-3</v>
      </c>
      <c r="AK1858" s="48" t="s">
        <v>15148</v>
      </c>
      <c r="AM1858" s="48" t="s">
        <v>3846</v>
      </c>
      <c r="AN1858" s="48" t="s">
        <v>4272</v>
      </c>
      <c r="AQ1858" s="123" t="s">
        <v>15149</v>
      </c>
      <c r="AR1858" s="179">
        <v>2.2399999999999998E-3</v>
      </c>
      <c r="AS1858" s="180" t="s">
        <v>15324</v>
      </c>
      <c r="AT1858" s="181">
        <v>5000</v>
      </c>
      <c r="AU1858" s="181">
        <v>17</v>
      </c>
      <c r="AV1858" s="180" t="s">
        <v>7026</v>
      </c>
    </row>
    <row r="1859" spans="1:48" ht="60" x14ac:dyDescent="0.2">
      <c r="A1859" s="92" t="s">
        <v>7027</v>
      </c>
      <c r="B1859" s="92" t="s">
        <v>7028</v>
      </c>
      <c r="C1859" s="117" t="s">
        <v>166</v>
      </c>
      <c r="D1859" s="92" t="s">
        <v>437</v>
      </c>
      <c r="E1859" s="92" t="s">
        <v>7029</v>
      </c>
      <c r="F1859" s="92" t="s">
        <v>6316</v>
      </c>
      <c r="G1859" s="92" t="s">
        <v>3962</v>
      </c>
      <c r="H1859" s="92" t="s">
        <v>4285</v>
      </c>
      <c r="I1859" s="118" t="s">
        <v>7030</v>
      </c>
      <c r="J1859" s="119">
        <v>11</v>
      </c>
      <c r="K1859" s="119">
        <v>10000</v>
      </c>
      <c r="L1859" s="119">
        <f t="shared" si="213"/>
        <v>9694</v>
      </c>
      <c r="M1859" s="119"/>
      <c r="N1859" s="48" t="s">
        <v>243</v>
      </c>
      <c r="O1859" s="48" t="s">
        <v>504</v>
      </c>
      <c r="P1859" s="119">
        <v>0</v>
      </c>
      <c r="Q1859" s="119">
        <v>0</v>
      </c>
      <c r="R1859" s="119">
        <v>0</v>
      </c>
      <c r="S1859" s="119">
        <f t="shared" ref="S1859:S1922" si="215">P1859+Q1859</f>
        <v>0</v>
      </c>
      <c r="T1859" s="119">
        <f t="shared" ref="T1859:T1922" si="216">P1859+Q1859+R1859</f>
        <v>0</v>
      </c>
      <c r="U1859" s="119">
        <v>306</v>
      </c>
      <c r="V1859" s="119">
        <v>42</v>
      </c>
      <c r="W1859" s="119">
        <v>42</v>
      </c>
      <c r="X1859" s="119">
        <f t="shared" si="214"/>
        <v>-348</v>
      </c>
      <c r="Y1859" s="92" t="s">
        <v>12848</v>
      </c>
      <c r="Z1859" s="93">
        <v>5.2999999999999998E-4</v>
      </c>
      <c r="AA1859" s="178">
        <v>5.2999999999999998E-4</v>
      </c>
      <c r="AB1859" s="93">
        <f t="shared" ref="AB1859:AB1922" si="217">AA1859-Z1859</f>
        <v>0</v>
      </c>
      <c r="AE1859" s="48" t="s">
        <v>15145</v>
      </c>
      <c r="AF1859" s="172">
        <v>5.2999999999999998E-4</v>
      </c>
      <c r="AK1859" s="48" t="s">
        <v>15148</v>
      </c>
      <c r="AM1859" s="48" t="s">
        <v>3846</v>
      </c>
      <c r="AN1859" s="48" t="s">
        <v>4272</v>
      </c>
      <c r="AQ1859" s="123"/>
      <c r="AR1859" s="179">
        <v>5.2999999999999998E-4</v>
      </c>
      <c r="AS1859" s="180" t="s">
        <v>15324</v>
      </c>
      <c r="AT1859" s="181">
        <v>10000</v>
      </c>
      <c r="AU1859" s="181">
        <v>11</v>
      </c>
      <c r="AV1859" s="180" t="s">
        <v>7030</v>
      </c>
    </row>
    <row r="1860" spans="1:48" ht="30" x14ac:dyDescent="0.2">
      <c r="A1860" s="92" t="s">
        <v>7031</v>
      </c>
      <c r="B1860" s="92" t="s">
        <v>7032</v>
      </c>
      <c r="C1860" s="117" t="s">
        <v>166</v>
      </c>
      <c r="D1860" s="92" t="s">
        <v>403</v>
      </c>
      <c r="E1860" s="92" t="s">
        <v>7033</v>
      </c>
      <c r="F1860" s="92" t="s">
        <v>6316</v>
      </c>
      <c r="G1860" s="92" t="s">
        <v>3962</v>
      </c>
      <c r="H1860" s="92" t="s">
        <v>4285</v>
      </c>
      <c r="I1860" s="118" t="s">
        <v>7034</v>
      </c>
      <c r="J1860" s="119">
        <v>11</v>
      </c>
      <c r="K1860" s="119">
        <v>10000</v>
      </c>
      <c r="L1860" s="119">
        <f t="shared" si="213"/>
        <v>-8452</v>
      </c>
      <c r="N1860" s="48" t="s">
        <v>243</v>
      </c>
      <c r="P1860" s="119">
        <v>0</v>
      </c>
      <c r="Q1860" s="119">
        <v>0</v>
      </c>
      <c r="R1860" s="119">
        <v>0</v>
      </c>
      <c r="S1860" s="119">
        <f t="shared" si="215"/>
        <v>0</v>
      </c>
      <c r="T1860" s="119">
        <f t="shared" si="216"/>
        <v>0</v>
      </c>
      <c r="U1860" s="119">
        <v>18452</v>
      </c>
      <c r="V1860" s="119">
        <v>13807</v>
      </c>
      <c r="W1860" s="119">
        <v>12798</v>
      </c>
      <c r="X1860" s="119">
        <f t="shared" si="214"/>
        <v>-32259</v>
      </c>
      <c r="Y1860" s="92" t="s">
        <v>12848</v>
      </c>
      <c r="Z1860" s="93">
        <v>8.8000000000000003E-4</v>
      </c>
      <c r="AA1860" s="178">
        <v>7.9000000000000001E-4</v>
      </c>
      <c r="AB1860" s="93">
        <f t="shared" si="217"/>
        <v>-9.0000000000000019E-5</v>
      </c>
      <c r="AE1860" s="48" t="s">
        <v>15145</v>
      </c>
      <c r="AF1860" s="172">
        <v>7.9000000000000001E-4</v>
      </c>
      <c r="AK1860" s="48" t="s">
        <v>15148</v>
      </c>
      <c r="AM1860" s="48" t="s">
        <v>3846</v>
      </c>
      <c r="AN1860" s="48" t="s">
        <v>4272</v>
      </c>
      <c r="AQ1860" s="123" t="s">
        <v>15164</v>
      </c>
      <c r="AR1860" s="179">
        <v>7.9000000000000001E-4</v>
      </c>
      <c r="AS1860" s="180" t="s">
        <v>15324</v>
      </c>
      <c r="AT1860" s="181">
        <v>10000</v>
      </c>
      <c r="AU1860" s="181">
        <v>11</v>
      </c>
      <c r="AV1860" s="180" t="s">
        <v>7034</v>
      </c>
    </row>
    <row r="1861" spans="1:48" x14ac:dyDescent="0.2">
      <c r="A1861" s="92" t="s">
        <v>7035</v>
      </c>
      <c r="B1861" s="92" t="s">
        <v>7036</v>
      </c>
      <c r="C1861" s="117" t="s">
        <v>166</v>
      </c>
      <c r="D1861" s="92" t="s">
        <v>403</v>
      </c>
      <c r="E1861" s="92" t="s">
        <v>7037</v>
      </c>
      <c r="F1861" s="92" t="s">
        <v>6316</v>
      </c>
      <c r="G1861" s="92" t="s">
        <v>3962</v>
      </c>
      <c r="H1861" s="92" t="s">
        <v>4285</v>
      </c>
      <c r="I1861" s="118" t="s">
        <v>7038</v>
      </c>
      <c r="J1861" s="119">
        <v>11</v>
      </c>
      <c r="K1861" s="119">
        <v>10000</v>
      </c>
      <c r="L1861" s="119">
        <f t="shared" si="213"/>
        <v>2087</v>
      </c>
      <c r="N1861" s="48" t="s">
        <v>243</v>
      </c>
      <c r="P1861" s="119">
        <v>0</v>
      </c>
      <c r="Q1861" s="119">
        <v>0</v>
      </c>
      <c r="R1861" s="119">
        <v>0</v>
      </c>
      <c r="S1861" s="119">
        <f t="shared" si="215"/>
        <v>0</v>
      </c>
      <c r="T1861" s="119">
        <f t="shared" si="216"/>
        <v>0</v>
      </c>
      <c r="U1861" s="119">
        <v>7913</v>
      </c>
      <c r="V1861" s="119">
        <v>4493</v>
      </c>
      <c r="W1861" s="119">
        <v>4100</v>
      </c>
      <c r="X1861" s="119">
        <f t="shared" si="214"/>
        <v>-12406</v>
      </c>
      <c r="Y1861" s="92" t="s">
        <v>12848</v>
      </c>
      <c r="Z1861" s="93">
        <v>8.4000000000000003E-4</v>
      </c>
      <c r="AA1861" s="178">
        <v>8.4000000000000003E-4</v>
      </c>
      <c r="AB1861" s="93">
        <f t="shared" si="217"/>
        <v>0</v>
      </c>
      <c r="AE1861" s="48" t="s">
        <v>15145</v>
      </c>
      <c r="AF1861" s="172">
        <v>8.4000000000000003E-4</v>
      </c>
      <c r="AK1861" s="48" t="s">
        <v>15148</v>
      </c>
      <c r="AM1861" s="48" t="s">
        <v>3846</v>
      </c>
      <c r="AN1861" s="48" t="s">
        <v>4272</v>
      </c>
      <c r="AQ1861" s="123"/>
      <c r="AR1861" s="179">
        <v>8.4000000000000003E-4</v>
      </c>
      <c r="AS1861" s="180" t="s">
        <v>15280</v>
      </c>
      <c r="AT1861" s="181">
        <v>10000</v>
      </c>
      <c r="AU1861" s="181">
        <v>11</v>
      </c>
      <c r="AV1861" s="180" t="s">
        <v>7038</v>
      </c>
    </row>
    <row r="1862" spans="1:48" x14ac:dyDescent="0.2">
      <c r="A1862" s="92" t="s">
        <v>7039</v>
      </c>
      <c r="B1862" s="92" t="s">
        <v>7040</v>
      </c>
      <c r="C1862" s="117" t="s">
        <v>166</v>
      </c>
      <c r="D1862" s="92" t="s">
        <v>437</v>
      </c>
      <c r="E1862" s="92" t="s">
        <v>7041</v>
      </c>
      <c r="F1862" s="92" t="s">
        <v>6316</v>
      </c>
      <c r="G1862" s="92" t="s">
        <v>3962</v>
      </c>
      <c r="H1862" s="92" t="s">
        <v>4285</v>
      </c>
      <c r="I1862" s="118" t="s">
        <v>7042</v>
      </c>
      <c r="J1862" s="119">
        <v>11</v>
      </c>
      <c r="K1862" s="119">
        <v>10000</v>
      </c>
      <c r="L1862" s="119">
        <f t="shared" si="213"/>
        <v>7017</v>
      </c>
      <c r="M1862" s="119"/>
      <c r="N1862" s="48" t="s">
        <v>243</v>
      </c>
      <c r="P1862" s="119">
        <v>0</v>
      </c>
      <c r="Q1862" s="119">
        <v>0</v>
      </c>
      <c r="R1862" s="119">
        <v>0</v>
      </c>
      <c r="S1862" s="119">
        <f t="shared" si="215"/>
        <v>0</v>
      </c>
      <c r="T1862" s="119">
        <f t="shared" si="216"/>
        <v>0</v>
      </c>
      <c r="U1862" s="119">
        <v>2983</v>
      </c>
      <c r="V1862" s="119">
        <v>1795</v>
      </c>
      <c r="W1862" s="119">
        <v>1729</v>
      </c>
      <c r="X1862" s="119">
        <f t="shared" si="214"/>
        <v>-4778</v>
      </c>
      <c r="Y1862" s="92" t="s">
        <v>12848</v>
      </c>
      <c r="Z1862" s="93">
        <v>6.8999999999999997E-4</v>
      </c>
      <c r="AA1862" s="178">
        <v>6.8999999999999997E-4</v>
      </c>
      <c r="AB1862" s="93">
        <f t="shared" si="217"/>
        <v>0</v>
      </c>
      <c r="AE1862" s="48" t="s">
        <v>15145</v>
      </c>
      <c r="AF1862" s="172">
        <v>6.8999999999999997E-4</v>
      </c>
      <c r="AK1862" s="48" t="s">
        <v>15148</v>
      </c>
      <c r="AM1862" s="48" t="s">
        <v>3846</v>
      </c>
      <c r="AN1862" s="48" t="s">
        <v>4272</v>
      </c>
      <c r="AQ1862" s="123"/>
      <c r="AR1862" s="179">
        <v>6.8999999999999997E-4</v>
      </c>
      <c r="AS1862" s="180" t="s">
        <v>15280</v>
      </c>
      <c r="AT1862" s="181">
        <v>10000</v>
      </c>
      <c r="AU1862" s="181">
        <v>16</v>
      </c>
      <c r="AV1862" s="180" t="s">
        <v>7042</v>
      </c>
    </row>
    <row r="1863" spans="1:48" x14ac:dyDescent="0.2">
      <c r="A1863" s="92" t="s">
        <v>7043</v>
      </c>
      <c r="B1863" s="92" t="s">
        <v>7044</v>
      </c>
      <c r="C1863" s="117" t="s">
        <v>166</v>
      </c>
      <c r="D1863" s="92" t="s">
        <v>437</v>
      </c>
      <c r="E1863" s="92" t="s">
        <v>7045</v>
      </c>
      <c r="F1863" s="92" t="s">
        <v>6316</v>
      </c>
      <c r="G1863" s="92" t="s">
        <v>3962</v>
      </c>
      <c r="H1863" s="92" t="s">
        <v>4285</v>
      </c>
      <c r="I1863" s="118" t="s">
        <v>7046</v>
      </c>
      <c r="J1863" s="119">
        <v>11</v>
      </c>
      <c r="K1863" s="119">
        <v>10000</v>
      </c>
      <c r="L1863" s="119">
        <f t="shared" si="213"/>
        <v>5738</v>
      </c>
      <c r="N1863" s="48" t="s">
        <v>243</v>
      </c>
      <c r="P1863" s="119">
        <v>0</v>
      </c>
      <c r="Q1863" s="119">
        <v>0</v>
      </c>
      <c r="R1863" s="119">
        <v>0</v>
      </c>
      <c r="S1863" s="119">
        <f t="shared" si="215"/>
        <v>0</v>
      </c>
      <c r="T1863" s="119">
        <f t="shared" si="216"/>
        <v>0</v>
      </c>
      <c r="U1863" s="119">
        <v>4262</v>
      </c>
      <c r="V1863" s="119">
        <v>3269</v>
      </c>
      <c r="W1863" s="119">
        <v>3210</v>
      </c>
      <c r="X1863" s="119">
        <f t="shared" si="214"/>
        <v>-7531</v>
      </c>
      <c r="Y1863" s="92" t="s">
        <v>12848</v>
      </c>
      <c r="Z1863" s="93">
        <v>6.8999999999999997E-4</v>
      </c>
      <c r="AA1863" s="178">
        <v>6.8999999999999997E-4</v>
      </c>
      <c r="AB1863" s="93">
        <f t="shared" si="217"/>
        <v>0</v>
      </c>
      <c r="AE1863" s="48" t="s">
        <v>15145</v>
      </c>
      <c r="AF1863" s="172">
        <v>6.8999999999999997E-4</v>
      </c>
      <c r="AK1863" s="48" t="s">
        <v>15148</v>
      </c>
      <c r="AM1863" s="48" t="s">
        <v>3846</v>
      </c>
      <c r="AN1863" s="48" t="s">
        <v>4272</v>
      </c>
      <c r="AQ1863" s="123"/>
      <c r="AR1863" s="179">
        <v>6.8999999999999997E-4</v>
      </c>
      <c r="AS1863" s="180" t="s">
        <v>15280</v>
      </c>
      <c r="AT1863" s="181">
        <v>10000</v>
      </c>
      <c r="AU1863" s="181">
        <v>4</v>
      </c>
      <c r="AV1863" s="180" t="s">
        <v>7046</v>
      </c>
    </row>
    <row r="1864" spans="1:48" ht="30" x14ac:dyDescent="0.2">
      <c r="A1864" s="92" t="s">
        <v>7047</v>
      </c>
      <c r="B1864" s="92" t="s">
        <v>7048</v>
      </c>
      <c r="C1864" s="117" t="s">
        <v>166</v>
      </c>
      <c r="D1864" s="92" t="s">
        <v>403</v>
      </c>
      <c r="E1864" s="92" t="s">
        <v>7049</v>
      </c>
      <c r="F1864" s="92" t="s">
        <v>6316</v>
      </c>
      <c r="G1864" s="92" t="s">
        <v>3962</v>
      </c>
      <c r="H1864" s="92" t="s">
        <v>4285</v>
      </c>
      <c r="I1864" s="118" t="s">
        <v>7050</v>
      </c>
      <c r="J1864" s="119">
        <v>11</v>
      </c>
      <c r="K1864" s="119">
        <v>10000</v>
      </c>
      <c r="L1864" s="119">
        <f t="shared" si="213"/>
        <v>-31981</v>
      </c>
      <c r="N1864" s="48" t="s">
        <v>243</v>
      </c>
      <c r="P1864" s="119">
        <v>20000</v>
      </c>
      <c r="Q1864" s="119">
        <v>20000</v>
      </c>
      <c r="R1864" s="119">
        <v>0</v>
      </c>
      <c r="S1864" s="119">
        <f t="shared" si="215"/>
        <v>40000</v>
      </c>
      <c r="T1864" s="119">
        <f t="shared" si="216"/>
        <v>40000</v>
      </c>
      <c r="U1864" s="119">
        <v>41981</v>
      </c>
      <c r="V1864" s="119">
        <v>37612</v>
      </c>
      <c r="W1864" s="119">
        <v>37590</v>
      </c>
      <c r="X1864" s="119">
        <f t="shared" si="214"/>
        <v>-59593</v>
      </c>
      <c r="Y1864" s="92" t="s">
        <v>12848</v>
      </c>
      <c r="Z1864" s="93">
        <v>3.6000000000000002E-4</v>
      </c>
      <c r="AA1864" s="178">
        <v>7.9000000000000001E-4</v>
      </c>
      <c r="AB1864" s="93">
        <f t="shared" si="217"/>
        <v>4.2999999999999999E-4</v>
      </c>
      <c r="AE1864" s="48" t="s">
        <v>15145</v>
      </c>
      <c r="AF1864" s="172">
        <v>7.9000000000000001E-4</v>
      </c>
      <c r="AK1864" s="48" t="s">
        <v>15148</v>
      </c>
      <c r="AM1864" s="48" t="s">
        <v>3846</v>
      </c>
      <c r="AN1864" s="48" t="s">
        <v>4272</v>
      </c>
      <c r="AQ1864" s="123" t="s">
        <v>15164</v>
      </c>
      <c r="AR1864" s="179">
        <v>7.9000000000000001E-4</v>
      </c>
      <c r="AS1864" s="180" t="s">
        <v>15280</v>
      </c>
      <c r="AT1864" s="181">
        <v>10000</v>
      </c>
      <c r="AU1864" s="181">
        <v>11</v>
      </c>
      <c r="AV1864" s="180" t="s">
        <v>7050</v>
      </c>
    </row>
    <row r="1865" spans="1:48" x14ac:dyDescent="0.2">
      <c r="A1865" s="92" t="s">
        <v>7051</v>
      </c>
      <c r="B1865" s="92" t="s">
        <v>7052</v>
      </c>
      <c r="C1865" s="117" t="s">
        <v>166</v>
      </c>
      <c r="D1865" s="92" t="s">
        <v>403</v>
      </c>
      <c r="E1865" s="92" t="s">
        <v>7053</v>
      </c>
      <c r="F1865" s="92" t="s">
        <v>6316</v>
      </c>
      <c r="G1865" s="92" t="s">
        <v>3962</v>
      </c>
      <c r="H1865" s="92" t="s">
        <v>4285</v>
      </c>
      <c r="I1865" s="118" t="s">
        <v>7054</v>
      </c>
      <c r="J1865" s="119">
        <v>11</v>
      </c>
      <c r="K1865" s="119">
        <v>10000</v>
      </c>
      <c r="L1865" s="119">
        <f t="shared" si="213"/>
        <v>-48460</v>
      </c>
      <c r="N1865" s="48" t="s">
        <v>243</v>
      </c>
      <c r="P1865" s="119">
        <v>12763</v>
      </c>
      <c r="Q1865" s="119">
        <v>0</v>
      </c>
      <c r="R1865" s="119">
        <v>0</v>
      </c>
      <c r="S1865" s="119">
        <f t="shared" si="215"/>
        <v>12763</v>
      </c>
      <c r="T1865" s="119">
        <f t="shared" si="216"/>
        <v>12763</v>
      </c>
      <c r="U1865" s="119">
        <v>58460</v>
      </c>
      <c r="V1865" s="119">
        <v>31905</v>
      </c>
      <c r="W1865" s="119">
        <v>28725</v>
      </c>
      <c r="X1865" s="119">
        <f t="shared" si="214"/>
        <v>-77602</v>
      </c>
      <c r="Y1865" s="92" t="s">
        <v>12848</v>
      </c>
      <c r="Z1865" s="93">
        <v>8.4000000000000003E-4</v>
      </c>
      <c r="AA1865" s="178">
        <v>5.5999999999999995E-4</v>
      </c>
      <c r="AB1865" s="93">
        <f t="shared" si="217"/>
        <v>-2.8000000000000008E-4</v>
      </c>
      <c r="AE1865" s="48" t="s">
        <v>15145</v>
      </c>
      <c r="AF1865" s="172">
        <v>5.5999999999999995E-4</v>
      </c>
      <c r="AK1865" s="48" t="s">
        <v>15148</v>
      </c>
      <c r="AM1865" s="48" t="s">
        <v>3846</v>
      </c>
      <c r="AN1865" s="48" t="s">
        <v>4272</v>
      </c>
      <c r="AQ1865" s="123"/>
      <c r="AR1865" s="179">
        <v>5.5999999999999995E-4</v>
      </c>
      <c r="AS1865" s="180" t="s">
        <v>15280</v>
      </c>
      <c r="AT1865" s="181">
        <v>10000</v>
      </c>
      <c r="AU1865" s="181">
        <v>16</v>
      </c>
      <c r="AV1865" s="180" t="s">
        <v>7054</v>
      </c>
    </row>
    <row r="1866" spans="1:48" x14ac:dyDescent="0.2">
      <c r="A1866" s="92" t="s">
        <v>7055</v>
      </c>
      <c r="B1866" s="92" t="s">
        <v>7056</v>
      </c>
      <c r="C1866" s="117" t="s">
        <v>166</v>
      </c>
      <c r="D1866" s="92" t="s">
        <v>403</v>
      </c>
      <c r="E1866" s="92" t="s">
        <v>7057</v>
      </c>
      <c r="F1866" s="92" t="s">
        <v>6316</v>
      </c>
      <c r="G1866" s="92" t="s">
        <v>3962</v>
      </c>
      <c r="H1866" s="92" t="s">
        <v>4285</v>
      </c>
      <c r="I1866" s="118" t="s">
        <v>7058</v>
      </c>
      <c r="J1866" s="119">
        <v>11</v>
      </c>
      <c r="K1866" s="119">
        <v>10000</v>
      </c>
      <c r="L1866" s="119">
        <f t="shared" si="213"/>
        <v>5139</v>
      </c>
      <c r="M1866" s="119"/>
      <c r="N1866" s="48" t="s">
        <v>243</v>
      </c>
      <c r="P1866" s="119">
        <v>0</v>
      </c>
      <c r="Q1866" s="119">
        <v>0</v>
      </c>
      <c r="R1866" s="119">
        <v>0</v>
      </c>
      <c r="S1866" s="119">
        <f t="shared" si="215"/>
        <v>0</v>
      </c>
      <c r="T1866" s="119">
        <f t="shared" si="216"/>
        <v>0</v>
      </c>
      <c r="U1866" s="119">
        <v>4861</v>
      </c>
      <c r="V1866" s="119">
        <v>2226</v>
      </c>
      <c r="W1866" s="119">
        <v>2229</v>
      </c>
      <c r="X1866" s="119">
        <f t="shared" si="214"/>
        <v>-7087</v>
      </c>
      <c r="Y1866" s="92" t="s">
        <v>12848</v>
      </c>
      <c r="Z1866" s="93">
        <v>6.9999999999999999E-4</v>
      </c>
      <c r="AA1866" s="178">
        <v>6.9999999999999999E-4</v>
      </c>
      <c r="AB1866" s="93">
        <f t="shared" si="217"/>
        <v>0</v>
      </c>
      <c r="AE1866" s="48" t="s">
        <v>15145</v>
      </c>
      <c r="AF1866" s="172">
        <v>6.9999999999999999E-4</v>
      </c>
      <c r="AK1866" s="48" t="s">
        <v>15148</v>
      </c>
      <c r="AM1866" s="48" t="s">
        <v>3846</v>
      </c>
      <c r="AN1866" s="48" t="s">
        <v>4272</v>
      </c>
      <c r="AQ1866" s="123"/>
      <c r="AR1866" s="179">
        <v>6.9999999999999999E-4</v>
      </c>
      <c r="AS1866" s="180" t="s">
        <v>15280</v>
      </c>
      <c r="AT1866" s="181">
        <v>10000</v>
      </c>
      <c r="AU1866" s="181">
        <v>15</v>
      </c>
      <c r="AV1866" s="180" t="s">
        <v>7058</v>
      </c>
    </row>
    <row r="1867" spans="1:48" ht="30" x14ac:dyDescent="0.2">
      <c r="A1867" s="92" t="s">
        <v>7059</v>
      </c>
      <c r="B1867" s="92" t="s">
        <v>7060</v>
      </c>
      <c r="C1867" s="117" t="s">
        <v>166</v>
      </c>
      <c r="D1867" s="92" t="s">
        <v>403</v>
      </c>
      <c r="E1867" s="92" t="s">
        <v>7061</v>
      </c>
      <c r="F1867" s="92" t="s">
        <v>6316</v>
      </c>
      <c r="G1867" s="92" t="s">
        <v>3962</v>
      </c>
      <c r="H1867" s="92" t="s">
        <v>4285</v>
      </c>
      <c r="I1867" s="118" t="s">
        <v>7062</v>
      </c>
      <c r="J1867" s="119">
        <v>11</v>
      </c>
      <c r="K1867" s="119">
        <v>10000</v>
      </c>
      <c r="L1867" s="119">
        <f t="shared" si="213"/>
        <v>2901</v>
      </c>
      <c r="N1867" s="48" t="s">
        <v>243</v>
      </c>
      <c r="P1867" s="119">
        <v>10000</v>
      </c>
      <c r="Q1867" s="119">
        <v>10000</v>
      </c>
      <c r="R1867" s="119">
        <v>0</v>
      </c>
      <c r="S1867" s="119">
        <f t="shared" si="215"/>
        <v>20000</v>
      </c>
      <c r="T1867" s="119">
        <f t="shared" si="216"/>
        <v>20000</v>
      </c>
      <c r="U1867" s="119">
        <v>7099</v>
      </c>
      <c r="V1867" s="119">
        <v>4345</v>
      </c>
      <c r="W1867" s="119">
        <v>3828</v>
      </c>
      <c r="X1867" s="119">
        <f t="shared" si="214"/>
        <v>-1444</v>
      </c>
      <c r="Y1867" s="92" t="s">
        <v>12848</v>
      </c>
      <c r="Z1867" s="93">
        <v>5.6999999999999998E-4</v>
      </c>
      <c r="AA1867" s="178">
        <v>7.9000000000000001E-4</v>
      </c>
      <c r="AB1867" s="93">
        <f t="shared" si="217"/>
        <v>2.2000000000000003E-4</v>
      </c>
      <c r="AE1867" s="48" t="s">
        <v>15145</v>
      </c>
      <c r="AF1867" s="172">
        <v>7.9000000000000001E-4</v>
      </c>
      <c r="AK1867" s="48" t="s">
        <v>15148</v>
      </c>
      <c r="AM1867" s="48" t="s">
        <v>3846</v>
      </c>
      <c r="AN1867" s="48" t="s">
        <v>4272</v>
      </c>
      <c r="AQ1867" s="123" t="s">
        <v>15164</v>
      </c>
      <c r="AR1867" s="179">
        <v>7.9000000000000001E-4</v>
      </c>
      <c r="AS1867" s="180" t="s">
        <v>15280</v>
      </c>
      <c r="AT1867" s="181">
        <v>10000</v>
      </c>
      <c r="AU1867" s="181">
        <v>31</v>
      </c>
      <c r="AV1867" s="180" t="s">
        <v>7062</v>
      </c>
    </row>
    <row r="1868" spans="1:48" ht="30" x14ac:dyDescent="0.2">
      <c r="A1868" s="92" t="s">
        <v>7063</v>
      </c>
      <c r="B1868" s="92" t="s">
        <v>7064</v>
      </c>
      <c r="C1868" s="117" t="s">
        <v>166</v>
      </c>
      <c r="D1868" s="92" t="s">
        <v>403</v>
      </c>
      <c r="E1868" s="92" t="s">
        <v>7065</v>
      </c>
      <c r="F1868" s="92" t="s">
        <v>6316</v>
      </c>
      <c r="G1868" s="92" t="s">
        <v>3962</v>
      </c>
      <c r="H1868" s="92" t="s">
        <v>4285</v>
      </c>
      <c r="I1868" s="118" t="s">
        <v>7066</v>
      </c>
      <c r="J1868" s="119">
        <v>11</v>
      </c>
      <c r="K1868" s="119">
        <v>10000</v>
      </c>
      <c r="L1868" s="119">
        <f t="shared" si="213"/>
        <v>-96907</v>
      </c>
      <c r="N1868" s="48" t="s">
        <v>243</v>
      </c>
      <c r="P1868" s="119">
        <v>110000</v>
      </c>
      <c r="Q1868" s="119">
        <v>80000</v>
      </c>
      <c r="R1868" s="119">
        <v>30000</v>
      </c>
      <c r="S1868" s="119">
        <f t="shared" si="215"/>
        <v>190000</v>
      </c>
      <c r="T1868" s="119">
        <f t="shared" si="216"/>
        <v>220000</v>
      </c>
      <c r="U1868" s="119">
        <v>106907</v>
      </c>
      <c r="V1868" s="119">
        <v>73850</v>
      </c>
      <c r="W1868" s="119">
        <v>62738</v>
      </c>
      <c r="X1868" s="119">
        <f t="shared" si="214"/>
        <v>-70757</v>
      </c>
      <c r="Y1868" s="92" t="s">
        <v>12848</v>
      </c>
      <c r="Z1868" s="93">
        <v>8.8000000000000003E-4</v>
      </c>
      <c r="AA1868" s="178">
        <v>7.9000000000000001E-4</v>
      </c>
      <c r="AB1868" s="93">
        <f t="shared" si="217"/>
        <v>-9.0000000000000019E-5</v>
      </c>
      <c r="AE1868" s="48" t="s">
        <v>15145</v>
      </c>
      <c r="AF1868" s="172">
        <v>7.9000000000000001E-4</v>
      </c>
      <c r="AK1868" s="48" t="s">
        <v>15148</v>
      </c>
      <c r="AM1868" s="48" t="s">
        <v>3846</v>
      </c>
      <c r="AN1868" s="48" t="s">
        <v>4272</v>
      </c>
      <c r="AQ1868" s="123" t="s">
        <v>15164</v>
      </c>
      <c r="AR1868" s="179">
        <v>7.9000000000000001E-4</v>
      </c>
      <c r="AS1868" s="180" t="s">
        <v>15280</v>
      </c>
      <c r="AT1868" s="181">
        <v>10000</v>
      </c>
      <c r="AU1868" s="181">
        <v>16</v>
      </c>
      <c r="AV1868" s="180" t="s">
        <v>7066</v>
      </c>
    </row>
    <row r="1869" spans="1:48" x14ac:dyDescent="0.2">
      <c r="A1869" s="92" t="s">
        <v>7067</v>
      </c>
      <c r="B1869" s="92" t="s">
        <v>7068</v>
      </c>
      <c r="C1869" s="117" t="s">
        <v>166</v>
      </c>
      <c r="D1869" s="92" t="s">
        <v>437</v>
      </c>
      <c r="E1869" s="92" t="s">
        <v>7069</v>
      </c>
      <c r="F1869" s="92" t="s">
        <v>6316</v>
      </c>
      <c r="G1869" s="92" t="s">
        <v>3962</v>
      </c>
      <c r="H1869" s="92" t="s">
        <v>4285</v>
      </c>
      <c r="I1869" s="118" t="s">
        <v>7070</v>
      </c>
      <c r="J1869" s="119">
        <v>11</v>
      </c>
      <c r="K1869" s="119">
        <v>10000</v>
      </c>
      <c r="L1869" s="119">
        <f t="shared" si="213"/>
        <v>-4529</v>
      </c>
      <c r="N1869" s="48" t="s">
        <v>243</v>
      </c>
      <c r="P1869" s="119">
        <v>10000</v>
      </c>
      <c r="Q1869" s="119">
        <v>10000</v>
      </c>
      <c r="R1869" s="119">
        <v>0</v>
      </c>
      <c r="S1869" s="119">
        <f t="shared" si="215"/>
        <v>20000</v>
      </c>
      <c r="T1869" s="119">
        <f t="shared" si="216"/>
        <v>20000</v>
      </c>
      <c r="U1869" s="119">
        <v>14529</v>
      </c>
      <c r="V1869" s="119">
        <v>12582</v>
      </c>
      <c r="W1869" s="119">
        <v>13244</v>
      </c>
      <c r="X1869" s="119">
        <f t="shared" si="214"/>
        <v>-17111</v>
      </c>
      <c r="Y1869" s="92" t="s">
        <v>12848</v>
      </c>
      <c r="Z1869" s="93">
        <v>2.2799999999999999E-3</v>
      </c>
      <c r="AA1869" s="178">
        <v>2.2799999999999999E-3</v>
      </c>
      <c r="AB1869" s="93">
        <f t="shared" si="217"/>
        <v>0</v>
      </c>
      <c r="AE1869" s="48" t="s">
        <v>15145</v>
      </c>
      <c r="AF1869" s="172">
        <v>2.2799999999999999E-3</v>
      </c>
      <c r="AK1869" s="48" t="s">
        <v>15148</v>
      </c>
      <c r="AM1869" s="48" t="s">
        <v>3846</v>
      </c>
      <c r="AN1869" s="48" t="s">
        <v>4272</v>
      </c>
      <c r="AQ1869" s="123"/>
      <c r="AR1869" s="179">
        <v>2.2799999999999999E-3</v>
      </c>
      <c r="AS1869" s="180" t="s">
        <v>15280</v>
      </c>
      <c r="AT1869" s="181">
        <v>10000</v>
      </c>
      <c r="AU1869" s="181">
        <v>17</v>
      </c>
      <c r="AV1869" s="180" t="s">
        <v>7070</v>
      </c>
    </row>
    <row r="1870" spans="1:48" x14ac:dyDescent="0.2">
      <c r="A1870" s="92" t="s">
        <v>7071</v>
      </c>
      <c r="B1870" s="92" t="s">
        <v>7072</v>
      </c>
      <c r="C1870" s="117" t="s">
        <v>166</v>
      </c>
      <c r="D1870" s="92" t="s">
        <v>403</v>
      </c>
      <c r="E1870" s="92" t="s">
        <v>7073</v>
      </c>
      <c r="F1870" s="92" t="s">
        <v>6316</v>
      </c>
      <c r="G1870" s="92" t="s">
        <v>3962</v>
      </c>
      <c r="H1870" s="92" t="s">
        <v>4285</v>
      </c>
      <c r="I1870" s="118" t="s">
        <v>7074</v>
      </c>
      <c r="J1870" s="119">
        <v>11</v>
      </c>
      <c r="K1870" s="119">
        <v>10000</v>
      </c>
      <c r="L1870" s="119">
        <f t="shared" si="213"/>
        <v>1768</v>
      </c>
      <c r="N1870" s="48" t="s">
        <v>243</v>
      </c>
      <c r="P1870" s="119">
        <v>0</v>
      </c>
      <c r="Q1870" s="119">
        <v>0</v>
      </c>
      <c r="R1870" s="119">
        <v>0</v>
      </c>
      <c r="S1870" s="119">
        <f t="shared" si="215"/>
        <v>0</v>
      </c>
      <c r="T1870" s="119">
        <f t="shared" si="216"/>
        <v>0</v>
      </c>
      <c r="U1870" s="119">
        <v>8232</v>
      </c>
      <c r="V1870" s="119">
        <v>2580</v>
      </c>
      <c r="W1870" s="119">
        <v>1811</v>
      </c>
      <c r="X1870" s="119">
        <f t="shared" si="214"/>
        <v>-10812</v>
      </c>
      <c r="Y1870" s="92" t="s">
        <v>12848</v>
      </c>
      <c r="Z1870" s="93">
        <v>6.9999999999999999E-4</v>
      </c>
      <c r="AA1870" s="178">
        <v>6.9999999999999999E-4</v>
      </c>
      <c r="AB1870" s="93">
        <f t="shared" si="217"/>
        <v>0</v>
      </c>
      <c r="AE1870" s="48" t="s">
        <v>15145</v>
      </c>
      <c r="AF1870" s="172">
        <v>6.9999999999999999E-4</v>
      </c>
      <c r="AK1870" s="48" t="s">
        <v>15148</v>
      </c>
      <c r="AM1870" s="48" t="s">
        <v>3846</v>
      </c>
      <c r="AN1870" s="48" t="s">
        <v>4272</v>
      </c>
      <c r="AQ1870" s="123"/>
      <c r="AR1870" s="179">
        <v>6.9999999999999999E-4</v>
      </c>
      <c r="AS1870" s="180" t="s">
        <v>15280</v>
      </c>
      <c r="AT1870" s="181">
        <v>10000</v>
      </c>
      <c r="AU1870" s="181">
        <v>16</v>
      </c>
      <c r="AV1870" s="180" t="s">
        <v>7074</v>
      </c>
    </row>
    <row r="1871" spans="1:48" ht="30" x14ac:dyDescent="0.2">
      <c r="A1871" s="92" t="s">
        <v>7075</v>
      </c>
      <c r="B1871" s="92" t="s">
        <v>7076</v>
      </c>
      <c r="C1871" s="117" t="s">
        <v>166</v>
      </c>
      <c r="D1871" s="92" t="s">
        <v>403</v>
      </c>
      <c r="E1871" s="92" t="s">
        <v>7077</v>
      </c>
      <c r="F1871" s="92" t="s">
        <v>6316</v>
      </c>
      <c r="G1871" s="92" t="s">
        <v>3962</v>
      </c>
      <c r="H1871" s="92" t="s">
        <v>4285</v>
      </c>
      <c r="I1871" s="118" t="s">
        <v>7078</v>
      </c>
      <c r="J1871" s="119">
        <v>11</v>
      </c>
      <c r="K1871" s="119">
        <v>10000</v>
      </c>
      <c r="L1871" s="119">
        <f t="shared" si="213"/>
        <v>-147197</v>
      </c>
      <c r="N1871" s="48" t="s">
        <v>243</v>
      </c>
      <c r="P1871" s="119">
        <v>130000</v>
      </c>
      <c r="Q1871" s="119">
        <v>90000</v>
      </c>
      <c r="R1871" s="119">
        <v>40000</v>
      </c>
      <c r="S1871" s="119">
        <f t="shared" si="215"/>
        <v>220000</v>
      </c>
      <c r="T1871" s="119">
        <f t="shared" si="216"/>
        <v>260000</v>
      </c>
      <c r="U1871" s="119">
        <v>157197</v>
      </c>
      <c r="V1871" s="119">
        <v>88706</v>
      </c>
      <c r="W1871" s="119">
        <v>73297</v>
      </c>
      <c r="X1871" s="119">
        <f t="shared" si="214"/>
        <v>-115903</v>
      </c>
      <c r="Y1871" s="92" t="s">
        <v>12848</v>
      </c>
      <c r="Z1871" s="93">
        <v>3.6000000000000002E-4</v>
      </c>
      <c r="AA1871" s="178">
        <v>7.9000000000000001E-4</v>
      </c>
      <c r="AB1871" s="93">
        <f t="shared" si="217"/>
        <v>4.2999999999999999E-4</v>
      </c>
      <c r="AE1871" s="48" t="s">
        <v>15145</v>
      </c>
      <c r="AF1871" s="172">
        <v>7.9000000000000001E-4</v>
      </c>
      <c r="AK1871" s="48" t="s">
        <v>15148</v>
      </c>
      <c r="AM1871" s="48" t="s">
        <v>3846</v>
      </c>
      <c r="AN1871" s="48" t="s">
        <v>4272</v>
      </c>
      <c r="AQ1871" s="123" t="s">
        <v>15164</v>
      </c>
      <c r="AR1871" s="179">
        <v>7.9000000000000001E-4</v>
      </c>
      <c r="AS1871" s="180" t="s">
        <v>15280</v>
      </c>
      <c r="AT1871" s="181">
        <v>10000</v>
      </c>
      <c r="AU1871" s="181">
        <v>16</v>
      </c>
      <c r="AV1871" s="180" t="s">
        <v>7078</v>
      </c>
    </row>
    <row r="1872" spans="1:48" x14ac:dyDescent="0.2">
      <c r="A1872" s="92" t="s">
        <v>7079</v>
      </c>
      <c r="B1872" s="92" t="s">
        <v>7080</v>
      </c>
      <c r="C1872" s="117" t="s">
        <v>166</v>
      </c>
      <c r="D1872" s="92" t="s">
        <v>403</v>
      </c>
      <c r="E1872" s="92" t="s">
        <v>7081</v>
      </c>
      <c r="F1872" s="92" t="s">
        <v>6316</v>
      </c>
      <c r="G1872" s="92" t="s">
        <v>3962</v>
      </c>
      <c r="H1872" s="92" t="s">
        <v>4285</v>
      </c>
      <c r="I1872" s="118" t="s">
        <v>7082</v>
      </c>
      <c r="J1872" s="119">
        <v>11</v>
      </c>
      <c r="K1872" s="119">
        <v>10000</v>
      </c>
      <c r="L1872" s="119">
        <f t="shared" si="213"/>
        <v>-6102</v>
      </c>
      <c r="N1872" s="48" t="s">
        <v>243</v>
      </c>
      <c r="P1872" s="119">
        <v>0</v>
      </c>
      <c r="Q1872" s="119">
        <v>0</v>
      </c>
      <c r="R1872" s="119">
        <v>0</v>
      </c>
      <c r="S1872" s="119">
        <f t="shared" si="215"/>
        <v>0</v>
      </c>
      <c r="T1872" s="119">
        <f t="shared" si="216"/>
        <v>0</v>
      </c>
      <c r="U1872" s="119">
        <v>16102</v>
      </c>
      <c r="V1872" s="119">
        <v>11714</v>
      </c>
      <c r="W1872" s="119">
        <v>9781</v>
      </c>
      <c r="X1872" s="119">
        <f t="shared" si="214"/>
        <v>-27816</v>
      </c>
      <c r="Y1872" s="92" t="s">
        <v>12848</v>
      </c>
      <c r="Z1872" s="93">
        <v>1.08E-3</v>
      </c>
      <c r="AA1872" s="178">
        <v>1.08E-3</v>
      </c>
      <c r="AB1872" s="93">
        <f t="shared" si="217"/>
        <v>0</v>
      </c>
      <c r="AE1872" s="48" t="s">
        <v>15145</v>
      </c>
      <c r="AF1872" s="172">
        <v>1.08E-3</v>
      </c>
      <c r="AK1872" s="48" t="s">
        <v>15148</v>
      </c>
      <c r="AM1872" s="48" t="s">
        <v>3846</v>
      </c>
      <c r="AN1872" s="48" t="s">
        <v>4272</v>
      </c>
      <c r="AQ1872" s="123"/>
      <c r="AR1872" s="179">
        <v>1.08E-3</v>
      </c>
      <c r="AS1872" s="180" t="s">
        <v>15280</v>
      </c>
      <c r="AT1872" s="181">
        <v>10000</v>
      </c>
      <c r="AU1872" s="181">
        <v>15</v>
      </c>
      <c r="AV1872" s="180" t="s">
        <v>7082</v>
      </c>
    </row>
    <row r="1873" spans="1:48" ht="30" x14ac:dyDescent="0.2">
      <c r="A1873" s="92" t="s">
        <v>7083</v>
      </c>
      <c r="B1873" s="92" t="s">
        <v>7084</v>
      </c>
      <c r="C1873" s="117" t="s">
        <v>166</v>
      </c>
      <c r="D1873" s="92" t="s">
        <v>437</v>
      </c>
      <c r="E1873" s="92" t="s">
        <v>7085</v>
      </c>
      <c r="F1873" s="92" t="s">
        <v>6316</v>
      </c>
      <c r="G1873" s="92" t="s">
        <v>3962</v>
      </c>
      <c r="H1873" s="92" t="s">
        <v>4294</v>
      </c>
      <c r="I1873" s="118" t="s">
        <v>7086</v>
      </c>
      <c r="J1873" s="119">
        <v>9</v>
      </c>
      <c r="K1873" s="119">
        <v>10000</v>
      </c>
      <c r="L1873" s="119">
        <f t="shared" si="213"/>
        <v>8048</v>
      </c>
      <c r="M1873" s="119"/>
      <c r="N1873" s="48" t="s">
        <v>243</v>
      </c>
      <c r="P1873" s="119">
        <v>0</v>
      </c>
      <c r="Q1873" s="119">
        <v>0</v>
      </c>
      <c r="R1873" s="119">
        <v>0</v>
      </c>
      <c r="S1873" s="119">
        <f t="shared" si="215"/>
        <v>0</v>
      </c>
      <c r="T1873" s="119">
        <f t="shared" si="216"/>
        <v>0</v>
      </c>
      <c r="U1873" s="119">
        <v>1952</v>
      </c>
      <c r="V1873" s="119">
        <v>1443</v>
      </c>
      <c r="W1873" s="119">
        <v>1398</v>
      </c>
      <c r="X1873" s="119">
        <f t="shared" si="214"/>
        <v>-3395</v>
      </c>
      <c r="Y1873" s="92" t="s">
        <v>12848</v>
      </c>
      <c r="Z1873" s="93">
        <v>3.6000000000000002E-4</v>
      </c>
      <c r="AA1873" s="178">
        <v>7.9000000000000001E-4</v>
      </c>
      <c r="AB1873" s="93">
        <f t="shared" si="217"/>
        <v>4.2999999999999999E-4</v>
      </c>
      <c r="AE1873" s="48" t="s">
        <v>15145</v>
      </c>
      <c r="AF1873" s="172">
        <v>7.9000000000000001E-4</v>
      </c>
      <c r="AK1873" s="48" t="s">
        <v>15148</v>
      </c>
      <c r="AM1873" s="48" t="s">
        <v>3846</v>
      </c>
      <c r="AN1873" s="48" t="s">
        <v>4272</v>
      </c>
      <c r="AQ1873" s="123" t="s">
        <v>15164</v>
      </c>
      <c r="AR1873" s="179">
        <v>7.9000000000000001E-4</v>
      </c>
      <c r="AS1873" s="180" t="s">
        <v>15281</v>
      </c>
      <c r="AT1873" s="181">
        <v>10000</v>
      </c>
      <c r="AU1873" s="181">
        <v>24</v>
      </c>
      <c r="AV1873" s="180" t="s">
        <v>15620</v>
      </c>
    </row>
    <row r="1874" spans="1:48" x14ac:dyDescent="0.2">
      <c r="A1874" s="92" t="s">
        <v>7087</v>
      </c>
      <c r="B1874" s="92" t="s">
        <v>7088</v>
      </c>
      <c r="C1874" s="117" t="s">
        <v>166</v>
      </c>
      <c r="D1874" s="92" t="s">
        <v>403</v>
      </c>
      <c r="E1874" s="92" t="s">
        <v>7089</v>
      </c>
      <c r="F1874" s="92" t="s">
        <v>6316</v>
      </c>
      <c r="G1874" s="92" t="s">
        <v>3962</v>
      </c>
      <c r="H1874" s="92" t="s">
        <v>4285</v>
      </c>
      <c r="I1874" s="118" t="s">
        <v>7090</v>
      </c>
      <c r="J1874" s="119">
        <v>11</v>
      </c>
      <c r="K1874" s="119">
        <v>10000</v>
      </c>
      <c r="L1874" s="119">
        <f t="shared" si="213"/>
        <v>-56468</v>
      </c>
      <c r="N1874" s="48" t="s">
        <v>243</v>
      </c>
      <c r="P1874" s="119">
        <v>25320</v>
      </c>
      <c r="Q1874" s="119">
        <v>5320</v>
      </c>
      <c r="R1874" s="119">
        <v>20000</v>
      </c>
      <c r="S1874" s="119">
        <f t="shared" si="215"/>
        <v>30640</v>
      </c>
      <c r="T1874" s="119">
        <f t="shared" si="216"/>
        <v>50640</v>
      </c>
      <c r="U1874" s="119">
        <v>66468</v>
      </c>
      <c r="V1874" s="119">
        <v>50542</v>
      </c>
      <c r="W1874" s="119">
        <v>45689</v>
      </c>
      <c r="X1874" s="119">
        <f t="shared" si="214"/>
        <v>-91690</v>
      </c>
      <c r="Y1874" s="92" t="s">
        <v>12848</v>
      </c>
      <c r="Z1874" s="93">
        <v>1.08E-3</v>
      </c>
      <c r="AA1874" s="178">
        <v>3.6000000000000002E-4</v>
      </c>
      <c r="AB1874" s="93">
        <f t="shared" si="217"/>
        <v>-7.1999999999999994E-4</v>
      </c>
      <c r="AE1874" s="48" t="s">
        <v>15145</v>
      </c>
      <c r="AF1874" s="172">
        <v>3.6000000000000002E-4</v>
      </c>
      <c r="AK1874" s="48" t="s">
        <v>15148</v>
      </c>
      <c r="AM1874" s="48" t="s">
        <v>3846</v>
      </c>
      <c r="AN1874" s="48" t="s">
        <v>4272</v>
      </c>
      <c r="AQ1874" s="123" t="s">
        <v>15149</v>
      </c>
      <c r="AR1874" s="179">
        <v>3.6000000000000002E-4</v>
      </c>
      <c r="AS1874" s="180" t="s">
        <v>15280</v>
      </c>
      <c r="AT1874" s="181">
        <v>10000</v>
      </c>
      <c r="AU1874" s="181">
        <v>16</v>
      </c>
      <c r="AV1874" s="180" t="s">
        <v>7090</v>
      </c>
    </row>
    <row r="1875" spans="1:48" ht="30" x14ac:dyDescent="0.2">
      <c r="A1875" s="92" t="s">
        <v>7091</v>
      </c>
      <c r="B1875" s="92" t="s">
        <v>7092</v>
      </c>
      <c r="C1875" s="117" t="s">
        <v>166</v>
      </c>
      <c r="D1875" s="92" t="s">
        <v>403</v>
      </c>
      <c r="E1875" s="92" t="s">
        <v>7093</v>
      </c>
      <c r="F1875" s="92" t="s">
        <v>6316</v>
      </c>
      <c r="G1875" s="92" t="s">
        <v>3962</v>
      </c>
      <c r="H1875" s="92" t="s">
        <v>4285</v>
      </c>
      <c r="I1875" s="118" t="s">
        <v>7094</v>
      </c>
      <c r="J1875" s="119">
        <v>11</v>
      </c>
      <c r="K1875" s="119">
        <v>10000</v>
      </c>
      <c r="L1875" s="119">
        <f t="shared" si="213"/>
        <v>-14792</v>
      </c>
      <c r="N1875" s="48" t="s">
        <v>243</v>
      </c>
      <c r="P1875" s="119">
        <v>20000</v>
      </c>
      <c r="Q1875" s="119">
        <v>20000</v>
      </c>
      <c r="R1875" s="119">
        <v>0</v>
      </c>
      <c r="S1875" s="119">
        <f t="shared" si="215"/>
        <v>40000</v>
      </c>
      <c r="T1875" s="119">
        <f t="shared" si="216"/>
        <v>40000</v>
      </c>
      <c r="U1875" s="119">
        <v>24792</v>
      </c>
      <c r="V1875" s="119">
        <v>17782</v>
      </c>
      <c r="W1875" s="119">
        <v>16336</v>
      </c>
      <c r="X1875" s="119">
        <f t="shared" si="214"/>
        <v>-22574</v>
      </c>
      <c r="Y1875" s="92" t="s">
        <v>12848</v>
      </c>
      <c r="Z1875" s="93">
        <v>8.8000000000000003E-4</v>
      </c>
      <c r="AA1875" s="178">
        <v>8.0000000000000004E-4</v>
      </c>
      <c r="AB1875" s="93">
        <f t="shared" si="217"/>
        <v>-7.9999999999999993E-5</v>
      </c>
      <c r="AE1875" s="48" t="s">
        <v>15145</v>
      </c>
      <c r="AF1875" s="172">
        <v>8.0000000000000004E-4</v>
      </c>
      <c r="AK1875" s="48" t="s">
        <v>15148</v>
      </c>
      <c r="AM1875" s="48" t="s">
        <v>3846</v>
      </c>
      <c r="AN1875" s="48" t="s">
        <v>4272</v>
      </c>
      <c r="AQ1875" s="123" t="s">
        <v>15164</v>
      </c>
      <c r="AR1875" s="179">
        <v>8.0000000000000004E-4</v>
      </c>
      <c r="AS1875" s="180" t="s">
        <v>15280</v>
      </c>
      <c r="AT1875" s="181">
        <v>10000</v>
      </c>
      <c r="AU1875" s="181">
        <v>9</v>
      </c>
      <c r="AV1875" s="180" t="s">
        <v>7094</v>
      </c>
    </row>
    <row r="1876" spans="1:48" ht="30" x14ac:dyDescent="0.2">
      <c r="A1876" s="92" t="s">
        <v>7095</v>
      </c>
      <c r="B1876" s="92" t="s">
        <v>7096</v>
      </c>
      <c r="C1876" s="117" t="s">
        <v>166</v>
      </c>
      <c r="D1876" s="92" t="s">
        <v>437</v>
      </c>
      <c r="E1876" s="92" t="s">
        <v>7097</v>
      </c>
      <c r="F1876" s="92" t="s">
        <v>6316</v>
      </c>
      <c r="G1876" s="92" t="s">
        <v>3962</v>
      </c>
      <c r="H1876" s="92" t="s">
        <v>4285</v>
      </c>
      <c r="I1876" s="118" t="s">
        <v>7098</v>
      </c>
      <c r="J1876" s="119">
        <v>11</v>
      </c>
      <c r="K1876" s="119">
        <v>10000</v>
      </c>
      <c r="L1876" s="119">
        <f t="shared" si="213"/>
        <v>8326</v>
      </c>
      <c r="M1876" s="119"/>
      <c r="N1876" s="48" t="s">
        <v>243</v>
      </c>
      <c r="P1876" s="119">
        <v>0</v>
      </c>
      <c r="Q1876" s="119">
        <v>0</v>
      </c>
      <c r="R1876" s="119">
        <v>0</v>
      </c>
      <c r="S1876" s="119">
        <f t="shared" si="215"/>
        <v>0</v>
      </c>
      <c r="T1876" s="119">
        <f t="shared" si="216"/>
        <v>0</v>
      </c>
      <c r="U1876" s="119">
        <v>1674</v>
      </c>
      <c r="V1876" s="119">
        <v>1243</v>
      </c>
      <c r="W1876" s="119">
        <v>970</v>
      </c>
      <c r="X1876" s="119">
        <f t="shared" si="214"/>
        <v>-2917</v>
      </c>
      <c r="Y1876" s="92" t="s">
        <v>12848</v>
      </c>
      <c r="Z1876" s="93">
        <v>3.6000000000000002E-4</v>
      </c>
      <c r="AA1876" s="178">
        <v>7.9000000000000001E-4</v>
      </c>
      <c r="AB1876" s="93">
        <f t="shared" si="217"/>
        <v>4.2999999999999999E-4</v>
      </c>
      <c r="AE1876" s="48" t="s">
        <v>15145</v>
      </c>
      <c r="AF1876" s="172">
        <v>7.9000000000000001E-4</v>
      </c>
      <c r="AK1876" s="48" t="s">
        <v>15148</v>
      </c>
      <c r="AM1876" s="48" t="s">
        <v>3846</v>
      </c>
      <c r="AN1876" s="48" t="s">
        <v>4272</v>
      </c>
      <c r="AQ1876" s="123" t="s">
        <v>15164</v>
      </c>
      <c r="AR1876" s="179">
        <v>7.9000000000000001E-4</v>
      </c>
      <c r="AS1876" s="180" t="s">
        <v>15324</v>
      </c>
      <c r="AT1876" s="181">
        <v>10000</v>
      </c>
      <c r="AU1876" s="181">
        <v>16</v>
      </c>
      <c r="AV1876" s="180" t="s">
        <v>7098</v>
      </c>
    </row>
    <row r="1877" spans="1:48" x14ac:dyDescent="0.2">
      <c r="A1877" s="92" t="s">
        <v>7099</v>
      </c>
      <c r="B1877" s="92" t="s">
        <v>7100</v>
      </c>
      <c r="C1877" s="117" t="s">
        <v>166</v>
      </c>
      <c r="D1877" s="92" t="s">
        <v>437</v>
      </c>
      <c r="E1877" s="92" t="s">
        <v>7101</v>
      </c>
      <c r="F1877" s="92" t="s">
        <v>6316</v>
      </c>
      <c r="G1877" s="92" t="s">
        <v>3962</v>
      </c>
      <c r="H1877" s="92" t="s">
        <v>4285</v>
      </c>
      <c r="I1877" s="118" t="s">
        <v>7102</v>
      </c>
      <c r="J1877" s="119">
        <v>11</v>
      </c>
      <c r="K1877" s="119">
        <v>10000</v>
      </c>
      <c r="L1877" s="119">
        <f t="shared" si="213"/>
        <v>6192</v>
      </c>
      <c r="M1877" s="119"/>
      <c r="N1877" s="48" t="s">
        <v>243</v>
      </c>
      <c r="P1877" s="119">
        <v>0</v>
      </c>
      <c r="Q1877" s="119">
        <v>0</v>
      </c>
      <c r="R1877" s="119">
        <v>0</v>
      </c>
      <c r="S1877" s="119">
        <f t="shared" si="215"/>
        <v>0</v>
      </c>
      <c r="T1877" s="119">
        <f t="shared" si="216"/>
        <v>0</v>
      </c>
      <c r="U1877" s="119">
        <v>3808</v>
      </c>
      <c r="V1877" s="119">
        <v>1965</v>
      </c>
      <c r="W1877" s="119">
        <v>1958</v>
      </c>
      <c r="X1877" s="119">
        <f t="shared" si="214"/>
        <v>-5773</v>
      </c>
      <c r="Y1877" s="92" t="s">
        <v>12848</v>
      </c>
      <c r="Z1877" s="93">
        <v>1.98E-3</v>
      </c>
      <c r="AA1877" s="178">
        <v>1.98E-3</v>
      </c>
      <c r="AB1877" s="93">
        <f t="shared" si="217"/>
        <v>0</v>
      </c>
      <c r="AE1877" s="48" t="s">
        <v>15145</v>
      </c>
      <c r="AF1877" s="172">
        <v>1.98E-3</v>
      </c>
      <c r="AK1877" s="48" t="s">
        <v>15148</v>
      </c>
      <c r="AM1877" s="48" t="s">
        <v>3846</v>
      </c>
      <c r="AN1877" s="48" t="s">
        <v>4272</v>
      </c>
      <c r="AQ1877" s="123"/>
      <c r="AR1877" s="179">
        <v>1.98E-3</v>
      </c>
      <c r="AS1877" s="180" t="s">
        <v>15280</v>
      </c>
      <c r="AT1877" s="181">
        <v>10000</v>
      </c>
      <c r="AU1877" s="181">
        <v>17</v>
      </c>
      <c r="AV1877" s="180" t="s">
        <v>7102</v>
      </c>
    </row>
    <row r="1878" spans="1:48" ht="30" x14ac:dyDescent="0.2">
      <c r="A1878" s="92" t="s">
        <v>7103</v>
      </c>
      <c r="B1878" s="92" t="s">
        <v>7104</v>
      </c>
      <c r="C1878" s="117" t="s">
        <v>166</v>
      </c>
      <c r="D1878" s="92" t="s">
        <v>403</v>
      </c>
      <c r="E1878" s="92" t="s">
        <v>7105</v>
      </c>
      <c r="F1878" s="92" t="s">
        <v>6316</v>
      </c>
      <c r="G1878" s="92" t="s">
        <v>3962</v>
      </c>
      <c r="H1878" s="92" t="s">
        <v>4285</v>
      </c>
      <c r="I1878" s="118" t="s">
        <v>7106</v>
      </c>
      <c r="J1878" s="119">
        <v>11</v>
      </c>
      <c r="K1878" s="119">
        <v>10000</v>
      </c>
      <c r="L1878" s="119">
        <f t="shared" si="213"/>
        <v>-9403</v>
      </c>
      <c r="N1878" s="48" t="s">
        <v>243</v>
      </c>
      <c r="P1878" s="119">
        <v>0</v>
      </c>
      <c r="Q1878" s="119">
        <v>0</v>
      </c>
      <c r="R1878" s="119">
        <v>0</v>
      </c>
      <c r="S1878" s="119">
        <f t="shared" si="215"/>
        <v>0</v>
      </c>
      <c r="T1878" s="119">
        <f t="shared" si="216"/>
        <v>0</v>
      </c>
      <c r="U1878" s="119">
        <v>19403</v>
      </c>
      <c r="V1878" s="119">
        <v>13869</v>
      </c>
      <c r="W1878" s="119">
        <v>13426</v>
      </c>
      <c r="X1878" s="119">
        <f t="shared" si="214"/>
        <v>-33272</v>
      </c>
      <c r="Y1878" s="92" t="s">
        <v>12848</v>
      </c>
      <c r="Z1878" s="93">
        <v>3.6000000000000002E-4</v>
      </c>
      <c r="AA1878" s="178">
        <v>8.0000000000000004E-4</v>
      </c>
      <c r="AB1878" s="93">
        <f t="shared" si="217"/>
        <v>4.4000000000000002E-4</v>
      </c>
      <c r="AE1878" s="48" t="s">
        <v>15145</v>
      </c>
      <c r="AF1878" s="172">
        <v>8.0000000000000004E-4</v>
      </c>
      <c r="AK1878" s="48" t="s">
        <v>15148</v>
      </c>
      <c r="AM1878" s="48" t="s">
        <v>3846</v>
      </c>
      <c r="AN1878" s="48" t="s">
        <v>4272</v>
      </c>
      <c r="AQ1878" s="123" t="s">
        <v>15164</v>
      </c>
      <c r="AR1878" s="179">
        <v>8.0000000000000004E-4</v>
      </c>
      <c r="AS1878" s="180" t="s">
        <v>15280</v>
      </c>
      <c r="AT1878" s="181">
        <v>10000</v>
      </c>
      <c r="AU1878" s="181">
        <v>16</v>
      </c>
      <c r="AV1878" s="180" t="s">
        <v>7106</v>
      </c>
    </row>
    <row r="1879" spans="1:48" ht="30" x14ac:dyDescent="0.2">
      <c r="A1879" s="92" t="s">
        <v>7107</v>
      </c>
      <c r="B1879" s="92" t="s">
        <v>7108</v>
      </c>
      <c r="C1879" s="117" t="s">
        <v>166</v>
      </c>
      <c r="D1879" s="92" t="s">
        <v>403</v>
      </c>
      <c r="E1879" s="92" t="s">
        <v>7109</v>
      </c>
      <c r="F1879" s="92" t="s">
        <v>6316</v>
      </c>
      <c r="G1879" s="92" t="s">
        <v>3962</v>
      </c>
      <c r="H1879" s="92" t="s">
        <v>4285</v>
      </c>
      <c r="I1879" s="118" t="s">
        <v>7110</v>
      </c>
      <c r="J1879" s="119">
        <v>11</v>
      </c>
      <c r="K1879" s="119">
        <v>10000</v>
      </c>
      <c r="L1879" s="119">
        <f t="shared" si="213"/>
        <v>-7427</v>
      </c>
      <c r="N1879" s="48" t="s">
        <v>243</v>
      </c>
      <c r="P1879" s="119">
        <v>30000</v>
      </c>
      <c r="Q1879" s="119">
        <v>20000</v>
      </c>
      <c r="R1879" s="119">
        <v>0</v>
      </c>
      <c r="S1879" s="119">
        <f t="shared" si="215"/>
        <v>50000</v>
      </c>
      <c r="T1879" s="119">
        <f t="shared" si="216"/>
        <v>50000</v>
      </c>
      <c r="U1879" s="119">
        <v>17427</v>
      </c>
      <c r="V1879" s="119">
        <v>15191</v>
      </c>
      <c r="W1879" s="119">
        <v>13933</v>
      </c>
      <c r="X1879" s="119">
        <f t="shared" si="214"/>
        <v>-2618</v>
      </c>
      <c r="Y1879" s="92" t="s">
        <v>12848</v>
      </c>
      <c r="Z1879" s="93">
        <v>3.6000000000000002E-4</v>
      </c>
      <c r="AA1879" s="178">
        <v>7.6000000000000004E-4</v>
      </c>
      <c r="AB1879" s="93">
        <f t="shared" si="217"/>
        <v>4.0000000000000002E-4</v>
      </c>
      <c r="AE1879" s="48" t="s">
        <v>15145</v>
      </c>
      <c r="AF1879" s="172">
        <v>7.6000000000000004E-4</v>
      </c>
      <c r="AK1879" s="48" t="s">
        <v>15148</v>
      </c>
      <c r="AM1879" s="48" t="s">
        <v>3846</v>
      </c>
      <c r="AN1879" s="48" t="s">
        <v>4272</v>
      </c>
      <c r="AQ1879" s="123" t="s">
        <v>15164</v>
      </c>
      <c r="AR1879" s="179">
        <v>7.6000000000000004E-4</v>
      </c>
      <c r="AS1879" s="180" t="s">
        <v>15280</v>
      </c>
      <c r="AT1879" s="181">
        <v>20000</v>
      </c>
      <c r="AU1879" s="181">
        <v>17</v>
      </c>
      <c r="AV1879" s="180" t="s">
        <v>7110</v>
      </c>
    </row>
    <row r="1880" spans="1:48" x14ac:dyDescent="0.2">
      <c r="A1880" s="92" t="s">
        <v>7111</v>
      </c>
      <c r="B1880" s="92" t="s">
        <v>7112</v>
      </c>
      <c r="C1880" s="117" t="s">
        <v>166</v>
      </c>
      <c r="D1880" s="92" t="s">
        <v>403</v>
      </c>
      <c r="E1880" s="92" t="s">
        <v>7113</v>
      </c>
      <c r="F1880" s="92" t="s">
        <v>6316</v>
      </c>
      <c r="G1880" s="92" t="s">
        <v>3962</v>
      </c>
      <c r="H1880" s="92" t="s">
        <v>4285</v>
      </c>
      <c r="I1880" s="118" t="s">
        <v>7114</v>
      </c>
      <c r="J1880" s="119">
        <v>11</v>
      </c>
      <c r="K1880" s="119">
        <v>10000</v>
      </c>
      <c r="L1880" s="119">
        <f t="shared" si="213"/>
        <v>2771</v>
      </c>
      <c r="N1880" s="48" t="s">
        <v>243</v>
      </c>
      <c r="P1880" s="119">
        <v>10000</v>
      </c>
      <c r="Q1880" s="119">
        <v>10000</v>
      </c>
      <c r="R1880" s="119">
        <v>0</v>
      </c>
      <c r="S1880" s="119">
        <f t="shared" si="215"/>
        <v>20000</v>
      </c>
      <c r="T1880" s="119">
        <f t="shared" si="216"/>
        <v>20000</v>
      </c>
      <c r="U1880" s="119">
        <v>7229</v>
      </c>
      <c r="V1880" s="119">
        <v>4807</v>
      </c>
      <c r="W1880" s="119">
        <v>4257</v>
      </c>
      <c r="X1880" s="119">
        <f t="shared" si="214"/>
        <v>-2036</v>
      </c>
      <c r="Y1880" s="92" t="s">
        <v>12848</v>
      </c>
      <c r="Z1880" s="93">
        <v>1.4E-3</v>
      </c>
      <c r="AA1880" s="178">
        <v>1.4E-3</v>
      </c>
      <c r="AB1880" s="93">
        <f t="shared" si="217"/>
        <v>0</v>
      </c>
      <c r="AE1880" s="48" t="s">
        <v>15145</v>
      </c>
      <c r="AF1880" s="172">
        <v>1.4E-3</v>
      </c>
      <c r="AK1880" s="48" t="s">
        <v>15148</v>
      </c>
      <c r="AM1880" s="48" t="s">
        <v>3846</v>
      </c>
      <c r="AN1880" s="48" t="s">
        <v>4272</v>
      </c>
      <c r="AQ1880" s="123"/>
      <c r="AR1880" s="179">
        <v>1.4E-3</v>
      </c>
      <c r="AS1880" s="180" t="s">
        <v>15324</v>
      </c>
      <c r="AT1880" s="181">
        <v>10000</v>
      </c>
      <c r="AU1880" s="181">
        <v>13</v>
      </c>
      <c r="AV1880" s="180" t="s">
        <v>7114</v>
      </c>
    </row>
    <row r="1881" spans="1:48" x14ac:dyDescent="0.2">
      <c r="A1881" s="92" t="s">
        <v>7115</v>
      </c>
      <c r="B1881" s="92" t="s">
        <v>7116</v>
      </c>
      <c r="C1881" s="117" t="s">
        <v>166</v>
      </c>
      <c r="D1881" s="92" t="s">
        <v>437</v>
      </c>
      <c r="E1881" s="92" t="s">
        <v>7117</v>
      </c>
      <c r="F1881" s="92" t="s">
        <v>6316</v>
      </c>
      <c r="G1881" s="92" t="s">
        <v>3962</v>
      </c>
      <c r="H1881" s="92" t="s">
        <v>4285</v>
      </c>
      <c r="I1881" s="118" t="s">
        <v>7102</v>
      </c>
      <c r="J1881" s="119">
        <v>11</v>
      </c>
      <c r="K1881" s="119">
        <v>10000</v>
      </c>
      <c r="L1881" s="119">
        <f t="shared" si="213"/>
        <v>8060</v>
      </c>
      <c r="M1881" s="119"/>
      <c r="N1881" s="48" t="s">
        <v>243</v>
      </c>
      <c r="P1881" s="119">
        <v>0</v>
      </c>
      <c r="Q1881" s="119">
        <v>0</v>
      </c>
      <c r="R1881" s="119">
        <v>0</v>
      </c>
      <c r="S1881" s="119">
        <f t="shared" si="215"/>
        <v>0</v>
      </c>
      <c r="T1881" s="119">
        <f t="shared" si="216"/>
        <v>0</v>
      </c>
      <c r="U1881" s="119">
        <v>1940</v>
      </c>
      <c r="V1881" s="119">
        <v>1033</v>
      </c>
      <c r="W1881" s="119">
        <v>840</v>
      </c>
      <c r="X1881" s="119">
        <f t="shared" si="214"/>
        <v>-2973</v>
      </c>
      <c r="Y1881" s="92" t="s">
        <v>12848</v>
      </c>
      <c r="Z1881" s="93">
        <v>5.0000000000000001E-3</v>
      </c>
      <c r="AA1881" s="178">
        <v>5.0000000000000001E-3</v>
      </c>
      <c r="AB1881" s="93">
        <f t="shared" si="217"/>
        <v>0</v>
      </c>
      <c r="AE1881" s="48" t="s">
        <v>15145</v>
      </c>
      <c r="AF1881" s="172">
        <v>5.0000000000000001E-3</v>
      </c>
      <c r="AK1881" s="48" t="s">
        <v>15148</v>
      </c>
      <c r="AM1881" s="48" t="s">
        <v>3846</v>
      </c>
      <c r="AN1881" s="48" t="s">
        <v>4272</v>
      </c>
      <c r="AQ1881" s="123"/>
      <c r="AR1881" s="179">
        <v>5.0000000000000001E-3</v>
      </c>
      <c r="AS1881" s="180" t="s">
        <v>15324</v>
      </c>
      <c r="AT1881" s="181">
        <v>10000</v>
      </c>
      <c r="AU1881" s="181">
        <v>12</v>
      </c>
      <c r="AV1881" s="180" t="s">
        <v>7102</v>
      </c>
    </row>
    <row r="1882" spans="1:48" ht="30" x14ac:dyDescent="0.2">
      <c r="A1882" s="92" t="s">
        <v>7118</v>
      </c>
      <c r="B1882" s="92" t="s">
        <v>7119</v>
      </c>
      <c r="C1882" s="117" t="s">
        <v>166</v>
      </c>
      <c r="D1882" s="92" t="s">
        <v>437</v>
      </c>
      <c r="E1882" s="92" t="s">
        <v>7120</v>
      </c>
      <c r="F1882" s="92" t="s">
        <v>6316</v>
      </c>
      <c r="G1882" s="92" t="s">
        <v>3962</v>
      </c>
      <c r="H1882" s="92" t="s">
        <v>4285</v>
      </c>
      <c r="I1882" s="118" t="s">
        <v>7121</v>
      </c>
      <c r="J1882" s="119">
        <v>11</v>
      </c>
      <c r="K1882" s="119">
        <v>10000</v>
      </c>
      <c r="L1882" s="119">
        <f t="shared" si="213"/>
        <v>-51614</v>
      </c>
      <c r="N1882" s="48" t="s">
        <v>243</v>
      </c>
      <c r="P1882" s="119">
        <v>60000</v>
      </c>
      <c r="Q1882" s="119">
        <v>40000</v>
      </c>
      <c r="R1882" s="119">
        <v>20000</v>
      </c>
      <c r="S1882" s="119">
        <f t="shared" si="215"/>
        <v>100000</v>
      </c>
      <c r="T1882" s="119">
        <f t="shared" si="216"/>
        <v>120000</v>
      </c>
      <c r="U1882" s="119">
        <v>61614</v>
      </c>
      <c r="V1882" s="119">
        <v>41093</v>
      </c>
      <c r="W1882" s="119">
        <v>35004</v>
      </c>
      <c r="X1882" s="119">
        <f t="shared" si="214"/>
        <v>-42707</v>
      </c>
      <c r="Y1882" s="92" t="s">
        <v>12848</v>
      </c>
      <c r="Z1882" s="93">
        <v>5.2999999999999998E-4</v>
      </c>
      <c r="AA1882" s="178">
        <v>7.9000000000000001E-4</v>
      </c>
      <c r="AB1882" s="93">
        <f t="shared" si="217"/>
        <v>2.6000000000000003E-4</v>
      </c>
      <c r="AE1882" s="48" t="s">
        <v>15145</v>
      </c>
      <c r="AF1882" s="172">
        <v>7.9000000000000001E-4</v>
      </c>
      <c r="AK1882" s="48" t="s">
        <v>15148</v>
      </c>
      <c r="AM1882" s="48" t="s">
        <v>3846</v>
      </c>
      <c r="AN1882" s="48" t="s">
        <v>4272</v>
      </c>
      <c r="AQ1882" s="123" t="s">
        <v>15164</v>
      </c>
      <c r="AR1882" s="179">
        <v>7.9000000000000001E-4</v>
      </c>
      <c r="AS1882" s="180" t="s">
        <v>15280</v>
      </c>
      <c r="AT1882" s="181">
        <v>10000</v>
      </c>
      <c r="AU1882" s="181">
        <v>11</v>
      </c>
      <c r="AV1882" s="180" t="s">
        <v>7121</v>
      </c>
    </row>
    <row r="1883" spans="1:48" ht="30" x14ac:dyDescent="0.2">
      <c r="A1883" s="92" t="s">
        <v>7122</v>
      </c>
      <c r="B1883" s="92" t="s">
        <v>7123</v>
      </c>
      <c r="C1883" s="117" t="s">
        <v>166</v>
      </c>
      <c r="D1883" s="92" t="s">
        <v>403</v>
      </c>
      <c r="E1883" s="92" t="s">
        <v>7124</v>
      </c>
      <c r="F1883" s="92" t="s">
        <v>6316</v>
      </c>
      <c r="G1883" s="92" t="s">
        <v>3962</v>
      </c>
      <c r="H1883" s="92" t="s">
        <v>4285</v>
      </c>
      <c r="I1883" s="118" t="s">
        <v>7125</v>
      </c>
      <c r="J1883" s="119">
        <v>11</v>
      </c>
      <c r="K1883" s="119">
        <v>10000</v>
      </c>
      <c r="L1883" s="119">
        <f t="shared" si="213"/>
        <v>6950</v>
      </c>
      <c r="M1883" s="119"/>
      <c r="N1883" s="48" t="s">
        <v>243</v>
      </c>
      <c r="P1883" s="119">
        <v>0</v>
      </c>
      <c r="Q1883" s="119">
        <v>0</v>
      </c>
      <c r="R1883" s="119">
        <v>0</v>
      </c>
      <c r="S1883" s="119">
        <f t="shared" si="215"/>
        <v>0</v>
      </c>
      <c r="T1883" s="119">
        <f t="shared" si="216"/>
        <v>0</v>
      </c>
      <c r="U1883" s="119">
        <v>3050</v>
      </c>
      <c r="V1883" s="119">
        <v>195</v>
      </c>
      <c r="W1883" s="119">
        <v>195</v>
      </c>
      <c r="X1883" s="119">
        <f t="shared" si="214"/>
        <v>-3245</v>
      </c>
      <c r="Y1883" s="92" t="s">
        <v>12848</v>
      </c>
      <c r="Z1883" s="93">
        <v>6.9999999999999999E-4</v>
      </c>
      <c r="AA1883" s="178">
        <v>8.0000000000000004E-4</v>
      </c>
      <c r="AB1883" s="93">
        <f t="shared" si="217"/>
        <v>1.0000000000000005E-4</v>
      </c>
      <c r="AE1883" s="48" t="s">
        <v>15145</v>
      </c>
      <c r="AF1883" s="172">
        <v>8.0000000000000004E-4</v>
      </c>
      <c r="AK1883" s="48" t="s">
        <v>15148</v>
      </c>
      <c r="AM1883" s="48" t="s">
        <v>3846</v>
      </c>
      <c r="AN1883" s="48" t="s">
        <v>4272</v>
      </c>
      <c r="AQ1883" s="123" t="s">
        <v>15164</v>
      </c>
      <c r="AR1883" s="179">
        <v>8.0000000000000004E-4</v>
      </c>
      <c r="AS1883" s="180" t="s">
        <v>15324</v>
      </c>
      <c r="AT1883" s="181">
        <v>10000</v>
      </c>
      <c r="AU1883" s="181">
        <v>11</v>
      </c>
      <c r="AV1883" s="180" t="s">
        <v>7125</v>
      </c>
    </row>
    <row r="1884" spans="1:48" ht="30" x14ac:dyDescent="0.2">
      <c r="A1884" s="92" t="s">
        <v>7126</v>
      </c>
      <c r="B1884" s="92" t="s">
        <v>7127</v>
      </c>
      <c r="C1884" s="117" t="s">
        <v>166</v>
      </c>
      <c r="D1884" s="92" t="s">
        <v>403</v>
      </c>
      <c r="E1884" s="92" t="s">
        <v>7128</v>
      </c>
      <c r="F1884" s="92" t="s">
        <v>6316</v>
      </c>
      <c r="G1884" s="92" t="s">
        <v>3962</v>
      </c>
      <c r="H1884" s="92" t="s">
        <v>4285</v>
      </c>
      <c r="I1884" s="118" t="s">
        <v>7129</v>
      </c>
      <c r="J1884" s="119">
        <v>11</v>
      </c>
      <c r="K1884" s="119">
        <v>10000</v>
      </c>
      <c r="L1884" s="119">
        <f t="shared" si="213"/>
        <v>-75035</v>
      </c>
      <c r="N1884" s="48" t="s">
        <v>243</v>
      </c>
      <c r="P1884" s="119">
        <v>60000</v>
      </c>
      <c r="Q1884" s="119">
        <v>40000</v>
      </c>
      <c r="R1884" s="119">
        <v>20000</v>
      </c>
      <c r="S1884" s="119">
        <f t="shared" si="215"/>
        <v>100000</v>
      </c>
      <c r="T1884" s="119">
        <f t="shared" si="216"/>
        <v>120000</v>
      </c>
      <c r="U1884" s="119">
        <v>85035</v>
      </c>
      <c r="V1884" s="119">
        <v>56656</v>
      </c>
      <c r="W1884" s="119">
        <v>49935</v>
      </c>
      <c r="X1884" s="119">
        <f t="shared" si="214"/>
        <v>-81691</v>
      </c>
      <c r="Y1884" s="92" t="s">
        <v>12848</v>
      </c>
      <c r="Z1884" s="93">
        <v>3.6000000000000002E-4</v>
      </c>
      <c r="AA1884" s="178">
        <v>7.9000000000000001E-4</v>
      </c>
      <c r="AB1884" s="93">
        <f t="shared" si="217"/>
        <v>4.2999999999999999E-4</v>
      </c>
      <c r="AE1884" s="48" t="s">
        <v>15145</v>
      </c>
      <c r="AF1884" s="172">
        <v>7.9000000000000001E-4</v>
      </c>
      <c r="AK1884" s="48" t="s">
        <v>15148</v>
      </c>
      <c r="AM1884" s="48" t="s">
        <v>3846</v>
      </c>
      <c r="AN1884" s="48" t="s">
        <v>4272</v>
      </c>
      <c r="AQ1884" s="123" t="s">
        <v>15164</v>
      </c>
      <c r="AR1884" s="179">
        <v>7.9000000000000001E-4</v>
      </c>
      <c r="AS1884" s="180" t="s">
        <v>15280</v>
      </c>
      <c r="AT1884" s="181">
        <v>10000</v>
      </c>
      <c r="AU1884" s="181">
        <v>11</v>
      </c>
      <c r="AV1884" s="180" t="s">
        <v>7129</v>
      </c>
    </row>
    <row r="1885" spans="1:48" ht="30" x14ac:dyDescent="0.2">
      <c r="A1885" s="92" t="s">
        <v>7130</v>
      </c>
      <c r="B1885" s="92" t="s">
        <v>7131</v>
      </c>
      <c r="C1885" s="117" t="s">
        <v>166</v>
      </c>
      <c r="D1885" s="92" t="s">
        <v>403</v>
      </c>
      <c r="E1885" s="92" t="s">
        <v>7132</v>
      </c>
      <c r="F1885" s="92" t="s">
        <v>6316</v>
      </c>
      <c r="G1885" s="92" t="s">
        <v>3962</v>
      </c>
      <c r="H1885" s="92" t="s">
        <v>4285</v>
      </c>
      <c r="I1885" s="118" t="s">
        <v>7133</v>
      </c>
      <c r="J1885" s="119">
        <v>11</v>
      </c>
      <c r="K1885" s="119">
        <v>10000</v>
      </c>
      <c r="L1885" s="119">
        <f t="shared" si="213"/>
        <v>-53397</v>
      </c>
      <c r="N1885" s="48" t="s">
        <v>243</v>
      </c>
      <c r="P1885" s="119">
        <v>0</v>
      </c>
      <c r="Q1885" s="119">
        <v>0</v>
      </c>
      <c r="R1885" s="119">
        <v>0</v>
      </c>
      <c r="S1885" s="119">
        <f t="shared" si="215"/>
        <v>0</v>
      </c>
      <c r="T1885" s="119">
        <f t="shared" si="216"/>
        <v>0</v>
      </c>
      <c r="U1885" s="119">
        <v>63397</v>
      </c>
      <c r="V1885" s="119">
        <v>43288</v>
      </c>
      <c r="W1885" s="119">
        <v>42122</v>
      </c>
      <c r="X1885" s="119">
        <f t="shared" si="214"/>
        <v>-106685</v>
      </c>
      <c r="Y1885" s="92" t="s">
        <v>12848</v>
      </c>
      <c r="Z1885" s="93">
        <v>3.6000000000000002E-4</v>
      </c>
      <c r="AA1885" s="178">
        <v>7.6000000000000004E-4</v>
      </c>
      <c r="AB1885" s="93">
        <f t="shared" si="217"/>
        <v>4.0000000000000002E-4</v>
      </c>
      <c r="AE1885" s="48" t="s">
        <v>15145</v>
      </c>
      <c r="AF1885" s="172">
        <v>7.6000000000000004E-4</v>
      </c>
      <c r="AK1885" s="48" t="s">
        <v>15148</v>
      </c>
      <c r="AM1885" s="48" t="s">
        <v>3846</v>
      </c>
      <c r="AN1885" s="48" t="s">
        <v>4272</v>
      </c>
      <c r="AQ1885" s="123" t="s">
        <v>15164</v>
      </c>
      <c r="AR1885" s="179">
        <v>7.6000000000000004E-4</v>
      </c>
      <c r="AS1885" s="180" t="s">
        <v>15280</v>
      </c>
      <c r="AT1885" s="181">
        <v>20000</v>
      </c>
      <c r="AU1885" s="181">
        <v>16</v>
      </c>
      <c r="AV1885" s="180" t="s">
        <v>7133</v>
      </c>
    </row>
    <row r="1886" spans="1:48" x14ac:dyDescent="0.2">
      <c r="A1886" s="92" t="s">
        <v>7134</v>
      </c>
      <c r="B1886" s="92" t="s">
        <v>7135</v>
      </c>
      <c r="C1886" s="117" t="s">
        <v>166</v>
      </c>
      <c r="D1886" s="92" t="s">
        <v>437</v>
      </c>
      <c r="E1886" s="92" t="s">
        <v>7136</v>
      </c>
      <c r="F1886" s="92" t="s">
        <v>6316</v>
      </c>
      <c r="G1886" s="92" t="s">
        <v>3962</v>
      </c>
      <c r="H1886" s="92" t="s">
        <v>4285</v>
      </c>
      <c r="I1886" s="118" t="s">
        <v>7137</v>
      </c>
      <c r="J1886" s="119">
        <v>11</v>
      </c>
      <c r="K1886" s="119">
        <v>10000</v>
      </c>
      <c r="L1886" s="119">
        <f t="shared" si="213"/>
        <v>7723</v>
      </c>
      <c r="M1886" s="119"/>
      <c r="N1886" s="48" t="s">
        <v>243</v>
      </c>
      <c r="P1886" s="119">
        <v>0</v>
      </c>
      <c r="Q1886" s="119">
        <v>0</v>
      </c>
      <c r="R1886" s="119">
        <v>0</v>
      </c>
      <c r="S1886" s="119">
        <f t="shared" si="215"/>
        <v>0</v>
      </c>
      <c r="T1886" s="119">
        <f t="shared" si="216"/>
        <v>0</v>
      </c>
      <c r="U1886" s="119">
        <v>2277</v>
      </c>
      <c r="V1886" s="119">
        <v>1657</v>
      </c>
      <c r="W1886" s="119">
        <v>1419</v>
      </c>
      <c r="X1886" s="119">
        <f t="shared" si="214"/>
        <v>-3934</v>
      </c>
      <c r="Y1886" s="92" t="s">
        <v>12848</v>
      </c>
      <c r="Z1886" s="93">
        <v>1.9599999999999999E-3</v>
      </c>
      <c r="AA1886" s="178">
        <v>1.9599999999999999E-3</v>
      </c>
      <c r="AB1886" s="93">
        <f t="shared" si="217"/>
        <v>0</v>
      </c>
      <c r="AE1886" s="48" t="s">
        <v>15145</v>
      </c>
      <c r="AF1886" s="172">
        <v>1.9599999999999999E-3</v>
      </c>
      <c r="AK1886" s="48" t="s">
        <v>15148</v>
      </c>
      <c r="AM1886" s="48" t="s">
        <v>3846</v>
      </c>
      <c r="AN1886" s="48" t="s">
        <v>4272</v>
      </c>
      <c r="AQ1886" s="123"/>
      <c r="AR1886" s="179">
        <v>1.9599999999999999E-3</v>
      </c>
      <c r="AS1886" s="180" t="s">
        <v>15324</v>
      </c>
      <c r="AT1886" s="181">
        <v>10000</v>
      </c>
      <c r="AU1886" s="181">
        <v>15</v>
      </c>
      <c r="AV1886" s="180" t="s">
        <v>7137</v>
      </c>
    </row>
    <row r="1887" spans="1:48" x14ac:dyDescent="0.2">
      <c r="A1887" s="92" t="s">
        <v>7138</v>
      </c>
      <c r="B1887" s="92" t="s">
        <v>7139</v>
      </c>
      <c r="C1887" s="117" t="s">
        <v>166</v>
      </c>
      <c r="D1887" s="92" t="s">
        <v>403</v>
      </c>
      <c r="E1887" s="92" t="s">
        <v>7140</v>
      </c>
      <c r="F1887" s="92" t="s">
        <v>6316</v>
      </c>
      <c r="G1887" s="92" t="s">
        <v>3962</v>
      </c>
      <c r="H1887" s="92" t="s">
        <v>4285</v>
      </c>
      <c r="I1887" s="118" t="s">
        <v>7141</v>
      </c>
      <c r="J1887" s="119">
        <v>11</v>
      </c>
      <c r="K1887" s="119">
        <v>10000</v>
      </c>
      <c r="L1887" s="119">
        <f t="shared" si="213"/>
        <v>-92265</v>
      </c>
      <c r="N1887" s="48" t="s">
        <v>243</v>
      </c>
      <c r="P1887" s="119">
        <v>90000</v>
      </c>
      <c r="Q1887" s="119">
        <v>70000</v>
      </c>
      <c r="R1887" s="119">
        <v>20000</v>
      </c>
      <c r="S1887" s="119">
        <f t="shared" si="215"/>
        <v>160000</v>
      </c>
      <c r="T1887" s="119">
        <f t="shared" si="216"/>
        <v>180000</v>
      </c>
      <c r="U1887" s="119">
        <v>102265</v>
      </c>
      <c r="V1887" s="119">
        <v>69809</v>
      </c>
      <c r="W1887" s="119">
        <v>68930</v>
      </c>
      <c r="X1887" s="119">
        <f t="shared" si="214"/>
        <v>-82074</v>
      </c>
      <c r="Y1887" s="92" t="s">
        <v>12848</v>
      </c>
      <c r="Z1887" s="93">
        <v>9.6000000000000002E-4</v>
      </c>
      <c r="AA1887" s="178">
        <v>9.6000000000000002E-4</v>
      </c>
      <c r="AB1887" s="93">
        <f t="shared" si="217"/>
        <v>0</v>
      </c>
      <c r="AE1887" s="48" t="s">
        <v>15145</v>
      </c>
      <c r="AF1887" s="172">
        <v>9.6000000000000002E-4</v>
      </c>
      <c r="AK1887" s="48" t="s">
        <v>15148</v>
      </c>
      <c r="AM1887" s="48" t="s">
        <v>3846</v>
      </c>
      <c r="AN1887" s="48" t="s">
        <v>4272</v>
      </c>
      <c r="AQ1887" s="123"/>
      <c r="AR1887" s="179">
        <v>9.6000000000000002E-4</v>
      </c>
      <c r="AS1887" s="180" t="s">
        <v>15280</v>
      </c>
      <c r="AT1887" s="181">
        <v>10000</v>
      </c>
      <c r="AU1887" s="181">
        <v>14</v>
      </c>
      <c r="AV1887" s="180" t="s">
        <v>7141</v>
      </c>
    </row>
    <row r="1888" spans="1:48" ht="30" x14ac:dyDescent="0.2">
      <c r="A1888" s="132" t="s">
        <v>15621</v>
      </c>
      <c r="B1888" s="129" t="s">
        <v>15622</v>
      </c>
      <c r="C1888" s="117" t="s">
        <v>166</v>
      </c>
      <c r="D1888" s="92" t="s">
        <v>403</v>
      </c>
      <c r="E1888" s="92" t="s">
        <v>15623</v>
      </c>
      <c r="F1888" s="92" t="s">
        <v>6316</v>
      </c>
      <c r="G1888" s="92" t="s">
        <v>3962</v>
      </c>
      <c r="H1888" s="92" t="s">
        <v>4285</v>
      </c>
      <c r="I1888" s="92" t="s">
        <v>15624</v>
      </c>
      <c r="J1888" s="119">
        <v>11</v>
      </c>
      <c r="K1888" s="119">
        <v>5000</v>
      </c>
      <c r="N1888" s="48" t="s">
        <v>243</v>
      </c>
      <c r="O1888" s="48" t="s">
        <v>278</v>
      </c>
      <c r="P1888" s="119">
        <v>0</v>
      </c>
      <c r="Q1888" s="119">
        <v>0</v>
      </c>
      <c r="R1888" s="119">
        <v>0</v>
      </c>
      <c r="S1888" s="119">
        <f t="shared" si="215"/>
        <v>0</v>
      </c>
      <c r="T1888" s="119">
        <f t="shared" si="216"/>
        <v>0</v>
      </c>
      <c r="U1888" s="119">
        <v>0</v>
      </c>
      <c r="V1888" s="119">
        <v>0</v>
      </c>
      <c r="W1888" s="119">
        <v>0</v>
      </c>
      <c r="X1888" s="119">
        <f t="shared" si="214"/>
        <v>0</v>
      </c>
      <c r="Y1888" s="92" t="s">
        <v>12844</v>
      </c>
      <c r="Z1888" s="171">
        <v>1.95E-2</v>
      </c>
      <c r="AA1888" s="178">
        <v>1.95E-2</v>
      </c>
      <c r="AB1888" s="93">
        <f t="shared" si="217"/>
        <v>0</v>
      </c>
      <c r="AE1888" s="48" t="s">
        <v>15145</v>
      </c>
      <c r="AF1888" s="172">
        <v>1.95E-2</v>
      </c>
      <c r="AK1888" s="48" t="s">
        <v>15443</v>
      </c>
      <c r="AM1888" s="131" t="s">
        <v>3846</v>
      </c>
      <c r="AN1888" s="131" t="s">
        <v>4272</v>
      </c>
      <c r="AQ1888" s="123"/>
      <c r="AR1888" s="179">
        <v>1.95E-2</v>
      </c>
      <c r="AS1888" s="180" t="s">
        <v>15324</v>
      </c>
      <c r="AT1888" s="181">
        <v>5000</v>
      </c>
      <c r="AU1888" s="181">
        <v>16</v>
      </c>
      <c r="AV1888" s="180" t="s">
        <v>15624</v>
      </c>
    </row>
    <row r="1889" spans="1:48" ht="30" x14ac:dyDescent="0.2">
      <c r="A1889" s="132" t="s">
        <v>15625</v>
      </c>
      <c r="B1889" s="129" t="s">
        <v>15626</v>
      </c>
      <c r="C1889" s="117" t="s">
        <v>166</v>
      </c>
      <c r="D1889" s="92" t="s">
        <v>14948</v>
      </c>
      <c r="E1889" s="92" t="s">
        <v>15627</v>
      </c>
      <c r="F1889" s="92" t="s">
        <v>6316</v>
      </c>
      <c r="G1889" s="92" t="s">
        <v>3962</v>
      </c>
      <c r="H1889" s="92" t="s">
        <v>7388</v>
      </c>
      <c r="I1889" s="92" t="s">
        <v>15628</v>
      </c>
      <c r="J1889" s="119">
        <v>11</v>
      </c>
      <c r="K1889" s="119">
        <v>1000</v>
      </c>
      <c r="N1889" s="48" t="s">
        <v>243</v>
      </c>
      <c r="O1889" s="48" t="s">
        <v>278</v>
      </c>
      <c r="P1889" s="119">
        <v>0</v>
      </c>
      <c r="Q1889" s="119">
        <v>0</v>
      </c>
      <c r="R1889" s="119">
        <v>0</v>
      </c>
      <c r="S1889" s="119">
        <f t="shared" si="215"/>
        <v>0</v>
      </c>
      <c r="T1889" s="119">
        <f t="shared" si="216"/>
        <v>0</v>
      </c>
      <c r="U1889" s="119">
        <v>0</v>
      </c>
      <c r="V1889" s="119">
        <v>0</v>
      </c>
      <c r="W1889" s="119">
        <v>0</v>
      </c>
      <c r="X1889" s="119">
        <f t="shared" si="214"/>
        <v>0</v>
      </c>
      <c r="Y1889" s="92" t="s">
        <v>12844</v>
      </c>
      <c r="Z1889" s="171">
        <v>0.17</v>
      </c>
      <c r="AA1889" s="178">
        <v>0.17</v>
      </c>
      <c r="AB1889" s="93">
        <f t="shared" si="217"/>
        <v>0</v>
      </c>
      <c r="AE1889" s="48" t="s">
        <v>15145</v>
      </c>
      <c r="AF1889" s="172">
        <v>0.17</v>
      </c>
      <c r="AK1889" s="48" t="s">
        <v>15443</v>
      </c>
      <c r="AM1889" s="131" t="s">
        <v>3846</v>
      </c>
      <c r="AN1889" s="131" t="s">
        <v>4272</v>
      </c>
      <c r="AQ1889" s="123"/>
      <c r="AR1889" s="179">
        <v>0.17</v>
      </c>
      <c r="AS1889" s="180" t="s">
        <v>15629</v>
      </c>
      <c r="AT1889" s="181">
        <v>1000</v>
      </c>
      <c r="AU1889" s="181">
        <v>16</v>
      </c>
      <c r="AV1889" s="180" t="s">
        <v>15628</v>
      </c>
    </row>
    <row r="1890" spans="1:48" x14ac:dyDescent="0.2">
      <c r="A1890" s="92" t="s">
        <v>7142</v>
      </c>
      <c r="B1890" s="92" t="s">
        <v>7143</v>
      </c>
      <c r="C1890" s="117" t="s">
        <v>166</v>
      </c>
      <c r="D1890" s="92" t="s">
        <v>403</v>
      </c>
      <c r="E1890" s="92" t="s">
        <v>7144</v>
      </c>
      <c r="F1890" s="92" t="s">
        <v>6316</v>
      </c>
      <c r="G1890" s="92" t="s">
        <v>3962</v>
      </c>
      <c r="H1890" s="92" t="s">
        <v>4285</v>
      </c>
      <c r="I1890" s="118" t="s">
        <v>7145</v>
      </c>
      <c r="J1890" s="119">
        <v>11</v>
      </c>
      <c r="K1890" s="119">
        <v>10000</v>
      </c>
      <c r="L1890" s="119">
        <f t="shared" ref="L1890:L1921" si="218">K1890-U1890</f>
        <v>-100593</v>
      </c>
      <c r="N1890" s="48" t="s">
        <v>243</v>
      </c>
      <c r="P1890" s="119">
        <v>90000</v>
      </c>
      <c r="Q1890" s="119">
        <v>60000</v>
      </c>
      <c r="R1890" s="119">
        <v>30000</v>
      </c>
      <c r="S1890" s="119">
        <f t="shared" si="215"/>
        <v>150000</v>
      </c>
      <c r="T1890" s="119">
        <f t="shared" si="216"/>
        <v>180000</v>
      </c>
      <c r="U1890" s="119">
        <v>110593</v>
      </c>
      <c r="V1890" s="119">
        <v>72320</v>
      </c>
      <c r="W1890" s="119">
        <v>71333</v>
      </c>
      <c r="X1890" s="119">
        <f t="shared" si="214"/>
        <v>-92913</v>
      </c>
      <c r="Y1890" s="92" t="s">
        <v>12848</v>
      </c>
      <c r="Z1890" s="93">
        <v>1.01E-3</v>
      </c>
      <c r="AA1890" s="178">
        <v>1.01E-3</v>
      </c>
      <c r="AB1890" s="93">
        <f t="shared" si="217"/>
        <v>0</v>
      </c>
      <c r="AE1890" s="48" t="s">
        <v>15145</v>
      </c>
      <c r="AF1890" s="172">
        <v>1.01E-3</v>
      </c>
      <c r="AK1890" s="48" t="s">
        <v>15148</v>
      </c>
      <c r="AM1890" s="48" t="s">
        <v>3846</v>
      </c>
      <c r="AN1890" s="48" t="s">
        <v>4272</v>
      </c>
      <c r="AQ1890" s="123"/>
      <c r="AR1890" s="179">
        <v>1.01E-3</v>
      </c>
      <c r="AS1890" s="180" t="s">
        <v>15280</v>
      </c>
      <c r="AT1890" s="181">
        <v>10000</v>
      </c>
      <c r="AU1890" s="181">
        <v>11</v>
      </c>
      <c r="AV1890" s="180" t="s">
        <v>7145</v>
      </c>
    </row>
    <row r="1891" spans="1:48" x14ac:dyDescent="0.2">
      <c r="A1891" s="92" t="s">
        <v>7146</v>
      </c>
      <c r="B1891" s="92" t="s">
        <v>7147</v>
      </c>
      <c r="C1891" s="117" t="s">
        <v>166</v>
      </c>
      <c r="D1891" s="92" t="s">
        <v>437</v>
      </c>
      <c r="E1891" s="92" t="s">
        <v>7148</v>
      </c>
      <c r="F1891" s="92" t="s">
        <v>6316</v>
      </c>
      <c r="G1891" s="92" t="s">
        <v>3962</v>
      </c>
      <c r="H1891" s="92" t="s">
        <v>4285</v>
      </c>
      <c r="I1891" s="118" t="s">
        <v>7149</v>
      </c>
      <c r="J1891" s="119">
        <v>11</v>
      </c>
      <c r="K1891" s="119">
        <v>10000</v>
      </c>
      <c r="L1891" s="119">
        <f t="shared" si="218"/>
        <v>386</v>
      </c>
      <c r="M1891" s="92">
        <v>8.4</v>
      </c>
      <c r="N1891" s="48" t="s">
        <v>243</v>
      </c>
      <c r="P1891" s="119">
        <v>20000</v>
      </c>
      <c r="Q1891" s="119">
        <v>20000</v>
      </c>
      <c r="R1891" s="119">
        <v>0</v>
      </c>
      <c r="S1891" s="119">
        <f t="shared" si="215"/>
        <v>40000</v>
      </c>
      <c r="T1891" s="119">
        <f t="shared" si="216"/>
        <v>40000</v>
      </c>
      <c r="U1891" s="119">
        <v>9614</v>
      </c>
      <c r="V1891" s="119">
        <v>7887</v>
      </c>
      <c r="W1891" s="119">
        <v>7556</v>
      </c>
      <c r="X1891" s="119">
        <f t="shared" si="214"/>
        <v>2499</v>
      </c>
      <c r="Y1891" s="92" t="s">
        <v>12863</v>
      </c>
      <c r="Z1891" s="93">
        <v>8.4000000000000003E-4</v>
      </c>
      <c r="AA1891" s="178">
        <v>8.4000000000000003E-4</v>
      </c>
      <c r="AB1891" s="93">
        <f t="shared" si="217"/>
        <v>0</v>
      </c>
      <c r="AE1891" s="48" t="s">
        <v>15145</v>
      </c>
      <c r="AF1891" s="172">
        <v>8.4000000000000003E-4</v>
      </c>
      <c r="AK1891" s="48" t="s">
        <v>15148</v>
      </c>
      <c r="AM1891" s="48" t="s">
        <v>3846</v>
      </c>
      <c r="AN1891" s="48" t="s">
        <v>4272</v>
      </c>
      <c r="AQ1891" s="123"/>
      <c r="AR1891" s="179">
        <v>8.4000000000000003E-4</v>
      </c>
      <c r="AS1891" s="180" t="s">
        <v>15280</v>
      </c>
      <c r="AT1891" s="181">
        <v>10000</v>
      </c>
      <c r="AU1891" s="181">
        <v>11</v>
      </c>
      <c r="AV1891" s="180" t="s">
        <v>7149</v>
      </c>
    </row>
    <row r="1892" spans="1:48" ht="30" x14ac:dyDescent="0.2">
      <c r="A1892" s="92" t="s">
        <v>7150</v>
      </c>
      <c r="B1892" s="92" t="s">
        <v>7151</v>
      </c>
      <c r="C1892" s="117" t="s">
        <v>166</v>
      </c>
      <c r="D1892" s="92" t="s">
        <v>403</v>
      </c>
      <c r="E1892" s="92" t="s">
        <v>7152</v>
      </c>
      <c r="F1892" s="92" t="s">
        <v>6316</v>
      </c>
      <c r="G1892" s="92" t="s">
        <v>3962</v>
      </c>
      <c r="H1892" s="92" t="s">
        <v>4285</v>
      </c>
      <c r="I1892" s="118" t="s">
        <v>7153</v>
      </c>
      <c r="J1892" s="119">
        <v>11</v>
      </c>
      <c r="K1892" s="119">
        <v>10000</v>
      </c>
      <c r="L1892" s="119">
        <f t="shared" si="218"/>
        <v>-62228</v>
      </c>
      <c r="N1892" s="48" t="s">
        <v>243</v>
      </c>
      <c r="P1892" s="119">
        <v>60000</v>
      </c>
      <c r="Q1892" s="119">
        <v>40000</v>
      </c>
      <c r="R1892" s="119">
        <v>20000</v>
      </c>
      <c r="S1892" s="119">
        <f t="shared" si="215"/>
        <v>100000</v>
      </c>
      <c r="T1892" s="119">
        <f t="shared" si="216"/>
        <v>120000</v>
      </c>
      <c r="U1892" s="119">
        <v>72228</v>
      </c>
      <c r="V1892" s="119">
        <v>48123</v>
      </c>
      <c r="W1892" s="119">
        <v>39916</v>
      </c>
      <c r="X1892" s="119">
        <f t="shared" si="214"/>
        <v>-60351</v>
      </c>
      <c r="Y1892" s="92" t="s">
        <v>12848</v>
      </c>
      <c r="Z1892" s="93">
        <v>3.6000000000000002E-4</v>
      </c>
      <c r="AA1892" s="178">
        <v>7.9000000000000001E-4</v>
      </c>
      <c r="AB1892" s="93">
        <f t="shared" si="217"/>
        <v>4.2999999999999999E-4</v>
      </c>
      <c r="AE1892" s="48" t="s">
        <v>15145</v>
      </c>
      <c r="AF1892" s="172">
        <v>7.9000000000000001E-4</v>
      </c>
      <c r="AK1892" s="48" t="s">
        <v>15148</v>
      </c>
      <c r="AM1892" s="48" t="s">
        <v>3846</v>
      </c>
      <c r="AN1892" s="48" t="s">
        <v>4272</v>
      </c>
      <c r="AQ1892" s="123" t="s">
        <v>15164</v>
      </c>
      <c r="AR1892" s="179">
        <v>7.9000000000000001E-4</v>
      </c>
      <c r="AS1892" s="180" t="s">
        <v>15280</v>
      </c>
      <c r="AT1892" s="181">
        <v>10000</v>
      </c>
      <c r="AU1892" s="181">
        <v>11</v>
      </c>
      <c r="AV1892" s="180" t="s">
        <v>7153</v>
      </c>
    </row>
    <row r="1893" spans="1:48" x14ac:dyDescent="0.2">
      <c r="A1893" s="92" t="s">
        <v>7154</v>
      </c>
      <c r="B1893" s="92" t="s">
        <v>7155</v>
      </c>
      <c r="C1893" s="117" t="s">
        <v>166</v>
      </c>
      <c r="D1893" s="92" t="s">
        <v>403</v>
      </c>
      <c r="E1893" s="92" t="s">
        <v>7156</v>
      </c>
      <c r="F1893" s="92" t="s">
        <v>6316</v>
      </c>
      <c r="G1893" s="92" t="s">
        <v>3962</v>
      </c>
      <c r="H1893" s="92" t="s">
        <v>4285</v>
      </c>
      <c r="I1893" s="118" t="s">
        <v>7157</v>
      </c>
      <c r="J1893" s="119">
        <v>11</v>
      </c>
      <c r="K1893" s="119">
        <v>5000</v>
      </c>
      <c r="L1893" s="119">
        <f t="shared" si="218"/>
        <v>902</v>
      </c>
      <c r="N1893" s="48" t="s">
        <v>243</v>
      </c>
      <c r="P1893" s="119">
        <v>0</v>
      </c>
      <c r="Q1893" s="119">
        <v>0</v>
      </c>
      <c r="R1893" s="119">
        <v>0</v>
      </c>
      <c r="S1893" s="119">
        <f t="shared" si="215"/>
        <v>0</v>
      </c>
      <c r="T1893" s="119">
        <f t="shared" si="216"/>
        <v>0</v>
      </c>
      <c r="U1893" s="119">
        <v>4098</v>
      </c>
      <c r="V1893" s="119">
        <v>2940</v>
      </c>
      <c r="W1893" s="119">
        <v>2994</v>
      </c>
      <c r="X1893" s="119">
        <f t="shared" si="214"/>
        <v>-7038</v>
      </c>
      <c r="Y1893" s="92" t="s">
        <v>12848</v>
      </c>
      <c r="Z1893" s="93">
        <v>1E-3</v>
      </c>
      <c r="AA1893" s="178">
        <v>5.6999999999999998E-4</v>
      </c>
      <c r="AB1893" s="93">
        <f t="shared" si="217"/>
        <v>-4.3000000000000004E-4</v>
      </c>
      <c r="AE1893" s="48" t="s">
        <v>15145</v>
      </c>
      <c r="AF1893" s="172">
        <v>5.6999999999999998E-4</v>
      </c>
      <c r="AK1893" s="48" t="s">
        <v>15148</v>
      </c>
      <c r="AM1893" s="48" t="s">
        <v>3846</v>
      </c>
      <c r="AN1893" s="48" t="s">
        <v>4272</v>
      </c>
      <c r="AQ1893" s="123" t="s">
        <v>15149</v>
      </c>
      <c r="AR1893" s="179">
        <v>5.6999999999999998E-4</v>
      </c>
      <c r="AS1893" s="180" t="s">
        <v>15280</v>
      </c>
      <c r="AT1893" s="181">
        <v>5000</v>
      </c>
      <c r="AU1893" s="181">
        <v>11</v>
      </c>
      <c r="AV1893" s="180" t="s">
        <v>7157</v>
      </c>
    </row>
    <row r="1894" spans="1:48" x14ac:dyDescent="0.2">
      <c r="A1894" s="92" t="s">
        <v>7158</v>
      </c>
      <c r="B1894" s="92" t="s">
        <v>7159</v>
      </c>
      <c r="C1894" s="117" t="s">
        <v>166</v>
      </c>
      <c r="D1894" s="92" t="s">
        <v>403</v>
      </c>
      <c r="E1894" s="92" t="s">
        <v>7160</v>
      </c>
      <c r="F1894" s="92" t="s">
        <v>6316</v>
      </c>
      <c r="G1894" s="92" t="s">
        <v>3962</v>
      </c>
      <c r="H1894" s="92" t="s">
        <v>4285</v>
      </c>
      <c r="I1894" s="118" t="s">
        <v>7161</v>
      </c>
      <c r="J1894" s="119">
        <v>11</v>
      </c>
      <c r="K1894" s="119">
        <v>10000</v>
      </c>
      <c r="L1894" s="119">
        <f t="shared" si="218"/>
        <v>-278851</v>
      </c>
      <c r="N1894" s="48" t="s">
        <v>243</v>
      </c>
      <c r="P1894" s="119">
        <v>270000</v>
      </c>
      <c r="Q1894" s="119">
        <v>160000</v>
      </c>
      <c r="R1894" s="119">
        <v>60000</v>
      </c>
      <c r="S1894" s="119">
        <f t="shared" si="215"/>
        <v>430000</v>
      </c>
      <c r="T1894" s="119">
        <f t="shared" si="216"/>
        <v>490000</v>
      </c>
      <c r="U1894" s="119">
        <v>288851</v>
      </c>
      <c r="V1894" s="119">
        <v>181851</v>
      </c>
      <c r="W1894" s="119">
        <v>161675</v>
      </c>
      <c r="X1894" s="119">
        <f t="shared" si="214"/>
        <v>-200702</v>
      </c>
      <c r="Y1894" s="92" t="s">
        <v>12848</v>
      </c>
      <c r="Z1894" s="93">
        <v>9.6000000000000002E-4</v>
      </c>
      <c r="AA1894" s="178">
        <v>9.6000000000000002E-4</v>
      </c>
      <c r="AB1894" s="93">
        <f t="shared" si="217"/>
        <v>0</v>
      </c>
      <c r="AE1894" s="48" t="s">
        <v>15145</v>
      </c>
      <c r="AF1894" s="172">
        <v>9.6000000000000002E-4</v>
      </c>
      <c r="AK1894" s="48" t="s">
        <v>15148</v>
      </c>
      <c r="AM1894" s="48" t="s">
        <v>3846</v>
      </c>
      <c r="AN1894" s="48" t="s">
        <v>4272</v>
      </c>
      <c r="AQ1894" s="123"/>
      <c r="AR1894" s="179">
        <v>9.6000000000000002E-4</v>
      </c>
      <c r="AS1894" s="180" t="s">
        <v>15280</v>
      </c>
      <c r="AT1894" s="181">
        <v>10000</v>
      </c>
      <c r="AU1894" s="181">
        <v>14</v>
      </c>
      <c r="AV1894" s="180" t="s">
        <v>7161</v>
      </c>
    </row>
    <row r="1895" spans="1:48" x14ac:dyDescent="0.2">
      <c r="A1895" s="92" t="s">
        <v>7162</v>
      </c>
      <c r="B1895" s="92" t="s">
        <v>7163</v>
      </c>
      <c r="C1895" s="117" t="s">
        <v>166</v>
      </c>
      <c r="D1895" s="92" t="s">
        <v>403</v>
      </c>
      <c r="E1895" s="92" t="s">
        <v>7164</v>
      </c>
      <c r="F1895" s="92" t="s">
        <v>6316</v>
      </c>
      <c r="G1895" s="92" t="s">
        <v>3962</v>
      </c>
      <c r="H1895" s="92" t="s">
        <v>4285</v>
      </c>
      <c r="I1895" s="118" t="s">
        <v>7165</v>
      </c>
      <c r="J1895" s="119">
        <v>11</v>
      </c>
      <c r="K1895" s="119">
        <v>10000</v>
      </c>
      <c r="L1895" s="119">
        <f t="shared" si="218"/>
        <v>5847</v>
      </c>
      <c r="N1895" s="48" t="s">
        <v>243</v>
      </c>
      <c r="P1895" s="119">
        <v>0</v>
      </c>
      <c r="Q1895" s="119">
        <v>0</v>
      </c>
      <c r="R1895" s="119">
        <v>0</v>
      </c>
      <c r="S1895" s="119">
        <f t="shared" si="215"/>
        <v>0</v>
      </c>
      <c r="T1895" s="119">
        <f t="shared" si="216"/>
        <v>0</v>
      </c>
      <c r="U1895" s="119">
        <v>4153</v>
      </c>
      <c r="V1895" s="119">
        <v>2459</v>
      </c>
      <c r="W1895" s="119">
        <v>1472</v>
      </c>
      <c r="X1895" s="119">
        <f t="shared" si="214"/>
        <v>-6612</v>
      </c>
      <c r="Y1895" s="92" t="s">
        <v>12848</v>
      </c>
      <c r="Z1895" s="93">
        <v>2.6199999999999999E-3</v>
      </c>
      <c r="AA1895" s="178">
        <v>2.6199999999999999E-3</v>
      </c>
      <c r="AB1895" s="93">
        <f t="shared" si="217"/>
        <v>0</v>
      </c>
      <c r="AE1895" s="48" t="s">
        <v>15145</v>
      </c>
      <c r="AF1895" s="172">
        <v>2.6199999999999999E-3</v>
      </c>
      <c r="AK1895" s="48" t="s">
        <v>15148</v>
      </c>
      <c r="AM1895" s="48" t="s">
        <v>3846</v>
      </c>
      <c r="AN1895" s="48" t="s">
        <v>4272</v>
      </c>
      <c r="AQ1895" s="123"/>
      <c r="AR1895" s="179">
        <v>2.6199999999999999E-3</v>
      </c>
      <c r="AS1895" s="180" t="s">
        <v>15324</v>
      </c>
      <c r="AT1895" s="181">
        <v>10000</v>
      </c>
      <c r="AU1895" s="181">
        <v>31</v>
      </c>
      <c r="AV1895" s="180" t="s">
        <v>7165</v>
      </c>
    </row>
    <row r="1896" spans="1:48" x14ac:dyDescent="0.2">
      <c r="A1896" s="92" t="s">
        <v>7166</v>
      </c>
      <c r="B1896" s="92" t="s">
        <v>7167</v>
      </c>
      <c r="C1896" s="117" t="s">
        <v>166</v>
      </c>
      <c r="D1896" s="92" t="s">
        <v>403</v>
      </c>
      <c r="E1896" s="92" t="s">
        <v>7168</v>
      </c>
      <c r="F1896" s="92" t="s">
        <v>6316</v>
      </c>
      <c r="G1896" s="92" t="s">
        <v>3962</v>
      </c>
      <c r="H1896" s="92" t="s">
        <v>4285</v>
      </c>
      <c r="I1896" s="118" t="s">
        <v>7169</v>
      </c>
      <c r="J1896" s="119">
        <v>11</v>
      </c>
      <c r="K1896" s="119">
        <v>10000</v>
      </c>
      <c r="L1896" s="119">
        <f t="shared" si="218"/>
        <v>-688832</v>
      </c>
      <c r="N1896" s="48" t="s">
        <v>243</v>
      </c>
      <c r="P1896" s="119">
        <v>500000</v>
      </c>
      <c r="Q1896" s="119">
        <v>380000</v>
      </c>
      <c r="R1896" s="119">
        <v>120000</v>
      </c>
      <c r="S1896" s="119">
        <f t="shared" si="215"/>
        <v>880000</v>
      </c>
      <c r="T1896" s="119">
        <f t="shared" si="216"/>
        <v>1000000</v>
      </c>
      <c r="U1896" s="119">
        <v>698832</v>
      </c>
      <c r="V1896" s="119">
        <v>336766</v>
      </c>
      <c r="W1896" s="119">
        <v>248153</v>
      </c>
      <c r="X1896" s="119">
        <f t="shared" si="214"/>
        <v>-535598</v>
      </c>
      <c r="Y1896" s="92" t="s">
        <v>12848</v>
      </c>
      <c r="Z1896" s="93">
        <v>8.9999999999999998E-4</v>
      </c>
      <c r="AA1896" s="178">
        <v>8.9999999999999998E-4</v>
      </c>
      <c r="AB1896" s="93">
        <f t="shared" si="217"/>
        <v>0</v>
      </c>
      <c r="AE1896" s="48" t="s">
        <v>15145</v>
      </c>
      <c r="AF1896" s="172">
        <v>8.9999999999999998E-4</v>
      </c>
      <c r="AK1896" s="48" t="s">
        <v>15148</v>
      </c>
      <c r="AM1896" s="48" t="s">
        <v>3846</v>
      </c>
      <c r="AN1896" s="48" t="s">
        <v>4272</v>
      </c>
      <c r="AQ1896" s="123"/>
      <c r="AR1896" s="179">
        <v>8.9999999999999998E-4</v>
      </c>
      <c r="AS1896" s="180" t="s">
        <v>15280</v>
      </c>
      <c r="AT1896" s="181">
        <v>10000</v>
      </c>
      <c r="AU1896" s="181">
        <v>14</v>
      </c>
      <c r="AV1896" s="180" t="s">
        <v>7169</v>
      </c>
    </row>
    <row r="1897" spans="1:48" ht="30" x14ac:dyDescent="0.2">
      <c r="A1897" s="92" t="s">
        <v>7170</v>
      </c>
      <c r="B1897" s="92" t="s">
        <v>7171</v>
      </c>
      <c r="C1897" s="117" t="s">
        <v>166</v>
      </c>
      <c r="D1897" s="92" t="s">
        <v>403</v>
      </c>
      <c r="E1897" s="92" t="s">
        <v>7172</v>
      </c>
      <c r="F1897" s="92" t="s">
        <v>6316</v>
      </c>
      <c r="G1897" s="92" t="s">
        <v>3962</v>
      </c>
      <c r="H1897" s="92" t="s">
        <v>4285</v>
      </c>
      <c r="I1897" s="118" t="s">
        <v>7173</v>
      </c>
      <c r="J1897" s="119">
        <v>11</v>
      </c>
      <c r="K1897" s="119">
        <v>5000</v>
      </c>
      <c r="L1897" s="119">
        <f t="shared" si="218"/>
        <v>-7379</v>
      </c>
      <c r="N1897" s="48" t="s">
        <v>243</v>
      </c>
      <c r="P1897" s="119">
        <v>5000</v>
      </c>
      <c r="Q1897" s="119">
        <v>0</v>
      </c>
      <c r="R1897" s="119">
        <v>5000</v>
      </c>
      <c r="S1897" s="119">
        <f t="shared" si="215"/>
        <v>5000</v>
      </c>
      <c r="T1897" s="119">
        <f t="shared" si="216"/>
        <v>10000</v>
      </c>
      <c r="U1897" s="119">
        <v>12379</v>
      </c>
      <c r="V1897" s="119">
        <v>8380</v>
      </c>
      <c r="W1897" s="119">
        <v>8240</v>
      </c>
      <c r="X1897" s="119">
        <f t="shared" si="214"/>
        <v>-15759</v>
      </c>
      <c r="Y1897" s="92" t="s">
        <v>12848</v>
      </c>
      <c r="Z1897" s="93">
        <v>2.5500000000000002E-3</v>
      </c>
      <c r="AA1897" s="178">
        <v>4.5100000000000001E-3</v>
      </c>
      <c r="AB1897" s="93">
        <f t="shared" si="217"/>
        <v>1.9599999999999999E-3</v>
      </c>
      <c r="AE1897" s="48" t="s">
        <v>15145</v>
      </c>
      <c r="AF1897" s="172">
        <v>4.5100000000000001E-3</v>
      </c>
      <c r="AK1897" s="48" t="s">
        <v>15148</v>
      </c>
      <c r="AM1897" s="48" t="s">
        <v>3846</v>
      </c>
      <c r="AN1897" s="48" t="s">
        <v>4272</v>
      </c>
      <c r="AQ1897" s="123" t="s">
        <v>15164</v>
      </c>
      <c r="AR1897" s="179">
        <v>4.5100000000000001E-3</v>
      </c>
      <c r="AS1897" s="180" t="s">
        <v>15280</v>
      </c>
      <c r="AT1897" s="181">
        <v>5000</v>
      </c>
      <c r="AU1897" s="181">
        <v>10</v>
      </c>
      <c r="AV1897" s="180" t="s">
        <v>7173</v>
      </c>
    </row>
    <row r="1898" spans="1:48" x14ac:dyDescent="0.2">
      <c r="A1898" s="92" t="s">
        <v>7174</v>
      </c>
      <c r="B1898" s="92" t="s">
        <v>7175</v>
      </c>
      <c r="C1898" s="117" t="s">
        <v>166</v>
      </c>
      <c r="D1898" s="92" t="s">
        <v>403</v>
      </c>
      <c r="E1898" s="92" t="s">
        <v>7176</v>
      </c>
      <c r="F1898" s="92" t="s">
        <v>6316</v>
      </c>
      <c r="G1898" s="92" t="s">
        <v>3962</v>
      </c>
      <c r="H1898" s="92" t="s">
        <v>4285</v>
      </c>
      <c r="I1898" s="118" t="s">
        <v>7177</v>
      </c>
      <c r="J1898" s="119">
        <v>11</v>
      </c>
      <c r="K1898" s="119">
        <v>5000</v>
      </c>
      <c r="L1898" s="119">
        <f t="shared" si="218"/>
        <v>-60272</v>
      </c>
      <c r="N1898" s="48" t="s">
        <v>243</v>
      </c>
      <c r="P1898" s="119">
        <v>40000</v>
      </c>
      <c r="Q1898" s="119">
        <v>40000</v>
      </c>
      <c r="R1898" s="119">
        <v>0</v>
      </c>
      <c r="S1898" s="119">
        <f t="shared" si="215"/>
        <v>80000</v>
      </c>
      <c r="T1898" s="119">
        <f t="shared" si="216"/>
        <v>80000</v>
      </c>
      <c r="U1898" s="119">
        <v>65272</v>
      </c>
      <c r="V1898" s="119">
        <v>39951</v>
      </c>
      <c r="W1898" s="119">
        <v>35139</v>
      </c>
      <c r="X1898" s="119">
        <f t="shared" si="214"/>
        <v>-65223</v>
      </c>
      <c r="Y1898" s="92" t="s">
        <v>12848</v>
      </c>
      <c r="Z1898" s="93">
        <v>1.7600000000000001E-3</v>
      </c>
      <c r="AA1898" s="178">
        <v>1.7600000000000001E-3</v>
      </c>
      <c r="AB1898" s="93">
        <f t="shared" si="217"/>
        <v>0</v>
      </c>
      <c r="AE1898" s="48" t="s">
        <v>15145</v>
      </c>
      <c r="AF1898" s="172">
        <v>1.7600000000000001E-3</v>
      </c>
      <c r="AK1898" s="48" t="s">
        <v>15148</v>
      </c>
      <c r="AM1898" s="48" t="s">
        <v>3846</v>
      </c>
      <c r="AN1898" s="48" t="s">
        <v>4272</v>
      </c>
      <c r="AQ1898" s="123"/>
      <c r="AR1898" s="179">
        <v>1.7600000000000001E-3</v>
      </c>
      <c r="AS1898" s="180" t="s">
        <v>15280</v>
      </c>
      <c r="AT1898" s="181">
        <v>5000</v>
      </c>
      <c r="AU1898" s="181">
        <v>16</v>
      </c>
      <c r="AV1898" s="180" t="s">
        <v>7177</v>
      </c>
    </row>
    <row r="1899" spans="1:48" x14ac:dyDescent="0.2">
      <c r="A1899" s="92" t="s">
        <v>7178</v>
      </c>
      <c r="B1899" s="92" t="s">
        <v>7179</v>
      </c>
      <c r="C1899" s="117" t="s">
        <v>166</v>
      </c>
      <c r="D1899" s="92" t="s">
        <v>437</v>
      </c>
      <c r="E1899" s="92" t="s">
        <v>7180</v>
      </c>
      <c r="F1899" s="92" t="s">
        <v>6316</v>
      </c>
      <c r="G1899" s="92" t="s">
        <v>3962</v>
      </c>
      <c r="H1899" s="92" t="s">
        <v>4285</v>
      </c>
      <c r="I1899" s="118" t="s">
        <v>7181</v>
      </c>
      <c r="J1899" s="119">
        <v>12</v>
      </c>
      <c r="K1899" s="119">
        <v>5000</v>
      </c>
      <c r="L1899" s="119">
        <f t="shared" si="218"/>
        <v>4935</v>
      </c>
      <c r="M1899" s="119">
        <v>138.6</v>
      </c>
      <c r="N1899" s="48" t="s">
        <v>243</v>
      </c>
      <c r="P1899" s="119">
        <v>5000</v>
      </c>
      <c r="Q1899" s="119">
        <v>0</v>
      </c>
      <c r="R1899" s="119">
        <v>0</v>
      </c>
      <c r="S1899" s="119">
        <f t="shared" si="215"/>
        <v>5000</v>
      </c>
      <c r="T1899" s="119">
        <f t="shared" si="216"/>
        <v>5000</v>
      </c>
      <c r="U1899" s="119">
        <v>65</v>
      </c>
      <c r="V1899" s="119">
        <v>805</v>
      </c>
      <c r="W1899" s="119">
        <v>492</v>
      </c>
      <c r="X1899" s="119">
        <f t="shared" si="214"/>
        <v>4130</v>
      </c>
      <c r="Y1899" s="92" t="s">
        <v>12863</v>
      </c>
      <c r="Z1899" s="93">
        <v>2.7720000000000002E-2</v>
      </c>
      <c r="AA1899" s="178">
        <v>2.7720000000000002E-2</v>
      </c>
      <c r="AB1899" s="93">
        <f t="shared" si="217"/>
        <v>0</v>
      </c>
      <c r="AE1899" s="48" t="s">
        <v>15145</v>
      </c>
      <c r="AF1899" s="172">
        <v>2.7720000000000002E-2</v>
      </c>
      <c r="AK1899" s="48" t="s">
        <v>15148</v>
      </c>
      <c r="AM1899" s="48" t="s">
        <v>3846</v>
      </c>
      <c r="AN1899" s="48" t="s">
        <v>4272</v>
      </c>
      <c r="AQ1899" s="123"/>
      <c r="AR1899" s="179">
        <v>2.7720000000000002E-2</v>
      </c>
      <c r="AS1899" s="180" t="s">
        <v>15324</v>
      </c>
      <c r="AT1899" s="181">
        <v>5000</v>
      </c>
      <c r="AU1899" s="181">
        <v>9</v>
      </c>
      <c r="AV1899" s="180" t="s">
        <v>7181</v>
      </c>
    </row>
    <row r="1900" spans="1:48" x14ac:dyDescent="0.2">
      <c r="A1900" s="92" t="s">
        <v>7182</v>
      </c>
      <c r="B1900" s="92" t="s">
        <v>7183</v>
      </c>
      <c r="C1900" s="117" t="s">
        <v>166</v>
      </c>
      <c r="D1900" s="92" t="s">
        <v>437</v>
      </c>
      <c r="E1900" s="92" t="s">
        <v>7184</v>
      </c>
      <c r="F1900" s="92" t="s">
        <v>6316</v>
      </c>
      <c r="G1900" s="92" t="s">
        <v>3962</v>
      </c>
      <c r="H1900" s="92" t="s">
        <v>4285</v>
      </c>
      <c r="I1900" s="118" t="s">
        <v>7185</v>
      </c>
      <c r="J1900" s="119">
        <v>11</v>
      </c>
      <c r="K1900" s="119">
        <v>10000</v>
      </c>
      <c r="L1900" s="119">
        <f t="shared" si="218"/>
        <v>2693</v>
      </c>
      <c r="N1900" s="48" t="s">
        <v>243</v>
      </c>
      <c r="P1900" s="119">
        <v>10000</v>
      </c>
      <c r="Q1900" s="119">
        <v>10000</v>
      </c>
      <c r="R1900" s="119">
        <v>0</v>
      </c>
      <c r="S1900" s="119">
        <f t="shared" si="215"/>
        <v>20000</v>
      </c>
      <c r="T1900" s="119">
        <f t="shared" si="216"/>
        <v>20000</v>
      </c>
      <c r="U1900" s="119">
        <v>7307</v>
      </c>
      <c r="V1900" s="119">
        <v>5811</v>
      </c>
      <c r="W1900" s="119">
        <v>5985</v>
      </c>
      <c r="X1900" s="119">
        <f t="shared" si="214"/>
        <v>-3118</v>
      </c>
      <c r="Y1900" s="92" t="s">
        <v>12848</v>
      </c>
      <c r="Z1900" s="93">
        <v>5.4000000000000001E-4</v>
      </c>
      <c r="AA1900" s="178">
        <v>5.4000000000000001E-4</v>
      </c>
      <c r="AB1900" s="93">
        <f t="shared" si="217"/>
        <v>0</v>
      </c>
      <c r="AE1900" s="48" t="s">
        <v>15145</v>
      </c>
      <c r="AF1900" s="172">
        <v>5.4000000000000001E-4</v>
      </c>
      <c r="AK1900" s="48" t="s">
        <v>15148</v>
      </c>
      <c r="AM1900" s="48" t="s">
        <v>3846</v>
      </c>
      <c r="AN1900" s="48" t="s">
        <v>4272</v>
      </c>
      <c r="AQ1900" s="123"/>
      <c r="AR1900" s="179">
        <v>5.4000000000000001E-4</v>
      </c>
      <c r="AS1900" s="180" t="s">
        <v>15280</v>
      </c>
      <c r="AT1900" s="181">
        <v>10000</v>
      </c>
      <c r="AU1900" s="181">
        <v>11</v>
      </c>
      <c r="AV1900" s="180" t="s">
        <v>7185</v>
      </c>
    </row>
    <row r="1901" spans="1:48" x14ac:dyDescent="0.2">
      <c r="A1901" s="92" t="s">
        <v>7186</v>
      </c>
      <c r="B1901" s="92" t="s">
        <v>7187</v>
      </c>
      <c r="C1901" s="117" t="s">
        <v>166</v>
      </c>
      <c r="D1901" s="92" t="s">
        <v>403</v>
      </c>
      <c r="E1901" s="92" t="s">
        <v>7188</v>
      </c>
      <c r="F1901" s="92" t="s">
        <v>6316</v>
      </c>
      <c r="G1901" s="92" t="s">
        <v>3962</v>
      </c>
      <c r="H1901" s="92" t="s">
        <v>4285</v>
      </c>
      <c r="I1901" s="118" t="s">
        <v>7189</v>
      </c>
      <c r="J1901" s="119">
        <v>11</v>
      </c>
      <c r="K1901" s="119">
        <v>10000</v>
      </c>
      <c r="L1901" s="119">
        <f t="shared" si="218"/>
        <v>-11916</v>
      </c>
      <c r="N1901" s="48" t="s">
        <v>243</v>
      </c>
      <c r="P1901" s="119">
        <v>0</v>
      </c>
      <c r="Q1901" s="119">
        <v>0</v>
      </c>
      <c r="R1901" s="119">
        <v>0</v>
      </c>
      <c r="S1901" s="119">
        <f t="shared" si="215"/>
        <v>0</v>
      </c>
      <c r="T1901" s="119">
        <f t="shared" si="216"/>
        <v>0</v>
      </c>
      <c r="U1901" s="119">
        <v>21916</v>
      </c>
      <c r="V1901" s="119">
        <v>9590</v>
      </c>
      <c r="W1901" s="119">
        <v>7701</v>
      </c>
      <c r="X1901" s="119">
        <f t="shared" si="214"/>
        <v>-31506</v>
      </c>
      <c r="Y1901" s="92" t="s">
        <v>12848</v>
      </c>
      <c r="Z1901" s="93">
        <v>8.4000000000000003E-4</v>
      </c>
      <c r="AA1901" s="178">
        <v>8.4000000000000003E-4</v>
      </c>
      <c r="AB1901" s="93">
        <f t="shared" si="217"/>
        <v>0</v>
      </c>
      <c r="AE1901" s="48" t="s">
        <v>15145</v>
      </c>
      <c r="AF1901" s="172">
        <v>8.4000000000000003E-4</v>
      </c>
      <c r="AK1901" s="48" t="s">
        <v>15148</v>
      </c>
      <c r="AM1901" s="48" t="s">
        <v>3846</v>
      </c>
      <c r="AN1901" s="48" t="s">
        <v>4272</v>
      </c>
      <c r="AQ1901" s="123"/>
      <c r="AR1901" s="179">
        <v>8.4000000000000003E-4</v>
      </c>
      <c r="AS1901" s="180" t="s">
        <v>15280</v>
      </c>
      <c r="AT1901" s="181">
        <v>10000</v>
      </c>
      <c r="AU1901" s="181">
        <v>16</v>
      </c>
      <c r="AV1901" s="180" t="s">
        <v>7189</v>
      </c>
    </row>
    <row r="1902" spans="1:48" ht="30" x14ac:dyDescent="0.2">
      <c r="A1902" s="92" t="s">
        <v>7190</v>
      </c>
      <c r="B1902" s="92" t="s">
        <v>7191</v>
      </c>
      <c r="C1902" s="117" t="s">
        <v>166</v>
      </c>
      <c r="D1902" s="92" t="s">
        <v>437</v>
      </c>
      <c r="E1902" s="92" t="s">
        <v>15630</v>
      </c>
      <c r="F1902" s="92" t="s">
        <v>6316</v>
      </c>
      <c r="G1902" s="92" t="s">
        <v>3962</v>
      </c>
      <c r="H1902" s="92" t="s">
        <v>4299</v>
      </c>
      <c r="I1902" s="118" t="s">
        <v>7193</v>
      </c>
      <c r="J1902" s="119">
        <v>17</v>
      </c>
      <c r="K1902" s="119">
        <v>10000</v>
      </c>
      <c r="L1902" s="119">
        <f t="shared" si="218"/>
        <v>-17558</v>
      </c>
      <c r="N1902" s="48" t="s">
        <v>243</v>
      </c>
      <c r="P1902" s="119">
        <v>10000</v>
      </c>
      <c r="Q1902" s="119">
        <v>10000</v>
      </c>
      <c r="R1902" s="119">
        <v>0</v>
      </c>
      <c r="S1902" s="119">
        <f t="shared" si="215"/>
        <v>20000</v>
      </c>
      <c r="T1902" s="119">
        <f t="shared" si="216"/>
        <v>20000</v>
      </c>
      <c r="U1902" s="119">
        <v>27558</v>
      </c>
      <c r="V1902" s="119">
        <v>13879</v>
      </c>
      <c r="W1902" s="119">
        <v>9848</v>
      </c>
      <c r="X1902" s="119">
        <f t="shared" si="214"/>
        <v>-31437</v>
      </c>
      <c r="Y1902" s="92" t="s">
        <v>12848</v>
      </c>
      <c r="Z1902" s="93">
        <v>9.8300000000000002E-3</v>
      </c>
      <c r="AA1902" s="178">
        <v>3.5880000000000002E-2</v>
      </c>
      <c r="AB1902" s="93">
        <f t="shared" si="217"/>
        <v>2.6050000000000004E-2</v>
      </c>
      <c r="AE1902" s="48" t="s">
        <v>15145</v>
      </c>
      <c r="AF1902" s="172">
        <v>3.5880000000000002E-2</v>
      </c>
      <c r="AK1902" s="48" t="s">
        <v>15148</v>
      </c>
      <c r="AM1902" s="48" t="s">
        <v>3846</v>
      </c>
      <c r="AN1902" s="48" t="s">
        <v>4272</v>
      </c>
      <c r="AQ1902" s="123" t="s">
        <v>15164</v>
      </c>
      <c r="AR1902" s="179">
        <v>3.5880000000000002E-2</v>
      </c>
      <c r="AS1902" s="180" t="s">
        <v>15293</v>
      </c>
      <c r="AT1902" s="181">
        <v>10000</v>
      </c>
      <c r="AU1902" s="181">
        <v>16</v>
      </c>
      <c r="AV1902" s="180" t="s">
        <v>7193</v>
      </c>
    </row>
    <row r="1903" spans="1:48" x14ac:dyDescent="0.2">
      <c r="A1903" s="92" t="s">
        <v>7194</v>
      </c>
      <c r="B1903" s="92" t="s">
        <v>7195</v>
      </c>
      <c r="C1903" s="117" t="s">
        <v>166</v>
      </c>
      <c r="D1903" s="92" t="s">
        <v>437</v>
      </c>
      <c r="E1903" s="92" t="s">
        <v>7196</v>
      </c>
      <c r="F1903" s="92" t="s">
        <v>6316</v>
      </c>
      <c r="G1903" s="92" t="s">
        <v>3962</v>
      </c>
      <c r="H1903" s="92" t="s">
        <v>4285</v>
      </c>
      <c r="I1903" s="118" t="s">
        <v>7197</v>
      </c>
      <c r="J1903" s="119">
        <v>11</v>
      </c>
      <c r="K1903" s="119">
        <v>10000</v>
      </c>
      <c r="L1903" s="119">
        <f t="shared" si="218"/>
        <v>9865</v>
      </c>
      <c r="M1903" s="119"/>
      <c r="N1903" s="48" t="s">
        <v>243</v>
      </c>
      <c r="P1903" s="119">
        <v>0</v>
      </c>
      <c r="Q1903" s="119">
        <v>0</v>
      </c>
      <c r="R1903" s="119">
        <v>0</v>
      </c>
      <c r="S1903" s="119">
        <f t="shared" si="215"/>
        <v>0</v>
      </c>
      <c r="T1903" s="119">
        <f t="shared" si="216"/>
        <v>0</v>
      </c>
      <c r="U1903" s="119">
        <v>135</v>
      </c>
      <c r="V1903" s="119">
        <v>90</v>
      </c>
      <c r="W1903" s="119">
        <v>90</v>
      </c>
      <c r="X1903" s="119">
        <f t="shared" si="214"/>
        <v>-225</v>
      </c>
      <c r="Y1903" s="92" t="s">
        <v>12848</v>
      </c>
      <c r="Z1903" s="93">
        <v>5.4000000000000001E-4</v>
      </c>
      <c r="AA1903" s="178">
        <v>5.4000000000000001E-4</v>
      </c>
      <c r="AB1903" s="93">
        <f t="shared" si="217"/>
        <v>0</v>
      </c>
      <c r="AE1903" s="48" t="s">
        <v>15145</v>
      </c>
      <c r="AF1903" s="172">
        <v>5.4000000000000001E-4</v>
      </c>
      <c r="AK1903" s="48" t="s">
        <v>15148</v>
      </c>
      <c r="AM1903" s="48" t="s">
        <v>3846</v>
      </c>
      <c r="AN1903" s="48" t="s">
        <v>4272</v>
      </c>
      <c r="AQ1903" s="123"/>
      <c r="AR1903" s="179">
        <v>5.4000000000000001E-4</v>
      </c>
      <c r="AS1903" s="180" t="s">
        <v>15324</v>
      </c>
      <c r="AT1903" s="181">
        <v>10000</v>
      </c>
      <c r="AU1903" s="181">
        <v>11</v>
      </c>
      <c r="AV1903" s="180" t="s">
        <v>7197</v>
      </c>
    </row>
    <row r="1904" spans="1:48" x14ac:dyDescent="0.2">
      <c r="A1904" s="92" t="s">
        <v>7198</v>
      </c>
      <c r="B1904" s="92" t="s">
        <v>7199</v>
      </c>
      <c r="C1904" s="117" t="s">
        <v>166</v>
      </c>
      <c r="D1904" s="92" t="s">
        <v>437</v>
      </c>
      <c r="E1904" s="92" t="s">
        <v>7200</v>
      </c>
      <c r="F1904" s="92" t="s">
        <v>6316</v>
      </c>
      <c r="G1904" s="92" t="s">
        <v>3962</v>
      </c>
      <c r="H1904" s="92" t="s">
        <v>4285</v>
      </c>
      <c r="I1904" s="118" t="s">
        <v>7201</v>
      </c>
      <c r="J1904" s="119">
        <v>11</v>
      </c>
      <c r="K1904" s="119">
        <v>10000</v>
      </c>
      <c r="L1904" s="119">
        <f t="shared" si="218"/>
        <v>7222</v>
      </c>
      <c r="M1904" s="119"/>
      <c r="N1904" s="48" t="s">
        <v>243</v>
      </c>
      <c r="P1904" s="119">
        <v>0</v>
      </c>
      <c r="Q1904" s="119">
        <v>0</v>
      </c>
      <c r="R1904" s="119">
        <v>0</v>
      </c>
      <c r="S1904" s="119">
        <f t="shared" si="215"/>
        <v>0</v>
      </c>
      <c r="T1904" s="119">
        <f t="shared" si="216"/>
        <v>0</v>
      </c>
      <c r="U1904" s="119">
        <v>2778</v>
      </c>
      <c r="V1904" s="119">
        <v>2685</v>
      </c>
      <c r="W1904" s="119">
        <v>2685</v>
      </c>
      <c r="X1904" s="119">
        <f t="shared" si="214"/>
        <v>-5463</v>
      </c>
      <c r="Y1904" s="92" t="s">
        <v>12848</v>
      </c>
      <c r="Z1904" s="93">
        <v>8.4000000000000003E-4</v>
      </c>
      <c r="AA1904" s="178">
        <v>8.4000000000000003E-4</v>
      </c>
      <c r="AB1904" s="93">
        <f t="shared" si="217"/>
        <v>0</v>
      </c>
      <c r="AE1904" s="48" t="s">
        <v>15145</v>
      </c>
      <c r="AF1904" s="172">
        <v>8.4000000000000003E-4</v>
      </c>
      <c r="AK1904" s="48" t="s">
        <v>15148</v>
      </c>
      <c r="AM1904" s="48" t="s">
        <v>3846</v>
      </c>
      <c r="AN1904" s="48" t="s">
        <v>4272</v>
      </c>
      <c r="AQ1904" s="123"/>
      <c r="AR1904" s="179">
        <v>8.4000000000000003E-4</v>
      </c>
      <c r="AS1904" s="180" t="s">
        <v>15324</v>
      </c>
      <c r="AT1904" s="181">
        <v>10000</v>
      </c>
      <c r="AU1904" s="181">
        <v>31</v>
      </c>
      <c r="AV1904" s="180" t="s">
        <v>7201</v>
      </c>
    </row>
    <row r="1905" spans="1:48" x14ac:dyDescent="0.2">
      <c r="A1905" s="92" t="s">
        <v>7202</v>
      </c>
      <c r="B1905" s="92" t="s">
        <v>7203</v>
      </c>
      <c r="C1905" s="117" t="s">
        <v>166</v>
      </c>
      <c r="D1905" s="92" t="s">
        <v>403</v>
      </c>
      <c r="E1905" s="92" t="s">
        <v>7204</v>
      </c>
      <c r="F1905" s="92" t="s">
        <v>6316</v>
      </c>
      <c r="G1905" s="92" t="s">
        <v>3962</v>
      </c>
      <c r="H1905" s="92" t="s">
        <v>4285</v>
      </c>
      <c r="I1905" s="118" t="s">
        <v>7205</v>
      </c>
      <c r="J1905" s="119">
        <v>11</v>
      </c>
      <c r="K1905" s="119">
        <v>10000</v>
      </c>
      <c r="L1905" s="119">
        <f t="shared" si="218"/>
        <v>-8876</v>
      </c>
      <c r="N1905" s="48" t="s">
        <v>243</v>
      </c>
      <c r="P1905" s="119">
        <v>0</v>
      </c>
      <c r="Q1905" s="119">
        <v>0</v>
      </c>
      <c r="R1905" s="119">
        <v>0</v>
      </c>
      <c r="S1905" s="119">
        <f t="shared" si="215"/>
        <v>0</v>
      </c>
      <c r="T1905" s="119">
        <f t="shared" si="216"/>
        <v>0</v>
      </c>
      <c r="U1905" s="119">
        <v>18876</v>
      </c>
      <c r="V1905" s="119">
        <v>15322</v>
      </c>
      <c r="W1905" s="119">
        <v>15569</v>
      </c>
      <c r="X1905" s="119">
        <f t="shared" si="214"/>
        <v>-34198</v>
      </c>
      <c r="Y1905" s="92" t="s">
        <v>12848</v>
      </c>
      <c r="Z1905" s="93">
        <v>9.7000000000000005E-4</v>
      </c>
      <c r="AA1905" s="178">
        <v>9.7000000000000005E-4</v>
      </c>
      <c r="AB1905" s="93">
        <f t="shared" si="217"/>
        <v>0</v>
      </c>
      <c r="AE1905" s="48" t="s">
        <v>15145</v>
      </c>
      <c r="AF1905" s="172">
        <v>9.7000000000000005E-4</v>
      </c>
      <c r="AK1905" s="48" t="s">
        <v>15148</v>
      </c>
      <c r="AM1905" s="48" t="s">
        <v>3846</v>
      </c>
      <c r="AN1905" s="48" t="s">
        <v>4272</v>
      </c>
      <c r="AQ1905" s="123"/>
      <c r="AR1905" s="179">
        <v>9.7000000000000005E-4</v>
      </c>
      <c r="AS1905" s="180" t="s">
        <v>15280</v>
      </c>
      <c r="AT1905" s="181">
        <v>10000</v>
      </c>
      <c r="AU1905" s="181">
        <v>11</v>
      </c>
      <c r="AV1905" s="180" t="s">
        <v>7205</v>
      </c>
    </row>
    <row r="1906" spans="1:48" x14ac:dyDescent="0.2">
      <c r="A1906" s="92" t="s">
        <v>7206</v>
      </c>
      <c r="B1906" s="92" t="s">
        <v>7207</v>
      </c>
      <c r="C1906" s="117" t="s">
        <v>166</v>
      </c>
      <c r="D1906" s="92" t="s">
        <v>403</v>
      </c>
      <c r="E1906" s="92" t="s">
        <v>7208</v>
      </c>
      <c r="F1906" s="92" t="s">
        <v>6316</v>
      </c>
      <c r="G1906" s="92" t="s">
        <v>3962</v>
      </c>
      <c r="H1906" s="92" t="s">
        <v>4285</v>
      </c>
      <c r="I1906" s="118" t="s">
        <v>7209</v>
      </c>
      <c r="J1906" s="119">
        <v>11</v>
      </c>
      <c r="K1906" s="119">
        <v>10000</v>
      </c>
      <c r="L1906" s="119">
        <f t="shared" si="218"/>
        <v>-75243</v>
      </c>
      <c r="N1906" s="48" t="s">
        <v>243</v>
      </c>
      <c r="P1906" s="119">
        <v>60000</v>
      </c>
      <c r="Q1906" s="119">
        <v>40000</v>
      </c>
      <c r="R1906" s="119">
        <v>20000</v>
      </c>
      <c r="S1906" s="119">
        <f t="shared" si="215"/>
        <v>100000</v>
      </c>
      <c r="T1906" s="119">
        <f t="shared" si="216"/>
        <v>120000</v>
      </c>
      <c r="U1906" s="119">
        <v>85243</v>
      </c>
      <c r="V1906" s="119">
        <v>57570</v>
      </c>
      <c r="W1906" s="119">
        <v>50783</v>
      </c>
      <c r="X1906" s="119">
        <f t="shared" si="214"/>
        <v>-82813</v>
      </c>
      <c r="Y1906" s="92" t="s">
        <v>12848</v>
      </c>
      <c r="Z1906" s="93">
        <v>7.5000000000000002E-4</v>
      </c>
      <c r="AA1906" s="178">
        <v>7.5000000000000002E-4</v>
      </c>
      <c r="AB1906" s="93">
        <f t="shared" si="217"/>
        <v>0</v>
      </c>
      <c r="AE1906" s="48" t="s">
        <v>15145</v>
      </c>
      <c r="AF1906" s="172">
        <v>7.5000000000000002E-4</v>
      </c>
      <c r="AK1906" s="48" t="s">
        <v>15148</v>
      </c>
      <c r="AM1906" s="48" t="s">
        <v>3846</v>
      </c>
      <c r="AN1906" s="48" t="s">
        <v>4272</v>
      </c>
      <c r="AQ1906" s="123"/>
      <c r="AR1906" s="179">
        <v>7.5000000000000002E-4</v>
      </c>
      <c r="AS1906" s="180" t="s">
        <v>15280</v>
      </c>
      <c r="AT1906" s="181">
        <v>10000</v>
      </c>
      <c r="AU1906" s="181">
        <v>11</v>
      </c>
      <c r="AV1906" s="180" t="s">
        <v>7209</v>
      </c>
    </row>
    <row r="1907" spans="1:48" ht="30" x14ac:dyDescent="0.2">
      <c r="A1907" s="92" t="s">
        <v>7210</v>
      </c>
      <c r="B1907" s="92" t="s">
        <v>7211</v>
      </c>
      <c r="C1907" s="117" t="s">
        <v>166</v>
      </c>
      <c r="D1907" s="92" t="s">
        <v>403</v>
      </c>
      <c r="E1907" s="92" t="s">
        <v>7212</v>
      </c>
      <c r="F1907" s="92" t="s">
        <v>6316</v>
      </c>
      <c r="G1907" s="92" t="s">
        <v>3962</v>
      </c>
      <c r="H1907" s="92" t="s">
        <v>4285</v>
      </c>
      <c r="I1907" s="118" t="s">
        <v>7213</v>
      </c>
      <c r="J1907" s="119">
        <v>15</v>
      </c>
      <c r="K1907" s="119">
        <v>10000</v>
      </c>
      <c r="L1907" s="119">
        <f t="shared" si="218"/>
        <v>-146213</v>
      </c>
      <c r="N1907" s="48" t="s">
        <v>243</v>
      </c>
      <c r="P1907" s="119">
        <v>140000</v>
      </c>
      <c r="Q1907" s="119">
        <v>70000</v>
      </c>
      <c r="R1907" s="119">
        <v>70000</v>
      </c>
      <c r="S1907" s="119">
        <f t="shared" si="215"/>
        <v>210000</v>
      </c>
      <c r="T1907" s="119">
        <f t="shared" si="216"/>
        <v>280000</v>
      </c>
      <c r="U1907" s="119">
        <v>156213</v>
      </c>
      <c r="V1907" s="119">
        <v>107427</v>
      </c>
      <c r="W1907" s="119">
        <v>121191</v>
      </c>
      <c r="X1907" s="119">
        <f t="shared" si="214"/>
        <v>-123640</v>
      </c>
      <c r="Y1907" s="92" t="s">
        <v>12848</v>
      </c>
      <c r="Z1907" s="93">
        <v>5.8500000000000002E-3</v>
      </c>
      <c r="AA1907" s="178">
        <v>2.053E-2</v>
      </c>
      <c r="AB1907" s="93">
        <f t="shared" si="217"/>
        <v>1.4679999999999999E-2</v>
      </c>
      <c r="AE1907" s="48" t="s">
        <v>15145</v>
      </c>
      <c r="AF1907" s="172">
        <v>2.053E-2</v>
      </c>
      <c r="AK1907" s="48" t="s">
        <v>15148</v>
      </c>
      <c r="AM1907" s="48" t="s">
        <v>3846</v>
      </c>
      <c r="AN1907" s="48" t="s">
        <v>4272</v>
      </c>
      <c r="AQ1907" s="123" t="s">
        <v>15164</v>
      </c>
      <c r="AR1907" s="179">
        <v>2.053E-2</v>
      </c>
      <c r="AS1907" s="180" t="s">
        <v>15280</v>
      </c>
      <c r="AT1907" s="181">
        <v>10000</v>
      </c>
      <c r="AU1907" s="181">
        <v>11</v>
      </c>
      <c r="AV1907" s="180" t="s">
        <v>7213</v>
      </c>
    </row>
    <row r="1908" spans="1:48" x14ac:dyDescent="0.2">
      <c r="A1908" s="92" t="s">
        <v>7214</v>
      </c>
      <c r="B1908" s="92" t="s">
        <v>7215</v>
      </c>
      <c r="C1908" s="117" t="s">
        <v>166</v>
      </c>
      <c r="D1908" s="92" t="s">
        <v>437</v>
      </c>
      <c r="E1908" s="92" t="s">
        <v>7216</v>
      </c>
      <c r="F1908" s="92" t="s">
        <v>6316</v>
      </c>
      <c r="G1908" s="92" t="s">
        <v>3962</v>
      </c>
      <c r="H1908" s="92" t="s">
        <v>4285</v>
      </c>
      <c r="I1908" s="118" t="s">
        <v>7217</v>
      </c>
      <c r="J1908" s="119">
        <v>11</v>
      </c>
      <c r="K1908" s="119">
        <v>10000</v>
      </c>
      <c r="L1908" s="119">
        <f t="shared" si="218"/>
        <v>-4563</v>
      </c>
      <c r="N1908" s="48" t="s">
        <v>243</v>
      </c>
      <c r="P1908" s="119">
        <v>20000</v>
      </c>
      <c r="Q1908" s="119">
        <v>10000</v>
      </c>
      <c r="R1908" s="119">
        <v>10000</v>
      </c>
      <c r="S1908" s="119">
        <f t="shared" si="215"/>
        <v>30000</v>
      </c>
      <c r="T1908" s="119">
        <f t="shared" si="216"/>
        <v>40000</v>
      </c>
      <c r="U1908" s="119">
        <v>14563</v>
      </c>
      <c r="V1908" s="119">
        <v>11406</v>
      </c>
      <c r="W1908" s="119">
        <v>11017</v>
      </c>
      <c r="X1908" s="119">
        <f t="shared" si="214"/>
        <v>-5969</v>
      </c>
      <c r="Y1908" s="92" t="s">
        <v>12848</v>
      </c>
      <c r="Z1908" s="93">
        <v>5.2999999999999998E-4</v>
      </c>
      <c r="AA1908" s="178">
        <v>5.2999999999999998E-4</v>
      </c>
      <c r="AB1908" s="93">
        <f t="shared" si="217"/>
        <v>0</v>
      </c>
      <c r="AE1908" s="48" t="s">
        <v>15145</v>
      </c>
      <c r="AF1908" s="172">
        <v>5.2999999999999998E-4</v>
      </c>
      <c r="AK1908" s="48" t="s">
        <v>15148</v>
      </c>
      <c r="AM1908" s="48" t="s">
        <v>3846</v>
      </c>
      <c r="AN1908" s="48" t="s">
        <v>4272</v>
      </c>
      <c r="AQ1908" s="123"/>
      <c r="AR1908" s="179">
        <v>5.2999999999999998E-4</v>
      </c>
      <c r="AS1908" s="180" t="s">
        <v>15280</v>
      </c>
      <c r="AT1908" s="181">
        <v>10000</v>
      </c>
      <c r="AU1908" s="181">
        <v>15</v>
      </c>
      <c r="AV1908" s="180" t="s">
        <v>7217</v>
      </c>
    </row>
    <row r="1909" spans="1:48" x14ac:dyDescent="0.2">
      <c r="A1909" s="92" t="s">
        <v>7218</v>
      </c>
      <c r="B1909" s="92" t="s">
        <v>7219</v>
      </c>
      <c r="C1909" s="117" t="s">
        <v>166</v>
      </c>
      <c r="D1909" s="92" t="s">
        <v>403</v>
      </c>
      <c r="E1909" s="92" t="s">
        <v>7220</v>
      </c>
      <c r="F1909" s="92" t="s">
        <v>6316</v>
      </c>
      <c r="G1909" s="92" t="s">
        <v>3962</v>
      </c>
      <c r="H1909" s="92" t="s">
        <v>4285</v>
      </c>
      <c r="I1909" s="118" t="s">
        <v>7221</v>
      </c>
      <c r="J1909" s="119">
        <v>11</v>
      </c>
      <c r="K1909" s="119">
        <v>10000</v>
      </c>
      <c r="L1909" s="119">
        <f t="shared" si="218"/>
        <v>2744</v>
      </c>
      <c r="M1909" s="119"/>
      <c r="N1909" s="48" t="s">
        <v>243</v>
      </c>
      <c r="P1909" s="119">
        <v>0</v>
      </c>
      <c r="Q1909" s="119">
        <v>0</v>
      </c>
      <c r="R1909" s="119">
        <v>0</v>
      </c>
      <c r="S1909" s="119">
        <f t="shared" si="215"/>
        <v>0</v>
      </c>
      <c r="T1909" s="119">
        <f t="shared" si="216"/>
        <v>0</v>
      </c>
      <c r="U1909" s="119">
        <v>7256</v>
      </c>
      <c r="V1909" s="119">
        <v>5337</v>
      </c>
      <c r="W1909" s="119">
        <v>5117</v>
      </c>
      <c r="X1909" s="119">
        <f t="shared" si="214"/>
        <v>-12593</v>
      </c>
      <c r="Y1909" s="92" t="s">
        <v>12848</v>
      </c>
      <c r="Z1909" s="93">
        <v>8.8999999999999995E-4</v>
      </c>
      <c r="AA1909" s="178">
        <v>6.0999999999999997E-4</v>
      </c>
      <c r="AB1909" s="93">
        <f t="shared" si="217"/>
        <v>-2.7999999999999998E-4</v>
      </c>
      <c r="AE1909" s="48" t="s">
        <v>15145</v>
      </c>
      <c r="AF1909" s="172">
        <v>6.0999999999999997E-4</v>
      </c>
      <c r="AK1909" s="48" t="s">
        <v>15148</v>
      </c>
      <c r="AM1909" s="48" t="s">
        <v>3846</v>
      </c>
      <c r="AN1909" s="48" t="s">
        <v>4272</v>
      </c>
      <c r="AQ1909" s="123" t="s">
        <v>15149</v>
      </c>
      <c r="AR1909" s="179">
        <v>6.0999999999999997E-4</v>
      </c>
      <c r="AS1909" s="180" t="s">
        <v>15324</v>
      </c>
      <c r="AT1909" s="181">
        <v>10000</v>
      </c>
      <c r="AU1909" s="181">
        <v>15</v>
      </c>
      <c r="AV1909" s="180" t="s">
        <v>7221</v>
      </c>
    </row>
    <row r="1910" spans="1:48" x14ac:dyDescent="0.2">
      <c r="A1910" s="92" t="s">
        <v>7222</v>
      </c>
      <c r="B1910" s="92" t="s">
        <v>7223</v>
      </c>
      <c r="C1910" s="117" t="s">
        <v>166</v>
      </c>
      <c r="D1910" s="92" t="s">
        <v>403</v>
      </c>
      <c r="E1910" s="92" t="s">
        <v>7224</v>
      </c>
      <c r="F1910" s="92" t="s">
        <v>6316</v>
      </c>
      <c r="G1910" s="92" t="s">
        <v>3962</v>
      </c>
      <c r="H1910" s="92" t="s">
        <v>4285</v>
      </c>
      <c r="I1910" s="118" t="s">
        <v>7225</v>
      </c>
      <c r="J1910" s="119">
        <v>11</v>
      </c>
      <c r="K1910" s="119">
        <v>10000</v>
      </c>
      <c r="L1910" s="119">
        <f t="shared" si="218"/>
        <v>3010</v>
      </c>
      <c r="M1910" s="119"/>
      <c r="N1910" s="48" t="s">
        <v>243</v>
      </c>
      <c r="P1910" s="119">
        <v>0</v>
      </c>
      <c r="Q1910" s="119">
        <v>0</v>
      </c>
      <c r="R1910" s="119">
        <v>0</v>
      </c>
      <c r="S1910" s="119">
        <f t="shared" si="215"/>
        <v>0</v>
      </c>
      <c r="T1910" s="119">
        <f t="shared" si="216"/>
        <v>0</v>
      </c>
      <c r="U1910" s="119">
        <v>6990</v>
      </c>
      <c r="V1910" s="119">
        <v>6524</v>
      </c>
      <c r="W1910" s="119">
        <v>6225</v>
      </c>
      <c r="X1910" s="119">
        <f t="shared" si="214"/>
        <v>-13514</v>
      </c>
      <c r="Y1910" s="92" t="s">
        <v>12848</v>
      </c>
      <c r="Z1910" s="93">
        <v>8.4000000000000003E-4</v>
      </c>
      <c r="AA1910" s="178">
        <v>8.4000000000000003E-4</v>
      </c>
      <c r="AB1910" s="93">
        <f t="shared" si="217"/>
        <v>0</v>
      </c>
      <c r="AE1910" s="48" t="s">
        <v>15145</v>
      </c>
      <c r="AF1910" s="172">
        <v>8.4000000000000003E-4</v>
      </c>
      <c r="AK1910" s="48" t="s">
        <v>15148</v>
      </c>
      <c r="AM1910" s="48" t="s">
        <v>3846</v>
      </c>
      <c r="AN1910" s="48" t="s">
        <v>4272</v>
      </c>
      <c r="AQ1910" s="123"/>
      <c r="AR1910" s="179">
        <v>8.4000000000000003E-4</v>
      </c>
      <c r="AS1910" s="180" t="s">
        <v>15280</v>
      </c>
      <c r="AT1910" s="181">
        <v>10000</v>
      </c>
      <c r="AU1910" s="181">
        <v>16</v>
      </c>
      <c r="AV1910" s="180" t="s">
        <v>7225</v>
      </c>
    </row>
    <row r="1911" spans="1:48" x14ac:dyDescent="0.2">
      <c r="A1911" s="92" t="s">
        <v>7226</v>
      </c>
      <c r="B1911" s="92" t="s">
        <v>7227</v>
      </c>
      <c r="C1911" s="117" t="s">
        <v>166</v>
      </c>
      <c r="D1911" s="92" t="s">
        <v>403</v>
      </c>
      <c r="E1911" s="92" t="s">
        <v>7228</v>
      </c>
      <c r="F1911" s="92" t="s">
        <v>6316</v>
      </c>
      <c r="G1911" s="92" t="s">
        <v>3962</v>
      </c>
      <c r="H1911" s="92" t="s">
        <v>4285</v>
      </c>
      <c r="I1911" s="118" t="s">
        <v>7229</v>
      </c>
      <c r="J1911" s="119">
        <v>11</v>
      </c>
      <c r="K1911" s="119">
        <v>10000</v>
      </c>
      <c r="L1911" s="119">
        <f t="shared" si="218"/>
        <v>8657</v>
      </c>
      <c r="M1911" s="119"/>
      <c r="N1911" s="48" t="s">
        <v>243</v>
      </c>
      <c r="P1911" s="119">
        <v>0</v>
      </c>
      <c r="Q1911" s="119">
        <v>0</v>
      </c>
      <c r="R1911" s="119">
        <v>0</v>
      </c>
      <c r="S1911" s="119">
        <f t="shared" si="215"/>
        <v>0</v>
      </c>
      <c r="T1911" s="119">
        <f t="shared" si="216"/>
        <v>0</v>
      </c>
      <c r="U1911" s="119">
        <v>1343</v>
      </c>
      <c r="V1911" s="119">
        <v>1320</v>
      </c>
      <c r="W1911" s="119">
        <v>1320</v>
      </c>
      <c r="X1911" s="119">
        <f t="shared" si="214"/>
        <v>-2663</v>
      </c>
      <c r="Y1911" s="92" t="s">
        <v>12848</v>
      </c>
      <c r="Z1911" s="93">
        <v>1.6999999999999999E-3</v>
      </c>
      <c r="AA1911" s="178">
        <v>5.2999999999999998E-4</v>
      </c>
      <c r="AB1911" s="93">
        <f t="shared" si="217"/>
        <v>-1.17E-3</v>
      </c>
      <c r="AE1911" s="48" t="s">
        <v>15145</v>
      </c>
      <c r="AF1911" s="172">
        <v>5.2999999999999998E-4</v>
      </c>
      <c r="AK1911" s="48" t="s">
        <v>15148</v>
      </c>
      <c r="AM1911" s="48" t="s">
        <v>3846</v>
      </c>
      <c r="AN1911" s="48" t="s">
        <v>4272</v>
      </c>
      <c r="AQ1911" s="123" t="s">
        <v>15149</v>
      </c>
      <c r="AR1911" s="179">
        <v>5.2999999999999998E-4</v>
      </c>
      <c r="AS1911" s="180" t="s">
        <v>15280</v>
      </c>
      <c r="AT1911" s="181">
        <v>10000</v>
      </c>
      <c r="AU1911" s="181">
        <v>11</v>
      </c>
      <c r="AV1911" s="180" t="s">
        <v>7229</v>
      </c>
    </row>
    <row r="1912" spans="1:48" x14ac:dyDescent="0.2">
      <c r="A1912" s="92" t="s">
        <v>7230</v>
      </c>
      <c r="B1912" s="92" t="s">
        <v>7231</v>
      </c>
      <c r="C1912" s="117" t="s">
        <v>166</v>
      </c>
      <c r="D1912" s="92" t="s">
        <v>403</v>
      </c>
      <c r="E1912" s="92" t="s">
        <v>7232</v>
      </c>
      <c r="F1912" s="92" t="s">
        <v>6316</v>
      </c>
      <c r="G1912" s="92" t="s">
        <v>3962</v>
      </c>
      <c r="H1912" s="92" t="s">
        <v>4285</v>
      </c>
      <c r="I1912" s="118" t="s">
        <v>7233</v>
      </c>
      <c r="J1912" s="119">
        <v>11</v>
      </c>
      <c r="K1912" s="119">
        <v>10000</v>
      </c>
      <c r="L1912" s="119">
        <f t="shared" si="218"/>
        <v>-88694</v>
      </c>
      <c r="N1912" s="48" t="s">
        <v>243</v>
      </c>
      <c r="P1912" s="119">
        <v>70000</v>
      </c>
      <c r="Q1912" s="119">
        <v>50000</v>
      </c>
      <c r="R1912" s="119">
        <v>20000</v>
      </c>
      <c r="S1912" s="119">
        <f t="shared" si="215"/>
        <v>120000</v>
      </c>
      <c r="T1912" s="119">
        <f t="shared" si="216"/>
        <v>140000</v>
      </c>
      <c r="U1912" s="119">
        <v>98694</v>
      </c>
      <c r="V1912" s="119">
        <v>63108</v>
      </c>
      <c r="W1912" s="119">
        <v>53123</v>
      </c>
      <c r="X1912" s="119">
        <f t="shared" si="214"/>
        <v>-91802</v>
      </c>
      <c r="Y1912" s="92" t="s">
        <v>12848</v>
      </c>
      <c r="Z1912" s="93">
        <v>5.8E-4</v>
      </c>
      <c r="AA1912" s="178">
        <v>3.6000000000000002E-4</v>
      </c>
      <c r="AB1912" s="93">
        <f t="shared" si="217"/>
        <v>-2.1999999999999998E-4</v>
      </c>
      <c r="AE1912" s="48" t="s">
        <v>15145</v>
      </c>
      <c r="AF1912" s="172">
        <v>3.6000000000000002E-4</v>
      </c>
      <c r="AK1912" s="48" t="s">
        <v>15148</v>
      </c>
      <c r="AM1912" s="48" t="s">
        <v>3846</v>
      </c>
      <c r="AN1912" s="48" t="s">
        <v>4272</v>
      </c>
      <c r="AQ1912" s="123"/>
      <c r="AR1912" s="179">
        <v>3.6000000000000002E-4</v>
      </c>
      <c r="AS1912" s="180" t="s">
        <v>15280</v>
      </c>
      <c r="AT1912" s="181">
        <v>10000</v>
      </c>
      <c r="AU1912" s="181">
        <v>16</v>
      </c>
      <c r="AV1912" s="180" t="s">
        <v>7233</v>
      </c>
    </row>
    <row r="1913" spans="1:48" x14ac:dyDescent="0.2">
      <c r="A1913" s="92" t="s">
        <v>7234</v>
      </c>
      <c r="B1913" s="92" t="s">
        <v>7235</v>
      </c>
      <c r="C1913" s="117" t="s">
        <v>166</v>
      </c>
      <c r="D1913" s="92" t="s">
        <v>403</v>
      </c>
      <c r="E1913" s="92" t="s">
        <v>7236</v>
      </c>
      <c r="F1913" s="92" t="s">
        <v>6316</v>
      </c>
      <c r="G1913" s="92" t="s">
        <v>3962</v>
      </c>
      <c r="H1913" s="92" t="s">
        <v>4285</v>
      </c>
      <c r="I1913" s="118" t="s">
        <v>7237</v>
      </c>
      <c r="J1913" s="119">
        <v>11</v>
      </c>
      <c r="K1913" s="119">
        <v>10000</v>
      </c>
      <c r="L1913" s="119">
        <f t="shared" si="218"/>
        <v>-27146</v>
      </c>
      <c r="N1913" s="48" t="s">
        <v>243</v>
      </c>
      <c r="P1913" s="119">
        <v>40000</v>
      </c>
      <c r="Q1913" s="119">
        <v>30000</v>
      </c>
      <c r="R1913" s="119">
        <v>0</v>
      </c>
      <c r="S1913" s="119">
        <f t="shared" si="215"/>
        <v>70000</v>
      </c>
      <c r="T1913" s="119">
        <f t="shared" si="216"/>
        <v>70000</v>
      </c>
      <c r="U1913" s="119">
        <v>37146</v>
      </c>
      <c r="V1913" s="119">
        <v>30067</v>
      </c>
      <c r="W1913" s="119">
        <v>28790</v>
      </c>
      <c r="X1913" s="119">
        <f t="shared" si="214"/>
        <v>-27213</v>
      </c>
      <c r="Y1913" s="92" t="s">
        <v>12848</v>
      </c>
      <c r="Z1913" s="93">
        <v>5.5000000000000003E-4</v>
      </c>
      <c r="AA1913" s="178">
        <v>5.5000000000000003E-4</v>
      </c>
      <c r="AB1913" s="93">
        <f t="shared" si="217"/>
        <v>0</v>
      </c>
      <c r="AE1913" s="48" t="s">
        <v>15145</v>
      </c>
      <c r="AF1913" s="172">
        <v>5.5000000000000003E-4</v>
      </c>
      <c r="AK1913" s="48" t="s">
        <v>15148</v>
      </c>
      <c r="AM1913" s="48" t="s">
        <v>3846</v>
      </c>
      <c r="AN1913" s="48" t="s">
        <v>4272</v>
      </c>
      <c r="AQ1913" s="123"/>
      <c r="AR1913" s="179">
        <v>5.5000000000000003E-4</v>
      </c>
      <c r="AS1913" s="180" t="s">
        <v>15280</v>
      </c>
      <c r="AT1913" s="181">
        <v>10000</v>
      </c>
      <c r="AU1913" s="181">
        <v>15</v>
      </c>
      <c r="AV1913" s="180" t="s">
        <v>7237</v>
      </c>
    </row>
    <row r="1914" spans="1:48" x14ac:dyDescent="0.2">
      <c r="A1914" s="92" t="s">
        <v>7238</v>
      </c>
      <c r="B1914" s="92" t="s">
        <v>7239</v>
      </c>
      <c r="C1914" s="117" t="s">
        <v>166</v>
      </c>
      <c r="D1914" s="92" t="s">
        <v>403</v>
      </c>
      <c r="E1914" s="92" t="s">
        <v>7240</v>
      </c>
      <c r="F1914" s="92" t="s">
        <v>6316</v>
      </c>
      <c r="G1914" s="92" t="s">
        <v>3962</v>
      </c>
      <c r="H1914" s="92" t="s">
        <v>4285</v>
      </c>
      <c r="I1914" s="118" t="s">
        <v>7241</v>
      </c>
      <c r="J1914" s="119">
        <v>11</v>
      </c>
      <c r="K1914" s="119">
        <v>10000</v>
      </c>
      <c r="L1914" s="119">
        <f t="shared" si="218"/>
        <v>-36589</v>
      </c>
      <c r="N1914" s="48" t="s">
        <v>243</v>
      </c>
      <c r="P1914" s="119">
        <v>40000</v>
      </c>
      <c r="Q1914" s="119">
        <v>20000</v>
      </c>
      <c r="R1914" s="119">
        <v>20000</v>
      </c>
      <c r="S1914" s="119">
        <f t="shared" si="215"/>
        <v>60000</v>
      </c>
      <c r="T1914" s="119">
        <f t="shared" si="216"/>
        <v>80000</v>
      </c>
      <c r="U1914" s="119">
        <v>46589</v>
      </c>
      <c r="V1914" s="119">
        <v>33900</v>
      </c>
      <c r="W1914" s="119">
        <v>32541</v>
      </c>
      <c r="X1914" s="119">
        <f t="shared" si="214"/>
        <v>-40489</v>
      </c>
      <c r="Y1914" s="92" t="s">
        <v>12848</v>
      </c>
      <c r="Z1914" s="93">
        <v>5.5000000000000003E-4</v>
      </c>
      <c r="AA1914" s="178">
        <v>5.5000000000000003E-4</v>
      </c>
      <c r="AB1914" s="93">
        <f t="shared" si="217"/>
        <v>0</v>
      </c>
      <c r="AE1914" s="48" t="s">
        <v>15145</v>
      </c>
      <c r="AF1914" s="172">
        <v>5.5000000000000003E-4</v>
      </c>
      <c r="AK1914" s="48" t="s">
        <v>15148</v>
      </c>
      <c r="AM1914" s="48" t="s">
        <v>3846</v>
      </c>
      <c r="AN1914" s="48" t="s">
        <v>4272</v>
      </c>
      <c r="AQ1914" s="123"/>
      <c r="AR1914" s="179">
        <v>5.5000000000000003E-4</v>
      </c>
      <c r="AS1914" s="180" t="s">
        <v>15280</v>
      </c>
      <c r="AT1914" s="181">
        <v>10000</v>
      </c>
      <c r="AU1914" s="181">
        <v>15</v>
      </c>
      <c r="AV1914" s="180" t="s">
        <v>7241</v>
      </c>
    </row>
    <row r="1915" spans="1:48" x14ac:dyDescent="0.2">
      <c r="A1915" s="92" t="s">
        <v>7242</v>
      </c>
      <c r="B1915" s="92" t="s">
        <v>7243</v>
      </c>
      <c r="C1915" s="117" t="s">
        <v>166</v>
      </c>
      <c r="D1915" s="92" t="s">
        <v>437</v>
      </c>
      <c r="E1915" s="92" t="s">
        <v>7244</v>
      </c>
      <c r="F1915" s="92" t="s">
        <v>6316</v>
      </c>
      <c r="G1915" s="92" t="s">
        <v>3962</v>
      </c>
      <c r="H1915" s="92" t="s">
        <v>4285</v>
      </c>
      <c r="I1915" s="118" t="s">
        <v>7245</v>
      </c>
      <c r="J1915" s="119">
        <v>11</v>
      </c>
      <c r="K1915" s="119">
        <v>5000</v>
      </c>
      <c r="L1915" s="119">
        <f t="shared" si="218"/>
        <v>-1656</v>
      </c>
      <c r="N1915" s="48" t="s">
        <v>243</v>
      </c>
      <c r="P1915" s="119">
        <v>0</v>
      </c>
      <c r="Q1915" s="119">
        <v>0</v>
      </c>
      <c r="R1915" s="119">
        <v>0</v>
      </c>
      <c r="S1915" s="119">
        <f t="shared" si="215"/>
        <v>0</v>
      </c>
      <c r="T1915" s="119">
        <f t="shared" si="216"/>
        <v>0</v>
      </c>
      <c r="U1915" s="119">
        <v>6656</v>
      </c>
      <c r="V1915" s="119">
        <v>3750</v>
      </c>
      <c r="W1915" s="119">
        <v>3290</v>
      </c>
      <c r="X1915" s="119">
        <f t="shared" si="214"/>
        <v>-10406</v>
      </c>
      <c r="Y1915" s="92" t="s">
        <v>12848</v>
      </c>
      <c r="Z1915" s="93">
        <v>4.9500000000000004E-3</v>
      </c>
      <c r="AA1915" s="178">
        <v>1.25E-3</v>
      </c>
      <c r="AB1915" s="93">
        <f t="shared" si="217"/>
        <v>-3.7000000000000002E-3</v>
      </c>
      <c r="AE1915" s="48" t="s">
        <v>15145</v>
      </c>
      <c r="AF1915" s="172">
        <v>1.25E-3</v>
      </c>
      <c r="AK1915" s="48" t="s">
        <v>15148</v>
      </c>
      <c r="AM1915" s="48" t="s">
        <v>3846</v>
      </c>
      <c r="AN1915" s="48" t="s">
        <v>4272</v>
      </c>
      <c r="AQ1915" s="123" t="s">
        <v>15149</v>
      </c>
      <c r="AR1915" s="179">
        <v>1.25E-3</v>
      </c>
      <c r="AS1915" s="180" t="s">
        <v>15324</v>
      </c>
      <c r="AT1915" s="181">
        <v>5000</v>
      </c>
      <c r="AU1915" s="181">
        <v>9</v>
      </c>
      <c r="AV1915" s="180" t="s">
        <v>7245</v>
      </c>
    </row>
    <row r="1916" spans="1:48" x14ac:dyDescent="0.2">
      <c r="A1916" s="92" t="s">
        <v>7246</v>
      </c>
      <c r="B1916" s="92" t="s">
        <v>7247</v>
      </c>
      <c r="C1916" s="117" t="s">
        <v>166</v>
      </c>
      <c r="D1916" s="92" t="s">
        <v>437</v>
      </c>
      <c r="E1916" s="92" t="s">
        <v>7248</v>
      </c>
      <c r="F1916" s="92" t="s">
        <v>6316</v>
      </c>
      <c r="G1916" s="92" t="s">
        <v>3962</v>
      </c>
      <c r="H1916" s="92" t="s">
        <v>4285</v>
      </c>
      <c r="I1916" s="118" t="s">
        <v>7249</v>
      </c>
      <c r="J1916" s="119">
        <v>11</v>
      </c>
      <c r="K1916" s="119">
        <v>10000</v>
      </c>
      <c r="L1916" s="119">
        <f t="shared" si="218"/>
        <v>-36490</v>
      </c>
      <c r="N1916" s="48" t="s">
        <v>243</v>
      </c>
      <c r="P1916" s="119">
        <v>40000</v>
      </c>
      <c r="Q1916" s="119">
        <v>20000</v>
      </c>
      <c r="R1916" s="119">
        <v>20000</v>
      </c>
      <c r="S1916" s="119">
        <f t="shared" si="215"/>
        <v>60000</v>
      </c>
      <c r="T1916" s="119">
        <f t="shared" si="216"/>
        <v>80000</v>
      </c>
      <c r="U1916" s="119">
        <v>46490</v>
      </c>
      <c r="V1916" s="119">
        <v>36090</v>
      </c>
      <c r="W1916" s="119">
        <v>37074</v>
      </c>
      <c r="X1916" s="119">
        <f t="shared" ref="X1916:X1979" si="219">P1916-(U1916+V1916)</f>
        <v>-42580</v>
      </c>
      <c r="Y1916" s="92" t="s">
        <v>12848</v>
      </c>
      <c r="Z1916" s="93">
        <v>5.2999999999999998E-4</v>
      </c>
      <c r="AA1916" s="178">
        <v>5.2999999999999998E-4</v>
      </c>
      <c r="AB1916" s="93">
        <f t="shared" si="217"/>
        <v>0</v>
      </c>
      <c r="AE1916" s="48" t="s">
        <v>15145</v>
      </c>
      <c r="AF1916" s="172">
        <v>5.2999999999999998E-4</v>
      </c>
      <c r="AK1916" s="48" t="s">
        <v>15148</v>
      </c>
      <c r="AM1916" s="48" t="s">
        <v>3846</v>
      </c>
      <c r="AN1916" s="48" t="s">
        <v>4272</v>
      </c>
      <c r="AQ1916" s="123"/>
      <c r="AR1916" s="179">
        <v>5.2999999999999998E-4</v>
      </c>
      <c r="AS1916" s="180" t="s">
        <v>15280</v>
      </c>
      <c r="AT1916" s="181">
        <v>10000</v>
      </c>
      <c r="AU1916" s="181">
        <v>11</v>
      </c>
      <c r="AV1916" s="180" t="s">
        <v>7249</v>
      </c>
    </row>
    <row r="1917" spans="1:48" x14ac:dyDescent="0.2">
      <c r="A1917" s="92" t="s">
        <v>7250</v>
      </c>
      <c r="B1917" s="92" t="s">
        <v>7251</v>
      </c>
      <c r="C1917" s="117" t="s">
        <v>166</v>
      </c>
      <c r="D1917" s="92" t="s">
        <v>403</v>
      </c>
      <c r="E1917" s="92" t="s">
        <v>7252</v>
      </c>
      <c r="F1917" s="92" t="s">
        <v>6316</v>
      </c>
      <c r="G1917" s="92" t="s">
        <v>3962</v>
      </c>
      <c r="H1917" s="92" t="s">
        <v>4285</v>
      </c>
      <c r="I1917" s="118" t="s">
        <v>7253</v>
      </c>
      <c r="J1917" s="119">
        <v>11</v>
      </c>
      <c r="K1917" s="119">
        <v>10000</v>
      </c>
      <c r="L1917" s="119">
        <f t="shared" si="218"/>
        <v>-49446</v>
      </c>
      <c r="N1917" s="48" t="s">
        <v>243</v>
      </c>
      <c r="P1917" s="119">
        <v>40000</v>
      </c>
      <c r="Q1917" s="119">
        <v>20000</v>
      </c>
      <c r="R1917" s="119">
        <v>20000</v>
      </c>
      <c r="S1917" s="119">
        <f t="shared" si="215"/>
        <v>60000</v>
      </c>
      <c r="T1917" s="119">
        <f t="shared" si="216"/>
        <v>80000</v>
      </c>
      <c r="U1917" s="119">
        <v>59446</v>
      </c>
      <c r="V1917" s="119">
        <v>44893</v>
      </c>
      <c r="W1917" s="119">
        <v>44016</v>
      </c>
      <c r="X1917" s="119">
        <f t="shared" si="219"/>
        <v>-64339</v>
      </c>
      <c r="Y1917" s="92" t="s">
        <v>12848</v>
      </c>
      <c r="Z1917" s="93">
        <v>8.4000000000000003E-4</v>
      </c>
      <c r="AA1917" s="178">
        <v>3.6000000000000002E-4</v>
      </c>
      <c r="AB1917" s="93">
        <f t="shared" si="217"/>
        <v>-4.8000000000000001E-4</v>
      </c>
      <c r="AE1917" s="48" t="s">
        <v>15145</v>
      </c>
      <c r="AF1917" s="172">
        <v>3.6000000000000002E-4</v>
      </c>
      <c r="AK1917" s="48" t="s">
        <v>15148</v>
      </c>
      <c r="AM1917" s="48" t="s">
        <v>3846</v>
      </c>
      <c r="AN1917" s="48" t="s">
        <v>4272</v>
      </c>
      <c r="AQ1917" s="123" t="s">
        <v>15149</v>
      </c>
      <c r="AR1917" s="179">
        <v>3.6000000000000002E-4</v>
      </c>
      <c r="AS1917" s="180" t="s">
        <v>15280</v>
      </c>
      <c r="AT1917" s="181">
        <v>10000</v>
      </c>
      <c r="AU1917" s="181">
        <v>16</v>
      </c>
      <c r="AV1917" s="180" t="s">
        <v>7253</v>
      </c>
    </row>
    <row r="1918" spans="1:48" x14ac:dyDescent="0.2">
      <c r="A1918" s="92" t="s">
        <v>7254</v>
      </c>
      <c r="B1918" s="92" t="s">
        <v>7255</v>
      </c>
      <c r="C1918" s="117" t="s">
        <v>166</v>
      </c>
      <c r="D1918" s="92" t="s">
        <v>403</v>
      </c>
      <c r="E1918" s="92" t="s">
        <v>7256</v>
      </c>
      <c r="F1918" s="92" t="s">
        <v>6316</v>
      </c>
      <c r="G1918" s="92" t="s">
        <v>3962</v>
      </c>
      <c r="H1918" s="92" t="s">
        <v>4285</v>
      </c>
      <c r="I1918" s="118" t="s">
        <v>7257</v>
      </c>
      <c r="J1918" s="119">
        <v>11</v>
      </c>
      <c r="K1918" s="119">
        <v>10000</v>
      </c>
      <c r="L1918" s="119">
        <f t="shared" si="218"/>
        <v>9350</v>
      </c>
      <c r="M1918" s="119"/>
      <c r="N1918" s="48" t="s">
        <v>243</v>
      </c>
      <c r="P1918" s="119">
        <v>0</v>
      </c>
      <c r="Q1918" s="119">
        <v>0</v>
      </c>
      <c r="R1918" s="119">
        <v>0</v>
      </c>
      <c r="S1918" s="119">
        <f t="shared" si="215"/>
        <v>0</v>
      </c>
      <c r="T1918" s="119">
        <f t="shared" si="216"/>
        <v>0</v>
      </c>
      <c r="U1918" s="119">
        <v>650</v>
      </c>
      <c r="V1918" s="119">
        <v>180</v>
      </c>
      <c r="W1918" s="119">
        <v>170</v>
      </c>
      <c r="X1918" s="119">
        <f t="shared" si="219"/>
        <v>-830</v>
      </c>
      <c r="Y1918" s="92" t="s">
        <v>12848</v>
      </c>
      <c r="Z1918" s="93">
        <v>5.4000000000000001E-4</v>
      </c>
      <c r="AA1918" s="178">
        <v>5.4000000000000001E-4</v>
      </c>
      <c r="AB1918" s="93">
        <f t="shared" si="217"/>
        <v>0</v>
      </c>
      <c r="AE1918" s="48" t="s">
        <v>15145</v>
      </c>
      <c r="AF1918" s="172">
        <v>5.4000000000000001E-4</v>
      </c>
      <c r="AK1918" s="48" t="s">
        <v>15148</v>
      </c>
      <c r="AM1918" s="48" t="s">
        <v>3846</v>
      </c>
      <c r="AN1918" s="48" t="s">
        <v>4272</v>
      </c>
      <c r="AQ1918" s="123"/>
      <c r="AR1918" s="179">
        <v>5.4000000000000001E-4</v>
      </c>
      <c r="AS1918" s="180" t="s">
        <v>15324</v>
      </c>
      <c r="AT1918" s="181">
        <v>10000</v>
      </c>
      <c r="AU1918" s="181">
        <v>16</v>
      </c>
      <c r="AV1918" s="180" t="s">
        <v>7257</v>
      </c>
    </row>
    <row r="1919" spans="1:48" ht="30" x14ac:dyDescent="0.2">
      <c r="A1919" s="92" t="s">
        <v>7258</v>
      </c>
      <c r="B1919" s="92" t="s">
        <v>7259</v>
      </c>
      <c r="C1919" s="117" t="s">
        <v>166</v>
      </c>
      <c r="D1919" s="92" t="s">
        <v>403</v>
      </c>
      <c r="E1919" s="92" t="s">
        <v>7260</v>
      </c>
      <c r="F1919" s="92" t="s">
        <v>6316</v>
      </c>
      <c r="G1919" s="92" t="s">
        <v>3962</v>
      </c>
      <c r="H1919" s="92" t="s">
        <v>4285</v>
      </c>
      <c r="I1919" s="118" t="s">
        <v>7261</v>
      </c>
      <c r="J1919" s="119">
        <v>11</v>
      </c>
      <c r="K1919" s="119">
        <v>10000</v>
      </c>
      <c r="L1919" s="119">
        <f t="shared" si="218"/>
        <v>-2225</v>
      </c>
      <c r="N1919" s="48" t="s">
        <v>243</v>
      </c>
      <c r="P1919" s="119">
        <v>0</v>
      </c>
      <c r="Q1919" s="119">
        <v>0</v>
      </c>
      <c r="R1919" s="119">
        <v>0</v>
      </c>
      <c r="S1919" s="119">
        <f t="shared" si="215"/>
        <v>0</v>
      </c>
      <c r="T1919" s="119">
        <f t="shared" si="216"/>
        <v>0</v>
      </c>
      <c r="U1919" s="119">
        <v>12225</v>
      </c>
      <c r="V1919" s="119">
        <v>9570</v>
      </c>
      <c r="W1919" s="119">
        <v>9389</v>
      </c>
      <c r="X1919" s="119">
        <f t="shared" si="219"/>
        <v>-21795</v>
      </c>
      <c r="Y1919" s="92" t="s">
        <v>12848</v>
      </c>
      <c r="Z1919" s="93">
        <v>3.6000000000000002E-4</v>
      </c>
      <c r="AA1919" s="178">
        <v>7.6000000000000004E-4</v>
      </c>
      <c r="AB1919" s="93">
        <f t="shared" si="217"/>
        <v>4.0000000000000002E-4</v>
      </c>
      <c r="AE1919" s="48" t="s">
        <v>15145</v>
      </c>
      <c r="AF1919" s="172">
        <v>7.6000000000000004E-4</v>
      </c>
      <c r="AK1919" s="48" t="s">
        <v>15148</v>
      </c>
      <c r="AM1919" s="48" t="s">
        <v>3846</v>
      </c>
      <c r="AN1919" s="48" t="s">
        <v>4272</v>
      </c>
      <c r="AQ1919" s="123" t="s">
        <v>15164</v>
      </c>
      <c r="AR1919" s="179">
        <v>7.6000000000000004E-4</v>
      </c>
      <c r="AS1919" s="180" t="s">
        <v>15280</v>
      </c>
      <c r="AT1919" s="181">
        <v>20000</v>
      </c>
      <c r="AU1919" s="181">
        <v>15</v>
      </c>
      <c r="AV1919" s="180" t="s">
        <v>7261</v>
      </c>
    </row>
    <row r="1920" spans="1:48" ht="30" x14ac:dyDescent="0.2">
      <c r="A1920" s="92" t="s">
        <v>7262</v>
      </c>
      <c r="B1920" s="92" t="s">
        <v>7263</v>
      </c>
      <c r="C1920" s="117" t="s">
        <v>166</v>
      </c>
      <c r="D1920" s="92" t="s">
        <v>437</v>
      </c>
      <c r="E1920" s="92" t="s">
        <v>7264</v>
      </c>
      <c r="F1920" s="92" t="s">
        <v>6316</v>
      </c>
      <c r="G1920" s="92" t="s">
        <v>3962</v>
      </c>
      <c r="H1920" s="92" t="s">
        <v>4285</v>
      </c>
      <c r="I1920" s="118" t="s">
        <v>7265</v>
      </c>
      <c r="J1920" s="119">
        <v>11</v>
      </c>
      <c r="K1920" s="119">
        <v>10000</v>
      </c>
      <c r="L1920" s="119">
        <f t="shared" si="218"/>
        <v>-20653</v>
      </c>
      <c r="N1920" s="48" t="s">
        <v>243</v>
      </c>
      <c r="P1920" s="119">
        <v>20000</v>
      </c>
      <c r="Q1920" s="119">
        <v>10000</v>
      </c>
      <c r="R1920" s="119">
        <v>10000</v>
      </c>
      <c r="S1920" s="119">
        <f t="shared" si="215"/>
        <v>30000</v>
      </c>
      <c r="T1920" s="119">
        <f t="shared" si="216"/>
        <v>40000</v>
      </c>
      <c r="U1920" s="119">
        <v>30653</v>
      </c>
      <c r="V1920" s="119">
        <v>24916</v>
      </c>
      <c r="W1920" s="119">
        <v>25153</v>
      </c>
      <c r="X1920" s="119">
        <f t="shared" si="219"/>
        <v>-35569</v>
      </c>
      <c r="Y1920" s="92" t="s">
        <v>12848</v>
      </c>
      <c r="Z1920" s="93">
        <v>3.6000000000000002E-4</v>
      </c>
      <c r="AA1920" s="178">
        <v>7.6000000000000004E-4</v>
      </c>
      <c r="AB1920" s="93">
        <f t="shared" si="217"/>
        <v>4.0000000000000002E-4</v>
      </c>
      <c r="AE1920" s="48" t="s">
        <v>15145</v>
      </c>
      <c r="AF1920" s="172">
        <v>7.6000000000000004E-4</v>
      </c>
      <c r="AK1920" s="48" t="s">
        <v>15148</v>
      </c>
      <c r="AM1920" s="48" t="s">
        <v>3846</v>
      </c>
      <c r="AN1920" s="48" t="s">
        <v>4272</v>
      </c>
      <c r="AQ1920" s="123" t="s">
        <v>15164</v>
      </c>
      <c r="AR1920" s="179">
        <v>7.6000000000000004E-4</v>
      </c>
      <c r="AS1920" s="180" t="s">
        <v>15280</v>
      </c>
      <c r="AT1920" s="181">
        <v>20000</v>
      </c>
      <c r="AU1920" s="181">
        <v>11</v>
      </c>
      <c r="AV1920" s="180" t="s">
        <v>7265</v>
      </c>
    </row>
    <row r="1921" spans="1:48" x14ac:dyDescent="0.2">
      <c r="A1921" s="92" t="s">
        <v>7266</v>
      </c>
      <c r="B1921" s="92" t="s">
        <v>7267</v>
      </c>
      <c r="C1921" s="117" t="s">
        <v>166</v>
      </c>
      <c r="D1921" s="92" t="s">
        <v>437</v>
      </c>
      <c r="E1921" s="92" t="s">
        <v>7268</v>
      </c>
      <c r="F1921" s="92" t="s">
        <v>6316</v>
      </c>
      <c r="G1921" s="92" t="s">
        <v>3962</v>
      </c>
      <c r="H1921" s="92" t="s">
        <v>6461</v>
      </c>
      <c r="I1921" s="118" t="s">
        <v>7269</v>
      </c>
      <c r="J1921" s="119">
        <v>16</v>
      </c>
      <c r="K1921" s="119">
        <v>10000</v>
      </c>
      <c r="L1921" s="119">
        <f t="shared" si="218"/>
        <v>2248</v>
      </c>
      <c r="N1921" s="48" t="s">
        <v>243</v>
      </c>
      <c r="P1921" s="119">
        <v>10000</v>
      </c>
      <c r="Q1921" s="119">
        <v>0</v>
      </c>
      <c r="R1921" s="119">
        <v>10000</v>
      </c>
      <c r="S1921" s="119">
        <f t="shared" si="215"/>
        <v>10000</v>
      </c>
      <c r="T1921" s="119">
        <f t="shared" si="216"/>
        <v>20000</v>
      </c>
      <c r="U1921" s="119">
        <v>7752</v>
      </c>
      <c r="V1921" s="119">
        <v>3379</v>
      </c>
      <c r="W1921" s="119">
        <v>2682</v>
      </c>
      <c r="X1921" s="119">
        <f t="shared" si="219"/>
        <v>-1131</v>
      </c>
      <c r="Y1921" s="92" t="s">
        <v>12848</v>
      </c>
      <c r="Z1921" s="93">
        <v>3.168E-2</v>
      </c>
      <c r="AA1921" s="178">
        <v>2.3E-2</v>
      </c>
      <c r="AB1921" s="93">
        <f t="shared" si="217"/>
        <v>-8.6800000000000002E-3</v>
      </c>
      <c r="AE1921" s="48" t="s">
        <v>15145</v>
      </c>
      <c r="AF1921" s="172">
        <v>2.3E-2</v>
      </c>
      <c r="AK1921" s="48" t="s">
        <v>15148</v>
      </c>
      <c r="AM1921" s="48" t="s">
        <v>3846</v>
      </c>
      <c r="AN1921" s="48" t="s">
        <v>4272</v>
      </c>
      <c r="AQ1921" s="123"/>
      <c r="AR1921" s="179">
        <v>2.3E-2</v>
      </c>
      <c r="AS1921" s="180" t="s">
        <v>15613</v>
      </c>
      <c r="AT1921" s="181">
        <v>10000</v>
      </c>
      <c r="AU1921" s="181">
        <v>5000</v>
      </c>
      <c r="AV1921" s="180" t="s">
        <v>7269</v>
      </c>
    </row>
    <row r="1922" spans="1:48" ht="30" x14ac:dyDescent="0.2">
      <c r="A1922" s="92" t="s">
        <v>7270</v>
      </c>
      <c r="B1922" s="92" t="s">
        <v>7271</v>
      </c>
      <c r="C1922" s="117" t="s">
        <v>166</v>
      </c>
      <c r="D1922" s="92" t="s">
        <v>403</v>
      </c>
      <c r="E1922" s="92" t="s">
        <v>7272</v>
      </c>
      <c r="F1922" s="92" t="s">
        <v>6316</v>
      </c>
      <c r="G1922" s="92" t="s">
        <v>3962</v>
      </c>
      <c r="H1922" s="92" t="s">
        <v>4285</v>
      </c>
      <c r="I1922" s="118" t="s">
        <v>7273</v>
      </c>
      <c r="J1922" s="119">
        <v>11</v>
      </c>
      <c r="K1922" s="119">
        <v>10000</v>
      </c>
      <c r="L1922" s="119">
        <f t="shared" ref="L1922:L1953" si="220">K1922-U1922</f>
        <v>-45120</v>
      </c>
      <c r="N1922" s="48" t="s">
        <v>243</v>
      </c>
      <c r="P1922" s="119">
        <v>50000</v>
      </c>
      <c r="Q1922" s="119">
        <v>40000</v>
      </c>
      <c r="R1922" s="119">
        <v>10000</v>
      </c>
      <c r="S1922" s="119">
        <f t="shared" si="215"/>
        <v>90000</v>
      </c>
      <c r="T1922" s="119">
        <f t="shared" si="216"/>
        <v>100000</v>
      </c>
      <c r="U1922" s="119">
        <v>55120</v>
      </c>
      <c r="V1922" s="119">
        <v>30784</v>
      </c>
      <c r="W1922" s="119">
        <v>26891</v>
      </c>
      <c r="X1922" s="119">
        <f t="shared" si="219"/>
        <v>-35904</v>
      </c>
      <c r="Y1922" s="92" t="s">
        <v>12848</v>
      </c>
      <c r="Z1922" s="93">
        <v>3.6000000000000002E-4</v>
      </c>
      <c r="AA1922" s="178">
        <v>7.9000000000000001E-4</v>
      </c>
      <c r="AB1922" s="93">
        <f t="shared" si="217"/>
        <v>4.2999999999999999E-4</v>
      </c>
      <c r="AE1922" s="48" t="s">
        <v>15145</v>
      </c>
      <c r="AF1922" s="172">
        <v>7.9000000000000001E-4</v>
      </c>
      <c r="AK1922" s="48" t="s">
        <v>15148</v>
      </c>
      <c r="AM1922" s="48" t="s">
        <v>3846</v>
      </c>
      <c r="AN1922" s="48" t="s">
        <v>4272</v>
      </c>
      <c r="AQ1922" s="123" t="s">
        <v>15164</v>
      </c>
      <c r="AR1922" s="179">
        <v>7.9000000000000001E-4</v>
      </c>
      <c r="AS1922" s="180" t="s">
        <v>15280</v>
      </c>
      <c r="AT1922" s="181">
        <v>10000</v>
      </c>
      <c r="AU1922" s="181">
        <v>15</v>
      </c>
      <c r="AV1922" s="180" t="s">
        <v>7273</v>
      </c>
    </row>
    <row r="1923" spans="1:48" x14ac:dyDescent="0.2">
      <c r="A1923" s="92" t="s">
        <v>7274</v>
      </c>
      <c r="B1923" s="92" t="s">
        <v>7275</v>
      </c>
      <c r="C1923" s="117" t="s">
        <v>166</v>
      </c>
      <c r="D1923" s="92" t="s">
        <v>403</v>
      </c>
      <c r="E1923" s="92" t="s">
        <v>7276</v>
      </c>
      <c r="F1923" s="92" t="s">
        <v>6316</v>
      </c>
      <c r="G1923" s="92" t="s">
        <v>3962</v>
      </c>
      <c r="H1923" s="92" t="s">
        <v>4285</v>
      </c>
      <c r="I1923" s="118" t="s">
        <v>7277</v>
      </c>
      <c r="J1923" s="119">
        <v>11</v>
      </c>
      <c r="K1923" s="119">
        <v>10000</v>
      </c>
      <c r="L1923" s="119">
        <f t="shared" si="220"/>
        <v>-131055</v>
      </c>
      <c r="N1923" s="48" t="s">
        <v>243</v>
      </c>
      <c r="P1923" s="119">
        <v>110000</v>
      </c>
      <c r="Q1923" s="119">
        <v>110000</v>
      </c>
      <c r="R1923" s="119">
        <v>0</v>
      </c>
      <c r="S1923" s="119">
        <f t="shared" ref="S1923:S1986" si="221">P1923+Q1923</f>
        <v>220000</v>
      </c>
      <c r="T1923" s="119">
        <f t="shared" ref="T1923:T1986" si="222">P1923+Q1923+R1923</f>
        <v>220000</v>
      </c>
      <c r="U1923" s="119">
        <v>141055</v>
      </c>
      <c r="V1923" s="119">
        <v>149961</v>
      </c>
      <c r="W1923" s="119">
        <v>150298</v>
      </c>
      <c r="X1923" s="119">
        <f t="shared" si="219"/>
        <v>-181016</v>
      </c>
      <c r="Y1923" s="92" t="s">
        <v>12848</v>
      </c>
      <c r="Z1923" s="93">
        <v>8.8999999999999995E-4</v>
      </c>
      <c r="AA1923" s="178">
        <v>5.2999999999999998E-4</v>
      </c>
      <c r="AB1923" s="93">
        <f t="shared" ref="AB1923:AB1986" si="223">AA1923-Z1923</f>
        <v>-3.5999999999999997E-4</v>
      </c>
      <c r="AE1923" s="48" t="s">
        <v>15145</v>
      </c>
      <c r="AF1923" s="172">
        <v>5.2999999999999998E-4</v>
      </c>
      <c r="AK1923" s="48" t="s">
        <v>15148</v>
      </c>
      <c r="AM1923" s="48" t="s">
        <v>3846</v>
      </c>
      <c r="AN1923" s="48" t="s">
        <v>4272</v>
      </c>
      <c r="AQ1923" s="123" t="s">
        <v>15149</v>
      </c>
      <c r="AR1923" s="179">
        <v>5.2999999999999998E-4</v>
      </c>
      <c r="AS1923" s="180" t="s">
        <v>15280</v>
      </c>
      <c r="AT1923" s="181">
        <v>10000</v>
      </c>
      <c r="AU1923" s="181">
        <v>31</v>
      </c>
      <c r="AV1923" s="180" t="s">
        <v>7277</v>
      </c>
    </row>
    <row r="1924" spans="1:48" x14ac:dyDescent="0.2">
      <c r="A1924" s="92" t="s">
        <v>7278</v>
      </c>
      <c r="B1924" s="92" t="s">
        <v>7279</v>
      </c>
      <c r="C1924" s="117" t="s">
        <v>166</v>
      </c>
      <c r="D1924" s="92" t="s">
        <v>403</v>
      </c>
      <c r="E1924" s="92" t="s">
        <v>7280</v>
      </c>
      <c r="F1924" s="92" t="s">
        <v>6316</v>
      </c>
      <c r="G1924" s="92" t="s">
        <v>3962</v>
      </c>
      <c r="H1924" s="92" t="s">
        <v>4285</v>
      </c>
      <c r="I1924" s="118" t="s">
        <v>7281</v>
      </c>
      <c r="J1924" s="119">
        <v>11</v>
      </c>
      <c r="K1924" s="119">
        <v>10000</v>
      </c>
      <c r="L1924" s="119">
        <f t="shared" si="220"/>
        <v>-15202</v>
      </c>
      <c r="N1924" s="48" t="s">
        <v>243</v>
      </c>
      <c r="P1924" s="119">
        <v>0</v>
      </c>
      <c r="Q1924" s="119">
        <v>0</v>
      </c>
      <c r="R1924" s="119">
        <v>0</v>
      </c>
      <c r="S1924" s="119">
        <f t="shared" si="221"/>
        <v>0</v>
      </c>
      <c r="T1924" s="119">
        <f t="shared" si="222"/>
        <v>0</v>
      </c>
      <c r="U1924" s="119">
        <v>25202</v>
      </c>
      <c r="V1924" s="119">
        <v>15653</v>
      </c>
      <c r="W1924" s="119">
        <v>14094</v>
      </c>
      <c r="X1924" s="119">
        <f t="shared" si="219"/>
        <v>-40855</v>
      </c>
      <c r="Y1924" s="92" t="s">
        <v>12848</v>
      </c>
      <c r="Z1924" s="93">
        <v>8.8999999999999995E-4</v>
      </c>
      <c r="AA1924" s="178">
        <v>8.8999999999999995E-4</v>
      </c>
      <c r="AB1924" s="93">
        <f t="shared" si="223"/>
        <v>0</v>
      </c>
      <c r="AE1924" s="48" t="s">
        <v>15145</v>
      </c>
      <c r="AF1924" s="172">
        <v>8.8999999999999995E-4</v>
      </c>
      <c r="AK1924" s="48" t="s">
        <v>15148</v>
      </c>
      <c r="AM1924" s="48" t="s">
        <v>3846</v>
      </c>
      <c r="AN1924" s="48" t="s">
        <v>4272</v>
      </c>
      <c r="AQ1924" s="123"/>
      <c r="AR1924" s="179">
        <v>8.8999999999999995E-4</v>
      </c>
      <c r="AS1924" s="180" t="s">
        <v>15324</v>
      </c>
      <c r="AT1924" s="181">
        <v>10000</v>
      </c>
      <c r="AU1924" s="181">
        <v>31</v>
      </c>
      <c r="AV1924" s="180" t="s">
        <v>7281</v>
      </c>
    </row>
    <row r="1925" spans="1:48" x14ac:dyDescent="0.2">
      <c r="A1925" s="92" t="s">
        <v>7282</v>
      </c>
      <c r="B1925" s="92" t="s">
        <v>7283</v>
      </c>
      <c r="C1925" s="117" t="s">
        <v>166</v>
      </c>
      <c r="D1925" s="92" t="s">
        <v>437</v>
      </c>
      <c r="E1925" s="92" t="s">
        <v>7284</v>
      </c>
      <c r="F1925" s="92" t="s">
        <v>6316</v>
      </c>
      <c r="G1925" s="92" t="s">
        <v>3962</v>
      </c>
      <c r="H1925" s="92" t="s">
        <v>4285</v>
      </c>
      <c r="I1925" s="118" t="s">
        <v>7285</v>
      </c>
      <c r="J1925" s="119">
        <v>25</v>
      </c>
      <c r="K1925" s="119">
        <v>5000</v>
      </c>
      <c r="L1925" s="119">
        <f t="shared" si="220"/>
        <v>5000</v>
      </c>
      <c r="M1925" s="119">
        <v>10.5</v>
      </c>
      <c r="N1925" s="48" t="s">
        <v>243</v>
      </c>
      <c r="P1925" s="119">
        <v>0</v>
      </c>
      <c r="Q1925" s="119">
        <v>0</v>
      </c>
      <c r="R1925" s="119">
        <v>0</v>
      </c>
      <c r="S1925" s="119">
        <f t="shared" si="221"/>
        <v>0</v>
      </c>
      <c r="T1925" s="119">
        <f t="shared" si="222"/>
        <v>0</v>
      </c>
      <c r="U1925" s="119">
        <v>0</v>
      </c>
      <c r="V1925" s="119">
        <v>0</v>
      </c>
      <c r="W1925" s="119">
        <v>0</v>
      </c>
      <c r="X1925" s="119">
        <f t="shared" si="219"/>
        <v>0</v>
      </c>
      <c r="Y1925" s="92" t="s">
        <v>12844</v>
      </c>
      <c r="Z1925" s="93">
        <v>2.0999999999999999E-3</v>
      </c>
      <c r="AA1925" s="178">
        <v>2.0999999999999999E-3</v>
      </c>
      <c r="AB1925" s="93">
        <f t="shared" si="223"/>
        <v>0</v>
      </c>
      <c r="AE1925" s="48" t="s">
        <v>15145</v>
      </c>
      <c r="AF1925" s="172">
        <v>2.0999999999999999E-3</v>
      </c>
      <c r="AK1925" s="48" t="s">
        <v>15148</v>
      </c>
      <c r="AM1925" s="48" t="s">
        <v>3846</v>
      </c>
      <c r="AN1925" s="48" t="s">
        <v>4272</v>
      </c>
      <c r="AQ1925" s="123"/>
      <c r="AR1925" s="179">
        <v>2.0999999999999999E-3</v>
      </c>
      <c r="AS1925" s="180" t="s">
        <v>15280</v>
      </c>
      <c r="AT1925" s="181">
        <v>5000</v>
      </c>
      <c r="AU1925" s="181">
        <v>11</v>
      </c>
      <c r="AV1925" s="180" t="s">
        <v>7285</v>
      </c>
    </row>
    <row r="1926" spans="1:48" x14ac:dyDescent="0.2">
      <c r="A1926" s="92" t="s">
        <v>7286</v>
      </c>
      <c r="B1926" s="92" t="s">
        <v>7287</v>
      </c>
      <c r="C1926" s="117" t="s">
        <v>166</v>
      </c>
      <c r="D1926" s="92" t="s">
        <v>403</v>
      </c>
      <c r="E1926" s="92" t="s">
        <v>7288</v>
      </c>
      <c r="F1926" s="92" t="s">
        <v>6316</v>
      </c>
      <c r="G1926" s="92" t="s">
        <v>3962</v>
      </c>
      <c r="H1926" s="92" t="s">
        <v>4285</v>
      </c>
      <c r="I1926" s="118" t="s">
        <v>7289</v>
      </c>
      <c r="J1926" s="119">
        <v>11</v>
      </c>
      <c r="K1926" s="119">
        <v>5000</v>
      </c>
      <c r="L1926" s="119">
        <f t="shared" si="220"/>
        <v>419</v>
      </c>
      <c r="N1926" s="48" t="s">
        <v>243</v>
      </c>
      <c r="P1926" s="119">
        <v>5000</v>
      </c>
      <c r="Q1926" s="119">
        <v>5000</v>
      </c>
      <c r="R1926" s="119">
        <v>0</v>
      </c>
      <c r="S1926" s="119">
        <f t="shared" si="221"/>
        <v>10000</v>
      </c>
      <c r="T1926" s="119">
        <f t="shared" si="222"/>
        <v>10000</v>
      </c>
      <c r="U1926" s="119">
        <v>4581</v>
      </c>
      <c r="V1926" s="119">
        <v>1600</v>
      </c>
      <c r="W1926" s="119">
        <v>1392</v>
      </c>
      <c r="X1926" s="119">
        <f t="shared" si="219"/>
        <v>-1181</v>
      </c>
      <c r="Y1926" s="92" t="s">
        <v>12848</v>
      </c>
      <c r="Z1926" s="93">
        <v>2.2799999999999999E-3</v>
      </c>
      <c r="AA1926" s="178">
        <v>2.2799999999999999E-3</v>
      </c>
      <c r="AB1926" s="93">
        <f t="shared" si="223"/>
        <v>0</v>
      </c>
      <c r="AE1926" s="48" t="s">
        <v>15145</v>
      </c>
      <c r="AF1926" s="172">
        <v>2.2799999999999999E-3</v>
      </c>
      <c r="AK1926" s="48" t="s">
        <v>15148</v>
      </c>
      <c r="AM1926" s="48" t="s">
        <v>3846</v>
      </c>
      <c r="AN1926" s="48" t="s">
        <v>4272</v>
      </c>
      <c r="AQ1926" s="123"/>
      <c r="AR1926" s="179">
        <v>2.2799999999999999E-3</v>
      </c>
      <c r="AS1926" s="180" t="s">
        <v>15280</v>
      </c>
      <c r="AT1926" s="181">
        <v>5000</v>
      </c>
      <c r="AU1926" s="181">
        <v>11</v>
      </c>
      <c r="AV1926" s="180" t="s">
        <v>7289</v>
      </c>
    </row>
    <row r="1927" spans="1:48" ht="30" x14ac:dyDescent="0.2">
      <c r="A1927" s="92" t="s">
        <v>7290</v>
      </c>
      <c r="B1927" s="92" t="s">
        <v>7291</v>
      </c>
      <c r="C1927" s="117" t="s">
        <v>166</v>
      </c>
      <c r="D1927" s="92" t="s">
        <v>437</v>
      </c>
      <c r="E1927" s="92" t="s">
        <v>7292</v>
      </c>
      <c r="F1927" s="92" t="s">
        <v>6316</v>
      </c>
      <c r="G1927" s="92" t="s">
        <v>3962</v>
      </c>
      <c r="H1927" s="92" t="s">
        <v>4285</v>
      </c>
      <c r="I1927" s="118" t="s">
        <v>7293</v>
      </c>
      <c r="J1927" s="119">
        <v>11</v>
      </c>
      <c r="K1927" s="119">
        <v>10000</v>
      </c>
      <c r="L1927" s="119">
        <f t="shared" si="220"/>
        <v>1451</v>
      </c>
      <c r="M1927" s="119"/>
      <c r="N1927" s="48" t="s">
        <v>243</v>
      </c>
      <c r="P1927" s="119">
        <v>0</v>
      </c>
      <c r="Q1927" s="119">
        <v>0</v>
      </c>
      <c r="R1927" s="119">
        <v>0</v>
      </c>
      <c r="S1927" s="119">
        <f t="shared" si="221"/>
        <v>0</v>
      </c>
      <c r="T1927" s="119">
        <f t="shared" si="222"/>
        <v>0</v>
      </c>
      <c r="U1927" s="119">
        <v>8549</v>
      </c>
      <c r="V1927" s="119">
        <v>5589</v>
      </c>
      <c r="W1927" s="119">
        <v>5867</v>
      </c>
      <c r="X1927" s="119">
        <f t="shared" si="219"/>
        <v>-14138</v>
      </c>
      <c r="Y1927" s="92" t="s">
        <v>12848</v>
      </c>
      <c r="Z1927" s="93">
        <v>4.2999999999999999E-4</v>
      </c>
      <c r="AA1927" s="178">
        <v>7.9000000000000001E-4</v>
      </c>
      <c r="AB1927" s="93">
        <f t="shared" si="223"/>
        <v>3.6000000000000002E-4</v>
      </c>
      <c r="AE1927" s="48" t="s">
        <v>15145</v>
      </c>
      <c r="AF1927" s="172">
        <v>7.9000000000000001E-4</v>
      </c>
      <c r="AK1927" s="48" t="s">
        <v>15148</v>
      </c>
      <c r="AM1927" s="48" t="s">
        <v>3846</v>
      </c>
      <c r="AN1927" s="48" t="s">
        <v>4272</v>
      </c>
      <c r="AQ1927" s="123" t="s">
        <v>15164</v>
      </c>
      <c r="AR1927" s="179">
        <v>7.9000000000000001E-4</v>
      </c>
      <c r="AS1927" s="180" t="s">
        <v>15324</v>
      </c>
      <c r="AT1927" s="181">
        <v>10000</v>
      </c>
      <c r="AU1927" s="181">
        <v>16</v>
      </c>
      <c r="AV1927" s="180" t="s">
        <v>7293</v>
      </c>
    </row>
    <row r="1928" spans="1:48" x14ac:dyDescent="0.2">
      <c r="A1928" s="92" t="s">
        <v>7294</v>
      </c>
      <c r="B1928" s="92" t="s">
        <v>7295</v>
      </c>
      <c r="C1928" s="117" t="s">
        <v>166</v>
      </c>
      <c r="D1928" s="92" t="s">
        <v>437</v>
      </c>
      <c r="E1928" s="92" t="s">
        <v>7296</v>
      </c>
      <c r="F1928" s="92" t="s">
        <v>6316</v>
      </c>
      <c r="G1928" s="92" t="s">
        <v>3962</v>
      </c>
      <c r="H1928" s="92" t="s">
        <v>4285</v>
      </c>
      <c r="I1928" s="118" t="s">
        <v>7297</v>
      </c>
      <c r="J1928" s="119">
        <v>11</v>
      </c>
      <c r="K1928" s="119">
        <v>10000</v>
      </c>
      <c r="L1928" s="119">
        <f t="shared" si="220"/>
        <v>-1399680</v>
      </c>
      <c r="N1928" s="48" t="s">
        <v>243</v>
      </c>
      <c r="P1928" s="119">
        <v>1060000</v>
      </c>
      <c r="Q1928" s="119">
        <v>850000</v>
      </c>
      <c r="R1928" s="119">
        <v>210000</v>
      </c>
      <c r="S1928" s="119">
        <f t="shared" si="221"/>
        <v>1910000</v>
      </c>
      <c r="T1928" s="119">
        <f t="shared" si="222"/>
        <v>2120000</v>
      </c>
      <c r="U1928" s="119">
        <v>1409680</v>
      </c>
      <c r="V1928" s="119">
        <v>668179</v>
      </c>
      <c r="W1928" s="119">
        <v>492109</v>
      </c>
      <c r="X1928" s="119">
        <f t="shared" si="219"/>
        <v>-1017859</v>
      </c>
      <c r="Y1928" s="92" t="s">
        <v>12848</v>
      </c>
      <c r="Z1928" s="93">
        <v>9.3000000000000005E-4</v>
      </c>
      <c r="AA1928" s="178">
        <v>5.4000000000000001E-4</v>
      </c>
      <c r="AB1928" s="93">
        <f t="shared" si="223"/>
        <v>-3.9000000000000005E-4</v>
      </c>
      <c r="AE1928" s="48" t="s">
        <v>15145</v>
      </c>
      <c r="AF1928" s="172">
        <v>5.4000000000000001E-4</v>
      </c>
      <c r="AK1928" s="48" t="s">
        <v>15148</v>
      </c>
      <c r="AM1928" s="48" t="s">
        <v>3846</v>
      </c>
      <c r="AN1928" s="48" t="s">
        <v>4272</v>
      </c>
      <c r="AQ1928" s="123"/>
      <c r="AR1928" s="179">
        <v>5.4000000000000001E-4</v>
      </c>
      <c r="AS1928" s="180" t="s">
        <v>15280</v>
      </c>
      <c r="AT1928" s="181">
        <v>10000</v>
      </c>
      <c r="AU1928" s="181">
        <v>15</v>
      </c>
      <c r="AV1928" s="180" t="s">
        <v>7297</v>
      </c>
    </row>
    <row r="1929" spans="1:48" ht="30" x14ac:dyDescent="0.2">
      <c r="A1929" s="92" t="s">
        <v>7298</v>
      </c>
      <c r="B1929" s="92" t="s">
        <v>7299</v>
      </c>
      <c r="C1929" s="117" t="s">
        <v>166</v>
      </c>
      <c r="D1929" s="92" t="s">
        <v>437</v>
      </c>
      <c r="E1929" s="92" t="s">
        <v>7300</v>
      </c>
      <c r="F1929" s="92" t="s">
        <v>6316</v>
      </c>
      <c r="G1929" s="92" t="s">
        <v>3962</v>
      </c>
      <c r="H1929" s="92" t="s">
        <v>6461</v>
      </c>
      <c r="I1929" s="118" t="s">
        <v>7301</v>
      </c>
      <c r="J1929" s="119">
        <v>16</v>
      </c>
      <c r="K1929" s="119">
        <v>10000</v>
      </c>
      <c r="L1929" s="119">
        <f t="shared" si="220"/>
        <v>-30400</v>
      </c>
      <c r="N1929" s="48" t="s">
        <v>243</v>
      </c>
      <c r="P1929" s="119">
        <v>0</v>
      </c>
      <c r="Q1929" s="119">
        <v>0</v>
      </c>
      <c r="R1929" s="119">
        <v>0</v>
      </c>
      <c r="S1929" s="119">
        <f t="shared" si="221"/>
        <v>0</v>
      </c>
      <c r="T1929" s="119">
        <f t="shared" si="222"/>
        <v>0</v>
      </c>
      <c r="U1929" s="119">
        <v>40400</v>
      </c>
      <c r="V1929" s="119">
        <v>36355</v>
      </c>
      <c r="W1929" s="119">
        <v>35397</v>
      </c>
      <c r="X1929" s="119">
        <f t="shared" si="219"/>
        <v>-76755</v>
      </c>
      <c r="Y1929" s="92" t="s">
        <v>12848</v>
      </c>
      <c r="Z1929" s="93">
        <v>8.0999999999999996E-4</v>
      </c>
      <c r="AA1929" s="178">
        <v>2.1900000000000001E-3</v>
      </c>
      <c r="AB1929" s="93">
        <f t="shared" si="223"/>
        <v>1.3800000000000002E-3</v>
      </c>
      <c r="AE1929" s="48" t="s">
        <v>15145</v>
      </c>
      <c r="AF1929" s="172">
        <v>2.1900000000000001E-3</v>
      </c>
      <c r="AK1929" s="48" t="s">
        <v>15148</v>
      </c>
      <c r="AM1929" s="48" t="s">
        <v>3846</v>
      </c>
      <c r="AN1929" s="48" t="s">
        <v>4272</v>
      </c>
      <c r="AQ1929" s="123" t="s">
        <v>15164</v>
      </c>
      <c r="AR1929" s="179">
        <v>2.1900000000000001E-3</v>
      </c>
      <c r="AS1929" s="180" t="s">
        <v>15631</v>
      </c>
      <c r="AT1929" s="181">
        <v>10000</v>
      </c>
      <c r="AU1929" s="181">
        <v>8</v>
      </c>
      <c r="AV1929" s="180" t="s">
        <v>7301</v>
      </c>
    </row>
    <row r="1930" spans="1:48" ht="30" x14ac:dyDescent="0.2">
      <c r="A1930" s="92" t="s">
        <v>7302</v>
      </c>
      <c r="B1930" s="92" t="s">
        <v>7303</v>
      </c>
      <c r="C1930" s="117" t="s">
        <v>166</v>
      </c>
      <c r="D1930" s="92" t="s">
        <v>403</v>
      </c>
      <c r="E1930" s="92" t="s">
        <v>7304</v>
      </c>
      <c r="F1930" s="92" t="s">
        <v>6316</v>
      </c>
      <c r="G1930" s="92" t="s">
        <v>3962</v>
      </c>
      <c r="H1930" s="92" t="s">
        <v>4285</v>
      </c>
      <c r="I1930" s="118" t="s">
        <v>7305</v>
      </c>
      <c r="J1930" s="119">
        <v>11</v>
      </c>
      <c r="K1930" s="119">
        <v>10000</v>
      </c>
      <c r="L1930" s="119">
        <f t="shared" si="220"/>
        <v>-135863</v>
      </c>
      <c r="N1930" s="48" t="s">
        <v>243</v>
      </c>
      <c r="P1930" s="119">
        <v>35651</v>
      </c>
      <c r="Q1930" s="119">
        <v>5651</v>
      </c>
      <c r="R1930" s="119">
        <v>0</v>
      </c>
      <c r="S1930" s="119">
        <f t="shared" si="221"/>
        <v>41302</v>
      </c>
      <c r="T1930" s="119">
        <f t="shared" si="222"/>
        <v>41302</v>
      </c>
      <c r="U1930" s="119">
        <v>145863</v>
      </c>
      <c r="V1930" s="119">
        <v>74519</v>
      </c>
      <c r="W1930" s="119">
        <v>58329</v>
      </c>
      <c r="X1930" s="119">
        <f t="shared" si="219"/>
        <v>-184731</v>
      </c>
      <c r="Y1930" s="92" t="s">
        <v>12848</v>
      </c>
      <c r="Z1930" s="93">
        <v>8.3000000000000001E-4</v>
      </c>
      <c r="AA1930" s="178">
        <v>1.15E-3</v>
      </c>
      <c r="AB1930" s="93">
        <f t="shared" si="223"/>
        <v>3.1999999999999997E-4</v>
      </c>
      <c r="AE1930" s="48" t="s">
        <v>15145</v>
      </c>
      <c r="AF1930" s="172">
        <v>1.15E-3</v>
      </c>
      <c r="AK1930" s="48" t="s">
        <v>15148</v>
      </c>
      <c r="AM1930" s="48" t="s">
        <v>3846</v>
      </c>
      <c r="AN1930" s="48" t="s">
        <v>4272</v>
      </c>
      <c r="AQ1930" s="123" t="s">
        <v>15164</v>
      </c>
      <c r="AR1930" s="179">
        <v>1.15E-3</v>
      </c>
      <c r="AS1930" s="180" t="s">
        <v>15280</v>
      </c>
      <c r="AT1930" s="181">
        <v>10000</v>
      </c>
      <c r="AU1930" s="181">
        <v>10</v>
      </c>
      <c r="AV1930" s="180" t="s">
        <v>7305</v>
      </c>
    </row>
    <row r="1931" spans="1:48" x14ac:dyDescent="0.2">
      <c r="A1931" s="92" t="s">
        <v>7306</v>
      </c>
      <c r="B1931" s="92" t="s">
        <v>7307</v>
      </c>
      <c r="C1931" s="117" t="s">
        <v>166</v>
      </c>
      <c r="D1931" s="92" t="s">
        <v>2310</v>
      </c>
      <c r="E1931" s="92" t="s">
        <v>7308</v>
      </c>
      <c r="F1931" s="92" t="s">
        <v>6316</v>
      </c>
      <c r="G1931" s="92" t="s">
        <v>3962</v>
      </c>
      <c r="H1931" s="92" t="s">
        <v>6461</v>
      </c>
      <c r="I1931" s="118" t="s">
        <v>7309</v>
      </c>
      <c r="J1931" s="119">
        <v>31</v>
      </c>
      <c r="K1931" s="119">
        <v>10000</v>
      </c>
      <c r="L1931" s="119">
        <f t="shared" si="220"/>
        <v>9514</v>
      </c>
      <c r="M1931" s="119"/>
      <c r="N1931" s="48" t="s">
        <v>243</v>
      </c>
      <c r="P1931" s="119">
        <v>0</v>
      </c>
      <c r="Q1931" s="119">
        <v>0</v>
      </c>
      <c r="R1931" s="119">
        <v>0</v>
      </c>
      <c r="S1931" s="119">
        <f t="shared" si="221"/>
        <v>0</v>
      </c>
      <c r="T1931" s="119">
        <f t="shared" si="222"/>
        <v>0</v>
      </c>
      <c r="U1931" s="119">
        <v>486</v>
      </c>
      <c r="V1931" s="119">
        <v>0</v>
      </c>
      <c r="W1931" s="119">
        <v>0</v>
      </c>
      <c r="X1931" s="119">
        <f t="shared" si="219"/>
        <v>-486</v>
      </c>
      <c r="Y1931" s="92" t="s">
        <v>12848</v>
      </c>
      <c r="Z1931" s="93">
        <v>5.6499999999999996E-3</v>
      </c>
      <c r="AA1931" s="178">
        <v>5.6499999999999996E-3</v>
      </c>
      <c r="AB1931" s="93">
        <f t="shared" si="223"/>
        <v>0</v>
      </c>
      <c r="AE1931" s="48" t="s">
        <v>15145</v>
      </c>
      <c r="AF1931" s="172">
        <v>5.6499999999999996E-3</v>
      </c>
      <c r="AK1931" s="48" t="s">
        <v>15148</v>
      </c>
      <c r="AM1931" s="48" t="s">
        <v>3846</v>
      </c>
      <c r="AN1931" s="48" t="s">
        <v>4272</v>
      </c>
      <c r="AQ1931" s="123"/>
      <c r="AR1931" s="179">
        <v>5.6499999999999996E-3</v>
      </c>
      <c r="AS1931" s="180" t="s">
        <v>15613</v>
      </c>
      <c r="AT1931" s="181">
        <v>10000</v>
      </c>
      <c r="AU1931" s="181">
        <v>10</v>
      </c>
      <c r="AV1931" s="180" t="s">
        <v>7309</v>
      </c>
    </row>
    <row r="1932" spans="1:48" x14ac:dyDescent="0.2">
      <c r="A1932" s="92" t="s">
        <v>7310</v>
      </c>
      <c r="B1932" s="92" t="s">
        <v>7311</v>
      </c>
      <c r="C1932" s="117" t="s">
        <v>166</v>
      </c>
      <c r="D1932" s="92" t="s">
        <v>403</v>
      </c>
      <c r="E1932" s="92" t="s">
        <v>7312</v>
      </c>
      <c r="F1932" s="92" t="s">
        <v>6316</v>
      </c>
      <c r="G1932" s="92" t="s">
        <v>3962</v>
      </c>
      <c r="H1932" s="92" t="s">
        <v>4285</v>
      </c>
      <c r="I1932" s="118" t="s">
        <v>7313</v>
      </c>
      <c r="J1932" s="119">
        <v>11</v>
      </c>
      <c r="K1932" s="119">
        <v>10000</v>
      </c>
      <c r="L1932" s="119">
        <f t="shared" si="220"/>
        <v>-2131</v>
      </c>
      <c r="N1932" s="48" t="s">
        <v>243</v>
      </c>
      <c r="P1932" s="119">
        <v>0</v>
      </c>
      <c r="Q1932" s="119">
        <v>0</v>
      </c>
      <c r="R1932" s="119">
        <v>0</v>
      </c>
      <c r="S1932" s="119">
        <f t="shared" si="221"/>
        <v>0</v>
      </c>
      <c r="T1932" s="119">
        <f t="shared" si="222"/>
        <v>0</v>
      </c>
      <c r="U1932" s="119">
        <v>12131</v>
      </c>
      <c r="V1932" s="119">
        <v>11075</v>
      </c>
      <c r="W1932" s="119">
        <v>11064</v>
      </c>
      <c r="X1932" s="119">
        <f t="shared" si="219"/>
        <v>-23206</v>
      </c>
      <c r="Y1932" s="92" t="s">
        <v>12848</v>
      </c>
      <c r="Z1932" s="93">
        <v>8.8999999999999995E-4</v>
      </c>
      <c r="AA1932" s="178">
        <v>8.8999999999999995E-4</v>
      </c>
      <c r="AB1932" s="93">
        <f t="shared" si="223"/>
        <v>0</v>
      </c>
      <c r="AE1932" s="48" t="s">
        <v>15145</v>
      </c>
      <c r="AF1932" s="172">
        <v>8.8999999999999995E-4</v>
      </c>
      <c r="AK1932" s="48" t="s">
        <v>15148</v>
      </c>
      <c r="AM1932" s="48" t="s">
        <v>3846</v>
      </c>
      <c r="AN1932" s="48" t="s">
        <v>4272</v>
      </c>
      <c r="AQ1932" s="123"/>
      <c r="AR1932" s="179">
        <v>8.8999999999999995E-4</v>
      </c>
      <c r="AS1932" s="180" t="s">
        <v>15324</v>
      </c>
      <c r="AT1932" s="181">
        <v>10000</v>
      </c>
      <c r="AU1932" s="181">
        <v>11</v>
      </c>
      <c r="AV1932" s="180" t="s">
        <v>7313</v>
      </c>
    </row>
    <row r="1933" spans="1:48" x14ac:dyDescent="0.2">
      <c r="A1933" s="92" t="s">
        <v>7314</v>
      </c>
      <c r="B1933" s="92" t="s">
        <v>7315</v>
      </c>
      <c r="C1933" s="117" t="s">
        <v>166</v>
      </c>
      <c r="D1933" s="92" t="s">
        <v>403</v>
      </c>
      <c r="E1933" s="92" t="s">
        <v>7316</v>
      </c>
      <c r="F1933" s="92" t="s">
        <v>6316</v>
      </c>
      <c r="G1933" s="92" t="s">
        <v>3962</v>
      </c>
      <c r="H1933" s="92" t="s">
        <v>4285</v>
      </c>
      <c r="I1933" s="118" t="s">
        <v>7317</v>
      </c>
      <c r="J1933" s="119">
        <v>11</v>
      </c>
      <c r="K1933" s="119">
        <v>10000</v>
      </c>
      <c r="L1933" s="119">
        <f t="shared" si="220"/>
        <v>-59250</v>
      </c>
      <c r="N1933" s="48" t="s">
        <v>243</v>
      </c>
      <c r="P1933" s="119">
        <v>20000</v>
      </c>
      <c r="Q1933" s="119">
        <v>20000</v>
      </c>
      <c r="R1933" s="119">
        <v>0</v>
      </c>
      <c r="S1933" s="119">
        <f t="shared" si="221"/>
        <v>40000</v>
      </c>
      <c r="T1933" s="119">
        <f t="shared" si="222"/>
        <v>40000</v>
      </c>
      <c r="U1933" s="119">
        <v>69250</v>
      </c>
      <c r="V1933" s="119">
        <v>35321</v>
      </c>
      <c r="W1933" s="119">
        <v>26377</v>
      </c>
      <c r="X1933" s="119">
        <f t="shared" si="219"/>
        <v>-84571</v>
      </c>
      <c r="Y1933" s="92" t="s">
        <v>12848</v>
      </c>
      <c r="Z1933" s="93">
        <v>6.4999999999999997E-4</v>
      </c>
      <c r="AA1933" s="178">
        <v>3.2000000000000003E-4</v>
      </c>
      <c r="AB1933" s="93">
        <f t="shared" si="223"/>
        <v>-3.2999999999999994E-4</v>
      </c>
      <c r="AE1933" s="48" t="s">
        <v>15145</v>
      </c>
      <c r="AF1933" s="172">
        <v>3.2000000000000003E-4</v>
      </c>
      <c r="AK1933" s="48" t="s">
        <v>15148</v>
      </c>
      <c r="AM1933" s="48" t="s">
        <v>3846</v>
      </c>
      <c r="AN1933" s="48" t="s">
        <v>4272</v>
      </c>
      <c r="AQ1933" s="123" t="s">
        <v>15149</v>
      </c>
      <c r="AR1933" s="179">
        <v>3.2000000000000003E-4</v>
      </c>
      <c r="AS1933" s="180" t="s">
        <v>15280</v>
      </c>
      <c r="AT1933" s="181">
        <v>10000</v>
      </c>
      <c r="AU1933" s="181">
        <v>11</v>
      </c>
      <c r="AV1933" s="180" t="s">
        <v>7317</v>
      </c>
    </row>
    <row r="1934" spans="1:48" x14ac:dyDescent="0.2">
      <c r="A1934" s="92" t="s">
        <v>7318</v>
      </c>
      <c r="B1934" s="92" t="s">
        <v>7319</v>
      </c>
      <c r="C1934" s="117" t="s">
        <v>166</v>
      </c>
      <c r="D1934" s="92" t="s">
        <v>403</v>
      </c>
      <c r="E1934" s="92" t="s">
        <v>7320</v>
      </c>
      <c r="F1934" s="92" t="s">
        <v>6316</v>
      </c>
      <c r="G1934" s="92" t="s">
        <v>3962</v>
      </c>
      <c r="H1934" s="92" t="s">
        <v>4285</v>
      </c>
      <c r="I1934" s="118" t="s">
        <v>7321</v>
      </c>
      <c r="J1934" s="119">
        <v>11</v>
      </c>
      <c r="K1934" s="119">
        <v>10000</v>
      </c>
      <c r="L1934" s="119">
        <f t="shared" si="220"/>
        <v>-191232</v>
      </c>
      <c r="N1934" s="48" t="s">
        <v>243</v>
      </c>
      <c r="P1934" s="119">
        <v>160000</v>
      </c>
      <c r="Q1934" s="119">
        <v>120000</v>
      </c>
      <c r="R1934" s="119">
        <v>40000</v>
      </c>
      <c r="S1934" s="119">
        <f t="shared" si="221"/>
        <v>280000</v>
      </c>
      <c r="T1934" s="119">
        <f t="shared" si="222"/>
        <v>320000</v>
      </c>
      <c r="U1934" s="119">
        <v>201232</v>
      </c>
      <c r="V1934" s="119">
        <v>107917</v>
      </c>
      <c r="W1934" s="119">
        <v>105322</v>
      </c>
      <c r="X1934" s="119">
        <f t="shared" si="219"/>
        <v>-149149</v>
      </c>
      <c r="Y1934" s="92" t="s">
        <v>12848</v>
      </c>
      <c r="Z1934" s="93">
        <v>5.6999999999999998E-4</v>
      </c>
      <c r="AA1934" s="178">
        <v>5.6999999999999998E-4</v>
      </c>
      <c r="AB1934" s="93">
        <f t="shared" si="223"/>
        <v>0</v>
      </c>
      <c r="AE1934" s="48" t="s">
        <v>15145</v>
      </c>
      <c r="AF1934" s="172">
        <v>5.6999999999999998E-4</v>
      </c>
      <c r="AK1934" s="48" t="s">
        <v>15148</v>
      </c>
      <c r="AM1934" s="48" t="s">
        <v>3846</v>
      </c>
      <c r="AN1934" s="48" t="s">
        <v>4272</v>
      </c>
      <c r="AQ1934" s="123"/>
      <c r="AR1934" s="179">
        <v>5.6999999999999998E-4</v>
      </c>
      <c r="AS1934" s="180" t="s">
        <v>15280</v>
      </c>
      <c r="AT1934" s="181">
        <v>10000</v>
      </c>
      <c r="AU1934" s="181">
        <v>16</v>
      </c>
      <c r="AV1934" s="180" t="s">
        <v>7321</v>
      </c>
    </row>
    <row r="1935" spans="1:48" x14ac:dyDescent="0.2">
      <c r="A1935" s="92" t="s">
        <v>7322</v>
      </c>
      <c r="B1935" s="92" t="s">
        <v>7323</v>
      </c>
      <c r="C1935" s="117" t="s">
        <v>166</v>
      </c>
      <c r="D1935" s="92" t="s">
        <v>403</v>
      </c>
      <c r="E1935" s="92" t="s">
        <v>7324</v>
      </c>
      <c r="F1935" s="92" t="s">
        <v>6316</v>
      </c>
      <c r="G1935" s="92" t="s">
        <v>3962</v>
      </c>
      <c r="H1935" s="92" t="s">
        <v>4285</v>
      </c>
      <c r="I1935" s="118" t="s">
        <v>7325</v>
      </c>
      <c r="J1935" s="119">
        <v>11</v>
      </c>
      <c r="K1935" s="119">
        <v>10000</v>
      </c>
      <c r="L1935" s="119">
        <f t="shared" si="220"/>
        <v>-571207</v>
      </c>
      <c r="N1935" s="48" t="s">
        <v>243</v>
      </c>
      <c r="P1935" s="119">
        <v>470000</v>
      </c>
      <c r="Q1935" s="119">
        <v>390000</v>
      </c>
      <c r="R1935" s="119">
        <v>80000</v>
      </c>
      <c r="S1935" s="119">
        <f t="shared" si="221"/>
        <v>860000</v>
      </c>
      <c r="T1935" s="119">
        <f t="shared" si="222"/>
        <v>940000</v>
      </c>
      <c r="U1935" s="119">
        <v>581207</v>
      </c>
      <c r="V1935" s="119">
        <v>267313</v>
      </c>
      <c r="W1935" s="119">
        <v>181821</v>
      </c>
      <c r="X1935" s="119">
        <f t="shared" si="219"/>
        <v>-378520</v>
      </c>
      <c r="Y1935" s="92" t="s">
        <v>12848</v>
      </c>
      <c r="Z1935" s="93">
        <v>1.6100000000000001E-3</v>
      </c>
      <c r="AA1935" s="178">
        <v>5.6999999999999998E-4</v>
      </c>
      <c r="AB1935" s="93">
        <f t="shared" si="223"/>
        <v>-1.0400000000000001E-3</v>
      </c>
      <c r="AE1935" s="48" t="s">
        <v>15145</v>
      </c>
      <c r="AF1935" s="172">
        <v>5.6999999999999998E-4</v>
      </c>
      <c r="AK1935" s="48" t="s">
        <v>15148</v>
      </c>
      <c r="AM1935" s="48" t="s">
        <v>3846</v>
      </c>
      <c r="AN1935" s="48" t="s">
        <v>4272</v>
      </c>
      <c r="AQ1935" s="123"/>
      <c r="AR1935" s="179">
        <v>5.6999999999999998E-4</v>
      </c>
      <c r="AS1935" s="180" t="s">
        <v>15280</v>
      </c>
      <c r="AT1935" s="181">
        <v>10000</v>
      </c>
      <c r="AU1935" s="181">
        <v>10</v>
      </c>
      <c r="AV1935" s="180" t="s">
        <v>7325</v>
      </c>
    </row>
    <row r="1936" spans="1:48" x14ac:dyDescent="0.2">
      <c r="A1936" s="92" t="s">
        <v>7326</v>
      </c>
      <c r="B1936" s="92" t="s">
        <v>7327</v>
      </c>
      <c r="C1936" s="117" t="s">
        <v>166</v>
      </c>
      <c r="D1936" s="92" t="s">
        <v>437</v>
      </c>
      <c r="E1936" s="92" t="s">
        <v>7328</v>
      </c>
      <c r="F1936" s="92" t="s">
        <v>6316</v>
      </c>
      <c r="G1936" s="92" t="s">
        <v>3962</v>
      </c>
      <c r="H1936" s="92" t="s">
        <v>4285</v>
      </c>
      <c r="I1936" s="118" t="s">
        <v>7329</v>
      </c>
      <c r="J1936" s="119">
        <v>11</v>
      </c>
      <c r="K1936" s="119">
        <v>10000</v>
      </c>
      <c r="L1936" s="119">
        <f t="shared" si="220"/>
        <v>-10260</v>
      </c>
      <c r="N1936" s="48" t="s">
        <v>243</v>
      </c>
      <c r="P1936" s="119">
        <v>0</v>
      </c>
      <c r="Q1936" s="119">
        <v>0</v>
      </c>
      <c r="R1936" s="119">
        <v>0</v>
      </c>
      <c r="S1936" s="119">
        <f t="shared" si="221"/>
        <v>0</v>
      </c>
      <c r="T1936" s="119">
        <f t="shared" si="222"/>
        <v>0</v>
      </c>
      <c r="U1936" s="119">
        <v>20260</v>
      </c>
      <c r="V1936" s="119">
        <v>15636</v>
      </c>
      <c r="W1936" s="119">
        <v>14200</v>
      </c>
      <c r="X1936" s="119">
        <f t="shared" si="219"/>
        <v>-35896</v>
      </c>
      <c r="Y1936" s="92" t="s">
        <v>12848</v>
      </c>
      <c r="Z1936" s="93">
        <v>1.6999999999999999E-3</v>
      </c>
      <c r="AA1936" s="178">
        <v>1.6999999999999999E-3</v>
      </c>
      <c r="AB1936" s="93">
        <f t="shared" si="223"/>
        <v>0</v>
      </c>
      <c r="AE1936" s="48" t="s">
        <v>15145</v>
      </c>
      <c r="AF1936" s="172">
        <v>1.6999999999999999E-3</v>
      </c>
      <c r="AK1936" s="48" t="s">
        <v>15148</v>
      </c>
      <c r="AM1936" s="48" t="s">
        <v>3846</v>
      </c>
      <c r="AN1936" s="48" t="s">
        <v>4272</v>
      </c>
      <c r="AQ1936" s="123"/>
      <c r="AR1936" s="179">
        <v>1.6999999999999999E-3</v>
      </c>
      <c r="AS1936" s="180" t="s">
        <v>15280</v>
      </c>
      <c r="AT1936" s="181">
        <v>10000</v>
      </c>
      <c r="AU1936" s="181">
        <v>10</v>
      </c>
      <c r="AV1936" s="180" t="s">
        <v>7329</v>
      </c>
    </row>
    <row r="1937" spans="1:48" x14ac:dyDescent="0.2">
      <c r="A1937" s="92" t="s">
        <v>7330</v>
      </c>
      <c r="B1937" s="92" t="s">
        <v>7331</v>
      </c>
      <c r="C1937" s="117" t="s">
        <v>166</v>
      </c>
      <c r="D1937" s="92" t="s">
        <v>403</v>
      </c>
      <c r="E1937" s="92" t="s">
        <v>7332</v>
      </c>
      <c r="F1937" s="92" t="s">
        <v>6316</v>
      </c>
      <c r="G1937" s="92" t="s">
        <v>3962</v>
      </c>
      <c r="H1937" s="92" t="s">
        <v>4285</v>
      </c>
      <c r="I1937" s="118" t="s">
        <v>7333</v>
      </c>
      <c r="J1937" s="119">
        <v>11</v>
      </c>
      <c r="K1937" s="119">
        <v>10000</v>
      </c>
      <c r="L1937" s="119">
        <f t="shared" si="220"/>
        <v>-2357</v>
      </c>
      <c r="N1937" s="48" t="s">
        <v>243</v>
      </c>
      <c r="P1937" s="119">
        <v>0</v>
      </c>
      <c r="Q1937" s="119">
        <v>0</v>
      </c>
      <c r="R1937" s="119">
        <v>0</v>
      </c>
      <c r="S1937" s="119">
        <f t="shared" si="221"/>
        <v>0</v>
      </c>
      <c r="T1937" s="119">
        <f t="shared" si="222"/>
        <v>0</v>
      </c>
      <c r="U1937" s="119">
        <v>12357</v>
      </c>
      <c r="V1937" s="119">
        <v>9754</v>
      </c>
      <c r="W1937" s="119">
        <v>10286</v>
      </c>
      <c r="X1937" s="119">
        <f t="shared" si="219"/>
        <v>-22111</v>
      </c>
      <c r="Y1937" s="92" t="s">
        <v>12848</v>
      </c>
      <c r="Z1937" s="93">
        <v>1.08E-3</v>
      </c>
      <c r="AA1937" s="178">
        <v>1.08E-3</v>
      </c>
      <c r="AB1937" s="93">
        <f t="shared" si="223"/>
        <v>0</v>
      </c>
      <c r="AE1937" s="48" t="s">
        <v>15145</v>
      </c>
      <c r="AF1937" s="172">
        <v>1.08E-3</v>
      </c>
      <c r="AK1937" s="48" t="s">
        <v>15148</v>
      </c>
      <c r="AM1937" s="48" t="s">
        <v>3846</v>
      </c>
      <c r="AN1937" s="48" t="s">
        <v>4272</v>
      </c>
      <c r="AQ1937" s="123"/>
      <c r="AR1937" s="179">
        <v>1.08E-3</v>
      </c>
      <c r="AS1937" s="180" t="s">
        <v>15324</v>
      </c>
      <c r="AT1937" s="181">
        <v>10000</v>
      </c>
      <c r="AU1937" s="181">
        <v>10</v>
      </c>
      <c r="AV1937" s="180" t="s">
        <v>7333</v>
      </c>
    </row>
    <row r="1938" spans="1:48" x14ac:dyDescent="0.2">
      <c r="A1938" s="92" t="s">
        <v>7334</v>
      </c>
      <c r="B1938" s="92" t="s">
        <v>7335</v>
      </c>
      <c r="C1938" s="117" t="s">
        <v>166</v>
      </c>
      <c r="D1938" s="92" t="s">
        <v>437</v>
      </c>
      <c r="E1938" s="92" t="s">
        <v>7336</v>
      </c>
      <c r="F1938" s="92" t="s">
        <v>6316</v>
      </c>
      <c r="G1938" s="92" t="s">
        <v>3962</v>
      </c>
      <c r="H1938" s="92" t="s">
        <v>4285</v>
      </c>
      <c r="I1938" s="118" t="s">
        <v>7337</v>
      </c>
      <c r="J1938" s="119">
        <v>11</v>
      </c>
      <c r="K1938" s="119">
        <v>10000</v>
      </c>
      <c r="L1938" s="119">
        <f t="shared" si="220"/>
        <v>9499</v>
      </c>
      <c r="M1938" s="119"/>
      <c r="N1938" s="48" t="s">
        <v>243</v>
      </c>
      <c r="P1938" s="119">
        <v>0</v>
      </c>
      <c r="Q1938" s="119">
        <v>0</v>
      </c>
      <c r="R1938" s="119">
        <v>0</v>
      </c>
      <c r="S1938" s="119">
        <f t="shared" si="221"/>
        <v>0</v>
      </c>
      <c r="T1938" s="119">
        <f t="shared" si="222"/>
        <v>0</v>
      </c>
      <c r="U1938" s="119">
        <v>501</v>
      </c>
      <c r="V1938" s="119">
        <v>2475</v>
      </c>
      <c r="W1938" s="119">
        <v>3600</v>
      </c>
      <c r="X1938" s="119">
        <f t="shared" si="219"/>
        <v>-2976</v>
      </c>
      <c r="Y1938" s="92" t="s">
        <v>12848</v>
      </c>
      <c r="Z1938" s="93">
        <v>8.4000000000000003E-4</v>
      </c>
      <c r="AA1938" s="178">
        <v>8.4000000000000003E-4</v>
      </c>
      <c r="AB1938" s="93">
        <f t="shared" si="223"/>
        <v>0</v>
      </c>
      <c r="AE1938" s="48" t="s">
        <v>15145</v>
      </c>
      <c r="AF1938" s="172">
        <v>8.4000000000000003E-4</v>
      </c>
      <c r="AK1938" s="48" t="s">
        <v>15148</v>
      </c>
      <c r="AM1938" s="48" t="s">
        <v>3846</v>
      </c>
      <c r="AN1938" s="48" t="s">
        <v>4272</v>
      </c>
      <c r="AQ1938" s="123"/>
      <c r="AR1938" s="179">
        <v>8.4000000000000003E-4</v>
      </c>
      <c r="AS1938" s="180" t="s">
        <v>15324</v>
      </c>
      <c r="AT1938" s="181">
        <v>10000</v>
      </c>
      <c r="AU1938" s="181">
        <v>10</v>
      </c>
      <c r="AV1938" s="180" t="s">
        <v>7337</v>
      </c>
    </row>
    <row r="1939" spans="1:48" x14ac:dyDescent="0.2">
      <c r="A1939" s="92" t="s">
        <v>7338</v>
      </c>
      <c r="B1939" s="92" t="s">
        <v>7339</v>
      </c>
      <c r="C1939" s="117" t="s">
        <v>166</v>
      </c>
      <c r="D1939" s="92" t="s">
        <v>403</v>
      </c>
      <c r="E1939" s="92" t="s">
        <v>7340</v>
      </c>
      <c r="F1939" s="92" t="s">
        <v>6316</v>
      </c>
      <c r="G1939" s="92" t="s">
        <v>3962</v>
      </c>
      <c r="H1939" s="92" t="s">
        <v>4285</v>
      </c>
      <c r="I1939" s="118" t="s">
        <v>7341</v>
      </c>
      <c r="J1939" s="119">
        <v>11</v>
      </c>
      <c r="K1939" s="119">
        <v>5000</v>
      </c>
      <c r="L1939" s="119">
        <f t="shared" si="220"/>
        <v>4868</v>
      </c>
      <c r="M1939" s="119"/>
      <c r="N1939" s="48" t="s">
        <v>243</v>
      </c>
      <c r="P1939" s="119">
        <v>0</v>
      </c>
      <c r="Q1939" s="119">
        <v>0</v>
      </c>
      <c r="R1939" s="119">
        <v>0</v>
      </c>
      <c r="S1939" s="119">
        <f t="shared" si="221"/>
        <v>0</v>
      </c>
      <c r="T1939" s="119">
        <f t="shared" si="222"/>
        <v>0</v>
      </c>
      <c r="U1939" s="119">
        <v>132</v>
      </c>
      <c r="V1939" s="119">
        <v>90</v>
      </c>
      <c r="W1939" s="119">
        <v>90</v>
      </c>
      <c r="X1939" s="119">
        <f t="shared" si="219"/>
        <v>-222</v>
      </c>
      <c r="Y1939" s="92" t="s">
        <v>12848</v>
      </c>
      <c r="Z1939" s="93">
        <v>2.2799999999999999E-3</v>
      </c>
      <c r="AA1939" s="178">
        <v>2.2799999999999999E-3</v>
      </c>
      <c r="AB1939" s="93">
        <f t="shared" si="223"/>
        <v>0</v>
      </c>
      <c r="AE1939" s="48" t="s">
        <v>15145</v>
      </c>
      <c r="AF1939" s="172">
        <v>2.2799999999999999E-3</v>
      </c>
      <c r="AK1939" s="48" t="s">
        <v>15148</v>
      </c>
      <c r="AM1939" s="48" t="s">
        <v>3846</v>
      </c>
      <c r="AN1939" s="48" t="s">
        <v>4272</v>
      </c>
      <c r="AQ1939" s="123"/>
      <c r="AR1939" s="179">
        <v>2.2799999999999999E-3</v>
      </c>
      <c r="AS1939" s="180" t="s">
        <v>15324</v>
      </c>
      <c r="AT1939" s="181">
        <v>5000</v>
      </c>
      <c r="AU1939" s="181">
        <v>10</v>
      </c>
      <c r="AV1939" s="180" t="s">
        <v>7341</v>
      </c>
    </row>
    <row r="1940" spans="1:48" ht="30" x14ac:dyDescent="0.2">
      <c r="A1940" s="92" t="s">
        <v>7342</v>
      </c>
      <c r="B1940" s="92" t="s">
        <v>7343</v>
      </c>
      <c r="C1940" s="117" t="s">
        <v>166</v>
      </c>
      <c r="D1940" s="92" t="s">
        <v>403</v>
      </c>
      <c r="E1940" s="92" t="s">
        <v>7344</v>
      </c>
      <c r="F1940" s="92" t="s">
        <v>6316</v>
      </c>
      <c r="G1940" s="92" t="s">
        <v>3962</v>
      </c>
      <c r="H1940" s="92" t="s">
        <v>4285</v>
      </c>
      <c r="I1940" s="118" t="s">
        <v>7345</v>
      </c>
      <c r="J1940" s="119">
        <v>11</v>
      </c>
      <c r="K1940" s="119">
        <v>10000</v>
      </c>
      <c r="L1940" s="119">
        <f t="shared" si="220"/>
        <v>-31898</v>
      </c>
      <c r="N1940" s="48" t="s">
        <v>243</v>
      </c>
      <c r="P1940" s="119">
        <v>40000</v>
      </c>
      <c r="Q1940" s="119">
        <v>30000</v>
      </c>
      <c r="R1940" s="119">
        <v>0</v>
      </c>
      <c r="S1940" s="119">
        <f t="shared" si="221"/>
        <v>70000</v>
      </c>
      <c r="T1940" s="119">
        <f t="shared" si="222"/>
        <v>70000</v>
      </c>
      <c r="U1940" s="119">
        <v>41898</v>
      </c>
      <c r="V1940" s="119">
        <v>32736</v>
      </c>
      <c r="W1940" s="119">
        <v>30417</v>
      </c>
      <c r="X1940" s="119">
        <f t="shared" si="219"/>
        <v>-34634</v>
      </c>
      <c r="Y1940" s="92" t="s">
        <v>12848</v>
      </c>
      <c r="Z1940" s="93">
        <v>3.6000000000000002E-4</v>
      </c>
      <c r="AA1940" s="178">
        <v>8.0000000000000004E-4</v>
      </c>
      <c r="AB1940" s="93">
        <f t="shared" si="223"/>
        <v>4.4000000000000002E-4</v>
      </c>
      <c r="AE1940" s="48" t="s">
        <v>15145</v>
      </c>
      <c r="AF1940" s="172">
        <v>8.0000000000000004E-4</v>
      </c>
      <c r="AK1940" s="48" t="s">
        <v>15148</v>
      </c>
      <c r="AM1940" s="48" t="s">
        <v>3846</v>
      </c>
      <c r="AN1940" s="48" t="s">
        <v>4272</v>
      </c>
      <c r="AQ1940" s="123" t="s">
        <v>15164</v>
      </c>
      <c r="AR1940" s="179">
        <v>8.0000000000000004E-4</v>
      </c>
      <c r="AS1940" s="180" t="s">
        <v>15280</v>
      </c>
      <c r="AT1940" s="181">
        <v>10000</v>
      </c>
      <c r="AU1940" s="181">
        <v>5000</v>
      </c>
      <c r="AV1940" s="180" t="s">
        <v>7345</v>
      </c>
    </row>
    <row r="1941" spans="1:48" x14ac:dyDescent="0.2">
      <c r="A1941" s="92" t="s">
        <v>7346</v>
      </c>
      <c r="B1941" s="92" t="s">
        <v>7347</v>
      </c>
      <c r="C1941" s="117" t="s">
        <v>166</v>
      </c>
      <c r="D1941" s="92" t="s">
        <v>403</v>
      </c>
      <c r="E1941" s="92" t="s">
        <v>7348</v>
      </c>
      <c r="F1941" s="92" t="s">
        <v>6316</v>
      </c>
      <c r="G1941" s="92" t="s">
        <v>3962</v>
      </c>
      <c r="H1941" s="92" t="s">
        <v>4285</v>
      </c>
      <c r="I1941" s="118" t="s">
        <v>7349</v>
      </c>
      <c r="J1941" s="119">
        <v>11</v>
      </c>
      <c r="K1941" s="119">
        <v>10000</v>
      </c>
      <c r="L1941" s="119">
        <f t="shared" si="220"/>
        <v>-79894</v>
      </c>
      <c r="N1941" s="48" t="s">
        <v>243</v>
      </c>
      <c r="P1941" s="119">
        <v>60000</v>
      </c>
      <c r="Q1941" s="119">
        <v>40000</v>
      </c>
      <c r="R1941" s="119">
        <v>0</v>
      </c>
      <c r="S1941" s="119">
        <f t="shared" si="221"/>
        <v>100000</v>
      </c>
      <c r="T1941" s="119">
        <f t="shared" si="222"/>
        <v>100000</v>
      </c>
      <c r="U1941" s="119">
        <v>89894</v>
      </c>
      <c r="V1941" s="119">
        <v>61786</v>
      </c>
      <c r="W1941" s="119">
        <v>50332</v>
      </c>
      <c r="X1941" s="119">
        <f t="shared" si="219"/>
        <v>-91680</v>
      </c>
      <c r="Y1941" s="92" t="s">
        <v>12848</v>
      </c>
      <c r="Z1941" s="93">
        <v>6.8999999999999997E-4</v>
      </c>
      <c r="AA1941" s="178">
        <v>6.0999999999999997E-4</v>
      </c>
      <c r="AB1941" s="93">
        <f t="shared" si="223"/>
        <v>-7.9999999999999993E-5</v>
      </c>
      <c r="AE1941" s="48" t="s">
        <v>15145</v>
      </c>
      <c r="AF1941" s="172">
        <v>6.0999999999999997E-4</v>
      </c>
      <c r="AK1941" s="48" t="s">
        <v>15148</v>
      </c>
      <c r="AM1941" s="48" t="s">
        <v>3846</v>
      </c>
      <c r="AN1941" s="48" t="s">
        <v>4272</v>
      </c>
      <c r="AQ1941" s="123"/>
      <c r="AR1941" s="179">
        <v>6.0999999999999997E-4</v>
      </c>
      <c r="AS1941" s="180" t="s">
        <v>15280</v>
      </c>
      <c r="AT1941" s="181">
        <v>10000</v>
      </c>
      <c r="AU1941" s="181">
        <v>6</v>
      </c>
      <c r="AV1941" s="180" t="s">
        <v>7349</v>
      </c>
    </row>
    <row r="1942" spans="1:48" ht="30" x14ac:dyDescent="0.2">
      <c r="A1942" s="92" t="s">
        <v>7350</v>
      </c>
      <c r="B1942" s="92" t="s">
        <v>7351</v>
      </c>
      <c r="C1942" s="117" t="s">
        <v>166</v>
      </c>
      <c r="D1942" s="92" t="s">
        <v>403</v>
      </c>
      <c r="E1942" s="92" t="s">
        <v>7352</v>
      </c>
      <c r="F1942" s="92" t="s">
        <v>6316</v>
      </c>
      <c r="G1942" s="92" t="s">
        <v>3962</v>
      </c>
      <c r="H1942" s="92" t="s">
        <v>4285</v>
      </c>
      <c r="I1942" s="118" t="s">
        <v>7353</v>
      </c>
      <c r="J1942" s="119">
        <v>11</v>
      </c>
      <c r="K1942" s="119">
        <v>10000</v>
      </c>
      <c r="L1942" s="119">
        <f t="shared" si="220"/>
        <v>9131</v>
      </c>
      <c r="M1942" s="92">
        <v>3.6</v>
      </c>
      <c r="N1942" s="48" t="s">
        <v>243</v>
      </c>
      <c r="P1942" s="119">
        <v>10000</v>
      </c>
      <c r="Q1942" s="119">
        <v>10000</v>
      </c>
      <c r="R1942" s="119">
        <v>0</v>
      </c>
      <c r="S1942" s="119">
        <f t="shared" si="221"/>
        <v>20000</v>
      </c>
      <c r="T1942" s="119">
        <f t="shared" si="222"/>
        <v>20000</v>
      </c>
      <c r="U1942" s="119">
        <v>869</v>
      </c>
      <c r="V1942" s="119">
        <v>270</v>
      </c>
      <c r="W1942" s="119">
        <v>260</v>
      </c>
      <c r="X1942" s="119">
        <f t="shared" si="219"/>
        <v>8861</v>
      </c>
      <c r="Y1942" s="92" t="s">
        <v>12863</v>
      </c>
      <c r="Z1942" s="93">
        <v>3.6000000000000002E-4</v>
      </c>
      <c r="AA1942" s="178">
        <v>8.0000000000000004E-4</v>
      </c>
      <c r="AB1942" s="93">
        <f t="shared" si="223"/>
        <v>4.4000000000000002E-4</v>
      </c>
      <c r="AE1942" s="48" t="s">
        <v>15145</v>
      </c>
      <c r="AF1942" s="172">
        <v>8.0000000000000004E-4</v>
      </c>
      <c r="AK1942" s="48" t="s">
        <v>15148</v>
      </c>
      <c r="AM1942" s="48" t="s">
        <v>3846</v>
      </c>
      <c r="AN1942" s="48" t="s">
        <v>4272</v>
      </c>
      <c r="AQ1942" s="123" t="s">
        <v>15164</v>
      </c>
      <c r="AR1942" s="179">
        <v>8.0000000000000004E-4</v>
      </c>
      <c r="AS1942" s="180" t="s">
        <v>15324</v>
      </c>
      <c r="AT1942" s="181">
        <v>10000</v>
      </c>
      <c r="AU1942" s="181">
        <v>37</v>
      </c>
      <c r="AV1942" s="180" t="s">
        <v>7353</v>
      </c>
    </row>
    <row r="1943" spans="1:48" ht="30" x14ac:dyDescent="0.2">
      <c r="A1943" s="92" t="s">
        <v>7354</v>
      </c>
      <c r="B1943" s="92" t="s">
        <v>7355</v>
      </c>
      <c r="C1943" s="117" t="s">
        <v>166</v>
      </c>
      <c r="D1943" s="92" t="s">
        <v>403</v>
      </c>
      <c r="E1943" s="92" t="s">
        <v>7356</v>
      </c>
      <c r="F1943" s="92" t="s">
        <v>6316</v>
      </c>
      <c r="G1943" s="92" t="s">
        <v>3962</v>
      </c>
      <c r="H1943" s="92" t="s">
        <v>4285</v>
      </c>
      <c r="I1943" s="118" t="s">
        <v>7357</v>
      </c>
      <c r="J1943" s="119">
        <v>11</v>
      </c>
      <c r="K1943" s="119">
        <v>10000</v>
      </c>
      <c r="L1943" s="119">
        <f t="shared" si="220"/>
        <v>-6887</v>
      </c>
      <c r="N1943" s="48" t="s">
        <v>243</v>
      </c>
      <c r="P1943" s="119">
        <v>0</v>
      </c>
      <c r="Q1943" s="119">
        <v>0</v>
      </c>
      <c r="R1943" s="119">
        <v>0</v>
      </c>
      <c r="S1943" s="119">
        <f t="shared" si="221"/>
        <v>0</v>
      </c>
      <c r="T1943" s="119">
        <f t="shared" si="222"/>
        <v>0</v>
      </c>
      <c r="U1943" s="119">
        <v>16887</v>
      </c>
      <c r="V1943" s="119">
        <v>7805</v>
      </c>
      <c r="W1943" s="119">
        <v>7505</v>
      </c>
      <c r="X1943" s="119">
        <f t="shared" si="219"/>
        <v>-24692</v>
      </c>
      <c r="Y1943" s="92" t="s">
        <v>12848</v>
      </c>
      <c r="Z1943" s="93">
        <v>3.6000000000000002E-4</v>
      </c>
      <c r="AA1943" s="178">
        <v>7.9000000000000001E-4</v>
      </c>
      <c r="AB1943" s="93">
        <f t="shared" si="223"/>
        <v>4.2999999999999999E-4</v>
      </c>
      <c r="AE1943" s="48" t="s">
        <v>15145</v>
      </c>
      <c r="AF1943" s="172">
        <v>7.9000000000000001E-4</v>
      </c>
      <c r="AK1943" s="48" t="s">
        <v>15148</v>
      </c>
      <c r="AM1943" s="48" t="s">
        <v>3846</v>
      </c>
      <c r="AN1943" s="48" t="s">
        <v>4272</v>
      </c>
      <c r="AQ1943" s="123" t="s">
        <v>15164</v>
      </c>
      <c r="AR1943" s="179">
        <v>7.9000000000000001E-4</v>
      </c>
      <c r="AS1943" s="180" t="s">
        <v>15324</v>
      </c>
      <c r="AT1943" s="181">
        <v>10000</v>
      </c>
      <c r="AU1943" s="181">
        <v>9</v>
      </c>
      <c r="AV1943" s="180" t="s">
        <v>7357</v>
      </c>
    </row>
    <row r="1944" spans="1:48" x14ac:dyDescent="0.2">
      <c r="A1944" s="92" t="s">
        <v>7358</v>
      </c>
      <c r="B1944" s="92" t="s">
        <v>7359</v>
      </c>
      <c r="C1944" s="117" t="s">
        <v>166</v>
      </c>
      <c r="D1944" s="92" t="s">
        <v>403</v>
      </c>
      <c r="E1944" s="92" t="s">
        <v>7360</v>
      </c>
      <c r="F1944" s="92" t="s">
        <v>6316</v>
      </c>
      <c r="G1944" s="92" t="s">
        <v>3962</v>
      </c>
      <c r="H1944" s="92" t="s">
        <v>4285</v>
      </c>
      <c r="I1944" s="118" t="s">
        <v>7361</v>
      </c>
      <c r="J1944" s="119">
        <v>11</v>
      </c>
      <c r="K1944" s="119">
        <v>10000</v>
      </c>
      <c r="L1944" s="119">
        <f t="shared" si="220"/>
        <v>-81239</v>
      </c>
      <c r="N1944" s="48" t="s">
        <v>243</v>
      </c>
      <c r="P1944" s="119">
        <v>110000</v>
      </c>
      <c r="Q1944" s="119">
        <v>80000</v>
      </c>
      <c r="R1944" s="119">
        <v>30000</v>
      </c>
      <c r="S1944" s="119">
        <f t="shared" si="221"/>
        <v>190000</v>
      </c>
      <c r="T1944" s="119">
        <f t="shared" si="222"/>
        <v>220000</v>
      </c>
      <c r="U1944" s="119">
        <v>91239</v>
      </c>
      <c r="V1944" s="119">
        <v>69803</v>
      </c>
      <c r="W1944" s="119">
        <v>67425</v>
      </c>
      <c r="X1944" s="119">
        <f t="shared" si="219"/>
        <v>-51042</v>
      </c>
      <c r="Y1944" s="92" t="s">
        <v>12848</v>
      </c>
      <c r="Z1944" s="93">
        <v>5.5000000000000003E-4</v>
      </c>
      <c r="AA1944" s="178">
        <v>5.5000000000000003E-4</v>
      </c>
      <c r="AB1944" s="93">
        <f t="shared" si="223"/>
        <v>0</v>
      </c>
      <c r="AE1944" s="48" t="s">
        <v>15145</v>
      </c>
      <c r="AF1944" s="172">
        <v>5.5000000000000003E-4</v>
      </c>
      <c r="AK1944" s="48" t="s">
        <v>15148</v>
      </c>
      <c r="AM1944" s="48" t="s">
        <v>3846</v>
      </c>
      <c r="AN1944" s="48" t="s">
        <v>4272</v>
      </c>
      <c r="AQ1944" s="123"/>
      <c r="AR1944" s="179">
        <v>5.5000000000000003E-4</v>
      </c>
      <c r="AS1944" s="180" t="s">
        <v>15280</v>
      </c>
      <c r="AT1944" s="181">
        <v>10000</v>
      </c>
      <c r="AU1944" s="181">
        <v>27</v>
      </c>
      <c r="AV1944" s="180" t="s">
        <v>7361</v>
      </c>
    </row>
    <row r="1945" spans="1:48" ht="30" x14ac:dyDescent="0.2">
      <c r="A1945" s="92" t="s">
        <v>7362</v>
      </c>
      <c r="B1945" s="92" t="s">
        <v>7363</v>
      </c>
      <c r="C1945" s="117" t="s">
        <v>166</v>
      </c>
      <c r="D1945" s="92" t="s">
        <v>437</v>
      </c>
      <c r="E1945" s="92" t="s">
        <v>7364</v>
      </c>
      <c r="F1945" s="92" t="s">
        <v>6316</v>
      </c>
      <c r="G1945" s="92" t="s">
        <v>3962</v>
      </c>
      <c r="H1945" s="92" t="s">
        <v>4285</v>
      </c>
      <c r="I1945" s="118" t="s">
        <v>7365</v>
      </c>
      <c r="J1945" s="119">
        <v>11</v>
      </c>
      <c r="K1945" s="119">
        <v>10000</v>
      </c>
      <c r="L1945" s="119">
        <f t="shared" si="220"/>
        <v>9443</v>
      </c>
      <c r="M1945" s="119"/>
      <c r="N1945" s="48" t="s">
        <v>243</v>
      </c>
      <c r="P1945" s="119">
        <v>0</v>
      </c>
      <c r="Q1945" s="119">
        <v>0</v>
      </c>
      <c r="R1945" s="119">
        <v>0</v>
      </c>
      <c r="S1945" s="119">
        <f t="shared" si="221"/>
        <v>0</v>
      </c>
      <c r="T1945" s="119">
        <f t="shared" si="222"/>
        <v>0</v>
      </c>
      <c r="U1945" s="119">
        <v>557</v>
      </c>
      <c r="V1945" s="119">
        <v>225</v>
      </c>
      <c r="W1945" s="119">
        <v>234</v>
      </c>
      <c r="X1945" s="119">
        <f t="shared" si="219"/>
        <v>-782</v>
      </c>
      <c r="Y1945" s="92" t="s">
        <v>12848</v>
      </c>
      <c r="Z1945" s="93">
        <v>7.2000000000000005E-4</v>
      </c>
      <c r="AA1945" s="178">
        <v>8.0000000000000004E-4</v>
      </c>
      <c r="AB1945" s="93">
        <f t="shared" si="223"/>
        <v>7.9999999999999993E-5</v>
      </c>
      <c r="AE1945" s="48" t="s">
        <v>15145</v>
      </c>
      <c r="AF1945" s="172">
        <v>8.0000000000000004E-4</v>
      </c>
      <c r="AK1945" s="48" t="s">
        <v>15148</v>
      </c>
      <c r="AM1945" s="48" t="s">
        <v>3846</v>
      </c>
      <c r="AN1945" s="48" t="s">
        <v>4272</v>
      </c>
      <c r="AQ1945" s="123" t="s">
        <v>15164</v>
      </c>
      <c r="AR1945" s="179">
        <v>8.0000000000000004E-4</v>
      </c>
      <c r="AS1945" s="180" t="s">
        <v>15324</v>
      </c>
      <c r="AT1945" s="181">
        <v>10000</v>
      </c>
      <c r="AU1945" s="181">
        <v>6</v>
      </c>
      <c r="AV1945" s="180" t="s">
        <v>7365</v>
      </c>
    </row>
    <row r="1946" spans="1:48" x14ac:dyDescent="0.2">
      <c r="A1946" s="92" t="s">
        <v>7366</v>
      </c>
      <c r="B1946" s="92" t="s">
        <v>7367</v>
      </c>
      <c r="C1946" s="117" t="s">
        <v>166</v>
      </c>
      <c r="D1946" s="92" t="s">
        <v>403</v>
      </c>
      <c r="E1946" s="92" t="s">
        <v>7368</v>
      </c>
      <c r="F1946" s="92" t="s">
        <v>6316</v>
      </c>
      <c r="G1946" s="92" t="s">
        <v>3962</v>
      </c>
      <c r="H1946" s="92" t="s">
        <v>4285</v>
      </c>
      <c r="I1946" s="118" t="s">
        <v>7369</v>
      </c>
      <c r="J1946" s="119">
        <v>11</v>
      </c>
      <c r="K1946" s="119">
        <v>10000</v>
      </c>
      <c r="L1946" s="119">
        <f t="shared" si="220"/>
        <v>-71021</v>
      </c>
      <c r="N1946" s="48" t="s">
        <v>243</v>
      </c>
      <c r="P1946" s="119">
        <v>80000</v>
      </c>
      <c r="Q1946" s="119">
        <v>60000</v>
      </c>
      <c r="R1946" s="119">
        <v>0</v>
      </c>
      <c r="S1946" s="119">
        <f t="shared" si="221"/>
        <v>140000</v>
      </c>
      <c r="T1946" s="119">
        <f t="shared" si="222"/>
        <v>140000</v>
      </c>
      <c r="U1946" s="119">
        <v>81021</v>
      </c>
      <c r="V1946" s="119">
        <v>43666</v>
      </c>
      <c r="W1946" s="119">
        <v>42791</v>
      </c>
      <c r="X1946" s="119">
        <f t="shared" si="219"/>
        <v>-44687</v>
      </c>
      <c r="Y1946" s="92" t="s">
        <v>12848</v>
      </c>
      <c r="Z1946" s="93">
        <v>8.0000000000000004E-4</v>
      </c>
      <c r="AA1946" s="178">
        <v>8.0000000000000004E-4</v>
      </c>
      <c r="AB1946" s="93">
        <f t="shared" si="223"/>
        <v>0</v>
      </c>
      <c r="AE1946" s="48" t="s">
        <v>15145</v>
      </c>
      <c r="AF1946" s="172">
        <v>8.0000000000000004E-4</v>
      </c>
      <c r="AK1946" s="48" t="s">
        <v>15148</v>
      </c>
      <c r="AM1946" s="48" t="s">
        <v>3846</v>
      </c>
      <c r="AN1946" s="48" t="s">
        <v>4272</v>
      </c>
      <c r="AQ1946" s="123"/>
      <c r="AR1946" s="179">
        <v>8.0000000000000004E-4</v>
      </c>
      <c r="AS1946" s="180" t="s">
        <v>15280</v>
      </c>
      <c r="AT1946" s="181">
        <v>10000</v>
      </c>
      <c r="AU1946" s="181">
        <v>43</v>
      </c>
      <c r="AV1946" s="180" t="s">
        <v>7369</v>
      </c>
    </row>
    <row r="1947" spans="1:48" x14ac:dyDescent="0.2">
      <c r="A1947" s="92" t="s">
        <v>7370</v>
      </c>
      <c r="B1947" s="92" t="s">
        <v>7371</v>
      </c>
      <c r="C1947" s="117" t="s">
        <v>166</v>
      </c>
      <c r="D1947" s="92" t="s">
        <v>403</v>
      </c>
      <c r="E1947" s="92" t="s">
        <v>7372</v>
      </c>
      <c r="F1947" s="92" t="s">
        <v>6316</v>
      </c>
      <c r="G1947" s="92" t="s">
        <v>3962</v>
      </c>
      <c r="H1947" s="92" t="s">
        <v>4285</v>
      </c>
      <c r="I1947" s="118" t="s">
        <v>7373</v>
      </c>
      <c r="J1947" s="119">
        <v>11</v>
      </c>
      <c r="K1947" s="119">
        <v>10000</v>
      </c>
      <c r="L1947" s="119">
        <f t="shared" si="220"/>
        <v>7341</v>
      </c>
      <c r="M1947" s="119"/>
      <c r="N1947" s="48" t="s">
        <v>243</v>
      </c>
      <c r="P1947" s="119">
        <v>0</v>
      </c>
      <c r="Q1947" s="119">
        <v>0</v>
      </c>
      <c r="R1947" s="119">
        <v>0</v>
      </c>
      <c r="S1947" s="119">
        <f t="shared" si="221"/>
        <v>0</v>
      </c>
      <c r="T1947" s="119">
        <f t="shared" si="222"/>
        <v>0</v>
      </c>
      <c r="U1947" s="119">
        <v>2659</v>
      </c>
      <c r="V1947" s="119">
        <v>1863</v>
      </c>
      <c r="W1947" s="119">
        <v>1863</v>
      </c>
      <c r="X1947" s="119">
        <f t="shared" si="219"/>
        <v>-4522</v>
      </c>
      <c r="Y1947" s="92" t="s">
        <v>12848</v>
      </c>
      <c r="Z1947" s="93">
        <v>9.7000000000000005E-4</v>
      </c>
      <c r="AA1947" s="178">
        <v>9.7000000000000005E-4</v>
      </c>
      <c r="AB1947" s="93">
        <f t="shared" si="223"/>
        <v>0</v>
      </c>
      <c r="AE1947" s="48" t="s">
        <v>15145</v>
      </c>
      <c r="AF1947" s="172">
        <v>9.7000000000000005E-4</v>
      </c>
      <c r="AK1947" s="48" t="s">
        <v>15148</v>
      </c>
      <c r="AM1947" s="48" t="s">
        <v>3846</v>
      </c>
      <c r="AN1947" s="48" t="s">
        <v>4272</v>
      </c>
      <c r="AQ1947" s="123"/>
      <c r="AR1947" s="179">
        <v>9.7000000000000005E-4</v>
      </c>
      <c r="AS1947" s="180" t="s">
        <v>15324</v>
      </c>
      <c r="AT1947" s="181">
        <v>10000</v>
      </c>
      <c r="AU1947" s="181">
        <v>6</v>
      </c>
      <c r="AV1947" s="180" t="s">
        <v>7373</v>
      </c>
    </row>
    <row r="1948" spans="1:48" ht="30" x14ac:dyDescent="0.2">
      <c r="A1948" s="92" t="s">
        <v>7374</v>
      </c>
      <c r="B1948" s="92" t="s">
        <v>7375</v>
      </c>
      <c r="C1948" s="117" t="s">
        <v>166</v>
      </c>
      <c r="D1948" s="92" t="s">
        <v>437</v>
      </c>
      <c r="E1948" s="92" t="s">
        <v>7376</v>
      </c>
      <c r="F1948" s="92" t="s">
        <v>6316</v>
      </c>
      <c r="G1948" s="92" t="s">
        <v>3962</v>
      </c>
      <c r="H1948" s="92" t="s">
        <v>6461</v>
      </c>
      <c r="I1948" s="118" t="s">
        <v>7377</v>
      </c>
      <c r="J1948" s="119">
        <v>16</v>
      </c>
      <c r="K1948" s="119">
        <v>10000</v>
      </c>
      <c r="L1948" s="119">
        <f t="shared" si="220"/>
        <v>9443</v>
      </c>
      <c r="M1948" s="119"/>
      <c r="N1948" s="48" t="s">
        <v>243</v>
      </c>
      <c r="P1948" s="119">
        <v>0</v>
      </c>
      <c r="Q1948" s="119">
        <v>0</v>
      </c>
      <c r="R1948" s="119">
        <v>0</v>
      </c>
      <c r="S1948" s="119">
        <f t="shared" si="221"/>
        <v>0</v>
      </c>
      <c r="T1948" s="119">
        <f t="shared" si="222"/>
        <v>0</v>
      </c>
      <c r="U1948" s="119">
        <v>557</v>
      </c>
      <c r="V1948" s="119">
        <v>225</v>
      </c>
      <c r="W1948" s="119">
        <v>234</v>
      </c>
      <c r="X1948" s="119">
        <f t="shared" si="219"/>
        <v>-782</v>
      </c>
      <c r="Y1948" s="92" t="s">
        <v>12848</v>
      </c>
      <c r="Z1948" s="93">
        <v>1.17E-3</v>
      </c>
      <c r="AA1948" s="178">
        <v>1.0300000000000001E-3</v>
      </c>
      <c r="AB1948" s="93">
        <f t="shared" si="223"/>
        <v>-1.3999999999999993E-4</v>
      </c>
      <c r="AE1948" s="48" t="s">
        <v>15145</v>
      </c>
      <c r="AF1948" s="172">
        <v>1.0300000000000001E-3</v>
      </c>
      <c r="AK1948" s="48" t="s">
        <v>15148</v>
      </c>
      <c r="AM1948" s="48" t="s">
        <v>3846</v>
      </c>
      <c r="AN1948" s="48" t="s">
        <v>4272</v>
      </c>
      <c r="AQ1948" s="123" t="s">
        <v>15164</v>
      </c>
      <c r="AR1948" s="179">
        <v>1.0300000000000001E-3</v>
      </c>
      <c r="AS1948" s="180" t="s">
        <v>15613</v>
      </c>
      <c r="AT1948" s="181">
        <v>10000</v>
      </c>
      <c r="AU1948" s="181">
        <v>14</v>
      </c>
      <c r="AV1948" s="180" t="s">
        <v>15632</v>
      </c>
    </row>
    <row r="1949" spans="1:48" x14ac:dyDescent="0.2">
      <c r="A1949" s="92" t="s">
        <v>7378</v>
      </c>
      <c r="B1949" s="92" t="s">
        <v>7379</v>
      </c>
      <c r="C1949" s="117" t="s">
        <v>166</v>
      </c>
      <c r="D1949" s="92" t="s">
        <v>2310</v>
      </c>
      <c r="E1949" s="92" t="s">
        <v>7380</v>
      </c>
      <c r="F1949" s="92" t="s">
        <v>6316</v>
      </c>
      <c r="I1949" s="118"/>
      <c r="L1949" s="119">
        <f t="shared" si="220"/>
        <v>0</v>
      </c>
      <c r="N1949" s="48" t="s">
        <v>243</v>
      </c>
      <c r="O1949" s="48" t="s">
        <v>278</v>
      </c>
      <c r="P1949" s="119">
        <v>0</v>
      </c>
      <c r="Q1949" s="119">
        <v>0</v>
      </c>
      <c r="R1949" s="119">
        <v>0</v>
      </c>
      <c r="S1949" s="119">
        <f t="shared" si="221"/>
        <v>0</v>
      </c>
      <c r="T1949" s="119">
        <f t="shared" si="222"/>
        <v>0</v>
      </c>
      <c r="U1949" s="119">
        <v>0</v>
      </c>
      <c r="V1949" s="119">
        <v>0</v>
      </c>
      <c r="W1949" s="119">
        <v>0</v>
      </c>
      <c r="X1949" s="119">
        <f t="shared" si="219"/>
        <v>0</v>
      </c>
      <c r="Y1949" s="92" t="s">
        <v>12844</v>
      </c>
      <c r="Z1949" s="93">
        <v>1.4E-3</v>
      </c>
      <c r="AA1949" s="178">
        <v>1.4E-3</v>
      </c>
      <c r="AB1949" s="93">
        <f t="shared" si="223"/>
        <v>0</v>
      </c>
      <c r="AE1949" s="48" t="s">
        <v>15145</v>
      </c>
      <c r="AF1949" s="172">
        <v>1.4E-3</v>
      </c>
      <c r="AK1949" s="48" t="s">
        <v>15148</v>
      </c>
      <c r="AM1949" s="48" t="s">
        <v>3846</v>
      </c>
      <c r="AN1949" s="48" t="s">
        <v>4272</v>
      </c>
      <c r="AQ1949" s="123"/>
      <c r="AR1949" s="179">
        <v>1.4E-3</v>
      </c>
      <c r="AS1949" s="180" t="s">
        <v>15633</v>
      </c>
      <c r="AT1949" s="181">
        <v>1000</v>
      </c>
      <c r="AU1949" s="181" t="s">
        <v>15194</v>
      </c>
      <c r="AV1949" s="180" t="s">
        <v>15634</v>
      </c>
    </row>
    <row r="1950" spans="1:48" x14ac:dyDescent="0.2">
      <c r="A1950" s="92" t="s">
        <v>7381</v>
      </c>
      <c r="B1950" s="92" t="s">
        <v>7382</v>
      </c>
      <c r="C1950" s="117" t="s">
        <v>166</v>
      </c>
      <c r="D1950" s="92" t="s">
        <v>403</v>
      </c>
      <c r="E1950" s="92" t="s">
        <v>7383</v>
      </c>
      <c r="F1950" s="92" t="s">
        <v>6316</v>
      </c>
      <c r="G1950" s="92" t="s">
        <v>3962</v>
      </c>
      <c r="H1950" s="92" t="s">
        <v>4285</v>
      </c>
      <c r="I1950" s="118" t="s">
        <v>7384</v>
      </c>
      <c r="J1950" s="119">
        <v>11</v>
      </c>
      <c r="K1950" s="119">
        <v>5000</v>
      </c>
      <c r="L1950" s="119">
        <f t="shared" si="220"/>
        <v>-734</v>
      </c>
      <c r="N1950" s="48" t="s">
        <v>243</v>
      </c>
      <c r="P1950" s="119">
        <v>10000</v>
      </c>
      <c r="Q1950" s="119">
        <v>5000</v>
      </c>
      <c r="R1950" s="119">
        <v>0</v>
      </c>
      <c r="S1950" s="119">
        <f t="shared" si="221"/>
        <v>15000</v>
      </c>
      <c r="T1950" s="119">
        <f t="shared" si="222"/>
        <v>15000</v>
      </c>
      <c r="U1950" s="119">
        <v>5734</v>
      </c>
      <c r="V1950" s="119">
        <v>3736</v>
      </c>
      <c r="W1950" s="119">
        <v>3501</v>
      </c>
      <c r="X1950" s="119">
        <f t="shared" si="219"/>
        <v>530</v>
      </c>
      <c r="Y1950" s="92" t="s">
        <v>12863</v>
      </c>
      <c r="Z1950" s="93">
        <v>2.1099999999999999E-3</v>
      </c>
      <c r="AA1950" s="178">
        <v>2.1099999999999999E-3</v>
      </c>
      <c r="AB1950" s="93">
        <f t="shared" si="223"/>
        <v>0</v>
      </c>
      <c r="AE1950" s="48" t="s">
        <v>15145</v>
      </c>
      <c r="AF1950" s="172">
        <v>2.1099999999999999E-3</v>
      </c>
      <c r="AK1950" s="48" t="s">
        <v>15148</v>
      </c>
      <c r="AM1950" s="48" t="s">
        <v>3846</v>
      </c>
      <c r="AN1950" s="48" t="s">
        <v>4272</v>
      </c>
      <c r="AQ1950" s="123"/>
      <c r="AR1950" s="179">
        <v>2.1099999999999999E-3</v>
      </c>
      <c r="AS1950" s="180" t="s">
        <v>15280</v>
      </c>
      <c r="AT1950" s="181">
        <v>5000</v>
      </c>
      <c r="AU1950" s="181" t="s">
        <v>15194</v>
      </c>
      <c r="AV1950" s="180" t="s">
        <v>7384</v>
      </c>
    </row>
    <row r="1951" spans="1:48" ht="30" x14ac:dyDescent="0.2">
      <c r="A1951" s="92" t="s">
        <v>7385</v>
      </c>
      <c r="B1951" s="92" t="s">
        <v>7386</v>
      </c>
      <c r="C1951" s="117" t="s">
        <v>166</v>
      </c>
      <c r="D1951" s="92" t="s">
        <v>403</v>
      </c>
      <c r="E1951" s="92" t="s">
        <v>7387</v>
      </c>
      <c r="F1951" s="92" t="s">
        <v>6316</v>
      </c>
      <c r="G1951" s="92" t="s">
        <v>3962</v>
      </c>
      <c r="H1951" s="92" t="s">
        <v>7388</v>
      </c>
      <c r="I1951" s="118" t="s">
        <v>7389</v>
      </c>
      <c r="J1951" s="119">
        <v>19</v>
      </c>
      <c r="K1951" s="119">
        <v>5000</v>
      </c>
      <c r="L1951" s="119">
        <f t="shared" si="220"/>
        <v>4706</v>
      </c>
      <c r="M1951" s="119"/>
      <c r="N1951" s="48" t="s">
        <v>243</v>
      </c>
      <c r="P1951" s="119">
        <v>0</v>
      </c>
      <c r="Q1951" s="119">
        <v>0</v>
      </c>
      <c r="R1951" s="119">
        <v>0</v>
      </c>
      <c r="S1951" s="119">
        <f t="shared" si="221"/>
        <v>0</v>
      </c>
      <c r="T1951" s="119">
        <f t="shared" si="222"/>
        <v>0</v>
      </c>
      <c r="U1951" s="119">
        <v>294</v>
      </c>
      <c r="V1951" s="119">
        <v>144</v>
      </c>
      <c r="W1951" s="119">
        <v>144</v>
      </c>
      <c r="X1951" s="119">
        <f t="shared" si="219"/>
        <v>-438</v>
      </c>
      <c r="Y1951" s="92" t="s">
        <v>12848</v>
      </c>
      <c r="Z1951" s="93">
        <v>1.89E-3</v>
      </c>
      <c r="AA1951" s="178">
        <v>2.1900000000000001E-3</v>
      </c>
      <c r="AB1951" s="93">
        <f t="shared" si="223"/>
        <v>3.0000000000000014E-4</v>
      </c>
      <c r="AE1951" s="48" t="s">
        <v>15145</v>
      </c>
      <c r="AF1951" s="172">
        <v>2.1900000000000001E-3</v>
      </c>
      <c r="AK1951" s="48" t="s">
        <v>15148</v>
      </c>
      <c r="AM1951" s="48" t="s">
        <v>3846</v>
      </c>
      <c r="AN1951" s="48" t="s">
        <v>4272</v>
      </c>
      <c r="AQ1951" s="123" t="s">
        <v>15164</v>
      </c>
      <c r="AR1951" s="179">
        <v>2.1900000000000001E-3</v>
      </c>
      <c r="AS1951" s="180" t="s">
        <v>15629</v>
      </c>
      <c r="AT1951" s="181">
        <v>5000</v>
      </c>
      <c r="AU1951" s="181">
        <v>6</v>
      </c>
      <c r="AV1951" s="180" t="s">
        <v>7389</v>
      </c>
    </row>
    <row r="1952" spans="1:48" x14ac:dyDescent="0.2">
      <c r="A1952" s="92" t="s">
        <v>7390</v>
      </c>
      <c r="B1952" s="92" t="s">
        <v>7391</v>
      </c>
      <c r="C1952" s="117" t="s">
        <v>166</v>
      </c>
      <c r="D1952" s="92" t="s">
        <v>403</v>
      </c>
      <c r="E1952" s="92" t="s">
        <v>7392</v>
      </c>
      <c r="F1952" s="92" t="s">
        <v>6316</v>
      </c>
      <c r="G1952" s="92" t="s">
        <v>3962</v>
      </c>
      <c r="H1952" s="92" t="s">
        <v>4285</v>
      </c>
      <c r="I1952" s="118" t="s">
        <v>7393</v>
      </c>
      <c r="J1952" s="119">
        <v>11</v>
      </c>
      <c r="K1952" s="119">
        <v>10000</v>
      </c>
      <c r="L1952" s="119">
        <f t="shared" si="220"/>
        <v>-45698</v>
      </c>
      <c r="N1952" s="48" t="s">
        <v>243</v>
      </c>
      <c r="P1952" s="119">
        <v>60000</v>
      </c>
      <c r="Q1952" s="119">
        <v>40000</v>
      </c>
      <c r="R1952" s="119">
        <v>20000</v>
      </c>
      <c r="S1952" s="119">
        <f t="shared" si="221"/>
        <v>100000</v>
      </c>
      <c r="T1952" s="119">
        <f t="shared" si="222"/>
        <v>120000</v>
      </c>
      <c r="U1952" s="119">
        <v>55698</v>
      </c>
      <c r="V1952" s="119">
        <v>32208</v>
      </c>
      <c r="W1952" s="119">
        <v>29553</v>
      </c>
      <c r="X1952" s="119">
        <f t="shared" si="219"/>
        <v>-27906</v>
      </c>
      <c r="Y1952" s="92" t="s">
        <v>12848</v>
      </c>
      <c r="Z1952" s="93">
        <v>9.3999999999999997E-4</v>
      </c>
      <c r="AA1952" s="178">
        <v>9.3999999999999997E-4</v>
      </c>
      <c r="AB1952" s="93">
        <f t="shared" si="223"/>
        <v>0</v>
      </c>
      <c r="AE1952" s="48" t="s">
        <v>15145</v>
      </c>
      <c r="AF1952" s="172">
        <v>9.3999999999999997E-4</v>
      </c>
      <c r="AK1952" s="48" t="s">
        <v>15148</v>
      </c>
      <c r="AM1952" s="48" t="s">
        <v>3846</v>
      </c>
      <c r="AN1952" s="48" t="s">
        <v>4272</v>
      </c>
      <c r="AQ1952" s="123"/>
      <c r="AR1952" s="179">
        <v>9.3999999999999997E-4</v>
      </c>
      <c r="AS1952" s="180" t="s">
        <v>15280</v>
      </c>
      <c r="AT1952" s="181">
        <v>10000</v>
      </c>
      <c r="AU1952" s="181">
        <v>7</v>
      </c>
      <c r="AV1952" s="180" t="s">
        <v>7393</v>
      </c>
    </row>
    <row r="1953" spans="1:48" x14ac:dyDescent="0.2">
      <c r="A1953" s="92" t="s">
        <v>7394</v>
      </c>
      <c r="B1953" s="92" t="s">
        <v>7395</v>
      </c>
      <c r="C1953" s="117" t="s">
        <v>166</v>
      </c>
      <c r="D1953" s="92" t="s">
        <v>403</v>
      </c>
      <c r="E1953" s="92" t="s">
        <v>7396</v>
      </c>
      <c r="F1953" s="92" t="s">
        <v>6316</v>
      </c>
      <c r="G1953" s="92" t="s">
        <v>3962</v>
      </c>
      <c r="H1953" s="92" t="s">
        <v>4285</v>
      </c>
      <c r="I1953" s="118" t="s">
        <v>7397</v>
      </c>
      <c r="J1953" s="119">
        <v>11</v>
      </c>
      <c r="K1953" s="119">
        <v>10000</v>
      </c>
      <c r="L1953" s="119">
        <f t="shared" si="220"/>
        <v>-11819</v>
      </c>
      <c r="N1953" s="48" t="s">
        <v>243</v>
      </c>
      <c r="P1953" s="119">
        <v>0</v>
      </c>
      <c r="Q1953" s="119">
        <v>0</v>
      </c>
      <c r="R1953" s="119">
        <v>0</v>
      </c>
      <c r="S1953" s="119">
        <f t="shared" si="221"/>
        <v>0</v>
      </c>
      <c r="T1953" s="119">
        <f t="shared" si="222"/>
        <v>0</v>
      </c>
      <c r="U1953" s="119">
        <v>21819</v>
      </c>
      <c r="V1953" s="119">
        <v>19890</v>
      </c>
      <c r="W1953" s="119">
        <v>18921</v>
      </c>
      <c r="X1953" s="119">
        <f t="shared" si="219"/>
        <v>-41709</v>
      </c>
      <c r="Y1953" s="92" t="s">
        <v>12848</v>
      </c>
      <c r="Z1953" s="93">
        <v>1.01E-3</v>
      </c>
      <c r="AA1953" s="178">
        <v>9.7000000000000005E-4</v>
      </c>
      <c r="AB1953" s="93">
        <f t="shared" si="223"/>
        <v>-3.9999999999999996E-5</v>
      </c>
      <c r="AE1953" s="48" t="s">
        <v>15145</v>
      </c>
      <c r="AF1953" s="172">
        <v>9.7000000000000005E-4</v>
      </c>
      <c r="AK1953" s="48" t="s">
        <v>15148</v>
      </c>
      <c r="AM1953" s="48" t="s">
        <v>3846</v>
      </c>
      <c r="AN1953" s="48" t="s">
        <v>4272</v>
      </c>
      <c r="AQ1953" s="123" t="s">
        <v>15149</v>
      </c>
      <c r="AR1953" s="179">
        <v>9.7000000000000005E-4</v>
      </c>
      <c r="AS1953" s="180" t="s">
        <v>15324</v>
      </c>
      <c r="AT1953" s="181">
        <v>10000</v>
      </c>
      <c r="AU1953" s="181">
        <v>37</v>
      </c>
      <c r="AV1953" s="180" t="s">
        <v>7397</v>
      </c>
    </row>
    <row r="1954" spans="1:48" x14ac:dyDescent="0.2">
      <c r="A1954" s="92" t="s">
        <v>7398</v>
      </c>
      <c r="B1954" s="92" t="s">
        <v>7399</v>
      </c>
      <c r="C1954" s="117" t="s">
        <v>166</v>
      </c>
      <c r="D1954" s="92" t="s">
        <v>403</v>
      </c>
      <c r="E1954" s="92" t="s">
        <v>7400</v>
      </c>
      <c r="F1954" s="92" t="s">
        <v>6316</v>
      </c>
      <c r="G1954" s="92" t="s">
        <v>3962</v>
      </c>
      <c r="H1954" s="92" t="s">
        <v>4285</v>
      </c>
      <c r="I1954" s="118" t="s">
        <v>7401</v>
      </c>
      <c r="J1954" s="119">
        <v>11</v>
      </c>
      <c r="K1954" s="119">
        <v>10000</v>
      </c>
      <c r="L1954" s="119">
        <f t="shared" ref="L1954:L1985" si="224">K1954-U1954</f>
        <v>-3993</v>
      </c>
      <c r="N1954" s="48" t="s">
        <v>243</v>
      </c>
      <c r="P1954" s="119">
        <v>10000</v>
      </c>
      <c r="Q1954" s="119">
        <v>0</v>
      </c>
      <c r="R1954" s="119">
        <v>10000</v>
      </c>
      <c r="S1954" s="119">
        <f t="shared" si="221"/>
        <v>10000</v>
      </c>
      <c r="T1954" s="119">
        <f t="shared" si="222"/>
        <v>20000</v>
      </c>
      <c r="U1954" s="119">
        <v>13993</v>
      </c>
      <c r="V1954" s="119">
        <v>8493</v>
      </c>
      <c r="W1954" s="119">
        <v>6326</v>
      </c>
      <c r="X1954" s="119">
        <f t="shared" si="219"/>
        <v>-12486</v>
      </c>
      <c r="Y1954" s="92" t="s">
        <v>12848</v>
      </c>
      <c r="Z1954" s="93">
        <v>6.4000000000000005E-4</v>
      </c>
      <c r="AA1954" s="178">
        <v>6.4000000000000005E-4</v>
      </c>
      <c r="AB1954" s="93">
        <f t="shared" si="223"/>
        <v>0</v>
      </c>
      <c r="AE1954" s="48" t="s">
        <v>15145</v>
      </c>
      <c r="AF1954" s="172">
        <v>6.4000000000000005E-4</v>
      </c>
      <c r="AK1954" s="48" t="s">
        <v>15148</v>
      </c>
      <c r="AM1954" s="48" t="s">
        <v>3846</v>
      </c>
      <c r="AN1954" s="48" t="s">
        <v>4272</v>
      </c>
      <c r="AQ1954" s="123"/>
      <c r="AR1954" s="179">
        <v>6.4000000000000005E-4</v>
      </c>
      <c r="AS1954" s="180" t="s">
        <v>15280</v>
      </c>
      <c r="AT1954" s="181">
        <v>10000</v>
      </c>
      <c r="AU1954" s="181">
        <v>13</v>
      </c>
      <c r="AV1954" s="180" t="s">
        <v>7401</v>
      </c>
    </row>
    <row r="1955" spans="1:48" x14ac:dyDescent="0.2">
      <c r="A1955" s="92" t="s">
        <v>7402</v>
      </c>
      <c r="B1955" s="92" t="s">
        <v>7403</v>
      </c>
      <c r="C1955" s="117" t="s">
        <v>166</v>
      </c>
      <c r="D1955" s="92" t="s">
        <v>437</v>
      </c>
      <c r="E1955" s="92" t="s">
        <v>7404</v>
      </c>
      <c r="F1955" s="92" t="s">
        <v>6316</v>
      </c>
      <c r="G1955" s="92" t="s">
        <v>3962</v>
      </c>
      <c r="H1955" s="92" t="s">
        <v>4285</v>
      </c>
      <c r="I1955" s="118" t="s">
        <v>7405</v>
      </c>
      <c r="J1955" s="119">
        <v>11</v>
      </c>
      <c r="K1955" s="119">
        <v>10000</v>
      </c>
      <c r="L1955" s="119">
        <f t="shared" si="224"/>
        <v>9674</v>
      </c>
      <c r="M1955" s="119"/>
      <c r="N1955" s="48" t="s">
        <v>243</v>
      </c>
      <c r="P1955" s="119">
        <v>0</v>
      </c>
      <c r="Q1955" s="119">
        <v>0</v>
      </c>
      <c r="R1955" s="119">
        <v>0</v>
      </c>
      <c r="S1955" s="119">
        <f t="shared" si="221"/>
        <v>0</v>
      </c>
      <c r="T1955" s="119">
        <f t="shared" si="222"/>
        <v>0</v>
      </c>
      <c r="U1955" s="119">
        <v>326</v>
      </c>
      <c r="V1955" s="119">
        <v>240</v>
      </c>
      <c r="W1955" s="119">
        <v>200</v>
      </c>
      <c r="X1955" s="119">
        <f t="shared" si="219"/>
        <v>-566</v>
      </c>
      <c r="Y1955" s="92" t="s">
        <v>12848</v>
      </c>
      <c r="Z1955" s="93">
        <v>1.0300000000000001E-3</v>
      </c>
      <c r="AA1955" s="178">
        <v>1.0300000000000001E-3</v>
      </c>
      <c r="AB1955" s="93">
        <f t="shared" si="223"/>
        <v>0</v>
      </c>
      <c r="AE1955" s="48" t="s">
        <v>15145</v>
      </c>
      <c r="AF1955" s="172">
        <v>1.0300000000000001E-3</v>
      </c>
      <c r="AK1955" s="48" t="s">
        <v>15148</v>
      </c>
      <c r="AM1955" s="48" t="s">
        <v>3846</v>
      </c>
      <c r="AN1955" s="48" t="s">
        <v>4272</v>
      </c>
      <c r="AQ1955" s="123"/>
      <c r="AR1955" s="179">
        <v>1.0300000000000001E-3</v>
      </c>
      <c r="AS1955" s="180" t="s">
        <v>15324</v>
      </c>
      <c r="AT1955" s="181">
        <v>10000</v>
      </c>
      <c r="AU1955" s="181">
        <v>6</v>
      </c>
      <c r="AV1955" s="180" t="s">
        <v>7405</v>
      </c>
    </row>
    <row r="1956" spans="1:48" ht="30" x14ac:dyDescent="0.2">
      <c r="A1956" s="92" t="s">
        <v>7406</v>
      </c>
      <c r="B1956" s="92" t="s">
        <v>7407</v>
      </c>
      <c r="C1956" s="117" t="s">
        <v>166</v>
      </c>
      <c r="D1956" s="92" t="s">
        <v>437</v>
      </c>
      <c r="E1956" s="92" t="s">
        <v>7408</v>
      </c>
      <c r="F1956" s="92" t="s">
        <v>6316</v>
      </c>
      <c r="G1956" s="92" t="s">
        <v>3962</v>
      </c>
      <c r="H1956" s="92" t="s">
        <v>4285</v>
      </c>
      <c r="I1956" s="118" t="s">
        <v>7409</v>
      </c>
      <c r="J1956" s="119">
        <v>11</v>
      </c>
      <c r="K1956" s="119">
        <v>10000</v>
      </c>
      <c r="L1956" s="119">
        <f t="shared" si="224"/>
        <v>8338</v>
      </c>
      <c r="M1956" s="119"/>
      <c r="N1956" s="48" t="s">
        <v>243</v>
      </c>
      <c r="P1956" s="119">
        <v>0</v>
      </c>
      <c r="Q1956" s="119">
        <v>0</v>
      </c>
      <c r="R1956" s="119">
        <v>0</v>
      </c>
      <c r="S1956" s="119">
        <f t="shared" si="221"/>
        <v>0</v>
      </c>
      <c r="T1956" s="119">
        <f t="shared" si="222"/>
        <v>0</v>
      </c>
      <c r="U1956" s="119">
        <v>1662</v>
      </c>
      <c r="V1956" s="119">
        <v>546</v>
      </c>
      <c r="W1956" s="119">
        <v>480</v>
      </c>
      <c r="X1956" s="119">
        <f t="shared" si="219"/>
        <v>-2208</v>
      </c>
      <c r="Y1956" s="92" t="s">
        <v>12848</v>
      </c>
      <c r="Z1956" s="93">
        <v>3.6000000000000002E-4</v>
      </c>
      <c r="AA1956" s="178">
        <v>8.0000000000000004E-4</v>
      </c>
      <c r="AB1956" s="93">
        <f t="shared" si="223"/>
        <v>4.4000000000000002E-4</v>
      </c>
      <c r="AE1956" s="48" t="s">
        <v>15145</v>
      </c>
      <c r="AF1956" s="172">
        <v>8.0000000000000004E-4</v>
      </c>
      <c r="AK1956" s="48" t="s">
        <v>15148</v>
      </c>
      <c r="AM1956" s="48" t="s">
        <v>3846</v>
      </c>
      <c r="AN1956" s="48" t="s">
        <v>4272</v>
      </c>
      <c r="AQ1956" s="123" t="s">
        <v>15164</v>
      </c>
      <c r="AR1956" s="179">
        <v>8.0000000000000004E-4</v>
      </c>
      <c r="AS1956" s="180" t="s">
        <v>15324</v>
      </c>
      <c r="AT1956" s="181">
        <v>10000</v>
      </c>
      <c r="AU1956" s="181">
        <v>21</v>
      </c>
      <c r="AV1956" s="180" t="s">
        <v>7409</v>
      </c>
    </row>
    <row r="1957" spans="1:48" x14ac:dyDescent="0.2">
      <c r="A1957" s="92" t="s">
        <v>7410</v>
      </c>
      <c r="B1957" s="92" t="s">
        <v>7411</v>
      </c>
      <c r="C1957" s="117" t="s">
        <v>166</v>
      </c>
      <c r="D1957" s="92" t="s">
        <v>403</v>
      </c>
      <c r="E1957" s="92" t="s">
        <v>7412</v>
      </c>
      <c r="F1957" s="92" t="s">
        <v>6316</v>
      </c>
      <c r="G1957" s="92" t="s">
        <v>3962</v>
      </c>
      <c r="H1957" s="92" t="s">
        <v>4285</v>
      </c>
      <c r="I1957" s="118" t="s">
        <v>7413</v>
      </c>
      <c r="J1957" s="119">
        <v>11</v>
      </c>
      <c r="K1957" s="119">
        <v>10000</v>
      </c>
      <c r="L1957" s="119">
        <f t="shared" si="224"/>
        <v>-24936</v>
      </c>
      <c r="N1957" s="48" t="s">
        <v>243</v>
      </c>
      <c r="P1957" s="119">
        <v>30000</v>
      </c>
      <c r="Q1957" s="119">
        <v>20000</v>
      </c>
      <c r="R1957" s="119">
        <v>10000</v>
      </c>
      <c r="S1957" s="119">
        <f t="shared" si="221"/>
        <v>50000</v>
      </c>
      <c r="T1957" s="119">
        <f t="shared" si="222"/>
        <v>60000</v>
      </c>
      <c r="U1957" s="119">
        <v>34936</v>
      </c>
      <c r="V1957" s="119">
        <v>13231</v>
      </c>
      <c r="W1957" s="119">
        <v>9867</v>
      </c>
      <c r="X1957" s="119">
        <f t="shared" si="219"/>
        <v>-18167</v>
      </c>
      <c r="Y1957" s="92" t="s">
        <v>12848</v>
      </c>
      <c r="Z1957" s="93">
        <v>6.3000000000000003E-4</v>
      </c>
      <c r="AA1957" s="178">
        <v>6.3000000000000003E-4</v>
      </c>
      <c r="AB1957" s="93">
        <f t="shared" si="223"/>
        <v>0</v>
      </c>
      <c r="AE1957" s="48" t="s">
        <v>15145</v>
      </c>
      <c r="AF1957" s="172">
        <v>6.3000000000000003E-4</v>
      </c>
      <c r="AK1957" s="48" t="s">
        <v>15148</v>
      </c>
      <c r="AM1957" s="48" t="s">
        <v>3846</v>
      </c>
      <c r="AN1957" s="48" t="s">
        <v>4272</v>
      </c>
      <c r="AQ1957" s="123"/>
      <c r="AR1957" s="179">
        <v>6.3000000000000003E-4</v>
      </c>
      <c r="AS1957" s="180" t="s">
        <v>15280</v>
      </c>
      <c r="AT1957" s="181">
        <v>10000</v>
      </c>
      <c r="AU1957" s="181">
        <v>8</v>
      </c>
      <c r="AV1957" s="180" t="s">
        <v>7413</v>
      </c>
    </row>
    <row r="1958" spans="1:48" x14ac:dyDescent="0.2">
      <c r="A1958" s="92" t="s">
        <v>7414</v>
      </c>
      <c r="B1958" s="92" t="s">
        <v>7415</v>
      </c>
      <c r="C1958" s="117" t="s">
        <v>166</v>
      </c>
      <c r="D1958" s="92" t="s">
        <v>403</v>
      </c>
      <c r="E1958" s="92" t="s">
        <v>7416</v>
      </c>
      <c r="F1958" s="92" t="s">
        <v>6316</v>
      </c>
      <c r="G1958" s="92" t="s">
        <v>3962</v>
      </c>
      <c r="H1958" s="92" t="s">
        <v>4285</v>
      </c>
      <c r="I1958" s="118" t="s">
        <v>7417</v>
      </c>
      <c r="J1958" s="119">
        <v>11</v>
      </c>
      <c r="K1958" s="119">
        <v>10000</v>
      </c>
      <c r="L1958" s="119">
        <f t="shared" si="224"/>
        <v>-19270</v>
      </c>
      <c r="N1958" s="48" t="s">
        <v>243</v>
      </c>
      <c r="P1958" s="119">
        <v>20000</v>
      </c>
      <c r="Q1958" s="119">
        <v>20000</v>
      </c>
      <c r="R1958" s="119">
        <v>0</v>
      </c>
      <c r="S1958" s="119">
        <f t="shared" si="221"/>
        <v>40000</v>
      </c>
      <c r="T1958" s="119">
        <f t="shared" si="222"/>
        <v>40000</v>
      </c>
      <c r="U1958" s="119">
        <v>29270</v>
      </c>
      <c r="V1958" s="119">
        <v>20610</v>
      </c>
      <c r="W1958" s="119">
        <v>20691</v>
      </c>
      <c r="X1958" s="119">
        <f t="shared" si="219"/>
        <v>-29880</v>
      </c>
      <c r="Y1958" s="92" t="s">
        <v>12848</v>
      </c>
      <c r="Z1958" s="93">
        <v>4.8000000000000001E-4</v>
      </c>
      <c r="AA1958" s="178">
        <v>4.8000000000000001E-4</v>
      </c>
      <c r="AB1958" s="93">
        <f t="shared" si="223"/>
        <v>0</v>
      </c>
      <c r="AE1958" s="48" t="s">
        <v>15145</v>
      </c>
      <c r="AF1958" s="172">
        <v>4.8000000000000001E-4</v>
      </c>
      <c r="AK1958" s="48" t="s">
        <v>15148</v>
      </c>
      <c r="AM1958" s="48" t="s">
        <v>3846</v>
      </c>
      <c r="AN1958" s="48" t="s">
        <v>4272</v>
      </c>
      <c r="AQ1958" s="123"/>
      <c r="AR1958" s="179">
        <v>4.8000000000000001E-4</v>
      </c>
      <c r="AS1958" s="180" t="s">
        <v>15280</v>
      </c>
      <c r="AT1958" s="181">
        <v>10000</v>
      </c>
      <c r="AU1958" s="181">
        <v>8</v>
      </c>
      <c r="AV1958" s="180" t="s">
        <v>7417</v>
      </c>
    </row>
    <row r="1959" spans="1:48" x14ac:dyDescent="0.2">
      <c r="A1959" s="92" t="s">
        <v>7418</v>
      </c>
      <c r="B1959" s="92" t="s">
        <v>7419</v>
      </c>
      <c r="C1959" s="117" t="s">
        <v>166</v>
      </c>
      <c r="D1959" s="92" t="s">
        <v>403</v>
      </c>
      <c r="E1959" s="92" t="s">
        <v>7420</v>
      </c>
      <c r="F1959" s="92" t="s">
        <v>6316</v>
      </c>
      <c r="G1959" s="92" t="s">
        <v>3962</v>
      </c>
      <c r="H1959" s="92" t="s">
        <v>4285</v>
      </c>
      <c r="I1959" s="118" t="s">
        <v>7421</v>
      </c>
      <c r="J1959" s="119">
        <v>11</v>
      </c>
      <c r="K1959" s="119">
        <v>10000</v>
      </c>
      <c r="L1959" s="119">
        <f t="shared" si="224"/>
        <v>-42512</v>
      </c>
      <c r="N1959" s="48" t="s">
        <v>243</v>
      </c>
      <c r="P1959" s="119">
        <v>40000</v>
      </c>
      <c r="Q1959" s="119">
        <v>30000</v>
      </c>
      <c r="R1959" s="119">
        <v>10000</v>
      </c>
      <c r="S1959" s="119">
        <f t="shared" si="221"/>
        <v>70000</v>
      </c>
      <c r="T1959" s="119">
        <f t="shared" si="222"/>
        <v>80000</v>
      </c>
      <c r="U1959" s="119">
        <v>52512</v>
      </c>
      <c r="V1959" s="119">
        <v>29366</v>
      </c>
      <c r="W1959" s="119">
        <v>24901</v>
      </c>
      <c r="X1959" s="119">
        <f t="shared" si="219"/>
        <v>-41878</v>
      </c>
      <c r="Y1959" s="92" t="s">
        <v>12848</v>
      </c>
      <c r="Z1959" s="93">
        <v>6.3000000000000003E-4</v>
      </c>
      <c r="AA1959" s="178">
        <v>3.6000000000000002E-4</v>
      </c>
      <c r="AB1959" s="93">
        <f t="shared" si="223"/>
        <v>-2.7E-4</v>
      </c>
      <c r="AE1959" s="48" t="s">
        <v>15145</v>
      </c>
      <c r="AF1959" s="172">
        <v>3.6000000000000002E-4</v>
      </c>
      <c r="AK1959" s="48" t="s">
        <v>15148</v>
      </c>
      <c r="AM1959" s="48" t="s">
        <v>3846</v>
      </c>
      <c r="AN1959" s="48" t="s">
        <v>4272</v>
      </c>
      <c r="AQ1959" s="123" t="s">
        <v>15149</v>
      </c>
      <c r="AR1959" s="179">
        <v>3.6000000000000002E-4</v>
      </c>
      <c r="AS1959" s="180" t="s">
        <v>15280</v>
      </c>
      <c r="AT1959" s="181">
        <v>10000</v>
      </c>
      <c r="AU1959" s="181">
        <v>12</v>
      </c>
      <c r="AV1959" s="180" t="s">
        <v>7421</v>
      </c>
    </row>
    <row r="1960" spans="1:48" ht="30" x14ac:dyDescent="0.2">
      <c r="A1960" s="92" t="s">
        <v>7422</v>
      </c>
      <c r="B1960" s="92" t="s">
        <v>7423</v>
      </c>
      <c r="C1960" s="117" t="s">
        <v>166</v>
      </c>
      <c r="D1960" s="92" t="s">
        <v>437</v>
      </c>
      <c r="E1960" s="92" t="s">
        <v>7424</v>
      </c>
      <c r="F1960" s="92" t="s">
        <v>6316</v>
      </c>
      <c r="G1960" s="92" t="s">
        <v>3962</v>
      </c>
      <c r="H1960" s="92" t="s">
        <v>4285</v>
      </c>
      <c r="I1960" s="118" t="s">
        <v>7425</v>
      </c>
      <c r="J1960" s="119">
        <v>11</v>
      </c>
      <c r="K1960" s="119">
        <v>10000</v>
      </c>
      <c r="L1960" s="119">
        <f t="shared" si="224"/>
        <v>6858</v>
      </c>
      <c r="M1960" s="92">
        <v>3.6</v>
      </c>
      <c r="N1960" s="48" t="s">
        <v>243</v>
      </c>
      <c r="P1960" s="119">
        <v>10000</v>
      </c>
      <c r="Q1960" s="119">
        <v>0</v>
      </c>
      <c r="R1960" s="119">
        <v>0</v>
      </c>
      <c r="S1960" s="119">
        <f t="shared" si="221"/>
        <v>10000</v>
      </c>
      <c r="T1960" s="119">
        <f t="shared" si="222"/>
        <v>10000</v>
      </c>
      <c r="U1960" s="119">
        <v>3142</v>
      </c>
      <c r="V1960" s="119">
        <v>1986</v>
      </c>
      <c r="W1960" s="119">
        <v>1665</v>
      </c>
      <c r="X1960" s="119">
        <f t="shared" si="219"/>
        <v>4872</v>
      </c>
      <c r="Y1960" s="92" t="s">
        <v>12863</v>
      </c>
      <c r="Z1960" s="93">
        <v>3.6000000000000002E-4</v>
      </c>
      <c r="AA1960" s="178">
        <v>8.0000000000000004E-4</v>
      </c>
      <c r="AB1960" s="93">
        <f t="shared" si="223"/>
        <v>4.4000000000000002E-4</v>
      </c>
      <c r="AE1960" s="48" t="s">
        <v>15145</v>
      </c>
      <c r="AF1960" s="172">
        <v>8.0000000000000004E-4</v>
      </c>
      <c r="AK1960" s="48" t="s">
        <v>15148</v>
      </c>
      <c r="AM1960" s="48" t="s">
        <v>3846</v>
      </c>
      <c r="AN1960" s="48" t="s">
        <v>4272</v>
      </c>
      <c r="AQ1960" s="123" t="s">
        <v>15164</v>
      </c>
      <c r="AR1960" s="179">
        <v>8.0000000000000004E-4</v>
      </c>
      <c r="AS1960" s="180" t="s">
        <v>15324</v>
      </c>
      <c r="AT1960" s="181">
        <v>10000</v>
      </c>
      <c r="AU1960" s="181">
        <v>9</v>
      </c>
      <c r="AV1960" s="180" t="s">
        <v>7425</v>
      </c>
    </row>
    <row r="1961" spans="1:48" x14ac:dyDescent="0.2">
      <c r="A1961" s="92" t="s">
        <v>7426</v>
      </c>
      <c r="B1961" s="92" t="s">
        <v>7427</v>
      </c>
      <c r="C1961" s="117" t="s">
        <v>166</v>
      </c>
      <c r="D1961" s="92" t="s">
        <v>403</v>
      </c>
      <c r="E1961" s="92" t="s">
        <v>7428</v>
      </c>
      <c r="F1961" s="92" t="s">
        <v>6316</v>
      </c>
      <c r="G1961" s="92" t="s">
        <v>3962</v>
      </c>
      <c r="H1961" s="92" t="s">
        <v>4285</v>
      </c>
      <c r="I1961" s="118" t="s">
        <v>7429</v>
      </c>
      <c r="J1961" s="119">
        <v>11</v>
      </c>
      <c r="K1961" s="119">
        <v>10000</v>
      </c>
      <c r="L1961" s="119">
        <f t="shared" si="224"/>
        <v>-2133</v>
      </c>
      <c r="N1961" s="48" t="s">
        <v>243</v>
      </c>
      <c r="P1961" s="119">
        <v>0</v>
      </c>
      <c r="Q1961" s="119">
        <v>0</v>
      </c>
      <c r="R1961" s="119">
        <v>0</v>
      </c>
      <c r="S1961" s="119">
        <f t="shared" si="221"/>
        <v>0</v>
      </c>
      <c r="T1961" s="119">
        <f t="shared" si="222"/>
        <v>0</v>
      </c>
      <c r="U1961" s="119">
        <v>12133</v>
      </c>
      <c r="V1961" s="119">
        <v>13579</v>
      </c>
      <c r="W1961" s="119">
        <v>12969</v>
      </c>
      <c r="X1961" s="119">
        <f t="shared" si="219"/>
        <v>-25712</v>
      </c>
      <c r="Y1961" s="92" t="s">
        <v>12848</v>
      </c>
      <c r="Z1961" s="93">
        <v>8.9999999999999998E-4</v>
      </c>
      <c r="AA1961" s="178">
        <v>8.9999999999999998E-4</v>
      </c>
      <c r="AB1961" s="93">
        <f t="shared" si="223"/>
        <v>0</v>
      </c>
      <c r="AE1961" s="48" t="s">
        <v>15145</v>
      </c>
      <c r="AF1961" s="172">
        <v>8.9999999999999998E-4</v>
      </c>
      <c r="AK1961" s="48" t="s">
        <v>15148</v>
      </c>
      <c r="AM1961" s="48" t="s">
        <v>3846</v>
      </c>
      <c r="AN1961" s="48" t="s">
        <v>4272</v>
      </c>
      <c r="AQ1961" s="123"/>
      <c r="AR1961" s="179">
        <v>8.9999999999999998E-4</v>
      </c>
      <c r="AS1961" s="180" t="s">
        <v>15280</v>
      </c>
      <c r="AT1961" s="181">
        <v>10000</v>
      </c>
      <c r="AU1961" s="191">
        <v>7</v>
      </c>
      <c r="AV1961" s="180" t="s">
        <v>7429</v>
      </c>
    </row>
    <row r="1962" spans="1:48" x14ac:dyDescent="0.2">
      <c r="A1962" s="92" t="s">
        <v>7430</v>
      </c>
      <c r="B1962" s="92" t="s">
        <v>7431</v>
      </c>
      <c r="C1962" s="117" t="s">
        <v>166</v>
      </c>
      <c r="D1962" s="92" t="s">
        <v>403</v>
      </c>
      <c r="E1962" s="92" t="s">
        <v>7432</v>
      </c>
      <c r="F1962" s="92" t="s">
        <v>6316</v>
      </c>
      <c r="G1962" s="92" t="s">
        <v>3962</v>
      </c>
      <c r="H1962" s="92" t="s">
        <v>4285</v>
      </c>
      <c r="I1962" s="118" t="s">
        <v>7433</v>
      </c>
      <c r="J1962" s="119">
        <v>11</v>
      </c>
      <c r="K1962" s="119">
        <v>10000</v>
      </c>
      <c r="L1962" s="119">
        <f t="shared" si="224"/>
        <v>-18420</v>
      </c>
      <c r="N1962" s="48" t="s">
        <v>243</v>
      </c>
      <c r="P1962" s="119">
        <v>30000</v>
      </c>
      <c r="Q1962" s="119">
        <v>20000</v>
      </c>
      <c r="R1962" s="119">
        <v>10000</v>
      </c>
      <c r="S1962" s="119">
        <f t="shared" si="221"/>
        <v>50000</v>
      </c>
      <c r="T1962" s="119">
        <f t="shared" si="222"/>
        <v>60000</v>
      </c>
      <c r="U1962" s="119">
        <v>28420</v>
      </c>
      <c r="V1962" s="119">
        <v>25216</v>
      </c>
      <c r="W1962" s="119">
        <v>22628</v>
      </c>
      <c r="X1962" s="119">
        <f t="shared" si="219"/>
        <v>-23636</v>
      </c>
      <c r="Y1962" s="92" t="s">
        <v>12848</v>
      </c>
      <c r="Z1962" s="93">
        <v>8.4000000000000003E-4</v>
      </c>
      <c r="AA1962" s="178">
        <v>3.6000000000000002E-4</v>
      </c>
      <c r="AB1962" s="93">
        <f t="shared" si="223"/>
        <v>-4.8000000000000001E-4</v>
      </c>
      <c r="AE1962" s="48" t="s">
        <v>15145</v>
      </c>
      <c r="AF1962" s="172">
        <v>3.6000000000000002E-4</v>
      </c>
      <c r="AK1962" s="48" t="s">
        <v>15148</v>
      </c>
      <c r="AM1962" s="48" t="s">
        <v>3846</v>
      </c>
      <c r="AN1962" s="48" t="s">
        <v>4272</v>
      </c>
      <c r="AQ1962" s="123" t="s">
        <v>15149</v>
      </c>
      <c r="AR1962" s="179">
        <v>3.6000000000000002E-4</v>
      </c>
      <c r="AS1962" s="180" t="s">
        <v>15280</v>
      </c>
      <c r="AT1962" s="181">
        <v>10000</v>
      </c>
      <c r="AU1962" s="181">
        <v>15</v>
      </c>
      <c r="AV1962" s="180" t="s">
        <v>7433</v>
      </c>
    </row>
    <row r="1963" spans="1:48" ht="30" x14ac:dyDescent="0.2">
      <c r="A1963" s="92" t="s">
        <v>7434</v>
      </c>
      <c r="B1963" s="92" t="s">
        <v>7435</v>
      </c>
      <c r="C1963" s="117" t="s">
        <v>166</v>
      </c>
      <c r="D1963" s="92" t="s">
        <v>403</v>
      </c>
      <c r="E1963" s="92" t="s">
        <v>7436</v>
      </c>
      <c r="F1963" s="92" t="s">
        <v>6316</v>
      </c>
      <c r="G1963" s="92" t="s">
        <v>3962</v>
      </c>
      <c r="H1963" s="92" t="s">
        <v>4285</v>
      </c>
      <c r="I1963" s="118" t="s">
        <v>7437</v>
      </c>
      <c r="J1963" s="119">
        <v>11</v>
      </c>
      <c r="K1963" s="119">
        <v>10000</v>
      </c>
      <c r="L1963" s="119">
        <f t="shared" si="224"/>
        <v>-87209</v>
      </c>
      <c r="N1963" s="48" t="s">
        <v>243</v>
      </c>
      <c r="P1963" s="119">
        <v>80000</v>
      </c>
      <c r="Q1963" s="119">
        <v>60000</v>
      </c>
      <c r="R1963" s="119">
        <v>0</v>
      </c>
      <c r="S1963" s="119">
        <f t="shared" si="221"/>
        <v>140000</v>
      </c>
      <c r="T1963" s="119">
        <f t="shared" si="222"/>
        <v>140000</v>
      </c>
      <c r="U1963" s="119">
        <v>97209</v>
      </c>
      <c r="V1963" s="119">
        <v>51001</v>
      </c>
      <c r="W1963" s="119">
        <v>49223</v>
      </c>
      <c r="X1963" s="119">
        <f t="shared" si="219"/>
        <v>-68210</v>
      </c>
      <c r="Y1963" s="92" t="s">
        <v>12848</v>
      </c>
      <c r="Z1963" s="93">
        <v>3.6000000000000002E-4</v>
      </c>
      <c r="AA1963" s="178">
        <v>7.6000000000000004E-4</v>
      </c>
      <c r="AB1963" s="93">
        <f t="shared" si="223"/>
        <v>4.0000000000000002E-4</v>
      </c>
      <c r="AE1963" s="48" t="s">
        <v>15145</v>
      </c>
      <c r="AF1963" s="172">
        <v>7.6000000000000004E-4</v>
      </c>
      <c r="AK1963" s="48" t="s">
        <v>15148</v>
      </c>
      <c r="AM1963" s="48" t="s">
        <v>3846</v>
      </c>
      <c r="AN1963" s="48" t="s">
        <v>4272</v>
      </c>
      <c r="AQ1963" s="123" t="s">
        <v>15164</v>
      </c>
      <c r="AR1963" s="179">
        <v>7.6000000000000004E-4</v>
      </c>
      <c r="AS1963" s="180" t="s">
        <v>15280</v>
      </c>
      <c r="AT1963" s="181">
        <v>20000</v>
      </c>
      <c r="AU1963" s="181">
        <v>15</v>
      </c>
      <c r="AV1963" s="180" t="s">
        <v>7437</v>
      </c>
    </row>
    <row r="1964" spans="1:48" x14ac:dyDescent="0.2">
      <c r="A1964" s="92" t="s">
        <v>7438</v>
      </c>
      <c r="B1964" s="92" t="s">
        <v>7439</v>
      </c>
      <c r="C1964" s="117" t="s">
        <v>166</v>
      </c>
      <c r="D1964" s="92" t="s">
        <v>403</v>
      </c>
      <c r="E1964" s="92" t="s">
        <v>7440</v>
      </c>
      <c r="F1964" s="92" t="s">
        <v>6316</v>
      </c>
      <c r="G1964" s="92" t="s">
        <v>3962</v>
      </c>
      <c r="H1964" s="92" t="s">
        <v>4285</v>
      </c>
      <c r="I1964" s="118" t="s">
        <v>7441</v>
      </c>
      <c r="J1964" s="119">
        <v>11</v>
      </c>
      <c r="K1964" s="119">
        <v>10000</v>
      </c>
      <c r="L1964" s="119">
        <f t="shared" si="224"/>
        <v>2668</v>
      </c>
      <c r="N1964" s="48" t="s">
        <v>243</v>
      </c>
      <c r="P1964" s="119">
        <v>10000</v>
      </c>
      <c r="Q1964" s="119">
        <v>10000</v>
      </c>
      <c r="R1964" s="119">
        <v>0</v>
      </c>
      <c r="S1964" s="119">
        <f t="shared" si="221"/>
        <v>20000</v>
      </c>
      <c r="T1964" s="119">
        <f t="shared" si="222"/>
        <v>20000</v>
      </c>
      <c r="U1964" s="119">
        <v>7332</v>
      </c>
      <c r="V1964" s="119">
        <v>5603</v>
      </c>
      <c r="W1964" s="119">
        <v>5295</v>
      </c>
      <c r="X1964" s="119">
        <f t="shared" si="219"/>
        <v>-2935</v>
      </c>
      <c r="Y1964" s="92" t="s">
        <v>12848</v>
      </c>
      <c r="Z1964" s="93">
        <v>1.1199999999999999E-3</v>
      </c>
      <c r="AA1964" s="178">
        <v>1.1199999999999999E-3</v>
      </c>
      <c r="AB1964" s="93">
        <f t="shared" si="223"/>
        <v>0</v>
      </c>
      <c r="AE1964" s="48" t="s">
        <v>15145</v>
      </c>
      <c r="AF1964" s="172">
        <v>1.1199999999999999E-3</v>
      </c>
      <c r="AK1964" s="48" t="s">
        <v>15148</v>
      </c>
      <c r="AM1964" s="48" t="s">
        <v>3846</v>
      </c>
      <c r="AN1964" s="48" t="s">
        <v>4272</v>
      </c>
      <c r="AQ1964" s="123"/>
      <c r="AR1964" s="179">
        <v>1.1199999999999999E-3</v>
      </c>
      <c r="AS1964" s="180" t="s">
        <v>15280</v>
      </c>
      <c r="AT1964" s="181">
        <v>10000</v>
      </c>
      <c r="AU1964" s="181">
        <v>3</v>
      </c>
      <c r="AV1964" s="180" t="s">
        <v>7441</v>
      </c>
    </row>
    <row r="1965" spans="1:48" x14ac:dyDescent="0.2">
      <c r="A1965" s="92" t="s">
        <v>7442</v>
      </c>
      <c r="B1965" s="92" t="s">
        <v>7443</v>
      </c>
      <c r="C1965" s="117" t="s">
        <v>166</v>
      </c>
      <c r="D1965" s="92" t="s">
        <v>403</v>
      </c>
      <c r="E1965" s="92" t="s">
        <v>7444</v>
      </c>
      <c r="F1965" s="92" t="s">
        <v>6316</v>
      </c>
      <c r="G1965" s="92" t="s">
        <v>3962</v>
      </c>
      <c r="H1965" s="92" t="s">
        <v>4285</v>
      </c>
      <c r="I1965" s="118" t="s">
        <v>7445</v>
      </c>
      <c r="J1965" s="119">
        <v>11</v>
      </c>
      <c r="K1965" s="119">
        <v>10000</v>
      </c>
      <c r="L1965" s="119">
        <f t="shared" si="224"/>
        <v>-37066</v>
      </c>
      <c r="N1965" s="48" t="s">
        <v>243</v>
      </c>
      <c r="P1965" s="119">
        <v>0</v>
      </c>
      <c r="Q1965" s="119">
        <v>0</v>
      </c>
      <c r="R1965" s="119">
        <v>0</v>
      </c>
      <c r="S1965" s="119">
        <f t="shared" si="221"/>
        <v>0</v>
      </c>
      <c r="T1965" s="119">
        <f t="shared" si="222"/>
        <v>0</v>
      </c>
      <c r="U1965" s="119">
        <v>47066</v>
      </c>
      <c r="V1965" s="119">
        <v>43167</v>
      </c>
      <c r="W1965" s="119">
        <v>41406</v>
      </c>
      <c r="X1965" s="119">
        <f t="shared" si="219"/>
        <v>-90233</v>
      </c>
      <c r="Y1965" s="92" t="s">
        <v>12848</v>
      </c>
      <c r="Z1965" s="93">
        <v>1.66E-3</v>
      </c>
      <c r="AA1965" s="178">
        <v>6.9999999999999999E-4</v>
      </c>
      <c r="AB1965" s="93">
        <f t="shared" si="223"/>
        <v>-9.6000000000000002E-4</v>
      </c>
      <c r="AE1965" s="48" t="s">
        <v>15145</v>
      </c>
      <c r="AF1965" s="172">
        <v>6.9999999999999999E-4</v>
      </c>
      <c r="AK1965" s="48" t="s">
        <v>15148</v>
      </c>
      <c r="AM1965" s="48" t="s">
        <v>3846</v>
      </c>
      <c r="AN1965" s="48" t="s">
        <v>4272</v>
      </c>
      <c r="AQ1965" s="123" t="s">
        <v>15149</v>
      </c>
      <c r="AR1965" s="179">
        <v>6.9999999999999999E-4</v>
      </c>
      <c r="AS1965" s="180" t="s">
        <v>15280</v>
      </c>
      <c r="AT1965" s="181">
        <v>10000</v>
      </c>
      <c r="AU1965" s="181">
        <v>8</v>
      </c>
      <c r="AV1965" s="180" t="s">
        <v>7445</v>
      </c>
    </row>
    <row r="1966" spans="1:48" x14ac:dyDescent="0.2">
      <c r="A1966" s="92" t="s">
        <v>7446</v>
      </c>
      <c r="B1966" s="92" t="s">
        <v>7447</v>
      </c>
      <c r="C1966" s="117" t="s">
        <v>166</v>
      </c>
      <c r="D1966" s="92" t="s">
        <v>403</v>
      </c>
      <c r="E1966" s="92" t="s">
        <v>7448</v>
      </c>
      <c r="F1966" s="92" t="s">
        <v>6316</v>
      </c>
      <c r="G1966" s="92" t="s">
        <v>3962</v>
      </c>
      <c r="H1966" s="92" t="s">
        <v>4285</v>
      </c>
      <c r="I1966" s="118" t="s">
        <v>7449</v>
      </c>
      <c r="J1966" s="119">
        <v>11</v>
      </c>
      <c r="K1966" s="119">
        <v>10000</v>
      </c>
      <c r="L1966" s="119">
        <f t="shared" si="224"/>
        <v>-147543</v>
      </c>
      <c r="N1966" s="48" t="s">
        <v>243</v>
      </c>
      <c r="P1966" s="119">
        <v>150000</v>
      </c>
      <c r="Q1966" s="119">
        <v>100000</v>
      </c>
      <c r="R1966" s="119">
        <v>50000</v>
      </c>
      <c r="S1966" s="119">
        <f t="shared" si="221"/>
        <v>250000</v>
      </c>
      <c r="T1966" s="119">
        <f t="shared" si="222"/>
        <v>300000</v>
      </c>
      <c r="U1966" s="119">
        <v>157543</v>
      </c>
      <c r="V1966" s="119">
        <v>132069</v>
      </c>
      <c r="W1966" s="119">
        <v>124117</v>
      </c>
      <c r="X1966" s="119">
        <f t="shared" si="219"/>
        <v>-139612</v>
      </c>
      <c r="Y1966" s="92" t="s">
        <v>12848</v>
      </c>
      <c r="Z1966" s="93">
        <v>1.1900000000000001E-3</v>
      </c>
      <c r="AA1966" s="178">
        <v>1.1900000000000001E-3</v>
      </c>
      <c r="AB1966" s="93">
        <f t="shared" si="223"/>
        <v>0</v>
      </c>
      <c r="AE1966" s="48" t="s">
        <v>15145</v>
      </c>
      <c r="AF1966" s="172">
        <v>1.1900000000000001E-3</v>
      </c>
      <c r="AK1966" s="48" t="s">
        <v>15148</v>
      </c>
      <c r="AM1966" s="48" t="s">
        <v>3846</v>
      </c>
      <c r="AN1966" s="48" t="s">
        <v>4272</v>
      </c>
      <c r="AQ1966" s="123"/>
      <c r="AR1966" s="179">
        <v>1.1900000000000001E-3</v>
      </c>
      <c r="AS1966" s="180" t="s">
        <v>15280</v>
      </c>
      <c r="AT1966" s="181">
        <v>10000</v>
      </c>
      <c r="AU1966" s="181">
        <v>15</v>
      </c>
      <c r="AV1966" s="180" t="s">
        <v>7449</v>
      </c>
    </row>
    <row r="1967" spans="1:48" x14ac:dyDescent="0.2">
      <c r="A1967" s="92" t="s">
        <v>7450</v>
      </c>
      <c r="B1967" s="92" t="s">
        <v>7451</v>
      </c>
      <c r="C1967" s="117" t="s">
        <v>166</v>
      </c>
      <c r="D1967" s="92" t="s">
        <v>403</v>
      </c>
      <c r="E1967" s="92" t="s">
        <v>7452</v>
      </c>
      <c r="F1967" s="92" t="s">
        <v>6316</v>
      </c>
      <c r="G1967" s="92" t="s">
        <v>3962</v>
      </c>
      <c r="H1967" s="92" t="s">
        <v>4285</v>
      </c>
      <c r="I1967" s="118" t="s">
        <v>7453</v>
      </c>
      <c r="J1967" s="119">
        <v>11</v>
      </c>
      <c r="K1967" s="119">
        <v>10000</v>
      </c>
      <c r="L1967" s="119">
        <f t="shared" si="224"/>
        <v>-88405</v>
      </c>
      <c r="N1967" s="48" t="s">
        <v>243</v>
      </c>
      <c r="P1967" s="119">
        <v>80000</v>
      </c>
      <c r="Q1967" s="119">
        <v>60000</v>
      </c>
      <c r="R1967" s="119">
        <v>20000</v>
      </c>
      <c r="S1967" s="119">
        <f t="shared" si="221"/>
        <v>140000</v>
      </c>
      <c r="T1967" s="119">
        <f t="shared" si="222"/>
        <v>160000</v>
      </c>
      <c r="U1967" s="119">
        <v>98405</v>
      </c>
      <c r="V1967" s="119">
        <v>64360</v>
      </c>
      <c r="W1967" s="119">
        <v>59065</v>
      </c>
      <c r="X1967" s="119">
        <f t="shared" si="219"/>
        <v>-82765</v>
      </c>
      <c r="Y1967" s="92" t="s">
        <v>12848</v>
      </c>
      <c r="Z1967" s="93">
        <v>7.2999999999999996E-4</v>
      </c>
      <c r="AA1967" s="178">
        <v>6.0999999999999997E-4</v>
      </c>
      <c r="AB1967" s="93">
        <f t="shared" si="223"/>
        <v>-1.1999999999999999E-4</v>
      </c>
      <c r="AE1967" s="48" t="s">
        <v>15145</v>
      </c>
      <c r="AF1967" s="172">
        <v>6.0999999999999997E-4</v>
      </c>
      <c r="AK1967" s="48" t="s">
        <v>15148</v>
      </c>
      <c r="AM1967" s="48" t="s">
        <v>3846</v>
      </c>
      <c r="AN1967" s="48" t="s">
        <v>4272</v>
      </c>
      <c r="AQ1967" s="123" t="s">
        <v>15149</v>
      </c>
      <c r="AR1967" s="179">
        <v>6.0999999999999997E-4</v>
      </c>
      <c r="AS1967" s="180" t="s">
        <v>15280</v>
      </c>
      <c r="AT1967" s="181">
        <v>10000</v>
      </c>
      <c r="AU1967" s="181">
        <v>10</v>
      </c>
      <c r="AV1967" s="180" t="s">
        <v>7453</v>
      </c>
    </row>
    <row r="1968" spans="1:48" ht="30" x14ac:dyDescent="0.2">
      <c r="A1968" s="92" t="s">
        <v>7454</v>
      </c>
      <c r="B1968" s="92" t="s">
        <v>7455</v>
      </c>
      <c r="C1968" s="117" t="s">
        <v>166</v>
      </c>
      <c r="D1968" s="92" t="s">
        <v>437</v>
      </c>
      <c r="E1968" s="92" t="s">
        <v>7456</v>
      </c>
      <c r="F1968" s="92" t="s">
        <v>6316</v>
      </c>
      <c r="G1968" s="92" t="s">
        <v>3962</v>
      </c>
      <c r="H1968" s="92" t="s">
        <v>4285</v>
      </c>
      <c r="I1968" s="118" t="s">
        <v>7405</v>
      </c>
      <c r="J1968" s="119">
        <v>11</v>
      </c>
      <c r="K1968" s="119">
        <v>10000</v>
      </c>
      <c r="L1968" s="119">
        <f t="shared" si="224"/>
        <v>8310</v>
      </c>
      <c r="M1968" s="119"/>
      <c r="N1968" s="48" t="s">
        <v>243</v>
      </c>
      <c r="P1968" s="119">
        <v>0</v>
      </c>
      <c r="Q1968" s="119">
        <v>0</v>
      </c>
      <c r="R1968" s="119">
        <v>0</v>
      </c>
      <c r="S1968" s="119">
        <f t="shared" si="221"/>
        <v>0</v>
      </c>
      <c r="T1968" s="119">
        <f t="shared" si="222"/>
        <v>0</v>
      </c>
      <c r="U1968" s="119">
        <v>1690</v>
      </c>
      <c r="V1968" s="119">
        <v>901</v>
      </c>
      <c r="W1968" s="119">
        <v>708</v>
      </c>
      <c r="X1968" s="119">
        <f t="shared" si="219"/>
        <v>-2591</v>
      </c>
      <c r="Y1968" s="92" t="s">
        <v>12848</v>
      </c>
      <c r="Z1968" s="93">
        <v>3.6000000000000002E-4</v>
      </c>
      <c r="AA1968" s="178">
        <v>7.9000000000000001E-4</v>
      </c>
      <c r="AB1968" s="93">
        <f t="shared" si="223"/>
        <v>4.2999999999999999E-4</v>
      </c>
      <c r="AE1968" s="48" t="s">
        <v>15145</v>
      </c>
      <c r="AF1968" s="172">
        <v>7.9000000000000001E-4</v>
      </c>
      <c r="AK1968" s="48" t="s">
        <v>15148</v>
      </c>
      <c r="AM1968" s="48" t="s">
        <v>3846</v>
      </c>
      <c r="AN1968" s="48" t="s">
        <v>4272</v>
      </c>
      <c r="AQ1968" s="123" t="s">
        <v>15164</v>
      </c>
      <c r="AR1968" s="179">
        <v>7.9000000000000001E-4</v>
      </c>
      <c r="AS1968" s="180" t="s">
        <v>15324</v>
      </c>
      <c r="AT1968" s="181">
        <v>10000</v>
      </c>
      <c r="AU1968" s="181">
        <v>21</v>
      </c>
      <c r="AV1968" s="180" t="s">
        <v>7405</v>
      </c>
    </row>
    <row r="1969" spans="1:48" x14ac:dyDescent="0.2">
      <c r="A1969" s="92" t="s">
        <v>7457</v>
      </c>
      <c r="B1969" s="92" t="s">
        <v>7458</v>
      </c>
      <c r="C1969" s="117" t="s">
        <v>166</v>
      </c>
      <c r="D1969" s="92" t="s">
        <v>403</v>
      </c>
      <c r="E1969" s="92" t="s">
        <v>7459</v>
      </c>
      <c r="F1969" s="92" t="s">
        <v>6316</v>
      </c>
      <c r="G1969" s="92" t="s">
        <v>3962</v>
      </c>
      <c r="H1969" s="92" t="s">
        <v>4285</v>
      </c>
      <c r="I1969" s="118" t="s">
        <v>7460</v>
      </c>
      <c r="J1969" s="119">
        <v>11</v>
      </c>
      <c r="K1969" s="119">
        <v>10000</v>
      </c>
      <c r="L1969" s="119">
        <f t="shared" si="224"/>
        <v>-88776</v>
      </c>
      <c r="N1969" s="48" t="s">
        <v>243</v>
      </c>
      <c r="P1969" s="119">
        <v>70000</v>
      </c>
      <c r="Q1969" s="119">
        <v>70000</v>
      </c>
      <c r="R1969" s="119">
        <v>0</v>
      </c>
      <c r="S1969" s="119">
        <f t="shared" si="221"/>
        <v>140000</v>
      </c>
      <c r="T1969" s="119">
        <f t="shared" si="222"/>
        <v>140000</v>
      </c>
      <c r="U1969" s="119">
        <v>98776</v>
      </c>
      <c r="V1969" s="119">
        <v>68335</v>
      </c>
      <c r="W1969" s="119">
        <v>64221</v>
      </c>
      <c r="X1969" s="119">
        <f t="shared" si="219"/>
        <v>-97111</v>
      </c>
      <c r="Y1969" s="92" t="s">
        <v>12848</v>
      </c>
      <c r="Z1969" s="93">
        <v>1.01E-3</v>
      </c>
      <c r="AA1969" s="178">
        <v>4.2999999999999999E-4</v>
      </c>
      <c r="AB1969" s="93">
        <f t="shared" si="223"/>
        <v>-5.8E-4</v>
      </c>
      <c r="AE1969" s="48" t="s">
        <v>15145</v>
      </c>
      <c r="AF1969" s="172">
        <v>4.2999999999999999E-4</v>
      </c>
      <c r="AK1969" s="48" t="s">
        <v>15148</v>
      </c>
      <c r="AM1969" s="48" t="s">
        <v>3846</v>
      </c>
      <c r="AN1969" s="48" t="s">
        <v>4272</v>
      </c>
      <c r="AQ1969" s="123" t="s">
        <v>15149</v>
      </c>
      <c r="AR1969" s="179">
        <v>4.2999999999999999E-4</v>
      </c>
      <c r="AS1969" s="180" t="s">
        <v>15280</v>
      </c>
      <c r="AT1969" s="181">
        <v>10000</v>
      </c>
      <c r="AU1969" s="191">
        <v>16</v>
      </c>
      <c r="AV1969" s="180" t="s">
        <v>7460</v>
      </c>
    </row>
    <row r="1970" spans="1:48" x14ac:dyDescent="0.2">
      <c r="A1970" s="92" t="s">
        <v>7461</v>
      </c>
      <c r="B1970" s="92" t="s">
        <v>7462</v>
      </c>
      <c r="C1970" s="117" t="s">
        <v>166</v>
      </c>
      <c r="D1970" s="92" t="s">
        <v>403</v>
      </c>
      <c r="E1970" s="92" t="s">
        <v>7463</v>
      </c>
      <c r="F1970" s="92" t="s">
        <v>6316</v>
      </c>
      <c r="G1970" s="92" t="s">
        <v>3962</v>
      </c>
      <c r="H1970" s="92" t="s">
        <v>4285</v>
      </c>
      <c r="I1970" s="118" t="s">
        <v>7464</v>
      </c>
      <c r="J1970" s="119">
        <v>11</v>
      </c>
      <c r="K1970" s="119">
        <v>10000</v>
      </c>
      <c r="L1970" s="119">
        <f t="shared" si="224"/>
        <v>-24010</v>
      </c>
      <c r="N1970" s="48" t="s">
        <v>243</v>
      </c>
      <c r="P1970" s="119">
        <v>10000</v>
      </c>
      <c r="Q1970" s="119">
        <v>0</v>
      </c>
      <c r="R1970" s="119">
        <v>0</v>
      </c>
      <c r="S1970" s="119">
        <f t="shared" si="221"/>
        <v>10000</v>
      </c>
      <c r="T1970" s="119">
        <f t="shared" si="222"/>
        <v>10000</v>
      </c>
      <c r="U1970" s="119">
        <v>34010</v>
      </c>
      <c r="V1970" s="119">
        <v>22893</v>
      </c>
      <c r="W1970" s="119">
        <v>22175</v>
      </c>
      <c r="X1970" s="119">
        <f t="shared" si="219"/>
        <v>-46903</v>
      </c>
      <c r="Y1970" s="92" t="s">
        <v>12848</v>
      </c>
      <c r="Z1970" s="93">
        <v>5.5000000000000003E-4</v>
      </c>
      <c r="AA1970" s="178">
        <v>5.5000000000000003E-4</v>
      </c>
      <c r="AB1970" s="93">
        <f t="shared" si="223"/>
        <v>0</v>
      </c>
      <c r="AE1970" s="48" t="s">
        <v>15145</v>
      </c>
      <c r="AF1970" s="172">
        <v>5.5000000000000003E-4</v>
      </c>
      <c r="AK1970" s="48" t="s">
        <v>15148</v>
      </c>
      <c r="AM1970" s="48" t="s">
        <v>3846</v>
      </c>
      <c r="AN1970" s="48" t="s">
        <v>4272</v>
      </c>
      <c r="AQ1970" s="123"/>
      <c r="AR1970" s="179">
        <v>5.5000000000000003E-4</v>
      </c>
      <c r="AS1970" s="180" t="s">
        <v>15280</v>
      </c>
      <c r="AT1970" s="181">
        <v>10000</v>
      </c>
      <c r="AU1970" s="181">
        <v>16</v>
      </c>
      <c r="AV1970" s="180" t="s">
        <v>7464</v>
      </c>
    </row>
    <row r="1971" spans="1:48" ht="30" x14ac:dyDescent="0.2">
      <c r="A1971" s="92" t="s">
        <v>7465</v>
      </c>
      <c r="B1971" s="92" t="s">
        <v>7466</v>
      </c>
      <c r="C1971" s="117" t="s">
        <v>166</v>
      </c>
      <c r="D1971" s="92" t="s">
        <v>403</v>
      </c>
      <c r="E1971" s="92" t="s">
        <v>7467</v>
      </c>
      <c r="F1971" s="92" t="s">
        <v>6316</v>
      </c>
      <c r="G1971" s="92" t="s">
        <v>3962</v>
      </c>
      <c r="H1971" s="92" t="s">
        <v>4285</v>
      </c>
      <c r="I1971" s="118" t="s">
        <v>7468</v>
      </c>
      <c r="J1971" s="119">
        <v>14</v>
      </c>
      <c r="K1971" s="119">
        <v>5000</v>
      </c>
      <c r="L1971" s="119">
        <f t="shared" si="224"/>
        <v>1173</v>
      </c>
      <c r="N1971" s="48" t="s">
        <v>243</v>
      </c>
      <c r="P1971" s="119">
        <v>5000</v>
      </c>
      <c r="Q1971" s="119">
        <v>5000</v>
      </c>
      <c r="R1971" s="119">
        <v>0</v>
      </c>
      <c r="S1971" s="119">
        <f t="shared" si="221"/>
        <v>10000</v>
      </c>
      <c r="T1971" s="119">
        <f t="shared" si="222"/>
        <v>10000</v>
      </c>
      <c r="U1971" s="119">
        <v>3827</v>
      </c>
      <c r="V1971" s="119">
        <v>1973</v>
      </c>
      <c r="W1971" s="119">
        <v>1596</v>
      </c>
      <c r="X1971" s="119">
        <f t="shared" si="219"/>
        <v>-800</v>
      </c>
      <c r="Y1971" s="92" t="s">
        <v>12848</v>
      </c>
      <c r="Z1971" s="93">
        <v>8.0000000000000002E-3</v>
      </c>
      <c r="AA1971" s="178">
        <v>1.7080000000000001E-2</v>
      </c>
      <c r="AB1971" s="93">
        <f t="shared" si="223"/>
        <v>9.0800000000000013E-3</v>
      </c>
      <c r="AE1971" s="48" t="s">
        <v>15145</v>
      </c>
      <c r="AF1971" s="172">
        <v>1.7080000000000001E-2</v>
      </c>
      <c r="AK1971" s="48" t="s">
        <v>15148</v>
      </c>
      <c r="AM1971" s="48" t="s">
        <v>3846</v>
      </c>
      <c r="AN1971" s="48" t="s">
        <v>4272</v>
      </c>
      <c r="AQ1971" s="123" t="s">
        <v>15164</v>
      </c>
      <c r="AR1971" s="179">
        <v>1.7080000000000001E-2</v>
      </c>
      <c r="AS1971" s="180" t="s">
        <v>15280</v>
      </c>
      <c r="AT1971" s="181">
        <v>5000</v>
      </c>
      <c r="AU1971" s="181">
        <v>6</v>
      </c>
      <c r="AV1971" s="180" t="s">
        <v>7468</v>
      </c>
    </row>
    <row r="1972" spans="1:48" x14ac:dyDescent="0.2">
      <c r="A1972" s="92" t="s">
        <v>7469</v>
      </c>
      <c r="B1972" s="92" t="s">
        <v>7470</v>
      </c>
      <c r="C1972" s="117" t="s">
        <v>166</v>
      </c>
      <c r="D1972" s="92" t="s">
        <v>437</v>
      </c>
      <c r="E1972" s="92" t="s">
        <v>7471</v>
      </c>
      <c r="F1972" s="92" t="s">
        <v>6316</v>
      </c>
      <c r="G1972" s="92" t="s">
        <v>3962</v>
      </c>
      <c r="H1972" s="92" t="s">
        <v>4285</v>
      </c>
      <c r="I1972" s="118" t="s">
        <v>7472</v>
      </c>
      <c r="J1972" s="119">
        <v>11</v>
      </c>
      <c r="K1972" s="119">
        <v>10000</v>
      </c>
      <c r="L1972" s="119">
        <f t="shared" si="224"/>
        <v>7220</v>
      </c>
      <c r="M1972" s="92">
        <v>7.5</v>
      </c>
      <c r="N1972" s="48" t="s">
        <v>243</v>
      </c>
      <c r="P1972" s="119">
        <v>10000</v>
      </c>
      <c r="Q1972" s="119">
        <v>10000</v>
      </c>
      <c r="R1972" s="119">
        <v>0</v>
      </c>
      <c r="S1972" s="119">
        <f t="shared" si="221"/>
        <v>20000</v>
      </c>
      <c r="T1972" s="119">
        <f t="shared" si="222"/>
        <v>20000</v>
      </c>
      <c r="U1972" s="119">
        <v>2780</v>
      </c>
      <c r="V1972" s="119">
        <v>798</v>
      </c>
      <c r="W1972" s="119">
        <v>806</v>
      </c>
      <c r="X1972" s="119">
        <f t="shared" si="219"/>
        <v>6422</v>
      </c>
      <c r="Y1972" s="92" t="s">
        <v>12863</v>
      </c>
      <c r="Z1972" s="93">
        <v>7.5000000000000002E-4</v>
      </c>
      <c r="AA1972" s="178">
        <v>7.5000000000000002E-4</v>
      </c>
      <c r="AB1972" s="93">
        <f t="shared" si="223"/>
        <v>0</v>
      </c>
      <c r="AE1972" s="48" t="s">
        <v>15145</v>
      </c>
      <c r="AF1972" s="172">
        <v>7.5000000000000002E-4</v>
      </c>
      <c r="AK1972" s="48" t="s">
        <v>15148</v>
      </c>
      <c r="AM1972" s="48" t="s">
        <v>3846</v>
      </c>
      <c r="AN1972" s="48" t="s">
        <v>4272</v>
      </c>
      <c r="AQ1972" s="123"/>
      <c r="AR1972" s="179">
        <v>7.5000000000000002E-4</v>
      </c>
      <c r="AS1972" s="180" t="s">
        <v>15324</v>
      </c>
      <c r="AT1972" s="181">
        <v>10000</v>
      </c>
      <c r="AU1972" s="181">
        <v>9</v>
      </c>
      <c r="AV1972" s="180" t="s">
        <v>7472</v>
      </c>
    </row>
    <row r="1973" spans="1:48" ht="60" x14ac:dyDescent="0.2">
      <c r="A1973" s="92" t="s">
        <v>7473</v>
      </c>
      <c r="B1973" s="92" t="s">
        <v>7474</v>
      </c>
      <c r="C1973" s="117" t="s">
        <v>166</v>
      </c>
      <c r="D1973" s="92" t="s">
        <v>2310</v>
      </c>
      <c r="E1973" s="92" t="s">
        <v>7475</v>
      </c>
      <c r="F1973" s="92" t="s">
        <v>6316</v>
      </c>
      <c r="G1973" s="92" t="s">
        <v>3962</v>
      </c>
      <c r="H1973" s="92" t="s">
        <v>6794</v>
      </c>
      <c r="I1973" s="118" t="s">
        <v>7476</v>
      </c>
      <c r="J1973" s="119">
        <v>31</v>
      </c>
      <c r="K1973" s="119">
        <v>3000</v>
      </c>
      <c r="L1973" s="119">
        <f t="shared" si="224"/>
        <v>3000</v>
      </c>
      <c r="M1973" s="138">
        <v>3072</v>
      </c>
      <c r="N1973" s="48" t="s">
        <v>243</v>
      </c>
      <c r="O1973" s="48" t="s">
        <v>504</v>
      </c>
      <c r="P1973" s="119">
        <v>0</v>
      </c>
      <c r="Q1973" s="119">
        <v>0</v>
      </c>
      <c r="R1973" s="119">
        <v>0</v>
      </c>
      <c r="S1973" s="119">
        <f t="shared" si="221"/>
        <v>0</v>
      </c>
      <c r="T1973" s="119">
        <f t="shared" si="222"/>
        <v>0</v>
      </c>
      <c r="U1973" s="119">
        <v>0</v>
      </c>
      <c r="V1973" s="119">
        <v>0</v>
      </c>
      <c r="W1973" s="119">
        <v>0</v>
      </c>
      <c r="X1973" s="119">
        <f t="shared" si="219"/>
        <v>0</v>
      </c>
      <c r="Y1973" s="92" t="s">
        <v>12844</v>
      </c>
      <c r="Z1973" s="93">
        <v>1.024</v>
      </c>
      <c r="AA1973" s="178">
        <v>1.024</v>
      </c>
      <c r="AB1973" s="93">
        <f t="shared" si="223"/>
        <v>0</v>
      </c>
      <c r="AE1973" s="48" t="s">
        <v>15145</v>
      </c>
      <c r="AF1973" s="172">
        <v>1.024</v>
      </c>
      <c r="AK1973" s="48" t="s">
        <v>15148</v>
      </c>
      <c r="AM1973" s="48" t="s">
        <v>3846</v>
      </c>
      <c r="AN1973" s="48" t="s">
        <v>4272</v>
      </c>
      <c r="AQ1973" s="123"/>
      <c r="AR1973" s="179">
        <v>1.024</v>
      </c>
      <c r="AS1973" s="180" t="s">
        <v>15618</v>
      </c>
      <c r="AT1973" s="181">
        <v>3000</v>
      </c>
      <c r="AU1973" s="181">
        <v>2</v>
      </c>
      <c r="AV1973" s="180" t="s">
        <v>7476</v>
      </c>
    </row>
    <row r="1974" spans="1:48" x14ac:dyDescent="0.2">
      <c r="A1974" s="92" t="s">
        <v>7477</v>
      </c>
      <c r="B1974" s="92" t="s">
        <v>7478</v>
      </c>
      <c r="C1974" s="117" t="s">
        <v>166</v>
      </c>
      <c r="D1974" s="92" t="s">
        <v>403</v>
      </c>
      <c r="E1974" s="92" t="s">
        <v>7479</v>
      </c>
      <c r="F1974" s="92" t="s">
        <v>6316</v>
      </c>
      <c r="G1974" s="92" t="s">
        <v>3962</v>
      </c>
      <c r="H1974" s="92" t="s">
        <v>4285</v>
      </c>
      <c r="I1974" s="118" t="s">
        <v>7480</v>
      </c>
      <c r="J1974" s="119">
        <v>11</v>
      </c>
      <c r="K1974" s="119">
        <v>10000</v>
      </c>
      <c r="L1974" s="119">
        <f t="shared" si="224"/>
        <v>-55936</v>
      </c>
      <c r="N1974" s="48" t="s">
        <v>243</v>
      </c>
      <c r="P1974" s="119">
        <v>40000</v>
      </c>
      <c r="Q1974" s="119">
        <v>30000</v>
      </c>
      <c r="R1974" s="119">
        <v>10000</v>
      </c>
      <c r="S1974" s="119">
        <f t="shared" si="221"/>
        <v>70000</v>
      </c>
      <c r="T1974" s="119">
        <f t="shared" si="222"/>
        <v>80000</v>
      </c>
      <c r="U1974" s="119">
        <v>65936</v>
      </c>
      <c r="V1974" s="119">
        <v>19246</v>
      </c>
      <c r="W1974" s="119">
        <v>11041</v>
      </c>
      <c r="X1974" s="119">
        <f t="shared" si="219"/>
        <v>-45182</v>
      </c>
      <c r="Y1974" s="92" t="s">
        <v>12848</v>
      </c>
      <c r="Z1974" s="93">
        <v>5.6999999999999998E-4</v>
      </c>
      <c r="AA1974" s="178">
        <v>5.6999999999999998E-4</v>
      </c>
      <c r="AB1974" s="93">
        <f t="shared" si="223"/>
        <v>0</v>
      </c>
      <c r="AE1974" s="48" t="s">
        <v>15145</v>
      </c>
      <c r="AF1974" s="172">
        <v>5.6999999999999998E-4</v>
      </c>
      <c r="AK1974" s="48" t="s">
        <v>15148</v>
      </c>
      <c r="AM1974" s="48" t="s">
        <v>3846</v>
      </c>
      <c r="AN1974" s="48" t="s">
        <v>4272</v>
      </c>
      <c r="AQ1974" s="123"/>
      <c r="AR1974" s="179">
        <v>5.6999999999999998E-4</v>
      </c>
      <c r="AS1974" s="180" t="s">
        <v>15280</v>
      </c>
      <c r="AT1974" s="181">
        <v>10000</v>
      </c>
      <c r="AU1974" s="181">
        <v>13</v>
      </c>
      <c r="AV1974" s="180" t="s">
        <v>7480</v>
      </c>
    </row>
    <row r="1975" spans="1:48" x14ac:dyDescent="0.2">
      <c r="A1975" s="92" t="s">
        <v>7481</v>
      </c>
      <c r="B1975" s="92" t="s">
        <v>7482</v>
      </c>
      <c r="C1975" s="117" t="s">
        <v>166</v>
      </c>
      <c r="D1975" s="92" t="s">
        <v>403</v>
      </c>
      <c r="E1975" s="92" t="s">
        <v>7483</v>
      </c>
      <c r="F1975" s="92" t="s">
        <v>6316</v>
      </c>
      <c r="G1975" s="92" t="s">
        <v>3962</v>
      </c>
      <c r="H1975" s="92" t="s">
        <v>4285</v>
      </c>
      <c r="I1975" s="118" t="s">
        <v>7484</v>
      </c>
      <c r="J1975" s="119">
        <v>11</v>
      </c>
      <c r="K1975" s="119">
        <v>10000</v>
      </c>
      <c r="L1975" s="119">
        <f t="shared" si="224"/>
        <v>-39773</v>
      </c>
      <c r="N1975" s="48" t="s">
        <v>243</v>
      </c>
      <c r="P1975" s="119">
        <v>50000</v>
      </c>
      <c r="Q1975" s="119">
        <v>40000</v>
      </c>
      <c r="R1975" s="119">
        <v>10000</v>
      </c>
      <c r="S1975" s="119">
        <f t="shared" si="221"/>
        <v>90000</v>
      </c>
      <c r="T1975" s="119">
        <f t="shared" si="222"/>
        <v>100000</v>
      </c>
      <c r="U1975" s="119">
        <v>49773</v>
      </c>
      <c r="V1975" s="119">
        <v>30037</v>
      </c>
      <c r="W1975" s="119">
        <v>24586</v>
      </c>
      <c r="X1975" s="119">
        <f t="shared" si="219"/>
        <v>-29810</v>
      </c>
      <c r="Y1975" s="92" t="s">
        <v>12848</v>
      </c>
      <c r="Z1975" s="93">
        <v>7.5000000000000002E-4</v>
      </c>
      <c r="AA1975" s="178">
        <v>7.5000000000000002E-4</v>
      </c>
      <c r="AB1975" s="93">
        <f t="shared" si="223"/>
        <v>0</v>
      </c>
      <c r="AE1975" s="48" t="s">
        <v>15145</v>
      </c>
      <c r="AF1975" s="172">
        <v>7.5000000000000002E-4</v>
      </c>
      <c r="AK1975" s="48" t="s">
        <v>15148</v>
      </c>
      <c r="AM1975" s="48" t="s">
        <v>3846</v>
      </c>
      <c r="AN1975" s="48" t="s">
        <v>4272</v>
      </c>
      <c r="AQ1975" s="123"/>
      <c r="AR1975" s="179">
        <v>7.5000000000000002E-4</v>
      </c>
      <c r="AS1975" s="180" t="s">
        <v>15280</v>
      </c>
      <c r="AT1975" s="181">
        <v>10000</v>
      </c>
      <c r="AU1975" s="181">
        <v>11</v>
      </c>
      <c r="AV1975" s="180" t="s">
        <v>7484</v>
      </c>
    </row>
    <row r="1976" spans="1:48" x14ac:dyDescent="0.2">
      <c r="A1976" s="92" t="s">
        <v>7485</v>
      </c>
      <c r="B1976" s="92" t="s">
        <v>7486</v>
      </c>
      <c r="C1976" s="117" t="s">
        <v>166</v>
      </c>
      <c r="D1976" s="92" t="s">
        <v>403</v>
      </c>
      <c r="E1976" s="92" t="s">
        <v>7487</v>
      </c>
      <c r="F1976" s="92" t="s">
        <v>6316</v>
      </c>
      <c r="G1976" s="92" t="s">
        <v>3962</v>
      </c>
      <c r="H1976" s="92" t="s">
        <v>4285</v>
      </c>
      <c r="I1976" s="118" t="s">
        <v>7488</v>
      </c>
      <c r="J1976" s="119">
        <v>11</v>
      </c>
      <c r="K1976" s="119">
        <v>10000</v>
      </c>
      <c r="L1976" s="119">
        <f t="shared" si="224"/>
        <v>-32030</v>
      </c>
      <c r="N1976" s="48" t="s">
        <v>243</v>
      </c>
      <c r="P1976" s="119">
        <v>40000</v>
      </c>
      <c r="Q1976" s="119">
        <v>40000</v>
      </c>
      <c r="R1976" s="119">
        <v>0</v>
      </c>
      <c r="S1976" s="119">
        <f t="shared" si="221"/>
        <v>80000</v>
      </c>
      <c r="T1976" s="119">
        <f t="shared" si="222"/>
        <v>80000</v>
      </c>
      <c r="U1976" s="119">
        <v>42030</v>
      </c>
      <c r="V1976" s="119">
        <v>35041</v>
      </c>
      <c r="W1976" s="119">
        <v>33911</v>
      </c>
      <c r="X1976" s="119">
        <f t="shared" si="219"/>
        <v>-37071</v>
      </c>
      <c r="Y1976" s="92" t="s">
        <v>12848</v>
      </c>
      <c r="Z1976" s="93">
        <v>9.6000000000000002E-4</v>
      </c>
      <c r="AA1976" s="178">
        <v>3.6000000000000002E-4</v>
      </c>
      <c r="AB1976" s="93">
        <f t="shared" si="223"/>
        <v>-6.0000000000000006E-4</v>
      </c>
      <c r="AE1976" s="48" t="s">
        <v>15145</v>
      </c>
      <c r="AF1976" s="172">
        <v>3.6000000000000002E-4</v>
      </c>
      <c r="AK1976" s="48" t="s">
        <v>15148</v>
      </c>
      <c r="AM1976" s="48" t="s">
        <v>3846</v>
      </c>
      <c r="AN1976" s="48" t="s">
        <v>4272</v>
      </c>
      <c r="AQ1976" s="123"/>
      <c r="AR1976" s="179">
        <v>3.6000000000000002E-4</v>
      </c>
      <c r="AS1976" s="180" t="s">
        <v>15280</v>
      </c>
      <c r="AT1976" s="181">
        <v>10000</v>
      </c>
      <c r="AU1976" s="181">
        <v>2</v>
      </c>
      <c r="AV1976" s="180" t="s">
        <v>7488</v>
      </c>
    </row>
    <row r="1977" spans="1:48" x14ac:dyDescent="0.2">
      <c r="A1977" s="92" t="s">
        <v>7489</v>
      </c>
      <c r="B1977" s="92" t="s">
        <v>7490</v>
      </c>
      <c r="C1977" s="117" t="s">
        <v>166</v>
      </c>
      <c r="D1977" s="92" t="s">
        <v>403</v>
      </c>
      <c r="E1977" s="92" t="s">
        <v>7491</v>
      </c>
      <c r="F1977" s="92" t="s">
        <v>6316</v>
      </c>
      <c r="G1977" s="92" t="s">
        <v>3962</v>
      </c>
      <c r="H1977" s="92" t="s">
        <v>4285</v>
      </c>
      <c r="I1977" s="118" t="s">
        <v>7492</v>
      </c>
      <c r="J1977" s="119">
        <v>11</v>
      </c>
      <c r="K1977" s="119">
        <v>10000</v>
      </c>
      <c r="L1977" s="119">
        <f t="shared" si="224"/>
        <v>-24588</v>
      </c>
      <c r="N1977" s="48" t="s">
        <v>243</v>
      </c>
      <c r="P1977" s="119">
        <v>0</v>
      </c>
      <c r="Q1977" s="119">
        <v>0</v>
      </c>
      <c r="R1977" s="119">
        <v>0</v>
      </c>
      <c r="S1977" s="119">
        <f t="shared" si="221"/>
        <v>0</v>
      </c>
      <c r="T1977" s="119">
        <f t="shared" si="222"/>
        <v>0</v>
      </c>
      <c r="U1977" s="119">
        <v>34588</v>
      </c>
      <c r="V1977" s="119">
        <v>21577</v>
      </c>
      <c r="W1977" s="119">
        <v>19248</v>
      </c>
      <c r="X1977" s="119">
        <f t="shared" si="219"/>
        <v>-56165</v>
      </c>
      <c r="Y1977" s="92" t="s">
        <v>12848</v>
      </c>
      <c r="Z1977" s="93">
        <v>9.6000000000000002E-4</v>
      </c>
      <c r="AA1977" s="178">
        <v>9.6000000000000002E-4</v>
      </c>
      <c r="AB1977" s="93">
        <f t="shared" si="223"/>
        <v>0</v>
      </c>
      <c r="AE1977" s="48" t="s">
        <v>15145</v>
      </c>
      <c r="AF1977" s="172">
        <v>9.6000000000000002E-4</v>
      </c>
      <c r="AK1977" s="48" t="s">
        <v>15148</v>
      </c>
      <c r="AM1977" s="48" t="s">
        <v>3846</v>
      </c>
      <c r="AN1977" s="48" t="s">
        <v>4272</v>
      </c>
      <c r="AQ1977" s="123"/>
      <c r="AR1977" s="179">
        <v>9.6000000000000002E-4</v>
      </c>
      <c r="AS1977" s="180" t="s">
        <v>15280</v>
      </c>
      <c r="AT1977" s="181">
        <v>10000</v>
      </c>
      <c r="AU1977" s="181">
        <v>12</v>
      </c>
      <c r="AV1977" s="180" t="s">
        <v>7492</v>
      </c>
    </row>
    <row r="1978" spans="1:48" ht="30" x14ac:dyDescent="0.2">
      <c r="A1978" s="92" t="s">
        <v>7493</v>
      </c>
      <c r="B1978" s="92" t="s">
        <v>7494</v>
      </c>
      <c r="C1978" s="117" t="s">
        <v>166</v>
      </c>
      <c r="D1978" s="92" t="s">
        <v>403</v>
      </c>
      <c r="E1978" s="92" t="s">
        <v>7495</v>
      </c>
      <c r="F1978" s="92" t="s">
        <v>6316</v>
      </c>
      <c r="G1978" s="92" t="s">
        <v>3962</v>
      </c>
      <c r="H1978" s="92" t="s">
        <v>4285</v>
      </c>
      <c r="I1978" s="118" t="s">
        <v>7496</v>
      </c>
      <c r="J1978" s="119">
        <v>11</v>
      </c>
      <c r="K1978" s="119">
        <v>10000</v>
      </c>
      <c r="L1978" s="119">
        <f t="shared" si="224"/>
        <v>1259</v>
      </c>
      <c r="N1978" s="48" t="s">
        <v>243</v>
      </c>
      <c r="P1978" s="119">
        <v>10000</v>
      </c>
      <c r="Q1978" s="119">
        <v>10000</v>
      </c>
      <c r="R1978" s="119">
        <v>0</v>
      </c>
      <c r="S1978" s="119">
        <f t="shared" si="221"/>
        <v>20000</v>
      </c>
      <c r="T1978" s="119">
        <f t="shared" si="222"/>
        <v>20000</v>
      </c>
      <c r="U1978" s="119">
        <v>8741</v>
      </c>
      <c r="V1978" s="119">
        <v>3867</v>
      </c>
      <c r="W1978" s="119">
        <v>3080</v>
      </c>
      <c r="X1978" s="119">
        <f t="shared" si="219"/>
        <v>-2608</v>
      </c>
      <c r="Y1978" s="92" t="s">
        <v>12848</v>
      </c>
      <c r="Z1978" s="93">
        <v>3.6000000000000002E-4</v>
      </c>
      <c r="AA1978" s="178">
        <v>7.9000000000000001E-4</v>
      </c>
      <c r="AB1978" s="93">
        <f t="shared" si="223"/>
        <v>4.2999999999999999E-4</v>
      </c>
      <c r="AE1978" s="48" t="s">
        <v>15145</v>
      </c>
      <c r="AF1978" s="172">
        <v>7.9000000000000001E-4</v>
      </c>
      <c r="AK1978" s="48" t="s">
        <v>15148</v>
      </c>
      <c r="AM1978" s="48" t="s">
        <v>3846</v>
      </c>
      <c r="AN1978" s="48" t="s">
        <v>4272</v>
      </c>
      <c r="AQ1978" s="123" t="s">
        <v>15164</v>
      </c>
      <c r="AR1978" s="179">
        <v>7.9000000000000001E-4</v>
      </c>
      <c r="AS1978" s="180" t="s">
        <v>15280</v>
      </c>
      <c r="AT1978" s="181">
        <v>10000</v>
      </c>
      <c r="AU1978" s="181">
        <v>3</v>
      </c>
      <c r="AV1978" s="180" t="s">
        <v>7496</v>
      </c>
    </row>
    <row r="1979" spans="1:48" x14ac:dyDescent="0.2">
      <c r="A1979" s="92" t="s">
        <v>7497</v>
      </c>
      <c r="B1979" s="92" t="s">
        <v>7498</v>
      </c>
      <c r="C1979" s="117" t="s">
        <v>166</v>
      </c>
      <c r="D1979" s="92" t="s">
        <v>403</v>
      </c>
      <c r="E1979" s="92" t="s">
        <v>7499</v>
      </c>
      <c r="F1979" s="92" t="s">
        <v>6316</v>
      </c>
      <c r="G1979" s="92" t="s">
        <v>3962</v>
      </c>
      <c r="H1979" s="92" t="s">
        <v>4285</v>
      </c>
      <c r="I1979" s="118" t="s">
        <v>7500</v>
      </c>
      <c r="J1979" s="119">
        <v>11</v>
      </c>
      <c r="K1979" s="119">
        <v>10000</v>
      </c>
      <c r="L1979" s="119">
        <f t="shared" si="224"/>
        <v>-2978</v>
      </c>
      <c r="N1979" s="48" t="s">
        <v>243</v>
      </c>
      <c r="P1979" s="119">
        <v>0</v>
      </c>
      <c r="Q1979" s="119">
        <v>0</v>
      </c>
      <c r="R1979" s="119">
        <v>0</v>
      </c>
      <c r="S1979" s="119">
        <f t="shared" si="221"/>
        <v>0</v>
      </c>
      <c r="T1979" s="119">
        <f t="shared" si="222"/>
        <v>0</v>
      </c>
      <c r="U1979" s="119">
        <v>12978</v>
      </c>
      <c r="V1979" s="119">
        <v>10197</v>
      </c>
      <c r="W1979" s="119">
        <v>9424</v>
      </c>
      <c r="X1979" s="119">
        <f t="shared" si="219"/>
        <v>-23175</v>
      </c>
      <c r="Y1979" s="92" t="s">
        <v>12848</v>
      </c>
      <c r="Z1979" s="93">
        <v>6.8000000000000005E-4</v>
      </c>
      <c r="AA1979" s="178">
        <v>6.8000000000000005E-4</v>
      </c>
      <c r="AB1979" s="93">
        <f t="shared" si="223"/>
        <v>0</v>
      </c>
      <c r="AE1979" s="48" t="s">
        <v>15145</v>
      </c>
      <c r="AF1979" s="172">
        <v>6.8000000000000005E-4</v>
      </c>
      <c r="AK1979" s="48" t="s">
        <v>15148</v>
      </c>
      <c r="AM1979" s="48" t="s">
        <v>3846</v>
      </c>
      <c r="AN1979" s="48" t="s">
        <v>4272</v>
      </c>
      <c r="AQ1979" s="123"/>
      <c r="AR1979" s="179">
        <v>6.8000000000000005E-4</v>
      </c>
      <c r="AS1979" s="180" t="s">
        <v>15280</v>
      </c>
      <c r="AT1979" s="181">
        <v>10000</v>
      </c>
      <c r="AU1979" s="181">
        <v>4</v>
      </c>
      <c r="AV1979" s="180" t="s">
        <v>7500</v>
      </c>
    </row>
    <row r="1980" spans="1:48" ht="30" x14ac:dyDescent="0.2">
      <c r="A1980" s="92" t="s">
        <v>7501</v>
      </c>
      <c r="B1980" s="92" t="s">
        <v>7502</v>
      </c>
      <c r="C1980" s="117" t="s">
        <v>166</v>
      </c>
      <c r="D1980" s="92" t="s">
        <v>403</v>
      </c>
      <c r="E1980" s="92" t="s">
        <v>7503</v>
      </c>
      <c r="F1980" s="92" t="s">
        <v>6316</v>
      </c>
      <c r="G1980" s="92" t="s">
        <v>3962</v>
      </c>
      <c r="H1980" s="92" t="s">
        <v>4285</v>
      </c>
      <c r="I1980" s="118" t="s">
        <v>7504</v>
      </c>
      <c r="J1980" s="119">
        <v>11</v>
      </c>
      <c r="K1980" s="119">
        <v>10000</v>
      </c>
      <c r="L1980" s="119">
        <f t="shared" si="224"/>
        <v>8387</v>
      </c>
      <c r="M1980" s="119"/>
      <c r="N1980" s="48" t="s">
        <v>243</v>
      </c>
      <c r="P1980" s="119">
        <v>0</v>
      </c>
      <c r="Q1980" s="119">
        <v>0</v>
      </c>
      <c r="R1980" s="119">
        <v>0</v>
      </c>
      <c r="S1980" s="119">
        <f t="shared" si="221"/>
        <v>0</v>
      </c>
      <c r="T1980" s="119">
        <f t="shared" si="222"/>
        <v>0</v>
      </c>
      <c r="U1980" s="119">
        <v>1613</v>
      </c>
      <c r="V1980" s="119">
        <v>1596</v>
      </c>
      <c r="W1980" s="119">
        <v>1596</v>
      </c>
      <c r="X1980" s="119">
        <f t="shared" ref="X1980:X2043" si="225">P1980-(U1980+V1980)</f>
        <v>-3209</v>
      </c>
      <c r="Y1980" s="92" t="s">
        <v>12848</v>
      </c>
      <c r="Z1980" s="93">
        <v>6.9999999999999999E-4</v>
      </c>
      <c r="AA1980" s="178">
        <v>8.0000000000000004E-4</v>
      </c>
      <c r="AB1980" s="93">
        <f t="shared" si="223"/>
        <v>1.0000000000000005E-4</v>
      </c>
      <c r="AE1980" s="48" t="s">
        <v>15145</v>
      </c>
      <c r="AF1980" s="172">
        <v>8.0000000000000004E-4</v>
      </c>
      <c r="AK1980" s="48" t="s">
        <v>15148</v>
      </c>
      <c r="AM1980" s="48" t="s">
        <v>3846</v>
      </c>
      <c r="AN1980" s="48" t="s">
        <v>4272</v>
      </c>
      <c r="AQ1980" s="123" t="s">
        <v>15164</v>
      </c>
      <c r="AR1980" s="179">
        <v>8.0000000000000004E-4</v>
      </c>
      <c r="AS1980" s="180" t="s">
        <v>15324</v>
      </c>
      <c r="AT1980" s="181">
        <v>10000</v>
      </c>
      <c r="AU1980" s="181">
        <v>6</v>
      </c>
      <c r="AV1980" s="180" t="s">
        <v>7504</v>
      </c>
    </row>
    <row r="1981" spans="1:48" x14ac:dyDescent="0.2">
      <c r="A1981" s="92" t="s">
        <v>7505</v>
      </c>
      <c r="B1981" s="92" t="s">
        <v>7506</v>
      </c>
      <c r="C1981" s="117" t="s">
        <v>166</v>
      </c>
      <c r="D1981" s="92" t="s">
        <v>437</v>
      </c>
      <c r="E1981" s="92" t="s">
        <v>7507</v>
      </c>
      <c r="F1981" s="92" t="s">
        <v>6316</v>
      </c>
      <c r="G1981" s="92" t="s">
        <v>3962</v>
      </c>
      <c r="H1981" s="92" t="s">
        <v>4285</v>
      </c>
      <c r="I1981" s="118" t="s">
        <v>7508</v>
      </c>
      <c r="J1981" s="119">
        <v>11</v>
      </c>
      <c r="K1981" s="119">
        <v>10000</v>
      </c>
      <c r="L1981" s="119">
        <f t="shared" si="224"/>
        <v>5884</v>
      </c>
      <c r="M1981" s="119"/>
      <c r="N1981" s="48" t="s">
        <v>243</v>
      </c>
      <c r="P1981" s="119">
        <v>0</v>
      </c>
      <c r="Q1981" s="119">
        <v>0</v>
      </c>
      <c r="R1981" s="119">
        <v>0</v>
      </c>
      <c r="S1981" s="119">
        <f t="shared" si="221"/>
        <v>0</v>
      </c>
      <c r="T1981" s="119">
        <f t="shared" si="222"/>
        <v>0</v>
      </c>
      <c r="U1981" s="119">
        <v>4116</v>
      </c>
      <c r="V1981" s="119">
        <v>1091</v>
      </c>
      <c r="W1981" s="119">
        <v>1064</v>
      </c>
      <c r="X1981" s="119">
        <f t="shared" si="225"/>
        <v>-5207</v>
      </c>
      <c r="Y1981" s="92" t="s">
        <v>12848</v>
      </c>
      <c r="Z1981" s="93">
        <v>5.5999999999999995E-4</v>
      </c>
      <c r="AA1981" s="178">
        <v>5.5999999999999995E-4</v>
      </c>
      <c r="AB1981" s="93">
        <f t="shared" si="223"/>
        <v>0</v>
      </c>
      <c r="AE1981" s="48" t="s">
        <v>15145</v>
      </c>
      <c r="AF1981" s="172">
        <v>5.5999999999999995E-4</v>
      </c>
      <c r="AK1981" s="48" t="s">
        <v>15148</v>
      </c>
      <c r="AM1981" s="48" t="s">
        <v>3846</v>
      </c>
      <c r="AN1981" s="48" t="s">
        <v>4272</v>
      </c>
      <c r="AQ1981" s="123"/>
      <c r="AR1981" s="179">
        <v>5.5999999999999995E-4</v>
      </c>
      <c r="AS1981" s="180" t="s">
        <v>15324</v>
      </c>
      <c r="AT1981" s="181">
        <v>10000</v>
      </c>
      <c r="AU1981" s="181">
        <v>10000</v>
      </c>
      <c r="AV1981" s="180" t="s">
        <v>7508</v>
      </c>
    </row>
    <row r="1982" spans="1:48" x14ac:dyDescent="0.2">
      <c r="A1982" s="92" t="s">
        <v>7509</v>
      </c>
      <c r="B1982" s="92" t="s">
        <v>7510</v>
      </c>
      <c r="C1982" s="117" t="s">
        <v>166</v>
      </c>
      <c r="D1982" s="92" t="s">
        <v>2310</v>
      </c>
      <c r="E1982" s="92" t="s">
        <v>7511</v>
      </c>
      <c r="F1982" s="92" t="s">
        <v>6316</v>
      </c>
      <c r="G1982" s="92" t="s">
        <v>3962</v>
      </c>
      <c r="H1982" s="92" t="s">
        <v>4285</v>
      </c>
      <c r="I1982" s="118" t="s">
        <v>7512</v>
      </c>
      <c r="J1982" s="119">
        <v>10</v>
      </c>
      <c r="K1982" s="119">
        <v>10000</v>
      </c>
      <c r="L1982" s="119">
        <f t="shared" si="224"/>
        <v>9900</v>
      </c>
      <c r="M1982" s="92">
        <v>4.3</v>
      </c>
      <c r="N1982" s="48" t="s">
        <v>243</v>
      </c>
      <c r="P1982" s="119">
        <v>10000</v>
      </c>
      <c r="Q1982" s="119">
        <v>10000</v>
      </c>
      <c r="R1982" s="119">
        <v>0</v>
      </c>
      <c r="S1982" s="119">
        <f t="shared" si="221"/>
        <v>20000</v>
      </c>
      <c r="T1982" s="119">
        <f t="shared" si="222"/>
        <v>20000</v>
      </c>
      <c r="U1982" s="119">
        <v>100</v>
      </c>
      <c r="V1982" s="119">
        <v>24</v>
      </c>
      <c r="W1982" s="119">
        <v>0</v>
      </c>
      <c r="X1982" s="119">
        <f t="shared" si="225"/>
        <v>9876</v>
      </c>
      <c r="Y1982" s="92" t="s">
        <v>12863</v>
      </c>
      <c r="Z1982" s="93">
        <v>4.2999999999999999E-4</v>
      </c>
      <c r="AA1982" s="178">
        <v>4.2999999999999999E-4</v>
      </c>
      <c r="AB1982" s="93">
        <f t="shared" si="223"/>
        <v>0</v>
      </c>
      <c r="AE1982" s="48" t="s">
        <v>15145</v>
      </c>
      <c r="AF1982" s="172">
        <v>4.2999999999999999E-4</v>
      </c>
      <c r="AK1982" s="48" t="s">
        <v>15148</v>
      </c>
      <c r="AM1982" s="48" t="s">
        <v>3846</v>
      </c>
      <c r="AN1982" s="48" t="s">
        <v>4272</v>
      </c>
      <c r="AQ1982" s="123"/>
      <c r="AR1982" s="179">
        <v>4.2999999999999999E-4</v>
      </c>
      <c r="AS1982" s="180" t="s">
        <v>15324</v>
      </c>
      <c r="AT1982" s="181">
        <v>10000</v>
      </c>
      <c r="AU1982" s="181">
        <v>14</v>
      </c>
      <c r="AV1982" s="180" t="s">
        <v>7512</v>
      </c>
    </row>
    <row r="1983" spans="1:48" x14ac:dyDescent="0.2">
      <c r="A1983" s="92" t="s">
        <v>7513</v>
      </c>
      <c r="B1983" s="92" t="s">
        <v>7514</v>
      </c>
      <c r="C1983" s="117" t="s">
        <v>166</v>
      </c>
      <c r="D1983" s="92" t="s">
        <v>437</v>
      </c>
      <c r="E1983" s="92" t="s">
        <v>7515</v>
      </c>
      <c r="F1983" s="92" t="s">
        <v>6316</v>
      </c>
      <c r="G1983" s="92" t="s">
        <v>3962</v>
      </c>
      <c r="H1983" s="92" t="s">
        <v>4285</v>
      </c>
      <c r="I1983" s="118" t="s">
        <v>7516</v>
      </c>
      <c r="J1983" s="119">
        <v>11</v>
      </c>
      <c r="K1983" s="119">
        <v>10000</v>
      </c>
      <c r="L1983" s="119">
        <f t="shared" si="224"/>
        <v>-15903</v>
      </c>
      <c r="N1983" s="48" t="s">
        <v>243</v>
      </c>
      <c r="P1983" s="119">
        <v>20000</v>
      </c>
      <c r="Q1983" s="119">
        <v>10000</v>
      </c>
      <c r="R1983" s="119">
        <v>10000</v>
      </c>
      <c r="S1983" s="119">
        <f t="shared" si="221"/>
        <v>30000</v>
      </c>
      <c r="T1983" s="119">
        <f t="shared" si="222"/>
        <v>40000</v>
      </c>
      <c r="U1983" s="119">
        <v>25903</v>
      </c>
      <c r="V1983" s="119">
        <v>18755</v>
      </c>
      <c r="W1983" s="119">
        <v>18789</v>
      </c>
      <c r="X1983" s="119">
        <f t="shared" si="225"/>
        <v>-24658</v>
      </c>
      <c r="Y1983" s="92" t="s">
        <v>12848</v>
      </c>
      <c r="Z1983" s="93">
        <v>2.97E-3</v>
      </c>
      <c r="AA1983" s="178">
        <v>1.4E-3</v>
      </c>
      <c r="AB1983" s="93">
        <f t="shared" si="223"/>
        <v>-1.57E-3</v>
      </c>
      <c r="AE1983" s="48" t="s">
        <v>15145</v>
      </c>
      <c r="AF1983" s="172">
        <v>1.4E-3</v>
      </c>
      <c r="AK1983" s="48" t="s">
        <v>15148</v>
      </c>
      <c r="AM1983" s="48" t="s">
        <v>3846</v>
      </c>
      <c r="AN1983" s="48" t="s">
        <v>4272</v>
      </c>
      <c r="AQ1983" s="123"/>
      <c r="AR1983" s="179">
        <v>1.4E-3</v>
      </c>
      <c r="AS1983" s="180" t="s">
        <v>15280</v>
      </c>
      <c r="AT1983" s="181">
        <v>10000</v>
      </c>
      <c r="AU1983" s="181">
        <v>4</v>
      </c>
      <c r="AV1983" s="180" t="s">
        <v>7516</v>
      </c>
    </row>
    <row r="1984" spans="1:48" x14ac:dyDescent="0.2">
      <c r="A1984" s="92" t="s">
        <v>7517</v>
      </c>
      <c r="B1984" s="92" t="s">
        <v>7518</v>
      </c>
      <c r="C1984" s="117" t="s">
        <v>166</v>
      </c>
      <c r="D1984" s="92" t="s">
        <v>403</v>
      </c>
      <c r="E1984" s="92" t="s">
        <v>15635</v>
      </c>
      <c r="F1984" s="92" t="s">
        <v>6316</v>
      </c>
      <c r="G1984" s="92" t="s">
        <v>3962</v>
      </c>
      <c r="H1984" s="92" t="s">
        <v>4285</v>
      </c>
      <c r="I1984" s="118" t="s">
        <v>7520</v>
      </c>
      <c r="J1984" s="119">
        <v>11</v>
      </c>
      <c r="K1984" s="119">
        <v>10000</v>
      </c>
      <c r="L1984" s="119">
        <f t="shared" si="224"/>
        <v>-3567</v>
      </c>
      <c r="N1984" s="48" t="s">
        <v>243</v>
      </c>
      <c r="P1984" s="119">
        <v>10000</v>
      </c>
      <c r="Q1984" s="119">
        <v>10000</v>
      </c>
      <c r="R1984" s="119">
        <v>0</v>
      </c>
      <c r="S1984" s="119">
        <f t="shared" si="221"/>
        <v>20000</v>
      </c>
      <c r="T1984" s="119">
        <f t="shared" si="222"/>
        <v>20000</v>
      </c>
      <c r="U1984" s="119">
        <v>13567</v>
      </c>
      <c r="V1984" s="119">
        <v>9578</v>
      </c>
      <c r="W1984" s="119">
        <v>7855</v>
      </c>
      <c r="X1984" s="119">
        <f t="shared" si="225"/>
        <v>-13145</v>
      </c>
      <c r="Y1984" s="92" t="s">
        <v>12848</v>
      </c>
      <c r="Z1984" s="93">
        <v>8.8999999999999995E-4</v>
      </c>
      <c r="AA1984" s="178">
        <v>5.2999999999999998E-4</v>
      </c>
      <c r="AB1984" s="93">
        <f t="shared" si="223"/>
        <v>-3.5999999999999997E-4</v>
      </c>
      <c r="AE1984" s="48" t="s">
        <v>15145</v>
      </c>
      <c r="AF1984" s="172">
        <v>5.2999999999999998E-4</v>
      </c>
      <c r="AK1984" s="48" t="s">
        <v>15148</v>
      </c>
      <c r="AM1984" s="48" t="s">
        <v>3846</v>
      </c>
      <c r="AN1984" s="48" t="s">
        <v>4272</v>
      </c>
      <c r="AQ1984" s="123"/>
      <c r="AR1984" s="179">
        <v>5.2999999999999998E-4</v>
      </c>
      <c r="AS1984" s="180" t="s">
        <v>15280</v>
      </c>
      <c r="AT1984" s="181">
        <v>10000</v>
      </c>
      <c r="AU1984" s="181">
        <v>6</v>
      </c>
      <c r="AV1984" s="180" t="s">
        <v>7520</v>
      </c>
    </row>
    <row r="1985" spans="1:48" ht="30" x14ac:dyDescent="0.2">
      <c r="A1985" s="92" t="s">
        <v>7521</v>
      </c>
      <c r="B1985" s="92" t="s">
        <v>7522</v>
      </c>
      <c r="C1985" s="117" t="s">
        <v>166</v>
      </c>
      <c r="D1985" s="92" t="s">
        <v>403</v>
      </c>
      <c r="E1985" s="92" t="s">
        <v>7523</v>
      </c>
      <c r="F1985" s="92" t="s">
        <v>6316</v>
      </c>
      <c r="G1985" s="92" t="s">
        <v>3962</v>
      </c>
      <c r="H1985" s="92" t="s">
        <v>4285</v>
      </c>
      <c r="I1985" s="118" t="s">
        <v>7524</v>
      </c>
      <c r="J1985" s="119">
        <v>11</v>
      </c>
      <c r="K1985" s="119">
        <v>10000</v>
      </c>
      <c r="L1985" s="119">
        <f t="shared" si="224"/>
        <v>-36900</v>
      </c>
      <c r="N1985" s="48" t="s">
        <v>243</v>
      </c>
      <c r="P1985" s="119">
        <v>40000</v>
      </c>
      <c r="Q1985" s="119">
        <v>30000</v>
      </c>
      <c r="R1985" s="119">
        <v>10000</v>
      </c>
      <c r="S1985" s="119">
        <f t="shared" si="221"/>
        <v>70000</v>
      </c>
      <c r="T1985" s="119">
        <f t="shared" si="222"/>
        <v>80000</v>
      </c>
      <c r="U1985" s="119">
        <v>46900</v>
      </c>
      <c r="V1985" s="119">
        <v>23220</v>
      </c>
      <c r="W1985" s="119">
        <v>18974</v>
      </c>
      <c r="X1985" s="119">
        <f t="shared" si="225"/>
        <v>-30120</v>
      </c>
      <c r="Y1985" s="92" t="s">
        <v>12848</v>
      </c>
      <c r="Z1985" s="93">
        <v>3.6000000000000002E-4</v>
      </c>
      <c r="AA1985" s="178">
        <v>7.9000000000000001E-4</v>
      </c>
      <c r="AB1985" s="93">
        <f t="shared" si="223"/>
        <v>4.2999999999999999E-4</v>
      </c>
      <c r="AE1985" s="48" t="s">
        <v>15145</v>
      </c>
      <c r="AF1985" s="172">
        <v>7.9000000000000001E-4</v>
      </c>
      <c r="AK1985" s="48" t="s">
        <v>15148</v>
      </c>
      <c r="AM1985" s="48" t="s">
        <v>3846</v>
      </c>
      <c r="AN1985" s="48" t="s">
        <v>4272</v>
      </c>
      <c r="AQ1985" s="123" t="s">
        <v>15164</v>
      </c>
      <c r="AR1985" s="179">
        <v>7.9000000000000001E-4</v>
      </c>
      <c r="AS1985" s="180" t="s">
        <v>15280</v>
      </c>
      <c r="AT1985" s="181">
        <v>10000</v>
      </c>
      <c r="AU1985" s="191">
        <v>8</v>
      </c>
      <c r="AV1985" s="180" t="s">
        <v>7524</v>
      </c>
    </row>
    <row r="1986" spans="1:48" ht="30" x14ac:dyDescent="0.2">
      <c r="A1986" s="92" t="s">
        <v>7525</v>
      </c>
      <c r="B1986" s="92" t="s">
        <v>7526</v>
      </c>
      <c r="C1986" s="117" t="s">
        <v>166</v>
      </c>
      <c r="D1986" s="92" t="s">
        <v>437</v>
      </c>
      <c r="E1986" s="92" t="s">
        <v>7527</v>
      </c>
      <c r="F1986" s="92" t="s">
        <v>6316</v>
      </c>
      <c r="G1986" s="92" t="s">
        <v>3962</v>
      </c>
      <c r="H1986" s="92" t="s">
        <v>4285</v>
      </c>
      <c r="I1986" s="118" t="s">
        <v>7528</v>
      </c>
      <c r="J1986" s="119">
        <v>11</v>
      </c>
      <c r="K1986" s="119">
        <v>10000</v>
      </c>
      <c r="L1986" s="119">
        <f t="shared" ref="L1986:L2017" si="226">K1986-U1986</f>
        <v>1904</v>
      </c>
      <c r="N1986" s="48" t="s">
        <v>243</v>
      </c>
      <c r="P1986" s="119">
        <v>0</v>
      </c>
      <c r="Q1986" s="119">
        <v>0</v>
      </c>
      <c r="R1986" s="119">
        <v>0</v>
      </c>
      <c r="S1986" s="119">
        <f t="shared" si="221"/>
        <v>0</v>
      </c>
      <c r="T1986" s="119">
        <f t="shared" si="222"/>
        <v>0</v>
      </c>
      <c r="U1986" s="119">
        <v>8096</v>
      </c>
      <c r="V1986" s="119">
        <v>4800</v>
      </c>
      <c r="W1986" s="119">
        <v>4800</v>
      </c>
      <c r="X1986" s="119">
        <f t="shared" si="225"/>
        <v>-12896</v>
      </c>
      <c r="Y1986" s="92" t="s">
        <v>12848</v>
      </c>
      <c r="Z1986" s="93">
        <v>4.2000000000000002E-4</v>
      </c>
      <c r="AA1986" s="178">
        <v>1.15E-3</v>
      </c>
      <c r="AB1986" s="93">
        <f t="shared" si="223"/>
        <v>7.2999999999999996E-4</v>
      </c>
      <c r="AE1986" s="48" t="s">
        <v>15145</v>
      </c>
      <c r="AF1986" s="172">
        <v>1.15E-3</v>
      </c>
      <c r="AK1986" s="48" t="s">
        <v>15148</v>
      </c>
      <c r="AM1986" s="48" t="s">
        <v>3846</v>
      </c>
      <c r="AN1986" s="48" t="s">
        <v>4272</v>
      </c>
      <c r="AQ1986" s="123" t="s">
        <v>15164</v>
      </c>
      <c r="AR1986" s="179">
        <v>1.15E-3</v>
      </c>
      <c r="AS1986" s="180" t="s">
        <v>15324</v>
      </c>
      <c r="AT1986" s="181">
        <v>10000</v>
      </c>
      <c r="AU1986" s="181">
        <v>8</v>
      </c>
      <c r="AV1986" s="180" t="s">
        <v>7528</v>
      </c>
    </row>
    <row r="1987" spans="1:48" x14ac:dyDescent="0.2">
      <c r="A1987" s="92" t="s">
        <v>7529</v>
      </c>
      <c r="B1987" s="92" t="s">
        <v>7530</v>
      </c>
      <c r="C1987" s="117" t="s">
        <v>166</v>
      </c>
      <c r="D1987" s="92" t="s">
        <v>403</v>
      </c>
      <c r="E1987" s="92" t="s">
        <v>15636</v>
      </c>
      <c r="F1987" s="92" t="s">
        <v>6316</v>
      </c>
      <c r="G1987" s="92" t="s">
        <v>3962</v>
      </c>
      <c r="H1987" s="92" t="s">
        <v>4285</v>
      </c>
      <c r="I1987" s="118" t="s">
        <v>7532</v>
      </c>
      <c r="J1987" s="119">
        <v>11</v>
      </c>
      <c r="K1987" s="119">
        <v>10000</v>
      </c>
      <c r="L1987" s="119">
        <f t="shared" si="226"/>
        <v>-16130</v>
      </c>
      <c r="N1987" s="48" t="s">
        <v>243</v>
      </c>
      <c r="P1987" s="119">
        <v>20000</v>
      </c>
      <c r="Q1987" s="119">
        <v>10000</v>
      </c>
      <c r="R1987" s="119">
        <v>0</v>
      </c>
      <c r="S1987" s="119">
        <f t="shared" ref="S1987:S2050" si="227">P1987+Q1987</f>
        <v>30000</v>
      </c>
      <c r="T1987" s="119">
        <f t="shared" ref="T1987:T2050" si="228">P1987+Q1987+R1987</f>
        <v>30000</v>
      </c>
      <c r="U1987" s="119">
        <v>26130</v>
      </c>
      <c r="V1987" s="119">
        <v>16604</v>
      </c>
      <c r="W1987" s="119">
        <v>15826</v>
      </c>
      <c r="X1987" s="119">
        <f t="shared" si="225"/>
        <v>-22734</v>
      </c>
      <c r="Y1987" s="92" t="s">
        <v>12848</v>
      </c>
      <c r="Z1987" s="93">
        <v>1.5E-3</v>
      </c>
      <c r="AA1987" s="178">
        <v>6.9999999999999999E-4</v>
      </c>
      <c r="AB1987" s="93">
        <f t="shared" ref="AB1987:AB2050" si="229">AA1987-Z1987</f>
        <v>-8.0000000000000004E-4</v>
      </c>
      <c r="AE1987" s="48" t="s">
        <v>15145</v>
      </c>
      <c r="AF1987" s="172">
        <v>6.9999999999999999E-4</v>
      </c>
      <c r="AK1987" s="48" t="s">
        <v>15148</v>
      </c>
      <c r="AM1987" s="48" t="s">
        <v>3846</v>
      </c>
      <c r="AN1987" s="48" t="s">
        <v>4272</v>
      </c>
      <c r="AQ1987" s="123" t="s">
        <v>15149</v>
      </c>
      <c r="AR1987" s="179">
        <v>6.9999999999999999E-4</v>
      </c>
      <c r="AS1987" s="180" t="s">
        <v>15280</v>
      </c>
      <c r="AT1987" s="181">
        <v>10000</v>
      </c>
      <c r="AU1987" s="181">
        <v>6</v>
      </c>
      <c r="AV1987" s="180" t="s">
        <v>7532</v>
      </c>
    </row>
    <row r="1988" spans="1:48" x14ac:dyDescent="0.2">
      <c r="A1988" s="92" t="s">
        <v>7533</v>
      </c>
      <c r="B1988" s="92" t="s">
        <v>7534</v>
      </c>
      <c r="C1988" s="117" t="s">
        <v>166</v>
      </c>
      <c r="D1988" s="92" t="s">
        <v>403</v>
      </c>
      <c r="E1988" s="92" t="s">
        <v>7535</v>
      </c>
      <c r="F1988" s="92" t="s">
        <v>6316</v>
      </c>
      <c r="G1988" s="92" t="s">
        <v>3962</v>
      </c>
      <c r="H1988" s="92" t="s">
        <v>4285</v>
      </c>
      <c r="I1988" s="118" t="s">
        <v>7536</v>
      </c>
      <c r="J1988" s="119">
        <v>11</v>
      </c>
      <c r="K1988" s="119">
        <v>10000</v>
      </c>
      <c r="L1988" s="119">
        <f t="shared" si="226"/>
        <v>9558</v>
      </c>
      <c r="M1988" s="119"/>
      <c r="N1988" s="48" t="s">
        <v>243</v>
      </c>
      <c r="P1988" s="119">
        <v>0</v>
      </c>
      <c r="Q1988" s="119">
        <v>0</v>
      </c>
      <c r="R1988" s="119">
        <v>0</v>
      </c>
      <c r="S1988" s="119">
        <f t="shared" si="227"/>
        <v>0</v>
      </c>
      <c r="T1988" s="119">
        <f t="shared" si="228"/>
        <v>0</v>
      </c>
      <c r="U1988" s="119">
        <v>442</v>
      </c>
      <c r="V1988" s="119">
        <v>219</v>
      </c>
      <c r="W1988" s="119">
        <v>219</v>
      </c>
      <c r="X1988" s="119">
        <f t="shared" si="225"/>
        <v>-661</v>
      </c>
      <c r="Y1988" s="92" t="s">
        <v>12848</v>
      </c>
      <c r="Z1988" s="93">
        <v>1.4599999999999999E-3</v>
      </c>
      <c r="AA1988" s="178">
        <v>1.4599999999999999E-3</v>
      </c>
      <c r="AB1988" s="93">
        <f t="shared" si="229"/>
        <v>0</v>
      </c>
      <c r="AE1988" s="48" t="s">
        <v>15145</v>
      </c>
      <c r="AF1988" s="172">
        <v>1.4599999999999999E-3</v>
      </c>
      <c r="AK1988" s="48" t="s">
        <v>15148</v>
      </c>
      <c r="AM1988" s="48" t="s">
        <v>3846</v>
      </c>
      <c r="AN1988" s="48" t="s">
        <v>4272</v>
      </c>
      <c r="AQ1988" s="123"/>
      <c r="AR1988" s="179">
        <v>1.4599999999999999E-3</v>
      </c>
      <c r="AS1988" s="180" t="s">
        <v>15324</v>
      </c>
      <c r="AT1988" s="181">
        <v>10000</v>
      </c>
      <c r="AU1988" s="181">
        <v>6</v>
      </c>
      <c r="AV1988" s="180" t="s">
        <v>7536</v>
      </c>
    </row>
    <row r="1989" spans="1:48" ht="30" x14ac:dyDescent="0.2">
      <c r="A1989" s="92" t="s">
        <v>7537</v>
      </c>
      <c r="B1989" s="92" t="s">
        <v>7538</v>
      </c>
      <c r="C1989" s="117" t="s">
        <v>166</v>
      </c>
      <c r="D1989" s="92" t="s">
        <v>437</v>
      </c>
      <c r="E1989" s="92" t="s">
        <v>7539</v>
      </c>
      <c r="F1989" s="92" t="s">
        <v>6316</v>
      </c>
      <c r="G1989" s="92" t="s">
        <v>3962</v>
      </c>
      <c r="H1989" s="92" t="s">
        <v>4285</v>
      </c>
      <c r="I1989" s="118" t="s">
        <v>7540</v>
      </c>
      <c r="J1989" s="119">
        <v>11</v>
      </c>
      <c r="K1989" s="119">
        <v>10000</v>
      </c>
      <c r="L1989" s="119">
        <f t="shared" si="226"/>
        <v>7116</v>
      </c>
      <c r="M1989" s="119"/>
      <c r="N1989" s="48" t="s">
        <v>243</v>
      </c>
      <c r="P1989" s="119">
        <v>0</v>
      </c>
      <c r="Q1989" s="119">
        <v>0</v>
      </c>
      <c r="R1989" s="119">
        <v>0</v>
      </c>
      <c r="S1989" s="119">
        <f t="shared" si="227"/>
        <v>0</v>
      </c>
      <c r="T1989" s="119">
        <f t="shared" si="228"/>
        <v>0</v>
      </c>
      <c r="U1989" s="119">
        <v>2884</v>
      </c>
      <c r="V1989" s="119">
        <v>1159</v>
      </c>
      <c r="W1989" s="119">
        <v>956</v>
      </c>
      <c r="X1989" s="119">
        <f t="shared" si="225"/>
        <v>-4043</v>
      </c>
      <c r="Y1989" s="92" t="s">
        <v>12848</v>
      </c>
      <c r="Z1989" s="93">
        <v>3.6000000000000002E-4</v>
      </c>
      <c r="AA1989" s="178">
        <v>7.9000000000000001E-4</v>
      </c>
      <c r="AB1989" s="93">
        <f t="shared" si="229"/>
        <v>4.2999999999999999E-4</v>
      </c>
      <c r="AE1989" s="48" t="s">
        <v>15145</v>
      </c>
      <c r="AF1989" s="172">
        <v>7.9000000000000001E-4</v>
      </c>
      <c r="AK1989" s="48" t="s">
        <v>15148</v>
      </c>
      <c r="AM1989" s="48" t="s">
        <v>3846</v>
      </c>
      <c r="AN1989" s="48" t="s">
        <v>4272</v>
      </c>
      <c r="AQ1989" s="123" t="s">
        <v>15164</v>
      </c>
      <c r="AR1989" s="179">
        <v>7.9000000000000001E-4</v>
      </c>
      <c r="AS1989" s="180" t="s">
        <v>15324</v>
      </c>
      <c r="AT1989" s="181">
        <v>10000</v>
      </c>
      <c r="AU1989" s="181">
        <v>9</v>
      </c>
      <c r="AV1989" s="180" t="s">
        <v>7540</v>
      </c>
    </row>
    <row r="1990" spans="1:48" x14ac:dyDescent="0.2">
      <c r="A1990" s="92" t="s">
        <v>7541</v>
      </c>
      <c r="B1990" s="92" t="s">
        <v>7542</v>
      </c>
      <c r="C1990" s="117" t="s">
        <v>166</v>
      </c>
      <c r="D1990" s="92" t="s">
        <v>437</v>
      </c>
      <c r="E1990" s="92" t="s">
        <v>7543</v>
      </c>
      <c r="F1990" s="92" t="s">
        <v>6316</v>
      </c>
      <c r="G1990" s="92" t="s">
        <v>3962</v>
      </c>
      <c r="H1990" s="92" t="s">
        <v>4285</v>
      </c>
      <c r="I1990" s="118" t="s">
        <v>7544</v>
      </c>
      <c r="J1990" s="119">
        <v>11</v>
      </c>
      <c r="K1990" s="119">
        <v>10000</v>
      </c>
      <c r="L1990" s="119">
        <f t="shared" si="226"/>
        <v>5792</v>
      </c>
      <c r="N1990" s="48" t="s">
        <v>243</v>
      </c>
      <c r="P1990" s="119">
        <v>0</v>
      </c>
      <c r="Q1990" s="119">
        <v>0</v>
      </c>
      <c r="R1990" s="119">
        <v>0</v>
      </c>
      <c r="S1990" s="119">
        <f t="shared" si="227"/>
        <v>0</v>
      </c>
      <c r="T1990" s="119">
        <f t="shared" si="228"/>
        <v>0</v>
      </c>
      <c r="U1990" s="119">
        <v>4208</v>
      </c>
      <c r="V1990" s="119">
        <v>2994</v>
      </c>
      <c r="W1990" s="119">
        <v>3048</v>
      </c>
      <c r="X1990" s="119">
        <f t="shared" si="225"/>
        <v>-7202</v>
      </c>
      <c r="Y1990" s="92" t="s">
        <v>12848</v>
      </c>
      <c r="Z1990" s="93">
        <v>5.2999999999999998E-4</v>
      </c>
      <c r="AA1990" s="178">
        <v>5.2999999999999998E-4</v>
      </c>
      <c r="AB1990" s="93">
        <f t="shared" si="229"/>
        <v>0</v>
      </c>
      <c r="AE1990" s="48" t="s">
        <v>15145</v>
      </c>
      <c r="AF1990" s="172">
        <v>5.2999999999999998E-4</v>
      </c>
      <c r="AK1990" s="48" t="s">
        <v>15148</v>
      </c>
      <c r="AM1990" s="48" t="s">
        <v>3846</v>
      </c>
      <c r="AN1990" s="48" t="s">
        <v>4272</v>
      </c>
      <c r="AQ1990" s="123"/>
      <c r="AR1990" s="179">
        <v>5.2999999999999998E-4</v>
      </c>
      <c r="AS1990" s="180" t="s">
        <v>15280</v>
      </c>
      <c r="AT1990" s="181">
        <v>10000</v>
      </c>
      <c r="AU1990" s="181">
        <v>9</v>
      </c>
      <c r="AV1990" s="180" t="s">
        <v>7544</v>
      </c>
    </row>
    <row r="1991" spans="1:48" ht="30" x14ac:dyDescent="0.2">
      <c r="A1991" s="92" t="s">
        <v>7545</v>
      </c>
      <c r="B1991" s="92" t="s">
        <v>7546</v>
      </c>
      <c r="C1991" s="117" t="s">
        <v>166</v>
      </c>
      <c r="D1991" s="92" t="s">
        <v>437</v>
      </c>
      <c r="E1991" s="92" t="s">
        <v>7547</v>
      </c>
      <c r="F1991" s="92" t="s">
        <v>6316</v>
      </c>
      <c r="G1991" s="92" t="s">
        <v>3962</v>
      </c>
      <c r="H1991" s="92" t="s">
        <v>4285</v>
      </c>
      <c r="I1991" s="118" t="s">
        <v>7548</v>
      </c>
      <c r="J1991" s="119">
        <v>11</v>
      </c>
      <c r="K1991" s="119">
        <v>10000</v>
      </c>
      <c r="L1991" s="119">
        <f t="shared" si="226"/>
        <v>1053</v>
      </c>
      <c r="N1991" s="48" t="s">
        <v>243</v>
      </c>
      <c r="P1991" s="119">
        <v>0</v>
      </c>
      <c r="Q1991" s="119">
        <v>0</v>
      </c>
      <c r="R1991" s="119">
        <v>0</v>
      </c>
      <c r="S1991" s="119">
        <f t="shared" si="227"/>
        <v>0</v>
      </c>
      <c r="T1991" s="119">
        <f t="shared" si="228"/>
        <v>0</v>
      </c>
      <c r="U1991" s="119">
        <v>8947</v>
      </c>
      <c r="V1991" s="119">
        <v>6229</v>
      </c>
      <c r="W1991" s="119">
        <v>5938</v>
      </c>
      <c r="X1991" s="119">
        <f t="shared" si="225"/>
        <v>-15176</v>
      </c>
      <c r="Y1991" s="92" t="s">
        <v>12848</v>
      </c>
      <c r="Z1991" s="93">
        <v>3.6000000000000002E-4</v>
      </c>
      <c r="AA1991" s="178">
        <v>7.9000000000000001E-4</v>
      </c>
      <c r="AB1991" s="93">
        <f t="shared" si="229"/>
        <v>4.2999999999999999E-4</v>
      </c>
      <c r="AE1991" s="48" t="s">
        <v>15145</v>
      </c>
      <c r="AF1991" s="172">
        <v>7.9000000000000001E-4</v>
      </c>
      <c r="AK1991" s="48" t="s">
        <v>15148</v>
      </c>
      <c r="AM1991" s="48" t="s">
        <v>3846</v>
      </c>
      <c r="AN1991" s="48" t="s">
        <v>4272</v>
      </c>
      <c r="AQ1991" s="123" t="s">
        <v>15164</v>
      </c>
      <c r="AR1991" s="179">
        <v>7.9000000000000001E-4</v>
      </c>
      <c r="AS1991" s="180" t="s">
        <v>15324</v>
      </c>
      <c r="AT1991" s="181">
        <v>10000</v>
      </c>
      <c r="AU1991" s="181">
        <v>9</v>
      </c>
      <c r="AV1991" s="180" t="s">
        <v>7548</v>
      </c>
    </row>
    <row r="1992" spans="1:48" ht="30" x14ac:dyDescent="0.2">
      <c r="A1992" s="92" t="s">
        <v>7549</v>
      </c>
      <c r="B1992" s="92" t="s">
        <v>7550</v>
      </c>
      <c r="C1992" s="117" t="s">
        <v>166</v>
      </c>
      <c r="D1992" s="92" t="s">
        <v>403</v>
      </c>
      <c r="E1992" s="92" t="s">
        <v>7551</v>
      </c>
      <c r="F1992" s="92" t="s">
        <v>6316</v>
      </c>
      <c r="G1992" s="92" t="s">
        <v>3962</v>
      </c>
      <c r="H1992" s="92" t="s">
        <v>4285</v>
      </c>
      <c r="I1992" s="118" t="s">
        <v>7552</v>
      </c>
      <c r="J1992" s="119">
        <v>15</v>
      </c>
      <c r="K1992" s="119">
        <v>10000</v>
      </c>
      <c r="L1992" s="119">
        <f t="shared" si="226"/>
        <v>-18212</v>
      </c>
      <c r="N1992" s="48" t="s">
        <v>243</v>
      </c>
      <c r="P1992" s="119">
        <v>30000</v>
      </c>
      <c r="Q1992" s="119">
        <v>10000</v>
      </c>
      <c r="R1992" s="119">
        <v>10000</v>
      </c>
      <c r="S1992" s="119">
        <f t="shared" si="227"/>
        <v>40000</v>
      </c>
      <c r="T1992" s="119">
        <f t="shared" si="228"/>
        <v>50000</v>
      </c>
      <c r="U1992" s="119">
        <v>28212</v>
      </c>
      <c r="V1992" s="119">
        <v>22367</v>
      </c>
      <c r="W1992" s="119">
        <v>22067</v>
      </c>
      <c r="X1992" s="119">
        <f t="shared" si="225"/>
        <v>-20579</v>
      </c>
      <c r="Y1992" s="92" t="s">
        <v>12848</v>
      </c>
      <c r="Z1992" s="93">
        <v>2.4399999999999999E-3</v>
      </c>
      <c r="AA1992" s="178">
        <v>2.81E-3</v>
      </c>
      <c r="AB1992" s="93">
        <f t="shared" si="229"/>
        <v>3.700000000000001E-4</v>
      </c>
      <c r="AE1992" s="48" t="s">
        <v>15145</v>
      </c>
      <c r="AF1992" s="172">
        <v>2.81E-3</v>
      </c>
      <c r="AH1992" s="122"/>
      <c r="AK1992" s="48" t="s">
        <v>15148</v>
      </c>
      <c r="AM1992" s="48" t="s">
        <v>3846</v>
      </c>
      <c r="AN1992" s="48" t="s">
        <v>4272</v>
      </c>
      <c r="AQ1992" s="123" t="s">
        <v>15344</v>
      </c>
      <c r="AR1992" s="179">
        <v>2.81E-3</v>
      </c>
      <c r="AS1992" s="180" t="s">
        <v>15280</v>
      </c>
      <c r="AT1992" s="181">
        <v>10000</v>
      </c>
      <c r="AU1992" s="181">
        <v>8</v>
      </c>
      <c r="AV1992" s="180" t="s">
        <v>7552</v>
      </c>
    </row>
    <row r="1993" spans="1:48" x14ac:dyDescent="0.2">
      <c r="A1993" s="92" t="s">
        <v>7553</v>
      </c>
      <c r="B1993" s="92" t="s">
        <v>7554</v>
      </c>
      <c r="C1993" s="117" t="s">
        <v>166</v>
      </c>
      <c r="D1993" s="92" t="s">
        <v>403</v>
      </c>
      <c r="E1993" s="92" t="s">
        <v>7555</v>
      </c>
      <c r="F1993" s="92" t="s">
        <v>6316</v>
      </c>
      <c r="G1993" s="92" t="s">
        <v>3962</v>
      </c>
      <c r="H1993" s="92" t="s">
        <v>4285</v>
      </c>
      <c r="I1993" s="118" t="s">
        <v>7556</v>
      </c>
      <c r="J1993" s="119">
        <v>11</v>
      </c>
      <c r="K1993" s="119">
        <v>10000</v>
      </c>
      <c r="L1993" s="119">
        <f t="shared" si="226"/>
        <v>-790</v>
      </c>
      <c r="N1993" s="48" t="s">
        <v>243</v>
      </c>
      <c r="P1993" s="119">
        <v>10000</v>
      </c>
      <c r="Q1993" s="119">
        <v>10000</v>
      </c>
      <c r="R1993" s="119">
        <v>0</v>
      </c>
      <c r="S1993" s="119">
        <f t="shared" si="227"/>
        <v>20000</v>
      </c>
      <c r="T1993" s="119">
        <f t="shared" si="228"/>
        <v>20000</v>
      </c>
      <c r="U1993" s="119">
        <v>10790</v>
      </c>
      <c r="V1993" s="119">
        <v>8459</v>
      </c>
      <c r="W1993" s="119">
        <v>8169</v>
      </c>
      <c r="X1993" s="119">
        <f t="shared" si="225"/>
        <v>-9249</v>
      </c>
      <c r="Y1993" s="92" t="s">
        <v>12848</v>
      </c>
      <c r="Z1993" s="93">
        <v>1.14E-3</v>
      </c>
      <c r="AA1993" s="178">
        <v>1.14E-3</v>
      </c>
      <c r="AB1993" s="93">
        <f t="shared" si="229"/>
        <v>0</v>
      </c>
      <c r="AE1993" s="48" t="s">
        <v>15145</v>
      </c>
      <c r="AF1993" s="172">
        <v>1.14E-3</v>
      </c>
      <c r="AK1993" s="48" t="s">
        <v>15148</v>
      </c>
      <c r="AM1993" s="48" t="s">
        <v>3846</v>
      </c>
      <c r="AN1993" s="48" t="s">
        <v>4272</v>
      </c>
      <c r="AQ1993" s="123"/>
      <c r="AR1993" s="179">
        <v>1.14E-3</v>
      </c>
      <c r="AS1993" s="180" t="s">
        <v>15280</v>
      </c>
      <c r="AT1993" s="181">
        <v>10000</v>
      </c>
      <c r="AU1993" s="181">
        <v>9</v>
      </c>
      <c r="AV1993" s="180" t="s">
        <v>7556</v>
      </c>
    </row>
    <row r="1994" spans="1:48" x14ac:dyDescent="0.2">
      <c r="A1994" s="92" t="s">
        <v>7557</v>
      </c>
      <c r="B1994" s="92" t="s">
        <v>7558</v>
      </c>
      <c r="C1994" s="117" t="s">
        <v>166</v>
      </c>
      <c r="D1994" s="92" t="s">
        <v>403</v>
      </c>
      <c r="E1994" s="92" t="s">
        <v>7559</v>
      </c>
      <c r="F1994" s="92" t="s">
        <v>6316</v>
      </c>
      <c r="G1994" s="92" t="s">
        <v>3962</v>
      </c>
      <c r="H1994" s="92" t="s">
        <v>4285</v>
      </c>
      <c r="I1994" s="118" t="s">
        <v>7560</v>
      </c>
      <c r="J1994" s="119">
        <v>11</v>
      </c>
      <c r="K1994" s="119">
        <v>10000</v>
      </c>
      <c r="L1994" s="119">
        <f t="shared" si="226"/>
        <v>-209</v>
      </c>
      <c r="N1994" s="48" t="s">
        <v>243</v>
      </c>
      <c r="P1994" s="119">
        <v>10000</v>
      </c>
      <c r="Q1994" s="119">
        <v>0</v>
      </c>
      <c r="R1994" s="119">
        <v>10000</v>
      </c>
      <c r="S1994" s="119">
        <f t="shared" si="227"/>
        <v>10000</v>
      </c>
      <c r="T1994" s="119">
        <f t="shared" si="228"/>
        <v>20000</v>
      </c>
      <c r="U1994" s="119">
        <v>10209</v>
      </c>
      <c r="V1994" s="119">
        <v>8592</v>
      </c>
      <c r="W1994" s="119">
        <v>8545</v>
      </c>
      <c r="X1994" s="119">
        <f t="shared" si="225"/>
        <v>-8801</v>
      </c>
      <c r="Y1994" s="92" t="s">
        <v>12848</v>
      </c>
      <c r="Z1994" s="93">
        <v>8.9999999999999998E-4</v>
      </c>
      <c r="AA1994" s="178">
        <v>8.9999999999999998E-4</v>
      </c>
      <c r="AB1994" s="93">
        <f t="shared" si="229"/>
        <v>0</v>
      </c>
      <c r="AE1994" s="48" t="s">
        <v>15145</v>
      </c>
      <c r="AF1994" s="172">
        <v>8.9999999999999998E-4</v>
      </c>
      <c r="AK1994" s="48" t="s">
        <v>15148</v>
      </c>
      <c r="AM1994" s="48" t="s">
        <v>3846</v>
      </c>
      <c r="AN1994" s="48" t="s">
        <v>4272</v>
      </c>
      <c r="AQ1994" s="123"/>
      <c r="AR1994" s="179">
        <v>8.9999999999999998E-4</v>
      </c>
      <c r="AS1994" s="180" t="s">
        <v>15280</v>
      </c>
      <c r="AT1994" s="181">
        <v>10000</v>
      </c>
      <c r="AU1994" s="181">
        <v>10</v>
      </c>
      <c r="AV1994" s="180" t="s">
        <v>7560</v>
      </c>
    </row>
    <row r="1995" spans="1:48" x14ac:dyDescent="0.2">
      <c r="A1995" s="92" t="s">
        <v>7561</v>
      </c>
      <c r="B1995" s="92" t="s">
        <v>7562</v>
      </c>
      <c r="C1995" s="117" t="s">
        <v>166</v>
      </c>
      <c r="D1995" s="92" t="s">
        <v>437</v>
      </c>
      <c r="E1995" s="92" t="s">
        <v>7563</v>
      </c>
      <c r="F1995" s="92" t="s">
        <v>6316</v>
      </c>
      <c r="G1995" s="92" t="s">
        <v>3962</v>
      </c>
      <c r="H1995" s="92" t="s">
        <v>4285</v>
      </c>
      <c r="I1995" s="118" t="s">
        <v>7564</v>
      </c>
      <c r="J1995" s="119">
        <v>11</v>
      </c>
      <c r="K1995" s="119">
        <v>10000</v>
      </c>
      <c r="L1995" s="119">
        <f t="shared" si="226"/>
        <v>9036</v>
      </c>
      <c r="M1995" s="119"/>
      <c r="N1995" s="48" t="s">
        <v>243</v>
      </c>
      <c r="P1995" s="119">
        <v>0</v>
      </c>
      <c r="Q1995" s="119">
        <v>0</v>
      </c>
      <c r="R1995" s="119">
        <v>0</v>
      </c>
      <c r="S1995" s="119">
        <f t="shared" si="227"/>
        <v>0</v>
      </c>
      <c r="T1995" s="119">
        <f t="shared" si="228"/>
        <v>0</v>
      </c>
      <c r="U1995" s="119">
        <v>964</v>
      </c>
      <c r="V1995" s="119">
        <v>381</v>
      </c>
      <c r="W1995" s="119">
        <v>360</v>
      </c>
      <c r="X1995" s="119">
        <f t="shared" si="225"/>
        <v>-1345</v>
      </c>
      <c r="Y1995" s="92" t="s">
        <v>12848</v>
      </c>
      <c r="Z1995" s="93">
        <v>1.98E-3</v>
      </c>
      <c r="AA1995" s="178">
        <v>6.0999999999999997E-4</v>
      </c>
      <c r="AB1995" s="93">
        <f t="shared" si="229"/>
        <v>-1.3700000000000001E-3</v>
      </c>
      <c r="AE1995" s="48" t="s">
        <v>15145</v>
      </c>
      <c r="AF1995" s="172">
        <v>6.0999999999999997E-4</v>
      </c>
      <c r="AK1995" s="48" t="s">
        <v>15148</v>
      </c>
      <c r="AM1995" s="48" t="s">
        <v>3846</v>
      </c>
      <c r="AN1995" s="48" t="s">
        <v>4272</v>
      </c>
      <c r="AQ1995" s="123" t="s">
        <v>15149</v>
      </c>
      <c r="AR1995" s="179">
        <v>6.0999999999999997E-4</v>
      </c>
      <c r="AS1995" s="180" t="s">
        <v>15280</v>
      </c>
      <c r="AT1995" s="181">
        <v>10000</v>
      </c>
      <c r="AU1995" s="181">
        <v>8</v>
      </c>
      <c r="AV1995" s="180" t="s">
        <v>7564</v>
      </c>
    </row>
    <row r="1996" spans="1:48" x14ac:dyDescent="0.2">
      <c r="A1996" s="92" t="s">
        <v>7565</v>
      </c>
      <c r="B1996" s="92" t="s">
        <v>7566</v>
      </c>
      <c r="C1996" s="117" t="s">
        <v>166</v>
      </c>
      <c r="D1996" s="92" t="s">
        <v>403</v>
      </c>
      <c r="E1996" s="92" t="s">
        <v>7567</v>
      </c>
      <c r="F1996" s="92" t="s">
        <v>6316</v>
      </c>
      <c r="G1996" s="92" t="s">
        <v>3962</v>
      </c>
      <c r="H1996" s="92" t="s">
        <v>4285</v>
      </c>
      <c r="I1996" s="118" t="s">
        <v>7568</v>
      </c>
      <c r="J1996" s="119">
        <v>11</v>
      </c>
      <c r="K1996" s="119">
        <v>10000</v>
      </c>
      <c r="L1996" s="119">
        <f t="shared" si="226"/>
        <v>-14224</v>
      </c>
      <c r="N1996" s="48" t="s">
        <v>243</v>
      </c>
      <c r="P1996" s="119">
        <v>20000</v>
      </c>
      <c r="Q1996" s="119">
        <v>10000</v>
      </c>
      <c r="R1996" s="119">
        <v>10000</v>
      </c>
      <c r="S1996" s="119">
        <f t="shared" si="227"/>
        <v>30000</v>
      </c>
      <c r="T1996" s="119">
        <f t="shared" si="228"/>
        <v>40000</v>
      </c>
      <c r="U1996" s="119">
        <v>24224</v>
      </c>
      <c r="V1996" s="119">
        <v>13748</v>
      </c>
      <c r="W1996" s="119">
        <v>12980</v>
      </c>
      <c r="X1996" s="119">
        <f t="shared" si="225"/>
        <v>-17972</v>
      </c>
      <c r="Y1996" s="92" t="s">
        <v>12848</v>
      </c>
      <c r="Z1996" s="93">
        <v>2.0799999999999998E-3</v>
      </c>
      <c r="AA1996" s="178">
        <v>1.4E-3</v>
      </c>
      <c r="AB1996" s="93">
        <f t="shared" si="229"/>
        <v>-6.7999999999999983E-4</v>
      </c>
      <c r="AE1996" s="48" t="s">
        <v>15145</v>
      </c>
      <c r="AF1996" s="172">
        <v>1.4E-3</v>
      </c>
      <c r="AK1996" s="48" t="s">
        <v>15148</v>
      </c>
      <c r="AM1996" s="48" t="s">
        <v>3846</v>
      </c>
      <c r="AN1996" s="48" t="s">
        <v>4272</v>
      </c>
      <c r="AQ1996" s="123" t="s">
        <v>15149</v>
      </c>
      <c r="AR1996" s="179">
        <v>1.4E-3</v>
      </c>
      <c r="AS1996" s="180" t="s">
        <v>15280</v>
      </c>
      <c r="AT1996" s="181">
        <v>10000</v>
      </c>
      <c r="AU1996" s="181">
        <v>10</v>
      </c>
      <c r="AV1996" s="180" t="s">
        <v>7568</v>
      </c>
    </row>
    <row r="1997" spans="1:48" x14ac:dyDescent="0.2">
      <c r="A1997" s="92" t="s">
        <v>7569</v>
      </c>
      <c r="B1997" s="92" t="s">
        <v>7570</v>
      </c>
      <c r="C1997" s="117" t="s">
        <v>166</v>
      </c>
      <c r="D1997" s="92" t="s">
        <v>403</v>
      </c>
      <c r="E1997" s="92" t="s">
        <v>7571</v>
      </c>
      <c r="F1997" s="92" t="s">
        <v>6316</v>
      </c>
      <c r="G1997" s="92" t="s">
        <v>3962</v>
      </c>
      <c r="H1997" s="92" t="s">
        <v>4285</v>
      </c>
      <c r="I1997" s="118" t="s">
        <v>7572</v>
      </c>
      <c r="J1997" s="119">
        <v>11</v>
      </c>
      <c r="K1997" s="119">
        <v>10000</v>
      </c>
      <c r="L1997" s="119">
        <f t="shared" si="226"/>
        <v>-363717</v>
      </c>
      <c r="N1997" s="48" t="s">
        <v>243</v>
      </c>
      <c r="P1997" s="119">
        <v>250000</v>
      </c>
      <c r="Q1997" s="119">
        <v>200000</v>
      </c>
      <c r="R1997" s="119">
        <v>50000</v>
      </c>
      <c r="S1997" s="119">
        <f t="shared" si="227"/>
        <v>450000</v>
      </c>
      <c r="T1997" s="119">
        <f t="shared" si="228"/>
        <v>500000</v>
      </c>
      <c r="U1997" s="119">
        <v>373717</v>
      </c>
      <c r="V1997" s="119">
        <v>157782</v>
      </c>
      <c r="W1997" s="119">
        <v>132666</v>
      </c>
      <c r="X1997" s="119">
        <f t="shared" si="225"/>
        <v>-281499</v>
      </c>
      <c r="Y1997" s="92" t="s">
        <v>12848</v>
      </c>
      <c r="Z1997" s="93">
        <v>1.41E-3</v>
      </c>
      <c r="AA1997" s="178">
        <v>1.06E-3</v>
      </c>
      <c r="AB1997" s="93">
        <f t="shared" si="229"/>
        <v>-3.5000000000000005E-4</v>
      </c>
      <c r="AE1997" s="48" t="s">
        <v>15145</v>
      </c>
      <c r="AF1997" s="172">
        <v>1.06E-3</v>
      </c>
      <c r="AK1997" s="48" t="s">
        <v>15148</v>
      </c>
      <c r="AM1997" s="48" t="s">
        <v>3846</v>
      </c>
      <c r="AN1997" s="48" t="s">
        <v>4272</v>
      </c>
      <c r="AQ1997" s="123" t="s">
        <v>15149</v>
      </c>
      <c r="AR1997" s="179">
        <v>1.06E-3</v>
      </c>
      <c r="AS1997" s="180" t="s">
        <v>15280</v>
      </c>
      <c r="AT1997" s="181">
        <v>10000</v>
      </c>
      <c r="AU1997" s="181">
        <v>6</v>
      </c>
      <c r="AV1997" s="180" t="s">
        <v>7572</v>
      </c>
    </row>
    <row r="1998" spans="1:48" x14ac:dyDescent="0.2">
      <c r="A1998" s="92" t="s">
        <v>7573</v>
      </c>
      <c r="B1998" s="92" t="s">
        <v>7574</v>
      </c>
      <c r="C1998" s="117" t="s">
        <v>166</v>
      </c>
      <c r="D1998" s="92" t="s">
        <v>403</v>
      </c>
      <c r="E1998" s="92" t="s">
        <v>7575</v>
      </c>
      <c r="F1998" s="92" t="s">
        <v>6316</v>
      </c>
      <c r="G1998" s="92" t="s">
        <v>3962</v>
      </c>
      <c r="H1998" s="92" t="s">
        <v>4285</v>
      </c>
      <c r="I1998" s="118" t="s">
        <v>7576</v>
      </c>
      <c r="J1998" s="119">
        <v>11</v>
      </c>
      <c r="K1998" s="119">
        <v>10000</v>
      </c>
      <c r="L1998" s="119">
        <f t="shared" si="226"/>
        <v>9266</v>
      </c>
      <c r="M1998" s="119"/>
      <c r="N1998" s="48" t="s">
        <v>243</v>
      </c>
      <c r="P1998" s="119">
        <v>0</v>
      </c>
      <c r="Q1998" s="119">
        <v>0</v>
      </c>
      <c r="R1998" s="119">
        <v>0</v>
      </c>
      <c r="S1998" s="119">
        <f t="shared" si="227"/>
        <v>0</v>
      </c>
      <c r="T1998" s="119">
        <f t="shared" si="228"/>
        <v>0</v>
      </c>
      <c r="U1998" s="119">
        <v>734</v>
      </c>
      <c r="V1998" s="119">
        <v>429</v>
      </c>
      <c r="W1998" s="119">
        <v>390</v>
      </c>
      <c r="X1998" s="119">
        <f t="shared" si="225"/>
        <v>-1163</v>
      </c>
      <c r="Y1998" s="92" t="s">
        <v>12848</v>
      </c>
      <c r="Z1998" s="93">
        <v>1.1100000000000001E-3</v>
      </c>
      <c r="AA1998" s="178">
        <v>1.1100000000000001E-3</v>
      </c>
      <c r="AB1998" s="93">
        <f t="shared" si="229"/>
        <v>0</v>
      </c>
      <c r="AE1998" s="48" t="s">
        <v>15145</v>
      </c>
      <c r="AF1998" s="172">
        <v>1.1100000000000001E-3</v>
      </c>
      <c r="AK1998" s="48" t="s">
        <v>15148</v>
      </c>
      <c r="AM1998" s="48" t="s">
        <v>3846</v>
      </c>
      <c r="AN1998" s="48" t="s">
        <v>4272</v>
      </c>
      <c r="AQ1998" s="123"/>
      <c r="AR1998" s="179">
        <v>1.1100000000000001E-3</v>
      </c>
      <c r="AS1998" s="180" t="s">
        <v>15324</v>
      </c>
      <c r="AT1998" s="181">
        <v>10000</v>
      </c>
      <c r="AU1998" s="181">
        <v>10</v>
      </c>
      <c r="AV1998" s="180" t="s">
        <v>7576</v>
      </c>
    </row>
    <row r="1999" spans="1:48" x14ac:dyDescent="0.2">
      <c r="A1999" s="92" t="s">
        <v>7577</v>
      </c>
      <c r="B1999" s="92" t="s">
        <v>7578</v>
      </c>
      <c r="C1999" s="117" t="s">
        <v>166</v>
      </c>
      <c r="D1999" s="92" t="s">
        <v>403</v>
      </c>
      <c r="E1999" s="92" t="s">
        <v>7579</v>
      </c>
      <c r="F1999" s="92" t="s">
        <v>6316</v>
      </c>
      <c r="G1999" s="92" t="s">
        <v>3962</v>
      </c>
      <c r="H1999" s="92" t="s">
        <v>4285</v>
      </c>
      <c r="I1999" s="118" t="s">
        <v>7580</v>
      </c>
      <c r="J1999" s="119">
        <v>11</v>
      </c>
      <c r="K1999" s="119">
        <v>10000</v>
      </c>
      <c r="L1999" s="119">
        <f t="shared" si="226"/>
        <v>7765</v>
      </c>
      <c r="M1999" s="119"/>
      <c r="N1999" s="48" t="s">
        <v>243</v>
      </c>
      <c r="P1999" s="119">
        <v>0</v>
      </c>
      <c r="Q1999" s="119">
        <v>0</v>
      </c>
      <c r="R1999" s="119">
        <v>0</v>
      </c>
      <c r="S1999" s="119">
        <f t="shared" si="227"/>
        <v>0</v>
      </c>
      <c r="T1999" s="119">
        <f t="shared" si="228"/>
        <v>0</v>
      </c>
      <c r="U1999" s="119">
        <v>2235</v>
      </c>
      <c r="V1999" s="119">
        <v>855</v>
      </c>
      <c r="W1999" s="119">
        <v>900</v>
      </c>
      <c r="X1999" s="119">
        <f t="shared" si="225"/>
        <v>-3090</v>
      </c>
      <c r="Y1999" s="92" t="s">
        <v>12848</v>
      </c>
      <c r="Z1999" s="93">
        <v>4.9500000000000004E-3</v>
      </c>
      <c r="AA1999" s="178">
        <v>4.9500000000000004E-3</v>
      </c>
      <c r="AB1999" s="93">
        <f t="shared" si="229"/>
        <v>0</v>
      </c>
      <c r="AE1999" s="48" t="s">
        <v>15145</v>
      </c>
      <c r="AF1999" s="172">
        <v>4.9500000000000004E-3</v>
      </c>
      <c r="AK1999" s="48" t="s">
        <v>15148</v>
      </c>
      <c r="AM1999" s="48" t="s">
        <v>3846</v>
      </c>
      <c r="AN1999" s="48" t="s">
        <v>4272</v>
      </c>
      <c r="AQ1999" s="123"/>
      <c r="AR1999" s="179">
        <v>4.9500000000000004E-3</v>
      </c>
      <c r="AS1999" s="180" t="s">
        <v>15324</v>
      </c>
      <c r="AT1999" s="181">
        <v>10000</v>
      </c>
      <c r="AU1999" s="181">
        <v>8</v>
      </c>
      <c r="AV1999" s="180" t="s">
        <v>7580</v>
      </c>
    </row>
    <row r="2000" spans="1:48" x14ac:dyDescent="0.2">
      <c r="A2000" s="92" t="s">
        <v>7581</v>
      </c>
      <c r="B2000" s="92" t="s">
        <v>7582</v>
      </c>
      <c r="C2000" s="117" t="s">
        <v>166</v>
      </c>
      <c r="D2000" s="92" t="s">
        <v>403</v>
      </c>
      <c r="E2000" s="92" t="s">
        <v>7583</v>
      </c>
      <c r="F2000" s="92" t="s">
        <v>6316</v>
      </c>
      <c r="G2000" s="92" t="s">
        <v>3962</v>
      </c>
      <c r="H2000" s="92" t="s">
        <v>4285</v>
      </c>
      <c r="I2000" s="118" t="s">
        <v>7584</v>
      </c>
      <c r="J2000" s="119">
        <v>11</v>
      </c>
      <c r="K2000" s="119">
        <v>10000</v>
      </c>
      <c r="L2000" s="119">
        <f t="shared" si="226"/>
        <v>9553</v>
      </c>
      <c r="M2000" s="119"/>
      <c r="N2000" s="48" t="s">
        <v>243</v>
      </c>
      <c r="P2000" s="119">
        <v>0</v>
      </c>
      <c r="Q2000" s="119">
        <v>0</v>
      </c>
      <c r="R2000" s="119">
        <v>0</v>
      </c>
      <c r="S2000" s="119">
        <f t="shared" si="227"/>
        <v>0</v>
      </c>
      <c r="T2000" s="119">
        <f t="shared" si="228"/>
        <v>0</v>
      </c>
      <c r="U2000" s="119">
        <v>447</v>
      </c>
      <c r="V2000" s="119">
        <v>171</v>
      </c>
      <c r="W2000" s="119">
        <v>180</v>
      </c>
      <c r="X2000" s="119">
        <f t="shared" si="225"/>
        <v>-618</v>
      </c>
      <c r="Y2000" s="92" t="s">
        <v>12848</v>
      </c>
      <c r="Z2000" s="93">
        <v>4.6499999999999996E-3</v>
      </c>
      <c r="AA2000" s="178">
        <v>4.6499999999999996E-3</v>
      </c>
      <c r="AB2000" s="93">
        <f t="shared" si="229"/>
        <v>0</v>
      </c>
      <c r="AE2000" s="48" t="s">
        <v>15145</v>
      </c>
      <c r="AF2000" s="172">
        <v>4.6499999999999996E-3</v>
      </c>
      <c r="AK2000" s="48" t="s">
        <v>15148</v>
      </c>
      <c r="AM2000" s="48" t="s">
        <v>3846</v>
      </c>
      <c r="AN2000" s="48" t="s">
        <v>4272</v>
      </c>
      <c r="AQ2000" s="123"/>
      <c r="AR2000" s="179">
        <v>4.6499999999999996E-3</v>
      </c>
      <c r="AS2000" s="180" t="s">
        <v>15324</v>
      </c>
      <c r="AT2000" s="181">
        <v>10000</v>
      </c>
      <c r="AU2000" s="181">
        <v>6</v>
      </c>
      <c r="AV2000" s="180" t="s">
        <v>7584</v>
      </c>
    </row>
    <row r="2001" spans="1:48" x14ac:dyDescent="0.2">
      <c r="A2001" s="92" t="s">
        <v>7585</v>
      </c>
      <c r="B2001" s="92" t="s">
        <v>7586</v>
      </c>
      <c r="C2001" s="117" t="s">
        <v>166</v>
      </c>
      <c r="D2001" s="92" t="s">
        <v>437</v>
      </c>
      <c r="E2001" s="92" t="s">
        <v>7587</v>
      </c>
      <c r="F2001" s="92" t="s">
        <v>6316</v>
      </c>
      <c r="G2001" s="92" t="s">
        <v>3962</v>
      </c>
      <c r="H2001" s="92" t="s">
        <v>4285</v>
      </c>
      <c r="I2001" s="118" t="s">
        <v>7588</v>
      </c>
      <c r="J2001" s="119">
        <v>11</v>
      </c>
      <c r="K2001" s="119">
        <v>5000</v>
      </c>
      <c r="L2001" s="119">
        <f t="shared" si="226"/>
        <v>4737</v>
      </c>
      <c r="M2001" s="119"/>
      <c r="N2001" s="48" t="s">
        <v>243</v>
      </c>
      <c r="P2001" s="119">
        <v>0</v>
      </c>
      <c r="Q2001" s="119">
        <v>0</v>
      </c>
      <c r="R2001" s="119">
        <v>0</v>
      </c>
      <c r="S2001" s="119">
        <f t="shared" si="227"/>
        <v>0</v>
      </c>
      <c r="T2001" s="119">
        <f t="shared" si="228"/>
        <v>0</v>
      </c>
      <c r="U2001" s="119">
        <v>263</v>
      </c>
      <c r="V2001" s="119">
        <v>66</v>
      </c>
      <c r="W2001" s="119">
        <v>66</v>
      </c>
      <c r="X2001" s="119">
        <f t="shared" si="225"/>
        <v>-329</v>
      </c>
      <c r="Y2001" s="92" t="s">
        <v>12848</v>
      </c>
      <c r="Z2001" s="93">
        <v>4.9500000000000004E-3</v>
      </c>
      <c r="AA2001" s="178">
        <v>4.9500000000000004E-3</v>
      </c>
      <c r="AB2001" s="93">
        <f t="shared" si="229"/>
        <v>0</v>
      </c>
      <c r="AE2001" s="48" t="s">
        <v>15145</v>
      </c>
      <c r="AF2001" s="172">
        <v>4.9500000000000004E-3</v>
      </c>
      <c r="AK2001" s="48" t="s">
        <v>15148</v>
      </c>
      <c r="AM2001" s="48" t="s">
        <v>3846</v>
      </c>
      <c r="AN2001" s="48" t="s">
        <v>4272</v>
      </c>
      <c r="AQ2001" s="123"/>
      <c r="AR2001" s="179">
        <v>4.9500000000000004E-3</v>
      </c>
      <c r="AS2001" s="180" t="s">
        <v>15324</v>
      </c>
      <c r="AT2001" s="181">
        <v>5000</v>
      </c>
      <c r="AU2001" s="181">
        <v>9</v>
      </c>
      <c r="AV2001" s="180" t="s">
        <v>15637</v>
      </c>
    </row>
    <row r="2002" spans="1:48" x14ac:dyDescent="0.2">
      <c r="A2002" s="92" t="s">
        <v>7589</v>
      </c>
      <c r="B2002" s="92" t="s">
        <v>7590</v>
      </c>
      <c r="C2002" s="117" t="s">
        <v>166</v>
      </c>
      <c r="D2002" s="92" t="s">
        <v>403</v>
      </c>
      <c r="E2002" s="92" t="s">
        <v>7591</v>
      </c>
      <c r="F2002" s="92" t="s">
        <v>6316</v>
      </c>
      <c r="G2002" s="92" t="s">
        <v>3962</v>
      </c>
      <c r="H2002" s="92" t="s">
        <v>4285</v>
      </c>
      <c r="I2002" s="118" t="s">
        <v>7592</v>
      </c>
      <c r="J2002" s="119">
        <v>11</v>
      </c>
      <c r="K2002" s="119">
        <v>10000</v>
      </c>
      <c r="L2002" s="119">
        <f t="shared" si="226"/>
        <v>-43729</v>
      </c>
      <c r="N2002" s="48" t="s">
        <v>243</v>
      </c>
      <c r="P2002" s="119">
        <v>10000</v>
      </c>
      <c r="Q2002" s="119">
        <v>0</v>
      </c>
      <c r="R2002" s="119">
        <v>10000</v>
      </c>
      <c r="S2002" s="119">
        <f t="shared" si="227"/>
        <v>10000</v>
      </c>
      <c r="T2002" s="119">
        <f t="shared" si="228"/>
        <v>20000</v>
      </c>
      <c r="U2002" s="119">
        <v>53729</v>
      </c>
      <c r="V2002" s="119">
        <v>11717</v>
      </c>
      <c r="W2002" s="119">
        <v>1476</v>
      </c>
      <c r="X2002" s="119">
        <f t="shared" si="225"/>
        <v>-55446</v>
      </c>
      <c r="Y2002" s="92" t="s">
        <v>12848</v>
      </c>
      <c r="Z2002" s="93">
        <v>1.6999999999999999E-3</v>
      </c>
      <c r="AA2002" s="178">
        <v>1.6999999999999999E-3</v>
      </c>
      <c r="AB2002" s="93">
        <f t="shared" si="229"/>
        <v>0</v>
      </c>
      <c r="AE2002" s="48" t="s">
        <v>15145</v>
      </c>
      <c r="AF2002" s="172">
        <v>1.6999999999999999E-3</v>
      </c>
      <c r="AK2002" s="48" t="s">
        <v>15148</v>
      </c>
      <c r="AM2002" s="48" t="s">
        <v>3846</v>
      </c>
      <c r="AN2002" s="48" t="s">
        <v>4272</v>
      </c>
      <c r="AQ2002" s="123"/>
      <c r="AR2002" s="179">
        <v>1.6999999999999999E-3</v>
      </c>
      <c r="AS2002" s="180" t="s">
        <v>15280</v>
      </c>
      <c r="AT2002" s="181">
        <v>10000</v>
      </c>
      <c r="AU2002" s="181">
        <v>1000</v>
      </c>
      <c r="AV2002" s="180" t="s">
        <v>7592</v>
      </c>
    </row>
    <row r="2003" spans="1:48" ht="30" x14ac:dyDescent="0.2">
      <c r="A2003" s="92" t="s">
        <v>7593</v>
      </c>
      <c r="B2003" s="92" t="s">
        <v>7594</v>
      </c>
      <c r="C2003" s="117" t="s">
        <v>166</v>
      </c>
      <c r="D2003" s="92" t="s">
        <v>403</v>
      </c>
      <c r="E2003" s="92" t="s">
        <v>7595</v>
      </c>
      <c r="F2003" s="92" t="s">
        <v>6316</v>
      </c>
      <c r="G2003" s="92" t="s">
        <v>3962</v>
      </c>
      <c r="H2003" s="92" t="s">
        <v>4285</v>
      </c>
      <c r="I2003" s="118" t="s">
        <v>7596</v>
      </c>
      <c r="J2003" s="119">
        <v>11</v>
      </c>
      <c r="K2003" s="119">
        <v>10000</v>
      </c>
      <c r="L2003" s="119">
        <f t="shared" si="226"/>
        <v>-158663</v>
      </c>
      <c r="N2003" s="48" t="s">
        <v>243</v>
      </c>
      <c r="P2003" s="119">
        <v>120000</v>
      </c>
      <c r="Q2003" s="119">
        <v>80000</v>
      </c>
      <c r="R2003" s="119">
        <v>0</v>
      </c>
      <c r="S2003" s="119">
        <f t="shared" si="227"/>
        <v>200000</v>
      </c>
      <c r="T2003" s="119">
        <f t="shared" si="228"/>
        <v>200000</v>
      </c>
      <c r="U2003" s="119">
        <v>168663</v>
      </c>
      <c r="V2003" s="119">
        <v>129628</v>
      </c>
      <c r="W2003" s="119">
        <v>114234</v>
      </c>
      <c r="X2003" s="119">
        <f t="shared" si="225"/>
        <v>-178291</v>
      </c>
      <c r="Y2003" s="92" t="s">
        <v>12848</v>
      </c>
      <c r="Z2003" s="93">
        <v>3.6000000000000002E-4</v>
      </c>
      <c r="AA2003" s="178">
        <v>7.9000000000000001E-4</v>
      </c>
      <c r="AB2003" s="93">
        <f t="shared" si="229"/>
        <v>4.2999999999999999E-4</v>
      </c>
      <c r="AE2003" s="48" t="s">
        <v>15145</v>
      </c>
      <c r="AF2003" s="172">
        <v>7.9000000000000001E-4</v>
      </c>
      <c r="AK2003" s="48" t="s">
        <v>15148</v>
      </c>
      <c r="AM2003" s="48" t="s">
        <v>3846</v>
      </c>
      <c r="AN2003" s="48" t="s">
        <v>4272</v>
      </c>
      <c r="AQ2003" s="123" t="s">
        <v>15164</v>
      </c>
      <c r="AR2003" s="179">
        <v>7.9000000000000001E-4</v>
      </c>
      <c r="AS2003" s="180" t="s">
        <v>15280</v>
      </c>
      <c r="AT2003" s="181">
        <v>10000</v>
      </c>
      <c r="AU2003" s="181">
        <v>7</v>
      </c>
      <c r="AV2003" s="180" t="s">
        <v>7596</v>
      </c>
    </row>
    <row r="2004" spans="1:48" x14ac:dyDescent="0.2">
      <c r="A2004" s="92" t="s">
        <v>7597</v>
      </c>
      <c r="B2004" s="92" t="s">
        <v>7598</v>
      </c>
      <c r="C2004" s="117" t="s">
        <v>166</v>
      </c>
      <c r="D2004" s="92" t="s">
        <v>437</v>
      </c>
      <c r="E2004" s="92" t="s">
        <v>7599</v>
      </c>
      <c r="F2004" s="92" t="s">
        <v>6316</v>
      </c>
      <c r="G2004" s="92" t="s">
        <v>3962</v>
      </c>
      <c r="H2004" s="92" t="s">
        <v>4285</v>
      </c>
      <c r="I2004" s="118" t="s">
        <v>7600</v>
      </c>
      <c r="J2004" s="119">
        <v>11</v>
      </c>
      <c r="K2004" s="119">
        <v>10000</v>
      </c>
      <c r="L2004" s="119">
        <f t="shared" si="226"/>
        <v>2196</v>
      </c>
      <c r="N2004" s="48" t="s">
        <v>243</v>
      </c>
      <c r="P2004" s="119">
        <v>0</v>
      </c>
      <c r="Q2004" s="119">
        <v>0</v>
      </c>
      <c r="R2004" s="119">
        <v>0</v>
      </c>
      <c r="S2004" s="119">
        <f t="shared" si="227"/>
        <v>0</v>
      </c>
      <c r="T2004" s="119">
        <f t="shared" si="228"/>
        <v>0</v>
      </c>
      <c r="U2004" s="119">
        <v>7804</v>
      </c>
      <c r="V2004" s="119">
        <v>7497</v>
      </c>
      <c r="W2004" s="119">
        <v>7795</v>
      </c>
      <c r="X2004" s="119">
        <f t="shared" si="225"/>
        <v>-15301</v>
      </c>
      <c r="Y2004" s="92" t="s">
        <v>12848</v>
      </c>
      <c r="Z2004" s="93">
        <v>5.4000000000000001E-4</v>
      </c>
      <c r="AA2004" s="178">
        <v>5.4000000000000001E-4</v>
      </c>
      <c r="AB2004" s="93">
        <f t="shared" si="229"/>
        <v>0</v>
      </c>
      <c r="AE2004" s="48" t="s">
        <v>15145</v>
      </c>
      <c r="AF2004" s="172">
        <v>5.4000000000000001E-4</v>
      </c>
      <c r="AK2004" s="48" t="s">
        <v>15148</v>
      </c>
      <c r="AM2004" s="48" t="s">
        <v>3846</v>
      </c>
      <c r="AN2004" s="48" t="s">
        <v>4272</v>
      </c>
      <c r="AQ2004" s="123"/>
      <c r="AR2004" s="179">
        <v>5.4000000000000001E-4</v>
      </c>
      <c r="AS2004" s="180" t="s">
        <v>15280</v>
      </c>
      <c r="AT2004" s="181">
        <v>10000</v>
      </c>
      <c r="AU2004" s="181">
        <v>10</v>
      </c>
      <c r="AV2004" s="180" t="s">
        <v>7600</v>
      </c>
    </row>
    <row r="2005" spans="1:48" x14ac:dyDescent="0.2">
      <c r="A2005" s="92" t="s">
        <v>7601</v>
      </c>
      <c r="B2005" s="92" t="s">
        <v>7602</v>
      </c>
      <c r="C2005" s="117" t="s">
        <v>166</v>
      </c>
      <c r="D2005" s="92" t="s">
        <v>437</v>
      </c>
      <c r="E2005" s="92" t="s">
        <v>7603</v>
      </c>
      <c r="F2005" s="92" t="s">
        <v>6316</v>
      </c>
      <c r="G2005" s="92" t="s">
        <v>3962</v>
      </c>
      <c r="H2005" s="92" t="s">
        <v>4285</v>
      </c>
      <c r="I2005" s="118" t="s">
        <v>7604</v>
      </c>
      <c r="J2005" s="119">
        <v>12</v>
      </c>
      <c r="K2005" s="119">
        <v>10000</v>
      </c>
      <c r="L2005" s="119">
        <f t="shared" si="226"/>
        <v>10000</v>
      </c>
      <c r="M2005" s="119">
        <v>6.1</v>
      </c>
      <c r="N2005" s="48" t="s">
        <v>243</v>
      </c>
      <c r="P2005" s="119">
        <v>0</v>
      </c>
      <c r="Q2005" s="119">
        <v>0</v>
      </c>
      <c r="R2005" s="119">
        <v>0</v>
      </c>
      <c r="S2005" s="119">
        <f t="shared" si="227"/>
        <v>0</v>
      </c>
      <c r="T2005" s="119">
        <f t="shared" si="228"/>
        <v>0</v>
      </c>
      <c r="U2005" s="119">
        <v>0</v>
      </c>
      <c r="V2005" s="119">
        <v>0</v>
      </c>
      <c r="W2005" s="119">
        <v>0</v>
      </c>
      <c r="X2005" s="119">
        <f t="shared" si="225"/>
        <v>0</v>
      </c>
      <c r="Y2005" s="92" t="s">
        <v>12844</v>
      </c>
      <c r="Z2005" s="93">
        <v>6.0999999999999997E-4</v>
      </c>
      <c r="AA2005" s="178">
        <v>6.0999999999999997E-4</v>
      </c>
      <c r="AB2005" s="93">
        <f t="shared" si="229"/>
        <v>0</v>
      </c>
      <c r="AE2005" s="48" t="s">
        <v>15145</v>
      </c>
      <c r="AF2005" s="172">
        <v>6.0999999999999997E-4</v>
      </c>
      <c r="AK2005" s="48" t="s">
        <v>15148</v>
      </c>
      <c r="AM2005" s="48" t="s">
        <v>3846</v>
      </c>
      <c r="AN2005" s="48" t="s">
        <v>4272</v>
      </c>
      <c r="AQ2005" s="123"/>
      <c r="AR2005" s="179">
        <v>6.0999999999999997E-4</v>
      </c>
      <c r="AS2005" s="180" t="s">
        <v>15324</v>
      </c>
      <c r="AT2005" s="181">
        <v>10000</v>
      </c>
      <c r="AU2005" s="181">
        <v>8</v>
      </c>
      <c r="AV2005" s="180" t="s">
        <v>7604</v>
      </c>
    </row>
    <row r="2006" spans="1:48" ht="60" x14ac:dyDescent="0.2">
      <c r="A2006" s="92" t="s">
        <v>7605</v>
      </c>
      <c r="B2006" s="92" t="s">
        <v>7606</v>
      </c>
      <c r="C2006" s="117" t="s">
        <v>166</v>
      </c>
      <c r="D2006" s="92" t="s">
        <v>437</v>
      </c>
      <c r="E2006" s="92" t="s">
        <v>7607</v>
      </c>
      <c r="F2006" s="92" t="s">
        <v>6316</v>
      </c>
      <c r="G2006" s="92" t="s">
        <v>3962</v>
      </c>
      <c r="H2006" s="92" t="s">
        <v>4285</v>
      </c>
      <c r="I2006" s="118" t="s">
        <v>7608</v>
      </c>
      <c r="J2006" s="119">
        <v>11</v>
      </c>
      <c r="K2006" s="119">
        <v>10000</v>
      </c>
      <c r="L2006" s="119">
        <f t="shared" si="226"/>
        <v>9413</v>
      </c>
      <c r="M2006" s="119"/>
      <c r="N2006" s="48" t="s">
        <v>243</v>
      </c>
      <c r="O2006" s="48" t="s">
        <v>504</v>
      </c>
      <c r="P2006" s="119">
        <v>0</v>
      </c>
      <c r="Q2006" s="119">
        <v>0</v>
      </c>
      <c r="R2006" s="119">
        <v>0</v>
      </c>
      <c r="S2006" s="119">
        <f t="shared" si="227"/>
        <v>0</v>
      </c>
      <c r="T2006" s="119">
        <f t="shared" si="228"/>
        <v>0</v>
      </c>
      <c r="U2006" s="119">
        <v>587</v>
      </c>
      <c r="V2006" s="119">
        <v>108</v>
      </c>
      <c r="W2006" s="119">
        <v>108</v>
      </c>
      <c r="X2006" s="119">
        <f t="shared" si="225"/>
        <v>-695</v>
      </c>
      <c r="Y2006" s="92" t="s">
        <v>12848</v>
      </c>
      <c r="Z2006" s="93">
        <v>6.9999999999999999E-4</v>
      </c>
      <c r="AA2006" s="178">
        <v>6.9999999999999999E-4</v>
      </c>
      <c r="AB2006" s="93">
        <f t="shared" si="229"/>
        <v>0</v>
      </c>
      <c r="AE2006" s="48" t="s">
        <v>15145</v>
      </c>
      <c r="AF2006" s="172">
        <v>6.9999999999999999E-4</v>
      </c>
      <c r="AK2006" s="48" t="s">
        <v>15148</v>
      </c>
      <c r="AM2006" s="48" t="s">
        <v>3846</v>
      </c>
      <c r="AN2006" s="48" t="s">
        <v>4272</v>
      </c>
      <c r="AQ2006" s="123"/>
      <c r="AR2006" s="179">
        <v>6.9999999999999999E-4</v>
      </c>
      <c r="AS2006" s="180" t="s">
        <v>15324</v>
      </c>
      <c r="AT2006" s="181">
        <v>10000</v>
      </c>
      <c r="AU2006" s="181">
        <v>7</v>
      </c>
      <c r="AV2006" s="180" t="s">
        <v>7608</v>
      </c>
    </row>
    <row r="2007" spans="1:48" x14ac:dyDescent="0.2">
      <c r="A2007" s="92" t="s">
        <v>7609</v>
      </c>
      <c r="B2007" s="92" t="s">
        <v>7610</v>
      </c>
      <c r="C2007" s="117" t="s">
        <v>166</v>
      </c>
      <c r="D2007" s="92" t="s">
        <v>437</v>
      </c>
      <c r="E2007" s="92" t="s">
        <v>7611</v>
      </c>
      <c r="F2007" s="92" t="s">
        <v>6316</v>
      </c>
      <c r="G2007" s="92" t="s">
        <v>3962</v>
      </c>
      <c r="H2007" s="92" t="s">
        <v>4285</v>
      </c>
      <c r="I2007" s="118" t="s">
        <v>7612</v>
      </c>
      <c r="J2007" s="119">
        <v>11</v>
      </c>
      <c r="K2007" s="119">
        <v>10000</v>
      </c>
      <c r="L2007" s="119">
        <f t="shared" si="226"/>
        <v>8462</v>
      </c>
      <c r="M2007" s="119"/>
      <c r="N2007" s="48" t="s">
        <v>243</v>
      </c>
      <c r="P2007" s="119">
        <v>0</v>
      </c>
      <c r="Q2007" s="119">
        <v>0</v>
      </c>
      <c r="R2007" s="119">
        <v>0</v>
      </c>
      <c r="S2007" s="119">
        <f t="shared" si="227"/>
        <v>0</v>
      </c>
      <c r="T2007" s="119">
        <f t="shared" si="228"/>
        <v>0</v>
      </c>
      <c r="U2007" s="119">
        <v>1538</v>
      </c>
      <c r="V2007" s="119">
        <v>1860</v>
      </c>
      <c r="W2007" s="119">
        <v>1935</v>
      </c>
      <c r="X2007" s="119">
        <f t="shared" si="225"/>
        <v>-3398</v>
      </c>
      <c r="Y2007" s="92" t="s">
        <v>12848</v>
      </c>
      <c r="Z2007" s="93">
        <v>1.01E-3</v>
      </c>
      <c r="AA2007" s="178">
        <v>5.2999999999999998E-4</v>
      </c>
      <c r="AB2007" s="93">
        <f t="shared" si="229"/>
        <v>-4.8000000000000007E-4</v>
      </c>
      <c r="AE2007" s="48" t="s">
        <v>15145</v>
      </c>
      <c r="AF2007" s="172">
        <v>5.2999999999999998E-4</v>
      </c>
      <c r="AK2007" s="48" t="s">
        <v>15148</v>
      </c>
      <c r="AM2007" s="48" t="s">
        <v>3846</v>
      </c>
      <c r="AN2007" s="48" t="s">
        <v>4272</v>
      </c>
      <c r="AQ2007" s="123" t="s">
        <v>15149</v>
      </c>
      <c r="AR2007" s="179">
        <v>5.2999999999999998E-4</v>
      </c>
      <c r="AS2007" s="180" t="s">
        <v>15324</v>
      </c>
      <c r="AT2007" s="181">
        <v>10000</v>
      </c>
      <c r="AU2007" s="181">
        <v>6</v>
      </c>
      <c r="AV2007" s="180" t="s">
        <v>7612</v>
      </c>
    </row>
    <row r="2008" spans="1:48" x14ac:dyDescent="0.2">
      <c r="A2008" s="92" t="s">
        <v>7613</v>
      </c>
      <c r="B2008" s="92" t="s">
        <v>7614</v>
      </c>
      <c r="C2008" s="117" t="s">
        <v>166</v>
      </c>
      <c r="D2008" s="92" t="s">
        <v>403</v>
      </c>
      <c r="E2008" s="92" t="s">
        <v>7615</v>
      </c>
      <c r="F2008" s="92" t="s">
        <v>6316</v>
      </c>
      <c r="G2008" s="92" t="s">
        <v>3962</v>
      </c>
      <c r="H2008" s="92" t="s">
        <v>4285</v>
      </c>
      <c r="I2008" s="118" t="s">
        <v>7616</v>
      </c>
      <c r="J2008" s="119">
        <v>11</v>
      </c>
      <c r="K2008" s="119">
        <v>10000</v>
      </c>
      <c r="L2008" s="119">
        <f t="shared" si="226"/>
        <v>-2900</v>
      </c>
      <c r="N2008" s="48" t="s">
        <v>243</v>
      </c>
      <c r="P2008" s="119">
        <v>10000</v>
      </c>
      <c r="Q2008" s="119">
        <v>10000</v>
      </c>
      <c r="R2008" s="119">
        <v>0</v>
      </c>
      <c r="S2008" s="119">
        <f t="shared" si="227"/>
        <v>20000</v>
      </c>
      <c r="T2008" s="119">
        <f t="shared" si="228"/>
        <v>20000</v>
      </c>
      <c r="U2008" s="119">
        <v>12900</v>
      </c>
      <c r="V2008" s="119">
        <v>7119</v>
      </c>
      <c r="W2008" s="119">
        <v>6439</v>
      </c>
      <c r="X2008" s="119">
        <f t="shared" si="225"/>
        <v>-10019</v>
      </c>
      <c r="Y2008" s="92" t="s">
        <v>12848</v>
      </c>
      <c r="Z2008" s="93">
        <v>1.98E-3</v>
      </c>
      <c r="AA2008" s="178">
        <v>1.98E-3</v>
      </c>
      <c r="AB2008" s="93">
        <f t="shared" si="229"/>
        <v>0</v>
      </c>
      <c r="AE2008" s="48" t="s">
        <v>15145</v>
      </c>
      <c r="AF2008" s="172">
        <v>1.98E-3</v>
      </c>
      <c r="AK2008" s="48" t="s">
        <v>15148</v>
      </c>
      <c r="AM2008" s="48" t="s">
        <v>3846</v>
      </c>
      <c r="AN2008" s="48" t="s">
        <v>4272</v>
      </c>
      <c r="AQ2008" s="123"/>
      <c r="AR2008" s="179">
        <v>1.98E-3</v>
      </c>
      <c r="AS2008" s="180" t="s">
        <v>15280</v>
      </c>
      <c r="AT2008" s="181">
        <v>10000</v>
      </c>
      <c r="AU2008" s="181">
        <v>7</v>
      </c>
      <c r="AV2008" s="180" t="s">
        <v>7616</v>
      </c>
    </row>
    <row r="2009" spans="1:48" ht="60" x14ac:dyDescent="0.2">
      <c r="A2009" s="92" t="s">
        <v>7617</v>
      </c>
      <c r="B2009" s="92" t="s">
        <v>7618</v>
      </c>
      <c r="C2009" s="117" t="s">
        <v>166</v>
      </c>
      <c r="D2009" s="92" t="s">
        <v>437</v>
      </c>
      <c r="E2009" s="92" t="s">
        <v>7619</v>
      </c>
      <c r="F2009" s="92" t="s">
        <v>6316</v>
      </c>
      <c r="G2009" s="92" t="s">
        <v>3962</v>
      </c>
      <c r="H2009" s="92" t="s">
        <v>6461</v>
      </c>
      <c r="I2009" s="118" t="s">
        <v>7620</v>
      </c>
      <c r="J2009" s="119">
        <v>16</v>
      </c>
      <c r="K2009" s="119">
        <v>10000</v>
      </c>
      <c r="L2009" s="119">
        <f t="shared" si="226"/>
        <v>9553</v>
      </c>
      <c r="M2009" s="119"/>
      <c r="N2009" s="48" t="s">
        <v>243</v>
      </c>
      <c r="O2009" s="48" t="s">
        <v>504</v>
      </c>
      <c r="P2009" s="119">
        <v>0</v>
      </c>
      <c r="Q2009" s="119">
        <v>0</v>
      </c>
      <c r="R2009" s="119">
        <v>0</v>
      </c>
      <c r="S2009" s="119">
        <f t="shared" si="227"/>
        <v>0</v>
      </c>
      <c r="T2009" s="119">
        <f t="shared" si="228"/>
        <v>0</v>
      </c>
      <c r="U2009" s="119">
        <v>447</v>
      </c>
      <c r="V2009" s="119">
        <v>156</v>
      </c>
      <c r="W2009" s="119">
        <v>156</v>
      </c>
      <c r="X2009" s="119">
        <f t="shared" si="225"/>
        <v>-603</v>
      </c>
      <c r="Y2009" s="92" t="s">
        <v>12848</v>
      </c>
      <c r="Z2009" s="93">
        <v>1.98E-3</v>
      </c>
      <c r="AA2009" s="178">
        <v>1.98E-3</v>
      </c>
      <c r="AB2009" s="93">
        <f t="shared" si="229"/>
        <v>0</v>
      </c>
      <c r="AE2009" s="48" t="s">
        <v>15145</v>
      </c>
      <c r="AF2009" s="172">
        <v>1.98E-3</v>
      </c>
      <c r="AK2009" s="48" t="s">
        <v>15148</v>
      </c>
      <c r="AM2009" s="48" t="s">
        <v>3846</v>
      </c>
      <c r="AN2009" s="48" t="s">
        <v>4272</v>
      </c>
      <c r="AQ2009" s="123"/>
      <c r="AR2009" s="179">
        <v>1.98E-3</v>
      </c>
      <c r="AS2009" s="180" t="s">
        <v>15613</v>
      </c>
      <c r="AT2009" s="181">
        <v>10000</v>
      </c>
      <c r="AU2009" s="181">
        <v>8</v>
      </c>
      <c r="AV2009" s="180" t="s">
        <v>7620</v>
      </c>
    </row>
    <row r="2010" spans="1:48" ht="30" x14ac:dyDescent="0.2">
      <c r="A2010" s="92" t="s">
        <v>7621</v>
      </c>
      <c r="B2010" s="92" t="s">
        <v>7622</v>
      </c>
      <c r="C2010" s="117" t="s">
        <v>166</v>
      </c>
      <c r="D2010" s="92" t="s">
        <v>403</v>
      </c>
      <c r="E2010" s="92" t="s">
        <v>7623</v>
      </c>
      <c r="F2010" s="92" t="s">
        <v>6316</v>
      </c>
      <c r="G2010" s="92" t="s">
        <v>3962</v>
      </c>
      <c r="H2010" s="92" t="s">
        <v>4285</v>
      </c>
      <c r="I2010" s="118" t="s">
        <v>7624</v>
      </c>
      <c r="J2010" s="119">
        <v>11</v>
      </c>
      <c r="K2010" s="119">
        <v>10000</v>
      </c>
      <c r="L2010" s="119">
        <f t="shared" si="226"/>
        <v>9807</v>
      </c>
      <c r="M2010" s="119"/>
      <c r="N2010" s="48" t="s">
        <v>243</v>
      </c>
      <c r="P2010" s="119">
        <v>0</v>
      </c>
      <c r="Q2010" s="119">
        <v>0</v>
      </c>
      <c r="R2010" s="119">
        <v>0</v>
      </c>
      <c r="S2010" s="119">
        <f t="shared" si="227"/>
        <v>0</v>
      </c>
      <c r="T2010" s="119">
        <f t="shared" si="228"/>
        <v>0</v>
      </c>
      <c r="U2010" s="119">
        <v>193</v>
      </c>
      <c r="V2010" s="119">
        <v>164</v>
      </c>
      <c r="W2010" s="119">
        <v>148</v>
      </c>
      <c r="X2010" s="119">
        <f t="shared" si="225"/>
        <v>-357</v>
      </c>
      <c r="Y2010" s="92" t="s">
        <v>12848</v>
      </c>
      <c r="Z2010" s="93">
        <v>3.6000000000000002E-4</v>
      </c>
      <c r="AA2010" s="178">
        <v>8.0000000000000004E-4</v>
      </c>
      <c r="AB2010" s="93">
        <f t="shared" si="229"/>
        <v>4.4000000000000002E-4</v>
      </c>
      <c r="AE2010" s="48" t="s">
        <v>15145</v>
      </c>
      <c r="AF2010" s="172">
        <v>8.0000000000000004E-4</v>
      </c>
      <c r="AK2010" s="48" t="s">
        <v>15148</v>
      </c>
      <c r="AM2010" s="48" t="s">
        <v>3846</v>
      </c>
      <c r="AN2010" s="48" t="s">
        <v>4272</v>
      </c>
      <c r="AQ2010" s="123" t="s">
        <v>15164</v>
      </c>
      <c r="AR2010" s="179">
        <v>8.0000000000000004E-4</v>
      </c>
      <c r="AS2010" s="180" t="s">
        <v>15324</v>
      </c>
      <c r="AT2010" s="181">
        <v>10000</v>
      </c>
      <c r="AU2010" s="181">
        <v>6</v>
      </c>
      <c r="AV2010" s="180" t="s">
        <v>7624</v>
      </c>
    </row>
    <row r="2011" spans="1:48" x14ac:dyDescent="0.2">
      <c r="A2011" s="92" t="s">
        <v>7625</v>
      </c>
      <c r="B2011" s="92" t="s">
        <v>7626</v>
      </c>
      <c r="C2011" s="117" t="s">
        <v>166</v>
      </c>
      <c r="D2011" s="92" t="s">
        <v>2310</v>
      </c>
      <c r="E2011" s="92" t="s">
        <v>7627</v>
      </c>
      <c r="F2011" s="92" t="s">
        <v>6316</v>
      </c>
      <c r="G2011" s="92" t="s">
        <v>3962</v>
      </c>
      <c r="H2011" s="92" t="s">
        <v>4285</v>
      </c>
      <c r="I2011" s="118" t="s">
        <v>7628</v>
      </c>
      <c r="J2011" s="119">
        <v>11</v>
      </c>
      <c r="K2011" s="119">
        <v>10000</v>
      </c>
      <c r="L2011" s="119">
        <f t="shared" si="226"/>
        <v>10000</v>
      </c>
      <c r="M2011" s="119"/>
      <c r="N2011" s="48" t="s">
        <v>243</v>
      </c>
      <c r="P2011" s="119">
        <v>0</v>
      </c>
      <c r="Q2011" s="119">
        <v>0</v>
      </c>
      <c r="R2011" s="119">
        <v>0</v>
      </c>
      <c r="S2011" s="119">
        <f t="shared" si="227"/>
        <v>0</v>
      </c>
      <c r="T2011" s="119">
        <f t="shared" si="228"/>
        <v>0</v>
      </c>
      <c r="U2011" s="119">
        <v>0</v>
      </c>
      <c r="V2011" s="119">
        <v>185</v>
      </c>
      <c r="W2011" s="119">
        <v>123</v>
      </c>
      <c r="X2011" s="119">
        <f t="shared" si="225"/>
        <v>-185</v>
      </c>
      <c r="Y2011" s="92" t="s">
        <v>12848</v>
      </c>
      <c r="Z2011" s="93">
        <v>6.9999999999999999E-4</v>
      </c>
      <c r="AA2011" s="178">
        <v>6.9999999999999999E-4</v>
      </c>
      <c r="AB2011" s="93">
        <f t="shared" si="229"/>
        <v>0</v>
      </c>
      <c r="AE2011" s="48" t="s">
        <v>15145</v>
      </c>
      <c r="AF2011" s="172">
        <v>6.9999999999999999E-4</v>
      </c>
      <c r="AK2011" s="48" t="s">
        <v>15148</v>
      </c>
      <c r="AM2011" s="48" t="s">
        <v>3846</v>
      </c>
      <c r="AN2011" s="48" t="s">
        <v>4272</v>
      </c>
      <c r="AQ2011" s="123"/>
      <c r="AR2011" s="179">
        <v>6.9999999999999999E-4</v>
      </c>
      <c r="AS2011" s="180" t="s">
        <v>15280</v>
      </c>
      <c r="AT2011" s="181">
        <v>10000</v>
      </c>
      <c r="AU2011" s="181">
        <v>6</v>
      </c>
      <c r="AV2011" s="180" t="s">
        <v>7628</v>
      </c>
    </row>
    <row r="2012" spans="1:48" x14ac:dyDescent="0.2">
      <c r="A2012" s="92" t="s">
        <v>7629</v>
      </c>
      <c r="B2012" s="92" t="s">
        <v>7630</v>
      </c>
      <c r="C2012" s="117" t="s">
        <v>166</v>
      </c>
      <c r="D2012" s="92" t="s">
        <v>437</v>
      </c>
      <c r="E2012" s="92" t="s">
        <v>7631</v>
      </c>
      <c r="F2012" s="92" t="s">
        <v>6316</v>
      </c>
      <c r="G2012" s="92" t="s">
        <v>3962</v>
      </c>
      <c r="H2012" s="92" t="s">
        <v>6461</v>
      </c>
      <c r="I2012" s="118" t="s">
        <v>7632</v>
      </c>
      <c r="J2012" s="119">
        <v>16</v>
      </c>
      <c r="K2012" s="119">
        <v>10000</v>
      </c>
      <c r="L2012" s="119">
        <f t="shared" si="226"/>
        <v>8937</v>
      </c>
      <c r="M2012" s="119"/>
      <c r="N2012" s="48" t="s">
        <v>243</v>
      </c>
      <c r="P2012" s="119">
        <v>0</v>
      </c>
      <c r="Q2012" s="119">
        <v>0</v>
      </c>
      <c r="R2012" s="119">
        <v>0</v>
      </c>
      <c r="S2012" s="119">
        <f t="shared" si="227"/>
        <v>0</v>
      </c>
      <c r="T2012" s="119">
        <f t="shared" si="228"/>
        <v>0</v>
      </c>
      <c r="U2012" s="119">
        <v>1063</v>
      </c>
      <c r="V2012" s="119">
        <v>147</v>
      </c>
      <c r="W2012" s="119">
        <v>132</v>
      </c>
      <c r="X2012" s="119">
        <f t="shared" si="225"/>
        <v>-1210</v>
      </c>
      <c r="Y2012" s="92" t="s">
        <v>12848</v>
      </c>
      <c r="Z2012" s="93">
        <v>1.9400000000000001E-3</v>
      </c>
      <c r="AA2012" s="178">
        <v>1.9400000000000001E-3</v>
      </c>
      <c r="AB2012" s="93">
        <f t="shared" si="229"/>
        <v>0</v>
      </c>
      <c r="AE2012" s="48" t="s">
        <v>15145</v>
      </c>
      <c r="AF2012" s="172">
        <v>1.9400000000000001E-3</v>
      </c>
      <c r="AK2012" s="48" t="s">
        <v>15148</v>
      </c>
      <c r="AM2012" s="48" t="s">
        <v>3846</v>
      </c>
      <c r="AN2012" s="48" t="s">
        <v>4272</v>
      </c>
      <c r="AQ2012" s="123" t="s">
        <v>15149</v>
      </c>
      <c r="AR2012" s="179">
        <v>1.9400000000000001E-3</v>
      </c>
      <c r="AS2012" s="180" t="s">
        <v>15613</v>
      </c>
      <c r="AT2012" s="181">
        <v>10000</v>
      </c>
      <c r="AU2012" s="181">
        <v>9</v>
      </c>
      <c r="AV2012" s="180" t="s">
        <v>7632</v>
      </c>
    </row>
    <row r="2013" spans="1:48" x14ac:dyDescent="0.2">
      <c r="A2013" s="92" t="s">
        <v>7633</v>
      </c>
      <c r="B2013" s="92" t="s">
        <v>7634</v>
      </c>
      <c r="C2013" s="117" t="s">
        <v>166</v>
      </c>
      <c r="D2013" s="92" t="s">
        <v>403</v>
      </c>
      <c r="E2013" s="92" t="s">
        <v>7635</v>
      </c>
      <c r="F2013" s="92" t="s">
        <v>6316</v>
      </c>
      <c r="G2013" s="92" t="s">
        <v>3962</v>
      </c>
      <c r="H2013" s="92" t="s">
        <v>4285</v>
      </c>
      <c r="I2013" s="118" t="s">
        <v>7636</v>
      </c>
      <c r="J2013" s="119">
        <v>11</v>
      </c>
      <c r="K2013" s="119">
        <v>10000</v>
      </c>
      <c r="L2013" s="119">
        <f t="shared" si="226"/>
        <v>-9651</v>
      </c>
      <c r="N2013" s="48" t="s">
        <v>243</v>
      </c>
      <c r="P2013" s="119">
        <v>0</v>
      </c>
      <c r="Q2013" s="119">
        <v>0</v>
      </c>
      <c r="R2013" s="119">
        <v>0</v>
      </c>
      <c r="S2013" s="119">
        <f t="shared" si="227"/>
        <v>0</v>
      </c>
      <c r="T2013" s="119">
        <f t="shared" si="228"/>
        <v>0</v>
      </c>
      <c r="U2013" s="119">
        <v>19651</v>
      </c>
      <c r="V2013" s="119">
        <v>16324</v>
      </c>
      <c r="W2013" s="119">
        <v>16221</v>
      </c>
      <c r="X2013" s="119">
        <f t="shared" si="225"/>
        <v>-35975</v>
      </c>
      <c r="Y2013" s="92" t="s">
        <v>12848</v>
      </c>
      <c r="Z2013" s="93">
        <v>1.01E-3</v>
      </c>
      <c r="AA2013" s="178">
        <v>1.01E-3</v>
      </c>
      <c r="AB2013" s="93">
        <f t="shared" si="229"/>
        <v>0</v>
      </c>
      <c r="AE2013" s="48" t="s">
        <v>15145</v>
      </c>
      <c r="AF2013" s="172">
        <v>1.01E-3</v>
      </c>
      <c r="AK2013" s="48" t="s">
        <v>15148</v>
      </c>
      <c r="AM2013" s="48" t="s">
        <v>3846</v>
      </c>
      <c r="AN2013" s="48" t="s">
        <v>4272</v>
      </c>
      <c r="AQ2013" s="123"/>
      <c r="AR2013" s="179">
        <v>1.01E-3</v>
      </c>
      <c r="AS2013" s="180" t="s">
        <v>15324</v>
      </c>
      <c r="AT2013" s="181">
        <v>10000</v>
      </c>
      <c r="AU2013" s="181">
        <v>6</v>
      </c>
      <c r="AV2013" s="180" t="s">
        <v>7636</v>
      </c>
    </row>
    <row r="2014" spans="1:48" ht="30" x14ac:dyDescent="0.2">
      <c r="A2014" s="92" t="s">
        <v>7637</v>
      </c>
      <c r="B2014" s="92" t="s">
        <v>7638</v>
      </c>
      <c r="C2014" s="117" t="s">
        <v>166</v>
      </c>
      <c r="D2014" s="92" t="s">
        <v>403</v>
      </c>
      <c r="E2014" s="92" t="s">
        <v>7332</v>
      </c>
      <c r="F2014" s="92" t="s">
        <v>6316</v>
      </c>
      <c r="G2014" s="92" t="s">
        <v>3962</v>
      </c>
      <c r="H2014" s="92" t="s">
        <v>4285</v>
      </c>
      <c r="I2014" s="118" t="s">
        <v>7333</v>
      </c>
      <c r="J2014" s="119">
        <v>11</v>
      </c>
      <c r="K2014" s="119">
        <v>10000</v>
      </c>
      <c r="L2014" s="119">
        <f t="shared" si="226"/>
        <v>7243</v>
      </c>
      <c r="M2014" s="119"/>
      <c r="N2014" s="48" t="s">
        <v>243</v>
      </c>
      <c r="P2014" s="119">
        <v>0</v>
      </c>
      <c r="Q2014" s="119">
        <v>0</v>
      </c>
      <c r="R2014" s="119">
        <v>0</v>
      </c>
      <c r="S2014" s="119">
        <f t="shared" si="227"/>
        <v>0</v>
      </c>
      <c r="T2014" s="119">
        <f t="shared" si="228"/>
        <v>0</v>
      </c>
      <c r="U2014" s="119">
        <v>2757</v>
      </c>
      <c r="V2014" s="119">
        <v>1377</v>
      </c>
      <c r="W2014" s="119">
        <v>1233</v>
      </c>
      <c r="X2014" s="119">
        <f t="shared" si="225"/>
        <v>-4134</v>
      </c>
      <c r="Y2014" s="92" t="s">
        <v>12848</v>
      </c>
      <c r="Z2014" s="93">
        <v>6.9999999999999999E-4</v>
      </c>
      <c r="AA2014" s="178">
        <v>7.9000000000000001E-4</v>
      </c>
      <c r="AB2014" s="93">
        <f t="shared" si="229"/>
        <v>9.0000000000000019E-5</v>
      </c>
      <c r="AE2014" s="48" t="s">
        <v>15145</v>
      </c>
      <c r="AF2014" s="172">
        <v>7.9000000000000001E-4</v>
      </c>
      <c r="AK2014" s="48" t="s">
        <v>15148</v>
      </c>
      <c r="AM2014" s="48" t="s">
        <v>3846</v>
      </c>
      <c r="AN2014" s="48" t="s">
        <v>4272</v>
      </c>
      <c r="AQ2014" s="123" t="s">
        <v>15164</v>
      </c>
      <c r="AR2014" s="179">
        <v>7.9000000000000001E-4</v>
      </c>
      <c r="AS2014" s="180" t="s">
        <v>15280</v>
      </c>
      <c r="AT2014" s="181">
        <v>10000</v>
      </c>
      <c r="AU2014" s="181">
        <v>6</v>
      </c>
      <c r="AV2014" s="180" t="s">
        <v>7333</v>
      </c>
    </row>
    <row r="2015" spans="1:48" x14ac:dyDescent="0.2">
      <c r="A2015" s="92" t="s">
        <v>7639</v>
      </c>
      <c r="B2015" s="92" t="s">
        <v>7640</v>
      </c>
      <c r="C2015" s="117" t="s">
        <v>166</v>
      </c>
      <c r="D2015" s="92" t="s">
        <v>2310</v>
      </c>
      <c r="E2015" s="92" t="s">
        <v>7641</v>
      </c>
      <c r="F2015" s="92" t="s">
        <v>6316</v>
      </c>
      <c r="G2015" s="92" t="s">
        <v>3962</v>
      </c>
      <c r="H2015" s="92" t="s">
        <v>4285</v>
      </c>
      <c r="I2015" s="118" t="s">
        <v>7642</v>
      </c>
      <c r="J2015" s="119">
        <v>15</v>
      </c>
      <c r="K2015" s="119">
        <v>10000</v>
      </c>
      <c r="L2015" s="119">
        <f t="shared" si="226"/>
        <v>10000</v>
      </c>
      <c r="M2015" s="119">
        <v>74.5</v>
      </c>
      <c r="N2015" s="48" t="s">
        <v>243</v>
      </c>
      <c r="P2015" s="119">
        <v>0</v>
      </c>
      <c r="Q2015" s="119">
        <v>0</v>
      </c>
      <c r="R2015" s="119">
        <v>0</v>
      </c>
      <c r="S2015" s="119">
        <f t="shared" si="227"/>
        <v>0</v>
      </c>
      <c r="T2015" s="119">
        <f t="shared" si="228"/>
        <v>0</v>
      </c>
      <c r="U2015" s="119">
        <v>0</v>
      </c>
      <c r="V2015" s="119">
        <v>0</v>
      </c>
      <c r="W2015" s="119">
        <v>0</v>
      </c>
      <c r="X2015" s="119">
        <f t="shared" si="225"/>
        <v>0</v>
      </c>
      <c r="Y2015" s="92" t="s">
        <v>12844</v>
      </c>
      <c r="Z2015" s="93">
        <v>7.45E-3</v>
      </c>
      <c r="AA2015" s="178">
        <v>7.45E-3</v>
      </c>
      <c r="AB2015" s="93">
        <f t="shared" si="229"/>
        <v>0</v>
      </c>
      <c r="AE2015" s="48" t="s">
        <v>15145</v>
      </c>
      <c r="AF2015" s="172">
        <v>7.45E-3</v>
      </c>
      <c r="AK2015" s="48" t="s">
        <v>15148</v>
      </c>
      <c r="AM2015" s="48" t="s">
        <v>3846</v>
      </c>
      <c r="AN2015" s="48" t="s">
        <v>4272</v>
      </c>
      <c r="AQ2015" s="123"/>
      <c r="AR2015" s="179">
        <v>7.45E-3</v>
      </c>
      <c r="AS2015" s="180" t="s">
        <v>15324</v>
      </c>
      <c r="AT2015" s="181">
        <v>10000</v>
      </c>
      <c r="AU2015" s="181">
        <v>1000</v>
      </c>
      <c r="AV2015" s="180" t="s">
        <v>7642</v>
      </c>
    </row>
    <row r="2016" spans="1:48" ht="30" x14ac:dyDescent="0.2">
      <c r="A2016" s="92" t="s">
        <v>7643</v>
      </c>
      <c r="B2016" s="92" t="s">
        <v>7644</v>
      </c>
      <c r="C2016" s="117" t="s">
        <v>166</v>
      </c>
      <c r="D2016" s="92" t="s">
        <v>437</v>
      </c>
      <c r="E2016" s="92" t="s">
        <v>7645</v>
      </c>
      <c r="F2016" s="92" t="s">
        <v>6316</v>
      </c>
      <c r="G2016" s="92" t="s">
        <v>3962</v>
      </c>
      <c r="H2016" s="92" t="s">
        <v>4285</v>
      </c>
      <c r="I2016" s="118" t="s">
        <v>7646</v>
      </c>
      <c r="J2016" s="119">
        <v>11</v>
      </c>
      <c r="K2016" s="119">
        <v>10000</v>
      </c>
      <c r="L2016" s="119">
        <f t="shared" si="226"/>
        <v>-11516</v>
      </c>
      <c r="N2016" s="48" t="s">
        <v>243</v>
      </c>
      <c r="P2016" s="119">
        <v>20000</v>
      </c>
      <c r="Q2016" s="119">
        <v>10000</v>
      </c>
      <c r="R2016" s="119">
        <v>0</v>
      </c>
      <c r="S2016" s="119">
        <f t="shared" si="227"/>
        <v>30000</v>
      </c>
      <c r="T2016" s="119">
        <f t="shared" si="228"/>
        <v>30000</v>
      </c>
      <c r="U2016" s="119">
        <v>21516</v>
      </c>
      <c r="V2016" s="119">
        <v>18851</v>
      </c>
      <c r="W2016" s="119">
        <v>19058</v>
      </c>
      <c r="X2016" s="119">
        <f t="shared" si="225"/>
        <v>-20367</v>
      </c>
      <c r="Y2016" s="92" t="s">
        <v>12848</v>
      </c>
      <c r="Z2016" s="93">
        <v>3.6000000000000002E-4</v>
      </c>
      <c r="AA2016" s="178">
        <v>8.0000000000000004E-4</v>
      </c>
      <c r="AB2016" s="93">
        <f t="shared" si="229"/>
        <v>4.4000000000000002E-4</v>
      </c>
      <c r="AE2016" s="48" t="s">
        <v>15145</v>
      </c>
      <c r="AF2016" s="172">
        <v>8.0000000000000004E-4</v>
      </c>
      <c r="AK2016" s="48" t="s">
        <v>15148</v>
      </c>
      <c r="AM2016" s="48" t="s">
        <v>3846</v>
      </c>
      <c r="AN2016" s="48" t="s">
        <v>4272</v>
      </c>
      <c r="AQ2016" s="123" t="s">
        <v>15164</v>
      </c>
      <c r="AR2016" s="179">
        <v>8.0000000000000004E-4</v>
      </c>
      <c r="AS2016" s="180" t="s">
        <v>15280</v>
      </c>
      <c r="AT2016" s="181">
        <v>10000</v>
      </c>
      <c r="AU2016" s="181">
        <v>6</v>
      </c>
      <c r="AV2016" s="180" t="s">
        <v>7646</v>
      </c>
    </row>
    <row r="2017" spans="1:48" ht="30" x14ac:dyDescent="0.2">
      <c r="A2017" s="92" t="s">
        <v>7647</v>
      </c>
      <c r="B2017" s="92" t="s">
        <v>7648</v>
      </c>
      <c r="C2017" s="117" t="s">
        <v>166</v>
      </c>
      <c r="D2017" s="92" t="s">
        <v>403</v>
      </c>
      <c r="E2017" s="92" t="s">
        <v>7649</v>
      </c>
      <c r="F2017" s="92" t="s">
        <v>6316</v>
      </c>
      <c r="G2017" s="92" t="s">
        <v>3962</v>
      </c>
      <c r="H2017" s="92" t="s">
        <v>4285</v>
      </c>
      <c r="I2017" s="118" t="s">
        <v>7650</v>
      </c>
      <c r="J2017" s="119">
        <v>11</v>
      </c>
      <c r="K2017" s="119">
        <v>10000</v>
      </c>
      <c r="L2017" s="119">
        <f t="shared" si="226"/>
        <v>-10466</v>
      </c>
      <c r="N2017" s="48" t="s">
        <v>243</v>
      </c>
      <c r="P2017" s="119">
        <v>32475</v>
      </c>
      <c r="Q2017" s="119">
        <v>22475</v>
      </c>
      <c r="R2017" s="119">
        <v>10000</v>
      </c>
      <c r="S2017" s="119">
        <f t="shared" si="227"/>
        <v>54950</v>
      </c>
      <c r="T2017" s="119">
        <f t="shared" si="228"/>
        <v>64950</v>
      </c>
      <c r="U2017" s="119">
        <v>20466</v>
      </c>
      <c r="V2017" s="119">
        <v>17792</v>
      </c>
      <c r="W2017" s="119">
        <v>17091</v>
      </c>
      <c r="X2017" s="119">
        <f t="shared" si="225"/>
        <v>-5783</v>
      </c>
      <c r="Y2017" s="92" t="s">
        <v>12848</v>
      </c>
      <c r="Z2017" s="93">
        <v>3.6000000000000002E-4</v>
      </c>
      <c r="AA2017" s="178">
        <v>8.0000000000000004E-4</v>
      </c>
      <c r="AB2017" s="93">
        <f t="shared" si="229"/>
        <v>4.4000000000000002E-4</v>
      </c>
      <c r="AE2017" s="48" t="s">
        <v>15145</v>
      </c>
      <c r="AF2017" s="172">
        <v>8.0000000000000004E-4</v>
      </c>
      <c r="AK2017" s="48" t="s">
        <v>15148</v>
      </c>
      <c r="AM2017" s="48" t="s">
        <v>3846</v>
      </c>
      <c r="AN2017" s="48" t="s">
        <v>4272</v>
      </c>
      <c r="AQ2017" s="123" t="s">
        <v>15164</v>
      </c>
      <c r="AR2017" s="179">
        <v>8.0000000000000004E-4</v>
      </c>
      <c r="AS2017" s="180" t="s">
        <v>15280</v>
      </c>
      <c r="AT2017" s="181">
        <v>10000</v>
      </c>
      <c r="AU2017" s="181">
        <v>6</v>
      </c>
      <c r="AV2017" s="180" t="s">
        <v>7650</v>
      </c>
    </row>
    <row r="2018" spans="1:48" x14ac:dyDescent="0.2">
      <c r="A2018" s="92" t="s">
        <v>7651</v>
      </c>
      <c r="B2018" s="92" t="s">
        <v>7652</v>
      </c>
      <c r="C2018" s="117" t="s">
        <v>166</v>
      </c>
      <c r="D2018" s="92" t="s">
        <v>403</v>
      </c>
      <c r="E2018" s="92" t="s">
        <v>7653</v>
      </c>
      <c r="F2018" s="92" t="s">
        <v>6316</v>
      </c>
      <c r="G2018" s="92" t="s">
        <v>3962</v>
      </c>
      <c r="H2018" s="92" t="s">
        <v>4285</v>
      </c>
      <c r="I2018" s="118" t="s">
        <v>7654</v>
      </c>
      <c r="J2018" s="119">
        <v>11</v>
      </c>
      <c r="K2018" s="119">
        <v>10000</v>
      </c>
      <c r="L2018" s="119">
        <f t="shared" ref="L2018:L2049" si="230">K2018-U2018</f>
        <v>8099</v>
      </c>
      <c r="M2018" s="92">
        <v>29.7</v>
      </c>
      <c r="N2018" s="48" t="s">
        <v>243</v>
      </c>
      <c r="P2018" s="119">
        <v>10000</v>
      </c>
      <c r="Q2018" s="119">
        <v>10000</v>
      </c>
      <c r="R2018" s="119">
        <v>0</v>
      </c>
      <c r="S2018" s="119">
        <f t="shared" si="227"/>
        <v>20000</v>
      </c>
      <c r="T2018" s="119">
        <f t="shared" si="228"/>
        <v>20000</v>
      </c>
      <c r="U2018" s="119">
        <v>1901</v>
      </c>
      <c r="V2018" s="119">
        <v>889</v>
      </c>
      <c r="W2018" s="119">
        <v>863</v>
      </c>
      <c r="X2018" s="119">
        <f t="shared" si="225"/>
        <v>7210</v>
      </c>
      <c r="Y2018" s="92" t="s">
        <v>12863</v>
      </c>
      <c r="Z2018" s="93">
        <v>2.97E-3</v>
      </c>
      <c r="AA2018" s="178">
        <v>5.2999999999999998E-4</v>
      </c>
      <c r="AB2018" s="93">
        <f t="shared" si="229"/>
        <v>-2.4399999999999999E-3</v>
      </c>
      <c r="AE2018" s="48" t="s">
        <v>15145</v>
      </c>
      <c r="AF2018" s="172">
        <v>5.2999999999999998E-4</v>
      </c>
      <c r="AK2018" s="48" t="s">
        <v>15148</v>
      </c>
      <c r="AM2018" s="48" t="s">
        <v>3846</v>
      </c>
      <c r="AN2018" s="48" t="s">
        <v>4272</v>
      </c>
      <c r="AQ2018" s="123"/>
      <c r="AR2018" s="179">
        <v>5.2999999999999998E-4</v>
      </c>
      <c r="AS2018" s="180" t="s">
        <v>15324</v>
      </c>
      <c r="AT2018" s="181">
        <v>10000</v>
      </c>
      <c r="AU2018" s="181">
        <v>6</v>
      </c>
      <c r="AV2018" s="180" t="s">
        <v>7654</v>
      </c>
    </row>
    <row r="2019" spans="1:48" x14ac:dyDescent="0.2">
      <c r="A2019" s="92" t="s">
        <v>7655</v>
      </c>
      <c r="B2019" s="92" t="s">
        <v>7656</v>
      </c>
      <c r="C2019" s="117" t="s">
        <v>166</v>
      </c>
      <c r="D2019" s="92" t="s">
        <v>403</v>
      </c>
      <c r="E2019" s="92" t="s">
        <v>7657</v>
      </c>
      <c r="F2019" s="92" t="s">
        <v>6316</v>
      </c>
      <c r="G2019" s="92" t="s">
        <v>3962</v>
      </c>
      <c r="H2019" s="92" t="s">
        <v>4285</v>
      </c>
      <c r="I2019" s="118" t="s">
        <v>7658</v>
      </c>
      <c r="J2019" s="119">
        <v>11</v>
      </c>
      <c r="K2019" s="119">
        <v>10000</v>
      </c>
      <c r="L2019" s="119">
        <f t="shared" si="230"/>
        <v>-28348</v>
      </c>
      <c r="N2019" s="48" t="s">
        <v>243</v>
      </c>
      <c r="P2019" s="119">
        <v>30000</v>
      </c>
      <c r="Q2019" s="119">
        <v>30000</v>
      </c>
      <c r="R2019" s="119">
        <v>0</v>
      </c>
      <c r="S2019" s="119">
        <f t="shared" si="227"/>
        <v>60000</v>
      </c>
      <c r="T2019" s="119">
        <f t="shared" si="228"/>
        <v>60000</v>
      </c>
      <c r="U2019" s="119">
        <v>38348</v>
      </c>
      <c r="V2019" s="119">
        <v>26808</v>
      </c>
      <c r="W2019" s="119">
        <v>25479</v>
      </c>
      <c r="X2019" s="119">
        <f t="shared" si="225"/>
        <v>-35156</v>
      </c>
      <c r="Y2019" s="92" t="s">
        <v>12848</v>
      </c>
      <c r="Z2019" s="93">
        <v>2.3999999999999998E-3</v>
      </c>
      <c r="AA2019" s="178">
        <v>4.2999999999999999E-4</v>
      </c>
      <c r="AB2019" s="93">
        <f t="shared" si="229"/>
        <v>-1.97E-3</v>
      </c>
      <c r="AE2019" s="48" t="s">
        <v>15145</v>
      </c>
      <c r="AF2019" s="172">
        <v>4.2999999999999999E-4</v>
      </c>
      <c r="AK2019" s="48" t="s">
        <v>15148</v>
      </c>
      <c r="AM2019" s="48" t="s">
        <v>3846</v>
      </c>
      <c r="AN2019" s="48" t="s">
        <v>4272</v>
      </c>
      <c r="AQ2019" s="123" t="s">
        <v>15149</v>
      </c>
      <c r="AR2019" s="179">
        <v>4.2999999999999999E-4</v>
      </c>
      <c r="AS2019" s="180" t="s">
        <v>15280</v>
      </c>
      <c r="AT2019" s="181">
        <v>10000</v>
      </c>
      <c r="AU2019" s="181">
        <v>10</v>
      </c>
      <c r="AV2019" s="180" t="s">
        <v>7658</v>
      </c>
    </row>
    <row r="2020" spans="1:48" x14ac:dyDescent="0.2">
      <c r="A2020" s="92" t="s">
        <v>7659</v>
      </c>
      <c r="B2020" s="92" t="s">
        <v>7660</v>
      </c>
      <c r="C2020" s="117" t="s">
        <v>166</v>
      </c>
      <c r="D2020" s="92" t="s">
        <v>437</v>
      </c>
      <c r="E2020" s="92" t="s">
        <v>7661</v>
      </c>
      <c r="F2020" s="92" t="s">
        <v>6316</v>
      </c>
      <c r="G2020" s="92" t="s">
        <v>3962</v>
      </c>
      <c r="H2020" s="92" t="s">
        <v>4285</v>
      </c>
      <c r="I2020" s="118" t="s">
        <v>7662</v>
      </c>
      <c r="J2020" s="119">
        <v>11</v>
      </c>
      <c r="K2020" s="119">
        <v>10000</v>
      </c>
      <c r="L2020" s="119">
        <f t="shared" si="230"/>
        <v>9830</v>
      </c>
      <c r="M2020" s="119"/>
      <c r="N2020" s="48" t="s">
        <v>243</v>
      </c>
      <c r="P2020" s="119">
        <v>0</v>
      </c>
      <c r="Q2020" s="119">
        <v>0</v>
      </c>
      <c r="R2020" s="119">
        <v>0</v>
      </c>
      <c r="S2020" s="119">
        <f t="shared" si="227"/>
        <v>0</v>
      </c>
      <c r="T2020" s="119">
        <f t="shared" si="228"/>
        <v>0</v>
      </c>
      <c r="U2020" s="119">
        <v>170</v>
      </c>
      <c r="V2020" s="119">
        <v>0</v>
      </c>
      <c r="W2020" s="119">
        <v>0</v>
      </c>
      <c r="X2020" s="119">
        <f t="shared" si="225"/>
        <v>-170</v>
      </c>
      <c r="Y2020" s="92" t="s">
        <v>12848</v>
      </c>
      <c r="Z2020" s="93">
        <v>1.7799999999999999E-3</v>
      </c>
      <c r="AA2020" s="178">
        <v>5.2999999999999998E-4</v>
      </c>
      <c r="AB2020" s="93">
        <f t="shared" si="229"/>
        <v>-1.2499999999999998E-3</v>
      </c>
      <c r="AE2020" s="48" t="s">
        <v>15145</v>
      </c>
      <c r="AF2020" s="172">
        <v>5.2999999999999998E-4</v>
      </c>
      <c r="AK2020" s="48" t="s">
        <v>15148</v>
      </c>
      <c r="AM2020" s="48" t="s">
        <v>3846</v>
      </c>
      <c r="AN2020" s="48" t="s">
        <v>4272</v>
      </c>
      <c r="AQ2020" s="123" t="s">
        <v>15149</v>
      </c>
      <c r="AR2020" s="179">
        <v>5.2999999999999998E-4</v>
      </c>
      <c r="AS2020" s="180" t="s">
        <v>15324</v>
      </c>
      <c r="AT2020" s="181">
        <v>10000</v>
      </c>
      <c r="AU2020" s="181">
        <v>9</v>
      </c>
      <c r="AV2020" s="180" t="s">
        <v>7662</v>
      </c>
    </row>
    <row r="2021" spans="1:48" x14ac:dyDescent="0.2">
      <c r="A2021" s="92" t="s">
        <v>7663</v>
      </c>
      <c r="B2021" s="92" t="s">
        <v>7664</v>
      </c>
      <c r="C2021" s="117" t="s">
        <v>166</v>
      </c>
      <c r="D2021" s="92" t="s">
        <v>437</v>
      </c>
      <c r="E2021" s="92" t="s">
        <v>7665</v>
      </c>
      <c r="F2021" s="92" t="s">
        <v>6316</v>
      </c>
      <c r="G2021" s="92" t="s">
        <v>3962</v>
      </c>
      <c r="H2021" s="92" t="s">
        <v>4270</v>
      </c>
      <c r="I2021" s="118" t="s">
        <v>7666</v>
      </c>
      <c r="J2021" s="119">
        <v>20</v>
      </c>
      <c r="K2021" s="119">
        <v>5000</v>
      </c>
      <c r="L2021" s="119">
        <f t="shared" si="230"/>
        <v>4073</v>
      </c>
      <c r="M2021" s="92">
        <v>343.05</v>
      </c>
      <c r="N2021" s="48" t="s">
        <v>243</v>
      </c>
      <c r="P2021" s="119">
        <v>5000</v>
      </c>
      <c r="Q2021" s="119">
        <v>0</v>
      </c>
      <c r="R2021" s="119">
        <v>5000</v>
      </c>
      <c r="S2021" s="119">
        <f t="shared" si="227"/>
        <v>5000</v>
      </c>
      <c r="T2021" s="119">
        <f t="shared" si="228"/>
        <v>10000</v>
      </c>
      <c r="U2021" s="119">
        <v>927</v>
      </c>
      <c r="V2021" s="119">
        <v>475</v>
      </c>
      <c r="W2021" s="119">
        <v>405</v>
      </c>
      <c r="X2021" s="119">
        <f t="shared" si="225"/>
        <v>3598</v>
      </c>
      <c r="Y2021" s="92" t="s">
        <v>12863</v>
      </c>
      <c r="Z2021" s="93">
        <v>6.8610000000000004E-2</v>
      </c>
      <c r="AA2021" s="178">
        <v>6.8610000000000004E-2</v>
      </c>
      <c r="AB2021" s="93">
        <f t="shared" si="229"/>
        <v>0</v>
      </c>
      <c r="AE2021" s="48" t="s">
        <v>15145</v>
      </c>
      <c r="AF2021" s="172">
        <v>6.8610000000000004E-2</v>
      </c>
      <c r="AK2021" s="48" t="s">
        <v>15148</v>
      </c>
      <c r="AM2021" s="48" t="s">
        <v>3846</v>
      </c>
      <c r="AN2021" s="48" t="s">
        <v>4272</v>
      </c>
      <c r="AQ2021" s="123"/>
      <c r="AR2021" s="179">
        <v>6.8610000000000004E-2</v>
      </c>
      <c r="AS2021" s="180" t="s">
        <v>15369</v>
      </c>
      <c r="AT2021" s="181">
        <v>5000</v>
      </c>
      <c r="AU2021" s="181">
        <v>6</v>
      </c>
      <c r="AV2021" s="180" t="s">
        <v>7666</v>
      </c>
    </row>
    <row r="2022" spans="1:48" ht="60" x14ac:dyDescent="0.2">
      <c r="A2022" s="92" t="s">
        <v>7667</v>
      </c>
      <c r="B2022" s="92" t="s">
        <v>7668</v>
      </c>
      <c r="C2022" s="117" t="s">
        <v>166</v>
      </c>
      <c r="D2022" s="92" t="s">
        <v>403</v>
      </c>
      <c r="E2022" s="92" t="s">
        <v>7669</v>
      </c>
      <c r="F2022" s="92" t="s">
        <v>6316</v>
      </c>
      <c r="G2022" s="92" t="s">
        <v>3962</v>
      </c>
      <c r="H2022" s="92" t="s">
        <v>4285</v>
      </c>
      <c r="I2022" s="118" t="s">
        <v>7670</v>
      </c>
      <c r="J2022" s="119">
        <v>15</v>
      </c>
      <c r="K2022" s="119">
        <v>10000</v>
      </c>
      <c r="L2022" s="119">
        <f t="shared" si="230"/>
        <v>10000</v>
      </c>
      <c r="M2022" s="119">
        <v>265</v>
      </c>
      <c r="N2022" s="48" t="s">
        <v>243</v>
      </c>
      <c r="O2022" s="48" t="s">
        <v>504</v>
      </c>
      <c r="P2022" s="119">
        <v>0</v>
      </c>
      <c r="Q2022" s="119">
        <v>0</v>
      </c>
      <c r="R2022" s="119">
        <v>0</v>
      </c>
      <c r="S2022" s="119">
        <f t="shared" si="227"/>
        <v>0</v>
      </c>
      <c r="T2022" s="119">
        <f t="shared" si="228"/>
        <v>0</v>
      </c>
      <c r="U2022" s="119">
        <v>0</v>
      </c>
      <c r="V2022" s="119">
        <v>0</v>
      </c>
      <c r="W2022" s="119">
        <v>0</v>
      </c>
      <c r="X2022" s="119">
        <f t="shared" si="225"/>
        <v>0</v>
      </c>
      <c r="Y2022" s="92" t="s">
        <v>12844</v>
      </c>
      <c r="Z2022" s="93">
        <v>2.6499999999999999E-2</v>
      </c>
      <c r="AA2022" s="178">
        <v>1.21E-2</v>
      </c>
      <c r="AB2022" s="93">
        <f t="shared" si="229"/>
        <v>-1.44E-2</v>
      </c>
      <c r="AE2022" s="48" t="s">
        <v>15145</v>
      </c>
      <c r="AF2022" s="172">
        <v>1.21E-2</v>
      </c>
      <c r="AK2022" s="48" t="s">
        <v>15148</v>
      </c>
      <c r="AM2022" s="48" t="s">
        <v>3846</v>
      </c>
      <c r="AN2022" s="48" t="s">
        <v>4272</v>
      </c>
      <c r="AQ2022" s="123" t="s">
        <v>15149</v>
      </c>
      <c r="AR2022" s="179">
        <v>1.21E-2</v>
      </c>
      <c r="AS2022" s="180" t="s">
        <v>15324</v>
      </c>
      <c r="AT2022" s="181">
        <v>10000</v>
      </c>
      <c r="AU2022" s="181">
        <v>15</v>
      </c>
      <c r="AV2022" s="180" t="s">
        <v>7670</v>
      </c>
    </row>
    <row r="2023" spans="1:48" ht="45" x14ac:dyDescent="0.2">
      <c r="A2023" s="92" t="s">
        <v>7671</v>
      </c>
      <c r="B2023" s="92" t="s">
        <v>7672</v>
      </c>
      <c r="C2023" s="117" t="s">
        <v>166</v>
      </c>
      <c r="D2023" s="92" t="s">
        <v>2310</v>
      </c>
      <c r="E2023" s="92" t="s">
        <v>7673</v>
      </c>
      <c r="F2023" s="92" t="s">
        <v>6316</v>
      </c>
      <c r="G2023" s="92" t="s">
        <v>3962</v>
      </c>
      <c r="H2023" s="92" t="s">
        <v>7388</v>
      </c>
      <c r="I2023" s="118" t="s">
        <v>7674</v>
      </c>
      <c r="J2023" s="119">
        <v>23</v>
      </c>
      <c r="K2023" s="119">
        <v>10000</v>
      </c>
      <c r="L2023" s="119">
        <f t="shared" si="230"/>
        <v>1025</v>
      </c>
      <c r="N2023" s="48" t="s">
        <v>243</v>
      </c>
      <c r="P2023" s="119">
        <v>0</v>
      </c>
      <c r="Q2023" s="119">
        <v>0</v>
      </c>
      <c r="R2023" s="119">
        <v>0</v>
      </c>
      <c r="S2023" s="119">
        <f t="shared" si="227"/>
        <v>0</v>
      </c>
      <c r="T2023" s="119">
        <f t="shared" si="228"/>
        <v>0</v>
      </c>
      <c r="U2023" s="119">
        <v>8975</v>
      </c>
      <c r="V2023" s="119">
        <v>7266</v>
      </c>
      <c r="W2023" s="119">
        <v>7476</v>
      </c>
      <c r="X2023" s="119">
        <f t="shared" si="225"/>
        <v>-16241</v>
      </c>
      <c r="Y2023" s="92" t="s">
        <v>12848</v>
      </c>
      <c r="Z2023" s="93">
        <v>8.8999999999999995E-4</v>
      </c>
      <c r="AA2023" s="178">
        <v>8.8999999999999995E-4</v>
      </c>
      <c r="AB2023" s="93">
        <f t="shared" si="229"/>
        <v>0</v>
      </c>
      <c r="AC2023" s="48" t="s">
        <v>15208</v>
      </c>
      <c r="AE2023" s="48" t="s">
        <v>15145</v>
      </c>
      <c r="AK2023" s="48" t="s">
        <v>15638</v>
      </c>
      <c r="AM2023" s="48" t="s">
        <v>3846</v>
      </c>
      <c r="AN2023" s="48" t="s">
        <v>4272</v>
      </c>
      <c r="AQ2023" s="123"/>
      <c r="AR2023" s="179">
        <v>8.8999999999999995E-4</v>
      </c>
      <c r="AS2023" s="180" t="s">
        <v>15629</v>
      </c>
      <c r="AT2023" s="181">
        <v>10000</v>
      </c>
      <c r="AU2023" s="181">
        <v>23</v>
      </c>
      <c r="AV2023" s="180" t="s">
        <v>7674</v>
      </c>
    </row>
    <row r="2024" spans="1:48" x14ac:dyDescent="0.2">
      <c r="A2024" s="92" t="s">
        <v>7675</v>
      </c>
      <c r="B2024" s="92" t="s">
        <v>7676</v>
      </c>
      <c r="C2024" s="117" t="s">
        <v>166</v>
      </c>
      <c r="D2024" s="92" t="s">
        <v>403</v>
      </c>
      <c r="E2024" s="92" t="s">
        <v>7677</v>
      </c>
      <c r="F2024" s="92" t="s">
        <v>6316</v>
      </c>
      <c r="G2024" s="92" t="s">
        <v>3962</v>
      </c>
      <c r="H2024" s="92" t="s">
        <v>4285</v>
      </c>
      <c r="I2024" s="118" t="s">
        <v>7678</v>
      </c>
      <c r="J2024" s="119">
        <v>14</v>
      </c>
      <c r="K2024" s="119">
        <v>5000</v>
      </c>
      <c r="L2024" s="119">
        <f t="shared" si="230"/>
        <v>-6760</v>
      </c>
      <c r="N2024" s="48" t="s">
        <v>243</v>
      </c>
      <c r="P2024" s="119">
        <v>15000</v>
      </c>
      <c r="Q2024" s="119">
        <v>10000</v>
      </c>
      <c r="R2024" s="119">
        <v>0</v>
      </c>
      <c r="S2024" s="119">
        <f t="shared" si="227"/>
        <v>25000</v>
      </c>
      <c r="T2024" s="119">
        <f t="shared" si="228"/>
        <v>25000</v>
      </c>
      <c r="U2024" s="119">
        <v>11760</v>
      </c>
      <c r="V2024" s="119">
        <v>6451</v>
      </c>
      <c r="W2024" s="119">
        <v>6381</v>
      </c>
      <c r="X2024" s="119">
        <f t="shared" si="225"/>
        <v>-3211</v>
      </c>
      <c r="Y2024" s="92" t="s">
        <v>12848</v>
      </c>
      <c r="Z2024" s="93">
        <v>3.7999999999999999E-2</v>
      </c>
      <c r="AA2024" s="178">
        <v>3.7999999999999999E-2</v>
      </c>
      <c r="AB2024" s="93">
        <f t="shared" si="229"/>
        <v>0</v>
      </c>
      <c r="AE2024" s="48" t="s">
        <v>15145</v>
      </c>
      <c r="AF2024" s="172">
        <v>3.7999999999999999E-2</v>
      </c>
      <c r="AK2024" s="48" t="s">
        <v>15148</v>
      </c>
      <c r="AM2024" s="48" t="s">
        <v>3846</v>
      </c>
      <c r="AN2024" s="48" t="s">
        <v>4272</v>
      </c>
      <c r="AQ2024" s="123"/>
      <c r="AR2024" s="179">
        <v>3.7999999999999999E-2</v>
      </c>
      <c r="AS2024" s="180" t="s">
        <v>15280</v>
      </c>
      <c r="AT2024" s="181">
        <v>5000</v>
      </c>
      <c r="AU2024" s="181">
        <v>8</v>
      </c>
      <c r="AV2024" s="180" t="s">
        <v>7678</v>
      </c>
    </row>
    <row r="2025" spans="1:48" x14ac:dyDescent="0.2">
      <c r="A2025" s="92" t="s">
        <v>7679</v>
      </c>
      <c r="B2025" s="92" t="s">
        <v>7680</v>
      </c>
      <c r="C2025" s="117" t="s">
        <v>166</v>
      </c>
      <c r="D2025" s="92" t="s">
        <v>403</v>
      </c>
      <c r="E2025" s="92" t="s">
        <v>7681</v>
      </c>
      <c r="F2025" s="92" t="s">
        <v>6316</v>
      </c>
      <c r="G2025" s="92" t="s">
        <v>3962</v>
      </c>
      <c r="H2025" s="92" t="s">
        <v>4285</v>
      </c>
      <c r="I2025" s="118" t="s">
        <v>7682</v>
      </c>
      <c r="J2025" s="119">
        <v>11</v>
      </c>
      <c r="K2025" s="119">
        <v>10000</v>
      </c>
      <c r="L2025" s="119">
        <f t="shared" si="230"/>
        <v>-67860</v>
      </c>
      <c r="N2025" s="48" t="s">
        <v>243</v>
      </c>
      <c r="P2025" s="119">
        <v>80000</v>
      </c>
      <c r="Q2025" s="119">
        <v>60000</v>
      </c>
      <c r="R2025" s="119">
        <v>20000</v>
      </c>
      <c r="S2025" s="119">
        <f t="shared" si="227"/>
        <v>140000</v>
      </c>
      <c r="T2025" s="119">
        <f t="shared" si="228"/>
        <v>160000</v>
      </c>
      <c r="U2025" s="119">
        <v>77860</v>
      </c>
      <c r="V2025" s="119">
        <v>53156</v>
      </c>
      <c r="W2025" s="119">
        <v>50040</v>
      </c>
      <c r="X2025" s="119">
        <f t="shared" si="225"/>
        <v>-51016</v>
      </c>
      <c r="Y2025" s="92" t="s">
        <v>12848</v>
      </c>
      <c r="Z2025" s="93">
        <v>7.5000000000000002E-4</v>
      </c>
      <c r="AA2025" s="178">
        <v>7.5000000000000002E-4</v>
      </c>
      <c r="AB2025" s="93">
        <f t="shared" si="229"/>
        <v>0</v>
      </c>
      <c r="AE2025" s="48" t="s">
        <v>15145</v>
      </c>
      <c r="AF2025" s="172">
        <v>7.5000000000000002E-4</v>
      </c>
      <c r="AK2025" s="48" t="s">
        <v>15148</v>
      </c>
      <c r="AM2025" s="48" t="s">
        <v>3846</v>
      </c>
      <c r="AN2025" s="48" t="s">
        <v>4272</v>
      </c>
      <c r="AQ2025" s="123"/>
      <c r="AR2025" s="179">
        <v>7.5000000000000002E-4</v>
      </c>
      <c r="AS2025" s="180" t="s">
        <v>15280</v>
      </c>
      <c r="AT2025" s="181">
        <v>10000</v>
      </c>
      <c r="AU2025" s="181">
        <v>8</v>
      </c>
      <c r="AV2025" s="180" t="s">
        <v>7682</v>
      </c>
    </row>
    <row r="2026" spans="1:48" x14ac:dyDescent="0.2">
      <c r="A2026" s="92" t="s">
        <v>7683</v>
      </c>
      <c r="B2026" s="92" t="s">
        <v>7684</v>
      </c>
      <c r="C2026" s="117" t="s">
        <v>166</v>
      </c>
      <c r="D2026" s="92" t="s">
        <v>437</v>
      </c>
      <c r="E2026" s="92" t="s">
        <v>15639</v>
      </c>
      <c r="F2026" s="92" t="s">
        <v>6316</v>
      </c>
      <c r="G2026" s="92" t="s">
        <v>3962</v>
      </c>
      <c r="H2026" s="92" t="s">
        <v>4908</v>
      </c>
      <c r="I2026" s="118" t="s">
        <v>7686</v>
      </c>
      <c r="J2026" s="119">
        <v>17</v>
      </c>
      <c r="K2026" s="119">
        <v>20000</v>
      </c>
      <c r="L2026" s="119">
        <f t="shared" si="230"/>
        <v>-48978</v>
      </c>
      <c r="N2026" s="48" t="s">
        <v>243</v>
      </c>
      <c r="P2026" s="119">
        <v>60000</v>
      </c>
      <c r="Q2026" s="119">
        <v>20000</v>
      </c>
      <c r="R2026" s="119">
        <v>40000</v>
      </c>
      <c r="S2026" s="119">
        <f t="shared" si="227"/>
        <v>80000</v>
      </c>
      <c r="T2026" s="119">
        <f t="shared" si="228"/>
        <v>120000</v>
      </c>
      <c r="U2026" s="119">
        <v>68978</v>
      </c>
      <c r="V2026" s="119">
        <v>47556</v>
      </c>
      <c r="W2026" s="119">
        <v>44478</v>
      </c>
      <c r="X2026" s="119">
        <f t="shared" si="225"/>
        <v>-56534</v>
      </c>
      <c r="Y2026" s="92" t="s">
        <v>12848</v>
      </c>
      <c r="Z2026" s="93">
        <v>2.6599999999999999E-2</v>
      </c>
      <c r="AA2026" s="178">
        <v>2.6599999999999999E-2</v>
      </c>
      <c r="AB2026" s="93">
        <f t="shared" si="229"/>
        <v>0</v>
      </c>
      <c r="AE2026" s="48" t="s">
        <v>15145</v>
      </c>
      <c r="AF2026" s="172">
        <v>2.6599999999999999E-2</v>
      </c>
      <c r="AK2026" s="48" t="s">
        <v>15148</v>
      </c>
      <c r="AM2026" s="48" t="s">
        <v>3846</v>
      </c>
      <c r="AN2026" s="48" t="s">
        <v>4272</v>
      </c>
      <c r="AQ2026" s="123"/>
      <c r="AR2026" s="179">
        <v>2.6599999999999999E-2</v>
      </c>
      <c r="AS2026" s="180" t="s">
        <v>15380</v>
      </c>
      <c r="AT2026" s="181">
        <v>20000</v>
      </c>
      <c r="AU2026" s="181">
        <v>6</v>
      </c>
      <c r="AV2026" s="180" t="s">
        <v>7686</v>
      </c>
    </row>
    <row r="2027" spans="1:48" ht="30" x14ac:dyDescent="0.2">
      <c r="A2027" s="92" t="s">
        <v>7687</v>
      </c>
      <c r="B2027" s="92" t="s">
        <v>7688</v>
      </c>
      <c r="C2027" s="117" t="s">
        <v>166</v>
      </c>
      <c r="D2027" s="92" t="s">
        <v>437</v>
      </c>
      <c r="E2027" s="92" t="s">
        <v>15640</v>
      </c>
      <c r="F2027" s="92" t="s">
        <v>6316</v>
      </c>
      <c r="G2027" s="92" t="s">
        <v>3962</v>
      </c>
      <c r="H2027" s="92" t="s">
        <v>7690</v>
      </c>
      <c r="I2027" s="118" t="s">
        <v>7691</v>
      </c>
      <c r="J2027" s="119">
        <v>11</v>
      </c>
      <c r="K2027" s="119">
        <v>16000</v>
      </c>
      <c r="L2027" s="119">
        <f t="shared" si="230"/>
        <v>-52978</v>
      </c>
      <c r="N2027" s="48" t="s">
        <v>243</v>
      </c>
      <c r="P2027" s="119">
        <v>88000</v>
      </c>
      <c r="Q2027" s="119">
        <v>20000</v>
      </c>
      <c r="R2027" s="119">
        <v>0</v>
      </c>
      <c r="S2027" s="119">
        <f t="shared" si="227"/>
        <v>108000</v>
      </c>
      <c r="T2027" s="119">
        <f t="shared" si="228"/>
        <v>108000</v>
      </c>
      <c r="U2027" s="119">
        <v>68978</v>
      </c>
      <c r="V2027" s="119">
        <v>47556</v>
      </c>
      <c r="W2027" s="119">
        <v>44478</v>
      </c>
      <c r="X2027" s="119">
        <f t="shared" si="225"/>
        <v>-28534</v>
      </c>
      <c r="Y2027" s="92" t="s">
        <v>12848</v>
      </c>
      <c r="Z2027" s="93">
        <v>2.5000000000000001E-3</v>
      </c>
      <c r="AA2027" s="178">
        <v>0.05</v>
      </c>
      <c r="AB2027" s="93">
        <f t="shared" si="229"/>
        <v>4.7500000000000001E-2</v>
      </c>
      <c r="AE2027" s="48" t="s">
        <v>15145</v>
      </c>
      <c r="AF2027" s="172">
        <v>0.05</v>
      </c>
      <c r="AK2027" s="48" t="s">
        <v>15148</v>
      </c>
      <c r="AM2027" s="48" t="s">
        <v>3846</v>
      </c>
      <c r="AN2027" s="48" t="s">
        <v>4272</v>
      </c>
      <c r="AQ2027" s="123" t="s">
        <v>15164</v>
      </c>
      <c r="AR2027" s="179">
        <v>0.05</v>
      </c>
      <c r="AS2027" s="180" t="s">
        <v>15369</v>
      </c>
      <c r="AT2027" s="181">
        <v>4000</v>
      </c>
      <c r="AU2027" s="181">
        <v>13</v>
      </c>
      <c r="AV2027" s="180" t="s">
        <v>7691</v>
      </c>
    </row>
    <row r="2028" spans="1:48" x14ac:dyDescent="0.2">
      <c r="A2028" s="92" t="s">
        <v>7692</v>
      </c>
      <c r="B2028" s="92" t="s">
        <v>7693</v>
      </c>
      <c r="C2028" s="117" t="s">
        <v>166</v>
      </c>
      <c r="D2028" s="92" t="s">
        <v>403</v>
      </c>
      <c r="E2028" s="92" t="s">
        <v>7694</v>
      </c>
      <c r="F2028" s="92" t="s">
        <v>6316</v>
      </c>
      <c r="G2028" s="92" t="s">
        <v>3962</v>
      </c>
      <c r="H2028" s="92" t="s">
        <v>4285</v>
      </c>
      <c r="I2028" s="118" t="s">
        <v>7695</v>
      </c>
      <c r="J2028" s="119">
        <v>11</v>
      </c>
      <c r="K2028" s="119">
        <v>10000</v>
      </c>
      <c r="L2028" s="119">
        <f t="shared" si="230"/>
        <v>3366</v>
      </c>
      <c r="N2028" s="48" t="s">
        <v>243</v>
      </c>
      <c r="P2028" s="119">
        <v>0</v>
      </c>
      <c r="Q2028" s="119">
        <v>0</v>
      </c>
      <c r="R2028" s="119">
        <v>0</v>
      </c>
      <c r="S2028" s="119">
        <f t="shared" si="227"/>
        <v>0</v>
      </c>
      <c r="T2028" s="119">
        <f t="shared" si="228"/>
        <v>0</v>
      </c>
      <c r="U2028" s="119">
        <v>6634</v>
      </c>
      <c r="V2028" s="119">
        <v>6157</v>
      </c>
      <c r="W2028" s="119">
        <v>6429</v>
      </c>
      <c r="X2028" s="119">
        <f t="shared" si="225"/>
        <v>-12791</v>
      </c>
      <c r="Y2028" s="92" t="s">
        <v>12848</v>
      </c>
      <c r="Z2028" s="93">
        <v>1.6800000000000001E-3</v>
      </c>
      <c r="AA2028" s="178">
        <v>5.2999999999999998E-4</v>
      </c>
      <c r="AB2028" s="93">
        <f t="shared" si="229"/>
        <v>-1.15E-3</v>
      </c>
      <c r="AE2028" s="48" t="s">
        <v>15145</v>
      </c>
      <c r="AF2028" s="172">
        <v>5.2999999999999998E-4</v>
      </c>
      <c r="AK2028" s="48" t="s">
        <v>15148</v>
      </c>
      <c r="AM2028" s="48" t="s">
        <v>3846</v>
      </c>
      <c r="AN2028" s="48" t="s">
        <v>4272</v>
      </c>
      <c r="AQ2028" s="123" t="s">
        <v>15149</v>
      </c>
      <c r="AR2028" s="179">
        <v>5.2999999999999998E-4</v>
      </c>
      <c r="AS2028" s="180" t="s">
        <v>15280</v>
      </c>
      <c r="AT2028" s="181">
        <v>10000</v>
      </c>
      <c r="AU2028" s="181">
        <v>12</v>
      </c>
      <c r="AV2028" s="180" t="s">
        <v>7695</v>
      </c>
    </row>
    <row r="2029" spans="1:48" x14ac:dyDescent="0.2">
      <c r="A2029" s="92" t="s">
        <v>7696</v>
      </c>
      <c r="B2029" s="92" t="s">
        <v>7697</v>
      </c>
      <c r="C2029" s="117" t="s">
        <v>166</v>
      </c>
      <c r="D2029" s="92" t="s">
        <v>403</v>
      </c>
      <c r="E2029" s="92" t="s">
        <v>7698</v>
      </c>
      <c r="F2029" s="92" t="s">
        <v>6316</v>
      </c>
      <c r="G2029" s="92" t="s">
        <v>3962</v>
      </c>
      <c r="H2029" s="92" t="s">
        <v>4285</v>
      </c>
      <c r="I2029" s="118" t="s">
        <v>7699</v>
      </c>
      <c r="J2029" s="119">
        <v>11</v>
      </c>
      <c r="K2029" s="119">
        <v>10000</v>
      </c>
      <c r="L2029" s="119">
        <f t="shared" si="230"/>
        <v>-61235</v>
      </c>
      <c r="N2029" s="48" t="s">
        <v>243</v>
      </c>
      <c r="P2029" s="119">
        <v>50000</v>
      </c>
      <c r="Q2029" s="119">
        <v>40000</v>
      </c>
      <c r="R2029" s="119">
        <v>10000</v>
      </c>
      <c r="S2029" s="119">
        <f t="shared" si="227"/>
        <v>90000</v>
      </c>
      <c r="T2029" s="119">
        <f t="shared" si="228"/>
        <v>100000</v>
      </c>
      <c r="U2029" s="119">
        <v>71235</v>
      </c>
      <c r="V2029" s="119">
        <v>70824</v>
      </c>
      <c r="W2029" s="119">
        <v>69367</v>
      </c>
      <c r="X2029" s="119">
        <f t="shared" si="225"/>
        <v>-92059</v>
      </c>
      <c r="Y2029" s="92" t="s">
        <v>12848</v>
      </c>
      <c r="Z2029" s="93">
        <v>1.34E-3</v>
      </c>
      <c r="AA2029" s="178">
        <v>1.34E-3</v>
      </c>
      <c r="AB2029" s="93">
        <f t="shared" si="229"/>
        <v>0</v>
      </c>
      <c r="AE2029" s="48" t="s">
        <v>15145</v>
      </c>
      <c r="AF2029" s="172">
        <v>1.34E-3</v>
      </c>
      <c r="AK2029" s="48" t="s">
        <v>15148</v>
      </c>
      <c r="AM2029" s="48" t="s">
        <v>3846</v>
      </c>
      <c r="AN2029" s="48" t="s">
        <v>4272</v>
      </c>
      <c r="AQ2029" s="123"/>
      <c r="AR2029" s="179">
        <v>1.34E-3</v>
      </c>
      <c r="AS2029" s="180" t="s">
        <v>15280</v>
      </c>
      <c r="AT2029" s="181">
        <v>10000</v>
      </c>
      <c r="AU2029" s="181">
        <v>4</v>
      </c>
      <c r="AV2029" s="180" t="s">
        <v>7699</v>
      </c>
    </row>
    <row r="2030" spans="1:48" x14ac:dyDescent="0.2">
      <c r="A2030" s="92" t="s">
        <v>7700</v>
      </c>
      <c r="B2030" s="92" t="s">
        <v>7701</v>
      </c>
      <c r="C2030" s="117" t="s">
        <v>166</v>
      </c>
      <c r="D2030" s="92" t="s">
        <v>403</v>
      </c>
      <c r="E2030" s="92" t="s">
        <v>7702</v>
      </c>
      <c r="F2030" s="92" t="s">
        <v>6316</v>
      </c>
      <c r="G2030" s="92" t="s">
        <v>3962</v>
      </c>
      <c r="H2030" s="92" t="s">
        <v>4285</v>
      </c>
      <c r="I2030" s="118" t="s">
        <v>7703</v>
      </c>
      <c r="J2030" s="119">
        <v>11</v>
      </c>
      <c r="K2030" s="119">
        <v>10000</v>
      </c>
      <c r="L2030" s="119">
        <f t="shared" si="230"/>
        <v>-265744</v>
      </c>
      <c r="N2030" s="48" t="s">
        <v>243</v>
      </c>
      <c r="P2030" s="119">
        <v>160000</v>
      </c>
      <c r="Q2030" s="119">
        <v>70000</v>
      </c>
      <c r="R2030" s="119">
        <v>90000</v>
      </c>
      <c r="S2030" s="119">
        <f t="shared" si="227"/>
        <v>230000</v>
      </c>
      <c r="T2030" s="119">
        <f t="shared" si="228"/>
        <v>320000</v>
      </c>
      <c r="U2030" s="119">
        <v>275744</v>
      </c>
      <c r="V2030" s="119">
        <v>282156</v>
      </c>
      <c r="W2030" s="119">
        <v>279300</v>
      </c>
      <c r="X2030" s="119">
        <f t="shared" si="225"/>
        <v>-397900</v>
      </c>
      <c r="Y2030" s="92" t="s">
        <v>12848</v>
      </c>
      <c r="Z2030" s="93">
        <v>6.0999999999999997E-4</v>
      </c>
      <c r="AA2030" s="178">
        <v>6.0999999999999997E-4</v>
      </c>
      <c r="AB2030" s="93">
        <f t="shared" si="229"/>
        <v>0</v>
      </c>
      <c r="AE2030" s="48" t="s">
        <v>15145</v>
      </c>
      <c r="AF2030" s="172">
        <v>6.0999999999999997E-4</v>
      </c>
      <c r="AK2030" s="48" t="s">
        <v>15148</v>
      </c>
      <c r="AM2030" s="48" t="s">
        <v>3846</v>
      </c>
      <c r="AN2030" s="48" t="s">
        <v>4272</v>
      </c>
      <c r="AQ2030" s="123"/>
      <c r="AR2030" s="179">
        <v>6.0999999999999997E-4</v>
      </c>
      <c r="AS2030" s="180" t="s">
        <v>15280</v>
      </c>
      <c r="AT2030" s="181">
        <v>20000</v>
      </c>
      <c r="AU2030" s="181">
        <v>4</v>
      </c>
      <c r="AV2030" s="180" t="s">
        <v>7703</v>
      </c>
    </row>
    <row r="2031" spans="1:48" x14ac:dyDescent="0.2">
      <c r="A2031" s="92" t="s">
        <v>7704</v>
      </c>
      <c r="B2031" s="92" t="s">
        <v>7705</v>
      </c>
      <c r="C2031" s="117" t="s">
        <v>166</v>
      </c>
      <c r="D2031" s="92" t="s">
        <v>403</v>
      </c>
      <c r="E2031" s="92" t="s">
        <v>7706</v>
      </c>
      <c r="F2031" s="92" t="s">
        <v>6316</v>
      </c>
      <c r="G2031" s="92" t="s">
        <v>3962</v>
      </c>
      <c r="H2031" s="92" t="s">
        <v>4285</v>
      </c>
      <c r="I2031" s="118" t="s">
        <v>7707</v>
      </c>
      <c r="J2031" s="119">
        <v>11</v>
      </c>
      <c r="K2031" s="119">
        <v>10000</v>
      </c>
      <c r="L2031" s="119">
        <f t="shared" si="230"/>
        <v>-2680</v>
      </c>
      <c r="N2031" s="48" t="s">
        <v>243</v>
      </c>
      <c r="P2031" s="119">
        <v>0</v>
      </c>
      <c r="Q2031" s="119">
        <v>0</v>
      </c>
      <c r="R2031" s="119">
        <v>0</v>
      </c>
      <c r="S2031" s="119">
        <f t="shared" si="227"/>
        <v>0</v>
      </c>
      <c r="T2031" s="119">
        <f t="shared" si="228"/>
        <v>0</v>
      </c>
      <c r="U2031" s="119">
        <v>12680</v>
      </c>
      <c r="V2031" s="119">
        <v>11577</v>
      </c>
      <c r="W2031" s="119">
        <v>11475</v>
      </c>
      <c r="X2031" s="119">
        <f t="shared" si="225"/>
        <v>-24257</v>
      </c>
      <c r="Y2031" s="92" t="s">
        <v>12848</v>
      </c>
      <c r="Z2031" s="93">
        <v>2.0999999999999999E-3</v>
      </c>
      <c r="AA2031" s="178">
        <v>2.0999999999999999E-3</v>
      </c>
      <c r="AB2031" s="93">
        <f t="shared" si="229"/>
        <v>0</v>
      </c>
      <c r="AE2031" s="48" t="s">
        <v>15145</v>
      </c>
      <c r="AF2031" s="172">
        <v>2.0999999999999999E-3</v>
      </c>
      <c r="AK2031" s="48" t="s">
        <v>15148</v>
      </c>
      <c r="AM2031" s="48" t="s">
        <v>3846</v>
      </c>
      <c r="AN2031" s="48" t="s">
        <v>4272</v>
      </c>
      <c r="AQ2031" s="123"/>
      <c r="AR2031" s="179">
        <v>2.0999999999999999E-3</v>
      </c>
      <c r="AS2031" s="180" t="s">
        <v>15280</v>
      </c>
      <c r="AT2031" s="181">
        <v>10000</v>
      </c>
      <c r="AU2031" s="181">
        <v>3</v>
      </c>
      <c r="AV2031" s="180" t="s">
        <v>7707</v>
      </c>
    </row>
    <row r="2032" spans="1:48" ht="30" x14ac:dyDescent="0.2">
      <c r="A2032" s="92" t="s">
        <v>7708</v>
      </c>
      <c r="B2032" s="92" t="s">
        <v>7709</v>
      </c>
      <c r="C2032" s="117" t="s">
        <v>166</v>
      </c>
      <c r="D2032" s="92" t="s">
        <v>403</v>
      </c>
      <c r="E2032" s="92" t="s">
        <v>15641</v>
      </c>
      <c r="F2032" s="92" t="s">
        <v>6316</v>
      </c>
      <c r="G2032" s="92" t="s">
        <v>3962</v>
      </c>
      <c r="H2032" s="92" t="s">
        <v>4285</v>
      </c>
      <c r="I2032" s="118" t="s">
        <v>7711</v>
      </c>
      <c r="J2032" s="119">
        <v>11</v>
      </c>
      <c r="K2032" s="119">
        <v>5000</v>
      </c>
      <c r="L2032" s="119">
        <f t="shared" si="230"/>
        <v>-52930</v>
      </c>
      <c r="N2032" s="48" t="s">
        <v>243</v>
      </c>
      <c r="P2032" s="119">
        <v>50000</v>
      </c>
      <c r="Q2032" s="119">
        <v>35000</v>
      </c>
      <c r="R2032" s="119">
        <v>15000</v>
      </c>
      <c r="S2032" s="119">
        <f t="shared" si="227"/>
        <v>85000</v>
      </c>
      <c r="T2032" s="119">
        <f t="shared" si="228"/>
        <v>100000</v>
      </c>
      <c r="U2032" s="119">
        <v>57930</v>
      </c>
      <c r="V2032" s="119">
        <v>30247</v>
      </c>
      <c r="W2032" s="119">
        <v>27774</v>
      </c>
      <c r="X2032" s="119">
        <f t="shared" si="225"/>
        <v>-38177</v>
      </c>
      <c r="Y2032" s="92" t="s">
        <v>12848</v>
      </c>
      <c r="Z2032" s="93">
        <v>5.1000000000000004E-3</v>
      </c>
      <c r="AA2032" s="178">
        <v>9.1000000000000004E-3</v>
      </c>
      <c r="AB2032" s="93">
        <f t="shared" si="229"/>
        <v>4.0000000000000001E-3</v>
      </c>
      <c r="AE2032" s="48" t="s">
        <v>15145</v>
      </c>
      <c r="AF2032" s="172">
        <v>9.1000000000000004E-3</v>
      </c>
      <c r="AK2032" s="48" t="s">
        <v>15148</v>
      </c>
      <c r="AM2032" s="48" t="s">
        <v>3846</v>
      </c>
      <c r="AN2032" s="48" t="s">
        <v>4272</v>
      </c>
      <c r="AQ2032" s="123" t="s">
        <v>15164</v>
      </c>
      <c r="AR2032" s="179">
        <v>9.1000000000000004E-3</v>
      </c>
      <c r="AS2032" s="180" t="s">
        <v>15280</v>
      </c>
      <c r="AT2032" s="181">
        <v>5000</v>
      </c>
      <c r="AU2032" s="181">
        <v>3</v>
      </c>
      <c r="AV2032" s="180" t="s">
        <v>7711</v>
      </c>
    </row>
    <row r="2033" spans="1:48" x14ac:dyDescent="0.2">
      <c r="A2033" s="92" t="s">
        <v>7712</v>
      </c>
      <c r="B2033" s="92" t="s">
        <v>7713</v>
      </c>
      <c r="C2033" s="117" t="s">
        <v>166</v>
      </c>
      <c r="D2033" s="92" t="s">
        <v>403</v>
      </c>
      <c r="E2033" s="92" t="s">
        <v>15642</v>
      </c>
      <c r="F2033" s="92" t="s">
        <v>6316</v>
      </c>
      <c r="G2033" s="92" t="s">
        <v>3962</v>
      </c>
      <c r="H2033" s="92" t="s">
        <v>4285</v>
      </c>
      <c r="I2033" s="118" t="s">
        <v>7715</v>
      </c>
      <c r="J2033" s="119">
        <v>11</v>
      </c>
      <c r="K2033" s="119">
        <v>10000</v>
      </c>
      <c r="L2033" s="119">
        <f t="shared" si="230"/>
        <v>-9902</v>
      </c>
      <c r="N2033" s="48" t="s">
        <v>243</v>
      </c>
      <c r="P2033" s="119">
        <v>30000</v>
      </c>
      <c r="Q2033" s="119">
        <v>20000</v>
      </c>
      <c r="R2033" s="119">
        <v>10000</v>
      </c>
      <c r="S2033" s="119">
        <f t="shared" si="227"/>
        <v>50000</v>
      </c>
      <c r="T2033" s="119">
        <f t="shared" si="228"/>
        <v>60000</v>
      </c>
      <c r="U2033" s="119">
        <v>19902</v>
      </c>
      <c r="V2033" s="119">
        <v>9144</v>
      </c>
      <c r="W2033" s="119">
        <v>6761</v>
      </c>
      <c r="X2033" s="119">
        <f t="shared" si="225"/>
        <v>954</v>
      </c>
      <c r="Y2033" s="92" t="s">
        <v>12863</v>
      </c>
      <c r="Z2033" s="93">
        <v>1.82E-3</v>
      </c>
      <c r="AA2033" s="178">
        <v>1.82E-3</v>
      </c>
      <c r="AB2033" s="93">
        <f t="shared" si="229"/>
        <v>0</v>
      </c>
      <c r="AE2033" s="48" t="s">
        <v>15145</v>
      </c>
      <c r="AF2033" s="172">
        <v>1.82E-3</v>
      </c>
      <c r="AK2033" s="48" t="s">
        <v>15148</v>
      </c>
      <c r="AM2033" s="48" t="s">
        <v>3846</v>
      </c>
      <c r="AN2033" s="48" t="s">
        <v>4272</v>
      </c>
      <c r="AQ2033" s="123"/>
      <c r="AR2033" s="179">
        <v>1.82E-3</v>
      </c>
      <c r="AS2033" s="180" t="s">
        <v>15280</v>
      </c>
      <c r="AT2033" s="181">
        <v>10000</v>
      </c>
      <c r="AU2033" s="181">
        <v>3</v>
      </c>
      <c r="AV2033" s="180" t="s">
        <v>7715</v>
      </c>
    </row>
    <row r="2034" spans="1:48" x14ac:dyDescent="0.2">
      <c r="A2034" s="92" t="s">
        <v>7716</v>
      </c>
      <c r="B2034" s="92" t="s">
        <v>7717</v>
      </c>
      <c r="C2034" s="117" t="s">
        <v>166</v>
      </c>
      <c r="D2034" s="92" t="s">
        <v>403</v>
      </c>
      <c r="E2034" s="92" t="s">
        <v>15643</v>
      </c>
      <c r="F2034" s="92" t="s">
        <v>6316</v>
      </c>
      <c r="G2034" s="92" t="s">
        <v>3962</v>
      </c>
      <c r="H2034" s="92" t="s">
        <v>4285</v>
      </c>
      <c r="I2034" s="118" t="s">
        <v>7719</v>
      </c>
      <c r="J2034" s="119">
        <v>11</v>
      </c>
      <c r="K2034" s="119">
        <v>5000</v>
      </c>
      <c r="L2034" s="119">
        <f t="shared" si="230"/>
        <v>-6058</v>
      </c>
      <c r="N2034" s="48" t="s">
        <v>243</v>
      </c>
      <c r="P2034" s="119">
        <v>0</v>
      </c>
      <c r="Q2034" s="119">
        <v>0</v>
      </c>
      <c r="R2034" s="119">
        <v>0</v>
      </c>
      <c r="S2034" s="119">
        <f t="shared" si="227"/>
        <v>0</v>
      </c>
      <c r="T2034" s="119">
        <f t="shared" si="228"/>
        <v>0</v>
      </c>
      <c r="U2034" s="119">
        <v>11058</v>
      </c>
      <c r="V2034" s="119">
        <v>6086</v>
      </c>
      <c r="W2034" s="119">
        <v>4110</v>
      </c>
      <c r="X2034" s="119">
        <f t="shared" si="225"/>
        <v>-17144</v>
      </c>
      <c r="Y2034" s="92" t="s">
        <v>12848</v>
      </c>
      <c r="Z2034" s="93">
        <v>0.02</v>
      </c>
      <c r="AA2034" s="178">
        <v>8.8199999999999997E-3</v>
      </c>
      <c r="AB2034" s="93">
        <f t="shared" si="229"/>
        <v>-1.1180000000000001E-2</v>
      </c>
      <c r="AE2034" s="48" t="s">
        <v>15145</v>
      </c>
      <c r="AF2034" s="172">
        <v>8.8199999999999997E-3</v>
      </c>
      <c r="AK2034" s="48" t="s">
        <v>15148</v>
      </c>
      <c r="AM2034" s="48" t="s">
        <v>3846</v>
      </c>
      <c r="AN2034" s="48" t="s">
        <v>4272</v>
      </c>
      <c r="AQ2034" s="123" t="s">
        <v>15149</v>
      </c>
      <c r="AR2034" s="179">
        <v>8.8199999999999997E-3</v>
      </c>
      <c r="AS2034" s="180" t="s">
        <v>15280</v>
      </c>
      <c r="AT2034" s="181">
        <v>5000</v>
      </c>
      <c r="AU2034" s="181">
        <v>3</v>
      </c>
      <c r="AV2034" s="180" t="s">
        <v>7719</v>
      </c>
    </row>
    <row r="2035" spans="1:48" x14ac:dyDescent="0.2">
      <c r="A2035" s="92" t="s">
        <v>7720</v>
      </c>
      <c r="B2035" s="92" t="s">
        <v>7721</v>
      </c>
      <c r="C2035" s="117" t="s">
        <v>166</v>
      </c>
      <c r="D2035" s="92" t="s">
        <v>403</v>
      </c>
      <c r="E2035" s="92" t="s">
        <v>15644</v>
      </c>
      <c r="F2035" s="92" t="s">
        <v>6316</v>
      </c>
      <c r="G2035" s="92" t="s">
        <v>3962</v>
      </c>
      <c r="H2035" s="92" t="s">
        <v>4285</v>
      </c>
      <c r="I2035" s="118" t="s">
        <v>7723</v>
      </c>
      <c r="J2035" s="119">
        <v>11</v>
      </c>
      <c r="K2035" s="119">
        <v>10000</v>
      </c>
      <c r="L2035" s="119">
        <f t="shared" si="230"/>
        <v>-290857</v>
      </c>
      <c r="N2035" s="48" t="s">
        <v>243</v>
      </c>
      <c r="P2035" s="119">
        <v>230000</v>
      </c>
      <c r="Q2035" s="119">
        <v>180000</v>
      </c>
      <c r="R2035" s="119">
        <v>0</v>
      </c>
      <c r="S2035" s="119">
        <f t="shared" si="227"/>
        <v>410000</v>
      </c>
      <c r="T2035" s="119">
        <f t="shared" si="228"/>
        <v>410000</v>
      </c>
      <c r="U2035" s="119">
        <v>300857</v>
      </c>
      <c r="V2035" s="119">
        <v>194733</v>
      </c>
      <c r="W2035" s="119">
        <v>175966</v>
      </c>
      <c r="X2035" s="119">
        <f t="shared" si="225"/>
        <v>-265590</v>
      </c>
      <c r="Y2035" s="92" t="s">
        <v>12848</v>
      </c>
      <c r="Z2035" s="93">
        <v>8.4000000000000003E-4</v>
      </c>
      <c r="AA2035" s="178">
        <v>6.0999999999999997E-4</v>
      </c>
      <c r="AB2035" s="93">
        <f t="shared" si="229"/>
        <v>-2.3000000000000006E-4</v>
      </c>
      <c r="AE2035" s="48" t="s">
        <v>15145</v>
      </c>
      <c r="AF2035" s="172">
        <v>6.0999999999999997E-4</v>
      </c>
      <c r="AK2035" s="48" t="s">
        <v>15148</v>
      </c>
      <c r="AM2035" s="48" t="s">
        <v>3846</v>
      </c>
      <c r="AN2035" s="48" t="s">
        <v>4272</v>
      </c>
      <c r="AQ2035" s="123" t="s">
        <v>15149</v>
      </c>
      <c r="AR2035" s="179">
        <v>6.0999999999999997E-4</v>
      </c>
      <c r="AS2035" s="180" t="s">
        <v>15280</v>
      </c>
      <c r="AT2035" s="181">
        <v>10000</v>
      </c>
      <c r="AU2035" s="181">
        <v>3</v>
      </c>
      <c r="AV2035" s="180" t="s">
        <v>7723</v>
      </c>
    </row>
    <row r="2036" spans="1:48" ht="30" x14ac:dyDescent="0.2">
      <c r="A2036" s="92" t="s">
        <v>7724</v>
      </c>
      <c r="B2036" s="92" t="s">
        <v>7725</v>
      </c>
      <c r="C2036" s="117" t="s">
        <v>166</v>
      </c>
      <c r="D2036" s="92" t="s">
        <v>437</v>
      </c>
      <c r="E2036" s="92" t="s">
        <v>7726</v>
      </c>
      <c r="F2036" s="92" t="s">
        <v>6316</v>
      </c>
      <c r="G2036" s="92" t="s">
        <v>3962</v>
      </c>
      <c r="H2036" s="92" t="s">
        <v>4285</v>
      </c>
      <c r="I2036" s="118" t="s">
        <v>7727</v>
      </c>
      <c r="J2036" s="119">
        <v>11</v>
      </c>
      <c r="K2036" s="119">
        <v>10000</v>
      </c>
      <c r="L2036" s="119">
        <f t="shared" si="230"/>
        <v>-35066</v>
      </c>
      <c r="N2036" s="48" t="s">
        <v>243</v>
      </c>
      <c r="P2036" s="119">
        <v>42775</v>
      </c>
      <c r="Q2036" s="119">
        <v>20000</v>
      </c>
      <c r="R2036" s="119">
        <v>0</v>
      </c>
      <c r="S2036" s="119">
        <f t="shared" si="227"/>
        <v>62775</v>
      </c>
      <c r="T2036" s="119">
        <f t="shared" si="228"/>
        <v>62775</v>
      </c>
      <c r="U2036" s="119">
        <v>45066</v>
      </c>
      <c r="V2036" s="119">
        <v>41099</v>
      </c>
      <c r="W2036" s="119">
        <v>41067</v>
      </c>
      <c r="X2036" s="119">
        <f t="shared" si="225"/>
        <v>-43390</v>
      </c>
      <c r="Y2036" s="92" t="s">
        <v>12848</v>
      </c>
      <c r="Z2036" s="93">
        <v>6.9999999999999999E-4</v>
      </c>
      <c r="AA2036" s="178">
        <v>8.0000000000000004E-4</v>
      </c>
      <c r="AB2036" s="93">
        <f t="shared" si="229"/>
        <v>1.0000000000000005E-4</v>
      </c>
      <c r="AE2036" s="48" t="s">
        <v>15145</v>
      </c>
      <c r="AF2036" s="172">
        <v>8.0000000000000004E-4</v>
      </c>
      <c r="AK2036" s="48" t="s">
        <v>15148</v>
      </c>
      <c r="AM2036" s="48" t="s">
        <v>3846</v>
      </c>
      <c r="AN2036" s="48" t="s">
        <v>4272</v>
      </c>
      <c r="AQ2036" s="123" t="s">
        <v>15164</v>
      </c>
      <c r="AR2036" s="179">
        <v>8.0000000000000004E-4</v>
      </c>
      <c r="AS2036" s="180" t="s">
        <v>15280</v>
      </c>
      <c r="AT2036" s="181">
        <v>10000</v>
      </c>
      <c r="AU2036" s="181">
        <v>3</v>
      </c>
      <c r="AV2036" s="180" t="s">
        <v>7727</v>
      </c>
    </row>
    <row r="2037" spans="1:48" x14ac:dyDescent="0.2">
      <c r="A2037" s="92" t="s">
        <v>7728</v>
      </c>
      <c r="B2037" s="92" t="s">
        <v>7729</v>
      </c>
      <c r="C2037" s="117" t="s">
        <v>166</v>
      </c>
      <c r="D2037" s="92" t="s">
        <v>2310</v>
      </c>
      <c r="E2037" s="92" t="s">
        <v>7730</v>
      </c>
      <c r="F2037" s="92" t="s">
        <v>6316</v>
      </c>
      <c r="G2037" s="92" t="s">
        <v>3962</v>
      </c>
      <c r="H2037" s="92" t="s">
        <v>4285</v>
      </c>
      <c r="I2037" s="118" t="s">
        <v>7731</v>
      </c>
      <c r="J2037" s="119">
        <v>7</v>
      </c>
      <c r="K2037" s="119">
        <v>10000</v>
      </c>
      <c r="L2037" s="119">
        <f t="shared" si="230"/>
        <v>3400</v>
      </c>
      <c r="N2037" s="48" t="s">
        <v>243</v>
      </c>
      <c r="P2037" s="119">
        <v>10000</v>
      </c>
      <c r="Q2037" s="119">
        <v>10000</v>
      </c>
      <c r="R2037" s="119">
        <v>0</v>
      </c>
      <c r="S2037" s="119">
        <f t="shared" si="227"/>
        <v>20000</v>
      </c>
      <c r="T2037" s="119">
        <f t="shared" si="228"/>
        <v>20000</v>
      </c>
      <c r="U2037" s="119">
        <v>6600</v>
      </c>
      <c r="V2037" s="119">
        <v>10080</v>
      </c>
      <c r="W2037" s="119">
        <v>15120</v>
      </c>
      <c r="X2037" s="119">
        <f t="shared" si="225"/>
        <v>-6680</v>
      </c>
      <c r="Y2037" s="92" t="s">
        <v>12848</v>
      </c>
      <c r="Z2037" s="93">
        <v>2.48E-3</v>
      </c>
      <c r="AA2037" s="178">
        <v>2.48E-3</v>
      </c>
      <c r="AB2037" s="93">
        <f t="shared" si="229"/>
        <v>0</v>
      </c>
      <c r="AE2037" s="48" t="s">
        <v>15145</v>
      </c>
      <c r="AF2037" s="172">
        <v>2.48E-3</v>
      </c>
      <c r="AK2037" s="48" t="s">
        <v>15148</v>
      </c>
      <c r="AM2037" s="48" t="s">
        <v>3846</v>
      </c>
      <c r="AN2037" s="48" t="s">
        <v>4272</v>
      </c>
      <c r="AQ2037" s="123"/>
      <c r="AR2037" s="179">
        <v>2.48E-3</v>
      </c>
      <c r="AS2037" s="180" t="s">
        <v>15280</v>
      </c>
      <c r="AT2037" s="181">
        <v>10000</v>
      </c>
      <c r="AU2037" s="181">
        <v>3</v>
      </c>
      <c r="AV2037" s="180" t="s">
        <v>7731</v>
      </c>
    </row>
    <row r="2038" spans="1:48" x14ac:dyDescent="0.2">
      <c r="A2038" s="92" t="s">
        <v>7732</v>
      </c>
      <c r="B2038" s="92" t="s">
        <v>7733</v>
      </c>
      <c r="C2038" s="117" t="s">
        <v>166</v>
      </c>
      <c r="D2038" s="92" t="s">
        <v>403</v>
      </c>
      <c r="E2038" s="92" t="s">
        <v>7734</v>
      </c>
      <c r="F2038" s="92" t="s">
        <v>6316</v>
      </c>
      <c r="G2038" s="92" t="s">
        <v>3962</v>
      </c>
      <c r="H2038" s="92" t="s">
        <v>4285</v>
      </c>
      <c r="I2038" s="118" t="s">
        <v>7735</v>
      </c>
      <c r="J2038" s="119">
        <v>11</v>
      </c>
      <c r="K2038" s="119">
        <v>10000</v>
      </c>
      <c r="L2038" s="119">
        <f t="shared" si="230"/>
        <v>924</v>
      </c>
      <c r="N2038" s="48" t="s">
        <v>243</v>
      </c>
      <c r="P2038" s="119">
        <v>10000</v>
      </c>
      <c r="Q2038" s="119">
        <v>10000</v>
      </c>
      <c r="R2038" s="119">
        <v>0</v>
      </c>
      <c r="S2038" s="119">
        <f t="shared" si="227"/>
        <v>20000</v>
      </c>
      <c r="T2038" s="119">
        <f t="shared" si="228"/>
        <v>20000</v>
      </c>
      <c r="U2038" s="119">
        <v>9076</v>
      </c>
      <c r="V2038" s="119">
        <v>8246</v>
      </c>
      <c r="W2038" s="119">
        <v>8098</v>
      </c>
      <c r="X2038" s="119">
        <f t="shared" si="225"/>
        <v>-7322</v>
      </c>
      <c r="Y2038" s="92" t="s">
        <v>12848</v>
      </c>
      <c r="Z2038" s="93">
        <v>1.66E-3</v>
      </c>
      <c r="AA2038" s="178">
        <v>1.66E-3</v>
      </c>
      <c r="AB2038" s="93">
        <f t="shared" si="229"/>
        <v>0</v>
      </c>
      <c r="AE2038" s="48" t="s">
        <v>15145</v>
      </c>
      <c r="AF2038" s="172">
        <v>1.66E-3</v>
      </c>
      <c r="AK2038" s="48" t="s">
        <v>15148</v>
      </c>
      <c r="AM2038" s="48" t="s">
        <v>3846</v>
      </c>
      <c r="AN2038" s="48" t="s">
        <v>4272</v>
      </c>
      <c r="AQ2038" s="123"/>
      <c r="AR2038" s="179">
        <v>1.66E-3</v>
      </c>
      <c r="AS2038" s="180" t="s">
        <v>15280</v>
      </c>
      <c r="AT2038" s="181">
        <v>10000</v>
      </c>
      <c r="AU2038" s="181">
        <v>12</v>
      </c>
      <c r="AV2038" s="180" t="s">
        <v>7735</v>
      </c>
    </row>
    <row r="2039" spans="1:48" ht="30" x14ac:dyDescent="0.2">
      <c r="A2039" s="92" t="s">
        <v>7736</v>
      </c>
      <c r="B2039" s="92" t="s">
        <v>7737</v>
      </c>
      <c r="C2039" s="117" t="s">
        <v>166</v>
      </c>
      <c r="D2039" s="92" t="s">
        <v>403</v>
      </c>
      <c r="E2039" s="92" t="s">
        <v>7738</v>
      </c>
      <c r="F2039" s="92" t="s">
        <v>6316</v>
      </c>
      <c r="G2039" s="92" t="s">
        <v>3962</v>
      </c>
      <c r="H2039" s="92" t="s">
        <v>4285</v>
      </c>
      <c r="I2039" s="118" t="s">
        <v>7739</v>
      </c>
      <c r="J2039" s="119">
        <v>11</v>
      </c>
      <c r="K2039" s="119">
        <v>10000</v>
      </c>
      <c r="L2039" s="119">
        <f t="shared" si="230"/>
        <v>6849</v>
      </c>
      <c r="N2039" s="48" t="s">
        <v>243</v>
      </c>
      <c r="P2039" s="119">
        <v>0</v>
      </c>
      <c r="Q2039" s="119">
        <v>0</v>
      </c>
      <c r="R2039" s="119">
        <v>0</v>
      </c>
      <c r="S2039" s="119">
        <f t="shared" si="227"/>
        <v>0</v>
      </c>
      <c r="T2039" s="119">
        <f t="shared" si="228"/>
        <v>0</v>
      </c>
      <c r="U2039" s="119">
        <v>3151</v>
      </c>
      <c r="V2039" s="119">
        <v>1842</v>
      </c>
      <c r="W2039" s="119">
        <v>1842</v>
      </c>
      <c r="X2039" s="119">
        <f t="shared" si="225"/>
        <v>-4993</v>
      </c>
      <c r="Y2039" s="92" t="s">
        <v>12848</v>
      </c>
      <c r="Z2039" s="93">
        <v>3.6000000000000002E-4</v>
      </c>
      <c r="AA2039" s="178">
        <v>8.0000000000000004E-4</v>
      </c>
      <c r="AB2039" s="93">
        <f t="shared" si="229"/>
        <v>4.4000000000000002E-4</v>
      </c>
      <c r="AE2039" s="48" t="s">
        <v>15145</v>
      </c>
      <c r="AF2039" s="172">
        <v>8.0000000000000004E-4</v>
      </c>
      <c r="AK2039" s="48" t="s">
        <v>15148</v>
      </c>
      <c r="AM2039" s="48" t="s">
        <v>3846</v>
      </c>
      <c r="AN2039" s="48" t="s">
        <v>4272</v>
      </c>
      <c r="AQ2039" s="123" t="s">
        <v>15164</v>
      </c>
      <c r="AR2039" s="179">
        <v>8.0000000000000004E-4</v>
      </c>
      <c r="AS2039" s="180" t="s">
        <v>15280</v>
      </c>
      <c r="AT2039" s="181">
        <v>10000</v>
      </c>
      <c r="AU2039" s="181">
        <v>3</v>
      </c>
      <c r="AV2039" s="180" t="s">
        <v>7739</v>
      </c>
    </row>
    <row r="2040" spans="1:48" ht="30" x14ac:dyDescent="0.2">
      <c r="A2040" s="142" t="s">
        <v>15645</v>
      </c>
      <c r="B2040" s="92" t="s">
        <v>15646</v>
      </c>
      <c r="C2040" s="117" t="s">
        <v>166</v>
      </c>
      <c r="D2040" s="92" t="s">
        <v>14948</v>
      </c>
      <c r="E2040" s="92" t="s">
        <v>15647</v>
      </c>
      <c r="F2040" s="92" t="s">
        <v>6316</v>
      </c>
      <c r="G2040" s="92" t="s">
        <v>3962</v>
      </c>
      <c r="H2040" s="92" t="s">
        <v>7388</v>
      </c>
      <c r="I2040" s="92" t="s">
        <v>15648</v>
      </c>
      <c r="J2040" s="119">
        <v>13</v>
      </c>
      <c r="K2040" s="119">
        <v>4000</v>
      </c>
      <c r="N2040" s="48" t="s">
        <v>243</v>
      </c>
      <c r="O2040" s="48" t="s">
        <v>12932</v>
      </c>
      <c r="P2040" s="119">
        <v>0</v>
      </c>
      <c r="Q2040" s="119">
        <v>0</v>
      </c>
      <c r="R2040" s="119">
        <v>0</v>
      </c>
      <c r="S2040" s="119">
        <f t="shared" si="227"/>
        <v>0</v>
      </c>
      <c r="T2040" s="119">
        <f t="shared" si="228"/>
        <v>0</v>
      </c>
      <c r="U2040" s="119">
        <v>420</v>
      </c>
      <c r="V2040" s="119">
        <v>0</v>
      </c>
      <c r="W2040" s="119">
        <v>0</v>
      </c>
      <c r="X2040" s="119">
        <f t="shared" si="225"/>
        <v>-420</v>
      </c>
      <c r="Y2040" s="92" t="s">
        <v>12848</v>
      </c>
      <c r="Z2040" s="93">
        <v>0.34375</v>
      </c>
      <c r="AA2040" s="178">
        <v>0.34375</v>
      </c>
      <c r="AB2040" s="93">
        <f t="shared" si="229"/>
        <v>0</v>
      </c>
      <c r="AE2040" s="48" t="s">
        <v>15145</v>
      </c>
      <c r="AF2040" s="172">
        <v>0.34375</v>
      </c>
      <c r="AK2040" s="48" t="s">
        <v>13323</v>
      </c>
      <c r="AM2040" s="48" t="s">
        <v>3846</v>
      </c>
      <c r="AN2040" s="48" t="s">
        <v>4272</v>
      </c>
      <c r="AQ2040" s="123"/>
      <c r="AR2040" s="179">
        <v>0.34375</v>
      </c>
      <c r="AS2040" s="180" t="s">
        <v>15629</v>
      </c>
      <c r="AT2040" s="181">
        <v>4000</v>
      </c>
      <c r="AU2040" s="181">
        <v>3</v>
      </c>
      <c r="AV2040" s="180" t="s">
        <v>15648</v>
      </c>
    </row>
    <row r="2041" spans="1:48" ht="60" x14ac:dyDescent="0.2">
      <c r="A2041" s="92" t="s">
        <v>7740</v>
      </c>
      <c r="B2041" s="92" t="s">
        <v>7741</v>
      </c>
      <c r="C2041" s="117" t="s">
        <v>166</v>
      </c>
      <c r="D2041" s="92" t="s">
        <v>403</v>
      </c>
      <c r="E2041" s="92" t="s">
        <v>7742</v>
      </c>
      <c r="F2041" s="92" t="s">
        <v>6316</v>
      </c>
      <c r="G2041" s="92" t="s">
        <v>3962</v>
      </c>
      <c r="H2041" s="92" t="s">
        <v>4285</v>
      </c>
      <c r="I2041" s="118" t="s">
        <v>7743</v>
      </c>
      <c r="J2041" s="119">
        <v>15</v>
      </c>
      <c r="K2041" s="119">
        <v>10000</v>
      </c>
      <c r="L2041" s="119">
        <f t="shared" ref="L2041:L2072" si="231">K2041-U2041</f>
        <v>10000</v>
      </c>
      <c r="M2041" s="119">
        <v>265</v>
      </c>
      <c r="N2041" s="48" t="s">
        <v>243</v>
      </c>
      <c r="O2041" s="48" t="s">
        <v>504</v>
      </c>
      <c r="P2041" s="119">
        <v>0</v>
      </c>
      <c r="Q2041" s="119">
        <v>0</v>
      </c>
      <c r="R2041" s="119">
        <v>0</v>
      </c>
      <c r="S2041" s="119">
        <f t="shared" si="227"/>
        <v>0</v>
      </c>
      <c r="T2041" s="119">
        <f t="shared" si="228"/>
        <v>0</v>
      </c>
      <c r="U2041" s="119">
        <v>0</v>
      </c>
      <c r="V2041" s="119">
        <v>0</v>
      </c>
      <c r="W2041" s="119">
        <v>0</v>
      </c>
      <c r="X2041" s="119">
        <f t="shared" si="225"/>
        <v>0</v>
      </c>
      <c r="Y2041" s="92" t="s">
        <v>12844</v>
      </c>
      <c r="Z2041" s="93">
        <v>2.6499999999999999E-2</v>
      </c>
      <c r="AA2041" s="178">
        <v>2.6499999999999999E-2</v>
      </c>
      <c r="AB2041" s="93">
        <f t="shared" si="229"/>
        <v>0</v>
      </c>
      <c r="AE2041" s="48" t="s">
        <v>15145</v>
      </c>
      <c r="AF2041" s="172">
        <v>2.6499999999999999E-2</v>
      </c>
      <c r="AK2041" s="48" t="s">
        <v>15148</v>
      </c>
      <c r="AM2041" s="48" t="s">
        <v>3846</v>
      </c>
      <c r="AN2041" s="48" t="s">
        <v>4272</v>
      </c>
      <c r="AQ2041" s="123"/>
      <c r="AR2041" s="179">
        <v>2.6499999999999999E-2</v>
      </c>
      <c r="AS2041" s="180" t="s">
        <v>15324</v>
      </c>
      <c r="AT2041" s="181">
        <v>10000</v>
      </c>
      <c r="AU2041" s="181">
        <v>3</v>
      </c>
      <c r="AV2041" s="180" t="s">
        <v>7743</v>
      </c>
    </row>
    <row r="2042" spans="1:48" ht="60" x14ac:dyDescent="0.2">
      <c r="A2042" s="92" t="s">
        <v>7744</v>
      </c>
      <c r="B2042" s="92" t="s">
        <v>7745</v>
      </c>
      <c r="C2042" s="117" t="s">
        <v>166</v>
      </c>
      <c r="D2042" s="92" t="s">
        <v>2310</v>
      </c>
      <c r="E2042" s="92" t="s">
        <v>7746</v>
      </c>
      <c r="F2042" s="92" t="s">
        <v>6316</v>
      </c>
      <c r="G2042" s="92" t="s">
        <v>3962</v>
      </c>
      <c r="H2042" s="92" t="s">
        <v>6461</v>
      </c>
      <c r="I2042" s="118" t="s">
        <v>7747</v>
      </c>
      <c r="J2042" s="119">
        <v>31</v>
      </c>
      <c r="K2042" s="119">
        <v>10000</v>
      </c>
      <c r="L2042" s="119">
        <f t="shared" si="231"/>
        <v>10000</v>
      </c>
      <c r="M2042" s="119">
        <v>9.6</v>
      </c>
      <c r="N2042" s="48" t="s">
        <v>243</v>
      </c>
      <c r="O2042" s="48" t="s">
        <v>504</v>
      </c>
      <c r="P2042" s="119">
        <v>0</v>
      </c>
      <c r="Q2042" s="119">
        <v>0</v>
      </c>
      <c r="R2042" s="119">
        <v>0</v>
      </c>
      <c r="S2042" s="119">
        <f t="shared" si="227"/>
        <v>0</v>
      </c>
      <c r="T2042" s="119">
        <f t="shared" si="228"/>
        <v>0</v>
      </c>
      <c r="U2042" s="119">
        <v>0</v>
      </c>
      <c r="V2042" s="119">
        <v>0</v>
      </c>
      <c r="W2042" s="119">
        <v>0</v>
      </c>
      <c r="X2042" s="119">
        <f t="shared" si="225"/>
        <v>0</v>
      </c>
      <c r="Y2042" s="92" t="s">
        <v>12844</v>
      </c>
      <c r="Z2042" s="93">
        <v>9.6000000000000002E-4</v>
      </c>
      <c r="AA2042" s="178">
        <v>9.6000000000000002E-4</v>
      </c>
      <c r="AB2042" s="93">
        <f t="shared" si="229"/>
        <v>0</v>
      </c>
      <c r="AE2042" s="48" t="s">
        <v>15145</v>
      </c>
      <c r="AF2042" s="172">
        <v>9.6000000000000002E-4</v>
      </c>
      <c r="AK2042" s="48" t="s">
        <v>15148</v>
      </c>
      <c r="AM2042" s="48" t="s">
        <v>3846</v>
      </c>
      <c r="AN2042" s="48" t="s">
        <v>4272</v>
      </c>
      <c r="AQ2042" s="123"/>
      <c r="AR2042" s="179">
        <v>9.6000000000000002E-4</v>
      </c>
      <c r="AS2042" s="180" t="s">
        <v>15613</v>
      </c>
      <c r="AT2042" s="181">
        <v>10000</v>
      </c>
      <c r="AU2042" s="181">
        <v>3</v>
      </c>
      <c r="AV2042" s="180" t="s">
        <v>7747</v>
      </c>
    </row>
    <row r="2043" spans="1:48" ht="30" x14ac:dyDescent="0.2">
      <c r="A2043" s="92" t="s">
        <v>7748</v>
      </c>
      <c r="B2043" s="92" t="s">
        <v>7749</v>
      </c>
      <c r="C2043" s="117" t="s">
        <v>166</v>
      </c>
      <c r="D2043" s="92" t="s">
        <v>403</v>
      </c>
      <c r="E2043" s="92" t="s">
        <v>7750</v>
      </c>
      <c r="F2043" s="92" t="s">
        <v>6316</v>
      </c>
      <c r="G2043" s="92" t="s">
        <v>3962</v>
      </c>
      <c r="H2043" s="92" t="s">
        <v>4285</v>
      </c>
      <c r="I2043" s="118" t="s">
        <v>7751</v>
      </c>
      <c r="J2043" s="119">
        <v>11</v>
      </c>
      <c r="K2043" s="119">
        <v>10000</v>
      </c>
      <c r="L2043" s="119">
        <f t="shared" si="231"/>
        <v>-6342</v>
      </c>
      <c r="N2043" s="48" t="s">
        <v>243</v>
      </c>
      <c r="P2043" s="119">
        <v>20000</v>
      </c>
      <c r="Q2043" s="119">
        <v>20000</v>
      </c>
      <c r="R2043" s="119">
        <v>0</v>
      </c>
      <c r="S2043" s="119">
        <f t="shared" si="227"/>
        <v>40000</v>
      </c>
      <c r="T2043" s="119">
        <f t="shared" si="228"/>
        <v>40000</v>
      </c>
      <c r="U2043" s="119">
        <v>16342</v>
      </c>
      <c r="V2043" s="119">
        <v>10644</v>
      </c>
      <c r="W2043" s="119">
        <v>8301</v>
      </c>
      <c r="X2043" s="119">
        <f t="shared" si="225"/>
        <v>-6986</v>
      </c>
      <c r="Y2043" s="92" t="s">
        <v>12848</v>
      </c>
      <c r="Z2043" s="93">
        <v>3.6000000000000002E-4</v>
      </c>
      <c r="AA2043" s="178">
        <v>7.9000000000000001E-4</v>
      </c>
      <c r="AB2043" s="93">
        <f t="shared" si="229"/>
        <v>4.2999999999999999E-4</v>
      </c>
      <c r="AE2043" s="48" t="s">
        <v>15145</v>
      </c>
      <c r="AF2043" s="172">
        <v>7.9000000000000001E-4</v>
      </c>
      <c r="AK2043" s="48" t="s">
        <v>15148</v>
      </c>
      <c r="AM2043" s="48" t="s">
        <v>3846</v>
      </c>
      <c r="AN2043" s="48" t="s">
        <v>4272</v>
      </c>
      <c r="AQ2043" s="123" t="s">
        <v>15164</v>
      </c>
      <c r="AR2043" s="179">
        <v>7.9000000000000001E-4</v>
      </c>
      <c r="AS2043" s="180" t="s">
        <v>15280</v>
      </c>
      <c r="AT2043" s="181">
        <v>10000</v>
      </c>
      <c r="AU2043" s="181">
        <v>3</v>
      </c>
      <c r="AV2043" s="180" t="s">
        <v>7751</v>
      </c>
    </row>
    <row r="2044" spans="1:48" x14ac:dyDescent="0.2">
      <c r="A2044" s="92" t="s">
        <v>7752</v>
      </c>
      <c r="B2044" s="92" t="s">
        <v>7753</v>
      </c>
      <c r="C2044" s="117" t="s">
        <v>166</v>
      </c>
      <c r="D2044" s="92" t="s">
        <v>403</v>
      </c>
      <c r="E2044" s="92" t="s">
        <v>7754</v>
      </c>
      <c r="F2044" s="92" t="s">
        <v>6316</v>
      </c>
      <c r="G2044" s="92" t="s">
        <v>3962</v>
      </c>
      <c r="H2044" s="92" t="s">
        <v>7388</v>
      </c>
      <c r="I2044" s="118" t="s">
        <v>7755</v>
      </c>
      <c r="J2044" s="119">
        <v>15</v>
      </c>
      <c r="K2044" s="119">
        <v>1000</v>
      </c>
      <c r="L2044" s="119">
        <f t="shared" si="231"/>
        <v>-125176</v>
      </c>
      <c r="N2044" s="48" t="s">
        <v>243</v>
      </c>
      <c r="P2044" s="119">
        <v>100000</v>
      </c>
      <c r="Q2044" s="119">
        <v>65000</v>
      </c>
      <c r="R2044" s="119">
        <v>35000</v>
      </c>
      <c r="S2044" s="119">
        <f t="shared" si="227"/>
        <v>165000</v>
      </c>
      <c r="T2044" s="119">
        <f t="shared" si="228"/>
        <v>200000</v>
      </c>
      <c r="U2044" s="119">
        <v>126176</v>
      </c>
      <c r="V2044" s="119">
        <v>67586</v>
      </c>
      <c r="W2044" s="119">
        <v>48126</v>
      </c>
      <c r="X2044" s="119">
        <f t="shared" ref="X2044:X2107" si="232">P2044-(U2044+V2044)</f>
        <v>-93762</v>
      </c>
      <c r="Y2044" s="92" t="s">
        <v>12848</v>
      </c>
      <c r="Z2044" s="93">
        <v>7.0400000000000004E-2</v>
      </c>
      <c r="AA2044" s="178">
        <v>7.0400000000000004E-2</v>
      </c>
      <c r="AB2044" s="93">
        <f t="shared" si="229"/>
        <v>0</v>
      </c>
      <c r="AE2044" s="48" t="s">
        <v>15145</v>
      </c>
      <c r="AF2044" s="172">
        <v>7.0400000000000004E-2</v>
      </c>
      <c r="AK2044" s="48" t="s">
        <v>15148</v>
      </c>
      <c r="AM2044" s="48" t="s">
        <v>3846</v>
      </c>
      <c r="AN2044" s="48" t="s">
        <v>4272</v>
      </c>
      <c r="AQ2044" s="123"/>
      <c r="AR2044" s="179">
        <v>7.0400000000000004E-2</v>
      </c>
      <c r="AS2044" s="180" t="s">
        <v>15649</v>
      </c>
      <c r="AT2044" s="181">
        <v>1000</v>
      </c>
      <c r="AU2044" s="181">
        <v>3</v>
      </c>
      <c r="AV2044" s="180" t="s">
        <v>7755</v>
      </c>
    </row>
    <row r="2045" spans="1:48" ht="30" x14ac:dyDescent="0.2">
      <c r="A2045" s="92" t="s">
        <v>7756</v>
      </c>
      <c r="B2045" s="92" t="s">
        <v>7757</v>
      </c>
      <c r="C2045" s="117" t="s">
        <v>166</v>
      </c>
      <c r="D2045" s="92" t="s">
        <v>403</v>
      </c>
      <c r="E2045" s="92" t="s">
        <v>7758</v>
      </c>
      <c r="F2045" s="92" t="s">
        <v>6316</v>
      </c>
      <c r="G2045" s="92" t="s">
        <v>3962</v>
      </c>
      <c r="H2045" s="92" t="s">
        <v>4285</v>
      </c>
      <c r="I2045" s="118" t="s">
        <v>7759</v>
      </c>
      <c r="J2045" s="119">
        <v>11</v>
      </c>
      <c r="K2045" s="119">
        <v>10000</v>
      </c>
      <c r="L2045" s="119">
        <f t="shared" si="231"/>
        <v>-15108</v>
      </c>
      <c r="N2045" s="48" t="s">
        <v>243</v>
      </c>
      <c r="P2045" s="119">
        <v>10000</v>
      </c>
      <c r="Q2045" s="119">
        <v>0</v>
      </c>
      <c r="R2045" s="119">
        <v>10000</v>
      </c>
      <c r="S2045" s="119">
        <f t="shared" si="227"/>
        <v>10000</v>
      </c>
      <c r="T2045" s="119">
        <f t="shared" si="228"/>
        <v>20000</v>
      </c>
      <c r="U2045" s="119">
        <v>25108</v>
      </c>
      <c r="V2045" s="119">
        <v>14297</v>
      </c>
      <c r="W2045" s="119">
        <v>13997</v>
      </c>
      <c r="X2045" s="119">
        <f t="shared" si="232"/>
        <v>-29405</v>
      </c>
      <c r="Y2045" s="92" t="s">
        <v>12848</v>
      </c>
      <c r="Z2045" s="93">
        <v>3.6000000000000002E-4</v>
      </c>
      <c r="AA2045" s="178">
        <v>7.9000000000000001E-4</v>
      </c>
      <c r="AB2045" s="93">
        <f t="shared" si="229"/>
        <v>4.2999999999999999E-4</v>
      </c>
      <c r="AE2045" s="48" t="s">
        <v>15145</v>
      </c>
      <c r="AF2045" s="172">
        <v>7.9000000000000001E-4</v>
      </c>
      <c r="AK2045" s="48" t="s">
        <v>15148</v>
      </c>
      <c r="AM2045" s="48" t="s">
        <v>3846</v>
      </c>
      <c r="AN2045" s="48" t="s">
        <v>4272</v>
      </c>
      <c r="AQ2045" s="123" t="s">
        <v>15164</v>
      </c>
      <c r="AR2045" s="179">
        <v>7.9000000000000001E-4</v>
      </c>
      <c r="AS2045" s="180" t="s">
        <v>15280</v>
      </c>
      <c r="AT2045" s="181">
        <v>10000</v>
      </c>
      <c r="AU2045" s="181">
        <v>3</v>
      </c>
      <c r="AV2045" s="180" t="s">
        <v>7759</v>
      </c>
    </row>
    <row r="2046" spans="1:48" ht="30" x14ac:dyDescent="0.2">
      <c r="A2046" s="92" t="s">
        <v>7760</v>
      </c>
      <c r="B2046" s="92" t="s">
        <v>7761</v>
      </c>
      <c r="C2046" s="117" t="s">
        <v>166</v>
      </c>
      <c r="D2046" s="92" t="s">
        <v>403</v>
      </c>
      <c r="E2046" s="92" t="s">
        <v>7762</v>
      </c>
      <c r="F2046" s="92" t="s">
        <v>6316</v>
      </c>
      <c r="G2046" s="92" t="s">
        <v>3962</v>
      </c>
      <c r="H2046" s="92" t="s">
        <v>4285</v>
      </c>
      <c r="I2046" s="118" t="s">
        <v>7763</v>
      </c>
      <c r="J2046" s="119">
        <v>11</v>
      </c>
      <c r="K2046" s="119">
        <v>10000</v>
      </c>
      <c r="L2046" s="119">
        <f t="shared" si="231"/>
        <v>-35124</v>
      </c>
      <c r="N2046" s="48" t="s">
        <v>243</v>
      </c>
      <c r="P2046" s="119">
        <v>30000</v>
      </c>
      <c r="Q2046" s="119">
        <v>20000</v>
      </c>
      <c r="R2046" s="119">
        <v>10000</v>
      </c>
      <c r="S2046" s="119">
        <f t="shared" si="227"/>
        <v>50000</v>
      </c>
      <c r="T2046" s="119">
        <f t="shared" si="228"/>
        <v>60000</v>
      </c>
      <c r="U2046" s="119">
        <v>45124</v>
      </c>
      <c r="V2046" s="119">
        <v>24112</v>
      </c>
      <c r="W2046" s="119">
        <v>23832</v>
      </c>
      <c r="X2046" s="119">
        <f t="shared" si="232"/>
        <v>-39236</v>
      </c>
      <c r="Y2046" s="92" t="s">
        <v>12848</v>
      </c>
      <c r="Z2046" s="93">
        <v>3.6000000000000002E-4</v>
      </c>
      <c r="AA2046" s="178">
        <v>7.9000000000000001E-4</v>
      </c>
      <c r="AB2046" s="93">
        <f t="shared" si="229"/>
        <v>4.2999999999999999E-4</v>
      </c>
      <c r="AE2046" s="48" t="s">
        <v>15145</v>
      </c>
      <c r="AF2046" s="172">
        <v>7.9000000000000001E-4</v>
      </c>
      <c r="AK2046" s="48" t="s">
        <v>15148</v>
      </c>
      <c r="AM2046" s="48" t="s">
        <v>3846</v>
      </c>
      <c r="AN2046" s="48" t="s">
        <v>4272</v>
      </c>
      <c r="AQ2046" s="123" t="s">
        <v>15164</v>
      </c>
      <c r="AR2046" s="179">
        <v>7.9000000000000001E-4</v>
      </c>
      <c r="AS2046" s="180" t="s">
        <v>15280</v>
      </c>
      <c r="AT2046" s="181">
        <v>10000</v>
      </c>
      <c r="AU2046" s="181">
        <v>3</v>
      </c>
      <c r="AV2046" s="180" t="s">
        <v>7763</v>
      </c>
    </row>
    <row r="2047" spans="1:48" x14ac:dyDescent="0.2">
      <c r="A2047" s="92" t="s">
        <v>7764</v>
      </c>
      <c r="B2047" s="92" t="s">
        <v>7765</v>
      </c>
      <c r="C2047" s="117" t="s">
        <v>166</v>
      </c>
      <c r="D2047" s="92" t="s">
        <v>437</v>
      </c>
      <c r="E2047" s="92" t="s">
        <v>7766</v>
      </c>
      <c r="F2047" s="92" t="s">
        <v>6316</v>
      </c>
      <c r="G2047" s="92" t="s">
        <v>3962</v>
      </c>
      <c r="H2047" s="92" t="s">
        <v>4285</v>
      </c>
      <c r="I2047" s="118" t="s">
        <v>7767</v>
      </c>
      <c r="J2047" s="119">
        <v>15</v>
      </c>
      <c r="K2047" s="119">
        <v>10000</v>
      </c>
      <c r="L2047" s="119">
        <f t="shared" si="231"/>
        <v>6915</v>
      </c>
      <c r="M2047" s="119"/>
      <c r="N2047" s="48" t="s">
        <v>243</v>
      </c>
      <c r="P2047" s="119">
        <v>0</v>
      </c>
      <c r="Q2047" s="119">
        <v>0</v>
      </c>
      <c r="R2047" s="119">
        <v>0</v>
      </c>
      <c r="S2047" s="119">
        <f t="shared" si="227"/>
        <v>0</v>
      </c>
      <c r="T2047" s="119">
        <f t="shared" si="228"/>
        <v>0</v>
      </c>
      <c r="U2047" s="119">
        <v>3085</v>
      </c>
      <c r="V2047" s="119">
        <v>1599</v>
      </c>
      <c r="W2047" s="119">
        <v>1599</v>
      </c>
      <c r="X2047" s="119">
        <f t="shared" si="232"/>
        <v>-4684</v>
      </c>
      <c r="Y2047" s="92" t="s">
        <v>12848</v>
      </c>
      <c r="Z2047" s="93">
        <v>2.9700000000000001E-2</v>
      </c>
      <c r="AA2047" s="178">
        <v>2.9700000000000001E-2</v>
      </c>
      <c r="AB2047" s="93">
        <f t="shared" si="229"/>
        <v>0</v>
      </c>
      <c r="AE2047" s="48" t="s">
        <v>15145</v>
      </c>
      <c r="AF2047" s="172">
        <v>2.9700000000000001E-2</v>
      </c>
      <c r="AK2047" s="48" t="s">
        <v>15148</v>
      </c>
      <c r="AM2047" s="48" t="s">
        <v>3846</v>
      </c>
      <c r="AN2047" s="48" t="s">
        <v>4272</v>
      </c>
      <c r="AQ2047" s="123"/>
      <c r="AR2047" s="179">
        <v>2.9700000000000001E-2</v>
      </c>
      <c r="AS2047" s="180" t="s">
        <v>15280</v>
      </c>
      <c r="AT2047" s="181">
        <v>10000</v>
      </c>
      <c r="AU2047" s="181">
        <v>3</v>
      </c>
      <c r="AV2047" s="180" t="s">
        <v>7767</v>
      </c>
    </row>
    <row r="2048" spans="1:48" ht="30" x14ac:dyDescent="0.2">
      <c r="A2048" s="92" t="s">
        <v>7768</v>
      </c>
      <c r="B2048" s="92" t="s">
        <v>7769</v>
      </c>
      <c r="C2048" s="117" t="s">
        <v>166</v>
      </c>
      <c r="D2048" s="92" t="s">
        <v>437</v>
      </c>
      <c r="E2048" s="92" t="s">
        <v>7770</v>
      </c>
      <c r="F2048" s="92" t="s">
        <v>6316</v>
      </c>
      <c r="G2048" s="92" t="s">
        <v>3962</v>
      </c>
      <c r="H2048" s="92" t="s">
        <v>6461</v>
      </c>
      <c r="I2048" s="118" t="s">
        <v>7771</v>
      </c>
      <c r="J2048" s="119">
        <v>16</v>
      </c>
      <c r="K2048" s="119">
        <v>10000</v>
      </c>
      <c r="L2048" s="119">
        <f t="shared" si="231"/>
        <v>-1940</v>
      </c>
      <c r="N2048" s="48" t="s">
        <v>243</v>
      </c>
      <c r="P2048" s="119">
        <v>10000</v>
      </c>
      <c r="Q2048" s="119">
        <v>0</v>
      </c>
      <c r="R2048" s="119">
        <v>10000</v>
      </c>
      <c r="S2048" s="119">
        <f t="shared" si="227"/>
        <v>10000</v>
      </c>
      <c r="T2048" s="119">
        <f t="shared" si="228"/>
        <v>20000</v>
      </c>
      <c r="U2048" s="119">
        <v>11940</v>
      </c>
      <c r="V2048" s="119">
        <v>18240</v>
      </c>
      <c r="W2048" s="119">
        <v>19173</v>
      </c>
      <c r="X2048" s="119">
        <f t="shared" si="232"/>
        <v>-20180</v>
      </c>
      <c r="Y2048" s="92" t="s">
        <v>12848</v>
      </c>
      <c r="Z2048" s="93">
        <v>6.9999999999999999E-4</v>
      </c>
      <c r="AA2048" s="178">
        <v>1.5299999999999999E-3</v>
      </c>
      <c r="AB2048" s="93">
        <f t="shared" si="229"/>
        <v>8.299999999999999E-4</v>
      </c>
      <c r="AE2048" s="48" t="s">
        <v>15145</v>
      </c>
      <c r="AF2048" s="172">
        <v>1.5299999999999999E-3</v>
      </c>
      <c r="AK2048" s="48" t="s">
        <v>15148</v>
      </c>
      <c r="AM2048" s="48" t="s">
        <v>3846</v>
      </c>
      <c r="AN2048" s="48" t="s">
        <v>4272</v>
      </c>
      <c r="AQ2048" s="123" t="s">
        <v>15164</v>
      </c>
      <c r="AR2048" s="179">
        <v>1.5299999999999999E-3</v>
      </c>
      <c r="AS2048" s="180" t="s">
        <v>15631</v>
      </c>
      <c r="AT2048" s="181">
        <v>500000</v>
      </c>
      <c r="AU2048" s="181">
        <v>3</v>
      </c>
      <c r="AV2048" s="180" t="s">
        <v>7771</v>
      </c>
    </row>
    <row r="2049" spans="1:48" ht="30" x14ac:dyDescent="0.2">
      <c r="A2049" s="92" t="s">
        <v>7772</v>
      </c>
      <c r="B2049" s="92" t="s">
        <v>7773</v>
      </c>
      <c r="C2049" s="117" t="s">
        <v>166</v>
      </c>
      <c r="D2049" s="92" t="s">
        <v>437</v>
      </c>
      <c r="E2049" s="92" t="s">
        <v>7774</v>
      </c>
      <c r="F2049" s="92" t="s">
        <v>6316</v>
      </c>
      <c r="G2049" s="92" t="s">
        <v>3962</v>
      </c>
      <c r="H2049" s="92" t="s">
        <v>4285</v>
      </c>
      <c r="I2049" s="118" t="s">
        <v>7775</v>
      </c>
      <c r="J2049" s="119">
        <v>11</v>
      </c>
      <c r="K2049" s="119">
        <v>10000</v>
      </c>
      <c r="L2049" s="119">
        <f t="shared" si="231"/>
        <v>-648</v>
      </c>
      <c r="N2049" s="48" t="s">
        <v>243</v>
      </c>
      <c r="P2049" s="119">
        <v>0</v>
      </c>
      <c r="Q2049" s="119">
        <v>0</v>
      </c>
      <c r="R2049" s="119">
        <v>0</v>
      </c>
      <c r="S2049" s="119">
        <f t="shared" si="227"/>
        <v>0</v>
      </c>
      <c r="T2049" s="119">
        <f t="shared" si="228"/>
        <v>0</v>
      </c>
      <c r="U2049" s="119">
        <v>10648</v>
      </c>
      <c r="V2049" s="119">
        <v>8178</v>
      </c>
      <c r="W2049" s="119">
        <v>8910</v>
      </c>
      <c r="X2049" s="119">
        <f t="shared" si="232"/>
        <v>-18826</v>
      </c>
      <c r="Y2049" s="92" t="s">
        <v>12848</v>
      </c>
      <c r="Z2049" s="93">
        <v>3.6000000000000002E-4</v>
      </c>
      <c r="AA2049" s="178">
        <v>7.9000000000000001E-4</v>
      </c>
      <c r="AB2049" s="93">
        <f t="shared" si="229"/>
        <v>4.2999999999999999E-4</v>
      </c>
      <c r="AE2049" s="48" t="s">
        <v>15145</v>
      </c>
      <c r="AF2049" s="172">
        <v>7.9000000000000001E-4</v>
      </c>
      <c r="AK2049" s="48" t="s">
        <v>15148</v>
      </c>
      <c r="AM2049" s="48" t="s">
        <v>3846</v>
      </c>
      <c r="AN2049" s="48" t="s">
        <v>4272</v>
      </c>
      <c r="AQ2049" s="123" t="s">
        <v>15164</v>
      </c>
      <c r="AR2049" s="179">
        <v>7.9000000000000001E-4</v>
      </c>
      <c r="AS2049" s="180" t="s">
        <v>15280</v>
      </c>
      <c r="AT2049" s="181">
        <v>10000</v>
      </c>
      <c r="AU2049" s="181">
        <v>3</v>
      </c>
      <c r="AV2049" s="180" t="s">
        <v>7775</v>
      </c>
    </row>
    <row r="2050" spans="1:48" ht="30" x14ac:dyDescent="0.2">
      <c r="A2050" s="92" t="s">
        <v>7776</v>
      </c>
      <c r="B2050" s="92" t="s">
        <v>7777</v>
      </c>
      <c r="C2050" s="117" t="s">
        <v>166</v>
      </c>
      <c r="D2050" s="92" t="s">
        <v>437</v>
      </c>
      <c r="E2050" s="92" t="s">
        <v>7778</v>
      </c>
      <c r="F2050" s="92" t="s">
        <v>6316</v>
      </c>
      <c r="G2050" s="92" t="s">
        <v>3962</v>
      </c>
      <c r="H2050" s="92" t="s">
        <v>6461</v>
      </c>
      <c r="I2050" s="118" t="s">
        <v>7779</v>
      </c>
      <c r="J2050" s="119">
        <v>16</v>
      </c>
      <c r="K2050" s="119">
        <v>10000</v>
      </c>
      <c r="L2050" s="119">
        <f t="shared" si="231"/>
        <v>5791</v>
      </c>
      <c r="M2050" s="119"/>
      <c r="N2050" s="48" t="s">
        <v>243</v>
      </c>
      <c r="P2050" s="119">
        <v>0</v>
      </c>
      <c r="Q2050" s="119">
        <v>0</v>
      </c>
      <c r="R2050" s="119">
        <v>0</v>
      </c>
      <c r="S2050" s="119">
        <f t="shared" si="227"/>
        <v>0</v>
      </c>
      <c r="T2050" s="119">
        <f t="shared" si="228"/>
        <v>0</v>
      </c>
      <c r="U2050" s="119">
        <v>4209</v>
      </c>
      <c r="V2050" s="119">
        <v>3778</v>
      </c>
      <c r="W2050" s="119">
        <v>3338</v>
      </c>
      <c r="X2050" s="119">
        <f t="shared" si="232"/>
        <v>-7987</v>
      </c>
      <c r="Y2050" s="92" t="s">
        <v>12848</v>
      </c>
      <c r="Z2050" s="93">
        <v>6.9999999999999999E-4</v>
      </c>
      <c r="AA2050" s="178">
        <v>1.6900000000000001E-3</v>
      </c>
      <c r="AB2050" s="93">
        <f t="shared" si="229"/>
        <v>9.8999999999999999E-4</v>
      </c>
      <c r="AE2050" s="48" t="s">
        <v>15145</v>
      </c>
      <c r="AF2050" s="172">
        <v>1.6900000000000001E-3</v>
      </c>
      <c r="AK2050" s="48" t="s">
        <v>15148</v>
      </c>
      <c r="AM2050" s="48" t="s">
        <v>3846</v>
      </c>
      <c r="AN2050" s="48" t="s">
        <v>4272</v>
      </c>
      <c r="AQ2050" s="123" t="s">
        <v>15164</v>
      </c>
      <c r="AR2050" s="179">
        <v>1.6900000000000001E-3</v>
      </c>
      <c r="AS2050" s="180" t="s">
        <v>15631</v>
      </c>
      <c r="AT2050" s="181">
        <v>20000</v>
      </c>
      <c r="AU2050" s="181">
        <v>5</v>
      </c>
      <c r="AV2050" s="180" t="s">
        <v>7779</v>
      </c>
    </row>
    <row r="2051" spans="1:48" ht="30" x14ac:dyDescent="0.2">
      <c r="A2051" s="92" t="s">
        <v>7780</v>
      </c>
      <c r="B2051" s="92" t="s">
        <v>7781</v>
      </c>
      <c r="C2051" s="117" t="s">
        <v>166</v>
      </c>
      <c r="D2051" s="92" t="s">
        <v>437</v>
      </c>
      <c r="E2051" s="92" t="s">
        <v>7782</v>
      </c>
      <c r="F2051" s="92" t="s">
        <v>6316</v>
      </c>
      <c r="G2051" s="92" t="s">
        <v>3962</v>
      </c>
      <c r="H2051" s="92" t="s">
        <v>6461</v>
      </c>
      <c r="I2051" s="118" t="s">
        <v>7783</v>
      </c>
      <c r="J2051" s="119">
        <v>16</v>
      </c>
      <c r="K2051" s="119">
        <v>10000</v>
      </c>
      <c r="L2051" s="119">
        <f t="shared" si="231"/>
        <v>-6334</v>
      </c>
      <c r="N2051" s="48" t="s">
        <v>243</v>
      </c>
      <c r="P2051" s="119">
        <v>0</v>
      </c>
      <c r="Q2051" s="119">
        <v>0</v>
      </c>
      <c r="R2051" s="119">
        <v>0</v>
      </c>
      <c r="S2051" s="119">
        <f t="shared" ref="S2051:S2114" si="233">P2051+Q2051</f>
        <v>0</v>
      </c>
      <c r="T2051" s="119">
        <f t="shared" ref="T2051:T2114" si="234">P2051+Q2051+R2051</f>
        <v>0</v>
      </c>
      <c r="U2051" s="119">
        <v>16334</v>
      </c>
      <c r="V2051" s="119">
        <v>12450</v>
      </c>
      <c r="W2051" s="119">
        <v>13302</v>
      </c>
      <c r="X2051" s="119">
        <f t="shared" si="232"/>
        <v>-28784</v>
      </c>
      <c r="Y2051" s="92" t="s">
        <v>12848</v>
      </c>
      <c r="Z2051" s="93">
        <v>3.6000000000000002E-4</v>
      </c>
      <c r="AA2051" s="178">
        <v>7.9000000000000001E-4</v>
      </c>
      <c r="AB2051" s="93">
        <f t="shared" ref="AB2051:AB2114" si="235">AA2051-Z2051</f>
        <v>4.2999999999999999E-4</v>
      </c>
      <c r="AE2051" s="48" t="s">
        <v>15145</v>
      </c>
      <c r="AF2051" s="172">
        <v>7.9000000000000001E-4</v>
      </c>
      <c r="AK2051" s="48" t="s">
        <v>15148</v>
      </c>
      <c r="AM2051" s="48" t="s">
        <v>3846</v>
      </c>
      <c r="AN2051" s="48" t="s">
        <v>4272</v>
      </c>
      <c r="AQ2051" s="123" t="s">
        <v>15164</v>
      </c>
      <c r="AR2051" s="179">
        <v>7.9000000000000001E-4</v>
      </c>
      <c r="AS2051" s="180" t="s">
        <v>15613</v>
      </c>
      <c r="AT2051" s="181">
        <v>10000</v>
      </c>
      <c r="AU2051" s="181">
        <v>3</v>
      </c>
      <c r="AV2051" s="180" t="s">
        <v>15650</v>
      </c>
    </row>
    <row r="2052" spans="1:48" ht="30" x14ac:dyDescent="0.2">
      <c r="A2052" s="92" t="s">
        <v>7784</v>
      </c>
      <c r="B2052" s="92" t="s">
        <v>7785</v>
      </c>
      <c r="C2052" s="117" t="s">
        <v>166</v>
      </c>
      <c r="D2052" s="92" t="s">
        <v>437</v>
      </c>
      <c r="E2052" s="92" t="s">
        <v>7786</v>
      </c>
      <c r="F2052" s="92" t="s">
        <v>6316</v>
      </c>
      <c r="G2052" s="92" t="s">
        <v>3962</v>
      </c>
      <c r="H2052" s="92" t="s">
        <v>6461</v>
      </c>
      <c r="I2052" s="118" t="s">
        <v>7787</v>
      </c>
      <c r="J2052" s="119">
        <v>16</v>
      </c>
      <c r="K2052" s="119">
        <v>10000</v>
      </c>
      <c r="L2052" s="119">
        <f t="shared" si="231"/>
        <v>-335234</v>
      </c>
      <c r="N2052" s="48" t="s">
        <v>243</v>
      </c>
      <c r="P2052" s="119">
        <v>320000</v>
      </c>
      <c r="Q2052" s="119">
        <v>190000</v>
      </c>
      <c r="R2052" s="119">
        <v>130000</v>
      </c>
      <c r="S2052" s="119">
        <f t="shared" si="233"/>
        <v>510000</v>
      </c>
      <c r="T2052" s="119">
        <f t="shared" si="234"/>
        <v>640000</v>
      </c>
      <c r="U2052" s="119">
        <v>345234</v>
      </c>
      <c r="V2052" s="119">
        <v>163878</v>
      </c>
      <c r="W2052" s="119">
        <v>109670</v>
      </c>
      <c r="X2052" s="119">
        <f t="shared" si="232"/>
        <v>-189112</v>
      </c>
      <c r="Y2052" s="92" t="s">
        <v>12848</v>
      </c>
      <c r="Z2052" s="93">
        <v>8.0999999999999996E-4</v>
      </c>
      <c r="AA2052" s="178">
        <v>4.2500000000000003E-3</v>
      </c>
      <c r="AB2052" s="93">
        <f t="shared" si="235"/>
        <v>3.4400000000000003E-3</v>
      </c>
      <c r="AE2052" s="48" t="s">
        <v>15145</v>
      </c>
      <c r="AF2052" s="172">
        <v>4.2500000000000003E-3</v>
      </c>
      <c r="AK2052" s="48" t="s">
        <v>15148</v>
      </c>
      <c r="AM2052" s="48" t="s">
        <v>3846</v>
      </c>
      <c r="AN2052" s="48" t="s">
        <v>4272</v>
      </c>
      <c r="AQ2052" s="123" t="s">
        <v>15164</v>
      </c>
      <c r="AR2052" s="179">
        <v>4.2500000000000003E-3</v>
      </c>
      <c r="AS2052" s="180" t="s">
        <v>15631</v>
      </c>
      <c r="AT2052" s="181">
        <v>15000</v>
      </c>
      <c r="AU2052" s="181">
        <v>3</v>
      </c>
      <c r="AV2052" s="180" t="s">
        <v>7787</v>
      </c>
    </row>
    <row r="2053" spans="1:48" x14ac:dyDescent="0.2">
      <c r="A2053" s="92" t="s">
        <v>7788</v>
      </c>
      <c r="B2053" s="92" t="s">
        <v>7789</v>
      </c>
      <c r="C2053" s="117" t="s">
        <v>166</v>
      </c>
      <c r="D2053" s="92" t="s">
        <v>437</v>
      </c>
      <c r="E2053" s="92" t="s">
        <v>7790</v>
      </c>
      <c r="F2053" s="92" t="s">
        <v>6316</v>
      </c>
      <c r="G2053" s="92" t="s">
        <v>3962</v>
      </c>
      <c r="H2053" s="92" t="s">
        <v>6461</v>
      </c>
      <c r="I2053" s="118" t="s">
        <v>7791</v>
      </c>
      <c r="J2053" s="119">
        <v>16</v>
      </c>
      <c r="K2053" s="119">
        <v>10000</v>
      </c>
      <c r="L2053" s="119">
        <f t="shared" si="231"/>
        <v>6654</v>
      </c>
      <c r="M2053" s="119"/>
      <c r="N2053" s="48" t="s">
        <v>243</v>
      </c>
      <c r="P2053" s="119">
        <v>0</v>
      </c>
      <c r="Q2053" s="119">
        <v>0</v>
      </c>
      <c r="R2053" s="119">
        <v>0</v>
      </c>
      <c r="S2053" s="119">
        <f t="shared" si="233"/>
        <v>0</v>
      </c>
      <c r="T2053" s="119">
        <f t="shared" si="234"/>
        <v>0</v>
      </c>
      <c r="U2053" s="119">
        <v>3346</v>
      </c>
      <c r="V2053" s="119">
        <v>2758</v>
      </c>
      <c r="W2053" s="119">
        <v>2054</v>
      </c>
      <c r="X2053" s="119">
        <f t="shared" si="232"/>
        <v>-6104</v>
      </c>
      <c r="Y2053" s="92" t="s">
        <v>12848</v>
      </c>
      <c r="Z2053" s="93">
        <v>4.0000000000000001E-3</v>
      </c>
      <c r="AA2053" s="178">
        <v>4.0000000000000001E-3</v>
      </c>
      <c r="AB2053" s="93">
        <f t="shared" si="235"/>
        <v>0</v>
      </c>
      <c r="AE2053" s="48" t="s">
        <v>15145</v>
      </c>
      <c r="AF2053" s="172">
        <v>4.0000000000000001E-3</v>
      </c>
      <c r="AK2053" s="48" t="s">
        <v>15148</v>
      </c>
      <c r="AM2053" s="48" t="s">
        <v>3846</v>
      </c>
      <c r="AN2053" s="48" t="s">
        <v>4272</v>
      </c>
      <c r="AQ2053" s="123"/>
      <c r="AR2053" s="179">
        <v>4.0000000000000001E-3</v>
      </c>
      <c r="AS2053" s="180" t="s">
        <v>15613</v>
      </c>
      <c r="AT2053" s="181">
        <v>10000</v>
      </c>
      <c r="AU2053" s="181">
        <v>3</v>
      </c>
      <c r="AV2053" s="180" t="s">
        <v>7791</v>
      </c>
    </row>
    <row r="2054" spans="1:48" ht="30" x14ac:dyDescent="0.2">
      <c r="A2054" s="92" t="s">
        <v>7792</v>
      </c>
      <c r="B2054" s="92" t="s">
        <v>7793</v>
      </c>
      <c r="C2054" s="117" t="s">
        <v>166</v>
      </c>
      <c r="D2054" s="92" t="s">
        <v>437</v>
      </c>
      <c r="E2054" s="92" t="s">
        <v>7794</v>
      </c>
      <c r="F2054" s="92" t="s">
        <v>6316</v>
      </c>
      <c r="G2054" s="92" t="s">
        <v>3962</v>
      </c>
      <c r="H2054" s="92" t="s">
        <v>6461</v>
      </c>
      <c r="I2054" s="118" t="s">
        <v>7795</v>
      </c>
      <c r="J2054" s="119">
        <v>16</v>
      </c>
      <c r="K2054" s="119">
        <v>10000</v>
      </c>
      <c r="L2054" s="119">
        <f t="shared" si="231"/>
        <v>-163952</v>
      </c>
      <c r="N2054" s="48" t="s">
        <v>243</v>
      </c>
      <c r="P2054" s="119">
        <v>140000</v>
      </c>
      <c r="Q2054" s="119">
        <v>50000</v>
      </c>
      <c r="R2054" s="119">
        <v>90000</v>
      </c>
      <c r="S2054" s="119">
        <f t="shared" si="233"/>
        <v>190000</v>
      </c>
      <c r="T2054" s="119">
        <f t="shared" si="234"/>
        <v>280000</v>
      </c>
      <c r="U2054" s="119">
        <v>173952</v>
      </c>
      <c r="V2054" s="119">
        <v>81520</v>
      </c>
      <c r="W2054" s="119">
        <v>54608</v>
      </c>
      <c r="X2054" s="119">
        <f t="shared" si="232"/>
        <v>-115472</v>
      </c>
      <c r="Y2054" s="92" t="s">
        <v>12848</v>
      </c>
      <c r="Z2054" s="93">
        <v>1.9E-3</v>
      </c>
      <c r="AA2054" s="178">
        <v>4.2500000000000003E-3</v>
      </c>
      <c r="AB2054" s="93">
        <f t="shared" si="235"/>
        <v>2.3500000000000005E-3</v>
      </c>
      <c r="AE2054" s="48" t="s">
        <v>15145</v>
      </c>
      <c r="AF2054" s="172">
        <v>4.2500000000000003E-3</v>
      </c>
      <c r="AK2054" s="48" t="s">
        <v>15148</v>
      </c>
      <c r="AM2054" s="48" t="s">
        <v>3846</v>
      </c>
      <c r="AN2054" s="48" t="s">
        <v>4272</v>
      </c>
      <c r="AQ2054" s="123" t="s">
        <v>15164</v>
      </c>
      <c r="AR2054" s="179">
        <v>4.2500000000000003E-3</v>
      </c>
      <c r="AS2054" s="180" t="s">
        <v>15631</v>
      </c>
      <c r="AT2054" s="181">
        <v>90000</v>
      </c>
      <c r="AU2054" s="181">
        <v>2</v>
      </c>
      <c r="AV2054" s="180" t="s">
        <v>7795</v>
      </c>
    </row>
    <row r="2055" spans="1:48" x14ac:dyDescent="0.2">
      <c r="A2055" s="92" t="s">
        <v>7796</v>
      </c>
      <c r="B2055" s="92" t="s">
        <v>7797</v>
      </c>
      <c r="C2055" s="117" t="s">
        <v>166</v>
      </c>
      <c r="D2055" s="92" t="s">
        <v>2310</v>
      </c>
      <c r="E2055" s="92" t="s">
        <v>7798</v>
      </c>
      <c r="F2055" s="92" t="s">
        <v>6316</v>
      </c>
      <c r="G2055" s="92" t="s">
        <v>3962</v>
      </c>
      <c r="H2055" s="92" t="s">
        <v>5374</v>
      </c>
      <c r="I2055" s="118" t="s">
        <v>7799</v>
      </c>
      <c r="J2055" s="119">
        <v>13</v>
      </c>
      <c r="K2055" s="119">
        <v>5000</v>
      </c>
      <c r="L2055" s="119">
        <f t="shared" si="231"/>
        <v>3903</v>
      </c>
      <c r="M2055" s="119"/>
      <c r="N2055" s="48" t="s">
        <v>243</v>
      </c>
      <c r="P2055" s="119">
        <v>0</v>
      </c>
      <c r="Q2055" s="119">
        <v>0</v>
      </c>
      <c r="R2055" s="119">
        <v>0</v>
      </c>
      <c r="S2055" s="119">
        <f t="shared" si="233"/>
        <v>0</v>
      </c>
      <c r="T2055" s="119">
        <f t="shared" si="234"/>
        <v>0</v>
      </c>
      <c r="U2055" s="119">
        <v>1097</v>
      </c>
      <c r="V2055" s="119">
        <v>829</v>
      </c>
      <c r="W2055" s="119">
        <v>819</v>
      </c>
      <c r="X2055" s="119">
        <f t="shared" si="232"/>
        <v>-1926</v>
      </c>
      <c r="Y2055" s="92" t="s">
        <v>12848</v>
      </c>
      <c r="Z2055" s="93">
        <v>0.14000000000000001</v>
      </c>
      <c r="AA2055" s="178">
        <v>0.14000000000000001</v>
      </c>
      <c r="AB2055" s="93">
        <f t="shared" si="235"/>
        <v>0</v>
      </c>
      <c r="AE2055" s="48" t="s">
        <v>15145</v>
      </c>
      <c r="AF2055" s="172">
        <v>0.14000000000000001</v>
      </c>
      <c r="AK2055" s="48" t="s">
        <v>15148</v>
      </c>
      <c r="AM2055" s="48" t="s">
        <v>3846</v>
      </c>
      <c r="AN2055" s="48" t="s">
        <v>4272</v>
      </c>
      <c r="AQ2055" s="123"/>
      <c r="AR2055" s="179">
        <v>0.14000000000000001</v>
      </c>
      <c r="AS2055" s="180" t="s">
        <v>15651</v>
      </c>
      <c r="AT2055" s="181">
        <v>5000</v>
      </c>
      <c r="AU2055" s="181">
        <v>3</v>
      </c>
      <c r="AV2055" s="180" t="s">
        <v>7799</v>
      </c>
    </row>
    <row r="2056" spans="1:48" ht="30" x14ac:dyDescent="0.2">
      <c r="A2056" s="92" t="s">
        <v>7800</v>
      </c>
      <c r="B2056" s="92" t="s">
        <v>7801</v>
      </c>
      <c r="C2056" s="117" t="s">
        <v>166</v>
      </c>
      <c r="D2056" s="92" t="s">
        <v>437</v>
      </c>
      <c r="E2056" s="92" t="s">
        <v>7802</v>
      </c>
      <c r="F2056" s="92" t="s">
        <v>6316</v>
      </c>
      <c r="G2056" s="92" t="s">
        <v>3962</v>
      </c>
      <c r="H2056" s="92" t="s">
        <v>6461</v>
      </c>
      <c r="I2056" s="118" t="s">
        <v>7803</v>
      </c>
      <c r="J2056" s="119">
        <v>16</v>
      </c>
      <c r="K2056" s="119">
        <v>4000</v>
      </c>
      <c r="L2056" s="119">
        <f t="shared" si="231"/>
        <v>-65860</v>
      </c>
      <c r="N2056" s="48" t="s">
        <v>243</v>
      </c>
      <c r="P2056" s="119">
        <v>0</v>
      </c>
      <c r="Q2056" s="119">
        <v>0</v>
      </c>
      <c r="R2056" s="119">
        <v>0</v>
      </c>
      <c r="S2056" s="119">
        <f t="shared" si="233"/>
        <v>0</v>
      </c>
      <c r="T2056" s="119">
        <f t="shared" si="234"/>
        <v>0</v>
      </c>
      <c r="U2056" s="119">
        <v>69860</v>
      </c>
      <c r="V2056" s="119">
        <v>58744</v>
      </c>
      <c r="W2056" s="119">
        <v>59544</v>
      </c>
      <c r="X2056" s="119">
        <f t="shared" si="232"/>
        <v>-128604</v>
      </c>
      <c r="Y2056" s="92" t="s">
        <v>12848</v>
      </c>
      <c r="Z2056" s="128">
        <v>8.5999999999999993E-2</v>
      </c>
      <c r="AA2056" s="178">
        <v>0.19375000000000001</v>
      </c>
      <c r="AB2056" s="93">
        <f t="shared" si="235"/>
        <v>0.10775000000000001</v>
      </c>
      <c r="AE2056" s="48" t="s">
        <v>15145</v>
      </c>
      <c r="AF2056" s="172">
        <v>0.19375000000000001</v>
      </c>
      <c r="AK2056" s="48" t="s">
        <v>15148</v>
      </c>
      <c r="AM2056" s="48" t="s">
        <v>3846</v>
      </c>
      <c r="AN2056" s="48" t="s">
        <v>4272</v>
      </c>
      <c r="AQ2056" s="123" t="s">
        <v>15164</v>
      </c>
      <c r="AR2056" s="179">
        <v>0.19375000000000001</v>
      </c>
      <c r="AS2056" s="180" t="s">
        <v>15613</v>
      </c>
      <c r="AT2056" s="181">
        <v>4000</v>
      </c>
      <c r="AU2056" s="181">
        <v>3</v>
      </c>
      <c r="AV2056" s="180" t="s">
        <v>15652</v>
      </c>
    </row>
    <row r="2057" spans="1:48" x14ac:dyDescent="0.2">
      <c r="A2057" s="92" t="s">
        <v>7804</v>
      </c>
      <c r="B2057" s="92" t="s">
        <v>7805</v>
      </c>
      <c r="C2057" s="117" t="s">
        <v>166</v>
      </c>
      <c r="D2057" s="92" t="s">
        <v>403</v>
      </c>
      <c r="E2057" s="92" t="s">
        <v>7806</v>
      </c>
      <c r="F2057" s="92" t="s">
        <v>6316</v>
      </c>
      <c r="G2057" s="92" t="s">
        <v>3962</v>
      </c>
      <c r="H2057" s="92" t="s">
        <v>4285</v>
      </c>
      <c r="I2057" s="118" t="s">
        <v>7807</v>
      </c>
      <c r="J2057" s="119">
        <v>11</v>
      </c>
      <c r="K2057" s="119">
        <v>10000</v>
      </c>
      <c r="L2057" s="119">
        <f t="shared" si="231"/>
        <v>7281</v>
      </c>
      <c r="M2057" s="119"/>
      <c r="N2057" s="48" t="s">
        <v>243</v>
      </c>
      <c r="P2057" s="119">
        <v>0</v>
      </c>
      <c r="Q2057" s="119">
        <v>0</v>
      </c>
      <c r="R2057" s="119">
        <v>0</v>
      </c>
      <c r="S2057" s="119">
        <f t="shared" si="233"/>
        <v>0</v>
      </c>
      <c r="T2057" s="119">
        <f t="shared" si="234"/>
        <v>0</v>
      </c>
      <c r="U2057" s="119">
        <v>2719</v>
      </c>
      <c r="V2057" s="119">
        <v>1876</v>
      </c>
      <c r="W2057" s="119">
        <v>1638</v>
      </c>
      <c r="X2057" s="119">
        <f t="shared" si="232"/>
        <v>-4595</v>
      </c>
      <c r="Y2057" s="92" t="s">
        <v>12848</v>
      </c>
      <c r="Z2057" s="93">
        <v>1.9599999999999999E-3</v>
      </c>
      <c r="AA2057" s="178">
        <v>1.9599999999999999E-3</v>
      </c>
      <c r="AB2057" s="93">
        <f t="shared" si="235"/>
        <v>0</v>
      </c>
      <c r="AE2057" s="48" t="s">
        <v>15145</v>
      </c>
      <c r="AF2057" s="172">
        <v>1.9599999999999999E-3</v>
      </c>
      <c r="AK2057" s="48" t="s">
        <v>15148</v>
      </c>
      <c r="AM2057" s="48" t="s">
        <v>3846</v>
      </c>
      <c r="AN2057" s="48" t="s">
        <v>4272</v>
      </c>
      <c r="AQ2057" s="123"/>
      <c r="AR2057" s="179">
        <v>1.9599999999999999E-3</v>
      </c>
      <c r="AS2057" s="180" t="s">
        <v>15324</v>
      </c>
      <c r="AT2057" s="181">
        <v>10000</v>
      </c>
      <c r="AU2057" s="181">
        <v>3</v>
      </c>
      <c r="AV2057" s="180" t="s">
        <v>7807</v>
      </c>
    </row>
    <row r="2058" spans="1:48" x14ac:dyDescent="0.2">
      <c r="A2058" s="92" t="s">
        <v>7808</v>
      </c>
      <c r="B2058" s="92" t="s">
        <v>7809</v>
      </c>
      <c r="C2058" s="117" t="s">
        <v>166</v>
      </c>
      <c r="D2058" s="92" t="s">
        <v>403</v>
      </c>
      <c r="E2058" s="92" t="s">
        <v>7810</v>
      </c>
      <c r="F2058" s="92" t="s">
        <v>6316</v>
      </c>
      <c r="G2058" s="92" t="s">
        <v>3962</v>
      </c>
      <c r="H2058" s="92" t="s">
        <v>4285</v>
      </c>
      <c r="I2058" s="118" t="s">
        <v>7811</v>
      </c>
      <c r="J2058" s="119">
        <v>11</v>
      </c>
      <c r="K2058" s="119">
        <v>10000</v>
      </c>
      <c r="L2058" s="119">
        <f t="shared" si="231"/>
        <v>6505</v>
      </c>
      <c r="M2058" s="119"/>
      <c r="N2058" s="48" t="s">
        <v>243</v>
      </c>
      <c r="P2058" s="119">
        <v>0</v>
      </c>
      <c r="Q2058" s="119">
        <v>0</v>
      </c>
      <c r="R2058" s="119">
        <v>0</v>
      </c>
      <c r="S2058" s="119">
        <f t="shared" si="233"/>
        <v>0</v>
      </c>
      <c r="T2058" s="119">
        <f t="shared" si="234"/>
        <v>0</v>
      </c>
      <c r="U2058" s="119">
        <v>3495</v>
      </c>
      <c r="V2058" s="119">
        <v>2017</v>
      </c>
      <c r="W2058" s="119">
        <v>1719</v>
      </c>
      <c r="X2058" s="119">
        <f t="shared" si="232"/>
        <v>-5512</v>
      </c>
      <c r="Y2058" s="92" t="s">
        <v>12848</v>
      </c>
      <c r="Z2058" s="93">
        <v>1.98E-3</v>
      </c>
      <c r="AA2058" s="178">
        <v>1.98E-3</v>
      </c>
      <c r="AB2058" s="93">
        <f t="shared" si="235"/>
        <v>0</v>
      </c>
      <c r="AE2058" s="48" t="s">
        <v>15145</v>
      </c>
      <c r="AF2058" s="172">
        <v>1.98E-3</v>
      </c>
      <c r="AK2058" s="48" t="s">
        <v>15148</v>
      </c>
      <c r="AM2058" s="48" t="s">
        <v>3846</v>
      </c>
      <c r="AN2058" s="48" t="s">
        <v>4272</v>
      </c>
      <c r="AQ2058" s="123"/>
      <c r="AR2058" s="179">
        <v>1.98E-3</v>
      </c>
      <c r="AS2058" s="180" t="s">
        <v>15324</v>
      </c>
      <c r="AT2058" s="181">
        <v>10000</v>
      </c>
      <c r="AU2058" s="181">
        <v>3</v>
      </c>
      <c r="AV2058" s="180" t="s">
        <v>7811</v>
      </c>
    </row>
    <row r="2059" spans="1:48" x14ac:dyDescent="0.2">
      <c r="A2059" s="92" t="s">
        <v>7812</v>
      </c>
      <c r="B2059" s="92" t="s">
        <v>7813</v>
      </c>
      <c r="C2059" s="117" t="s">
        <v>166</v>
      </c>
      <c r="D2059" s="92" t="s">
        <v>403</v>
      </c>
      <c r="E2059" s="92" t="s">
        <v>7814</v>
      </c>
      <c r="F2059" s="92" t="s">
        <v>6316</v>
      </c>
      <c r="G2059" s="92" t="s">
        <v>3962</v>
      </c>
      <c r="H2059" s="92" t="s">
        <v>4285</v>
      </c>
      <c r="I2059" s="118" t="s">
        <v>7815</v>
      </c>
      <c r="J2059" s="119">
        <v>11</v>
      </c>
      <c r="K2059" s="119">
        <v>10000</v>
      </c>
      <c r="L2059" s="119">
        <f t="shared" si="231"/>
        <v>7539</v>
      </c>
      <c r="M2059" s="119"/>
      <c r="N2059" s="48" t="s">
        <v>243</v>
      </c>
      <c r="P2059" s="119">
        <v>0</v>
      </c>
      <c r="Q2059" s="119">
        <v>0</v>
      </c>
      <c r="R2059" s="119">
        <v>0</v>
      </c>
      <c r="S2059" s="119">
        <f t="shared" si="233"/>
        <v>0</v>
      </c>
      <c r="T2059" s="119">
        <f t="shared" si="234"/>
        <v>0</v>
      </c>
      <c r="U2059" s="119">
        <v>2461</v>
      </c>
      <c r="V2059" s="119">
        <v>1657</v>
      </c>
      <c r="W2059" s="119">
        <v>1419</v>
      </c>
      <c r="X2059" s="119">
        <f t="shared" si="232"/>
        <v>-4118</v>
      </c>
      <c r="Y2059" s="92" t="s">
        <v>12848</v>
      </c>
      <c r="Z2059" s="93">
        <v>1.98E-3</v>
      </c>
      <c r="AA2059" s="178">
        <v>1.98E-3</v>
      </c>
      <c r="AB2059" s="93">
        <f t="shared" si="235"/>
        <v>0</v>
      </c>
      <c r="AE2059" s="48" t="s">
        <v>15145</v>
      </c>
      <c r="AF2059" s="172">
        <v>1.98E-3</v>
      </c>
      <c r="AK2059" s="48" t="s">
        <v>15148</v>
      </c>
      <c r="AM2059" s="48" t="s">
        <v>3846</v>
      </c>
      <c r="AN2059" s="48" t="s">
        <v>4272</v>
      </c>
      <c r="AQ2059" s="123"/>
      <c r="AR2059" s="179">
        <v>1.98E-3</v>
      </c>
      <c r="AS2059" s="180" t="s">
        <v>15324</v>
      </c>
      <c r="AT2059" s="181">
        <v>10000</v>
      </c>
      <c r="AU2059" s="181">
        <v>6</v>
      </c>
      <c r="AV2059" s="180" t="s">
        <v>7815</v>
      </c>
    </row>
    <row r="2060" spans="1:48" ht="30" x14ac:dyDescent="0.2">
      <c r="A2060" s="92" t="s">
        <v>7816</v>
      </c>
      <c r="B2060" s="92" t="s">
        <v>7817</v>
      </c>
      <c r="C2060" s="117" t="s">
        <v>166</v>
      </c>
      <c r="D2060" s="92" t="s">
        <v>403</v>
      </c>
      <c r="E2060" s="92" t="s">
        <v>7818</v>
      </c>
      <c r="F2060" s="92" t="s">
        <v>6316</v>
      </c>
      <c r="G2060" s="92" t="s">
        <v>3962</v>
      </c>
      <c r="H2060" s="92" t="s">
        <v>4285</v>
      </c>
      <c r="I2060" s="118" t="s">
        <v>7819</v>
      </c>
      <c r="J2060" s="119">
        <v>11</v>
      </c>
      <c r="K2060" s="119">
        <v>10000</v>
      </c>
      <c r="L2060" s="119">
        <f t="shared" si="231"/>
        <v>4788</v>
      </c>
      <c r="M2060" s="92">
        <v>3.6</v>
      </c>
      <c r="N2060" s="48" t="s">
        <v>243</v>
      </c>
      <c r="P2060" s="119">
        <v>10000</v>
      </c>
      <c r="Q2060" s="119">
        <v>0</v>
      </c>
      <c r="R2060" s="119">
        <v>0</v>
      </c>
      <c r="S2060" s="119">
        <f t="shared" si="233"/>
        <v>10000</v>
      </c>
      <c r="T2060" s="119">
        <f t="shared" si="234"/>
        <v>10000</v>
      </c>
      <c r="U2060" s="119">
        <v>5212</v>
      </c>
      <c r="V2060" s="119">
        <v>4120</v>
      </c>
      <c r="W2060" s="119">
        <v>3837</v>
      </c>
      <c r="X2060" s="119">
        <f t="shared" si="232"/>
        <v>668</v>
      </c>
      <c r="Y2060" s="92" t="s">
        <v>12863</v>
      </c>
      <c r="Z2060" s="93">
        <v>3.6000000000000002E-4</v>
      </c>
      <c r="AA2060" s="178">
        <v>8.0000000000000004E-4</v>
      </c>
      <c r="AB2060" s="93">
        <f t="shared" si="235"/>
        <v>4.4000000000000002E-4</v>
      </c>
      <c r="AE2060" s="48" t="s">
        <v>15145</v>
      </c>
      <c r="AF2060" s="172">
        <v>8.0000000000000004E-4</v>
      </c>
      <c r="AK2060" s="48" t="s">
        <v>15148</v>
      </c>
      <c r="AM2060" s="48" t="s">
        <v>3846</v>
      </c>
      <c r="AN2060" s="48" t="s">
        <v>4272</v>
      </c>
      <c r="AQ2060" s="123" t="s">
        <v>15164</v>
      </c>
      <c r="AR2060" s="179">
        <v>8.0000000000000004E-4</v>
      </c>
      <c r="AS2060" s="180" t="s">
        <v>15280</v>
      </c>
      <c r="AT2060" s="181">
        <v>10000</v>
      </c>
      <c r="AU2060" s="181">
        <v>3</v>
      </c>
      <c r="AV2060" s="180" t="s">
        <v>7819</v>
      </c>
    </row>
    <row r="2061" spans="1:48" x14ac:dyDescent="0.2">
      <c r="A2061" s="92" t="s">
        <v>7820</v>
      </c>
      <c r="B2061" s="92" t="s">
        <v>7821</v>
      </c>
      <c r="C2061" s="117" t="s">
        <v>166</v>
      </c>
      <c r="D2061" s="92" t="s">
        <v>2310</v>
      </c>
      <c r="E2061" s="92" t="s">
        <v>7822</v>
      </c>
      <c r="F2061" s="92" t="s">
        <v>6316</v>
      </c>
      <c r="G2061" s="92" t="s">
        <v>3962</v>
      </c>
      <c r="H2061" s="92" t="s">
        <v>4299</v>
      </c>
      <c r="I2061" s="118" t="s">
        <v>7823</v>
      </c>
      <c r="J2061" s="119">
        <v>15</v>
      </c>
      <c r="K2061" s="119">
        <v>4000</v>
      </c>
      <c r="L2061" s="119">
        <f t="shared" si="231"/>
        <v>37</v>
      </c>
      <c r="N2061" s="48" t="s">
        <v>243</v>
      </c>
      <c r="P2061" s="119">
        <v>0</v>
      </c>
      <c r="Q2061" s="119">
        <v>0</v>
      </c>
      <c r="R2061" s="119">
        <v>0</v>
      </c>
      <c r="S2061" s="119">
        <f t="shared" si="233"/>
        <v>0</v>
      </c>
      <c r="T2061" s="119">
        <f t="shared" si="234"/>
        <v>0</v>
      </c>
      <c r="U2061" s="119">
        <v>3963</v>
      </c>
      <c r="V2061" s="119">
        <v>3037</v>
      </c>
      <c r="W2061" s="119">
        <v>2799</v>
      </c>
      <c r="X2061" s="119">
        <f t="shared" si="232"/>
        <v>-7000</v>
      </c>
      <c r="Y2061" s="92" t="s">
        <v>12848</v>
      </c>
      <c r="Z2061" s="93">
        <v>3.5360000000000003E-2</v>
      </c>
      <c r="AA2061" s="178">
        <v>3.5360000000000003E-2</v>
      </c>
      <c r="AB2061" s="93">
        <f t="shared" si="235"/>
        <v>0</v>
      </c>
      <c r="AE2061" s="48" t="s">
        <v>15145</v>
      </c>
      <c r="AF2061" s="172">
        <v>3.5360000000000003E-2</v>
      </c>
      <c r="AK2061" s="48" t="s">
        <v>15148</v>
      </c>
      <c r="AM2061" s="48" t="s">
        <v>3846</v>
      </c>
      <c r="AN2061" s="48" t="s">
        <v>4272</v>
      </c>
      <c r="AQ2061" s="123"/>
      <c r="AR2061" s="179">
        <v>3.5360000000000003E-2</v>
      </c>
      <c r="AS2061" s="180" t="s">
        <v>15313</v>
      </c>
      <c r="AT2061" s="181">
        <v>4000</v>
      </c>
      <c r="AU2061" s="181">
        <v>2</v>
      </c>
      <c r="AV2061" s="180" t="s">
        <v>7823</v>
      </c>
    </row>
    <row r="2062" spans="1:48" x14ac:dyDescent="0.2">
      <c r="A2062" s="92" t="s">
        <v>7824</v>
      </c>
      <c r="B2062" s="92" t="s">
        <v>7825</v>
      </c>
      <c r="C2062" s="117" t="s">
        <v>166</v>
      </c>
      <c r="D2062" s="92" t="s">
        <v>2310</v>
      </c>
      <c r="E2062" s="92" t="s">
        <v>7826</v>
      </c>
      <c r="F2062" s="92" t="s">
        <v>6316</v>
      </c>
      <c r="G2062" s="92" t="s">
        <v>3962</v>
      </c>
      <c r="H2062" s="92" t="s">
        <v>4299</v>
      </c>
      <c r="I2062" s="118" t="s">
        <v>7827</v>
      </c>
      <c r="J2062" s="119">
        <v>14</v>
      </c>
      <c r="K2062" s="119">
        <v>4000</v>
      </c>
      <c r="L2062" s="119">
        <f t="shared" si="231"/>
        <v>37</v>
      </c>
      <c r="N2062" s="48" t="s">
        <v>243</v>
      </c>
      <c r="P2062" s="119">
        <v>0</v>
      </c>
      <c r="Q2062" s="119">
        <v>0</v>
      </c>
      <c r="R2062" s="119">
        <v>0</v>
      </c>
      <c r="S2062" s="119">
        <f t="shared" si="233"/>
        <v>0</v>
      </c>
      <c r="T2062" s="119">
        <f t="shared" si="234"/>
        <v>0</v>
      </c>
      <c r="U2062" s="119">
        <v>3963</v>
      </c>
      <c r="V2062" s="119">
        <v>3037</v>
      </c>
      <c r="W2062" s="119">
        <v>2799</v>
      </c>
      <c r="X2062" s="119">
        <f t="shared" si="232"/>
        <v>-7000</v>
      </c>
      <c r="Y2062" s="92" t="s">
        <v>12848</v>
      </c>
      <c r="Z2062" s="93">
        <v>4.2799999999999998E-2</v>
      </c>
      <c r="AA2062" s="178">
        <v>4.2799999999999998E-2</v>
      </c>
      <c r="AB2062" s="93">
        <f t="shared" si="235"/>
        <v>0</v>
      </c>
      <c r="AE2062" s="48" t="s">
        <v>15145</v>
      </c>
      <c r="AF2062" s="172">
        <v>4.2799999999999998E-2</v>
      </c>
      <c r="AK2062" s="48" t="s">
        <v>15148</v>
      </c>
      <c r="AM2062" s="48" t="s">
        <v>3846</v>
      </c>
      <c r="AN2062" s="48" t="s">
        <v>4272</v>
      </c>
      <c r="AQ2062" s="123"/>
      <c r="AR2062" s="179">
        <v>4.2799999999999998E-2</v>
      </c>
      <c r="AS2062" s="180" t="s">
        <v>15315</v>
      </c>
      <c r="AT2062" s="181">
        <v>4000</v>
      </c>
      <c r="AU2062" s="181">
        <v>2</v>
      </c>
      <c r="AV2062" s="180" t="s">
        <v>7827</v>
      </c>
    </row>
    <row r="2063" spans="1:48" ht="30" x14ac:dyDescent="0.2">
      <c r="A2063" s="92" t="s">
        <v>7828</v>
      </c>
      <c r="B2063" s="92" t="s">
        <v>7829</v>
      </c>
      <c r="C2063" s="117" t="s">
        <v>166</v>
      </c>
      <c r="D2063" s="92" t="s">
        <v>403</v>
      </c>
      <c r="E2063" s="92" t="s">
        <v>7830</v>
      </c>
      <c r="F2063" s="92" t="s">
        <v>6316</v>
      </c>
      <c r="G2063" s="92" t="s">
        <v>3962</v>
      </c>
      <c r="H2063" s="92" t="s">
        <v>4285</v>
      </c>
      <c r="I2063" s="118" t="s">
        <v>7831</v>
      </c>
      <c r="J2063" s="119">
        <v>11</v>
      </c>
      <c r="K2063" s="119">
        <v>10000</v>
      </c>
      <c r="L2063" s="119">
        <f t="shared" si="231"/>
        <v>8594</v>
      </c>
      <c r="M2063" s="119"/>
      <c r="N2063" s="48" t="s">
        <v>243</v>
      </c>
      <c r="P2063" s="119">
        <v>0</v>
      </c>
      <c r="Q2063" s="119">
        <v>0</v>
      </c>
      <c r="R2063" s="119">
        <v>0</v>
      </c>
      <c r="S2063" s="119">
        <f t="shared" si="233"/>
        <v>0</v>
      </c>
      <c r="T2063" s="119">
        <f t="shared" si="234"/>
        <v>0</v>
      </c>
      <c r="U2063" s="119">
        <v>1406</v>
      </c>
      <c r="V2063" s="119">
        <v>2502</v>
      </c>
      <c r="W2063" s="119">
        <v>1902</v>
      </c>
      <c r="X2063" s="119">
        <f t="shared" si="232"/>
        <v>-3908</v>
      </c>
      <c r="Y2063" s="92" t="s">
        <v>12848</v>
      </c>
      <c r="Z2063" s="93">
        <v>3.6000000000000002E-4</v>
      </c>
      <c r="AA2063" s="178">
        <v>7.9000000000000001E-4</v>
      </c>
      <c r="AB2063" s="93">
        <f t="shared" si="235"/>
        <v>4.2999999999999999E-4</v>
      </c>
      <c r="AE2063" s="48" t="s">
        <v>15145</v>
      </c>
      <c r="AF2063" s="172">
        <v>7.9000000000000001E-4</v>
      </c>
      <c r="AK2063" s="48" t="s">
        <v>15148</v>
      </c>
      <c r="AM2063" s="48" t="s">
        <v>3846</v>
      </c>
      <c r="AN2063" s="48" t="s">
        <v>4272</v>
      </c>
      <c r="AQ2063" s="123" t="s">
        <v>15164</v>
      </c>
      <c r="AR2063" s="179">
        <v>7.9000000000000001E-4</v>
      </c>
      <c r="AS2063" s="180" t="s">
        <v>15324</v>
      </c>
      <c r="AT2063" s="181">
        <v>10000</v>
      </c>
      <c r="AU2063" s="181">
        <v>3</v>
      </c>
      <c r="AV2063" s="180" t="s">
        <v>7831</v>
      </c>
    </row>
    <row r="2064" spans="1:48" ht="30" x14ac:dyDescent="0.2">
      <c r="A2064" s="92" t="s">
        <v>7832</v>
      </c>
      <c r="B2064" s="92" t="s">
        <v>7833</v>
      </c>
      <c r="C2064" s="117" t="s">
        <v>166</v>
      </c>
      <c r="D2064" s="92" t="s">
        <v>403</v>
      </c>
      <c r="E2064" s="92" t="s">
        <v>7834</v>
      </c>
      <c r="F2064" s="92" t="s">
        <v>6316</v>
      </c>
      <c r="G2064" s="92" t="s">
        <v>3962</v>
      </c>
      <c r="H2064" s="92" t="s">
        <v>4285</v>
      </c>
      <c r="I2064" s="118" t="s">
        <v>7835</v>
      </c>
      <c r="J2064" s="119">
        <v>11</v>
      </c>
      <c r="K2064" s="119">
        <v>10000</v>
      </c>
      <c r="L2064" s="119">
        <f t="shared" si="231"/>
        <v>-5592</v>
      </c>
      <c r="N2064" s="48" t="s">
        <v>243</v>
      </c>
      <c r="P2064" s="119">
        <v>10000</v>
      </c>
      <c r="Q2064" s="119">
        <v>10000</v>
      </c>
      <c r="R2064" s="119">
        <v>0</v>
      </c>
      <c r="S2064" s="119">
        <f t="shared" si="233"/>
        <v>20000</v>
      </c>
      <c r="T2064" s="119">
        <f t="shared" si="234"/>
        <v>20000</v>
      </c>
      <c r="U2064" s="119">
        <v>15592</v>
      </c>
      <c r="V2064" s="119">
        <v>7974</v>
      </c>
      <c r="W2064" s="119">
        <v>6969</v>
      </c>
      <c r="X2064" s="119">
        <f t="shared" si="232"/>
        <v>-13566</v>
      </c>
      <c r="Y2064" s="92" t="s">
        <v>12848</v>
      </c>
      <c r="Z2064" s="93">
        <v>3.6000000000000002E-4</v>
      </c>
      <c r="AA2064" s="178">
        <v>7.9000000000000001E-4</v>
      </c>
      <c r="AB2064" s="93">
        <f t="shared" si="235"/>
        <v>4.2999999999999999E-4</v>
      </c>
      <c r="AE2064" s="48" t="s">
        <v>15145</v>
      </c>
      <c r="AF2064" s="172">
        <v>7.9000000000000001E-4</v>
      </c>
      <c r="AK2064" s="48" t="s">
        <v>15148</v>
      </c>
      <c r="AM2064" s="48" t="s">
        <v>3846</v>
      </c>
      <c r="AN2064" s="48" t="s">
        <v>4272</v>
      </c>
      <c r="AQ2064" s="123" t="s">
        <v>15164</v>
      </c>
      <c r="AR2064" s="179">
        <v>7.9000000000000001E-4</v>
      </c>
      <c r="AS2064" s="180" t="s">
        <v>15280</v>
      </c>
      <c r="AT2064" s="181">
        <v>10000</v>
      </c>
      <c r="AU2064" s="181">
        <v>3</v>
      </c>
      <c r="AV2064" s="180" t="s">
        <v>7835</v>
      </c>
    </row>
    <row r="2065" spans="1:48" x14ac:dyDescent="0.2">
      <c r="A2065" s="92" t="s">
        <v>7836</v>
      </c>
      <c r="B2065" s="92" t="s">
        <v>7837</v>
      </c>
      <c r="C2065" s="117" t="s">
        <v>166</v>
      </c>
      <c r="D2065" s="92" t="s">
        <v>437</v>
      </c>
      <c r="E2065" s="92" t="s">
        <v>7838</v>
      </c>
      <c r="F2065" s="92" t="s">
        <v>6316</v>
      </c>
      <c r="G2065" s="92" t="s">
        <v>3962</v>
      </c>
      <c r="H2065" s="92" t="s">
        <v>4285</v>
      </c>
      <c r="I2065" s="118" t="s">
        <v>7839</v>
      </c>
      <c r="J2065" s="119">
        <v>11</v>
      </c>
      <c r="K2065" s="119">
        <v>10000</v>
      </c>
      <c r="L2065" s="119">
        <f t="shared" si="231"/>
        <v>6907</v>
      </c>
      <c r="M2065" s="92">
        <v>19.2</v>
      </c>
      <c r="N2065" s="48" t="s">
        <v>243</v>
      </c>
      <c r="P2065" s="119">
        <v>10000</v>
      </c>
      <c r="Q2065" s="119">
        <v>10000</v>
      </c>
      <c r="R2065" s="119">
        <v>0</v>
      </c>
      <c r="S2065" s="119">
        <f t="shared" si="233"/>
        <v>20000</v>
      </c>
      <c r="T2065" s="119">
        <f t="shared" si="234"/>
        <v>20000</v>
      </c>
      <c r="U2065" s="119">
        <v>3093</v>
      </c>
      <c r="V2065" s="119">
        <v>2719</v>
      </c>
      <c r="W2065" s="119">
        <v>3317</v>
      </c>
      <c r="X2065" s="119">
        <f t="shared" si="232"/>
        <v>4188</v>
      </c>
      <c r="Y2065" s="92" t="s">
        <v>12863</v>
      </c>
      <c r="Z2065" s="93">
        <v>1.92E-3</v>
      </c>
      <c r="AA2065" s="178">
        <v>1.92E-3</v>
      </c>
      <c r="AB2065" s="93">
        <f t="shared" si="235"/>
        <v>0</v>
      </c>
      <c r="AE2065" s="48" t="s">
        <v>15145</v>
      </c>
      <c r="AF2065" s="172">
        <v>1.92E-3</v>
      </c>
      <c r="AK2065" s="48" t="s">
        <v>15148</v>
      </c>
      <c r="AM2065" s="48" t="s">
        <v>3846</v>
      </c>
      <c r="AN2065" s="48" t="s">
        <v>4272</v>
      </c>
      <c r="AQ2065" s="123"/>
      <c r="AR2065" s="179">
        <v>1.92E-3</v>
      </c>
      <c r="AS2065" s="180" t="s">
        <v>15280</v>
      </c>
      <c r="AT2065" s="181">
        <v>10000</v>
      </c>
      <c r="AU2065" s="181">
        <v>3</v>
      </c>
      <c r="AV2065" s="180" t="s">
        <v>7839</v>
      </c>
    </row>
    <row r="2066" spans="1:48" x14ac:dyDescent="0.2">
      <c r="A2066" s="92" t="s">
        <v>7840</v>
      </c>
      <c r="B2066" s="92" t="s">
        <v>7841</v>
      </c>
      <c r="C2066" s="117" t="s">
        <v>166</v>
      </c>
      <c r="D2066" s="92" t="s">
        <v>403</v>
      </c>
      <c r="E2066" s="92" t="s">
        <v>7842</v>
      </c>
      <c r="F2066" s="92" t="s">
        <v>6316</v>
      </c>
      <c r="G2066" s="92" t="s">
        <v>3962</v>
      </c>
      <c r="H2066" s="92" t="s">
        <v>4285</v>
      </c>
      <c r="I2066" s="118" t="s">
        <v>7843</v>
      </c>
      <c r="J2066" s="119">
        <v>11</v>
      </c>
      <c r="K2066" s="119">
        <v>10000</v>
      </c>
      <c r="L2066" s="119">
        <f t="shared" si="231"/>
        <v>-4952</v>
      </c>
      <c r="N2066" s="48" t="s">
        <v>243</v>
      </c>
      <c r="P2066" s="119">
        <v>10000</v>
      </c>
      <c r="Q2066" s="119">
        <v>10000</v>
      </c>
      <c r="R2066" s="119">
        <v>0</v>
      </c>
      <c r="S2066" s="119">
        <f t="shared" si="233"/>
        <v>20000</v>
      </c>
      <c r="T2066" s="119">
        <f t="shared" si="234"/>
        <v>20000</v>
      </c>
      <c r="U2066" s="119">
        <v>14952</v>
      </c>
      <c r="V2066" s="119">
        <v>17256</v>
      </c>
      <c r="W2066" s="119">
        <v>15741</v>
      </c>
      <c r="X2066" s="119">
        <f t="shared" si="232"/>
        <v>-22208</v>
      </c>
      <c r="Y2066" s="92" t="s">
        <v>12848</v>
      </c>
      <c r="Z2066" s="93">
        <v>1.5E-3</v>
      </c>
      <c r="AA2066" s="178">
        <v>1.5E-3</v>
      </c>
      <c r="AB2066" s="93">
        <f t="shared" si="235"/>
        <v>0</v>
      </c>
      <c r="AE2066" s="48" t="s">
        <v>15145</v>
      </c>
      <c r="AF2066" s="172">
        <v>1.5E-3</v>
      </c>
      <c r="AK2066" s="48" t="s">
        <v>15148</v>
      </c>
      <c r="AM2066" s="48" t="s">
        <v>3846</v>
      </c>
      <c r="AN2066" s="48" t="s">
        <v>4272</v>
      </c>
      <c r="AQ2066" s="123"/>
      <c r="AR2066" s="179">
        <v>1.5E-3</v>
      </c>
      <c r="AS2066" s="180" t="s">
        <v>15280</v>
      </c>
      <c r="AT2066" s="181">
        <v>10000</v>
      </c>
      <c r="AU2066" s="181">
        <v>3</v>
      </c>
      <c r="AV2066" s="180" t="s">
        <v>7843</v>
      </c>
    </row>
    <row r="2067" spans="1:48" x14ac:dyDescent="0.2">
      <c r="A2067" s="92" t="s">
        <v>7844</v>
      </c>
      <c r="B2067" s="92" t="s">
        <v>7845</v>
      </c>
      <c r="C2067" s="117" t="s">
        <v>166</v>
      </c>
      <c r="D2067" s="92" t="s">
        <v>403</v>
      </c>
      <c r="E2067" s="92" t="s">
        <v>7846</v>
      </c>
      <c r="F2067" s="92" t="s">
        <v>6316</v>
      </c>
      <c r="G2067" s="92" t="s">
        <v>3962</v>
      </c>
      <c r="H2067" s="92" t="s">
        <v>4285</v>
      </c>
      <c r="I2067" s="118" t="s">
        <v>7847</v>
      </c>
      <c r="J2067" s="119">
        <v>11</v>
      </c>
      <c r="K2067" s="119">
        <v>10000</v>
      </c>
      <c r="L2067" s="119">
        <f t="shared" si="231"/>
        <v>4985</v>
      </c>
      <c r="N2067" s="48" t="s">
        <v>243</v>
      </c>
      <c r="P2067" s="119">
        <v>0</v>
      </c>
      <c r="Q2067" s="119">
        <v>0</v>
      </c>
      <c r="R2067" s="119">
        <v>0</v>
      </c>
      <c r="S2067" s="119">
        <f t="shared" si="233"/>
        <v>0</v>
      </c>
      <c r="T2067" s="119">
        <f t="shared" si="234"/>
        <v>0</v>
      </c>
      <c r="U2067" s="119">
        <v>5015</v>
      </c>
      <c r="V2067" s="119">
        <v>3605</v>
      </c>
      <c r="W2067" s="119">
        <v>3601</v>
      </c>
      <c r="X2067" s="119">
        <f t="shared" si="232"/>
        <v>-8620</v>
      </c>
      <c r="Y2067" s="92" t="s">
        <v>12848</v>
      </c>
      <c r="Z2067" s="93">
        <v>1.92E-3</v>
      </c>
      <c r="AA2067" s="178">
        <v>1.92E-3</v>
      </c>
      <c r="AB2067" s="93">
        <f t="shared" si="235"/>
        <v>0</v>
      </c>
      <c r="AE2067" s="48" t="s">
        <v>15145</v>
      </c>
      <c r="AF2067" s="172">
        <v>1.92E-3</v>
      </c>
      <c r="AK2067" s="48" t="s">
        <v>15148</v>
      </c>
      <c r="AM2067" s="48" t="s">
        <v>3846</v>
      </c>
      <c r="AN2067" s="48" t="s">
        <v>4272</v>
      </c>
      <c r="AQ2067" s="123"/>
      <c r="AR2067" s="179">
        <v>1.92E-3</v>
      </c>
      <c r="AS2067" s="180" t="s">
        <v>15280</v>
      </c>
      <c r="AT2067" s="181">
        <v>10000</v>
      </c>
      <c r="AU2067" s="181">
        <v>3</v>
      </c>
      <c r="AV2067" s="180" t="s">
        <v>7847</v>
      </c>
    </row>
    <row r="2068" spans="1:48" x14ac:dyDescent="0.2">
      <c r="A2068" s="92" t="s">
        <v>7848</v>
      </c>
      <c r="B2068" s="92" t="s">
        <v>7849</v>
      </c>
      <c r="C2068" s="117" t="s">
        <v>166</v>
      </c>
      <c r="D2068" s="92" t="s">
        <v>403</v>
      </c>
      <c r="E2068" s="92" t="s">
        <v>7850</v>
      </c>
      <c r="F2068" s="92" t="s">
        <v>6316</v>
      </c>
      <c r="G2068" s="92" t="s">
        <v>3962</v>
      </c>
      <c r="H2068" s="92" t="s">
        <v>4285</v>
      </c>
      <c r="I2068" s="118" t="s">
        <v>7851</v>
      </c>
      <c r="J2068" s="119">
        <v>11</v>
      </c>
      <c r="K2068" s="119">
        <v>10000</v>
      </c>
      <c r="L2068" s="119">
        <f t="shared" si="231"/>
        <v>9807</v>
      </c>
      <c r="M2068" s="119"/>
      <c r="N2068" s="48" t="s">
        <v>243</v>
      </c>
      <c r="P2068" s="119">
        <v>0</v>
      </c>
      <c r="Q2068" s="119">
        <v>0</v>
      </c>
      <c r="R2068" s="119">
        <v>0</v>
      </c>
      <c r="S2068" s="119">
        <f t="shared" si="233"/>
        <v>0</v>
      </c>
      <c r="T2068" s="119">
        <f t="shared" si="234"/>
        <v>0</v>
      </c>
      <c r="U2068" s="119">
        <v>193</v>
      </c>
      <c r="V2068" s="119">
        <v>164</v>
      </c>
      <c r="W2068" s="119">
        <v>148</v>
      </c>
      <c r="X2068" s="119">
        <f t="shared" si="232"/>
        <v>-357</v>
      </c>
      <c r="Y2068" s="92" t="s">
        <v>12848</v>
      </c>
      <c r="Z2068" s="93">
        <v>1.92E-3</v>
      </c>
      <c r="AA2068" s="178">
        <v>1.92E-3</v>
      </c>
      <c r="AB2068" s="93">
        <f t="shared" si="235"/>
        <v>0</v>
      </c>
      <c r="AE2068" s="48" t="s">
        <v>15145</v>
      </c>
      <c r="AF2068" s="172">
        <v>1.92E-3</v>
      </c>
      <c r="AK2068" s="48" t="s">
        <v>15148</v>
      </c>
      <c r="AM2068" s="48" t="s">
        <v>3846</v>
      </c>
      <c r="AN2068" s="48" t="s">
        <v>4272</v>
      </c>
      <c r="AQ2068" s="123"/>
      <c r="AR2068" s="179">
        <v>1.92E-3</v>
      </c>
      <c r="AS2068" s="180" t="s">
        <v>15324</v>
      </c>
      <c r="AT2068" s="181">
        <v>10000</v>
      </c>
      <c r="AU2068" s="181">
        <v>2</v>
      </c>
      <c r="AV2068" s="180" t="s">
        <v>7851</v>
      </c>
    </row>
    <row r="2069" spans="1:48" ht="30" x14ac:dyDescent="0.2">
      <c r="A2069" s="92" t="s">
        <v>7852</v>
      </c>
      <c r="B2069" s="92" t="s">
        <v>7853</v>
      </c>
      <c r="C2069" s="117" t="s">
        <v>166</v>
      </c>
      <c r="D2069" s="92" t="s">
        <v>2310</v>
      </c>
      <c r="E2069" s="92" t="s">
        <v>7854</v>
      </c>
      <c r="F2069" s="92" t="s">
        <v>6316</v>
      </c>
      <c r="G2069" s="92" t="s">
        <v>3962</v>
      </c>
      <c r="H2069" s="92" t="s">
        <v>7388</v>
      </c>
      <c r="I2069" s="118" t="s">
        <v>7855</v>
      </c>
      <c r="J2069" s="119">
        <v>23</v>
      </c>
      <c r="K2069" s="119">
        <v>5000</v>
      </c>
      <c r="L2069" s="119">
        <f t="shared" si="231"/>
        <v>1037</v>
      </c>
      <c r="M2069" s="119"/>
      <c r="N2069" s="48" t="s">
        <v>243</v>
      </c>
      <c r="P2069" s="119">
        <v>0</v>
      </c>
      <c r="Q2069" s="119">
        <v>0</v>
      </c>
      <c r="R2069" s="119">
        <v>0</v>
      </c>
      <c r="S2069" s="119">
        <f t="shared" si="233"/>
        <v>0</v>
      </c>
      <c r="T2069" s="119">
        <f t="shared" si="234"/>
        <v>0</v>
      </c>
      <c r="U2069" s="119">
        <v>3963</v>
      </c>
      <c r="V2069" s="119">
        <v>3037</v>
      </c>
      <c r="W2069" s="119">
        <v>2799</v>
      </c>
      <c r="X2069" s="119">
        <f t="shared" si="232"/>
        <v>-7000</v>
      </c>
      <c r="Y2069" s="92" t="s">
        <v>12848</v>
      </c>
      <c r="Z2069" s="93">
        <v>7.5000000000000002E-4</v>
      </c>
      <c r="AA2069" s="178">
        <v>2.1900000000000001E-3</v>
      </c>
      <c r="AB2069" s="93">
        <f t="shared" si="235"/>
        <v>1.4400000000000001E-3</v>
      </c>
      <c r="AE2069" s="48" t="s">
        <v>15145</v>
      </c>
      <c r="AF2069" s="172">
        <v>2.1900000000000001E-3</v>
      </c>
      <c r="AK2069" s="48" t="s">
        <v>15148</v>
      </c>
      <c r="AM2069" s="48" t="s">
        <v>3846</v>
      </c>
      <c r="AN2069" s="48" t="s">
        <v>4272</v>
      </c>
      <c r="AQ2069" s="123" t="s">
        <v>15164</v>
      </c>
      <c r="AR2069" s="179">
        <v>2.1900000000000001E-3</v>
      </c>
      <c r="AS2069" s="180" t="s">
        <v>15629</v>
      </c>
      <c r="AT2069" s="181">
        <v>5000</v>
      </c>
      <c r="AU2069" s="181">
        <v>2</v>
      </c>
      <c r="AV2069" s="180" t="s">
        <v>7855</v>
      </c>
    </row>
    <row r="2070" spans="1:48" x14ac:dyDescent="0.2">
      <c r="A2070" s="92" t="s">
        <v>7856</v>
      </c>
      <c r="B2070" s="92" t="s">
        <v>7857</v>
      </c>
      <c r="C2070" s="117" t="s">
        <v>166</v>
      </c>
      <c r="D2070" s="92" t="s">
        <v>2310</v>
      </c>
      <c r="E2070" s="92" t="s">
        <v>7858</v>
      </c>
      <c r="F2070" s="92" t="s">
        <v>6316</v>
      </c>
      <c r="G2070" s="92" t="s">
        <v>3962</v>
      </c>
      <c r="H2070" s="92" t="s">
        <v>6461</v>
      </c>
      <c r="I2070" s="118" t="s">
        <v>7859</v>
      </c>
      <c r="J2070" s="119">
        <v>15</v>
      </c>
      <c r="K2070" s="119">
        <v>10000</v>
      </c>
      <c r="L2070" s="119">
        <f t="shared" si="231"/>
        <v>8630</v>
      </c>
      <c r="M2070" s="92">
        <v>512</v>
      </c>
      <c r="N2070" s="48" t="s">
        <v>243</v>
      </c>
      <c r="P2070" s="119">
        <v>10000</v>
      </c>
      <c r="Q2070" s="119">
        <v>10000</v>
      </c>
      <c r="R2070" s="119">
        <v>0</v>
      </c>
      <c r="S2070" s="119">
        <f t="shared" si="233"/>
        <v>20000</v>
      </c>
      <c r="T2070" s="119">
        <f t="shared" si="234"/>
        <v>20000</v>
      </c>
      <c r="U2070" s="119">
        <v>1370</v>
      </c>
      <c r="V2070" s="119">
        <v>869</v>
      </c>
      <c r="W2070" s="119">
        <v>648</v>
      </c>
      <c r="X2070" s="119">
        <f t="shared" si="232"/>
        <v>7761</v>
      </c>
      <c r="Y2070" s="92" t="s">
        <v>12863</v>
      </c>
      <c r="Z2070" s="93">
        <v>5.1200000000000002E-2</v>
      </c>
      <c r="AA2070" s="178">
        <v>5.1200000000000002E-2</v>
      </c>
      <c r="AB2070" s="93">
        <f t="shared" si="235"/>
        <v>0</v>
      </c>
      <c r="AE2070" s="48" t="s">
        <v>15145</v>
      </c>
      <c r="AF2070" s="172">
        <v>5.1200000000000002E-2</v>
      </c>
      <c r="AK2070" s="48" t="s">
        <v>15148</v>
      </c>
      <c r="AM2070" s="48" t="s">
        <v>3846</v>
      </c>
      <c r="AN2070" s="48" t="s">
        <v>4272</v>
      </c>
      <c r="AQ2070" s="123"/>
      <c r="AR2070" s="179">
        <v>5.1200000000000002E-2</v>
      </c>
      <c r="AS2070" s="180" t="s">
        <v>15613</v>
      </c>
      <c r="AT2070" s="181">
        <v>10000</v>
      </c>
      <c r="AU2070" s="181">
        <v>3</v>
      </c>
      <c r="AV2070" s="180" t="s">
        <v>7859</v>
      </c>
    </row>
    <row r="2071" spans="1:48" x14ac:dyDescent="0.2">
      <c r="A2071" s="92" t="s">
        <v>7860</v>
      </c>
      <c r="B2071" s="92" t="s">
        <v>7861</v>
      </c>
      <c r="C2071" s="117" t="s">
        <v>166</v>
      </c>
      <c r="D2071" s="92" t="s">
        <v>403</v>
      </c>
      <c r="E2071" s="92" t="s">
        <v>7862</v>
      </c>
      <c r="F2071" s="92" t="s">
        <v>6316</v>
      </c>
      <c r="G2071" s="92" t="s">
        <v>3962</v>
      </c>
      <c r="H2071" s="92" t="s">
        <v>4285</v>
      </c>
      <c r="I2071" s="118" t="s">
        <v>7863</v>
      </c>
      <c r="J2071" s="119">
        <v>14</v>
      </c>
      <c r="K2071" s="119">
        <v>10000</v>
      </c>
      <c r="L2071" s="119">
        <f t="shared" si="231"/>
        <v>9685</v>
      </c>
      <c r="M2071" s="119"/>
      <c r="N2071" s="48" t="s">
        <v>243</v>
      </c>
      <c r="P2071" s="119">
        <v>0</v>
      </c>
      <c r="Q2071" s="119">
        <v>0</v>
      </c>
      <c r="R2071" s="119">
        <v>0</v>
      </c>
      <c r="S2071" s="119">
        <f t="shared" si="233"/>
        <v>0</v>
      </c>
      <c r="T2071" s="119">
        <f t="shared" si="234"/>
        <v>0</v>
      </c>
      <c r="U2071" s="119">
        <v>315</v>
      </c>
      <c r="V2071" s="119">
        <v>0</v>
      </c>
      <c r="W2071" s="119">
        <v>0</v>
      </c>
      <c r="X2071" s="119">
        <f t="shared" si="232"/>
        <v>-315</v>
      </c>
      <c r="Y2071" s="92" t="s">
        <v>12848</v>
      </c>
      <c r="Z2071" s="93">
        <v>4.9000000000000002E-2</v>
      </c>
      <c r="AA2071" s="178">
        <v>2.5000000000000001E-2</v>
      </c>
      <c r="AB2071" s="93">
        <f t="shared" si="235"/>
        <v>-2.4E-2</v>
      </c>
      <c r="AE2071" s="48" t="s">
        <v>15145</v>
      </c>
      <c r="AF2071" s="172">
        <v>2.5000000000000001E-2</v>
      </c>
      <c r="AK2071" s="48" t="s">
        <v>15148</v>
      </c>
      <c r="AM2071" s="48" t="s">
        <v>3846</v>
      </c>
      <c r="AN2071" s="48" t="s">
        <v>4272</v>
      </c>
      <c r="AQ2071" s="123" t="s">
        <v>15149</v>
      </c>
      <c r="AR2071" s="179">
        <v>2.5000000000000001E-2</v>
      </c>
      <c r="AS2071" s="180" t="s">
        <v>15324</v>
      </c>
      <c r="AT2071" s="181">
        <v>10000</v>
      </c>
      <c r="AU2071" s="181">
        <v>3</v>
      </c>
      <c r="AV2071" s="180" t="s">
        <v>7863</v>
      </c>
    </row>
    <row r="2072" spans="1:48" x14ac:dyDescent="0.2">
      <c r="A2072" s="92" t="s">
        <v>7864</v>
      </c>
      <c r="B2072" s="92" t="s">
        <v>7865</v>
      </c>
      <c r="C2072" s="117" t="s">
        <v>166</v>
      </c>
      <c r="D2072" s="92" t="s">
        <v>2310</v>
      </c>
      <c r="E2072" s="92" t="s">
        <v>7866</v>
      </c>
      <c r="F2072" s="92" t="s">
        <v>6316</v>
      </c>
      <c r="G2072" s="92" t="s">
        <v>3962</v>
      </c>
      <c r="H2072" s="92" t="s">
        <v>4285</v>
      </c>
      <c r="I2072" s="118" t="s">
        <v>7867</v>
      </c>
      <c r="J2072" s="119">
        <v>10</v>
      </c>
      <c r="K2072" s="119">
        <v>10000</v>
      </c>
      <c r="L2072" s="119">
        <f t="shared" si="231"/>
        <v>5325</v>
      </c>
      <c r="N2072" s="48" t="s">
        <v>243</v>
      </c>
      <c r="P2072" s="119">
        <v>0</v>
      </c>
      <c r="Q2072" s="119">
        <v>0</v>
      </c>
      <c r="R2072" s="119">
        <v>0</v>
      </c>
      <c r="S2072" s="119">
        <f t="shared" si="233"/>
        <v>0</v>
      </c>
      <c r="T2072" s="119">
        <f t="shared" si="234"/>
        <v>0</v>
      </c>
      <c r="U2072" s="119">
        <v>4675</v>
      </c>
      <c r="V2072" s="119">
        <v>4947</v>
      </c>
      <c r="W2072" s="119">
        <v>4435</v>
      </c>
      <c r="X2072" s="119">
        <f t="shared" si="232"/>
        <v>-9622</v>
      </c>
      <c r="Y2072" s="92" t="s">
        <v>12848</v>
      </c>
      <c r="Z2072" s="93">
        <v>1.4E-3</v>
      </c>
      <c r="AA2072" s="178">
        <v>1.4E-3</v>
      </c>
      <c r="AB2072" s="93">
        <f t="shared" si="235"/>
        <v>0</v>
      </c>
      <c r="AE2072" s="48" t="s">
        <v>15145</v>
      </c>
      <c r="AF2072" s="172">
        <v>1.4E-3</v>
      </c>
      <c r="AK2072" s="48" t="s">
        <v>15148</v>
      </c>
      <c r="AM2072" s="48" t="s">
        <v>3846</v>
      </c>
      <c r="AN2072" s="48" t="s">
        <v>4272</v>
      </c>
      <c r="AQ2072" s="123"/>
      <c r="AR2072" s="179">
        <v>1.4E-3</v>
      </c>
      <c r="AS2072" s="180" t="s">
        <v>15280</v>
      </c>
      <c r="AT2072" s="181">
        <v>10000</v>
      </c>
      <c r="AU2072" s="181">
        <v>3</v>
      </c>
      <c r="AV2072" s="180" t="s">
        <v>7867</v>
      </c>
    </row>
    <row r="2073" spans="1:48" x14ac:dyDescent="0.2">
      <c r="A2073" s="92" t="s">
        <v>7868</v>
      </c>
      <c r="B2073" s="92" t="s">
        <v>7869</v>
      </c>
      <c r="C2073" s="117" t="s">
        <v>166</v>
      </c>
      <c r="D2073" s="92" t="s">
        <v>437</v>
      </c>
      <c r="E2073" s="92" t="s">
        <v>7870</v>
      </c>
      <c r="F2073" s="92" t="s">
        <v>6316</v>
      </c>
      <c r="G2073" s="92" t="s">
        <v>3962</v>
      </c>
      <c r="H2073" s="92" t="s">
        <v>6461</v>
      </c>
      <c r="I2073" s="118" t="s">
        <v>7871</v>
      </c>
      <c r="J2073" s="119">
        <v>16</v>
      </c>
      <c r="K2073" s="119">
        <v>5000</v>
      </c>
      <c r="L2073" s="119">
        <f t="shared" ref="L2073:L2104" si="236">K2073-U2073</f>
        <v>-27536</v>
      </c>
      <c r="N2073" s="48" t="s">
        <v>243</v>
      </c>
      <c r="P2073" s="119">
        <v>40000</v>
      </c>
      <c r="Q2073" s="119">
        <v>20000</v>
      </c>
      <c r="R2073" s="119">
        <v>20000</v>
      </c>
      <c r="S2073" s="119">
        <f t="shared" si="233"/>
        <v>60000</v>
      </c>
      <c r="T2073" s="119">
        <f t="shared" si="234"/>
        <v>80000</v>
      </c>
      <c r="U2073" s="119">
        <v>32536</v>
      </c>
      <c r="V2073" s="119">
        <v>24386</v>
      </c>
      <c r="W2073" s="119">
        <v>23746</v>
      </c>
      <c r="X2073" s="119">
        <f t="shared" si="232"/>
        <v>-16922</v>
      </c>
      <c r="Y2073" s="92" t="s">
        <v>12848</v>
      </c>
      <c r="Z2073" s="93">
        <v>1.9E-3</v>
      </c>
      <c r="AA2073" s="178">
        <v>1.9E-3</v>
      </c>
      <c r="AB2073" s="93">
        <f t="shared" si="235"/>
        <v>0</v>
      </c>
      <c r="AE2073" s="48" t="s">
        <v>15145</v>
      </c>
      <c r="AF2073" s="172">
        <v>1.9E-3</v>
      </c>
      <c r="AK2073" s="48" t="s">
        <v>15148</v>
      </c>
      <c r="AM2073" s="48" t="s">
        <v>3846</v>
      </c>
      <c r="AN2073" s="48" t="s">
        <v>4272</v>
      </c>
      <c r="AQ2073" s="123"/>
      <c r="AR2073" s="179">
        <v>1.9E-3</v>
      </c>
      <c r="AS2073" s="180" t="s">
        <v>15631</v>
      </c>
      <c r="AT2073" s="181">
        <v>5000</v>
      </c>
      <c r="AU2073" s="181">
        <v>3</v>
      </c>
      <c r="AV2073" s="180" t="s">
        <v>7871</v>
      </c>
    </row>
    <row r="2074" spans="1:48" ht="30" x14ac:dyDescent="0.2">
      <c r="A2074" s="92" t="s">
        <v>7872</v>
      </c>
      <c r="B2074" s="92" t="s">
        <v>7873</v>
      </c>
      <c r="C2074" s="117" t="s">
        <v>166</v>
      </c>
      <c r="D2074" s="92" t="s">
        <v>437</v>
      </c>
      <c r="E2074" s="92" t="s">
        <v>7874</v>
      </c>
      <c r="F2074" s="92" t="s">
        <v>6316</v>
      </c>
      <c r="G2074" s="92" t="s">
        <v>3962</v>
      </c>
      <c r="H2074" s="92" t="s">
        <v>6461</v>
      </c>
      <c r="I2074" s="118" t="s">
        <v>7875</v>
      </c>
      <c r="J2074" s="119">
        <v>16</v>
      </c>
      <c r="K2074" s="119">
        <v>5000</v>
      </c>
      <c r="L2074" s="119">
        <f t="shared" si="236"/>
        <v>-9851</v>
      </c>
      <c r="N2074" s="48" t="s">
        <v>243</v>
      </c>
      <c r="P2074" s="119">
        <v>19581</v>
      </c>
      <c r="Q2074" s="119">
        <v>15000</v>
      </c>
      <c r="R2074" s="119">
        <v>0</v>
      </c>
      <c r="S2074" s="119">
        <f t="shared" si="233"/>
        <v>34581</v>
      </c>
      <c r="T2074" s="119">
        <f t="shared" si="234"/>
        <v>34581</v>
      </c>
      <c r="U2074" s="119">
        <v>14851</v>
      </c>
      <c r="V2074" s="119">
        <v>10922</v>
      </c>
      <c r="W2074" s="119">
        <v>10336</v>
      </c>
      <c r="X2074" s="119">
        <f t="shared" si="232"/>
        <v>-6192</v>
      </c>
      <c r="Y2074" s="92" t="s">
        <v>12848</v>
      </c>
      <c r="Z2074" s="93">
        <v>8.4999999999999995E-4</v>
      </c>
      <c r="AA2074" s="178">
        <v>1.6900000000000001E-3</v>
      </c>
      <c r="AB2074" s="93">
        <f t="shared" si="235"/>
        <v>8.4000000000000014E-4</v>
      </c>
      <c r="AE2074" s="48" t="s">
        <v>15145</v>
      </c>
      <c r="AF2074" s="172">
        <v>1.6900000000000001E-3</v>
      </c>
      <c r="AK2074" s="48" t="s">
        <v>15148</v>
      </c>
      <c r="AM2074" s="48" t="s">
        <v>3846</v>
      </c>
      <c r="AN2074" s="48" t="s">
        <v>4272</v>
      </c>
      <c r="AQ2074" s="123" t="s">
        <v>15164</v>
      </c>
      <c r="AR2074" s="179">
        <v>1.6900000000000001E-3</v>
      </c>
      <c r="AS2074" s="180" t="s">
        <v>15631</v>
      </c>
      <c r="AT2074" s="181">
        <v>5000</v>
      </c>
      <c r="AU2074" s="181">
        <v>3</v>
      </c>
      <c r="AV2074" s="180" t="s">
        <v>7875</v>
      </c>
    </row>
    <row r="2075" spans="1:48" x14ac:dyDescent="0.2">
      <c r="A2075" s="92" t="s">
        <v>7876</v>
      </c>
      <c r="B2075" s="92" t="s">
        <v>7877</v>
      </c>
      <c r="C2075" s="117" t="s">
        <v>166</v>
      </c>
      <c r="D2075" s="92" t="s">
        <v>403</v>
      </c>
      <c r="E2075" s="92" t="s">
        <v>7878</v>
      </c>
      <c r="F2075" s="92" t="s">
        <v>6316</v>
      </c>
      <c r="G2075" s="92" t="s">
        <v>3962</v>
      </c>
      <c r="H2075" s="92" t="s">
        <v>4285</v>
      </c>
      <c r="I2075" s="118" t="s">
        <v>7879</v>
      </c>
      <c r="J2075" s="119">
        <v>11</v>
      </c>
      <c r="K2075" s="119">
        <v>10000</v>
      </c>
      <c r="L2075" s="119">
        <f t="shared" si="236"/>
        <v>8721</v>
      </c>
      <c r="M2075" s="119"/>
      <c r="N2075" s="48" t="s">
        <v>243</v>
      </c>
      <c r="P2075" s="119">
        <v>0</v>
      </c>
      <c r="Q2075" s="119">
        <v>0</v>
      </c>
      <c r="R2075" s="119">
        <v>0</v>
      </c>
      <c r="S2075" s="119">
        <f t="shared" si="233"/>
        <v>0</v>
      </c>
      <c r="T2075" s="119">
        <f t="shared" si="234"/>
        <v>0</v>
      </c>
      <c r="U2075" s="119">
        <v>1279</v>
      </c>
      <c r="V2075" s="119">
        <v>594</v>
      </c>
      <c r="W2075" s="119">
        <v>579</v>
      </c>
      <c r="X2075" s="119">
        <f t="shared" si="232"/>
        <v>-1873</v>
      </c>
      <c r="Y2075" s="92" t="s">
        <v>12848</v>
      </c>
      <c r="Z2075" s="93">
        <v>7.6999999999999996E-4</v>
      </c>
      <c r="AA2075" s="178">
        <v>7.6999999999999996E-4</v>
      </c>
      <c r="AB2075" s="93">
        <f t="shared" si="235"/>
        <v>0</v>
      </c>
      <c r="AE2075" s="48" t="s">
        <v>15145</v>
      </c>
      <c r="AF2075" s="172">
        <v>7.6999999999999996E-4</v>
      </c>
      <c r="AK2075" s="48" t="s">
        <v>15148</v>
      </c>
      <c r="AM2075" s="48" t="s">
        <v>3846</v>
      </c>
      <c r="AN2075" s="48" t="s">
        <v>4272</v>
      </c>
      <c r="AQ2075" s="123"/>
      <c r="AR2075" s="179">
        <v>7.6999999999999996E-4</v>
      </c>
      <c r="AS2075" s="180" t="s">
        <v>15324</v>
      </c>
      <c r="AT2075" s="181">
        <v>10000</v>
      </c>
      <c r="AU2075" s="181">
        <v>2</v>
      </c>
      <c r="AV2075" s="180" t="s">
        <v>7879</v>
      </c>
    </row>
    <row r="2076" spans="1:48" ht="30" x14ac:dyDescent="0.2">
      <c r="A2076" s="92" t="s">
        <v>7880</v>
      </c>
      <c r="B2076" s="92" t="s">
        <v>7881</v>
      </c>
      <c r="C2076" s="117" t="s">
        <v>166</v>
      </c>
      <c r="D2076" s="92" t="s">
        <v>403</v>
      </c>
      <c r="E2076" s="92" t="s">
        <v>7882</v>
      </c>
      <c r="F2076" s="92" t="s">
        <v>6316</v>
      </c>
      <c r="G2076" s="92" t="s">
        <v>3962</v>
      </c>
      <c r="H2076" s="92" t="s">
        <v>4285</v>
      </c>
      <c r="I2076" s="118" t="s">
        <v>7883</v>
      </c>
      <c r="J2076" s="119">
        <v>11</v>
      </c>
      <c r="K2076" s="119">
        <v>10000</v>
      </c>
      <c r="L2076" s="119">
        <f t="shared" si="236"/>
        <v>5944</v>
      </c>
      <c r="M2076" s="119"/>
      <c r="N2076" s="48" t="s">
        <v>243</v>
      </c>
      <c r="P2076" s="119">
        <v>0</v>
      </c>
      <c r="Q2076" s="119">
        <v>0</v>
      </c>
      <c r="R2076" s="119">
        <v>0</v>
      </c>
      <c r="S2076" s="119">
        <f t="shared" si="233"/>
        <v>0</v>
      </c>
      <c r="T2076" s="119">
        <f t="shared" si="234"/>
        <v>0</v>
      </c>
      <c r="U2076" s="119">
        <v>4056</v>
      </c>
      <c r="V2076" s="119">
        <v>3409</v>
      </c>
      <c r="W2076" s="119">
        <v>3240</v>
      </c>
      <c r="X2076" s="119">
        <f t="shared" si="232"/>
        <v>-7465</v>
      </c>
      <c r="Y2076" s="92" t="s">
        <v>12848</v>
      </c>
      <c r="Z2076" s="93">
        <v>3.6000000000000002E-4</v>
      </c>
      <c r="AA2076" s="178">
        <v>8.0000000000000004E-4</v>
      </c>
      <c r="AB2076" s="93">
        <f t="shared" si="235"/>
        <v>4.4000000000000002E-4</v>
      </c>
      <c r="AE2076" s="48" t="s">
        <v>15145</v>
      </c>
      <c r="AF2076" s="172">
        <v>8.0000000000000004E-4</v>
      </c>
      <c r="AK2076" s="48" t="s">
        <v>15148</v>
      </c>
      <c r="AM2076" s="48" t="s">
        <v>3846</v>
      </c>
      <c r="AN2076" s="48" t="s">
        <v>4272</v>
      </c>
      <c r="AQ2076" s="123" t="s">
        <v>15164</v>
      </c>
      <c r="AR2076" s="179">
        <v>8.0000000000000004E-4</v>
      </c>
      <c r="AS2076" s="180" t="s">
        <v>15324</v>
      </c>
      <c r="AT2076" s="181">
        <v>10000</v>
      </c>
      <c r="AU2076" s="181">
        <v>12</v>
      </c>
      <c r="AV2076" s="180" t="s">
        <v>7883</v>
      </c>
    </row>
    <row r="2077" spans="1:48" ht="30" x14ac:dyDescent="0.2">
      <c r="A2077" s="92" t="s">
        <v>7884</v>
      </c>
      <c r="B2077" s="92" t="s">
        <v>7885</v>
      </c>
      <c r="C2077" s="117" t="s">
        <v>166</v>
      </c>
      <c r="D2077" s="92" t="s">
        <v>403</v>
      </c>
      <c r="E2077" s="92" t="s">
        <v>7886</v>
      </c>
      <c r="F2077" s="92" t="s">
        <v>6316</v>
      </c>
      <c r="G2077" s="92" t="s">
        <v>3962</v>
      </c>
      <c r="H2077" s="92" t="s">
        <v>4285</v>
      </c>
      <c r="I2077" s="118" t="s">
        <v>7887</v>
      </c>
      <c r="J2077" s="119">
        <v>11</v>
      </c>
      <c r="K2077" s="119">
        <v>10000</v>
      </c>
      <c r="L2077" s="119">
        <f t="shared" si="236"/>
        <v>7811</v>
      </c>
      <c r="M2077" s="92">
        <v>3.6</v>
      </c>
      <c r="N2077" s="48" t="s">
        <v>243</v>
      </c>
      <c r="P2077" s="119">
        <v>10000</v>
      </c>
      <c r="Q2077" s="119">
        <v>10000</v>
      </c>
      <c r="R2077" s="119">
        <v>0</v>
      </c>
      <c r="S2077" s="119">
        <f t="shared" si="233"/>
        <v>20000</v>
      </c>
      <c r="T2077" s="119">
        <f t="shared" si="234"/>
        <v>20000</v>
      </c>
      <c r="U2077" s="119">
        <v>2189</v>
      </c>
      <c r="V2077" s="119">
        <v>1484</v>
      </c>
      <c r="W2077" s="119">
        <v>1468</v>
      </c>
      <c r="X2077" s="119">
        <f t="shared" si="232"/>
        <v>6327</v>
      </c>
      <c r="Y2077" s="92" t="s">
        <v>12863</v>
      </c>
      <c r="Z2077" s="93">
        <v>3.6000000000000002E-4</v>
      </c>
      <c r="AA2077" s="178">
        <v>8.0000000000000004E-4</v>
      </c>
      <c r="AB2077" s="93">
        <f t="shared" si="235"/>
        <v>4.4000000000000002E-4</v>
      </c>
      <c r="AE2077" s="48" t="s">
        <v>15145</v>
      </c>
      <c r="AF2077" s="172">
        <v>8.0000000000000004E-4</v>
      </c>
      <c r="AK2077" s="48" t="s">
        <v>15148</v>
      </c>
      <c r="AM2077" s="48" t="s">
        <v>3846</v>
      </c>
      <c r="AN2077" s="48" t="s">
        <v>4272</v>
      </c>
      <c r="AQ2077" s="123" t="s">
        <v>15164</v>
      </c>
      <c r="AR2077" s="179">
        <v>8.0000000000000004E-4</v>
      </c>
      <c r="AS2077" s="180" t="s">
        <v>15324</v>
      </c>
      <c r="AT2077" s="181">
        <v>10000</v>
      </c>
      <c r="AU2077" s="181">
        <v>3</v>
      </c>
      <c r="AV2077" s="180" t="s">
        <v>7887</v>
      </c>
    </row>
    <row r="2078" spans="1:48" ht="60" x14ac:dyDescent="0.2">
      <c r="A2078" s="92" t="s">
        <v>7888</v>
      </c>
      <c r="B2078" s="92" t="s">
        <v>7889</v>
      </c>
      <c r="C2078" s="117" t="s">
        <v>166</v>
      </c>
      <c r="D2078" s="92" t="s">
        <v>2310</v>
      </c>
      <c r="E2078" s="92" t="s">
        <v>7890</v>
      </c>
      <c r="F2078" s="92" t="s">
        <v>6316</v>
      </c>
      <c r="G2078" s="92" t="s">
        <v>3962</v>
      </c>
      <c r="H2078" s="92" t="s">
        <v>4696</v>
      </c>
      <c r="I2078" s="118" t="s">
        <v>7891</v>
      </c>
      <c r="J2078" s="119">
        <v>11</v>
      </c>
      <c r="K2078" s="119">
        <v>2000</v>
      </c>
      <c r="L2078" s="119">
        <f t="shared" si="236"/>
        <v>2000</v>
      </c>
      <c r="M2078" s="119">
        <v>384</v>
      </c>
      <c r="N2078" s="48" t="s">
        <v>243</v>
      </c>
      <c r="O2078" s="48" t="s">
        <v>504</v>
      </c>
      <c r="P2078" s="119">
        <v>0</v>
      </c>
      <c r="Q2078" s="119">
        <v>0</v>
      </c>
      <c r="R2078" s="119">
        <v>0</v>
      </c>
      <c r="S2078" s="119">
        <f t="shared" si="233"/>
        <v>0</v>
      </c>
      <c r="T2078" s="119">
        <f t="shared" si="234"/>
        <v>0</v>
      </c>
      <c r="U2078" s="119">
        <v>0</v>
      </c>
      <c r="V2078" s="119">
        <v>0</v>
      </c>
      <c r="W2078" s="119">
        <v>0</v>
      </c>
      <c r="X2078" s="119">
        <f t="shared" si="232"/>
        <v>0</v>
      </c>
      <c r="Y2078" s="92" t="s">
        <v>12844</v>
      </c>
      <c r="Z2078" s="93">
        <v>0.192</v>
      </c>
      <c r="AA2078" s="178">
        <v>0.192</v>
      </c>
      <c r="AB2078" s="93">
        <f t="shared" si="235"/>
        <v>0</v>
      </c>
      <c r="AE2078" s="48" t="s">
        <v>15145</v>
      </c>
      <c r="AF2078" s="172">
        <v>0.192</v>
      </c>
      <c r="AK2078" s="48" t="s">
        <v>15148</v>
      </c>
      <c r="AM2078" s="48" t="s">
        <v>3846</v>
      </c>
      <c r="AN2078" s="48" t="s">
        <v>4272</v>
      </c>
      <c r="AQ2078" s="123"/>
      <c r="AR2078" s="179">
        <v>0.192</v>
      </c>
      <c r="AS2078" s="180" t="s">
        <v>15354</v>
      </c>
      <c r="AT2078" s="181">
        <v>2000</v>
      </c>
      <c r="AU2078" s="181">
        <v>3</v>
      </c>
      <c r="AV2078" s="180" t="s">
        <v>7891</v>
      </c>
    </row>
    <row r="2079" spans="1:48" x14ac:dyDescent="0.2">
      <c r="A2079" s="92" t="s">
        <v>7892</v>
      </c>
      <c r="B2079" s="92" t="s">
        <v>7893</v>
      </c>
      <c r="C2079" s="117" t="s">
        <v>166</v>
      </c>
      <c r="D2079" s="92" t="s">
        <v>2310</v>
      </c>
      <c r="E2079" s="92" t="s">
        <v>7894</v>
      </c>
      <c r="F2079" s="92" t="s">
        <v>6316</v>
      </c>
      <c r="G2079" s="92" t="s">
        <v>3962</v>
      </c>
      <c r="H2079" s="92" t="s">
        <v>6461</v>
      </c>
      <c r="I2079" s="118" t="s">
        <v>7895</v>
      </c>
      <c r="J2079" s="119">
        <v>31</v>
      </c>
      <c r="K2079" s="119">
        <v>10000</v>
      </c>
      <c r="L2079" s="119">
        <f t="shared" si="236"/>
        <v>8407</v>
      </c>
      <c r="M2079" s="119"/>
      <c r="N2079" s="48" t="s">
        <v>243</v>
      </c>
      <c r="P2079" s="119">
        <v>0</v>
      </c>
      <c r="Q2079" s="119">
        <v>0</v>
      </c>
      <c r="R2079" s="119">
        <v>0</v>
      </c>
      <c r="S2079" s="119">
        <f t="shared" si="233"/>
        <v>0</v>
      </c>
      <c r="T2079" s="119">
        <f t="shared" si="234"/>
        <v>0</v>
      </c>
      <c r="U2079" s="119">
        <v>1593</v>
      </c>
      <c r="V2079" s="119">
        <v>856</v>
      </c>
      <c r="W2079" s="119">
        <v>830</v>
      </c>
      <c r="X2079" s="119">
        <f t="shared" si="232"/>
        <v>-2449</v>
      </c>
      <c r="Y2079" s="92" t="s">
        <v>12848</v>
      </c>
      <c r="Z2079" s="93">
        <v>1.5399999999999999E-3</v>
      </c>
      <c r="AA2079" s="178">
        <v>1.5399999999999999E-3</v>
      </c>
      <c r="AB2079" s="93">
        <f t="shared" si="235"/>
        <v>0</v>
      </c>
      <c r="AE2079" s="48" t="s">
        <v>15145</v>
      </c>
      <c r="AF2079" s="172">
        <v>1.5399999999999999E-3</v>
      </c>
      <c r="AK2079" s="48" t="s">
        <v>15148</v>
      </c>
      <c r="AM2079" s="48" t="s">
        <v>3846</v>
      </c>
      <c r="AN2079" s="48" t="s">
        <v>4272</v>
      </c>
      <c r="AQ2079" s="123"/>
      <c r="AR2079" s="179">
        <v>1.5399999999999999E-3</v>
      </c>
      <c r="AS2079" s="180" t="s">
        <v>15613</v>
      </c>
      <c r="AT2079" s="181">
        <v>10000</v>
      </c>
      <c r="AU2079" s="181">
        <v>2</v>
      </c>
      <c r="AV2079" s="180" t="s">
        <v>7895</v>
      </c>
    </row>
    <row r="2080" spans="1:48" x14ac:dyDescent="0.2">
      <c r="A2080" s="92" t="s">
        <v>7896</v>
      </c>
      <c r="B2080" s="92" t="s">
        <v>7897</v>
      </c>
      <c r="C2080" s="117" t="s">
        <v>166</v>
      </c>
      <c r="D2080" s="92" t="s">
        <v>403</v>
      </c>
      <c r="E2080" s="92" t="s">
        <v>7898</v>
      </c>
      <c r="F2080" s="92" t="s">
        <v>6316</v>
      </c>
      <c r="G2080" s="92" t="s">
        <v>3962</v>
      </c>
      <c r="H2080" s="92" t="s">
        <v>4285</v>
      </c>
      <c r="I2080" s="118" t="s">
        <v>7899</v>
      </c>
      <c r="J2080" s="119">
        <v>11</v>
      </c>
      <c r="K2080" s="119">
        <v>10000</v>
      </c>
      <c r="L2080" s="119">
        <f t="shared" si="236"/>
        <v>-8495</v>
      </c>
      <c r="N2080" s="48" t="s">
        <v>243</v>
      </c>
      <c r="P2080" s="119">
        <v>0</v>
      </c>
      <c r="Q2080" s="119">
        <v>0</v>
      </c>
      <c r="R2080" s="119">
        <v>0</v>
      </c>
      <c r="S2080" s="119">
        <f t="shared" si="233"/>
        <v>0</v>
      </c>
      <c r="T2080" s="119">
        <f t="shared" si="234"/>
        <v>0</v>
      </c>
      <c r="U2080" s="119">
        <v>18495</v>
      </c>
      <c r="V2080" s="119">
        <v>12144</v>
      </c>
      <c r="W2080" s="119">
        <v>12345</v>
      </c>
      <c r="X2080" s="119">
        <f t="shared" si="232"/>
        <v>-30639</v>
      </c>
      <c r="Y2080" s="92" t="s">
        <v>12848</v>
      </c>
      <c r="Z2080" s="93">
        <v>8.8999999999999995E-4</v>
      </c>
      <c r="AA2080" s="178">
        <v>8.8999999999999995E-4</v>
      </c>
      <c r="AB2080" s="93">
        <f t="shared" si="235"/>
        <v>0</v>
      </c>
      <c r="AE2080" s="48" t="s">
        <v>15145</v>
      </c>
      <c r="AF2080" s="172">
        <v>8.8999999999999995E-4</v>
      </c>
      <c r="AK2080" s="48" t="s">
        <v>15148</v>
      </c>
      <c r="AM2080" s="48" t="s">
        <v>3846</v>
      </c>
      <c r="AN2080" s="48" t="s">
        <v>4272</v>
      </c>
      <c r="AQ2080" s="123"/>
      <c r="AR2080" s="179">
        <v>8.8999999999999995E-4</v>
      </c>
      <c r="AS2080" s="180" t="s">
        <v>15280</v>
      </c>
      <c r="AT2080" s="181">
        <v>10000</v>
      </c>
      <c r="AU2080" s="181">
        <v>2</v>
      </c>
      <c r="AV2080" s="180" t="s">
        <v>7899</v>
      </c>
    </row>
    <row r="2081" spans="1:48" x14ac:dyDescent="0.2">
      <c r="A2081" s="92" t="s">
        <v>7900</v>
      </c>
      <c r="B2081" s="92" t="s">
        <v>7901</v>
      </c>
      <c r="C2081" s="117" t="s">
        <v>166</v>
      </c>
      <c r="D2081" s="92" t="s">
        <v>403</v>
      </c>
      <c r="E2081" s="92" t="s">
        <v>7902</v>
      </c>
      <c r="F2081" s="92" t="s">
        <v>6316</v>
      </c>
      <c r="G2081" s="92" t="s">
        <v>3962</v>
      </c>
      <c r="H2081" s="92" t="s">
        <v>4285</v>
      </c>
      <c r="I2081" s="118" t="s">
        <v>7903</v>
      </c>
      <c r="J2081" s="119">
        <v>11</v>
      </c>
      <c r="K2081" s="119">
        <v>10000</v>
      </c>
      <c r="L2081" s="119">
        <f t="shared" si="236"/>
        <v>7706</v>
      </c>
      <c r="N2081" s="48" t="s">
        <v>243</v>
      </c>
      <c r="P2081" s="119">
        <v>0</v>
      </c>
      <c r="Q2081" s="119">
        <v>0</v>
      </c>
      <c r="R2081" s="119">
        <v>0</v>
      </c>
      <c r="S2081" s="119">
        <f t="shared" si="233"/>
        <v>0</v>
      </c>
      <c r="T2081" s="119">
        <f t="shared" si="234"/>
        <v>0</v>
      </c>
      <c r="U2081" s="119">
        <v>2294</v>
      </c>
      <c r="V2081" s="119">
        <v>1269</v>
      </c>
      <c r="W2081" s="119">
        <v>1209</v>
      </c>
      <c r="X2081" s="119">
        <f t="shared" si="232"/>
        <v>-3563</v>
      </c>
      <c r="Y2081" s="92" t="s">
        <v>12848</v>
      </c>
      <c r="Z2081" s="93">
        <v>7.6999999999999996E-4</v>
      </c>
      <c r="AA2081" s="178">
        <v>7.6999999999999996E-4</v>
      </c>
      <c r="AB2081" s="93">
        <f t="shared" si="235"/>
        <v>0</v>
      </c>
      <c r="AE2081" s="48" t="s">
        <v>15145</v>
      </c>
      <c r="AF2081" s="172">
        <v>7.6999999999999996E-4</v>
      </c>
      <c r="AK2081" s="48" t="s">
        <v>15148</v>
      </c>
      <c r="AM2081" s="48" t="s">
        <v>3846</v>
      </c>
      <c r="AN2081" s="48" t="s">
        <v>4272</v>
      </c>
      <c r="AQ2081" s="123"/>
      <c r="AR2081" s="179">
        <v>7.6999999999999996E-4</v>
      </c>
      <c r="AS2081" s="180" t="s">
        <v>15280</v>
      </c>
      <c r="AT2081" s="181">
        <v>10000</v>
      </c>
      <c r="AU2081" s="181">
        <v>17</v>
      </c>
      <c r="AV2081" s="180" t="s">
        <v>7903</v>
      </c>
    </row>
    <row r="2082" spans="1:48" x14ac:dyDescent="0.2">
      <c r="A2082" s="92" t="s">
        <v>7904</v>
      </c>
      <c r="B2082" s="92" t="s">
        <v>7905</v>
      </c>
      <c r="C2082" s="117" t="s">
        <v>166</v>
      </c>
      <c r="D2082" s="92" t="s">
        <v>403</v>
      </c>
      <c r="E2082" s="92" t="s">
        <v>7906</v>
      </c>
      <c r="F2082" s="92" t="s">
        <v>6316</v>
      </c>
      <c r="G2082" s="92" t="s">
        <v>3962</v>
      </c>
      <c r="H2082" s="92" t="s">
        <v>4285</v>
      </c>
      <c r="I2082" s="118" t="s">
        <v>7907</v>
      </c>
      <c r="J2082" s="119">
        <v>11</v>
      </c>
      <c r="K2082" s="119">
        <v>10000</v>
      </c>
      <c r="L2082" s="119">
        <f t="shared" si="236"/>
        <v>-17118</v>
      </c>
      <c r="N2082" s="48" t="s">
        <v>243</v>
      </c>
      <c r="P2082" s="119">
        <v>20000</v>
      </c>
      <c r="Q2082" s="119">
        <v>20000</v>
      </c>
      <c r="R2082" s="119">
        <v>0</v>
      </c>
      <c r="S2082" s="119">
        <f t="shared" si="233"/>
        <v>40000</v>
      </c>
      <c r="T2082" s="119">
        <f t="shared" si="234"/>
        <v>40000</v>
      </c>
      <c r="U2082" s="119">
        <v>27118</v>
      </c>
      <c r="V2082" s="119">
        <v>17999</v>
      </c>
      <c r="W2082" s="119">
        <v>13317</v>
      </c>
      <c r="X2082" s="119">
        <f t="shared" si="232"/>
        <v>-25117</v>
      </c>
      <c r="Y2082" s="92" t="s">
        <v>12848</v>
      </c>
      <c r="Z2082" s="93">
        <v>6.8999999999999997E-4</v>
      </c>
      <c r="AA2082" s="178">
        <v>6.0999999999999997E-4</v>
      </c>
      <c r="AB2082" s="93">
        <f t="shared" si="235"/>
        <v>-7.9999999999999993E-5</v>
      </c>
      <c r="AE2082" s="48" t="s">
        <v>15145</v>
      </c>
      <c r="AF2082" s="172">
        <v>6.0999999999999997E-4</v>
      </c>
      <c r="AK2082" s="48" t="s">
        <v>15148</v>
      </c>
      <c r="AM2082" s="48" t="s">
        <v>3846</v>
      </c>
      <c r="AN2082" s="48" t="s">
        <v>4272</v>
      </c>
      <c r="AQ2082" s="123"/>
      <c r="AR2082" s="179">
        <v>6.0999999999999997E-4</v>
      </c>
      <c r="AS2082" s="180" t="s">
        <v>15280</v>
      </c>
      <c r="AT2082" s="181">
        <v>10000</v>
      </c>
      <c r="AU2082" s="181">
        <v>6</v>
      </c>
      <c r="AV2082" s="180" t="s">
        <v>7907</v>
      </c>
    </row>
    <row r="2083" spans="1:48" ht="30" x14ac:dyDescent="0.2">
      <c r="A2083" s="92" t="s">
        <v>7908</v>
      </c>
      <c r="B2083" s="92" t="s">
        <v>7909</v>
      </c>
      <c r="C2083" s="117" t="s">
        <v>166</v>
      </c>
      <c r="D2083" s="92" t="s">
        <v>403</v>
      </c>
      <c r="E2083" s="92" t="s">
        <v>7910</v>
      </c>
      <c r="F2083" s="92" t="s">
        <v>6316</v>
      </c>
      <c r="G2083" s="92" t="s">
        <v>3962</v>
      </c>
      <c r="H2083" s="92" t="s">
        <v>4285</v>
      </c>
      <c r="I2083" s="118" t="s">
        <v>7911</v>
      </c>
      <c r="J2083" s="119">
        <v>15</v>
      </c>
      <c r="K2083" s="119">
        <v>10000</v>
      </c>
      <c r="L2083" s="119">
        <f t="shared" si="236"/>
        <v>8834</v>
      </c>
      <c r="M2083" s="119"/>
      <c r="N2083" s="48" t="s">
        <v>243</v>
      </c>
      <c r="P2083" s="119">
        <v>0</v>
      </c>
      <c r="Q2083" s="119">
        <v>0</v>
      </c>
      <c r="R2083" s="119">
        <v>0</v>
      </c>
      <c r="S2083" s="119">
        <f t="shared" si="233"/>
        <v>0</v>
      </c>
      <c r="T2083" s="119">
        <f t="shared" si="234"/>
        <v>0</v>
      </c>
      <c r="U2083" s="119">
        <v>1166</v>
      </c>
      <c r="V2083" s="119">
        <v>776</v>
      </c>
      <c r="W2083" s="119">
        <v>712</v>
      </c>
      <c r="X2083" s="119">
        <f t="shared" si="232"/>
        <v>-1942</v>
      </c>
      <c r="Y2083" s="92" t="s">
        <v>12848</v>
      </c>
      <c r="Z2083" s="93">
        <v>5.8500000000000002E-3</v>
      </c>
      <c r="AA2083" s="178">
        <v>2.053E-2</v>
      </c>
      <c r="AB2083" s="93">
        <f t="shared" si="235"/>
        <v>1.4679999999999999E-2</v>
      </c>
      <c r="AE2083" s="48" t="s">
        <v>15145</v>
      </c>
      <c r="AF2083" s="172">
        <v>2.053E-2</v>
      </c>
      <c r="AK2083" s="48" t="s">
        <v>15148</v>
      </c>
      <c r="AM2083" s="48" t="s">
        <v>3846</v>
      </c>
      <c r="AN2083" s="48" t="s">
        <v>4272</v>
      </c>
      <c r="AQ2083" s="123" t="s">
        <v>15164</v>
      </c>
      <c r="AR2083" s="179">
        <v>2.053E-2</v>
      </c>
      <c r="AS2083" s="180" t="s">
        <v>15324</v>
      </c>
      <c r="AT2083" s="181">
        <v>10000</v>
      </c>
      <c r="AU2083" s="181">
        <v>6</v>
      </c>
      <c r="AV2083" s="180" t="s">
        <v>7911</v>
      </c>
    </row>
    <row r="2084" spans="1:48" ht="30" x14ac:dyDescent="0.2">
      <c r="A2084" s="92" t="s">
        <v>7912</v>
      </c>
      <c r="B2084" s="92" t="s">
        <v>7913</v>
      </c>
      <c r="C2084" s="117" t="s">
        <v>166</v>
      </c>
      <c r="D2084" s="92" t="s">
        <v>437</v>
      </c>
      <c r="E2084" s="92" t="s">
        <v>7914</v>
      </c>
      <c r="F2084" s="92" t="s">
        <v>6316</v>
      </c>
      <c r="G2084" s="92" t="s">
        <v>3962</v>
      </c>
      <c r="H2084" s="92" t="s">
        <v>4285</v>
      </c>
      <c r="I2084" s="118" t="s">
        <v>7915</v>
      </c>
      <c r="J2084" s="119">
        <v>15</v>
      </c>
      <c r="K2084" s="119">
        <v>10000</v>
      </c>
      <c r="L2084" s="119">
        <f t="shared" si="236"/>
        <v>8930</v>
      </c>
      <c r="M2084" s="119"/>
      <c r="N2084" s="48" t="s">
        <v>243</v>
      </c>
      <c r="P2084" s="119">
        <v>0</v>
      </c>
      <c r="Q2084" s="119">
        <v>0</v>
      </c>
      <c r="R2084" s="119">
        <v>0</v>
      </c>
      <c r="S2084" s="119">
        <f t="shared" si="233"/>
        <v>0</v>
      </c>
      <c r="T2084" s="119">
        <f t="shared" si="234"/>
        <v>0</v>
      </c>
      <c r="U2084" s="119">
        <v>1070</v>
      </c>
      <c r="V2084" s="119">
        <v>656</v>
      </c>
      <c r="W2084" s="119">
        <v>592</v>
      </c>
      <c r="X2084" s="119">
        <f t="shared" si="232"/>
        <v>-1726</v>
      </c>
      <c r="Y2084" s="92" t="s">
        <v>12848</v>
      </c>
      <c r="Z2084" s="93">
        <v>5.8500000000000002E-3</v>
      </c>
      <c r="AA2084" s="178">
        <v>2.0330000000000001E-2</v>
      </c>
      <c r="AB2084" s="93">
        <f t="shared" si="235"/>
        <v>1.448E-2</v>
      </c>
      <c r="AE2084" s="48" t="s">
        <v>15145</v>
      </c>
      <c r="AF2084" s="172">
        <v>2.0330000000000001E-2</v>
      </c>
      <c r="AK2084" s="48" t="s">
        <v>15148</v>
      </c>
      <c r="AM2084" s="48" t="s">
        <v>3846</v>
      </c>
      <c r="AN2084" s="48" t="s">
        <v>4272</v>
      </c>
      <c r="AQ2084" s="123" t="s">
        <v>15164</v>
      </c>
      <c r="AR2084" s="179">
        <v>2.0330000000000001E-2</v>
      </c>
      <c r="AS2084" s="180" t="s">
        <v>15324</v>
      </c>
      <c r="AT2084" s="181">
        <v>10000</v>
      </c>
      <c r="AU2084" s="181">
        <v>8</v>
      </c>
      <c r="AV2084" s="180" t="s">
        <v>7915</v>
      </c>
    </row>
    <row r="2085" spans="1:48" ht="30" x14ac:dyDescent="0.2">
      <c r="A2085" s="92" t="s">
        <v>7916</v>
      </c>
      <c r="B2085" s="92" t="s">
        <v>7917</v>
      </c>
      <c r="C2085" s="117" t="s">
        <v>166</v>
      </c>
      <c r="D2085" s="92" t="s">
        <v>403</v>
      </c>
      <c r="E2085" s="92" t="s">
        <v>7918</v>
      </c>
      <c r="F2085" s="92" t="s">
        <v>6316</v>
      </c>
      <c r="G2085" s="92" t="s">
        <v>3962</v>
      </c>
      <c r="H2085" s="92" t="s">
        <v>4285</v>
      </c>
      <c r="I2085" s="118" t="s">
        <v>7919</v>
      </c>
      <c r="J2085" s="119">
        <v>11</v>
      </c>
      <c r="K2085" s="119">
        <v>10000</v>
      </c>
      <c r="L2085" s="119">
        <f t="shared" si="236"/>
        <v>9051</v>
      </c>
      <c r="M2085" s="119"/>
      <c r="N2085" s="48" t="s">
        <v>243</v>
      </c>
      <c r="P2085" s="119">
        <v>0</v>
      </c>
      <c r="Q2085" s="119">
        <v>0</v>
      </c>
      <c r="R2085" s="119">
        <v>0</v>
      </c>
      <c r="S2085" s="119">
        <f t="shared" si="233"/>
        <v>0</v>
      </c>
      <c r="T2085" s="119">
        <f t="shared" si="234"/>
        <v>0</v>
      </c>
      <c r="U2085" s="119">
        <v>949</v>
      </c>
      <c r="V2085" s="119">
        <v>716</v>
      </c>
      <c r="W2085" s="119">
        <v>652</v>
      </c>
      <c r="X2085" s="119">
        <f t="shared" si="232"/>
        <v>-1665</v>
      </c>
      <c r="Y2085" s="92" t="s">
        <v>12848</v>
      </c>
      <c r="Z2085" s="93">
        <v>3.6000000000000002E-4</v>
      </c>
      <c r="AA2085" s="178">
        <v>8.0000000000000004E-4</v>
      </c>
      <c r="AB2085" s="93">
        <f t="shared" si="235"/>
        <v>4.4000000000000002E-4</v>
      </c>
      <c r="AE2085" s="48" t="s">
        <v>15145</v>
      </c>
      <c r="AF2085" s="172">
        <v>8.0000000000000004E-4</v>
      </c>
      <c r="AK2085" s="48" t="s">
        <v>15148</v>
      </c>
      <c r="AM2085" s="48" t="s">
        <v>3846</v>
      </c>
      <c r="AN2085" s="48" t="s">
        <v>4272</v>
      </c>
      <c r="AQ2085" s="123" t="s">
        <v>15164</v>
      </c>
      <c r="AR2085" s="179">
        <v>8.0000000000000004E-4</v>
      </c>
      <c r="AS2085" s="180" t="s">
        <v>15324</v>
      </c>
      <c r="AT2085" s="181">
        <v>10000</v>
      </c>
      <c r="AU2085" s="181">
        <v>14</v>
      </c>
      <c r="AV2085" s="180" t="s">
        <v>7919</v>
      </c>
    </row>
    <row r="2086" spans="1:48" x14ac:dyDescent="0.2">
      <c r="A2086" s="92" t="s">
        <v>7920</v>
      </c>
      <c r="B2086" s="92" t="s">
        <v>7921</v>
      </c>
      <c r="C2086" s="117" t="s">
        <v>166</v>
      </c>
      <c r="D2086" s="92" t="s">
        <v>403</v>
      </c>
      <c r="E2086" s="92" t="s">
        <v>7922</v>
      </c>
      <c r="F2086" s="92" t="s">
        <v>6316</v>
      </c>
      <c r="G2086" s="92" t="s">
        <v>3962</v>
      </c>
      <c r="H2086" s="92" t="s">
        <v>4285</v>
      </c>
      <c r="I2086" s="118" t="s">
        <v>7923</v>
      </c>
      <c r="J2086" s="119">
        <v>11</v>
      </c>
      <c r="K2086" s="119">
        <v>10000</v>
      </c>
      <c r="L2086" s="119">
        <f t="shared" si="236"/>
        <v>6320</v>
      </c>
      <c r="M2086" s="119"/>
      <c r="N2086" s="48" t="s">
        <v>243</v>
      </c>
      <c r="P2086" s="119">
        <v>0</v>
      </c>
      <c r="Q2086" s="119">
        <v>0</v>
      </c>
      <c r="R2086" s="119">
        <v>0</v>
      </c>
      <c r="S2086" s="119">
        <f t="shared" si="233"/>
        <v>0</v>
      </c>
      <c r="T2086" s="119">
        <f t="shared" si="234"/>
        <v>0</v>
      </c>
      <c r="U2086" s="119">
        <v>3680</v>
      </c>
      <c r="V2086" s="119">
        <v>2484</v>
      </c>
      <c r="W2086" s="119">
        <v>2502</v>
      </c>
      <c r="X2086" s="119">
        <f t="shared" si="232"/>
        <v>-6164</v>
      </c>
      <c r="Y2086" s="92" t="s">
        <v>12848</v>
      </c>
      <c r="Z2086" s="93">
        <v>1.5100000000000001E-3</v>
      </c>
      <c r="AA2086" s="178">
        <v>1.5100000000000001E-3</v>
      </c>
      <c r="AB2086" s="93">
        <f t="shared" si="235"/>
        <v>0</v>
      </c>
      <c r="AE2086" s="48" t="s">
        <v>15145</v>
      </c>
      <c r="AF2086" s="172">
        <v>1.5100000000000001E-3</v>
      </c>
      <c r="AK2086" s="48" t="s">
        <v>15148</v>
      </c>
      <c r="AM2086" s="48" t="s">
        <v>3846</v>
      </c>
      <c r="AN2086" s="48" t="s">
        <v>4272</v>
      </c>
      <c r="AQ2086" s="123"/>
      <c r="AR2086" s="179">
        <v>1.5100000000000001E-3</v>
      </c>
      <c r="AS2086" s="180" t="s">
        <v>15324</v>
      </c>
      <c r="AT2086" s="181">
        <v>10000</v>
      </c>
      <c r="AU2086" s="181">
        <v>8</v>
      </c>
      <c r="AV2086" s="180" t="s">
        <v>7923</v>
      </c>
    </row>
    <row r="2087" spans="1:48" ht="30" x14ac:dyDescent="0.2">
      <c r="A2087" s="92" t="s">
        <v>7924</v>
      </c>
      <c r="B2087" s="92" t="s">
        <v>7925</v>
      </c>
      <c r="C2087" s="117" t="s">
        <v>166</v>
      </c>
      <c r="D2087" s="92" t="s">
        <v>403</v>
      </c>
      <c r="E2087" s="92" t="s">
        <v>7926</v>
      </c>
      <c r="F2087" s="92" t="s">
        <v>6316</v>
      </c>
      <c r="G2087" s="92" t="s">
        <v>3962</v>
      </c>
      <c r="H2087" s="92" t="s">
        <v>4285</v>
      </c>
      <c r="I2087" s="118" t="s">
        <v>7927</v>
      </c>
      <c r="J2087" s="119">
        <v>11</v>
      </c>
      <c r="K2087" s="119">
        <v>10000</v>
      </c>
      <c r="L2087" s="119">
        <f t="shared" si="236"/>
        <v>-9375</v>
      </c>
      <c r="N2087" s="48" t="s">
        <v>243</v>
      </c>
      <c r="P2087" s="119">
        <v>0</v>
      </c>
      <c r="Q2087" s="119">
        <v>0</v>
      </c>
      <c r="R2087" s="119">
        <v>0</v>
      </c>
      <c r="S2087" s="119">
        <f t="shared" si="233"/>
        <v>0</v>
      </c>
      <c r="T2087" s="119">
        <f t="shared" si="234"/>
        <v>0</v>
      </c>
      <c r="U2087" s="119">
        <v>19375</v>
      </c>
      <c r="V2087" s="119">
        <v>15493</v>
      </c>
      <c r="W2087" s="119">
        <v>15443</v>
      </c>
      <c r="X2087" s="119">
        <f t="shared" si="232"/>
        <v>-34868</v>
      </c>
      <c r="Y2087" s="92" t="s">
        <v>12848</v>
      </c>
      <c r="Z2087" s="93">
        <v>5.1000000000000004E-4</v>
      </c>
      <c r="AA2087" s="178">
        <v>1.34E-3</v>
      </c>
      <c r="AB2087" s="93">
        <f t="shared" si="235"/>
        <v>8.3000000000000001E-4</v>
      </c>
      <c r="AE2087" s="48" t="s">
        <v>15145</v>
      </c>
      <c r="AF2087" s="172">
        <v>1.34E-3</v>
      </c>
      <c r="AK2087" s="48" t="s">
        <v>15148</v>
      </c>
      <c r="AM2087" s="48" t="s">
        <v>3846</v>
      </c>
      <c r="AN2087" s="48" t="s">
        <v>4272</v>
      </c>
      <c r="AQ2087" s="123" t="s">
        <v>15164</v>
      </c>
      <c r="AR2087" s="179">
        <v>1.34E-3</v>
      </c>
      <c r="AS2087" s="180" t="s">
        <v>15280</v>
      </c>
      <c r="AT2087" s="181">
        <v>10000</v>
      </c>
      <c r="AU2087" s="181">
        <v>7</v>
      </c>
      <c r="AV2087" s="180" t="s">
        <v>7927</v>
      </c>
    </row>
    <row r="2088" spans="1:48" x14ac:dyDescent="0.2">
      <c r="A2088" s="92" t="s">
        <v>7928</v>
      </c>
      <c r="B2088" s="92" t="s">
        <v>7929</v>
      </c>
      <c r="C2088" s="117" t="s">
        <v>166</v>
      </c>
      <c r="D2088" s="92" t="s">
        <v>437</v>
      </c>
      <c r="E2088" s="92" t="s">
        <v>7930</v>
      </c>
      <c r="F2088" s="92" t="s">
        <v>6316</v>
      </c>
      <c r="G2088" s="92" t="s">
        <v>3962</v>
      </c>
      <c r="H2088" s="92" t="s">
        <v>4285</v>
      </c>
      <c r="I2088" s="118" t="s">
        <v>7931</v>
      </c>
      <c r="J2088" s="119">
        <v>15</v>
      </c>
      <c r="K2088" s="119">
        <v>10000</v>
      </c>
      <c r="L2088" s="119">
        <f t="shared" si="236"/>
        <v>9932</v>
      </c>
      <c r="M2088" s="119"/>
      <c r="N2088" s="48" t="s">
        <v>243</v>
      </c>
      <c r="P2088" s="119">
        <v>0</v>
      </c>
      <c r="Q2088" s="119">
        <v>0</v>
      </c>
      <c r="R2088" s="119">
        <v>0</v>
      </c>
      <c r="S2088" s="119">
        <f t="shared" si="233"/>
        <v>0</v>
      </c>
      <c r="T2088" s="119">
        <f t="shared" si="234"/>
        <v>0</v>
      </c>
      <c r="U2088" s="119">
        <v>68</v>
      </c>
      <c r="V2088" s="119">
        <v>60</v>
      </c>
      <c r="W2088" s="119">
        <v>50</v>
      </c>
      <c r="X2088" s="119">
        <f t="shared" si="232"/>
        <v>-128</v>
      </c>
      <c r="Y2088" s="92" t="s">
        <v>12848</v>
      </c>
      <c r="Z2088" s="93">
        <v>2.9700000000000001E-2</v>
      </c>
      <c r="AA2088" s="178">
        <v>2.9700000000000001E-2</v>
      </c>
      <c r="AB2088" s="93">
        <f t="shared" si="235"/>
        <v>0</v>
      </c>
      <c r="AE2088" s="48" t="s">
        <v>15145</v>
      </c>
      <c r="AF2088" s="172">
        <v>2.9700000000000001E-2</v>
      </c>
      <c r="AK2088" s="48" t="s">
        <v>15148</v>
      </c>
      <c r="AM2088" s="48" t="s">
        <v>3846</v>
      </c>
      <c r="AN2088" s="48" t="s">
        <v>4272</v>
      </c>
      <c r="AQ2088" s="123"/>
      <c r="AR2088" s="179">
        <v>2.9700000000000001E-2</v>
      </c>
      <c r="AS2088" s="180" t="s">
        <v>15324</v>
      </c>
      <c r="AT2088" s="181">
        <v>10000</v>
      </c>
      <c r="AU2088" s="181">
        <v>2</v>
      </c>
      <c r="AV2088" s="180" t="s">
        <v>7931</v>
      </c>
    </row>
    <row r="2089" spans="1:48" x14ac:dyDescent="0.2">
      <c r="A2089" s="92" t="s">
        <v>7932</v>
      </c>
      <c r="B2089" s="92" t="s">
        <v>7933</v>
      </c>
      <c r="C2089" s="117" t="s">
        <v>166</v>
      </c>
      <c r="D2089" s="92" t="s">
        <v>403</v>
      </c>
      <c r="E2089" s="92" t="s">
        <v>7934</v>
      </c>
      <c r="F2089" s="92" t="s">
        <v>6316</v>
      </c>
      <c r="G2089" s="92" t="s">
        <v>3962</v>
      </c>
      <c r="H2089" s="92" t="s">
        <v>4285</v>
      </c>
      <c r="I2089" s="118" t="s">
        <v>7935</v>
      </c>
      <c r="J2089" s="119">
        <v>15</v>
      </c>
      <c r="K2089" s="119">
        <v>10000</v>
      </c>
      <c r="L2089" s="119">
        <f t="shared" si="236"/>
        <v>9904</v>
      </c>
      <c r="M2089" s="119"/>
      <c r="N2089" s="48" t="s">
        <v>243</v>
      </c>
      <c r="P2089" s="119">
        <v>0</v>
      </c>
      <c r="Q2089" s="119">
        <v>0</v>
      </c>
      <c r="R2089" s="119">
        <v>0</v>
      </c>
      <c r="S2089" s="119">
        <f t="shared" si="233"/>
        <v>0</v>
      </c>
      <c r="T2089" s="119">
        <f t="shared" si="234"/>
        <v>0</v>
      </c>
      <c r="U2089" s="119">
        <v>96</v>
      </c>
      <c r="V2089" s="119">
        <v>120</v>
      </c>
      <c r="W2089" s="119">
        <v>120</v>
      </c>
      <c r="X2089" s="119">
        <f t="shared" si="232"/>
        <v>-216</v>
      </c>
      <c r="Y2089" s="92" t="s">
        <v>12848</v>
      </c>
      <c r="Z2089" s="93">
        <v>0.03</v>
      </c>
      <c r="AA2089" s="178">
        <v>0.03</v>
      </c>
      <c r="AB2089" s="93">
        <f t="shared" si="235"/>
        <v>0</v>
      </c>
      <c r="AE2089" s="48" t="s">
        <v>15145</v>
      </c>
      <c r="AF2089" s="172">
        <v>0.03</v>
      </c>
      <c r="AK2089" s="48" t="s">
        <v>15148</v>
      </c>
      <c r="AM2089" s="48" t="s">
        <v>3846</v>
      </c>
      <c r="AN2089" s="48" t="s">
        <v>4272</v>
      </c>
      <c r="AQ2089" s="123"/>
      <c r="AR2089" s="179">
        <v>0.03</v>
      </c>
      <c r="AS2089" s="180" t="s">
        <v>15324</v>
      </c>
      <c r="AT2089" s="181">
        <v>10000</v>
      </c>
      <c r="AU2089" s="181">
        <v>9</v>
      </c>
      <c r="AV2089" s="180" t="s">
        <v>7935</v>
      </c>
    </row>
    <row r="2090" spans="1:48" ht="30" x14ac:dyDescent="0.2">
      <c r="A2090" s="92" t="s">
        <v>7936</v>
      </c>
      <c r="B2090" s="92" t="s">
        <v>7937</v>
      </c>
      <c r="C2090" s="117" t="s">
        <v>166</v>
      </c>
      <c r="D2090" s="92" t="s">
        <v>437</v>
      </c>
      <c r="E2090" s="92" t="s">
        <v>7938</v>
      </c>
      <c r="F2090" s="92" t="s">
        <v>6316</v>
      </c>
      <c r="G2090" s="92" t="s">
        <v>3962</v>
      </c>
      <c r="H2090" s="92" t="s">
        <v>6461</v>
      </c>
      <c r="I2090" s="118" t="s">
        <v>7939</v>
      </c>
      <c r="J2090" s="119">
        <v>16</v>
      </c>
      <c r="K2090" s="119">
        <v>10000</v>
      </c>
      <c r="L2090" s="119">
        <f t="shared" si="236"/>
        <v>-22134</v>
      </c>
      <c r="N2090" s="48" t="s">
        <v>243</v>
      </c>
      <c r="P2090" s="119">
        <v>27143</v>
      </c>
      <c r="Q2090" s="119">
        <v>14079</v>
      </c>
      <c r="R2090" s="119">
        <v>0</v>
      </c>
      <c r="S2090" s="119">
        <f t="shared" si="233"/>
        <v>41222</v>
      </c>
      <c r="T2090" s="119">
        <f t="shared" si="234"/>
        <v>41222</v>
      </c>
      <c r="U2090" s="119">
        <v>32134</v>
      </c>
      <c r="V2090" s="119">
        <v>21327</v>
      </c>
      <c r="W2090" s="119">
        <v>21327</v>
      </c>
      <c r="X2090" s="119">
        <f t="shared" si="232"/>
        <v>-26318</v>
      </c>
      <c r="Y2090" s="92" t="s">
        <v>12848</v>
      </c>
      <c r="Z2090" s="93">
        <v>6.9999999999999999E-4</v>
      </c>
      <c r="AA2090" s="178">
        <v>2.5899999999999999E-3</v>
      </c>
      <c r="AB2090" s="93">
        <f t="shared" si="235"/>
        <v>1.8899999999999998E-3</v>
      </c>
      <c r="AE2090" s="48" t="s">
        <v>15145</v>
      </c>
      <c r="AF2090" s="172">
        <v>2.5899999999999999E-3</v>
      </c>
      <c r="AK2090" s="48" t="s">
        <v>15148</v>
      </c>
      <c r="AM2090" s="48" t="s">
        <v>3846</v>
      </c>
      <c r="AN2090" s="48" t="s">
        <v>4272</v>
      </c>
      <c r="AQ2090" s="123" t="s">
        <v>15164</v>
      </c>
      <c r="AR2090" s="179">
        <v>2.5899999999999999E-3</v>
      </c>
      <c r="AS2090" s="180" t="s">
        <v>15631</v>
      </c>
      <c r="AT2090" s="181">
        <v>20000</v>
      </c>
      <c r="AU2090" s="181">
        <v>9</v>
      </c>
      <c r="AV2090" s="180" t="s">
        <v>7939</v>
      </c>
    </row>
    <row r="2091" spans="1:48" x14ac:dyDescent="0.2">
      <c r="A2091" s="92" t="s">
        <v>7940</v>
      </c>
      <c r="B2091" s="92" t="s">
        <v>7941</v>
      </c>
      <c r="C2091" s="117" t="s">
        <v>166</v>
      </c>
      <c r="D2091" s="92" t="s">
        <v>403</v>
      </c>
      <c r="E2091" s="92" t="s">
        <v>7942</v>
      </c>
      <c r="F2091" s="92" t="s">
        <v>6316</v>
      </c>
      <c r="G2091" s="92" t="s">
        <v>3962</v>
      </c>
      <c r="H2091" s="92" t="s">
        <v>4285</v>
      </c>
      <c r="I2091" s="118" t="s">
        <v>7943</v>
      </c>
      <c r="J2091" s="119">
        <v>11</v>
      </c>
      <c r="K2091" s="119">
        <v>10000</v>
      </c>
      <c r="L2091" s="119">
        <f t="shared" si="236"/>
        <v>7619</v>
      </c>
      <c r="M2091" s="119"/>
      <c r="N2091" s="48" t="s">
        <v>243</v>
      </c>
      <c r="P2091" s="119">
        <v>5000</v>
      </c>
      <c r="Q2091" s="119">
        <v>0</v>
      </c>
      <c r="R2091" s="119">
        <v>0</v>
      </c>
      <c r="S2091" s="119">
        <f t="shared" si="233"/>
        <v>5000</v>
      </c>
      <c r="T2091" s="119">
        <f t="shared" si="234"/>
        <v>5000</v>
      </c>
      <c r="U2091" s="119">
        <v>2381</v>
      </c>
      <c r="V2091" s="119">
        <v>2989</v>
      </c>
      <c r="W2091" s="119">
        <v>2631</v>
      </c>
      <c r="X2091" s="119">
        <f t="shared" si="232"/>
        <v>-370</v>
      </c>
      <c r="Y2091" s="92" t="s">
        <v>12848</v>
      </c>
      <c r="Z2091" s="93">
        <v>8.9999999999999998E-4</v>
      </c>
      <c r="AA2091" s="178">
        <v>8.9999999999999998E-4</v>
      </c>
      <c r="AB2091" s="93">
        <f t="shared" si="235"/>
        <v>0</v>
      </c>
      <c r="AE2091" s="48" t="s">
        <v>15145</v>
      </c>
      <c r="AF2091" s="172">
        <v>8.9999999999999998E-4</v>
      </c>
      <c r="AK2091" s="48" t="s">
        <v>15148</v>
      </c>
      <c r="AM2091" s="48" t="s">
        <v>3846</v>
      </c>
      <c r="AN2091" s="48" t="s">
        <v>4272</v>
      </c>
      <c r="AQ2091" s="123"/>
      <c r="AR2091" s="179">
        <v>8.9999999999999998E-4</v>
      </c>
      <c r="AS2091" s="180" t="s">
        <v>15324</v>
      </c>
      <c r="AT2091" s="181">
        <v>10000</v>
      </c>
      <c r="AU2091" s="181">
        <v>11</v>
      </c>
      <c r="AV2091" s="180" t="s">
        <v>7943</v>
      </c>
    </row>
    <row r="2092" spans="1:48" ht="30" x14ac:dyDescent="0.2">
      <c r="A2092" s="92" t="s">
        <v>7944</v>
      </c>
      <c r="B2092" s="92" t="s">
        <v>7945</v>
      </c>
      <c r="C2092" s="117" t="s">
        <v>166</v>
      </c>
      <c r="D2092" s="92" t="s">
        <v>403</v>
      </c>
      <c r="E2092" s="92" t="s">
        <v>7946</v>
      </c>
      <c r="F2092" s="92" t="s">
        <v>6316</v>
      </c>
      <c r="G2092" s="92" t="s">
        <v>3962</v>
      </c>
      <c r="H2092" s="92" t="s">
        <v>4285</v>
      </c>
      <c r="I2092" s="118" t="s">
        <v>7947</v>
      </c>
      <c r="J2092" s="119">
        <v>11</v>
      </c>
      <c r="K2092" s="119">
        <v>10000</v>
      </c>
      <c r="L2092" s="119">
        <f t="shared" si="236"/>
        <v>-13546</v>
      </c>
      <c r="N2092" s="48" t="s">
        <v>243</v>
      </c>
      <c r="P2092" s="119">
        <v>20000</v>
      </c>
      <c r="Q2092" s="119">
        <v>10000</v>
      </c>
      <c r="R2092" s="119">
        <v>10000</v>
      </c>
      <c r="S2092" s="119">
        <f t="shared" si="233"/>
        <v>30000</v>
      </c>
      <c r="T2092" s="119">
        <f t="shared" si="234"/>
        <v>40000</v>
      </c>
      <c r="U2092" s="119">
        <v>23546</v>
      </c>
      <c r="V2092" s="119">
        <v>21624</v>
      </c>
      <c r="W2092" s="119">
        <v>21579</v>
      </c>
      <c r="X2092" s="119">
        <f t="shared" si="232"/>
        <v>-25170</v>
      </c>
      <c r="Y2092" s="92" t="s">
        <v>12848</v>
      </c>
      <c r="Z2092" s="93">
        <v>3.6000000000000002E-4</v>
      </c>
      <c r="AA2092" s="178">
        <v>7.9000000000000001E-4</v>
      </c>
      <c r="AB2092" s="93">
        <f t="shared" si="235"/>
        <v>4.2999999999999999E-4</v>
      </c>
      <c r="AE2092" s="48" t="s">
        <v>15145</v>
      </c>
      <c r="AF2092" s="172">
        <v>7.9000000000000001E-4</v>
      </c>
      <c r="AK2092" s="48" t="s">
        <v>15148</v>
      </c>
      <c r="AM2092" s="48" t="s">
        <v>3846</v>
      </c>
      <c r="AN2092" s="48" t="s">
        <v>4272</v>
      </c>
      <c r="AQ2092" s="123" t="s">
        <v>15164</v>
      </c>
      <c r="AR2092" s="179">
        <v>7.9000000000000001E-4</v>
      </c>
      <c r="AS2092" s="180" t="s">
        <v>15280</v>
      </c>
      <c r="AT2092" s="181">
        <v>10000</v>
      </c>
      <c r="AU2092" s="181">
        <v>16</v>
      </c>
      <c r="AV2092" s="180" t="s">
        <v>7947</v>
      </c>
    </row>
    <row r="2093" spans="1:48" x14ac:dyDescent="0.2">
      <c r="A2093" s="92" t="s">
        <v>7948</v>
      </c>
      <c r="B2093" s="92" t="s">
        <v>7949</v>
      </c>
      <c r="C2093" s="117" t="s">
        <v>166</v>
      </c>
      <c r="D2093" s="92" t="s">
        <v>437</v>
      </c>
      <c r="E2093" s="92" t="s">
        <v>7950</v>
      </c>
      <c r="F2093" s="92" t="s">
        <v>6316</v>
      </c>
      <c r="G2093" s="92" t="s">
        <v>3962</v>
      </c>
      <c r="H2093" s="92" t="s">
        <v>6461</v>
      </c>
      <c r="I2093" s="118" t="s">
        <v>7951</v>
      </c>
      <c r="J2093" s="119">
        <v>16</v>
      </c>
      <c r="K2093" s="119">
        <v>10000</v>
      </c>
      <c r="L2093" s="119">
        <f t="shared" si="236"/>
        <v>478</v>
      </c>
      <c r="N2093" s="48" t="s">
        <v>243</v>
      </c>
      <c r="P2093" s="119">
        <v>0</v>
      </c>
      <c r="Q2093" s="119">
        <v>0</v>
      </c>
      <c r="R2093" s="119">
        <v>0</v>
      </c>
      <c r="S2093" s="119">
        <f t="shared" si="233"/>
        <v>0</v>
      </c>
      <c r="T2093" s="119">
        <f t="shared" si="234"/>
        <v>0</v>
      </c>
      <c r="U2093" s="119">
        <v>9522</v>
      </c>
      <c r="V2093" s="119">
        <v>6537</v>
      </c>
      <c r="W2093" s="119">
        <v>6645</v>
      </c>
      <c r="X2093" s="119">
        <f t="shared" si="232"/>
        <v>-16059</v>
      </c>
      <c r="Y2093" s="92" t="s">
        <v>12848</v>
      </c>
      <c r="Z2093" s="93">
        <v>1.5399999999999999E-3</v>
      </c>
      <c r="AA2093" s="178">
        <v>1.5399999999999999E-3</v>
      </c>
      <c r="AB2093" s="93">
        <f t="shared" si="235"/>
        <v>0</v>
      </c>
      <c r="AE2093" s="48" t="s">
        <v>15145</v>
      </c>
      <c r="AF2093" s="172">
        <v>1.5399999999999999E-3</v>
      </c>
      <c r="AK2093" s="48" t="s">
        <v>15148</v>
      </c>
      <c r="AM2093" s="48" t="s">
        <v>3846</v>
      </c>
      <c r="AN2093" s="48" t="s">
        <v>4272</v>
      </c>
      <c r="AQ2093" s="123" t="s">
        <v>15149</v>
      </c>
      <c r="AR2093" s="179">
        <v>1.5399999999999999E-3</v>
      </c>
      <c r="AS2093" s="180" t="s">
        <v>15631</v>
      </c>
      <c r="AT2093" s="181">
        <v>10000</v>
      </c>
      <c r="AU2093" s="181">
        <v>16</v>
      </c>
      <c r="AV2093" s="180" t="s">
        <v>7951</v>
      </c>
    </row>
    <row r="2094" spans="1:48" x14ac:dyDescent="0.2">
      <c r="A2094" s="92" t="s">
        <v>7952</v>
      </c>
      <c r="B2094" s="92" t="s">
        <v>7953</v>
      </c>
      <c r="C2094" s="117" t="s">
        <v>166</v>
      </c>
      <c r="D2094" s="92" t="s">
        <v>2310</v>
      </c>
      <c r="E2094" s="92" t="s">
        <v>7954</v>
      </c>
      <c r="F2094" s="92" t="s">
        <v>6316</v>
      </c>
      <c r="G2094" s="92" t="s">
        <v>3962</v>
      </c>
      <c r="H2094" s="92" t="s">
        <v>4696</v>
      </c>
      <c r="I2094" s="118" t="s">
        <v>7955</v>
      </c>
      <c r="J2094" s="119">
        <v>21</v>
      </c>
      <c r="K2094" s="119">
        <v>1500</v>
      </c>
      <c r="L2094" s="119">
        <f t="shared" si="236"/>
        <v>1455</v>
      </c>
      <c r="M2094" s="119"/>
      <c r="N2094" s="48" t="s">
        <v>243</v>
      </c>
      <c r="P2094" s="119">
        <v>0</v>
      </c>
      <c r="Q2094" s="119">
        <v>0</v>
      </c>
      <c r="R2094" s="119">
        <v>0</v>
      </c>
      <c r="S2094" s="119">
        <f t="shared" si="233"/>
        <v>0</v>
      </c>
      <c r="T2094" s="119">
        <f t="shared" si="234"/>
        <v>0</v>
      </c>
      <c r="U2094" s="119">
        <v>45</v>
      </c>
      <c r="V2094" s="119">
        <v>30</v>
      </c>
      <c r="W2094" s="119">
        <v>30</v>
      </c>
      <c r="X2094" s="119">
        <f t="shared" si="232"/>
        <v>-75</v>
      </c>
      <c r="Y2094" s="92" t="s">
        <v>12848</v>
      </c>
      <c r="Z2094" s="93">
        <v>1.69</v>
      </c>
      <c r="AA2094" s="178">
        <v>1.69</v>
      </c>
      <c r="AB2094" s="93">
        <f t="shared" si="235"/>
        <v>0</v>
      </c>
      <c r="AE2094" s="48" t="s">
        <v>15145</v>
      </c>
      <c r="AF2094" s="172">
        <v>1.69</v>
      </c>
      <c r="AK2094" s="48" t="s">
        <v>15148</v>
      </c>
      <c r="AM2094" s="48" t="s">
        <v>3846</v>
      </c>
      <c r="AN2094" s="48" t="s">
        <v>4272</v>
      </c>
      <c r="AQ2094" s="123"/>
      <c r="AR2094" s="179">
        <v>1.69</v>
      </c>
      <c r="AS2094" s="180" t="s">
        <v>15354</v>
      </c>
      <c r="AT2094" s="181">
        <v>1500</v>
      </c>
      <c r="AU2094" s="181">
        <v>21</v>
      </c>
      <c r="AV2094" s="180" t="s">
        <v>7955</v>
      </c>
    </row>
    <row r="2095" spans="1:48" ht="30" x14ac:dyDescent="0.2">
      <c r="A2095" s="92" t="s">
        <v>7956</v>
      </c>
      <c r="B2095" s="92" t="s">
        <v>7957</v>
      </c>
      <c r="C2095" s="117" t="s">
        <v>166</v>
      </c>
      <c r="D2095" s="92" t="s">
        <v>2310</v>
      </c>
      <c r="E2095" s="92" t="s">
        <v>7958</v>
      </c>
      <c r="F2095" s="92" t="s">
        <v>6316</v>
      </c>
      <c r="G2095" s="92" t="s">
        <v>3962</v>
      </c>
      <c r="H2095" s="92" t="s">
        <v>6461</v>
      </c>
      <c r="I2095" s="118" t="s">
        <v>7959</v>
      </c>
      <c r="J2095" s="119">
        <v>31</v>
      </c>
      <c r="K2095" s="119">
        <v>10000</v>
      </c>
      <c r="L2095" s="119">
        <f t="shared" si="236"/>
        <v>9016</v>
      </c>
      <c r="M2095" s="119"/>
      <c r="N2095" s="48" t="s">
        <v>243</v>
      </c>
      <c r="P2095" s="119">
        <v>0</v>
      </c>
      <c r="Q2095" s="119">
        <v>0</v>
      </c>
      <c r="R2095" s="119">
        <v>0</v>
      </c>
      <c r="S2095" s="119">
        <f t="shared" si="233"/>
        <v>0</v>
      </c>
      <c r="T2095" s="119">
        <f t="shared" si="234"/>
        <v>0</v>
      </c>
      <c r="U2095" s="119">
        <v>984</v>
      </c>
      <c r="V2095" s="119">
        <v>924</v>
      </c>
      <c r="W2095" s="119">
        <v>879</v>
      </c>
      <c r="X2095" s="119">
        <f t="shared" si="232"/>
        <v>-1908</v>
      </c>
      <c r="Y2095" s="92" t="s">
        <v>12848</v>
      </c>
      <c r="Z2095" s="93">
        <v>8.0999999999999996E-4</v>
      </c>
      <c r="AA2095" s="178">
        <v>2.1900000000000001E-3</v>
      </c>
      <c r="AB2095" s="93">
        <f t="shared" si="235"/>
        <v>1.3800000000000002E-3</v>
      </c>
      <c r="AE2095" s="48" t="s">
        <v>15145</v>
      </c>
      <c r="AF2095" s="172">
        <v>2.1900000000000001E-3</v>
      </c>
      <c r="AK2095" s="48" t="s">
        <v>15148</v>
      </c>
      <c r="AM2095" s="48" t="s">
        <v>3846</v>
      </c>
      <c r="AN2095" s="48" t="s">
        <v>4272</v>
      </c>
      <c r="AQ2095" s="123" t="s">
        <v>15164</v>
      </c>
      <c r="AR2095" s="179">
        <v>2.1900000000000001E-3</v>
      </c>
      <c r="AS2095" s="180" t="s">
        <v>15613</v>
      </c>
      <c r="AT2095" s="181">
        <v>10000</v>
      </c>
      <c r="AU2095" s="181">
        <v>15</v>
      </c>
      <c r="AV2095" s="180" t="s">
        <v>15653</v>
      </c>
    </row>
    <row r="2096" spans="1:48" x14ac:dyDescent="0.2">
      <c r="A2096" s="92" t="s">
        <v>7960</v>
      </c>
      <c r="B2096" s="92" t="s">
        <v>7961</v>
      </c>
      <c r="C2096" s="117" t="s">
        <v>166</v>
      </c>
      <c r="D2096" s="92" t="s">
        <v>403</v>
      </c>
      <c r="E2096" s="92" t="s">
        <v>7962</v>
      </c>
      <c r="F2096" s="92" t="s">
        <v>6316</v>
      </c>
      <c r="G2096" s="92" t="s">
        <v>3962</v>
      </c>
      <c r="H2096" s="92" t="s">
        <v>4285</v>
      </c>
      <c r="I2096" s="118" t="s">
        <v>7963</v>
      </c>
      <c r="J2096" s="119">
        <v>11</v>
      </c>
      <c r="K2096" s="119">
        <v>10000</v>
      </c>
      <c r="L2096" s="119">
        <f t="shared" si="236"/>
        <v>-6452</v>
      </c>
      <c r="N2096" s="48" t="s">
        <v>243</v>
      </c>
      <c r="P2096" s="119">
        <v>0</v>
      </c>
      <c r="Q2096" s="119">
        <v>0</v>
      </c>
      <c r="R2096" s="119">
        <v>0</v>
      </c>
      <c r="S2096" s="119">
        <f t="shared" si="233"/>
        <v>0</v>
      </c>
      <c r="T2096" s="119">
        <f t="shared" si="234"/>
        <v>0</v>
      </c>
      <c r="U2096" s="119">
        <v>16452</v>
      </c>
      <c r="V2096" s="119">
        <v>15605</v>
      </c>
      <c r="W2096" s="119">
        <v>15042</v>
      </c>
      <c r="X2096" s="119">
        <f t="shared" si="232"/>
        <v>-32057</v>
      </c>
      <c r="Y2096" s="92" t="s">
        <v>12848</v>
      </c>
      <c r="Z2096" s="93">
        <v>1.5399999999999999E-3</v>
      </c>
      <c r="AA2096" s="178">
        <v>1.5399999999999999E-3</v>
      </c>
      <c r="AB2096" s="93">
        <f t="shared" si="235"/>
        <v>0</v>
      </c>
      <c r="AE2096" s="48" t="s">
        <v>15145</v>
      </c>
      <c r="AF2096" s="172">
        <v>1.5399999999999999E-3</v>
      </c>
      <c r="AK2096" s="48" t="s">
        <v>15148</v>
      </c>
      <c r="AM2096" s="48" t="s">
        <v>3846</v>
      </c>
      <c r="AN2096" s="48" t="s">
        <v>4272</v>
      </c>
      <c r="AQ2096" s="123"/>
      <c r="AR2096" s="179">
        <v>1.5399999999999999E-3</v>
      </c>
      <c r="AS2096" s="180" t="s">
        <v>15280</v>
      </c>
      <c r="AT2096" s="181">
        <v>10000</v>
      </c>
      <c r="AU2096" s="181">
        <v>11</v>
      </c>
      <c r="AV2096" s="180" t="s">
        <v>7963</v>
      </c>
    </row>
    <row r="2097" spans="1:48" ht="90" x14ac:dyDescent="0.2">
      <c r="A2097" s="129" t="s">
        <v>15654</v>
      </c>
      <c r="B2097" s="129" t="s">
        <v>15655</v>
      </c>
      <c r="C2097" s="117" t="s">
        <v>166</v>
      </c>
      <c r="D2097" s="92" t="s">
        <v>15656</v>
      </c>
      <c r="E2097" s="92" t="s">
        <v>15657</v>
      </c>
      <c r="F2097" s="92" t="s">
        <v>6316</v>
      </c>
      <c r="G2097" s="92" t="s">
        <v>6461</v>
      </c>
      <c r="H2097" s="92" t="s">
        <v>6461</v>
      </c>
      <c r="I2097" s="118" t="s">
        <v>15658</v>
      </c>
      <c r="J2097" s="119">
        <v>15</v>
      </c>
      <c r="K2097" s="119">
        <v>10000</v>
      </c>
      <c r="N2097" s="48" t="s">
        <v>243</v>
      </c>
      <c r="P2097" s="119">
        <v>0</v>
      </c>
      <c r="Q2097" s="119">
        <v>0</v>
      </c>
      <c r="R2097" s="119">
        <v>0</v>
      </c>
      <c r="S2097" s="119">
        <f t="shared" si="233"/>
        <v>0</v>
      </c>
      <c r="T2097" s="119">
        <f t="shared" si="234"/>
        <v>0</v>
      </c>
      <c r="U2097" s="119">
        <v>0</v>
      </c>
      <c r="V2097" s="119">
        <v>0</v>
      </c>
      <c r="W2097" s="119">
        <v>0</v>
      </c>
      <c r="X2097" s="119">
        <f t="shared" si="232"/>
        <v>0</v>
      </c>
      <c r="Y2097" s="92" t="s">
        <v>279</v>
      </c>
      <c r="Z2097" s="130">
        <v>2.1999999999999999E-2</v>
      </c>
      <c r="AA2097" s="178">
        <v>2.1999999999999999E-2</v>
      </c>
      <c r="AB2097" s="93">
        <f t="shared" si="235"/>
        <v>0</v>
      </c>
      <c r="AC2097" s="48" t="s">
        <v>12974</v>
      </c>
      <c r="AE2097" s="48" t="s">
        <v>15145</v>
      </c>
      <c r="AF2097" s="172">
        <v>2.1999999999999999E-2</v>
      </c>
      <c r="AK2097" s="48" t="s">
        <v>15659</v>
      </c>
      <c r="AM2097" s="131" t="s">
        <v>3846</v>
      </c>
      <c r="AN2097" s="131" t="s">
        <v>4272</v>
      </c>
      <c r="AQ2097" s="123"/>
      <c r="AR2097" s="179">
        <v>2.1999999999999999E-2</v>
      </c>
      <c r="AS2097" s="180" t="s">
        <v>15660</v>
      </c>
      <c r="AT2097" s="181">
        <v>10</v>
      </c>
      <c r="AU2097" s="181">
        <v>5000</v>
      </c>
      <c r="AV2097" s="180" t="s">
        <v>15661</v>
      </c>
    </row>
    <row r="2098" spans="1:48" x14ac:dyDescent="0.2">
      <c r="A2098" s="92" t="s">
        <v>7964</v>
      </c>
      <c r="B2098" s="92" t="s">
        <v>7965</v>
      </c>
      <c r="C2098" s="117" t="s">
        <v>166</v>
      </c>
      <c r="D2098" s="92" t="s">
        <v>403</v>
      </c>
      <c r="E2098" s="92" t="s">
        <v>7966</v>
      </c>
      <c r="F2098" s="92" t="s">
        <v>6316</v>
      </c>
      <c r="G2098" s="92" t="s">
        <v>3962</v>
      </c>
      <c r="H2098" s="92" t="s">
        <v>4285</v>
      </c>
      <c r="I2098" s="118" t="s">
        <v>7967</v>
      </c>
      <c r="J2098" s="119">
        <v>15</v>
      </c>
      <c r="K2098" s="119">
        <v>10000</v>
      </c>
      <c r="L2098" s="119">
        <f t="shared" ref="L2098:L2105" si="237">K2098-U2098</f>
        <v>6225</v>
      </c>
      <c r="M2098" s="119"/>
      <c r="N2098" s="48" t="s">
        <v>243</v>
      </c>
      <c r="P2098" s="119">
        <v>0</v>
      </c>
      <c r="Q2098" s="119">
        <v>0</v>
      </c>
      <c r="R2098" s="119">
        <v>0</v>
      </c>
      <c r="S2098" s="119">
        <f t="shared" si="233"/>
        <v>0</v>
      </c>
      <c r="T2098" s="119">
        <f t="shared" si="234"/>
        <v>0</v>
      </c>
      <c r="U2098" s="119">
        <v>3775</v>
      </c>
      <c r="V2098" s="119">
        <v>3360</v>
      </c>
      <c r="W2098" s="119">
        <v>3570</v>
      </c>
      <c r="X2098" s="119">
        <f t="shared" si="232"/>
        <v>-7135</v>
      </c>
      <c r="Y2098" s="92" t="s">
        <v>12848</v>
      </c>
      <c r="Z2098" s="93">
        <v>9.4199999999999996E-3</v>
      </c>
      <c r="AA2098" s="178">
        <v>9.4199999999999996E-3</v>
      </c>
      <c r="AB2098" s="93">
        <f t="shared" si="235"/>
        <v>0</v>
      </c>
      <c r="AE2098" s="48" t="s">
        <v>15145</v>
      </c>
      <c r="AF2098" s="172">
        <v>9.4199999999999996E-3</v>
      </c>
      <c r="AK2098" s="48" t="s">
        <v>15148</v>
      </c>
      <c r="AM2098" s="48" t="s">
        <v>3846</v>
      </c>
      <c r="AN2098" s="48" t="s">
        <v>4272</v>
      </c>
      <c r="AQ2098" s="123"/>
      <c r="AR2098" s="179">
        <v>9.4199999999999996E-3</v>
      </c>
      <c r="AS2098" s="180" t="s">
        <v>15280</v>
      </c>
      <c r="AT2098" s="181">
        <v>10000</v>
      </c>
      <c r="AU2098" s="181">
        <v>15</v>
      </c>
      <c r="AV2098" s="180" t="s">
        <v>7967</v>
      </c>
    </row>
    <row r="2099" spans="1:48" x14ac:dyDescent="0.2">
      <c r="A2099" s="92" t="s">
        <v>7968</v>
      </c>
      <c r="B2099" s="92" t="s">
        <v>7969</v>
      </c>
      <c r="C2099" s="117" t="s">
        <v>166</v>
      </c>
      <c r="D2099" s="92" t="s">
        <v>2310</v>
      </c>
      <c r="E2099" s="92" t="s">
        <v>7970</v>
      </c>
      <c r="F2099" s="92" t="s">
        <v>6316</v>
      </c>
      <c r="G2099" s="92" t="s">
        <v>3962</v>
      </c>
      <c r="H2099" s="92" t="s">
        <v>6461</v>
      </c>
      <c r="I2099" s="118" t="s">
        <v>7971</v>
      </c>
      <c r="J2099" s="119">
        <v>31</v>
      </c>
      <c r="K2099" s="119">
        <v>10000</v>
      </c>
      <c r="L2099" s="119">
        <f t="shared" si="237"/>
        <v>8674</v>
      </c>
      <c r="M2099" s="119"/>
      <c r="N2099" s="48" t="s">
        <v>243</v>
      </c>
      <c r="P2099" s="119">
        <v>0</v>
      </c>
      <c r="Q2099" s="119">
        <v>0</v>
      </c>
      <c r="R2099" s="119">
        <v>0</v>
      </c>
      <c r="S2099" s="119">
        <f t="shared" si="233"/>
        <v>0</v>
      </c>
      <c r="T2099" s="119">
        <f t="shared" si="234"/>
        <v>0</v>
      </c>
      <c r="U2099" s="119">
        <v>1326</v>
      </c>
      <c r="V2099" s="119">
        <v>657</v>
      </c>
      <c r="W2099" s="119">
        <v>657</v>
      </c>
      <c r="X2099" s="119">
        <f t="shared" si="232"/>
        <v>-1983</v>
      </c>
      <c r="Y2099" s="92" t="s">
        <v>12848</v>
      </c>
      <c r="Z2099" s="93">
        <v>8.8080000000000006E-2</v>
      </c>
      <c r="AA2099" s="178">
        <v>8.8080000000000006E-2</v>
      </c>
      <c r="AB2099" s="93">
        <f t="shared" si="235"/>
        <v>0</v>
      </c>
      <c r="AE2099" s="48" t="s">
        <v>15145</v>
      </c>
      <c r="AF2099" s="172">
        <v>8.8080000000000006E-2</v>
      </c>
      <c r="AK2099" s="48" t="s">
        <v>15148</v>
      </c>
      <c r="AM2099" s="48" t="s">
        <v>3846</v>
      </c>
      <c r="AN2099" s="48" t="s">
        <v>4272</v>
      </c>
      <c r="AQ2099" s="123"/>
      <c r="AR2099" s="179">
        <v>8.8080000000000006E-2</v>
      </c>
      <c r="AS2099" s="180" t="s">
        <v>15613</v>
      </c>
      <c r="AT2099" s="181">
        <v>10000</v>
      </c>
      <c r="AU2099" s="181">
        <v>31</v>
      </c>
      <c r="AV2099" s="180" t="s">
        <v>7971</v>
      </c>
    </row>
    <row r="2100" spans="1:48" x14ac:dyDescent="0.2">
      <c r="A2100" s="92" t="s">
        <v>7972</v>
      </c>
      <c r="B2100" s="92" t="s">
        <v>7973</v>
      </c>
      <c r="C2100" s="117" t="s">
        <v>166</v>
      </c>
      <c r="D2100" s="92" t="s">
        <v>2310</v>
      </c>
      <c r="E2100" s="92" t="s">
        <v>7974</v>
      </c>
      <c r="F2100" s="92" t="s">
        <v>6316</v>
      </c>
      <c r="G2100" s="92" t="s">
        <v>3962</v>
      </c>
      <c r="H2100" s="92" t="s">
        <v>6461</v>
      </c>
      <c r="I2100" s="118" t="s">
        <v>7975</v>
      </c>
      <c r="J2100" s="119">
        <v>31</v>
      </c>
      <c r="K2100" s="119">
        <v>10000</v>
      </c>
      <c r="L2100" s="119">
        <f t="shared" si="237"/>
        <v>8674</v>
      </c>
      <c r="M2100" s="119"/>
      <c r="N2100" s="48" t="s">
        <v>243</v>
      </c>
      <c r="P2100" s="119">
        <v>0</v>
      </c>
      <c r="Q2100" s="119">
        <v>0</v>
      </c>
      <c r="R2100" s="119">
        <v>0</v>
      </c>
      <c r="S2100" s="119">
        <f t="shared" si="233"/>
        <v>0</v>
      </c>
      <c r="T2100" s="119">
        <f t="shared" si="234"/>
        <v>0</v>
      </c>
      <c r="U2100" s="119">
        <v>1326</v>
      </c>
      <c r="V2100" s="119">
        <v>657</v>
      </c>
      <c r="W2100" s="119">
        <v>657</v>
      </c>
      <c r="X2100" s="119">
        <f t="shared" si="232"/>
        <v>-1983</v>
      </c>
      <c r="Y2100" s="92" t="s">
        <v>12848</v>
      </c>
      <c r="Z2100" s="93">
        <v>8.8080000000000006E-2</v>
      </c>
      <c r="AA2100" s="178">
        <v>8.8080000000000006E-2</v>
      </c>
      <c r="AB2100" s="93">
        <f t="shared" si="235"/>
        <v>0</v>
      </c>
      <c r="AE2100" s="48" t="s">
        <v>15145</v>
      </c>
      <c r="AF2100" s="172">
        <v>8.8080000000000006E-2</v>
      </c>
      <c r="AK2100" s="48" t="s">
        <v>15148</v>
      </c>
      <c r="AM2100" s="48" t="s">
        <v>3846</v>
      </c>
      <c r="AN2100" s="48" t="s">
        <v>4272</v>
      </c>
      <c r="AQ2100" s="123"/>
      <c r="AR2100" s="179">
        <v>8.8080000000000006E-2</v>
      </c>
      <c r="AS2100" s="180" t="s">
        <v>15613</v>
      </c>
      <c r="AT2100" s="181">
        <v>10000</v>
      </c>
      <c r="AU2100" s="181">
        <v>31</v>
      </c>
      <c r="AV2100" s="180" t="s">
        <v>7975</v>
      </c>
    </row>
    <row r="2101" spans="1:48" x14ac:dyDescent="0.2">
      <c r="A2101" s="92" t="s">
        <v>7976</v>
      </c>
      <c r="B2101" s="92" t="s">
        <v>7977</v>
      </c>
      <c r="C2101" s="117" t="s">
        <v>166</v>
      </c>
      <c r="D2101" s="92" t="s">
        <v>403</v>
      </c>
      <c r="E2101" s="92" t="s">
        <v>7978</v>
      </c>
      <c r="F2101" s="92" t="s">
        <v>6316</v>
      </c>
      <c r="G2101" s="92" t="s">
        <v>3962</v>
      </c>
      <c r="H2101" s="92" t="s">
        <v>4285</v>
      </c>
      <c r="I2101" s="118" t="s">
        <v>7979</v>
      </c>
      <c r="J2101" s="119">
        <v>11</v>
      </c>
      <c r="K2101" s="119">
        <v>10000</v>
      </c>
      <c r="L2101" s="119">
        <f t="shared" si="237"/>
        <v>7231</v>
      </c>
      <c r="M2101" s="119"/>
      <c r="N2101" s="48" t="s">
        <v>243</v>
      </c>
      <c r="P2101" s="119">
        <v>0</v>
      </c>
      <c r="Q2101" s="119">
        <v>0</v>
      </c>
      <c r="R2101" s="119">
        <v>0</v>
      </c>
      <c r="S2101" s="119">
        <f t="shared" si="233"/>
        <v>0</v>
      </c>
      <c r="T2101" s="119">
        <f t="shared" si="234"/>
        <v>0</v>
      </c>
      <c r="U2101" s="119">
        <v>2769</v>
      </c>
      <c r="V2101" s="119">
        <v>1560</v>
      </c>
      <c r="W2101" s="119">
        <v>1560</v>
      </c>
      <c r="X2101" s="119">
        <f t="shared" si="232"/>
        <v>-4329</v>
      </c>
      <c r="Y2101" s="92" t="s">
        <v>12848</v>
      </c>
      <c r="Z2101" s="93">
        <v>8.4000000000000003E-4</v>
      </c>
      <c r="AA2101" s="178">
        <v>8.4000000000000003E-4</v>
      </c>
      <c r="AB2101" s="93">
        <f t="shared" si="235"/>
        <v>0</v>
      </c>
      <c r="AE2101" s="48" t="s">
        <v>15145</v>
      </c>
      <c r="AF2101" s="172">
        <v>8.4000000000000003E-4</v>
      </c>
      <c r="AK2101" s="48" t="s">
        <v>15148</v>
      </c>
      <c r="AM2101" s="48" t="s">
        <v>3846</v>
      </c>
      <c r="AN2101" s="48" t="s">
        <v>4272</v>
      </c>
      <c r="AQ2101" s="123"/>
      <c r="AR2101" s="179">
        <v>8.4000000000000003E-4</v>
      </c>
      <c r="AS2101" s="180" t="s">
        <v>15324</v>
      </c>
      <c r="AT2101" s="181">
        <v>10000</v>
      </c>
      <c r="AU2101" s="181">
        <v>11</v>
      </c>
      <c r="AV2101" s="180" t="s">
        <v>7979</v>
      </c>
    </row>
    <row r="2102" spans="1:48" x14ac:dyDescent="0.2">
      <c r="A2102" s="92" t="s">
        <v>7980</v>
      </c>
      <c r="B2102" s="92" t="s">
        <v>7981</v>
      </c>
      <c r="C2102" s="117" t="s">
        <v>166</v>
      </c>
      <c r="D2102" s="92" t="s">
        <v>403</v>
      </c>
      <c r="E2102" s="92" t="s">
        <v>7982</v>
      </c>
      <c r="F2102" s="92" t="s">
        <v>6316</v>
      </c>
      <c r="G2102" s="92" t="s">
        <v>3962</v>
      </c>
      <c r="H2102" s="92" t="s">
        <v>4285</v>
      </c>
      <c r="I2102" s="118" t="s">
        <v>7983</v>
      </c>
      <c r="J2102" s="119">
        <v>11</v>
      </c>
      <c r="K2102" s="119">
        <v>10000</v>
      </c>
      <c r="L2102" s="119">
        <f t="shared" si="237"/>
        <v>7919</v>
      </c>
      <c r="M2102" s="92">
        <v>8</v>
      </c>
      <c r="N2102" s="48" t="s">
        <v>243</v>
      </c>
      <c r="P2102" s="119">
        <v>10000</v>
      </c>
      <c r="Q2102" s="119">
        <v>10000</v>
      </c>
      <c r="R2102" s="119">
        <v>0</v>
      </c>
      <c r="S2102" s="119">
        <f t="shared" si="233"/>
        <v>20000</v>
      </c>
      <c r="T2102" s="119">
        <f t="shared" si="234"/>
        <v>20000</v>
      </c>
      <c r="U2102" s="119">
        <v>2081</v>
      </c>
      <c r="V2102" s="119">
        <v>1960</v>
      </c>
      <c r="W2102" s="119">
        <v>1836</v>
      </c>
      <c r="X2102" s="119">
        <f t="shared" si="232"/>
        <v>5959</v>
      </c>
      <c r="Y2102" s="92" t="s">
        <v>12863</v>
      </c>
      <c r="Z2102" s="93">
        <v>8.0000000000000004E-4</v>
      </c>
      <c r="AA2102" s="178">
        <v>8.0000000000000004E-4</v>
      </c>
      <c r="AB2102" s="93">
        <f t="shared" si="235"/>
        <v>0</v>
      </c>
      <c r="AE2102" s="48" t="s">
        <v>15145</v>
      </c>
      <c r="AF2102" s="172">
        <v>8.0000000000000004E-4</v>
      </c>
      <c r="AK2102" s="48" t="s">
        <v>15148</v>
      </c>
      <c r="AM2102" s="48" t="s">
        <v>3846</v>
      </c>
      <c r="AN2102" s="48" t="s">
        <v>4272</v>
      </c>
      <c r="AQ2102" s="123"/>
      <c r="AR2102" s="179">
        <v>8.0000000000000004E-4</v>
      </c>
      <c r="AS2102" s="180" t="s">
        <v>15280</v>
      </c>
      <c r="AT2102" s="181">
        <v>10000</v>
      </c>
      <c r="AU2102" s="181">
        <v>11</v>
      </c>
      <c r="AV2102" s="180" t="s">
        <v>7983</v>
      </c>
    </row>
    <row r="2103" spans="1:48" ht="30" x14ac:dyDescent="0.2">
      <c r="A2103" s="92" t="s">
        <v>7984</v>
      </c>
      <c r="B2103" s="92" t="s">
        <v>7985</v>
      </c>
      <c r="C2103" s="117" t="s">
        <v>166</v>
      </c>
      <c r="D2103" s="92" t="s">
        <v>403</v>
      </c>
      <c r="E2103" s="92" t="s">
        <v>7986</v>
      </c>
      <c r="F2103" s="92" t="s">
        <v>6316</v>
      </c>
      <c r="G2103" s="92" t="s">
        <v>3962</v>
      </c>
      <c r="H2103" s="92" t="s">
        <v>4285</v>
      </c>
      <c r="I2103" s="118" t="s">
        <v>7987</v>
      </c>
      <c r="J2103" s="119">
        <v>11</v>
      </c>
      <c r="K2103" s="119">
        <v>10000</v>
      </c>
      <c r="L2103" s="119">
        <f t="shared" si="237"/>
        <v>-918</v>
      </c>
      <c r="N2103" s="48" t="s">
        <v>243</v>
      </c>
      <c r="P2103" s="119">
        <v>10000</v>
      </c>
      <c r="Q2103" s="119">
        <v>10000</v>
      </c>
      <c r="R2103" s="119">
        <v>0</v>
      </c>
      <c r="S2103" s="119">
        <f t="shared" si="233"/>
        <v>20000</v>
      </c>
      <c r="T2103" s="119">
        <f t="shared" si="234"/>
        <v>20000</v>
      </c>
      <c r="U2103" s="119">
        <v>10918</v>
      </c>
      <c r="V2103" s="119">
        <v>9012</v>
      </c>
      <c r="W2103" s="119">
        <v>9432</v>
      </c>
      <c r="X2103" s="119">
        <f t="shared" si="232"/>
        <v>-9930</v>
      </c>
      <c r="Y2103" s="92" t="s">
        <v>12848</v>
      </c>
      <c r="Z2103" s="93">
        <v>3.6000000000000002E-4</v>
      </c>
      <c r="AA2103" s="178">
        <v>8.0000000000000004E-4</v>
      </c>
      <c r="AB2103" s="93">
        <f t="shared" si="235"/>
        <v>4.4000000000000002E-4</v>
      </c>
      <c r="AE2103" s="48" t="s">
        <v>15145</v>
      </c>
      <c r="AF2103" s="172">
        <v>8.0000000000000004E-4</v>
      </c>
      <c r="AK2103" s="48" t="s">
        <v>15148</v>
      </c>
      <c r="AM2103" s="48" t="s">
        <v>3846</v>
      </c>
      <c r="AN2103" s="48" t="s">
        <v>4272</v>
      </c>
      <c r="AQ2103" s="123" t="s">
        <v>15164</v>
      </c>
      <c r="AR2103" s="179">
        <v>8.0000000000000004E-4</v>
      </c>
      <c r="AS2103" s="180" t="s">
        <v>15280</v>
      </c>
      <c r="AT2103" s="181">
        <v>10000</v>
      </c>
      <c r="AU2103" s="181">
        <v>16</v>
      </c>
      <c r="AV2103" s="180" t="s">
        <v>7987</v>
      </c>
    </row>
    <row r="2104" spans="1:48" x14ac:dyDescent="0.2">
      <c r="A2104" s="92" t="s">
        <v>7988</v>
      </c>
      <c r="B2104" s="92" t="s">
        <v>7989</v>
      </c>
      <c r="C2104" s="117" t="s">
        <v>166</v>
      </c>
      <c r="D2104" s="92" t="s">
        <v>2310</v>
      </c>
      <c r="E2104" s="92" t="s">
        <v>7990</v>
      </c>
      <c r="F2104" s="92" t="s">
        <v>6316</v>
      </c>
      <c r="G2104" s="92" t="s">
        <v>3962</v>
      </c>
      <c r="H2104" s="92" t="s">
        <v>6461</v>
      </c>
      <c r="I2104" s="118" t="s">
        <v>7991</v>
      </c>
      <c r="J2104" s="119">
        <v>16</v>
      </c>
      <c r="K2104" s="119">
        <v>10000</v>
      </c>
      <c r="L2104" s="119">
        <f t="shared" si="237"/>
        <v>8896</v>
      </c>
      <c r="M2104" s="92">
        <v>9.3000000000000007</v>
      </c>
      <c r="N2104" s="48" t="s">
        <v>243</v>
      </c>
      <c r="P2104" s="119">
        <v>1200</v>
      </c>
      <c r="Q2104" s="119">
        <v>1200</v>
      </c>
      <c r="R2104" s="119">
        <v>0</v>
      </c>
      <c r="S2104" s="119">
        <f t="shared" si="233"/>
        <v>2400</v>
      </c>
      <c r="T2104" s="119">
        <f t="shared" si="234"/>
        <v>2400</v>
      </c>
      <c r="U2104" s="119">
        <v>1104</v>
      </c>
      <c r="V2104" s="119">
        <v>0</v>
      </c>
      <c r="W2104" s="119">
        <v>0</v>
      </c>
      <c r="X2104" s="119">
        <f t="shared" si="232"/>
        <v>96</v>
      </c>
      <c r="Y2104" s="92" t="s">
        <v>12863</v>
      </c>
      <c r="Z2104" s="93">
        <v>9.3000000000000005E-4</v>
      </c>
      <c r="AA2104" s="178">
        <v>9.3000000000000005E-4</v>
      </c>
      <c r="AB2104" s="93">
        <f t="shared" si="235"/>
        <v>0</v>
      </c>
      <c r="AE2104" s="48" t="s">
        <v>15145</v>
      </c>
      <c r="AF2104" s="172">
        <v>9.3000000000000005E-4</v>
      </c>
      <c r="AK2104" s="48" t="s">
        <v>15148</v>
      </c>
      <c r="AM2104" s="48" t="s">
        <v>3846</v>
      </c>
      <c r="AN2104" s="48" t="s">
        <v>4272</v>
      </c>
      <c r="AQ2104" s="123"/>
      <c r="AR2104" s="179">
        <v>9.3000000000000005E-4</v>
      </c>
      <c r="AS2104" s="180" t="s">
        <v>15613</v>
      </c>
      <c r="AT2104" s="181">
        <v>10000</v>
      </c>
      <c r="AU2104" s="181">
        <v>15</v>
      </c>
      <c r="AV2104" s="180" t="s">
        <v>7991</v>
      </c>
    </row>
    <row r="2105" spans="1:48" x14ac:dyDescent="0.2">
      <c r="A2105" s="92" t="s">
        <v>7992</v>
      </c>
      <c r="B2105" s="92" t="s">
        <v>7993</v>
      </c>
      <c r="C2105" s="117" t="s">
        <v>166</v>
      </c>
      <c r="D2105" s="92" t="s">
        <v>2310</v>
      </c>
      <c r="E2105" s="92" t="s">
        <v>7994</v>
      </c>
      <c r="F2105" s="92" t="s">
        <v>6316</v>
      </c>
      <c r="G2105" s="92" t="s">
        <v>3962</v>
      </c>
      <c r="H2105" s="92" t="s">
        <v>5374</v>
      </c>
      <c r="I2105" s="118" t="s">
        <v>7995</v>
      </c>
      <c r="J2105" s="119">
        <v>16</v>
      </c>
      <c r="K2105" s="119">
        <v>10000</v>
      </c>
      <c r="L2105" s="119">
        <f t="shared" si="237"/>
        <v>-13956</v>
      </c>
      <c r="N2105" s="48" t="s">
        <v>243</v>
      </c>
      <c r="P2105" s="119">
        <v>20549</v>
      </c>
      <c r="Q2105" s="119">
        <v>20549</v>
      </c>
      <c r="R2105" s="119">
        <v>0</v>
      </c>
      <c r="S2105" s="119">
        <f t="shared" si="233"/>
        <v>41098</v>
      </c>
      <c r="T2105" s="119">
        <f t="shared" si="234"/>
        <v>41098</v>
      </c>
      <c r="U2105" s="119">
        <v>23956</v>
      </c>
      <c r="V2105" s="119">
        <v>18174</v>
      </c>
      <c r="W2105" s="119">
        <v>18864</v>
      </c>
      <c r="X2105" s="119">
        <f t="shared" si="232"/>
        <v>-21581</v>
      </c>
      <c r="Y2105" s="92" t="s">
        <v>12848</v>
      </c>
      <c r="Z2105" s="93">
        <v>0.16600000000000001</v>
      </c>
      <c r="AA2105" s="178">
        <v>0.16600000000000001</v>
      </c>
      <c r="AB2105" s="93">
        <f t="shared" si="235"/>
        <v>0</v>
      </c>
      <c r="AE2105" s="48" t="s">
        <v>15145</v>
      </c>
      <c r="AF2105" s="172">
        <v>0.16600000000000001</v>
      </c>
      <c r="AK2105" s="48" t="s">
        <v>15148</v>
      </c>
      <c r="AM2105" s="48" t="s">
        <v>3846</v>
      </c>
      <c r="AN2105" s="48" t="s">
        <v>4272</v>
      </c>
      <c r="AQ2105" s="123"/>
      <c r="AR2105" s="179">
        <v>0.16600000000000001</v>
      </c>
      <c r="AS2105" s="180" t="s">
        <v>15649</v>
      </c>
      <c r="AT2105" s="181">
        <v>2000</v>
      </c>
      <c r="AU2105" s="181">
        <v>8</v>
      </c>
      <c r="AV2105" s="180" t="s">
        <v>15662</v>
      </c>
    </row>
    <row r="2106" spans="1:48" ht="30" x14ac:dyDescent="0.2">
      <c r="A2106" s="142" t="s">
        <v>15663</v>
      </c>
      <c r="B2106" s="92" t="s">
        <v>15664</v>
      </c>
      <c r="C2106" s="117" t="s">
        <v>166</v>
      </c>
      <c r="D2106" s="92" t="s">
        <v>14948</v>
      </c>
      <c r="E2106" s="92" t="s">
        <v>15665</v>
      </c>
      <c r="F2106" s="92" t="s">
        <v>6316</v>
      </c>
      <c r="G2106" s="92" t="s">
        <v>780</v>
      </c>
      <c r="H2106" s="92" t="s">
        <v>5350</v>
      </c>
      <c r="I2106" s="92" t="s">
        <v>15666</v>
      </c>
      <c r="J2106" s="119">
        <v>8</v>
      </c>
      <c r="K2106" s="119">
        <v>4000</v>
      </c>
      <c r="N2106" s="48" t="s">
        <v>243</v>
      </c>
      <c r="O2106" s="48" t="s">
        <v>12932</v>
      </c>
      <c r="P2106" s="119">
        <v>0</v>
      </c>
      <c r="Q2106" s="119">
        <v>0</v>
      </c>
      <c r="R2106" s="119">
        <v>0</v>
      </c>
      <c r="S2106" s="119">
        <f t="shared" si="233"/>
        <v>0</v>
      </c>
      <c r="T2106" s="119">
        <f t="shared" si="234"/>
        <v>0</v>
      </c>
      <c r="U2106" s="119">
        <v>210</v>
      </c>
      <c r="V2106" s="119">
        <v>0</v>
      </c>
      <c r="W2106" s="119">
        <v>0</v>
      </c>
      <c r="X2106" s="119">
        <f t="shared" si="232"/>
        <v>-210</v>
      </c>
      <c r="Y2106" s="92" t="s">
        <v>12848</v>
      </c>
      <c r="Z2106" s="93">
        <v>0.10100000000000001</v>
      </c>
      <c r="AA2106" s="178">
        <v>0.10100000000000001</v>
      </c>
      <c r="AB2106" s="93">
        <f t="shared" si="235"/>
        <v>0</v>
      </c>
      <c r="AE2106" s="48" t="s">
        <v>15145</v>
      </c>
      <c r="AF2106" s="172">
        <v>0.10100000000000001</v>
      </c>
      <c r="AK2106" s="48" t="s">
        <v>15148</v>
      </c>
      <c r="AM2106" s="48" t="s">
        <v>3846</v>
      </c>
      <c r="AN2106" s="48" t="s">
        <v>4272</v>
      </c>
      <c r="AQ2106" s="123"/>
      <c r="AR2106" s="179">
        <v>0.10100000000000001</v>
      </c>
      <c r="AS2106" s="180" t="s">
        <v>15472</v>
      </c>
      <c r="AT2106" s="181">
        <v>4000</v>
      </c>
      <c r="AU2106" s="181">
        <v>8</v>
      </c>
      <c r="AV2106" s="180" t="s">
        <v>15666</v>
      </c>
    </row>
    <row r="2107" spans="1:48" x14ac:dyDescent="0.2">
      <c r="A2107" s="92" t="s">
        <v>7996</v>
      </c>
      <c r="B2107" s="92" t="s">
        <v>7997</v>
      </c>
      <c r="C2107" s="117" t="s">
        <v>166</v>
      </c>
      <c r="D2107" s="92" t="s">
        <v>2310</v>
      </c>
      <c r="E2107" s="92" t="s">
        <v>7998</v>
      </c>
      <c r="F2107" s="92" t="s">
        <v>6316</v>
      </c>
      <c r="G2107" s="92" t="s">
        <v>3962</v>
      </c>
      <c r="H2107" s="92" t="s">
        <v>4285</v>
      </c>
      <c r="I2107" s="118" t="s">
        <v>7999</v>
      </c>
      <c r="J2107" s="119">
        <v>11</v>
      </c>
      <c r="K2107" s="119">
        <v>5000</v>
      </c>
      <c r="L2107" s="119">
        <f t="shared" ref="L2107:L2116" si="238">K2107-U2107</f>
        <v>5000</v>
      </c>
      <c r="M2107" s="119">
        <v>6</v>
      </c>
      <c r="N2107" s="48" t="s">
        <v>243</v>
      </c>
      <c r="P2107" s="119">
        <v>0</v>
      </c>
      <c r="Q2107" s="119">
        <v>0</v>
      </c>
      <c r="R2107" s="119">
        <v>0</v>
      </c>
      <c r="S2107" s="119">
        <f t="shared" si="233"/>
        <v>0</v>
      </c>
      <c r="T2107" s="119">
        <f t="shared" si="234"/>
        <v>0</v>
      </c>
      <c r="U2107" s="119">
        <v>0</v>
      </c>
      <c r="V2107" s="119">
        <v>0</v>
      </c>
      <c r="W2107" s="119">
        <v>0</v>
      </c>
      <c r="X2107" s="119">
        <f t="shared" si="232"/>
        <v>0</v>
      </c>
      <c r="Y2107" s="92" t="s">
        <v>12844</v>
      </c>
      <c r="Z2107" s="93">
        <v>1.1999999999999999E-3</v>
      </c>
      <c r="AA2107" s="178">
        <v>1.1999999999999999E-3</v>
      </c>
      <c r="AB2107" s="93">
        <f t="shared" si="235"/>
        <v>0</v>
      </c>
      <c r="AE2107" s="48" t="s">
        <v>15145</v>
      </c>
      <c r="AF2107" s="172">
        <v>1.1999999999999999E-3</v>
      </c>
      <c r="AK2107" s="48" t="s">
        <v>15148</v>
      </c>
      <c r="AM2107" s="48" t="s">
        <v>3846</v>
      </c>
      <c r="AN2107" s="48" t="s">
        <v>4272</v>
      </c>
      <c r="AQ2107" s="123"/>
      <c r="AR2107" s="179">
        <v>1.1999999999999999E-3</v>
      </c>
      <c r="AS2107" s="180" t="s">
        <v>15324</v>
      </c>
      <c r="AT2107" s="181">
        <v>10000</v>
      </c>
      <c r="AU2107" s="181">
        <v>10</v>
      </c>
      <c r="AV2107" s="180" t="s">
        <v>7999</v>
      </c>
    </row>
    <row r="2108" spans="1:48" x14ac:dyDescent="0.2">
      <c r="A2108" s="92" t="s">
        <v>8000</v>
      </c>
      <c r="B2108" s="92" t="s">
        <v>8001</v>
      </c>
      <c r="C2108" s="117" t="s">
        <v>166</v>
      </c>
      <c r="D2108" s="92" t="s">
        <v>2310</v>
      </c>
      <c r="E2108" s="92" t="s">
        <v>8002</v>
      </c>
      <c r="F2108" s="92" t="s">
        <v>6316</v>
      </c>
      <c r="G2108" s="92" t="s">
        <v>3962</v>
      </c>
      <c r="H2108" s="92" t="s">
        <v>4285</v>
      </c>
      <c r="I2108" s="118" t="s">
        <v>8003</v>
      </c>
      <c r="J2108" s="119">
        <v>10</v>
      </c>
      <c r="K2108" s="119">
        <v>10000</v>
      </c>
      <c r="L2108" s="119">
        <f t="shared" si="238"/>
        <v>7988</v>
      </c>
      <c r="M2108" s="92">
        <v>7</v>
      </c>
      <c r="N2108" s="48" t="s">
        <v>243</v>
      </c>
      <c r="P2108" s="119">
        <v>4000</v>
      </c>
      <c r="Q2108" s="119">
        <v>4000</v>
      </c>
      <c r="R2108" s="119">
        <v>0</v>
      </c>
      <c r="S2108" s="119">
        <f t="shared" si="233"/>
        <v>8000</v>
      </c>
      <c r="T2108" s="119">
        <f t="shared" si="234"/>
        <v>8000</v>
      </c>
      <c r="U2108" s="119">
        <v>2012</v>
      </c>
      <c r="V2108" s="119">
        <v>942</v>
      </c>
      <c r="W2108" s="119">
        <v>492</v>
      </c>
      <c r="X2108" s="119">
        <f t="shared" ref="X2108:X2117" si="239">P2108-(U2108+V2108)</f>
        <v>1046</v>
      </c>
      <c r="Y2108" s="92" t="s">
        <v>12863</v>
      </c>
      <c r="Z2108" s="93">
        <v>6.9999999999999999E-4</v>
      </c>
      <c r="AA2108" s="178">
        <v>5.2999999999999998E-4</v>
      </c>
      <c r="AB2108" s="93">
        <f t="shared" si="235"/>
        <v>-1.7000000000000001E-4</v>
      </c>
      <c r="AE2108" s="48" t="s">
        <v>15145</v>
      </c>
      <c r="AF2108" s="172">
        <v>5.2999999999999998E-4</v>
      </c>
      <c r="AK2108" s="48" t="s">
        <v>15148</v>
      </c>
      <c r="AM2108" s="48" t="s">
        <v>3846</v>
      </c>
      <c r="AN2108" s="48" t="s">
        <v>4272</v>
      </c>
      <c r="AQ2108" s="123" t="s">
        <v>15149</v>
      </c>
      <c r="AR2108" s="179">
        <v>5.2999999999999998E-4</v>
      </c>
      <c r="AS2108" s="180" t="s">
        <v>15324</v>
      </c>
      <c r="AT2108" s="181">
        <v>10000</v>
      </c>
      <c r="AU2108" s="181">
        <v>10</v>
      </c>
      <c r="AV2108" s="180" t="s">
        <v>8003</v>
      </c>
    </row>
    <row r="2109" spans="1:48" x14ac:dyDescent="0.2">
      <c r="A2109" s="92" t="s">
        <v>8004</v>
      </c>
      <c r="B2109" s="92" t="s">
        <v>8005</v>
      </c>
      <c r="C2109" s="117" t="s">
        <v>166</v>
      </c>
      <c r="D2109" s="92" t="s">
        <v>403</v>
      </c>
      <c r="E2109" s="92" t="s">
        <v>8006</v>
      </c>
      <c r="F2109" s="92" t="s">
        <v>6316</v>
      </c>
      <c r="G2109" s="92" t="s">
        <v>3962</v>
      </c>
      <c r="H2109" s="92" t="s">
        <v>4285</v>
      </c>
      <c r="I2109" s="118" t="s">
        <v>8007</v>
      </c>
      <c r="J2109" s="119">
        <v>11</v>
      </c>
      <c r="K2109" s="119">
        <v>5000</v>
      </c>
      <c r="L2109" s="119">
        <f t="shared" si="238"/>
        <v>2995</v>
      </c>
      <c r="N2109" s="48" t="s">
        <v>243</v>
      </c>
      <c r="P2109" s="119">
        <v>0</v>
      </c>
      <c r="Q2109" s="119">
        <v>0</v>
      </c>
      <c r="R2109" s="119">
        <v>0</v>
      </c>
      <c r="S2109" s="119">
        <f t="shared" si="233"/>
        <v>0</v>
      </c>
      <c r="T2109" s="119">
        <f t="shared" si="234"/>
        <v>0</v>
      </c>
      <c r="U2109" s="119">
        <v>2005</v>
      </c>
      <c r="V2109" s="119">
        <v>2880</v>
      </c>
      <c r="W2109" s="119">
        <v>3124</v>
      </c>
      <c r="X2109" s="119">
        <f t="shared" si="239"/>
        <v>-4885</v>
      </c>
      <c r="Y2109" s="92" t="s">
        <v>12848</v>
      </c>
      <c r="Z2109" s="93">
        <v>2.3999999999999998E-3</v>
      </c>
      <c r="AA2109" s="178">
        <v>6.2E-4</v>
      </c>
      <c r="AB2109" s="93">
        <f t="shared" si="235"/>
        <v>-1.7799999999999999E-3</v>
      </c>
      <c r="AE2109" s="48" t="s">
        <v>15145</v>
      </c>
      <c r="AF2109" s="172">
        <v>6.2E-4</v>
      </c>
      <c r="AK2109" s="48" t="s">
        <v>15148</v>
      </c>
      <c r="AM2109" s="48" t="s">
        <v>3846</v>
      </c>
      <c r="AN2109" s="48" t="s">
        <v>4272</v>
      </c>
      <c r="AQ2109" s="123" t="s">
        <v>15149</v>
      </c>
      <c r="AR2109" s="179">
        <v>6.2E-4</v>
      </c>
      <c r="AS2109" s="180" t="s">
        <v>15280</v>
      </c>
      <c r="AT2109" s="181">
        <v>5000</v>
      </c>
      <c r="AU2109" s="181">
        <v>11</v>
      </c>
      <c r="AV2109" s="180" t="s">
        <v>8007</v>
      </c>
    </row>
    <row r="2110" spans="1:48" x14ac:dyDescent="0.2">
      <c r="A2110" s="92" t="s">
        <v>8008</v>
      </c>
      <c r="B2110" s="92" t="s">
        <v>8009</v>
      </c>
      <c r="C2110" s="117" t="s">
        <v>166</v>
      </c>
      <c r="D2110" s="92" t="s">
        <v>403</v>
      </c>
      <c r="E2110" s="92" t="s">
        <v>8010</v>
      </c>
      <c r="F2110" s="92" t="s">
        <v>6316</v>
      </c>
      <c r="G2110" s="92" t="s">
        <v>3962</v>
      </c>
      <c r="H2110" s="92" t="s">
        <v>4285</v>
      </c>
      <c r="I2110" s="118" t="s">
        <v>8011</v>
      </c>
      <c r="J2110" s="119">
        <v>11</v>
      </c>
      <c r="K2110" s="119">
        <v>5000</v>
      </c>
      <c r="L2110" s="119">
        <f t="shared" si="238"/>
        <v>2995</v>
      </c>
      <c r="M2110" s="92">
        <v>12</v>
      </c>
      <c r="N2110" s="48" t="s">
        <v>243</v>
      </c>
      <c r="P2110" s="119">
        <v>5000</v>
      </c>
      <c r="Q2110" s="119">
        <v>0</v>
      </c>
      <c r="R2110" s="119">
        <v>5000</v>
      </c>
      <c r="S2110" s="119">
        <f t="shared" si="233"/>
        <v>5000</v>
      </c>
      <c r="T2110" s="119">
        <f t="shared" si="234"/>
        <v>10000</v>
      </c>
      <c r="U2110" s="119">
        <v>2005</v>
      </c>
      <c r="V2110" s="119">
        <v>2880</v>
      </c>
      <c r="W2110" s="119">
        <v>3124</v>
      </c>
      <c r="X2110" s="119">
        <f t="shared" si="239"/>
        <v>115</v>
      </c>
      <c r="Y2110" s="92" t="s">
        <v>12863</v>
      </c>
      <c r="Z2110" s="93">
        <v>2.3999999999999998E-3</v>
      </c>
      <c r="AA2110" s="178">
        <v>6.2E-4</v>
      </c>
      <c r="AB2110" s="93">
        <f t="shared" si="235"/>
        <v>-1.7799999999999999E-3</v>
      </c>
      <c r="AE2110" s="48" t="s">
        <v>15145</v>
      </c>
      <c r="AF2110" s="172">
        <v>6.2E-4</v>
      </c>
      <c r="AK2110" s="48" t="s">
        <v>15148</v>
      </c>
      <c r="AM2110" s="48" t="s">
        <v>3846</v>
      </c>
      <c r="AN2110" s="48" t="s">
        <v>4272</v>
      </c>
      <c r="AQ2110" s="123" t="s">
        <v>15149</v>
      </c>
      <c r="AR2110" s="179">
        <v>6.2E-4</v>
      </c>
      <c r="AS2110" s="180" t="s">
        <v>15280</v>
      </c>
      <c r="AT2110" s="181">
        <v>5000</v>
      </c>
      <c r="AU2110" s="181">
        <v>11</v>
      </c>
      <c r="AV2110" s="180" t="s">
        <v>8011</v>
      </c>
    </row>
    <row r="2111" spans="1:48" x14ac:dyDescent="0.2">
      <c r="A2111" s="92" t="s">
        <v>8012</v>
      </c>
      <c r="B2111" s="92" t="s">
        <v>8013</v>
      </c>
      <c r="C2111" s="117" t="s">
        <v>166</v>
      </c>
      <c r="D2111" s="92" t="s">
        <v>2310</v>
      </c>
      <c r="E2111" s="92" t="s">
        <v>8014</v>
      </c>
      <c r="F2111" s="92" t="s">
        <v>6316</v>
      </c>
      <c r="G2111" s="92" t="s">
        <v>3962</v>
      </c>
      <c r="H2111" s="92" t="s">
        <v>6461</v>
      </c>
      <c r="I2111" s="118" t="s">
        <v>8015</v>
      </c>
      <c r="J2111" s="119">
        <v>16</v>
      </c>
      <c r="K2111" s="119">
        <v>10000</v>
      </c>
      <c r="L2111" s="119">
        <f t="shared" si="238"/>
        <v>9469</v>
      </c>
      <c r="M2111" s="119"/>
      <c r="N2111" s="48" t="s">
        <v>243</v>
      </c>
      <c r="P2111" s="119">
        <v>0</v>
      </c>
      <c r="Q2111" s="119">
        <v>0</v>
      </c>
      <c r="R2111" s="119">
        <v>0</v>
      </c>
      <c r="S2111" s="119">
        <f t="shared" si="233"/>
        <v>0</v>
      </c>
      <c r="T2111" s="119">
        <f t="shared" si="234"/>
        <v>0</v>
      </c>
      <c r="U2111" s="119">
        <v>531</v>
      </c>
      <c r="V2111" s="119">
        <v>337</v>
      </c>
      <c r="W2111" s="119">
        <v>311</v>
      </c>
      <c r="X2111" s="119">
        <f t="shared" si="239"/>
        <v>-868</v>
      </c>
      <c r="Y2111" s="92" t="s">
        <v>12848</v>
      </c>
      <c r="Z2111" s="93">
        <v>1.4E-3</v>
      </c>
      <c r="AA2111" s="178">
        <v>1.4E-3</v>
      </c>
      <c r="AB2111" s="93">
        <f t="shared" si="235"/>
        <v>0</v>
      </c>
      <c r="AE2111" s="48" t="s">
        <v>15145</v>
      </c>
      <c r="AF2111" s="172">
        <v>1.4E-3</v>
      </c>
      <c r="AK2111" s="48" t="s">
        <v>15148</v>
      </c>
      <c r="AM2111" s="48" t="s">
        <v>3846</v>
      </c>
      <c r="AN2111" s="48" t="s">
        <v>4272</v>
      </c>
      <c r="AQ2111" s="123"/>
      <c r="AR2111" s="179">
        <v>1.4E-3</v>
      </c>
      <c r="AS2111" s="180" t="s">
        <v>15613</v>
      </c>
      <c r="AT2111" s="181">
        <v>10000</v>
      </c>
      <c r="AU2111" s="181">
        <v>16</v>
      </c>
      <c r="AV2111" s="180" t="s">
        <v>8015</v>
      </c>
    </row>
    <row r="2112" spans="1:48" x14ac:dyDescent="0.2">
      <c r="A2112" s="92" t="s">
        <v>8016</v>
      </c>
      <c r="B2112" s="92" t="s">
        <v>8017</v>
      </c>
      <c r="C2112" s="117" t="s">
        <v>166</v>
      </c>
      <c r="D2112" s="92" t="s">
        <v>2310</v>
      </c>
      <c r="E2112" s="92" t="s">
        <v>8018</v>
      </c>
      <c r="F2112" s="92" t="s">
        <v>6316</v>
      </c>
      <c r="G2112" s="92" t="s">
        <v>3962</v>
      </c>
      <c r="H2112" s="92" t="s">
        <v>4285</v>
      </c>
      <c r="I2112" s="118" t="s">
        <v>8019</v>
      </c>
      <c r="J2112" s="119">
        <v>11</v>
      </c>
      <c r="K2112" s="119">
        <v>5000</v>
      </c>
      <c r="L2112" s="119">
        <f t="shared" si="238"/>
        <v>5000</v>
      </c>
      <c r="M2112" s="119">
        <v>6</v>
      </c>
      <c r="N2112" s="48" t="s">
        <v>243</v>
      </c>
      <c r="P2112" s="119">
        <v>0</v>
      </c>
      <c r="Q2112" s="119">
        <v>0</v>
      </c>
      <c r="R2112" s="119">
        <v>0</v>
      </c>
      <c r="S2112" s="119">
        <f t="shared" si="233"/>
        <v>0</v>
      </c>
      <c r="T2112" s="119">
        <f t="shared" si="234"/>
        <v>0</v>
      </c>
      <c r="U2112" s="119">
        <v>0</v>
      </c>
      <c r="V2112" s="119">
        <v>0</v>
      </c>
      <c r="W2112" s="119">
        <v>0</v>
      </c>
      <c r="X2112" s="119">
        <f t="shared" si="239"/>
        <v>0</v>
      </c>
      <c r="Y2112" s="92" t="s">
        <v>12844</v>
      </c>
      <c r="Z2112" s="93">
        <v>1.1999999999999999E-3</v>
      </c>
      <c r="AA2112" s="178">
        <v>1.1999999999999999E-3</v>
      </c>
      <c r="AB2112" s="93">
        <f t="shared" si="235"/>
        <v>0</v>
      </c>
      <c r="AE2112" s="48" t="s">
        <v>15145</v>
      </c>
      <c r="AF2112" s="172">
        <v>1.1999999999999999E-3</v>
      </c>
      <c r="AK2112" s="48" t="s">
        <v>15148</v>
      </c>
      <c r="AM2112" s="48" t="s">
        <v>3846</v>
      </c>
      <c r="AN2112" s="48" t="s">
        <v>4272</v>
      </c>
      <c r="AQ2112" s="123"/>
      <c r="AR2112" s="179">
        <v>1.1999999999999999E-3</v>
      </c>
      <c r="AS2112" s="180" t="s">
        <v>15324</v>
      </c>
      <c r="AT2112" s="181">
        <v>10000</v>
      </c>
      <c r="AU2112" s="181">
        <v>10</v>
      </c>
      <c r="AV2112" s="180" t="s">
        <v>8019</v>
      </c>
    </row>
    <row r="2113" spans="1:48" x14ac:dyDescent="0.2">
      <c r="A2113" s="92" t="s">
        <v>8020</v>
      </c>
      <c r="B2113" s="92" t="s">
        <v>8021</v>
      </c>
      <c r="C2113" s="117" t="s">
        <v>166</v>
      </c>
      <c r="D2113" s="92" t="s">
        <v>2310</v>
      </c>
      <c r="E2113" s="92" t="s">
        <v>8022</v>
      </c>
      <c r="F2113" s="92" t="s">
        <v>6316</v>
      </c>
      <c r="G2113" s="92" t="s">
        <v>3962</v>
      </c>
      <c r="H2113" s="92" t="s">
        <v>4285</v>
      </c>
      <c r="I2113" s="118" t="s">
        <v>8023</v>
      </c>
      <c r="J2113" s="119">
        <v>11</v>
      </c>
      <c r="K2113" s="119">
        <v>5000</v>
      </c>
      <c r="L2113" s="119">
        <f t="shared" si="238"/>
        <v>5000</v>
      </c>
      <c r="M2113" s="119">
        <v>6</v>
      </c>
      <c r="N2113" s="48" t="s">
        <v>243</v>
      </c>
      <c r="P2113" s="119">
        <v>0</v>
      </c>
      <c r="Q2113" s="119">
        <v>0</v>
      </c>
      <c r="R2113" s="119">
        <v>0</v>
      </c>
      <c r="S2113" s="119">
        <f t="shared" si="233"/>
        <v>0</v>
      </c>
      <c r="T2113" s="119">
        <f t="shared" si="234"/>
        <v>0</v>
      </c>
      <c r="U2113" s="119">
        <v>0</v>
      </c>
      <c r="V2113" s="119">
        <v>0</v>
      </c>
      <c r="W2113" s="119">
        <v>0</v>
      </c>
      <c r="X2113" s="119">
        <f t="shared" si="239"/>
        <v>0</v>
      </c>
      <c r="Y2113" s="92" t="s">
        <v>12844</v>
      </c>
      <c r="Z2113" s="93">
        <v>1.1999999999999999E-3</v>
      </c>
      <c r="AA2113" s="178">
        <v>1.1999999999999999E-3</v>
      </c>
      <c r="AB2113" s="93">
        <f t="shared" si="235"/>
        <v>0</v>
      </c>
      <c r="AE2113" s="48" t="s">
        <v>15145</v>
      </c>
      <c r="AF2113" s="172">
        <v>1.1999999999999999E-3</v>
      </c>
      <c r="AK2113" s="48" t="s">
        <v>15148</v>
      </c>
      <c r="AM2113" s="48" t="s">
        <v>3846</v>
      </c>
      <c r="AN2113" s="48" t="s">
        <v>4272</v>
      </c>
      <c r="AQ2113" s="123"/>
      <c r="AR2113" s="179">
        <v>1.1999999999999999E-3</v>
      </c>
      <c r="AS2113" s="180" t="s">
        <v>15324</v>
      </c>
      <c r="AT2113" s="181">
        <v>10000</v>
      </c>
      <c r="AU2113" s="181">
        <v>10</v>
      </c>
      <c r="AV2113" s="180" t="s">
        <v>8023</v>
      </c>
    </row>
    <row r="2114" spans="1:48" x14ac:dyDescent="0.2">
      <c r="A2114" s="92" t="s">
        <v>8024</v>
      </c>
      <c r="B2114" s="92" t="s">
        <v>8025</v>
      </c>
      <c r="C2114" s="117" t="s">
        <v>166</v>
      </c>
      <c r="D2114" s="92" t="s">
        <v>2310</v>
      </c>
      <c r="E2114" s="92" t="s">
        <v>8026</v>
      </c>
      <c r="F2114" s="92" t="s">
        <v>6316</v>
      </c>
      <c r="G2114" s="92" t="s">
        <v>3962</v>
      </c>
      <c r="H2114" s="92" t="s">
        <v>4285</v>
      </c>
      <c r="I2114" s="118" t="s">
        <v>8027</v>
      </c>
      <c r="J2114" s="119">
        <v>11</v>
      </c>
      <c r="K2114" s="119">
        <v>5000</v>
      </c>
      <c r="L2114" s="119">
        <f t="shared" si="238"/>
        <v>5000</v>
      </c>
      <c r="M2114" s="119">
        <v>6</v>
      </c>
      <c r="N2114" s="48" t="s">
        <v>243</v>
      </c>
      <c r="P2114" s="119">
        <v>0</v>
      </c>
      <c r="Q2114" s="119">
        <v>0</v>
      </c>
      <c r="R2114" s="119">
        <v>0</v>
      </c>
      <c r="S2114" s="119">
        <f t="shared" si="233"/>
        <v>0</v>
      </c>
      <c r="T2114" s="119">
        <f t="shared" si="234"/>
        <v>0</v>
      </c>
      <c r="U2114" s="119">
        <v>0</v>
      </c>
      <c r="V2114" s="119">
        <v>0</v>
      </c>
      <c r="W2114" s="119">
        <v>0</v>
      </c>
      <c r="X2114" s="119">
        <f t="shared" si="239"/>
        <v>0</v>
      </c>
      <c r="Y2114" s="92" t="s">
        <v>12844</v>
      </c>
      <c r="Z2114" s="93">
        <v>1.1999999999999999E-3</v>
      </c>
      <c r="AA2114" s="178">
        <v>1.1999999999999999E-3</v>
      </c>
      <c r="AB2114" s="93">
        <f t="shared" si="235"/>
        <v>0</v>
      </c>
      <c r="AE2114" s="48" t="s">
        <v>15145</v>
      </c>
      <c r="AF2114" s="172">
        <v>1.1999999999999999E-3</v>
      </c>
      <c r="AK2114" s="48" t="s">
        <v>15148</v>
      </c>
      <c r="AM2114" s="48" t="s">
        <v>3846</v>
      </c>
      <c r="AN2114" s="48" t="s">
        <v>4272</v>
      </c>
      <c r="AQ2114" s="123"/>
      <c r="AR2114" s="179">
        <v>1.1999999999999999E-3</v>
      </c>
      <c r="AS2114" s="180" t="s">
        <v>15324</v>
      </c>
      <c r="AT2114" s="181">
        <v>10000</v>
      </c>
      <c r="AU2114" s="181">
        <v>10</v>
      </c>
      <c r="AV2114" s="180" t="s">
        <v>8027</v>
      </c>
    </row>
    <row r="2115" spans="1:48" x14ac:dyDescent="0.2">
      <c r="A2115" s="92" t="s">
        <v>8028</v>
      </c>
      <c r="B2115" s="92" t="s">
        <v>8029</v>
      </c>
      <c r="C2115" s="117" t="s">
        <v>166</v>
      </c>
      <c r="D2115" s="92" t="s">
        <v>2310</v>
      </c>
      <c r="E2115" s="92" t="s">
        <v>8030</v>
      </c>
      <c r="F2115" s="92" t="s">
        <v>6316</v>
      </c>
      <c r="G2115" s="92" t="s">
        <v>3962</v>
      </c>
      <c r="H2115" s="92" t="s">
        <v>4285</v>
      </c>
      <c r="I2115" s="118" t="s">
        <v>8031</v>
      </c>
      <c r="J2115" s="119">
        <v>11</v>
      </c>
      <c r="K2115" s="119">
        <v>5000</v>
      </c>
      <c r="L2115" s="119">
        <f t="shared" si="238"/>
        <v>5000</v>
      </c>
      <c r="M2115" s="119">
        <v>6</v>
      </c>
      <c r="N2115" s="48" t="s">
        <v>243</v>
      </c>
      <c r="P2115" s="119">
        <v>0</v>
      </c>
      <c r="Q2115" s="119">
        <v>0</v>
      </c>
      <c r="R2115" s="119">
        <v>0</v>
      </c>
      <c r="S2115" s="119">
        <f t="shared" ref="S2115:S2178" si="240">P2115+Q2115</f>
        <v>0</v>
      </c>
      <c r="T2115" s="119">
        <f t="shared" ref="T2115:T2178" si="241">P2115+Q2115+R2115</f>
        <v>0</v>
      </c>
      <c r="U2115" s="119">
        <v>0</v>
      </c>
      <c r="V2115" s="119">
        <v>0</v>
      </c>
      <c r="W2115" s="119">
        <v>0</v>
      </c>
      <c r="X2115" s="119">
        <f t="shared" si="239"/>
        <v>0</v>
      </c>
      <c r="Y2115" s="92" t="s">
        <v>12844</v>
      </c>
      <c r="Z2115" s="93">
        <v>1.1999999999999999E-3</v>
      </c>
      <c r="AA2115" s="178">
        <v>1.1999999999999999E-3</v>
      </c>
      <c r="AB2115" s="93">
        <f t="shared" ref="AB2115:AB2178" si="242">AA2115-Z2115</f>
        <v>0</v>
      </c>
      <c r="AE2115" s="48" t="s">
        <v>15145</v>
      </c>
      <c r="AF2115" s="172">
        <v>1.1999999999999999E-3</v>
      </c>
      <c r="AK2115" s="48" t="s">
        <v>15148</v>
      </c>
      <c r="AM2115" s="48" t="s">
        <v>3846</v>
      </c>
      <c r="AN2115" s="48" t="s">
        <v>4272</v>
      </c>
      <c r="AQ2115" s="123"/>
      <c r="AR2115" s="179">
        <v>1.1999999999999999E-3</v>
      </c>
      <c r="AS2115" s="180" t="s">
        <v>15324</v>
      </c>
      <c r="AT2115" s="181">
        <v>10000</v>
      </c>
      <c r="AU2115" s="181">
        <v>10</v>
      </c>
      <c r="AV2115" s="180" t="s">
        <v>8031</v>
      </c>
    </row>
    <row r="2116" spans="1:48" x14ac:dyDescent="0.2">
      <c r="A2116" s="92" t="s">
        <v>8032</v>
      </c>
      <c r="B2116" s="92" t="s">
        <v>8033</v>
      </c>
      <c r="C2116" s="117" t="s">
        <v>166</v>
      </c>
      <c r="D2116" s="92" t="s">
        <v>2310</v>
      </c>
      <c r="E2116" s="92" t="s">
        <v>8034</v>
      </c>
      <c r="F2116" s="92" t="s">
        <v>6316</v>
      </c>
      <c r="G2116" s="92" t="s">
        <v>3962</v>
      </c>
      <c r="H2116" s="92" t="s">
        <v>4285</v>
      </c>
      <c r="I2116" s="118" t="s">
        <v>8035</v>
      </c>
      <c r="J2116" s="119">
        <v>11</v>
      </c>
      <c r="K2116" s="119">
        <v>10000</v>
      </c>
      <c r="L2116" s="119">
        <f t="shared" si="238"/>
        <v>9724</v>
      </c>
      <c r="M2116" s="119"/>
      <c r="N2116" s="48" t="s">
        <v>243</v>
      </c>
      <c r="P2116" s="119">
        <v>0</v>
      </c>
      <c r="Q2116" s="119">
        <v>0</v>
      </c>
      <c r="R2116" s="119">
        <v>0</v>
      </c>
      <c r="S2116" s="119">
        <f t="shared" si="240"/>
        <v>0</v>
      </c>
      <c r="T2116" s="119">
        <f t="shared" si="241"/>
        <v>0</v>
      </c>
      <c r="U2116" s="119">
        <v>276</v>
      </c>
      <c r="V2116" s="119">
        <v>240</v>
      </c>
      <c r="W2116" s="119">
        <v>246</v>
      </c>
      <c r="X2116" s="119">
        <f t="shared" si="239"/>
        <v>-516</v>
      </c>
      <c r="Y2116" s="92" t="s">
        <v>12848</v>
      </c>
      <c r="Z2116" s="93">
        <v>6.9999999999999999E-4</v>
      </c>
      <c r="AA2116" s="178">
        <v>6.9999999999999999E-4</v>
      </c>
      <c r="AB2116" s="93">
        <f t="shared" si="242"/>
        <v>0</v>
      </c>
      <c r="AE2116" s="48" t="s">
        <v>15145</v>
      </c>
      <c r="AF2116" s="172">
        <v>6.9999999999999999E-4</v>
      </c>
      <c r="AK2116" s="48" t="s">
        <v>15148</v>
      </c>
      <c r="AM2116" s="48" t="s">
        <v>3846</v>
      </c>
      <c r="AN2116" s="48" t="s">
        <v>4272</v>
      </c>
      <c r="AQ2116" s="123"/>
      <c r="AR2116" s="179">
        <v>6.9999999999999999E-4</v>
      </c>
      <c r="AS2116" s="180" t="s">
        <v>15280</v>
      </c>
      <c r="AT2116" s="181">
        <v>10000</v>
      </c>
      <c r="AU2116" s="181">
        <v>10</v>
      </c>
      <c r="AV2116" s="180" t="s">
        <v>8035</v>
      </c>
    </row>
    <row r="2117" spans="1:48" ht="90" x14ac:dyDescent="0.2">
      <c r="A2117" s="129" t="s">
        <v>15667</v>
      </c>
      <c r="B2117" s="129" t="s">
        <v>15668</v>
      </c>
      <c r="C2117" s="117" t="s">
        <v>166</v>
      </c>
      <c r="D2117" s="92" t="s">
        <v>15656</v>
      </c>
      <c r="E2117" s="92" t="s">
        <v>15669</v>
      </c>
      <c r="F2117" s="92" t="s">
        <v>6316</v>
      </c>
      <c r="G2117" s="92" t="s">
        <v>6180</v>
      </c>
      <c r="H2117" s="92" t="s">
        <v>15670</v>
      </c>
      <c r="I2117" s="118" t="s">
        <v>15671</v>
      </c>
      <c r="J2117" s="119">
        <v>16</v>
      </c>
      <c r="K2117" s="119">
        <v>5000</v>
      </c>
      <c r="N2117" s="48" t="s">
        <v>243</v>
      </c>
      <c r="P2117" s="119">
        <v>0</v>
      </c>
      <c r="Q2117" s="119">
        <v>0</v>
      </c>
      <c r="R2117" s="119">
        <v>0</v>
      </c>
      <c r="S2117" s="119">
        <f t="shared" si="240"/>
        <v>0</v>
      </c>
      <c r="T2117" s="119">
        <f t="shared" si="241"/>
        <v>0</v>
      </c>
      <c r="U2117" s="119">
        <v>0</v>
      </c>
      <c r="V2117" s="119">
        <v>0</v>
      </c>
      <c r="W2117" s="119">
        <v>0</v>
      </c>
      <c r="X2117" s="119">
        <f t="shared" si="239"/>
        <v>0</v>
      </c>
      <c r="Y2117" s="92" t="s">
        <v>279</v>
      </c>
      <c r="Z2117" s="130">
        <v>2.5000000000000001E-2</v>
      </c>
      <c r="AA2117" s="178">
        <v>2.5000000000000001E-2</v>
      </c>
      <c r="AB2117" s="93">
        <f t="shared" si="242"/>
        <v>0</v>
      </c>
      <c r="AC2117" s="48" t="s">
        <v>12974</v>
      </c>
      <c r="AE2117" s="48" t="s">
        <v>15145</v>
      </c>
      <c r="AF2117" s="172">
        <v>2.5000000000000001E-2</v>
      </c>
      <c r="AK2117" s="48" t="s">
        <v>15659</v>
      </c>
      <c r="AM2117" s="131" t="s">
        <v>3846</v>
      </c>
      <c r="AN2117" s="131" t="s">
        <v>4272</v>
      </c>
      <c r="AQ2117" s="123"/>
      <c r="AR2117" s="179">
        <v>2.5000000000000001E-2</v>
      </c>
      <c r="AS2117" s="180" t="s">
        <v>15672</v>
      </c>
      <c r="AT2117" s="181">
        <v>10</v>
      </c>
      <c r="AU2117" s="181">
        <v>5000</v>
      </c>
      <c r="AV2117" s="180" t="s">
        <v>15673</v>
      </c>
    </row>
    <row r="2118" spans="1:48" x14ac:dyDescent="0.2">
      <c r="A2118" s="92" t="s">
        <v>8036</v>
      </c>
      <c r="B2118" s="92" t="s">
        <v>8037</v>
      </c>
      <c r="C2118" s="117" t="s">
        <v>166</v>
      </c>
      <c r="D2118" s="92" t="s">
        <v>2310</v>
      </c>
      <c r="E2118" s="92" t="s">
        <v>8038</v>
      </c>
      <c r="F2118" s="92" t="s">
        <v>8039</v>
      </c>
      <c r="G2118" s="92" t="s">
        <v>8040</v>
      </c>
      <c r="H2118" s="92" t="s">
        <v>8041</v>
      </c>
      <c r="I2118" s="118" t="s">
        <v>8042</v>
      </c>
      <c r="J2118" s="119">
        <v>15</v>
      </c>
      <c r="K2118" s="119">
        <v>6000</v>
      </c>
      <c r="L2118" s="119">
        <f>K2118-U2118</f>
        <v>1143</v>
      </c>
      <c r="N2118" s="48" t="s">
        <v>173</v>
      </c>
      <c r="P2118" s="119">
        <v>0</v>
      </c>
      <c r="Q2118" s="119">
        <v>0</v>
      </c>
      <c r="R2118" s="119">
        <v>0</v>
      </c>
      <c r="S2118" s="119">
        <f t="shared" si="240"/>
        <v>0</v>
      </c>
      <c r="T2118" s="119">
        <f t="shared" si="241"/>
        <v>0</v>
      </c>
      <c r="U2118" s="119">
        <v>4857</v>
      </c>
      <c r="V2118" s="119">
        <v>2550</v>
      </c>
      <c r="W2118" s="119">
        <v>1980</v>
      </c>
      <c r="X2118" s="119">
        <f>T2118-(U2118+V2118)</f>
        <v>-7407</v>
      </c>
      <c r="Y2118" s="92" t="s">
        <v>12848</v>
      </c>
      <c r="Z2118" s="93">
        <v>0.21828</v>
      </c>
      <c r="AA2118" s="178">
        <v>0.21828</v>
      </c>
      <c r="AB2118" s="93">
        <f t="shared" si="242"/>
        <v>0</v>
      </c>
      <c r="AE2118" s="48" t="s">
        <v>15145</v>
      </c>
      <c r="AF2118" s="172">
        <v>0.21828</v>
      </c>
      <c r="AK2118" s="48" t="s">
        <v>15148</v>
      </c>
      <c r="AM2118" s="48" t="s">
        <v>3846</v>
      </c>
      <c r="AN2118" s="48" t="s">
        <v>4272</v>
      </c>
      <c r="AQ2118" s="123" t="s">
        <v>15149</v>
      </c>
      <c r="AR2118" s="179">
        <v>0.21828</v>
      </c>
      <c r="AS2118" s="180" t="s">
        <v>15674</v>
      </c>
      <c r="AT2118" s="181">
        <v>6000</v>
      </c>
      <c r="AU2118" s="181">
        <v>15</v>
      </c>
      <c r="AV2118" s="180" t="s">
        <v>8042</v>
      </c>
    </row>
    <row r="2119" spans="1:48" ht="30" x14ac:dyDescent="0.2">
      <c r="A2119" s="92" t="s">
        <v>8043</v>
      </c>
      <c r="B2119" s="92" t="s">
        <v>8044</v>
      </c>
      <c r="C2119" s="117" t="s">
        <v>166</v>
      </c>
      <c r="D2119" s="92" t="s">
        <v>2310</v>
      </c>
      <c r="E2119" s="92" t="s">
        <v>8045</v>
      </c>
      <c r="F2119" s="92" t="s">
        <v>8039</v>
      </c>
      <c r="G2119" s="92" t="s">
        <v>8046</v>
      </c>
      <c r="H2119" s="92" t="s">
        <v>8047</v>
      </c>
      <c r="I2119" s="118" t="s">
        <v>8048</v>
      </c>
      <c r="J2119" s="119">
        <v>5</v>
      </c>
      <c r="K2119" s="119">
        <v>2000</v>
      </c>
      <c r="L2119" s="119">
        <f>K2119-U2119</f>
        <v>1955</v>
      </c>
      <c r="M2119" s="119"/>
      <c r="N2119" s="48" t="s">
        <v>173</v>
      </c>
      <c r="P2119" s="119">
        <v>0</v>
      </c>
      <c r="Q2119" s="119">
        <v>0</v>
      </c>
      <c r="R2119" s="119">
        <v>0</v>
      </c>
      <c r="S2119" s="119">
        <f t="shared" si="240"/>
        <v>0</v>
      </c>
      <c r="T2119" s="119">
        <f t="shared" si="241"/>
        <v>0</v>
      </c>
      <c r="U2119" s="119">
        <v>45</v>
      </c>
      <c r="V2119" s="119">
        <v>30</v>
      </c>
      <c r="W2119" s="119">
        <v>30</v>
      </c>
      <c r="X2119" s="119">
        <f>T2119-(U2119+V2119)</f>
        <v>-75</v>
      </c>
      <c r="Y2119" s="92" t="s">
        <v>12848</v>
      </c>
      <c r="Z2119" s="93">
        <v>0.44900000000000001</v>
      </c>
      <c r="AA2119" s="178">
        <v>0.56686000000000003</v>
      </c>
      <c r="AB2119" s="93">
        <f t="shared" si="242"/>
        <v>0.11786000000000002</v>
      </c>
      <c r="AE2119" s="48" t="s">
        <v>15145</v>
      </c>
      <c r="AF2119" s="172">
        <v>0.56686000000000003</v>
      </c>
      <c r="AK2119" s="48" t="s">
        <v>15148</v>
      </c>
      <c r="AM2119" s="48" t="s">
        <v>3846</v>
      </c>
      <c r="AN2119" s="48" t="s">
        <v>4272</v>
      </c>
      <c r="AQ2119" s="123" t="s">
        <v>15164</v>
      </c>
      <c r="AR2119" s="179">
        <v>0.56686000000000003</v>
      </c>
      <c r="AS2119" s="180" t="s">
        <v>15675</v>
      </c>
      <c r="AT2119" s="181">
        <v>2000</v>
      </c>
      <c r="AU2119" s="181">
        <v>6</v>
      </c>
      <c r="AV2119" s="180" t="s">
        <v>8048</v>
      </c>
    </row>
    <row r="2120" spans="1:48" ht="45" x14ac:dyDescent="0.2">
      <c r="A2120" s="132" t="s">
        <v>15676</v>
      </c>
      <c r="B2120" s="132" t="s">
        <v>15677</v>
      </c>
      <c r="C2120" s="117" t="s">
        <v>166</v>
      </c>
      <c r="D2120" s="118" t="s">
        <v>283</v>
      </c>
      <c r="E2120" s="118" t="s">
        <v>15678</v>
      </c>
      <c r="F2120" s="118" t="s">
        <v>405</v>
      </c>
      <c r="G2120" s="118" t="s">
        <v>15679</v>
      </c>
      <c r="H2120" s="118" t="s">
        <v>8168</v>
      </c>
      <c r="I2120" s="118" t="s">
        <v>15680</v>
      </c>
      <c r="J2120" s="119">
        <v>26</v>
      </c>
      <c r="K2120" s="119">
        <v>100000</v>
      </c>
      <c r="L2120" s="118"/>
      <c r="M2120" s="118"/>
      <c r="N2120" s="139" t="s">
        <v>243</v>
      </c>
      <c r="O2120" s="48" t="s">
        <v>278</v>
      </c>
      <c r="P2120" s="119">
        <v>0</v>
      </c>
      <c r="Q2120" s="119">
        <v>0</v>
      </c>
      <c r="R2120" s="119">
        <v>0</v>
      </c>
      <c r="S2120" s="119">
        <f t="shared" si="240"/>
        <v>0</v>
      </c>
      <c r="T2120" s="119">
        <f t="shared" si="241"/>
        <v>0</v>
      </c>
      <c r="U2120" s="119">
        <v>0</v>
      </c>
      <c r="V2120" s="119">
        <v>0</v>
      </c>
      <c r="W2120" s="119">
        <v>0</v>
      </c>
      <c r="X2120" s="119">
        <f t="shared" ref="X2120:X2146" si="243">P2120-(U2120+V2120)</f>
        <v>0</v>
      </c>
      <c r="Y2120" s="118" t="s">
        <v>12844</v>
      </c>
      <c r="Z2120" s="172">
        <v>0.109</v>
      </c>
      <c r="AA2120" s="178">
        <v>1.458</v>
      </c>
      <c r="AB2120" s="93">
        <f t="shared" si="242"/>
        <v>1.349</v>
      </c>
      <c r="AC2120" s="139"/>
      <c r="AE2120" s="48" t="s">
        <v>15145</v>
      </c>
      <c r="AF2120" s="172">
        <v>1.458</v>
      </c>
      <c r="AG2120" s="139"/>
      <c r="AH2120" s="139"/>
      <c r="AI2120" s="139"/>
      <c r="AJ2120" s="139"/>
      <c r="AK2120" s="48" t="s">
        <v>15443</v>
      </c>
      <c r="AL2120" s="139"/>
      <c r="AM2120" s="168" t="s">
        <v>3846</v>
      </c>
      <c r="AN2120" s="131" t="s">
        <v>4272</v>
      </c>
      <c r="AQ2120" s="123" t="s">
        <v>15681</v>
      </c>
      <c r="AR2120" s="179">
        <v>1.458</v>
      </c>
      <c r="AS2120" s="180" t="s">
        <v>15682</v>
      </c>
      <c r="AT2120" s="181">
        <v>2000</v>
      </c>
      <c r="AU2120" s="181">
        <v>26</v>
      </c>
      <c r="AV2120" s="180" t="s">
        <v>15680</v>
      </c>
    </row>
    <row r="2121" spans="1:48" x14ac:dyDescent="0.2">
      <c r="A2121" s="92" t="s">
        <v>8049</v>
      </c>
      <c r="B2121" s="92" t="s">
        <v>8050</v>
      </c>
      <c r="C2121" s="117" t="s">
        <v>166</v>
      </c>
      <c r="D2121" s="92" t="s">
        <v>403</v>
      </c>
      <c r="E2121" s="92" t="s">
        <v>8051</v>
      </c>
      <c r="F2121" s="92" t="s">
        <v>5612</v>
      </c>
      <c r="G2121" s="92" t="s">
        <v>3962</v>
      </c>
      <c r="H2121" s="92" t="s">
        <v>3887</v>
      </c>
      <c r="I2121" s="118" t="s">
        <v>8052</v>
      </c>
      <c r="J2121" s="119">
        <v>14</v>
      </c>
      <c r="K2121" s="119">
        <v>39000</v>
      </c>
      <c r="L2121" s="119">
        <f t="shared" ref="L2121:L2141" si="244">K2121-U2121</f>
        <v>-91038</v>
      </c>
      <c r="N2121" s="48" t="s">
        <v>243</v>
      </c>
      <c r="P2121" s="119">
        <v>39000</v>
      </c>
      <c r="Q2121" s="119">
        <v>39000</v>
      </c>
      <c r="R2121" s="119">
        <v>0</v>
      </c>
      <c r="S2121" s="119">
        <f t="shared" si="240"/>
        <v>78000</v>
      </c>
      <c r="T2121" s="119">
        <f t="shared" si="241"/>
        <v>78000</v>
      </c>
      <c r="U2121" s="119">
        <v>130038</v>
      </c>
      <c r="V2121" s="119">
        <v>79986</v>
      </c>
      <c r="W2121" s="119">
        <v>74487</v>
      </c>
      <c r="X2121" s="119">
        <f t="shared" si="243"/>
        <v>-171024</v>
      </c>
      <c r="Y2121" s="92" t="s">
        <v>12848</v>
      </c>
      <c r="Z2121" s="93">
        <v>6.3E-3</v>
      </c>
      <c r="AA2121" s="178">
        <v>6.3E-3</v>
      </c>
      <c r="AB2121" s="93">
        <f t="shared" si="242"/>
        <v>0</v>
      </c>
      <c r="AE2121" s="48" t="s">
        <v>15145</v>
      </c>
      <c r="AF2121" s="172">
        <v>6.3E-3</v>
      </c>
      <c r="AK2121" s="48" t="s">
        <v>15148</v>
      </c>
      <c r="AM2121" s="48" t="s">
        <v>3846</v>
      </c>
      <c r="AN2121" s="48" t="s">
        <v>4272</v>
      </c>
      <c r="AQ2121" s="123"/>
      <c r="AR2121" s="179">
        <v>6.3E-3</v>
      </c>
      <c r="AS2121" s="180" t="s">
        <v>15249</v>
      </c>
      <c r="AT2121" s="181">
        <v>36000</v>
      </c>
      <c r="AU2121" s="181">
        <v>37</v>
      </c>
      <c r="AV2121" s="180" t="s">
        <v>8052</v>
      </c>
    </row>
    <row r="2122" spans="1:48" x14ac:dyDescent="0.2">
      <c r="A2122" s="92" t="s">
        <v>8053</v>
      </c>
      <c r="B2122" s="92" t="s">
        <v>8054</v>
      </c>
      <c r="C2122" s="117" t="s">
        <v>166</v>
      </c>
      <c r="D2122" s="92" t="s">
        <v>403</v>
      </c>
      <c r="E2122" s="92" t="s">
        <v>8055</v>
      </c>
      <c r="F2122" s="92" t="s">
        <v>5612</v>
      </c>
      <c r="G2122" s="92" t="s">
        <v>3962</v>
      </c>
      <c r="H2122" s="92" t="s">
        <v>3887</v>
      </c>
      <c r="I2122" s="118" t="s">
        <v>8056</v>
      </c>
      <c r="J2122" s="119">
        <v>14</v>
      </c>
      <c r="K2122" s="119">
        <v>18000</v>
      </c>
      <c r="L2122" s="119">
        <f t="shared" si="244"/>
        <v>-752947</v>
      </c>
      <c r="N2122" s="48" t="s">
        <v>243</v>
      </c>
      <c r="P2122" s="119">
        <v>324000</v>
      </c>
      <c r="Q2122" s="119">
        <v>324000</v>
      </c>
      <c r="R2122" s="119">
        <v>0</v>
      </c>
      <c r="S2122" s="119">
        <f t="shared" si="240"/>
        <v>648000</v>
      </c>
      <c r="T2122" s="119">
        <f t="shared" si="241"/>
        <v>648000</v>
      </c>
      <c r="U2122" s="119">
        <v>770947</v>
      </c>
      <c r="V2122" s="119">
        <v>513389</v>
      </c>
      <c r="W2122" s="119">
        <v>480151</v>
      </c>
      <c r="X2122" s="119">
        <f t="shared" si="243"/>
        <v>-960336</v>
      </c>
      <c r="Y2122" s="92" t="s">
        <v>12848</v>
      </c>
      <c r="Z2122" s="93">
        <v>1.3100000000000001E-2</v>
      </c>
      <c r="AA2122" s="178">
        <v>1.3100000000000001E-2</v>
      </c>
      <c r="AB2122" s="93">
        <f t="shared" si="242"/>
        <v>0</v>
      </c>
      <c r="AE2122" s="48" t="s">
        <v>15145</v>
      </c>
      <c r="AF2122" s="172">
        <v>1.3100000000000001E-2</v>
      </c>
      <c r="AK2122" s="48" t="s">
        <v>15148</v>
      </c>
      <c r="AM2122" s="48" t="s">
        <v>3846</v>
      </c>
      <c r="AN2122" s="48" t="s">
        <v>4272</v>
      </c>
      <c r="AQ2122" s="123"/>
      <c r="AR2122" s="179">
        <v>1.3100000000000001E-2</v>
      </c>
      <c r="AS2122" s="180" t="s">
        <v>15249</v>
      </c>
      <c r="AT2122" s="181">
        <v>18000</v>
      </c>
      <c r="AU2122" s="181">
        <v>9</v>
      </c>
      <c r="AV2122" s="180" t="s">
        <v>8056</v>
      </c>
    </row>
    <row r="2123" spans="1:48" x14ac:dyDescent="0.2">
      <c r="A2123" s="92" t="s">
        <v>8057</v>
      </c>
      <c r="B2123" s="92" t="s">
        <v>8058</v>
      </c>
      <c r="C2123" s="117" t="s">
        <v>166</v>
      </c>
      <c r="D2123" s="92" t="s">
        <v>2310</v>
      </c>
      <c r="E2123" s="92" t="s">
        <v>8059</v>
      </c>
      <c r="F2123" s="92" t="s">
        <v>5612</v>
      </c>
      <c r="G2123" s="92" t="s">
        <v>1054</v>
      </c>
      <c r="H2123" s="92" t="s">
        <v>3963</v>
      </c>
      <c r="I2123" s="118" t="s">
        <v>8060</v>
      </c>
      <c r="J2123" s="119">
        <v>27</v>
      </c>
      <c r="K2123" s="119">
        <v>45000</v>
      </c>
      <c r="L2123" s="119">
        <f t="shared" si="244"/>
        <v>44850</v>
      </c>
      <c r="M2123" s="119"/>
      <c r="N2123" s="48" t="s">
        <v>243</v>
      </c>
      <c r="P2123" s="119">
        <v>0</v>
      </c>
      <c r="Q2123" s="119">
        <v>0</v>
      </c>
      <c r="R2123" s="119">
        <v>0</v>
      </c>
      <c r="S2123" s="119">
        <f t="shared" si="240"/>
        <v>0</v>
      </c>
      <c r="T2123" s="119">
        <f t="shared" si="241"/>
        <v>0</v>
      </c>
      <c r="U2123" s="119">
        <v>150</v>
      </c>
      <c r="V2123" s="119">
        <v>0</v>
      </c>
      <c r="W2123" s="119">
        <v>0</v>
      </c>
      <c r="X2123" s="119">
        <f t="shared" si="243"/>
        <v>-150</v>
      </c>
      <c r="Y2123" s="92" t="s">
        <v>12848</v>
      </c>
      <c r="Z2123" s="93">
        <v>7.4999999999999997E-3</v>
      </c>
      <c r="AA2123" s="178">
        <v>7.4999999999999997E-3</v>
      </c>
      <c r="AB2123" s="93">
        <f t="shared" si="242"/>
        <v>0</v>
      </c>
      <c r="AE2123" s="48" t="s">
        <v>15145</v>
      </c>
      <c r="AF2123" s="172">
        <v>7.4999999999999997E-3</v>
      </c>
      <c r="AK2123" s="48" t="s">
        <v>15148</v>
      </c>
      <c r="AM2123" s="48" t="s">
        <v>3846</v>
      </c>
      <c r="AN2123" s="48" t="s">
        <v>4272</v>
      </c>
      <c r="AQ2123" s="123"/>
      <c r="AR2123" s="179">
        <v>7.4999999999999997E-3</v>
      </c>
      <c r="AS2123" s="180" t="s">
        <v>15683</v>
      </c>
      <c r="AT2123" s="181">
        <v>3000</v>
      </c>
      <c r="AU2123" s="181">
        <v>27</v>
      </c>
      <c r="AV2123" s="180" t="s">
        <v>8060</v>
      </c>
    </row>
    <row r="2124" spans="1:48" x14ac:dyDescent="0.2">
      <c r="A2124" s="92" t="s">
        <v>8061</v>
      </c>
      <c r="B2124" s="92" t="s">
        <v>8062</v>
      </c>
      <c r="C2124" s="117" t="s">
        <v>166</v>
      </c>
      <c r="D2124" s="92" t="s">
        <v>403</v>
      </c>
      <c r="E2124" s="92" t="s">
        <v>8063</v>
      </c>
      <c r="F2124" s="92" t="s">
        <v>5612</v>
      </c>
      <c r="G2124" s="92" t="s">
        <v>3823</v>
      </c>
      <c r="H2124" s="92" t="s">
        <v>5613</v>
      </c>
      <c r="I2124" s="118" t="s">
        <v>8064</v>
      </c>
      <c r="J2124" s="119">
        <v>13</v>
      </c>
      <c r="K2124" s="119">
        <v>5000</v>
      </c>
      <c r="L2124" s="119">
        <f t="shared" si="244"/>
        <v>-104548</v>
      </c>
      <c r="N2124" s="48" t="s">
        <v>243</v>
      </c>
      <c r="P2124" s="119">
        <v>210000</v>
      </c>
      <c r="Q2124" s="119">
        <v>45000</v>
      </c>
      <c r="R2124" s="119">
        <v>35000</v>
      </c>
      <c r="S2124" s="119">
        <f t="shared" si="240"/>
        <v>255000</v>
      </c>
      <c r="T2124" s="119">
        <f t="shared" si="241"/>
        <v>290000</v>
      </c>
      <c r="U2124" s="119">
        <v>109548</v>
      </c>
      <c r="V2124" s="119">
        <v>58015</v>
      </c>
      <c r="W2124" s="119">
        <v>51891</v>
      </c>
      <c r="X2124" s="119">
        <f t="shared" si="243"/>
        <v>42437</v>
      </c>
      <c r="Y2124" s="92" t="s">
        <v>12863</v>
      </c>
      <c r="Z2124" s="93">
        <v>0.41</v>
      </c>
      <c r="AA2124" s="178">
        <v>0.41</v>
      </c>
      <c r="AB2124" s="93">
        <f t="shared" si="242"/>
        <v>0</v>
      </c>
      <c r="AE2124" s="48" t="s">
        <v>15145</v>
      </c>
      <c r="AF2124" s="172">
        <v>0.41</v>
      </c>
      <c r="AK2124" s="48" t="s">
        <v>15148</v>
      </c>
      <c r="AM2124" s="48" t="s">
        <v>3846</v>
      </c>
      <c r="AN2124" s="48" t="s">
        <v>4272</v>
      </c>
      <c r="AQ2124" s="123"/>
      <c r="AR2124" s="179">
        <v>0.41</v>
      </c>
      <c r="AS2124" s="180" t="s">
        <v>15147</v>
      </c>
      <c r="AT2124" s="181">
        <v>5000</v>
      </c>
      <c r="AU2124" s="181">
        <v>12</v>
      </c>
      <c r="AV2124" s="180" t="s">
        <v>15684</v>
      </c>
    </row>
    <row r="2125" spans="1:48" x14ac:dyDescent="0.2">
      <c r="A2125" s="92" t="s">
        <v>8065</v>
      </c>
      <c r="B2125" s="92" t="s">
        <v>8066</v>
      </c>
      <c r="C2125" s="117" t="s">
        <v>166</v>
      </c>
      <c r="D2125" s="92" t="s">
        <v>403</v>
      </c>
      <c r="E2125" s="92" t="s">
        <v>8067</v>
      </c>
      <c r="F2125" s="92" t="s">
        <v>5612</v>
      </c>
      <c r="G2125" s="92" t="s">
        <v>3962</v>
      </c>
      <c r="H2125" s="92" t="s">
        <v>3887</v>
      </c>
      <c r="I2125" s="118" t="s">
        <v>8068</v>
      </c>
      <c r="J2125" s="119">
        <v>14</v>
      </c>
      <c r="K2125" s="119">
        <v>800</v>
      </c>
      <c r="L2125" s="119">
        <f t="shared" si="244"/>
        <v>-2864</v>
      </c>
      <c r="N2125" s="48" t="s">
        <v>243</v>
      </c>
      <c r="P2125" s="119">
        <v>4000</v>
      </c>
      <c r="Q2125" s="119">
        <v>1600</v>
      </c>
      <c r="R2125" s="119">
        <v>2400</v>
      </c>
      <c r="S2125" s="119">
        <f t="shared" si="240"/>
        <v>5600</v>
      </c>
      <c r="T2125" s="119">
        <f t="shared" si="241"/>
        <v>8000</v>
      </c>
      <c r="U2125" s="119">
        <v>3664</v>
      </c>
      <c r="V2125" s="119">
        <v>2593</v>
      </c>
      <c r="W2125" s="119">
        <v>2224</v>
      </c>
      <c r="X2125" s="119">
        <f t="shared" si="243"/>
        <v>-2257</v>
      </c>
      <c r="Y2125" s="92" t="s">
        <v>12848</v>
      </c>
      <c r="Z2125" s="93">
        <v>1.9564999999999999</v>
      </c>
      <c r="AA2125" s="178">
        <v>1.9564999999999999</v>
      </c>
      <c r="AB2125" s="93">
        <f t="shared" si="242"/>
        <v>0</v>
      </c>
      <c r="AE2125" s="48" t="s">
        <v>15145</v>
      </c>
      <c r="AF2125" s="172">
        <v>1.9564999999999999</v>
      </c>
      <c r="AK2125" s="48" t="s">
        <v>15148</v>
      </c>
      <c r="AM2125" s="48" t="s">
        <v>3846</v>
      </c>
      <c r="AN2125" s="48" t="s">
        <v>4272</v>
      </c>
      <c r="AQ2125" s="123"/>
      <c r="AR2125" s="179">
        <v>1.9564999999999999</v>
      </c>
      <c r="AS2125" s="180" t="s">
        <v>15249</v>
      </c>
      <c r="AT2125" s="181">
        <v>800</v>
      </c>
      <c r="AU2125" s="181">
        <v>23</v>
      </c>
      <c r="AV2125" s="180" t="s">
        <v>8068</v>
      </c>
    </row>
    <row r="2126" spans="1:48" x14ac:dyDescent="0.2">
      <c r="A2126" s="92" t="s">
        <v>8069</v>
      </c>
      <c r="B2126" s="92" t="s">
        <v>8070</v>
      </c>
      <c r="C2126" s="117" t="s">
        <v>166</v>
      </c>
      <c r="D2126" s="92" t="s">
        <v>417</v>
      </c>
      <c r="E2126" s="92" t="s">
        <v>8071</v>
      </c>
      <c r="F2126" s="92" t="s">
        <v>5612</v>
      </c>
      <c r="G2126" s="92" t="s">
        <v>3617</v>
      </c>
      <c r="H2126" s="92" t="s">
        <v>4042</v>
      </c>
      <c r="I2126" s="118" t="s">
        <v>8072</v>
      </c>
      <c r="J2126" s="119">
        <v>19</v>
      </c>
      <c r="K2126" s="119">
        <v>2500</v>
      </c>
      <c r="L2126" s="119">
        <f t="shared" si="244"/>
        <v>556</v>
      </c>
      <c r="N2126" s="48" t="s">
        <v>243</v>
      </c>
      <c r="P2126" s="119">
        <v>0</v>
      </c>
      <c r="Q2126" s="119">
        <v>0</v>
      </c>
      <c r="R2126" s="119">
        <v>0</v>
      </c>
      <c r="S2126" s="119">
        <f t="shared" si="240"/>
        <v>0</v>
      </c>
      <c r="T2126" s="119">
        <f t="shared" si="241"/>
        <v>0</v>
      </c>
      <c r="U2126" s="119">
        <v>1944</v>
      </c>
      <c r="V2126" s="119">
        <v>0</v>
      </c>
      <c r="W2126" s="119">
        <v>0</v>
      </c>
      <c r="X2126" s="119">
        <f t="shared" si="243"/>
        <v>-1944</v>
      </c>
      <c r="Y2126" s="92" t="s">
        <v>12848</v>
      </c>
      <c r="Z2126" s="93">
        <v>0.39</v>
      </c>
      <c r="AA2126" s="178">
        <v>0.39</v>
      </c>
      <c r="AB2126" s="93">
        <f t="shared" si="242"/>
        <v>0</v>
      </c>
      <c r="AE2126" s="48" t="s">
        <v>15145</v>
      </c>
      <c r="AF2126" s="172">
        <v>0.39</v>
      </c>
      <c r="AK2126" s="48" t="s">
        <v>15148</v>
      </c>
      <c r="AM2126" s="48" t="s">
        <v>3846</v>
      </c>
      <c r="AN2126" s="48" t="s">
        <v>4272</v>
      </c>
      <c r="AQ2126" s="123"/>
      <c r="AR2126" s="179">
        <v>0.39</v>
      </c>
      <c r="AS2126" s="180" t="s">
        <v>15602</v>
      </c>
      <c r="AT2126" s="181">
        <v>2500</v>
      </c>
      <c r="AU2126" s="181">
        <v>19</v>
      </c>
      <c r="AV2126" s="180" t="s">
        <v>8072</v>
      </c>
    </row>
    <row r="2127" spans="1:48" ht="30" x14ac:dyDescent="0.2">
      <c r="A2127" s="92" t="s">
        <v>8073</v>
      </c>
      <c r="B2127" s="92" t="s">
        <v>8074</v>
      </c>
      <c r="C2127" s="117" t="s">
        <v>166</v>
      </c>
      <c r="D2127" s="92" t="s">
        <v>403</v>
      </c>
      <c r="E2127" s="92" t="s">
        <v>8075</v>
      </c>
      <c r="F2127" s="92" t="s">
        <v>5612</v>
      </c>
      <c r="G2127" s="92" t="s">
        <v>3904</v>
      </c>
      <c r="H2127" s="92" t="s">
        <v>5613</v>
      </c>
      <c r="I2127" s="118" t="s">
        <v>8076</v>
      </c>
      <c r="J2127" s="119">
        <v>41</v>
      </c>
      <c r="K2127" s="119">
        <v>5000</v>
      </c>
      <c r="L2127" s="119">
        <f t="shared" si="244"/>
        <v>-204567</v>
      </c>
      <c r="N2127" s="48" t="s">
        <v>243</v>
      </c>
      <c r="P2127" s="119">
        <v>390000</v>
      </c>
      <c r="Q2127" s="119">
        <v>115000</v>
      </c>
      <c r="R2127" s="119">
        <v>60000</v>
      </c>
      <c r="S2127" s="119">
        <f t="shared" si="240"/>
        <v>505000</v>
      </c>
      <c r="T2127" s="119">
        <f t="shared" si="241"/>
        <v>565000</v>
      </c>
      <c r="U2127" s="119">
        <v>209567</v>
      </c>
      <c r="V2127" s="119">
        <v>121815</v>
      </c>
      <c r="W2127" s="119">
        <v>112407</v>
      </c>
      <c r="X2127" s="119">
        <f t="shared" si="243"/>
        <v>58618</v>
      </c>
      <c r="Y2127" s="92" t="s">
        <v>12863</v>
      </c>
      <c r="Z2127" s="93">
        <v>0.19500000000000001</v>
      </c>
      <c r="AA2127" s="178">
        <v>0.18</v>
      </c>
      <c r="AB2127" s="93">
        <f t="shared" si="242"/>
        <v>-1.5000000000000013E-2</v>
      </c>
      <c r="AE2127" s="48" t="s">
        <v>15145</v>
      </c>
      <c r="AF2127" s="172">
        <v>0.18</v>
      </c>
      <c r="AH2127" s="122"/>
      <c r="AK2127" s="48" t="s">
        <v>15148</v>
      </c>
      <c r="AM2127" s="48" t="s">
        <v>3846</v>
      </c>
      <c r="AN2127" s="48" t="s">
        <v>4272</v>
      </c>
      <c r="AQ2127" s="123" t="s">
        <v>15685</v>
      </c>
      <c r="AR2127" s="179">
        <v>0.18</v>
      </c>
      <c r="AS2127" s="180" t="s">
        <v>12727</v>
      </c>
      <c r="AT2127" s="181">
        <v>5000</v>
      </c>
      <c r="AU2127" s="181">
        <v>39</v>
      </c>
      <c r="AV2127" s="180" t="s">
        <v>8076</v>
      </c>
    </row>
    <row r="2128" spans="1:48" x14ac:dyDescent="0.2">
      <c r="A2128" s="92" t="s">
        <v>8077</v>
      </c>
      <c r="B2128" s="92" t="s">
        <v>8078</v>
      </c>
      <c r="C2128" s="117" t="s">
        <v>166</v>
      </c>
      <c r="D2128" s="92" t="s">
        <v>403</v>
      </c>
      <c r="E2128" s="92" t="s">
        <v>8079</v>
      </c>
      <c r="F2128" s="92" t="s">
        <v>5612</v>
      </c>
      <c r="G2128" s="92" t="s">
        <v>3962</v>
      </c>
      <c r="H2128" s="92" t="s">
        <v>3887</v>
      </c>
      <c r="I2128" s="118" t="s">
        <v>8080</v>
      </c>
      <c r="J2128" s="119">
        <v>14</v>
      </c>
      <c r="K2128" s="119">
        <v>18000</v>
      </c>
      <c r="L2128" s="119">
        <f t="shared" si="244"/>
        <v>11231</v>
      </c>
      <c r="M2128" s="119"/>
      <c r="N2128" s="48" t="s">
        <v>243</v>
      </c>
      <c r="P2128" s="119">
        <v>0</v>
      </c>
      <c r="Q2128" s="119">
        <v>0</v>
      </c>
      <c r="R2128" s="119">
        <v>0</v>
      </c>
      <c r="S2128" s="119">
        <f t="shared" si="240"/>
        <v>0</v>
      </c>
      <c r="T2128" s="119">
        <f t="shared" si="241"/>
        <v>0</v>
      </c>
      <c r="U2128" s="119">
        <v>6769</v>
      </c>
      <c r="V2128" s="119">
        <v>0</v>
      </c>
      <c r="W2128" s="119">
        <v>0</v>
      </c>
      <c r="X2128" s="119">
        <f t="shared" si="243"/>
        <v>-6769</v>
      </c>
      <c r="Y2128" s="92" t="s">
        <v>12848</v>
      </c>
      <c r="Z2128" s="93">
        <v>1.6500000000000001E-2</v>
      </c>
      <c r="AA2128" s="178">
        <v>1.3599999999999999E-2</v>
      </c>
      <c r="AB2128" s="93">
        <f t="shared" si="242"/>
        <v>-2.9000000000000015E-3</v>
      </c>
      <c r="AE2128" s="48" t="s">
        <v>15145</v>
      </c>
      <c r="AF2128" s="172">
        <v>1.3599999999999999E-2</v>
      </c>
      <c r="AK2128" s="48" t="s">
        <v>15148</v>
      </c>
      <c r="AM2128" s="48" t="s">
        <v>3846</v>
      </c>
      <c r="AN2128" s="48" t="s">
        <v>4272</v>
      </c>
      <c r="AQ2128" s="123" t="s">
        <v>15149</v>
      </c>
      <c r="AR2128" s="179">
        <v>1.3599999999999999E-2</v>
      </c>
      <c r="AS2128" s="180" t="s">
        <v>15261</v>
      </c>
      <c r="AT2128" s="181">
        <v>18000</v>
      </c>
      <c r="AU2128" s="181">
        <v>43</v>
      </c>
      <c r="AV2128" s="180" t="s">
        <v>8080</v>
      </c>
    </row>
    <row r="2129" spans="1:48" ht="30" x14ac:dyDescent="0.2">
      <c r="A2129" s="92" t="s">
        <v>8081</v>
      </c>
      <c r="B2129" s="92" t="s">
        <v>8082</v>
      </c>
      <c r="C2129" s="117" t="s">
        <v>166</v>
      </c>
      <c r="D2129" s="92" t="s">
        <v>403</v>
      </c>
      <c r="E2129" s="92" t="s">
        <v>8083</v>
      </c>
      <c r="F2129" s="92" t="s">
        <v>5612</v>
      </c>
      <c r="G2129" s="92" t="s">
        <v>3962</v>
      </c>
      <c r="H2129" s="92" t="s">
        <v>3887</v>
      </c>
      <c r="I2129" s="118" t="s">
        <v>8084</v>
      </c>
      <c r="J2129" s="119">
        <v>14</v>
      </c>
      <c r="K2129" s="119">
        <v>20000</v>
      </c>
      <c r="L2129" s="119">
        <f t="shared" si="244"/>
        <v>3658</v>
      </c>
      <c r="N2129" s="48" t="s">
        <v>243</v>
      </c>
      <c r="P2129" s="119">
        <v>20000</v>
      </c>
      <c r="Q2129" s="119">
        <v>20000</v>
      </c>
      <c r="R2129" s="119">
        <v>0</v>
      </c>
      <c r="S2129" s="119">
        <f t="shared" si="240"/>
        <v>40000</v>
      </c>
      <c r="T2129" s="119">
        <f t="shared" si="241"/>
        <v>40000</v>
      </c>
      <c r="U2129" s="119">
        <v>16342</v>
      </c>
      <c r="V2129" s="119">
        <v>11944</v>
      </c>
      <c r="W2129" s="119">
        <v>9897</v>
      </c>
      <c r="X2129" s="119">
        <f t="shared" si="243"/>
        <v>-8286</v>
      </c>
      <c r="Y2129" s="92" t="s">
        <v>12848</v>
      </c>
      <c r="Z2129" s="93">
        <v>1.2699999999999999E-2</v>
      </c>
      <c r="AA2129" s="178">
        <v>1.6119999999999999E-2</v>
      </c>
      <c r="AB2129" s="93">
        <f t="shared" si="242"/>
        <v>3.4199999999999994E-3</v>
      </c>
      <c r="AE2129" s="48" t="s">
        <v>15145</v>
      </c>
      <c r="AF2129" s="172">
        <v>1.6119999999999999E-2</v>
      </c>
      <c r="AK2129" s="48" t="s">
        <v>15148</v>
      </c>
      <c r="AM2129" s="48" t="s">
        <v>3846</v>
      </c>
      <c r="AN2129" s="48" t="s">
        <v>4272</v>
      </c>
      <c r="AQ2129" s="123" t="s">
        <v>15164</v>
      </c>
      <c r="AR2129" s="179">
        <v>1.6119999999999999E-2</v>
      </c>
      <c r="AS2129" s="180" t="s">
        <v>15249</v>
      </c>
      <c r="AT2129" s="181">
        <v>1</v>
      </c>
      <c r="AU2129" s="181">
        <v>6</v>
      </c>
      <c r="AV2129" s="180" t="s">
        <v>8084</v>
      </c>
    </row>
    <row r="2130" spans="1:48" x14ac:dyDescent="0.2">
      <c r="A2130" s="92" t="s">
        <v>8085</v>
      </c>
      <c r="B2130" s="92" t="s">
        <v>8086</v>
      </c>
      <c r="C2130" s="117" t="s">
        <v>166</v>
      </c>
      <c r="D2130" s="92" t="s">
        <v>403</v>
      </c>
      <c r="E2130" s="92" t="s">
        <v>8087</v>
      </c>
      <c r="F2130" s="92" t="s">
        <v>5612</v>
      </c>
      <c r="G2130" s="92" t="s">
        <v>3962</v>
      </c>
      <c r="H2130" s="92" t="s">
        <v>3887</v>
      </c>
      <c r="I2130" s="118" t="s">
        <v>8088</v>
      </c>
      <c r="J2130" s="119">
        <v>14</v>
      </c>
      <c r="K2130" s="119">
        <v>6000</v>
      </c>
      <c r="L2130" s="119">
        <f t="shared" si="244"/>
        <v>6000</v>
      </c>
      <c r="M2130" s="119">
        <v>487.2</v>
      </c>
      <c r="N2130" s="48" t="s">
        <v>243</v>
      </c>
      <c r="P2130" s="119">
        <v>0</v>
      </c>
      <c r="Q2130" s="119">
        <v>0</v>
      </c>
      <c r="R2130" s="119">
        <v>0</v>
      </c>
      <c r="S2130" s="119">
        <f t="shared" si="240"/>
        <v>0</v>
      </c>
      <c r="T2130" s="119">
        <f t="shared" si="241"/>
        <v>0</v>
      </c>
      <c r="U2130" s="119">
        <v>0</v>
      </c>
      <c r="V2130" s="119">
        <v>0</v>
      </c>
      <c r="W2130" s="119">
        <v>0</v>
      </c>
      <c r="X2130" s="119">
        <f t="shared" si="243"/>
        <v>0</v>
      </c>
      <c r="Y2130" s="92" t="s">
        <v>12844</v>
      </c>
      <c r="Z2130" s="93">
        <v>8.1199999999999994E-2</v>
      </c>
      <c r="AA2130" s="178">
        <v>8.1199999999999994E-2</v>
      </c>
      <c r="AB2130" s="93">
        <f t="shared" si="242"/>
        <v>0</v>
      </c>
      <c r="AE2130" s="48" t="s">
        <v>15145</v>
      </c>
      <c r="AF2130" s="172">
        <v>8.1199999999999994E-2</v>
      </c>
      <c r="AK2130" s="48" t="s">
        <v>15148</v>
      </c>
      <c r="AM2130" s="48" t="s">
        <v>3846</v>
      </c>
      <c r="AN2130" s="48" t="s">
        <v>4272</v>
      </c>
      <c r="AQ2130" s="123"/>
      <c r="AR2130" s="179">
        <v>8.1199999999999994E-2</v>
      </c>
      <c r="AS2130" s="180" t="s">
        <v>15249</v>
      </c>
      <c r="AT2130" s="181">
        <v>6000</v>
      </c>
      <c r="AU2130" s="181">
        <v>14</v>
      </c>
      <c r="AV2130" s="180" t="s">
        <v>8088</v>
      </c>
    </row>
    <row r="2131" spans="1:48" x14ac:dyDescent="0.2">
      <c r="A2131" s="92" t="s">
        <v>8089</v>
      </c>
      <c r="B2131" s="92" t="s">
        <v>8090</v>
      </c>
      <c r="C2131" s="117" t="s">
        <v>166</v>
      </c>
      <c r="D2131" s="92" t="s">
        <v>403</v>
      </c>
      <c r="E2131" s="92" t="s">
        <v>8091</v>
      </c>
      <c r="F2131" s="92" t="s">
        <v>5612</v>
      </c>
      <c r="G2131" s="92" t="s">
        <v>3617</v>
      </c>
      <c r="H2131" s="92" t="s">
        <v>5613</v>
      </c>
      <c r="I2131" s="118" t="s">
        <v>8092</v>
      </c>
      <c r="J2131" s="119">
        <v>27</v>
      </c>
      <c r="K2131" s="119">
        <v>5000</v>
      </c>
      <c r="L2131" s="119">
        <f t="shared" si="244"/>
        <v>4340</v>
      </c>
      <c r="M2131" s="119"/>
      <c r="N2131" s="48" t="s">
        <v>243</v>
      </c>
      <c r="P2131" s="119">
        <v>0</v>
      </c>
      <c r="Q2131" s="119">
        <v>0</v>
      </c>
      <c r="R2131" s="119">
        <v>0</v>
      </c>
      <c r="S2131" s="119">
        <f t="shared" si="240"/>
        <v>0</v>
      </c>
      <c r="T2131" s="119">
        <f t="shared" si="241"/>
        <v>0</v>
      </c>
      <c r="U2131" s="119">
        <v>660</v>
      </c>
      <c r="V2131" s="119">
        <v>270</v>
      </c>
      <c r="W2131" s="119">
        <v>270</v>
      </c>
      <c r="X2131" s="119">
        <f t="shared" si="243"/>
        <v>-930</v>
      </c>
      <c r="Y2131" s="92" t="s">
        <v>12848</v>
      </c>
      <c r="Z2131" s="93">
        <v>0.45</v>
      </c>
      <c r="AA2131" s="178">
        <v>0.45</v>
      </c>
      <c r="AB2131" s="93">
        <f t="shared" si="242"/>
        <v>0</v>
      </c>
      <c r="AE2131" s="48" t="s">
        <v>15145</v>
      </c>
      <c r="AF2131" s="172">
        <v>0.45</v>
      </c>
      <c r="AK2131" s="48" t="s">
        <v>15148</v>
      </c>
      <c r="AM2131" s="48" t="s">
        <v>3846</v>
      </c>
      <c r="AN2131" s="48" t="s">
        <v>4272</v>
      </c>
      <c r="AQ2131" s="123"/>
      <c r="AR2131" s="179">
        <v>0.45</v>
      </c>
      <c r="AS2131" s="180" t="s">
        <v>12727</v>
      </c>
      <c r="AT2131" s="181">
        <v>5000</v>
      </c>
      <c r="AU2131" s="181">
        <v>27</v>
      </c>
      <c r="AV2131" s="180" t="s">
        <v>8092</v>
      </c>
    </row>
    <row r="2132" spans="1:48" x14ac:dyDescent="0.2">
      <c r="A2132" s="92" t="s">
        <v>8093</v>
      </c>
      <c r="B2132" s="92" t="s">
        <v>8094</v>
      </c>
      <c r="C2132" s="117" t="s">
        <v>166</v>
      </c>
      <c r="D2132" s="92" t="s">
        <v>403</v>
      </c>
      <c r="E2132" s="92" t="s">
        <v>8095</v>
      </c>
      <c r="F2132" s="92" t="s">
        <v>5612</v>
      </c>
      <c r="G2132" s="92" t="s">
        <v>3823</v>
      </c>
      <c r="H2132" s="92" t="s">
        <v>5613</v>
      </c>
      <c r="I2132" s="118" t="s">
        <v>8064</v>
      </c>
      <c r="J2132" s="119">
        <v>13</v>
      </c>
      <c r="K2132" s="119">
        <v>5000</v>
      </c>
      <c r="L2132" s="119">
        <f t="shared" si="244"/>
        <v>-102252</v>
      </c>
      <c r="N2132" s="48" t="s">
        <v>243</v>
      </c>
      <c r="P2132" s="119">
        <v>177000</v>
      </c>
      <c r="Q2132" s="119">
        <v>52000</v>
      </c>
      <c r="R2132" s="119">
        <v>35000</v>
      </c>
      <c r="S2132" s="119">
        <f t="shared" si="240"/>
        <v>229000</v>
      </c>
      <c r="T2132" s="119">
        <f t="shared" si="241"/>
        <v>264000</v>
      </c>
      <c r="U2132" s="119">
        <v>107252</v>
      </c>
      <c r="V2132" s="119">
        <v>59124</v>
      </c>
      <c r="W2132" s="119">
        <v>49199</v>
      </c>
      <c r="X2132" s="119">
        <f t="shared" si="243"/>
        <v>10624</v>
      </c>
      <c r="Y2132" s="92" t="s">
        <v>12863</v>
      </c>
      <c r="Z2132" s="93">
        <v>0.41</v>
      </c>
      <c r="AA2132" s="178">
        <v>0.41</v>
      </c>
      <c r="AB2132" s="93">
        <f t="shared" si="242"/>
        <v>0</v>
      </c>
      <c r="AE2132" s="48" t="s">
        <v>15145</v>
      </c>
      <c r="AF2132" s="172">
        <v>0.41</v>
      </c>
      <c r="AK2132" s="48" t="s">
        <v>15148</v>
      </c>
      <c r="AM2132" s="48" t="s">
        <v>3846</v>
      </c>
      <c r="AN2132" s="48" t="s">
        <v>4272</v>
      </c>
      <c r="AQ2132" s="123"/>
      <c r="AR2132" s="179">
        <v>0.41</v>
      </c>
      <c r="AS2132" s="180" t="s">
        <v>15147</v>
      </c>
      <c r="AT2132" s="181">
        <v>5000</v>
      </c>
      <c r="AU2132" s="181">
        <v>12</v>
      </c>
      <c r="AV2132" s="180" t="s">
        <v>8064</v>
      </c>
    </row>
    <row r="2133" spans="1:48" ht="30" x14ac:dyDescent="0.2">
      <c r="A2133" s="92" t="s">
        <v>8096</v>
      </c>
      <c r="B2133" s="92" t="s">
        <v>8097</v>
      </c>
      <c r="C2133" s="117" t="s">
        <v>166</v>
      </c>
      <c r="D2133" s="92" t="s">
        <v>403</v>
      </c>
      <c r="E2133" s="92" t="s">
        <v>8098</v>
      </c>
      <c r="F2133" s="92" t="s">
        <v>5612</v>
      </c>
      <c r="G2133" s="92" t="s">
        <v>3904</v>
      </c>
      <c r="H2133" s="92" t="s">
        <v>5613</v>
      </c>
      <c r="I2133" s="118" t="s">
        <v>8076</v>
      </c>
      <c r="J2133" s="119">
        <v>41</v>
      </c>
      <c r="K2133" s="119">
        <v>5000</v>
      </c>
      <c r="L2133" s="119">
        <f t="shared" si="244"/>
        <v>-164718</v>
      </c>
      <c r="N2133" s="48" t="s">
        <v>243</v>
      </c>
      <c r="P2133" s="119">
        <v>385000</v>
      </c>
      <c r="Q2133" s="119">
        <v>95000</v>
      </c>
      <c r="R2133" s="119">
        <v>80000</v>
      </c>
      <c r="S2133" s="119">
        <f t="shared" si="240"/>
        <v>480000</v>
      </c>
      <c r="T2133" s="119">
        <f t="shared" si="241"/>
        <v>560000</v>
      </c>
      <c r="U2133" s="119">
        <v>169718</v>
      </c>
      <c r="V2133" s="119">
        <v>121933</v>
      </c>
      <c r="W2133" s="119">
        <v>110626</v>
      </c>
      <c r="X2133" s="119">
        <f t="shared" si="243"/>
        <v>93349</v>
      </c>
      <c r="Y2133" s="92" t="s">
        <v>12863</v>
      </c>
      <c r="Z2133" s="93">
        <v>0.21</v>
      </c>
      <c r="AA2133" s="178">
        <v>0.18</v>
      </c>
      <c r="AB2133" s="93">
        <f t="shared" si="242"/>
        <v>-0.03</v>
      </c>
      <c r="AE2133" s="48" t="s">
        <v>15145</v>
      </c>
      <c r="AF2133" s="172">
        <v>0.18</v>
      </c>
      <c r="AH2133" s="122"/>
      <c r="AK2133" s="48" t="s">
        <v>15686</v>
      </c>
      <c r="AM2133" s="48" t="s">
        <v>3846</v>
      </c>
      <c r="AN2133" s="48" t="s">
        <v>4272</v>
      </c>
      <c r="AQ2133" s="123" t="s">
        <v>15685</v>
      </c>
      <c r="AR2133" s="179">
        <v>0.18</v>
      </c>
      <c r="AS2133" s="180" t="s">
        <v>15687</v>
      </c>
      <c r="AT2133" s="181">
        <v>5000</v>
      </c>
      <c r="AU2133" s="181">
        <v>39</v>
      </c>
      <c r="AV2133" s="180" t="s">
        <v>8076</v>
      </c>
    </row>
    <row r="2134" spans="1:48" ht="30" x14ac:dyDescent="0.2">
      <c r="A2134" s="92" t="s">
        <v>8099</v>
      </c>
      <c r="B2134" s="92" t="s">
        <v>8100</v>
      </c>
      <c r="C2134" s="117" t="s">
        <v>166</v>
      </c>
      <c r="D2134" s="92" t="s">
        <v>403</v>
      </c>
      <c r="E2134" s="92" t="s">
        <v>8101</v>
      </c>
      <c r="F2134" s="92" t="s">
        <v>5612</v>
      </c>
      <c r="G2134" s="92" t="s">
        <v>3962</v>
      </c>
      <c r="H2134" s="92" t="s">
        <v>3887</v>
      </c>
      <c r="I2134" s="118" t="s">
        <v>8102</v>
      </c>
      <c r="J2134" s="119">
        <v>14</v>
      </c>
      <c r="K2134" s="119">
        <v>6000</v>
      </c>
      <c r="L2134" s="119">
        <f t="shared" si="244"/>
        <v>-731</v>
      </c>
      <c r="N2134" s="48" t="s">
        <v>243</v>
      </c>
      <c r="P2134" s="119">
        <v>0</v>
      </c>
      <c r="Q2134" s="119">
        <v>0</v>
      </c>
      <c r="R2134" s="119">
        <v>0</v>
      </c>
      <c r="S2134" s="119">
        <f t="shared" si="240"/>
        <v>0</v>
      </c>
      <c r="T2134" s="119">
        <f t="shared" si="241"/>
        <v>0</v>
      </c>
      <c r="U2134" s="119">
        <v>6731</v>
      </c>
      <c r="V2134" s="119">
        <v>3535</v>
      </c>
      <c r="W2134" s="119">
        <v>2511</v>
      </c>
      <c r="X2134" s="119">
        <f t="shared" si="243"/>
        <v>-10266</v>
      </c>
      <c r="Y2134" s="92" t="s">
        <v>12848</v>
      </c>
      <c r="Z2134" s="93">
        <v>6.0400000000000002E-2</v>
      </c>
      <c r="AA2134" s="178">
        <v>7.9159999999999994E-2</v>
      </c>
      <c r="AB2134" s="93">
        <f t="shared" si="242"/>
        <v>1.8759999999999992E-2</v>
      </c>
      <c r="AE2134" s="48" t="s">
        <v>15145</v>
      </c>
      <c r="AF2134" s="172">
        <v>7.9159999999999994E-2</v>
      </c>
      <c r="AK2134" s="48" t="s">
        <v>15148</v>
      </c>
      <c r="AM2134" s="48" t="s">
        <v>3846</v>
      </c>
      <c r="AN2134" s="48" t="s">
        <v>4272</v>
      </c>
      <c r="AQ2134" s="123" t="s">
        <v>15164</v>
      </c>
      <c r="AR2134" s="179">
        <v>7.9159999999999994E-2</v>
      </c>
      <c r="AS2134" s="180" t="s">
        <v>15261</v>
      </c>
      <c r="AT2134" s="181">
        <v>6000</v>
      </c>
      <c r="AU2134" s="181">
        <v>0</v>
      </c>
      <c r="AV2134" s="180" t="s">
        <v>15688</v>
      </c>
    </row>
    <row r="2135" spans="1:48" ht="30" x14ac:dyDescent="0.2">
      <c r="A2135" s="92" t="s">
        <v>8103</v>
      </c>
      <c r="B2135" s="92" t="s">
        <v>8104</v>
      </c>
      <c r="C2135" s="117" t="s">
        <v>166</v>
      </c>
      <c r="D2135" s="92" t="s">
        <v>403</v>
      </c>
      <c r="E2135" s="92" t="s">
        <v>8105</v>
      </c>
      <c r="F2135" s="92" t="s">
        <v>5612</v>
      </c>
      <c r="G2135" s="92" t="s">
        <v>3962</v>
      </c>
      <c r="H2135" s="92" t="s">
        <v>3887</v>
      </c>
      <c r="I2135" s="118" t="s">
        <v>8084</v>
      </c>
      <c r="J2135" s="119">
        <v>14</v>
      </c>
      <c r="K2135" s="119">
        <v>20000</v>
      </c>
      <c r="L2135" s="119">
        <f t="shared" si="244"/>
        <v>-64381</v>
      </c>
      <c r="N2135" s="48" t="s">
        <v>243</v>
      </c>
      <c r="P2135" s="119">
        <v>120000</v>
      </c>
      <c r="Q2135" s="119">
        <v>80000</v>
      </c>
      <c r="R2135" s="119">
        <v>40000</v>
      </c>
      <c r="S2135" s="119">
        <f t="shared" si="240"/>
        <v>200000</v>
      </c>
      <c r="T2135" s="119">
        <f t="shared" si="241"/>
        <v>240000</v>
      </c>
      <c r="U2135" s="119">
        <v>84381</v>
      </c>
      <c r="V2135" s="119">
        <v>69184</v>
      </c>
      <c r="W2135" s="119">
        <v>66478</v>
      </c>
      <c r="X2135" s="119">
        <f t="shared" si="243"/>
        <v>-33565</v>
      </c>
      <c r="Y2135" s="92" t="s">
        <v>12848</v>
      </c>
      <c r="Z2135" s="93">
        <v>1.2699999999999999E-2</v>
      </c>
      <c r="AA2135" s="178">
        <v>1.6379999999999999E-2</v>
      </c>
      <c r="AB2135" s="93">
        <f t="shared" si="242"/>
        <v>3.6799999999999992E-3</v>
      </c>
      <c r="AE2135" s="48" t="s">
        <v>15145</v>
      </c>
      <c r="AF2135" s="172">
        <v>1.6379999999999999E-2</v>
      </c>
      <c r="AK2135" s="48" t="s">
        <v>15148</v>
      </c>
      <c r="AM2135" s="48" t="s">
        <v>3846</v>
      </c>
      <c r="AN2135" s="48" t="s">
        <v>4272</v>
      </c>
      <c r="AQ2135" s="123" t="s">
        <v>15164</v>
      </c>
      <c r="AR2135" s="179">
        <v>1.6379999999999999E-2</v>
      </c>
      <c r="AS2135" s="180" t="s">
        <v>15249</v>
      </c>
      <c r="AT2135" s="181">
        <v>1</v>
      </c>
      <c r="AU2135" s="181">
        <v>6</v>
      </c>
      <c r="AV2135" s="180" t="s">
        <v>8084</v>
      </c>
    </row>
    <row r="2136" spans="1:48" x14ac:dyDescent="0.2">
      <c r="A2136" s="92" t="s">
        <v>8106</v>
      </c>
      <c r="B2136" s="92" t="s">
        <v>8107</v>
      </c>
      <c r="C2136" s="117" t="s">
        <v>166</v>
      </c>
      <c r="D2136" s="92" t="s">
        <v>417</v>
      </c>
      <c r="E2136" s="92" t="s">
        <v>8108</v>
      </c>
      <c r="F2136" s="92" t="s">
        <v>5612</v>
      </c>
      <c r="G2136" s="92" t="s">
        <v>3823</v>
      </c>
      <c r="H2136" s="92" t="s">
        <v>5613</v>
      </c>
      <c r="I2136" s="118" t="s">
        <v>8109</v>
      </c>
      <c r="J2136" s="119">
        <v>42</v>
      </c>
      <c r="K2136" s="119">
        <v>5000</v>
      </c>
      <c r="L2136" s="119">
        <f t="shared" si="244"/>
        <v>1282</v>
      </c>
      <c r="N2136" s="48" t="s">
        <v>243</v>
      </c>
      <c r="P2136" s="119">
        <v>5000</v>
      </c>
      <c r="Q2136" s="119">
        <v>5000</v>
      </c>
      <c r="R2136" s="119">
        <v>0</v>
      </c>
      <c r="S2136" s="119">
        <f t="shared" si="240"/>
        <v>10000</v>
      </c>
      <c r="T2136" s="119">
        <f t="shared" si="241"/>
        <v>10000</v>
      </c>
      <c r="U2136" s="119">
        <v>3718</v>
      </c>
      <c r="V2136" s="119">
        <v>3230</v>
      </c>
      <c r="W2136" s="119">
        <v>3210</v>
      </c>
      <c r="X2136" s="119">
        <f t="shared" si="243"/>
        <v>-1948</v>
      </c>
      <c r="Y2136" s="92" t="s">
        <v>12848</v>
      </c>
      <c r="Z2136" s="93">
        <v>0.55000000000000004</v>
      </c>
      <c r="AA2136" s="178">
        <v>0.55000000000000004</v>
      </c>
      <c r="AB2136" s="93">
        <f t="shared" si="242"/>
        <v>0</v>
      </c>
      <c r="AE2136" s="48" t="s">
        <v>15145</v>
      </c>
      <c r="AF2136" s="172">
        <v>0.55000000000000004</v>
      </c>
      <c r="AK2136" s="48" t="s">
        <v>15148</v>
      </c>
      <c r="AM2136" s="48" t="s">
        <v>3846</v>
      </c>
      <c r="AN2136" s="48" t="s">
        <v>4272</v>
      </c>
      <c r="AQ2136" s="123"/>
      <c r="AR2136" s="179">
        <v>0.55000000000000004</v>
      </c>
      <c r="AS2136" s="180" t="s">
        <v>3823</v>
      </c>
      <c r="AT2136" s="181">
        <v>5000</v>
      </c>
      <c r="AU2136" s="181">
        <v>79</v>
      </c>
      <c r="AV2136" s="180" t="s">
        <v>8109</v>
      </c>
    </row>
    <row r="2137" spans="1:48" ht="30" x14ac:dyDescent="0.2">
      <c r="A2137" s="92" t="s">
        <v>8110</v>
      </c>
      <c r="B2137" s="92" t="s">
        <v>8111</v>
      </c>
      <c r="C2137" s="117" t="s">
        <v>166</v>
      </c>
      <c r="D2137" s="92" t="s">
        <v>2310</v>
      </c>
      <c r="E2137" s="92" t="s">
        <v>8112</v>
      </c>
      <c r="F2137" s="92" t="s">
        <v>5612</v>
      </c>
      <c r="G2137" s="92" t="s">
        <v>3886</v>
      </c>
      <c r="H2137" s="92" t="s">
        <v>3887</v>
      </c>
      <c r="I2137" s="118" t="s">
        <v>8113</v>
      </c>
      <c r="J2137" s="119">
        <v>37</v>
      </c>
      <c r="K2137" s="119">
        <v>3000</v>
      </c>
      <c r="L2137" s="119">
        <f t="shared" si="244"/>
        <v>-36993</v>
      </c>
      <c r="N2137" s="48" t="s">
        <v>243</v>
      </c>
      <c r="P2137" s="119">
        <v>97024</v>
      </c>
      <c r="Q2137" s="119">
        <v>27530</v>
      </c>
      <c r="R2137" s="119">
        <v>33000</v>
      </c>
      <c r="S2137" s="119">
        <f t="shared" si="240"/>
        <v>124554</v>
      </c>
      <c r="T2137" s="119">
        <f t="shared" si="241"/>
        <v>157554</v>
      </c>
      <c r="U2137" s="119">
        <v>39993</v>
      </c>
      <c r="V2137" s="119">
        <v>28314</v>
      </c>
      <c r="W2137" s="119">
        <v>26985</v>
      </c>
      <c r="X2137" s="119">
        <f t="shared" si="243"/>
        <v>28717</v>
      </c>
      <c r="Y2137" s="92" t="s">
        <v>12863</v>
      </c>
      <c r="Z2137" s="93">
        <v>0.5</v>
      </c>
      <c r="AA2137" s="178">
        <v>0.42249999999999999</v>
      </c>
      <c r="AB2137" s="93">
        <f t="shared" si="242"/>
        <v>-7.7500000000000013E-2</v>
      </c>
      <c r="AE2137" s="48" t="s">
        <v>15145</v>
      </c>
      <c r="AF2137" s="172">
        <v>0.42249999999999999</v>
      </c>
      <c r="AK2137" s="48" t="s">
        <v>15148</v>
      </c>
      <c r="AM2137" s="48" t="s">
        <v>3846</v>
      </c>
      <c r="AN2137" s="48" t="s">
        <v>4272</v>
      </c>
      <c r="AQ2137" s="123" t="s">
        <v>15164</v>
      </c>
      <c r="AR2137" s="179">
        <v>0.42249999999999999</v>
      </c>
      <c r="AS2137" s="180" t="s">
        <v>3887</v>
      </c>
      <c r="AT2137" s="181">
        <v>3000</v>
      </c>
      <c r="AU2137" s="181">
        <v>7</v>
      </c>
      <c r="AV2137" s="180" t="s">
        <v>8113</v>
      </c>
    </row>
    <row r="2138" spans="1:48" ht="45" x14ac:dyDescent="0.2">
      <c r="A2138" s="92" t="s">
        <v>8114</v>
      </c>
      <c r="B2138" s="92" t="s">
        <v>8115</v>
      </c>
      <c r="C2138" s="117" t="s">
        <v>166</v>
      </c>
      <c r="D2138" s="92" t="s">
        <v>417</v>
      </c>
      <c r="E2138" s="92" t="s">
        <v>8116</v>
      </c>
      <c r="F2138" s="92" t="s">
        <v>5612</v>
      </c>
      <c r="G2138" s="92" t="s">
        <v>3904</v>
      </c>
      <c r="H2138" s="92" t="s">
        <v>3963</v>
      </c>
      <c r="I2138" s="118" t="s">
        <v>8117</v>
      </c>
      <c r="J2138" s="119">
        <v>19</v>
      </c>
      <c r="K2138" s="119">
        <v>4800</v>
      </c>
      <c r="L2138" s="119">
        <f t="shared" si="244"/>
        <v>-5417</v>
      </c>
      <c r="N2138" s="48" t="s">
        <v>243</v>
      </c>
      <c r="P2138" s="119">
        <v>0</v>
      </c>
      <c r="Q2138" s="119">
        <v>0</v>
      </c>
      <c r="R2138" s="119">
        <v>0</v>
      </c>
      <c r="S2138" s="119">
        <f t="shared" si="240"/>
        <v>0</v>
      </c>
      <c r="T2138" s="119">
        <f t="shared" si="241"/>
        <v>0</v>
      </c>
      <c r="U2138" s="119">
        <v>10217</v>
      </c>
      <c r="V2138" s="119">
        <v>5420</v>
      </c>
      <c r="W2138" s="119">
        <v>3518</v>
      </c>
      <c r="X2138" s="119">
        <f t="shared" si="243"/>
        <v>-15637</v>
      </c>
      <c r="Y2138" s="92" t="s">
        <v>12848</v>
      </c>
      <c r="Z2138" s="93">
        <v>1.24</v>
      </c>
      <c r="AA2138" s="189">
        <v>1.29</v>
      </c>
      <c r="AB2138" s="93">
        <f t="shared" si="242"/>
        <v>5.0000000000000044E-2</v>
      </c>
      <c r="AE2138" s="48" t="s">
        <v>15145</v>
      </c>
      <c r="AF2138" s="172">
        <v>1.29</v>
      </c>
      <c r="AK2138" s="48" t="s">
        <v>15148</v>
      </c>
      <c r="AM2138" s="48" t="s">
        <v>3846</v>
      </c>
      <c r="AN2138" s="48" t="s">
        <v>4272</v>
      </c>
      <c r="AQ2138" s="123" t="s">
        <v>15689</v>
      </c>
      <c r="AR2138" s="179">
        <v>1.29</v>
      </c>
      <c r="AS2138" s="180" t="s">
        <v>15690</v>
      </c>
      <c r="AT2138" s="181">
        <v>4800</v>
      </c>
      <c r="AU2138" s="181">
        <v>29</v>
      </c>
      <c r="AV2138" s="180" t="s">
        <v>15691</v>
      </c>
    </row>
    <row r="2139" spans="1:48" x14ac:dyDescent="0.2">
      <c r="A2139" s="92" t="s">
        <v>8118</v>
      </c>
      <c r="B2139" s="92" t="s">
        <v>8119</v>
      </c>
      <c r="C2139" s="117" t="s">
        <v>166</v>
      </c>
      <c r="D2139" s="92" t="s">
        <v>403</v>
      </c>
      <c r="E2139" s="92" t="s">
        <v>8120</v>
      </c>
      <c r="F2139" s="92" t="s">
        <v>5612</v>
      </c>
      <c r="G2139" s="92" t="s">
        <v>3962</v>
      </c>
      <c r="H2139" s="92" t="s">
        <v>3887</v>
      </c>
      <c r="I2139" s="118" t="s">
        <v>8121</v>
      </c>
      <c r="J2139" s="119">
        <v>15</v>
      </c>
      <c r="K2139" s="119">
        <v>3000</v>
      </c>
      <c r="L2139" s="119">
        <f t="shared" si="244"/>
        <v>2752</v>
      </c>
      <c r="M2139" s="119"/>
      <c r="N2139" s="48" t="s">
        <v>243</v>
      </c>
      <c r="P2139" s="119">
        <v>0</v>
      </c>
      <c r="Q2139" s="119">
        <v>0</v>
      </c>
      <c r="R2139" s="119">
        <v>0</v>
      </c>
      <c r="S2139" s="119">
        <f t="shared" si="240"/>
        <v>0</v>
      </c>
      <c r="T2139" s="119">
        <f t="shared" si="241"/>
        <v>0</v>
      </c>
      <c r="U2139" s="119">
        <v>248</v>
      </c>
      <c r="V2139" s="119">
        <v>167</v>
      </c>
      <c r="W2139" s="119">
        <v>144</v>
      </c>
      <c r="X2139" s="119">
        <f t="shared" si="243"/>
        <v>-415</v>
      </c>
      <c r="Y2139" s="92" t="s">
        <v>12848</v>
      </c>
      <c r="Z2139" s="93">
        <v>0.13</v>
      </c>
      <c r="AA2139" s="178">
        <v>0.13</v>
      </c>
      <c r="AB2139" s="93">
        <f t="shared" si="242"/>
        <v>0</v>
      </c>
      <c r="AE2139" s="48" t="s">
        <v>15145</v>
      </c>
      <c r="AF2139" s="172">
        <v>0.13</v>
      </c>
      <c r="AK2139" s="48" t="s">
        <v>15148</v>
      </c>
      <c r="AM2139" s="48" t="s">
        <v>3846</v>
      </c>
      <c r="AN2139" s="48" t="s">
        <v>4272</v>
      </c>
      <c r="AQ2139" s="123"/>
      <c r="AR2139" s="179">
        <v>0.13</v>
      </c>
      <c r="AS2139" s="180" t="s">
        <v>15261</v>
      </c>
      <c r="AT2139" s="181">
        <v>3000</v>
      </c>
      <c r="AU2139" s="181">
        <v>37</v>
      </c>
      <c r="AV2139" s="180" t="s">
        <v>8121</v>
      </c>
    </row>
    <row r="2140" spans="1:48" x14ac:dyDescent="0.2">
      <c r="A2140" s="92" t="s">
        <v>8122</v>
      </c>
      <c r="B2140" s="92" t="s">
        <v>8123</v>
      </c>
      <c r="C2140" s="117" t="s">
        <v>166</v>
      </c>
      <c r="D2140" s="92" t="s">
        <v>2310</v>
      </c>
      <c r="E2140" s="92" t="s">
        <v>8124</v>
      </c>
      <c r="F2140" s="92" t="s">
        <v>5612</v>
      </c>
      <c r="G2140" s="92" t="s">
        <v>1054</v>
      </c>
      <c r="H2140" s="92" t="s">
        <v>3963</v>
      </c>
      <c r="I2140" s="118" t="s">
        <v>8126</v>
      </c>
      <c r="J2140" s="119">
        <v>23</v>
      </c>
      <c r="K2140" s="119">
        <v>800</v>
      </c>
      <c r="L2140" s="119">
        <f t="shared" si="244"/>
        <v>800</v>
      </c>
      <c r="M2140" s="119">
        <v>952</v>
      </c>
      <c r="N2140" s="48" t="s">
        <v>243</v>
      </c>
      <c r="P2140" s="119">
        <v>0</v>
      </c>
      <c r="Q2140" s="119">
        <v>0</v>
      </c>
      <c r="R2140" s="119">
        <v>0</v>
      </c>
      <c r="S2140" s="119">
        <f t="shared" si="240"/>
        <v>0</v>
      </c>
      <c r="T2140" s="119">
        <f t="shared" si="241"/>
        <v>0</v>
      </c>
      <c r="U2140" s="119">
        <v>0</v>
      </c>
      <c r="V2140" s="119">
        <v>0</v>
      </c>
      <c r="W2140" s="119">
        <v>0</v>
      </c>
      <c r="X2140" s="119">
        <f t="shared" si="243"/>
        <v>0</v>
      </c>
      <c r="Y2140" s="92" t="s">
        <v>12844</v>
      </c>
      <c r="Z2140" s="93">
        <v>1.19</v>
      </c>
      <c r="AA2140" s="178">
        <v>1.19</v>
      </c>
      <c r="AB2140" s="93">
        <f t="shared" si="242"/>
        <v>0</v>
      </c>
      <c r="AE2140" s="48" t="s">
        <v>15145</v>
      </c>
      <c r="AF2140" s="172">
        <v>1.19</v>
      </c>
      <c r="AK2140" s="48" t="s">
        <v>15148</v>
      </c>
      <c r="AM2140" s="48" t="s">
        <v>3846</v>
      </c>
      <c r="AN2140" s="48" t="s">
        <v>4272</v>
      </c>
      <c r="AQ2140" s="123"/>
      <c r="AR2140" s="179">
        <v>1.19</v>
      </c>
      <c r="AS2140" s="180" t="s">
        <v>15683</v>
      </c>
      <c r="AT2140" s="181">
        <v>800</v>
      </c>
      <c r="AU2140" s="181">
        <v>22</v>
      </c>
      <c r="AV2140" s="180" t="s">
        <v>8126</v>
      </c>
    </row>
    <row r="2141" spans="1:48" x14ac:dyDescent="0.2">
      <c r="A2141" s="92" t="s">
        <v>8127</v>
      </c>
      <c r="B2141" s="92" t="s">
        <v>8128</v>
      </c>
      <c r="C2141" s="117" t="s">
        <v>166</v>
      </c>
      <c r="D2141" s="92" t="s">
        <v>2267</v>
      </c>
      <c r="E2141" s="92" t="s">
        <v>8129</v>
      </c>
      <c r="F2141" s="92" t="s">
        <v>5612</v>
      </c>
      <c r="G2141" s="92" t="s">
        <v>3617</v>
      </c>
      <c r="H2141" s="92" t="s">
        <v>5613</v>
      </c>
      <c r="I2141" s="118" t="s">
        <v>8130</v>
      </c>
      <c r="J2141" s="119">
        <v>8</v>
      </c>
      <c r="K2141" s="119">
        <v>6000</v>
      </c>
      <c r="L2141" s="119">
        <f t="shared" si="244"/>
        <v>1752</v>
      </c>
      <c r="N2141" s="48" t="s">
        <v>243</v>
      </c>
      <c r="P2141" s="119">
        <v>0</v>
      </c>
      <c r="Q2141" s="119">
        <v>0</v>
      </c>
      <c r="R2141" s="119">
        <v>0</v>
      </c>
      <c r="S2141" s="119">
        <f t="shared" si="240"/>
        <v>0</v>
      </c>
      <c r="T2141" s="119">
        <f t="shared" si="241"/>
        <v>0</v>
      </c>
      <c r="U2141" s="119">
        <v>4248</v>
      </c>
      <c r="V2141" s="119">
        <v>2696</v>
      </c>
      <c r="W2141" s="119">
        <v>2488</v>
      </c>
      <c r="X2141" s="119">
        <f t="shared" si="243"/>
        <v>-6944</v>
      </c>
      <c r="Y2141" s="92" t="s">
        <v>12848</v>
      </c>
      <c r="Z2141" s="93">
        <v>5.8999999999999997E-2</v>
      </c>
      <c r="AA2141" s="178">
        <v>5.8999999999999997E-2</v>
      </c>
      <c r="AB2141" s="93">
        <f t="shared" si="242"/>
        <v>0</v>
      </c>
      <c r="AE2141" s="48" t="s">
        <v>15145</v>
      </c>
      <c r="AF2141" s="172">
        <v>5.8999999999999997E-2</v>
      </c>
      <c r="AK2141" s="48" t="s">
        <v>15148</v>
      </c>
      <c r="AM2141" s="48" t="s">
        <v>3846</v>
      </c>
      <c r="AN2141" s="48" t="s">
        <v>4272</v>
      </c>
      <c r="AQ2141" s="123"/>
      <c r="AR2141" s="179">
        <v>5.8999999999999997E-2</v>
      </c>
      <c r="AS2141" s="180" t="s">
        <v>15510</v>
      </c>
      <c r="AT2141" s="181">
        <v>6000</v>
      </c>
      <c r="AU2141" s="181">
        <v>13</v>
      </c>
      <c r="AV2141" s="180" t="s">
        <v>8130</v>
      </c>
    </row>
    <row r="2142" spans="1:48" ht="30" x14ac:dyDescent="0.2">
      <c r="A2142" s="132" t="s">
        <v>15692</v>
      </c>
      <c r="B2142" s="129" t="s">
        <v>15693</v>
      </c>
      <c r="C2142" s="117" t="s">
        <v>166</v>
      </c>
      <c r="D2142" s="92" t="s">
        <v>14948</v>
      </c>
      <c r="E2142" s="92" t="s">
        <v>15694</v>
      </c>
      <c r="F2142" s="92" t="s">
        <v>5612</v>
      </c>
      <c r="G2142" s="92" t="s">
        <v>3617</v>
      </c>
      <c r="H2142" s="92" t="s">
        <v>3963</v>
      </c>
      <c r="I2142" s="92" t="s">
        <v>15695</v>
      </c>
      <c r="J2142" s="119">
        <v>9</v>
      </c>
      <c r="K2142" s="119">
        <v>50</v>
      </c>
      <c r="N2142" s="48" t="s">
        <v>243</v>
      </c>
      <c r="O2142" s="48" t="s">
        <v>278</v>
      </c>
      <c r="P2142" s="119">
        <v>0</v>
      </c>
      <c r="Q2142" s="119">
        <v>0</v>
      </c>
      <c r="R2142" s="119">
        <v>0</v>
      </c>
      <c r="S2142" s="119">
        <f t="shared" si="240"/>
        <v>0</v>
      </c>
      <c r="T2142" s="119">
        <f t="shared" si="241"/>
        <v>0</v>
      </c>
      <c r="U2142" s="119">
        <v>0</v>
      </c>
      <c r="V2142" s="119">
        <v>0</v>
      </c>
      <c r="W2142" s="119">
        <v>0</v>
      </c>
      <c r="X2142" s="119">
        <f t="shared" si="243"/>
        <v>0</v>
      </c>
      <c r="Y2142" s="92" t="s">
        <v>12844</v>
      </c>
      <c r="Z2142" s="171">
        <v>3.0429999999999999E-2</v>
      </c>
      <c r="AA2142" s="178">
        <v>3.0429999999999999E-2</v>
      </c>
      <c r="AB2142" s="93">
        <f t="shared" si="242"/>
        <v>0</v>
      </c>
      <c r="AE2142" s="48" t="s">
        <v>15145</v>
      </c>
      <c r="AF2142" s="172">
        <v>3.0429999999999999E-2</v>
      </c>
      <c r="AK2142" s="48" t="s">
        <v>15593</v>
      </c>
      <c r="AM2142" s="131" t="s">
        <v>3846</v>
      </c>
      <c r="AN2142" s="131" t="s">
        <v>4272</v>
      </c>
      <c r="AQ2142" s="123"/>
      <c r="AR2142" s="179">
        <v>3.0429999999999999E-2</v>
      </c>
      <c r="AS2142" s="180" t="s">
        <v>15696</v>
      </c>
      <c r="AT2142" s="181">
        <v>3000</v>
      </c>
      <c r="AU2142" s="181">
        <v>6</v>
      </c>
      <c r="AV2142" s="180" t="s">
        <v>15695</v>
      </c>
    </row>
    <row r="2143" spans="1:48" ht="30" x14ac:dyDescent="0.2">
      <c r="A2143" s="92" t="s">
        <v>8131</v>
      </c>
      <c r="B2143" s="92" t="s">
        <v>8132</v>
      </c>
      <c r="C2143" s="117" t="s">
        <v>166</v>
      </c>
      <c r="D2143" s="92" t="s">
        <v>2310</v>
      </c>
      <c r="E2143" s="92" t="s">
        <v>8133</v>
      </c>
      <c r="F2143" s="92" t="s">
        <v>5612</v>
      </c>
      <c r="G2143" s="92" t="s">
        <v>1054</v>
      </c>
      <c r="H2143" s="92" t="s">
        <v>4144</v>
      </c>
      <c r="I2143" s="118" t="s">
        <v>8134</v>
      </c>
      <c r="J2143" s="119">
        <v>31</v>
      </c>
      <c r="K2143" s="119">
        <v>9000</v>
      </c>
      <c r="L2143" s="119">
        <f t="shared" ref="L2143:L2184" si="245">K2143-U2143</f>
        <v>3541</v>
      </c>
      <c r="M2143" s="92">
        <v>198</v>
      </c>
      <c r="N2143" s="48" t="s">
        <v>243</v>
      </c>
      <c r="P2143" s="119">
        <v>12000</v>
      </c>
      <c r="Q2143" s="119">
        <v>0</v>
      </c>
      <c r="R2143" s="119">
        <v>12000</v>
      </c>
      <c r="S2143" s="119">
        <f t="shared" si="240"/>
        <v>12000</v>
      </c>
      <c r="T2143" s="119">
        <f t="shared" si="241"/>
        <v>24000</v>
      </c>
      <c r="U2143" s="119">
        <v>5459</v>
      </c>
      <c r="V2143" s="119">
        <v>4506</v>
      </c>
      <c r="W2143" s="119">
        <v>4716</v>
      </c>
      <c r="X2143" s="119">
        <f t="shared" si="243"/>
        <v>2035</v>
      </c>
      <c r="Y2143" s="92" t="s">
        <v>12863</v>
      </c>
      <c r="Z2143" s="93">
        <v>2.1999999999999999E-2</v>
      </c>
      <c r="AA2143" s="178">
        <v>2.1899999999999999E-2</v>
      </c>
      <c r="AB2143" s="93">
        <f t="shared" si="242"/>
        <v>-9.9999999999999395E-5</v>
      </c>
      <c r="AE2143" s="48" t="s">
        <v>15145</v>
      </c>
      <c r="AF2143" s="172">
        <v>2.1899999999999999E-2</v>
      </c>
      <c r="AK2143" s="48" t="s">
        <v>15148</v>
      </c>
      <c r="AM2143" s="48" t="s">
        <v>3846</v>
      </c>
      <c r="AN2143" s="48" t="s">
        <v>4272</v>
      </c>
      <c r="AQ2143" s="123" t="s">
        <v>15164</v>
      </c>
      <c r="AR2143" s="179">
        <v>2.1899999999999999E-2</v>
      </c>
      <c r="AS2143" s="180" t="s">
        <v>15507</v>
      </c>
      <c r="AT2143" s="181">
        <v>3000</v>
      </c>
      <c r="AU2143" s="181">
        <v>147</v>
      </c>
      <c r="AV2143" s="180" t="s">
        <v>8134</v>
      </c>
    </row>
    <row r="2144" spans="1:48" x14ac:dyDescent="0.2">
      <c r="A2144" s="92" t="s">
        <v>8135</v>
      </c>
      <c r="B2144" s="92" t="s">
        <v>8136</v>
      </c>
      <c r="C2144" s="117" t="s">
        <v>166</v>
      </c>
      <c r="D2144" s="92" t="s">
        <v>437</v>
      </c>
      <c r="E2144" s="92" t="s">
        <v>8133</v>
      </c>
      <c r="F2144" s="92" t="s">
        <v>5612</v>
      </c>
      <c r="G2144" s="92" t="s">
        <v>3962</v>
      </c>
      <c r="H2144" s="92" t="s">
        <v>4696</v>
      </c>
      <c r="I2144" s="118" t="s">
        <v>8137</v>
      </c>
      <c r="J2144" s="119">
        <v>53</v>
      </c>
      <c r="K2144" s="119">
        <v>3000</v>
      </c>
      <c r="L2144" s="119">
        <f t="shared" si="245"/>
        <v>-8726</v>
      </c>
      <c r="N2144" s="48" t="s">
        <v>243</v>
      </c>
      <c r="P2144" s="119">
        <v>36000</v>
      </c>
      <c r="Q2144" s="119">
        <v>6000</v>
      </c>
      <c r="R2144" s="119">
        <v>6000</v>
      </c>
      <c r="S2144" s="119">
        <f t="shared" si="240"/>
        <v>42000</v>
      </c>
      <c r="T2144" s="119">
        <f t="shared" si="241"/>
        <v>48000</v>
      </c>
      <c r="U2144" s="119">
        <v>11726</v>
      </c>
      <c r="V2144" s="119">
        <v>11640</v>
      </c>
      <c r="W2144" s="119">
        <v>12236</v>
      </c>
      <c r="X2144" s="119">
        <f t="shared" si="243"/>
        <v>12634</v>
      </c>
      <c r="Y2144" s="92" t="s">
        <v>12863</v>
      </c>
      <c r="Z2144" s="93">
        <v>0.23100000000000001</v>
      </c>
      <c r="AA2144" s="178">
        <v>0.23100000000000001</v>
      </c>
      <c r="AB2144" s="93">
        <f t="shared" si="242"/>
        <v>0</v>
      </c>
      <c r="AE2144" s="48" t="s">
        <v>15145</v>
      </c>
      <c r="AF2144" s="172">
        <v>0.23100000000000001</v>
      </c>
      <c r="AK2144" s="48" t="s">
        <v>15148</v>
      </c>
      <c r="AM2144" s="48" t="s">
        <v>3846</v>
      </c>
      <c r="AN2144" s="48" t="s">
        <v>4272</v>
      </c>
      <c r="AQ2144" s="123"/>
      <c r="AR2144" s="179">
        <v>0.23100000000000001</v>
      </c>
      <c r="AS2144" s="180" t="s">
        <v>15409</v>
      </c>
      <c r="AT2144" s="181">
        <v>3000</v>
      </c>
      <c r="AU2144" s="181">
        <v>8</v>
      </c>
      <c r="AV2144" s="180" t="s">
        <v>8137</v>
      </c>
    </row>
    <row r="2145" spans="1:48" x14ac:dyDescent="0.2">
      <c r="A2145" s="92" t="s">
        <v>8138</v>
      </c>
      <c r="B2145" s="92" t="s">
        <v>8139</v>
      </c>
      <c r="C2145" s="117" t="s">
        <v>166</v>
      </c>
      <c r="D2145" s="92" t="s">
        <v>377</v>
      </c>
      <c r="E2145" s="92" t="s">
        <v>8140</v>
      </c>
      <c r="F2145" s="92" t="s">
        <v>5612</v>
      </c>
      <c r="G2145" s="92" t="s">
        <v>3886</v>
      </c>
      <c r="H2145" s="92" t="s">
        <v>3887</v>
      </c>
      <c r="I2145" s="118" t="s">
        <v>8141</v>
      </c>
      <c r="J2145" s="119">
        <v>9</v>
      </c>
      <c r="K2145" s="119">
        <v>18000</v>
      </c>
      <c r="L2145" s="119">
        <f t="shared" si="245"/>
        <v>18000</v>
      </c>
      <c r="M2145" s="119">
        <v>244.08</v>
      </c>
      <c r="N2145" s="48" t="s">
        <v>243</v>
      </c>
      <c r="P2145" s="119">
        <v>0</v>
      </c>
      <c r="Q2145" s="119">
        <v>0</v>
      </c>
      <c r="R2145" s="119">
        <v>0</v>
      </c>
      <c r="S2145" s="119">
        <f t="shared" si="240"/>
        <v>0</v>
      </c>
      <c r="T2145" s="119">
        <f t="shared" si="241"/>
        <v>0</v>
      </c>
      <c r="U2145" s="119">
        <v>0</v>
      </c>
      <c r="V2145" s="119">
        <v>0</v>
      </c>
      <c r="W2145" s="119">
        <v>0</v>
      </c>
      <c r="X2145" s="119">
        <f t="shared" si="243"/>
        <v>0</v>
      </c>
      <c r="Y2145" s="92" t="s">
        <v>12844</v>
      </c>
      <c r="Z2145" s="93">
        <v>1.3559999999999999E-2</v>
      </c>
      <c r="AA2145" s="178">
        <v>1.3559999999999999E-2</v>
      </c>
      <c r="AB2145" s="93">
        <f t="shared" si="242"/>
        <v>0</v>
      </c>
      <c r="AE2145" s="48" t="s">
        <v>15145</v>
      </c>
      <c r="AF2145" s="172">
        <v>1.3559999999999999E-2</v>
      </c>
      <c r="AK2145" s="48" t="s">
        <v>15148</v>
      </c>
      <c r="AM2145" s="48" t="s">
        <v>3846</v>
      </c>
      <c r="AN2145" s="48" t="s">
        <v>4272</v>
      </c>
      <c r="AQ2145" s="123"/>
      <c r="AR2145" s="179">
        <v>1.3559999999999999E-2</v>
      </c>
      <c r="AS2145" s="180" t="s">
        <v>15460</v>
      </c>
      <c r="AT2145" s="181">
        <v>18000</v>
      </c>
      <c r="AU2145" s="181">
        <v>8</v>
      </c>
      <c r="AV2145" s="180" t="s">
        <v>8141</v>
      </c>
    </row>
    <row r="2146" spans="1:48" x14ac:dyDescent="0.2">
      <c r="A2146" s="92" t="s">
        <v>8142</v>
      </c>
      <c r="B2146" s="92" t="s">
        <v>8143</v>
      </c>
      <c r="C2146" s="117" t="s">
        <v>166</v>
      </c>
      <c r="D2146" s="92" t="s">
        <v>377</v>
      </c>
      <c r="E2146" s="92" t="s">
        <v>8144</v>
      </c>
      <c r="F2146" s="92" t="s">
        <v>5612</v>
      </c>
      <c r="G2146" s="92" t="s">
        <v>780</v>
      </c>
      <c r="H2146" s="92" t="s">
        <v>3963</v>
      </c>
      <c r="I2146" s="118" t="s">
        <v>8145</v>
      </c>
      <c r="J2146" s="119">
        <v>13</v>
      </c>
      <c r="K2146" s="119">
        <v>12000</v>
      </c>
      <c r="L2146" s="119">
        <f t="shared" si="245"/>
        <v>12000</v>
      </c>
      <c r="M2146" s="119">
        <v>792</v>
      </c>
      <c r="N2146" s="48" t="s">
        <v>243</v>
      </c>
      <c r="P2146" s="119">
        <v>0</v>
      </c>
      <c r="Q2146" s="119">
        <v>0</v>
      </c>
      <c r="R2146" s="119">
        <v>0</v>
      </c>
      <c r="S2146" s="119">
        <f t="shared" si="240"/>
        <v>0</v>
      </c>
      <c r="T2146" s="119">
        <f t="shared" si="241"/>
        <v>0</v>
      </c>
      <c r="U2146" s="119">
        <v>0</v>
      </c>
      <c r="V2146" s="119">
        <v>0</v>
      </c>
      <c r="W2146" s="119">
        <v>0</v>
      </c>
      <c r="X2146" s="119">
        <f t="shared" si="243"/>
        <v>0</v>
      </c>
      <c r="Y2146" s="92" t="s">
        <v>12844</v>
      </c>
      <c r="Z2146" s="93">
        <v>6.6000000000000003E-2</v>
      </c>
      <c r="AA2146" s="178">
        <v>6.6000000000000003E-2</v>
      </c>
      <c r="AB2146" s="93">
        <f t="shared" si="242"/>
        <v>0</v>
      </c>
      <c r="AE2146" s="48" t="s">
        <v>15145</v>
      </c>
      <c r="AF2146" s="172">
        <v>6.6000000000000003E-2</v>
      </c>
      <c r="AK2146" s="48" t="s">
        <v>15148</v>
      </c>
      <c r="AM2146" s="48" t="s">
        <v>3846</v>
      </c>
      <c r="AN2146" s="48" t="s">
        <v>4272</v>
      </c>
      <c r="AQ2146" s="123"/>
      <c r="AR2146" s="179">
        <v>6.6000000000000003E-2</v>
      </c>
      <c r="AS2146" s="180" t="s">
        <v>15697</v>
      </c>
      <c r="AT2146" s="181">
        <v>12000</v>
      </c>
      <c r="AU2146" s="181">
        <v>12</v>
      </c>
      <c r="AV2146" s="180" t="s">
        <v>8145</v>
      </c>
    </row>
    <row r="2147" spans="1:48" ht="30" x14ac:dyDescent="0.2">
      <c r="A2147" s="92" t="s">
        <v>8146</v>
      </c>
      <c r="B2147" s="92" t="s">
        <v>8147</v>
      </c>
      <c r="C2147" s="117" t="s">
        <v>166</v>
      </c>
      <c r="D2147" s="92" t="s">
        <v>2310</v>
      </c>
      <c r="E2147" s="92" t="s">
        <v>8148</v>
      </c>
      <c r="F2147" s="92" t="s">
        <v>8149</v>
      </c>
      <c r="G2147" s="92" t="s">
        <v>1262</v>
      </c>
      <c r="H2147" s="92" t="s">
        <v>1263</v>
      </c>
      <c r="I2147" s="118" t="s">
        <v>8150</v>
      </c>
      <c r="J2147" s="119">
        <v>11</v>
      </c>
      <c r="K2147" s="119">
        <v>1200</v>
      </c>
      <c r="L2147" s="119">
        <f t="shared" si="245"/>
        <v>-10454</v>
      </c>
      <c r="N2147" s="48" t="s">
        <v>173</v>
      </c>
      <c r="P2147" s="119">
        <v>6300</v>
      </c>
      <c r="Q2147" s="119">
        <v>6300</v>
      </c>
      <c r="R2147" s="119">
        <v>0</v>
      </c>
      <c r="S2147" s="119">
        <f t="shared" si="240"/>
        <v>12600</v>
      </c>
      <c r="T2147" s="119">
        <f t="shared" si="241"/>
        <v>12600</v>
      </c>
      <c r="U2147" s="119">
        <v>11654</v>
      </c>
      <c r="V2147" s="119">
        <v>6281</v>
      </c>
      <c r="W2147" s="119">
        <v>4880</v>
      </c>
      <c r="X2147" s="119">
        <f>T2147-(U2147+V2147)</f>
        <v>-5335</v>
      </c>
      <c r="Y2147" s="92" t="s">
        <v>12848</v>
      </c>
      <c r="Z2147" s="93">
        <v>1.1000000000000001</v>
      </c>
      <c r="AA2147" s="178">
        <v>2.23</v>
      </c>
      <c r="AB2147" s="93">
        <f t="shared" si="242"/>
        <v>1.1299999999999999</v>
      </c>
      <c r="AE2147" s="48" t="s">
        <v>15145</v>
      </c>
      <c r="AF2147" s="172">
        <v>2.23</v>
      </c>
      <c r="AK2147" s="48" t="s">
        <v>15148</v>
      </c>
      <c r="AM2147" s="48" t="s">
        <v>3846</v>
      </c>
      <c r="AN2147" s="48" t="s">
        <v>4272</v>
      </c>
      <c r="AQ2147" s="123" t="s">
        <v>15164</v>
      </c>
      <c r="AR2147" s="179">
        <v>2.23</v>
      </c>
      <c r="AS2147" s="180" t="s">
        <v>1262</v>
      </c>
      <c r="AT2147" s="181">
        <v>760</v>
      </c>
      <c r="AU2147" s="181">
        <v>9</v>
      </c>
      <c r="AV2147" s="180" t="s">
        <v>8150</v>
      </c>
    </row>
    <row r="2148" spans="1:48" ht="30" x14ac:dyDescent="0.2">
      <c r="A2148" s="129" t="s">
        <v>8151</v>
      </c>
      <c r="B2148" s="129" t="s">
        <v>8152</v>
      </c>
      <c r="C2148" s="117" t="s">
        <v>166</v>
      </c>
      <c r="D2148" s="92" t="s">
        <v>377</v>
      </c>
      <c r="E2148" s="92" t="s">
        <v>8153</v>
      </c>
      <c r="F2148" s="92" t="s">
        <v>8149</v>
      </c>
      <c r="G2148" s="92" t="s">
        <v>8154</v>
      </c>
      <c r="H2148" s="92" t="s">
        <v>8154</v>
      </c>
      <c r="I2148" s="118" t="s">
        <v>8155</v>
      </c>
      <c r="J2148" s="119">
        <v>8</v>
      </c>
      <c r="K2148" s="119">
        <v>500</v>
      </c>
      <c r="L2148" s="119">
        <f t="shared" si="245"/>
        <v>500</v>
      </c>
      <c r="M2148" s="119"/>
      <c r="N2148" s="48" t="s">
        <v>243</v>
      </c>
      <c r="O2148" s="48" t="s">
        <v>278</v>
      </c>
      <c r="P2148" s="119">
        <v>0</v>
      </c>
      <c r="Q2148" s="119">
        <v>0</v>
      </c>
      <c r="R2148" s="119">
        <v>0</v>
      </c>
      <c r="S2148" s="119">
        <f t="shared" si="240"/>
        <v>0</v>
      </c>
      <c r="T2148" s="119">
        <f t="shared" si="241"/>
        <v>0</v>
      </c>
      <c r="U2148" s="119">
        <v>0</v>
      </c>
      <c r="V2148" s="119">
        <v>0</v>
      </c>
      <c r="W2148" s="119">
        <v>0</v>
      </c>
      <c r="X2148" s="119">
        <f t="shared" ref="X2148:X2153" si="246">P2148-(U2148+V2148)</f>
        <v>0</v>
      </c>
      <c r="Y2148" s="92" t="s">
        <v>12844</v>
      </c>
      <c r="Z2148" s="171">
        <v>2.0699999999999998</v>
      </c>
      <c r="AA2148" s="178">
        <v>2.0699999999999998</v>
      </c>
      <c r="AB2148" s="93">
        <f t="shared" si="242"/>
        <v>0</v>
      </c>
      <c r="AC2148" s="48" t="s">
        <v>1435</v>
      </c>
      <c r="AE2148" s="48" t="s">
        <v>15145</v>
      </c>
      <c r="AF2148" s="172">
        <v>2.0699999999999998</v>
      </c>
      <c r="AK2148" s="48" t="s">
        <v>15698</v>
      </c>
      <c r="AM2148" s="131" t="s">
        <v>3846</v>
      </c>
      <c r="AN2148" s="131" t="s">
        <v>4272</v>
      </c>
      <c r="AQ2148" s="123"/>
      <c r="AR2148" s="179">
        <v>2.0699999999999998</v>
      </c>
      <c r="AS2148" s="180" t="s">
        <v>15699</v>
      </c>
      <c r="AT2148" s="181">
        <v>500</v>
      </c>
      <c r="AU2148" s="181">
        <v>8</v>
      </c>
      <c r="AV2148" s="180" t="s">
        <v>8155</v>
      </c>
    </row>
    <row r="2149" spans="1:48" ht="30" x14ac:dyDescent="0.2">
      <c r="A2149" s="92" t="s">
        <v>8156</v>
      </c>
      <c r="B2149" s="92" t="s">
        <v>8157</v>
      </c>
      <c r="C2149" s="117" t="s">
        <v>166</v>
      </c>
      <c r="D2149" s="92" t="s">
        <v>403</v>
      </c>
      <c r="E2149" s="92" t="s">
        <v>8158</v>
      </c>
      <c r="F2149" s="92" t="s">
        <v>405</v>
      </c>
      <c r="G2149" s="92" t="s">
        <v>406</v>
      </c>
      <c r="H2149" s="92" t="s">
        <v>407</v>
      </c>
      <c r="I2149" s="118" t="s">
        <v>8159</v>
      </c>
      <c r="J2149" s="119">
        <v>10</v>
      </c>
      <c r="K2149" s="119">
        <v>7680</v>
      </c>
      <c r="L2149" s="119">
        <f t="shared" si="245"/>
        <v>-125339</v>
      </c>
      <c r="N2149" s="48" t="s">
        <v>243</v>
      </c>
      <c r="P2149" s="119">
        <v>92640</v>
      </c>
      <c r="Q2149" s="119">
        <v>92640</v>
      </c>
      <c r="R2149" s="119">
        <v>0</v>
      </c>
      <c r="S2149" s="119">
        <f t="shared" si="240"/>
        <v>185280</v>
      </c>
      <c r="T2149" s="119">
        <f t="shared" si="241"/>
        <v>185280</v>
      </c>
      <c r="U2149" s="119">
        <v>133019</v>
      </c>
      <c r="V2149" s="119">
        <v>89799</v>
      </c>
      <c r="W2149" s="119">
        <v>85583</v>
      </c>
      <c r="X2149" s="119">
        <f t="shared" si="246"/>
        <v>-130178</v>
      </c>
      <c r="Y2149" s="92" t="s">
        <v>12848</v>
      </c>
      <c r="Z2149" s="93">
        <v>0.17</v>
      </c>
      <c r="AA2149" s="178">
        <v>0.1908</v>
      </c>
      <c r="AB2149" s="93">
        <f t="shared" si="242"/>
        <v>2.0799999999999985E-2</v>
      </c>
      <c r="AE2149" s="48" t="s">
        <v>15145</v>
      </c>
      <c r="AF2149" s="172">
        <v>0.1908</v>
      </c>
      <c r="AK2149" s="48" t="s">
        <v>15148</v>
      </c>
      <c r="AM2149" s="48" t="s">
        <v>3846</v>
      </c>
      <c r="AN2149" s="48" t="s">
        <v>8160</v>
      </c>
      <c r="AQ2149" s="123" t="s">
        <v>15700</v>
      </c>
      <c r="AR2149" s="179">
        <v>0.1908</v>
      </c>
      <c r="AS2149" s="180" t="s">
        <v>15701</v>
      </c>
      <c r="AT2149" s="181">
        <v>480</v>
      </c>
      <c r="AU2149" s="181">
        <v>7</v>
      </c>
      <c r="AV2149" s="180" t="s">
        <v>8159</v>
      </c>
    </row>
    <row r="2150" spans="1:48" ht="30" x14ac:dyDescent="0.2">
      <c r="A2150" s="92" t="s">
        <v>8161</v>
      </c>
      <c r="B2150" s="92" t="s">
        <v>8162</v>
      </c>
      <c r="C2150" s="117" t="s">
        <v>166</v>
      </c>
      <c r="D2150" s="92" t="s">
        <v>403</v>
      </c>
      <c r="E2150" s="92" t="s">
        <v>8163</v>
      </c>
      <c r="F2150" s="92" t="s">
        <v>405</v>
      </c>
      <c r="G2150" s="92" t="s">
        <v>439</v>
      </c>
      <c r="H2150" s="92" t="s">
        <v>440</v>
      </c>
      <c r="I2150" s="118" t="s">
        <v>8164</v>
      </c>
      <c r="J2150" s="119">
        <v>12</v>
      </c>
      <c r="K2150" s="119">
        <v>3200</v>
      </c>
      <c r="L2150" s="119">
        <f t="shared" si="245"/>
        <v>929</v>
      </c>
      <c r="M2150" s="119"/>
      <c r="N2150" s="48" t="s">
        <v>243</v>
      </c>
      <c r="P2150" s="119">
        <v>0</v>
      </c>
      <c r="Q2150" s="119">
        <v>0</v>
      </c>
      <c r="R2150" s="119">
        <v>0</v>
      </c>
      <c r="S2150" s="119">
        <f t="shared" si="240"/>
        <v>0</v>
      </c>
      <c r="T2150" s="119">
        <f t="shared" si="241"/>
        <v>0</v>
      </c>
      <c r="U2150" s="119">
        <v>2271</v>
      </c>
      <c r="V2150" s="119">
        <v>751</v>
      </c>
      <c r="W2150" s="119">
        <v>600</v>
      </c>
      <c r="X2150" s="119">
        <f t="shared" si="246"/>
        <v>-3022</v>
      </c>
      <c r="Y2150" s="92" t="s">
        <v>12848</v>
      </c>
      <c r="Z2150" s="93">
        <v>0.95269999999999999</v>
      </c>
      <c r="AA2150" s="178">
        <v>0.95269999999999999</v>
      </c>
      <c r="AB2150" s="93">
        <f t="shared" si="242"/>
        <v>0</v>
      </c>
      <c r="AE2150" s="48" t="s">
        <v>15145</v>
      </c>
      <c r="AF2150" s="172">
        <v>0.95269999999999999</v>
      </c>
      <c r="AK2150" s="48" t="s">
        <v>15148</v>
      </c>
      <c r="AM2150" s="48" t="s">
        <v>3846</v>
      </c>
      <c r="AN2150" s="48" t="s">
        <v>8160</v>
      </c>
      <c r="AQ2150" s="123" t="s">
        <v>15149</v>
      </c>
      <c r="AR2150" s="179">
        <v>0.95269999999999999</v>
      </c>
      <c r="AS2150" s="180" t="s">
        <v>15702</v>
      </c>
      <c r="AT2150" s="181">
        <v>3200</v>
      </c>
      <c r="AU2150" s="181">
        <v>12</v>
      </c>
      <c r="AV2150" s="180" t="s">
        <v>8164</v>
      </c>
    </row>
    <row r="2151" spans="1:48" ht="30" x14ac:dyDescent="0.2">
      <c r="A2151" s="92" t="s">
        <v>8165</v>
      </c>
      <c r="B2151" s="92" t="s">
        <v>8166</v>
      </c>
      <c r="C2151" s="117" t="s">
        <v>166</v>
      </c>
      <c r="D2151" s="92" t="s">
        <v>437</v>
      </c>
      <c r="E2151" s="92" t="s">
        <v>8167</v>
      </c>
      <c r="F2151" s="92" t="s">
        <v>405</v>
      </c>
      <c r="G2151" s="92" t="s">
        <v>439</v>
      </c>
      <c r="H2151" s="92" t="s">
        <v>8168</v>
      </c>
      <c r="I2151" s="118" t="s">
        <v>8169</v>
      </c>
      <c r="J2151" s="119">
        <v>12</v>
      </c>
      <c r="K2151" s="119">
        <v>5000</v>
      </c>
      <c r="L2151" s="119">
        <f t="shared" si="245"/>
        <v>-99064</v>
      </c>
      <c r="N2151" s="48" t="s">
        <v>243</v>
      </c>
      <c r="P2151" s="119">
        <v>95000</v>
      </c>
      <c r="Q2151" s="119">
        <v>80000</v>
      </c>
      <c r="R2151" s="119">
        <v>15000</v>
      </c>
      <c r="S2151" s="119">
        <f t="shared" si="240"/>
        <v>175000</v>
      </c>
      <c r="T2151" s="119">
        <f t="shared" si="241"/>
        <v>190000</v>
      </c>
      <c r="U2151" s="119">
        <v>104064</v>
      </c>
      <c r="V2151" s="119">
        <v>57644</v>
      </c>
      <c r="W2151" s="119">
        <v>51216</v>
      </c>
      <c r="X2151" s="119">
        <f t="shared" si="246"/>
        <v>-66708</v>
      </c>
      <c r="Y2151" s="92" t="s">
        <v>12848</v>
      </c>
      <c r="Z2151" s="93">
        <v>7.4999999999999997E-2</v>
      </c>
      <c r="AA2151" s="178">
        <v>0.12422999999999999</v>
      </c>
      <c r="AB2151" s="93">
        <f t="shared" si="242"/>
        <v>4.9229999999999996E-2</v>
      </c>
      <c r="AE2151" s="48" t="s">
        <v>15145</v>
      </c>
      <c r="AF2151" s="172">
        <v>0.12422999999999999</v>
      </c>
      <c r="AK2151" s="48" t="s">
        <v>15148</v>
      </c>
      <c r="AM2151" s="48" t="s">
        <v>3846</v>
      </c>
      <c r="AN2151" s="48" t="s">
        <v>8160</v>
      </c>
      <c r="AQ2151" s="123" t="s">
        <v>15164</v>
      </c>
      <c r="AR2151" s="179">
        <v>0.12422999999999999</v>
      </c>
      <c r="AS2151" s="180" t="s">
        <v>439</v>
      </c>
      <c r="AT2151" s="181">
        <v>5000</v>
      </c>
      <c r="AU2151" s="181">
        <v>15</v>
      </c>
      <c r="AV2151" s="180" t="s">
        <v>15703</v>
      </c>
    </row>
    <row r="2152" spans="1:48" ht="30" x14ac:dyDescent="0.2">
      <c r="A2152" s="92" t="s">
        <v>8170</v>
      </c>
      <c r="B2152" s="92" t="s">
        <v>8171</v>
      </c>
      <c r="C2152" s="117" t="s">
        <v>166</v>
      </c>
      <c r="D2152" s="92" t="s">
        <v>437</v>
      </c>
      <c r="E2152" s="92" t="s">
        <v>8172</v>
      </c>
      <c r="F2152" s="92" t="s">
        <v>405</v>
      </c>
      <c r="G2152" s="92" t="s">
        <v>439</v>
      </c>
      <c r="H2152" s="92" t="s">
        <v>8168</v>
      </c>
      <c r="I2152" s="118" t="s">
        <v>8173</v>
      </c>
      <c r="J2152" s="119">
        <v>21</v>
      </c>
      <c r="K2152" s="119">
        <v>20000</v>
      </c>
      <c r="L2152" s="119">
        <f t="shared" si="245"/>
        <v>12226</v>
      </c>
      <c r="M2152" s="92">
        <v>840</v>
      </c>
      <c r="N2152" s="48" t="s">
        <v>243</v>
      </c>
      <c r="P2152" s="119">
        <v>18000</v>
      </c>
      <c r="Q2152" s="119">
        <v>18000</v>
      </c>
      <c r="R2152" s="119">
        <v>0</v>
      </c>
      <c r="S2152" s="119">
        <f t="shared" si="240"/>
        <v>36000</v>
      </c>
      <c r="T2152" s="119">
        <f t="shared" si="241"/>
        <v>36000</v>
      </c>
      <c r="U2152" s="119">
        <v>7774</v>
      </c>
      <c r="V2152" s="119">
        <v>2115</v>
      </c>
      <c r="W2152" s="119">
        <v>1563</v>
      </c>
      <c r="X2152" s="119">
        <f t="shared" si="246"/>
        <v>8111</v>
      </c>
      <c r="Y2152" s="92" t="s">
        <v>12863</v>
      </c>
      <c r="Z2152" s="93">
        <v>4.2000000000000003E-2</v>
      </c>
      <c r="AA2152" s="178">
        <v>6.0429999999999998E-2</v>
      </c>
      <c r="AB2152" s="93">
        <f t="shared" si="242"/>
        <v>1.8429999999999995E-2</v>
      </c>
      <c r="AE2152" s="48" t="s">
        <v>15145</v>
      </c>
      <c r="AF2152" s="172">
        <v>6.0429999999999998E-2</v>
      </c>
      <c r="AK2152" s="48" t="s">
        <v>15148</v>
      </c>
      <c r="AM2152" s="48" t="s">
        <v>3846</v>
      </c>
      <c r="AN2152" s="48" t="s">
        <v>8160</v>
      </c>
      <c r="AQ2152" s="123" t="s">
        <v>15164</v>
      </c>
      <c r="AR2152" s="179">
        <v>6.0429999999999998E-2</v>
      </c>
      <c r="AS2152" s="180" t="s">
        <v>439</v>
      </c>
      <c r="AT2152" s="181">
        <v>20000</v>
      </c>
      <c r="AU2152" s="181">
        <v>15</v>
      </c>
      <c r="AV2152" s="180" t="s">
        <v>8173</v>
      </c>
    </row>
    <row r="2153" spans="1:48" ht="30" x14ac:dyDescent="0.2">
      <c r="A2153" s="92" t="s">
        <v>8174</v>
      </c>
      <c r="B2153" s="92" t="s">
        <v>8175</v>
      </c>
      <c r="C2153" s="117" t="s">
        <v>166</v>
      </c>
      <c r="D2153" s="92" t="s">
        <v>403</v>
      </c>
      <c r="E2153" s="92" t="s">
        <v>8176</v>
      </c>
      <c r="F2153" s="92" t="s">
        <v>405</v>
      </c>
      <c r="G2153" s="92" t="s">
        <v>406</v>
      </c>
      <c r="H2153" s="92" t="s">
        <v>407</v>
      </c>
      <c r="I2153" s="118" t="s">
        <v>8177</v>
      </c>
      <c r="J2153" s="119">
        <v>10</v>
      </c>
      <c r="K2153" s="119">
        <v>1320</v>
      </c>
      <c r="L2153" s="119">
        <f t="shared" si="245"/>
        <v>-7076</v>
      </c>
      <c r="N2153" s="48" t="s">
        <v>243</v>
      </c>
      <c r="P2153" s="119">
        <v>7920</v>
      </c>
      <c r="Q2153" s="119">
        <v>7920</v>
      </c>
      <c r="R2153" s="119">
        <v>0</v>
      </c>
      <c r="S2153" s="119">
        <f t="shared" si="240"/>
        <v>15840</v>
      </c>
      <c r="T2153" s="119">
        <f t="shared" si="241"/>
        <v>15840</v>
      </c>
      <c r="U2153" s="119">
        <v>8396</v>
      </c>
      <c r="V2153" s="119">
        <v>3051</v>
      </c>
      <c r="W2153" s="119">
        <v>1866</v>
      </c>
      <c r="X2153" s="119">
        <f t="shared" si="246"/>
        <v>-3527</v>
      </c>
      <c r="Y2153" s="92" t="s">
        <v>12848</v>
      </c>
      <c r="Z2153" s="93">
        <v>0.48</v>
      </c>
      <c r="AA2153" s="178">
        <v>0.48</v>
      </c>
      <c r="AB2153" s="93">
        <f t="shared" si="242"/>
        <v>0</v>
      </c>
      <c r="AE2153" s="48" t="s">
        <v>15145</v>
      </c>
      <c r="AF2153" s="172">
        <v>0.48</v>
      </c>
      <c r="AK2153" s="48" t="s">
        <v>15148</v>
      </c>
      <c r="AM2153" s="48" t="s">
        <v>3846</v>
      </c>
      <c r="AN2153" s="48" t="s">
        <v>8160</v>
      </c>
      <c r="AQ2153" s="123"/>
      <c r="AR2153" s="179">
        <v>0.48</v>
      </c>
      <c r="AS2153" s="180" t="s">
        <v>15701</v>
      </c>
      <c r="AT2153" s="181">
        <v>1320</v>
      </c>
      <c r="AU2153" s="181">
        <v>17</v>
      </c>
      <c r="AV2153" s="180" t="s">
        <v>8177</v>
      </c>
    </row>
    <row r="2154" spans="1:48" ht="30" x14ac:dyDescent="0.2">
      <c r="A2154" s="92" t="s">
        <v>8178</v>
      </c>
      <c r="B2154" s="92" t="s">
        <v>8179</v>
      </c>
      <c r="C2154" s="117" t="s">
        <v>166</v>
      </c>
      <c r="D2154" s="92" t="s">
        <v>403</v>
      </c>
      <c r="E2154" s="92" t="s">
        <v>8180</v>
      </c>
      <c r="F2154" s="92" t="s">
        <v>405</v>
      </c>
      <c r="G2154" s="92" t="s">
        <v>690</v>
      </c>
      <c r="H2154" s="92" t="s">
        <v>691</v>
      </c>
      <c r="I2154" s="118" t="s">
        <v>8181</v>
      </c>
      <c r="J2154" s="119">
        <v>6</v>
      </c>
      <c r="K2154" s="119">
        <v>125</v>
      </c>
      <c r="L2154" s="119">
        <f t="shared" si="245"/>
        <v>-959</v>
      </c>
      <c r="N2154" s="48" t="s">
        <v>173</v>
      </c>
      <c r="P2154" s="119">
        <v>0</v>
      </c>
      <c r="Q2154" s="119">
        <v>0</v>
      </c>
      <c r="R2154" s="119">
        <v>0</v>
      </c>
      <c r="S2154" s="119">
        <f t="shared" si="240"/>
        <v>0</v>
      </c>
      <c r="T2154" s="119">
        <f t="shared" si="241"/>
        <v>0</v>
      </c>
      <c r="U2154" s="119">
        <v>1084</v>
      </c>
      <c r="V2154" s="119">
        <v>948</v>
      </c>
      <c r="W2154" s="119">
        <v>879</v>
      </c>
      <c r="X2154" s="119">
        <f>T2154-(U2154+V2154)</f>
        <v>-2032</v>
      </c>
      <c r="Y2154" s="92" t="s">
        <v>12848</v>
      </c>
      <c r="Z2154" s="93">
        <v>0.66</v>
      </c>
      <c r="AA2154" s="178">
        <v>3.5</v>
      </c>
      <c r="AB2154" s="93">
        <f t="shared" si="242"/>
        <v>2.84</v>
      </c>
      <c r="AE2154" s="48" t="s">
        <v>15145</v>
      </c>
      <c r="AF2154" s="172">
        <v>3.5</v>
      </c>
      <c r="AK2154" s="48" t="s">
        <v>15148</v>
      </c>
      <c r="AM2154" s="48" t="s">
        <v>3846</v>
      </c>
      <c r="AN2154" s="48" t="s">
        <v>8160</v>
      </c>
      <c r="AQ2154" s="123" t="s">
        <v>15164</v>
      </c>
      <c r="AR2154" s="179">
        <v>3.5</v>
      </c>
      <c r="AS2154" s="180" t="s">
        <v>690</v>
      </c>
      <c r="AT2154" s="181">
        <v>125</v>
      </c>
      <c r="AU2154" s="181">
        <v>3</v>
      </c>
      <c r="AV2154" s="180" t="s">
        <v>8181</v>
      </c>
    </row>
    <row r="2155" spans="1:48" ht="30" x14ac:dyDescent="0.2">
      <c r="A2155" s="92" t="s">
        <v>8182</v>
      </c>
      <c r="B2155" s="92" t="s">
        <v>8183</v>
      </c>
      <c r="C2155" s="117" t="s">
        <v>166</v>
      </c>
      <c r="D2155" s="92" t="s">
        <v>403</v>
      </c>
      <c r="E2155" s="92" t="s">
        <v>8184</v>
      </c>
      <c r="F2155" s="92" t="s">
        <v>405</v>
      </c>
      <c r="G2155" s="92" t="s">
        <v>406</v>
      </c>
      <c r="H2155" s="92" t="s">
        <v>407</v>
      </c>
      <c r="I2155" s="118">
        <v>878325622</v>
      </c>
      <c r="J2155" s="119">
        <v>9</v>
      </c>
      <c r="K2155" s="119">
        <v>2000</v>
      </c>
      <c r="L2155" s="119">
        <f t="shared" si="245"/>
        <v>-13813</v>
      </c>
      <c r="N2155" s="48" t="s">
        <v>243</v>
      </c>
      <c r="P2155" s="119">
        <v>10000</v>
      </c>
      <c r="Q2155" s="119">
        <v>10000</v>
      </c>
      <c r="R2155" s="119">
        <v>0</v>
      </c>
      <c r="S2155" s="119">
        <f t="shared" si="240"/>
        <v>20000</v>
      </c>
      <c r="T2155" s="119">
        <f t="shared" si="241"/>
        <v>20000</v>
      </c>
      <c r="U2155" s="119">
        <v>15813</v>
      </c>
      <c r="V2155" s="119">
        <v>11634</v>
      </c>
      <c r="W2155" s="119">
        <v>11266</v>
      </c>
      <c r="X2155" s="119">
        <f>P2155-(U2155+V2155)</f>
        <v>-17447</v>
      </c>
      <c r="Y2155" s="92" t="s">
        <v>12848</v>
      </c>
      <c r="Z2155" s="93">
        <v>0.26</v>
      </c>
      <c r="AA2155" s="178">
        <v>0.23499999999999999</v>
      </c>
      <c r="AB2155" s="93">
        <f t="shared" si="242"/>
        <v>-2.5000000000000022E-2</v>
      </c>
      <c r="AE2155" s="48" t="s">
        <v>15145</v>
      </c>
      <c r="AF2155" s="172">
        <v>0.23499999999999999</v>
      </c>
      <c r="AK2155" s="48" t="s">
        <v>15148</v>
      </c>
      <c r="AM2155" s="48" t="s">
        <v>3846</v>
      </c>
      <c r="AN2155" s="48" t="s">
        <v>8160</v>
      </c>
      <c r="AQ2155" s="123" t="s">
        <v>15149</v>
      </c>
      <c r="AR2155" s="179">
        <v>0.23499999999999999</v>
      </c>
      <c r="AS2155" s="180" t="s">
        <v>15701</v>
      </c>
      <c r="AT2155" s="181">
        <v>2000</v>
      </c>
      <c r="AU2155" s="181">
        <v>8</v>
      </c>
      <c r="AV2155" s="195">
        <v>878325622</v>
      </c>
    </row>
    <row r="2156" spans="1:48" ht="30" x14ac:dyDescent="0.2">
      <c r="A2156" s="92" t="s">
        <v>8186</v>
      </c>
      <c r="B2156" s="92" t="s">
        <v>8187</v>
      </c>
      <c r="C2156" s="117" t="s">
        <v>166</v>
      </c>
      <c r="D2156" s="92" t="s">
        <v>403</v>
      </c>
      <c r="E2156" s="92" t="s">
        <v>8188</v>
      </c>
      <c r="F2156" s="92" t="s">
        <v>405</v>
      </c>
      <c r="G2156" s="92" t="s">
        <v>406</v>
      </c>
      <c r="H2156" s="92" t="s">
        <v>407</v>
      </c>
      <c r="I2156" s="118">
        <v>850030074</v>
      </c>
      <c r="J2156" s="119">
        <v>9</v>
      </c>
      <c r="K2156" s="119">
        <v>2040</v>
      </c>
      <c r="L2156" s="119">
        <f t="shared" si="245"/>
        <v>747</v>
      </c>
      <c r="M2156" s="119"/>
      <c r="N2156" s="48" t="s">
        <v>243</v>
      </c>
      <c r="P2156" s="119">
        <v>0</v>
      </c>
      <c r="Q2156" s="119">
        <v>0</v>
      </c>
      <c r="R2156" s="119">
        <v>0</v>
      </c>
      <c r="S2156" s="119">
        <f t="shared" si="240"/>
        <v>0</v>
      </c>
      <c r="T2156" s="119">
        <f t="shared" si="241"/>
        <v>0</v>
      </c>
      <c r="U2156" s="119">
        <v>1293</v>
      </c>
      <c r="V2156" s="119">
        <v>0</v>
      </c>
      <c r="W2156" s="119">
        <v>0</v>
      </c>
      <c r="X2156" s="119">
        <f>P2156-(U2156+V2156)</f>
        <v>-1293</v>
      </c>
      <c r="Y2156" s="92" t="s">
        <v>12848</v>
      </c>
      <c r="Z2156" s="93">
        <v>1.45</v>
      </c>
      <c r="AA2156" s="178">
        <v>1.4450000000000001</v>
      </c>
      <c r="AB2156" s="93">
        <f t="shared" si="242"/>
        <v>-4.9999999999998934E-3</v>
      </c>
      <c r="AE2156" s="48" t="s">
        <v>15145</v>
      </c>
      <c r="AF2156" s="172">
        <v>1.4450000000000001</v>
      </c>
      <c r="AK2156" s="48" t="s">
        <v>15148</v>
      </c>
      <c r="AM2156" s="48" t="s">
        <v>3846</v>
      </c>
      <c r="AN2156" s="48" t="s">
        <v>8160</v>
      </c>
      <c r="AQ2156" s="123" t="s">
        <v>15149</v>
      </c>
      <c r="AR2156" s="179">
        <v>1.4450000000000001</v>
      </c>
      <c r="AS2156" s="180" t="s">
        <v>15704</v>
      </c>
      <c r="AT2156" s="181">
        <v>2040</v>
      </c>
      <c r="AU2156" s="181">
        <v>9</v>
      </c>
      <c r="AV2156" s="194">
        <v>850030074</v>
      </c>
    </row>
    <row r="2157" spans="1:48" ht="30" x14ac:dyDescent="0.2">
      <c r="A2157" s="92" t="s">
        <v>8190</v>
      </c>
      <c r="B2157" s="92" t="s">
        <v>8191</v>
      </c>
      <c r="C2157" s="117" t="s">
        <v>166</v>
      </c>
      <c r="D2157" s="92" t="s">
        <v>403</v>
      </c>
      <c r="E2157" s="92" t="s">
        <v>8192</v>
      </c>
      <c r="F2157" s="92" t="s">
        <v>405</v>
      </c>
      <c r="G2157" s="92" t="s">
        <v>406</v>
      </c>
      <c r="H2157" s="92" t="s">
        <v>407</v>
      </c>
      <c r="I2157" s="118" t="s">
        <v>8193</v>
      </c>
      <c r="J2157" s="119">
        <v>9</v>
      </c>
      <c r="K2157" s="119">
        <v>1800</v>
      </c>
      <c r="L2157" s="119">
        <f t="shared" si="245"/>
        <v>-5662</v>
      </c>
      <c r="N2157" s="48" t="s">
        <v>243</v>
      </c>
      <c r="P2157" s="119">
        <v>3600</v>
      </c>
      <c r="Q2157" s="119">
        <v>1800</v>
      </c>
      <c r="R2157" s="119">
        <v>1800</v>
      </c>
      <c r="S2157" s="119">
        <f t="shared" si="240"/>
        <v>5400</v>
      </c>
      <c r="T2157" s="119">
        <f t="shared" si="241"/>
        <v>7200</v>
      </c>
      <c r="U2157" s="119">
        <v>7462</v>
      </c>
      <c r="V2157" s="119">
        <v>4969</v>
      </c>
      <c r="W2157" s="119">
        <v>3969</v>
      </c>
      <c r="X2157" s="119">
        <f>P2157-(U2157+V2157)</f>
        <v>-8831</v>
      </c>
      <c r="Y2157" s="92" t="s">
        <v>12848</v>
      </c>
      <c r="Z2157" s="93">
        <v>0.43</v>
      </c>
      <c r="AA2157" s="178">
        <v>0.43</v>
      </c>
      <c r="AB2157" s="93">
        <f t="shared" si="242"/>
        <v>0</v>
      </c>
      <c r="AE2157" s="48" t="s">
        <v>15145</v>
      </c>
      <c r="AF2157" s="172">
        <v>0.43</v>
      </c>
      <c r="AK2157" s="48" t="s">
        <v>15148</v>
      </c>
      <c r="AM2157" s="48" t="s">
        <v>3846</v>
      </c>
      <c r="AN2157" s="48" t="s">
        <v>8160</v>
      </c>
      <c r="AQ2157" s="123"/>
      <c r="AR2157" s="179">
        <v>0.43</v>
      </c>
      <c r="AS2157" s="180" t="s">
        <v>15701</v>
      </c>
      <c r="AT2157" s="181">
        <v>1800</v>
      </c>
      <c r="AU2157" s="181">
        <v>15</v>
      </c>
      <c r="AV2157" s="180" t="s">
        <v>8193</v>
      </c>
    </row>
    <row r="2158" spans="1:48" ht="30" x14ac:dyDescent="0.2">
      <c r="A2158" s="92" t="s">
        <v>8194</v>
      </c>
      <c r="B2158" s="92" t="s">
        <v>8195</v>
      </c>
      <c r="C2158" s="117" t="s">
        <v>166</v>
      </c>
      <c r="D2158" s="92" t="s">
        <v>403</v>
      </c>
      <c r="E2158" s="92" t="s">
        <v>8196</v>
      </c>
      <c r="F2158" s="92" t="s">
        <v>405</v>
      </c>
      <c r="G2158" s="92" t="s">
        <v>406</v>
      </c>
      <c r="H2158" s="92" t="s">
        <v>407</v>
      </c>
      <c r="I2158" s="118" t="s">
        <v>8197</v>
      </c>
      <c r="J2158" s="119">
        <v>9</v>
      </c>
      <c r="K2158" s="119">
        <v>240</v>
      </c>
      <c r="L2158" s="119">
        <f t="shared" si="245"/>
        <v>-3212</v>
      </c>
      <c r="N2158" s="48" t="s">
        <v>243</v>
      </c>
      <c r="P2158" s="119">
        <v>1440</v>
      </c>
      <c r="Q2158" s="119">
        <v>1440</v>
      </c>
      <c r="R2158" s="119">
        <v>0</v>
      </c>
      <c r="S2158" s="119">
        <f t="shared" si="240"/>
        <v>2880</v>
      </c>
      <c r="T2158" s="119">
        <f t="shared" si="241"/>
        <v>2880</v>
      </c>
      <c r="U2158" s="119">
        <v>3452</v>
      </c>
      <c r="V2158" s="119">
        <v>948</v>
      </c>
      <c r="W2158" s="119">
        <v>856</v>
      </c>
      <c r="X2158" s="119">
        <f>P2158-(U2158+V2158)</f>
        <v>-2960</v>
      </c>
      <c r="Y2158" s="92" t="s">
        <v>12848</v>
      </c>
      <c r="Z2158" s="93">
        <v>4.37</v>
      </c>
      <c r="AA2158" s="178">
        <v>4.37</v>
      </c>
      <c r="AB2158" s="93">
        <f t="shared" si="242"/>
        <v>0</v>
      </c>
      <c r="AE2158" s="48" t="s">
        <v>15145</v>
      </c>
      <c r="AF2158" s="172">
        <v>4.37</v>
      </c>
      <c r="AK2158" s="48" t="s">
        <v>15148</v>
      </c>
      <c r="AM2158" s="48" t="s">
        <v>3846</v>
      </c>
      <c r="AN2158" s="48" t="s">
        <v>8160</v>
      </c>
      <c r="AQ2158" s="123"/>
      <c r="AR2158" s="179">
        <v>4.37</v>
      </c>
      <c r="AS2158" s="180" t="s">
        <v>406</v>
      </c>
      <c r="AT2158" s="181">
        <v>240</v>
      </c>
      <c r="AU2158" s="181">
        <v>9</v>
      </c>
      <c r="AV2158" s="180" t="s">
        <v>8197</v>
      </c>
    </row>
    <row r="2159" spans="1:48" ht="30" x14ac:dyDescent="0.2">
      <c r="A2159" s="92" t="s">
        <v>8198</v>
      </c>
      <c r="B2159" s="92" t="s">
        <v>8199</v>
      </c>
      <c r="C2159" s="117" t="s">
        <v>166</v>
      </c>
      <c r="D2159" s="92" t="s">
        <v>403</v>
      </c>
      <c r="E2159" s="92" t="s">
        <v>8200</v>
      </c>
      <c r="F2159" s="92" t="s">
        <v>405</v>
      </c>
      <c r="G2159" s="92" t="s">
        <v>524</v>
      </c>
      <c r="H2159" s="92" t="s">
        <v>525</v>
      </c>
      <c r="I2159" s="118" t="s">
        <v>8201</v>
      </c>
      <c r="J2159" s="119">
        <v>9</v>
      </c>
      <c r="K2159" s="119">
        <v>2100</v>
      </c>
      <c r="L2159" s="119">
        <f t="shared" si="245"/>
        <v>1039</v>
      </c>
      <c r="M2159" s="92">
        <v>777</v>
      </c>
      <c r="N2159" s="48" t="s">
        <v>173</v>
      </c>
      <c r="P2159" s="119">
        <v>2310</v>
      </c>
      <c r="Q2159" s="119">
        <v>2310</v>
      </c>
      <c r="R2159" s="119">
        <v>0</v>
      </c>
      <c r="S2159" s="119">
        <f t="shared" si="240"/>
        <v>4620</v>
      </c>
      <c r="T2159" s="119">
        <f t="shared" si="241"/>
        <v>4620</v>
      </c>
      <c r="U2159" s="119">
        <v>1061</v>
      </c>
      <c r="V2159" s="119">
        <v>0</v>
      </c>
      <c r="W2159" s="119">
        <v>0</v>
      </c>
      <c r="X2159" s="119">
        <f>T2159-(U2159+V2159)</f>
        <v>3559</v>
      </c>
      <c r="Y2159" s="92" t="s">
        <v>12863</v>
      </c>
      <c r="Z2159" s="93">
        <v>0.37</v>
      </c>
      <c r="AA2159" s="178">
        <v>0.37</v>
      </c>
      <c r="AB2159" s="93">
        <f t="shared" si="242"/>
        <v>0</v>
      </c>
      <c r="AE2159" s="48" t="s">
        <v>15145</v>
      </c>
      <c r="AF2159" s="172">
        <v>0.37</v>
      </c>
      <c r="AK2159" s="48" t="s">
        <v>15148</v>
      </c>
      <c r="AM2159" s="48" t="s">
        <v>3846</v>
      </c>
      <c r="AN2159" s="48" t="s">
        <v>8160</v>
      </c>
      <c r="AQ2159" s="123"/>
      <c r="AR2159" s="179">
        <v>0.37</v>
      </c>
      <c r="AS2159" s="180" t="s">
        <v>15705</v>
      </c>
      <c r="AT2159" s="181">
        <v>2730</v>
      </c>
      <c r="AU2159" s="181">
        <v>10</v>
      </c>
      <c r="AV2159" s="180" t="s">
        <v>15706</v>
      </c>
    </row>
    <row r="2160" spans="1:48" ht="30" x14ac:dyDescent="0.2">
      <c r="A2160" s="92" t="s">
        <v>8202</v>
      </c>
      <c r="B2160" s="92" t="s">
        <v>8203</v>
      </c>
      <c r="C2160" s="117" t="s">
        <v>166</v>
      </c>
      <c r="D2160" s="92" t="s">
        <v>403</v>
      </c>
      <c r="E2160" s="92" t="s">
        <v>8204</v>
      </c>
      <c r="F2160" s="92" t="s">
        <v>405</v>
      </c>
      <c r="G2160" s="92" t="s">
        <v>406</v>
      </c>
      <c r="H2160" s="92" t="s">
        <v>407</v>
      </c>
      <c r="I2160" s="118" t="s">
        <v>8205</v>
      </c>
      <c r="J2160" s="119">
        <v>10</v>
      </c>
      <c r="K2160" s="119">
        <v>2880</v>
      </c>
      <c r="L2160" s="119">
        <f t="shared" si="245"/>
        <v>2772</v>
      </c>
      <c r="M2160" s="119"/>
      <c r="N2160" s="48" t="s">
        <v>243</v>
      </c>
      <c r="P2160" s="119">
        <v>0</v>
      </c>
      <c r="Q2160" s="119">
        <v>0</v>
      </c>
      <c r="R2160" s="119">
        <v>0</v>
      </c>
      <c r="S2160" s="119">
        <f t="shared" si="240"/>
        <v>0</v>
      </c>
      <c r="T2160" s="119">
        <f t="shared" si="241"/>
        <v>0</v>
      </c>
      <c r="U2160" s="119">
        <v>108</v>
      </c>
      <c r="V2160" s="119">
        <v>0</v>
      </c>
      <c r="W2160" s="119">
        <v>0</v>
      </c>
      <c r="X2160" s="119">
        <f t="shared" ref="X2160:X2166" si="247">P2160-(U2160+V2160)</f>
        <v>-108</v>
      </c>
      <c r="Y2160" s="92" t="s">
        <v>12848</v>
      </c>
      <c r="Z2160" s="93">
        <v>1.1100000000000001</v>
      </c>
      <c r="AA2160" s="178">
        <v>0.88200000000000001</v>
      </c>
      <c r="AB2160" s="93">
        <f t="shared" si="242"/>
        <v>-0.22800000000000009</v>
      </c>
      <c r="AE2160" s="48" t="s">
        <v>15145</v>
      </c>
      <c r="AF2160" s="172">
        <v>0.88200000000000001</v>
      </c>
      <c r="AK2160" s="48" t="s">
        <v>15148</v>
      </c>
      <c r="AM2160" s="48" t="s">
        <v>3846</v>
      </c>
      <c r="AN2160" s="48" t="s">
        <v>8160</v>
      </c>
      <c r="AQ2160" s="123" t="s">
        <v>15149</v>
      </c>
      <c r="AR2160" s="179">
        <v>0.88200000000000001</v>
      </c>
      <c r="AS2160" s="180" t="s">
        <v>15704</v>
      </c>
      <c r="AT2160" s="181">
        <v>2880</v>
      </c>
      <c r="AU2160" s="181">
        <v>10</v>
      </c>
      <c r="AV2160" s="180" t="s">
        <v>8205</v>
      </c>
    </row>
    <row r="2161" spans="1:48" ht="30" x14ac:dyDescent="0.2">
      <c r="A2161" s="92" t="s">
        <v>8206</v>
      </c>
      <c r="B2161" s="92" t="s">
        <v>8207</v>
      </c>
      <c r="C2161" s="117" t="s">
        <v>166</v>
      </c>
      <c r="D2161" s="92" t="s">
        <v>437</v>
      </c>
      <c r="E2161" s="92" t="s">
        <v>8208</v>
      </c>
      <c r="F2161" s="92" t="s">
        <v>405</v>
      </c>
      <c r="G2161" s="92" t="s">
        <v>439</v>
      </c>
      <c r="H2161" s="92" t="s">
        <v>8168</v>
      </c>
      <c r="I2161" s="118" t="s">
        <v>8209</v>
      </c>
      <c r="J2161" s="119">
        <v>21</v>
      </c>
      <c r="K2161" s="119">
        <v>2000</v>
      </c>
      <c r="L2161" s="119">
        <f t="shared" si="245"/>
        <v>729</v>
      </c>
      <c r="M2161" s="119"/>
      <c r="N2161" s="48" t="s">
        <v>243</v>
      </c>
      <c r="P2161" s="119">
        <v>0</v>
      </c>
      <c r="Q2161" s="119">
        <v>0</v>
      </c>
      <c r="R2161" s="119">
        <v>0</v>
      </c>
      <c r="S2161" s="119">
        <f t="shared" si="240"/>
        <v>0</v>
      </c>
      <c r="T2161" s="119">
        <f t="shared" si="241"/>
        <v>0</v>
      </c>
      <c r="U2161" s="119">
        <v>1271</v>
      </c>
      <c r="V2161" s="119">
        <v>0</v>
      </c>
      <c r="W2161" s="119">
        <v>0</v>
      </c>
      <c r="X2161" s="119">
        <f t="shared" si="247"/>
        <v>-1271</v>
      </c>
      <c r="Y2161" s="92" t="s">
        <v>12848</v>
      </c>
      <c r="Z2161" s="93">
        <v>0.08</v>
      </c>
      <c r="AA2161" s="178">
        <v>5.9299999999999999E-2</v>
      </c>
      <c r="AB2161" s="93">
        <f t="shared" si="242"/>
        <v>-2.0700000000000003E-2</v>
      </c>
      <c r="AE2161" s="48" t="s">
        <v>15145</v>
      </c>
      <c r="AF2161" s="172">
        <v>5.9299999999999999E-2</v>
      </c>
      <c r="AK2161" s="48" t="s">
        <v>15148</v>
      </c>
      <c r="AM2161" s="48" t="s">
        <v>3846</v>
      </c>
      <c r="AN2161" s="48" t="s">
        <v>8160</v>
      </c>
      <c r="AQ2161" s="123" t="s">
        <v>15149</v>
      </c>
      <c r="AR2161" s="179">
        <v>5.9299999999999999E-2</v>
      </c>
      <c r="AS2161" s="180" t="s">
        <v>439</v>
      </c>
      <c r="AT2161" s="181">
        <v>2000</v>
      </c>
      <c r="AU2161" s="181">
        <v>21</v>
      </c>
      <c r="AV2161" s="180" t="s">
        <v>8209</v>
      </c>
    </row>
    <row r="2162" spans="1:48" ht="30" x14ac:dyDescent="0.2">
      <c r="A2162" s="92" t="s">
        <v>8210</v>
      </c>
      <c r="B2162" s="92" t="s">
        <v>8211</v>
      </c>
      <c r="C2162" s="117" t="s">
        <v>166</v>
      </c>
      <c r="D2162" s="92" t="s">
        <v>403</v>
      </c>
      <c r="E2162" s="92" t="s">
        <v>8212</v>
      </c>
      <c r="F2162" s="92" t="s">
        <v>405</v>
      </c>
      <c r="G2162" s="92" t="s">
        <v>406</v>
      </c>
      <c r="H2162" s="92" t="s">
        <v>407</v>
      </c>
      <c r="I2162" s="118" t="s">
        <v>8213</v>
      </c>
      <c r="J2162" s="119">
        <v>10</v>
      </c>
      <c r="K2162" s="119">
        <v>6600</v>
      </c>
      <c r="L2162" s="119">
        <f t="shared" si="245"/>
        <v>-48111</v>
      </c>
      <c r="N2162" s="48" t="s">
        <v>243</v>
      </c>
      <c r="P2162" s="119">
        <v>39600</v>
      </c>
      <c r="Q2162" s="119">
        <v>39600</v>
      </c>
      <c r="R2162" s="119">
        <v>0</v>
      </c>
      <c r="S2162" s="119">
        <f t="shared" si="240"/>
        <v>79200</v>
      </c>
      <c r="T2162" s="119">
        <f t="shared" si="241"/>
        <v>79200</v>
      </c>
      <c r="U2162" s="119">
        <v>54711</v>
      </c>
      <c r="V2162" s="119">
        <v>40926</v>
      </c>
      <c r="W2162" s="119">
        <v>39718</v>
      </c>
      <c r="X2162" s="119">
        <f t="shared" si="247"/>
        <v>-56037</v>
      </c>
      <c r="Y2162" s="92" t="s">
        <v>12848</v>
      </c>
      <c r="Z2162" s="93">
        <v>0.27850000000000003</v>
      </c>
      <c r="AA2162" s="178">
        <v>0.28699999999999998</v>
      </c>
      <c r="AB2162" s="93">
        <f t="shared" si="242"/>
        <v>8.499999999999952E-3</v>
      </c>
      <c r="AE2162" s="48" t="s">
        <v>15145</v>
      </c>
      <c r="AF2162" s="172">
        <v>0.28699999999999998</v>
      </c>
      <c r="AK2162" s="48" t="s">
        <v>15148</v>
      </c>
      <c r="AM2162" s="48" t="s">
        <v>3846</v>
      </c>
      <c r="AN2162" s="48" t="s">
        <v>8160</v>
      </c>
      <c r="AQ2162" s="123" t="s">
        <v>15707</v>
      </c>
      <c r="AR2162" s="179">
        <v>0.28699999999999998</v>
      </c>
      <c r="AS2162" s="180" t="s">
        <v>15701</v>
      </c>
      <c r="AT2162" s="181">
        <v>250</v>
      </c>
      <c r="AU2162" s="181">
        <v>16</v>
      </c>
      <c r="AV2162" s="180" t="s">
        <v>15708</v>
      </c>
    </row>
    <row r="2163" spans="1:48" ht="45" x14ac:dyDescent="0.2">
      <c r="A2163" s="92" t="s">
        <v>8214</v>
      </c>
      <c r="B2163" s="92" t="s">
        <v>8215</v>
      </c>
      <c r="C2163" s="117" t="s">
        <v>166</v>
      </c>
      <c r="D2163" s="92" t="s">
        <v>403</v>
      </c>
      <c r="E2163" s="92" t="s">
        <v>8216</v>
      </c>
      <c r="F2163" s="92" t="s">
        <v>405</v>
      </c>
      <c r="G2163" s="92" t="s">
        <v>406</v>
      </c>
      <c r="H2163" s="92" t="s">
        <v>407</v>
      </c>
      <c r="I2163" s="118" t="s">
        <v>8217</v>
      </c>
      <c r="J2163" s="119">
        <v>10</v>
      </c>
      <c r="K2163" s="119">
        <v>6600</v>
      </c>
      <c r="L2163" s="119">
        <f t="shared" si="245"/>
        <v>-142797</v>
      </c>
      <c r="N2163" s="48" t="s">
        <v>243</v>
      </c>
      <c r="P2163" s="119">
        <v>105600</v>
      </c>
      <c r="Q2163" s="119">
        <v>92400</v>
      </c>
      <c r="R2163" s="119">
        <v>13200</v>
      </c>
      <c r="S2163" s="119">
        <f t="shared" si="240"/>
        <v>198000</v>
      </c>
      <c r="T2163" s="119">
        <f t="shared" si="241"/>
        <v>211200</v>
      </c>
      <c r="U2163" s="119">
        <v>149397</v>
      </c>
      <c r="V2163" s="119">
        <v>102230</v>
      </c>
      <c r="W2163" s="119">
        <v>99140</v>
      </c>
      <c r="X2163" s="119">
        <f t="shared" si="247"/>
        <v>-146027</v>
      </c>
      <c r="Y2163" s="92" t="s">
        <v>12848</v>
      </c>
      <c r="Z2163" s="93">
        <v>0.37247999999999998</v>
      </c>
      <c r="AA2163" s="178">
        <v>0.253</v>
      </c>
      <c r="AB2163" s="93">
        <f t="shared" si="242"/>
        <v>-0.11947999999999998</v>
      </c>
      <c r="AC2163" s="48" t="s">
        <v>15208</v>
      </c>
      <c r="AE2163" s="48" t="s">
        <v>15145</v>
      </c>
      <c r="AK2163" s="48" t="s">
        <v>15709</v>
      </c>
      <c r="AM2163" s="48" t="s">
        <v>3846</v>
      </c>
      <c r="AN2163" s="48" t="s">
        <v>8160</v>
      </c>
      <c r="AQ2163" s="123"/>
      <c r="AR2163" s="179">
        <v>0.253</v>
      </c>
      <c r="AS2163" s="180" t="s">
        <v>15701</v>
      </c>
      <c r="AT2163" s="181">
        <v>6600</v>
      </c>
      <c r="AU2163" s="181">
        <v>10</v>
      </c>
      <c r="AV2163" s="180" t="s">
        <v>8217</v>
      </c>
    </row>
    <row r="2164" spans="1:48" ht="60" x14ac:dyDescent="0.2">
      <c r="A2164" s="92" t="s">
        <v>8218</v>
      </c>
      <c r="B2164" s="92" t="s">
        <v>8219</v>
      </c>
      <c r="C2164" s="117" t="s">
        <v>166</v>
      </c>
      <c r="D2164" s="92" t="s">
        <v>403</v>
      </c>
      <c r="E2164" s="92" t="s">
        <v>8220</v>
      </c>
      <c r="F2164" s="92" t="s">
        <v>405</v>
      </c>
      <c r="G2164" s="92" t="s">
        <v>406</v>
      </c>
      <c r="H2164" s="92" t="s">
        <v>407</v>
      </c>
      <c r="I2164" s="118">
        <v>877030068</v>
      </c>
      <c r="J2164" s="119">
        <v>16</v>
      </c>
      <c r="K2164" s="119">
        <v>1700</v>
      </c>
      <c r="L2164" s="119">
        <f t="shared" si="245"/>
        <v>1655</v>
      </c>
      <c r="M2164" s="119"/>
      <c r="N2164" s="48" t="s">
        <v>243</v>
      </c>
      <c r="O2164" s="48" t="s">
        <v>504</v>
      </c>
      <c r="P2164" s="119">
        <v>0</v>
      </c>
      <c r="Q2164" s="119">
        <v>0</v>
      </c>
      <c r="R2164" s="119">
        <v>0</v>
      </c>
      <c r="S2164" s="119">
        <f t="shared" si="240"/>
        <v>0</v>
      </c>
      <c r="T2164" s="119">
        <f t="shared" si="241"/>
        <v>0</v>
      </c>
      <c r="U2164" s="119">
        <v>45</v>
      </c>
      <c r="V2164" s="119">
        <v>6</v>
      </c>
      <c r="W2164" s="119">
        <v>6</v>
      </c>
      <c r="X2164" s="119">
        <f t="shared" si="247"/>
        <v>-51</v>
      </c>
      <c r="Y2164" s="92" t="s">
        <v>12848</v>
      </c>
      <c r="Z2164" s="93">
        <v>1.1000000000000001</v>
      </c>
      <c r="AA2164" s="178">
        <v>1.22</v>
      </c>
      <c r="AB2164" s="93">
        <f t="shared" si="242"/>
        <v>0.11999999999999988</v>
      </c>
      <c r="AE2164" s="48" t="s">
        <v>15145</v>
      </c>
      <c r="AF2164" s="172">
        <v>1.22</v>
      </c>
      <c r="AK2164" s="48" t="s">
        <v>15148</v>
      </c>
      <c r="AM2164" s="48" t="s">
        <v>3846</v>
      </c>
      <c r="AN2164" s="48" t="s">
        <v>8160</v>
      </c>
      <c r="AQ2164" s="123" t="s">
        <v>15271</v>
      </c>
      <c r="AR2164" s="179">
        <v>1.22</v>
      </c>
      <c r="AS2164" s="180" t="s">
        <v>406</v>
      </c>
      <c r="AT2164" s="181">
        <v>1700</v>
      </c>
      <c r="AU2164" s="181">
        <v>16</v>
      </c>
      <c r="AV2164" s="194">
        <v>877030068</v>
      </c>
    </row>
    <row r="2165" spans="1:48" ht="30" x14ac:dyDescent="0.2">
      <c r="A2165" s="92" t="s">
        <v>8222</v>
      </c>
      <c r="B2165" s="92" t="s">
        <v>8223</v>
      </c>
      <c r="C2165" s="117" t="s">
        <v>166</v>
      </c>
      <c r="D2165" s="92" t="s">
        <v>403</v>
      </c>
      <c r="E2165" s="92" t="s">
        <v>8224</v>
      </c>
      <c r="F2165" s="92" t="s">
        <v>405</v>
      </c>
      <c r="G2165" s="92" t="s">
        <v>406</v>
      </c>
      <c r="H2165" s="92" t="s">
        <v>407</v>
      </c>
      <c r="I2165" s="118">
        <v>877131006</v>
      </c>
      <c r="J2165" s="119">
        <v>9</v>
      </c>
      <c r="K2165" s="119">
        <v>3200</v>
      </c>
      <c r="L2165" s="119">
        <f t="shared" si="245"/>
        <v>2901</v>
      </c>
      <c r="M2165" s="119"/>
      <c r="N2165" s="48" t="s">
        <v>243</v>
      </c>
      <c r="P2165" s="119">
        <v>0</v>
      </c>
      <c r="Q2165" s="119">
        <v>0</v>
      </c>
      <c r="R2165" s="119">
        <v>0</v>
      </c>
      <c r="S2165" s="119">
        <f t="shared" si="240"/>
        <v>0</v>
      </c>
      <c r="T2165" s="119">
        <f t="shared" si="241"/>
        <v>0</v>
      </c>
      <c r="U2165" s="119">
        <v>299</v>
      </c>
      <c r="V2165" s="119">
        <v>96</v>
      </c>
      <c r="W2165" s="119">
        <v>96</v>
      </c>
      <c r="X2165" s="119">
        <f t="shared" si="247"/>
        <v>-395</v>
      </c>
      <c r="Y2165" s="92" t="s">
        <v>12848</v>
      </c>
      <c r="Z2165" s="93">
        <v>0.52</v>
      </c>
      <c r="AA2165" s="178">
        <v>0.52</v>
      </c>
      <c r="AB2165" s="93">
        <f t="shared" si="242"/>
        <v>0</v>
      </c>
      <c r="AE2165" s="48" t="s">
        <v>15145</v>
      </c>
      <c r="AF2165" s="172">
        <v>0.52</v>
      </c>
      <c r="AK2165" s="48" t="s">
        <v>15148</v>
      </c>
      <c r="AM2165" s="48" t="s">
        <v>3846</v>
      </c>
      <c r="AN2165" s="48" t="s">
        <v>8160</v>
      </c>
      <c r="AQ2165" s="123"/>
      <c r="AR2165" s="179">
        <v>0.52</v>
      </c>
      <c r="AS2165" s="180" t="s">
        <v>15704</v>
      </c>
      <c r="AT2165" s="181">
        <v>3200</v>
      </c>
      <c r="AU2165" s="181">
        <v>8</v>
      </c>
      <c r="AV2165" s="194">
        <v>900000000</v>
      </c>
    </row>
    <row r="2166" spans="1:48" ht="30" x14ac:dyDescent="0.2">
      <c r="A2166" s="92" t="s">
        <v>8226</v>
      </c>
      <c r="B2166" s="92" t="s">
        <v>8227</v>
      </c>
      <c r="C2166" s="117" t="s">
        <v>166</v>
      </c>
      <c r="D2166" s="92" t="s">
        <v>437</v>
      </c>
      <c r="E2166" s="92" t="s">
        <v>8228</v>
      </c>
      <c r="F2166" s="92" t="s">
        <v>405</v>
      </c>
      <c r="G2166" s="92" t="s">
        <v>439</v>
      </c>
      <c r="H2166" s="92" t="s">
        <v>8168</v>
      </c>
      <c r="I2166" s="118" t="s">
        <v>8229</v>
      </c>
      <c r="J2166" s="119">
        <v>11</v>
      </c>
      <c r="K2166" s="119">
        <v>1080</v>
      </c>
      <c r="L2166" s="119">
        <f t="shared" si="245"/>
        <v>-10574</v>
      </c>
      <c r="N2166" s="48" t="s">
        <v>243</v>
      </c>
      <c r="P2166" s="119">
        <v>6480</v>
      </c>
      <c r="Q2166" s="119">
        <v>4680</v>
      </c>
      <c r="R2166" s="119">
        <v>1800</v>
      </c>
      <c r="S2166" s="119">
        <f t="shared" si="240"/>
        <v>11160</v>
      </c>
      <c r="T2166" s="119">
        <f t="shared" si="241"/>
        <v>12960</v>
      </c>
      <c r="U2166" s="119">
        <v>11654</v>
      </c>
      <c r="V2166" s="119">
        <v>6281</v>
      </c>
      <c r="W2166" s="119">
        <v>4880</v>
      </c>
      <c r="X2166" s="119">
        <f t="shared" si="247"/>
        <v>-11455</v>
      </c>
      <c r="Y2166" s="92" t="s">
        <v>12848</v>
      </c>
      <c r="Z2166" s="93">
        <v>1.9</v>
      </c>
      <c r="AA2166" s="178">
        <v>2.86938</v>
      </c>
      <c r="AB2166" s="93">
        <f t="shared" si="242"/>
        <v>0.96938000000000013</v>
      </c>
      <c r="AE2166" s="48" t="s">
        <v>15145</v>
      </c>
      <c r="AF2166" s="172">
        <v>2.86938</v>
      </c>
      <c r="AK2166" s="48" t="s">
        <v>15148</v>
      </c>
      <c r="AM2166" s="48" t="s">
        <v>3846</v>
      </c>
      <c r="AN2166" s="48" t="s">
        <v>8160</v>
      </c>
      <c r="AQ2166" s="123" t="s">
        <v>15164</v>
      </c>
      <c r="AR2166" s="179">
        <v>2.86938</v>
      </c>
      <c r="AS2166" s="180" t="s">
        <v>439</v>
      </c>
      <c r="AT2166" s="181">
        <v>2400</v>
      </c>
      <c r="AU2166" s="181">
        <v>6</v>
      </c>
      <c r="AV2166" s="180" t="s">
        <v>15710</v>
      </c>
    </row>
    <row r="2167" spans="1:48" ht="45" x14ac:dyDescent="0.2">
      <c r="A2167" s="92" t="s">
        <v>8230</v>
      </c>
      <c r="B2167" s="92" t="s">
        <v>8231</v>
      </c>
      <c r="C2167" s="117" t="s">
        <v>166</v>
      </c>
      <c r="D2167" s="92" t="s">
        <v>403</v>
      </c>
      <c r="E2167" s="92" t="s">
        <v>8232</v>
      </c>
      <c r="F2167" s="92" t="s">
        <v>405</v>
      </c>
      <c r="G2167" s="92" t="s">
        <v>524</v>
      </c>
      <c r="H2167" s="92" t="s">
        <v>431</v>
      </c>
      <c r="I2167" s="118" t="s">
        <v>8233</v>
      </c>
      <c r="J2167" s="119">
        <v>8</v>
      </c>
      <c r="K2167" s="119">
        <v>4800</v>
      </c>
      <c r="L2167" s="119">
        <f t="shared" si="245"/>
        <v>-7074</v>
      </c>
      <c r="N2167" s="48" t="s">
        <v>173</v>
      </c>
      <c r="P2167" s="119">
        <v>4845</v>
      </c>
      <c r="Q2167" s="119">
        <v>4845</v>
      </c>
      <c r="R2167" s="119">
        <v>0</v>
      </c>
      <c r="S2167" s="119">
        <f t="shared" si="240"/>
        <v>9690</v>
      </c>
      <c r="T2167" s="119">
        <f t="shared" si="241"/>
        <v>9690</v>
      </c>
      <c r="U2167" s="119">
        <v>11874</v>
      </c>
      <c r="V2167" s="119">
        <v>6389</v>
      </c>
      <c r="W2167" s="119">
        <v>4988</v>
      </c>
      <c r="X2167" s="119">
        <f>T2167-(U2167+V2167)</f>
        <v>-8573</v>
      </c>
      <c r="Y2167" s="92" t="s">
        <v>12848</v>
      </c>
      <c r="Z2167" s="93">
        <v>0.30449999999999999</v>
      </c>
      <c r="AA2167" s="178">
        <v>0.3533</v>
      </c>
      <c r="AB2167" s="93">
        <f t="shared" si="242"/>
        <v>4.880000000000001E-2</v>
      </c>
      <c r="AE2167" s="48" t="s">
        <v>15145</v>
      </c>
      <c r="AF2167" s="172">
        <v>0.3533</v>
      </c>
      <c r="AK2167" s="48" t="s">
        <v>15711</v>
      </c>
      <c r="AM2167" s="48" t="s">
        <v>3846</v>
      </c>
      <c r="AN2167" s="48" t="s">
        <v>8160</v>
      </c>
      <c r="AQ2167" s="123" t="s">
        <v>15712</v>
      </c>
      <c r="AR2167" s="179">
        <v>0.3533</v>
      </c>
      <c r="AS2167" s="180" t="s">
        <v>15705</v>
      </c>
      <c r="AT2167" s="181">
        <v>4800</v>
      </c>
      <c r="AU2167" s="181">
        <v>6</v>
      </c>
      <c r="AV2167" s="180" t="s">
        <v>8233</v>
      </c>
    </row>
    <row r="2168" spans="1:48" ht="30" x14ac:dyDescent="0.2">
      <c r="A2168" s="92" t="s">
        <v>8234</v>
      </c>
      <c r="B2168" s="92" t="s">
        <v>8235</v>
      </c>
      <c r="C2168" s="117" t="s">
        <v>166</v>
      </c>
      <c r="D2168" s="92" t="s">
        <v>437</v>
      </c>
      <c r="E2168" s="92" t="s">
        <v>8236</v>
      </c>
      <c r="F2168" s="92" t="s">
        <v>405</v>
      </c>
      <c r="G2168" s="92" t="s">
        <v>439</v>
      </c>
      <c r="H2168" s="92" t="s">
        <v>440</v>
      </c>
      <c r="I2168" s="118" t="s">
        <v>8237</v>
      </c>
      <c r="J2168" s="119">
        <v>11</v>
      </c>
      <c r="K2168" s="119">
        <v>819</v>
      </c>
      <c r="L2168" s="119">
        <f t="shared" si="245"/>
        <v>-2742</v>
      </c>
      <c r="N2168" s="48" t="s">
        <v>243</v>
      </c>
      <c r="P2168" s="119">
        <v>2457</v>
      </c>
      <c r="Q2168" s="119">
        <v>2457</v>
      </c>
      <c r="R2168" s="119">
        <v>0</v>
      </c>
      <c r="S2168" s="119">
        <f t="shared" si="240"/>
        <v>4914</v>
      </c>
      <c r="T2168" s="119">
        <f t="shared" si="241"/>
        <v>4914</v>
      </c>
      <c r="U2168" s="119">
        <v>3561</v>
      </c>
      <c r="V2168" s="119">
        <v>3167</v>
      </c>
      <c r="W2168" s="119">
        <v>2840</v>
      </c>
      <c r="X2168" s="119">
        <f>P2168-(U2168+V2168)</f>
        <v>-4271</v>
      </c>
      <c r="Y2168" s="92" t="s">
        <v>12848</v>
      </c>
      <c r="Z2168" s="93">
        <v>0.57199999999999995</v>
      </c>
      <c r="AA2168" s="178">
        <v>0.61700999999999995</v>
      </c>
      <c r="AB2168" s="93">
        <f t="shared" si="242"/>
        <v>4.5009999999999994E-2</v>
      </c>
      <c r="AE2168" s="48" t="s">
        <v>15145</v>
      </c>
      <c r="AF2168" s="172">
        <v>0.61700999999999995</v>
      </c>
      <c r="AK2168" s="48" t="s">
        <v>15148</v>
      </c>
      <c r="AM2168" s="48" t="s">
        <v>3846</v>
      </c>
      <c r="AN2168" s="48" t="s">
        <v>8160</v>
      </c>
      <c r="AQ2168" s="123" t="s">
        <v>15712</v>
      </c>
      <c r="AR2168" s="179">
        <v>0.61700999999999995</v>
      </c>
      <c r="AS2168" s="180" t="s">
        <v>439</v>
      </c>
      <c r="AT2168" s="181">
        <v>819</v>
      </c>
      <c r="AU2168" s="181">
        <v>13</v>
      </c>
      <c r="AV2168" s="180" t="s">
        <v>8237</v>
      </c>
    </row>
    <row r="2169" spans="1:48" ht="30" x14ac:dyDescent="0.2">
      <c r="A2169" s="92" t="s">
        <v>8238</v>
      </c>
      <c r="B2169" s="92" t="s">
        <v>8239</v>
      </c>
      <c r="C2169" s="117" t="s">
        <v>166</v>
      </c>
      <c r="D2169" s="92" t="s">
        <v>403</v>
      </c>
      <c r="E2169" s="92" t="s">
        <v>8240</v>
      </c>
      <c r="F2169" s="92" t="s">
        <v>405</v>
      </c>
      <c r="G2169" s="92" t="s">
        <v>406</v>
      </c>
      <c r="H2169" s="92" t="s">
        <v>407</v>
      </c>
      <c r="I2169" s="118">
        <v>734151692</v>
      </c>
      <c r="J2169" s="119">
        <v>9</v>
      </c>
      <c r="K2169" s="119">
        <v>6000</v>
      </c>
      <c r="L2169" s="119">
        <f t="shared" si="245"/>
        <v>4796</v>
      </c>
      <c r="M2169" s="119"/>
      <c r="N2169" s="48" t="s">
        <v>243</v>
      </c>
      <c r="P2169" s="119">
        <v>0</v>
      </c>
      <c r="Q2169" s="119">
        <v>0</v>
      </c>
      <c r="R2169" s="119">
        <v>0</v>
      </c>
      <c r="S2169" s="119">
        <f t="shared" si="240"/>
        <v>0</v>
      </c>
      <c r="T2169" s="119">
        <f t="shared" si="241"/>
        <v>0</v>
      </c>
      <c r="U2169" s="119">
        <v>1204</v>
      </c>
      <c r="V2169" s="119">
        <v>354</v>
      </c>
      <c r="W2169" s="119">
        <v>354</v>
      </c>
      <c r="X2169" s="119">
        <f>P2169-(U2169+V2169)</f>
        <v>-1558</v>
      </c>
      <c r="Y2169" s="92" t="s">
        <v>12848</v>
      </c>
      <c r="Z2169" s="93">
        <v>0.67579999999999996</v>
      </c>
      <c r="AA2169" s="178">
        <v>0.98411000000000004</v>
      </c>
      <c r="AB2169" s="93">
        <f t="shared" si="242"/>
        <v>0.30831000000000008</v>
      </c>
      <c r="AE2169" s="48" t="s">
        <v>15145</v>
      </c>
      <c r="AF2169" s="172">
        <v>0.98411000000000004</v>
      </c>
      <c r="AK2169" s="48" t="s">
        <v>15148</v>
      </c>
      <c r="AM2169" s="48" t="s">
        <v>3846</v>
      </c>
      <c r="AN2169" s="48" t="s">
        <v>8160</v>
      </c>
      <c r="AQ2169" s="123" t="s">
        <v>15164</v>
      </c>
      <c r="AR2169" s="179">
        <v>0.98411000000000004</v>
      </c>
      <c r="AS2169" s="180" t="s">
        <v>15704</v>
      </c>
      <c r="AT2169" s="181">
        <v>4000</v>
      </c>
      <c r="AU2169" s="181">
        <v>9</v>
      </c>
      <c r="AV2169" s="180" t="s">
        <v>15713</v>
      </c>
    </row>
    <row r="2170" spans="1:48" ht="30" x14ac:dyDescent="0.2">
      <c r="A2170" s="92" t="s">
        <v>8242</v>
      </c>
      <c r="B2170" s="92" t="s">
        <v>8243</v>
      </c>
      <c r="C2170" s="117" t="s">
        <v>166</v>
      </c>
      <c r="D2170" s="92" t="s">
        <v>437</v>
      </c>
      <c r="E2170" s="92" t="s">
        <v>8244</v>
      </c>
      <c r="F2170" s="92" t="s">
        <v>405</v>
      </c>
      <c r="G2170" s="92" t="s">
        <v>439</v>
      </c>
      <c r="H2170" s="92" t="s">
        <v>8168</v>
      </c>
      <c r="I2170" s="118" t="s">
        <v>8245</v>
      </c>
      <c r="J2170" s="119">
        <v>11</v>
      </c>
      <c r="K2170" s="119">
        <v>2205</v>
      </c>
      <c r="L2170" s="119">
        <f t="shared" si="245"/>
        <v>2095</v>
      </c>
      <c r="M2170" s="119"/>
      <c r="N2170" s="48" t="s">
        <v>243</v>
      </c>
      <c r="P2170" s="119">
        <v>0</v>
      </c>
      <c r="Q2170" s="119">
        <v>0</v>
      </c>
      <c r="R2170" s="119">
        <v>0</v>
      </c>
      <c r="S2170" s="119">
        <f t="shared" si="240"/>
        <v>0</v>
      </c>
      <c r="T2170" s="119">
        <f t="shared" si="241"/>
        <v>0</v>
      </c>
      <c r="U2170" s="119">
        <v>110</v>
      </c>
      <c r="V2170" s="119">
        <v>54</v>
      </c>
      <c r="W2170" s="119">
        <v>54</v>
      </c>
      <c r="X2170" s="119">
        <f>P2170-(U2170+V2170)</f>
        <v>-164</v>
      </c>
      <c r="Y2170" s="92" t="s">
        <v>12848</v>
      </c>
      <c r="Z2170" s="93">
        <v>0.38440000000000002</v>
      </c>
      <c r="AA2170" s="178">
        <v>1.4685900000000001</v>
      </c>
      <c r="AB2170" s="93">
        <f t="shared" si="242"/>
        <v>1.08419</v>
      </c>
      <c r="AE2170" s="48" t="s">
        <v>15145</v>
      </c>
      <c r="AF2170" s="172">
        <v>1.4685900000000001</v>
      </c>
      <c r="AK2170" s="48" t="s">
        <v>15148</v>
      </c>
      <c r="AM2170" s="48" t="s">
        <v>3846</v>
      </c>
      <c r="AN2170" s="48" t="s">
        <v>8160</v>
      </c>
      <c r="AQ2170" s="123" t="s">
        <v>15164</v>
      </c>
      <c r="AR2170" s="179">
        <v>1.4685900000000001</v>
      </c>
      <c r="AS2170" s="180" t="s">
        <v>439</v>
      </c>
      <c r="AT2170" s="181">
        <v>1</v>
      </c>
      <c r="AU2170" s="181">
        <v>2</v>
      </c>
      <c r="AV2170" s="180" t="s">
        <v>8245</v>
      </c>
    </row>
    <row r="2171" spans="1:48" ht="45" x14ac:dyDescent="0.2">
      <c r="A2171" s="92" t="s">
        <v>8246</v>
      </c>
      <c r="B2171" s="92" t="s">
        <v>8247</v>
      </c>
      <c r="C2171" s="117" t="s">
        <v>166</v>
      </c>
      <c r="D2171" s="92" t="s">
        <v>403</v>
      </c>
      <c r="E2171" s="92" t="s">
        <v>8248</v>
      </c>
      <c r="F2171" s="92" t="s">
        <v>405</v>
      </c>
      <c r="G2171" s="92" t="s">
        <v>690</v>
      </c>
      <c r="H2171" s="92" t="s">
        <v>691</v>
      </c>
      <c r="I2171" s="118" t="s">
        <v>8249</v>
      </c>
      <c r="J2171" s="119">
        <v>9</v>
      </c>
      <c r="K2171" s="119">
        <v>125</v>
      </c>
      <c r="L2171" s="119">
        <f t="shared" si="245"/>
        <v>-32433</v>
      </c>
      <c r="N2171" s="48" t="s">
        <v>173</v>
      </c>
      <c r="P2171" s="119">
        <v>12000</v>
      </c>
      <c r="Q2171" s="119">
        <v>12000</v>
      </c>
      <c r="R2171" s="119">
        <v>0</v>
      </c>
      <c r="S2171" s="119">
        <f t="shared" si="240"/>
        <v>24000</v>
      </c>
      <c r="T2171" s="119">
        <f t="shared" si="241"/>
        <v>24000</v>
      </c>
      <c r="U2171" s="119">
        <v>32558</v>
      </c>
      <c r="V2171" s="119">
        <v>19118</v>
      </c>
      <c r="W2171" s="119">
        <v>13138</v>
      </c>
      <c r="X2171" s="119">
        <f>T2171-(U2171+V2171)</f>
        <v>-27676</v>
      </c>
      <c r="Y2171" s="92" t="s">
        <v>12848</v>
      </c>
      <c r="Z2171" s="93">
        <v>0.3</v>
      </c>
      <c r="AA2171" s="178">
        <v>0.3</v>
      </c>
      <c r="AB2171" s="93">
        <f t="shared" si="242"/>
        <v>0</v>
      </c>
      <c r="AC2171" s="48" t="s">
        <v>15208</v>
      </c>
      <c r="AE2171" s="48" t="s">
        <v>15145</v>
      </c>
      <c r="AK2171" s="48" t="s">
        <v>15714</v>
      </c>
      <c r="AM2171" s="48" t="s">
        <v>3846</v>
      </c>
      <c r="AN2171" s="48" t="s">
        <v>8160</v>
      </c>
      <c r="AQ2171" s="123"/>
      <c r="AR2171" s="179">
        <v>0.3</v>
      </c>
      <c r="AS2171" s="180" t="s">
        <v>690</v>
      </c>
      <c r="AT2171" s="181">
        <v>125</v>
      </c>
      <c r="AU2171" s="181">
        <v>9</v>
      </c>
      <c r="AV2171" s="180" t="s">
        <v>8249</v>
      </c>
    </row>
    <row r="2172" spans="1:48" ht="30" x14ac:dyDescent="0.2">
      <c r="A2172" s="92" t="s">
        <v>8250</v>
      </c>
      <c r="B2172" s="92" t="s">
        <v>8251</v>
      </c>
      <c r="C2172" s="117" t="s">
        <v>166</v>
      </c>
      <c r="D2172" s="92" t="s">
        <v>403</v>
      </c>
      <c r="E2172" s="92" t="s">
        <v>8252</v>
      </c>
      <c r="F2172" s="92" t="s">
        <v>405</v>
      </c>
      <c r="G2172" s="92" t="s">
        <v>524</v>
      </c>
      <c r="H2172" s="92" t="s">
        <v>431</v>
      </c>
      <c r="I2172" s="118" t="s">
        <v>8253</v>
      </c>
      <c r="J2172" s="119">
        <v>10</v>
      </c>
      <c r="K2172" s="119">
        <v>1512</v>
      </c>
      <c r="L2172" s="119">
        <f t="shared" si="245"/>
        <v>-419</v>
      </c>
      <c r="N2172" s="48" t="s">
        <v>173</v>
      </c>
      <c r="P2172" s="119">
        <v>1512</v>
      </c>
      <c r="Q2172" s="119">
        <v>1512</v>
      </c>
      <c r="R2172" s="119">
        <v>0</v>
      </c>
      <c r="S2172" s="119">
        <f t="shared" si="240"/>
        <v>3024</v>
      </c>
      <c r="T2172" s="119">
        <f t="shared" si="241"/>
        <v>3024</v>
      </c>
      <c r="U2172" s="119">
        <v>1931</v>
      </c>
      <c r="V2172" s="119">
        <v>843</v>
      </c>
      <c r="W2172" s="119">
        <v>792</v>
      </c>
      <c r="X2172" s="119">
        <f>T2172-(U2172+V2172)</f>
        <v>250</v>
      </c>
      <c r="Y2172" s="92" t="s">
        <v>12863</v>
      </c>
      <c r="Z2172" s="93">
        <v>0.69120000000000004</v>
      </c>
      <c r="AA2172" s="178">
        <v>0.69120000000000004</v>
      </c>
      <c r="AB2172" s="93">
        <f t="shared" si="242"/>
        <v>0</v>
      </c>
      <c r="AE2172" s="48" t="s">
        <v>15145</v>
      </c>
      <c r="AF2172" s="172">
        <v>0.69120000000000004</v>
      </c>
      <c r="AK2172" s="48" t="s">
        <v>15148</v>
      </c>
      <c r="AM2172" s="48" t="s">
        <v>3846</v>
      </c>
      <c r="AN2172" s="48" t="s">
        <v>8160</v>
      </c>
      <c r="AQ2172" s="123" t="s">
        <v>15149</v>
      </c>
      <c r="AR2172" s="179">
        <v>0.69120000000000004</v>
      </c>
      <c r="AS2172" s="180" t="s">
        <v>15715</v>
      </c>
      <c r="AT2172" s="181">
        <v>1512</v>
      </c>
      <c r="AU2172" s="181">
        <v>10</v>
      </c>
      <c r="AV2172" s="180" t="s">
        <v>8253</v>
      </c>
    </row>
    <row r="2173" spans="1:48" ht="30" x14ac:dyDescent="0.2">
      <c r="A2173" s="92" t="s">
        <v>8254</v>
      </c>
      <c r="B2173" s="92" t="s">
        <v>8255</v>
      </c>
      <c r="C2173" s="117" t="s">
        <v>166</v>
      </c>
      <c r="D2173" s="92" t="s">
        <v>437</v>
      </c>
      <c r="E2173" s="92" t="s">
        <v>8256</v>
      </c>
      <c r="F2173" s="92" t="s">
        <v>405</v>
      </c>
      <c r="G2173" s="92" t="s">
        <v>439</v>
      </c>
      <c r="H2173" s="92" t="s">
        <v>8168</v>
      </c>
      <c r="I2173" s="118" t="s">
        <v>8257</v>
      </c>
      <c r="J2173" s="119">
        <v>11</v>
      </c>
      <c r="K2173" s="119">
        <v>2205</v>
      </c>
      <c r="L2173" s="119">
        <f t="shared" si="245"/>
        <v>735</v>
      </c>
      <c r="N2173" s="48" t="s">
        <v>243</v>
      </c>
      <c r="P2173" s="119">
        <v>0</v>
      </c>
      <c r="Q2173" s="119">
        <v>0</v>
      </c>
      <c r="R2173" s="119">
        <v>0</v>
      </c>
      <c r="S2173" s="119">
        <f t="shared" si="240"/>
        <v>0</v>
      </c>
      <c r="T2173" s="119">
        <f t="shared" si="241"/>
        <v>0</v>
      </c>
      <c r="U2173" s="119">
        <v>1470</v>
      </c>
      <c r="V2173" s="119">
        <v>793</v>
      </c>
      <c r="W2173" s="119">
        <v>600</v>
      </c>
      <c r="X2173" s="119">
        <f>P2173-(U2173+V2173)</f>
        <v>-2263</v>
      </c>
      <c r="Y2173" s="92" t="s">
        <v>12848</v>
      </c>
      <c r="Z2173" s="93">
        <v>0.89500000000000002</v>
      </c>
      <c r="AA2173" s="178">
        <v>1.60589</v>
      </c>
      <c r="AB2173" s="93">
        <f t="shared" si="242"/>
        <v>0.71089000000000002</v>
      </c>
      <c r="AE2173" s="48" t="s">
        <v>15145</v>
      </c>
      <c r="AF2173" s="172">
        <v>1.60589</v>
      </c>
      <c r="AK2173" s="48" t="s">
        <v>15148</v>
      </c>
      <c r="AM2173" s="48" t="s">
        <v>3846</v>
      </c>
      <c r="AN2173" s="48" t="s">
        <v>8160</v>
      </c>
      <c r="AQ2173" s="123" t="s">
        <v>15164</v>
      </c>
      <c r="AR2173" s="179">
        <v>1.60589</v>
      </c>
      <c r="AS2173" s="180" t="s">
        <v>439</v>
      </c>
      <c r="AT2173" s="181">
        <v>63</v>
      </c>
      <c r="AU2173" s="181">
        <v>13</v>
      </c>
      <c r="AV2173" s="180" t="s">
        <v>8257</v>
      </c>
    </row>
    <row r="2174" spans="1:48" ht="30" x14ac:dyDescent="0.2">
      <c r="A2174" s="92" t="s">
        <v>8258</v>
      </c>
      <c r="B2174" s="92" t="s">
        <v>8259</v>
      </c>
      <c r="C2174" s="117" t="s">
        <v>166</v>
      </c>
      <c r="D2174" s="92" t="s">
        <v>403</v>
      </c>
      <c r="E2174" s="92" t="s">
        <v>8260</v>
      </c>
      <c r="F2174" s="92" t="s">
        <v>405</v>
      </c>
      <c r="G2174" s="92" t="s">
        <v>551</v>
      </c>
      <c r="H2174" s="92" t="s">
        <v>552</v>
      </c>
      <c r="I2174" s="118" t="s">
        <v>8261</v>
      </c>
      <c r="J2174" s="119">
        <v>9</v>
      </c>
      <c r="K2174" s="119">
        <v>1050</v>
      </c>
      <c r="L2174" s="119">
        <f t="shared" si="245"/>
        <v>824</v>
      </c>
      <c r="M2174" s="119"/>
      <c r="N2174" s="48" t="s">
        <v>243</v>
      </c>
      <c r="P2174" s="119">
        <v>0</v>
      </c>
      <c r="Q2174" s="119">
        <v>0</v>
      </c>
      <c r="R2174" s="119">
        <v>0</v>
      </c>
      <c r="S2174" s="119">
        <f t="shared" si="240"/>
        <v>0</v>
      </c>
      <c r="T2174" s="119">
        <f t="shared" si="241"/>
        <v>0</v>
      </c>
      <c r="U2174" s="119">
        <v>226</v>
      </c>
      <c r="V2174" s="119">
        <v>167</v>
      </c>
      <c r="W2174" s="119">
        <v>144</v>
      </c>
      <c r="X2174" s="119">
        <f>P2174-(U2174+V2174)</f>
        <v>-393</v>
      </c>
      <c r="Y2174" s="92" t="s">
        <v>12848</v>
      </c>
      <c r="Z2174" s="93">
        <v>0.99</v>
      </c>
      <c r="AA2174" s="178">
        <v>0.99</v>
      </c>
      <c r="AB2174" s="93">
        <f t="shared" si="242"/>
        <v>0</v>
      </c>
      <c r="AE2174" s="48" t="s">
        <v>15145</v>
      </c>
      <c r="AF2174" s="172">
        <v>0.99</v>
      </c>
      <c r="AK2174" s="48" t="s">
        <v>15148</v>
      </c>
      <c r="AM2174" s="48" t="s">
        <v>3846</v>
      </c>
      <c r="AN2174" s="48" t="s">
        <v>8160</v>
      </c>
      <c r="AQ2174" s="123"/>
      <c r="AR2174" s="179">
        <v>0.99</v>
      </c>
      <c r="AS2174" s="180" t="s">
        <v>551</v>
      </c>
      <c r="AT2174" s="181">
        <v>1050</v>
      </c>
      <c r="AU2174" s="181">
        <v>9</v>
      </c>
      <c r="AV2174" s="180" t="s">
        <v>8261</v>
      </c>
    </row>
    <row r="2175" spans="1:48" ht="30" x14ac:dyDescent="0.2">
      <c r="A2175" s="92" t="s">
        <v>8262</v>
      </c>
      <c r="B2175" s="92" t="s">
        <v>8263</v>
      </c>
      <c r="C2175" s="117" t="s">
        <v>166</v>
      </c>
      <c r="D2175" s="92" t="s">
        <v>437</v>
      </c>
      <c r="E2175" s="92" t="s">
        <v>8264</v>
      </c>
      <c r="F2175" s="92" t="s">
        <v>405</v>
      </c>
      <c r="G2175" s="92" t="s">
        <v>439</v>
      </c>
      <c r="H2175" s="92" t="s">
        <v>8168</v>
      </c>
      <c r="I2175" s="118" t="s">
        <v>8265</v>
      </c>
      <c r="J2175" s="119">
        <v>11</v>
      </c>
      <c r="K2175" s="119">
        <v>1750</v>
      </c>
      <c r="L2175" s="119">
        <f t="shared" si="245"/>
        <v>1303</v>
      </c>
      <c r="M2175" s="92">
        <v>898.63</v>
      </c>
      <c r="N2175" s="48" t="s">
        <v>243</v>
      </c>
      <c r="P2175" s="119">
        <v>1750</v>
      </c>
      <c r="Q2175" s="119">
        <v>1750</v>
      </c>
      <c r="R2175" s="119">
        <v>0</v>
      </c>
      <c r="S2175" s="119">
        <f t="shared" si="240"/>
        <v>3500</v>
      </c>
      <c r="T2175" s="119">
        <f t="shared" si="241"/>
        <v>3500</v>
      </c>
      <c r="U2175" s="119">
        <v>447</v>
      </c>
      <c r="V2175" s="119">
        <v>171</v>
      </c>
      <c r="W2175" s="119">
        <v>180</v>
      </c>
      <c r="X2175" s="119">
        <f>P2175-(U2175+V2175)</f>
        <v>1132</v>
      </c>
      <c r="Y2175" s="92" t="s">
        <v>12863</v>
      </c>
      <c r="Z2175" s="93">
        <v>0.51349999999999996</v>
      </c>
      <c r="AA2175" s="178">
        <v>0.29199999999999998</v>
      </c>
      <c r="AB2175" s="93">
        <f t="shared" si="242"/>
        <v>-0.22149999999999997</v>
      </c>
      <c r="AE2175" s="48" t="s">
        <v>15145</v>
      </c>
      <c r="AF2175" s="172">
        <v>0.29199999999999998</v>
      </c>
      <c r="AK2175" s="48" t="s">
        <v>15148</v>
      </c>
      <c r="AM2175" s="48" t="s">
        <v>3846</v>
      </c>
      <c r="AN2175" s="48" t="s">
        <v>8160</v>
      </c>
      <c r="AQ2175" s="123" t="s">
        <v>15149</v>
      </c>
      <c r="AR2175" s="179">
        <v>0.29199999999999998</v>
      </c>
      <c r="AS2175" s="180" t="s">
        <v>439</v>
      </c>
      <c r="AT2175" s="181">
        <v>1750</v>
      </c>
      <c r="AU2175" s="181">
        <v>11</v>
      </c>
      <c r="AV2175" s="180" t="s">
        <v>8265</v>
      </c>
    </row>
    <row r="2176" spans="1:48" ht="30" x14ac:dyDescent="0.2">
      <c r="A2176" s="92" t="s">
        <v>8266</v>
      </c>
      <c r="B2176" s="92" t="s">
        <v>8267</v>
      </c>
      <c r="C2176" s="117" t="s">
        <v>166</v>
      </c>
      <c r="D2176" s="92" t="s">
        <v>283</v>
      </c>
      <c r="E2176" s="92" t="s">
        <v>8268</v>
      </c>
      <c r="F2176" s="92" t="s">
        <v>405</v>
      </c>
      <c r="G2176" s="92" t="s">
        <v>628</v>
      </c>
      <c r="H2176" s="92" t="s">
        <v>440</v>
      </c>
      <c r="I2176" s="118" t="s">
        <v>8269</v>
      </c>
      <c r="J2176" s="119">
        <v>13</v>
      </c>
      <c r="K2176" s="119">
        <v>12000</v>
      </c>
      <c r="L2176" s="119">
        <f t="shared" si="245"/>
        <v>-21511</v>
      </c>
      <c r="N2176" s="48" t="s">
        <v>243</v>
      </c>
      <c r="P2176" s="119">
        <v>35061</v>
      </c>
      <c r="Q2176" s="119">
        <v>12000</v>
      </c>
      <c r="R2176" s="119">
        <v>0</v>
      </c>
      <c r="S2176" s="119">
        <f t="shared" si="240"/>
        <v>47061</v>
      </c>
      <c r="T2176" s="119">
        <f t="shared" si="241"/>
        <v>47061</v>
      </c>
      <c r="U2176" s="119">
        <v>33511</v>
      </c>
      <c r="V2176" s="119">
        <v>20899</v>
      </c>
      <c r="W2176" s="119">
        <v>19398</v>
      </c>
      <c r="X2176" s="119">
        <f>P2176-(U2176+V2176)</f>
        <v>-19349</v>
      </c>
      <c r="Y2176" s="92" t="s">
        <v>12848</v>
      </c>
      <c r="Z2176" s="93">
        <v>1.1000000000000001</v>
      </c>
      <c r="AA2176" s="178">
        <v>1.1000000000000001</v>
      </c>
      <c r="AB2176" s="93">
        <f t="shared" si="242"/>
        <v>0</v>
      </c>
      <c r="AE2176" s="48" t="s">
        <v>15145</v>
      </c>
      <c r="AF2176" s="172">
        <v>1.1000000000000001</v>
      </c>
      <c r="AK2176" s="48" t="s">
        <v>15148</v>
      </c>
      <c r="AM2176" s="48" t="s">
        <v>3846</v>
      </c>
      <c r="AN2176" s="48" t="s">
        <v>8160</v>
      </c>
      <c r="AQ2176" s="123"/>
      <c r="AR2176" s="179">
        <v>1.1000000000000001</v>
      </c>
      <c r="AS2176" s="180" t="s">
        <v>628</v>
      </c>
      <c r="AT2176" s="181">
        <v>12000</v>
      </c>
      <c r="AU2176" s="181">
        <v>13</v>
      </c>
      <c r="AV2176" s="180" t="s">
        <v>8269</v>
      </c>
    </row>
    <row r="2177" spans="1:48" ht="30" x14ac:dyDescent="0.2">
      <c r="A2177" s="92" t="s">
        <v>8270</v>
      </c>
      <c r="B2177" s="92" t="s">
        <v>8271</v>
      </c>
      <c r="C2177" s="117" t="s">
        <v>166</v>
      </c>
      <c r="D2177" s="92" t="s">
        <v>283</v>
      </c>
      <c r="E2177" s="92" t="s">
        <v>8272</v>
      </c>
      <c r="F2177" s="92" t="s">
        <v>405</v>
      </c>
      <c r="G2177" s="92" t="s">
        <v>430</v>
      </c>
      <c r="H2177" s="92" t="s">
        <v>431</v>
      </c>
      <c r="I2177" s="118" t="s">
        <v>8273</v>
      </c>
      <c r="J2177" s="119">
        <v>7</v>
      </c>
      <c r="K2177" s="119">
        <v>500</v>
      </c>
      <c r="L2177" s="119">
        <f t="shared" si="245"/>
        <v>-1302</v>
      </c>
      <c r="N2177" s="48" t="s">
        <v>173</v>
      </c>
      <c r="P2177" s="119">
        <v>0</v>
      </c>
      <c r="Q2177" s="119">
        <v>0</v>
      </c>
      <c r="R2177" s="119">
        <v>0</v>
      </c>
      <c r="S2177" s="119">
        <f t="shared" si="240"/>
        <v>0</v>
      </c>
      <c r="T2177" s="119">
        <f t="shared" si="241"/>
        <v>0</v>
      </c>
      <c r="U2177" s="119">
        <v>1802</v>
      </c>
      <c r="V2177" s="119">
        <v>912</v>
      </c>
      <c r="W2177" s="119">
        <v>912</v>
      </c>
      <c r="X2177" s="119">
        <f>T2177-(U2177+V2177)</f>
        <v>-2714</v>
      </c>
      <c r="Y2177" s="92" t="s">
        <v>12848</v>
      </c>
      <c r="Z2177" s="93">
        <v>0.98</v>
      </c>
      <c r="AA2177" s="178">
        <v>3.8274599999999999</v>
      </c>
      <c r="AB2177" s="93">
        <f t="shared" si="242"/>
        <v>2.8474599999999999</v>
      </c>
      <c r="AE2177" s="48" t="s">
        <v>15145</v>
      </c>
      <c r="AF2177" s="172">
        <v>3.8274599999999999</v>
      </c>
      <c r="AK2177" s="48" t="s">
        <v>15148</v>
      </c>
      <c r="AM2177" s="48" t="s">
        <v>3846</v>
      </c>
      <c r="AN2177" s="48" t="s">
        <v>8160</v>
      </c>
      <c r="AQ2177" s="123" t="s">
        <v>15164</v>
      </c>
      <c r="AR2177" s="179">
        <v>3.8274599999999999</v>
      </c>
      <c r="AS2177" s="180" t="s">
        <v>430</v>
      </c>
      <c r="AT2177" s="181">
        <v>400</v>
      </c>
      <c r="AU2177" s="181">
        <v>2</v>
      </c>
      <c r="AV2177" s="180" t="s">
        <v>15716</v>
      </c>
    </row>
    <row r="2178" spans="1:48" ht="45" x14ac:dyDescent="0.2">
      <c r="A2178" s="92" t="s">
        <v>8274</v>
      </c>
      <c r="B2178" s="92" t="s">
        <v>8275</v>
      </c>
      <c r="C2178" s="117" t="s">
        <v>166</v>
      </c>
      <c r="D2178" s="92" t="s">
        <v>403</v>
      </c>
      <c r="E2178" s="92" t="s">
        <v>8276</v>
      </c>
      <c r="F2178" s="92" t="s">
        <v>405</v>
      </c>
      <c r="G2178" s="92" t="s">
        <v>406</v>
      </c>
      <c r="H2178" s="92" t="s">
        <v>407</v>
      </c>
      <c r="I2178" s="118">
        <v>430450615</v>
      </c>
      <c r="J2178" s="119">
        <v>9</v>
      </c>
      <c r="K2178" s="119">
        <v>1800</v>
      </c>
      <c r="L2178" s="119">
        <f t="shared" si="245"/>
        <v>-18523</v>
      </c>
      <c r="N2178" s="48" t="s">
        <v>243</v>
      </c>
      <c r="P2178" s="119">
        <v>12600</v>
      </c>
      <c r="Q2178" s="119">
        <v>12600</v>
      </c>
      <c r="R2178" s="119">
        <v>0</v>
      </c>
      <c r="S2178" s="119">
        <f t="shared" si="240"/>
        <v>25200</v>
      </c>
      <c r="T2178" s="119">
        <f t="shared" si="241"/>
        <v>25200</v>
      </c>
      <c r="U2178" s="119">
        <v>20323</v>
      </c>
      <c r="V2178" s="119">
        <v>18888</v>
      </c>
      <c r="W2178" s="119">
        <v>18466</v>
      </c>
      <c r="X2178" s="119">
        <f>P2178-(U2178+V2178)</f>
        <v>-26611</v>
      </c>
      <c r="Y2178" s="92" t="s">
        <v>12848</v>
      </c>
      <c r="Z2178" s="93">
        <v>0.85440000000000005</v>
      </c>
      <c r="AA2178" s="178">
        <v>0.85099999999999998</v>
      </c>
      <c r="AB2178" s="93">
        <f t="shared" si="242"/>
        <v>-3.4000000000000696E-3</v>
      </c>
      <c r="AC2178" s="48" t="s">
        <v>15208</v>
      </c>
      <c r="AE2178" s="48" t="s">
        <v>15145</v>
      </c>
      <c r="AK2178" s="48" t="s">
        <v>15717</v>
      </c>
      <c r="AM2178" s="48" t="s">
        <v>3846</v>
      </c>
      <c r="AN2178" s="48" t="s">
        <v>8160</v>
      </c>
      <c r="AQ2178" s="123"/>
      <c r="AR2178" s="179">
        <v>0.85099999999999998</v>
      </c>
      <c r="AS2178" s="180" t="s">
        <v>406</v>
      </c>
      <c r="AT2178" s="181">
        <v>1800</v>
      </c>
      <c r="AU2178" s="181">
        <v>9</v>
      </c>
      <c r="AV2178" s="194">
        <v>430450615</v>
      </c>
    </row>
    <row r="2179" spans="1:48" ht="30" x14ac:dyDescent="0.2">
      <c r="A2179" s="92" t="s">
        <v>8278</v>
      </c>
      <c r="B2179" s="92" t="s">
        <v>8279</v>
      </c>
      <c r="C2179" s="117" t="s">
        <v>166</v>
      </c>
      <c r="D2179" s="92" t="s">
        <v>283</v>
      </c>
      <c r="E2179" s="92" t="s">
        <v>8280</v>
      </c>
      <c r="F2179" s="92" t="s">
        <v>405</v>
      </c>
      <c r="G2179" s="92" t="s">
        <v>406</v>
      </c>
      <c r="H2179" s="92" t="s">
        <v>407</v>
      </c>
      <c r="I2179" s="118" t="s">
        <v>8281</v>
      </c>
      <c r="J2179" s="119">
        <v>12</v>
      </c>
      <c r="K2179" s="119">
        <v>1400</v>
      </c>
      <c r="L2179" s="119">
        <f t="shared" si="245"/>
        <v>1400</v>
      </c>
      <c r="M2179" s="119"/>
      <c r="N2179" s="48" t="s">
        <v>243</v>
      </c>
      <c r="P2179" s="119">
        <v>0</v>
      </c>
      <c r="Q2179" s="119">
        <v>0</v>
      </c>
      <c r="R2179" s="119">
        <v>0</v>
      </c>
      <c r="S2179" s="119">
        <f t="shared" ref="S2179:S2242" si="248">P2179+Q2179</f>
        <v>0</v>
      </c>
      <c r="T2179" s="119">
        <f t="shared" ref="T2179:T2242" si="249">P2179+Q2179+R2179</f>
        <v>0</v>
      </c>
      <c r="U2179" s="119">
        <v>0</v>
      </c>
      <c r="V2179" s="119">
        <v>36</v>
      </c>
      <c r="W2179" s="119">
        <v>240</v>
      </c>
      <c r="X2179" s="119">
        <f>P2179-(U2179+V2179)</f>
        <v>-36</v>
      </c>
      <c r="Y2179" s="92" t="s">
        <v>12848</v>
      </c>
      <c r="Z2179" s="93">
        <v>0.98</v>
      </c>
      <c r="AA2179" s="178">
        <v>0.98</v>
      </c>
      <c r="AB2179" s="93">
        <f t="shared" ref="AB2179:AB2242" si="250">AA2179-Z2179</f>
        <v>0</v>
      </c>
      <c r="AE2179" s="48" t="s">
        <v>15145</v>
      </c>
      <c r="AF2179" s="172">
        <v>0.98</v>
      </c>
      <c r="AK2179" s="48" t="s">
        <v>15148</v>
      </c>
      <c r="AM2179" s="48" t="s">
        <v>3846</v>
      </c>
      <c r="AN2179" s="48" t="s">
        <v>8160</v>
      </c>
      <c r="AQ2179" s="123"/>
      <c r="AR2179" s="179">
        <v>0.98</v>
      </c>
      <c r="AS2179" s="180" t="s">
        <v>406</v>
      </c>
      <c r="AT2179" s="181">
        <v>1400</v>
      </c>
      <c r="AU2179" s="181">
        <v>12</v>
      </c>
      <c r="AV2179" s="180" t="s">
        <v>8281</v>
      </c>
    </row>
    <row r="2180" spans="1:48" ht="60" x14ac:dyDescent="0.2">
      <c r="A2180" s="92" t="s">
        <v>8282</v>
      </c>
      <c r="B2180" s="92" t="s">
        <v>8283</v>
      </c>
      <c r="C2180" s="117" t="s">
        <v>166</v>
      </c>
      <c r="D2180" s="92" t="s">
        <v>283</v>
      </c>
      <c r="E2180" s="92" t="s">
        <v>8284</v>
      </c>
      <c r="F2180" s="92" t="s">
        <v>405</v>
      </c>
      <c r="G2180" s="92" t="s">
        <v>690</v>
      </c>
      <c r="H2180" s="92" t="s">
        <v>691</v>
      </c>
      <c r="I2180" s="118" t="s">
        <v>8285</v>
      </c>
      <c r="J2180" s="119">
        <v>5</v>
      </c>
      <c r="K2180" s="119">
        <v>125</v>
      </c>
      <c r="L2180" s="119">
        <f t="shared" si="245"/>
        <v>-54088</v>
      </c>
      <c r="N2180" s="48" t="s">
        <v>173</v>
      </c>
      <c r="P2180" s="119">
        <v>25</v>
      </c>
      <c r="Q2180" s="119">
        <v>0</v>
      </c>
      <c r="R2180" s="119">
        <v>0</v>
      </c>
      <c r="S2180" s="119">
        <f t="shared" si="248"/>
        <v>25</v>
      </c>
      <c r="T2180" s="119">
        <f t="shared" si="249"/>
        <v>25</v>
      </c>
      <c r="U2180" s="119">
        <v>54213</v>
      </c>
      <c r="V2180" s="119">
        <v>30452</v>
      </c>
      <c r="W2180" s="119">
        <v>28514</v>
      </c>
      <c r="X2180" s="119">
        <f>T2180-(U2180+V2180)</f>
        <v>-84640</v>
      </c>
      <c r="Y2180" s="92" t="s">
        <v>12848</v>
      </c>
      <c r="Z2180" s="93">
        <v>0.13</v>
      </c>
      <c r="AA2180" s="178">
        <v>0.24</v>
      </c>
      <c r="AB2180" s="93">
        <f t="shared" si="250"/>
        <v>0.10999999999999999</v>
      </c>
      <c r="AE2180" s="48" t="s">
        <v>15145</v>
      </c>
      <c r="AF2180" s="172">
        <v>0.24</v>
      </c>
      <c r="AK2180" s="48" t="s">
        <v>15148</v>
      </c>
      <c r="AM2180" s="48" t="s">
        <v>3846</v>
      </c>
      <c r="AN2180" s="48" t="s">
        <v>8160</v>
      </c>
      <c r="AQ2180" s="123" t="s">
        <v>15718</v>
      </c>
      <c r="AR2180" s="179">
        <v>0.24</v>
      </c>
      <c r="AS2180" s="180" t="s">
        <v>690</v>
      </c>
      <c r="AT2180" s="181">
        <v>125</v>
      </c>
      <c r="AU2180" s="181">
        <v>3</v>
      </c>
      <c r="AV2180" s="180" t="s">
        <v>8285</v>
      </c>
    </row>
    <row r="2181" spans="1:48" ht="30" x14ac:dyDescent="0.2">
      <c r="A2181" s="92" t="s">
        <v>8286</v>
      </c>
      <c r="B2181" s="92" t="s">
        <v>8287</v>
      </c>
      <c r="C2181" s="117" t="s">
        <v>166</v>
      </c>
      <c r="D2181" s="92" t="s">
        <v>283</v>
      </c>
      <c r="E2181" s="92" t="s">
        <v>8288</v>
      </c>
      <c r="F2181" s="92" t="s">
        <v>405</v>
      </c>
      <c r="G2181" s="92" t="s">
        <v>690</v>
      </c>
      <c r="H2181" s="92" t="s">
        <v>691</v>
      </c>
      <c r="I2181" s="118" t="s">
        <v>8289</v>
      </c>
      <c r="J2181" s="119">
        <v>6</v>
      </c>
      <c r="K2181" s="119">
        <v>125</v>
      </c>
      <c r="L2181" s="119">
        <f t="shared" si="245"/>
        <v>125</v>
      </c>
      <c r="M2181" s="119">
        <v>21.63</v>
      </c>
      <c r="N2181" s="48" t="s">
        <v>173</v>
      </c>
      <c r="P2181" s="119">
        <v>0</v>
      </c>
      <c r="Q2181" s="119">
        <v>0</v>
      </c>
      <c r="R2181" s="119">
        <v>0</v>
      </c>
      <c r="S2181" s="119">
        <f t="shared" si="248"/>
        <v>0</v>
      </c>
      <c r="T2181" s="119">
        <f t="shared" si="249"/>
        <v>0</v>
      </c>
      <c r="U2181" s="119">
        <v>0</v>
      </c>
      <c r="V2181" s="119">
        <v>0</v>
      </c>
      <c r="W2181" s="119">
        <v>0</v>
      </c>
      <c r="X2181" s="119">
        <f>T2181-(U2181+V2181)</f>
        <v>0</v>
      </c>
      <c r="Y2181" s="92" t="s">
        <v>12844</v>
      </c>
      <c r="Z2181" s="93">
        <v>0.17299999999999999</v>
      </c>
      <c r="AA2181" s="178">
        <v>0.17299999999999999</v>
      </c>
      <c r="AB2181" s="93">
        <f t="shared" si="250"/>
        <v>0</v>
      </c>
      <c r="AE2181" s="48" t="s">
        <v>15145</v>
      </c>
      <c r="AF2181" s="172">
        <v>0.17299999999999999</v>
      </c>
      <c r="AK2181" s="48" t="s">
        <v>15148</v>
      </c>
      <c r="AM2181" s="48" t="s">
        <v>3846</v>
      </c>
      <c r="AN2181" s="48" t="s">
        <v>8160</v>
      </c>
      <c r="AQ2181" s="123"/>
      <c r="AR2181" s="179">
        <v>0.17299999999999999</v>
      </c>
      <c r="AS2181" s="180" t="s">
        <v>690</v>
      </c>
      <c r="AT2181" s="181">
        <v>125</v>
      </c>
      <c r="AU2181" s="181">
        <v>6</v>
      </c>
      <c r="AV2181" s="180" t="s">
        <v>8289</v>
      </c>
    </row>
    <row r="2182" spans="1:48" ht="30" x14ac:dyDescent="0.2">
      <c r="A2182" s="92" t="s">
        <v>8290</v>
      </c>
      <c r="B2182" s="92" t="s">
        <v>8291</v>
      </c>
      <c r="C2182" s="117" t="s">
        <v>166</v>
      </c>
      <c r="D2182" s="92" t="s">
        <v>403</v>
      </c>
      <c r="E2182" s="92" t="s">
        <v>8292</v>
      </c>
      <c r="F2182" s="92" t="s">
        <v>405</v>
      </c>
      <c r="G2182" s="92" t="s">
        <v>406</v>
      </c>
      <c r="H2182" s="92" t="s">
        <v>407</v>
      </c>
      <c r="I2182" s="118" t="s">
        <v>8293</v>
      </c>
      <c r="J2182" s="119">
        <v>9</v>
      </c>
      <c r="K2182" s="119">
        <v>4000</v>
      </c>
      <c r="L2182" s="119">
        <f t="shared" si="245"/>
        <v>-6233</v>
      </c>
      <c r="N2182" s="48" t="s">
        <v>243</v>
      </c>
      <c r="P2182" s="119">
        <v>8000</v>
      </c>
      <c r="Q2182" s="119">
        <v>8000</v>
      </c>
      <c r="R2182" s="119">
        <v>0</v>
      </c>
      <c r="S2182" s="119">
        <f t="shared" si="248"/>
        <v>16000</v>
      </c>
      <c r="T2182" s="119">
        <f t="shared" si="249"/>
        <v>16000</v>
      </c>
      <c r="U2182" s="119">
        <v>10233</v>
      </c>
      <c r="V2182" s="119">
        <v>6874</v>
      </c>
      <c r="W2182" s="119">
        <v>6220</v>
      </c>
      <c r="X2182" s="119">
        <f>P2182-(U2182+V2182)</f>
        <v>-9107</v>
      </c>
      <c r="Y2182" s="92" t="s">
        <v>12848</v>
      </c>
      <c r="Z2182" s="93">
        <v>0.33400000000000002</v>
      </c>
      <c r="AA2182" s="178">
        <v>0.33400000000000002</v>
      </c>
      <c r="AB2182" s="93">
        <f t="shared" si="250"/>
        <v>0</v>
      </c>
      <c r="AE2182" s="48" t="s">
        <v>15145</v>
      </c>
      <c r="AF2182" s="172">
        <v>0.33400000000000002</v>
      </c>
      <c r="AK2182" s="48" t="s">
        <v>15148</v>
      </c>
      <c r="AM2182" s="48" t="s">
        <v>3846</v>
      </c>
      <c r="AN2182" s="48" t="s">
        <v>8160</v>
      </c>
      <c r="AQ2182" s="123"/>
      <c r="AR2182" s="179">
        <v>0.33400000000000002</v>
      </c>
      <c r="AS2182" s="180" t="s">
        <v>15701</v>
      </c>
      <c r="AT2182" s="181">
        <v>4000</v>
      </c>
      <c r="AU2182" s="181">
        <v>8</v>
      </c>
      <c r="AV2182" s="180" t="s">
        <v>8293</v>
      </c>
    </row>
    <row r="2183" spans="1:48" ht="30" x14ac:dyDescent="0.2">
      <c r="A2183" s="92" t="s">
        <v>8294</v>
      </c>
      <c r="B2183" s="92" t="s">
        <v>8295</v>
      </c>
      <c r="C2183" s="117" t="s">
        <v>166</v>
      </c>
      <c r="D2183" s="92" t="s">
        <v>283</v>
      </c>
      <c r="E2183" s="92" t="s">
        <v>8296</v>
      </c>
      <c r="F2183" s="92" t="s">
        <v>405</v>
      </c>
      <c r="G2183" s="92" t="s">
        <v>498</v>
      </c>
      <c r="H2183" s="92" t="s">
        <v>431</v>
      </c>
      <c r="I2183" s="118" t="s">
        <v>8297</v>
      </c>
      <c r="J2183" s="119">
        <v>15</v>
      </c>
      <c r="K2183" s="119">
        <v>4320</v>
      </c>
      <c r="L2183" s="119">
        <f t="shared" si="245"/>
        <v>-17103</v>
      </c>
      <c r="N2183" s="48" t="s">
        <v>173</v>
      </c>
      <c r="P2183" s="119">
        <v>27540</v>
      </c>
      <c r="Q2183" s="119">
        <v>22680</v>
      </c>
      <c r="R2183" s="119">
        <v>0</v>
      </c>
      <c r="S2183" s="119">
        <f t="shared" si="248"/>
        <v>50220</v>
      </c>
      <c r="T2183" s="119">
        <f t="shared" si="249"/>
        <v>50220</v>
      </c>
      <c r="U2183" s="119">
        <v>21423</v>
      </c>
      <c r="V2183" s="119">
        <v>16276</v>
      </c>
      <c r="W2183" s="119">
        <v>16042</v>
      </c>
      <c r="X2183" s="119">
        <f>T2183-(U2183+V2183)</f>
        <v>12521</v>
      </c>
      <c r="Y2183" s="92" t="s">
        <v>12863</v>
      </c>
      <c r="Z2183" s="93">
        <v>0.65</v>
      </c>
      <c r="AA2183" s="178">
        <v>0.65</v>
      </c>
      <c r="AB2183" s="93">
        <f t="shared" si="250"/>
        <v>0</v>
      </c>
      <c r="AE2183" s="48" t="s">
        <v>15145</v>
      </c>
      <c r="AF2183" s="172">
        <v>0.65</v>
      </c>
      <c r="AK2183" s="48" t="s">
        <v>15148</v>
      </c>
      <c r="AM2183" s="48" t="s">
        <v>3846</v>
      </c>
      <c r="AN2183" s="48" t="s">
        <v>8160</v>
      </c>
      <c r="AQ2183" s="123"/>
      <c r="AR2183" s="179">
        <v>0.65</v>
      </c>
      <c r="AS2183" s="180" t="s">
        <v>498</v>
      </c>
      <c r="AT2183" s="181">
        <v>4320</v>
      </c>
      <c r="AU2183" s="181">
        <v>11</v>
      </c>
      <c r="AV2183" s="180" t="s">
        <v>8297</v>
      </c>
    </row>
    <row r="2184" spans="1:48" ht="30" x14ac:dyDescent="0.2">
      <c r="A2184" s="92" t="s">
        <v>8298</v>
      </c>
      <c r="B2184" s="92" t="s">
        <v>8299</v>
      </c>
      <c r="C2184" s="117" t="s">
        <v>166</v>
      </c>
      <c r="D2184" s="92" t="s">
        <v>283</v>
      </c>
      <c r="E2184" s="92" t="s">
        <v>8300</v>
      </c>
      <c r="F2184" s="92" t="s">
        <v>405</v>
      </c>
      <c r="G2184" s="92" t="s">
        <v>646</v>
      </c>
      <c r="H2184" s="92" t="s">
        <v>647</v>
      </c>
      <c r="I2184" s="118" t="s">
        <v>8301</v>
      </c>
      <c r="J2184" s="119">
        <v>10</v>
      </c>
      <c r="K2184" s="119">
        <v>80</v>
      </c>
      <c r="L2184" s="119">
        <f t="shared" si="245"/>
        <v>80</v>
      </c>
      <c r="M2184" s="138">
        <v>1708</v>
      </c>
      <c r="N2184" s="48" t="s">
        <v>173</v>
      </c>
      <c r="P2184" s="119">
        <v>0</v>
      </c>
      <c r="Q2184" s="119">
        <v>0</v>
      </c>
      <c r="R2184" s="119">
        <v>0</v>
      </c>
      <c r="S2184" s="119">
        <f t="shared" si="248"/>
        <v>0</v>
      </c>
      <c r="T2184" s="119">
        <f t="shared" si="249"/>
        <v>0</v>
      </c>
      <c r="U2184" s="119">
        <v>0</v>
      </c>
      <c r="V2184" s="119">
        <v>0</v>
      </c>
      <c r="W2184" s="119">
        <v>0</v>
      </c>
      <c r="X2184" s="119">
        <f>T2184-(U2184+V2184)</f>
        <v>0</v>
      </c>
      <c r="Y2184" s="92" t="s">
        <v>12844</v>
      </c>
      <c r="Z2184" s="93">
        <v>21.35</v>
      </c>
      <c r="AA2184" s="178">
        <v>21.35</v>
      </c>
      <c r="AB2184" s="93">
        <f t="shared" si="250"/>
        <v>0</v>
      </c>
      <c r="AE2184" s="48" t="s">
        <v>15145</v>
      </c>
      <c r="AF2184" s="172">
        <v>21.35</v>
      </c>
      <c r="AK2184" s="48" t="s">
        <v>15148</v>
      </c>
      <c r="AM2184" s="48" t="s">
        <v>3846</v>
      </c>
      <c r="AN2184" s="48" t="s">
        <v>8160</v>
      </c>
      <c r="AQ2184" s="123"/>
      <c r="AR2184" s="179">
        <v>21.35</v>
      </c>
      <c r="AS2184" s="180" t="s">
        <v>646</v>
      </c>
      <c r="AT2184" s="181">
        <v>80</v>
      </c>
      <c r="AU2184" s="181">
        <v>10</v>
      </c>
      <c r="AV2184" s="180" t="s">
        <v>8301</v>
      </c>
    </row>
    <row r="2185" spans="1:48" ht="30" x14ac:dyDescent="0.2">
      <c r="A2185" s="129" t="s">
        <v>15719</v>
      </c>
      <c r="B2185" s="129" t="s">
        <v>15720</v>
      </c>
      <c r="C2185" s="117" t="s">
        <v>166</v>
      </c>
      <c r="D2185" s="92" t="s">
        <v>377</v>
      </c>
      <c r="E2185" s="92" t="s">
        <v>15721</v>
      </c>
      <c r="F2185" s="92" t="s">
        <v>405</v>
      </c>
      <c r="G2185" s="92" t="s">
        <v>15722</v>
      </c>
      <c r="H2185" s="92" t="s">
        <v>15723</v>
      </c>
      <c r="I2185" s="119">
        <v>7461057</v>
      </c>
      <c r="J2185" s="119">
        <v>77</v>
      </c>
      <c r="K2185" s="119">
        <v>500</v>
      </c>
      <c r="N2185" s="48" t="s">
        <v>243</v>
      </c>
      <c r="O2185" s="48" t="s">
        <v>278</v>
      </c>
      <c r="P2185" s="119">
        <v>0</v>
      </c>
      <c r="Q2185" s="119">
        <v>0</v>
      </c>
      <c r="R2185" s="119">
        <v>0</v>
      </c>
      <c r="S2185" s="119">
        <f t="shared" si="248"/>
        <v>0</v>
      </c>
      <c r="T2185" s="119">
        <f t="shared" si="249"/>
        <v>0</v>
      </c>
      <c r="U2185" s="119">
        <v>0</v>
      </c>
      <c r="V2185" s="119">
        <v>0</v>
      </c>
      <c r="W2185" s="119">
        <v>0</v>
      </c>
      <c r="X2185" s="119">
        <f>P2185-(U2185+V2185)</f>
        <v>0</v>
      </c>
      <c r="Y2185" s="92" t="s">
        <v>12844</v>
      </c>
      <c r="Z2185" s="171">
        <v>0.39</v>
      </c>
      <c r="AA2185" s="178">
        <v>0.39</v>
      </c>
      <c r="AB2185" s="93">
        <f t="shared" si="250"/>
        <v>0</v>
      </c>
      <c r="AE2185" s="48" t="s">
        <v>15145</v>
      </c>
      <c r="AF2185" s="172">
        <v>0.39</v>
      </c>
      <c r="AK2185" s="48" t="s">
        <v>13068</v>
      </c>
      <c r="AM2185" s="131" t="s">
        <v>3846</v>
      </c>
      <c r="AN2185" s="131" t="s">
        <v>8160</v>
      </c>
      <c r="AQ2185" s="123"/>
      <c r="AR2185" s="179">
        <v>0.39</v>
      </c>
      <c r="AS2185" s="180" t="s">
        <v>5874</v>
      </c>
      <c r="AT2185" s="181">
        <v>500</v>
      </c>
      <c r="AU2185" s="181">
        <v>10</v>
      </c>
      <c r="AV2185" s="194">
        <v>7461057</v>
      </c>
    </row>
    <row r="2186" spans="1:48" ht="30" x14ac:dyDescent="0.2">
      <c r="A2186" s="92" t="s">
        <v>8302</v>
      </c>
      <c r="B2186" s="92" t="s">
        <v>8303</v>
      </c>
      <c r="C2186" s="117" t="s">
        <v>166</v>
      </c>
      <c r="D2186" s="92" t="s">
        <v>377</v>
      </c>
      <c r="E2186" s="92" t="s">
        <v>8304</v>
      </c>
      <c r="F2186" s="92" t="s">
        <v>405</v>
      </c>
      <c r="G2186" s="92" t="s">
        <v>524</v>
      </c>
      <c r="H2186" s="92" t="s">
        <v>525</v>
      </c>
      <c r="I2186" s="118" t="s">
        <v>8305</v>
      </c>
      <c r="J2186" s="119">
        <v>12</v>
      </c>
      <c r="K2186" s="119">
        <v>430</v>
      </c>
      <c r="L2186" s="119">
        <f t="shared" ref="L2186:L2194" si="251">K2186-U2186</f>
        <v>430</v>
      </c>
      <c r="M2186" s="138">
        <v>1658.51</v>
      </c>
      <c r="N2186" s="48" t="s">
        <v>173</v>
      </c>
      <c r="P2186" s="119">
        <v>0</v>
      </c>
      <c r="Q2186" s="119">
        <v>0</v>
      </c>
      <c r="R2186" s="119">
        <v>0</v>
      </c>
      <c r="S2186" s="119">
        <f t="shared" si="248"/>
        <v>0</v>
      </c>
      <c r="T2186" s="119">
        <f t="shared" si="249"/>
        <v>0</v>
      </c>
      <c r="U2186" s="119">
        <v>0</v>
      </c>
      <c r="V2186" s="119">
        <v>0</v>
      </c>
      <c r="W2186" s="119">
        <v>0</v>
      </c>
      <c r="X2186" s="119">
        <f>T2186-(U2186+V2186)</f>
        <v>0</v>
      </c>
      <c r="Y2186" s="92" t="s">
        <v>12844</v>
      </c>
      <c r="Z2186" s="93">
        <v>3.8570000000000002</v>
      </c>
      <c r="AA2186" s="178">
        <v>3.8570000000000002</v>
      </c>
      <c r="AB2186" s="93">
        <f t="shared" si="250"/>
        <v>0</v>
      </c>
      <c r="AE2186" s="48" t="s">
        <v>15145</v>
      </c>
      <c r="AF2186" s="172">
        <v>3.8570000000000002</v>
      </c>
      <c r="AK2186" s="48" t="s">
        <v>15148</v>
      </c>
      <c r="AM2186" s="48" t="s">
        <v>3846</v>
      </c>
      <c r="AN2186" s="48" t="s">
        <v>8160</v>
      </c>
      <c r="AQ2186" s="123"/>
      <c r="AR2186" s="179">
        <v>3.8570000000000002</v>
      </c>
      <c r="AS2186" s="180" t="s">
        <v>524</v>
      </c>
      <c r="AT2186" s="181">
        <v>430</v>
      </c>
      <c r="AU2186" s="181">
        <v>11</v>
      </c>
      <c r="AV2186" s="180" t="s">
        <v>8305</v>
      </c>
    </row>
    <row r="2187" spans="1:48" ht="30" x14ac:dyDescent="0.2">
      <c r="A2187" s="92" t="s">
        <v>8306</v>
      </c>
      <c r="B2187" s="92" t="s">
        <v>8307</v>
      </c>
      <c r="C2187" s="117" t="s">
        <v>166</v>
      </c>
      <c r="D2187" s="92" t="s">
        <v>377</v>
      </c>
      <c r="E2187" s="92" t="s">
        <v>8308</v>
      </c>
      <c r="F2187" s="92" t="s">
        <v>405</v>
      </c>
      <c r="G2187" s="92" t="s">
        <v>407</v>
      </c>
      <c r="H2187" s="92" t="s">
        <v>13551</v>
      </c>
      <c r="I2187" s="118" t="s">
        <v>8309</v>
      </c>
      <c r="J2187" s="119">
        <v>15</v>
      </c>
      <c r="K2187" s="119">
        <v>252</v>
      </c>
      <c r="L2187" s="119">
        <f t="shared" si="251"/>
        <v>252</v>
      </c>
      <c r="M2187" s="119">
        <v>916.98</v>
      </c>
      <c r="N2187" s="48" t="s">
        <v>243</v>
      </c>
      <c r="P2187" s="119">
        <v>0</v>
      </c>
      <c r="Q2187" s="119">
        <v>0</v>
      </c>
      <c r="R2187" s="119">
        <v>0</v>
      </c>
      <c r="S2187" s="119">
        <f t="shared" si="248"/>
        <v>0</v>
      </c>
      <c r="T2187" s="119">
        <f t="shared" si="249"/>
        <v>0</v>
      </c>
      <c r="U2187" s="119">
        <v>0</v>
      </c>
      <c r="V2187" s="119">
        <v>0</v>
      </c>
      <c r="W2187" s="119">
        <v>0</v>
      </c>
      <c r="X2187" s="119">
        <f t="shared" ref="X2187:X2192" si="252">P2187-(U2187+V2187)</f>
        <v>0</v>
      </c>
      <c r="Y2187" s="92" t="s">
        <v>12844</v>
      </c>
      <c r="Z2187" s="93">
        <v>3.6387999999999998</v>
      </c>
      <c r="AA2187" s="178">
        <v>3.6387999999999998</v>
      </c>
      <c r="AB2187" s="93">
        <f t="shared" si="250"/>
        <v>0</v>
      </c>
      <c r="AE2187" s="48" t="s">
        <v>15145</v>
      </c>
      <c r="AF2187" s="172">
        <v>3.6387999999999998</v>
      </c>
      <c r="AK2187" s="48" t="s">
        <v>15148</v>
      </c>
      <c r="AM2187" s="48" t="s">
        <v>3846</v>
      </c>
      <c r="AN2187" s="48" t="s">
        <v>8160</v>
      </c>
      <c r="AQ2187" s="123"/>
      <c r="AR2187" s="179">
        <v>3.6387999999999998</v>
      </c>
      <c r="AS2187" s="180" t="s">
        <v>406</v>
      </c>
      <c r="AT2187" s="181">
        <v>252</v>
      </c>
      <c r="AU2187" s="181">
        <v>14</v>
      </c>
      <c r="AV2187" s="180" t="s">
        <v>8309</v>
      </c>
    </row>
    <row r="2188" spans="1:48" ht="30" x14ac:dyDescent="0.2">
      <c r="A2188" s="92" t="s">
        <v>8310</v>
      </c>
      <c r="B2188" s="92" t="s">
        <v>8311</v>
      </c>
      <c r="C2188" s="117" t="s">
        <v>166</v>
      </c>
      <c r="D2188" s="92" t="s">
        <v>377</v>
      </c>
      <c r="E2188" s="92" t="s">
        <v>8312</v>
      </c>
      <c r="F2188" s="92" t="s">
        <v>405</v>
      </c>
      <c r="G2188" s="92" t="s">
        <v>406</v>
      </c>
      <c r="H2188" s="92" t="s">
        <v>407</v>
      </c>
      <c r="I2188" s="118" t="s">
        <v>8313</v>
      </c>
      <c r="J2188" s="119">
        <v>22</v>
      </c>
      <c r="K2188" s="119">
        <v>966</v>
      </c>
      <c r="L2188" s="119">
        <f t="shared" si="251"/>
        <v>966</v>
      </c>
      <c r="M2188" s="138">
        <v>2145.4899999999998</v>
      </c>
      <c r="N2188" s="48" t="s">
        <v>243</v>
      </c>
      <c r="P2188" s="119">
        <v>0</v>
      </c>
      <c r="Q2188" s="119">
        <v>0</v>
      </c>
      <c r="R2188" s="119">
        <v>0</v>
      </c>
      <c r="S2188" s="119">
        <f t="shared" si="248"/>
        <v>0</v>
      </c>
      <c r="T2188" s="119">
        <f t="shared" si="249"/>
        <v>0</v>
      </c>
      <c r="U2188" s="119">
        <v>0</v>
      </c>
      <c r="V2188" s="119">
        <v>0</v>
      </c>
      <c r="W2188" s="119">
        <v>0</v>
      </c>
      <c r="X2188" s="119">
        <f t="shared" si="252"/>
        <v>0</v>
      </c>
      <c r="Y2188" s="92" t="s">
        <v>12844</v>
      </c>
      <c r="Z2188" s="93">
        <v>2.2210000000000001</v>
      </c>
      <c r="AA2188" s="178">
        <v>2.2210000000000001</v>
      </c>
      <c r="AB2188" s="93">
        <f t="shared" si="250"/>
        <v>0</v>
      </c>
      <c r="AE2188" s="48" t="s">
        <v>15145</v>
      </c>
      <c r="AF2188" s="172">
        <v>2.2210000000000001</v>
      </c>
      <c r="AK2188" s="48" t="s">
        <v>15148</v>
      </c>
      <c r="AM2188" s="48" t="s">
        <v>3846</v>
      </c>
      <c r="AN2188" s="48" t="s">
        <v>8160</v>
      </c>
      <c r="AQ2188" s="123"/>
      <c r="AR2188" s="179">
        <v>2.2210000000000001</v>
      </c>
      <c r="AS2188" s="180" t="s">
        <v>406</v>
      </c>
      <c r="AT2188" s="181">
        <v>966</v>
      </c>
      <c r="AU2188" s="181">
        <v>21</v>
      </c>
      <c r="AV2188" s="180" t="s">
        <v>8313</v>
      </c>
    </row>
    <row r="2189" spans="1:48" ht="30" x14ac:dyDescent="0.2">
      <c r="A2189" s="92" t="s">
        <v>8314</v>
      </c>
      <c r="B2189" s="92" t="s">
        <v>8315</v>
      </c>
      <c r="C2189" s="117" t="s">
        <v>166</v>
      </c>
      <c r="D2189" s="92" t="s">
        <v>377</v>
      </c>
      <c r="E2189" s="92" t="s">
        <v>8316</v>
      </c>
      <c r="F2189" s="92" t="s">
        <v>405</v>
      </c>
      <c r="G2189" s="92" t="s">
        <v>406</v>
      </c>
      <c r="H2189" s="92" t="s">
        <v>407</v>
      </c>
      <c r="I2189" s="118" t="s">
        <v>8317</v>
      </c>
      <c r="J2189" s="119">
        <v>10</v>
      </c>
      <c r="K2189" s="119">
        <v>630</v>
      </c>
      <c r="L2189" s="119">
        <f t="shared" si="251"/>
        <v>630</v>
      </c>
      <c r="M2189" s="138">
        <v>1225.01</v>
      </c>
      <c r="N2189" s="48" t="s">
        <v>243</v>
      </c>
      <c r="P2189" s="119">
        <v>0</v>
      </c>
      <c r="Q2189" s="119">
        <v>0</v>
      </c>
      <c r="R2189" s="119">
        <v>0</v>
      </c>
      <c r="S2189" s="119">
        <f t="shared" si="248"/>
        <v>0</v>
      </c>
      <c r="T2189" s="119">
        <f t="shared" si="249"/>
        <v>0</v>
      </c>
      <c r="U2189" s="119">
        <v>0</v>
      </c>
      <c r="V2189" s="119">
        <v>0</v>
      </c>
      <c r="W2189" s="119">
        <v>0</v>
      </c>
      <c r="X2189" s="119">
        <f t="shared" si="252"/>
        <v>0</v>
      </c>
      <c r="Y2189" s="92" t="s">
        <v>12844</v>
      </c>
      <c r="Z2189" s="93">
        <v>1.9444600000000001</v>
      </c>
      <c r="AA2189" s="178">
        <v>1.9444600000000001</v>
      </c>
      <c r="AB2189" s="93">
        <f t="shared" si="250"/>
        <v>0</v>
      </c>
      <c r="AE2189" s="48" t="s">
        <v>15145</v>
      </c>
      <c r="AF2189" s="172">
        <v>1.9444600000000001</v>
      </c>
      <c r="AK2189" s="48" t="s">
        <v>15148</v>
      </c>
      <c r="AM2189" s="48" t="s">
        <v>3846</v>
      </c>
      <c r="AN2189" s="48" t="s">
        <v>8160</v>
      </c>
      <c r="AQ2189" s="123"/>
      <c r="AR2189" s="179">
        <v>1.9444600000000001</v>
      </c>
      <c r="AS2189" s="180" t="s">
        <v>406</v>
      </c>
      <c r="AT2189" s="181">
        <v>630</v>
      </c>
      <c r="AU2189" s="181">
        <v>7</v>
      </c>
      <c r="AV2189" s="180" t="s">
        <v>8317</v>
      </c>
    </row>
    <row r="2190" spans="1:48" ht="30" x14ac:dyDescent="0.2">
      <c r="A2190" s="92" t="s">
        <v>8318</v>
      </c>
      <c r="B2190" s="92" t="s">
        <v>8319</v>
      </c>
      <c r="C2190" s="117" t="s">
        <v>166</v>
      </c>
      <c r="D2190" s="92" t="s">
        <v>377</v>
      </c>
      <c r="E2190" s="92" t="s">
        <v>8320</v>
      </c>
      <c r="F2190" s="92" t="s">
        <v>405</v>
      </c>
      <c r="G2190" s="92" t="s">
        <v>406</v>
      </c>
      <c r="H2190" s="92" t="s">
        <v>407</v>
      </c>
      <c r="I2190" s="118" t="s">
        <v>8321</v>
      </c>
      <c r="J2190" s="119">
        <v>10</v>
      </c>
      <c r="K2190" s="119">
        <v>720</v>
      </c>
      <c r="L2190" s="119">
        <f t="shared" si="251"/>
        <v>600</v>
      </c>
      <c r="M2190" s="138">
        <v>7128</v>
      </c>
      <c r="N2190" s="48" t="s">
        <v>243</v>
      </c>
      <c r="P2190" s="119">
        <v>0</v>
      </c>
      <c r="Q2190" s="119">
        <v>0</v>
      </c>
      <c r="R2190" s="119">
        <v>0</v>
      </c>
      <c r="S2190" s="119">
        <f t="shared" si="248"/>
        <v>0</v>
      </c>
      <c r="T2190" s="119">
        <f t="shared" si="249"/>
        <v>0</v>
      </c>
      <c r="U2190" s="119">
        <v>120</v>
      </c>
      <c r="V2190" s="119">
        <v>0</v>
      </c>
      <c r="W2190" s="119">
        <v>0</v>
      </c>
      <c r="X2190" s="119">
        <f t="shared" si="252"/>
        <v>-120</v>
      </c>
      <c r="Y2190" s="92" t="s">
        <v>12848</v>
      </c>
      <c r="Z2190" s="93">
        <v>9.9</v>
      </c>
      <c r="AA2190" s="178">
        <v>9.9</v>
      </c>
      <c r="AB2190" s="93">
        <f t="shared" si="250"/>
        <v>0</v>
      </c>
      <c r="AE2190" s="48" t="s">
        <v>15145</v>
      </c>
      <c r="AF2190" s="172">
        <v>9.9</v>
      </c>
      <c r="AK2190" s="48" t="s">
        <v>15148</v>
      </c>
      <c r="AM2190" s="48" t="s">
        <v>3846</v>
      </c>
      <c r="AN2190" s="48" t="s">
        <v>8160</v>
      </c>
      <c r="AQ2190" s="123"/>
      <c r="AR2190" s="179">
        <v>9.9</v>
      </c>
      <c r="AS2190" s="180" t="s">
        <v>15724</v>
      </c>
      <c r="AT2190" s="181">
        <v>720</v>
      </c>
      <c r="AU2190" s="181">
        <v>9</v>
      </c>
      <c r="AV2190" s="180" t="s">
        <v>8321</v>
      </c>
    </row>
    <row r="2191" spans="1:48" ht="30" x14ac:dyDescent="0.2">
      <c r="A2191" s="92" t="s">
        <v>8322</v>
      </c>
      <c r="B2191" s="92" t="s">
        <v>8323</v>
      </c>
      <c r="C2191" s="117" t="s">
        <v>166</v>
      </c>
      <c r="D2191" s="92" t="s">
        <v>377</v>
      </c>
      <c r="E2191" s="92" t="s">
        <v>8324</v>
      </c>
      <c r="F2191" s="92" t="s">
        <v>405</v>
      </c>
      <c r="G2191" s="92" t="s">
        <v>406</v>
      </c>
      <c r="H2191" s="92" t="s">
        <v>407</v>
      </c>
      <c r="I2191" s="118" t="s">
        <v>8325</v>
      </c>
      <c r="J2191" s="119">
        <v>10</v>
      </c>
      <c r="K2191" s="119">
        <v>740</v>
      </c>
      <c r="L2191" s="119">
        <f t="shared" si="251"/>
        <v>620</v>
      </c>
      <c r="M2191" s="138">
        <v>7326</v>
      </c>
      <c r="N2191" s="48" t="s">
        <v>243</v>
      </c>
      <c r="P2191" s="119">
        <v>0</v>
      </c>
      <c r="Q2191" s="119">
        <v>0</v>
      </c>
      <c r="R2191" s="119">
        <v>0</v>
      </c>
      <c r="S2191" s="119">
        <f t="shared" si="248"/>
        <v>0</v>
      </c>
      <c r="T2191" s="119">
        <f t="shared" si="249"/>
        <v>0</v>
      </c>
      <c r="U2191" s="119">
        <v>120</v>
      </c>
      <c r="V2191" s="119">
        <v>0</v>
      </c>
      <c r="W2191" s="119">
        <v>0</v>
      </c>
      <c r="X2191" s="119">
        <f t="shared" si="252"/>
        <v>-120</v>
      </c>
      <c r="Y2191" s="92" t="s">
        <v>12848</v>
      </c>
      <c r="Z2191" s="93">
        <v>9.9</v>
      </c>
      <c r="AA2191" s="178">
        <v>9.9</v>
      </c>
      <c r="AB2191" s="93">
        <f t="shared" si="250"/>
        <v>0</v>
      </c>
      <c r="AE2191" s="48" t="s">
        <v>15145</v>
      </c>
      <c r="AF2191" s="172">
        <v>9.9</v>
      </c>
      <c r="AK2191" s="48" t="s">
        <v>15148</v>
      </c>
      <c r="AM2191" s="48" t="s">
        <v>3846</v>
      </c>
      <c r="AN2191" s="48" t="s">
        <v>8160</v>
      </c>
      <c r="AQ2191" s="123"/>
      <c r="AR2191" s="179">
        <v>9.9</v>
      </c>
      <c r="AS2191" s="180" t="s">
        <v>15724</v>
      </c>
      <c r="AT2191" s="181">
        <v>720</v>
      </c>
      <c r="AU2191" s="181">
        <v>9</v>
      </c>
      <c r="AV2191" s="180" t="s">
        <v>8325</v>
      </c>
    </row>
    <row r="2192" spans="1:48" ht="30" x14ac:dyDescent="0.2">
      <c r="A2192" s="92" t="s">
        <v>8326</v>
      </c>
      <c r="B2192" s="92" t="s">
        <v>8327</v>
      </c>
      <c r="C2192" s="117" t="s">
        <v>166</v>
      </c>
      <c r="D2192" s="92" t="s">
        <v>377</v>
      </c>
      <c r="E2192" s="92" t="s">
        <v>8328</v>
      </c>
      <c r="F2192" s="92" t="s">
        <v>405</v>
      </c>
      <c r="G2192" s="92" t="s">
        <v>406</v>
      </c>
      <c r="H2192" s="92" t="s">
        <v>407</v>
      </c>
      <c r="I2192" s="118">
        <v>1725011002</v>
      </c>
      <c r="J2192" s="119">
        <v>13</v>
      </c>
      <c r="K2192" s="119">
        <v>90</v>
      </c>
      <c r="L2192" s="119">
        <f t="shared" si="251"/>
        <v>-150</v>
      </c>
      <c r="M2192" s="119">
        <v>448.2</v>
      </c>
      <c r="N2192" s="48" t="s">
        <v>243</v>
      </c>
      <c r="P2192" s="119">
        <v>0</v>
      </c>
      <c r="Q2192" s="119">
        <v>0</v>
      </c>
      <c r="R2192" s="119">
        <v>0</v>
      </c>
      <c r="S2192" s="119">
        <f t="shared" si="248"/>
        <v>0</v>
      </c>
      <c r="T2192" s="119">
        <f t="shared" si="249"/>
        <v>0</v>
      </c>
      <c r="U2192" s="119">
        <v>240</v>
      </c>
      <c r="V2192" s="119">
        <v>0</v>
      </c>
      <c r="W2192" s="119">
        <v>0</v>
      </c>
      <c r="X2192" s="119">
        <f t="shared" si="252"/>
        <v>-240</v>
      </c>
      <c r="Y2192" s="92" t="s">
        <v>12848</v>
      </c>
      <c r="Z2192" s="93">
        <v>4.9800000000000004</v>
      </c>
      <c r="AA2192" s="178">
        <v>4.9800000000000004</v>
      </c>
      <c r="AB2192" s="93">
        <f t="shared" si="250"/>
        <v>0</v>
      </c>
      <c r="AE2192" s="48" t="s">
        <v>15145</v>
      </c>
      <c r="AF2192" s="172">
        <v>4.9800000000000004</v>
      </c>
      <c r="AK2192" s="48" t="s">
        <v>15148</v>
      </c>
      <c r="AM2192" s="48" t="s">
        <v>3846</v>
      </c>
      <c r="AN2192" s="48" t="s">
        <v>8160</v>
      </c>
      <c r="AQ2192" s="123"/>
      <c r="AR2192" s="179">
        <v>4.9800000000000004</v>
      </c>
      <c r="AS2192" s="180" t="s">
        <v>15724</v>
      </c>
      <c r="AT2192" s="181">
        <v>90</v>
      </c>
      <c r="AU2192" s="181">
        <v>12</v>
      </c>
      <c r="AV2192" s="195">
        <v>1725011002</v>
      </c>
    </row>
    <row r="2193" spans="1:48" ht="30" x14ac:dyDescent="0.2">
      <c r="A2193" s="92" t="s">
        <v>8330</v>
      </c>
      <c r="B2193" s="92" t="s">
        <v>8331</v>
      </c>
      <c r="C2193" s="117" t="s">
        <v>166</v>
      </c>
      <c r="D2193" s="92" t="s">
        <v>2310</v>
      </c>
      <c r="E2193" s="92" t="s">
        <v>8332</v>
      </c>
      <c r="F2193" s="92" t="s">
        <v>1764</v>
      </c>
      <c r="G2193" s="92" t="s">
        <v>8333</v>
      </c>
      <c r="H2193" s="92" t="s">
        <v>8334</v>
      </c>
      <c r="I2193" s="118">
        <v>908945</v>
      </c>
      <c r="J2193" s="119">
        <v>4</v>
      </c>
      <c r="K2193" s="119">
        <v>10000</v>
      </c>
      <c r="L2193" s="119">
        <f t="shared" si="251"/>
        <v>-6630</v>
      </c>
      <c r="N2193" s="48" t="s">
        <v>173</v>
      </c>
      <c r="P2193" s="119">
        <v>10100</v>
      </c>
      <c r="Q2193" s="119">
        <v>10100</v>
      </c>
      <c r="R2193" s="119">
        <v>0</v>
      </c>
      <c r="S2193" s="119">
        <f t="shared" si="248"/>
        <v>20200</v>
      </c>
      <c r="T2193" s="119">
        <f t="shared" si="249"/>
        <v>20200</v>
      </c>
      <c r="U2193" s="119">
        <v>16630</v>
      </c>
      <c r="V2193" s="119">
        <v>6162</v>
      </c>
      <c r="W2193" s="119">
        <v>3840</v>
      </c>
      <c r="X2193" s="119">
        <f t="shared" ref="X2193:X2213" si="253">T2193-(U2193+V2193)</f>
        <v>-2592</v>
      </c>
      <c r="Y2193" s="92" t="s">
        <v>12848</v>
      </c>
      <c r="Z2193" s="93">
        <v>1.67E-2</v>
      </c>
      <c r="AA2193" s="178">
        <v>1.67E-2</v>
      </c>
      <c r="AB2193" s="93">
        <f t="shared" si="250"/>
        <v>0</v>
      </c>
      <c r="AE2193" s="48" t="s">
        <v>15145</v>
      </c>
      <c r="AF2193" s="172">
        <v>1.67E-2</v>
      </c>
      <c r="AK2193" s="48" t="s">
        <v>15148</v>
      </c>
      <c r="AM2193" s="48" t="s">
        <v>3846</v>
      </c>
      <c r="AN2193" s="48" t="s">
        <v>8160</v>
      </c>
      <c r="AQ2193" s="123" t="s">
        <v>15292</v>
      </c>
      <c r="AR2193" s="179">
        <v>1.67E-2</v>
      </c>
      <c r="AS2193" s="180" t="s">
        <v>8333</v>
      </c>
      <c r="AT2193" s="181">
        <v>10000</v>
      </c>
      <c r="AU2193" s="181">
        <v>4</v>
      </c>
      <c r="AV2193" s="181">
        <v>908945</v>
      </c>
    </row>
    <row r="2194" spans="1:48" ht="30" x14ac:dyDescent="0.2">
      <c r="A2194" s="92" t="s">
        <v>8336</v>
      </c>
      <c r="B2194" s="92" t="s">
        <v>8337</v>
      </c>
      <c r="C2194" s="117" t="s">
        <v>166</v>
      </c>
      <c r="D2194" s="92" t="s">
        <v>2310</v>
      </c>
      <c r="E2194" s="92" t="s">
        <v>8338</v>
      </c>
      <c r="F2194" s="92" t="s">
        <v>1764</v>
      </c>
      <c r="G2194" s="92" t="s">
        <v>3908</v>
      </c>
      <c r="H2194" s="92" t="s">
        <v>3909</v>
      </c>
      <c r="I2194" s="118" t="s">
        <v>8339</v>
      </c>
      <c r="J2194" s="119">
        <v>7</v>
      </c>
      <c r="K2194" s="119">
        <v>1000</v>
      </c>
      <c r="L2194" s="119">
        <f t="shared" si="251"/>
        <v>1000</v>
      </c>
      <c r="M2194" s="119">
        <v>55.2</v>
      </c>
      <c r="N2194" s="48" t="s">
        <v>173</v>
      </c>
      <c r="P2194" s="119">
        <v>0</v>
      </c>
      <c r="Q2194" s="119">
        <v>0</v>
      </c>
      <c r="R2194" s="119">
        <v>0</v>
      </c>
      <c r="S2194" s="119">
        <f t="shared" si="248"/>
        <v>0</v>
      </c>
      <c r="T2194" s="119">
        <f t="shared" si="249"/>
        <v>0</v>
      </c>
      <c r="U2194" s="119">
        <v>0</v>
      </c>
      <c r="V2194" s="119">
        <v>0</v>
      </c>
      <c r="W2194" s="119">
        <v>0</v>
      </c>
      <c r="X2194" s="119">
        <f t="shared" si="253"/>
        <v>0</v>
      </c>
      <c r="Y2194" s="92" t="s">
        <v>12844</v>
      </c>
      <c r="Z2194" s="93">
        <v>5.5199999999999999E-2</v>
      </c>
      <c r="AA2194" s="178">
        <v>5.5199999999999999E-2</v>
      </c>
      <c r="AB2194" s="93">
        <f t="shared" si="250"/>
        <v>0</v>
      </c>
      <c r="AE2194" s="48" t="s">
        <v>15145</v>
      </c>
      <c r="AF2194" s="172">
        <v>5.5199999999999999E-2</v>
      </c>
      <c r="AK2194" s="48" t="s">
        <v>15148</v>
      </c>
      <c r="AM2194" s="48" t="s">
        <v>3846</v>
      </c>
      <c r="AN2194" s="48" t="s">
        <v>8160</v>
      </c>
      <c r="AQ2194" s="123"/>
      <c r="AR2194" s="179">
        <v>5.5199999999999999E-2</v>
      </c>
      <c r="AS2194" s="180" t="s">
        <v>3908</v>
      </c>
      <c r="AT2194" s="181">
        <v>1000</v>
      </c>
      <c r="AU2194" s="181">
        <v>6</v>
      </c>
      <c r="AV2194" s="180" t="s">
        <v>8339</v>
      </c>
    </row>
    <row r="2195" spans="1:48" ht="30" x14ac:dyDescent="0.2">
      <c r="A2195" s="132" t="s">
        <v>15725</v>
      </c>
      <c r="B2195" s="129" t="s">
        <v>15726</v>
      </c>
      <c r="C2195" s="117" t="s">
        <v>166</v>
      </c>
      <c r="D2195" s="92" t="s">
        <v>14046</v>
      </c>
      <c r="E2195" s="92" t="s">
        <v>15727</v>
      </c>
      <c r="F2195" s="92" t="s">
        <v>1764</v>
      </c>
      <c r="G2195" s="92" t="s">
        <v>8333</v>
      </c>
      <c r="H2195" s="92" t="s">
        <v>8334</v>
      </c>
      <c r="I2195" s="92">
        <v>903039</v>
      </c>
      <c r="J2195" s="119">
        <v>10</v>
      </c>
      <c r="K2195" s="119">
        <v>10000</v>
      </c>
      <c r="N2195" s="48" t="s">
        <v>173</v>
      </c>
      <c r="O2195" s="48" t="s">
        <v>278</v>
      </c>
      <c r="P2195" s="119">
        <v>0</v>
      </c>
      <c r="Q2195" s="119">
        <v>0</v>
      </c>
      <c r="R2195" s="119">
        <v>0</v>
      </c>
      <c r="S2195" s="119">
        <f t="shared" si="248"/>
        <v>0</v>
      </c>
      <c r="T2195" s="119">
        <f t="shared" si="249"/>
        <v>0</v>
      </c>
      <c r="U2195" s="119">
        <v>0</v>
      </c>
      <c r="V2195" s="119">
        <v>0</v>
      </c>
      <c r="W2195" s="119">
        <v>0</v>
      </c>
      <c r="X2195" s="119">
        <f t="shared" si="253"/>
        <v>0</v>
      </c>
      <c r="Y2195" s="92" t="s">
        <v>12844</v>
      </c>
      <c r="Z2195" s="171">
        <v>1.6E-2</v>
      </c>
      <c r="AA2195" s="178">
        <v>1.6E-2</v>
      </c>
      <c r="AB2195" s="93">
        <f t="shared" si="250"/>
        <v>0</v>
      </c>
      <c r="AE2195" s="48" t="s">
        <v>15145</v>
      </c>
      <c r="AF2195" s="172">
        <v>1.6E-2</v>
      </c>
      <c r="AK2195" s="48" t="s">
        <v>13068</v>
      </c>
      <c r="AM2195" s="131" t="s">
        <v>3846</v>
      </c>
      <c r="AN2195" s="131" t="s">
        <v>8160</v>
      </c>
      <c r="AQ2195" s="123"/>
      <c r="AR2195" s="179">
        <v>1.6E-2</v>
      </c>
      <c r="AS2195" s="180" t="s">
        <v>3908</v>
      </c>
      <c r="AT2195" s="180"/>
      <c r="AU2195" s="181">
        <v>10000</v>
      </c>
      <c r="AV2195" s="180" t="s">
        <v>15728</v>
      </c>
    </row>
    <row r="2196" spans="1:48" ht="30" x14ac:dyDescent="0.2">
      <c r="A2196" s="92" t="s">
        <v>8340</v>
      </c>
      <c r="B2196" s="92" t="s">
        <v>8341</v>
      </c>
      <c r="C2196" s="117" t="s">
        <v>166</v>
      </c>
      <c r="D2196" s="92" t="s">
        <v>2310</v>
      </c>
      <c r="E2196" s="92" t="s">
        <v>8342</v>
      </c>
      <c r="F2196" s="92" t="s">
        <v>1764</v>
      </c>
      <c r="G2196" s="92" t="s">
        <v>3908</v>
      </c>
      <c r="H2196" s="92" t="s">
        <v>3909</v>
      </c>
      <c r="I2196" s="118" t="s">
        <v>8343</v>
      </c>
      <c r="J2196" s="119">
        <v>7</v>
      </c>
      <c r="K2196" s="119">
        <v>300000</v>
      </c>
      <c r="L2196" s="119">
        <f>K2196-U2196</f>
        <v>-409771</v>
      </c>
      <c r="N2196" s="48" t="s">
        <v>173</v>
      </c>
      <c r="P2196" s="119">
        <v>460000</v>
      </c>
      <c r="Q2196" s="119">
        <v>460000</v>
      </c>
      <c r="R2196" s="119">
        <v>0</v>
      </c>
      <c r="S2196" s="119">
        <f t="shared" si="248"/>
        <v>920000</v>
      </c>
      <c r="T2196" s="119">
        <f t="shared" si="249"/>
        <v>920000</v>
      </c>
      <c r="U2196" s="119">
        <v>709771</v>
      </c>
      <c r="V2196" s="119">
        <v>445338</v>
      </c>
      <c r="W2196" s="119">
        <v>424921</v>
      </c>
      <c r="X2196" s="119">
        <f t="shared" si="253"/>
        <v>-235109</v>
      </c>
      <c r="Y2196" s="92" t="s">
        <v>12848</v>
      </c>
      <c r="Z2196" s="93">
        <v>2.1600000000000001E-2</v>
      </c>
      <c r="AA2196" s="197">
        <v>3.5999999999999997E-2</v>
      </c>
      <c r="AB2196" s="93">
        <f t="shared" si="250"/>
        <v>1.4399999999999996E-2</v>
      </c>
      <c r="AE2196" s="48" t="s">
        <v>15145</v>
      </c>
      <c r="AF2196" s="172">
        <v>3.5999999999999997E-2</v>
      </c>
      <c r="AK2196" s="48" t="s">
        <v>15148</v>
      </c>
      <c r="AM2196" s="48" t="s">
        <v>3846</v>
      </c>
      <c r="AN2196" s="48" t="s">
        <v>8160</v>
      </c>
      <c r="AQ2196" s="123" t="s">
        <v>15729</v>
      </c>
      <c r="AR2196" s="179">
        <v>3.5999999999999997E-2</v>
      </c>
      <c r="AS2196" s="180" t="s">
        <v>3908</v>
      </c>
      <c r="AT2196" s="181">
        <v>100000</v>
      </c>
      <c r="AU2196" s="181">
        <v>8</v>
      </c>
      <c r="AV2196" s="180" t="s">
        <v>8343</v>
      </c>
    </row>
    <row r="2197" spans="1:48" ht="30" x14ac:dyDescent="0.2">
      <c r="A2197" s="92" t="s">
        <v>8344</v>
      </c>
      <c r="B2197" s="92" t="s">
        <v>8345</v>
      </c>
      <c r="C2197" s="117" t="s">
        <v>166</v>
      </c>
      <c r="D2197" s="92" t="s">
        <v>2310</v>
      </c>
      <c r="E2197" s="92" t="s">
        <v>8346</v>
      </c>
      <c r="F2197" s="92" t="s">
        <v>1764</v>
      </c>
      <c r="G2197" s="92" t="s">
        <v>8333</v>
      </c>
      <c r="H2197" s="92" t="s">
        <v>8334</v>
      </c>
      <c r="I2197" s="118">
        <v>907784</v>
      </c>
      <c r="J2197" s="119">
        <v>14</v>
      </c>
      <c r="K2197" s="119">
        <v>30000</v>
      </c>
      <c r="L2197" s="119">
        <f>K2197-U2197</f>
        <v>-98319</v>
      </c>
      <c r="N2197" s="48" t="s">
        <v>173</v>
      </c>
      <c r="P2197" s="119">
        <v>100000</v>
      </c>
      <c r="Q2197" s="119">
        <v>100000</v>
      </c>
      <c r="R2197" s="119">
        <v>0</v>
      </c>
      <c r="S2197" s="119">
        <f t="shared" si="248"/>
        <v>200000</v>
      </c>
      <c r="T2197" s="119">
        <f t="shared" si="249"/>
        <v>200000</v>
      </c>
      <c r="U2197" s="119">
        <v>128319</v>
      </c>
      <c r="V2197" s="119">
        <v>72164</v>
      </c>
      <c r="W2197" s="119">
        <v>65166</v>
      </c>
      <c r="X2197" s="119">
        <f t="shared" si="253"/>
        <v>-483</v>
      </c>
      <c r="Y2197" s="92" t="s">
        <v>12848</v>
      </c>
      <c r="Z2197" s="93">
        <v>5.8200000000000002E-2</v>
      </c>
      <c r="AA2197" s="197">
        <v>0.14549999999999999</v>
      </c>
      <c r="AB2197" s="93">
        <f t="shared" si="250"/>
        <v>8.7299999999999989E-2</v>
      </c>
      <c r="AE2197" s="48" t="s">
        <v>15145</v>
      </c>
      <c r="AF2197" s="172">
        <v>0.14549999999999999</v>
      </c>
      <c r="AK2197" s="48" t="s">
        <v>15148</v>
      </c>
      <c r="AM2197" s="48" t="s">
        <v>3846</v>
      </c>
      <c r="AN2197" s="48" t="s">
        <v>8160</v>
      </c>
      <c r="AQ2197" s="123" t="s">
        <v>15729</v>
      </c>
      <c r="AR2197" s="179">
        <v>0.14549999999999999</v>
      </c>
      <c r="AS2197" s="180" t="s">
        <v>8333</v>
      </c>
      <c r="AT2197" s="181">
        <v>30000</v>
      </c>
      <c r="AU2197" s="181">
        <v>14</v>
      </c>
      <c r="AV2197" s="180">
        <v>907784</v>
      </c>
    </row>
    <row r="2198" spans="1:48" ht="90" x14ac:dyDescent="0.2">
      <c r="A2198" s="129" t="s">
        <v>15730</v>
      </c>
      <c r="B2198" s="129" t="s">
        <v>15731</v>
      </c>
      <c r="C2198" s="117" t="s">
        <v>166</v>
      </c>
      <c r="E2198" s="92" t="s">
        <v>15732</v>
      </c>
      <c r="N2198" s="48" t="s">
        <v>15156</v>
      </c>
      <c r="P2198" s="119">
        <v>0</v>
      </c>
      <c r="Q2198" s="119">
        <v>0</v>
      </c>
      <c r="R2198" s="119">
        <v>0</v>
      </c>
      <c r="S2198" s="119">
        <f t="shared" si="248"/>
        <v>0</v>
      </c>
      <c r="T2198" s="119">
        <f t="shared" si="249"/>
        <v>0</v>
      </c>
      <c r="U2198" s="119">
        <v>0</v>
      </c>
      <c r="V2198" s="119">
        <v>0</v>
      </c>
      <c r="W2198" s="119">
        <v>0</v>
      </c>
      <c r="X2198" s="119">
        <f t="shared" si="253"/>
        <v>0</v>
      </c>
      <c r="Y2198" s="92" t="s">
        <v>279</v>
      </c>
      <c r="Z2198" s="130">
        <v>0.1</v>
      </c>
      <c r="AA2198" s="178">
        <v>0.1</v>
      </c>
      <c r="AB2198" s="93">
        <f t="shared" si="250"/>
        <v>0</v>
      </c>
      <c r="AC2198" s="48" t="s">
        <v>15733</v>
      </c>
      <c r="AE2198" s="48" t="s">
        <v>15145</v>
      </c>
      <c r="AK2198" s="48" t="s">
        <v>12913</v>
      </c>
      <c r="AM2198" s="131" t="s">
        <v>3846</v>
      </c>
      <c r="AN2198" s="131" t="s">
        <v>8160</v>
      </c>
      <c r="AQ2198" s="123" t="s">
        <v>15734</v>
      </c>
      <c r="AR2198" s="179">
        <v>0.1</v>
      </c>
      <c r="AS2198" s="180" t="s">
        <v>15735</v>
      </c>
      <c r="AT2198" s="180">
        <v>1</v>
      </c>
      <c r="AU2198" s="180">
        <v>3</v>
      </c>
      <c r="AV2198" s="180" t="s">
        <v>15731</v>
      </c>
    </row>
    <row r="2199" spans="1:48" ht="30" x14ac:dyDescent="0.2">
      <c r="A2199" s="92" t="s">
        <v>8348</v>
      </c>
      <c r="B2199" s="92" t="s">
        <v>8349</v>
      </c>
      <c r="C2199" s="117" t="s">
        <v>166</v>
      </c>
      <c r="D2199" s="92" t="s">
        <v>2310</v>
      </c>
      <c r="E2199" s="92" t="s">
        <v>8350</v>
      </c>
      <c r="F2199" s="92" t="s">
        <v>1764</v>
      </c>
      <c r="G2199" s="92" t="s">
        <v>3908</v>
      </c>
      <c r="H2199" s="92" t="s">
        <v>3909</v>
      </c>
      <c r="I2199" s="118" t="s">
        <v>8351</v>
      </c>
      <c r="J2199" s="119">
        <v>6</v>
      </c>
      <c r="K2199" s="119">
        <v>1000</v>
      </c>
      <c r="L2199" s="119">
        <f t="shared" ref="L2199:L2204" si="254">K2199-U2199</f>
        <v>-7972</v>
      </c>
      <c r="N2199" s="48" t="s">
        <v>173</v>
      </c>
      <c r="P2199" s="119">
        <v>4000</v>
      </c>
      <c r="Q2199" s="119">
        <v>4000</v>
      </c>
      <c r="R2199" s="119">
        <v>0</v>
      </c>
      <c r="S2199" s="119">
        <f t="shared" si="248"/>
        <v>8000</v>
      </c>
      <c r="T2199" s="119">
        <f t="shared" si="249"/>
        <v>8000</v>
      </c>
      <c r="U2199" s="119">
        <v>8972</v>
      </c>
      <c r="V2199" s="119">
        <v>8550</v>
      </c>
      <c r="W2199" s="119">
        <v>7750</v>
      </c>
      <c r="X2199" s="119">
        <f t="shared" si="253"/>
        <v>-9522</v>
      </c>
      <c r="Y2199" s="92" t="s">
        <v>12848</v>
      </c>
      <c r="Z2199" s="93">
        <v>1.7000000000000001E-2</v>
      </c>
      <c r="AA2199" s="178">
        <v>1.7000000000000001E-2</v>
      </c>
      <c r="AB2199" s="93">
        <f t="shared" si="250"/>
        <v>0</v>
      </c>
      <c r="AE2199" s="48" t="s">
        <v>15145</v>
      </c>
      <c r="AF2199" s="172">
        <v>1.7000000000000001E-2</v>
      </c>
      <c r="AK2199" s="48" t="s">
        <v>15148</v>
      </c>
      <c r="AM2199" s="48" t="s">
        <v>3846</v>
      </c>
      <c r="AN2199" s="48" t="s">
        <v>8160</v>
      </c>
      <c r="AQ2199" s="123" t="s">
        <v>15292</v>
      </c>
      <c r="AR2199" s="179">
        <v>1.7000000000000001E-2</v>
      </c>
      <c r="AS2199" s="180" t="s">
        <v>3908</v>
      </c>
      <c r="AT2199" s="181">
        <v>1000</v>
      </c>
      <c r="AU2199" s="181">
        <v>4</v>
      </c>
      <c r="AV2199" s="180" t="s">
        <v>8351</v>
      </c>
    </row>
    <row r="2200" spans="1:48" ht="30" x14ac:dyDescent="0.2">
      <c r="A2200" s="92" t="s">
        <v>8352</v>
      </c>
      <c r="B2200" s="92" t="s">
        <v>8353</v>
      </c>
      <c r="C2200" s="117" t="s">
        <v>166</v>
      </c>
      <c r="D2200" s="92" t="s">
        <v>2310</v>
      </c>
      <c r="E2200" s="92" t="s">
        <v>8354</v>
      </c>
      <c r="F2200" s="92" t="s">
        <v>1764</v>
      </c>
      <c r="G2200" s="92" t="s">
        <v>3908</v>
      </c>
      <c r="H2200" s="92" t="s">
        <v>3909</v>
      </c>
      <c r="I2200" s="118" t="s">
        <v>8355</v>
      </c>
      <c r="J2200" s="119">
        <v>6</v>
      </c>
      <c r="K2200" s="119">
        <v>30000</v>
      </c>
      <c r="L2200" s="119">
        <f t="shared" si="254"/>
        <v>-49986</v>
      </c>
      <c r="N2200" s="48" t="s">
        <v>173</v>
      </c>
      <c r="P2200" s="119">
        <v>0</v>
      </c>
      <c r="Q2200" s="119">
        <v>0</v>
      </c>
      <c r="R2200" s="119">
        <v>0</v>
      </c>
      <c r="S2200" s="119">
        <f t="shared" si="248"/>
        <v>0</v>
      </c>
      <c r="T2200" s="119">
        <f t="shared" si="249"/>
        <v>0</v>
      </c>
      <c r="U2200" s="119">
        <v>79986</v>
      </c>
      <c r="V2200" s="119">
        <v>60462</v>
      </c>
      <c r="W2200" s="119">
        <v>59850</v>
      </c>
      <c r="X2200" s="119">
        <f t="shared" si="253"/>
        <v>-140448</v>
      </c>
      <c r="Y2200" s="92" t="s">
        <v>12848</v>
      </c>
      <c r="Z2200" s="93">
        <v>1.7160000000000002E-2</v>
      </c>
      <c r="AA2200" s="197">
        <v>2.5000000000000001E-2</v>
      </c>
      <c r="AB2200" s="93">
        <f t="shared" si="250"/>
        <v>7.8399999999999997E-3</v>
      </c>
      <c r="AE2200" s="48" t="s">
        <v>15145</v>
      </c>
      <c r="AF2200" s="172">
        <v>2.5000000000000001E-2</v>
      </c>
      <c r="AK2200" s="48" t="s">
        <v>15148</v>
      </c>
      <c r="AM2200" s="48" t="s">
        <v>3846</v>
      </c>
      <c r="AN2200" s="48" t="s">
        <v>8160</v>
      </c>
      <c r="AQ2200" s="123" t="s">
        <v>15729</v>
      </c>
      <c r="AR2200" s="179">
        <v>2.5000000000000001E-2</v>
      </c>
      <c r="AS2200" s="180" t="s">
        <v>3908</v>
      </c>
      <c r="AT2200" s="181">
        <v>30000</v>
      </c>
      <c r="AU2200" s="181">
        <v>6</v>
      </c>
      <c r="AV2200" s="180" t="s">
        <v>8355</v>
      </c>
    </row>
    <row r="2201" spans="1:48" ht="30" x14ac:dyDescent="0.2">
      <c r="A2201" s="92" t="s">
        <v>8356</v>
      </c>
      <c r="B2201" s="92" t="s">
        <v>8357</v>
      </c>
      <c r="C2201" s="117" t="s">
        <v>166</v>
      </c>
      <c r="D2201" s="92" t="s">
        <v>2310</v>
      </c>
      <c r="E2201" s="92" t="s">
        <v>8358</v>
      </c>
      <c r="F2201" s="92" t="s">
        <v>1764</v>
      </c>
      <c r="G2201" s="92" t="s">
        <v>8333</v>
      </c>
      <c r="H2201" s="92" t="s">
        <v>8334</v>
      </c>
      <c r="I2201" s="118">
        <v>900761</v>
      </c>
      <c r="J2201" s="119">
        <v>8</v>
      </c>
      <c r="K2201" s="119">
        <v>500</v>
      </c>
      <c r="L2201" s="119">
        <f t="shared" si="254"/>
        <v>-148</v>
      </c>
      <c r="N2201" s="48" t="s">
        <v>173</v>
      </c>
      <c r="P2201" s="119">
        <v>0</v>
      </c>
      <c r="Q2201" s="119">
        <v>0</v>
      </c>
      <c r="R2201" s="119">
        <v>0</v>
      </c>
      <c r="S2201" s="119">
        <f t="shared" si="248"/>
        <v>0</v>
      </c>
      <c r="T2201" s="119">
        <f t="shared" si="249"/>
        <v>0</v>
      </c>
      <c r="U2201" s="119">
        <v>648</v>
      </c>
      <c r="V2201" s="119">
        <v>484</v>
      </c>
      <c r="W2201" s="119">
        <v>418</v>
      </c>
      <c r="X2201" s="119">
        <f t="shared" si="253"/>
        <v>-1132</v>
      </c>
      <c r="Y2201" s="92" t="s">
        <v>12848</v>
      </c>
      <c r="Z2201" s="93">
        <v>0.2</v>
      </c>
      <c r="AA2201" s="178">
        <v>0.2</v>
      </c>
      <c r="AB2201" s="93">
        <f t="shared" si="250"/>
        <v>0</v>
      </c>
      <c r="AE2201" s="48" t="s">
        <v>15145</v>
      </c>
      <c r="AF2201" s="172">
        <v>0.2</v>
      </c>
      <c r="AK2201" s="48" t="s">
        <v>15148</v>
      </c>
      <c r="AM2201" s="48" t="s">
        <v>3846</v>
      </c>
      <c r="AN2201" s="48" t="s">
        <v>8160</v>
      </c>
      <c r="AQ2201" s="123"/>
      <c r="AR2201" s="179">
        <v>0.2</v>
      </c>
      <c r="AS2201" s="180" t="s">
        <v>8333</v>
      </c>
      <c r="AT2201" s="181">
        <v>500</v>
      </c>
      <c r="AU2201" s="181">
        <v>8</v>
      </c>
      <c r="AV2201" s="181">
        <v>900761</v>
      </c>
    </row>
    <row r="2202" spans="1:48" ht="30" x14ac:dyDescent="0.2">
      <c r="A2202" s="92" t="s">
        <v>8360</v>
      </c>
      <c r="B2202" s="92" t="s">
        <v>8361</v>
      </c>
      <c r="C2202" s="117" t="s">
        <v>166</v>
      </c>
      <c r="D2202" s="92" t="s">
        <v>2310</v>
      </c>
      <c r="E2202" s="92" t="s">
        <v>8362</v>
      </c>
      <c r="F2202" s="92" t="s">
        <v>1764</v>
      </c>
      <c r="G2202" s="92" t="s">
        <v>8333</v>
      </c>
      <c r="H2202" s="92" t="s">
        <v>8334</v>
      </c>
      <c r="I2202" s="118">
        <v>943809</v>
      </c>
      <c r="J2202" s="119">
        <v>7</v>
      </c>
      <c r="K2202" s="119">
        <v>10000</v>
      </c>
      <c r="L2202" s="119">
        <f t="shared" si="254"/>
        <v>-101470</v>
      </c>
      <c r="N2202" s="48" t="s">
        <v>173</v>
      </c>
      <c r="P2202" s="119">
        <v>103000</v>
      </c>
      <c r="Q2202" s="119">
        <v>103000</v>
      </c>
      <c r="R2202" s="119">
        <v>0</v>
      </c>
      <c r="S2202" s="119">
        <f t="shared" si="248"/>
        <v>206000</v>
      </c>
      <c r="T2202" s="119">
        <f t="shared" si="249"/>
        <v>206000</v>
      </c>
      <c r="U2202" s="119">
        <v>111470</v>
      </c>
      <c r="V2202" s="119">
        <v>54478</v>
      </c>
      <c r="W2202" s="119">
        <v>48840</v>
      </c>
      <c r="X2202" s="119">
        <f t="shared" si="253"/>
        <v>40052</v>
      </c>
      <c r="Y2202" s="92" t="s">
        <v>12863</v>
      </c>
      <c r="Z2202" s="93">
        <v>6.3839999999999994E-2</v>
      </c>
      <c r="AA2202" s="197">
        <v>0.12</v>
      </c>
      <c r="AB2202" s="93">
        <f t="shared" si="250"/>
        <v>5.6160000000000002E-2</v>
      </c>
      <c r="AE2202" s="48" t="s">
        <v>15145</v>
      </c>
      <c r="AF2202" s="172">
        <v>0.12</v>
      </c>
      <c r="AK2202" s="48" t="s">
        <v>15148</v>
      </c>
      <c r="AM2202" s="48" t="s">
        <v>3846</v>
      </c>
      <c r="AN2202" s="48" t="s">
        <v>8160</v>
      </c>
      <c r="AQ2202" s="123" t="s">
        <v>15729</v>
      </c>
      <c r="AR2202" s="179">
        <v>0.12</v>
      </c>
      <c r="AS2202" s="180" t="s">
        <v>8333</v>
      </c>
      <c r="AT2202" s="181">
        <v>10000</v>
      </c>
      <c r="AU2202" s="181">
        <v>7</v>
      </c>
      <c r="AV2202" s="181">
        <v>943809</v>
      </c>
    </row>
    <row r="2203" spans="1:48" ht="30" x14ac:dyDescent="0.2">
      <c r="A2203" s="92" t="s">
        <v>8364</v>
      </c>
      <c r="B2203" s="92" t="s">
        <v>8365</v>
      </c>
      <c r="C2203" s="117" t="s">
        <v>166</v>
      </c>
      <c r="D2203" s="92" t="s">
        <v>2310</v>
      </c>
      <c r="E2203" s="92" t="s">
        <v>8366</v>
      </c>
      <c r="F2203" s="92" t="s">
        <v>1764</v>
      </c>
      <c r="G2203" s="92" t="s">
        <v>3908</v>
      </c>
      <c r="H2203" s="92" t="s">
        <v>3909</v>
      </c>
      <c r="I2203" s="118" t="s">
        <v>8367</v>
      </c>
      <c r="J2203" s="119">
        <v>8</v>
      </c>
      <c r="K2203" s="119">
        <v>5000</v>
      </c>
      <c r="L2203" s="119">
        <f t="shared" si="254"/>
        <v>-7076</v>
      </c>
      <c r="N2203" s="48" t="s">
        <v>173</v>
      </c>
      <c r="P2203" s="119">
        <v>1876</v>
      </c>
      <c r="Q2203" s="119">
        <v>0</v>
      </c>
      <c r="R2203" s="119">
        <v>0</v>
      </c>
      <c r="S2203" s="119">
        <f t="shared" si="248"/>
        <v>1876</v>
      </c>
      <c r="T2203" s="119">
        <f t="shared" si="249"/>
        <v>1876</v>
      </c>
      <c r="U2203" s="119">
        <v>12076</v>
      </c>
      <c r="V2203" s="119">
        <v>6609</v>
      </c>
      <c r="W2203" s="119">
        <v>6519</v>
      </c>
      <c r="X2203" s="119">
        <f t="shared" si="253"/>
        <v>-16809</v>
      </c>
      <c r="Y2203" s="92" t="s">
        <v>12848</v>
      </c>
      <c r="Z2203" s="93">
        <v>1.7000000000000001E-2</v>
      </c>
      <c r="AA2203" s="178">
        <v>1.7000000000000001E-2</v>
      </c>
      <c r="AB2203" s="93">
        <f t="shared" si="250"/>
        <v>0</v>
      </c>
      <c r="AE2203" s="48" t="s">
        <v>15145</v>
      </c>
      <c r="AF2203" s="172">
        <v>1.7000000000000001E-2</v>
      </c>
      <c r="AK2203" s="48" t="s">
        <v>15148</v>
      </c>
      <c r="AM2203" s="48" t="s">
        <v>3846</v>
      </c>
      <c r="AN2203" s="48" t="s">
        <v>8160</v>
      </c>
      <c r="AQ2203" s="123" t="s">
        <v>15736</v>
      </c>
      <c r="AR2203" s="179">
        <v>1.7000000000000001E-2</v>
      </c>
      <c r="AS2203" s="180" t="s">
        <v>3908</v>
      </c>
      <c r="AT2203" s="181">
        <v>5000</v>
      </c>
      <c r="AU2203" s="181">
        <v>8</v>
      </c>
      <c r="AV2203" s="180" t="s">
        <v>8367</v>
      </c>
    </row>
    <row r="2204" spans="1:48" ht="30" x14ac:dyDescent="0.2">
      <c r="A2204" s="92" t="s">
        <v>8368</v>
      </c>
      <c r="B2204" s="92" t="s">
        <v>8369</v>
      </c>
      <c r="C2204" s="117" t="s">
        <v>166</v>
      </c>
      <c r="D2204" s="92" t="s">
        <v>2310</v>
      </c>
      <c r="E2204" s="92" t="s">
        <v>8370</v>
      </c>
      <c r="F2204" s="92" t="s">
        <v>1764</v>
      </c>
      <c r="G2204" s="92" t="s">
        <v>3908</v>
      </c>
      <c r="H2204" s="92" t="s">
        <v>3909</v>
      </c>
      <c r="I2204" s="118" t="s">
        <v>8371</v>
      </c>
      <c r="J2204" s="119">
        <v>8</v>
      </c>
      <c r="K2204" s="119">
        <v>5000</v>
      </c>
      <c r="L2204" s="119">
        <f t="shared" si="254"/>
        <v>4492</v>
      </c>
      <c r="M2204" s="119"/>
      <c r="N2204" s="48" t="s">
        <v>173</v>
      </c>
      <c r="P2204" s="119">
        <v>0</v>
      </c>
      <c r="Q2204" s="119">
        <v>0</v>
      </c>
      <c r="R2204" s="119">
        <v>0</v>
      </c>
      <c r="S2204" s="119">
        <f t="shared" si="248"/>
        <v>0</v>
      </c>
      <c r="T2204" s="119">
        <f t="shared" si="249"/>
        <v>0</v>
      </c>
      <c r="U2204" s="119">
        <v>508</v>
      </c>
      <c r="V2204" s="119">
        <v>132</v>
      </c>
      <c r="W2204" s="119">
        <v>132</v>
      </c>
      <c r="X2204" s="119">
        <f t="shared" si="253"/>
        <v>-640</v>
      </c>
      <c r="Y2204" s="92" t="s">
        <v>12848</v>
      </c>
      <c r="Z2204" s="93">
        <v>0.02</v>
      </c>
      <c r="AA2204" s="178">
        <v>0.01</v>
      </c>
      <c r="AB2204" s="93">
        <f t="shared" si="250"/>
        <v>-0.01</v>
      </c>
      <c r="AE2204" s="48" t="s">
        <v>15145</v>
      </c>
      <c r="AF2204" s="172">
        <v>0.01</v>
      </c>
      <c r="AK2204" s="48" t="s">
        <v>15148</v>
      </c>
      <c r="AM2204" s="48" t="s">
        <v>3846</v>
      </c>
      <c r="AN2204" s="48" t="s">
        <v>8160</v>
      </c>
      <c r="AQ2204" s="123" t="s">
        <v>15149</v>
      </c>
      <c r="AR2204" s="179">
        <v>0.01</v>
      </c>
      <c r="AS2204" s="180" t="s">
        <v>3908</v>
      </c>
      <c r="AT2204" s="181">
        <v>5000</v>
      </c>
      <c r="AU2204" s="181">
        <v>8</v>
      </c>
      <c r="AV2204" s="180" t="s">
        <v>9108</v>
      </c>
    </row>
    <row r="2205" spans="1:48" ht="30" x14ac:dyDescent="0.2">
      <c r="A2205" s="132" t="s">
        <v>15737</v>
      </c>
      <c r="B2205" s="132" t="s">
        <v>15738</v>
      </c>
      <c r="C2205" s="117" t="s">
        <v>166</v>
      </c>
      <c r="D2205" s="118" t="s">
        <v>14046</v>
      </c>
      <c r="E2205" s="118" t="s">
        <v>15739</v>
      </c>
      <c r="F2205" s="118" t="s">
        <v>1764</v>
      </c>
      <c r="G2205" s="118" t="s">
        <v>8497</v>
      </c>
      <c r="H2205" s="118" t="s">
        <v>8497</v>
      </c>
      <c r="I2205" s="118" t="s">
        <v>15740</v>
      </c>
      <c r="J2205" s="119">
        <v>6</v>
      </c>
      <c r="K2205" s="119">
        <v>1000</v>
      </c>
      <c r="L2205" s="118"/>
      <c r="M2205" s="118"/>
      <c r="N2205" s="139" t="s">
        <v>173</v>
      </c>
      <c r="O2205" s="48" t="s">
        <v>278</v>
      </c>
      <c r="P2205" s="119">
        <v>0</v>
      </c>
      <c r="Q2205" s="119">
        <v>0</v>
      </c>
      <c r="R2205" s="119">
        <v>0</v>
      </c>
      <c r="S2205" s="119">
        <f t="shared" si="248"/>
        <v>0</v>
      </c>
      <c r="T2205" s="119">
        <f t="shared" si="249"/>
        <v>0</v>
      </c>
      <c r="U2205" s="119">
        <v>0</v>
      </c>
      <c r="V2205" s="119">
        <v>0</v>
      </c>
      <c r="W2205" s="119">
        <v>0</v>
      </c>
      <c r="X2205" s="119">
        <f t="shared" si="253"/>
        <v>0</v>
      </c>
      <c r="Y2205" s="118" t="s">
        <v>12844</v>
      </c>
      <c r="Z2205" s="171">
        <v>0.02</v>
      </c>
      <c r="AA2205" s="178">
        <v>0.02</v>
      </c>
      <c r="AB2205" s="93">
        <f t="shared" si="250"/>
        <v>0</v>
      </c>
      <c r="AC2205" s="139"/>
      <c r="AE2205" s="48" t="s">
        <v>15145</v>
      </c>
      <c r="AF2205" s="172">
        <v>0.02</v>
      </c>
      <c r="AK2205" s="48" t="s">
        <v>15148</v>
      </c>
      <c r="AL2205" s="139"/>
      <c r="AM2205" s="131" t="s">
        <v>3846</v>
      </c>
      <c r="AN2205" s="131" t="s">
        <v>8160</v>
      </c>
      <c r="AQ2205" s="123"/>
      <c r="AR2205" s="179">
        <v>0.02</v>
      </c>
      <c r="AS2205" s="180" t="s">
        <v>8497</v>
      </c>
      <c r="AT2205" s="181">
        <v>1000</v>
      </c>
      <c r="AU2205" s="181">
        <v>6</v>
      </c>
      <c r="AV2205" s="180" t="s">
        <v>15740</v>
      </c>
    </row>
    <row r="2206" spans="1:48" ht="30" x14ac:dyDescent="0.2">
      <c r="A2206" s="92" t="s">
        <v>8372</v>
      </c>
      <c r="B2206" s="92" t="s">
        <v>8373</v>
      </c>
      <c r="C2206" s="117" t="s">
        <v>166</v>
      </c>
      <c r="D2206" s="92" t="s">
        <v>2310</v>
      </c>
      <c r="E2206" s="92" t="s">
        <v>8374</v>
      </c>
      <c r="F2206" s="92" t="s">
        <v>1764</v>
      </c>
      <c r="G2206" s="92" t="s">
        <v>3908</v>
      </c>
      <c r="H2206" s="92" t="s">
        <v>3909</v>
      </c>
      <c r="I2206" s="118" t="s">
        <v>8375</v>
      </c>
      <c r="J2206" s="119">
        <v>6</v>
      </c>
      <c r="K2206" s="119">
        <v>1000</v>
      </c>
      <c r="L2206" s="119">
        <f t="shared" ref="L2206:L2221" si="255">K2206-U2206</f>
        <v>-2413</v>
      </c>
      <c r="N2206" s="48" t="s">
        <v>173</v>
      </c>
      <c r="P2206" s="119">
        <v>0</v>
      </c>
      <c r="Q2206" s="119">
        <v>0</v>
      </c>
      <c r="R2206" s="119">
        <v>0</v>
      </c>
      <c r="S2206" s="119">
        <f t="shared" si="248"/>
        <v>0</v>
      </c>
      <c r="T2206" s="119">
        <f t="shared" si="249"/>
        <v>0</v>
      </c>
      <c r="U2206" s="119">
        <v>3413</v>
      </c>
      <c r="V2206" s="119">
        <v>594</v>
      </c>
      <c r="W2206" s="119">
        <v>594</v>
      </c>
      <c r="X2206" s="119">
        <f t="shared" si="253"/>
        <v>-4007</v>
      </c>
      <c r="Y2206" s="92" t="s">
        <v>12848</v>
      </c>
      <c r="Z2206" s="93">
        <v>0.03</v>
      </c>
      <c r="AA2206" s="178">
        <v>0.03</v>
      </c>
      <c r="AB2206" s="93">
        <f t="shared" si="250"/>
        <v>0</v>
      </c>
      <c r="AE2206" s="48" t="s">
        <v>15145</v>
      </c>
      <c r="AF2206" s="172">
        <v>0.03</v>
      </c>
      <c r="AK2206" s="48" t="s">
        <v>15148</v>
      </c>
      <c r="AM2206" s="48" t="s">
        <v>3846</v>
      </c>
      <c r="AN2206" s="48" t="s">
        <v>8160</v>
      </c>
      <c r="AQ2206" s="123"/>
      <c r="AR2206" s="179">
        <v>0.03</v>
      </c>
      <c r="AS2206" s="180" t="s">
        <v>3908</v>
      </c>
      <c r="AT2206" s="181">
        <v>1000</v>
      </c>
      <c r="AU2206" s="181">
        <v>6</v>
      </c>
      <c r="AV2206" s="180" t="s">
        <v>8375</v>
      </c>
    </row>
    <row r="2207" spans="1:48" ht="30" x14ac:dyDescent="0.2">
      <c r="A2207" s="92" t="s">
        <v>8376</v>
      </c>
      <c r="B2207" s="92" t="s">
        <v>8377</v>
      </c>
      <c r="C2207" s="117" t="s">
        <v>166</v>
      </c>
      <c r="D2207" s="92" t="s">
        <v>2310</v>
      </c>
      <c r="E2207" s="92" t="s">
        <v>8378</v>
      </c>
      <c r="F2207" s="92" t="s">
        <v>1764</v>
      </c>
      <c r="G2207" s="92" t="s">
        <v>3908</v>
      </c>
      <c r="H2207" s="92" t="s">
        <v>3909</v>
      </c>
      <c r="I2207" s="118" t="s">
        <v>8379</v>
      </c>
      <c r="J2207" s="119">
        <v>9</v>
      </c>
      <c r="K2207" s="119">
        <v>7500</v>
      </c>
      <c r="L2207" s="119">
        <f t="shared" si="255"/>
        <v>5850</v>
      </c>
      <c r="M2207" s="119"/>
      <c r="N2207" s="48" t="s">
        <v>173</v>
      </c>
      <c r="P2207" s="119">
        <v>0</v>
      </c>
      <c r="Q2207" s="119">
        <v>0</v>
      </c>
      <c r="R2207" s="119">
        <v>0</v>
      </c>
      <c r="S2207" s="119">
        <f t="shared" si="248"/>
        <v>0</v>
      </c>
      <c r="T2207" s="119">
        <f t="shared" si="249"/>
        <v>0</v>
      </c>
      <c r="U2207" s="119">
        <v>1650</v>
      </c>
      <c r="V2207" s="119">
        <v>0</v>
      </c>
      <c r="W2207" s="119">
        <v>0</v>
      </c>
      <c r="X2207" s="119">
        <f t="shared" si="253"/>
        <v>-1650</v>
      </c>
      <c r="Y2207" s="92" t="s">
        <v>12848</v>
      </c>
      <c r="Z2207" s="93">
        <v>0.23</v>
      </c>
      <c r="AA2207" s="178">
        <v>0.23</v>
      </c>
      <c r="AB2207" s="93">
        <f t="shared" si="250"/>
        <v>0</v>
      </c>
      <c r="AE2207" s="48" t="s">
        <v>15145</v>
      </c>
      <c r="AF2207" s="172">
        <v>0.23</v>
      </c>
      <c r="AK2207" s="48" t="s">
        <v>15148</v>
      </c>
      <c r="AM2207" s="48" t="s">
        <v>3846</v>
      </c>
      <c r="AN2207" s="48" t="s">
        <v>8160</v>
      </c>
      <c r="AQ2207" s="123"/>
      <c r="AR2207" s="179">
        <v>0.23</v>
      </c>
      <c r="AS2207" s="180" t="s">
        <v>3908</v>
      </c>
      <c r="AT2207" s="181">
        <v>7500</v>
      </c>
      <c r="AU2207" s="181">
        <v>9</v>
      </c>
      <c r="AV2207" s="180" t="s">
        <v>8379</v>
      </c>
    </row>
    <row r="2208" spans="1:48" ht="30" x14ac:dyDescent="0.2">
      <c r="A2208" s="92" t="s">
        <v>8380</v>
      </c>
      <c r="B2208" s="92" t="s">
        <v>8381</v>
      </c>
      <c r="C2208" s="117" t="s">
        <v>166</v>
      </c>
      <c r="D2208" s="92" t="s">
        <v>2310</v>
      </c>
      <c r="E2208" s="92" t="s">
        <v>8382</v>
      </c>
      <c r="F2208" s="92" t="s">
        <v>1764</v>
      </c>
      <c r="G2208" s="92" t="s">
        <v>3908</v>
      </c>
      <c r="H2208" s="92" t="s">
        <v>3909</v>
      </c>
      <c r="I2208" s="118" t="s">
        <v>8383</v>
      </c>
      <c r="J2208" s="119">
        <v>9</v>
      </c>
      <c r="K2208" s="119">
        <v>2500</v>
      </c>
      <c r="L2208" s="119">
        <f t="shared" si="255"/>
        <v>1952</v>
      </c>
      <c r="M2208" s="119"/>
      <c r="N2208" s="48" t="s">
        <v>173</v>
      </c>
      <c r="P2208" s="119">
        <v>0</v>
      </c>
      <c r="Q2208" s="119">
        <v>0</v>
      </c>
      <c r="R2208" s="119">
        <v>0</v>
      </c>
      <c r="S2208" s="119">
        <f t="shared" si="248"/>
        <v>0</v>
      </c>
      <c r="T2208" s="119">
        <f t="shared" si="249"/>
        <v>0</v>
      </c>
      <c r="U2208" s="119">
        <v>548</v>
      </c>
      <c r="V2208" s="119">
        <v>334</v>
      </c>
      <c r="W2208" s="119">
        <v>288</v>
      </c>
      <c r="X2208" s="119">
        <f t="shared" si="253"/>
        <v>-882</v>
      </c>
      <c r="Y2208" s="92" t="s">
        <v>12848</v>
      </c>
      <c r="Z2208" s="93">
        <v>6.5000000000000002E-2</v>
      </c>
      <c r="AA2208" s="178">
        <v>6.5000000000000002E-2</v>
      </c>
      <c r="AB2208" s="93">
        <f t="shared" si="250"/>
        <v>0</v>
      </c>
      <c r="AE2208" s="48" t="s">
        <v>15145</v>
      </c>
      <c r="AF2208" s="172">
        <v>6.5000000000000002E-2</v>
      </c>
      <c r="AK2208" s="48" t="s">
        <v>15148</v>
      </c>
      <c r="AM2208" s="48" t="s">
        <v>3846</v>
      </c>
      <c r="AN2208" s="48" t="s">
        <v>8160</v>
      </c>
      <c r="AQ2208" s="123"/>
      <c r="AR2208" s="179">
        <v>6.5000000000000002E-2</v>
      </c>
      <c r="AS2208" s="180" t="s">
        <v>3908</v>
      </c>
      <c r="AT2208" s="181">
        <v>2500</v>
      </c>
      <c r="AU2208" s="181">
        <v>9</v>
      </c>
      <c r="AV2208" s="180" t="s">
        <v>8383</v>
      </c>
    </row>
    <row r="2209" spans="1:48" ht="30" x14ac:dyDescent="0.2">
      <c r="A2209" s="92" t="s">
        <v>8384</v>
      </c>
      <c r="B2209" s="92" t="s">
        <v>8385</v>
      </c>
      <c r="C2209" s="117" t="s">
        <v>166</v>
      </c>
      <c r="D2209" s="92" t="s">
        <v>2310</v>
      </c>
      <c r="E2209" s="92" t="s">
        <v>8386</v>
      </c>
      <c r="F2209" s="92" t="s">
        <v>1764</v>
      </c>
      <c r="G2209" s="92" t="s">
        <v>3908</v>
      </c>
      <c r="H2209" s="92" t="s">
        <v>3909</v>
      </c>
      <c r="I2209" s="118" t="s">
        <v>8387</v>
      </c>
      <c r="J2209" s="119">
        <v>9</v>
      </c>
      <c r="K2209" s="119">
        <v>1000</v>
      </c>
      <c r="L2209" s="119">
        <f t="shared" si="255"/>
        <v>1000</v>
      </c>
      <c r="M2209" s="119">
        <v>60</v>
      </c>
      <c r="N2209" s="48" t="s">
        <v>173</v>
      </c>
      <c r="P2209" s="119">
        <v>0</v>
      </c>
      <c r="Q2209" s="119">
        <v>0</v>
      </c>
      <c r="R2209" s="119">
        <v>0</v>
      </c>
      <c r="S2209" s="119">
        <f t="shared" si="248"/>
        <v>0</v>
      </c>
      <c r="T2209" s="119">
        <f t="shared" si="249"/>
        <v>0</v>
      </c>
      <c r="U2209" s="119">
        <v>0</v>
      </c>
      <c r="V2209" s="119">
        <v>0</v>
      </c>
      <c r="W2209" s="119">
        <v>0</v>
      </c>
      <c r="X2209" s="119">
        <f t="shared" si="253"/>
        <v>0</v>
      </c>
      <c r="Y2209" s="92" t="s">
        <v>12844</v>
      </c>
      <c r="Z2209" s="93">
        <v>0.06</v>
      </c>
      <c r="AA2209" s="178">
        <v>0.06</v>
      </c>
      <c r="AB2209" s="93">
        <f t="shared" si="250"/>
        <v>0</v>
      </c>
      <c r="AE2209" s="48" t="s">
        <v>15145</v>
      </c>
      <c r="AF2209" s="172">
        <v>0.06</v>
      </c>
      <c r="AK2209" s="48" t="s">
        <v>15148</v>
      </c>
      <c r="AM2209" s="48" t="s">
        <v>3846</v>
      </c>
      <c r="AN2209" s="48" t="s">
        <v>8160</v>
      </c>
      <c r="AQ2209" s="123"/>
      <c r="AR2209" s="179">
        <v>0.06</v>
      </c>
      <c r="AS2209" s="180" t="s">
        <v>3908</v>
      </c>
      <c r="AT2209" s="181">
        <v>1000</v>
      </c>
      <c r="AU2209" s="181">
        <v>9</v>
      </c>
      <c r="AV2209" s="180" t="s">
        <v>8387</v>
      </c>
    </row>
    <row r="2210" spans="1:48" ht="30" x14ac:dyDescent="0.2">
      <c r="A2210" s="92" t="s">
        <v>8388</v>
      </c>
      <c r="B2210" s="92" t="s">
        <v>8389</v>
      </c>
      <c r="C2210" s="117" t="s">
        <v>166</v>
      </c>
      <c r="D2210" s="92" t="s">
        <v>2310</v>
      </c>
      <c r="E2210" s="92" t="s">
        <v>8390</v>
      </c>
      <c r="F2210" s="92" t="s">
        <v>1764</v>
      </c>
      <c r="G2210" s="92" t="s">
        <v>3908</v>
      </c>
      <c r="H2210" s="92" t="s">
        <v>3909</v>
      </c>
      <c r="I2210" s="118" t="s">
        <v>8391</v>
      </c>
      <c r="J2210" s="119">
        <v>6</v>
      </c>
      <c r="K2210" s="119">
        <v>1000</v>
      </c>
      <c r="L2210" s="119">
        <f t="shared" si="255"/>
        <v>-2421</v>
      </c>
      <c r="N2210" s="48" t="s">
        <v>173</v>
      </c>
      <c r="P2210" s="119">
        <v>1000</v>
      </c>
      <c r="Q2210" s="119">
        <v>1000</v>
      </c>
      <c r="R2210" s="119">
        <v>0</v>
      </c>
      <c r="S2210" s="119">
        <f t="shared" si="248"/>
        <v>2000</v>
      </c>
      <c r="T2210" s="119">
        <f t="shared" si="249"/>
        <v>2000</v>
      </c>
      <c r="U2210" s="119">
        <v>3421</v>
      </c>
      <c r="V2210" s="119">
        <v>1810</v>
      </c>
      <c r="W2210" s="119">
        <v>1637</v>
      </c>
      <c r="X2210" s="119">
        <f t="shared" si="253"/>
        <v>-3231</v>
      </c>
      <c r="Y2210" s="92" t="s">
        <v>12848</v>
      </c>
      <c r="Z2210" s="93">
        <v>0.54</v>
      </c>
      <c r="AA2210" s="178">
        <v>1.23</v>
      </c>
      <c r="AB2210" s="93">
        <f t="shared" si="250"/>
        <v>0.69</v>
      </c>
      <c r="AE2210" s="48" t="s">
        <v>15145</v>
      </c>
      <c r="AF2210" s="172">
        <v>1.23</v>
      </c>
      <c r="AK2210" s="48" t="s">
        <v>15148</v>
      </c>
      <c r="AM2210" s="48" t="s">
        <v>3846</v>
      </c>
      <c r="AN2210" s="48" t="s">
        <v>8160</v>
      </c>
      <c r="AQ2210" s="123" t="s">
        <v>15741</v>
      </c>
      <c r="AR2210" s="179">
        <v>1.23</v>
      </c>
      <c r="AS2210" s="180" t="s">
        <v>3908</v>
      </c>
      <c r="AT2210" s="181">
        <v>1000</v>
      </c>
      <c r="AU2210" s="181">
        <v>6</v>
      </c>
      <c r="AV2210" s="180" t="s">
        <v>8391</v>
      </c>
    </row>
    <row r="2211" spans="1:48" ht="30" x14ac:dyDescent="0.2">
      <c r="A2211" s="92" t="s">
        <v>8392</v>
      </c>
      <c r="B2211" s="92" t="s">
        <v>8393</v>
      </c>
      <c r="C2211" s="117" t="s">
        <v>166</v>
      </c>
      <c r="D2211" s="92" t="s">
        <v>2310</v>
      </c>
      <c r="E2211" s="92" t="s">
        <v>8394</v>
      </c>
      <c r="F2211" s="92" t="s">
        <v>1764</v>
      </c>
      <c r="G2211" s="92" t="s">
        <v>3908</v>
      </c>
      <c r="H2211" s="92" t="s">
        <v>3909</v>
      </c>
      <c r="I2211" s="118" t="s">
        <v>8395</v>
      </c>
      <c r="J2211" s="119">
        <v>6</v>
      </c>
      <c r="K2211" s="119">
        <v>1000</v>
      </c>
      <c r="L2211" s="119">
        <f t="shared" si="255"/>
        <v>-2421</v>
      </c>
      <c r="N2211" s="48" t="s">
        <v>173</v>
      </c>
      <c r="P2211" s="119">
        <v>2000</v>
      </c>
      <c r="Q2211" s="119">
        <v>1000</v>
      </c>
      <c r="R2211" s="119">
        <v>0</v>
      </c>
      <c r="S2211" s="119">
        <f t="shared" si="248"/>
        <v>3000</v>
      </c>
      <c r="T2211" s="119">
        <f t="shared" si="249"/>
        <v>3000</v>
      </c>
      <c r="U2211" s="119">
        <v>3421</v>
      </c>
      <c r="V2211" s="119">
        <v>1810</v>
      </c>
      <c r="W2211" s="119">
        <v>1637</v>
      </c>
      <c r="X2211" s="119">
        <f t="shared" si="253"/>
        <v>-2231</v>
      </c>
      <c r="Y2211" s="92" t="s">
        <v>12848</v>
      </c>
      <c r="Z2211" s="93">
        <v>2.1000000000000001E-2</v>
      </c>
      <c r="AA2211" s="178">
        <v>2.1000000000000001E-2</v>
      </c>
      <c r="AB2211" s="93">
        <f t="shared" si="250"/>
        <v>0</v>
      </c>
      <c r="AE2211" s="48" t="s">
        <v>15145</v>
      </c>
      <c r="AF2211" s="172">
        <v>2.1000000000000001E-2</v>
      </c>
      <c r="AK2211" s="48" t="s">
        <v>15148</v>
      </c>
      <c r="AM2211" s="48" t="s">
        <v>3846</v>
      </c>
      <c r="AN2211" s="48" t="s">
        <v>8160</v>
      </c>
      <c r="AQ2211" s="123" t="s">
        <v>15292</v>
      </c>
      <c r="AR2211" s="179">
        <v>2.1000000000000001E-2</v>
      </c>
      <c r="AS2211" s="180" t="s">
        <v>3908</v>
      </c>
      <c r="AT2211" s="181">
        <v>1000</v>
      </c>
      <c r="AU2211" s="181">
        <v>8</v>
      </c>
      <c r="AV2211" s="180" t="s">
        <v>8395</v>
      </c>
    </row>
    <row r="2212" spans="1:48" ht="30" x14ac:dyDescent="0.2">
      <c r="A2212" s="92" t="s">
        <v>8396</v>
      </c>
      <c r="B2212" s="92" t="s">
        <v>8397</v>
      </c>
      <c r="C2212" s="117" t="s">
        <v>166</v>
      </c>
      <c r="D2212" s="92" t="s">
        <v>2310</v>
      </c>
      <c r="E2212" s="92" t="s">
        <v>8398</v>
      </c>
      <c r="F2212" s="92" t="s">
        <v>1764</v>
      </c>
      <c r="G2212" s="92" t="s">
        <v>3908</v>
      </c>
      <c r="H2212" s="92" t="s">
        <v>3909</v>
      </c>
      <c r="I2212" s="118" t="s">
        <v>8399</v>
      </c>
      <c r="J2212" s="119">
        <v>9</v>
      </c>
      <c r="K2212" s="119">
        <v>1000</v>
      </c>
      <c r="L2212" s="119">
        <f t="shared" si="255"/>
        <v>-2136</v>
      </c>
      <c r="N2212" s="48" t="s">
        <v>173</v>
      </c>
      <c r="P2212" s="119">
        <v>3000</v>
      </c>
      <c r="Q2212" s="119">
        <v>1000</v>
      </c>
      <c r="R2212" s="119">
        <v>0</v>
      </c>
      <c r="S2212" s="119">
        <f t="shared" si="248"/>
        <v>4000</v>
      </c>
      <c r="T2212" s="119">
        <f t="shared" si="249"/>
        <v>4000</v>
      </c>
      <c r="U2212" s="119">
        <v>3136</v>
      </c>
      <c r="V2212" s="119">
        <v>2640</v>
      </c>
      <c r="W2212" s="119">
        <v>2640</v>
      </c>
      <c r="X2212" s="119">
        <f t="shared" si="253"/>
        <v>-1776</v>
      </c>
      <c r="Y2212" s="92" t="s">
        <v>12848</v>
      </c>
      <c r="Z2212" s="93">
        <v>2.5000000000000001E-2</v>
      </c>
      <c r="AA2212" s="178">
        <v>2.5000000000000001E-2</v>
      </c>
      <c r="AB2212" s="93">
        <f t="shared" si="250"/>
        <v>0</v>
      </c>
      <c r="AE2212" s="48" t="s">
        <v>15145</v>
      </c>
      <c r="AF2212" s="172">
        <v>2.5000000000000001E-2</v>
      </c>
      <c r="AK2212" s="48" t="s">
        <v>15148</v>
      </c>
      <c r="AM2212" s="48" t="s">
        <v>3846</v>
      </c>
      <c r="AN2212" s="48" t="s">
        <v>8160</v>
      </c>
      <c r="AQ2212" s="123"/>
      <c r="AR2212" s="179">
        <v>2.5000000000000001E-2</v>
      </c>
      <c r="AS2212" s="180" t="s">
        <v>3908</v>
      </c>
      <c r="AT2212" s="181">
        <v>1000</v>
      </c>
      <c r="AU2212" s="181">
        <v>9</v>
      </c>
      <c r="AV2212" s="180" t="s">
        <v>8399</v>
      </c>
    </row>
    <row r="2213" spans="1:48" ht="30" x14ac:dyDescent="0.2">
      <c r="A2213" s="92" t="s">
        <v>8400</v>
      </c>
      <c r="B2213" s="92" t="s">
        <v>8401</v>
      </c>
      <c r="C2213" s="117" t="s">
        <v>166</v>
      </c>
      <c r="D2213" s="92" t="s">
        <v>2310</v>
      </c>
      <c r="E2213" s="92" t="s">
        <v>8402</v>
      </c>
      <c r="F2213" s="92" t="s">
        <v>1764</v>
      </c>
      <c r="G2213" s="92" t="s">
        <v>8333</v>
      </c>
      <c r="H2213" s="92" t="s">
        <v>8334</v>
      </c>
      <c r="I2213" s="118">
        <v>914785</v>
      </c>
      <c r="J2213" s="119">
        <v>7</v>
      </c>
      <c r="K2213" s="119">
        <v>50000</v>
      </c>
      <c r="L2213" s="119">
        <f t="shared" si="255"/>
        <v>-61470</v>
      </c>
      <c r="N2213" s="48" t="s">
        <v>173</v>
      </c>
      <c r="P2213" s="119">
        <v>100000</v>
      </c>
      <c r="Q2213" s="119">
        <v>100000</v>
      </c>
      <c r="R2213" s="119">
        <v>0</v>
      </c>
      <c r="S2213" s="119">
        <f t="shared" si="248"/>
        <v>200000</v>
      </c>
      <c r="T2213" s="119">
        <f t="shared" si="249"/>
        <v>200000</v>
      </c>
      <c r="U2213" s="119">
        <v>111470</v>
      </c>
      <c r="V2213" s="119">
        <v>54478</v>
      </c>
      <c r="W2213" s="119">
        <v>48840</v>
      </c>
      <c r="X2213" s="119">
        <f t="shared" si="253"/>
        <v>34052</v>
      </c>
      <c r="Y2213" s="92" t="s">
        <v>12863</v>
      </c>
      <c r="Z2213" s="93">
        <v>2.5000000000000001E-2</v>
      </c>
      <c r="AA2213" s="197">
        <v>5.0999999999999997E-2</v>
      </c>
      <c r="AB2213" s="93">
        <f t="shared" si="250"/>
        <v>2.5999999999999995E-2</v>
      </c>
      <c r="AE2213" s="48" t="s">
        <v>15145</v>
      </c>
      <c r="AF2213" s="172">
        <v>5.0999999999999997E-2</v>
      </c>
      <c r="AK2213" s="48" t="s">
        <v>15148</v>
      </c>
      <c r="AM2213" s="48" t="s">
        <v>3846</v>
      </c>
      <c r="AN2213" s="48" t="s">
        <v>8160</v>
      </c>
      <c r="AQ2213" s="123" t="s">
        <v>15729</v>
      </c>
      <c r="AR2213" s="179">
        <v>5.0999999999999997E-2</v>
      </c>
      <c r="AS2213" s="180" t="s">
        <v>8333</v>
      </c>
      <c r="AT2213" s="181">
        <v>10000</v>
      </c>
      <c r="AU2213" s="181">
        <v>10</v>
      </c>
      <c r="AV2213" s="180">
        <v>914785</v>
      </c>
    </row>
    <row r="2214" spans="1:48" ht="30" x14ac:dyDescent="0.2">
      <c r="A2214" s="92" t="s">
        <v>8404</v>
      </c>
      <c r="B2214" s="92" t="s">
        <v>8405</v>
      </c>
      <c r="C2214" s="117" t="s">
        <v>166</v>
      </c>
      <c r="D2214" s="92" t="s">
        <v>417</v>
      </c>
      <c r="E2214" s="92" t="s">
        <v>8406</v>
      </c>
      <c r="F2214" s="92" t="s">
        <v>1764</v>
      </c>
      <c r="G2214" s="92" t="s">
        <v>780</v>
      </c>
      <c r="H2214" s="92" t="s">
        <v>5425</v>
      </c>
      <c r="I2214" s="118" t="s">
        <v>8407</v>
      </c>
      <c r="J2214" s="119">
        <v>23</v>
      </c>
      <c r="K2214" s="119">
        <v>200</v>
      </c>
      <c r="L2214" s="119">
        <f t="shared" si="255"/>
        <v>-564</v>
      </c>
      <c r="N2214" s="48" t="s">
        <v>243</v>
      </c>
      <c r="P2214" s="119">
        <v>100</v>
      </c>
      <c r="Q2214" s="119">
        <v>100</v>
      </c>
      <c r="R2214" s="119">
        <v>0</v>
      </c>
      <c r="S2214" s="119">
        <f t="shared" si="248"/>
        <v>200</v>
      </c>
      <c r="T2214" s="119">
        <f t="shared" si="249"/>
        <v>200</v>
      </c>
      <c r="U2214" s="119">
        <v>764</v>
      </c>
      <c r="V2214" s="119">
        <v>72</v>
      </c>
      <c r="W2214" s="119">
        <v>72</v>
      </c>
      <c r="X2214" s="119">
        <f>P2214-(U2214+V2214)</f>
        <v>-736</v>
      </c>
      <c r="Y2214" s="92" t="s">
        <v>12848</v>
      </c>
      <c r="Z2214" s="93">
        <v>8.48E-2</v>
      </c>
      <c r="AA2214" s="178">
        <v>0.11</v>
      </c>
      <c r="AB2214" s="93">
        <f t="shared" si="250"/>
        <v>2.52E-2</v>
      </c>
      <c r="AE2214" s="48" t="s">
        <v>15145</v>
      </c>
      <c r="AF2214" s="172">
        <v>0.11</v>
      </c>
      <c r="AK2214" s="48" t="s">
        <v>15148</v>
      </c>
      <c r="AM2214" s="48" t="s">
        <v>3846</v>
      </c>
      <c r="AN2214" s="48" t="s">
        <v>8160</v>
      </c>
      <c r="AQ2214" s="123" t="s">
        <v>15742</v>
      </c>
      <c r="AR2214" s="179">
        <v>0.11</v>
      </c>
      <c r="AS2214" s="180" t="s">
        <v>15743</v>
      </c>
      <c r="AT2214" s="181">
        <v>2600</v>
      </c>
      <c r="AU2214" s="181">
        <v>8</v>
      </c>
      <c r="AV2214" s="180" t="s">
        <v>15744</v>
      </c>
    </row>
    <row r="2215" spans="1:48" ht="30" x14ac:dyDescent="0.2">
      <c r="A2215" s="92" t="s">
        <v>8408</v>
      </c>
      <c r="B2215" s="92" t="s">
        <v>8409</v>
      </c>
      <c r="C2215" s="117" t="s">
        <v>166</v>
      </c>
      <c r="D2215" s="92" t="s">
        <v>2310</v>
      </c>
      <c r="E2215" s="92" t="s">
        <v>8410</v>
      </c>
      <c r="F2215" s="92" t="s">
        <v>1764</v>
      </c>
      <c r="G2215" s="92" t="s">
        <v>3908</v>
      </c>
      <c r="H2215" s="92" t="s">
        <v>3909</v>
      </c>
      <c r="I2215" s="118" t="s">
        <v>8411</v>
      </c>
      <c r="J2215" s="119">
        <v>6</v>
      </c>
      <c r="K2215" s="119">
        <v>1000</v>
      </c>
      <c r="L2215" s="119">
        <f t="shared" si="255"/>
        <v>-39720</v>
      </c>
      <c r="N2215" s="48" t="s">
        <v>173</v>
      </c>
      <c r="P2215" s="119">
        <v>14600</v>
      </c>
      <c r="Q2215" s="119">
        <v>14600</v>
      </c>
      <c r="R2215" s="119">
        <v>0</v>
      </c>
      <c r="S2215" s="119">
        <f t="shared" si="248"/>
        <v>29200</v>
      </c>
      <c r="T2215" s="119">
        <f t="shared" si="249"/>
        <v>29200</v>
      </c>
      <c r="U2215" s="119">
        <v>40720</v>
      </c>
      <c r="V2215" s="119">
        <v>26983</v>
      </c>
      <c r="W2215" s="119">
        <v>23970</v>
      </c>
      <c r="X2215" s="119">
        <f t="shared" ref="X2215:X2249" si="256">T2215-(U2215+V2215)</f>
        <v>-38503</v>
      </c>
      <c r="Y2215" s="92" t="s">
        <v>12848</v>
      </c>
      <c r="Z2215" s="93">
        <v>1.6E-2</v>
      </c>
      <c r="AA2215" s="178">
        <v>1.6E-2</v>
      </c>
      <c r="AB2215" s="93">
        <f t="shared" si="250"/>
        <v>0</v>
      </c>
      <c r="AE2215" s="48" t="s">
        <v>15145</v>
      </c>
      <c r="AF2215" s="172">
        <v>1.6E-2</v>
      </c>
      <c r="AK2215" s="48" t="s">
        <v>15148</v>
      </c>
      <c r="AM2215" s="48" t="s">
        <v>3846</v>
      </c>
      <c r="AN2215" s="48" t="s">
        <v>8160</v>
      </c>
      <c r="AQ2215" s="123" t="s">
        <v>15292</v>
      </c>
      <c r="AR2215" s="179">
        <v>1.6E-2</v>
      </c>
      <c r="AS2215" s="180" t="s">
        <v>8333</v>
      </c>
      <c r="AT2215" s="181">
        <v>10000</v>
      </c>
      <c r="AU2215" s="181">
        <v>10</v>
      </c>
      <c r="AV2215" s="181">
        <v>900503</v>
      </c>
    </row>
    <row r="2216" spans="1:48" ht="30" x14ac:dyDescent="0.2">
      <c r="A2216" s="92" t="s">
        <v>8412</v>
      </c>
      <c r="B2216" s="92" t="s">
        <v>8413</v>
      </c>
      <c r="C2216" s="117" t="s">
        <v>166</v>
      </c>
      <c r="D2216" s="92" t="s">
        <v>2310</v>
      </c>
      <c r="E2216" s="92" t="s">
        <v>8414</v>
      </c>
      <c r="F2216" s="92" t="s">
        <v>1764</v>
      </c>
      <c r="G2216" s="92" t="s">
        <v>3908</v>
      </c>
      <c r="H2216" s="92" t="s">
        <v>3909</v>
      </c>
      <c r="I2216" s="118" t="s">
        <v>8415</v>
      </c>
      <c r="J2216" s="119">
        <v>6</v>
      </c>
      <c r="K2216" s="119">
        <v>100000</v>
      </c>
      <c r="L2216" s="119">
        <f t="shared" si="255"/>
        <v>-4360</v>
      </c>
      <c r="N2216" s="48" t="s">
        <v>173</v>
      </c>
      <c r="P2216" s="119">
        <v>29800</v>
      </c>
      <c r="Q2216" s="119">
        <v>29800</v>
      </c>
      <c r="R2216" s="119">
        <v>0</v>
      </c>
      <c r="S2216" s="119">
        <f t="shared" si="248"/>
        <v>59600</v>
      </c>
      <c r="T2216" s="119">
        <f t="shared" si="249"/>
        <v>59600</v>
      </c>
      <c r="U2216" s="119">
        <v>104360</v>
      </c>
      <c r="V2216" s="119">
        <v>67146</v>
      </c>
      <c r="W2216" s="119">
        <v>67352</v>
      </c>
      <c r="X2216" s="119">
        <f t="shared" si="256"/>
        <v>-111906</v>
      </c>
      <c r="Y2216" s="92" t="s">
        <v>12848</v>
      </c>
      <c r="Z2216" s="93">
        <v>5.2499999999999998E-2</v>
      </c>
      <c r="AA2216" s="197">
        <v>0.2059</v>
      </c>
      <c r="AB2216" s="93">
        <f t="shared" si="250"/>
        <v>0.15340000000000001</v>
      </c>
      <c r="AE2216" s="48" t="s">
        <v>15145</v>
      </c>
      <c r="AF2216" s="172">
        <v>0.2059</v>
      </c>
      <c r="AK2216" s="48" t="s">
        <v>15148</v>
      </c>
      <c r="AM2216" s="48" t="s">
        <v>3846</v>
      </c>
      <c r="AN2216" s="48" t="s">
        <v>8160</v>
      </c>
      <c r="AQ2216" s="123" t="s">
        <v>15729</v>
      </c>
      <c r="AR2216" s="179">
        <v>0.2059</v>
      </c>
      <c r="AS2216" s="180" t="s">
        <v>3908</v>
      </c>
      <c r="AT2216" s="181">
        <v>50000</v>
      </c>
      <c r="AU2216" s="181">
        <v>6</v>
      </c>
      <c r="AV2216" s="180" t="s">
        <v>8415</v>
      </c>
    </row>
    <row r="2217" spans="1:48" ht="30" x14ac:dyDescent="0.2">
      <c r="A2217" s="92" t="s">
        <v>8416</v>
      </c>
      <c r="B2217" s="92" t="s">
        <v>8417</v>
      </c>
      <c r="C2217" s="117" t="s">
        <v>166</v>
      </c>
      <c r="D2217" s="92" t="s">
        <v>2310</v>
      </c>
      <c r="E2217" s="92" t="s">
        <v>8418</v>
      </c>
      <c r="F2217" s="92" t="s">
        <v>1764</v>
      </c>
      <c r="G2217" s="92" t="s">
        <v>3908</v>
      </c>
      <c r="H2217" s="92" t="s">
        <v>3909</v>
      </c>
      <c r="I2217" s="118" t="s">
        <v>8419</v>
      </c>
      <c r="J2217" s="119">
        <v>9</v>
      </c>
      <c r="K2217" s="119">
        <v>5000</v>
      </c>
      <c r="L2217" s="119">
        <f t="shared" si="255"/>
        <v>9</v>
      </c>
      <c r="N2217" s="48" t="s">
        <v>173</v>
      </c>
      <c r="P2217" s="119">
        <v>0</v>
      </c>
      <c r="Q2217" s="119">
        <v>0</v>
      </c>
      <c r="R2217" s="119">
        <v>0</v>
      </c>
      <c r="S2217" s="119">
        <f t="shared" si="248"/>
        <v>0</v>
      </c>
      <c r="T2217" s="119">
        <f t="shared" si="249"/>
        <v>0</v>
      </c>
      <c r="U2217" s="119">
        <v>4991</v>
      </c>
      <c r="V2217" s="119">
        <v>1870</v>
      </c>
      <c r="W2217" s="119">
        <v>1895</v>
      </c>
      <c r="X2217" s="119">
        <f t="shared" si="256"/>
        <v>-6861</v>
      </c>
      <c r="Y2217" s="92" t="s">
        <v>12848</v>
      </c>
      <c r="Z2217" s="93">
        <v>0.45</v>
      </c>
      <c r="AA2217" s="178">
        <v>0.45</v>
      </c>
      <c r="AB2217" s="93">
        <f t="shared" si="250"/>
        <v>0</v>
      </c>
      <c r="AE2217" s="48" t="s">
        <v>15145</v>
      </c>
      <c r="AF2217" s="172">
        <v>0.45</v>
      </c>
      <c r="AK2217" s="48" t="s">
        <v>15148</v>
      </c>
      <c r="AM2217" s="48" t="s">
        <v>3846</v>
      </c>
      <c r="AN2217" s="48" t="s">
        <v>8160</v>
      </c>
      <c r="AQ2217" s="123" t="s">
        <v>15292</v>
      </c>
      <c r="AR2217" s="179">
        <v>0.45</v>
      </c>
      <c r="AS2217" s="180" t="s">
        <v>3908</v>
      </c>
      <c r="AT2217" s="181">
        <v>1000</v>
      </c>
      <c r="AU2217" s="180" t="s">
        <v>15745</v>
      </c>
      <c r="AV2217" s="180" t="s">
        <v>8419</v>
      </c>
    </row>
    <row r="2218" spans="1:48" ht="30" x14ac:dyDescent="0.2">
      <c r="A2218" s="92" t="s">
        <v>8420</v>
      </c>
      <c r="B2218" s="92" t="s">
        <v>8421</v>
      </c>
      <c r="C2218" s="117" t="s">
        <v>166</v>
      </c>
      <c r="D2218" s="92" t="s">
        <v>2310</v>
      </c>
      <c r="E2218" s="92" t="s">
        <v>8422</v>
      </c>
      <c r="F2218" s="92" t="s">
        <v>1764</v>
      </c>
      <c r="G2218" s="92" t="s">
        <v>8333</v>
      </c>
      <c r="H2218" s="92" t="s">
        <v>8334</v>
      </c>
      <c r="I2218" s="118">
        <v>902140</v>
      </c>
      <c r="J2218" s="119">
        <v>8</v>
      </c>
      <c r="K2218" s="119">
        <v>4000</v>
      </c>
      <c r="L2218" s="119">
        <f t="shared" si="255"/>
        <v>-5833</v>
      </c>
      <c r="N2218" s="48" t="s">
        <v>173</v>
      </c>
      <c r="P2218" s="119">
        <v>8000</v>
      </c>
      <c r="Q2218" s="119">
        <v>8000</v>
      </c>
      <c r="R2218" s="119">
        <v>0</v>
      </c>
      <c r="S2218" s="119">
        <f t="shared" si="248"/>
        <v>16000</v>
      </c>
      <c r="T2218" s="119">
        <f t="shared" si="249"/>
        <v>16000</v>
      </c>
      <c r="U2218" s="119">
        <v>9833</v>
      </c>
      <c r="V2218" s="119">
        <v>4230</v>
      </c>
      <c r="W2218" s="119">
        <v>4230</v>
      </c>
      <c r="X2218" s="119">
        <f t="shared" si="256"/>
        <v>1937</v>
      </c>
      <c r="Y2218" s="92" t="s">
        <v>12863</v>
      </c>
      <c r="Z2218" s="93">
        <v>4.3799999999999999E-2</v>
      </c>
      <c r="AA2218" s="178">
        <v>4.3799999999999999E-2</v>
      </c>
      <c r="AB2218" s="93">
        <f t="shared" si="250"/>
        <v>0</v>
      </c>
      <c r="AE2218" s="48" t="s">
        <v>15145</v>
      </c>
      <c r="AF2218" s="172">
        <v>4.3799999999999999E-2</v>
      </c>
      <c r="AK2218" s="48" t="s">
        <v>15148</v>
      </c>
      <c r="AM2218" s="48" t="s">
        <v>3846</v>
      </c>
      <c r="AN2218" s="48" t="s">
        <v>8160</v>
      </c>
      <c r="AQ2218" s="123" t="s">
        <v>15292</v>
      </c>
      <c r="AR2218" s="179">
        <v>4.3799999999999999E-2</v>
      </c>
      <c r="AS2218" s="180" t="s">
        <v>8333</v>
      </c>
      <c r="AT2218" s="181">
        <v>5000</v>
      </c>
      <c r="AU2218" s="181">
        <v>10</v>
      </c>
      <c r="AV2218" s="180">
        <v>902140</v>
      </c>
    </row>
    <row r="2219" spans="1:48" ht="30" x14ac:dyDescent="0.2">
      <c r="A2219" s="92" t="s">
        <v>8424</v>
      </c>
      <c r="B2219" s="92" t="s">
        <v>8425</v>
      </c>
      <c r="C2219" s="117" t="s">
        <v>166</v>
      </c>
      <c r="D2219" s="92" t="s">
        <v>2310</v>
      </c>
      <c r="E2219" s="92" t="s">
        <v>8426</v>
      </c>
      <c r="F2219" s="92" t="s">
        <v>1764</v>
      </c>
      <c r="G2219" s="92" t="s">
        <v>8333</v>
      </c>
      <c r="H2219" s="92" t="s">
        <v>8334</v>
      </c>
      <c r="I2219" s="118">
        <v>943367</v>
      </c>
      <c r="J2219" s="119">
        <v>8</v>
      </c>
      <c r="K2219" s="119">
        <v>1000</v>
      </c>
      <c r="L2219" s="119">
        <f t="shared" si="255"/>
        <v>-12822</v>
      </c>
      <c r="N2219" s="48" t="s">
        <v>173</v>
      </c>
      <c r="P2219" s="119">
        <v>3000</v>
      </c>
      <c r="Q2219" s="119">
        <v>3000</v>
      </c>
      <c r="R2219" s="119">
        <v>0</v>
      </c>
      <c r="S2219" s="119">
        <f t="shared" si="248"/>
        <v>6000</v>
      </c>
      <c r="T2219" s="119">
        <f t="shared" si="249"/>
        <v>6000</v>
      </c>
      <c r="U2219" s="119">
        <v>13822</v>
      </c>
      <c r="V2219" s="119">
        <v>5169</v>
      </c>
      <c r="W2219" s="119">
        <v>3366</v>
      </c>
      <c r="X2219" s="119">
        <f t="shared" si="256"/>
        <v>-12991</v>
      </c>
      <c r="Y2219" s="92" t="s">
        <v>12848</v>
      </c>
      <c r="Z2219" s="93">
        <v>2.5000000000000001E-2</v>
      </c>
      <c r="AA2219" s="178">
        <v>2.5000000000000001E-2</v>
      </c>
      <c r="AB2219" s="93">
        <f t="shared" si="250"/>
        <v>0</v>
      </c>
      <c r="AE2219" s="48" t="s">
        <v>15145</v>
      </c>
      <c r="AF2219" s="172">
        <v>2.5000000000000001E-2</v>
      </c>
      <c r="AK2219" s="48" t="s">
        <v>15148</v>
      </c>
      <c r="AM2219" s="48" t="s">
        <v>3846</v>
      </c>
      <c r="AN2219" s="48" t="s">
        <v>8160</v>
      </c>
      <c r="AQ2219" s="123"/>
      <c r="AR2219" s="179">
        <v>2.5000000000000001E-2</v>
      </c>
      <c r="AS2219" s="180" t="s">
        <v>8333</v>
      </c>
      <c r="AT2219" s="181">
        <v>1000</v>
      </c>
      <c r="AU2219" s="181">
        <v>8</v>
      </c>
      <c r="AV2219" s="180">
        <v>943367</v>
      </c>
    </row>
    <row r="2220" spans="1:48" ht="30" x14ac:dyDescent="0.2">
      <c r="A2220" s="92" t="s">
        <v>8428</v>
      </c>
      <c r="B2220" s="92" t="s">
        <v>8429</v>
      </c>
      <c r="C2220" s="117" t="s">
        <v>166</v>
      </c>
      <c r="D2220" s="92" t="s">
        <v>2310</v>
      </c>
      <c r="E2220" s="92" t="s">
        <v>8430</v>
      </c>
      <c r="F2220" s="92" t="s">
        <v>1764</v>
      </c>
      <c r="G2220" s="92" t="s">
        <v>3908</v>
      </c>
      <c r="H2220" s="92" t="s">
        <v>3909</v>
      </c>
      <c r="I2220" s="118" t="s">
        <v>8431</v>
      </c>
      <c r="J2220" s="119">
        <v>6</v>
      </c>
      <c r="K2220" s="119">
        <v>1000</v>
      </c>
      <c r="L2220" s="119">
        <f t="shared" si="255"/>
        <v>276</v>
      </c>
      <c r="M2220" s="119"/>
      <c r="N2220" s="48" t="s">
        <v>173</v>
      </c>
      <c r="P2220" s="119">
        <v>0</v>
      </c>
      <c r="Q2220" s="119">
        <v>0</v>
      </c>
      <c r="R2220" s="119">
        <v>0</v>
      </c>
      <c r="S2220" s="119">
        <f t="shared" si="248"/>
        <v>0</v>
      </c>
      <c r="T2220" s="119">
        <f t="shared" si="249"/>
        <v>0</v>
      </c>
      <c r="U2220" s="119">
        <v>724</v>
      </c>
      <c r="V2220" s="119">
        <v>600</v>
      </c>
      <c r="W2220" s="119">
        <v>600</v>
      </c>
      <c r="X2220" s="119">
        <f t="shared" si="256"/>
        <v>-1324</v>
      </c>
      <c r="Y2220" s="92" t="s">
        <v>12848</v>
      </c>
      <c r="Z2220" s="93">
        <v>2.5000000000000001E-2</v>
      </c>
      <c r="AA2220" s="178">
        <v>2.5000000000000001E-2</v>
      </c>
      <c r="AB2220" s="93">
        <f t="shared" si="250"/>
        <v>0</v>
      </c>
      <c r="AE2220" s="48" t="s">
        <v>15145</v>
      </c>
      <c r="AF2220" s="172">
        <v>2.5000000000000001E-2</v>
      </c>
      <c r="AK2220" s="48" t="s">
        <v>15148</v>
      </c>
      <c r="AM2220" s="48" t="s">
        <v>3846</v>
      </c>
      <c r="AN2220" s="48" t="s">
        <v>8160</v>
      </c>
      <c r="AQ2220" s="123"/>
      <c r="AR2220" s="179">
        <v>2.5000000000000001E-2</v>
      </c>
      <c r="AS2220" s="180" t="s">
        <v>3908</v>
      </c>
      <c r="AT2220" s="181">
        <v>1000</v>
      </c>
      <c r="AU2220" s="181">
        <v>6</v>
      </c>
      <c r="AV2220" s="180" t="s">
        <v>8431</v>
      </c>
    </row>
    <row r="2221" spans="1:48" ht="30" x14ac:dyDescent="0.2">
      <c r="A2221" s="92" t="s">
        <v>8432</v>
      </c>
      <c r="B2221" s="92" t="s">
        <v>8433</v>
      </c>
      <c r="C2221" s="117" t="s">
        <v>166</v>
      </c>
      <c r="D2221" s="92" t="s">
        <v>2310</v>
      </c>
      <c r="E2221" s="92" t="s">
        <v>8434</v>
      </c>
      <c r="F2221" s="92" t="s">
        <v>1764</v>
      </c>
      <c r="G2221" s="92" t="s">
        <v>3908</v>
      </c>
      <c r="H2221" s="92" t="s">
        <v>3909</v>
      </c>
      <c r="I2221" s="118" t="s">
        <v>8435</v>
      </c>
      <c r="J2221" s="119">
        <v>9</v>
      </c>
      <c r="K2221" s="119">
        <v>1000</v>
      </c>
      <c r="L2221" s="119">
        <f t="shared" si="255"/>
        <v>240</v>
      </c>
      <c r="M2221" s="119"/>
      <c r="N2221" s="48" t="s">
        <v>173</v>
      </c>
      <c r="P2221" s="119">
        <v>0</v>
      </c>
      <c r="Q2221" s="119">
        <v>0</v>
      </c>
      <c r="R2221" s="119">
        <v>0</v>
      </c>
      <c r="S2221" s="119">
        <f t="shared" si="248"/>
        <v>0</v>
      </c>
      <c r="T2221" s="119">
        <f t="shared" si="249"/>
        <v>0</v>
      </c>
      <c r="U2221" s="119">
        <v>760</v>
      </c>
      <c r="V2221" s="119">
        <v>240</v>
      </c>
      <c r="W2221" s="119">
        <v>240</v>
      </c>
      <c r="X2221" s="119">
        <f t="shared" si="256"/>
        <v>-1000</v>
      </c>
      <c r="Y2221" s="92" t="s">
        <v>12848</v>
      </c>
      <c r="Z2221" s="93">
        <v>7.0000000000000007E-2</v>
      </c>
      <c r="AA2221" s="178">
        <v>7.0000000000000007E-2</v>
      </c>
      <c r="AB2221" s="93">
        <f t="shared" si="250"/>
        <v>0</v>
      </c>
      <c r="AE2221" s="48" t="s">
        <v>15145</v>
      </c>
      <c r="AF2221" s="172">
        <v>7.0000000000000007E-2</v>
      </c>
      <c r="AK2221" s="48" t="s">
        <v>15148</v>
      </c>
      <c r="AM2221" s="48" t="s">
        <v>3846</v>
      </c>
      <c r="AN2221" s="48" t="s">
        <v>8160</v>
      </c>
      <c r="AQ2221" s="123"/>
      <c r="AR2221" s="179">
        <v>7.0000000000000007E-2</v>
      </c>
      <c r="AS2221" s="180" t="s">
        <v>3908</v>
      </c>
      <c r="AT2221" s="181">
        <v>1000</v>
      </c>
      <c r="AU2221" s="181">
        <v>9</v>
      </c>
      <c r="AV2221" s="180" t="s">
        <v>8435</v>
      </c>
    </row>
    <row r="2222" spans="1:48" ht="30" x14ac:dyDescent="0.2">
      <c r="A2222" s="132" t="s">
        <v>15746</v>
      </c>
      <c r="B2222" s="132" t="s">
        <v>15747</v>
      </c>
      <c r="C2222" s="117" t="s">
        <v>166</v>
      </c>
      <c r="D2222" s="118" t="s">
        <v>14046</v>
      </c>
      <c r="E2222" s="118" t="s">
        <v>15748</v>
      </c>
      <c r="F2222" s="118" t="s">
        <v>1764</v>
      </c>
      <c r="G2222" s="118" t="s">
        <v>8497</v>
      </c>
      <c r="H2222" s="118" t="s">
        <v>8497</v>
      </c>
      <c r="I2222" s="118" t="s">
        <v>15749</v>
      </c>
      <c r="J2222" s="119">
        <v>6</v>
      </c>
      <c r="K2222" s="119">
        <v>500</v>
      </c>
      <c r="L2222" s="118"/>
      <c r="M2222" s="118"/>
      <c r="N2222" s="139" t="s">
        <v>173</v>
      </c>
      <c r="O2222" s="48" t="s">
        <v>278</v>
      </c>
      <c r="P2222" s="119">
        <v>0</v>
      </c>
      <c r="Q2222" s="119">
        <v>0</v>
      </c>
      <c r="R2222" s="119">
        <v>0</v>
      </c>
      <c r="S2222" s="119">
        <f t="shared" si="248"/>
        <v>0</v>
      </c>
      <c r="T2222" s="119">
        <f t="shared" si="249"/>
        <v>0</v>
      </c>
      <c r="U2222" s="119">
        <v>0</v>
      </c>
      <c r="V2222" s="119">
        <v>0</v>
      </c>
      <c r="W2222" s="119">
        <v>0</v>
      </c>
      <c r="X2222" s="119">
        <f t="shared" si="256"/>
        <v>0</v>
      </c>
      <c r="Y2222" s="118" t="s">
        <v>12844</v>
      </c>
      <c r="Z2222" s="171">
        <v>8.5000000000000006E-2</v>
      </c>
      <c r="AA2222" s="178">
        <v>8.5000000000000006E-2</v>
      </c>
      <c r="AB2222" s="93">
        <f t="shared" si="250"/>
        <v>0</v>
      </c>
      <c r="AC2222" s="139"/>
      <c r="AE2222" s="48" t="s">
        <v>15145</v>
      </c>
      <c r="AF2222" s="172">
        <v>8.5000000000000006E-2</v>
      </c>
      <c r="AG2222" s="139"/>
      <c r="AH2222" s="139"/>
      <c r="AI2222" s="139"/>
      <c r="AJ2222" s="139"/>
      <c r="AK2222" s="48" t="s">
        <v>15443</v>
      </c>
      <c r="AL2222" s="139"/>
      <c r="AM2222" s="131" t="s">
        <v>3846</v>
      </c>
      <c r="AN2222" s="131" t="s">
        <v>8160</v>
      </c>
      <c r="AQ2222" s="123"/>
      <c r="AR2222" s="179">
        <v>8.5000000000000006E-2</v>
      </c>
      <c r="AS2222" s="180" t="s">
        <v>3908</v>
      </c>
      <c r="AT2222" s="180"/>
      <c r="AU2222" s="181">
        <v>1000</v>
      </c>
      <c r="AV2222" s="180" t="s">
        <v>15749</v>
      </c>
    </row>
    <row r="2223" spans="1:48" ht="30" x14ac:dyDescent="0.2">
      <c r="A2223" s="92" t="s">
        <v>8436</v>
      </c>
      <c r="B2223" s="92" t="s">
        <v>8437</v>
      </c>
      <c r="C2223" s="117" t="s">
        <v>166</v>
      </c>
      <c r="D2223" s="92" t="s">
        <v>2310</v>
      </c>
      <c r="E2223" s="92" t="s">
        <v>8438</v>
      </c>
      <c r="F2223" s="92" t="s">
        <v>1764</v>
      </c>
      <c r="G2223" s="92" t="s">
        <v>8333</v>
      </c>
      <c r="H2223" s="92" t="s">
        <v>8334</v>
      </c>
      <c r="I2223" s="118">
        <v>941109</v>
      </c>
      <c r="J2223" s="119">
        <v>7</v>
      </c>
      <c r="K2223" s="119">
        <v>1000</v>
      </c>
      <c r="L2223" s="119">
        <f t="shared" ref="L2223:L2237" si="257">K2223-U2223</f>
        <v>193</v>
      </c>
      <c r="N2223" s="48" t="s">
        <v>173</v>
      </c>
      <c r="P2223" s="119">
        <v>0</v>
      </c>
      <c r="Q2223" s="119">
        <v>0</v>
      </c>
      <c r="R2223" s="119">
        <v>0</v>
      </c>
      <c r="S2223" s="119">
        <f t="shared" si="248"/>
        <v>0</v>
      </c>
      <c r="T2223" s="119">
        <f t="shared" si="249"/>
        <v>0</v>
      </c>
      <c r="U2223" s="119">
        <v>807</v>
      </c>
      <c r="V2223" s="119">
        <v>864</v>
      </c>
      <c r="W2223" s="119">
        <v>819</v>
      </c>
      <c r="X2223" s="119">
        <f t="shared" si="256"/>
        <v>-1671</v>
      </c>
      <c r="Y2223" s="92" t="s">
        <v>12848</v>
      </c>
      <c r="Z2223" s="93">
        <v>0.06</v>
      </c>
      <c r="AA2223" s="178">
        <v>0.06</v>
      </c>
      <c r="AB2223" s="93">
        <f t="shared" si="250"/>
        <v>0</v>
      </c>
      <c r="AE2223" s="48" t="s">
        <v>15145</v>
      </c>
      <c r="AF2223" s="172">
        <v>0.06</v>
      </c>
      <c r="AK2223" s="48" t="s">
        <v>15148</v>
      </c>
      <c r="AM2223" s="48" t="s">
        <v>3846</v>
      </c>
      <c r="AN2223" s="48" t="s">
        <v>8160</v>
      </c>
      <c r="AQ2223" s="123"/>
      <c r="AR2223" s="179">
        <v>0.06</v>
      </c>
      <c r="AS2223" s="180" t="s">
        <v>8333</v>
      </c>
      <c r="AT2223" s="181">
        <v>1000</v>
      </c>
      <c r="AU2223" s="181">
        <v>7</v>
      </c>
      <c r="AV2223" s="181">
        <v>941109</v>
      </c>
    </row>
    <row r="2224" spans="1:48" ht="30" x14ac:dyDescent="0.2">
      <c r="A2224" s="92" t="s">
        <v>8440</v>
      </c>
      <c r="B2224" s="92" t="s">
        <v>8441</v>
      </c>
      <c r="C2224" s="117" t="s">
        <v>166</v>
      </c>
      <c r="D2224" s="92" t="s">
        <v>2310</v>
      </c>
      <c r="E2224" s="92" t="s">
        <v>8442</v>
      </c>
      <c r="F2224" s="92" t="s">
        <v>1764</v>
      </c>
      <c r="G2224" s="92" t="s">
        <v>5757</v>
      </c>
      <c r="H2224" s="92" t="s">
        <v>8443</v>
      </c>
      <c r="I2224" s="118" t="s">
        <v>8444</v>
      </c>
      <c r="J2224" s="119">
        <v>11</v>
      </c>
      <c r="K2224" s="119">
        <v>2700</v>
      </c>
      <c r="L2224" s="119">
        <f t="shared" si="257"/>
        <v>-354</v>
      </c>
      <c r="M2224" s="119">
        <v>82</v>
      </c>
      <c r="N2224" s="48" t="s">
        <v>173</v>
      </c>
      <c r="P2224" s="119">
        <v>0</v>
      </c>
      <c r="Q2224" s="119">
        <v>0</v>
      </c>
      <c r="R2224" s="119">
        <v>0</v>
      </c>
      <c r="S2224" s="119">
        <f t="shared" si="248"/>
        <v>0</v>
      </c>
      <c r="T2224" s="119">
        <f t="shared" si="249"/>
        <v>0</v>
      </c>
      <c r="U2224" s="119">
        <v>3054</v>
      </c>
      <c r="V2224" s="119">
        <v>1620</v>
      </c>
      <c r="W2224" s="119">
        <v>1620</v>
      </c>
      <c r="X2224" s="119">
        <f t="shared" si="256"/>
        <v>-4674</v>
      </c>
      <c r="Y2224" s="92" t="s">
        <v>12848</v>
      </c>
      <c r="Z2224" s="93">
        <v>0.25</v>
      </c>
      <c r="AA2224" s="178">
        <v>0.25</v>
      </c>
      <c r="AB2224" s="93">
        <f t="shared" si="250"/>
        <v>0</v>
      </c>
      <c r="AE2224" s="48" t="s">
        <v>15145</v>
      </c>
      <c r="AF2224" s="172">
        <v>0.25</v>
      </c>
      <c r="AK2224" s="48" t="s">
        <v>15148</v>
      </c>
      <c r="AM2224" s="48" t="s">
        <v>3846</v>
      </c>
      <c r="AN2224" s="48" t="s">
        <v>8160</v>
      </c>
      <c r="AQ2224" s="123"/>
      <c r="AR2224" s="179">
        <v>0.25</v>
      </c>
      <c r="AS2224" s="180" t="s">
        <v>5757</v>
      </c>
      <c r="AT2224" s="181">
        <v>2700</v>
      </c>
      <c r="AU2224" s="181">
        <v>10</v>
      </c>
      <c r="AV2224" s="180" t="s">
        <v>8444</v>
      </c>
    </row>
    <row r="2225" spans="1:48" ht="30" x14ac:dyDescent="0.2">
      <c r="A2225" s="92" t="s">
        <v>8445</v>
      </c>
      <c r="B2225" s="92" t="s">
        <v>8446</v>
      </c>
      <c r="C2225" s="117" t="s">
        <v>166</v>
      </c>
      <c r="D2225" s="92" t="s">
        <v>2310</v>
      </c>
      <c r="E2225" s="92" t="s">
        <v>8447</v>
      </c>
      <c r="F2225" s="92" t="s">
        <v>1764</v>
      </c>
      <c r="G2225" s="92" t="s">
        <v>3908</v>
      </c>
      <c r="H2225" s="92" t="s">
        <v>3909</v>
      </c>
      <c r="I2225" s="118" t="s">
        <v>8448</v>
      </c>
      <c r="J2225" s="119">
        <v>7</v>
      </c>
      <c r="K2225" s="119">
        <v>1000</v>
      </c>
      <c r="L2225" s="119">
        <f t="shared" si="257"/>
        <v>-198</v>
      </c>
      <c r="N2225" s="48" t="s">
        <v>173</v>
      </c>
      <c r="P2225" s="119">
        <v>1200</v>
      </c>
      <c r="Q2225" s="119">
        <v>1200</v>
      </c>
      <c r="R2225" s="119">
        <v>0</v>
      </c>
      <c r="S2225" s="119">
        <f t="shared" si="248"/>
        <v>2400</v>
      </c>
      <c r="T2225" s="119">
        <f t="shared" si="249"/>
        <v>2400</v>
      </c>
      <c r="U2225" s="119">
        <v>1198</v>
      </c>
      <c r="V2225" s="119">
        <v>900</v>
      </c>
      <c r="W2225" s="119">
        <v>660</v>
      </c>
      <c r="X2225" s="119">
        <f t="shared" si="256"/>
        <v>302</v>
      </c>
      <c r="Y2225" s="92" t="s">
        <v>12863</v>
      </c>
      <c r="Z2225" s="93">
        <v>0.153</v>
      </c>
      <c r="AA2225" s="178">
        <v>0.153</v>
      </c>
      <c r="AB2225" s="93">
        <f t="shared" si="250"/>
        <v>0</v>
      </c>
      <c r="AE2225" s="48" t="s">
        <v>15145</v>
      </c>
      <c r="AF2225" s="172">
        <v>0.153</v>
      </c>
      <c r="AK2225" s="48" t="s">
        <v>15148</v>
      </c>
      <c r="AM2225" s="48" t="s">
        <v>3846</v>
      </c>
      <c r="AN2225" s="48" t="s">
        <v>8160</v>
      </c>
      <c r="AQ2225" s="123"/>
      <c r="AR2225" s="179">
        <v>0.153</v>
      </c>
      <c r="AS2225" s="180" t="s">
        <v>3908</v>
      </c>
      <c r="AT2225" s="181">
        <v>1000</v>
      </c>
      <c r="AU2225" s="181">
        <v>7</v>
      </c>
      <c r="AV2225" s="180" t="s">
        <v>8448</v>
      </c>
    </row>
    <row r="2226" spans="1:48" ht="30" x14ac:dyDescent="0.2">
      <c r="A2226" s="92" t="s">
        <v>8449</v>
      </c>
      <c r="B2226" s="92" t="s">
        <v>8450</v>
      </c>
      <c r="C2226" s="117" t="s">
        <v>166</v>
      </c>
      <c r="D2226" s="92" t="s">
        <v>2310</v>
      </c>
      <c r="E2226" s="92" t="s">
        <v>8451</v>
      </c>
      <c r="F2226" s="92" t="s">
        <v>1764</v>
      </c>
      <c r="G2226" s="92" t="s">
        <v>3908</v>
      </c>
      <c r="H2226" s="92" t="s">
        <v>3909</v>
      </c>
      <c r="I2226" s="118" t="s">
        <v>8452</v>
      </c>
      <c r="J2226" s="119">
        <v>9</v>
      </c>
      <c r="K2226" s="119">
        <v>1000</v>
      </c>
      <c r="L2226" s="119">
        <f t="shared" si="257"/>
        <v>-1944</v>
      </c>
      <c r="N2226" s="48" t="s">
        <v>173</v>
      </c>
      <c r="P2226" s="119">
        <v>10000</v>
      </c>
      <c r="Q2226" s="119">
        <v>10000</v>
      </c>
      <c r="R2226" s="119">
        <v>0</v>
      </c>
      <c r="S2226" s="119">
        <f t="shared" si="248"/>
        <v>20000</v>
      </c>
      <c r="T2226" s="119">
        <f t="shared" si="249"/>
        <v>20000</v>
      </c>
      <c r="U2226" s="119">
        <v>2944</v>
      </c>
      <c r="V2226" s="119">
        <v>0</v>
      </c>
      <c r="W2226" s="119">
        <v>0</v>
      </c>
      <c r="X2226" s="119">
        <f t="shared" si="256"/>
        <v>17056</v>
      </c>
      <c r="Y2226" s="92" t="s">
        <v>12863</v>
      </c>
      <c r="Z2226" s="93">
        <v>0.06</v>
      </c>
      <c r="AA2226" s="178">
        <v>3.3000000000000002E-2</v>
      </c>
      <c r="AB2226" s="93">
        <f t="shared" si="250"/>
        <v>-2.6999999999999996E-2</v>
      </c>
      <c r="AE2226" s="48" t="s">
        <v>15145</v>
      </c>
      <c r="AF2226" s="172">
        <v>3.3000000000000002E-2</v>
      </c>
      <c r="AK2226" s="48" t="s">
        <v>15148</v>
      </c>
      <c r="AM2226" s="48" t="s">
        <v>3846</v>
      </c>
      <c r="AN2226" s="48" t="s">
        <v>8160</v>
      </c>
      <c r="AQ2226" s="123" t="s">
        <v>15149</v>
      </c>
      <c r="AR2226" s="179">
        <v>3.3000000000000002E-2</v>
      </c>
      <c r="AS2226" s="180" t="s">
        <v>3908</v>
      </c>
      <c r="AT2226" s="181">
        <v>1000</v>
      </c>
      <c r="AU2226" s="181">
        <v>8</v>
      </c>
      <c r="AV2226" s="180" t="s">
        <v>8452</v>
      </c>
    </row>
    <row r="2227" spans="1:48" ht="30" x14ac:dyDescent="0.2">
      <c r="A2227" s="92" t="s">
        <v>8453</v>
      </c>
      <c r="B2227" s="92" t="s">
        <v>8454</v>
      </c>
      <c r="C2227" s="117" t="s">
        <v>166</v>
      </c>
      <c r="D2227" s="92" t="s">
        <v>2310</v>
      </c>
      <c r="E2227" s="92" t="s">
        <v>8455</v>
      </c>
      <c r="F2227" s="92" t="s">
        <v>1764</v>
      </c>
      <c r="G2227" s="92" t="s">
        <v>3908</v>
      </c>
      <c r="H2227" s="92" t="s">
        <v>3909</v>
      </c>
      <c r="I2227" s="118" t="s">
        <v>8456</v>
      </c>
      <c r="J2227" s="119">
        <v>7</v>
      </c>
      <c r="K2227" s="119">
        <v>5000</v>
      </c>
      <c r="L2227" s="119">
        <f t="shared" si="257"/>
        <v>-5615</v>
      </c>
      <c r="N2227" s="48" t="s">
        <v>173</v>
      </c>
      <c r="P2227" s="119">
        <v>5000</v>
      </c>
      <c r="Q2227" s="119">
        <v>0</v>
      </c>
      <c r="R2227" s="119">
        <v>0</v>
      </c>
      <c r="S2227" s="119">
        <f t="shared" si="248"/>
        <v>5000</v>
      </c>
      <c r="T2227" s="119">
        <f t="shared" si="249"/>
        <v>5000</v>
      </c>
      <c r="U2227" s="119">
        <v>10615</v>
      </c>
      <c r="V2227" s="119">
        <v>9755</v>
      </c>
      <c r="W2227" s="119">
        <v>9744</v>
      </c>
      <c r="X2227" s="119">
        <f t="shared" si="256"/>
        <v>-15370</v>
      </c>
      <c r="Y2227" s="92" t="s">
        <v>12848</v>
      </c>
      <c r="Z2227" s="93">
        <v>6.4999999999999997E-3</v>
      </c>
      <c r="AA2227" s="178">
        <v>6.4999999999999997E-3</v>
      </c>
      <c r="AB2227" s="93">
        <f t="shared" si="250"/>
        <v>0</v>
      </c>
      <c r="AE2227" s="48" t="s">
        <v>15145</v>
      </c>
      <c r="AF2227" s="172">
        <v>6.4999999999999997E-3</v>
      </c>
      <c r="AK2227" s="48" t="s">
        <v>15148</v>
      </c>
      <c r="AM2227" s="48" t="s">
        <v>3846</v>
      </c>
      <c r="AN2227" s="48" t="s">
        <v>8160</v>
      </c>
      <c r="AQ2227" s="123" t="s">
        <v>15292</v>
      </c>
      <c r="AR2227" s="179">
        <v>6.4999999999999997E-3</v>
      </c>
      <c r="AS2227" s="180" t="s">
        <v>3908</v>
      </c>
      <c r="AT2227" s="181">
        <v>5000</v>
      </c>
      <c r="AU2227" s="181">
        <v>7</v>
      </c>
      <c r="AV2227" s="180" t="s">
        <v>8456</v>
      </c>
    </row>
    <row r="2228" spans="1:48" ht="30" x14ac:dyDescent="0.2">
      <c r="A2228" s="92" t="s">
        <v>8457</v>
      </c>
      <c r="B2228" s="92" t="s">
        <v>8458</v>
      </c>
      <c r="C2228" s="117" t="s">
        <v>166</v>
      </c>
      <c r="D2228" s="92" t="s">
        <v>377</v>
      </c>
      <c r="E2228" s="92" t="s">
        <v>8459</v>
      </c>
      <c r="F2228" s="92" t="s">
        <v>1764</v>
      </c>
      <c r="G2228" s="92" t="s">
        <v>8333</v>
      </c>
      <c r="H2228" s="92" t="s">
        <v>3909</v>
      </c>
      <c r="I2228" s="118" t="s">
        <v>8460</v>
      </c>
      <c r="J2228" s="119">
        <v>7</v>
      </c>
      <c r="K2228" s="119">
        <v>1000</v>
      </c>
      <c r="L2228" s="119">
        <f t="shared" si="257"/>
        <v>-2628</v>
      </c>
      <c r="N2228" s="48" t="s">
        <v>173</v>
      </c>
      <c r="P2228" s="119">
        <v>8000</v>
      </c>
      <c r="Q2228" s="119">
        <v>8000</v>
      </c>
      <c r="R2228" s="119">
        <v>0</v>
      </c>
      <c r="S2228" s="119">
        <f t="shared" si="248"/>
        <v>16000</v>
      </c>
      <c r="T2228" s="119">
        <f t="shared" si="249"/>
        <v>16000</v>
      </c>
      <c r="U2228" s="119">
        <v>3628</v>
      </c>
      <c r="V2228" s="119">
        <v>135</v>
      </c>
      <c r="W2228" s="119">
        <v>0</v>
      </c>
      <c r="X2228" s="119">
        <f t="shared" si="256"/>
        <v>12237</v>
      </c>
      <c r="Y2228" s="92" t="s">
        <v>12863</v>
      </c>
      <c r="Z2228" s="93">
        <v>4.2000000000000003E-2</v>
      </c>
      <c r="AA2228" s="178">
        <v>1.7000000000000001E-2</v>
      </c>
      <c r="AB2228" s="93">
        <f t="shared" si="250"/>
        <v>-2.5000000000000001E-2</v>
      </c>
      <c r="AE2228" s="48" t="s">
        <v>15145</v>
      </c>
      <c r="AF2228" s="172">
        <v>1.7000000000000001E-2</v>
      </c>
      <c r="AK2228" s="48" t="s">
        <v>15148</v>
      </c>
      <c r="AM2228" s="48" t="s">
        <v>3846</v>
      </c>
      <c r="AN2228" s="48" t="s">
        <v>8160</v>
      </c>
      <c r="AQ2228" s="123" t="s">
        <v>15149</v>
      </c>
      <c r="AR2228" s="179">
        <v>1.7000000000000001E-2</v>
      </c>
      <c r="AS2228" s="180" t="s">
        <v>3908</v>
      </c>
      <c r="AT2228" s="181">
        <v>1000</v>
      </c>
      <c r="AU2228" s="181">
        <v>6</v>
      </c>
      <c r="AV2228" s="180" t="s">
        <v>8460</v>
      </c>
    </row>
    <row r="2229" spans="1:48" ht="30" x14ac:dyDescent="0.2">
      <c r="A2229" s="92" t="s">
        <v>8461</v>
      </c>
      <c r="B2229" s="92" t="s">
        <v>8462</v>
      </c>
      <c r="C2229" s="117" t="s">
        <v>166</v>
      </c>
      <c r="D2229" s="92" t="s">
        <v>2310</v>
      </c>
      <c r="E2229" s="92" t="s">
        <v>8463</v>
      </c>
      <c r="F2229" s="92" t="s">
        <v>1764</v>
      </c>
      <c r="G2229" s="92" t="s">
        <v>3908</v>
      </c>
      <c r="H2229" s="92" t="s">
        <v>3909</v>
      </c>
      <c r="I2229" s="118" t="s">
        <v>8462</v>
      </c>
      <c r="J2229" s="119">
        <v>7</v>
      </c>
      <c r="K2229" s="119">
        <v>1000</v>
      </c>
      <c r="L2229" s="119">
        <f t="shared" si="257"/>
        <v>726</v>
      </c>
      <c r="M2229" s="92">
        <v>120</v>
      </c>
      <c r="N2229" s="48" t="s">
        <v>173</v>
      </c>
      <c r="P2229" s="119">
        <v>1589</v>
      </c>
      <c r="Q2229" s="119">
        <v>1589</v>
      </c>
      <c r="R2229" s="119">
        <v>0</v>
      </c>
      <c r="S2229" s="119">
        <f t="shared" si="248"/>
        <v>3178</v>
      </c>
      <c r="T2229" s="119">
        <f t="shared" si="249"/>
        <v>3178</v>
      </c>
      <c r="U2229" s="119">
        <v>274</v>
      </c>
      <c r="V2229" s="119">
        <v>456</v>
      </c>
      <c r="W2229" s="119">
        <v>306</v>
      </c>
      <c r="X2229" s="119">
        <f t="shared" si="256"/>
        <v>2448</v>
      </c>
      <c r="Y2229" s="92" t="s">
        <v>12863</v>
      </c>
      <c r="Z2229" s="93">
        <v>0.12</v>
      </c>
      <c r="AA2229" s="178">
        <v>0.12</v>
      </c>
      <c r="AB2229" s="93">
        <f t="shared" si="250"/>
        <v>0</v>
      </c>
      <c r="AE2229" s="48" t="s">
        <v>15145</v>
      </c>
      <c r="AF2229" s="172">
        <v>0.12</v>
      </c>
      <c r="AK2229" s="48" t="s">
        <v>15148</v>
      </c>
      <c r="AM2229" s="48" t="s">
        <v>3846</v>
      </c>
      <c r="AN2229" s="48" t="s">
        <v>8160</v>
      </c>
      <c r="AQ2229" s="123"/>
      <c r="AR2229" s="179">
        <v>0.12</v>
      </c>
      <c r="AS2229" s="180" t="s">
        <v>3908</v>
      </c>
      <c r="AT2229" s="181">
        <v>1000</v>
      </c>
      <c r="AU2229" s="181">
        <v>7</v>
      </c>
      <c r="AV2229" s="180" t="s">
        <v>8462</v>
      </c>
    </row>
    <row r="2230" spans="1:48" ht="30" x14ac:dyDescent="0.2">
      <c r="A2230" s="92" t="s">
        <v>8464</v>
      </c>
      <c r="B2230" s="92" t="s">
        <v>8465</v>
      </c>
      <c r="C2230" s="117" t="s">
        <v>166</v>
      </c>
      <c r="D2230" s="92" t="s">
        <v>2310</v>
      </c>
      <c r="E2230" s="92" t="s">
        <v>8466</v>
      </c>
      <c r="F2230" s="92" t="s">
        <v>1764</v>
      </c>
      <c r="G2230" s="92" t="s">
        <v>8333</v>
      </c>
      <c r="H2230" s="92" t="s">
        <v>8334</v>
      </c>
      <c r="I2230" s="118">
        <v>900133</v>
      </c>
      <c r="J2230" s="119">
        <v>8</v>
      </c>
      <c r="K2230" s="119">
        <v>5000</v>
      </c>
      <c r="L2230" s="119">
        <f t="shared" si="257"/>
        <v>-5675</v>
      </c>
      <c r="N2230" s="48" t="s">
        <v>173</v>
      </c>
      <c r="P2230" s="119">
        <v>5000</v>
      </c>
      <c r="Q2230" s="119">
        <v>5000</v>
      </c>
      <c r="R2230" s="119">
        <v>0</v>
      </c>
      <c r="S2230" s="119">
        <f t="shared" si="248"/>
        <v>10000</v>
      </c>
      <c r="T2230" s="119">
        <f t="shared" si="249"/>
        <v>10000</v>
      </c>
      <c r="U2230" s="119">
        <v>10675</v>
      </c>
      <c r="V2230" s="119">
        <v>9528</v>
      </c>
      <c r="W2230" s="119">
        <v>8928</v>
      </c>
      <c r="X2230" s="119">
        <f t="shared" si="256"/>
        <v>-10203</v>
      </c>
      <c r="Y2230" s="92" t="s">
        <v>12848</v>
      </c>
      <c r="Z2230" s="93">
        <v>7.1999999999999998E-3</v>
      </c>
      <c r="AA2230" s="178">
        <v>7.1999999999999998E-3</v>
      </c>
      <c r="AB2230" s="93">
        <f t="shared" si="250"/>
        <v>0</v>
      </c>
      <c r="AE2230" s="48" t="s">
        <v>15145</v>
      </c>
      <c r="AF2230" s="172">
        <v>7.1999999999999998E-3</v>
      </c>
      <c r="AK2230" s="48" t="s">
        <v>15148</v>
      </c>
      <c r="AM2230" s="48" t="s">
        <v>3846</v>
      </c>
      <c r="AN2230" s="48" t="s">
        <v>8160</v>
      </c>
      <c r="AQ2230" s="123"/>
      <c r="AR2230" s="179">
        <v>7.1999999999999998E-3</v>
      </c>
      <c r="AS2230" s="180" t="s">
        <v>8333</v>
      </c>
      <c r="AT2230" s="181">
        <v>5000</v>
      </c>
      <c r="AU2230" s="181">
        <v>8</v>
      </c>
      <c r="AV2230" s="181">
        <v>900133</v>
      </c>
    </row>
    <row r="2231" spans="1:48" ht="30" x14ac:dyDescent="0.2">
      <c r="A2231" s="92" t="s">
        <v>8468</v>
      </c>
      <c r="B2231" s="92" t="s">
        <v>8469</v>
      </c>
      <c r="C2231" s="117" t="s">
        <v>166</v>
      </c>
      <c r="D2231" s="92" t="s">
        <v>2310</v>
      </c>
      <c r="E2231" s="92" t="s">
        <v>8470</v>
      </c>
      <c r="F2231" s="92" t="s">
        <v>1764</v>
      </c>
      <c r="G2231" s="92" t="s">
        <v>8471</v>
      </c>
      <c r="H2231" s="92" t="s">
        <v>8472</v>
      </c>
      <c r="I2231" s="118" t="s">
        <v>8473</v>
      </c>
      <c r="J2231" s="119">
        <v>21</v>
      </c>
      <c r="K2231" s="119">
        <v>5000</v>
      </c>
      <c r="L2231" s="119">
        <f t="shared" si="257"/>
        <v>3541</v>
      </c>
      <c r="N2231" s="48" t="s">
        <v>173</v>
      </c>
      <c r="P2231" s="119">
        <v>0</v>
      </c>
      <c r="Q2231" s="119">
        <v>0</v>
      </c>
      <c r="R2231" s="119">
        <v>0</v>
      </c>
      <c r="S2231" s="119">
        <f t="shared" si="248"/>
        <v>0</v>
      </c>
      <c r="T2231" s="119">
        <f t="shared" si="249"/>
        <v>0</v>
      </c>
      <c r="U2231" s="119">
        <v>1459</v>
      </c>
      <c r="V2231" s="119">
        <v>0</v>
      </c>
      <c r="W2231" s="119">
        <v>0</v>
      </c>
      <c r="X2231" s="119">
        <f t="shared" si="256"/>
        <v>-1459</v>
      </c>
      <c r="Y2231" s="92" t="s">
        <v>12848</v>
      </c>
      <c r="Z2231" s="93">
        <v>0.38</v>
      </c>
      <c r="AA2231" s="178">
        <v>0.38</v>
      </c>
      <c r="AB2231" s="93">
        <f t="shared" si="250"/>
        <v>0</v>
      </c>
      <c r="AE2231" s="48" t="s">
        <v>15145</v>
      </c>
      <c r="AF2231" s="172">
        <v>0.38</v>
      </c>
      <c r="AK2231" s="48" t="s">
        <v>15148</v>
      </c>
      <c r="AM2231" s="48" t="s">
        <v>3846</v>
      </c>
      <c r="AN2231" s="48" t="s">
        <v>8160</v>
      </c>
      <c r="AQ2231" s="123"/>
      <c r="AR2231" s="179">
        <v>0.38</v>
      </c>
      <c r="AS2231" s="180" t="s">
        <v>8471</v>
      </c>
      <c r="AT2231" s="181">
        <v>5000</v>
      </c>
      <c r="AU2231" s="181">
        <v>21</v>
      </c>
      <c r="AV2231" s="180" t="s">
        <v>8473</v>
      </c>
    </row>
    <row r="2232" spans="1:48" ht="30" x14ac:dyDescent="0.2">
      <c r="A2232" s="92" t="s">
        <v>8474</v>
      </c>
      <c r="B2232" s="92" t="s">
        <v>8475</v>
      </c>
      <c r="C2232" s="117" t="s">
        <v>166</v>
      </c>
      <c r="D2232" s="92" t="s">
        <v>377</v>
      </c>
      <c r="E2232" s="92" t="s">
        <v>8476</v>
      </c>
      <c r="F2232" s="92" t="s">
        <v>1764</v>
      </c>
      <c r="G2232" s="92" t="s">
        <v>8333</v>
      </c>
      <c r="H2232" s="92" t="s">
        <v>8334</v>
      </c>
      <c r="I2232" s="118">
        <v>950197</v>
      </c>
      <c r="J2232" s="119">
        <v>7</v>
      </c>
      <c r="K2232" s="119">
        <v>1000</v>
      </c>
      <c r="L2232" s="119">
        <f t="shared" si="257"/>
        <v>-3784</v>
      </c>
      <c r="N2232" s="48" t="s">
        <v>173</v>
      </c>
      <c r="P2232" s="119">
        <v>0</v>
      </c>
      <c r="Q2232" s="119">
        <v>0</v>
      </c>
      <c r="R2232" s="119">
        <v>0</v>
      </c>
      <c r="S2232" s="119">
        <f t="shared" si="248"/>
        <v>0</v>
      </c>
      <c r="T2232" s="119">
        <f t="shared" si="249"/>
        <v>0</v>
      </c>
      <c r="U2232" s="119">
        <v>4784</v>
      </c>
      <c r="V2232" s="119">
        <v>0</v>
      </c>
      <c r="W2232" s="119">
        <v>0</v>
      </c>
      <c r="X2232" s="119">
        <f t="shared" si="256"/>
        <v>-4784</v>
      </c>
      <c r="Y2232" s="92" t="s">
        <v>12848</v>
      </c>
      <c r="Z2232" s="93">
        <v>0.12</v>
      </c>
      <c r="AA2232" s="178">
        <v>8.5709999999999995E-2</v>
      </c>
      <c r="AB2232" s="93">
        <f t="shared" si="250"/>
        <v>-3.4290000000000001E-2</v>
      </c>
      <c r="AE2232" s="48" t="s">
        <v>15145</v>
      </c>
      <c r="AF2232" s="172">
        <v>8.5709999999999995E-2</v>
      </c>
      <c r="AK2232" s="48" t="s">
        <v>15148</v>
      </c>
      <c r="AM2232" s="48" t="s">
        <v>3846</v>
      </c>
      <c r="AN2232" s="48" t="s">
        <v>8160</v>
      </c>
      <c r="AQ2232" s="123" t="s">
        <v>15149</v>
      </c>
      <c r="AR2232" s="179">
        <v>8.5709999999999995E-2</v>
      </c>
      <c r="AS2232" s="180" t="s">
        <v>3908</v>
      </c>
      <c r="AT2232" s="181">
        <v>1000</v>
      </c>
      <c r="AU2232" s="181">
        <v>6</v>
      </c>
      <c r="AV2232" s="180" t="s">
        <v>15750</v>
      </c>
    </row>
    <row r="2233" spans="1:48" ht="30" x14ac:dyDescent="0.2">
      <c r="A2233" s="92" t="s">
        <v>8478</v>
      </c>
      <c r="B2233" s="92" t="s">
        <v>8479</v>
      </c>
      <c r="C2233" s="117" t="s">
        <v>166</v>
      </c>
      <c r="D2233" s="92" t="s">
        <v>377</v>
      </c>
      <c r="E2233" s="92" t="s">
        <v>8480</v>
      </c>
      <c r="F2233" s="92" t="s">
        <v>1764</v>
      </c>
      <c r="G2233" s="92" t="s">
        <v>8333</v>
      </c>
      <c r="H2233" s="92" t="s">
        <v>8334</v>
      </c>
      <c r="I2233" s="118">
        <v>924052</v>
      </c>
      <c r="J2233" s="119">
        <v>7</v>
      </c>
      <c r="K2233" s="119">
        <v>1000</v>
      </c>
      <c r="L2233" s="119">
        <f t="shared" si="257"/>
        <v>-2900</v>
      </c>
      <c r="N2233" s="48" t="s">
        <v>173</v>
      </c>
      <c r="P2233" s="119">
        <v>12000</v>
      </c>
      <c r="Q2233" s="119">
        <v>12000</v>
      </c>
      <c r="R2233" s="119">
        <v>0</v>
      </c>
      <c r="S2233" s="119">
        <f t="shared" si="248"/>
        <v>24000</v>
      </c>
      <c r="T2233" s="119">
        <f t="shared" si="249"/>
        <v>24000</v>
      </c>
      <c r="U2233" s="119">
        <v>3900</v>
      </c>
      <c r="V2233" s="119">
        <v>225</v>
      </c>
      <c r="W2233" s="119">
        <v>0</v>
      </c>
      <c r="X2233" s="119">
        <f t="shared" si="256"/>
        <v>19875</v>
      </c>
      <c r="Y2233" s="92" t="s">
        <v>12863</v>
      </c>
      <c r="Z2233" s="93">
        <v>9.0800000000000006E-2</v>
      </c>
      <c r="AA2233" s="178">
        <v>9.7999999999999997E-3</v>
      </c>
      <c r="AB2233" s="93">
        <f t="shared" si="250"/>
        <v>-8.1000000000000003E-2</v>
      </c>
      <c r="AE2233" s="48" t="s">
        <v>15145</v>
      </c>
      <c r="AF2233" s="172">
        <v>9.7999999999999997E-3</v>
      </c>
      <c r="AK2233" s="48" t="s">
        <v>15148</v>
      </c>
      <c r="AM2233" s="48" t="s">
        <v>3846</v>
      </c>
      <c r="AN2233" s="48" t="s">
        <v>8160</v>
      </c>
      <c r="AQ2233" s="123" t="s">
        <v>15149</v>
      </c>
      <c r="AR2233" s="179">
        <v>9.7999999999999997E-3</v>
      </c>
      <c r="AS2233" s="180" t="s">
        <v>3908</v>
      </c>
      <c r="AT2233" s="181">
        <v>1000</v>
      </c>
      <c r="AU2233" s="181">
        <v>6</v>
      </c>
      <c r="AV2233" s="180" t="s">
        <v>15751</v>
      </c>
    </row>
    <row r="2234" spans="1:48" ht="30" x14ac:dyDescent="0.2">
      <c r="A2234" s="92" t="s">
        <v>8482</v>
      </c>
      <c r="B2234" s="92" t="s">
        <v>8483</v>
      </c>
      <c r="C2234" s="117" t="s">
        <v>166</v>
      </c>
      <c r="D2234" s="92" t="s">
        <v>2310</v>
      </c>
      <c r="E2234" s="92" t="s">
        <v>8484</v>
      </c>
      <c r="F2234" s="92" t="s">
        <v>1764</v>
      </c>
      <c r="G2234" s="92" t="s">
        <v>3908</v>
      </c>
      <c r="H2234" s="92" t="s">
        <v>3909</v>
      </c>
      <c r="I2234" s="118" t="s">
        <v>8485</v>
      </c>
      <c r="J2234" s="119">
        <v>9</v>
      </c>
      <c r="K2234" s="119">
        <v>10000</v>
      </c>
      <c r="L2234" s="119">
        <f t="shared" si="257"/>
        <v>-2332</v>
      </c>
      <c r="N2234" s="48" t="s">
        <v>173</v>
      </c>
      <c r="P2234" s="119">
        <v>0</v>
      </c>
      <c r="Q2234" s="119">
        <v>0</v>
      </c>
      <c r="R2234" s="119">
        <v>0</v>
      </c>
      <c r="S2234" s="119">
        <f t="shared" si="248"/>
        <v>0</v>
      </c>
      <c r="T2234" s="119">
        <f t="shared" si="249"/>
        <v>0</v>
      </c>
      <c r="U2234" s="119">
        <v>12332</v>
      </c>
      <c r="V2234" s="119">
        <v>11640</v>
      </c>
      <c r="W2234" s="119">
        <v>12236</v>
      </c>
      <c r="X2234" s="119">
        <f t="shared" si="256"/>
        <v>-23972</v>
      </c>
      <c r="Y2234" s="92" t="s">
        <v>12848</v>
      </c>
      <c r="Z2234" s="93">
        <v>1.6199999999999999E-2</v>
      </c>
      <c r="AA2234" s="178">
        <v>1.2E-2</v>
      </c>
      <c r="AB2234" s="93">
        <f t="shared" si="250"/>
        <v>-4.1999999999999989E-3</v>
      </c>
      <c r="AE2234" s="48" t="s">
        <v>15145</v>
      </c>
      <c r="AF2234" s="172">
        <v>1.2E-2</v>
      </c>
      <c r="AK2234" s="48" t="s">
        <v>15148</v>
      </c>
      <c r="AM2234" s="48" t="s">
        <v>3846</v>
      </c>
      <c r="AN2234" s="48" t="s">
        <v>8160</v>
      </c>
      <c r="AQ2234" s="123" t="s">
        <v>15149</v>
      </c>
      <c r="AR2234" s="179">
        <v>1.2E-2</v>
      </c>
      <c r="AS2234" s="180" t="s">
        <v>3908</v>
      </c>
      <c r="AT2234" s="181">
        <v>10000</v>
      </c>
      <c r="AU2234" s="181">
        <v>9</v>
      </c>
      <c r="AV2234" s="180" t="s">
        <v>8485</v>
      </c>
    </row>
    <row r="2235" spans="1:48" ht="30" x14ac:dyDescent="0.2">
      <c r="A2235" s="92" t="s">
        <v>8486</v>
      </c>
      <c r="B2235" s="92" t="s">
        <v>8487</v>
      </c>
      <c r="C2235" s="117" t="s">
        <v>166</v>
      </c>
      <c r="D2235" s="92" t="s">
        <v>2310</v>
      </c>
      <c r="E2235" s="92" t="s">
        <v>8488</v>
      </c>
      <c r="F2235" s="92" t="s">
        <v>1764</v>
      </c>
      <c r="G2235" s="92" t="s">
        <v>8471</v>
      </c>
      <c r="H2235" s="92" t="s">
        <v>8472</v>
      </c>
      <c r="I2235" s="118" t="s">
        <v>8489</v>
      </c>
      <c r="J2235" s="119">
        <v>8</v>
      </c>
      <c r="K2235" s="119">
        <v>1000</v>
      </c>
      <c r="L2235" s="119">
        <f t="shared" si="257"/>
        <v>397</v>
      </c>
      <c r="M2235" s="119"/>
      <c r="N2235" s="48" t="s">
        <v>173</v>
      </c>
      <c r="P2235" s="119">
        <v>0</v>
      </c>
      <c r="Q2235" s="119">
        <v>0</v>
      </c>
      <c r="R2235" s="119">
        <v>0</v>
      </c>
      <c r="S2235" s="119">
        <f t="shared" si="248"/>
        <v>0</v>
      </c>
      <c r="T2235" s="119">
        <f t="shared" si="249"/>
        <v>0</v>
      </c>
      <c r="U2235" s="119">
        <v>603</v>
      </c>
      <c r="V2235" s="119">
        <v>252</v>
      </c>
      <c r="W2235" s="119">
        <v>228</v>
      </c>
      <c r="X2235" s="119">
        <f t="shared" si="256"/>
        <v>-855</v>
      </c>
      <c r="Y2235" s="92" t="s">
        <v>12848</v>
      </c>
      <c r="Z2235" s="93">
        <v>0.65</v>
      </c>
      <c r="AA2235" s="178">
        <v>0.65</v>
      </c>
      <c r="AB2235" s="93">
        <f t="shared" si="250"/>
        <v>0</v>
      </c>
      <c r="AE2235" s="48" t="s">
        <v>15145</v>
      </c>
      <c r="AF2235" s="172">
        <v>0.65</v>
      </c>
      <c r="AK2235" s="48" t="s">
        <v>15148</v>
      </c>
      <c r="AM2235" s="48" t="s">
        <v>3846</v>
      </c>
      <c r="AN2235" s="48" t="s">
        <v>8160</v>
      </c>
      <c r="AQ2235" s="123"/>
      <c r="AR2235" s="179">
        <v>0.65</v>
      </c>
      <c r="AS2235" s="180" t="s">
        <v>8471</v>
      </c>
      <c r="AT2235" s="181">
        <v>1000</v>
      </c>
      <c r="AU2235" s="181">
        <v>7</v>
      </c>
      <c r="AV2235" s="180" t="s">
        <v>8489</v>
      </c>
    </row>
    <row r="2236" spans="1:48" ht="30" x14ac:dyDescent="0.2">
      <c r="A2236" s="92" t="s">
        <v>8490</v>
      </c>
      <c r="B2236" s="92" t="s">
        <v>8491</v>
      </c>
      <c r="C2236" s="117" t="s">
        <v>166</v>
      </c>
      <c r="D2236" s="92" t="s">
        <v>377</v>
      </c>
      <c r="E2236" s="92" t="s">
        <v>8492</v>
      </c>
      <c r="F2236" s="92" t="s">
        <v>1764</v>
      </c>
      <c r="G2236" s="92" t="s">
        <v>8333</v>
      </c>
      <c r="H2236" s="92" t="s">
        <v>8334</v>
      </c>
      <c r="I2236" s="118">
        <v>950622</v>
      </c>
      <c r="J2236" s="119">
        <v>7</v>
      </c>
      <c r="K2236" s="119">
        <v>1000</v>
      </c>
      <c r="L2236" s="119">
        <f t="shared" si="257"/>
        <v>-5064</v>
      </c>
      <c r="N2236" s="48" t="s">
        <v>173</v>
      </c>
      <c r="P2236" s="119">
        <v>10000</v>
      </c>
      <c r="Q2236" s="119">
        <v>10000</v>
      </c>
      <c r="R2236" s="119">
        <v>0</v>
      </c>
      <c r="S2236" s="119">
        <f t="shared" si="248"/>
        <v>20000</v>
      </c>
      <c r="T2236" s="119">
        <f t="shared" si="249"/>
        <v>20000</v>
      </c>
      <c r="U2236" s="119">
        <v>6064</v>
      </c>
      <c r="V2236" s="119">
        <v>180</v>
      </c>
      <c r="W2236" s="119">
        <v>0</v>
      </c>
      <c r="X2236" s="119">
        <f t="shared" si="256"/>
        <v>13756</v>
      </c>
      <c r="Y2236" s="92" t="s">
        <v>12863</v>
      </c>
      <c r="Z2236" s="93">
        <v>9.1399999999999995E-2</v>
      </c>
      <c r="AA2236" s="178">
        <v>2.3E-2</v>
      </c>
      <c r="AB2236" s="93">
        <f t="shared" si="250"/>
        <v>-6.8399999999999989E-2</v>
      </c>
      <c r="AD2236" s="93">
        <v>8.6999999999999994E-2</v>
      </c>
      <c r="AE2236" s="48" t="s">
        <v>15145</v>
      </c>
      <c r="AF2236" s="172">
        <v>2.3E-2</v>
      </c>
      <c r="AK2236" s="48" t="s">
        <v>15148</v>
      </c>
      <c r="AM2236" s="48" t="s">
        <v>3846</v>
      </c>
      <c r="AN2236" s="48" t="s">
        <v>8160</v>
      </c>
      <c r="AQ2236" s="123" t="s">
        <v>15149</v>
      </c>
      <c r="AR2236" s="179">
        <v>2.3E-2</v>
      </c>
      <c r="AS2236" s="180" t="s">
        <v>8333</v>
      </c>
      <c r="AT2236" s="181">
        <v>1000</v>
      </c>
      <c r="AU2236" s="181">
        <v>6</v>
      </c>
      <c r="AV2236" s="181">
        <v>950622</v>
      </c>
    </row>
    <row r="2237" spans="1:48" ht="30" x14ac:dyDescent="0.2">
      <c r="A2237" s="92" t="s">
        <v>8494</v>
      </c>
      <c r="B2237" s="92" t="s">
        <v>8495</v>
      </c>
      <c r="C2237" s="117" t="s">
        <v>166</v>
      </c>
      <c r="D2237" s="92" t="s">
        <v>377</v>
      </c>
      <c r="E2237" s="92" t="s">
        <v>8496</v>
      </c>
      <c r="F2237" s="92" t="s">
        <v>1764</v>
      </c>
      <c r="G2237" s="92" t="s">
        <v>8497</v>
      </c>
      <c r="H2237" s="92" t="s">
        <v>3909</v>
      </c>
      <c r="I2237" s="118" t="s">
        <v>8499</v>
      </c>
      <c r="J2237" s="119">
        <v>7</v>
      </c>
      <c r="K2237" s="119">
        <v>1000</v>
      </c>
      <c r="L2237" s="119">
        <f t="shared" si="257"/>
        <v>1000</v>
      </c>
      <c r="M2237" s="119">
        <v>38.5</v>
      </c>
      <c r="N2237" s="48" t="s">
        <v>173</v>
      </c>
      <c r="P2237" s="119">
        <v>0</v>
      </c>
      <c r="Q2237" s="119">
        <v>0</v>
      </c>
      <c r="R2237" s="119">
        <v>0</v>
      </c>
      <c r="S2237" s="119">
        <f t="shared" si="248"/>
        <v>0</v>
      </c>
      <c r="T2237" s="119">
        <f t="shared" si="249"/>
        <v>0</v>
      </c>
      <c r="U2237" s="119">
        <v>0</v>
      </c>
      <c r="V2237" s="119">
        <v>0</v>
      </c>
      <c r="W2237" s="119">
        <v>0</v>
      </c>
      <c r="X2237" s="119">
        <f t="shared" si="256"/>
        <v>0</v>
      </c>
      <c r="Y2237" s="92" t="s">
        <v>12844</v>
      </c>
      <c r="Z2237" s="93">
        <v>3.85E-2</v>
      </c>
      <c r="AA2237" s="178">
        <v>3.85E-2</v>
      </c>
      <c r="AB2237" s="93">
        <f t="shared" si="250"/>
        <v>0</v>
      </c>
      <c r="AE2237" s="48" t="s">
        <v>15145</v>
      </c>
      <c r="AF2237" s="172">
        <v>3.85E-2</v>
      </c>
      <c r="AK2237" s="48" t="s">
        <v>15148</v>
      </c>
      <c r="AM2237" s="48" t="s">
        <v>3846</v>
      </c>
      <c r="AN2237" s="48" t="s">
        <v>8160</v>
      </c>
      <c r="AQ2237" s="123"/>
      <c r="AR2237" s="179">
        <v>3.85E-2</v>
      </c>
      <c r="AS2237" s="180" t="s">
        <v>3908</v>
      </c>
      <c r="AT2237" s="181">
        <v>1000</v>
      </c>
      <c r="AU2237" s="181">
        <v>6</v>
      </c>
      <c r="AV2237" s="180" t="s">
        <v>8499</v>
      </c>
    </row>
    <row r="2238" spans="1:48" ht="30" x14ac:dyDescent="0.2">
      <c r="A2238" s="132" t="s">
        <v>15752</v>
      </c>
      <c r="B2238" s="129" t="s">
        <v>15753</v>
      </c>
      <c r="C2238" s="117" t="s">
        <v>166</v>
      </c>
      <c r="D2238" s="92" t="s">
        <v>14046</v>
      </c>
      <c r="E2238" s="92" t="s">
        <v>15754</v>
      </c>
      <c r="F2238" s="92" t="s">
        <v>1764</v>
      </c>
      <c r="G2238" s="92" t="s">
        <v>3908</v>
      </c>
      <c r="H2238" s="92" t="s">
        <v>3909</v>
      </c>
      <c r="I2238" s="92" t="s">
        <v>15755</v>
      </c>
      <c r="J2238" s="119">
        <v>8</v>
      </c>
      <c r="K2238" s="119">
        <v>10000</v>
      </c>
      <c r="N2238" s="48" t="s">
        <v>173</v>
      </c>
      <c r="O2238" s="48" t="s">
        <v>278</v>
      </c>
      <c r="P2238" s="119">
        <v>0</v>
      </c>
      <c r="Q2238" s="119">
        <v>0</v>
      </c>
      <c r="R2238" s="119">
        <v>0</v>
      </c>
      <c r="S2238" s="119">
        <f t="shared" si="248"/>
        <v>0</v>
      </c>
      <c r="T2238" s="119">
        <f t="shared" si="249"/>
        <v>0</v>
      </c>
      <c r="U2238" s="119">
        <v>0</v>
      </c>
      <c r="V2238" s="119">
        <v>0</v>
      </c>
      <c r="W2238" s="119">
        <v>0</v>
      </c>
      <c r="X2238" s="119">
        <f t="shared" si="256"/>
        <v>0</v>
      </c>
      <c r="Y2238" s="92" t="s">
        <v>12844</v>
      </c>
      <c r="Z2238" s="171">
        <v>7.0000000000000007E-2</v>
      </c>
      <c r="AA2238" s="178">
        <v>7.0000000000000007E-2</v>
      </c>
      <c r="AB2238" s="93">
        <f t="shared" si="250"/>
        <v>0</v>
      </c>
      <c r="AE2238" s="48" t="s">
        <v>15145</v>
      </c>
      <c r="AF2238" s="172">
        <v>7.0000000000000007E-2</v>
      </c>
      <c r="AK2238" s="48" t="s">
        <v>15443</v>
      </c>
      <c r="AM2238" s="131" t="s">
        <v>3846</v>
      </c>
      <c r="AN2238" s="131" t="s">
        <v>8160</v>
      </c>
      <c r="AQ2238" s="123"/>
      <c r="AR2238" s="179">
        <v>7.0000000000000007E-2</v>
      </c>
      <c r="AS2238" s="180" t="s">
        <v>3908</v>
      </c>
      <c r="AT2238" s="180"/>
      <c r="AU2238" s="181">
        <v>1000</v>
      </c>
      <c r="AV2238" s="180" t="s">
        <v>15755</v>
      </c>
    </row>
    <row r="2239" spans="1:48" ht="30" x14ac:dyDescent="0.2">
      <c r="A2239" s="92" t="s">
        <v>8500</v>
      </c>
      <c r="B2239" s="92" t="s">
        <v>8501</v>
      </c>
      <c r="C2239" s="117" t="s">
        <v>166</v>
      </c>
      <c r="D2239" s="92" t="s">
        <v>2310</v>
      </c>
      <c r="E2239" s="92" t="s">
        <v>8502</v>
      </c>
      <c r="F2239" s="92" t="s">
        <v>1764</v>
      </c>
      <c r="G2239" s="92" t="s">
        <v>8333</v>
      </c>
      <c r="H2239" s="92" t="s">
        <v>8334</v>
      </c>
      <c r="I2239" s="118">
        <v>923301</v>
      </c>
      <c r="J2239" s="119">
        <v>9</v>
      </c>
      <c r="K2239" s="119">
        <v>4950</v>
      </c>
      <c r="L2239" s="119">
        <f t="shared" ref="L2239:L2249" si="258">K2239-U2239</f>
        <v>3888</v>
      </c>
      <c r="M2239" s="119"/>
      <c r="N2239" s="48" t="s">
        <v>173</v>
      </c>
      <c r="P2239" s="119">
        <v>0</v>
      </c>
      <c r="Q2239" s="119">
        <v>0</v>
      </c>
      <c r="R2239" s="119">
        <v>0</v>
      </c>
      <c r="S2239" s="119">
        <f t="shared" si="248"/>
        <v>0</v>
      </c>
      <c r="T2239" s="119">
        <f t="shared" si="249"/>
        <v>0</v>
      </c>
      <c r="U2239" s="119">
        <v>1062</v>
      </c>
      <c r="V2239" s="119">
        <v>674</v>
      </c>
      <c r="W2239" s="119">
        <v>622</v>
      </c>
      <c r="X2239" s="119">
        <f t="shared" si="256"/>
        <v>-1736</v>
      </c>
      <c r="Y2239" s="92" t="s">
        <v>12848</v>
      </c>
      <c r="Z2239" s="93">
        <v>0.15</v>
      </c>
      <c r="AA2239" s="178">
        <v>0.15</v>
      </c>
      <c r="AB2239" s="93">
        <f t="shared" si="250"/>
        <v>0</v>
      </c>
      <c r="AE2239" s="48" t="s">
        <v>15145</v>
      </c>
      <c r="AF2239" s="172">
        <v>0.15</v>
      </c>
      <c r="AK2239" s="48" t="s">
        <v>15148</v>
      </c>
      <c r="AM2239" s="48" t="s">
        <v>3846</v>
      </c>
      <c r="AN2239" s="48" t="s">
        <v>8160</v>
      </c>
      <c r="AQ2239" s="123"/>
      <c r="AR2239" s="179">
        <v>0.15</v>
      </c>
      <c r="AS2239" s="180" t="s">
        <v>8333</v>
      </c>
      <c r="AT2239" s="181">
        <v>4950</v>
      </c>
      <c r="AU2239" s="181">
        <v>9</v>
      </c>
      <c r="AV2239" s="181">
        <v>923301</v>
      </c>
    </row>
    <row r="2240" spans="1:48" ht="30" x14ac:dyDescent="0.2">
      <c r="A2240" s="92" t="s">
        <v>8504</v>
      </c>
      <c r="B2240" s="92" t="s">
        <v>8505</v>
      </c>
      <c r="C2240" s="117" t="s">
        <v>166</v>
      </c>
      <c r="D2240" s="92" t="s">
        <v>377</v>
      </c>
      <c r="E2240" s="92" t="s">
        <v>8506</v>
      </c>
      <c r="F2240" s="92" t="s">
        <v>1764</v>
      </c>
      <c r="G2240" s="92" t="s">
        <v>8333</v>
      </c>
      <c r="H2240" s="92" t="s">
        <v>8334</v>
      </c>
      <c r="I2240" s="118">
        <v>951974</v>
      </c>
      <c r="J2240" s="119">
        <v>9</v>
      </c>
      <c r="K2240" s="119">
        <v>1000</v>
      </c>
      <c r="L2240" s="119">
        <f t="shared" si="258"/>
        <v>792</v>
      </c>
      <c r="M2240" s="119"/>
      <c r="N2240" s="48" t="s">
        <v>173</v>
      </c>
      <c r="P2240" s="119">
        <v>0</v>
      </c>
      <c r="Q2240" s="119">
        <v>0</v>
      </c>
      <c r="R2240" s="119">
        <v>0</v>
      </c>
      <c r="S2240" s="119">
        <f t="shared" si="248"/>
        <v>0</v>
      </c>
      <c r="T2240" s="119">
        <f t="shared" si="249"/>
        <v>0</v>
      </c>
      <c r="U2240" s="119">
        <v>208</v>
      </c>
      <c r="V2240" s="119">
        <v>3168</v>
      </c>
      <c r="W2240" s="119">
        <v>1968</v>
      </c>
      <c r="X2240" s="119">
        <f t="shared" si="256"/>
        <v>-3376</v>
      </c>
      <c r="Y2240" s="92" t="s">
        <v>12848</v>
      </c>
      <c r="Z2240" s="93">
        <v>3.16</v>
      </c>
      <c r="AA2240" s="178">
        <v>3.16</v>
      </c>
      <c r="AB2240" s="93">
        <f t="shared" si="250"/>
        <v>0</v>
      </c>
      <c r="AE2240" s="48" t="s">
        <v>15145</v>
      </c>
      <c r="AF2240" s="172">
        <v>3.16</v>
      </c>
      <c r="AK2240" s="48" t="s">
        <v>15148</v>
      </c>
      <c r="AM2240" s="48" t="s">
        <v>3846</v>
      </c>
      <c r="AN2240" s="48" t="s">
        <v>8160</v>
      </c>
      <c r="AQ2240" s="123"/>
      <c r="AR2240" s="179">
        <v>3.16</v>
      </c>
      <c r="AS2240" s="180" t="s">
        <v>8333</v>
      </c>
      <c r="AT2240" s="181">
        <v>1000</v>
      </c>
      <c r="AU2240" s="181">
        <v>8</v>
      </c>
      <c r="AV2240" s="181">
        <v>951974</v>
      </c>
    </row>
    <row r="2241" spans="1:48" ht="30" x14ac:dyDescent="0.2">
      <c r="A2241" s="92" t="s">
        <v>8508</v>
      </c>
      <c r="B2241" s="92" t="s">
        <v>8509</v>
      </c>
      <c r="C2241" s="117" t="s">
        <v>166</v>
      </c>
      <c r="D2241" s="92" t="s">
        <v>2310</v>
      </c>
      <c r="E2241" s="92" t="s">
        <v>8510</v>
      </c>
      <c r="F2241" s="92" t="s">
        <v>1764</v>
      </c>
      <c r="G2241" s="92" t="s">
        <v>2433</v>
      </c>
      <c r="H2241" s="92" t="s">
        <v>8511</v>
      </c>
      <c r="I2241" s="118" t="s">
        <v>8512</v>
      </c>
      <c r="J2241" s="119">
        <v>6</v>
      </c>
      <c r="K2241" s="119">
        <v>100</v>
      </c>
      <c r="L2241" s="119">
        <f t="shared" si="258"/>
        <v>-2024</v>
      </c>
      <c r="N2241" s="48" t="s">
        <v>173</v>
      </c>
      <c r="P2241" s="119">
        <v>0</v>
      </c>
      <c r="Q2241" s="119">
        <v>0</v>
      </c>
      <c r="R2241" s="119">
        <v>0</v>
      </c>
      <c r="S2241" s="119">
        <f t="shared" si="248"/>
        <v>0</v>
      </c>
      <c r="T2241" s="119">
        <f t="shared" si="249"/>
        <v>0</v>
      </c>
      <c r="U2241" s="119">
        <v>2124</v>
      </c>
      <c r="V2241" s="119">
        <v>1348</v>
      </c>
      <c r="W2241" s="119">
        <v>1244</v>
      </c>
      <c r="X2241" s="119">
        <f t="shared" si="256"/>
        <v>-3472</v>
      </c>
      <c r="Y2241" s="92" t="s">
        <v>12848</v>
      </c>
      <c r="Z2241" s="93">
        <v>1</v>
      </c>
      <c r="AA2241" s="178">
        <v>1</v>
      </c>
      <c r="AB2241" s="93">
        <f t="shared" si="250"/>
        <v>0</v>
      </c>
      <c r="AE2241" s="48" t="s">
        <v>15145</v>
      </c>
      <c r="AF2241" s="172">
        <v>1</v>
      </c>
      <c r="AK2241" s="48" t="s">
        <v>15148</v>
      </c>
      <c r="AM2241" s="48" t="s">
        <v>3846</v>
      </c>
      <c r="AN2241" s="48" t="s">
        <v>8160</v>
      </c>
      <c r="AQ2241" s="123"/>
      <c r="AR2241" s="179">
        <v>1</v>
      </c>
      <c r="AS2241" s="180" t="s">
        <v>2433</v>
      </c>
      <c r="AT2241" s="181">
        <v>100</v>
      </c>
      <c r="AU2241" s="181">
        <v>5</v>
      </c>
      <c r="AV2241" s="180" t="s">
        <v>8512</v>
      </c>
    </row>
    <row r="2242" spans="1:48" ht="30" x14ac:dyDescent="0.2">
      <c r="A2242" s="92" t="s">
        <v>8513</v>
      </c>
      <c r="B2242" s="92" t="s">
        <v>8514</v>
      </c>
      <c r="C2242" s="117" t="s">
        <v>166</v>
      </c>
      <c r="D2242" s="92" t="s">
        <v>2310</v>
      </c>
      <c r="E2242" s="92" t="s">
        <v>8515</v>
      </c>
      <c r="F2242" s="92" t="s">
        <v>1764</v>
      </c>
      <c r="G2242" s="92" t="s">
        <v>2433</v>
      </c>
      <c r="H2242" s="92" t="s">
        <v>8511</v>
      </c>
      <c r="I2242" s="118" t="s">
        <v>8516</v>
      </c>
      <c r="J2242" s="119">
        <v>4</v>
      </c>
      <c r="K2242" s="119">
        <v>100</v>
      </c>
      <c r="L2242" s="119">
        <f t="shared" si="258"/>
        <v>-2024</v>
      </c>
      <c r="N2242" s="48" t="s">
        <v>173</v>
      </c>
      <c r="P2242" s="119">
        <v>1000</v>
      </c>
      <c r="Q2242" s="119">
        <v>1000</v>
      </c>
      <c r="R2242" s="119">
        <v>0</v>
      </c>
      <c r="S2242" s="119">
        <f t="shared" si="248"/>
        <v>2000</v>
      </c>
      <c r="T2242" s="119">
        <f t="shared" si="249"/>
        <v>2000</v>
      </c>
      <c r="U2242" s="119">
        <v>2124</v>
      </c>
      <c r="V2242" s="119">
        <v>1348</v>
      </c>
      <c r="W2242" s="119">
        <v>1244</v>
      </c>
      <c r="X2242" s="119">
        <f t="shared" si="256"/>
        <v>-1472</v>
      </c>
      <c r="Y2242" s="92" t="s">
        <v>12848</v>
      </c>
      <c r="Z2242" s="93">
        <v>0.95</v>
      </c>
      <c r="AA2242" s="178">
        <v>0.95</v>
      </c>
      <c r="AB2242" s="93">
        <f t="shared" si="250"/>
        <v>0</v>
      </c>
      <c r="AE2242" s="48" t="s">
        <v>15145</v>
      </c>
      <c r="AF2242" s="172">
        <v>0.95</v>
      </c>
      <c r="AK2242" s="48" t="s">
        <v>15148</v>
      </c>
      <c r="AM2242" s="48" t="s">
        <v>3846</v>
      </c>
      <c r="AN2242" s="48" t="s">
        <v>8160</v>
      </c>
      <c r="AQ2242" s="123"/>
      <c r="AR2242" s="179">
        <v>0.95</v>
      </c>
      <c r="AS2242" s="180" t="s">
        <v>2433</v>
      </c>
      <c r="AT2242" s="181">
        <v>100</v>
      </c>
      <c r="AU2242" s="181">
        <v>4</v>
      </c>
      <c r="AV2242" s="180" t="s">
        <v>8516</v>
      </c>
    </row>
    <row r="2243" spans="1:48" ht="30" x14ac:dyDescent="0.2">
      <c r="A2243" s="92" t="s">
        <v>8517</v>
      </c>
      <c r="B2243" s="92" t="s">
        <v>8518</v>
      </c>
      <c r="C2243" s="117" t="s">
        <v>166</v>
      </c>
      <c r="D2243" s="92" t="s">
        <v>377</v>
      </c>
      <c r="E2243" s="92" t="s">
        <v>8519</v>
      </c>
      <c r="F2243" s="92" t="s">
        <v>1764</v>
      </c>
      <c r="G2243" s="92" t="s">
        <v>3908</v>
      </c>
      <c r="H2243" s="92" t="s">
        <v>3909</v>
      </c>
      <c r="I2243" s="118" t="s">
        <v>8520</v>
      </c>
      <c r="J2243" s="119">
        <v>7</v>
      </c>
      <c r="K2243" s="119">
        <v>1000</v>
      </c>
      <c r="L2243" s="119">
        <f t="shared" si="258"/>
        <v>1000</v>
      </c>
      <c r="M2243" s="119">
        <v>36</v>
      </c>
      <c r="N2243" s="48" t="s">
        <v>173</v>
      </c>
      <c r="P2243" s="119">
        <v>0</v>
      </c>
      <c r="Q2243" s="119">
        <v>0</v>
      </c>
      <c r="R2243" s="119">
        <v>0</v>
      </c>
      <c r="S2243" s="119">
        <f t="shared" ref="S2243:S2306" si="259">P2243+Q2243</f>
        <v>0</v>
      </c>
      <c r="T2243" s="119">
        <f t="shared" ref="T2243:T2306" si="260">P2243+Q2243+R2243</f>
        <v>0</v>
      </c>
      <c r="U2243" s="119">
        <v>0</v>
      </c>
      <c r="V2243" s="119">
        <v>0</v>
      </c>
      <c r="W2243" s="119">
        <v>0</v>
      </c>
      <c r="X2243" s="119">
        <f t="shared" si="256"/>
        <v>0</v>
      </c>
      <c r="Y2243" s="92" t="s">
        <v>12844</v>
      </c>
      <c r="Z2243" s="93">
        <v>3.5999999999999997E-2</v>
      </c>
      <c r="AA2243" s="178">
        <v>3.5999999999999997E-2</v>
      </c>
      <c r="AB2243" s="93">
        <f t="shared" ref="AB2243:AB2306" si="261">AA2243-Z2243</f>
        <v>0</v>
      </c>
      <c r="AE2243" s="48" t="s">
        <v>15145</v>
      </c>
      <c r="AF2243" s="172">
        <v>3.5999999999999997E-2</v>
      </c>
      <c r="AK2243" s="48" t="s">
        <v>15148</v>
      </c>
      <c r="AM2243" s="48" t="s">
        <v>3846</v>
      </c>
      <c r="AN2243" s="48" t="s">
        <v>8160</v>
      </c>
      <c r="AQ2243" s="123"/>
      <c r="AR2243" s="179">
        <v>3.5999999999999997E-2</v>
      </c>
      <c r="AS2243" s="180" t="s">
        <v>3908</v>
      </c>
      <c r="AT2243" s="181">
        <v>1000</v>
      </c>
      <c r="AU2243" s="181">
        <v>6</v>
      </c>
      <c r="AV2243" s="180" t="s">
        <v>8520</v>
      </c>
    </row>
    <row r="2244" spans="1:48" ht="30" x14ac:dyDescent="0.2">
      <c r="A2244" s="92" t="s">
        <v>8521</v>
      </c>
      <c r="B2244" s="92" t="s">
        <v>8522</v>
      </c>
      <c r="C2244" s="117" t="s">
        <v>166</v>
      </c>
      <c r="D2244" s="92" t="s">
        <v>377</v>
      </c>
      <c r="E2244" s="92" t="s">
        <v>8523</v>
      </c>
      <c r="F2244" s="92" t="s">
        <v>1764</v>
      </c>
      <c r="G2244" s="92" t="s">
        <v>3908</v>
      </c>
      <c r="H2244" s="92" t="s">
        <v>3909</v>
      </c>
      <c r="I2244" s="118" t="s">
        <v>8524</v>
      </c>
      <c r="J2244" s="119">
        <v>7</v>
      </c>
      <c r="K2244" s="119">
        <v>1000</v>
      </c>
      <c r="L2244" s="119">
        <f t="shared" si="258"/>
        <v>1000</v>
      </c>
      <c r="M2244" s="119">
        <v>60</v>
      </c>
      <c r="N2244" s="48" t="s">
        <v>173</v>
      </c>
      <c r="P2244" s="119">
        <v>0</v>
      </c>
      <c r="Q2244" s="119">
        <v>0</v>
      </c>
      <c r="R2244" s="119">
        <v>0</v>
      </c>
      <c r="S2244" s="119">
        <f t="shared" si="259"/>
        <v>0</v>
      </c>
      <c r="T2244" s="119">
        <f t="shared" si="260"/>
        <v>0</v>
      </c>
      <c r="U2244" s="119">
        <v>0</v>
      </c>
      <c r="V2244" s="119">
        <v>0</v>
      </c>
      <c r="W2244" s="119">
        <v>0</v>
      </c>
      <c r="X2244" s="119">
        <f t="shared" si="256"/>
        <v>0</v>
      </c>
      <c r="Y2244" s="92" t="s">
        <v>12844</v>
      </c>
      <c r="Z2244" s="93">
        <v>0.06</v>
      </c>
      <c r="AA2244" s="178">
        <v>0.06</v>
      </c>
      <c r="AB2244" s="93">
        <f t="shared" si="261"/>
        <v>0</v>
      </c>
      <c r="AE2244" s="48" t="s">
        <v>15145</v>
      </c>
      <c r="AF2244" s="172">
        <v>0.06</v>
      </c>
      <c r="AK2244" s="48" t="s">
        <v>15148</v>
      </c>
      <c r="AM2244" s="48" t="s">
        <v>3846</v>
      </c>
      <c r="AN2244" s="48" t="s">
        <v>8160</v>
      </c>
      <c r="AQ2244" s="123"/>
      <c r="AR2244" s="179">
        <v>0.06</v>
      </c>
      <c r="AS2244" s="180" t="s">
        <v>3908</v>
      </c>
      <c r="AT2244" s="181">
        <v>1000</v>
      </c>
      <c r="AU2244" s="181">
        <v>6</v>
      </c>
      <c r="AV2244" s="180" t="s">
        <v>8524</v>
      </c>
    </row>
    <row r="2245" spans="1:48" ht="30" x14ac:dyDescent="0.2">
      <c r="A2245" s="92" t="s">
        <v>8525</v>
      </c>
      <c r="B2245" s="92" t="s">
        <v>8526</v>
      </c>
      <c r="C2245" s="117" t="s">
        <v>166</v>
      </c>
      <c r="D2245" s="92" t="s">
        <v>377</v>
      </c>
      <c r="E2245" s="92" t="s">
        <v>8527</v>
      </c>
      <c r="F2245" s="92" t="s">
        <v>1764</v>
      </c>
      <c r="G2245" s="92" t="s">
        <v>3908</v>
      </c>
      <c r="H2245" s="92" t="s">
        <v>3909</v>
      </c>
      <c r="I2245" s="118" t="s">
        <v>8528</v>
      </c>
      <c r="J2245" s="119">
        <v>7</v>
      </c>
      <c r="K2245" s="119">
        <v>1000</v>
      </c>
      <c r="L2245" s="119">
        <f t="shared" si="258"/>
        <v>1000</v>
      </c>
      <c r="M2245" s="119">
        <v>48</v>
      </c>
      <c r="N2245" s="48" t="s">
        <v>173</v>
      </c>
      <c r="P2245" s="119">
        <v>0</v>
      </c>
      <c r="Q2245" s="119">
        <v>0</v>
      </c>
      <c r="R2245" s="119">
        <v>0</v>
      </c>
      <c r="S2245" s="119">
        <f t="shared" si="259"/>
        <v>0</v>
      </c>
      <c r="T2245" s="119">
        <f t="shared" si="260"/>
        <v>0</v>
      </c>
      <c r="U2245" s="119">
        <v>0</v>
      </c>
      <c r="V2245" s="119">
        <v>0</v>
      </c>
      <c r="W2245" s="119">
        <v>0</v>
      </c>
      <c r="X2245" s="119">
        <f t="shared" si="256"/>
        <v>0</v>
      </c>
      <c r="Y2245" s="92" t="s">
        <v>12844</v>
      </c>
      <c r="Z2245" s="93">
        <v>4.8000000000000001E-2</v>
      </c>
      <c r="AA2245" s="178">
        <v>4.8000000000000001E-2</v>
      </c>
      <c r="AB2245" s="93">
        <f t="shared" si="261"/>
        <v>0</v>
      </c>
      <c r="AE2245" s="48" t="s">
        <v>15145</v>
      </c>
      <c r="AF2245" s="172">
        <v>4.8000000000000001E-2</v>
      </c>
      <c r="AK2245" s="48" t="s">
        <v>15148</v>
      </c>
      <c r="AM2245" s="48" t="s">
        <v>3846</v>
      </c>
      <c r="AN2245" s="48" t="s">
        <v>8160</v>
      </c>
      <c r="AQ2245" s="123"/>
      <c r="AR2245" s="179">
        <v>4.8000000000000001E-2</v>
      </c>
      <c r="AS2245" s="180" t="s">
        <v>3908</v>
      </c>
      <c r="AT2245" s="181">
        <v>1000</v>
      </c>
      <c r="AU2245" s="181">
        <v>6</v>
      </c>
      <c r="AV2245" s="180" t="s">
        <v>8528</v>
      </c>
    </row>
    <row r="2246" spans="1:48" ht="30" x14ac:dyDescent="0.2">
      <c r="A2246" s="92" t="s">
        <v>8529</v>
      </c>
      <c r="B2246" s="92" t="s">
        <v>8530</v>
      </c>
      <c r="C2246" s="117" t="s">
        <v>166</v>
      </c>
      <c r="D2246" s="92" t="s">
        <v>2310</v>
      </c>
      <c r="E2246" s="92" t="s">
        <v>8531</v>
      </c>
      <c r="F2246" s="92" t="s">
        <v>1764</v>
      </c>
      <c r="G2246" s="92" t="s">
        <v>8532</v>
      </c>
      <c r="H2246" s="92" t="s">
        <v>8443</v>
      </c>
      <c r="I2246" s="118" t="s">
        <v>8533</v>
      </c>
      <c r="J2246" s="119">
        <v>11</v>
      </c>
      <c r="K2246" s="119">
        <v>20000</v>
      </c>
      <c r="L2246" s="119">
        <f t="shared" si="258"/>
        <v>11042</v>
      </c>
      <c r="M2246" s="119"/>
      <c r="N2246" s="48" t="s">
        <v>173</v>
      </c>
      <c r="P2246" s="119">
        <v>0</v>
      </c>
      <c r="Q2246" s="119">
        <v>0</v>
      </c>
      <c r="R2246" s="119">
        <v>0</v>
      </c>
      <c r="S2246" s="119">
        <f t="shared" si="259"/>
        <v>0</v>
      </c>
      <c r="T2246" s="119">
        <f t="shared" si="260"/>
        <v>0</v>
      </c>
      <c r="U2246" s="119">
        <v>8958</v>
      </c>
      <c r="V2246" s="119">
        <v>7200</v>
      </c>
      <c r="W2246" s="119">
        <v>7200</v>
      </c>
      <c r="X2246" s="119">
        <f t="shared" si="256"/>
        <v>-16158</v>
      </c>
      <c r="Y2246" s="92" t="s">
        <v>12848</v>
      </c>
      <c r="Z2246" s="93">
        <v>8.1299999999999997E-2</v>
      </c>
      <c r="AA2246" s="178">
        <v>8.1299999999999997E-2</v>
      </c>
      <c r="AB2246" s="93">
        <f t="shared" si="261"/>
        <v>0</v>
      </c>
      <c r="AE2246" s="48" t="s">
        <v>15145</v>
      </c>
      <c r="AF2246" s="172">
        <v>8.1299999999999997E-2</v>
      </c>
      <c r="AK2246" s="48" t="s">
        <v>15148</v>
      </c>
      <c r="AM2246" s="48" t="s">
        <v>3846</v>
      </c>
      <c r="AN2246" s="48" t="s">
        <v>8160</v>
      </c>
      <c r="AQ2246" s="123"/>
      <c r="AR2246" s="179">
        <v>8.1299999999999997E-2</v>
      </c>
      <c r="AS2246" s="180" t="s">
        <v>8532</v>
      </c>
      <c r="AT2246" s="181">
        <v>20000</v>
      </c>
      <c r="AU2246" s="181">
        <v>10</v>
      </c>
      <c r="AV2246" s="180" t="s">
        <v>8533</v>
      </c>
    </row>
    <row r="2247" spans="1:48" ht="30" x14ac:dyDescent="0.2">
      <c r="A2247" s="92" t="s">
        <v>8534</v>
      </c>
      <c r="B2247" s="92" t="s">
        <v>8535</v>
      </c>
      <c r="C2247" s="117" t="s">
        <v>166</v>
      </c>
      <c r="D2247" s="92" t="s">
        <v>377</v>
      </c>
      <c r="E2247" s="92" t="s">
        <v>8536</v>
      </c>
      <c r="F2247" s="92" t="s">
        <v>1764</v>
      </c>
      <c r="G2247" s="92" t="s">
        <v>8471</v>
      </c>
      <c r="H2247" s="92" t="s">
        <v>15756</v>
      </c>
      <c r="I2247" s="118" t="s">
        <v>8538</v>
      </c>
      <c r="J2247" s="119">
        <v>6</v>
      </c>
      <c r="K2247" s="118">
        <v>1000</v>
      </c>
      <c r="L2247" s="119">
        <f t="shared" si="258"/>
        <v>1000</v>
      </c>
      <c r="M2247" s="119">
        <v>780</v>
      </c>
      <c r="N2247" s="48" t="s">
        <v>173</v>
      </c>
      <c r="P2247" s="119">
        <v>0</v>
      </c>
      <c r="Q2247" s="119">
        <v>0</v>
      </c>
      <c r="R2247" s="119">
        <v>0</v>
      </c>
      <c r="S2247" s="119">
        <f t="shared" si="259"/>
        <v>0</v>
      </c>
      <c r="T2247" s="119">
        <f t="shared" si="260"/>
        <v>0</v>
      </c>
      <c r="U2247" s="119">
        <v>0</v>
      </c>
      <c r="V2247" s="119">
        <v>0</v>
      </c>
      <c r="W2247" s="119">
        <v>0</v>
      </c>
      <c r="X2247" s="119">
        <f t="shared" si="256"/>
        <v>0</v>
      </c>
      <c r="Y2247" s="92" t="s">
        <v>12844</v>
      </c>
      <c r="Z2247" s="93">
        <v>0.78</v>
      </c>
      <c r="AA2247" s="178">
        <v>0.78</v>
      </c>
      <c r="AB2247" s="93">
        <f t="shared" si="261"/>
        <v>0</v>
      </c>
      <c r="AE2247" s="48" t="s">
        <v>15145</v>
      </c>
      <c r="AF2247" s="172">
        <v>0.78</v>
      </c>
      <c r="AK2247" s="48" t="s">
        <v>15148</v>
      </c>
      <c r="AM2247" s="48" t="s">
        <v>3846</v>
      </c>
      <c r="AN2247" s="48" t="s">
        <v>8160</v>
      </c>
      <c r="AQ2247" s="123"/>
      <c r="AR2247" s="179">
        <v>0.78</v>
      </c>
      <c r="AS2247" s="180" t="s">
        <v>15756</v>
      </c>
      <c r="AT2247" s="181">
        <v>100</v>
      </c>
      <c r="AU2247" s="181">
        <v>5</v>
      </c>
      <c r="AV2247" s="180" t="s">
        <v>8538</v>
      </c>
    </row>
    <row r="2248" spans="1:48" ht="30" x14ac:dyDescent="0.2">
      <c r="A2248" s="92" t="s">
        <v>8539</v>
      </c>
      <c r="B2248" s="92" t="s">
        <v>8540</v>
      </c>
      <c r="C2248" s="117" t="s">
        <v>166</v>
      </c>
      <c r="D2248" s="92" t="s">
        <v>2310</v>
      </c>
      <c r="E2248" s="92" t="s">
        <v>8541</v>
      </c>
      <c r="F2248" s="92" t="s">
        <v>1764</v>
      </c>
      <c r="G2248" s="92" t="s">
        <v>3908</v>
      </c>
      <c r="H2248" s="92" t="s">
        <v>3909</v>
      </c>
      <c r="I2248" s="118" t="s">
        <v>8542</v>
      </c>
      <c r="J2248" s="119">
        <v>9</v>
      </c>
      <c r="K2248" s="119">
        <v>1000</v>
      </c>
      <c r="L2248" s="119">
        <f t="shared" si="258"/>
        <v>-493</v>
      </c>
      <c r="N2248" s="48" t="s">
        <v>173</v>
      </c>
      <c r="P2248" s="119">
        <v>1000</v>
      </c>
      <c r="Q2248" s="119">
        <v>1000</v>
      </c>
      <c r="R2248" s="119">
        <v>0</v>
      </c>
      <c r="S2248" s="119">
        <f t="shared" si="259"/>
        <v>2000</v>
      </c>
      <c r="T2248" s="119">
        <f t="shared" si="260"/>
        <v>2000</v>
      </c>
      <c r="U2248" s="119">
        <v>1493</v>
      </c>
      <c r="V2248" s="119">
        <v>1200</v>
      </c>
      <c r="W2248" s="119">
        <v>1200</v>
      </c>
      <c r="X2248" s="119">
        <f t="shared" si="256"/>
        <v>-693</v>
      </c>
      <c r="Y2248" s="92" t="s">
        <v>12848</v>
      </c>
      <c r="Z2248" s="93">
        <v>0.05</v>
      </c>
      <c r="AA2248" s="178">
        <v>0.05</v>
      </c>
      <c r="AB2248" s="93">
        <f t="shared" si="261"/>
        <v>0</v>
      </c>
      <c r="AE2248" s="48" t="s">
        <v>15145</v>
      </c>
      <c r="AF2248" s="172">
        <v>0.05</v>
      </c>
      <c r="AK2248" s="48" t="s">
        <v>15148</v>
      </c>
      <c r="AM2248" s="48" t="s">
        <v>3846</v>
      </c>
      <c r="AN2248" s="48" t="s">
        <v>8160</v>
      </c>
      <c r="AQ2248" s="123"/>
      <c r="AR2248" s="179">
        <v>0.05</v>
      </c>
      <c r="AS2248" s="180" t="s">
        <v>3908</v>
      </c>
      <c r="AT2248" s="181">
        <v>1000</v>
      </c>
      <c r="AU2248" s="181">
        <v>9</v>
      </c>
      <c r="AV2248" s="180" t="s">
        <v>8542</v>
      </c>
    </row>
    <row r="2249" spans="1:48" ht="30" x14ac:dyDescent="0.2">
      <c r="A2249" s="92" t="s">
        <v>8543</v>
      </c>
      <c r="B2249" s="92" t="s">
        <v>8544</v>
      </c>
      <c r="C2249" s="117" t="s">
        <v>166</v>
      </c>
      <c r="D2249" s="92" t="s">
        <v>377</v>
      </c>
      <c r="E2249" s="92" t="s">
        <v>8442</v>
      </c>
      <c r="F2249" s="92" t="s">
        <v>1764</v>
      </c>
      <c r="G2249" s="92" t="s">
        <v>8532</v>
      </c>
      <c r="H2249" s="92" t="s">
        <v>8443</v>
      </c>
      <c r="I2249" s="118" t="s">
        <v>8545</v>
      </c>
      <c r="J2249" s="119">
        <v>11</v>
      </c>
      <c r="K2249" s="119">
        <v>1000</v>
      </c>
      <c r="L2249" s="119">
        <f t="shared" si="258"/>
        <v>1000</v>
      </c>
      <c r="M2249" s="119">
        <v>382.8</v>
      </c>
      <c r="N2249" s="48" t="s">
        <v>173</v>
      </c>
      <c r="P2249" s="119">
        <v>0</v>
      </c>
      <c r="Q2249" s="119">
        <v>0</v>
      </c>
      <c r="R2249" s="119">
        <v>0</v>
      </c>
      <c r="S2249" s="119">
        <f t="shared" si="259"/>
        <v>0</v>
      </c>
      <c r="T2249" s="119">
        <f t="shared" si="260"/>
        <v>0</v>
      </c>
      <c r="U2249" s="119">
        <v>0</v>
      </c>
      <c r="V2249" s="119">
        <v>0</v>
      </c>
      <c r="W2249" s="119">
        <v>0</v>
      </c>
      <c r="X2249" s="119">
        <f t="shared" si="256"/>
        <v>0</v>
      </c>
      <c r="Y2249" s="92" t="s">
        <v>12844</v>
      </c>
      <c r="Z2249" s="93">
        <v>0.38279999999999997</v>
      </c>
      <c r="AA2249" s="178">
        <v>0.38279999999999997</v>
      </c>
      <c r="AB2249" s="93">
        <f t="shared" si="261"/>
        <v>0</v>
      </c>
      <c r="AE2249" s="48" t="s">
        <v>15145</v>
      </c>
      <c r="AF2249" s="172">
        <v>0.38279999999999997</v>
      </c>
      <c r="AK2249" s="48" t="s">
        <v>15148</v>
      </c>
      <c r="AM2249" s="48" t="s">
        <v>3846</v>
      </c>
      <c r="AN2249" s="48" t="s">
        <v>8160</v>
      </c>
      <c r="AQ2249" s="123"/>
      <c r="AR2249" s="179">
        <v>0.38279999999999997</v>
      </c>
      <c r="AS2249" s="180" t="s">
        <v>15757</v>
      </c>
      <c r="AT2249" s="181">
        <v>1000</v>
      </c>
      <c r="AU2249" s="181">
        <v>9</v>
      </c>
      <c r="AV2249" s="180" t="s">
        <v>8545</v>
      </c>
    </row>
    <row r="2250" spans="1:48" ht="90" x14ac:dyDescent="0.2">
      <c r="A2250" s="129" t="s">
        <v>15758</v>
      </c>
      <c r="B2250" s="129" t="s">
        <v>15759</v>
      </c>
      <c r="C2250" s="117" t="s">
        <v>166</v>
      </c>
      <c r="D2250" s="92" t="s">
        <v>2310</v>
      </c>
      <c r="E2250" s="92" t="s">
        <v>15748</v>
      </c>
      <c r="F2250" s="92" t="s">
        <v>15760</v>
      </c>
      <c r="G2250" s="92" t="s">
        <v>15756</v>
      </c>
      <c r="H2250" s="92" t="s">
        <v>15756</v>
      </c>
      <c r="I2250" s="118" t="s">
        <v>15761</v>
      </c>
      <c r="J2250" s="119">
        <v>5</v>
      </c>
      <c r="K2250" s="119">
        <v>100</v>
      </c>
      <c r="N2250" s="48" t="s">
        <v>243</v>
      </c>
      <c r="P2250" s="119">
        <v>0</v>
      </c>
      <c r="Q2250" s="119">
        <v>0</v>
      </c>
      <c r="R2250" s="119">
        <v>0</v>
      </c>
      <c r="S2250" s="119">
        <f t="shared" si="259"/>
        <v>0</v>
      </c>
      <c r="T2250" s="119">
        <f t="shared" si="260"/>
        <v>0</v>
      </c>
      <c r="U2250" s="119">
        <v>0</v>
      </c>
      <c r="V2250" s="119">
        <v>0</v>
      </c>
      <c r="W2250" s="119">
        <v>0</v>
      </c>
      <c r="X2250" s="119">
        <f>P2250-(U2250+V2250)</f>
        <v>0</v>
      </c>
      <c r="Y2250" s="92" t="s">
        <v>279</v>
      </c>
      <c r="Z2250" s="130">
        <v>1.5</v>
      </c>
      <c r="AA2250" s="178">
        <v>1.5</v>
      </c>
      <c r="AB2250" s="93">
        <f t="shared" si="261"/>
        <v>0</v>
      </c>
      <c r="AC2250" s="48" t="s">
        <v>12974</v>
      </c>
      <c r="AE2250" s="48" t="s">
        <v>15145</v>
      </c>
      <c r="AF2250" s="172">
        <v>1.5</v>
      </c>
      <c r="AK2250" s="48" t="s">
        <v>15659</v>
      </c>
      <c r="AM2250" s="131" t="s">
        <v>3846</v>
      </c>
      <c r="AN2250" s="131" t="s">
        <v>8160</v>
      </c>
      <c r="AQ2250" s="123" t="s">
        <v>15762</v>
      </c>
      <c r="AR2250" s="179">
        <v>1.5</v>
      </c>
      <c r="AS2250" s="180" t="s">
        <v>15756</v>
      </c>
      <c r="AT2250" s="181">
        <v>100</v>
      </c>
      <c r="AU2250" s="181">
        <v>5</v>
      </c>
      <c r="AV2250" s="180" t="s">
        <v>15761</v>
      </c>
    </row>
    <row r="2251" spans="1:48" ht="30" x14ac:dyDescent="0.2">
      <c r="A2251" s="92" t="s">
        <v>8546</v>
      </c>
      <c r="B2251" s="92" t="s">
        <v>8547</v>
      </c>
      <c r="C2251" s="117" t="s">
        <v>166</v>
      </c>
      <c r="D2251" s="92" t="s">
        <v>2310</v>
      </c>
      <c r="E2251" s="92" t="s">
        <v>8548</v>
      </c>
      <c r="F2251" s="92" t="s">
        <v>1764</v>
      </c>
      <c r="G2251" s="92" t="s">
        <v>3908</v>
      </c>
      <c r="H2251" s="92" t="s">
        <v>3909</v>
      </c>
      <c r="I2251" s="118" t="s">
        <v>8549</v>
      </c>
      <c r="J2251" s="119">
        <v>6</v>
      </c>
      <c r="K2251" s="119">
        <v>100000</v>
      </c>
      <c r="L2251" s="119">
        <f>K2251-U2251</f>
        <v>-714283</v>
      </c>
      <c r="N2251" s="48" t="s">
        <v>173</v>
      </c>
      <c r="P2251" s="119">
        <v>371000</v>
      </c>
      <c r="Q2251" s="119">
        <v>371000</v>
      </c>
      <c r="R2251" s="119">
        <v>0</v>
      </c>
      <c r="S2251" s="119">
        <f t="shared" si="259"/>
        <v>742000</v>
      </c>
      <c r="T2251" s="119">
        <f t="shared" si="260"/>
        <v>742000</v>
      </c>
      <c r="U2251" s="119">
        <v>814283</v>
      </c>
      <c r="V2251" s="119">
        <v>523659</v>
      </c>
      <c r="W2251" s="119">
        <v>499950</v>
      </c>
      <c r="X2251" s="119">
        <f>T2251-(U2251+V2251)</f>
        <v>-595942</v>
      </c>
      <c r="Y2251" s="92" t="s">
        <v>12848</v>
      </c>
      <c r="Z2251" s="93">
        <v>8.5699999999999995E-3</v>
      </c>
      <c r="AA2251" s="197">
        <v>7.9000000000000008E-3</v>
      </c>
      <c r="AB2251" s="93">
        <f t="shared" si="261"/>
        <v>-6.6999999999999872E-4</v>
      </c>
      <c r="AE2251" s="48" t="s">
        <v>15145</v>
      </c>
      <c r="AF2251" s="172">
        <v>7.9000000000000008E-3</v>
      </c>
      <c r="AK2251" s="48" t="s">
        <v>15148</v>
      </c>
      <c r="AM2251" s="48" t="s">
        <v>3846</v>
      </c>
      <c r="AN2251" s="48" t="s">
        <v>8160</v>
      </c>
      <c r="AQ2251" s="123" t="s">
        <v>15729</v>
      </c>
      <c r="AR2251" s="179">
        <v>7.9000000000000008E-3</v>
      </c>
      <c r="AS2251" s="180" t="s">
        <v>3908</v>
      </c>
      <c r="AT2251" s="181">
        <v>100000</v>
      </c>
      <c r="AU2251" s="181">
        <v>6</v>
      </c>
      <c r="AV2251" s="180" t="s">
        <v>8549</v>
      </c>
    </row>
    <row r="2252" spans="1:48" ht="30" x14ac:dyDescent="0.2">
      <c r="A2252" s="92" t="s">
        <v>8550</v>
      </c>
      <c r="B2252" s="92" t="s">
        <v>8551</v>
      </c>
      <c r="C2252" s="117" t="s">
        <v>166</v>
      </c>
      <c r="D2252" s="92" t="s">
        <v>2310</v>
      </c>
      <c r="E2252" s="92" t="s">
        <v>8552</v>
      </c>
      <c r="F2252" s="92" t="s">
        <v>1764</v>
      </c>
      <c r="G2252" s="92" t="s">
        <v>8333</v>
      </c>
      <c r="H2252" s="92" t="s">
        <v>8334</v>
      </c>
      <c r="I2252" s="118">
        <v>900135</v>
      </c>
      <c r="J2252" s="119">
        <v>15</v>
      </c>
      <c r="K2252" s="119">
        <v>5000</v>
      </c>
      <c r="L2252" s="119">
        <f>K2252-U2252</f>
        <v>-4736</v>
      </c>
      <c r="N2252" s="48" t="s">
        <v>173</v>
      </c>
      <c r="P2252" s="119">
        <v>0</v>
      </c>
      <c r="Q2252" s="119">
        <v>0</v>
      </c>
      <c r="R2252" s="119">
        <v>0</v>
      </c>
      <c r="S2252" s="119">
        <f t="shared" si="259"/>
        <v>0</v>
      </c>
      <c r="T2252" s="119">
        <f t="shared" si="260"/>
        <v>0</v>
      </c>
      <c r="U2252" s="119">
        <v>9736</v>
      </c>
      <c r="V2252" s="119">
        <v>8622</v>
      </c>
      <c r="W2252" s="119">
        <v>7822</v>
      </c>
      <c r="X2252" s="119">
        <f>T2252-(U2252+V2252)</f>
        <v>-18358</v>
      </c>
      <c r="Y2252" s="92" t="s">
        <v>12848</v>
      </c>
      <c r="Z2252" s="93">
        <v>0.02</v>
      </c>
      <c r="AA2252" s="178">
        <v>0.02</v>
      </c>
      <c r="AB2252" s="93">
        <f t="shared" si="261"/>
        <v>0</v>
      </c>
      <c r="AE2252" s="48" t="s">
        <v>15145</v>
      </c>
      <c r="AF2252" s="172">
        <v>0.02</v>
      </c>
      <c r="AK2252" s="48" t="s">
        <v>15148</v>
      </c>
      <c r="AM2252" s="48" t="s">
        <v>3846</v>
      </c>
      <c r="AN2252" s="48" t="s">
        <v>8160</v>
      </c>
      <c r="AQ2252" s="123" t="s">
        <v>15292</v>
      </c>
      <c r="AR2252" s="179">
        <v>0.02</v>
      </c>
      <c r="AS2252" s="180" t="s">
        <v>8333</v>
      </c>
      <c r="AT2252" s="181">
        <v>5000</v>
      </c>
      <c r="AU2252" s="181">
        <v>15</v>
      </c>
      <c r="AV2252" s="180">
        <v>900135</v>
      </c>
    </row>
    <row r="2253" spans="1:48" ht="30" x14ac:dyDescent="0.2">
      <c r="A2253" s="92" t="s">
        <v>8554</v>
      </c>
      <c r="B2253" s="92" t="s">
        <v>8555</v>
      </c>
      <c r="C2253" s="117" t="s">
        <v>166</v>
      </c>
      <c r="D2253" s="92" t="s">
        <v>2310</v>
      </c>
      <c r="E2253" s="92" t="s">
        <v>8556</v>
      </c>
      <c r="F2253" s="92" t="s">
        <v>1764</v>
      </c>
      <c r="G2253" s="92" t="s">
        <v>3908</v>
      </c>
      <c r="H2253" s="92" t="s">
        <v>3909</v>
      </c>
      <c r="I2253" s="118" t="s">
        <v>8557</v>
      </c>
      <c r="J2253" s="119">
        <v>9</v>
      </c>
      <c r="K2253" s="119">
        <v>10000</v>
      </c>
      <c r="L2253" s="119">
        <f>K2253-U2253</f>
        <v>-59156</v>
      </c>
      <c r="N2253" s="48" t="s">
        <v>173</v>
      </c>
      <c r="P2253" s="119">
        <v>33924</v>
      </c>
      <c r="Q2253" s="119">
        <v>33924</v>
      </c>
      <c r="R2253" s="119">
        <v>0</v>
      </c>
      <c r="S2253" s="119">
        <f t="shared" si="259"/>
        <v>67848</v>
      </c>
      <c r="T2253" s="119">
        <f t="shared" si="260"/>
        <v>67848</v>
      </c>
      <c r="U2253" s="119">
        <v>69156</v>
      </c>
      <c r="V2253" s="119">
        <v>44535</v>
      </c>
      <c r="W2253" s="119">
        <v>35106</v>
      </c>
      <c r="X2253" s="119">
        <f>T2253-(U2253+V2253)</f>
        <v>-45843</v>
      </c>
      <c r="Y2253" s="92" t="s">
        <v>12848</v>
      </c>
      <c r="Z2253" s="93">
        <v>8.8999999999999999E-3</v>
      </c>
      <c r="AA2253" s="178">
        <v>8.8999999999999999E-3</v>
      </c>
      <c r="AB2253" s="93">
        <f t="shared" si="261"/>
        <v>0</v>
      </c>
      <c r="AE2253" s="48" t="s">
        <v>15145</v>
      </c>
      <c r="AF2253" s="172">
        <v>8.8999999999999999E-3</v>
      </c>
      <c r="AK2253" s="48" t="s">
        <v>15148</v>
      </c>
      <c r="AM2253" s="48" t="s">
        <v>3846</v>
      </c>
      <c r="AN2253" s="48" t="s">
        <v>8160</v>
      </c>
      <c r="AQ2253" s="123" t="s">
        <v>15292</v>
      </c>
      <c r="AR2253" s="179">
        <v>8.8999999999999999E-3</v>
      </c>
      <c r="AS2253" s="180" t="s">
        <v>3908</v>
      </c>
      <c r="AT2253" s="181">
        <v>10000</v>
      </c>
      <c r="AU2253" s="181">
        <v>9</v>
      </c>
      <c r="AV2253" s="180" t="s">
        <v>8557</v>
      </c>
    </row>
    <row r="2254" spans="1:48" ht="30" x14ac:dyDescent="0.2">
      <c r="A2254" s="132" t="s">
        <v>15763</v>
      </c>
      <c r="B2254" s="132" t="s">
        <v>15764</v>
      </c>
      <c r="C2254" s="117" t="s">
        <v>166</v>
      </c>
      <c r="D2254" s="118" t="s">
        <v>14046</v>
      </c>
      <c r="E2254" s="198" t="s">
        <v>15765</v>
      </c>
      <c r="F2254" s="118" t="s">
        <v>1764</v>
      </c>
      <c r="G2254" s="118" t="s">
        <v>9822</v>
      </c>
      <c r="H2254" s="118" t="s">
        <v>9822</v>
      </c>
      <c r="I2254" s="118">
        <v>920156</v>
      </c>
      <c r="J2254" s="119">
        <v>8</v>
      </c>
      <c r="K2254" s="119">
        <v>1000</v>
      </c>
      <c r="L2254" s="118"/>
      <c r="M2254" s="118"/>
      <c r="N2254" s="139" t="s">
        <v>243</v>
      </c>
      <c r="O2254" s="48" t="s">
        <v>278</v>
      </c>
      <c r="P2254" s="119">
        <v>0</v>
      </c>
      <c r="Q2254" s="119">
        <v>0</v>
      </c>
      <c r="R2254" s="119">
        <v>0</v>
      </c>
      <c r="S2254" s="119">
        <f t="shared" si="259"/>
        <v>0</v>
      </c>
      <c r="T2254" s="119">
        <f t="shared" si="260"/>
        <v>0</v>
      </c>
      <c r="U2254" s="119">
        <v>0</v>
      </c>
      <c r="V2254" s="119">
        <v>0</v>
      </c>
      <c r="W2254" s="119">
        <v>0</v>
      </c>
      <c r="X2254" s="119">
        <f>P2254-(U2254+V2254)</f>
        <v>0</v>
      </c>
      <c r="Y2254" s="118" t="s">
        <v>12844</v>
      </c>
      <c r="Z2254" s="171">
        <v>0.25</v>
      </c>
      <c r="AA2254" s="178">
        <v>0.25</v>
      </c>
      <c r="AB2254" s="93">
        <f t="shared" si="261"/>
        <v>0</v>
      </c>
      <c r="AC2254" s="139"/>
      <c r="AE2254" s="48" t="s">
        <v>15145</v>
      </c>
      <c r="AF2254" s="172">
        <v>0.25</v>
      </c>
      <c r="AG2254" s="139"/>
      <c r="AH2254" s="139"/>
      <c r="AI2254" s="139"/>
      <c r="AJ2254" s="139"/>
      <c r="AK2254" s="48" t="s">
        <v>15443</v>
      </c>
      <c r="AL2254" s="139"/>
      <c r="AM2254" s="131" t="s">
        <v>3846</v>
      </c>
      <c r="AN2254" s="131" t="s">
        <v>8160</v>
      </c>
      <c r="AQ2254" s="123"/>
      <c r="AR2254" s="179">
        <v>0.25</v>
      </c>
      <c r="AS2254" s="180" t="s">
        <v>9822</v>
      </c>
      <c r="AT2254" s="181">
        <v>1000</v>
      </c>
      <c r="AU2254" s="181">
        <v>8</v>
      </c>
      <c r="AV2254" s="181">
        <v>920156</v>
      </c>
    </row>
    <row r="2255" spans="1:48" ht="30" x14ac:dyDescent="0.2">
      <c r="A2255" s="92" t="s">
        <v>8558</v>
      </c>
      <c r="B2255" s="92" t="s">
        <v>8559</v>
      </c>
      <c r="C2255" s="117" t="s">
        <v>166</v>
      </c>
      <c r="D2255" s="92" t="s">
        <v>403</v>
      </c>
      <c r="E2255" s="92" t="s">
        <v>8560</v>
      </c>
      <c r="F2255" s="92" t="s">
        <v>1764</v>
      </c>
      <c r="G2255" s="92" t="s">
        <v>8333</v>
      </c>
      <c r="H2255" s="92" t="s">
        <v>8334</v>
      </c>
      <c r="I2255" s="118">
        <v>914973</v>
      </c>
      <c r="J2255" s="119">
        <v>7</v>
      </c>
      <c r="K2255" s="119">
        <v>10000</v>
      </c>
      <c r="L2255" s="119">
        <f t="shared" ref="L2255:L2286" si="262">K2255-U2255</f>
        <v>1685</v>
      </c>
      <c r="M2255" s="119"/>
      <c r="N2255" s="48" t="s">
        <v>173</v>
      </c>
      <c r="P2255" s="119">
        <v>0</v>
      </c>
      <c r="Q2255" s="119">
        <v>0</v>
      </c>
      <c r="R2255" s="119">
        <v>0</v>
      </c>
      <c r="S2255" s="119">
        <f t="shared" si="259"/>
        <v>0</v>
      </c>
      <c r="T2255" s="119">
        <f t="shared" si="260"/>
        <v>0</v>
      </c>
      <c r="U2255" s="119">
        <v>8315</v>
      </c>
      <c r="V2255" s="119">
        <v>3081</v>
      </c>
      <c r="W2255" s="119">
        <v>1920</v>
      </c>
      <c r="X2255" s="119">
        <f t="shared" ref="X2255:X2286" si="263">T2255-(U2255+V2255)</f>
        <v>-11396</v>
      </c>
      <c r="Y2255" s="92" t="s">
        <v>12848</v>
      </c>
      <c r="Z2255" s="93">
        <v>9.2399999999999996E-2</v>
      </c>
      <c r="AA2255" s="178">
        <v>9.2399999999999996E-2</v>
      </c>
      <c r="AB2255" s="93">
        <f t="shared" si="261"/>
        <v>0</v>
      </c>
      <c r="AE2255" s="48" t="s">
        <v>15145</v>
      </c>
      <c r="AF2255" s="172">
        <v>9.2399999999999996E-2</v>
      </c>
      <c r="AK2255" s="48" t="s">
        <v>15148</v>
      </c>
      <c r="AM2255" s="48" t="s">
        <v>3846</v>
      </c>
      <c r="AN2255" s="48" t="s">
        <v>8160</v>
      </c>
      <c r="AQ2255" s="123" t="s">
        <v>15292</v>
      </c>
      <c r="AR2255" s="179">
        <v>9.2399999999999996E-2</v>
      </c>
      <c r="AS2255" s="180" t="s">
        <v>8333</v>
      </c>
      <c r="AT2255" s="181">
        <v>10000</v>
      </c>
      <c r="AU2255" s="181">
        <v>8</v>
      </c>
      <c r="AV2255" s="181">
        <v>914973</v>
      </c>
    </row>
    <row r="2256" spans="1:48" ht="30" x14ac:dyDescent="0.2">
      <c r="A2256" s="92" t="s">
        <v>8562</v>
      </c>
      <c r="B2256" s="92" t="s">
        <v>8563</v>
      </c>
      <c r="C2256" s="117" t="s">
        <v>166</v>
      </c>
      <c r="D2256" s="92" t="s">
        <v>2310</v>
      </c>
      <c r="E2256" s="92" t="s">
        <v>8564</v>
      </c>
      <c r="F2256" s="92" t="s">
        <v>1764</v>
      </c>
      <c r="G2256" s="92" t="s">
        <v>3908</v>
      </c>
      <c r="H2256" s="92" t="s">
        <v>3909</v>
      </c>
      <c r="I2256" s="118" t="s">
        <v>8565</v>
      </c>
      <c r="J2256" s="119">
        <v>6</v>
      </c>
      <c r="K2256" s="119">
        <v>5000</v>
      </c>
      <c r="L2256" s="119">
        <f t="shared" si="262"/>
        <v>1684</v>
      </c>
      <c r="N2256" s="48" t="s">
        <v>173</v>
      </c>
      <c r="P2256" s="119">
        <v>1868</v>
      </c>
      <c r="Q2256" s="119">
        <v>1868</v>
      </c>
      <c r="R2256" s="119">
        <v>0</v>
      </c>
      <c r="S2256" s="119">
        <f t="shared" si="259"/>
        <v>3736</v>
      </c>
      <c r="T2256" s="119">
        <f t="shared" si="260"/>
        <v>3736</v>
      </c>
      <c r="U2256" s="119">
        <v>3316</v>
      </c>
      <c r="V2256" s="119">
        <v>1800</v>
      </c>
      <c r="W2256" s="119">
        <v>1320</v>
      </c>
      <c r="X2256" s="119">
        <f t="shared" si="263"/>
        <v>-1380</v>
      </c>
      <c r="Y2256" s="92" t="s">
        <v>12848</v>
      </c>
      <c r="Z2256" s="93">
        <v>0.10395</v>
      </c>
      <c r="AA2256" s="178">
        <v>0.10395</v>
      </c>
      <c r="AB2256" s="93">
        <f t="shared" si="261"/>
        <v>0</v>
      </c>
      <c r="AE2256" s="48" t="s">
        <v>15145</v>
      </c>
      <c r="AF2256" s="172">
        <v>0.10395</v>
      </c>
      <c r="AK2256" s="48" t="s">
        <v>15148</v>
      </c>
      <c r="AM2256" s="48" t="s">
        <v>3846</v>
      </c>
      <c r="AN2256" s="48" t="s">
        <v>8160</v>
      </c>
      <c r="AQ2256" s="123"/>
      <c r="AR2256" s="179">
        <v>0.10395</v>
      </c>
      <c r="AS2256" s="180" t="s">
        <v>3908</v>
      </c>
      <c r="AT2256" s="181">
        <v>1000</v>
      </c>
      <c r="AU2256" s="181">
        <v>6</v>
      </c>
      <c r="AV2256" s="180" t="s">
        <v>8565</v>
      </c>
    </row>
    <row r="2257" spans="1:48" ht="30" x14ac:dyDescent="0.2">
      <c r="A2257" s="92" t="s">
        <v>8566</v>
      </c>
      <c r="B2257" s="92" t="s">
        <v>8567</v>
      </c>
      <c r="C2257" s="117" t="s">
        <v>166</v>
      </c>
      <c r="D2257" s="92" t="s">
        <v>2310</v>
      </c>
      <c r="E2257" s="92" t="s">
        <v>8568</v>
      </c>
      <c r="F2257" s="92" t="s">
        <v>1936</v>
      </c>
      <c r="G2257" s="92" t="s">
        <v>8569</v>
      </c>
      <c r="H2257" s="92" t="s">
        <v>8570</v>
      </c>
      <c r="I2257" s="118" t="s">
        <v>8567</v>
      </c>
      <c r="J2257" s="119">
        <v>11</v>
      </c>
      <c r="K2257" s="119">
        <v>1000</v>
      </c>
      <c r="L2257" s="119">
        <f t="shared" si="262"/>
        <v>494</v>
      </c>
      <c r="M2257" s="119"/>
      <c r="N2257" s="48" t="s">
        <v>173</v>
      </c>
      <c r="P2257" s="119">
        <v>0</v>
      </c>
      <c r="Q2257" s="119">
        <v>0</v>
      </c>
      <c r="R2257" s="119">
        <v>0</v>
      </c>
      <c r="S2257" s="119">
        <f t="shared" si="259"/>
        <v>0</v>
      </c>
      <c r="T2257" s="119">
        <f t="shared" si="260"/>
        <v>0</v>
      </c>
      <c r="U2257" s="119">
        <v>506</v>
      </c>
      <c r="V2257" s="119">
        <v>233</v>
      </c>
      <c r="W2257" s="119">
        <v>210</v>
      </c>
      <c r="X2257" s="119">
        <f t="shared" si="263"/>
        <v>-739</v>
      </c>
      <c r="Y2257" s="92" t="s">
        <v>12848</v>
      </c>
      <c r="Z2257" s="93">
        <v>0.218</v>
      </c>
      <c r="AA2257" s="178">
        <v>0.218</v>
      </c>
      <c r="AB2257" s="93">
        <f t="shared" si="261"/>
        <v>0</v>
      </c>
      <c r="AE2257" s="48" t="s">
        <v>15145</v>
      </c>
      <c r="AF2257" s="172">
        <v>0.218</v>
      </c>
      <c r="AK2257" s="48" t="s">
        <v>15148</v>
      </c>
      <c r="AM2257" s="48" t="s">
        <v>3846</v>
      </c>
      <c r="AN2257" s="48" t="s">
        <v>8160</v>
      </c>
      <c r="AQ2257" s="123"/>
      <c r="AR2257" s="179">
        <v>0.218</v>
      </c>
      <c r="AS2257" s="180" t="s">
        <v>8569</v>
      </c>
      <c r="AT2257" s="181">
        <v>1000</v>
      </c>
      <c r="AU2257" s="181">
        <v>11</v>
      </c>
      <c r="AV2257" s="180" t="s">
        <v>8567</v>
      </c>
    </row>
    <row r="2258" spans="1:48" ht="30" x14ac:dyDescent="0.2">
      <c r="A2258" s="92" t="s">
        <v>8571</v>
      </c>
      <c r="B2258" s="92" t="s">
        <v>8572</v>
      </c>
      <c r="C2258" s="117" t="s">
        <v>166</v>
      </c>
      <c r="D2258" s="92" t="s">
        <v>2310</v>
      </c>
      <c r="E2258" s="92" t="s">
        <v>8573</v>
      </c>
      <c r="F2258" s="92" t="s">
        <v>1936</v>
      </c>
      <c r="G2258" s="92" t="s">
        <v>8569</v>
      </c>
      <c r="H2258" s="92" t="s">
        <v>8570</v>
      </c>
      <c r="I2258" s="118" t="s">
        <v>8574</v>
      </c>
      <c r="J2258" s="119">
        <v>13</v>
      </c>
      <c r="K2258" s="119">
        <v>2500</v>
      </c>
      <c r="L2258" s="119">
        <f t="shared" si="262"/>
        <v>-4766</v>
      </c>
      <c r="N2258" s="48" t="s">
        <v>173</v>
      </c>
      <c r="P2258" s="119">
        <v>2500</v>
      </c>
      <c r="Q2258" s="119">
        <v>0</v>
      </c>
      <c r="R2258" s="119">
        <v>0</v>
      </c>
      <c r="S2258" s="119">
        <f t="shared" si="259"/>
        <v>2500</v>
      </c>
      <c r="T2258" s="119">
        <f t="shared" si="260"/>
        <v>2500</v>
      </c>
      <c r="U2258" s="119">
        <v>7266</v>
      </c>
      <c r="V2258" s="119">
        <v>1591</v>
      </c>
      <c r="W2258" s="119">
        <v>660</v>
      </c>
      <c r="X2258" s="119">
        <f t="shared" si="263"/>
        <v>-6357</v>
      </c>
      <c r="Y2258" s="92" t="s">
        <v>12848</v>
      </c>
      <c r="Z2258" s="93">
        <v>5.7000000000000002E-2</v>
      </c>
      <c r="AA2258" s="178">
        <v>0.06</v>
      </c>
      <c r="AB2258" s="93">
        <f t="shared" si="261"/>
        <v>2.9999999999999957E-3</v>
      </c>
      <c r="AE2258" s="48" t="s">
        <v>15145</v>
      </c>
      <c r="AF2258" s="172">
        <v>0.06</v>
      </c>
      <c r="AK2258" s="48" t="s">
        <v>15148</v>
      </c>
      <c r="AM2258" s="48" t="s">
        <v>3846</v>
      </c>
      <c r="AN2258" s="48" t="s">
        <v>8160</v>
      </c>
      <c r="AQ2258" s="123" t="s">
        <v>15712</v>
      </c>
      <c r="AR2258" s="179">
        <v>0.06</v>
      </c>
      <c r="AS2258" s="180" t="s">
        <v>8569</v>
      </c>
      <c r="AT2258" s="181">
        <v>2500</v>
      </c>
      <c r="AU2258" s="181">
        <v>13</v>
      </c>
      <c r="AV2258" s="180" t="s">
        <v>8574</v>
      </c>
    </row>
    <row r="2259" spans="1:48" ht="30" x14ac:dyDescent="0.2">
      <c r="A2259" s="92" t="s">
        <v>8575</v>
      </c>
      <c r="B2259" s="92" t="s">
        <v>8576</v>
      </c>
      <c r="C2259" s="117" t="s">
        <v>166</v>
      </c>
      <c r="D2259" s="92" t="s">
        <v>2310</v>
      </c>
      <c r="E2259" s="92" t="s">
        <v>8577</v>
      </c>
      <c r="F2259" s="92" t="s">
        <v>1936</v>
      </c>
      <c r="G2259" s="92" t="s">
        <v>8569</v>
      </c>
      <c r="H2259" s="92" t="s">
        <v>8570</v>
      </c>
      <c r="I2259" s="118" t="s">
        <v>8576</v>
      </c>
      <c r="J2259" s="119">
        <v>12</v>
      </c>
      <c r="K2259" s="119">
        <v>1000</v>
      </c>
      <c r="L2259" s="119">
        <f t="shared" si="262"/>
        <v>514</v>
      </c>
      <c r="N2259" s="48" t="s">
        <v>173</v>
      </c>
      <c r="P2259" s="119">
        <v>0</v>
      </c>
      <c r="Q2259" s="119">
        <v>0</v>
      </c>
      <c r="R2259" s="119">
        <v>0</v>
      </c>
      <c r="S2259" s="119">
        <f t="shared" si="259"/>
        <v>0</v>
      </c>
      <c r="T2259" s="119">
        <f t="shared" si="260"/>
        <v>0</v>
      </c>
      <c r="U2259" s="119">
        <v>486</v>
      </c>
      <c r="V2259" s="119">
        <v>171</v>
      </c>
      <c r="W2259" s="119">
        <v>180</v>
      </c>
      <c r="X2259" s="119">
        <f t="shared" si="263"/>
        <v>-657</v>
      </c>
      <c r="Y2259" s="92" t="s">
        <v>12848</v>
      </c>
      <c r="Z2259" s="93">
        <v>0.76100000000000001</v>
      </c>
      <c r="AA2259" s="178">
        <v>0.76100000000000001</v>
      </c>
      <c r="AB2259" s="93">
        <f t="shared" si="261"/>
        <v>0</v>
      </c>
      <c r="AE2259" s="48" t="s">
        <v>15145</v>
      </c>
      <c r="AF2259" s="172">
        <v>0.76100000000000001</v>
      </c>
      <c r="AK2259" s="48" t="s">
        <v>15148</v>
      </c>
      <c r="AM2259" s="48" t="s">
        <v>3846</v>
      </c>
      <c r="AN2259" s="48" t="s">
        <v>8160</v>
      </c>
      <c r="AQ2259" s="123"/>
      <c r="AR2259" s="179">
        <v>0.76100000000000001</v>
      </c>
      <c r="AS2259" s="180" t="s">
        <v>8569</v>
      </c>
      <c r="AT2259" s="181">
        <v>1000</v>
      </c>
      <c r="AU2259" s="181">
        <v>12</v>
      </c>
      <c r="AV2259" s="180" t="s">
        <v>8576</v>
      </c>
    </row>
    <row r="2260" spans="1:48" ht="30" x14ac:dyDescent="0.2">
      <c r="A2260" s="92" t="s">
        <v>8578</v>
      </c>
      <c r="B2260" s="92" t="s">
        <v>8579</v>
      </c>
      <c r="C2260" s="117" t="s">
        <v>166</v>
      </c>
      <c r="D2260" s="92" t="s">
        <v>2310</v>
      </c>
      <c r="E2260" s="92" t="s">
        <v>8580</v>
      </c>
      <c r="F2260" s="92" t="s">
        <v>1936</v>
      </c>
      <c r="G2260" s="92" t="s">
        <v>8569</v>
      </c>
      <c r="H2260" s="92" t="s">
        <v>8570</v>
      </c>
      <c r="I2260" s="118" t="s">
        <v>8581</v>
      </c>
      <c r="J2260" s="119">
        <v>12</v>
      </c>
      <c r="K2260" s="119">
        <v>1000</v>
      </c>
      <c r="L2260" s="119">
        <f t="shared" si="262"/>
        <v>499</v>
      </c>
      <c r="M2260" s="119"/>
      <c r="N2260" s="48" t="s">
        <v>173</v>
      </c>
      <c r="P2260" s="119">
        <v>0</v>
      </c>
      <c r="Q2260" s="119">
        <v>0</v>
      </c>
      <c r="R2260" s="119">
        <v>0</v>
      </c>
      <c r="S2260" s="119">
        <f t="shared" si="259"/>
        <v>0</v>
      </c>
      <c r="T2260" s="119">
        <f t="shared" si="260"/>
        <v>0</v>
      </c>
      <c r="U2260" s="119">
        <v>501</v>
      </c>
      <c r="V2260" s="119">
        <v>171</v>
      </c>
      <c r="W2260" s="119">
        <v>180</v>
      </c>
      <c r="X2260" s="119">
        <f t="shared" si="263"/>
        <v>-672</v>
      </c>
      <c r="Y2260" s="92" t="s">
        <v>12848</v>
      </c>
      <c r="Z2260" s="93">
        <v>0.88200000000000001</v>
      </c>
      <c r="AA2260" s="178">
        <v>0.88200000000000001</v>
      </c>
      <c r="AB2260" s="93">
        <f t="shared" si="261"/>
        <v>0</v>
      </c>
      <c r="AE2260" s="48" t="s">
        <v>15145</v>
      </c>
      <c r="AF2260" s="172">
        <v>0.88200000000000001</v>
      </c>
      <c r="AK2260" s="48" t="s">
        <v>15148</v>
      </c>
      <c r="AM2260" s="48" t="s">
        <v>3846</v>
      </c>
      <c r="AN2260" s="48" t="s">
        <v>8160</v>
      </c>
      <c r="AQ2260" s="123"/>
      <c r="AR2260" s="179">
        <v>0.88200000000000001</v>
      </c>
      <c r="AS2260" s="180" t="s">
        <v>8569</v>
      </c>
      <c r="AT2260" s="181">
        <v>1000</v>
      </c>
      <c r="AU2260" s="181">
        <v>12</v>
      </c>
      <c r="AV2260" s="180" t="s">
        <v>8581</v>
      </c>
    </row>
    <row r="2261" spans="1:48" ht="30" x14ac:dyDescent="0.2">
      <c r="A2261" s="92" t="s">
        <v>8582</v>
      </c>
      <c r="B2261" s="92" t="s">
        <v>8583</v>
      </c>
      <c r="C2261" s="117" t="s">
        <v>166</v>
      </c>
      <c r="D2261" s="92" t="s">
        <v>2310</v>
      </c>
      <c r="E2261" s="92" t="s">
        <v>8584</v>
      </c>
      <c r="F2261" s="92" t="s">
        <v>1936</v>
      </c>
      <c r="G2261" s="92" t="s">
        <v>8569</v>
      </c>
      <c r="H2261" s="92" t="s">
        <v>8570</v>
      </c>
      <c r="I2261" s="118" t="s">
        <v>8585</v>
      </c>
      <c r="J2261" s="119">
        <v>12</v>
      </c>
      <c r="K2261" s="119">
        <v>1000</v>
      </c>
      <c r="L2261" s="119">
        <f t="shared" si="262"/>
        <v>514</v>
      </c>
      <c r="M2261" s="119"/>
      <c r="N2261" s="48" t="s">
        <v>173</v>
      </c>
      <c r="P2261" s="119">
        <v>0</v>
      </c>
      <c r="Q2261" s="119">
        <v>0</v>
      </c>
      <c r="R2261" s="119">
        <v>0</v>
      </c>
      <c r="S2261" s="119">
        <f t="shared" si="259"/>
        <v>0</v>
      </c>
      <c r="T2261" s="119">
        <f t="shared" si="260"/>
        <v>0</v>
      </c>
      <c r="U2261" s="119">
        <v>486</v>
      </c>
      <c r="V2261" s="119">
        <v>171</v>
      </c>
      <c r="W2261" s="119">
        <v>180</v>
      </c>
      <c r="X2261" s="119">
        <f t="shared" si="263"/>
        <v>-657</v>
      </c>
      <c r="Y2261" s="92" t="s">
        <v>12848</v>
      </c>
      <c r="Z2261" s="93">
        <v>0.10199999999999999</v>
      </c>
      <c r="AA2261" s="178">
        <v>0.10199999999999999</v>
      </c>
      <c r="AB2261" s="93">
        <f t="shared" si="261"/>
        <v>0</v>
      </c>
      <c r="AE2261" s="48" t="s">
        <v>15145</v>
      </c>
      <c r="AF2261" s="172">
        <v>0.10199999999999999</v>
      </c>
      <c r="AK2261" s="48" t="s">
        <v>15148</v>
      </c>
      <c r="AM2261" s="48" t="s">
        <v>3846</v>
      </c>
      <c r="AN2261" s="48" t="s">
        <v>8160</v>
      </c>
      <c r="AQ2261" s="123"/>
      <c r="AR2261" s="179">
        <v>0.10199999999999999</v>
      </c>
      <c r="AS2261" s="180" t="s">
        <v>8569</v>
      </c>
      <c r="AT2261" s="181">
        <v>1000</v>
      </c>
      <c r="AU2261" s="181">
        <v>12</v>
      </c>
      <c r="AV2261" s="180" t="s">
        <v>8583</v>
      </c>
    </row>
    <row r="2262" spans="1:48" ht="30" x14ac:dyDescent="0.2">
      <c r="A2262" s="92" t="s">
        <v>8586</v>
      </c>
      <c r="B2262" s="92" t="s">
        <v>8587</v>
      </c>
      <c r="C2262" s="117" t="s">
        <v>166</v>
      </c>
      <c r="D2262" s="92" t="s">
        <v>2310</v>
      </c>
      <c r="E2262" s="92" t="s">
        <v>8588</v>
      </c>
      <c r="F2262" s="92" t="s">
        <v>1936</v>
      </c>
      <c r="G2262" s="92" t="s">
        <v>8569</v>
      </c>
      <c r="H2262" s="92" t="s">
        <v>8570</v>
      </c>
      <c r="I2262" s="118" t="s">
        <v>8589</v>
      </c>
      <c r="J2262" s="119">
        <v>13</v>
      </c>
      <c r="K2262" s="119">
        <v>1000</v>
      </c>
      <c r="L2262" s="119">
        <f t="shared" si="262"/>
        <v>499</v>
      </c>
      <c r="M2262" s="119"/>
      <c r="N2262" s="48" t="s">
        <v>173</v>
      </c>
      <c r="P2262" s="119">
        <v>0</v>
      </c>
      <c r="Q2262" s="119">
        <v>0</v>
      </c>
      <c r="R2262" s="119">
        <v>0</v>
      </c>
      <c r="S2262" s="119">
        <f t="shared" si="259"/>
        <v>0</v>
      </c>
      <c r="T2262" s="119">
        <f t="shared" si="260"/>
        <v>0</v>
      </c>
      <c r="U2262" s="119">
        <v>501</v>
      </c>
      <c r="V2262" s="119">
        <v>171</v>
      </c>
      <c r="W2262" s="119">
        <v>180</v>
      </c>
      <c r="X2262" s="119">
        <f t="shared" si="263"/>
        <v>-672</v>
      </c>
      <c r="Y2262" s="92" t="s">
        <v>12848</v>
      </c>
      <c r="Z2262" s="93">
        <v>1.7290000000000001</v>
      </c>
      <c r="AA2262" s="178">
        <v>1.7290000000000001</v>
      </c>
      <c r="AB2262" s="93">
        <f t="shared" si="261"/>
        <v>0</v>
      </c>
      <c r="AE2262" s="48" t="s">
        <v>15145</v>
      </c>
      <c r="AF2262" s="172">
        <v>1.7290000000000001</v>
      </c>
      <c r="AK2262" s="48" t="s">
        <v>15148</v>
      </c>
      <c r="AM2262" s="48" t="s">
        <v>3846</v>
      </c>
      <c r="AN2262" s="48" t="s">
        <v>8160</v>
      </c>
      <c r="AQ2262" s="123"/>
      <c r="AR2262" s="179">
        <v>1.7290000000000001</v>
      </c>
      <c r="AS2262" s="180" t="s">
        <v>8569</v>
      </c>
      <c r="AT2262" s="181">
        <v>1000</v>
      </c>
      <c r="AU2262" s="181">
        <v>13</v>
      </c>
      <c r="AV2262" s="180" t="s">
        <v>8589</v>
      </c>
    </row>
    <row r="2263" spans="1:48" ht="30" x14ac:dyDescent="0.2">
      <c r="A2263" s="92" t="s">
        <v>8590</v>
      </c>
      <c r="B2263" s="92" t="s">
        <v>8591</v>
      </c>
      <c r="C2263" s="117" t="s">
        <v>166</v>
      </c>
      <c r="D2263" s="92" t="s">
        <v>2310</v>
      </c>
      <c r="E2263" s="92" t="s">
        <v>8592</v>
      </c>
      <c r="F2263" s="92" t="s">
        <v>1936</v>
      </c>
      <c r="G2263" s="92" t="s">
        <v>8593</v>
      </c>
      <c r="H2263" s="92" t="s">
        <v>8594</v>
      </c>
      <c r="I2263" s="118" t="s">
        <v>8595</v>
      </c>
      <c r="J2263" s="119">
        <v>9</v>
      </c>
      <c r="K2263" s="119">
        <v>2500</v>
      </c>
      <c r="L2263" s="119">
        <f t="shared" si="262"/>
        <v>1346</v>
      </c>
      <c r="M2263" s="124">
        <v>3950</v>
      </c>
      <c r="N2263" s="48" t="s">
        <v>173</v>
      </c>
      <c r="P2263" s="119">
        <v>2500</v>
      </c>
      <c r="Q2263" s="119">
        <v>2500</v>
      </c>
      <c r="R2263" s="119">
        <v>0</v>
      </c>
      <c r="S2263" s="119">
        <f t="shared" si="259"/>
        <v>5000</v>
      </c>
      <c r="T2263" s="119">
        <f t="shared" si="260"/>
        <v>5000</v>
      </c>
      <c r="U2263" s="119">
        <v>1154</v>
      </c>
      <c r="V2263" s="119">
        <v>540</v>
      </c>
      <c r="W2263" s="119">
        <v>540</v>
      </c>
      <c r="X2263" s="119">
        <f t="shared" si="263"/>
        <v>3306</v>
      </c>
      <c r="Y2263" s="92" t="s">
        <v>12863</v>
      </c>
      <c r="Z2263" s="93">
        <v>1.58</v>
      </c>
      <c r="AA2263" s="178">
        <v>1.58</v>
      </c>
      <c r="AB2263" s="93">
        <f t="shared" si="261"/>
        <v>0</v>
      </c>
      <c r="AE2263" s="48" t="s">
        <v>15145</v>
      </c>
      <c r="AF2263" s="172">
        <v>1.58</v>
      </c>
      <c r="AK2263" s="48" t="s">
        <v>15148</v>
      </c>
      <c r="AM2263" s="48" t="s">
        <v>3846</v>
      </c>
      <c r="AN2263" s="48" t="s">
        <v>8160</v>
      </c>
      <c r="AQ2263" s="123"/>
      <c r="AR2263" s="179">
        <v>1.58</v>
      </c>
      <c r="AS2263" s="180" t="s">
        <v>8593</v>
      </c>
      <c r="AT2263" s="181">
        <v>2500</v>
      </c>
      <c r="AU2263" s="181">
        <v>9</v>
      </c>
      <c r="AV2263" s="180" t="s">
        <v>8595</v>
      </c>
    </row>
    <row r="2264" spans="1:48" ht="30" x14ac:dyDescent="0.2">
      <c r="A2264" s="92" t="s">
        <v>8596</v>
      </c>
      <c r="B2264" s="92" t="s">
        <v>8597</v>
      </c>
      <c r="C2264" s="117" t="s">
        <v>166</v>
      </c>
      <c r="D2264" s="92" t="s">
        <v>2310</v>
      </c>
      <c r="E2264" s="92" t="s">
        <v>8598</v>
      </c>
      <c r="F2264" s="92" t="s">
        <v>8599</v>
      </c>
      <c r="G2264" s="92" t="s">
        <v>8600</v>
      </c>
      <c r="H2264" s="92" t="s">
        <v>8601</v>
      </c>
      <c r="I2264" s="118" t="s">
        <v>8597</v>
      </c>
      <c r="J2264" s="119">
        <v>4</v>
      </c>
      <c r="K2264" s="119">
        <v>100</v>
      </c>
      <c r="L2264" s="119">
        <f t="shared" si="262"/>
        <v>100</v>
      </c>
      <c r="M2264" s="119">
        <v>9.4</v>
      </c>
      <c r="N2264" s="48" t="s">
        <v>173</v>
      </c>
      <c r="P2264" s="119">
        <v>0</v>
      </c>
      <c r="Q2264" s="119">
        <v>0</v>
      </c>
      <c r="R2264" s="119">
        <v>0</v>
      </c>
      <c r="S2264" s="119">
        <f t="shared" si="259"/>
        <v>0</v>
      </c>
      <c r="T2264" s="119">
        <f t="shared" si="260"/>
        <v>0</v>
      </c>
      <c r="U2264" s="119">
        <v>0</v>
      </c>
      <c r="V2264" s="119">
        <v>0</v>
      </c>
      <c r="W2264" s="119">
        <v>0</v>
      </c>
      <c r="X2264" s="119">
        <f t="shared" si="263"/>
        <v>0</v>
      </c>
      <c r="Y2264" s="92" t="s">
        <v>12844</v>
      </c>
      <c r="Z2264" s="93">
        <v>9.4E-2</v>
      </c>
      <c r="AA2264" s="178">
        <v>3.0300000000000001E-2</v>
      </c>
      <c r="AB2264" s="93">
        <f t="shared" si="261"/>
        <v>-6.3700000000000007E-2</v>
      </c>
      <c r="AE2264" s="48" t="s">
        <v>15766</v>
      </c>
      <c r="AF2264" s="199">
        <v>3.0300000000000001E-2</v>
      </c>
      <c r="AG2264" s="200"/>
      <c r="AK2264" s="48" t="s">
        <v>15148</v>
      </c>
      <c r="AM2264" s="48" t="s">
        <v>3846</v>
      </c>
      <c r="AN2264" s="48" t="s">
        <v>8160</v>
      </c>
      <c r="AQ2264" s="123" t="s">
        <v>15149</v>
      </c>
      <c r="AR2264" s="179">
        <v>3.0300000000000001E-2</v>
      </c>
      <c r="AS2264" s="180" t="s">
        <v>8600</v>
      </c>
      <c r="AT2264" s="181">
        <v>10000</v>
      </c>
      <c r="AU2264" s="181">
        <v>4</v>
      </c>
      <c r="AV2264" s="180" t="s">
        <v>8597</v>
      </c>
    </row>
    <row r="2265" spans="1:48" ht="30" x14ac:dyDescent="0.2">
      <c r="A2265" s="92" t="s">
        <v>8602</v>
      </c>
      <c r="B2265" s="92" t="s">
        <v>8603</v>
      </c>
      <c r="C2265" s="117" t="s">
        <v>166</v>
      </c>
      <c r="D2265" s="92" t="s">
        <v>2310</v>
      </c>
      <c r="E2265" s="92" t="s">
        <v>8604</v>
      </c>
      <c r="F2265" s="92" t="s">
        <v>8599</v>
      </c>
      <c r="G2265" s="92" t="s">
        <v>8600</v>
      </c>
      <c r="H2265" s="92" t="s">
        <v>8601</v>
      </c>
      <c r="I2265" s="118" t="s">
        <v>8603</v>
      </c>
      <c r="J2265" s="119">
        <v>4</v>
      </c>
      <c r="K2265" s="119">
        <v>5000</v>
      </c>
      <c r="L2265" s="119">
        <f t="shared" si="262"/>
        <v>5000</v>
      </c>
      <c r="M2265" s="119">
        <v>250</v>
      </c>
      <c r="N2265" s="48" t="s">
        <v>173</v>
      </c>
      <c r="P2265" s="119">
        <v>0</v>
      </c>
      <c r="Q2265" s="119">
        <v>0</v>
      </c>
      <c r="R2265" s="119">
        <v>0</v>
      </c>
      <c r="S2265" s="119">
        <f t="shared" si="259"/>
        <v>0</v>
      </c>
      <c r="T2265" s="119">
        <f t="shared" si="260"/>
        <v>0</v>
      </c>
      <c r="U2265" s="119">
        <v>0</v>
      </c>
      <c r="V2265" s="119">
        <v>0</v>
      </c>
      <c r="W2265" s="119">
        <v>0</v>
      </c>
      <c r="X2265" s="119">
        <f t="shared" si="263"/>
        <v>0</v>
      </c>
      <c r="Y2265" s="92" t="s">
        <v>12844</v>
      </c>
      <c r="Z2265" s="93">
        <v>0.05</v>
      </c>
      <c r="AA2265" s="178">
        <v>3.0300000000000001E-2</v>
      </c>
      <c r="AB2265" s="93">
        <f t="shared" si="261"/>
        <v>-1.9700000000000002E-2</v>
      </c>
      <c r="AE2265" s="48" t="s">
        <v>15766</v>
      </c>
      <c r="AF2265" s="199">
        <v>3.0300000000000001E-2</v>
      </c>
      <c r="AG2265" s="200"/>
      <c r="AK2265" s="48" t="s">
        <v>15148</v>
      </c>
      <c r="AM2265" s="48" t="s">
        <v>3846</v>
      </c>
      <c r="AN2265" s="48" t="s">
        <v>8160</v>
      </c>
      <c r="AQ2265" s="123" t="s">
        <v>15149</v>
      </c>
      <c r="AR2265" s="179">
        <v>3.0300000000000001E-2</v>
      </c>
      <c r="AS2265" s="180" t="s">
        <v>8600</v>
      </c>
      <c r="AT2265" s="181">
        <v>5000</v>
      </c>
      <c r="AU2265" s="181">
        <v>4</v>
      </c>
      <c r="AV2265" s="180" t="s">
        <v>8603</v>
      </c>
    </row>
    <row r="2266" spans="1:48" ht="75" x14ac:dyDescent="0.2">
      <c r="A2266" s="92" t="s">
        <v>8605</v>
      </c>
      <c r="B2266" s="92" t="s">
        <v>8606</v>
      </c>
      <c r="C2266" s="117" t="s">
        <v>166</v>
      </c>
      <c r="D2266" s="92" t="s">
        <v>2310</v>
      </c>
      <c r="E2266" s="92" t="s">
        <v>8607</v>
      </c>
      <c r="F2266" s="92" t="s">
        <v>8599</v>
      </c>
      <c r="G2266" s="92" t="s">
        <v>8600</v>
      </c>
      <c r="H2266" s="92" t="s">
        <v>8601</v>
      </c>
      <c r="I2266" s="118" t="s">
        <v>8606</v>
      </c>
      <c r="J2266" s="119">
        <v>3</v>
      </c>
      <c r="K2266" s="119">
        <v>1000</v>
      </c>
      <c r="L2266" s="119">
        <f t="shared" si="262"/>
        <v>-4793</v>
      </c>
      <c r="N2266" s="48" t="s">
        <v>173</v>
      </c>
      <c r="P2266" s="119">
        <v>0</v>
      </c>
      <c r="Q2266" s="119">
        <v>0</v>
      </c>
      <c r="R2266" s="119">
        <v>0</v>
      </c>
      <c r="S2266" s="119">
        <f t="shared" si="259"/>
        <v>0</v>
      </c>
      <c r="T2266" s="119">
        <f t="shared" si="260"/>
        <v>0</v>
      </c>
      <c r="U2266" s="119">
        <v>5793</v>
      </c>
      <c r="V2266" s="119">
        <v>5289</v>
      </c>
      <c r="W2266" s="119">
        <v>4889</v>
      </c>
      <c r="X2266" s="119">
        <f t="shared" si="263"/>
        <v>-11082</v>
      </c>
      <c r="Y2266" s="92" t="s">
        <v>12848</v>
      </c>
      <c r="Z2266" s="93">
        <v>0.13541</v>
      </c>
      <c r="AA2266" s="178">
        <v>0.28499999999999998</v>
      </c>
      <c r="AB2266" s="93">
        <f t="shared" si="261"/>
        <v>0.14958999999999997</v>
      </c>
      <c r="AE2266" s="48" t="s">
        <v>15767</v>
      </c>
      <c r="AF2266" s="199">
        <v>0.28499999999999998</v>
      </c>
      <c r="AG2266" s="200"/>
      <c r="AK2266" s="200" t="s">
        <v>15768</v>
      </c>
      <c r="AM2266" s="48" t="s">
        <v>3846</v>
      </c>
      <c r="AN2266" s="48" t="s">
        <v>8160</v>
      </c>
      <c r="AQ2266" s="123" t="s">
        <v>15769</v>
      </c>
      <c r="AR2266" s="179">
        <v>0.28499999999999998</v>
      </c>
      <c r="AS2266" s="180" t="s">
        <v>8600</v>
      </c>
      <c r="AT2266" s="181">
        <v>1000</v>
      </c>
      <c r="AU2266" s="181">
        <v>3</v>
      </c>
      <c r="AV2266" s="180" t="s">
        <v>8606</v>
      </c>
    </row>
    <row r="2267" spans="1:48" ht="30" x14ac:dyDescent="0.2">
      <c r="A2267" s="92" t="s">
        <v>8608</v>
      </c>
      <c r="B2267" s="92" t="s">
        <v>8609</v>
      </c>
      <c r="C2267" s="117" t="s">
        <v>166</v>
      </c>
      <c r="D2267" s="92" t="s">
        <v>2310</v>
      </c>
      <c r="E2267" s="92" t="s">
        <v>8610</v>
      </c>
      <c r="F2267" s="92" t="s">
        <v>8599</v>
      </c>
      <c r="G2267" s="92" t="s">
        <v>8600</v>
      </c>
      <c r="H2267" s="92" t="s">
        <v>8601</v>
      </c>
      <c r="I2267" s="118" t="s">
        <v>8609</v>
      </c>
      <c r="J2267" s="119">
        <v>3</v>
      </c>
      <c r="K2267" s="119">
        <v>10000</v>
      </c>
      <c r="L2267" s="119">
        <f t="shared" si="262"/>
        <v>8538</v>
      </c>
      <c r="M2267" s="92">
        <v>678</v>
      </c>
      <c r="N2267" s="48" t="s">
        <v>173</v>
      </c>
      <c r="P2267" s="119">
        <v>10000</v>
      </c>
      <c r="Q2267" s="119">
        <v>10000</v>
      </c>
      <c r="R2267" s="119">
        <v>0</v>
      </c>
      <c r="S2267" s="119">
        <f t="shared" si="259"/>
        <v>20000</v>
      </c>
      <c r="T2267" s="119">
        <f t="shared" si="260"/>
        <v>20000</v>
      </c>
      <c r="U2267" s="119">
        <v>1462</v>
      </c>
      <c r="V2267" s="119">
        <v>525</v>
      </c>
      <c r="W2267" s="119">
        <v>442</v>
      </c>
      <c r="X2267" s="119">
        <f t="shared" si="263"/>
        <v>18013</v>
      </c>
      <c r="Y2267" s="92" t="s">
        <v>12863</v>
      </c>
      <c r="Z2267" s="93">
        <v>6.7799999999999999E-2</v>
      </c>
      <c r="AA2267" s="178">
        <v>6.7799999999999999E-2</v>
      </c>
      <c r="AB2267" s="93">
        <f t="shared" si="261"/>
        <v>0</v>
      </c>
      <c r="AE2267" s="48" t="s">
        <v>15766</v>
      </c>
      <c r="AF2267" s="199">
        <v>6.7799999999999999E-2</v>
      </c>
      <c r="AG2267" s="200"/>
      <c r="AK2267" s="48" t="s">
        <v>15148</v>
      </c>
      <c r="AM2267" s="48" t="s">
        <v>3846</v>
      </c>
      <c r="AN2267" s="48" t="s">
        <v>8160</v>
      </c>
      <c r="AQ2267" s="123"/>
      <c r="AR2267" s="179">
        <v>6.7799999999999999E-2</v>
      </c>
      <c r="AS2267" s="180" t="s">
        <v>8600</v>
      </c>
      <c r="AT2267" s="181">
        <v>10000</v>
      </c>
      <c r="AU2267" s="181">
        <v>3</v>
      </c>
      <c r="AV2267" s="180" t="s">
        <v>8609</v>
      </c>
    </row>
    <row r="2268" spans="1:48" ht="30" x14ac:dyDescent="0.2">
      <c r="A2268" s="92" t="s">
        <v>8611</v>
      </c>
      <c r="B2268" s="92" t="s">
        <v>8612</v>
      </c>
      <c r="C2268" s="117" t="s">
        <v>166</v>
      </c>
      <c r="D2268" s="92" t="s">
        <v>2310</v>
      </c>
      <c r="E2268" s="92" t="s">
        <v>8613</v>
      </c>
      <c r="F2268" s="92" t="s">
        <v>8599</v>
      </c>
      <c r="G2268" s="92" t="s">
        <v>8600</v>
      </c>
      <c r="H2268" s="92" t="s">
        <v>8601</v>
      </c>
      <c r="I2268" s="118" t="s">
        <v>8612</v>
      </c>
      <c r="J2268" s="119">
        <v>3</v>
      </c>
      <c r="K2268" s="119">
        <v>3000</v>
      </c>
      <c r="L2268" s="119">
        <f t="shared" si="262"/>
        <v>2841</v>
      </c>
      <c r="M2268" s="119"/>
      <c r="N2268" s="48" t="s">
        <v>173</v>
      </c>
      <c r="P2268" s="119">
        <v>0</v>
      </c>
      <c r="Q2268" s="119">
        <v>0</v>
      </c>
      <c r="R2268" s="119">
        <v>0</v>
      </c>
      <c r="S2268" s="119">
        <f t="shared" si="259"/>
        <v>0</v>
      </c>
      <c r="T2268" s="119">
        <f t="shared" si="260"/>
        <v>0</v>
      </c>
      <c r="U2268" s="119">
        <v>159</v>
      </c>
      <c r="V2268" s="119">
        <v>92</v>
      </c>
      <c r="W2268" s="119">
        <v>79</v>
      </c>
      <c r="X2268" s="119">
        <f t="shared" si="263"/>
        <v>-251</v>
      </c>
      <c r="Y2268" s="92" t="s">
        <v>12848</v>
      </c>
      <c r="Z2268" s="93">
        <v>0.61</v>
      </c>
      <c r="AA2268" s="178">
        <v>0.3</v>
      </c>
      <c r="AB2268" s="93">
        <f t="shared" si="261"/>
        <v>-0.31</v>
      </c>
      <c r="AD2268" s="93">
        <v>0.3</v>
      </c>
      <c r="AE2268" s="48" t="s">
        <v>15770</v>
      </c>
      <c r="AF2268" s="199">
        <v>0.3</v>
      </c>
      <c r="AG2268" s="200"/>
      <c r="AK2268" s="200"/>
      <c r="AM2268" s="48" t="s">
        <v>3846</v>
      </c>
      <c r="AN2268" s="48" t="s">
        <v>8160</v>
      </c>
      <c r="AQ2268" s="123" t="s">
        <v>15771</v>
      </c>
      <c r="AR2268" s="179">
        <v>0.3</v>
      </c>
      <c r="AS2268" s="180" t="s">
        <v>8600</v>
      </c>
      <c r="AT2268" s="181">
        <v>1000</v>
      </c>
      <c r="AU2268" s="181">
        <v>3</v>
      </c>
      <c r="AV2268" s="180" t="s">
        <v>8612</v>
      </c>
    </row>
    <row r="2269" spans="1:48" ht="30" x14ac:dyDescent="0.2">
      <c r="A2269" s="92" t="s">
        <v>8614</v>
      </c>
      <c r="B2269" s="92" t="s">
        <v>8615</v>
      </c>
      <c r="C2269" s="117" t="s">
        <v>166</v>
      </c>
      <c r="D2269" s="92" t="s">
        <v>2310</v>
      </c>
      <c r="E2269" s="92" t="s">
        <v>8616</v>
      </c>
      <c r="F2269" s="92" t="s">
        <v>8599</v>
      </c>
      <c r="G2269" s="92" t="s">
        <v>6217</v>
      </c>
      <c r="H2269" s="92" t="s">
        <v>8617</v>
      </c>
      <c r="I2269" s="118" t="s">
        <v>8615</v>
      </c>
      <c r="J2269" s="119">
        <v>3</v>
      </c>
      <c r="K2269" s="119">
        <v>500</v>
      </c>
      <c r="L2269" s="119">
        <f t="shared" si="262"/>
        <v>500</v>
      </c>
      <c r="M2269" s="119">
        <v>300</v>
      </c>
      <c r="N2269" s="48" t="s">
        <v>173</v>
      </c>
      <c r="P2269" s="119">
        <v>0</v>
      </c>
      <c r="Q2269" s="119">
        <v>0</v>
      </c>
      <c r="R2269" s="119">
        <v>0</v>
      </c>
      <c r="S2269" s="119">
        <f t="shared" si="259"/>
        <v>0</v>
      </c>
      <c r="T2269" s="119">
        <f t="shared" si="260"/>
        <v>0</v>
      </c>
      <c r="U2269" s="119">
        <v>0</v>
      </c>
      <c r="V2269" s="119">
        <v>0</v>
      </c>
      <c r="W2269" s="119">
        <v>0</v>
      </c>
      <c r="X2269" s="119">
        <f t="shared" si="263"/>
        <v>0</v>
      </c>
      <c r="Y2269" s="92" t="s">
        <v>12844</v>
      </c>
      <c r="Z2269" s="93">
        <v>0.6</v>
      </c>
      <c r="AA2269" s="178">
        <v>0.6</v>
      </c>
      <c r="AB2269" s="93">
        <f t="shared" si="261"/>
        <v>0</v>
      </c>
      <c r="AE2269" s="48" t="s">
        <v>15766</v>
      </c>
      <c r="AF2269" s="199">
        <v>0.6</v>
      </c>
      <c r="AG2269" s="200"/>
      <c r="AK2269" s="48" t="s">
        <v>15148</v>
      </c>
      <c r="AM2269" s="48" t="s">
        <v>3846</v>
      </c>
      <c r="AN2269" s="48" t="s">
        <v>8160</v>
      </c>
      <c r="AQ2269" s="123"/>
      <c r="AR2269" s="179">
        <v>0.6</v>
      </c>
      <c r="AS2269" s="180" t="s">
        <v>6217</v>
      </c>
      <c r="AT2269" s="181">
        <v>500</v>
      </c>
      <c r="AU2269" s="181">
        <v>3</v>
      </c>
      <c r="AV2269" s="180" t="s">
        <v>8615</v>
      </c>
    </row>
    <row r="2270" spans="1:48" ht="30" x14ac:dyDescent="0.2">
      <c r="A2270" s="92" t="s">
        <v>8618</v>
      </c>
      <c r="B2270" s="92" t="s">
        <v>8619</v>
      </c>
      <c r="C2270" s="117" t="s">
        <v>166</v>
      </c>
      <c r="D2270" s="92" t="s">
        <v>2310</v>
      </c>
      <c r="E2270" s="92" t="s">
        <v>8620</v>
      </c>
      <c r="F2270" s="92" t="s">
        <v>8599</v>
      </c>
      <c r="G2270" s="92" t="s">
        <v>6217</v>
      </c>
      <c r="H2270" s="92" t="s">
        <v>6218</v>
      </c>
      <c r="I2270" s="118" t="s">
        <v>8619</v>
      </c>
      <c r="J2270" s="119">
        <v>3</v>
      </c>
      <c r="K2270" s="119">
        <v>1000</v>
      </c>
      <c r="L2270" s="119">
        <f t="shared" si="262"/>
        <v>-4848</v>
      </c>
      <c r="N2270" s="48" t="s">
        <v>173</v>
      </c>
      <c r="P2270" s="119">
        <v>0</v>
      </c>
      <c r="Q2270" s="119">
        <v>0</v>
      </c>
      <c r="R2270" s="119">
        <v>0</v>
      </c>
      <c r="S2270" s="119">
        <f t="shared" si="259"/>
        <v>0</v>
      </c>
      <c r="T2270" s="119">
        <f t="shared" si="260"/>
        <v>0</v>
      </c>
      <c r="U2270" s="119">
        <v>5848</v>
      </c>
      <c r="V2270" s="119">
        <v>3477</v>
      </c>
      <c r="W2270" s="119">
        <v>2745</v>
      </c>
      <c r="X2270" s="119">
        <f t="shared" si="263"/>
        <v>-9325</v>
      </c>
      <c r="Y2270" s="92" t="s">
        <v>12848</v>
      </c>
      <c r="Z2270" s="93">
        <v>0.26321</v>
      </c>
      <c r="AA2270" s="178">
        <v>0.26321</v>
      </c>
      <c r="AB2270" s="93">
        <f t="shared" si="261"/>
        <v>0</v>
      </c>
      <c r="AE2270" s="48" t="s">
        <v>15766</v>
      </c>
      <c r="AF2270" s="199">
        <v>0.26321</v>
      </c>
      <c r="AG2270" s="200"/>
      <c r="AK2270" s="48" t="s">
        <v>15148</v>
      </c>
      <c r="AM2270" s="48" t="s">
        <v>3846</v>
      </c>
      <c r="AN2270" s="48" t="s">
        <v>8160</v>
      </c>
      <c r="AQ2270" s="123"/>
      <c r="AR2270" s="179">
        <v>0.26321</v>
      </c>
      <c r="AS2270" s="180" t="s">
        <v>6217</v>
      </c>
      <c r="AT2270" s="181">
        <v>1000</v>
      </c>
      <c r="AU2270" s="181">
        <v>3</v>
      </c>
      <c r="AV2270" s="180" t="s">
        <v>8619</v>
      </c>
    </row>
    <row r="2271" spans="1:48" ht="30" x14ac:dyDescent="0.2">
      <c r="A2271" s="92" t="s">
        <v>8621</v>
      </c>
      <c r="B2271" s="92" t="s">
        <v>8622</v>
      </c>
      <c r="C2271" s="117" t="s">
        <v>166</v>
      </c>
      <c r="D2271" s="92" t="s">
        <v>2310</v>
      </c>
      <c r="E2271" s="92" t="s">
        <v>8623</v>
      </c>
      <c r="F2271" s="92" t="s">
        <v>8599</v>
      </c>
      <c r="G2271" s="92" t="s">
        <v>6217</v>
      </c>
      <c r="H2271" s="92" t="s">
        <v>6218</v>
      </c>
      <c r="I2271" s="118" t="s">
        <v>8622</v>
      </c>
      <c r="J2271" s="119">
        <v>3</v>
      </c>
      <c r="K2271" s="119">
        <v>500</v>
      </c>
      <c r="L2271" s="119">
        <f t="shared" si="262"/>
        <v>495</v>
      </c>
      <c r="M2271" s="119"/>
      <c r="N2271" s="48" t="s">
        <v>173</v>
      </c>
      <c r="P2271" s="119">
        <v>0</v>
      </c>
      <c r="Q2271" s="119">
        <v>0</v>
      </c>
      <c r="R2271" s="119">
        <v>0</v>
      </c>
      <c r="S2271" s="119">
        <f t="shared" si="259"/>
        <v>0</v>
      </c>
      <c r="T2271" s="119">
        <f t="shared" si="260"/>
        <v>0</v>
      </c>
      <c r="U2271" s="119">
        <v>5</v>
      </c>
      <c r="V2271" s="119">
        <v>0</v>
      </c>
      <c r="W2271" s="119">
        <v>0</v>
      </c>
      <c r="X2271" s="119">
        <f t="shared" si="263"/>
        <v>-5</v>
      </c>
      <c r="Y2271" s="92" t="s">
        <v>12848</v>
      </c>
      <c r="Z2271" s="93">
        <v>0.48</v>
      </c>
      <c r="AA2271" s="178">
        <v>0.48</v>
      </c>
      <c r="AB2271" s="93">
        <f t="shared" si="261"/>
        <v>0</v>
      </c>
      <c r="AE2271" s="48" t="s">
        <v>15766</v>
      </c>
      <c r="AF2271" s="199">
        <v>0.48</v>
      </c>
      <c r="AG2271" s="200"/>
      <c r="AK2271" s="48" t="s">
        <v>15148</v>
      </c>
      <c r="AM2271" s="48" t="s">
        <v>3846</v>
      </c>
      <c r="AN2271" s="48" t="s">
        <v>8160</v>
      </c>
      <c r="AQ2271" s="123"/>
      <c r="AR2271" s="179">
        <v>0.48</v>
      </c>
      <c r="AS2271" s="180" t="s">
        <v>6217</v>
      </c>
      <c r="AT2271" s="181">
        <v>500</v>
      </c>
      <c r="AU2271" s="181">
        <v>3</v>
      </c>
      <c r="AV2271" s="180" t="s">
        <v>8622</v>
      </c>
    </row>
    <row r="2272" spans="1:48" ht="45" x14ac:dyDescent="0.2">
      <c r="A2272" s="92" t="s">
        <v>8624</v>
      </c>
      <c r="B2272" s="92" t="s">
        <v>8625</v>
      </c>
      <c r="C2272" s="117" t="s">
        <v>166</v>
      </c>
      <c r="D2272" s="92" t="s">
        <v>2310</v>
      </c>
      <c r="E2272" s="92" t="s">
        <v>8626</v>
      </c>
      <c r="F2272" s="92" t="s">
        <v>8599</v>
      </c>
      <c r="G2272" s="92" t="s">
        <v>8600</v>
      </c>
      <c r="H2272" s="92" t="s">
        <v>8601</v>
      </c>
      <c r="I2272" s="118" t="s">
        <v>8625</v>
      </c>
      <c r="J2272" s="119">
        <v>3</v>
      </c>
      <c r="K2272" s="119">
        <v>5000</v>
      </c>
      <c r="L2272" s="119">
        <f t="shared" si="262"/>
        <v>4227</v>
      </c>
      <c r="M2272" s="119"/>
      <c r="N2272" s="48" t="s">
        <v>173</v>
      </c>
      <c r="P2272" s="119">
        <v>0</v>
      </c>
      <c r="Q2272" s="119">
        <v>0</v>
      </c>
      <c r="R2272" s="119">
        <v>0</v>
      </c>
      <c r="S2272" s="119">
        <f t="shared" si="259"/>
        <v>0</v>
      </c>
      <c r="T2272" s="119">
        <f t="shared" si="260"/>
        <v>0</v>
      </c>
      <c r="U2272" s="119">
        <v>773</v>
      </c>
      <c r="V2272" s="119">
        <v>0</v>
      </c>
      <c r="W2272" s="119">
        <v>0</v>
      </c>
      <c r="X2272" s="119">
        <f t="shared" si="263"/>
        <v>-773</v>
      </c>
      <c r="Y2272" s="92" t="s">
        <v>12848</v>
      </c>
      <c r="Z2272" s="93">
        <v>0.13</v>
      </c>
      <c r="AA2272" s="178">
        <v>0.19</v>
      </c>
      <c r="AB2272" s="93">
        <f t="shared" si="261"/>
        <v>0.06</v>
      </c>
      <c r="AE2272" s="48" t="s">
        <v>15767</v>
      </c>
      <c r="AF2272" s="199">
        <v>0.19</v>
      </c>
      <c r="AG2272" s="200"/>
      <c r="AH2272" s="122">
        <v>1000</v>
      </c>
      <c r="AK2272" s="200" t="s">
        <v>15772</v>
      </c>
      <c r="AM2272" s="48" t="s">
        <v>3846</v>
      </c>
      <c r="AN2272" s="48" t="s">
        <v>8160</v>
      </c>
      <c r="AQ2272" s="123" t="s">
        <v>15773</v>
      </c>
      <c r="AR2272" s="179">
        <v>0.19</v>
      </c>
      <c r="AS2272" s="180" t="s">
        <v>8600</v>
      </c>
      <c r="AT2272" s="181">
        <v>1000</v>
      </c>
      <c r="AU2272" s="181">
        <v>3</v>
      </c>
      <c r="AV2272" s="180" t="s">
        <v>8625</v>
      </c>
    </row>
    <row r="2273" spans="1:48" ht="45" x14ac:dyDescent="0.2">
      <c r="A2273" s="92" t="s">
        <v>8627</v>
      </c>
      <c r="B2273" s="92" t="s">
        <v>8628</v>
      </c>
      <c r="C2273" s="117" t="s">
        <v>166</v>
      </c>
      <c r="D2273" s="92" t="s">
        <v>2310</v>
      </c>
      <c r="E2273" s="92" t="s">
        <v>8629</v>
      </c>
      <c r="F2273" s="92" t="s">
        <v>8599</v>
      </c>
      <c r="G2273" s="92" t="s">
        <v>8600</v>
      </c>
      <c r="H2273" s="92" t="s">
        <v>8601</v>
      </c>
      <c r="I2273" s="118" t="s">
        <v>8628</v>
      </c>
      <c r="J2273" s="119">
        <v>3</v>
      </c>
      <c r="K2273" s="119">
        <v>5000</v>
      </c>
      <c r="L2273" s="119">
        <f t="shared" si="262"/>
        <v>4734</v>
      </c>
      <c r="M2273" s="119"/>
      <c r="N2273" s="48" t="s">
        <v>173</v>
      </c>
      <c r="P2273" s="119">
        <v>0</v>
      </c>
      <c r="Q2273" s="119">
        <v>0</v>
      </c>
      <c r="R2273" s="119">
        <v>0</v>
      </c>
      <c r="S2273" s="119">
        <f t="shared" si="259"/>
        <v>0</v>
      </c>
      <c r="T2273" s="119">
        <f t="shared" si="260"/>
        <v>0</v>
      </c>
      <c r="U2273" s="119">
        <v>266</v>
      </c>
      <c r="V2273" s="119">
        <v>0</v>
      </c>
      <c r="W2273" s="119">
        <v>0</v>
      </c>
      <c r="X2273" s="119">
        <f t="shared" si="263"/>
        <v>-266</v>
      </c>
      <c r="Y2273" s="92" t="s">
        <v>12848</v>
      </c>
      <c r="Z2273" s="93">
        <v>0.13</v>
      </c>
      <c r="AA2273" s="178">
        <v>0.36</v>
      </c>
      <c r="AB2273" s="93">
        <f t="shared" si="261"/>
        <v>0.22999999999999998</v>
      </c>
      <c r="AE2273" s="48" t="s">
        <v>15767</v>
      </c>
      <c r="AF2273" s="199">
        <v>0.36</v>
      </c>
      <c r="AG2273" s="200"/>
      <c r="AH2273" s="122">
        <v>500</v>
      </c>
      <c r="AK2273" s="200" t="s">
        <v>15772</v>
      </c>
      <c r="AM2273" s="48" t="s">
        <v>3846</v>
      </c>
      <c r="AN2273" s="48" t="s">
        <v>8160</v>
      </c>
      <c r="AQ2273" s="123" t="s">
        <v>15774</v>
      </c>
      <c r="AR2273" s="179">
        <v>0.36</v>
      </c>
      <c r="AS2273" s="180" t="s">
        <v>8600</v>
      </c>
      <c r="AT2273" s="181">
        <v>500</v>
      </c>
      <c r="AU2273" s="181">
        <v>3</v>
      </c>
      <c r="AV2273" s="180" t="s">
        <v>8628</v>
      </c>
    </row>
    <row r="2274" spans="1:48" ht="30" x14ac:dyDescent="0.2">
      <c r="A2274" s="92" t="s">
        <v>8630</v>
      </c>
      <c r="B2274" s="92" t="s">
        <v>8631</v>
      </c>
      <c r="C2274" s="117" t="s">
        <v>166</v>
      </c>
      <c r="D2274" s="92" t="s">
        <v>2310</v>
      </c>
      <c r="E2274" s="92" t="s">
        <v>8632</v>
      </c>
      <c r="F2274" s="92" t="s">
        <v>8599</v>
      </c>
      <c r="G2274" s="92" t="s">
        <v>6217</v>
      </c>
      <c r="H2274" s="92" t="s">
        <v>8617</v>
      </c>
      <c r="I2274" s="118" t="s">
        <v>8631</v>
      </c>
      <c r="J2274" s="119">
        <v>2</v>
      </c>
      <c r="K2274" s="119">
        <v>500</v>
      </c>
      <c r="L2274" s="119">
        <f t="shared" si="262"/>
        <v>500</v>
      </c>
      <c r="M2274" s="119">
        <v>412.5</v>
      </c>
      <c r="N2274" s="48" t="s">
        <v>173</v>
      </c>
      <c r="P2274" s="119">
        <v>0</v>
      </c>
      <c r="Q2274" s="119">
        <v>0</v>
      </c>
      <c r="R2274" s="119">
        <v>0</v>
      </c>
      <c r="S2274" s="119">
        <f t="shared" si="259"/>
        <v>0</v>
      </c>
      <c r="T2274" s="119">
        <f t="shared" si="260"/>
        <v>0</v>
      </c>
      <c r="U2274" s="119">
        <v>0</v>
      </c>
      <c r="V2274" s="119">
        <v>0</v>
      </c>
      <c r="W2274" s="119">
        <v>0</v>
      </c>
      <c r="X2274" s="119">
        <f t="shared" si="263"/>
        <v>0</v>
      </c>
      <c r="Y2274" s="92" t="s">
        <v>12844</v>
      </c>
      <c r="Z2274" s="93">
        <v>0.82499999999999996</v>
      </c>
      <c r="AA2274" s="178">
        <v>0.82499999999999996</v>
      </c>
      <c r="AB2274" s="93">
        <f t="shared" si="261"/>
        <v>0</v>
      </c>
      <c r="AE2274" s="48" t="s">
        <v>15766</v>
      </c>
      <c r="AF2274" s="199">
        <v>0.82499999999999996</v>
      </c>
      <c r="AG2274" s="200"/>
      <c r="AK2274" s="48" t="s">
        <v>15148</v>
      </c>
      <c r="AM2274" s="48" t="s">
        <v>3846</v>
      </c>
      <c r="AN2274" s="48" t="s">
        <v>8160</v>
      </c>
      <c r="AQ2274" s="123"/>
      <c r="AR2274" s="179">
        <v>0.82499999999999996</v>
      </c>
      <c r="AS2274" s="180" t="s">
        <v>6217</v>
      </c>
      <c r="AT2274" s="181">
        <v>500</v>
      </c>
      <c r="AU2274" s="181">
        <v>2</v>
      </c>
      <c r="AV2274" s="180" t="s">
        <v>8631</v>
      </c>
    </row>
    <row r="2275" spans="1:48" ht="45" x14ac:dyDescent="0.2">
      <c r="A2275" s="92" t="s">
        <v>8633</v>
      </c>
      <c r="B2275" s="92" t="s">
        <v>8634</v>
      </c>
      <c r="C2275" s="117" t="s">
        <v>166</v>
      </c>
      <c r="D2275" s="92" t="s">
        <v>2310</v>
      </c>
      <c r="E2275" s="92" t="s">
        <v>8635</v>
      </c>
      <c r="F2275" s="92" t="s">
        <v>8599</v>
      </c>
      <c r="G2275" s="92" t="s">
        <v>8600</v>
      </c>
      <c r="H2275" s="92" t="s">
        <v>8601</v>
      </c>
      <c r="I2275" s="118" t="s">
        <v>8634</v>
      </c>
      <c r="J2275" s="119">
        <v>3</v>
      </c>
      <c r="K2275" s="119">
        <v>1000</v>
      </c>
      <c r="L2275" s="119">
        <f t="shared" si="262"/>
        <v>-4951</v>
      </c>
      <c r="N2275" s="48" t="s">
        <v>173</v>
      </c>
      <c r="P2275" s="119">
        <v>0</v>
      </c>
      <c r="Q2275" s="119">
        <v>0</v>
      </c>
      <c r="R2275" s="119">
        <v>0</v>
      </c>
      <c r="S2275" s="119">
        <f t="shared" si="259"/>
        <v>0</v>
      </c>
      <c r="T2275" s="119">
        <f t="shared" si="260"/>
        <v>0</v>
      </c>
      <c r="U2275" s="119">
        <v>5951</v>
      </c>
      <c r="V2275" s="119">
        <v>3477</v>
      </c>
      <c r="W2275" s="119">
        <v>2745</v>
      </c>
      <c r="X2275" s="119">
        <f t="shared" si="263"/>
        <v>-9428</v>
      </c>
      <c r="Y2275" s="92" t="s">
        <v>12848</v>
      </c>
      <c r="Z2275" s="93">
        <v>0.3</v>
      </c>
      <c r="AA2275" s="178">
        <v>0.23</v>
      </c>
      <c r="AB2275" s="93">
        <f t="shared" si="261"/>
        <v>-6.9999999999999979E-2</v>
      </c>
      <c r="AE2275" s="48" t="s">
        <v>15767</v>
      </c>
      <c r="AF2275" s="199">
        <v>0.23</v>
      </c>
      <c r="AG2275" s="200"/>
      <c r="AH2275" s="122">
        <v>5000</v>
      </c>
      <c r="AK2275" s="200" t="s">
        <v>15772</v>
      </c>
      <c r="AM2275" s="48" t="s">
        <v>3846</v>
      </c>
      <c r="AN2275" s="48" t="s">
        <v>8160</v>
      </c>
      <c r="AQ2275" s="123" t="s">
        <v>15775</v>
      </c>
      <c r="AR2275" s="179">
        <v>0.23</v>
      </c>
      <c r="AS2275" s="180" t="s">
        <v>8600</v>
      </c>
      <c r="AT2275" s="181">
        <v>5000</v>
      </c>
      <c r="AU2275" s="181">
        <v>3</v>
      </c>
      <c r="AV2275" s="180" t="s">
        <v>8634</v>
      </c>
    </row>
    <row r="2276" spans="1:48" ht="30" x14ac:dyDescent="0.2">
      <c r="A2276" s="92" t="s">
        <v>8636</v>
      </c>
      <c r="B2276" s="92" t="s">
        <v>8637</v>
      </c>
      <c r="C2276" s="117" t="s">
        <v>166</v>
      </c>
      <c r="D2276" s="92" t="s">
        <v>2310</v>
      </c>
      <c r="E2276" s="92" t="s">
        <v>8638</v>
      </c>
      <c r="F2276" s="92" t="s">
        <v>8599</v>
      </c>
      <c r="G2276" s="92" t="s">
        <v>6217</v>
      </c>
      <c r="H2276" s="92" t="s">
        <v>6218</v>
      </c>
      <c r="I2276" s="118" t="s">
        <v>8637</v>
      </c>
      <c r="J2276" s="119">
        <v>3</v>
      </c>
      <c r="K2276" s="119">
        <v>1000</v>
      </c>
      <c r="L2276" s="119">
        <f t="shared" si="262"/>
        <v>735</v>
      </c>
      <c r="M2276" s="119"/>
      <c r="N2276" s="48" t="s">
        <v>173</v>
      </c>
      <c r="P2276" s="119">
        <v>0</v>
      </c>
      <c r="Q2276" s="119">
        <v>0</v>
      </c>
      <c r="R2276" s="119">
        <v>0</v>
      </c>
      <c r="S2276" s="119">
        <f t="shared" si="259"/>
        <v>0</v>
      </c>
      <c r="T2276" s="119">
        <f t="shared" si="260"/>
        <v>0</v>
      </c>
      <c r="U2276" s="119">
        <v>265</v>
      </c>
      <c r="V2276" s="119">
        <v>0</v>
      </c>
      <c r="W2276" s="119">
        <v>0</v>
      </c>
      <c r="X2276" s="119">
        <f t="shared" si="263"/>
        <v>-265</v>
      </c>
      <c r="Y2276" s="92" t="s">
        <v>12848</v>
      </c>
      <c r="Z2276" s="93">
        <v>0.48485</v>
      </c>
      <c r="AA2276" s="178">
        <v>0.48485</v>
      </c>
      <c r="AB2276" s="93">
        <f t="shared" si="261"/>
        <v>0</v>
      </c>
      <c r="AE2276" s="48" t="s">
        <v>15766</v>
      </c>
      <c r="AF2276" s="199">
        <v>0.48485</v>
      </c>
      <c r="AG2276" s="200"/>
      <c r="AK2276" s="48" t="s">
        <v>15148</v>
      </c>
      <c r="AM2276" s="48" t="s">
        <v>3846</v>
      </c>
      <c r="AN2276" s="48" t="s">
        <v>8160</v>
      </c>
      <c r="AQ2276" s="123"/>
      <c r="AR2276" s="179">
        <v>0.48485</v>
      </c>
      <c r="AS2276" s="180" t="s">
        <v>6217</v>
      </c>
      <c r="AT2276" s="181">
        <v>1000</v>
      </c>
      <c r="AU2276" s="181">
        <v>3</v>
      </c>
      <c r="AV2276" s="180" t="s">
        <v>8637</v>
      </c>
    </row>
    <row r="2277" spans="1:48" ht="30" x14ac:dyDescent="0.2">
      <c r="A2277" s="92" t="s">
        <v>8639</v>
      </c>
      <c r="B2277" s="92" t="s">
        <v>8640</v>
      </c>
      <c r="C2277" s="117" t="s">
        <v>166</v>
      </c>
      <c r="D2277" s="92" t="s">
        <v>2310</v>
      </c>
      <c r="E2277" s="92" t="s">
        <v>8641</v>
      </c>
      <c r="F2277" s="92" t="s">
        <v>8599</v>
      </c>
      <c r="G2277" s="92" t="s">
        <v>6217</v>
      </c>
      <c r="H2277" s="92" t="s">
        <v>8617</v>
      </c>
      <c r="I2277" s="118" t="s">
        <v>8640</v>
      </c>
      <c r="J2277" s="119">
        <v>3</v>
      </c>
      <c r="K2277" s="119">
        <v>1000</v>
      </c>
      <c r="L2277" s="119">
        <f t="shared" si="262"/>
        <v>1000</v>
      </c>
      <c r="M2277" s="119">
        <v>480</v>
      </c>
      <c r="N2277" s="48" t="s">
        <v>173</v>
      </c>
      <c r="P2277" s="119">
        <v>0</v>
      </c>
      <c r="Q2277" s="119">
        <v>0</v>
      </c>
      <c r="R2277" s="119">
        <v>0</v>
      </c>
      <c r="S2277" s="119">
        <f t="shared" si="259"/>
        <v>0</v>
      </c>
      <c r="T2277" s="119">
        <f t="shared" si="260"/>
        <v>0</v>
      </c>
      <c r="U2277" s="119">
        <v>0</v>
      </c>
      <c r="V2277" s="119">
        <v>0</v>
      </c>
      <c r="W2277" s="119">
        <v>0</v>
      </c>
      <c r="X2277" s="119">
        <f t="shared" si="263"/>
        <v>0</v>
      </c>
      <c r="Y2277" s="92" t="s">
        <v>12844</v>
      </c>
      <c r="Z2277" s="93">
        <v>0.48</v>
      </c>
      <c r="AA2277" s="178">
        <v>0.48</v>
      </c>
      <c r="AB2277" s="93">
        <f t="shared" si="261"/>
        <v>0</v>
      </c>
      <c r="AE2277" s="48" t="s">
        <v>15766</v>
      </c>
      <c r="AF2277" s="199">
        <v>0.48</v>
      </c>
      <c r="AG2277" s="200"/>
      <c r="AK2277" s="48" t="s">
        <v>15148</v>
      </c>
      <c r="AM2277" s="48" t="s">
        <v>3846</v>
      </c>
      <c r="AN2277" s="48" t="s">
        <v>8160</v>
      </c>
      <c r="AQ2277" s="123"/>
      <c r="AR2277" s="179">
        <v>0.48</v>
      </c>
      <c r="AS2277" s="180" t="s">
        <v>6217</v>
      </c>
      <c r="AT2277" s="181">
        <v>1000</v>
      </c>
      <c r="AU2277" s="181">
        <v>3</v>
      </c>
      <c r="AV2277" s="180" t="s">
        <v>8640</v>
      </c>
    </row>
    <row r="2278" spans="1:48" ht="30" x14ac:dyDescent="0.2">
      <c r="A2278" s="92" t="s">
        <v>8642</v>
      </c>
      <c r="B2278" s="92" t="s">
        <v>8643</v>
      </c>
      <c r="C2278" s="117" t="s">
        <v>166</v>
      </c>
      <c r="D2278" s="92" t="s">
        <v>2310</v>
      </c>
      <c r="E2278" s="92" t="s">
        <v>8644</v>
      </c>
      <c r="F2278" s="92" t="s">
        <v>8599</v>
      </c>
      <c r="G2278" s="92" t="s">
        <v>6217</v>
      </c>
      <c r="H2278" s="92" t="s">
        <v>8617</v>
      </c>
      <c r="I2278" s="118" t="s">
        <v>8643</v>
      </c>
      <c r="J2278" s="119">
        <v>3</v>
      </c>
      <c r="K2278" s="119">
        <v>500</v>
      </c>
      <c r="L2278" s="119">
        <f t="shared" si="262"/>
        <v>259</v>
      </c>
      <c r="M2278" s="119"/>
      <c r="N2278" s="48" t="s">
        <v>173</v>
      </c>
      <c r="P2278" s="119">
        <v>0</v>
      </c>
      <c r="Q2278" s="119">
        <v>0</v>
      </c>
      <c r="R2278" s="119">
        <v>0</v>
      </c>
      <c r="S2278" s="119">
        <f t="shared" si="259"/>
        <v>0</v>
      </c>
      <c r="T2278" s="119">
        <f t="shared" si="260"/>
        <v>0</v>
      </c>
      <c r="U2278" s="119">
        <v>241</v>
      </c>
      <c r="V2278" s="119">
        <v>167</v>
      </c>
      <c r="W2278" s="119">
        <v>144</v>
      </c>
      <c r="X2278" s="119">
        <f t="shared" si="263"/>
        <v>-408</v>
      </c>
      <c r="Y2278" s="92" t="s">
        <v>12848</v>
      </c>
      <c r="Z2278" s="93">
        <v>0.39</v>
      </c>
      <c r="AA2278" s="178">
        <v>0.39</v>
      </c>
      <c r="AB2278" s="93">
        <f t="shared" si="261"/>
        <v>0</v>
      </c>
      <c r="AE2278" s="48" t="s">
        <v>15766</v>
      </c>
      <c r="AF2278" s="199">
        <v>0.39</v>
      </c>
      <c r="AG2278" s="200"/>
      <c r="AK2278" s="48" t="s">
        <v>15148</v>
      </c>
      <c r="AM2278" s="48" t="s">
        <v>3846</v>
      </c>
      <c r="AN2278" s="48" t="s">
        <v>8160</v>
      </c>
      <c r="AQ2278" s="123"/>
      <c r="AR2278" s="179">
        <v>0.39</v>
      </c>
      <c r="AS2278" s="180" t="s">
        <v>6217</v>
      </c>
      <c r="AT2278" s="181">
        <v>500</v>
      </c>
      <c r="AU2278" s="181">
        <v>3</v>
      </c>
      <c r="AV2278" s="180" t="s">
        <v>8643</v>
      </c>
    </row>
    <row r="2279" spans="1:48" ht="60" x14ac:dyDescent="0.2">
      <c r="A2279" s="92" t="s">
        <v>8645</v>
      </c>
      <c r="B2279" s="92" t="s">
        <v>8646</v>
      </c>
      <c r="C2279" s="117" t="s">
        <v>166</v>
      </c>
      <c r="D2279" s="92" t="s">
        <v>2310</v>
      </c>
      <c r="E2279" s="92" t="s">
        <v>8647</v>
      </c>
      <c r="F2279" s="92" t="s">
        <v>8599</v>
      </c>
      <c r="G2279" s="92" t="s">
        <v>6217</v>
      </c>
      <c r="H2279" s="92" t="s">
        <v>6218</v>
      </c>
      <c r="I2279" s="118" t="s">
        <v>8646</v>
      </c>
      <c r="J2279" s="119">
        <v>3</v>
      </c>
      <c r="K2279" s="119">
        <v>100</v>
      </c>
      <c r="L2279" s="119">
        <f t="shared" si="262"/>
        <v>100</v>
      </c>
      <c r="M2279" s="119">
        <v>168.3</v>
      </c>
      <c r="N2279" s="48" t="s">
        <v>173</v>
      </c>
      <c r="O2279" s="48" t="s">
        <v>504</v>
      </c>
      <c r="P2279" s="119">
        <v>0</v>
      </c>
      <c r="Q2279" s="119">
        <v>0</v>
      </c>
      <c r="R2279" s="119">
        <v>0</v>
      </c>
      <c r="S2279" s="119">
        <f t="shared" si="259"/>
        <v>0</v>
      </c>
      <c r="T2279" s="119">
        <f t="shared" si="260"/>
        <v>0</v>
      </c>
      <c r="U2279" s="119">
        <v>0</v>
      </c>
      <c r="V2279" s="119">
        <v>0</v>
      </c>
      <c r="W2279" s="119">
        <v>0</v>
      </c>
      <c r="X2279" s="119">
        <f t="shared" si="263"/>
        <v>0</v>
      </c>
      <c r="Y2279" s="92" t="s">
        <v>12844</v>
      </c>
      <c r="Z2279" s="93">
        <v>1.6830000000000001</v>
      </c>
      <c r="AA2279" s="178">
        <v>1.6830000000000001</v>
      </c>
      <c r="AB2279" s="93">
        <f t="shared" si="261"/>
        <v>0</v>
      </c>
      <c r="AE2279" s="48" t="s">
        <v>15766</v>
      </c>
      <c r="AF2279" s="199">
        <v>1.6830000000000001</v>
      </c>
      <c r="AG2279" s="200"/>
      <c r="AK2279" s="48" t="s">
        <v>15148</v>
      </c>
      <c r="AM2279" s="48" t="s">
        <v>3846</v>
      </c>
      <c r="AN2279" s="48" t="s">
        <v>8160</v>
      </c>
      <c r="AQ2279" s="123"/>
      <c r="AR2279" s="179">
        <v>1.6830000000000001</v>
      </c>
      <c r="AS2279" s="180" t="s">
        <v>6217</v>
      </c>
      <c r="AT2279" s="181">
        <v>100</v>
      </c>
      <c r="AU2279" s="181">
        <v>3</v>
      </c>
      <c r="AV2279" s="180" t="s">
        <v>8646</v>
      </c>
    </row>
    <row r="2280" spans="1:48" ht="30" x14ac:dyDescent="0.2">
      <c r="A2280" s="92" t="s">
        <v>8648</v>
      </c>
      <c r="B2280" s="92" t="s">
        <v>8649</v>
      </c>
      <c r="C2280" s="117" t="s">
        <v>166</v>
      </c>
      <c r="D2280" s="92" t="s">
        <v>2310</v>
      </c>
      <c r="E2280" s="92" t="s">
        <v>8650</v>
      </c>
      <c r="F2280" s="92" t="s">
        <v>8599</v>
      </c>
      <c r="G2280" s="92" t="s">
        <v>8569</v>
      </c>
      <c r="H2280" s="92" t="s">
        <v>8570</v>
      </c>
      <c r="I2280" s="118" t="s">
        <v>8649</v>
      </c>
      <c r="J2280" s="119">
        <v>12</v>
      </c>
      <c r="K2280" s="119">
        <v>1000</v>
      </c>
      <c r="L2280" s="119">
        <f t="shared" si="262"/>
        <v>1000</v>
      </c>
      <c r="M2280" s="119">
        <v>126</v>
      </c>
      <c r="N2280" s="48" t="s">
        <v>173</v>
      </c>
      <c r="P2280" s="119">
        <v>0</v>
      </c>
      <c r="Q2280" s="119">
        <v>0</v>
      </c>
      <c r="R2280" s="119">
        <v>0</v>
      </c>
      <c r="S2280" s="119">
        <f t="shared" si="259"/>
        <v>0</v>
      </c>
      <c r="T2280" s="119">
        <f t="shared" si="260"/>
        <v>0</v>
      </c>
      <c r="U2280" s="119">
        <v>0</v>
      </c>
      <c r="V2280" s="119">
        <v>0</v>
      </c>
      <c r="W2280" s="119">
        <v>0</v>
      </c>
      <c r="X2280" s="119">
        <f t="shared" si="263"/>
        <v>0</v>
      </c>
      <c r="Y2280" s="92" t="s">
        <v>12844</v>
      </c>
      <c r="Z2280" s="93">
        <v>0.126</v>
      </c>
      <c r="AA2280" s="178">
        <v>0.126</v>
      </c>
      <c r="AB2280" s="93">
        <f t="shared" si="261"/>
        <v>0</v>
      </c>
      <c r="AE2280" s="48" t="s">
        <v>15766</v>
      </c>
      <c r="AF2280" s="199">
        <v>0.126</v>
      </c>
      <c r="AG2280" s="200"/>
      <c r="AK2280" s="48" t="s">
        <v>15148</v>
      </c>
      <c r="AM2280" s="48" t="s">
        <v>3846</v>
      </c>
      <c r="AN2280" s="48" t="s">
        <v>8160</v>
      </c>
      <c r="AQ2280" s="123"/>
      <c r="AR2280" s="179">
        <v>0.126</v>
      </c>
      <c r="AS2280" s="180" t="s">
        <v>8569</v>
      </c>
      <c r="AT2280" s="181">
        <v>1000</v>
      </c>
      <c r="AU2280" s="181">
        <v>12</v>
      </c>
      <c r="AV2280" s="180" t="s">
        <v>8649</v>
      </c>
    </row>
    <row r="2281" spans="1:48" ht="30" x14ac:dyDescent="0.2">
      <c r="A2281" s="92" t="s">
        <v>8651</v>
      </c>
      <c r="B2281" s="92" t="s">
        <v>8652</v>
      </c>
      <c r="C2281" s="117" t="s">
        <v>166</v>
      </c>
      <c r="D2281" s="92" t="s">
        <v>2310</v>
      </c>
      <c r="E2281" s="92" t="s">
        <v>8653</v>
      </c>
      <c r="F2281" s="92" t="s">
        <v>8599</v>
      </c>
      <c r="G2281" s="92" t="s">
        <v>6217</v>
      </c>
      <c r="H2281" s="92" t="s">
        <v>6218</v>
      </c>
      <c r="I2281" s="118" t="s">
        <v>8652</v>
      </c>
      <c r="J2281" s="119">
        <v>3</v>
      </c>
      <c r="K2281" s="119">
        <v>3000</v>
      </c>
      <c r="L2281" s="119">
        <f t="shared" si="262"/>
        <v>-39833</v>
      </c>
      <c r="N2281" s="48" t="s">
        <v>173</v>
      </c>
      <c r="P2281" s="119">
        <v>9200</v>
      </c>
      <c r="Q2281" s="119">
        <v>9200</v>
      </c>
      <c r="R2281" s="119">
        <v>0</v>
      </c>
      <c r="S2281" s="119">
        <f t="shared" si="259"/>
        <v>18400</v>
      </c>
      <c r="T2281" s="119">
        <f t="shared" si="260"/>
        <v>18400</v>
      </c>
      <c r="U2281" s="119">
        <v>42833</v>
      </c>
      <c r="V2281" s="119">
        <v>25122</v>
      </c>
      <c r="W2281" s="119">
        <v>24157</v>
      </c>
      <c r="X2281" s="119">
        <f t="shared" si="263"/>
        <v>-49555</v>
      </c>
      <c r="Y2281" s="92" t="s">
        <v>12848</v>
      </c>
      <c r="Z2281" s="93">
        <v>0.1</v>
      </c>
      <c r="AA2281" s="178">
        <v>8.5000000000000006E-2</v>
      </c>
      <c r="AB2281" s="93">
        <f t="shared" si="261"/>
        <v>-1.4999999999999999E-2</v>
      </c>
      <c r="AE2281" s="48" t="s">
        <v>15767</v>
      </c>
      <c r="AF2281" s="199">
        <v>8.5000000000000006E-2</v>
      </c>
      <c r="AG2281" s="200"/>
      <c r="AH2281" s="122">
        <v>10000</v>
      </c>
      <c r="AK2281" s="200" t="s">
        <v>15772</v>
      </c>
      <c r="AM2281" s="48" t="s">
        <v>3846</v>
      </c>
      <c r="AN2281" s="48" t="s">
        <v>8160</v>
      </c>
      <c r="AQ2281" s="123"/>
      <c r="AR2281" s="179">
        <v>8.5000000000000006E-2</v>
      </c>
      <c r="AS2281" s="180" t="s">
        <v>6217</v>
      </c>
      <c r="AT2281" s="181">
        <v>10000</v>
      </c>
      <c r="AU2281" s="181">
        <v>3</v>
      </c>
      <c r="AV2281" s="180" t="s">
        <v>8652</v>
      </c>
    </row>
    <row r="2282" spans="1:48" ht="60" x14ac:dyDescent="0.2">
      <c r="A2282" s="92" t="s">
        <v>8654</v>
      </c>
      <c r="B2282" s="92" t="s">
        <v>8655</v>
      </c>
      <c r="C2282" s="117" t="s">
        <v>166</v>
      </c>
      <c r="D2282" s="92" t="s">
        <v>2310</v>
      </c>
      <c r="E2282" s="92" t="s">
        <v>8656</v>
      </c>
      <c r="F2282" s="92" t="s">
        <v>8599</v>
      </c>
      <c r="G2282" s="92" t="s">
        <v>6217</v>
      </c>
      <c r="H2282" s="92" t="s">
        <v>6218</v>
      </c>
      <c r="I2282" s="118" t="s">
        <v>8655</v>
      </c>
      <c r="J2282" s="119">
        <v>3</v>
      </c>
      <c r="K2282" s="119">
        <v>100</v>
      </c>
      <c r="L2282" s="119">
        <f t="shared" si="262"/>
        <v>100</v>
      </c>
      <c r="M2282" s="119">
        <v>178.2</v>
      </c>
      <c r="N2282" s="48" t="s">
        <v>173</v>
      </c>
      <c r="O2282" s="48" t="s">
        <v>504</v>
      </c>
      <c r="P2282" s="119">
        <v>0</v>
      </c>
      <c r="Q2282" s="119">
        <v>0</v>
      </c>
      <c r="R2282" s="119">
        <v>0</v>
      </c>
      <c r="S2282" s="119">
        <f t="shared" si="259"/>
        <v>0</v>
      </c>
      <c r="T2282" s="119">
        <f t="shared" si="260"/>
        <v>0</v>
      </c>
      <c r="U2282" s="119">
        <v>0</v>
      </c>
      <c r="V2282" s="119">
        <v>0</v>
      </c>
      <c r="W2282" s="119">
        <v>0</v>
      </c>
      <c r="X2282" s="119">
        <f t="shared" si="263"/>
        <v>0</v>
      </c>
      <c r="Y2282" s="92" t="s">
        <v>12844</v>
      </c>
      <c r="Z2282" s="93">
        <v>1.782</v>
      </c>
      <c r="AA2282" s="178">
        <v>1.782</v>
      </c>
      <c r="AB2282" s="93">
        <f t="shared" si="261"/>
        <v>0</v>
      </c>
      <c r="AE2282" s="48" t="s">
        <v>15766</v>
      </c>
      <c r="AF2282" s="199">
        <v>1.782</v>
      </c>
      <c r="AG2282" s="200"/>
      <c r="AK2282" s="48" t="s">
        <v>15148</v>
      </c>
      <c r="AM2282" s="48" t="s">
        <v>3846</v>
      </c>
      <c r="AN2282" s="48" t="s">
        <v>8160</v>
      </c>
      <c r="AQ2282" s="123"/>
      <c r="AR2282" s="179">
        <v>1.782</v>
      </c>
      <c r="AS2282" s="180" t="s">
        <v>6217</v>
      </c>
      <c r="AT2282" s="181">
        <v>100</v>
      </c>
      <c r="AU2282" s="181">
        <v>3</v>
      </c>
      <c r="AV2282" s="180" t="s">
        <v>8655</v>
      </c>
    </row>
    <row r="2283" spans="1:48" ht="30" x14ac:dyDescent="0.2">
      <c r="A2283" s="92" t="s">
        <v>8657</v>
      </c>
      <c r="B2283" s="92" t="s">
        <v>8658</v>
      </c>
      <c r="C2283" s="117" t="s">
        <v>166</v>
      </c>
      <c r="D2283" s="92" t="s">
        <v>2310</v>
      </c>
      <c r="E2283" s="92" t="s">
        <v>8659</v>
      </c>
      <c r="F2283" s="92" t="s">
        <v>8599</v>
      </c>
      <c r="G2283" s="92" t="s">
        <v>6217</v>
      </c>
      <c r="H2283" s="92" t="s">
        <v>6218</v>
      </c>
      <c r="I2283" s="118" t="s">
        <v>8658</v>
      </c>
      <c r="J2283" s="119">
        <v>3</v>
      </c>
      <c r="K2283" s="119">
        <v>200</v>
      </c>
      <c r="L2283" s="119">
        <f t="shared" si="262"/>
        <v>170</v>
      </c>
      <c r="M2283" s="119"/>
      <c r="N2283" s="48" t="s">
        <v>173</v>
      </c>
      <c r="P2283" s="119">
        <v>0</v>
      </c>
      <c r="Q2283" s="119">
        <v>0</v>
      </c>
      <c r="R2283" s="119">
        <v>0</v>
      </c>
      <c r="S2283" s="119">
        <f t="shared" si="259"/>
        <v>0</v>
      </c>
      <c r="T2283" s="119">
        <f t="shared" si="260"/>
        <v>0</v>
      </c>
      <c r="U2283" s="119">
        <v>30</v>
      </c>
      <c r="V2283" s="119">
        <v>48</v>
      </c>
      <c r="W2283" s="119">
        <v>48</v>
      </c>
      <c r="X2283" s="119">
        <f t="shared" si="263"/>
        <v>-78</v>
      </c>
      <c r="Y2283" s="92" t="s">
        <v>12848</v>
      </c>
      <c r="Z2283" s="93">
        <v>1</v>
      </c>
      <c r="AA2283" s="178">
        <v>1</v>
      </c>
      <c r="AB2283" s="93">
        <f t="shared" si="261"/>
        <v>0</v>
      </c>
      <c r="AE2283" s="48" t="s">
        <v>15766</v>
      </c>
      <c r="AF2283" s="199">
        <v>1</v>
      </c>
      <c r="AG2283" s="200"/>
      <c r="AK2283" s="48" t="s">
        <v>15148</v>
      </c>
      <c r="AM2283" s="48" t="s">
        <v>3846</v>
      </c>
      <c r="AN2283" s="48" t="s">
        <v>8160</v>
      </c>
      <c r="AQ2283" s="123" t="s">
        <v>15292</v>
      </c>
      <c r="AR2283" s="179">
        <v>1</v>
      </c>
      <c r="AS2283" s="180" t="s">
        <v>6217</v>
      </c>
      <c r="AT2283" s="181">
        <v>200</v>
      </c>
      <c r="AU2283" s="181">
        <v>3</v>
      </c>
      <c r="AV2283" s="180" t="s">
        <v>8658</v>
      </c>
    </row>
    <row r="2284" spans="1:48" ht="30" x14ac:dyDescent="0.2">
      <c r="A2284" s="92" t="s">
        <v>8660</v>
      </c>
      <c r="B2284" s="92" t="s">
        <v>8661</v>
      </c>
      <c r="C2284" s="117" t="s">
        <v>166</v>
      </c>
      <c r="D2284" s="92" t="s">
        <v>2310</v>
      </c>
      <c r="E2284" s="92" t="s">
        <v>8662</v>
      </c>
      <c r="F2284" s="92" t="s">
        <v>8599</v>
      </c>
      <c r="G2284" s="92" t="s">
        <v>6217</v>
      </c>
      <c r="H2284" s="92" t="s">
        <v>6218</v>
      </c>
      <c r="I2284" s="118" t="s">
        <v>8661</v>
      </c>
      <c r="J2284" s="119">
        <v>3</v>
      </c>
      <c r="K2284" s="119">
        <v>500</v>
      </c>
      <c r="L2284" s="119">
        <f t="shared" si="262"/>
        <v>419</v>
      </c>
      <c r="M2284" s="119"/>
      <c r="N2284" s="48" t="s">
        <v>173</v>
      </c>
      <c r="P2284" s="119">
        <v>0</v>
      </c>
      <c r="Q2284" s="119">
        <v>0</v>
      </c>
      <c r="R2284" s="119">
        <v>0</v>
      </c>
      <c r="S2284" s="119">
        <f t="shared" si="259"/>
        <v>0</v>
      </c>
      <c r="T2284" s="119">
        <f t="shared" si="260"/>
        <v>0</v>
      </c>
      <c r="U2284" s="119">
        <v>81</v>
      </c>
      <c r="V2284" s="119">
        <v>6</v>
      </c>
      <c r="W2284" s="119">
        <v>6</v>
      </c>
      <c r="X2284" s="119">
        <f t="shared" si="263"/>
        <v>-87</v>
      </c>
      <c r="Y2284" s="92" t="s">
        <v>12848</v>
      </c>
      <c r="Z2284" s="93">
        <v>1.1200000000000001</v>
      </c>
      <c r="AA2284" s="178">
        <v>1</v>
      </c>
      <c r="AB2284" s="93">
        <f t="shared" si="261"/>
        <v>-0.12000000000000011</v>
      </c>
      <c r="AE2284" s="48" t="s">
        <v>15766</v>
      </c>
      <c r="AF2284" s="199">
        <v>1</v>
      </c>
      <c r="AG2284" s="200"/>
      <c r="AK2284" s="48" t="s">
        <v>15148</v>
      </c>
      <c r="AM2284" s="48" t="s">
        <v>3846</v>
      </c>
      <c r="AN2284" s="48" t="s">
        <v>8160</v>
      </c>
      <c r="AQ2284" s="123" t="s">
        <v>15149</v>
      </c>
      <c r="AR2284" s="179">
        <v>1</v>
      </c>
      <c r="AS2284" s="180" t="s">
        <v>6217</v>
      </c>
      <c r="AT2284" s="181">
        <v>500</v>
      </c>
      <c r="AU2284" s="181">
        <v>3</v>
      </c>
      <c r="AV2284" s="180" t="s">
        <v>8661</v>
      </c>
    </row>
    <row r="2285" spans="1:48" ht="45" x14ac:dyDescent="0.2">
      <c r="A2285" s="92" t="s">
        <v>8663</v>
      </c>
      <c r="B2285" s="92" t="s">
        <v>8664</v>
      </c>
      <c r="C2285" s="117" t="s">
        <v>166</v>
      </c>
      <c r="D2285" s="92" t="s">
        <v>2310</v>
      </c>
      <c r="E2285" s="92" t="s">
        <v>8665</v>
      </c>
      <c r="F2285" s="92" t="s">
        <v>8599</v>
      </c>
      <c r="G2285" s="92" t="s">
        <v>8600</v>
      </c>
      <c r="H2285" s="92" t="s">
        <v>8601</v>
      </c>
      <c r="I2285" s="118" t="s">
        <v>8664</v>
      </c>
      <c r="J2285" s="119">
        <v>3</v>
      </c>
      <c r="K2285" s="119">
        <v>10000</v>
      </c>
      <c r="L2285" s="119">
        <f t="shared" si="262"/>
        <v>5896</v>
      </c>
      <c r="M2285" s="124">
        <v>5880</v>
      </c>
      <c r="N2285" s="48" t="s">
        <v>173</v>
      </c>
      <c r="P2285" s="119">
        <v>0</v>
      </c>
      <c r="Q2285" s="119">
        <v>0</v>
      </c>
      <c r="R2285" s="119">
        <v>0</v>
      </c>
      <c r="S2285" s="119">
        <f t="shared" si="259"/>
        <v>0</v>
      </c>
      <c r="T2285" s="119">
        <f t="shared" si="260"/>
        <v>0</v>
      </c>
      <c r="U2285" s="119">
        <v>4104</v>
      </c>
      <c r="V2285" s="119">
        <v>4239</v>
      </c>
      <c r="W2285" s="119">
        <v>3839</v>
      </c>
      <c r="X2285" s="119">
        <f t="shared" si="263"/>
        <v>-8343</v>
      </c>
      <c r="Y2285" s="92" t="s">
        <v>12848</v>
      </c>
      <c r="Z2285" s="93">
        <v>0.58799999999999997</v>
      </c>
      <c r="AA2285" s="178">
        <v>0.56999999999999995</v>
      </c>
      <c r="AB2285" s="93">
        <f t="shared" si="261"/>
        <v>-1.8000000000000016E-2</v>
      </c>
      <c r="AE2285" s="48" t="s">
        <v>15767</v>
      </c>
      <c r="AF2285" s="199">
        <v>0.56999999999999995</v>
      </c>
      <c r="AG2285" s="200"/>
      <c r="AK2285" s="200" t="s">
        <v>15768</v>
      </c>
      <c r="AM2285" s="48" t="s">
        <v>3846</v>
      </c>
      <c r="AN2285" s="48" t="s">
        <v>8160</v>
      </c>
      <c r="AQ2285" s="123" t="s">
        <v>15776</v>
      </c>
      <c r="AR2285" s="179">
        <v>0.56999999999999995</v>
      </c>
      <c r="AS2285" s="180" t="s">
        <v>8600</v>
      </c>
      <c r="AT2285" s="181">
        <v>10000</v>
      </c>
      <c r="AU2285" s="181">
        <v>3</v>
      </c>
      <c r="AV2285" s="180" t="s">
        <v>8664</v>
      </c>
    </row>
    <row r="2286" spans="1:48" ht="45" x14ac:dyDescent="0.2">
      <c r="A2286" s="92" t="s">
        <v>8666</v>
      </c>
      <c r="B2286" s="92" t="s">
        <v>8667</v>
      </c>
      <c r="C2286" s="117" t="s">
        <v>166</v>
      </c>
      <c r="D2286" s="92" t="s">
        <v>2310</v>
      </c>
      <c r="E2286" s="92" t="s">
        <v>8668</v>
      </c>
      <c r="F2286" s="92" t="s">
        <v>8599</v>
      </c>
      <c r="G2286" s="92" t="s">
        <v>8600</v>
      </c>
      <c r="H2286" s="92" t="s">
        <v>8601</v>
      </c>
      <c r="I2286" s="118" t="s">
        <v>8667</v>
      </c>
      <c r="J2286" s="119">
        <v>3</v>
      </c>
      <c r="K2286" s="119">
        <v>5000</v>
      </c>
      <c r="L2286" s="119">
        <f t="shared" si="262"/>
        <v>896</v>
      </c>
      <c r="N2286" s="48" t="s">
        <v>173</v>
      </c>
      <c r="P2286" s="119">
        <v>0</v>
      </c>
      <c r="Q2286" s="119">
        <v>0</v>
      </c>
      <c r="R2286" s="119">
        <v>0</v>
      </c>
      <c r="S2286" s="119">
        <f t="shared" si="259"/>
        <v>0</v>
      </c>
      <c r="T2286" s="119">
        <f t="shared" si="260"/>
        <v>0</v>
      </c>
      <c r="U2286" s="119">
        <v>4104</v>
      </c>
      <c r="V2286" s="119">
        <v>4239</v>
      </c>
      <c r="W2286" s="119">
        <v>3839</v>
      </c>
      <c r="X2286" s="119">
        <f t="shared" si="263"/>
        <v>-8343</v>
      </c>
      <c r="Y2286" s="92" t="s">
        <v>12848</v>
      </c>
      <c r="Z2286" s="93">
        <v>0.78049999999999997</v>
      </c>
      <c r="AA2286" s="178">
        <v>0.71250000000000002</v>
      </c>
      <c r="AB2286" s="93">
        <f t="shared" si="261"/>
        <v>-6.7999999999999949E-2</v>
      </c>
      <c r="AE2286" s="48" t="s">
        <v>15767</v>
      </c>
      <c r="AF2286" s="199">
        <v>0.71250000000000002</v>
      </c>
      <c r="AG2286" s="200"/>
      <c r="AK2286" s="200" t="s">
        <v>15768</v>
      </c>
      <c r="AM2286" s="48" t="s">
        <v>3846</v>
      </c>
      <c r="AN2286" s="48" t="s">
        <v>8160</v>
      </c>
      <c r="AQ2286" s="123" t="s">
        <v>15777</v>
      </c>
      <c r="AR2286" s="179">
        <v>0.71250000000000002</v>
      </c>
      <c r="AS2286" s="180" t="s">
        <v>8600</v>
      </c>
      <c r="AT2286" s="181">
        <v>5000</v>
      </c>
      <c r="AU2286" s="181">
        <v>3</v>
      </c>
      <c r="AV2286" s="180" t="s">
        <v>8667</v>
      </c>
    </row>
    <row r="2287" spans="1:48" ht="30" x14ac:dyDescent="0.2">
      <c r="A2287" s="92" t="s">
        <v>8669</v>
      </c>
      <c r="B2287" s="92" t="s">
        <v>8670</v>
      </c>
      <c r="C2287" s="117" t="s">
        <v>166</v>
      </c>
      <c r="D2287" s="92" t="s">
        <v>2310</v>
      </c>
      <c r="E2287" s="92" t="s">
        <v>8671</v>
      </c>
      <c r="F2287" s="92" t="s">
        <v>8599</v>
      </c>
      <c r="G2287" s="92" t="s">
        <v>6217</v>
      </c>
      <c r="H2287" s="92" t="s">
        <v>6218</v>
      </c>
      <c r="I2287" s="118" t="s">
        <v>8670</v>
      </c>
      <c r="J2287" s="119">
        <v>3</v>
      </c>
      <c r="K2287" s="119">
        <v>500</v>
      </c>
      <c r="L2287" s="119">
        <f t="shared" ref="L2287:L2318" si="264">K2287-U2287</f>
        <v>456</v>
      </c>
      <c r="M2287" s="119"/>
      <c r="N2287" s="48" t="s">
        <v>173</v>
      </c>
      <c r="P2287" s="119">
        <v>0</v>
      </c>
      <c r="Q2287" s="119">
        <v>0</v>
      </c>
      <c r="R2287" s="119">
        <v>0</v>
      </c>
      <c r="S2287" s="119">
        <f t="shared" si="259"/>
        <v>0</v>
      </c>
      <c r="T2287" s="119">
        <f t="shared" si="260"/>
        <v>0</v>
      </c>
      <c r="U2287" s="119">
        <v>44</v>
      </c>
      <c r="V2287" s="119">
        <v>60</v>
      </c>
      <c r="W2287" s="119">
        <v>50</v>
      </c>
      <c r="X2287" s="119">
        <f t="shared" ref="X2287:X2318" si="265">T2287-(U2287+V2287)</f>
        <v>-104</v>
      </c>
      <c r="Y2287" s="92" t="s">
        <v>12848</v>
      </c>
      <c r="Z2287" s="93">
        <v>2.8</v>
      </c>
      <c r="AA2287" s="178">
        <v>2.8</v>
      </c>
      <c r="AB2287" s="93">
        <f t="shared" si="261"/>
        <v>0</v>
      </c>
      <c r="AE2287" s="48" t="s">
        <v>15766</v>
      </c>
      <c r="AF2287" s="199">
        <v>2.8</v>
      </c>
      <c r="AG2287" s="200"/>
      <c r="AK2287" s="48" t="s">
        <v>15148</v>
      </c>
      <c r="AM2287" s="48" t="s">
        <v>3846</v>
      </c>
      <c r="AN2287" s="48" t="s">
        <v>8160</v>
      </c>
      <c r="AQ2287" s="123"/>
      <c r="AR2287" s="179">
        <v>2.8</v>
      </c>
      <c r="AS2287" s="180" t="s">
        <v>6217</v>
      </c>
      <c r="AT2287" s="181">
        <v>500</v>
      </c>
      <c r="AU2287" s="181">
        <v>3</v>
      </c>
      <c r="AV2287" s="180" t="s">
        <v>8670</v>
      </c>
    </row>
    <row r="2288" spans="1:48" ht="30" x14ac:dyDescent="0.2">
      <c r="A2288" s="92" t="s">
        <v>8672</v>
      </c>
      <c r="B2288" s="92" t="s">
        <v>8673</v>
      </c>
      <c r="C2288" s="117" t="s">
        <v>166</v>
      </c>
      <c r="D2288" s="92" t="s">
        <v>2310</v>
      </c>
      <c r="E2288" s="92" t="s">
        <v>8674</v>
      </c>
      <c r="F2288" s="92" t="s">
        <v>8599</v>
      </c>
      <c r="G2288" s="92" t="s">
        <v>8600</v>
      </c>
      <c r="H2288" s="92" t="s">
        <v>8601</v>
      </c>
      <c r="I2288" s="118" t="s">
        <v>8673</v>
      </c>
      <c r="J2288" s="119">
        <v>3</v>
      </c>
      <c r="K2288" s="119">
        <v>1000</v>
      </c>
      <c r="L2288" s="119">
        <f t="shared" si="264"/>
        <v>809</v>
      </c>
      <c r="M2288" s="119"/>
      <c r="N2288" s="48" t="s">
        <v>173</v>
      </c>
      <c r="P2288" s="119">
        <v>0</v>
      </c>
      <c r="Q2288" s="119">
        <v>0</v>
      </c>
      <c r="R2288" s="119">
        <v>0</v>
      </c>
      <c r="S2288" s="119">
        <f t="shared" si="259"/>
        <v>0</v>
      </c>
      <c r="T2288" s="119">
        <f t="shared" si="260"/>
        <v>0</v>
      </c>
      <c r="U2288" s="119">
        <v>191</v>
      </c>
      <c r="V2288" s="119">
        <v>18</v>
      </c>
      <c r="W2288" s="119">
        <v>18</v>
      </c>
      <c r="X2288" s="119">
        <f t="shared" si="265"/>
        <v>-209</v>
      </c>
      <c r="Y2288" s="92" t="s">
        <v>12848</v>
      </c>
      <c r="Z2288" s="93">
        <v>1.1499999999999999</v>
      </c>
      <c r="AA2288" s="178">
        <v>1.1499999999999999</v>
      </c>
      <c r="AB2288" s="93">
        <f t="shared" si="261"/>
        <v>0</v>
      </c>
      <c r="AE2288" s="48" t="s">
        <v>15766</v>
      </c>
      <c r="AF2288" s="199">
        <v>1.1499999999999999</v>
      </c>
      <c r="AG2288" s="200"/>
      <c r="AK2288" s="48" t="s">
        <v>15148</v>
      </c>
      <c r="AM2288" s="48" t="s">
        <v>3846</v>
      </c>
      <c r="AN2288" s="48" t="s">
        <v>8160</v>
      </c>
      <c r="AQ2288" s="123"/>
      <c r="AR2288" s="179">
        <v>1.1499999999999999</v>
      </c>
      <c r="AS2288" s="180" t="s">
        <v>8600</v>
      </c>
      <c r="AT2288" s="181">
        <v>1000</v>
      </c>
      <c r="AU2288" s="181">
        <v>3</v>
      </c>
      <c r="AV2288" s="180" t="s">
        <v>8673</v>
      </c>
    </row>
    <row r="2289" spans="1:48" ht="30" x14ac:dyDescent="0.2">
      <c r="A2289" s="92" t="s">
        <v>8675</v>
      </c>
      <c r="B2289" s="92" t="s">
        <v>8676</v>
      </c>
      <c r="C2289" s="117" t="s">
        <v>166</v>
      </c>
      <c r="D2289" s="92" t="s">
        <v>2310</v>
      </c>
      <c r="E2289" s="92" t="s">
        <v>8677</v>
      </c>
      <c r="F2289" s="92" t="s">
        <v>8599</v>
      </c>
      <c r="G2289" s="92" t="s">
        <v>8600</v>
      </c>
      <c r="H2289" s="92" t="s">
        <v>8601</v>
      </c>
      <c r="I2289" s="118" t="s">
        <v>8676</v>
      </c>
      <c r="J2289" s="119">
        <v>3</v>
      </c>
      <c r="K2289" s="119">
        <v>1000</v>
      </c>
      <c r="L2289" s="119">
        <f t="shared" si="264"/>
        <v>809</v>
      </c>
      <c r="M2289" s="119"/>
      <c r="N2289" s="48" t="s">
        <v>173</v>
      </c>
      <c r="P2289" s="119">
        <v>0</v>
      </c>
      <c r="Q2289" s="119">
        <v>0</v>
      </c>
      <c r="R2289" s="119">
        <v>0</v>
      </c>
      <c r="S2289" s="119">
        <f t="shared" si="259"/>
        <v>0</v>
      </c>
      <c r="T2289" s="119">
        <f t="shared" si="260"/>
        <v>0</v>
      </c>
      <c r="U2289" s="119">
        <v>191</v>
      </c>
      <c r="V2289" s="119">
        <v>18</v>
      </c>
      <c r="W2289" s="119">
        <v>18</v>
      </c>
      <c r="X2289" s="119">
        <f t="shared" si="265"/>
        <v>-209</v>
      </c>
      <c r="Y2289" s="92" t="s">
        <v>12848</v>
      </c>
      <c r="Z2289" s="93">
        <v>0.85</v>
      </c>
      <c r="AA2289" s="178">
        <v>0.85</v>
      </c>
      <c r="AB2289" s="93">
        <f t="shared" si="261"/>
        <v>0</v>
      </c>
      <c r="AE2289" s="48" t="s">
        <v>15766</v>
      </c>
      <c r="AF2289" s="199">
        <v>0.85</v>
      </c>
      <c r="AG2289" s="200"/>
      <c r="AK2289" s="48" t="s">
        <v>15148</v>
      </c>
      <c r="AM2289" s="48" t="s">
        <v>3846</v>
      </c>
      <c r="AN2289" s="48" t="s">
        <v>8160</v>
      </c>
      <c r="AQ2289" s="123"/>
      <c r="AR2289" s="179">
        <v>0.85</v>
      </c>
      <c r="AS2289" s="180" t="s">
        <v>8600</v>
      </c>
      <c r="AT2289" s="181">
        <v>1000</v>
      </c>
      <c r="AU2289" s="181">
        <v>3</v>
      </c>
      <c r="AV2289" s="180" t="s">
        <v>8676</v>
      </c>
    </row>
    <row r="2290" spans="1:48" ht="30" x14ac:dyDescent="0.2">
      <c r="A2290" s="92" t="s">
        <v>8678</v>
      </c>
      <c r="B2290" s="92" t="s">
        <v>8679</v>
      </c>
      <c r="C2290" s="117" t="s">
        <v>166</v>
      </c>
      <c r="D2290" s="92" t="s">
        <v>2310</v>
      </c>
      <c r="E2290" s="92" t="s">
        <v>8680</v>
      </c>
      <c r="F2290" s="92" t="s">
        <v>8599</v>
      </c>
      <c r="G2290" s="92" t="s">
        <v>8600</v>
      </c>
      <c r="H2290" s="92" t="s">
        <v>8601</v>
      </c>
      <c r="I2290" s="118" t="s">
        <v>8679</v>
      </c>
      <c r="J2290" s="119">
        <v>3</v>
      </c>
      <c r="K2290" s="119">
        <v>1000</v>
      </c>
      <c r="L2290" s="119">
        <f t="shared" si="264"/>
        <v>-3825</v>
      </c>
      <c r="N2290" s="48" t="s">
        <v>173</v>
      </c>
      <c r="P2290" s="119">
        <v>0</v>
      </c>
      <c r="Q2290" s="119">
        <v>0</v>
      </c>
      <c r="R2290" s="119">
        <v>0</v>
      </c>
      <c r="S2290" s="119">
        <f t="shared" si="259"/>
        <v>0</v>
      </c>
      <c r="T2290" s="119">
        <f t="shared" si="260"/>
        <v>0</v>
      </c>
      <c r="U2290" s="119">
        <v>4825</v>
      </c>
      <c r="V2290" s="119">
        <v>2505</v>
      </c>
      <c r="W2290" s="119">
        <v>1773</v>
      </c>
      <c r="X2290" s="119">
        <f t="shared" si="265"/>
        <v>-7330</v>
      </c>
      <c r="Y2290" s="92" t="s">
        <v>12848</v>
      </c>
      <c r="Z2290" s="93">
        <v>0.7</v>
      </c>
      <c r="AA2290" s="178">
        <v>0.7</v>
      </c>
      <c r="AB2290" s="93">
        <f t="shared" si="261"/>
        <v>0</v>
      </c>
      <c r="AE2290" s="48" t="s">
        <v>15767</v>
      </c>
      <c r="AF2290" s="199">
        <v>0.7</v>
      </c>
      <c r="AG2290" s="200"/>
      <c r="AH2290" s="122">
        <v>5000</v>
      </c>
      <c r="AK2290" s="200" t="s">
        <v>15772</v>
      </c>
      <c r="AM2290" s="48" t="s">
        <v>3846</v>
      </c>
      <c r="AN2290" s="48" t="s">
        <v>8160</v>
      </c>
      <c r="AQ2290" s="123" t="s">
        <v>15292</v>
      </c>
      <c r="AR2290" s="179">
        <v>0.7</v>
      </c>
      <c r="AS2290" s="180" t="s">
        <v>8600</v>
      </c>
      <c r="AT2290" s="181">
        <v>5000</v>
      </c>
      <c r="AU2290" s="181">
        <v>3</v>
      </c>
      <c r="AV2290" s="180" t="s">
        <v>8679</v>
      </c>
    </row>
    <row r="2291" spans="1:48" ht="30" x14ac:dyDescent="0.2">
      <c r="A2291" s="92" t="s">
        <v>8681</v>
      </c>
      <c r="B2291" s="92" t="s">
        <v>8682</v>
      </c>
      <c r="C2291" s="117" t="s">
        <v>166</v>
      </c>
      <c r="D2291" s="92" t="s">
        <v>2310</v>
      </c>
      <c r="E2291" s="92" t="s">
        <v>8683</v>
      </c>
      <c r="F2291" s="92" t="s">
        <v>8599</v>
      </c>
      <c r="G2291" s="92" t="s">
        <v>8600</v>
      </c>
      <c r="H2291" s="92" t="s">
        <v>8601</v>
      </c>
      <c r="I2291" s="118" t="s">
        <v>8682</v>
      </c>
      <c r="J2291" s="119">
        <v>3</v>
      </c>
      <c r="K2291" s="119">
        <v>1000</v>
      </c>
      <c r="L2291" s="119">
        <f t="shared" si="264"/>
        <v>410</v>
      </c>
      <c r="M2291" s="119"/>
      <c r="N2291" s="48" t="s">
        <v>173</v>
      </c>
      <c r="P2291" s="119">
        <v>0</v>
      </c>
      <c r="Q2291" s="119">
        <v>0</v>
      </c>
      <c r="R2291" s="119">
        <v>0</v>
      </c>
      <c r="S2291" s="119">
        <f t="shared" si="259"/>
        <v>0</v>
      </c>
      <c r="T2291" s="119">
        <f t="shared" si="260"/>
        <v>0</v>
      </c>
      <c r="U2291" s="119">
        <v>590</v>
      </c>
      <c r="V2291" s="119">
        <v>657</v>
      </c>
      <c r="W2291" s="119">
        <v>594</v>
      </c>
      <c r="X2291" s="119">
        <f t="shared" si="265"/>
        <v>-1247</v>
      </c>
      <c r="Y2291" s="92" t="s">
        <v>12848</v>
      </c>
      <c r="Z2291" s="93">
        <v>1.36</v>
      </c>
      <c r="AA2291" s="178">
        <v>1.36</v>
      </c>
      <c r="AB2291" s="93">
        <f t="shared" si="261"/>
        <v>0</v>
      </c>
      <c r="AE2291" s="48" t="s">
        <v>15766</v>
      </c>
      <c r="AF2291" s="199">
        <v>1.36</v>
      </c>
      <c r="AG2291" s="200"/>
      <c r="AK2291" s="48" t="s">
        <v>15148</v>
      </c>
      <c r="AM2291" s="48" t="s">
        <v>3846</v>
      </c>
      <c r="AN2291" s="48" t="s">
        <v>8160</v>
      </c>
      <c r="AQ2291" s="123"/>
      <c r="AR2291" s="179">
        <v>1.36</v>
      </c>
      <c r="AS2291" s="180" t="s">
        <v>8600</v>
      </c>
      <c r="AT2291" s="181">
        <v>1000</v>
      </c>
      <c r="AU2291" s="181">
        <v>3</v>
      </c>
      <c r="AV2291" s="180" t="s">
        <v>8682</v>
      </c>
    </row>
    <row r="2292" spans="1:48" ht="30" x14ac:dyDescent="0.2">
      <c r="A2292" s="92" t="s">
        <v>8684</v>
      </c>
      <c r="B2292" s="92" t="s">
        <v>8685</v>
      </c>
      <c r="C2292" s="117" t="s">
        <v>166</v>
      </c>
      <c r="D2292" s="92" t="s">
        <v>2310</v>
      </c>
      <c r="E2292" s="92" t="s">
        <v>8686</v>
      </c>
      <c r="F2292" s="92" t="s">
        <v>8599</v>
      </c>
      <c r="G2292" s="92" t="s">
        <v>6217</v>
      </c>
      <c r="H2292" s="92" t="s">
        <v>6218</v>
      </c>
      <c r="I2292" s="118" t="s">
        <v>8685</v>
      </c>
      <c r="J2292" s="119">
        <v>3</v>
      </c>
      <c r="K2292" s="119">
        <v>500</v>
      </c>
      <c r="L2292" s="119">
        <f t="shared" si="264"/>
        <v>-797</v>
      </c>
      <c r="N2292" s="48" t="s">
        <v>173</v>
      </c>
      <c r="P2292" s="119">
        <v>500</v>
      </c>
      <c r="Q2292" s="119">
        <v>500</v>
      </c>
      <c r="R2292" s="119">
        <v>0</v>
      </c>
      <c r="S2292" s="119">
        <f t="shared" si="259"/>
        <v>1000</v>
      </c>
      <c r="T2292" s="119">
        <f t="shared" si="260"/>
        <v>1000</v>
      </c>
      <c r="U2292" s="119">
        <v>1297</v>
      </c>
      <c r="V2292" s="119">
        <v>739</v>
      </c>
      <c r="W2292" s="119">
        <v>588</v>
      </c>
      <c r="X2292" s="119">
        <f t="shared" si="265"/>
        <v>-1036</v>
      </c>
      <c r="Y2292" s="92" t="s">
        <v>12848</v>
      </c>
      <c r="Z2292" s="93">
        <v>0.56999999999999995</v>
      </c>
      <c r="AA2292" s="178">
        <v>0.56999999999999995</v>
      </c>
      <c r="AB2292" s="93">
        <f t="shared" si="261"/>
        <v>0</v>
      </c>
      <c r="AE2292" s="48" t="s">
        <v>15766</v>
      </c>
      <c r="AF2292" s="199">
        <v>0.56999999999999995</v>
      </c>
      <c r="AG2292" s="200"/>
      <c r="AK2292" s="48" t="s">
        <v>15148</v>
      </c>
      <c r="AM2292" s="48" t="s">
        <v>3846</v>
      </c>
      <c r="AN2292" s="48" t="s">
        <v>8160</v>
      </c>
      <c r="AQ2292" s="123" t="s">
        <v>15292</v>
      </c>
      <c r="AR2292" s="179">
        <v>0.56999999999999995</v>
      </c>
      <c r="AS2292" s="180" t="s">
        <v>6217</v>
      </c>
      <c r="AT2292" s="181">
        <v>500</v>
      </c>
      <c r="AU2292" s="181">
        <v>3</v>
      </c>
      <c r="AV2292" s="180" t="s">
        <v>8685</v>
      </c>
    </row>
    <row r="2293" spans="1:48" ht="75" x14ac:dyDescent="0.2">
      <c r="A2293" s="92" t="s">
        <v>8687</v>
      </c>
      <c r="B2293" s="92" t="s">
        <v>8688</v>
      </c>
      <c r="C2293" s="117" t="s">
        <v>166</v>
      </c>
      <c r="D2293" s="92" t="s">
        <v>2310</v>
      </c>
      <c r="E2293" s="92" t="s">
        <v>8689</v>
      </c>
      <c r="F2293" s="92" t="s">
        <v>8599</v>
      </c>
      <c r="G2293" s="92" t="s">
        <v>6217</v>
      </c>
      <c r="H2293" s="92" t="s">
        <v>6218</v>
      </c>
      <c r="I2293" s="118" t="s">
        <v>8688</v>
      </c>
      <c r="J2293" s="119">
        <v>3</v>
      </c>
      <c r="K2293" s="119">
        <v>100</v>
      </c>
      <c r="L2293" s="119">
        <f t="shared" si="264"/>
        <v>26</v>
      </c>
      <c r="N2293" s="48" t="s">
        <v>173</v>
      </c>
      <c r="P2293" s="119">
        <v>0</v>
      </c>
      <c r="Q2293" s="119">
        <v>0</v>
      </c>
      <c r="R2293" s="119">
        <v>0</v>
      </c>
      <c r="S2293" s="119">
        <f t="shared" si="259"/>
        <v>0</v>
      </c>
      <c r="T2293" s="119">
        <f t="shared" si="260"/>
        <v>0</v>
      </c>
      <c r="U2293" s="119">
        <v>74</v>
      </c>
      <c r="V2293" s="119">
        <v>60</v>
      </c>
      <c r="W2293" s="119">
        <v>50</v>
      </c>
      <c r="X2293" s="119">
        <f t="shared" si="265"/>
        <v>-134</v>
      </c>
      <c r="Y2293" s="92" t="s">
        <v>12848</v>
      </c>
      <c r="Z2293" s="93">
        <v>2.8</v>
      </c>
      <c r="AA2293" s="178">
        <v>2.8</v>
      </c>
      <c r="AB2293" s="93">
        <f t="shared" si="261"/>
        <v>0</v>
      </c>
      <c r="AE2293" s="48" t="s">
        <v>15767</v>
      </c>
      <c r="AF2293" s="199">
        <v>2.8</v>
      </c>
      <c r="AG2293" s="200"/>
      <c r="AH2293" s="122">
        <v>500</v>
      </c>
      <c r="AK2293" s="200" t="s">
        <v>15772</v>
      </c>
      <c r="AM2293" s="48" t="s">
        <v>3846</v>
      </c>
      <c r="AN2293" s="48" t="s">
        <v>8160</v>
      </c>
      <c r="AQ2293" s="182" t="s">
        <v>15778</v>
      </c>
      <c r="AR2293" s="179">
        <v>2.8</v>
      </c>
      <c r="AS2293" s="180" t="s">
        <v>6217</v>
      </c>
      <c r="AT2293" s="181">
        <v>100</v>
      </c>
      <c r="AU2293" s="181">
        <v>3</v>
      </c>
      <c r="AV2293" s="180" t="s">
        <v>8688</v>
      </c>
    </row>
    <row r="2294" spans="1:48" ht="30" x14ac:dyDescent="0.2">
      <c r="A2294" s="92" t="s">
        <v>8690</v>
      </c>
      <c r="B2294" s="92" t="s">
        <v>8691</v>
      </c>
      <c r="C2294" s="117" t="s">
        <v>166</v>
      </c>
      <c r="D2294" s="92" t="s">
        <v>2310</v>
      </c>
      <c r="E2294" s="92" t="s">
        <v>8692</v>
      </c>
      <c r="F2294" s="92" t="s">
        <v>8599</v>
      </c>
      <c r="G2294" s="92" t="s">
        <v>8600</v>
      </c>
      <c r="H2294" s="92" t="s">
        <v>8601</v>
      </c>
      <c r="I2294" s="118" t="s">
        <v>8691</v>
      </c>
      <c r="J2294" s="119">
        <v>3</v>
      </c>
      <c r="K2294" s="119">
        <v>1000</v>
      </c>
      <c r="L2294" s="119">
        <f t="shared" si="264"/>
        <v>-27155</v>
      </c>
      <c r="N2294" s="48" t="s">
        <v>173</v>
      </c>
      <c r="P2294" s="119">
        <v>0</v>
      </c>
      <c r="Q2294" s="119">
        <v>0</v>
      </c>
      <c r="R2294" s="119">
        <v>0</v>
      </c>
      <c r="S2294" s="119">
        <f t="shared" si="259"/>
        <v>0</v>
      </c>
      <c r="T2294" s="119">
        <f t="shared" si="260"/>
        <v>0</v>
      </c>
      <c r="U2294" s="119">
        <v>28155</v>
      </c>
      <c r="V2294" s="119">
        <v>15539</v>
      </c>
      <c r="W2294" s="119">
        <v>13751</v>
      </c>
      <c r="X2294" s="119">
        <f t="shared" si="265"/>
        <v>-43694</v>
      </c>
      <c r="Y2294" s="92" t="s">
        <v>12848</v>
      </c>
      <c r="Z2294" s="93">
        <v>0.05</v>
      </c>
      <c r="AA2294" s="178">
        <v>3.9100000000000003E-2</v>
      </c>
      <c r="AB2294" s="93">
        <f t="shared" si="261"/>
        <v>-1.09E-2</v>
      </c>
      <c r="AE2294" s="48" t="s">
        <v>15767</v>
      </c>
      <c r="AF2294" s="199">
        <v>3.9100000000000003E-2</v>
      </c>
      <c r="AG2294" s="200"/>
      <c r="AH2294" s="122">
        <v>10000</v>
      </c>
      <c r="AK2294" s="200" t="s">
        <v>15772</v>
      </c>
      <c r="AM2294" s="48" t="s">
        <v>3846</v>
      </c>
      <c r="AN2294" s="48" t="s">
        <v>8160</v>
      </c>
      <c r="AQ2294" s="123"/>
      <c r="AR2294" s="179">
        <v>3.9100000000000003E-2</v>
      </c>
      <c r="AS2294" s="180" t="s">
        <v>8600</v>
      </c>
      <c r="AT2294" s="181">
        <v>10000</v>
      </c>
      <c r="AU2294" s="181">
        <v>3</v>
      </c>
      <c r="AV2294" s="180" t="s">
        <v>8691</v>
      </c>
    </row>
    <row r="2295" spans="1:48" ht="30" x14ac:dyDescent="0.2">
      <c r="A2295" s="92" t="s">
        <v>8693</v>
      </c>
      <c r="B2295" s="92" t="s">
        <v>8694</v>
      </c>
      <c r="C2295" s="117" t="s">
        <v>166</v>
      </c>
      <c r="D2295" s="92" t="s">
        <v>2310</v>
      </c>
      <c r="E2295" s="92" t="s">
        <v>8695</v>
      </c>
      <c r="F2295" s="92" t="s">
        <v>8599</v>
      </c>
      <c r="G2295" s="92" t="s">
        <v>8600</v>
      </c>
      <c r="H2295" s="92" t="s">
        <v>8601</v>
      </c>
      <c r="I2295" s="118" t="s">
        <v>8694</v>
      </c>
      <c r="J2295" s="119">
        <v>3</v>
      </c>
      <c r="K2295" s="119">
        <v>1000</v>
      </c>
      <c r="L2295" s="119">
        <f t="shared" si="264"/>
        <v>-6217</v>
      </c>
      <c r="N2295" s="48" t="s">
        <v>173</v>
      </c>
      <c r="P2295" s="119">
        <v>2192</v>
      </c>
      <c r="Q2295" s="119">
        <v>2192</v>
      </c>
      <c r="R2295" s="119">
        <v>0</v>
      </c>
      <c r="S2295" s="119">
        <f t="shared" si="259"/>
        <v>4384</v>
      </c>
      <c r="T2295" s="119">
        <f t="shared" si="260"/>
        <v>4384</v>
      </c>
      <c r="U2295" s="119">
        <v>7217</v>
      </c>
      <c r="V2295" s="119">
        <v>3707</v>
      </c>
      <c r="W2295" s="119">
        <v>3380</v>
      </c>
      <c r="X2295" s="119">
        <f t="shared" si="265"/>
        <v>-6540</v>
      </c>
      <c r="Y2295" s="92" t="s">
        <v>12848</v>
      </c>
      <c r="Z2295" s="93">
        <v>0.38</v>
      </c>
      <c r="AA2295" s="178">
        <v>0.375</v>
      </c>
      <c r="AB2295" s="93">
        <f t="shared" si="261"/>
        <v>-5.0000000000000044E-3</v>
      </c>
      <c r="AE2295" s="48" t="s">
        <v>15767</v>
      </c>
      <c r="AF2295" s="199">
        <v>0.375</v>
      </c>
      <c r="AG2295" s="200"/>
      <c r="AK2295" s="200" t="s">
        <v>15768</v>
      </c>
      <c r="AM2295" s="48" t="s">
        <v>3846</v>
      </c>
      <c r="AN2295" s="48" t="s">
        <v>8160</v>
      </c>
      <c r="AQ2295" s="123" t="s">
        <v>15779</v>
      </c>
      <c r="AR2295" s="179">
        <v>0.375</v>
      </c>
      <c r="AS2295" s="180" t="s">
        <v>8705</v>
      </c>
      <c r="AT2295" s="181">
        <v>1000</v>
      </c>
      <c r="AU2295" s="181">
        <v>3</v>
      </c>
      <c r="AV2295" s="180" t="s">
        <v>8694</v>
      </c>
    </row>
    <row r="2296" spans="1:48" ht="45" x14ac:dyDescent="0.2">
      <c r="A2296" s="92" t="s">
        <v>8696</v>
      </c>
      <c r="B2296" s="92" t="s">
        <v>8697</v>
      </c>
      <c r="C2296" s="117" t="s">
        <v>166</v>
      </c>
      <c r="D2296" s="92" t="s">
        <v>2310</v>
      </c>
      <c r="E2296" s="92" t="s">
        <v>8698</v>
      </c>
      <c r="F2296" s="92" t="s">
        <v>8599</v>
      </c>
      <c r="G2296" s="92" t="s">
        <v>8600</v>
      </c>
      <c r="H2296" s="92" t="s">
        <v>8601</v>
      </c>
      <c r="I2296" s="118" t="s">
        <v>8697</v>
      </c>
      <c r="J2296" s="119">
        <v>3</v>
      </c>
      <c r="K2296" s="119">
        <v>1000</v>
      </c>
      <c r="L2296" s="119">
        <f t="shared" si="264"/>
        <v>-47434</v>
      </c>
      <c r="M2296" s="119">
        <v>26</v>
      </c>
      <c r="N2296" s="48" t="s">
        <v>173</v>
      </c>
      <c r="P2296" s="119">
        <v>0</v>
      </c>
      <c r="Q2296" s="119">
        <v>0</v>
      </c>
      <c r="R2296" s="119">
        <v>0</v>
      </c>
      <c r="S2296" s="119">
        <f t="shared" si="259"/>
        <v>0</v>
      </c>
      <c r="T2296" s="119">
        <f t="shared" si="260"/>
        <v>0</v>
      </c>
      <c r="U2296" s="119">
        <v>48434</v>
      </c>
      <c r="V2296" s="119">
        <v>32703</v>
      </c>
      <c r="W2296" s="119">
        <v>0</v>
      </c>
      <c r="X2296" s="119">
        <f t="shared" si="265"/>
        <v>-81137</v>
      </c>
      <c r="Y2296" s="92" t="s">
        <v>12848</v>
      </c>
      <c r="Z2296" s="93">
        <v>2.5999999999999999E-2</v>
      </c>
      <c r="AA2296" s="178">
        <v>6.8400000000000002E-2</v>
      </c>
      <c r="AB2296" s="93">
        <f t="shared" si="261"/>
        <v>4.2400000000000007E-2</v>
      </c>
      <c r="AE2296" s="48" t="s">
        <v>15767</v>
      </c>
      <c r="AF2296" s="199">
        <v>6.8400000000000002E-2</v>
      </c>
      <c r="AG2296" s="200"/>
      <c r="AH2296" s="122">
        <v>10000</v>
      </c>
      <c r="AK2296" s="200" t="s">
        <v>15772</v>
      </c>
      <c r="AM2296" s="48" t="s">
        <v>3846</v>
      </c>
      <c r="AN2296" s="48" t="s">
        <v>8160</v>
      </c>
      <c r="AQ2296" s="123" t="s">
        <v>15780</v>
      </c>
      <c r="AR2296" s="179">
        <v>6.8400000000000002E-2</v>
      </c>
      <c r="AS2296" s="180" t="s">
        <v>8600</v>
      </c>
      <c r="AT2296" s="181">
        <v>10000</v>
      </c>
      <c r="AU2296" s="181">
        <v>3</v>
      </c>
      <c r="AV2296" s="180" t="s">
        <v>8697</v>
      </c>
    </row>
    <row r="2297" spans="1:48" ht="30" x14ac:dyDescent="0.2">
      <c r="A2297" s="92" t="s">
        <v>8699</v>
      </c>
      <c r="B2297" s="92" t="s">
        <v>8700</v>
      </c>
      <c r="C2297" s="117" t="s">
        <v>166</v>
      </c>
      <c r="D2297" s="92" t="s">
        <v>2310</v>
      </c>
      <c r="E2297" s="92" t="s">
        <v>8701</v>
      </c>
      <c r="F2297" s="92" t="s">
        <v>8599</v>
      </c>
      <c r="G2297" s="92" t="s">
        <v>6217</v>
      </c>
      <c r="H2297" s="92" t="s">
        <v>6218</v>
      </c>
      <c r="I2297" s="118" t="s">
        <v>8700</v>
      </c>
      <c r="J2297" s="119">
        <v>3</v>
      </c>
      <c r="K2297" s="119">
        <v>1000</v>
      </c>
      <c r="L2297" s="119">
        <f t="shared" si="264"/>
        <v>828</v>
      </c>
      <c r="M2297" s="119"/>
      <c r="N2297" s="48" t="s">
        <v>173</v>
      </c>
      <c r="P2297" s="119">
        <v>0</v>
      </c>
      <c r="Q2297" s="119">
        <v>0</v>
      </c>
      <c r="R2297" s="119">
        <v>0</v>
      </c>
      <c r="S2297" s="119">
        <f t="shared" si="259"/>
        <v>0</v>
      </c>
      <c r="T2297" s="119">
        <f t="shared" si="260"/>
        <v>0</v>
      </c>
      <c r="U2297" s="119">
        <v>172</v>
      </c>
      <c r="V2297" s="119">
        <v>60</v>
      </c>
      <c r="W2297" s="119">
        <v>50</v>
      </c>
      <c r="X2297" s="119">
        <f t="shared" si="265"/>
        <v>-232</v>
      </c>
      <c r="Y2297" s="92" t="s">
        <v>12848</v>
      </c>
      <c r="Z2297" s="93">
        <v>0.18</v>
      </c>
      <c r="AA2297" s="178">
        <v>0.18</v>
      </c>
      <c r="AB2297" s="93">
        <f t="shared" si="261"/>
        <v>0</v>
      </c>
      <c r="AE2297" s="48" t="s">
        <v>15766</v>
      </c>
      <c r="AF2297" s="199">
        <v>0.18</v>
      </c>
      <c r="AG2297" s="200"/>
      <c r="AK2297" s="48" t="s">
        <v>15148</v>
      </c>
      <c r="AM2297" s="48" t="s">
        <v>3846</v>
      </c>
      <c r="AN2297" s="48" t="s">
        <v>8160</v>
      </c>
      <c r="AQ2297" s="123"/>
      <c r="AR2297" s="179">
        <v>0.18</v>
      </c>
      <c r="AS2297" s="180" t="s">
        <v>6217</v>
      </c>
      <c r="AT2297" s="181">
        <v>1000</v>
      </c>
      <c r="AU2297" s="181">
        <v>3</v>
      </c>
      <c r="AV2297" s="180" t="s">
        <v>8700</v>
      </c>
    </row>
    <row r="2298" spans="1:48" ht="30" x14ac:dyDescent="0.2">
      <c r="A2298" s="92" t="s">
        <v>8702</v>
      </c>
      <c r="B2298" s="92" t="s">
        <v>8703</v>
      </c>
      <c r="C2298" s="117" t="s">
        <v>166</v>
      </c>
      <c r="D2298" s="92" t="s">
        <v>2310</v>
      </c>
      <c r="E2298" s="92" t="s">
        <v>8704</v>
      </c>
      <c r="F2298" s="92" t="s">
        <v>8599</v>
      </c>
      <c r="G2298" s="92" t="s">
        <v>8705</v>
      </c>
      <c r="H2298" s="92" t="s">
        <v>8706</v>
      </c>
      <c r="I2298" s="118" t="s">
        <v>8703</v>
      </c>
      <c r="J2298" s="119">
        <v>3</v>
      </c>
      <c r="K2298" s="119">
        <v>5000</v>
      </c>
      <c r="L2298" s="119">
        <f t="shared" si="264"/>
        <v>-70328</v>
      </c>
      <c r="N2298" s="48" t="s">
        <v>173</v>
      </c>
      <c r="P2298" s="119">
        <v>22214</v>
      </c>
      <c r="Q2298" s="119">
        <v>22214</v>
      </c>
      <c r="R2298" s="119">
        <v>0</v>
      </c>
      <c r="S2298" s="119">
        <f t="shared" si="259"/>
        <v>44428</v>
      </c>
      <c r="T2298" s="119">
        <f t="shared" si="260"/>
        <v>44428</v>
      </c>
      <c r="U2298" s="119">
        <v>75328</v>
      </c>
      <c r="V2298" s="119">
        <v>43548</v>
      </c>
      <c r="W2298" s="119">
        <v>32364</v>
      </c>
      <c r="X2298" s="119">
        <f t="shared" si="265"/>
        <v>-74448</v>
      </c>
      <c r="Y2298" s="92" t="s">
        <v>12848</v>
      </c>
      <c r="Z2298" s="93">
        <v>0.05</v>
      </c>
      <c r="AA2298" s="178">
        <v>0.05</v>
      </c>
      <c r="AB2298" s="93">
        <f t="shared" si="261"/>
        <v>0</v>
      </c>
      <c r="AE2298" s="48" t="s">
        <v>15766</v>
      </c>
      <c r="AF2298" s="199">
        <v>0.05</v>
      </c>
      <c r="AG2298" s="200"/>
      <c r="AK2298" s="48" t="s">
        <v>15148</v>
      </c>
      <c r="AM2298" s="48" t="s">
        <v>3846</v>
      </c>
      <c r="AN2298" s="48" t="s">
        <v>8160</v>
      </c>
      <c r="AQ2298" s="123"/>
      <c r="AR2298" s="179">
        <v>0.05</v>
      </c>
      <c r="AS2298" s="180" t="s">
        <v>8705</v>
      </c>
      <c r="AT2298" s="181">
        <v>5000</v>
      </c>
      <c r="AU2298" s="181">
        <v>3</v>
      </c>
      <c r="AV2298" s="180" t="s">
        <v>8703</v>
      </c>
    </row>
    <row r="2299" spans="1:48" ht="45" x14ac:dyDescent="0.2">
      <c r="A2299" s="92" t="s">
        <v>8707</v>
      </c>
      <c r="B2299" s="92" t="s">
        <v>8708</v>
      </c>
      <c r="C2299" s="117" t="s">
        <v>166</v>
      </c>
      <c r="D2299" s="92" t="s">
        <v>2310</v>
      </c>
      <c r="E2299" s="92" t="s">
        <v>8709</v>
      </c>
      <c r="F2299" s="92" t="s">
        <v>8599</v>
      </c>
      <c r="G2299" s="92" t="s">
        <v>6217</v>
      </c>
      <c r="H2299" s="92" t="s">
        <v>6218</v>
      </c>
      <c r="I2299" s="118" t="s">
        <v>8708</v>
      </c>
      <c r="J2299" s="119">
        <v>3</v>
      </c>
      <c r="K2299" s="119">
        <v>1000</v>
      </c>
      <c r="L2299" s="119">
        <f t="shared" si="264"/>
        <v>993</v>
      </c>
      <c r="M2299" s="119"/>
      <c r="N2299" s="48" t="s">
        <v>173</v>
      </c>
      <c r="P2299" s="119">
        <v>0</v>
      </c>
      <c r="Q2299" s="119">
        <v>0</v>
      </c>
      <c r="R2299" s="119">
        <v>0</v>
      </c>
      <c r="S2299" s="119">
        <f t="shared" si="259"/>
        <v>0</v>
      </c>
      <c r="T2299" s="119">
        <f t="shared" si="260"/>
        <v>0</v>
      </c>
      <c r="U2299" s="119">
        <v>7</v>
      </c>
      <c r="V2299" s="119">
        <v>12</v>
      </c>
      <c r="W2299" s="119">
        <v>12</v>
      </c>
      <c r="X2299" s="119">
        <f t="shared" si="265"/>
        <v>-19</v>
      </c>
      <c r="Y2299" s="92" t="s">
        <v>12848</v>
      </c>
      <c r="Z2299" s="93">
        <v>1.34</v>
      </c>
      <c r="AA2299" s="178">
        <v>0.56999999999999995</v>
      </c>
      <c r="AB2299" s="93">
        <f t="shared" si="261"/>
        <v>-0.77000000000000013</v>
      </c>
      <c r="AD2299" s="93">
        <v>0.441</v>
      </c>
      <c r="AE2299" s="48" t="s">
        <v>15770</v>
      </c>
      <c r="AF2299" s="199">
        <v>0.441</v>
      </c>
      <c r="AG2299" s="200"/>
      <c r="AK2299" s="200"/>
      <c r="AM2299" s="48" t="s">
        <v>3846</v>
      </c>
      <c r="AN2299" s="48" t="s">
        <v>8160</v>
      </c>
      <c r="AQ2299" s="182" t="s">
        <v>15781</v>
      </c>
      <c r="AR2299" s="179">
        <v>0.56999999999999995</v>
      </c>
      <c r="AS2299" s="180" t="s">
        <v>6217</v>
      </c>
      <c r="AT2299" s="181">
        <v>1000</v>
      </c>
      <c r="AU2299" s="181">
        <v>3</v>
      </c>
      <c r="AV2299" s="180" t="s">
        <v>8708</v>
      </c>
    </row>
    <row r="2300" spans="1:48" ht="60" x14ac:dyDescent="0.2">
      <c r="A2300" s="92" t="s">
        <v>8710</v>
      </c>
      <c r="B2300" s="92" t="s">
        <v>8711</v>
      </c>
      <c r="C2300" s="117" t="s">
        <v>166</v>
      </c>
      <c r="D2300" s="92" t="s">
        <v>2310</v>
      </c>
      <c r="E2300" s="92" t="s">
        <v>8712</v>
      </c>
      <c r="F2300" s="92" t="s">
        <v>8599</v>
      </c>
      <c r="G2300" s="92" t="s">
        <v>8600</v>
      </c>
      <c r="H2300" s="92" t="s">
        <v>8601</v>
      </c>
      <c r="I2300" s="118" t="s">
        <v>8711</v>
      </c>
      <c r="J2300" s="119">
        <v>3</v>
      </c>
      <c r="K2300" s="119">
        <v>500</v>
      </c>
      <c r="L2300" s="119">
        <f t="shared" si="264"/>
        <v>500</v>
      </c>
      <c r="M2300" s="119">
        <v>285</v>
      </c>
      <c r="N2300" s="48" t="s">
        <v>173</v>
      </c>
      <c r="O2300" s="48" t="s">
        <v>504</v>
      </c>
      <c r="P2300" s="119">
        <v>0</v>
      </c>
      <c r="Q2300" s="119">
        <v>0</v>
      </c>
      <c r="R2300" s="119">
        <v>0</v>
      </c>
      <c r="S2300" s="119">
        <f t="shared" si="259"/>
        <v>0</v>
      </c>
      <c r="T2300" s="119">
        <f t="shared" si="260"/>
        <v>0</v>
      </c>
      <c r="U2300" s="119">
        <v>0</v>
      </c>
      <c r="V2300" s="119">
        <v>0</v>
      </c>
      <c r="W2300" s="119">
        <v>0</v>
      </c>
      <c r="X2300" s="119">
        <f t="shared" si="265"/>
        <v>0</v>
      </c>
      <c r="Y2300" s="92" t="s">
        <v>12844</v>
      </c>
      <c r="Z2300" s="93">
        <v>0.56999999999999995</v>
      </c>
      <c r="AA2300" s="178">
        <v>0.19</v>
      </c>
      <c r="AB2300" s="93">
        <f t="shared" si="261"/>
        <v>-0.37999999999999995</v>
      </c>
      <c r="AE2300" s="48" t="s">
        <v>15766</v>
      </c>
      <c r="AF2300" s="199">
        <v>0.19</v>
      </c>
      <c r="AG2300" s="200"/>
      <c r="AK2300" s="48" t="s">
        <v>15148</v>
      </c>
      <c r="AM2300" s="48" t="s">
        <v>3846</v>
      </c>
      <c r="AN2300" s="48" t="s">
        <v>8160</v>
      </c>
      <c r="AQ2300" s="123" t="s">
        <v>15149</v>
      </c>
      <c r="AR2300" s="179">
        <v>0.19</v>
      </c>
      <c r="AS2300" s="180" t="s">
        <v>8600</v>
      </c>
      <c r="AT2300" s="181">
        <v>500</v>
      </c>
      <c r="AU2300" s="181">
        <v>3</v>
      </c>
      <c r="AV2300" s="180" t="s">
        <v>8711</v>
      </c>
    </row>
    <row r="2301" spans="1:48" ht="30" x14ac:dyDescent="0.2">
      <c r="A2301" s="92" t="s">
        <v>8713</v>
      </c>
      <c r="B2301" s="92" t="s">
        <v>8714</v>
      </c>
      <c r="C2301" s="117" t="s">
        <v>166</v>
      </c>
      <c r="D2301" s="92" t="s">
        <v>2310</v>
      </c>
      <c r="E2301" s="92" t="s">
        <v>8715</v>
      </c>
      <c r="F2301" s="92" t="s">
        <v>8599</v>
      </c>
      <c r="G2301" s="92" t="s">
        <v>8569</v>
      </c>
      <c r="H2301" s="92" t="s">
        <v>8570</v>
      </c>
      <c r="I2301" s="118" t="s">
        <v>8716</v>
      </c>
      <c r="J2301" s="119">
        <v>11</v>
      </c>
      <c r="K2301" s="119">
        <v>200</v>
      </c>
      <c r="L2301" s="119">
        <f t="shared" si="264"/>
        <v>19</v>
      </c>
      <c r="N2301" s="48" t="s">
        <v>173</v>
      </c>
      <c r="P2301" s="119">
        <v>0</v>
      </c>
      <c r="Q2301" s="119">
        <v>0</v>
      </c>
      <c r="R2301" s="119">
        <v>0</v>
      </c>
      <c r="S2301" s="119">
        <f t="shared" si="259"/>
        <v>0</v>
      </c>
      <c r="T2301" s="119">
        <f t="shared" si="260"/>
        <v>0</v>
      </c>
      <c r="U2301" s="119">
        <v>181</v>
      </c>
      <c r="V2301" s="119">
        <v>150</v>
      </c>
      <c r="W2301" s="119">
        <v>150</v>
      </c>
      <c r="X2301" s="119">
        <f t="shared" si="265"/>
        <v>-331</v>
      </c>
      <c r="Y2301" s="92" t="s">
        <v>12848</v>
      </c>
      <c r="Z2301" s="93">
        <v>0.54600000000000004</v>
      </c>
      <c r="AA2301" s="178">
        <v>0.54600000000000004</v>
      </c>
      <c r="AB2301" s="93">
        <f t="shared" si="261"/>
        <v>0</v>
      </c>
      <c r="AE2301" s="48" t="s">
        <v>15766</v>
      </c>
      <c r="AF2301" s="199">
        <v>0.54600000000000004</v>
      </c>
      <c r="AG2301" s="200"/>
      <c r="AK2301" s="48" t="s">
        <v>15148</v>
      </c>
      <c r="AM2301" s="48" t="s">
        <v>3846</v>
      </c>
      <c r="AN2301" s="48" t="s">
        <v>8160</v>
      </c>
      <c r="AQ2301" s="123"/>
      <c r="AR2301" s="179">
        <v>0.54600000000000004</v>
      </c>
      <c r="AS2301" s="180" t="s">
        <v>8569</v>
      </c>
      <c r="AT2301" s="181">
        <v>200</v>
      </c>
      <c r="AU2301" s="181">
        <v>11</v>
      </c>
      <c r="AV2301" s="180" t="s">
        <v>8716</v>
      </c>
    </row>
    <row r="2302" spans="1:48" ht="60" x14ac:dyDescent="0.2">
      <c r="A2302" s="92" t="s">
        <v>8717</v>
      </c>
      <c r="B2302" s="92" t="s">
        <v>8718</v>
      </c>
      <c r="C2302" s="117" t="s">
        <v>166</v>
      </c>
      <c r="D2302" s="92" t="s">
        <v>2310</v>
      </c>
      <c r="E2302" s="92" t="s">
        <v>8719</v>
      </c>
      <c r="F2302" s="92" t="s">
        <v>8599</v>
      </c>
      <c r="G2302" s="92" t="s">
        <v>8600</v>
      </c>
      <c r="H2302" s="92" t="s">
        <v>8720</v>
      </c>
      <c r="I2302" s="118" t="s">
        <v>8718</v>
      </c>
      <c r="J2302" s="119">
        <v>3</v>
      </c>
      <c r="K2302" s="119">
        <v>2000</v>
      </c>
      <c r="L2302" s="119">
        <f t="shared" si="264"/>
        <v>2000</v>
      </c>
      <c r="M2302" s="119">
        <v>520</v>
      </c>
      <c r="N2302" s="48" t="s">
        <v>173</v>
      </c>
      <c r="O2302" s="48" t="s">
        <v>504</v>
      </c>
      <c r="P2302" s="119">
        <v>0</v>
      </c>
      <c r="Q2302" s="119">
        <v>0</v>
      </c>
      <c r="R2302" s="119">
        <v>0</v>
      </c>
      <c r="S2302" s="119">
        <f t="shared" si="259"/>
        <v>0</v>
      </c>
      <c r="T2302" s="119">
        <f t="shared" si="260"/>
        <v>0</v>
      </c>
      <c r="U2302" s="119">
        <v>0</v>
      </c>
      <c r="V2302" s="119">
        <v>0</v>
      </c>
      <c r="W2302" s="119">
        <v>0</v>
      </c>
      <c r="X2302" s="119">
        <f t="shared" si="265"/>
        <v>0</v>
      </c>
      <c r="Y2302" s="92" t="s">
        <v>12844</v>
      </c>
      <c r="Z2302" s="93">
        <v>0.26</v>
      </c>
      <c r="AA2302" s="178">
        <v>0.26</v>
      </c>
      <c r="AB2302" s="93">
        <f t="shared" si="261"/>
        <v>0</v>
      </c>
      <c r="AE2302" s="48" t="s">
        <v>15766</v>
      </c>
      <c r="AF2302" s="199">
        <v>0.26</v>
      </c>
      <c r="AG2302" s="200"/>
      <c r="AK2302" s="48" t="s">
        <v>15148</v>
      </c>
      <c r="AM2302" s="48" t="s">
        <v>3846</v>
      </c>
      <c r="AN2302" s="48" t="s">
        <v>8160</v>
      </c>
      <c r="AQ2302" s="123"/>
      <c r="AR2302" s="179">
        <v>0.26</v>
      </c>
      <c r="AS2302" s="180" t="s">
        <v>8600</v>
      </c>
      <c r="AT2302" s="181">
        <v>2000</v>
      </c>
      <c r="AU2302" s="181">
        <v>3</v>
      </c>
      <c r="AV2302" s="180" t="s">
        <v>8718</v>
      </c>
    </row>
    <row r="2303" spans="1:48" ht="30" x14ac:dyDescent="0.2">
      <c r="A2303" s="92" t="s">
        <v>8721</v>
      </c>
      <c r="B2303" s="92" t="s">
        <v>8722</v>
      </c>
      <c r="C2303" s="117" t="s">
        <v>166</v>
      </c>
      <c r="D2303" s="92" t="s">
        <v>2310</v>
      </c>
      <c r="E2303" s="92" t="s">
        <v>8723</v>
      </c>
      <c r="F2303" s="92" t="s">
        <v>8599</v>
      </c>
      <c r="G2303" s="92" t="s">
        <v>8600</v>
      </c>
      <c r="H2303" s="92" t="s">
        <v>8601</v>
      </c>
      <c r="I2303" s="118" t="s">
        <v>8722</v>
      </c>
      <c r="J2303" s="119">
        <v>3</v>
      </c>
      <c r="K2303" s="119">
        <v>2000</v>
      </c>
      <c r="L2303" s="119">
        <f t="shared" si="264"/>
        <v>319</v>
      </c>
      <c r="N2303" s="48" t="s">
        <v>173</v>
      </c>
      <c r="P2303" s="119">
        <v>0</v>
      </c>
      <c r="Q2303" s="119">
        <v>0</v>
      </c>
      <c r="R2303" s="119">
        <v>0</v>
      </c>
      <c r="S2303" s="119">
        <f t="shared" si="259"/>
        <v>0</v>
      </c>
      <c r="T2303" s="119">
        <f t="shared" si="260"/>
        <v>0</v>
      </c>
      <c r="U2303" s="119">
        <v>1681</v>
      </c>
      <c r="V2303" s="119">
        <v>576</v>
      </c>
      <c r="W2303" s="119">
        <v>396</v>
      </c>
      <c r="X2303" s="119">
        <f t="shared" si="265"/>
        <v>-2257</v>
      </c>
      <c r="Y2303" s="92" t="s">
        <v>12848</v>
      </c>
      <c r="Z2303" s="93">
        <v>0.106</v>
      </c>
      <c r="AA2303" s="178">
        <v>0.12</v>
      </c>
      <c r="AB2303" s="93">
        <f t="shared" si="261"/>
        <v>1.3999999999999999E-2</v>
      </c>
      <c r="AE2303" s="48" t="s">
        <v>15766</v>
      </c>
      <c r="AF2303" s="199">
        <v>0.12</v>
      </c>
      <c r="AG2303" s="200"/>
      <c r="AK2303" s="48" t="s">
        <v>15148</v>
      </c>
      <c r="AM2303" s="48" t="s">
        <v>3846</v>
      </c>
      <c r="AN2303" s="48" t="s">
        <v>8160</v>
      </c>
      <c r="AQ2303" s="123" t="s">
        <v>15712</v>
      </c>
      <c r="AR2303" s="179">
        <v>0.12</v>
      </c>
      <c r="AS2303" s="180" t="s">
        <v>15782</v>
      </c>
      <c r="AT2303" s="181">
        <v>5000</v>
      </c>
      <c r="AU2303" s="181">
        <v>5</v>
      </c>
      <c r="AV2303" s="180" t="s">
        <v>8722</v>
      </c>
    </row>
    <row r="2304" spans="1:48" ht="30" x14ac:dyDescent="0.2">
      <c r="A2304" s="92" t="s">
        <v>8724</v>
      </c>
      <c r="B2304" s="92" t="s">
        <v>8725</v>
      </c>
      <c r="C2304" s="117" t="s">
        <v>166</v>
      </c>
      <c r="D2304" s="92" t="s">
        <v>2310</v>
      </c>
      <c r="E2304" s="92" t="s">
        <v>8726</v>
      </c>
      <c r="F2304" s="92" t="s">
        <v>8599</v>
      </c>
      <c r="G2304" s="92" t="s">
        <v>8600</v>
      </c>
      <c r="H2304" s="92" t="s">
        <v>8601</v>
      </c>
      <c r="I2304" s="118" t="s">
        <v>8725</v>
      </c>
      <c r="J2304" s="119">
        <v>3</v>
      </c>
      <c r="K2304" s="119">
        <v>200</v>
      </c>
      <c r="L2304" s="119">
        <f t="shared" si="264"/>
        <v>200</v>
      </c>
      <c r="M2304" s="119">
        <v>250</v>
      </c>
      <c r="N2304" s="48" t="s">
        <v>173</v>
      </c>
      <c r="P2304" s="119">
        <v>0</v>
      </c>
      <c r="Q2304" s="119">
        <v>0</v>
      </c>
      <c r="R2304" s="119">
        <v>0</v>
      </c>
      <c r="S2304" s="119">
        <f t="shared" si="259"/>
        <v>0</v>
      </c>
      <c r="T2304" s="119">
        <f t="shared" si="260"/>
        <v>0</v>
      </c>
      <c r="U2304" s="119">
        <v>0</v>
      </c>
      <c r="V2304" s="119">
        <v>0</v>
      </c>
      <c r="W2304" s="119">
        <v>0</v>
      </c>
      <c r="X2304" s="119">
        <f t="shared" si="265"/>
        <v>0</v>
      </c>
      <c r="Y2304" s="92" t="s">
        <v>12844</v>
      </c>
      <c r="Z2304" s="93">
        <v>1.25</v>
      </c>
      <c r="AA2304" s="178">
        <v>1.25</v>
      </c>
      <c r="AB2304" s="93">
        <f t="shared" si="261"/>
        <v>0</v>
      </c>
      <c r="AE2304" s="48" t="s">
        <v>15766</v>
      </c>
      <c r="AF2304" s="199">
        <v>1.25</v>
      </c>
      <c r="AG2304" s="200"/>
      <c r="AK2304" s="48" t="s">
        <v>15148</v>
      </c>
      <c r="AM2304" s="48" t="s">
        <v>3846</v>
      </c>
      <c r="AN2304" s="48" t="s">
        <v>8160</v>
      </c>
      <c r="AQ2304" s="123"/>
      <c r="AR2304" s="179">
        <v>1.25</v>
      </c>
      <c r="AS2304" s="180" t="s">
        <v>8600</v>
      </c>
      <c r="AT2304" s="181">
        <v>200</v>
      </c>
      <c r="AU2304" s="181">
        <v>3</v>
      </c>
      <c r="AV2304" s="180" t="s">
        <v>8725</v>
      </c>
    </row>
    <row r="2305" spans="1:48" ht="45" x14ac:dyDescent="0.2">
      <c r="A2305" s="92" t="s">
        <v>8727</v>
      </c>
      <c r="B2305" s="92" t="s">
        <v>8728</v>
      </c>
      <c r="C2305" s="117" t="s">
        <v>166</v>
      </c>
      <c r="D2305" s="92" t="s">
        <v>2310</v>
      </c>
      <c r="E2305" s="92" t="s">
        <v>8729</v>
      </c>
      <c r="F2305" s="92" t="s">
        <v>8599</v>
      </c>
      <c r="G2305" s="92" t="s">
        <v>8600</v>
      </c>
      <c r="H2305" s="92" t="s">
        <v>8601</v>
      </c>
      <c r="I2305" s="118" t="s">
        <v>8728</v>
      </c>
      <c r="J2305" s="119">
        <v>3</v>
      </c>
      <c r="K2305" s="119">
        <v>1000</v>
      </c>
      <c r="L2305" s="119">
        <f t="shared" si="264"/>
        <v>-3868</v>
      </c>
      <c r="N2305" s="48" t="s">
        <v>173</v>
      </c>
      <c r="P2305" s="119">
        <v>0</v>
      </c>
      <c r="Q2305" s="119">
        <v>0</v>
      </c>
      <c r="R2305" s="119">
        <v>0</v>
      </c>
      <c r="S2305" s="119">
        <f t="shared" si="259"/>
        <v>0</v>
      </c>
      <c r="T2305" s="119">
        <f t="shared" si="260"/>
        <v>0</v>
      </c>
      <c r="U2305" s="119">
        <v>4868</v>
      </c>
      <c r="V2305" s="119">
        <v>2518</v>
      </c>
      <c r="W2305" s="119">
        <v>2175</v>
      </c>
      <c r="X2305" s="119">
        <f t="shared" si="265"/>
        <v>-7386</v>
      </c>
      <c r="Y2305" s="92" t="s">
        <v>12848</v>
      </c>
      <c r="Z2305" s="93">
        <v>0.2</v>
      </c>
      <c r="AA2305" s="178">
        <v>0.14249999999999999</v>
      </c>
      <c r="AB2305" s="93">
        <f t="shared" si="261"/>
        <v>-5.7500000000000023E-2</v>
      </c>
      <c r="AE2305" s="48" t="s">
        <v>15767</v>
      </c>
      <c r="AF2305" s="199">
        <v>0.14249999999999999</v>
      </c>
      <c r="AG2305" s="200"/>
      <c r="AH2305" s="122">
        <v>5000</v>
      </c>
      <c r="AK2305" s="200" t="s">
        <v>15772</v>
      </c>
      <c r="AM2305" s="48" t="s">
        <v>3846</v>
      </c>
      <c r="AN2305" s="48" t="s">
        <v>8160</v>
      </c>
      <c r="AQ2305" s="123" t="s">
        <v>15783</v>
      </c>
      <c r="AR2305" s="179">
        <v>0.14249999999999999</v>
      </c>
      <c r="AS2305" s="180" t="s">
        <v>8600</v>
      </c>
      <c r="AT2305" s="181">
        <v>5000</v>
      </c>
      <c r="AU2305" s="181">
        <v>3</v>
      </c>
      <c r="AV2305" s="180" t="s">
        <v>8728</v>
      </c>
    </row>
    <row r="2306" spans="1:48" ht="30" x14ac:dyDescent="0.2">
      <c r="A2306" s="92" t="s">
        <v>8730</v>
      </c>
      <c r="B2306" s="92" t="s">
        <v>8731</v>
      </c>
      <c r="C2306" s="117" t="s">
        <v>166</v>
      </c>
      <c r="D2306" s="92" t="s">
        <v>2310</v>
      </c>
      <c r="E2306" s="92" t="s">
        <v>8732</v>
      </c>
      <c r="F2306" s="92" t="s">
        <v>8599</v>
      </c>
      <c r="G2306" s="92" t="s">
        <v>8600</v>
      </c>
      <c r="H2306" s="92" t="s">
        <v>8601</v>
      </c>
      <c r="I2306" s="118" t="s">
        <v>8731</v>
      </c>
      <c r="J2306" s="119">
        <v>3</v>
      </c>
      <c r="K2306" s="119">
        <v>1000</v>
      </c>
      <c r="L2306" s="119">
        <f t="shared" si="264"/>
        <v>-57</v>
      </c>
      <c r="M2306" s="119">
        <v>36.9</v>
      </c>
      <c r="N2306" s="48" t="s">
        <v>173</v>
      </c>
      <c r="P2306" s="119">
        <v>0</v>
      </c>
      <c r="Q2306" s="119">
        <v>0</v>
      </c>
      <c r="R2306" s="119">
        <v>0</v>
      </c>
      <c r="S2306" s="119">
        <f t="shared" si="259"/>
        <v>0</v>
      </c>
      <c r="T2306" s="119">
        <f t="shared" si="260"/>
        <v>0</v>
      </c>
      <c r="U2306" s="119">
        <v>1057</v>
      </c>
      <c r="V2306" s="119">
        <v>255</v>
      </c>
      <c r="W2306" s="119">
        <v>63</v>
      </c>
      <c r="X2306" s="119">
        <f t="shared" si="265"/>
        <v>-1312</v>
      </c>
      <c r="Y2306" s="92" t="s">
        <v>12848</v>
      </c>
      <c r="Z2306" s="93">
        <v>0.45</v>
      </c>
      <c r="AA2306" s="178">
        <v>0.45</v>
      </c>
      <c r="AB2306" s="93">
        <f t="shared" si="261"/>
        <v>0</v>
      </c>
      <c r="AE2306" s="48" t="s">
        <v>15766</v>
      </c>
      <c r="AF2306" s="199">
        <v>0.45</v>
      </c>
      <c r="AG2306" s="200"/>
      <c r="AK2306" s="48" t="s">
        <v>15148</v>
      </c>
      <c r="AM2306" s="48" t="s">
        <v>3846</v>
      </c>
      <c r="AN2306" s="48" t="s">
        <v>8160</v>
      </c>
      <c r="AQ2306" s="123"/>
      <c r="AR2306" s="179">
        <v>0.45</v>
      </c>
      <c r="AS2306" s="180" t="s">
        <v>8600</v>
      </c>
      <c r="AT2306" s="181">
        <v>1000</v>
      </c>
      <c r="AU2306" s="181">
        <v>3</v>
      </c>
      <c r="AV2306" s="180" t="s">
        <v>8731</v>
      </c>
    </row>
    <row r="2307" spans="1:48" ht="30" x14ac:dyDescent="0.2">
      <c r="A2307" s="132" t="s">
        <v>15784</v>
      </c>
      <c r="B2307" s="129" t="s">
        <v>15785</v>
      </c>
      <c r="C2307" s="117" t="s">
        <v>166</v>
      </c>
      <c r="D2307" s="92" t="s">
        <v>14046</v>
      </c>
      <c r="E2307" s="92" t="s">
        <v>15786</v>
      </c>
      <c r="F2307" s="92" t="s">
        <v>8599</v>
      </c>
      <c r="G2307" s="92" t="s">
        <v>8600</v>
      </c>
      <c r="H2307" s="92" t="s">
        <v>8601</v>
      </c>
      <c r="I2307" s="92" t="s">
        <v>15785</v>
      </c>
      <c r="J2307" s="119">
        <v>3</v>
      </c>
      <c r="K2307" s="119">
        <v>1000</v>
      </c>
      <c r="N2307" s="48" t="s">
        <v>173</v>
      </c>
      <c r="O2307" s="48" t="s">
        <v>278</v>
      </c>
      <c r="P2307" s="119">
        <v>0</v>
      </c>
      <c r="Q2307" s="119">
        <v>0</v>
      </c>
      <c r="R2307" s="119">
        <v>0</v>
      </c>
      <c r="S2307" s="119">
        <f t="shared" ref="S2307:S2370" si="266">P2307+Q2307</f>
        <v>0</v>
      </c>
      <c r="T2307" s="119">
        <f t="shared" ref="T2307:T2370" si="267">P2307+Q2307+R2307</f>
        <v>0</v>
      </c>
      <c r="U2307" s="119">
        <v>0</v>
      </c>
      <c r="V2307" s="119">
        <v>0</v>
      </c>
      <c r="W2307" s="119">
        <v>0</v>
      </c>
      <c r="X2307" s="119">
        <f t="shared" si="265"/>
        <v>0</v>
      </c>
      <c r="Y2307" s="92" t="s">
        <v>12844</v>
      </c>
      <c r="Z2307" s="171">
        <v>0.4</v>
      </c>
      <c r="AA2307" s="178">
        <v>0.4</v>
      </c>
      <c r="AB2307" s="93">
        <f t="shared" ref="AB2307:AB2370" si="268">AA2307-Z2307</f>
        <v>0</v>
      </c>
      <c r="AE2307" s="48" t="s">
        <v>15145</v>
      </c>
      <c r="AF2307" s="172">
        <v>0.4</v>
      </c>
      <c r="AK2307" s="48" t="s">
        <v>15443</v>
      </c>
      <c r="AM2307" s="131" t="s">
        <v>3846</v>
      </c>
      <c r="AN2307" s="131" t="s">
        <v>8160</v>
      </c>
      <c r="AQ2307" s="123"/>
      <c r="AR2307" s="179">
        <v>0.4</v>
      </c>
      <c r="AS2307" s="180" t="s">
        <v>8600</v>
      </c>
      <c r="AT2307" s="181">
        <v>1000</v>
      </c>
      <c r="AU2307" s="181">
        <v>3</v>
      </c>
      <c r="AV2307" s="180" t="s">
        <v>15785</v>
      </c>
    </row>
    <row r="2308" spans="1:48" ht="30" x14ac:dyDescent="0.2">
      <c r="A2308" s="92" t="s">
        <v>8733</v>
      </c>
      <c r="B2308" s="92" t="s">
        <v>8734</v>
      </c>
      <c r="C2308" s="117" t="s">
        <v>166</v>
      </c>
      <c r="D2308" s="92" t="s">
        <v>2310</v>
      </c>
      <c r="E2308" s="92" t="s">
        <v>8735</v>
      </c>
      <c r="F2308" s="92" t="s">
        <v>8599</v>
      </c>
      <c r="G2308" s="92" t="s">
        <v>6217</v>
      </c>
      <c r="H2308" s="92" t="s">
        <v>6218</v>
      </c>
      <c r="I2308" s="118" t="s">
        <v>8734</v>
      </c>
      <c r="J2308" s="119">
        <v>3</v>
      </c>
      <c r="K2308" s="119">
        <v>1000</v>
      </c>
      <c r="L2308" s="119">
        <f t="shared" ref="L2308:L2346" si="269">K2308-U2308</f>
        <v>942</v>
      </c>
      <c r="M2308" s="119"/>
      <c r="N2308" s="48" t="s">
        <v>173</v>
      </c>
      <c r="P2308" s="119">
        <v>0</v>
      </c>
      <c r="Q2308" s="119">
        <v>0</v>
      </c>
      <c r="R2308" s="119">
        <v>0</v>
      </c>
      <c r="S2308" s="119">
        <f t="shared" si="266"/>
        <v>0</v>
      </c>
      <c r="T2308" s="119">
        <f t="shared" si="267"/>
        <v>0</v>
      </c>
      <c r="U2308" s="119">
        <v>58</v>
      </c>
      <c r="V2308" s="119">
        <v>16</v>
      </c>
      <c r="W2308" s="119">
        <v>0</v>
      </c>
      <c r="X2308" s="119">
        <f t="shared" si="265"/>
        <v>-74</v>
      </c>
      <c r="Y2308" s="92" t="s">
        <v>12848</v>
      </c>
      <c r="Z2308" s="93">
        <v>0.45</v>
      </c>
      <c r="AA2308" s="178">
        <v>0.45</v>
      </c>
      <c r="AB2308" s="93">
        <f t="shared" si="268"/>
        <v>0</v>
      </c>
      <c r="AE2308" s="48" t="s">
        <v>15766</v>
      </c>
      <c r="AF2308" s="199">
        <v>0.45</v>
      </c>
      <c r="AG2308" s="200"/>
      <c r="AK2308" s="48" t="s">
        <v>15148</v>
      </c>
      <c r="AM2308" s="48" t="s">
        <v>3846</v>
      </c>
      <c r="AN2308" s="48" t="s">
        <v>8160</v>
      </c>
      <c r="AQ2308" s="123"/>
      <c r="AR2308" s="179">
        <v>0.45</v>
      </c>
      <c r="AS2308" s="180" t="s">
        <v>6217</v>
      </c>
      <c r="AT2308" s="181">
        <v>1000</v>
      </c>
      <c r="AU2308" s="181">
        <v>3</v>
      </c>
      <c r="AV2308" s="180" t="s">
        <v>8734</v>
      </c>
    </row>
    <row r="2309" spans="1:48" ht="60" x14ac:dyDescent="0.2">
      <c r="A2309" s="92" t="s">
        <v>8736</v>
      </c>
      <c r="B2309" s="92" t="s">
        <v>8737</v>
      </c>
      <c r="C2309" s="117" t="s">
        <v>166</v>
      </c>
      <c r="D2309" s="92" t="s">
        <v>2310</v>
      </c>
      <c r="E2309" s="92" t="s">
        <v>8738</v>
      </c>
      <c r="F2309" s="92" t="s">
        <v>8599</v>
      </c>
      <c r="G2309" s="92" t="s">
        <v>8600</v>
      </c>
      <c r="H2309" s="92" t="s">
        <v>8601</v>
      </c>
      <c r="I2309" s="118" t="s">
        <v>8737</v>
      </c>
      <c r="J2309" s="119">
        <v>3</v>
      </c>
      <c r="K2309" s="119">
        <v>2000</v>
      </c>
      <c r="L2309" s="119">
        <f t="shared" si="269"/>
        <v>1990</v>
      </c>
      <c r="M2309" s="119"/>
      <c r="N2309" s="48" t="s">
        <v>173</v>
      </c>
      <c r="O2309" s="48" t="s">
        <v>504</v>
      </c>
      <c r="P2309" s="119">
        <v>0</v>
      </c>
      <c r="Q2309" s="119">
        <v>0</v>
      </c>
      <c r="R2309" s="119">
        <v>0</v>
      </c>
      <c r="S2309" s="119">
        <f t="shared" si="266"/>
        <v>0</v>
      </c>
      <c r="T2309" s="119">
        <f t="shared" si="267"/>
        <v>0</v>
      </c>
      <c r="U2309" s="119">
        <v>10</v>
      </c>
      <c r="V2309" s="119">
        <v>2</v>
      </c>
      <c r="W2309" s="119">
        <v>0</v>
      </c>
      <c r="X2309" s="119">
        <f t="shared" si="265"/>
        <v>-12</v>
      </c>
      <c r="Y2309" s="92" t="s">
        <v>12848</v>
      </c>
      <c r="Z2309" s="93">
        <v>0.45</v>
      </c>
      <c r="AA2309" s="178">
        <v>0.45</v>
      </c>
      <c r="AB2309" s="93">
        <f t="shared" si="268"/>
        <v>0</v>
      </c>
      <c r="AE2309" s="48" t="s">
        <v>15767</v>
      </c>
      <c r="AF2309" s="199">
        <v>0.45</v>
      </c>
      <c r="AG2309" s="200"/>
      <c r="AH2309" s="122">
        <v>1000</v>
      </c>
      <c r="AK2309" s="200" t="s">
        <v>15772</v>
      </c>
      <c r="AM2309" s="48" t="s">
        <v>3846</v>
      </c>
      <c r="AN2309" s="48" t="s">
        <v>8160</v>
      </c>
      <c r="AQ2309" s="123" t="s">
        <v>15787</v>
      </c>
      <c r="AR2309" s="179">
        <v>0.45</v>
      </c>
      <c r="AS2309" s="180" t="s">
        <v>8600</v>
      </c>
      <c r="AT2309" s="181">
        <v>1000</v>
      </c>
      <c r="AU2309" s="181">
        <v>3</v>
      </c>
      <c r="AV2309" s="180" t="s">
        <v>8737</v>
      </c>
    </row>
    <row r="2310" spans="1:48" ht="30" x14ac:dyDescent="0.2">
      <c r="A2310" s="92" t="s">
        <v>8739</v>
      </c>
      <c r="B2310" s="92" t="s">
        <v>8740</v>
      </c>
      <c r="C2310" s="117" t="s">
        <v>166</v>
      </c>
      <c r="D2310" s="92" t="s">
        <v>2310</v>
      </c>
      <c r="E2310" s="92" t="s">
        <v>8741</v>
      </c>
      <c r="F2310" s="92" t="s">
        <v>8599</v>
      </c>
      <c r="G2310" s="92" t="s">
        <v>8600</v>
      </c>
      <c r="H2310" s="92" t="s">
        <v>8601</v>
      </c>
      <c r="I2310" s="118" t="s">
        <v>8740</v>
      </c>
      <c r="J2310" s="119">
        <v>3</v>
      </c>
      <c r="K2310" s="119">
        <v>1000</v>
      </c>
      <c r="L2310" s="119">
        <f t="shared" si="269"/>
        <v>955</v>
      </c>
      <c r="N2310" s="48" t="s">
        <v>173</v>
      </c>
      <c r="P2310" s="119">
        <v>0</v>
      </c>
      <c r="Q2310" s="119">
        <v>0</v>
      </c>
      <c r="R2310" s="119">
        <v>0</v>
      </c>
      <c r="S2310" s="119">
        <f t="shared" si="266"/>
        <v>0</v>
      </c>
      <c r="T2310" s="119">
        <f t="shared" si="267"/>
        <v>0</v>
      </c>
      <c r="U2310" s="119">
        <v>45</v>
      </c>
      <c r="V2310" s="119">
        <v>30</v>
      </c>
      <c r="W2310" s="119">
        <v>30</v>
      </c>
      <c r="X2310" s="119">
        <f t="shared" si="265"/>
        <v>-75</v>
      </c>
      <c r="Y2310" s="92" t="s">
        <v>12848</v>
      </c>
      <c r="Z2310" s="93">
        <v>0.45</v>
      </c>
      <c r="AA2310" s="178">
        <v>0.45</v>
      </c>
      <c r="AB2310" s="93">
        <f t="shared" si="268"/>
        <v>0</v>
      </c>
      <c r="AE2310" s="48" t="s">
        <v>15766</v>
      </c>
      <c r="AF2310" s="199">
        <v>0.45</v>
      </c>
      <c r="AG2310" s="200"/>
      <c r="AK2310" s="48" t="s">
        <v>15148</v>
      </c>
      <c r="AM2310" s="48" t="s">
        <v>3846</v>
      </c>
      <c r="AN2310" s="48" t="s">
        <v>8160</v>
      </c>
      <c r="AQ2310" s="123"/>
      <c r="AR2310" s="179">
        <v>0.45</v>
      </c>
      <c r="AS2310" s="180" t="s">
        <v>8600</v>
      </c>
      <c r="AT2310" s="181">
        <v>1000</v>
      </c>
      <c r="AU2310" s="181">
        <v>3</v>
      </c>
      <c r="AV2310" s="180" t="s">
        <v>8740</v>
      </c>
    </row>
    <row r="2311" spans="1:48" ht="45" x14ac:dyDescent="0.2">
      <c r="A2311" s="92" t="s">
        <v>8742</v>
      </c>
      <c r="B2311" s="92" t="s">
        <v>8743</v>
      </c>
      <c r="C2311" s="117" t="s">
        <v>166</v>
      </c>
      <c r="D2311" s="92" t="s">
        <v>2310</v>
      </c>
      <c r="E2311" s="92" t="s">
        <v>8744</v>
      </c>
      <c r="F2311" s="92" t="s">
        <v>8599</v>
      </c>
      <c r="G2311" s="92" t="s">
        <v>8600</v>
      </c>
      <c r="H2311" s="92" t="s">
        <v>8601</v>
      </c>
      <c r="I2311" s="118" t="s">
        <v>8743</v>
      </c>
      <c r="J2311" s="119">
        <v>3</v>
      </c>
      <c r="K2311" s="119">
        <v>5000</v>
      </c>
      <c r="L2311" s="119">
        <f t="shared" si="269"/>
        <v>4982</v>
      </c>
      <c r="M2311" s="119"/>
      <c r="N2311" s="48" t="s">
        <v>173</v>
      </c>
      <c r="P2311" s="119">
        <v>0</v>
      </c>
      <c r="Q2311" s="119">
        <v>0</v>
      </c>
      <c r="R2311" s="119">
        <v>0</v>
      </c>
      <c r="S2311" s="119">
        <f t="shared" si="266"/>
        <v>0</v>
      </c>
      <c r="T2311" s="119">
        <f t="shared" si="267"/>
        <v>0</v>
      </c>
      <c r="U2311" s="119">
        <v>18</v>
      </c>
      <c r="V2311" s="119">
        <v>46</v>
      </c>
      <c r="W2311" s="119">
        <v>105</v>
      </c>
      <c r="X2311" s="119">
        <f t="shared" si="265"/>
        <v>-64</v>
      </c>
      <c r="Y2311" s="92" t="s">
        <v>12848</v>
      </c>
      <c r="Z2311" s="93">
        <v>0.19</v>
      </c>
      <c r="AA2311" s="178">
        <v>0.75</v>
      </c>
      <c r="AB2311" s="93">
        <f t="shared" si="268"/>
        <v>0.56000000000000005</v>
      </c>
      <c r="AE2311" s="48" t="s">
        <v>15767</v>
      </c>
      <c r="AF2311" s="199">
        <v>0.75</v>
      </c>
      <c r="AG2311" s="200"/>
      <c r="AH2311" s="122">
        <v>500</v>
      </c>
      <c r="AK2311" s="200" t="s">
        <v>15772</v>
      </c>
      <c r="AM2311" s="48" t="s">
        <v>3846</v>
      </c>
      <c r="AN2311" s="48" t="s">
        <v>8160</v>
      </c>
      <c r="AQ2311" s="123" t="s">
        <v>15788</v>
      </c>
      <c r="AR2311" s="179">
        <v>0.75</v>
      </c>
      <c r="AS2311" s="180" t="s">
        <v>8600</v>
      </c>
      <c r="AT2311" s="181">
        <v>500</v>
      </c>
      <c r="AU2311" s="181">
        <v>3</v>
      </c>
      <c r="AV2311" s="180" t="s">
        <v>8743</v>
      </c>
    </row>
    <row r="2312" spans="1:48" ht="30" x14ac:dyDescent="0.2">
      <c r="A2312" s="92" t="s">
        <v>8745</v>
      </c>
      <c r="B2312" s="92" t="s">
        <v>8746</v>
      </c>
      <c r="C2312" s="117" t="s">
        <v>166</v>
      </c>
      <c r="D2312" s="92" t="s">
        <v>2310</v>
      </c>
      <c r="E2312" s="92" t="s">
        <v>8747</v>
      </c>
      <c r="F2312" s="92" t="s">
        <v>8599</v>
      </c>
      <c r="G2312" s="92" t="s">
        <v>8600</v>
      </c>
      <c r="H2312" s="92" t="s">
        <v>8601</v>
      </c>
      <c r="I2312" s="118" t="s">
        <v>8746</v>
      </c>
      <c r="J2312" s="119">
        <v>3</v>
      </c>
      <c r="K2312" s="119">
        <v>1000</v>
      </c>
      <c r="L2312" s="119">
        <f t="shared" si="269"/>
        <v>915</v>
      </c>
      <c r="M2312" s="119"/>
      <c r="N2312" s="48" t="s">
        <v>173</v>
      </c>
      <c r="P2312" s="119">
        <v>0</v>
      </c>
      <c r="Q2312" s="119">
        <v>0</v>
      </c>
      <c r="R2312" s="119">
        <v>0</v>
      </c>
      <c r="S2312" s="119">
        <f t="shared" si="266"/>
        <v>0</v>
      </c>
      <c r="T2312" s="119">
        <f t="shared" si="267"/>
        <v>0</v>
      </c>
      <c r="U2312" s="119">
        <v>85</v>
      </c>
      <c r="V2312" s="119">
        <v>0</v>
      </c>
      <c r="W2312" s="119">
        <v>0</v>
      </c>
      <c r="X2312" s="119">
        <f t="shared" si="265"/>
        <v>-85</v>
      </c>
      <c r="Y2312" s="92" t="s">
        <v>12848</v>
      </c>
      <c r="Z2312" s="93">
        <v>0.4</v>
      </c>
      <c r="AA2312" s="178">
        <v>0.4</v>
      </c>
      <c r="AB2312" s="93">
        <f t="shared" si="268"/>
        <v>0</v>
      </c>
      <c r="AE2312" s="48" t="s">
        <v>15766</v>
      </c>
      <c r="AF2312" s="199">
        <v>0.4</v>
      </c>
      <c r="AG2312" s="200"/>
      <c r="AK2312" s="48" t="s">
        <v>15148</v>
      </c>
      <c r="AM2312" s="48" t="s">
        <v>3846</v>
      </c>
      <c r="AN2312" s="48" t="s">
        <v>8160</v>
      </c>
      <c r="AQ2312" s="123"/>
      <c r="AR2312" s="179">
        <v>0.4</v>
      </c>
      <c r="AS2312" s="180" t="s">
        <v>8600</v>
      </c>
      <c r="AT2312" s="181">
        <v>1000</v>
      </c>
      <c r="AU2312" s="181">
        <v>3</v>
      </c>
      <c r="AV2312" s="180" t="s">
        <v>8746</v>
      </c>
    </row>
    <row r="2313" spans="1:48" ht="30" x14ac:dyDescent="0.2">
      <c r="A2313" s="92" t="s">
        <v>8748</v>
      </c>
      <c r="B2313" s="92" t="s">
        <v>8749</v>
      </c>
      <c r="C2313" s="117" t="s">
        <v>166</v>
      </c>
      <c r="D2313" s="92" t="s">
        <v>2310</v>
      </c>
      <c r="E2313" s="92" t="s">
        <v>8750</v>
      </c>
      <c r="F2313" s="92" t="s">
        <v>8599</v>
      </c>
      <c r="G2313" s="92" t="s">
        <v>8600</v>
      </c>
      <c r="H2313" s="92" t="s">
        <v>8601</v>
      </c>
      <c r="I2313" s="118" t="s">
        <v>8749</v>
      </c>
      <c r="J2313" s="119">
        <v>3</v>
      </c>
      <c r="K2313" s="119">
        <v>1000</v>
      </c>
      <c r="L2313" s="119">
        <f t="shared" si="269"/>
        <v>748</v>
      </c>
      <c r="N2313" s="48" t="s">
        <v>173</v>
      </c>
      <c r="P2313" s="119">
        <v>0</v>
      </c>
      <c r="Q2313" s="119">
        <v>0</v>
      </c>
      <c r="R2313" s="119">
        <v>0</v>
      </c>
      <c r="S2313" s="119">
        <f t="shared" si="266"/>
        <v>0</v>
      </c>
      <c r="T2313" s="119">
        <f t="shared" si="267"/>
        <v>0</v>
      </c>
      <c r="U2313" s="119">
        <v>252</v>
      </c>
      <c r="V2313" s="119">
        <v>428</v>
      </c>
      <c r="W2313" s="119">
        <v>0</v>
      </c>
      <c r="X2313" s="119">
        <f t="shared" si="265"/>
        <v>-680</v>
      </c>
      <c r="Y2313" s="92" t="s">
        <v>12848</v>
      </c>
      <c r="Z2313" s="93">
        <v>0.43</v>
      </c>
      <c r="AA2313" s="178">
        <v>0.43</v>
      </c>
      <c r="AB2313" s="93">
        <f t="shared" si="268"/>
        <v>0</v>
      </c>
      <c r="AE2313" s="48" t="s">
        <v>15766</v>
      </c>
      <c r="AF2313" s="199">
        <v>0.43</v>
      </c>
      <c r="AG2313" s="200"/>
      <c r="AK2313" s="48" t="s">
        <v>15148</v>
      </c>
      <c r="AM2313" s="48" t="s">
        <v>3846</v>
      </c>
      <c r="AN2313" s="48" t="s">
        <v>8160</v>
      </c>
      <c r="AQ2313" s="123"/>
      <c r="AR2313" s="179">
        <v>0.43</v>
      </c>
      <c r="AS2313" s="180" t="s">
        <v>8796</v>
      </c>
      <c r="AT2313" s="181">
        <v>1000</v>
      </c>
      <c r="AU2313" s="181">
        <v>2</v>
      </c>
      <c r="AV2313" s="180" t="s">
        <v>8749</v>
      </c>
    </row>
    <row r="2314" spans="1:48" ht="30" x14ac:dyDescent="0.2">
      <c r="A2314" s="92" t="s">
        <v>8751</v>
      </c>
      <c r="B2314" s="92" t="s">
        <v>8752</v>
      </c>
      <c r="C2314" s="117" t="s">
        <v>166</v>
      </c>
      <c r="D2314" s="92" t="s">
        <v>2310</v>
      </c>
      <c r="E2314" s="92" t="s">
        <v>8753</v>
      </c>
      <c r="F2314" s="92" t="s">
        <v>8599</v>
      </c>
      <c r="G2314" s="92" t="s">
        <v>8600</v>
      </c>
      <c r="H2314" s="92" t="s">
        <v>8601</v>
      </c>
      <c r="I2314" s="118" t="s">
        <v>8752</v>
      </c>
      <c r="J2314" s="119">
        <v>3</v>
      </c>
      <c r="K2314" s="119">
        <v>1000</v>
      </c>
      <c r="L2314" s="119">
        <f t="shared" si="269"/>
        <v>345</v>
      </c>
      <c r="M2314" s="119"/>
      <c r="N2314" s="48" t="s">
        <v>173</v>
      </c>
      <c r="P2314" s="119">
        <v>0</v>
      </c>
      <c r="Q2314" s="119">
        <v>0</v>
      </c>
      <c r="R2314" s="119">
        <v>0</v>
      </c>
      <c r="S2314" s="119">
        <f t="shared" si="266"/>
        <v>0</v>
      </c>
      <c r="T2314" s="119">
        <f t="shared" si="267"/>
        <v>0</v>
      </c>
      <c r="U2314" s="119">
        <v>655</v>
      </c>
      <c r="V2314" s="119">
        <v>162</v>
      </c>
      <c r="W2314" s="119">
        <v>162</v>
      </c>
      <c r="X2314" s="119">
        <f t="shared" si="265"/>
        <v>-817</v>
      </c>
      <c r="Y2314" s="92" t="s">
        <v>12848</v>
      </c>
      <c r="Z2314" s="93">
        <v>0.42</v>
      </c>
      <c r="AA2314" s="178">
        <v>0.42</v>
      </c>
      <c r="AB2314" s="93">
        <f t="shared" si="268"/>
        <v>0</v>
      </c>
      <c r="AE2314" s="48" t="s">
        <v>15766</v>
      </c>
      <c r="AF2314" s="199">
        <v>0.42</v>
      </c>
      <c r="AG2314" s="200"/>
      <c r="AK2314" s="48" t="s">
        <v>15148</v>
      </c>
      <c r="AM2314" s="48" t="s">
        <v>3846</v>
      </c>
      <c r="AN2314" s="48" t="s">
        <v>8160</v>
      </c>
      <c r="AQ2314" s="123"/>
      <c r="AR2314" s="179">
        <v>0.42</v>
      </c>
      <c r="AS2314" s="180" t="s">
        <v>8600</v>
      </c>
      <c r="AT2314" s="181">
        <v>1000</v>
      </c>
      <c r="AU2314" s="181">
        <v>3</v>
      </c>
      <c r="AV2314" s="180" t="s">
        <v>8752</v>
      </c>
    </row>
    <row r="2315" spans="1:48" ht="45" x14ac:dyDescent="0.2">
      <c r="A2315" s="92" t="s">
        <v>8754</v>
      </c>
      <c r="B2315" s="92" t="s">
        <v>8755</v>
      </c>
      <c r="C2315" s="117" t="s">
        <v>166</v>
      </c>
      <c r="D2315" s="92" t="s">
        <v>2310</v>
      </c>
      <c r="E2315" s="92" t="s">
        <v>8756</v>
      </c>
      <c r="F2315" s="92" t="s">
        <v>8599</v>
      </c>
      <c r="G2315" s="92" t="s">
        <v>8600</v>
      </c>
      <c r="H2315" s="92" t="s">
        <v>8601</v>
      </c>
      <c r="I2315" s="118" t="s">
        <v>8755</v>
      </c>
      <c r="J2315" s="119">
        <v>3</v>
      </c>
      <c r="K2315" s="119">
        <v>1000</v>
      </c>
      <c r="L2315" s="119">
        <f t="shared" si="269"/>
        <v>140</v>
      </c>
      <c r="M2315" s="92">
        <v>420</v>
      </c>
      <c r="N2315" s="48" t="s">
        <v>173</v>
      </c>
      <c r="P2315" s="119">
        <v>1000</v>
      </c>
      <c r="Q2315" s="119">
        <v>1000</v>
      </c>
      <c r="R2315" s="119">
        <v>0</v>
      </c>
      <c r="S2315" s="119">
        <f t="shared" si="266"/>
        <v>2000</v>
      </c>
      <c r="T2315" s="119">
        <f t="shared" si="267"/>
        <v>2000</v>
      </c>
      <c r="U2315" s="119">
        <v>860</v>
      </c>
      <c r="V2315" s="119">
        <v>315</v>
      </c>
      <c r="W2315" s="119">
        <v>318</v>
      </c>
      <c r="X2315" s="119">
        <f t="shared" si="265"/>
        <v>825</v>
      </c>
      <c r="Y2315" s="92" t="s">
        <v>12863</v>
      </c>
      <c r="Z2315" s="93">
        <v>0.42</v>
      </c>
      <c r="AA2315" s="178">
        <v>0.42</v>
      </c>
      <c r="AB2315" s="93">
        <f t="shared" si="268"/>
        <v>0</v>
      </c>
      <c r="AD2315" s="93">
        <v>0.39900000000000002</v>
      </c>
      <c r="AE2315" s="48" t="s">
        <v>15767</v>
      </c>
      <c r="AF2315" s="199">
        <v>0.39900000000000002</v>
      </c>
      <c r="AG2315" s="200"/>
      <c r="AK2315" s="200" t="s">
        <v>15789</v>
      </c>
      <c r="AM2315" s="48" t="s">
        <v>3846</v>
      </c>
      <c r="AN2315" s="48" t="s">
        <v>8160</v>
      </c>
      <c r="AQ2315" s="182" t="s">
        <v>15790</v>
      </c>
      <c r="AR2315" s="179">
        <v>0.42</v>
      </c>
      <c r="AS2315" s="180" t="s">
        <v>8600</v>
      </c>
      <c r="AT2315" s="181">
        <v>1000</v>
      </c>
      <c r="AU2315" s="181">
        <v>3</v>
      </c>
      <c r="AV2315" s="180" t="s">
        <v>8755</v>
      </c>
    </row>
    <row r="2316" spans="1:48" ht="45" x14ac:dyDescent="0.2">
      <c r="A2316" s="92" t="s">
        <v>8757</v>
      </c>
      <c r="B2316" s="92" t="s">
        <v>8758</v>
      </c>
      <c r="C2316" s="117" t="s">
        <v>166</v>
      </c>
      <c r="D2316" s="92" t="s">
        <v>2310</v>
      </c>
      <c r="E2316" s="92" t="s">
        <v>8759</v>
      </c>
      <c r="F2316" s="92" t="s">
        <v>8599</v>
      </c>
      <c r="G2316" s="92" t="s">
        <v>8600</v>
      </c>
      <c r="H2316" s="92" t="s">
        <v>8601</v>
      </c>
      <c r="I2316" s="118" t="s">
        <v>8758</v>
      </c>
      <c r="J2316" s="119">
        <v>3</v>
      </c>
      <c r="K2316" s="119">
        <v>1000</v>
      </c>
      <c r="L2316" s="119">
        <f t="shared" si="269"/>
        <v>276</v>
      </c>
      <c r="M2316" s="92">
        <v>550</v>
      </c>
      <c r="N2316" s="48" t="s">
        <v>173</v>
      </c>
      <c r="P2316" s="119">
        <v>1000</v>
      </c>
      <c r="Q2316" s="119">
        <v>1000</v>
      </c>
      <c r="R2316" s="119">
        <v>0</v>
      </c>
      <c r="S2316" s="119">
        <f t="shared" si="266"/>
        <v>2000</v>
      </c>
      <c r="T2316" s="119">
        <f t="shared" si="267"/>
        <v>2000</v>
      </c>
      <c r="U2316" s="119">
        <v>724</v>
      </c>
      <c r="V2316" s="119">
        <v>396</v>
      </c>
      <c r="W2316" s="119">
        <v>396</v>
      </c>
      <c r="X2316" s="119">
        <f t="shared" si="265"/>
        <v>880</v>
      </c>
      <c r="Y2316" s="92" t="s">
        <v>12863</v>
      </c>
      <c r="Z2316" s="93">
        <v>0.55000000000000004</v>
      </c>
      <c r="AA2316" s="178">
        <v>0.55000000000000004</v>
      </c>
      <c r="AB2316" s="93">
        <f t="shared" si="268"/>
        <v>0</v>
      </c>
      <c r="AD2316" s="93">
        <v>0.52249999999999996</v>
      </c>
      <c r="AE2316" s="48" t="s">
        <v>15767</v>
      </c>
      <c r="AF2316" s="199">
        <v>0.52249999999999996</v>
      </c>
      <c r="AG2316" s="200"/>
      <c r="AK2316" s="200" t="s">
        <v>15789</v>
      </c>
      <c r="AM2316" s="48" t="s">
        <v>3846</v>
      </c>
      <c r="AN2316" s="48" t="s">
        <v>8160</v>
      </c>
      <c r="AQ2316" s="182" t="s">
        <v>15790</v>
      </c>
      <c r="AR2316" s="179">
        <v>0.55000000000000004</v>
      </c>
      <c r="AS2316" s="180" t="s">
        <v>8600</v>
      </c>
      <c r="AT2316" s="181">
        <v>1000</v>
      </c>
      <c r="AU2316" s="181">
        <v>3</v>
      </c>
      <c r="AV2316" s="180" t="s">
        <v>8758</v>
      </c>
    </row>
    <row r="2317" spans="1:48" ht="30" x14ac:dyDescent="0.2">
      <c r="A2317" s="92" t="s">
        <v>8760</v>
      </c>
      <c r="B2317" s="92" t="s">
        <v>8761</v>
      </c>
      <c r="C2317" s="117" t="s">
        <v>166</v>
      </c>
      <c r="D2317" s="92" t="s">
        <v>2310</v>
      </c>
      <c r="E2317" s="92" t="s">
        <v>8762</v>
      </c>
      <c r="F2317" s="92" t="s">
        <v>8599</v>
      </c>
      <c r="G2317" s="92" t="s">
        <v>8600</v>
      </c>
      <c r="H2317" s="92" t="s">
        <v>8601</v>
      </c>
      <c r="I2317" s="118" t="s">
        <v>8761</v>
      </c>
      <c r="J2317" s="119">
        <v>3</v>
      </c>
      <c r="K2317" s="119">
        <v>1000</v>
      </c>
      <c r="L2317" s="119">
        <f t="shared" si="269"/>
        <v>820</v>
      </c>
      <c r="M2317" s="119"/>
      <c r="N2317" s="48" t="s">
        <v>173</v>
      </c>
      <c r="P2317" s="119">
        <v>0</v>
      </c>
      <c r="Q2317" s="119">
        <v>0</v>
      </c>
      <c r="R2317" s="119">
        <v>0</v>
      </c>
      <c r="S2317" s="119">
        <f t="shared" si="266"/>
        <v>0</v>
      </c>
      <c r="T2317" s="119">
        <f t="shared" si="267"/>
        <v>0</v>
      </c>
      <c r="U2317" s="119">
        <v>180</v>
      </c>
      <c r="V2317" s="119">
        <v>60</v>
      </c>
      <c r="W2317" s="119">
        <v>60</v>
      </c>
      <c r="X2317" s="119">
        <f t="shared" si="265"/>
        <v>-240</v>
      </c>
      <c r="Y2317" s="92" t="s">
        <v>12848</v>
      </c>
      <c r="Z2317" s="93">
        <v>0.35</v>
      </c>
      <c r="AA2317" s="178">
        <v>0.35</v>
      </c>
      <c r="AB2317" s="93">
        <f t="shared" si="268"/>
        <v>0</v>
      </c>
      <c r="AD2317" s="93">
        <v>0.33250000000000002</v>
      </c>
      <c r="AE2317" s="48" t="s">
        <v>15770</v>
      </c>
      <c r="AF2317" s="199">
        <v>0.33250000000000002</v>
      </c>
      <c r="AG2317" s="200"/>
      <c r="AK2317" s="200"/>
      <c r="AM2317" s="48" t="s">
        <v>3846</v>
      </c>
      <c r="AN2317" s="48" t="s">
        <v>8160</v>
      </c>
      <c r="AQ2317" s="182" t="s">
        <v>15791</v>
      </c>
      <c r="AR2317" s="179">
        <v>0.35</v>
      </c>
      <c r="AS2317" s="180" t="s">
        <v>8600</v>
      </c>
      <c r="AT2317" s="181">
        <v>1000</v>
      </c>
      <c r="AU2317" s="181">
        <v>3</v>
      </c>
      <c r="AV2317" s="180" t="s">
        <v>8761</v>
      </c>
    </row>
    <row r="2318" spans="1:48" ht="30" x14ac:dyDescent="0.2">
      <c r="A2318" s="92" t="s">
        <v>8763</v>
      </c>
      <c r="B2318" s="92" t="s">
        <v>8764</v>
      </c>
      <c r="C2318" s="117" t="s">
        <v>166</v>
      </c>
      <c r="D2318" s="92" t="s">
        <v>2310</v>
      </c>
      <c r="E2318" s="92" t="s">
        <v>8765</v>
      </c>
      <c r="F2318" s="92" t="s">
        <v>8599</v>
      </c>
      <c r="G2318" s="92" t="s">
        <v>8600</v>
      </c>
      <c r="H2318" s="92" t="s">
        <v>8601</v>
      </c>
      <c r="I2318" s="118" t="s">
        <v>8764</v>
      </c>
      <c r="J2318" s="119">
        <v>3</v>
      </c>
      <c r="K2318" s="119">
        <v>1000</v>
      </c>
      <c r="L2318" s="119">
        <f t="shared" si="269"/>
        <v>756</v>
      </c>
      <c r="M2318" s="119"/>
      <c r="N2318" s="48" t="s">
        <v>173</v>
      </c>
      <c r="P2318" s="119">
        <v>0</v>
      </c>
      <c r="Q2318" s="119">
        <v>0</v>
      </c>
      <c r="R2318" s="119">
        <v>0</v>
      </c>
      <c r="S2318" s="119">
        <f t="shared" si="266"/>
        <v>0</v>
      </c>
      <c r="T2318" s="119">
        <f t="shared" si="267"/>
        <v>0</v>
      </c>
      <c r="U2318" s="119">
        <v>244</v>
      </c>
      <c r="V2318" s="119">
        <v>90</v>
      </c>
      <c r="W2318" s="119">
        <v>90</v>
      </c>
      <c r="X2318" s="119">
        <f t="shared" si="265"/>
        <v>-334</v>
      </c>
      <c r="Y2318" s="92" t="s">
        <v>12848</v>
      </c>
      <c r="Z2318" s="93">
        <v>0.35</v>
      </c>
      <c r="AA2318" s="178">
        <v>0.35</v>
      </c>
      <c r="AB2318" s="93">
        <f t="shared" si="268"/>
        <v>0</v>
      </c>
      <c r="AE2318" s="48" t="s">
        <v>15766</v>
      </c>
      <c r="AF2318" s="199">
        <v>0.35</v>
      </c>
      <c r="AG2318" s="200"/>
      <c r="AK2318" s="48" t="s">
        <v>15148</v>
      </c>
      <c r="AM2318" s="48" t="s">
        <v>3846</v>
      </c>
      <c r="AN2318" s="48" t="s">
        <v>8160</v>
      </c>
      <c r="AQ2318" s="123"/>
      <c r="AR2318" s="179">
        <v>0.35</v>
      </c>
      <c r="AS2318" s="180" t="s">
        <v>8600</v>
      </c>
      <c r="AT2318" s="181">
        <v>1000</v>
      </c>
      <c r="AU2318" s="181">
        <v>3</v>
      </c>
      <c r="AV2318" s="180" t="s">
        <v>8764</v>
      </c>
    </row>
    <row r="2319" spans="1:48" ht="30" x14ac:dyDescent="0.2">
      <c r="A2319" s="92" t="s">
        <v>8766</v>
      </c>
      <c r="B2319" s="92" t="s">
        <v>8767</v>
      </c>
      <c r="C2319" s="117" t="s">
        <v>166</v>
      </c>
      <c r="D2319" s="92" t="s">
        <v>2310</v>
      </c>
      <c r="E2319" s="92" t="s">
        <v>8768</v>
      </c>
      <c r="F2319" s="92" t="s">
        <v>8599</v>
      </c>
      <c r="G2319" s="92" t="s">
        <v>8600</v>
      </c>
      <c r="H2319" s="92" t="s">
        <v>8601</v>
      </c>
      <c r="I2319" s="118" t="s">
        <v>8767</v>
      </c>
      <c r="J2319" s="119">
        <v>3</v>
      </c>
      <c r="K2319" s="119">
        <v>1000</v>
      </c>
      <c r="L2319" s="119">
        <f t="shared" si="269"/>
        <v>997</v>
      </c>
      <c r="M2319" s="119"/>
      <c r="N2319" s="48" t="s">
        <v>173</v>
      </c>
      <c r="P2319" s="119">
        <v>0</v>
      </c>
      <c r="Q2319" s="119">
        <v>0</v>
      </c>
      <c r="R2319" s="119">
        <v>0</v>
      </c>
      <c r="S2319" s="119">
        <f t="shared" si="266"/>
        <v>0</v>
      </c>
      <c r="T2319" s="119">
        <f t="shared" si="267"/>
        <v>0</v>
      </c>
      <c r="U2319" s="119">
        <v>3</v>
      </c>
      <c r="V2319" s="119">
        <v>0</v>
      </c>
      <c r="W2319" s="119">
        <v>0</v>
      </c>
      <c r="X2319" s="119">
        <f t="shared" ref="X2319:X2350" si="270">T2319-(U2319+V2319)</f>
        <v>-3</v>
      </c>
      <c r="Y2319" s="92" t="s">
        <v>12848</v>
      </c>
      <c r="Z2319" s="93">
        <v>0.35</v>
      </c>
      <c r="AA2319" s="178">
        <v>0.35</v>
      </c>
      <c r="AB2319" s="93">
        <f t="shared" si="268"/>
        <v>0</v>
      </c>
      <c r="AE2319" s="48" t="s">
        <v>15766</v>
      </c>
      <c r="AF2319" s="199">
        <v>0.35</v>
      </c>
      <c r="AG2319" s="200"/>
      <c r="AK2319" s="48" t="s">
        <v>15148</v>
      </c>
      <c r="AM2319" s="48" t="s">
        <v>3846</v>
      </c>
      <c r="AN2319" s="48" t="s">
        <v>8160</v>
      </c>
      <c r="AQ2319" s="123"/>
      <c r="AR2319" s="179">
        <v>0.35</v>
      </c>
      <c r="AS2319" s="180" t="s">
        <v>8600</v>
      </c>
      <c r="AT2319" s="181">
        <v>1000</v>
      </c>
      <c r="AU2319" s="181">
        <v>3</v>
      </c>
      <c r="AV2319" s="180" t="s">
        <v>8767</v>
      </c>
    </row>
    <row r="2320" spans="1:48" ht="30" x14ac:dyDescent="0.2">
      <c r="A2320" s="92" t="s">
        <v>8769</v>
      </c>
      <c r="B2320" s="92" t="s">
        <v>8770</v>
      </c>
      <c r="C2320" s="117" t="s">
        <v>166</v>
      </c>
      <c r="D2320" s="92" t="s">
        <v>2310</v>
      </c>
      <c r="E2320" s="92" t="s">
        <v>8771</v>
      </c>
      <c r="F2320" s="92" t="s">
        <v>8599</v>
      </c>
      <c r="G2320" s="92" t="s">
        <v>8600</v>
      </c>
      <c r="H2320" s="92" t="s">
        <v>8601</v>
      </c>
      <c r="I2320" s="118" t="s">
        <v>8770</v>
      </c>
      <c r="J2320" s="119">
        <v>3</v>
      </c>
      <c r="K2320" s="119">
        <v>1000</v>
      </c>
      <c r="L2320" s="119">
        <f t="shared" si="269"/>
        <v>931</v>
      </c>
      <c r="M2320" s="119"/>
      <c r="N2320" s="48" t="s">
        <v>173</v>
      </c>
      <c r="P2320" s="119">
        <v>0</v>
      </c>
      <c r="Q2320" s="119">
        <v>0</v>
      </c>
      <c r="R2320" s="119">
        <v>0</v>
      </c>
      <c r="S2320" s="119">
        <f t="shared" si="266"/>
        <v>0</v>
      </c>
      <c r="T2320" s="119">
        <f t="shared" si="267"/>
        <v>0</v>
      </c>
      <c r="U2320" s="119">
        <v>69</v>
      </c>
      <c r="V2320" s="119">
        <v>24</v>
      </c>
      <c r="W2320" s="119">
        <v>24</v>
      </c>
      <c r="X2320" s="119">
        <f t="shared" si="270"/>
        <v>-93</v>
      </c>
      <c r="Y2320" s="92" t="s">
        <v>12848</v>
      </c>
      <c r="Z2320" s="93">
        <v>0.106</v>
      </c>
      <c r="AA2320" s="178">
        <v>0.45</v>
      </c>
      <c r="AB2320" s="93">
        <f t="shared" si="268"/>
        <v>0.34400000000000003</v>
      </c>
      <c r="AE2320" s="48" t="s">
        <v>15766</v>
      </c>
      <c r="AF2320" s="199">
        <v>0.45</v>
      </c>
      <c r="AG2320" s="200"/>
      <c r="AK2320" s="48" t="s">
        <v>15148</v>
      </c>
      <c r="AM2320" s="48" t="s">
        <v>3846</v>
      </c>
      <c r="AN2320" s="48" t="s">
        <v>8160</v>
      </c>
      <c r="AQ2320" s="123" t="s">
        <v>15712</v>
      </c>
      <c r="AR2320" s="179">
        <v>0.45</v>
      </c>
      <c r="AS2320" s="180" t="s">
        <v>8600</v>
      </c>
      <c r="AT2320" s="181">
        <v>1000</v>
      </c>
      <c r="AU2320" s="181">
        <v>3</v>
      </c>
      <c r="AV2320" s="180" t="s">
        <v>8770</v>
      </c>
    </row>
    <row r="2321" spans="1:48" ht="30" x14ac:dyDescent="0.2">
      <c r="A2321" s="92" t="s">
        <v>8772</v>
      </c>
      <c r="B2321" s="92" t="s">
        <v>8773</v>
      </c>
      <c r="C2321" s="117" t="s">
        <v>166</v>
      </c>
      <c r="D2321" s="92" t="s">
        <v>2310</v>
      </c>
      <c r="E2321" s="92" t="s">
        <v>8774</v>
      </c>
      <c r="F2321" s="92" t="s">
        <v>8599</v>
      </c>
      <c r="G2321" s="92" t="s">
        <v>8600</v>
      </c>
      <c r="H2321" s="92" t="s">
        <v>8601</v>
      </c>
      <c r="I2321" s="118" t="s">
        <v>8773</v>
      </c>
      <c r="J2321" s="119">
        <v>3</v>
      </c>
      <c r="K2321" s="119">
        <v>1000</v>
      </c>
      <c r="L2321" s="119">
        <f t="shared" si="269"/>
        <v>-6</v>
      </c>
      <c r="N2321" s="48" t="s">
        <v>173</v>
      </c>
      <c r="P2321" s="119">
        <v>0</v>
      </c>
      <c r="Q2321" s="119">
        <v>0</v>
      </c>
      <c r="R2321" s="119">
        <v>0</v>
      </c>
      <c r="S2321" s="119">
        <f t="shared" si="266"/>
        <v>0</v>
      </c>
      <c r="T2321" s="119">
        <f t="shared" si="267"/>
        <v>0</v>
      </c>
      <c r="U2321" s="119">
        <v>1006</v>
      </c>
      <c r="V2321" s="119">
        <v>735</v>
      </c>
      <c r="W2321" s="119">
        <v>735</v>
      </c>
      <c r="X2321" s="119">
        <f t="shared" si="270"/>
        <v>-1741</v>
      </c>
      <c r="Y2321" s="92" t="s">
        <v>12848</v>
      </c>
      <c r="Z2321" s="93">
        <v>0.35</v>
      </c>
      <c r="AA2321" s="178">
        <v>0.33250000000000002</v>
      </c>
      <c r="AB2321" s="93">
        <f t="shared" si="268"/>
        <v>-1.749999999999996E-2</v>
      </c>
      <c r="AE2321" s="48" t="s">
        <v>15767</v>
      </c>
      <c r="AF2321" s="199">
        <v>0.33250000000000002</v>
      </c>
      <c r="AG2321" s="200"/>
      <c r="AK2321" s="200" t="s">
        <v>15768</v>
      </c>
      <c r="AM2321" s="48" t="s">
        <v>3846</v>
      </c>
      <c r="AN2321" s="48" t="s">
        <v>8160</v>
      </c>
      <c r="AQ2321" s="123"/>
      <c r="AR2321" s="179">
        <v>0.33250000000000002</v>
      </c>
      <c r="AS2321" s="180" t="s">
        <v>8600</v>
      </c>
      <c r="AT2321" s="181">
        <v>1000</v>
      </c>
      <c r="AU2321" s="181">
        <v>3</v>
      </c>
      <c r="AV2321" s="180" t="s">
        <v>8773</v>
      </c>
    </row>
    <row r="2322" spans="1:48" ht="30" x14ac:dyDescent="0.2">
      <c r="A2322" s="92" t="s">
        <v>8775</v>
      </c>
      <c r="B2322" s="92" t="s">
        <v>8776</v>
      </c>
      <c r="C2322" s="117" t="s">
        <v>166</v>
      </c>
      <c r="D2322" s="92" t="s">
        <v>2310</v>
      </c>
      <c r="E2322" s="92" t="s">
        <v>8777</v>
      </c>
      <c r="F2322" s="92" t="s">
        <v>8599</v>
      </c>
      <c r="G2322" s="92" t="s">
        <v>8600</v>
      </c>
      <c r="H2322" s="92" t="s">
        <v>8601</v>
      </c>
      <c r="I2322" s="118" t="s">
        <v>8776</v>
      </c>
      <c r="J2322" s="119">
        <v>3</v>
      </c>
      <c r="K2322" s="119">
        <v>1000</v>
      </c>
      <c r="L2322" s="119">
        <f t="shared" si="269"/>
        <v>975</v>
      </c>
      <c r="M2322" s="119"/>
      <c r="N2322" s="48" t="s">
        <v>173</v>
      </c>
      <c r="P2322" s="119">
        <v>0</v>
      </c>
      <c r="Q2322" s="119">
        <v>0</v>
      </c>
      <c r="R2322" s="119">
        <v>0</v>
      </c>
      <c r="S2322" s="119">
        <f t="shared" si="266"/>
        <v>0</v>
      </c>
      <c r="T2322" s="119">
        <f t="shared" si="267"/>
        <v>0</v>
      </c>
      <c r="U2322" s="119">
        <v>25</v>
      </c>
      <c r="V2322" s="119">
        <v>95</v>
      </c>
      <c r="W2322" s="119">
        <v>165</v>
      </c>
      <c r="X2322" s="119">
        <f t="shared" si="270"/>
        <v>-120</v>
      </c>
      <c r="Y2322" s="92" t="s">
        <v>12848</v>
      </c>
      <c r="Z2322" s="93">
        <v>0.48</v>
      </c>
      <c r="AA2322" s="178">
        <v>0.48</v>
      </c>
      <c r="AB2322" s="93">
        <f t="shared" si="268"/>
        <v>0</v>
      </c>
      <c r="AE2322" s="48" t="s">
        <v>15145</v>
      </c>
      <c r="AF2322" s="172">
        <v>0.48</v>
      </c>
      <c r="AG2322" s="200"/>
      <c r="AK2322" s="48" t="s">
        <v>15148</v>
      </c>
      <c r="AM2322" s="48" t="s">
        <v>3846</v>
      </c>
      <c r="AN2322" s="48" t="s">
        <v>8160</v>
      </c>
      <c r="AQ2322" s="123"/>
      <c r="AR2322" s="179">
        <v>0.48</v>
      </c>
      <c r="AS2322" s="180" t="s">
        <v>8600</v>
      </c>
      <c r="AT2322" s="181">
        <v>1000</v>
      </c>
      <c r="AU2322" s="181">
        <v>3</v>
      </c>
      <c r="AV2322" s="180" t="s">
        <v>8776</v>
      </c>
    </row>
    <row r="2323" spans="1:48" ht="30" x14ac:dyDescent="0.2">
      <c r="A2323" s="92" t="s">
        <v>8778</v>
      </c>
      <c r="B2323" s="92" t="s">
        <v>8779</v>
      </c>
      <c r="C2323" s="117" t="s">
        <v>166</v>
      </c>
      <c r="D2323" s="92" t="s">
        <v>377</v>
      </c>
      <c r="E2323" s="92" t="s">
        <v>8780</v>
      </c>
      <c r="F2323" s="92" t="s">
        <v>8599</v>
      </c>
      <c r="G2323" s="92" t="s">
        <v>8600</v>
      </c>
      <c r="H2323" s="92" t="s">
        <v>8601</v>
      </c>
      <c r="I2323" s="118" t="s">
        <v>8779</v>
      </c>
      <c r="J2323" s="119">
        <v>3</v>
      </c>
      <c r="K2323" s="119">
        <v>1000</v>
      </c>
      <c r="L2323" s="119">
        <f t="shared" si="269"/>
        <v>1000</v>
      </c>
      <c r="M2323" s="119">
        <v>540</v>
      </c>
      <c r="N2323" s="48" t="s">
        <v>173</v>
      </c>
      <c r="P2323" s="119">
        <v>0</v>
      </c>
      <c r="Q2323" s="119">
        <v>0</v>
      </c>
      <c r="R2323" s="119">
        <v>0</v>
      </c>
      <c r="S2323" s="119">
        <f t="shared" si="266"/>
        <v>0</v>
      </c>
      <c r="T2323" s="119">
        <f t="shared" si="267"/>
        <v>0</v>
      </c>
      <c r="U2323" s="119">
        <v>0</v>
      </c>
      <c r="V2323" s="119">
        <v>0</v>
      </c>
      <c r="W2323" s="119">
        <v>0</v>
      </c>
      <c r="X2323" s="119">
        <f t="shared" si="270"/>
        <v>0</v>
      </c>
      <c r="Y2323" s="92" t="s">
        <v>12844</v>
      </c>
      <c r="Z2323" s="93">
        <v>0.54</v>
      </c>
      <c r="AA2323" s="178">
        <v>0.54</v>
      </c>
      <c r="AB2323" s="93">
        <f t="shared" si="268"/>
        <v>0</v>
      </c>
      <c r="AE2323" s="48" t="s">
        <v>15766</v>
      </c>
      <c r="AF2323" s="199">
        <v>0.54</v>
      </c>
      <c r="AG2323" s="200"/>
      <c r="AK2323" s="48" t="s">
        <v>15148</v>
      </c>
      <c r="AM2323" s="48" t="s">
        <v>3846</v>
      </c>
      <c r="AN2323" s="48" t="s">
        <v>8160</v>
      </c>
      <c r="AQ2323" s="123"/>
      <c r="AR2323" s="179">
        <v>0.54</v>
      </c>
      <c r="AS2323" s="180" t="s">
        <v>8600</v>
      </c>
      <c r="AT2323" s="181">
        <v>1000</v>
      </c>
      <c r="AU2323" s="181">
        <v>3</v>
      </c>
      <c r="AV2323" s="180" t="s">
        <v>8779</v>
      </c>
    </row>
    <row r="2324" spans="1:48" ht="30" x14ac:dyDescent="0.2">
      <c r="A2324" s="92" t="s">
        <v>8781</v>
      </c>
      <c r="B2324" s="92" t="s">
        <v>8782</v>
      </c>
      <c r="C2324" s="117" t="s">
        <v>166</v>
      </c>
      <c r="D2324" s="92" t="s">
        <v>2310</v>
      </c>
      <c r="E2324" s="92" t="s">
        <v>8783</v>
      </c>
      <c r="F2324" s="92" t="s">
        <v>8599</v>
      </c>
      <c r="G2324" s="92" t="s">
        <v>8600</v>
      </c>
      <c r="H2324" s="92" t="s">
        <v>8601</v>
      </c>
      <c r="I2324" s="118" t="s">
        <v>8782</v>
      </c>
      <c r="J2324" s="119">
        <v>3</v>
      </c>
      <c r="K2324" s="119">
        <v>1000</v>
      </c>
      <c r="L2324" s="119">
        <f t="shared" si="269"/>
        <v>484</v>
      </c>
      <c r="N2324" s="48" t="s">
        <v>173</v>
      </c>
      <c r="P2324" s="119">
        <v>0</v>
      </c>
      <c r="Q2324" s="119">
        <v>0</v>
      </c>
      <c r="R2324" s="119">
        <v>0</v>
      </c>
      <c r="S2324" s="119">
        <f t="shared" si="266"/>
        <v>0</v>
      </c>
      <c r="T2324" s="119">
        <f t="shared" si="267"/>
        <v>0</v>
      </c>
      <c r="U2324" s="119">
        <v>516</v>
      </c>
      <c r="V2324" s="119">
        <v>504</v>
      </c>
      <c r="W2324" s="119">
        <v>504</v>
      </c>
      <c r="X2324" s="119">
        <f t="shared" si="270"/>
        <v>-1020</v>
      </c>
      <c r="Y2324" s="92" t="s">
        <v>12848</v>
      </c>
      <c r="Z2324" s="93">
        <v>0.74</v>
      </c>
      <c r="AA2324" s="178">
        <v>0.74</v>
      </c>
      <c r="AB2324" s="93">
        <f t="shared" si="268"/>
        <v>0</v>
      </c>
      <c r="AE2324" s="48" t="s">
        <v>15766</v>
      </c>
      <c r="AF2324" s="199">
        <v>0.74</v>
      </c>
      <c r="AG2324" s="200"/>
      <c r="AK2324" s="48" t="s">
        <v>15148</v>
      </c>
      <c r="AM2324" s="48" t="s">
        <v>3846</v>
      </c>
      <c r="AN2324" s="48" t="s">
        <v>8160</v>
      </c>
      <c r="AQ2324" s="123"/>
      <c r="AR2324" s="179">
        <v>0.74</v>
      </c>
      <c r="AS2324" s="180" t="s">
        <v>8600</v>
      </c>
      <c r="AT2324" s="181">
        <v>1000</v>
      </c>
      <c r="AU2324" s="181">
        <v>3</v>
      </c>
      <c r="AV2324" s="180" t="s">
        <v>8782</v>
      </c>
    </row>
    <row r="2325" spans="1:48" ht="30" x14ac:dyDescent="0.2">
      <c r="A2325" s="92" t="s">
        <v>8784</v>
      </c>
      <c r="B2325" s="92" t="s">
        <v>8785</v>
      </c>
      <c r="C2325" s="117" t="s">
        <v>166</v>
      </c>
      <c r="D2325" s="92" t="s">
        <v>2310</v>
      </c>
      <c r="E2325" s="92" t="s">
        <v>8786</v>
      </c>
      <c r="F2325" s="92" t="s">
        <v>8599</v>
      </c>
      <c r="G2325" s="92" t="s">
        <v>8600</v>
      </c>
      <c r="H2325" s="92" t="s">
        <v>8601</v>
      </c>
      <c r="I2325" s="118" t="s">
        <v>8785</v>
      </c>
      <c r="J2325" s="119">
        <v>3</v>
      </c>
      <c r="K2325" s="119">
        <v>1000</v>
      </c>
      <c r="L2325" s="119">
        <f t="shared" si="269"/>
        <v>915</v>
      </c>
      <c r="M2325" s="119"/>
      <c r="N2325" s="48" t="s">
        <v>173</v>
      </c>
      <c r="P2325" s="119">
        <v>0</v>
      </c>
      <c r="Q2325" s="119">
        <v>0</v>
      </c>
      <c r="R2325" s="119">
        <v>0</v>
      </c>
      <c r="S2325" s="119">
        <f t="shared" si="266"/>
        <v>0</v>
      </c>
      <c r="T2325" s="119">
        <f t="shared" si="267"/>
        <v>0</v>
      </c>
      <c r="U2325" s="119">
        <v>85</v>
      </c>
      <c r="V2325" s="119">
        <v>51</v>
      </c>
      <c r="W2325" s="119">
        <v>51</v>
      </c>
      <c r="X2325" s="119">
        <f t="shared" si="270"/>
        <v>-136</v>
      </c>
      <c r="Y2325" s="92" t="s">
        <v>12848</v>
      </c>
      <c r="Z2325" s="93">
        <v>0.55000000000000004</v>
      </c>
      <c r="AA2325" s="178">
        <v>0.55000000000000004</v>
      </c>
      <c r="AB2325" s="93">
        <f t="shared" si="268"/>
        <v>0</v>
      </c>
      <c r="AE2325" s="48" t="s">
        <v>15766</v>
      </c>
      <c r="AF2325" s="199">
        <v>0.55000000000000004</v>
      </c>
      <c r="AG2325" s="200"/>
      <c r="AK2325" s="48" t="s">
        <v>15148</v>
      </c>
      <c r="AM2325" s="48" t="s">
        <v>3846</v>
      </c>
      <c r="AN2325" s="48" t="s">
        <v>8160</v>
      </c>
      <c r="AQ2325" s="123"/>
      <c r="AR2325" s="179">
        <v>0.55000000000000004</v>
      </c>
      <c r="AS2325" s="180" t="s">
        <v>8600</v>
      </c>
      <c r="AT2325" s="181">
        <v>1000</v>
      </c>
      <c r="AU2325" s="181">
        <v>3</v>
      </c>
      <c r="AV2325" s="180" t="s">
        <v>8785</v>
      </c>
    </row>
    <row r="2326" spans="1:48" ht="30" x14ac:dyDescent="0.2">
      <c r="A2326" s="92" t="s">
        <v>8787</v>
      </c>
      <c r="B2326" s="92" t="s">
        <v>8788</v>
      </c>
      <c r="C2326" s="117" t="s">
        <v>166</v>
      </c>
      <c r="D2326" s="92" t="s">
        <v>2310</v>
      </c>
      <c r="E2326" s="92" t="s">
        <v>8789</v>
      </c>
      <c r="F2326" s="92" t="s">
        <v>8599</v>
      </c>
      <c r="G2326" s="92" t="s">
        <v>8600</v>
      </c>
      <c r="H2326" s="92" t="s">
        <v>8601</v>
      </c>
      <c r="I2326" s="118" t="s">
        <v>8788</v>
      </c>
      <c r="J2326" s="119">
        <v>3</v>
      </c>
      <c r="K2326" s="119">
        <v>1000</v>
      </c>
      <c r="L2326" s="119">
        <f t="shared" si="269"/>
        <v>620</v>
      </c>
      <c r="M2326" s="119"/>
      <c r="N2326" s="48" t="s">
        <v>173</v>
      </c>
      <c r="P2326" s="119">
        <v>0</v>
      </c>
      <c r="Q2326" s="119">
        <v>0</v>
      </c>
      <c r="R2326" s="119">
        <v>0</v>
      </c>
      <c r="S2326" s="119">
        <f t="shared" si="266"/>
        <v>0</v>
      </c>
      <c r="T2326" s="119">
        <f t="shared" si="267"/>
        <v>0</v>
      </c>
      <c r="U2326" s="119">
        <v>380</v>
      </c>
      <c r="V2326" s="119">
        <v>168</v>
      </c>
      <c r="W2326" s="119">
        <v>168</v>
      </c>
      <c r="X2326" s="119">
        <f t="shared" si="270"/>
        <v>-548</v>
      </c>
      <c r="Y2326" s="92" t="s">
        <v>12848</v>
      </c>
      <c r="Z2326" s="93">
        <v>0.55000000000000004</v>
      </c>
      <c r="AA2326" s="178">
        <v>0.55000000000000004</v>
      </c>
      <c r="AB2326" s="93">
        <f t="shared" si="268"/>
        <v>0</v>
      </c>
      <c r="AE2326" s="48" t="s">
        <v>15766</v>
      </c>
      <c r="AF2326" s="199">
        <v>0.55000000000000004</v>
      </c>
      <c r="AG2326" s="200"/>
      <c r="AK2326" s="48" t="s">
        <v>15148</v>
      </c>
      <c r="AM2326" s="48" t="s">
        <v>3846</v>
      </c>
      <c r="AN2326" s="48" t="s">
        <v>8160</v>
      </c>
      <c r="AQ2326" s="123"/>
      <c r="AR2326" s="179">
        <v>0.55000000000000004</v>
      </c>
      <c r="AS2326" s="180" t="s">
        <v>8600</v>
      </c>
      <c r="AT2326" s="181">
        <v>1000</v>
      </c>
      <c r="AU2326" s="181">
        <v>3</v>
      </c>
      <c r="AV2326" s="180" t="s">
        <v>8788</v>
      </c>
    </row>
    <row r="2327" spans="1:48" ht="30" x14ac:dyDescent="0.2">
      <c r="A2327" s="92" t="s">
        <v>8790</v>
      </c>
      <c r="B2327" s="92" t="s">
        <v>8791</v>
      </c>
      <c r="C2327" s="117" t="s">
        <v>166</v>
      </c>
      <c r="D2327" s="92" t="s">
        <v>2310</v>
      </c>
      <c r="E2327" s="92" t="s">
        <v>8792</v>
      </c>
      <c r="F2327" s="92" t="s">
        <v>8599</v>
      </c>
      <c r="G2327" s="92" t="s">
        <v>8600</v>
      </c>
      <c r="H2327" s="92" t="s">
        <v>8601</v>
      </c>
      <c r="I2327" s="118" t="s">
        <v>8791</v>
      </c>
      <c r="J2327" s="119">
        <v>3</v>
      </c>
      <c r="K2327" s="119">
        <v>5000</v>
      </c>
      <c r="L2327" s="119">
        <f t="shared" si="269"/>
        <v>4423</v>
      </c>
      <c r="M2327" s="119"/>
      <c r="N2327" s="48" t="s">
        <v>173</v>
      </c>
      <c r="P2327" s="119">
        <v>0</v>
      </c>
      <c r="Q2327" s="119">
        <v>0</v>
      </c>
      <c r="R2327" s="119">
        <v>0</v>
      </c>
      <c r="S2327" s="119">
        <f t="shared" si="266"/>
        <v>0</v>
      </c>
      <c r="T2327" s="119">
        <f t="shared" si="267"/>
        <v>0</v>
      </c>
      <c r="U2327" s="119">
        <v>577</v>
      </c>
      <c r="V2327" s="119">
        <v>270</v>
      </c>
      <c r="W2327" s="119">
        <v>270</v>
      </c>
      <c r="X2327" s="119">
        <f t="shared" si="270"/>
        <v>-847</v>
      </c>
      <c r="Y2327" s="92" t="s">
        <v>12848</v>
      </c>
      <c r="Z2327" s="93">
        <v>0.41199999999999998</v>
      </c>
      <c r="AA2327" s="178">
        <v>0.41199999999999998</v>
      </c>
      <c r="AB2327" s="93">
        <f t="shared" si="268"/>
        <v>0</v>
      </c>
      <c r="AD2327" s="93">
        <v>0.19</v>
      </c>
      <c r="AE2327" s="48" t="s">
        <v>15792</v>
      </c>
      <c r="AF2327" s="199">
        <v>0.19</v>
      </c>
      <c r="AG2327" s="200"/>
      <c r="AK2327" s="200"/>
      <c r="AM2327" s="48" t="s">
        <v>3846</v>
      </c>
      <c r="AN2327" s="48" t="s">
        <v>8160</v>
      </c>
      <c r="AQ2327" s="182" t="s">
        <v>15791</v>
      </c>
      <c r="AR2327" s="179">
        <v>0.41199999999999998</v>
      </c>
      <c r="AS2327" s="180" t="s">
        <v>8600</v>
      </c>
      <c r="AT2327" s="181">
        <v>1000</v>
      </c>
      <c r="AU2327" s="181">
        <v>3</v>
      </c>
      <c r="AV2327" s="180" t="s">
        <v>8791</v>
      </c>
    </row>
    <row r="2328" spans="1:48" ht="30" x14ac:dyDescent="0.2">
      <c r="A2328" s="92" t="s">
        <v>8793</v>
      </c>
      <c r="B2328" s="92" t="s">
        <v>8794</v>
      </c>
      <c r="C2328" s="117" t="s">
        <v>166</v>
      </c>
      <c r="D2328" s="92" t="s">
        <v>2310</v>
      </c>
      <c r="E2328" s="92" t="s">
        <v>8795</v>
      </c>
      <c r="F2328" s="92" t="s">
        <v>8599</v>
      </c>
      <c r="G2328" s="92" t="s">
        <v>8600</v>
      </c>
      <c r="H2328" s="118" t="s">
        <v>8796</v>
      </c>
      <c r="I2328" s="118" t="s">
        <v>8794</v>
      </c>
      <c r="J2328" s="119">
        <v>3</v>
      </c>
      <c r="K2328" s="119">
        <v>1000</v>
      </c>
      <c r="L2328" s="119">
        <f t="shared" si="269"/>
        <v>1000</v>
      </c>
      <c r="M2328" s="138">
        <v>1380</v>
      </c>
      <c r="N2328" s="48" t="s">
        <v>173</v>
      </c>
      <c r="P2328" s="119">
        <v>0</v>
      </c>
      <c r="Q2328" s="119">
        <v>0</v>
      </c>
      <c r="R2328" s="119">
        <v>0</v>
      </c>
      <c r="S2328" s="119">
        <f t="shared" si="266"/>
        <v>0</v>
      </c>
      <c r="T2328" s="119">
        <f t="shared" si="267"/>
        <v>0</v>
      </c>
      <c r="U2328" s="119">
        <v>0</v>
      </c>
      <c r="V2328" s="119">
        <v>0</v>
      </c>
      <c r="W2328" s="119">
        <v>0</v>
      </c>
      <c r="X2328" s="119">
        <f t="shared" si="270"/>
        <v>0</v>
      </c>
      <c r="Y2328" s="92" t="s">
        <v>12844</v>
      </c>
      <c r="Z2328" s="93">
        <v>1.38</v>
      </c>
      <c r="AA2328" s="178">
        <v>1.38</v>
      </c>
      <c r="AB2328" s="93">
        <f t="shared" si="268"/>
        <v>0</v>
      </c>
      <c r="AE2328" s="48" t="s">
        <v>15766</v>
      </c>
      <c r="AF2328" s="199">
        <v>1.38</v>
      </c>
      <c r="AG2328" s="200"/>
      <c r="AK2328" s="48" t="s">
        <v>15148</v>
      </c>
      <c r="AM2328" s="48" t="s">
        <v>3846</v>
      </c>
      <c r="AN2328" s="48" t="s">
        <v>8160</v>
      </c>
      <c r="AQ2328" s="123"/>
      <c r="AR2328" s="179">
        <v>1.38</v>
      </c>
      <c r="AS2328" s="180" t="s">
        <v>8600</v>
      </c>
      <c r="AT2328" s="181">
        <v>1000</v>
      </c>
      <c r="AU2328" s="181">
        <v>3</v>
      </c>
      <c r="AV2328" s="180" t="s">
        <v>8794</v>
      </c>
    </row>
    <row r="2329" spans="1:48" ht="30" x14ac:dyDescent="0.2">
      <c r="A2329" s="92" t="s">
        <v>8797</v>
      </c>
      <c r="B2329" s="92" t="s">
        <v>8798</v>
      </c>
      <c r="C2329" s="117" t="s">
        <v>166</v>
      </c>
      <c r="D2329" s="92" t="s">
        <v>2310</v>
      </c>
      <c r="E2329" s="92" t="s">
        <v>8799</v>
      </c>
      <c r="F2329" s="92" t="s">
        <v>8599</v>
      </c>
      <c r="G2329" s="92" t="s">
        <v>8600</v>
      </c>
      <c r="H2329" s="118" t="s">
        <v>8796</v>
      </c>
      <c r="I2329" s="118" t="s">
        <v>8798</v>
      </c>
      <c r="J2329" s="119">
        <v>3</v>
      </c>
      <c r="K2329" s="119">
        <v>500</v>
      </c>
      <c r="L2329" s="119">
        <f t="shared" si="269"/>
        <v>500</v>
      </c>
      <c r="M2329" s="119">
        <v>750</v>
      </c>
      <c r="N2329" s="48" t="s">
        <v>173</v>
      </c>
      <c r="P2329" s="119">
        <v>0</v>
      </c>
      <c r="Q2329" s="119">
        <v>0</v>
      </c>
      <c r="R2329" s="119">
        <v>0</v>
      </c>
      <c r="S2329" s="119">
        <f t="shared" si="266"/>
        <v>0</v>
      </c>
      <c r="T2329" s="119">
        <f t="shared" si="267"/>
        <v>0</v>
      </c>
      <c r="U2329" s="119">
        <v>0</v>
      </c>
      <c r="V2329" s="119">
        <v>0</v>
      </c>
      <c r="W2329" s="119">
        <v>0</v>
      </c>
      <c r="X2329" s="119">
        <f t="shared" si="270"/>
        <v>0</v>
      </c>
      <c r="Y2329" s="92" t="s">
        <v>12844</v>
      </c>
      <c r="Z2329" s="93">
        <v>1.5</v>
      </c>
      <c r="AA2329" s="178">
        <v>1.5</v>
      </c>
      <c r="AB2329" s="93">
        <f t="shared" si="268"/>
        <v>0</v>
      </c>
      <c r="AE2329" s="48" t="s">
        <v>15766</v>
      </c>
      <c r="AF2329" s="199">
        <v>1.5</v>
      </c>
      <c r="AG2329" s="200"/>
      <c r="AK2329" s="48" t="s">
        <v>15148</v>
      </c>
      <c r="AM2329" s="48" t="s">
        <v>3846</v>
      </c>
      <c r="AN2329" s="48" t="s">
        <v>8160</v>
      </c>
      <c r="AQ2329" s="123"/>
      <c r="AR2329" s="179">
        <v>1.5</v>
      </c>
      <c r="AS2329" s="180" t="s">
        <v>8600</v>
      </c>
      <c r="AT2329" s="181">
        <v>1000</v>
      </c>
      <c r="AU2329" s="181">
        <v>3</v>
      </c>
      <c r="AV2329" s="180" t="s">
        <v>8798</v>
      </c>
    </row>
    <row r="2330" spans="1:48" ht="30" x14ac:dyDescent="0.2">
      <c r="A2330" s="92" t="s">
        <v>8800</v>
      </c>
      <c r="B2330" s="92" t="s">
        <v>8801</v>
      </c>
      <c r="C2330" s="117" t="s">
        <v>166</v>
      </c>
      <c r="D2330" s="92" t="s">
        <v>2310</v>
      </c>
      <c r="E2330" s="92" t="s">
        <v>8802</v>
      </c>
      <c r="F2330" s="92" t="s">
        <v>8599</v>
      </c>
      <c r="G2330" s="92" t="s">
        <v>8600</v>
      </c>
      <c r="H2330" s="92" t="s">
        <v>8601</v>
      </c>
      <c r="I2330" s="118" t="s">
        <v>8801</v>
      </c>
      <c r="J2330" s="119">
        <v>3</v>
      </c>
      <c r="K2330" s="119">
        <v>1000</v>
      </c>
      <c r="L2330" s="119">
        <f t="shared" si="269"/>
        <v>-106</v>
      </c>
      <c r="N2330" s="48" t="s">
        <v>173</v>
      </c>
      <c r="P2330" s="119">
        <v>0</v>
      </c>
      <c r="Q2330" s="119">
        <v>0</v>
      </c>
      <c r="R2330" s="119">
        <v>0</v>
      </c>
      <c r="S2330" s="119">
        <f t="shared" si="266"/>
        <v>0</v>
      </c>
      <c r="T2330" s="119">
        <f t="shared" si="267"/>
        <v>0</v>
      </c>
      <c r="U2330" s="119">
        <v>1106</v>
      </c>
      <c r="V2330" s="119">
        <v>1161</v>
      </c>
      <c r="W2330" s="119">
        <v>1098</v>
      </c>
      <c r="X2330" s="119">
        <f t="shared" si="270"/>
        <v>-2267</v>
      </c>
      <c r="Y2330" s="92" t="s">
        <v>12848</v>
      </c>
      <c r="Z2330" s="93">
        <v>0.2</v>
      </c>
      <c r="AA2330" s="178">
        <v>0.19</v>
      </c>
      <c r="AB2330" s="93">
        <f t="shared" si="268"/>
        <v>-1.0000000000000009E-2</v>
      </c>
      <c r="AE2330" s="48" t="s">
        <v>15767</v>
      </c>
      <c r="AF2330" s="199">
        <v>0.19</v>
      </c>
      <c r="AG2330" s="200"/>
      <c r="AK2330" s="200" t="s">
        <v>15768</v>
      </c>
      <c r="AM2330" s="48" t="s">
        <v>3846</v>
      </c>
      <c r="AN2330" s="48" t="s">
        <v>8160</v>
      </c>
      <c r="AQ2330" s="123"/>
      <c r="AR2330" s="179">
        <v>0.19</v>
      </c>
      <c r="AS2330" s="180" t="s">
        <v>8600</v>
      </c>
      <c r="AT2330" s="181">
        <v>1000</v>
      </c>
      <c r="AU2330" s="181">
        <v>3</v>
      </c>
      <c r="AV2330" s="180" t="s">
        <v>8801</v>
      </c>
    </row>
    <row r="2331" spans="1:48" ht="30" x14ac:dyDescent="0.2">
      <c r="A2331" s="92" t="s">
        <v>8803</v>
      </c>
      <c r="B2331" s="92" t="s">
        <v>8804</v>
      </c>
      <c r="C2331" s="117" t="s">
        <v>166</v>
      </c>
      <c r="D2331" s="92" t="s">
        <v>2310</v>
      </c>
      <c r="E2331" s="92" t="s">
        <v>8805</v>
      </c>
      <c r="F2331" s="92" t="s">
        <v>8599</v>
      </c>
      <c r="G2331" s="92" t="s">
        <v>8600</v>
      </c>
      <c r="H2331" s="92" t="s">
        <v>8601</v>
      </c>
      <c r="I2331" s="118" t="s">
        <v>8804</v>
      </c>
      <c r="J2331" s="119">
        <v>3</v>
      </c>
      <c r="K2331" s="119">
        <v>1000</v>
      </c>
      <c r="L2331" s="119">
        <f t="shared" si="269"/>
        <v>-372</v>
      </c>
      <c r="N2331" s="48" t="s">
        <v>173</v>
      </c>
      <c r="P2331" s="119">
        <v>0</v>
      </c>
      <c r="Q2331" s="119">
        <v>0</v>
      </c>
      <c r="R2331" s="119">
        <v>0</v>
      </c>
      <c r="S2331" s="119">
        <f t="shared" si="266"/>
        <v>0</v>
      </c>
      <c r="T2331" s="119">
        <f t="shared" si="267"/>
        <v>0</v>
      </c>
      <c r="U2331" s="119">
        <v>1372</v>
      </c>
      <c r="V2331" s="119">
        <v>769</v>
      </c>
      <c r="W2331" s="119">
        <v>600</v>
      </c>
      <c r="X2331" s="119">
        <f t="shared" si="270"/>
        <v>-2141</v>
      </c>
      <c r="Y2331" s="92" t="s">
        <v>12848</v>
      </c>
      <c r="Z2331" s="93">
        <v>0.2</v>
      </c>
      <c r="AA2331" s="178">
        <v>0.2</v>
      </c>
      <c r="AB2331" s="93">
        <f t="shared" si="268"/>
        <v>0</v>
      </c>
      <c r="AE2331" s="48" t="s">
        <v>15766</v>
      </c>
      <c r="AF2331" s="199">
        <v>0.2</v>
      </c>
      <c r="AG2331" s="200"/>
      <c r="AK2331" s="48" t="s">
        <v>15148</v>
      </c>
      <c r="AM2331" s="48" t="s">
        <v>3846</v>
      </c>
      <c r="AN2331" s="48" t="s">
        <v>8160</v>
      </c>
      <c r="AQ2331" s="123"/>
      <c r="AR2331" s="179">
        <v>0.2</v>
      </c>
      <c r="AS2331" s="180" t="s">
        <v>8600</v>
      </c>
      <c r="AT2331" s="181">
        <v>1000</v>
      </c>
      <c r="AU2331" s="181">
        <v>3</v>
      </c>
      <c r="AV2331" s="180" t="s">
        <v>8804</v>
      </c>
    </row>
    <row r="2332" spans="1:48" ht="30" x14ac:dyDescent="0.2">
      <c r="A2332" s="92" t="s">
        <v>8806</v>
      </c>
      <c r="B2332" s="92" t="s">
        <v>8807</v>
      </c>
      <c r="C2332" s="117" t="s">
        <v>166</v>
      </c>
      <c r="D2332" s="92" t="s">
        <v>2310</v>
      </c>
      <c r="E2332" s="92" t="s">
        <v>8808</v>
      </c>
      <c r="F2332" s="92" t="s">
        <v>8599</v>
      </c>
      <c r="G2332" s="92" t="s">
        <v>8600</v>
      </c>
      <c r="H2332" s="92" t="s">
        <v>8601</v>
      </c>
      <c r="I2332" s="118" t="s">
        <v>8807</v>
      </c>
      <c r="J2332" s="119">
        <v>3</v>
      </c>
      <c r="K2332" s="119">
        <v>1000</v>
      </c>
      <c r="L2332" s="119">
        <f t="shared" si="269"/>
        <v>-4848</v>
      </c>
      <c r="N2332" s="48" t="s">
        <v>173</v>
      </c>
      <c r="P2332" s="119">
        <v>2000</v>
      </c>
      <c r="Q2332" s="119">
        <v>2000</v>
      </c>
      <c r="R2332" s="119">
        <v>0</v>
      </c>
      <c r="S2332" s="119">
        <f t="shared" si="266"/>
        <v>4000</v>
      </c>
      <c r="T2332" s="119">
        <f t="shared" si="267"/>
        <v>4000</v>
      </c>
      <c r="U2332" s="119">
        <v>5848</v>
      </c>
      <c r="V2332" s="119">
        <v>3477</v>
      </c>
      <c r="W2332" s="119">
        <v>2745</v>
      </c>
      <c r="X2332" s="119">
        <f t="shared" si="270"/>
        <v>-5325</v>
      </c>
      <c r="Y2332" s="92" t="s">
        <v>12848</v>
      </c>
      <c r="Z2332" s="93">
        <v>0.2</v>
      </c>
      <c r="AA2332" s="178">
        <v>0.19</v>
      </c>
      <c r="AB2332" s="93">
        <f t="shared" si="268"/>
        <v>-1.0000000000000009E-2</v>
      </c>
      <c r="AE2332" s="48" t="s">
        <v>15767</v>
      </c>
      <c r="AF2332" s="199">
        <v>0.19</v>
      </c>
      <c r="AG2332" s="200"/>
      <c r="AK2332" s="200" t="s">
        <v>15768</v>
      </c>
      <c r="AM2332" s="48" t="s">
        <v>3846</v>
      </c>
      <c r="AN2332" s="48" t="s">
        <v>8160</v>
      </c>
      <c r="AQ2332" s="123"/>
      <c r="AR2332" s="179">
        <v>0.19</v>
      </c>
      <c r="AS2332" s="180" t="s">
        <v>8600</v>
      </c>
      <c r="AT2332" s="181">
        <v>1000</v>
      </c>
      <c r="AU2332" s="181">
        <v>3</v>
      </c>
      <c r="AV2332" s="180" t="s">
        <v>8807</v>
      </c>
    </row>
    <row r="2333" spans="1:48" ht="30" x14ac:dyDescent="0.2">
      <c r="A2333" s="92" t="s">
        <v>8809</v>
      </c>
      <c r="B2333" s="92" t="s">
        <v>8810</v>
      </c>
      <c r="C2333" s="117" t="s">
        <v>166</v>
      </c>
      <c r="D2333" s="92" t="s">
        <v>2310</v>
      </c>
      <c r="E2333" s="92" t="s">
        <v>8811</v>
      </c>
      <c r="F2333" s="92" t="s">
        <v>8599</v>
      </c>
      <c r="G2333" s="92" t="s">
        <v>8600</v>
      </c>
      <c r="H2333" s="92" t="s">
        <v>8601</v>
      </c>
      <c r="I2333" s="118" t="s">
        <v>8810</v>
      </c>
      <c r="J2333" s="119">
        <v>3</v>
      </c>
      <c r="K2333" s="119">
        <v>1000</v>
      </c>
      <c r="L2333" s="119">
        <f t="shared" si="269"/>
        <v>897</v>
      </c>
      <c r="M2333" s="119"/>
      <c r="N2333" s="48" t="s">
        <v>173</v>
      </c>
      <c r="P2333" s="119">
        <v>0</v>
      </c>
      <c r="Q2333" s="119">
        <v>0</v>
      </c>
      <c r="R2333" s="119">
        <v>0</v>
      </c>
      <c r="S2333" s="119">
        <f t="shared" si="266"/>
        <v>0</v>
      </c>
      <c r="T2333" s="119">
        <f t="shared" si="267"/>
        <v>0</v>
      </c>
      <c r="U2333" s="119">
        <v>103</v>
      </c>
      <c r="V2333" s="119">
        <v>0</v>
      </c>
      <c r="W2333" s="119">
        <v>0</v>
      </c>
      <c r="X2333" s="119">
        <f t="shared" si="270"/>
        <v>-103</v>
      </c>
      <c r="Y2333" s="92" t="s">
        <v>12848</v>
      </c>
      <c r="Z2333" s="93">
        <v>0.2</v>
      </c>
      <c r="AA2333" s="178">
        <v>0.2</v>
      </c>
      <c r="AB2333" s="93">
        <f t="shared" si="268"/>
        <v>0</v>
      </c>
      <c r="AE2333" s="48" t="s">
        <v>15766</v>
      </c>
      <c r="AF2333" s="199">
        <v>0.2</v>
      </c>
      <c r="AG2333" s="200"/>
      <c r="AK2333" s="48" t="s">
        <v>15148</v>
      </c>
      <c r="AM2333" s="48" t="s">
        <v>3846</v>
      </c>
      <c r="AN2333" s="48" t="s">
        <v>8160</v>
      </c>
      <c r="AQ2333" s="123"/>
      <c r="AR2333" s="179">
        <v>0.2</v>
      </c>
      <c r="AS2333" s="180" t="s">
        <v>8600</v>
      </c>
      <c r="AT2333" s="181">
        <v>1000</v>
      </c>
      <c r="AU2333" s="181">
        <v>3</v>
      </c>
      <c r="AV2333" s="180" t="s">
        <v>8810</v>
      </c>
    </row>
    <row r="2334" spans="1:48" ht="30" x14ac:dyDescent="0.2">
      <c r="A2334" s="92" t="s">
        <v>8812</v>
      </c>
      <c r="B2334" s="92" t="s">
        <v>8813</v>
      </c>
      <c r="C2334" s="117" t="s">
        <v>166</v>
      </c>
      <c r="D2334" s="92" t="s">
        <v>2310</v>
      </c>
      <c r="E2334" s="92" t="s">
        <v>8814</v>
      </c>
      <c r="F2334" s="92" t="s">
        <v>8599</v>
      </c>
      <c r="G2334" s="92" t="s">
        <v>8600</v>
      </c>
      <c r="H2334" s="92" t="s">
        <v>8601</v>
      </c>
      <c r="I2334" s="118" t="s">
        <v>8813</v>
      </c>
      <c r="J2334" s="119">
        <v>3</v>
      </c>
      <c r="K2334" s="119">
        <v>1000</v>
      </c>
      <c r="L2334" s="119">
        <f t="shared" si="269"/>
        <v>867</v>
      </c>
      <c r="M2334" s="119"/>
      <c r="N2334" s="48" t="s">
        <v>173</v>
      </c>
      <c r="P2334" s="119">
        <v>0</v>
      </c>
      <c r="Q2334" s="119">
        <v>0</v>
      </c>
      <c r="R2334" s="119">
        <v>0</v>
      </c>
      <c r="S2334" s="119">
        <f t="shared" si="266"/>
        <v>0</v>
      </c>
      <c r="T2334" s="119">
        <f t="shared" si="267"/>
        <v>0</v>
      </c>
      <c r="U2334" s="119">
        <v>133</v>
      </c>
      <c r="V2334" s="119">
        <v>90</v>
      </c>
      <c r="W2334" s="119">
        <v>90</v>
      </c>
      <c r="X2334" s="119">
        <f t="shared" si="270"/>
        <v>-223</v>
      </c>
      <c r="Y2334" s="92" t="s">
        <v>12848</v>
      </c>
      <c r="Z2334" s="93">
        <v>0.55000000000000004</v>
      </c>
      <c r="AA2334" s="178">
        <v>0.55000000000000004</v>
      </c>
      <c r="AB2334" s="93">
        <f t="shared" si="268"/>
        <v>0</v>
      </c>
      <c r="AE2334" s="48" t="s">
        <v>15766</v>
      </c>
      <c r="AF2334" s="199">
        <v>0.55000000000000004</v>
      </c>
      <c r="AG2334" s="200"/>
      <c r="AK2334" s="48" t="s">
        <v>15148</v>
      </c>
      <c r="AM2334" s="48" t="s">
        <v>3846</v>
      </c>
      <c r="AN2334" s="48" t="s">
        <v>8160</v>
      </c>
      <c r="AQ2334" s="123"/>
      <c r="AR2334" s="179">
        <v>0.55000000000000004</v>
      </c>
      <c r="AS2334" s="180" t="s">
        <v>8600</v>
      </c>
      <c r="AT2334" s="181">
        <v>1000</v>
      </c>
      <c r="AU2334" s="181">
        <v>3</v>
      </c>
      <c r="AV2334" s="180" t="s">
        <v>8813</v>
      </c>
    </row>
    <row r="2335" spans="1:48" ht="30" x14ac:dyDescent="0.2">
      <c r="A2335" s="92" t="s">
        <v>8815</v>
      </c>
      <c r="B2335" s="92" t="s">
        <v>8816</v>
      </c>
      <c r="C2335" s="117" t="s">
        <v>166</v>
      </c>
      <c r="D2335" s="92" t="s">
        <v>2310</v>
      </c>
      <c r="E2335" s="92" t="s">
        <v>8817</v>
      </c>
      <c r="F2335" s="92" t="s">
        <v>8599</v>
      </c>
      <c r="G2335" s="92" t="s">
        <v>8600</v>
      </c>
      <c r="H2335" s="92" t="s">
        <v>8601</v>
      </c>
      <c r="I2335" s="118" t="s">
        <v>8816</v>
      </c>
      <c r="J2335" s="119">
        <v>3</v>
      </c>
      <c r="K2335" s="119">
        <v>1000</v>
      </c>
      <c r="L2335" s="119">
        <f t="shared" si="269"/>
        <v>1000</v>
      </c>
      <c r="M2335" s="124">
        <v>1100</v>
      </c>
      <c r="N2335" s="48" t="s">
        <v>173</v>
      </c>
      <c r="P2335" s="119">
        <v>0</v>
      </c>
      <c r="Q2335" s="119">
        <v>0</v>
      </c>
      <c r="R2335" s="119">
        <v>0</v>
      </c>
      <c r="S2335" s="119">
        <f t="shared" si="266"/>
        <v>0</v>
      </c>
      <c r="T2335" s="119">
        <f t="shared" si="267"/>
        <v>0</v>
      </c>
      <c r="U2335" s="119">
        <v>0</v>
      </c>
      <c r="V2335" s="119">
        <v>0</v>
      </c>
      <c r="W2335" s="119">
        <v>0</v>
      </c>
      <c r="X2335" s="119">
        <f t="shared" si="270"/>
        <v>0</v>
      </c>
      <c r="Y2335" s="92" t="s">
        <v>12844</v>
      </c>
      <c r="Z2335" s="93">
        <v>1.1000000000000001</v>
      </c>
      <c r="AA2335" s="178">
        <v>1.1000000000000001</v>
      </c>
      <c r="AB2335" s="93">
        <f t="shared" si="268"/>
        <v>0</v>
      </c>
      <c r="AE2335" s="48" t="s">
        <v>15766</v>
      </c>
      <c r="AF2335" s="199">
        <v>1.1000000000000001</v>
      </c>
      <c r="AG2335" s="200"/>
      <c r="AK2335" s="48" t="s">
        <v>15148</v>
      </c>
      <c r="AM2335" s="48" t="s">
        <v>3846</v>
      </c>
      <c r="AN2335" s="48" t="s">
        <v>8160</v>
      </c>
      <c r="AQ2335" s="123"/>
      <c r="AR2335" s="179">
        <v>1.1000000000000001</v>
      </c>
      <c r="AS2335" s="180" t="s">
        <v>8600</v>
      </c>
      <c r="AT2335" s="181">
        <v>1000</v>
      </c>
      <c r="AU2335" s="181">
        <v>3</v>
      </c>
      <c r="AV2335" s="180" t="s">
        <v>8816</v>
      </c>
    </row>
    <row r="2336" spans="1:48" ht="30" x14ac:dyDescent="0.2">
      <c r="A2336" s="92" t="s">
        <v>8818</v>
      </c>
      <c r="B2336" s="92" t="s">
        <v>8819</v>
      </c>
      <c r="C2336" s="117" t="s">
        <v>166</v>
      </c>
      <c r="D2336" s="92" t="s">
        <v>2310</v>
      </c>
      <c r="E2336" s="92" t="s">
        <v>8820</v>
      </c>
      <c r="F2336" s="92" t="s">
        <v>8599</v>
      </c>
      <c r="G2336" s="92" t="s">
        <v>8600</v>
      </c>
      <c r="H2336" s="92" t="s">
        <v>8601</v>
      </c>
      <c r="I2336" s="118" t="s">
        <v>8819</v>
      </c>
      <c r="J2336" s="119">
        <v>3</v>
      </c>
      <c r="K2336" s="119">
        <v>1000</v>
      </c>
      <c r="L2336" s="119">
        <f t="shared" si="269"/>
        <v>957</v>
      </c>
      <c r="M2336" s="119"/>
      <c r="N2336" s="48" t="s">
        <v>173</v>
      </c>
      <c r="P2336" s="119">
        <v>0</v>
      </c>
      <c r="Q2336" s="119">
        <v>0</v>
      </c>
      <c r="R2336" s="119">
        <v>0</v>
      </c>
      <c r="S2336" s="119">
        <f t="shared" si="266"/>
        <v>0</v>
      </c>
      <c r="T2336" s="119">
        <f t="shared" si="267"/>
        <v>0</v>
      </c>
      <c r="U2336" s="119">
        <v>43</v>
      </c>
      <c r="V2336" s="119">
        <v>30</v>
      </c>
      <c r="W2336" s="119">
        <v>30</v>
      </c>
      <c r="X2336" s="119">
        <f t="shared" si="270"/>
        <v>-73</v>
      </c>
      <c r="Y2336" s="92" t="s">
        <v>12848</v>
      </c>
      <c r="Z2336" s="93">
        <v>0.55000000000000004</v>
      </c>
      <c r="AA2336" s="178">
        <v>0.55000000000000004</v>
      </c>
      <c r="AB2336" s="93">
        <f t="shared" si="268"/>
        <v>0</v>
      </c>
      <c r="AE2336" s="48" t="s">
        <v>15766</v>
      </c>
      <c r="AF2336" s="199">
        <v>0.55000000000000004</v>
      </c>
      <c r="AG2336" s="200"/>
      <c r="AK2336" s="48" t="s">
        <v>15148</v>
      </c>
      <c r="AM2336" s="48" t="s">
        <v>3846</v>
      </c>
      <c r="AN2336" s="48" t="s">
        <v>8160</v>
      </c>
      <c r="AQ2336" s="123"/>
      <c r="AR2336" s="179">
        <v>0.55000000000000004</v>
      </c>
      <c r="AS2336" s="180" t="s">
        <v>8600</v>
      </c>
      <c r="AT2336" s="181">
        <v>1000</v>
      </c>
      <c r="AU2336" s="181">
        <v>3</v>
      </c>
      <c r="AV2336" s="180" t="s">
        <v>8819</v>
      </c>
    </row>
    <row r="2337" spans="1:48" ht="30" x14ac:dyDescent="0.2">
      <c r="A2337" s="92" t="s">
        <v>8821</v>
      </c>
      <c r="B2337" s="92" t="s">
        <v>8822</v>
      </c>
      <c r="C2337" s="117" t="s">
        <v>166</v>
      </c>
      <c r="D2337" s="92" t="s">
        <v>8823</v>
      </c>
      <c r="E2337" s="92" t="s">
        <v>8824</v>
      </c>
      <c r="F2337" s="92" t="s">
        <v>8599</v>
      </c>
      <c r="G2337" s="92" t="s">
        <v>6217</v>
      </c>
      <c r="H2337" s="92" t="s">
        <v>6217</v>
      </c>
      <c r="I2337" s="118" t="s">
        <v>8822</v>
      </c>
      <c r="J2337" s="119">
        <v>1</v>
      </c>
      <c r="K2337" s="119">
        <v>1000</v>
      </c>
      <c r="L2337" s="119">
        <f t="shared" si="269"/>
        <v>-6334</v>
      </c>
      <c r="N2337" s="48" t="s">
        <v>173</v>
      </c>
      <c r="P2337" s="119">
        <v>3000</v>
      </c>
      <c r="Q2337" s="119">
        <v>3000</v>
      </c>
      <c r="R2337" s="119">
        <v>0</v>
      </c>
      <c r="S2337" s="119">
        <f t="shared" si="266"/>
        <v>6000</v>
      </c>
      <c r="T2337" s="119">
        <f t="shared" si="267"/>
        <v>6000</v>
      </c>
      <c r="U2337" s="119">
        <v>7334</v>
      </c>
      <c r="V2337" s="119">
        <v>7490</v>
      </c>
      <c r="W2337" s="119">
        <v>0</v>
      </c>
      <c r="X2337" s="119">
        <f t="shared" si="270"/>
        <v>-8824</v>
      </c>
      <c r="Y2337" s="92" t="s">
        <v>12848</v>
      </c>
      <c r="Z2337" s="93">
        <v>7.0000000000000007E-2</v>
      </c>
      <c r="AA2337" s="178">
        <v>7.0000000000000007E-2</v>
      </c>
      <c r="AB2337" s="93">
        <f t="shared" si="268"/>
        <v>0</v>
      </c>
      <c r="AE2337" s="48" t="s">
        <v>15766</v>
      </c>
      <c r="AF2337" s="199">
        <v>7.0000000000000007E-2</v>
      </c>
      <c r="AG2337" s="200"/>
      <c r="AK2337" s="48" t="s">
        <v>15148</v>
      </c>
      <c r="AM2337" s="48" t="s">
        <v>3846</v>
      </c>
      <c r="AN2337" s="48" t="s">
        <v>8160</v>
      </c>
      <c r="AQ2337" s="123" t="s">
        <v>15292</v>
      </c>
      <c r="AR2337" s="179">
        <v>7.0000000000000007E-2</v>
      </c>
      <c r="AS2337" s="180" t="s">
        <v>15793</v>
      </c>
      <c r="AT2337" s="181">
        <v>1000</v>
      </c>
      <c r="AU2337" s="181">
        <v>6</v>
      </c>
      <c r="AV2337" s="180" t="s">
        <v>8822</v>
      </c>
    </row>
    <row r="2338" spans="1:48" ht="30" x14ac:dyDescent="0.2">
      <c r="A2338" s="92" t="s">
        <v>8825</v>
      </c>
      <c r="B2338" s="92" t="s">
        <v>8826</v>
      </c>
      <c r="C2338" s="117" t="s">
        <v>166</v>
      </c>
      <c r="D2338" s="92" t="s">
        <v>2310</v>
      </c>
      <c r="E2338" s="92" t="s">
        <v>8827</v>
      </c>
      <c r="F2338" s="92" t="s">
        <v>8599</v>
      </c>
      <c r="G2338" s="92" t="s">
        <v>8600</v>
      </c>
      <c r="H2338" s="92" t="s">
        <v>8601</v>
      </c>
      <c r="I2338" s="118" t="s">
        <v>8826</v>
      </c>
      <c r="J2338" s="119">
        <v>3</v>
      </c>
      <c r="K2338" s="119">
        <v>1000</v>
      </c>
      <c r="L2338" s="119">
        <f t="shared" si="269"/>
        <v>619</v>
      </c>
      <c r="M2338" s="119"/>
      <c r="N2338" s="48" t="s">
        <v>173</v>
      </c>
      <c r="P2338" s="119">
        <v>0</v>
      </c>
      <c r="Q2338" s="119">
        <v>0</v>
      </c>
      <c r="R2338" s="119">
        <v>0</v>
      </c>
      <c r="S2338" s="119">
        <f t="shared" si="266"/>
        <v>0</v>
      </c>
      <c r="T2338" s="119">
        <f t="shared" si="267"/>
        <v>0</v>
      </c>
      <c r="U2338" s="119">
        <v>381</v>
      </c>
      <c r="V2338" s="119">
        <v>300</v>
      </c>
      <c r="W2338" s="119">
        <v>180</v>
      </c>
      <c r="X2338" s="119">
        <f t="shared" si="270"/>
        <v>-681</v>
      </c>
      <c r="Y2338" s="92" t="s">
        <v>12848</v>
      </c>
      <c r="Z2338" s="93">
        <v>0.6</v>
      </c>
      <c r="AA2338" s="178">
        <v>0.6</v>
      </c>
      <c r="AB2338" s="93">
        <f t="shared" si="268"/>
        <v>0</v>
      </c>
      <c r="AD2338" s="93">
        <v>0.56999999999999995</v>
      </c>
      <c r="AE2338" s="48" t="s">
        <v>15770</v>
      </c>
      <c r="AF2338" s="199">
        <v>0.56999999999999995</v>
      </c>
      <c r="AG2338" s="200"/>
      <c r="AK2338" s="200"/>
      <c r="AM2338" s="48" t="s">
        <v>3846</v>
      </c>
      <c r="AN2338" s="48" t="s">
        <v>8160</v>
      </c>
      <c r="AQ2338" s="182" t="s">
        <v>15791</v>
      </c>
      <c r="AR2338" s="179">
        <v>0.6</v>
      </c>
      <c r="AS2338" s="180" t="s">
        <v>8600</v>
      </c>
      <c r="AT2338" s="181">
        <v>1000</v>
      </c>
      <c r="AU2338" s="181">
        <v>3</v>
      </c>
      <c r="AV2338" s="180" t="s">
        <v>8826</v>
      </c>
    </row>
    <row r="2339" spans="1:48" ht="30" x14ac:dyDescent="0.2">
      <c r="A2339" s="92" t="s">
        <v>8828</v>
      </c>
      <c r="B2339" s="92" t="s">
        <v>8829</v>
      </c>
      <c r="C2339" s="117" t="s">
        <v>166</v>
      </c>
      <c r="D2339" s="92" t="s">
        <v>2310</v>
      </c>
      <c r="E2339" s="92" t="s">
        <v>8830</v>
      </c>
      <c r="F2339" s="92" t="s">
        <v>8599</v>
      </c>
      <c r="G2339" s="92" t="s">
        <v>8600</v>
      </c>
      <c r="H2339" s="92" t="s">
        <v>8601</v>
      </c>
      <c r="I2339" s="118" t="s">
        <v>8829</v>
      </c>
      <c r="J2339" s="119">
        <v>3</v>
      </c>
      <c r="K2339" s="119">
        <v>1000</v>
      </c>
      <c r="L2339" s="119">
        <f t="shared" si="269"/>
        <v>619</v>
      </c>
      <c r="M2339" s="119"/>
      <c r="N2339" s="48" t="s">
        <v>173</v>
      </c>
      <c r="P2339" s="119">
        <v>0</v>
      </c>
      <c r="Q2339" s="119">
        <v>0</v>
      </c>
      <c r="R2339" s="119">
        <v>0</v>
      </c>
      <c r="S2339" s="119">
        <f t="shared" si="266"/>
        <v>0</v>
      </c>
      <c r="T2339" s="119">
        <f t="shared" si="267"/>
        <v>0</v>
      </c>
      <c r="U2339" s="119">
        <v>381</v>
      </c>
      <c r="V2339" s="119">
        <v>300</v>
      </c>
      <c r="W2339" s="119">
        <v>180</v>
      </c>
      <c r="X2339" s="119">
        <f t="shared" si="270"/>
        <v>-681</v>
      </c>
      <c r="Y2339" s="92" t="s">
        <v>12848</v>
      </c>
      <c r="Z2339" s="93">
        <v>0.62</v>
      </c>
      <c r="AA2339" s="178">
        <v>0.62</v>
      </c>
      <c r="AB2339" s="93">
        <f t="shared" si="268"/>
        <v>0</v>
      </c>
      <c r="AE2339" s="48" t="s">
        <v>15766</v>
      </c>
      <c r="AF2339" s="199">
        <v>0.62</v>
      </c>
      <c r="AG2339" s="200"/>
      <c r="AK2339" s="48" t="s">
        <v>15148</v>
      </c>
      <c r="AM2339" s="48" t="s">
        <v>3846</v>
      </c>
      <c r="AN2339" s="48" t="s">
        <v>8160</v>
      </c>
      <c r="AQ2339" s="123"/>
      <c r="AR2339" s="179">
        <v>0.62</v>
      </c>
      <c r="AS2339" s="180" t="s">
        <v>8600</v>
      </c>
      <c r="AT2339" s="181">
        <v>1000</v>
      </c>
      <c r="AU2339" s="181">
        <v>3</v>
      </c>
      <c r="AV2339" s="180" t="s">
        <v>8829</v>
      </c>
    </row>
    <row r="2340" spans="1:48" ht="30" x14ac:dyDescent="0.2">
      <c r="A2340" s="92" t="s">
        <v>8831</v>
      </c>
      <c r="B2340" s="92" t="s">
        <v>8832</v>
      </c>
      <c r="C2340" s="117" t="s">
        <v>166</v>
      </c>
      <c r="D2340" s="92" t="s">
        <v>2310</v>
      </c>
      <c r="E2340" s="92" t="s">
        <v>8833</v>
      </c>
      <c r="F2340" s="92" t="s">
        <v>8599</v>
      </c>
      <c r="G2340" s="92" t="s">
        <v>8600</v>
      </c>
      <c r="H2340" s="92" t="s">
        <v>8601</v>
      </c>
      <c r="I2340" s="118" t="s">
        <v>8832</v>
      </c>
      <c r="J2340" s="119">
        <v>3</v>
      </c>
      <c r="K2340" s="119">
        <v>1000</v>
      </c>
      <c r="L2340" s="119">
        <f t="shared" si="269"/>
        <v>619</v>
      </c>
      <c r="M2340" s="119"/>
      <c r="N2340" s="48" t="s">
        <v>173</v>
      </c>
      <c r="P2340" s="119">
        <v>0</v>
      </c>
      <c r="Q2340" s="119">
        <v>0</v>
      </c>
      <c r="R2340" s="119">
        <v>0</v>
      </c>
      <c r="S2340" s="119">
        <f t="shared" si="266"/>
        <v>0</v>
      </c>
      <c r="T2340" s="119">
        <f t="shared" si="267"/>
        <v>0</v>
      </c>
      <c r="U2340" s="119">
        <v>381</v>
      </c>
      <c r="V2340" s="119">
        <v>300</v>
      </c>
      <c r="W2340" s="119">
        <v>180</v>
      </c>
      <c r="X2340" s="119">
        <f t="shared" si="270"/>
        <v>-681</v>
      </c>
      <c r="Y2340" s="92" t="s">
        <v>12848</v>
      </c>
      <c r="Z2340" s="93">
        <v>0.64</v>
      </c>
      <c r="AA2340" s="178">
        <v>0.64</v>
      </c>
      <c r="AB2340" s="93">
        <f t="shared" si="268"/>
        <v>0</v>
      </c>
      <c r="AE2340" s="48" t="s">
        <v>15766</v>
      </c>
      <c r="AF2340" s="199">
        <v>0.64</v>
      </c>
      <c r="AG2340" s="200"/>
      <c r="AK2340" s="48" t="s">
        <v>15148</v>
      </c>
      <c r="AM2340" s="48" t="s">
        <v>3846</v>
      </c>
      <c r="AN2340" s="48" t="s">
        <v>8160</v>
      </c>
      <c r="AQ2340" s="123"/>
      <c r="AR2340" s="179">
        <v>0.64</v>
      </c>
      <c r="AS2340" s="180" t="s">
        <v>8600</v>
      </c>
      <c r="AT2340" s="181">
        <v>1000</v>
      </c>
      <c r="AU2340" s="181">
        <v>3</v>
      </c>
      <c r="AV2340" s="180" t="s">
        <v>8832</v>
      </c>
    </row>
    <row r="2341" spans="1:48" ht="30" x14ac:dyDescent="0.2">
      <c r="A2341" s="92" t="s">
        <v>8834</v>
      </c>
      <c r="B2341" s="92" t="s">
        <v>8835</v>
      </c>
      <c r="C2341" s="117" t="s">
        <v>166</v>
      </c>
      <c r="D2341" s="92" t="s">
        <v>2310</v>
      </c>
      <c r="E2341" s="92" t="s">
        <v>8836</v>
      </c>
      <c r="F2341" s="92" t="s">
        <v>8599</v>
      </c>
      <c r="G2341" s="92" t="s">
        <v>8600</v>
      </c>
      <c r="H2341" s="92" t="s">
        <v>8601</v>
      </c>
      <c r="I2341" s="118" t="s">
        <v>8835</v>
      </c>
      <c r="J2341" s="119">
        <v>2</v>
      </c>
      <c r="K2341" s="119">
        <v>5000</v>
      </c>
      <c r="L2341" s="119">
        <f t="shared" si="269"/>
        <v>-6159</v>
      </c>
      <c r="N2341" s="48" t="s">
        <v>173</v>
      </c>
      <c r="P2341" s="119">
        <v>0</v>
      </c>
      <c r="Q2341" s="119">
        <v>0</v>
      </c>
      <c r="R2341" s="119">
        <v>0</v>
      </c>
      <c r="S2341" s="119">
        <f t="shared" si="266"/>
        <v>0</v>
      </c>
      <c r="T2341" s="119">
        <f t="shared" si="267"/>
        <v>0</v>
      </c>
      <c r="U2341" s="119">
        <v>11159</v>
      </c>
      <c r="V2341" s="119">
        <v>9720</v>
      </c>
      <c r="W2341" s="119">
        <v>9720</v>
      </c>
      <c r="X2341" s="119">
        <f t="shared" si="270"/>
        <v>-20879</v>
      </c>
      <c r="Y2341" s="92" t="s">
        <v>12848</v>
      </c>
      <c r="Z2341" s="93">
        <v>0.26400000000000001</v>
      </c>
      <c r="AA2341" s="178">
        <v>0.25</v>
      </c>
      <c r="AB2341" s="93">
        <f t="shared" si="268"/>
        <v>-1.4000000000000012E-2</v>
      </c>
      <c r="AE2341" s="48" t="s">
        <v>15767</v>
      </c>
      <c r="AF2341" s="199">
        <v>0.25</v>
      </c>
      <c r="AG2341" s="200"/>
      <c r="AH2341" s="122">
        <v>10000</v>
      </c>
      <c r="AK2341" s="200" t="s">
        <v>15772</v>
      </c>
      <c r="AM2341" s="48" t="s">
        <v>3846</v>
      </c>
      <c r="AN2341" s="48" t="s">
        <v>8160</v>
      </c>
      <c r="AQ2341" s="123"/>
      <c r="AR2341" s="179">
        <v>0.25</v>
      </c>
      <c r="AS2341" s="180" t="s">
        <v>8600</v>
      </c>
      <c r="AT2341" s="181">
        <v>10000</v>
      </c>
      <c r="AU2341" s="181">
        <v>2</v>
      </c>
      <c r="AV2341" s="180" t="s">
        <v>8835</v>
      </c>
    </row>
    <row r="2342" spans="1:48" ht="30" x14ac:dyDescent="0.2">
      <c r="A2342" s="92" t="s">
        <v>8837</v>
      </c>
      <c r="B2342" s="92" t="s">
        <v>8838</v>
      </c>
      <c r="C2342" s="117" t="s">
        <v>166</v>
      </c>
      <c r="D2342" s="92" t="s">
        <v>2310</v>
      </c>
      <c r="E2342" s="92" t="s">
        <v>8839</v>
      </c>
      <c r="F2342" s="92" t="s">
        <v>8599</v>
      </c>
      <c r="G2342" s="92" t="s">
        <v>8600</v>
      </c>
      <c r="H2342" s="92" t="s">
        <v>8601</v>
      </c>
      <c r="I2342" s="118" t="s">
        <v>8838</v>
      </c>
      <c r="J2342" s="119">
        <v>2</v>
      </c>
      <c r="K2342" s="119">
        <v>5000</v>
      </c>
      <c r="L2342" s="119">
        <f t="shared" si="269"/>
        <v>-6159</v>
      </c>
      <c r="N2342" s="48" t="s">
        <v>173</v>
      </c>
      <c r="P2342" s="119">
        <v>0</v>
      </c>
      <c r="Q2342" s="119">
        <v>0</v>
      </c>
      <c r="R2342" s="119">
        <v>0</v>
      </c>
      <c r="S2342" s="119">
        <f t="shared" si="266"/>
        <v>0</v>
      </c>
      <c r="T2342" s="119">
        <f t="shared" si="267"/>
        <v>0</v>
      </c>
      <c r="U2342" s="119">
        <v>11159</v>
      </c>
      <c r="V2342" s="119">
        <v>9720</v>
      </c>
      <c r="W2342" s="119">
        <v>9720</v>
      </c>
      <c r="X2342" s="119">
        <f t="shared" si="270"/>
        <v>-20879</v>
      </c>
      <c r="Y2342" s="92" t="s">
        <v>12848</v>
      </c>
      <c r="Z2342" s="93">
        <v>0.25</v>
      </c>
      <c r="AA2342" s="178">
        <v>0.19</v>
      </c>
      <c r="AB2342" s="93">
        <f t="shared" si="268"/>
        <v>-0.06</v>
      </c>
      <c r="AE2342" s="48" t="s">
        <v>15767</v>
      </c>
      <c r="AF2342" s="199">
        <v>0.19</v>
      </c>
      <c r="AG2342" s="200"/>
      <c r="AH2342" s="122">
        <v>10000</v>
      </c>
      <c r="AK2342" s="200" t="s">
        <v>15772</v>
      </c>
      <c r="AM2342" s="48" t="s">
        <v>3846</v>
      </c>
      <c r="AN2342" s="48" t="s">
        <v>8160</v>
      </c>
      <c r="AQ2342" s="123"/>
      <c r="AR2342" s="179">
        <v>0.19</v>
      </c>
      <c r="AS2342" s="180" t="s">
        <v>8600</v>
      </c>
      <c r="AT2342" s="181">
        <v>10000</v>
      </c>
      <c r="AU2342" s="181">
        <v>2</v>
      </c>
      <c r="AV2342" s="180" t="s">
        <v>8838</v>
      </c>
    </row>
    <row r="2343" spans="1:48" ht="30" x14ac:dyDescent="0.2">
      <c r="A2343" s="92" t="s">
        <v>8840</v>
      </c>
      <c r="B2343" s="92" t="s">
        <v>8841</v>
      </c>
      <c r="C2343" s="117" t="s">
        <v>166</v>
      </c>
      <c r="D2343" s="92" t="s">
        <v>2310</v>
      </c>
      <c r="E2343" s="92" t="s">
        <v>8842</v>
      </c>
      <c r="F2343" s="92" t="s">
        <v>8599</v>
      </c>
      <c r="G2343" s="92" t="s">
        <v>8600</v>
      </c>
      <c r="H2343" s="92" t="s">
        <v>8601</v>
      </c>
      <c r="I2343" s="118" t="s">
        <v>8841</v>
      </c>
      <c r="J2343" s="119">
        <v>2</v>
      </c>
      <c r="K2343" s="119">
        <v>1000</v>
      </c>
      <c r="L2343" s="119">
        <f t="shared" si="269"/>
        <v>-459</v>
      </c>
      <c r="N2343" s="48" t="s">
        <v>173</v>
      </c>
      <c r="P2343" s="119">
        <v>0</v>
      </c>
      <c r="Q2343" s="119">
        <v>0</v>
      </c>
      <c r="R2343" s="119">
        <v>0</v>
      </c>
      <c r="S2343" s="119">
        <f t="shared" si="266"/>
        <v>0</v>
      </c>
      <c r="T2343" s="119">
        <f t="shared" si="267"/>
        <v>0</v>
      </c>
      <c r="U2343" s="119">
        <v>1459</v>
      </c>
      <c r="V2343" s="119">
        <v>1320</v>
      </c>
      <c r="W2343" s="119">
        <v>1320</v>
      </c>
      <c r="X2343" s="119">
        <f t="shared" si="270"/>
        <v>-2779</v>
      </c>
      <c r="Y2343" s="92" t="s">
        <v>12848</v>
      </c>
      <c r="Z2343" s="93">
        <v>0.52</v>
      </c>
      <c r="AA2343" s="178">
        <v>0.52</v>
      </c>
      <c r="AB2343" s="93">
        <f t="shared" si="268"/>
        <v>0</v>
      </c>
      <c r="AE2343" s="48" t="s">
        <v>15766</v>
      </c>
      <c r="AF2343" s="199">
        <v>0.52</v>
      </c>
      <c r="AG2343" s="200"/>
      <c r="AK2343" s="48" t="s">
        <v>15148</v>
      </c>
      <c r="AM2343" s="48" t="s">
        <v>3846</v>
      </c>
      <c r="AN2343" s="48" t="s">
        <v>8160</v>
      </c>
      <c r="AQ2343" s="123"/>
      <c r="AR2343" s="179">
        <v>0.52</v>
      </c>
      <c r="AS2343" s="180" t="s">
        <v>8600</v>
      </c>
      <c r="AT2343" s="181">
        <v>1000</v>
      </c>
      <c r="AU2343" s="181">
        <v>3</v>
      </c>
      <c r="AV2343" s="180" t="s">
        <v>8841</v>
      </c>
    </row>
    <row r="2344" spans="1:48" ht="30" x14ac:dyDescent="0.2">
      <c r="A2344" s="92" t="s">
        <v>8843</v>
      </c>
      <c r="B2344" s="92" t="s">
        <v>8844</v>
      </c>
      <c r="C2344" s="117" t="s">
        <v>166</v>
      </c>
      <c r="D2344" s="92" t="s">
        <v>2310</v>
      </c>
      <c r="E2344" s="92" t="s">
        <v>8845</v>
      </c>
      <c r="F2344" s="92" t="s">
        <v>8599</v>
      </c>
      <c r="G2344" s="92" t="s">
        <v>8600</v>
      </c>
      <c r="H2344" s="92" t="s">
        <v>8601</v>
      </c>
      <c r="I2344" s="118" t="s">
        <v>8844</v>
      </c>
      <c r="J2344" s="119">
        <v>3</v>
      </c>
      <c r="K2344" s="119">
        <v>1000</v>
      </c>
      <c r="L2344" s="119">
        <f t="shared" si="269"/>
        <v>-600</v>
      </c>
      <c r="N2344" s="48" t="s">
        <v>173</v>
      </c>
      <c r="P2344" s="119">
        <v>0</v>
      </c>
      <c r="Q2344" s="119">
        <v>0</v>
      </c>
      <c r="R2344" s="119">
        <v>0</v>
      </c>
      <c r="S2344" s="119">
        <f t="shared" si="266"/>
        <v>0</v>
      </c>
      <c r="T2344" s="119">
        <f t="shared" si="267"/>
        <v>0</v>
      </c>
      <c r="U2344" s="119">
        <v>1600</v>
      </c>
      <c r="V2344" s="119">
        <v>9720</v>
      </c>
      <c r="W2344" s="119">
        <v>9720</v>
      </c>
      <c r="X2344" s="119">
        <f t="shared" si="270"/>
        <v>-11320</v>
      </c>
      <c r="Y2344" s="92" t="s">
        <v>12848</v>
      </c>
      <c r="Z2344" s="93">
        <v>0.41</v>
      </c>
      <c r="AA2344" s="178">
        <v>0.3135</v>
      </c>
      <c r="AB2344" s="93">
        <f t="shared" si="268"/>
        <v>-9.6499999999999975E-2</v>
      </c>
      <c r="AE2344" s="48" t="s">
        <v>15767</v>
      </c>
      <c r="AF2344" s="199">
        <v>0.3135</v>
      </c>
      <c r="AG2344" s="200"/>
      <c r="AH2344" s="122">
        <v>5000</v>
      </c>
      <c r="AK2344" s="200" t="s">
        <v>15772</v>
      </c>
      <c r="AM2344" s="48" t="s">
        <v>3846</v>
      </c>
      <c r="AN2344" s="48" t="s">
        <v>8160</v>
      </c>
      <c r="AQ2344" s="123"/>
      <c r="AR2344" s="179">
        <v>0.3135</v>
      </c>
      <c r="AS2344" s="180" t="s">
        <v>8796</v>
      </c>
      <c r="AT2344" s="181">
        <v>5000</v>
      </c>
      <c r="AU2344" s="181">
        <v>12</v>
      </c>
      <c r="AV2344" s="180" t="s">
        <v>8844</v>
      </c>
    </row>
    <row r="2345" spans="1:48" ht="30" x14ac:dyDescent="0.2">
      <c r="A2345" s="92" t="s">
        <v>8846</v>
      </c>
      <c r="B2345" s="92" t="s">
        <v>8847</v>
      </c>
      <c r="C2345" s="117" t="s">
        <v>166</v>
      </c>
      <c r="D2345" s="92" t="s">
        <v>2310</v>
      </c>
      <c r="E2345" s="92" t="s">
        <v>8848</v>
      </c>
      <c r="F2345" s="92" t="s">
        <v>8599</v>
      </c>
      <c r="G2345" s="92" t="s">
        <v>8600</v>
      </c>
      <c r="H2345" s="92" t="s">
        <v>8601</v>
      </c>
      <c r="I2345" s="118" t="s">
        <v>8847</v>
      </c>
      <c r="J2345" s="119">
        <v>3</v>
      </c>
      <c r="K2345" s="119">
        <v>5000</v>
      </c>
      <c r="L2345" s="119">
        <f t="shared" si="269"/>
        <v>3541</v>
      </c>
      <c r="M2345" s="119"/>
      <c r="N2345" s="48" t="s">
        <v>173</v>
      </c>
      <c r="P2345" s="119">
        <v>0</v>
      </c>
      <c r="Q2345" s="119">
        <v>0</v>
      </c>
      <c r="R2345" s="119">
        <v>0</v>
      </c>
      <c r="S2345" s="119">
        <f t="shared" si="266"/>
        <v>0</v>
      </c>
      <c r="T2345" s="119">
        <f t="shared" si="267"/>
        <v>0</v>
      </c>
      <c r="U2345" s="119">
        <v>1459</v>
      </c>
      <c r="V2345" s="119">
        <v>1320</v>
      </c>
      <c r="W2345" s="119">
        <v>1320</v>
      </c>
      <c r="X2345" s="119">
        <f t="shared" si="270"/>
        <v>-2779</v>
      </c>
      <c r="Y2345" s="92" t="s">
        <v>12848</v>
      </c>
      <c r="Z2345" s="93">
        <v>0.33</v>
      </c>
      <c r="AA2345" s="201">
        <v>0.3135</v>
      </c>
      <c r="AB2345" s="93">
        <f t="shared" si="268"/>
        <v>-1.6500000000000015E-2</v>
      </c>
      <c r="AE2345" s="48" t="s">
        <v>15767</v>
      </c>
      <c r="AF2345" s="199">
        <v>0.3135</v>
      </c>
      <c r="AG2345" s="200"/>
      <c r="AK2345" s="200" t="s">
        <v>15768</v>
      </c>
      <c r="AM2345" s="48" t="s">
        <v>3846</v>
      </c>
      <c r="AN2345" s="48" t="s">
        <v>8160</v>
      </c>
      <c r="AQ2345" s="123"/>
      <c r="AR2345" s="179">
        <v>0.3135</v>
      </c>
      <c r="AS2345" s="180" t="s">
        <v>8600</v>
      </c>
      <c r="AT2345" s="181">
        <v>5000</v>
      </c>
      <c r="AU2345" s="181">
        <v>3</v>
      </c>
      <c r="AV2345" s="180" t="s">
        <v>8847</v>
      </c>
    </row>
    <row r="2346" spans="1:48" ht="30" x14ac:dyDescent="0.2">
      <c r="A2346" s="92" t="s">
        <v>8849</v>
      </c>
      <c r="B2346" s="92" t="s">
        <v>8850</v>
      </c>
      <c r="C2346" s="117" t="s">
        <v>166</v>
      </c>
      <c r="D2346" s="92" t="s">
        <v>377</v>
      </c>
      <c r="E2346" s="92" t="s">
        <v>8851</v>
      </c>
      <c r="F2346" s="92" t="s">
        <v>8599</v>
      </c>
      <c r="G2346" s="92" t="s">
        <v>8600</v>
      </c>
      <c r="H2346" s="92" t="s">
        <v>8601</v>
      </c>
      <c r="I2346" s="118" t="s">
        <v>8850</v>
      </c>
      <c r="J2346" s="119">
        <v>3</v>
      </c>
      <c r="K2346" s="119">
        <v>1000</v>
      </c>
      <c r="L2346" s="119">
        <f t="shared" si="269"/>
        <v>900</v>
      </c>
      <c r="N2346" s="48" t="s">
        <v>173</v>
      </c>
      <c r="P2346" s="119">
        <v>0</v>
      </c>
      <c r="Q2346" s="119">
        <v>0</v>
      </c>
      <c r="R2346" s="119">
        <v>0</v>
      </c>
      <c r="S2346" s="119">
        <f t="shared" si="266"/>
        <v>0</v>
      </c>
      <c r="T2346" s="119">
        <f t="shared" si="267"/>
        <v>0</v>
      </c>
      <c r="U2346" s="119">
        <v>100</v>
      </c>
      <c r="V2346" s="119">
        <v>24</v>
      </c>
      <c r="W2346" s="119">
        <v>0</v>
      </c>
      <c r="X2346" s="119">
        <f t="shared" si="270"/>
        <v>-124</v>
      </c>
      <c r="Y2346" s="92" t="s">
        <v>12848</v>
      </c>
      <c r="Z2346" s="93">
        <v>1.2</v>
      </c>
      <c r="AA2346" s="178">
        <v>1.2</v>
      </c>
      <c r="AB2346" s="93">
        <f t="shared" si="268"/>
        <v>0</v>
      </c>
      <c r="AE2346" s="48" t="s">
        <v>15766</v>
      </c>
      <c r="AF2346" s="199">
        <v>1.2</v>
      </c>
      <c r="AG2346" s="200"/>
      <c r="AK2346" s="48" t="s">
        <v>15148</v>
      </c>
      <c r="AM2346" s="48" t="s">
        <v>3846</v>
      </c>
      <c r="AN2346" s="48" t="s">
        <v>8160</v>
      </c>
      <c r="AQ2346" s="123"/>
      <c r="AR2346" s="179">
        <v>1.2</v>
      </c>
      <c r="AS2346" s="180" t="s">
        <v>8600</v>
      </c>
      <c r="AT2346" s="181">
        <v>1000</v>
      </c>
      <c r="AU2346" s="181">
        <v>3</v>
      </c>
      <c r="AV2346" s="180" t="s">
        <v>8850</v>
      </c>
    </row>
    <row r="2347" spans="1:48" ht="30" x14ac:dyDescent="0.2">
      <c r="A2347" s="129" t="s">
        <v>15794</v>
      </c>
      <c r="B2347" s="129" t="s">
        <v>15795</v>
      </c>
      <c r="C2347" s="117" t="s">
        <v>166</v>
      </c>
      <c r="D2347" s="92" t="s">
        <v>377</v>
      </c>
      <c r="E2347" s="92" t="s">
        <v>8851</v>
      </c>
      <c r="F2347" s="92" t="s">
        <v>15796</v>
      </c>
      <c r="G2347" s="92" t="s">
        <v>8990</v>
      </c>
      <c r="H2347" s="92" t="s">
        <v>8990</v>
      </c>
      <c r="I2347" s="118" t="s">
        <v>15795</v>
      </c>
      <c r="J2347" s="119">
        <v>2</v>
      </c>
      <c r="K2347" s="119">
        <v>1000</v>
      </c>
      <c r="L2347" s="119"/>
      <c r="M2347" s="119"/>
      <c r="N2347" s="48" t="s">
        <v>173</v>
      </c>
      <c r="O2347" s="48" t="s">
        <v>15797</v>
      </c>
      <c r="P2347" s="119">
        <v>0</v>
      </c>
      <c r="Q2347" s="119">
        <v>0</v>
      </c>
      <c r="R2347" s="119">
        <v>0</v>
      </c>
      <c r="S2347" s="119">
        <f t="shared" si="266"/>
        <v>0</v>
      </c>
      <c r="T2347" s="119">
        <f t="shared" si="267"/>
        <v>0</v>
      </c>
      <c r="U2347" s="119">
        <v>0</v>
      </c>
      <c r="V2347" s="119">
        <v>0</v>
      </c>
      <c r="W2347" s="119">
        <v>0</v>
      </c>
      <c r="X2347" s="119">
        <f t="shared" si="270"/>
        <v>0</v>
      </c>
      <c r="Y2347" s="92" t="s">
        <v>279</v>
      </c>
      <c r="Z2347" s="130">
        <v>1.95</v>
      </c>
      <c r="AA2347" s="178">
        <v>1.95</v>
      </c>
      <c r="AB2347" s="93">
        <f t="shared" si="268"/>
        <v>0</v>
      </c>
      <c r="AF2347" s="172"/>
      <c r="AK2347" s="126" t="s">
        <v>15798</v>
      </c>
      <c r="AM2347" s="131" t="s">
        <v>3846</v>
      </c>
      <c r="AN2347" s="131" t="s">
        <v>8160</v>
      </c>
      <c r="AQ2347" s="123"/>
      <c r="AR2347" s="179">
        <v>1.95</v>
      </c>
      <c r="AS2347" s="180" t="s">
        <v>8600</v>
      </c>
      <c r="AT2347" s="181">
        <v>1000</v>
      </c>
      <c r="AU2347" s="181">
        <v>2</v>
      </c>
      <c r="AV2347" s="180" t="s">
        <v>15795</v>
      </c>
    </row>
    <row r="2348" spans="1:48" ht="30" x14ac:dyDescent="0.2">
      <c r="A2348" s="92" t="s">
        <v>8852</v>
      </c>
      <c r="B2348" s="92" t="s">
        <v>8853</v>
      </c>
      <c r="C2348" s="117" t="s">
        <v>166</v>
      </c>
      <c r="D2348" s="92" t="s">
        <v>2310</v>
      </c>
      <c r="E2348" s="92" t="s">
        <v>8854</v>
      </c>
      <c r="F2348" s="92" t="s">
        <v>8599</v>
      </c>
      <c r="G2348" s="92" t="s">
        <v>8600</v>
      </c>
      <c r="H2348" s="92" t="s">
        <v>8601</v>
      </c>
      <c r="I2348" s="118" t="s">
        <v>8853</v>
      </c>
      <c r="J2348" s="119">
        <v>3</v>
      </c>
      <c r="K2348" s="119">
        <v>1000</v>
      </c>
      <c r="L2348" s="119">
        <f>K2348-U2348</f>
        <v>1000</v>
      </c>
      <c r="M2348" s="119">
        <v>470</v>
      </c>
      <c r="N2348" s="48" t="s">
        <v>173</v>
      </c>
      <c r="P2348" s="119">
        <v>0</v>
      </c>
      <c r="Q2348" s="119">
        <v>0</v>
      </c>
      <c r="R2348" s="119">
        <v>0</v>
      </c>
      <c r="S2348" s="119">
        <f t="shared" si="266"/>
        <v>0</v>
      </c>
      <c r="T2348" s="119">
        <f t="shared" si="267"/>
        <v>0</v>
      </c>
      <c r="U2348" s="119">
        <v>0</v>
      </c>
      <c r="V2348" s="119">
        <v>0</v>
      </c>
      <c r="W2348" s="119">
        <v>0</v>
      </c>
      <c r="X2348" s="119">
        <f t="shared" si="270"/>
        <v>0</v>
      </c>
      <c r="Y2348" s="92" t="s">
        <v>12844</v>
      </c>
      <c r="Z2348" s="93">
        <v>0.47</v>
      </c>
      <c r="AA2348" s="178">
        <v>0.47</v>
      </c>
      <c r="AB2348" s="93">
        <f t="shared" si="268"/>
        <v>0</v>
      </c>
      <c r="AE2348" s="48" t="s">
        <v>15766</v>
      </c>
      <c r="AF2348" s="199">
        <v>0.47</v>
      </c>
      <c r="AG2348" s="200"/>
      <c r="AK2348" s="48" t="s">
        <v>15148</v>
      </c>
      <c r="AM2348" s="48" t="s">
        <v>3846</v>
      </c>
      <c r="AN2348" s="48" t="s">
        <v>8160</v>
      </c>
      <c r="AQ2348" s="123"/>
      <c r="AR2348" s="179">
        <v>0.47</v>
      </c>
      <c r="AS2348" s="180" t="s">
        <v>8600</v>
      </c>
      <c r="AT2348" s="181">
        <v>1000</v>
      </c>
      <c r="AU2348" s="181">
        <v>3</v>
      </c>
      <c r="AV2348" s="180" t="s">
        <v>8853</v>
      </c>
    </row>
    <row r="2349" spans="1:48" ht="30" x14ac:dyDescent="0.2">
      <c r="A2349" s="92" t="s">
        <v>8855</v>
      </c>
      <c r="B2349" s="92" t="s">
        <v>8856</v>
      </c>
      <c r="C2349" s="117" t="s">
        <v>166</v>
      </c>
      <c r="D2349" s="92" t="s">
        <v>2310</v>
      </c>
      <c r="E2349" s="92" t="s">
        <v>8857</v>
      </c>
      <c r="F2349" s="92" t="s">
        <v>8599</v>
      </c>
      <c r="G2349" s="92" t="s">
        <v>8600</v>
      </c>
      <c r="H2349" s="92" t="s">
        <v>8601</v>
      </c>
      <c r="I2349" s="118" t="s">
        <v>8856</v>
      </c>
      <c r="J2349" s="119">
        <v>3</v>
      </c>
      <c r="K2349" s="119">
        <v>1000</v>
      </c>
      <c r="L2349" s="119">
        <f>K2349-U2349</f>
        <v>-23</v>
      </c>
      <c r="N2349" s="48" t="s">
        <v>173</v>
      </c>
      <c r="P2349" s="119">
        <v>0</v>
      </c>
      <c r="Q2349" s="119">
        <v>0</v>
      </c>
      <c r="R2349" s="119">
        <v>0</v>
      </c>
      <c r="S2349" s="119">
        <f t="shared" si="266"/>
        <v>0</v>
      </c>
      <c r="T2349" s="119">
        <f t="shared" si="267"/>
        <v>0</v>
      </c>
      <c r="U2349" s="119">
        <v>1023</v>
      </c>
      <c r="V2349" s="119">
        <v>972</v>
      </c>
      <c r="W2349" s="119">
        <v>972</v>
      </c>
      <c r="X2349" s="119">
        <f t="shared" si="270"/>
        <v>-1995</v>
      </c>
      <c r="Y2349" s="92" t="s">
        <v>12848</v>
      </c>
      <c r="Z2349" s="93">
        <v>1.3</v>
      </c>
      <c r="AA2349" s="178">
        <v>1.2350000000000001</v>
      </c>
      <c r="AB2349" s="93">
        <f t="shared" si="268"/>
        <v>-6.4999999999999947E-2</v>
      </c>
      <c r="AE2349" s="48" t="s">
        <v>15767</v>
      </c>
      <c r="AF2349" s="199">
        <v>1.2350000000000001</v>
      </c>
      <c r="AG2349" s="200"/>
      <c r="AK2349" s="200" t="s">
        <v>15768</v>
      </c>
      <c r="AM2349" s="48" t="s">
        <v>3846</v>
      </c>
      <c r="AN2349" s="48" t="s">
        <v>8160</v>
      </c>
      <c r="AQ2349" s="123"/>
      <c r="AR2349" s="179">
        <v>1.2350000000000001</v>
      </c>
      <c r="AS2349" s="180" t="s">
        <v>8600</v>
      </c>
      <c r="AT2349" s="181">
        <v>1000</v>
      </c>
      <c r="AU2349" s="181">
        <v>3</v>
      </c>
      <c r="AV2349" s="180" t="s">
        <v>8856</v>
      </c>
    </row>
    <row r="2350" spans="1:48" ht="30" x14ac:dyDescent="0.2">
      <c r="A2350" s="132" t="s">
        <v>15799</v>
      </c>
      <c r="B2350" s="129" t="s">
        <v>15800</v>
      </c>
      <c r="C2350" s="117" t="s">
        <v>166</v>
      </c>
      <c r="D2350" s="92" t="s">
        <v>228</v>
      </c>
      <c r="E2350" s="92" t="s">
        <v>8860</v>
      </c>
      <c r="F2350" s="92" t="s">
        <v>8599</v>
      </c>
      <c r="G2350" s="92" t="s">
        <v>8600</v>
      </c>
      <c r="H2350" s="92" t="s">
        <v>8601</v>
      </c>
      <c r="I2350" s="92" t="s">
        <v>15800</v>
      </c>
      <c r="J2350" s="119">
        <v>3</v>
      </c>
      <c r="K2350" s="119">
        <v>1000</v>
      </c>
      <c r="N2350" s="48" t="s">
        <v>173</v>
      </c>
      <c r="O2350" s="48" t="s">
        <v>278</v>
      </c>
      <c r="P2350" s="119">
        <v>0</v>
      </c>
      <c r="Q2350" s="119">
        <v>0</v>
      </c>
      <c r="R2350" s="119">
        <v>0</v>
      </c>
      <c r="S2350" s="119">
        <f t="shared" si="266"/>
        <v>0</v>
      </c>
      <c r="T2350" s="119">
        <f t="shared" si="267"/>
        <v>0</v>
      </c>
      <c r="U2350" s="119">
        <v>0</v>
      </c>
      <c r="V2350" s="119">
        <v>0</v>
      </c>
      <c r="W2350" s="119">
        <v>0</v>
      </c>
      <c r="X2350" s="119">
        <f t="shared" si="270"/>
        <v>0</v>
      </c>
      <c r="Y2350" s="92" t="s">
        <v>12844</v>
      </c>
      <c r="Z2350" s="171">
        <v>0.9</v>
      </c>
      <c r="AA2350" s="178">
        <v>0.9</v>
      </c>
      <c r="AB2350" s="93">
        <f t="shared" si="268"/>
        <v>0</v>
      </c>
      <c r="AE2350" s="48" t="s">
        <v>15145</v>
      </c>
      <c r="AF2350" s="172">
        <v>0.9</v>
      </c>
      <c r="AK2350" s="48" t="s">
        <v>15443</v>
      </c>
      <c r="AM2350" s="131" t="s">
        <v>3846</v>
      </c>
      <c r="AN2350" s="131" t="s">
        <v>8160</v>
      </c>
      <c r="AQ2350" s="123"/>
      <c r="AR2350" s="179">
        <v>0.9</v>
      </c>
      <c r="AS2350" s="180" t="s">
        <v>8600</v>
      </c>
      <c r="AT2350" s="181">
        <v>1000</v>
      </c>
      <c r="AU2350" s="181">
        <v>3</v>
      </c>
      <c r="AV2350" s="180" t="s">
        <v>15800</v>
      </c>
    </row>
    <row r="2351" spans="1:48" ht="30" x14ac:dyDescent="0.2">
      <c r="A2351" s="142" t="s">
        <v>15801</v>
      </c>
      <c r="B2351" s="92" t="s">
        <v>15802</v>
      </c>
      <c r="C2351" s="117" t="s">
        <v>166</v>
      </c>
      <c r="D2351" s="92" t="s">
        <v>228</v>
      </c>
      <c r="E2351" s="92" t="s">
        <v>8860</v>
      </c>
      <c r="F2351" s="92" t="s">
        <v>8599</v>
      </c>
      <c r="G2351" s="92" t="s">
        <v>8600</v>
      </c>
      <c r="H2351" s="92" t="s">
        <v>8601</v>
      </c>
      <c r="I2351" s="92" t="s">
        <v>15802</v>
      </c>
      <c r="J2351" s="119">
        <v>3</v>
      </c>
      <c r="K2351" s="119">
        <v>1000</v>
      </c>
      <c r="N2351" s="48" t="s">
        <v>173</v>
      </c>
      <c r="O2351" s="48" t="s">
        <v>12932</v>
      </c>
      <c r="P2351" s="119">
        <v>0</v>
      </c>
      <c r="Q2351" s="119">
        <v>0</v>
      </c>
      <c r="R2351" s="119">
        <v>0</v>
      </c>
      <c r="S2351" s="119">
        <f t="shared" si="266"/>
        <v>0</v>
      </c>
      <c r="T2351" s="119">
        <f t="shared" si="267"/>
        <v>0</v>
      </c>
      <c r="U2351" s="119">
        <v>0</v>
      </c>
      <c r="V2351" s="119">
        <v>0</v>
      </c>
      <c r="W2351" s="119">
        <v>0</v>
      </c>
      <c r="X2351" s="119">
        <f t="shared" ref="X2351:X2382" si="271">T2351-(U2351+V2351)</f>
        <v>0</v>
      </c>
      <c r="Y2351" s="92" t="s">
        <v>12844</v>
      </c>
      <c r="Z2351" s="93">
        <v>0.9</v>
      </c>
      <c r="AA2351" s="178">
        <v>0.9</v>
      </c>
      <c r="AB2351" s="93">
        <f t="shared" si="268"/>
        <v>0</v>
      </c>
      <c r="AE2351" s="48" t="s">
        <v>15145</v>
      </c>
      <c r="AF2351" s="172">
        <v>0.9</v>
      </c>
      <c r="AK2351" s="48" t="s">
        <v>13323</v>
      </c>
      <c r="AM2351" s="48" t="s">
        <v>3846</v>
      </c>
      <c r="AN2351" s="48" t="s">
        <v>8160</v>
      </c>
      <c r="AQ2351" s="123"/>
      <c r="AR2351" s="179">
        <v>0.9</v>
      </c>
      <c r="AS2351" s="180" t="s">
        <v>8600</v>
      </c>
      <c r="AT2351" s="181">
        <v>1000</v>
      </c>
      <c r="AU2351" s="181">
        <v>2</v>
      </c>
      <c r="AV2351" s="180" t="s">
        <v>15802</v>
      </c>
    </row>
    <row r="2352" spans="1:48" ht="30" x14ac:dyDescent="0.2">
      <c r="A2352" s="92" t="s">
        <v>8858</v>
      </c>
      <c r="B2352" s="92" t="s">
        <v>8859</v>
      </c>
      <c r="C2352" s="117" t="s">
        <v>166</v>
      </c>
      <c r="D2352" s="92" t="s">
        <v>2310</v>
      </c>
      <c r="E2352" s="92" t="s">
        <v>8860</v>
      </c>
      <c r="F2352" s="92" t="s">
        <v>8599</v>
      </c>
      <c r="G2352" s="92" t="s">
        <v>8600</v>
      </c>
      <c r="H2352" s="92" t="s">
        <v>8601</v>
      </c>
      <c r="I2352" s="118" t="s">
        <v>8859</v>
      </c>
      <c r="J2352" s="119">
        <v>3</v>
      </c>
      <c r="K2352" s="119">
        <v>1000</v>
      </c>
      <c r="L2352" s="119">
        <f>K2352-U2352</f>
        <v>902</v>
      </c>
      <c r="M2352" s="119"/>
      <c r="N2352" s="48" t="s">
        <v>173</v>
      </c>
      <c r="P2352" s="119">
        <v>0</v>
      </c>
      <c r="Q2352" s="119">
        <v>0</v>
      </c>
      <c r="R2352" s="119">
        <v>0</v>
      </c>
      <c r="S2352" s="119">
        <f t="shared" si="266"/>
        <v>0</v>
      </c>
      <c r="T2352" s="119">
        <f t="shared" si="267"/>
        <v>0</v>
      </c>
      <c r="U2352" s="119">
        <v>98</v>
      </c>
      <c r="V2352" s="119">
        <v>12</v>
      </c>
      <c r="W2352" s="119">
        <v>12</v>
      </c>
      <c r="X2352" s="119">
        <f t="shared" si="271"/>
        <v>-110</v>
      </c>
      <c r="Y2352" s="92" t="s">
        <v>12848</v>
      </c>
      <c r="Z2352" s="93">
        <v>0.9</v>
      </c>
      <c r="AA2352" s="178">
        <v>0.9</v>
      </c>
      <c r="AB2352" s="93">
        <f t="shared" si="268"/>
        <v>0</v>
      </c>
      <c r="AE2352" s="48" t="s">
        <v>15766</v>
      </c>
      <c r="AF2352" s="199">
        <v>0.9</v>
      </c>
      <c r="AG2352" s="200"/>
      <c r="AK2352" s="48" t="s">
        <v>15148</v>
      </c>
      <c r="AM2352" s="48" t="s">
        <v>3846</v>
      </c>
      <c r="AN2352" s="48" t="s">
        <v>8160</v>
      </c>
      <c r="AQ2352" s="123"/>
      <c r="AR2352" s="179">
        <v>0.9</v>
      </c>
      <c r="AS2352" s="180" t="s">
        <v>8600</v>
      </c>
      <c r="AT2352" s="181">
        <v>1000</v>
      </c>
      <c r="AU2352" s="181">
        <v>12</v>
      </c>
      <c r="AV2352" s="180" t="s">
        <v>8859</v>
      </c>
    </row>
    <row r="2353" spans="1:48" ht="30" x14ac:dyDescent="0.2">
      <c r="A2353" s="132" t="s">
        <v>15803</v>
      </c>
      <c r="B2353" s="129" t="s">
        <v>15804</v>
      </c>
      <c r="C2353" s="117" t="s">
        <v>166</v>
      </c>
      <c r="D2353" s="92" t="s">
        <v>14046</v>
      </c>
      <c r="E2353" s="92" t="s">
        <v>15805</v>
      </c>
      <c r="F2353" s="92" t="s">
        <v>8599</v>
      </c>
      <c r="G2353" s="92" t="s">
        <v>8600</v>
      </c>
      <c r="H2353" s="92" t="s">
        <v>8601</v>
      </c>
      <c r="I2353" s="92" t="s">
        <v>15804</v>
      </c>
      <c r="J2353" s="119">
        <v>3</v>
      </c>
      <c r="K2353" s="119">
        <v>100</v>
      </c>
      <c r="N2353" s="48" t="s">
        <v>173</v>
      </c>
      <c r="O2353" s="48" t="s">
        <v>278</v>
      </c>
      <c r="P2353" s="119">
        <v>0</v>
      </c>
      <c r="Q2353" s="119">
        <v>0</v>
      </c>
      <c r="R2353" s="119">
        <v>0</v>
      </c>
      <c r="S2353" s="119">
        <f t="shared" si="266"/>
        <v>0</v>
      </c>
      <c r="T2353" s="119">
        <f t="shared" si="267"/>
        <v>0</v>
      </c>
      <c r="U2353" s="119">
        <v>150</v>
      </c>
      <c r="V2353" s="119">
        <v>0</v>
      </c>
      <c r="W2353" s="119">
        <v>0</v>
      </c>
      <c r="X2353" s="119">
        <f t="shared" si="271"/>
        <v>-150</v>
      </c>
      <c r="Y2353" s="92" t="s">
        <v>12848</v>
      </c>
      <c r="Z2353" s="171">
        <v>1.7</v>
      </c>
      <c r="AA2353" s="178">
        <v>1.7</v>
      </c>
      <c r="AB2353" s="93">
        <f t="shared" si="268"/>
        <v>0</v>
      </c>
      <c r="AE2353" s="48" t="s">
        <v>15145</v>
      </c>
      <c r="AF2353" s="172">
        <v>1.7</v>
      </c>
      <c r="AK2353" s="48" t="s">
        <v>15443</v>
      </c>
      <c r="AM2353" s="131" t="s">
        <v>3846</v>
      </c>
      <c r="AN2353" s="131" t="s">
        <v>8160</v>
      </c>
      <c r="AQ2353" s="123"/>
      <c r="AR2353" s="179">
        <v>1.7</v>
      </c>
      <c r="AS2353" s="180" t="s">
        <v>8600</v>
      </c>
      <c r="AT2353" s="181">
        <v>100</v>
      </c>
      <c r="AU2353" s="181">
        <v>3</v>
      </c>
      <c r="AV2353" s="180" t="s">
        <v>15804</v>
      </c>
    </row>
    <row r="2354" spans="1:48" ht="60" x14ac:dyDescent="0.2">
      <c r="A2354" s="92" t="s">
        <v>8861</v>
      </c>
      <c r="B2354" s="92" t="s">
        <v>8862</v>
      </c>
      <c r="C2354" s="117" t="s">
        <v>166</v>
      </c>
      <c r="D2354" s="92" t="s">
        <v>2310</v>
      </c>
      <c r="E2354" s="92" t="s">
        <v>8863</v>
      </c>
      <c r="F2354" s="92" t="s">
        <v>8599</v>
      </c>
      <c r="G2354" s="92" t="s">
        <v>8600</v>
      </c>
      <c r="H2354" s="92" t="s">
        <v>8601</v>
      </c>
      <c r="I2354" s="118" t="s">
        <v>8862</v>
      </c>
      <c r="J2354" s="119">
        <v>3</v>
      </c>
      <c r="K2354" s="119">
        <v>1000</v>
      </c>
      <c r="L2354" s="119">
        <f>K2354-U2354</f>
        <v>1000</v>
      </c>
      <c r="M2354" s="119">
        <v>550</v>
      </c>
      <c r="N2354" s="48" t="s">
        <v>173</v>
      </c>
      <c r="O2354" s="48" t="s">
        <v>504</v>
      </c>
      <c r="P2354" s="119">
        <v>0</v>
      </c>
      <c r="Q2354" s="119">
        <v>0</v>
      </c>
      <c r="R2354" s="119">
        <v>0</v>
      </c>
      <c r="S2354" s="119">
        <f t="shared" si="266"/>
        <v>0</v>
      </c>
      <c r="T2354" s="119">
        <f t="shared" si="267"/>
        <v>0</v>
      </c>
      <c r="U2354" s="119">
        <v>0</v>
      </c>
      <c r="V2354" s="119">
        <v>0</v>
      </c>
      <c r="W2354" s="119">
        <v>0</v>
      </c>
      <c r="X2354" s="119">
        <f t="shared" si="271"/>
        <v>0</v>
      </c>
      <c r="Y2354" s="92" t="s">
        <v>12844</v>
      </c>
      <c r="Z2354" s="93">
        <v>0.55000000000000004</v>
      </c>
      <c r="AA2354" s="178">
        <v>0.55000000000000004</v>
      </c>
      <c r="AB2354" s="93">
        <f t="shared" si="268"/>
        <v>0</v>
      </c>
      <c r="AE2354" s="48" t="s">
        <v>15766</v>
      </c>
      <c r="AF2354" s="199">
        <v>0.55000000000000004</v>
      </c>
      <c r="AG2354" s="200"/>
      <c r="AK2354" s="48" t="s">
        <v>15148</v>
      </c>
      <c r="AM2354" s="48" t="s">
        <v>3846</v>
      </c>
      <c r="AN2354" s="48" t="s">
        <v>8160</v>
      </c>
      <c r="AQ2354" s="123"/>
      <c r="AR2354" s="179">
        <v>0.55000000000000004</v>
      </c>
      <c r="AS2354" s="180" t="s">
        <v>8600</v>
      </c>
      <c r="AT2354" s="181">
        <v>1000</v>
      </c>
      <c r="AU2354" s="181">
        <v>3</v>
      </c>
      <c r="AV2354" s="180" t="s">
        <v>8862</v>
      </c>
    </row>
    <row r="2355" spans="1:48" ht="30" x14ac:dyDescent="0.2">
      <c r="A2355" s="92" t="s">
        <v>8864</v>
      </c>
      <c r="B2355" s="92" t="s">
        <v>8865</v>
      </c>
      <c r="C2355" s="117" t="s">
        <v>166</v>
      </c>
      <c r="D2355" s="92" t="s">
        <v>2310</v>
      </c>
      <c r="E2355" s="92" t="s">
        <v>8866</v>
      </c>
      <c r="F2355" s="92" t="s">
        <v>8599</v>
      </c>
      <c r="G2355" s="92" t="s">
        <v>8600</v>
      </c>
      <c r="H2355" s="92" t="s">
        <v>8601</v>
      </c>
      <c r="I2355" s="118" t="s">
        <v>8865</v>
      </c>
      <c r="J2355" s="119">
        <v>3</v>
      </c>
      <c r="K2355" s="119">
        <v>1000</v>
      </c>
      <c r="L2355" s="119">
        <f>K2355-U2355</f>
        <v>1000</v>
      </c>
      <c r="M2355" s="119">
        <v>550</v>
      </c>
      <c r="N2355" s="48" t="s">
        <v>173</v>
      </c>
      <c r="P2355" s="119">
        <v>0</v>
      </c>
      <c r="Q2355" s="119">
        <v>0</v>
      </c>
      <c r="R2355" s="119">
        <v>0</v>
      </c>
      <c r="S2355" s="119">
        <f t="shared" si="266"/>
        <v>0</v>
      </c>
      <c r="T2355" s="119">
        <f t="shared" si="267"/>
        <v>0</v>
      </c>
      <c r="U2355" s="119">
        <v>0</v>
      </c>
      <c r="V2355" s="119">
        <v>0</v>
      </c>
      <c r="W2355" s="119">
        <v>0</v>
      </c>
      <c r="X2355" s="119">
        <f t="shared" si="271"/>
        <v>0</v>
      </c>
      <c r="Y2355" s="92" t="s">
        <v>12844</v>
      </c>
      <c r="Z2355" s="93">
        <v>0.55000000000000004</v>
      </c>
      <c r="AA2355" s="178">
        <v>0.55000000000000004</v>
      </c>
      <c r="AB2355" s="93">
        <f t="shared" si="268"/>
        <v>0</v>
      </c>
      <c r="AE2355" s="48" t="s">
        <v>15766</v>
      </c>
      <c r="AF2355" s="199">
        <v>0.55000000000000004</v>
      </c>
      <c r="AG2355" s="200"/>
      <c r="AK2355" s="48" t="s">
        <v>15148</v>
      </c>
      <c r="AM2355" s="48" t="s">
        <v>3846</v>
      </c>
      <c r="AN2355" s="48" t="s">
        <v>8160</v>
      </c>
      <c r="AQ2355" s="123"/>
      <c r="AR2355" s="179">
        <v>0.55000000000000004</v>
      </c>
      <c r="AS2355" s="180" t="s">
        <v>8600</v>
      </c>
      <c r="AT2355" s="181">
        <v>1000</v>
      </c>
      <c r="AU2355" s="181">
        <v>3</v>
      </c>
      <c r="AV2355" s="180" t="s">
        <v>8865</v>
      </c>
    </row>
    <row r="2356" spans="1:48" ht="30" x14ac:dyDescent="0.2">
      <c r="A2356" s="129" t="s">
        <v>15806</v>
      </c>
      <c r="B2356" s="129" t="s">
        <v>15807</v>
      </c>
      <c r="C2356" s="117" t="s">
        <v>166</v>
      </c>
      <c r="D2356" s="92" t="s">
        <v>377</v>
      </c>
      <c r="E2356" s="92" t="s">
        <v>15808</v>
      </c>
      <c r="F2356" s="92" t="s">
        <v>8599</v>
      </c>
      <c r="G2356" s="92" t="s">
        <v>8601</v>
      </c>
      <c r="H2356" s="92" t="s">
        <v>8796</v>
      </c>
      <c r="I2356" s="92" t="s">
        <v>15807</v>
      </c>
      <c r="J2356" s="119">
        <v>19</v>
      </c>
      <c r="K2356" s="119">
        <v>1000</v>
      </c>
      <c r="N2356" s="48" t="s">
        <v>173</v>
      </c>
      <c r="O2356" s="48" t="s">
        <v>278</v>
      </c>
      <c r="P2356" s="119">
        <v>0</v>
      </c>
      <c r="Q2356" s="119">
        <v>0</v>
      </c>
      <c r="R2356" s="119">
        <v>0</v>
      </c>
      <c r="S2356" s="119">
        <f t="shared" si="266"/>
        <v>0</v>
      </c>
      <c r="T2356" s="119">
        <f t="shared" si="267"/>
        <v>0</v>
      </c>
      <c r="U2356" s="119">
        <v>0</v>
      </c>
      <c r="V2356" s="119">
        <v>0</v>
      </c>
      <c r="W2356" s="119">
        <v>0</v>
      </c>
      <c r="X2356" s="119">
        <f t="shared" si="271"/>
        <v>0</v>
      </c>
      <c r="Y2356" s="92" t="s">
        <v>12844</v>
      </c>
      <c r="Z2356" s="171">
        <v>0.6</v>
      </c>
      <c r="AA2356" s="178">
        <v>0.6</v>
      </c>
      <c r="AB2356" s="93">
        <f t="shared" si="268"/>
        <v>0</v>
      </c>
      <c r="AE2356" s="48" t="s">
        <v>15766</v>
      </c>
      <c r="AF2356" s="199">
        <v>0.6</v>
      </c>
      <c r="AG2356" s="200"/>
      <c r="AK2356" s="48" t="s">
        <v>15148</v>
      </c>
      <c r="AM2356" s="131" t="s">
        <v>3846</v>
      </c>
      <c r="AN2356" s="131" t="s">
        <v>8160</v>
      </c>
      <c r="AQ2356" s="123"/>
      <c r="AR2356" s="179">
        <v>0.6</v>
      </c>
      <c r="AS2356" s="180" t="s">
        <v>8600</v>
      </c>
      <c r="AT2356" s="181">
        <v>1000</v>
      </c>
      <c r="AU2356" s="181">
        <v>3</v>
      </c>
      <c r="AV2356" s="180" t="s">
        <v>15807</v>
      </c>
    </row>
    <row r="2357" spans="1:48" ht="30" x14ac:dyDescent="0.2">
      <c r="A2357" s="92" t="s">
        <v>8867</v>
      </c>
      <c r="B2357" s="92" t="s">
        <v>8868</v>
      </c>
      <c r="C2357" s="117" t="s">
        <v>166</v>
      </c>
      <c r="D2357" s="92" t="s">
        <v>2310</v>
      </c>
      <c r="E2357" s="92" t="s">
        <v>8869</v>
      </c>
      <c r="F2357" s="92" t="s">
        <v>8599</v>
      </c>
      <c r="G2357" s="92" t="s">
        <v>8600</v>
      </c>
      <c r="H2357" s="92" t="s">
        <v>8601</v>
      </c>
      <c r="I2357" s="118" t="s">
        <v>8868</v>
      </c>
      <c r="J2357" s="119">
        <v>2</v>
      </c>
      <c r="K2357" s="119">
        <v>1000</v>
      </c>
      <c r="L2357" s="119">
        <f>K2357-U2357</f>
        <v>410</v>
      </c>
      <c r="N2357" s="48" t="s">
        <v>173</v>
      </c>
      <c r="P2357" s="119">
        <v>0</v>
      </c>
      <c r="Q2357" s="119">
        <v>0</v>
      </c>
      <c r="R2357" s="119">
        <v>0</v>
      </c>
      <c r="S2357" s="119">
        <f t="shared" si="266"/>
        <v>0</v>
      </c>
      <c r="T2357" s="119">
        <f t="shared" si="267"/>
        <v>0</v>
      </c>
      <c r="U2357" s="119">
        <v>590</v>
      </c>
      <c r="V2357" s="119">
        <v>657</v>
      </c>
      <c r="W2357" s="119">
        <v>594</v>
      </c>
      <c r="X2357" s="119">
        <f t="shared" si="271"/>
        <v>-1247</v>
      </c>
      <c r="Y2357" s="92" t="s">
        <v>12848</v>
      </c>
      <c r="Z2357" s="93">
        <v>0.55000000000000004</v>
      </c>
      <c r="AA2357" s="178">
        <v>0.55000000000000004</v>
      </c>
      <c r="AB2357" s="93">
        <f t="shared" si="268"/>
        <v>0</v>
      </c>
      <c r="AE2357" s="48" t="s">
        <v>15766</v>
      </c>
      <c r="AF2357" s="199">
        <v>0.55000000000000004</v>
      </c>
      <c r="AG2357" s="200"/>
      <c r="AK2357" s="48" t="s">
        <v>15148</v>
      </c>
      <c r="AM2357" s="48" t="s">
        <v>3846</v>
      </c>
      <c r="AN2357" s="48" t="s">
        <v>8160</v>
      </c>
      <c r="AQ2357" s="123"/>
      <c r="AR2357" s="179">
        <v>0.55000000000000004</v>
      </c>
      <c r="AS2357" s="180" t="s">
        <v>8600</v>
      </c>
      <c r="AT2357" s="181">
        <v>1000</v>
      </c>
      <c r="AU2357" s="181">
        <v>3</v>
      </c>
      <c r="AV2357" s="180" t="s">
        <v>8868</v>
      </c>
    </row>
    <row r="2358" spans="1:48" ht="30" x14ac:dyDescent="0.2">
      <c r="A2358" s="92" t="s">
        <v>8870</v>
      </c>
      <c r="B2358" s="92" t="s">
        <v>8871</v>
      </c>
      <c r="C2358" s="117" t="s">
        <v>166</v>
      </c>
      <c r="D2358" s="92" t="s">
        <v>2310</v>
      </c>
      <c r="E2358" s="92" t="s">
        <v>8869</v>
      </c>
      <c r="F2358" s="92" t="s">
        <v>8599</v>
      </c>
      <c r="G2358" s="92" t="s">
        <v>8600</v>
      </c>
      <c r="H2358" s="92" t="s">
        <v>8601</v>
      </c>
      <c r="I2358" s="118" t="s">
        <v>8871</v>
      </c>
      <c r="J2358" s="119">
        <v>3</v>
      </c>
      <c r="K2358" s="119">
        <v>1000</v>
      </c>
      <c r="L2358" s="119">
        <f>K2358-U2358</f>
        <v>-106</v>
      </c>
      <c r="M2358" s="119">
        <v>167.61</v>
      </c>
      <c r="N2358" s="48" t="s">
        <v>173</v>
      </c>
      <c r="P2358" s="119">
        <v>30</v>
      </c>
      <c r="Q2358" s="119">
        <v>30</v>
      </c>
      <c r="R2358" s="119">
        <v>0</v>
      </c>
      <c r="S2358" s="119">
        <f t="shared" si="266"/>
        <v>60</v>
      </c>
      <c r="T2358" s="119">
        <f t="shared" si="267"/>
        <v>60</v>
      </c>
      <c r="U2358" s="119">
        <v>1106</v>
      </c>
      <c r="V2358" s="119">
        <v>1161</v>
      </c>
      <c r="W2358" s="119">
        <v>1098</v>
      </c>
      <c r="X2358" s="119">
        <f t="shared" si="271"/>
        <v>-2207</v>
      </c>
      <c r="Y2358" s="92" t="s">
        <v>12848</v>
      </c>
      <c r="Z2358" s="93">
        <v>0.37</v>
      </c>
      <c r="AA2358" s="178">
        <v>0.37</v>
      </c>
      <c r="AB2358" s="93">
        <f t="shared" si="268"/>
        <v>0</v>
      </c>
      <c r="AE2358" s="48" t="s">
        <v>15766</v>
      </c>
      <c r="AF2358" s="199">
        <v>0.37</v>
      </c>
      <c r="AG2358" s="200"/>
      <c r="AK2358" s="48" t="s">
        <v>15148</v>
      </c>
      <c r="AM2358" s="48" t="s">
        <v>3846</v>
      </c>
      <c r="AN2358" s="48" t="s">
        <v>8160</v>
      </c>
      <c r="AQ2358" s="123"/>
      <c r="AR2358" s="179">
        <v>0.37</v>
      </c>
      <c r="AS2358" s="180" t="s">
        <v>8600</v>
      </c>
      <c r="AT2358" s="181">
        <v>1000</v>
      </c>
      <c r="AU2358" s="181">
        <v>3</v>
      </c>
      <c r="AV2358" s="180" t="s">
        <v>8871</v>
      </c>
    </row>
    <row r="2359" spans="1:48" ht="45" x14ac:dyDescent="0.2">
      <c r="A2359" s="92" t="s">
        <v>8872</v>
      </c>
      <c r="B2359" s="92" t="s">
        <v>8873</v>
      </c>
      <c r="C2359" s="117" t="s">
        <v>166</v>
      </c>
      <c r="D2359" s="92" t="s">
        <v>377</v>
      </c>
      <c r="E2359" s="92" t="s">
        <v>8874</v>
      </c>
      <c r="F2359" s="92" t="s">
        <v>8599</v>
      </c>
      <c r="G2359" s="92" t="s">
        <v>8600</v>
      </c>
      <c r="H2359" s="92" t="s">
        <v>8601</v>
      </c>
      <c r="I2359" s="118" t="s">
        <v>8873</v>
      </c>
      <c r="J2359" s="119">
        <v>3</v>
      </c>
      <c r="K2359" s="119">
        <v>1000</v>
      </c>
      <c r="L2359" s="119">
        <f>K2359-U2359</f>
        <v>818</v>
      </c>
      <c r="M2359" s="92">
        <v>970</v>
      </c>
      <c r="N2359" s="48" t="s">
        <v>173</v>
      </c>
      <c r="P2359" s="119">
        <v>170</v>
      </c>
      <c r="Q2359" s="119">
        <v>170</v>
      </c>
      <c r="R2359" s="119">
        <v>0</v>
      </c>
      <c r="S2359" s="119">
        <f t="shared" si="266"/>
        <v>340</v>
      </c>
      <c r="T2359" s="119">
        <f t="shared" si="267"/>
        <v>340</v>
      </c>
      <c r="U2359" s="119">
        <v>182</v>
      </c>
      <c r="V2359" s="119">
        <v>123</v>
      </c>
      <c r="W2359" s="119">
        <v>123</v>
      </c>
      <c r="X2359" s="119">
        <f t="shared" si="271"/>
        <v>35</v>
      </c>
      <c r="Y2359" s="92" t="s">
        <v>12863</v>
      </c>
      <c r="Z2359" s="93">
        <v>0.97</v>
      </c>
      <c r="AA2359" s="178">
        <v>0.97</v>
      </c>
      <c r="AB2359" s="93">
        <f t="shared" si="268"/>
        <v>0</v>
      </c>
      <c r="AD2359" s="93">
        <v>0.73499999999999999</v>
      </c>
      <c r="AE2359" s="48" t="s">
        <v>15767</v>
      </c>
      <c r="AF2359" s="199">
        <v>0.73499999999999999</v>
      </c>
      <c r="AG2359" s="200"/>
      <c r="AK2359" s="200" t="s">
        <v>15789</v>
      </c>
      <c r="AM2359" s="48" t="s">
        <v>3846</v>
      </c>
      <c r="AN2359" s="48" t="s">
        <v>8160</v>
      </c>
      <c r="AQ2359" s="182" t="s">
        <v>15790</v>
      </c>
      <c r="AR2359" s="179">
        <v>0.97</v>
      </c>
      <c r="AS2359" s="180" t="s">
        <v>8600</v>
      </c>
      <c r="AT2359" s="181">
        <v>1000</v>
      </c>
      <c r="AU2359" s="181">
        <v>3</v>
      </c>
      <c r="AV2359" s="180" t="s">
        <v>8873</v>
      </c>
    </row>
    <row r="2360" spans="1:48" ht="30" x14ac:dyDescent="0.2">
      <c r="A2360" s="132" t="s">
        <v>15809</v>
      </c>
      <c r="B2360" s="129" t="s">
        <v>15810</v>
      </c>
      <c r="C2360" s="117" t="s">
        <v>166</v>
      </c>
      <c r="D2360" s="92" t="s">
        <v>228</v>
      </c>
      <c r="E2360" s="92" t="s">
        <v>15811</v>
      </c>
      <c r="F2360" s="92" t="s">
        <v>8599</v>
      </c>
      <c r="G2360" s="92" t="s">
        <v>8600</v>
      </c>
      <c r="H2360" s="92" t="s">
        <v>8601</v>
      </c>
      <c r="I2360" s="92" t="s">
        <v>15810</v>
      </c>
      <c r="J2360" s="119">
        <v>3</v>
      </c>
      <c r="K2360" s="119">
        <v>1000</v>
      </c>
      <c r="N2360" s="48" t="s">
        <v>173</v>
      </c>
      <c r="O2360" s="48" t="s">
        <v>278</v>
      </c>
      <c r="P2360" s="119">
        <v>0</v>
      </c>
      <c r="Q2360" s="119">
        <v>0</v>
      </c>
      <c r="R2360" s="119">
        <v>0</v>
      </c>
      <c r="S2360" s="119">
        <f t="shared" si="266"/>
        <v>0</v>
      </c>
      <c r="T2360" s="119">
        <f t="shared" si="267"/>
        <v>0</v>
      </c>
      <c r="U2360" s="119">
        <v>0</v>
      </c>
      <c r="V2360" s="119">
        <v>0</v>
      </c>
      <c r="W2360" s="119">
        <v>0</v>
      </c>
      <c r="X2360" s="119">
        <f t="shared" si="271"/>
        <v>0</v>
      </c>
      <c r="Y2360" s="92" t="s">
        <v>12844</v>
      </c>
      <c r="Z2360" s="171">
        <v>0.41</v>
      </c>
      <c r="AA2360" s="178">
        <v>0.41</v>
      </c>
      <c r="AB2360" s="93">
        <f t="shared" si="268"/>
        <v>0</v>
      </c>
      <c r="AE2360" s="48" t="s">
        <v>15145</v>
      </c>
      <c r="AF2360" s="172">
        <v>0.41</v>
      </c>
      <c r="AK2360" s="48" t="s">
        <v>15443</v>
      </c>
      <c r="AM2360" s="131" t="s">
        <v>3846</v>
      </c>
      <c r="AN2360" s="131" t="s">
        <v>8160</v>
      </c>
      <c r="AQ2360" s="123"/>
      <c r="AR2360" s="179">
        <v>0.41</v>
      </c>
      <c r="AS2360" s="180" t="s">
        <v>8600</v>
      </c>
      <c r="AT2360" s="181">
        <v>1000</v>
      </c>
      <c r="AU2360" s="181">
        <v>3</v>
      </c>
      <c r="AV2360" s="180" t="s">
        <v>15810</v>
      </c>
    </row>
    <row r="2361" spans="1:48" ht="30" x14ac:dyDescent="0.2">
      <c r="A2361" s="92" t="s">
        <v>8875</v>
      </c>
      <c r="B2361" s="92" t="s">
        <v>8876</v>
      </c>
      <c r="C2361" s="117" t="s">
        <v>166</v>
      </c>
      <c r="D2361" s="92" t="s">
        <v>2310</v>
      </c>
      <c r="E2361" s="92" t="s">
        <v>8877</v>
      </c>
      <c r="F2361" s="92" t="s">
        <v>8599</v>
      </c>
      <c r="G2361" s="92" t="s">
        <v>8600</v>
      </c>
      <c r="H2361" s="92" t="s">
        <v>8601</v>
      </c>
      <c r="I2361" s="118" t="s">
        <v>8876</v>
      </c>
      <c r="J2361" s="119">
        <v>3</v>
      </c>
      <c r="K2361" s="119">
        <v>1000</v>
      </c>
      <c r="L2361" s="119">
        <f t="shared" ref="L2361:L2389" si="272">K2361-U2361</f>
        <v>902</v>
      </c>
      <c r="M2361" s="119"/>
      <c r="N2361" s="48" t="s">
        <v>173</v>
      </c>
      <c r="P2361" s="119">
        <v>0</v>
      </c>
      <c r="Q2361" s="119">
        <v>0</v>
      </c>
      <c r="R2361" s="119">
        <v>0</v>
      </c>
      <c r="S2361" s="119">
        <f t="shared" si="266"/>
        <v>0</v>
      </c>
      <c r="T2361" s="119">
        <f t="shared" si="267"/>
        <v>0</v>
      </c>
      <c r="U2361" s="119">
        <v>98</v>
      </c>
      <c r="V2361" s="119">
        <v>12</v>
      </c>
      <c r="W2361" s="119">
        <v>12</v>
      </c>
      <c r="X2361" s="119">
        <f t="shared" si="271"/>
        <v>-110</v>
      </c>
      <c r="Y2361" s="92" t="s">
        <v>12848</v>
      </c>
      <c r="Z2361" s="93">
        <v>0.34</v>
      </c>
      <c r="AA2361" s="178">
        <v>0.34</v>
      </c>
      <c r="AB2361" s="93">
        <f t="shared" si="268"/>
        <v>0</v>
      </c>
      <c r="AE2361" s="48" t="s">
        <v>15766</v>
      </c>
      <c r="AF2361" s="199">
        <v>0.34</v>
      </c>
      <c r="AG2361" s="200"/>
      <c r="AK2361" s="48" t="s">
        <v>15148</v>
      </c>
      <c r="AM2361" s="48" t="s">
        <v>3846</v>
      </c>
      <c r="AN2361" s="48" t="s">
        <v>8160</v>
      </c>
      <c r="AQ2361" s="123"/>
      <c r="AR2361" s="179">
        <v>0.34</v>
      </c>
      <c r="AS2361" s="180" t="s">
        <v>8600</v>
      </c>
      <c r="AT2361" s="181">
        <v>1000</v>
      </c>
      <c r="AU2361" s="181">
        <v>12</v>
      </c>
      <c r="AV2361" s="180" t="s">
        <v>8876</v>
      </c>
    </row>
    <row r="2362" spans="1:48" ht="30" x14ac:dyDescent="0.2">
      <c r="A2362" s="92" t="s">
        <v>8878</v>
      </c>
      <c r="B2362" s="92" t="s">
        <v>8879</v>
      </c>
      <c r="C2362" s="117" t="s">
        <v>166</v>
      </c>
      <c r="D2362" s="92" t="s">
        <v>2310</v>
      </c>
      <c r="E2362" s="92" t="s">
        <v>8880</v>
      </c>
      <c r="F2362" s="92" t="s">
        <v>8599</v>
      </c>
      <c r="G2362" s="92" t="s">
        <v>8600</v>
      </c>
      <c r="H2362" s="92" t="s">
        <v>8601</v>
      </c>
      <c r="I2362" s="118" t="s">
        <v>8879</v>
      </c>
      <c r="J2362" s="119">
        <v>3</v>
      </c>
      <c r="K2362" s="119">
        <v>1000</v>
      </c>
      <c r="L2362" s="119">
        <f t="shared" si="272"/>
        <v>902</v>
      </c>
      <c r="M2362" s="92">
        <v>320</v>
      </c>
      <c r="N2362" s="48" t="s">
        <v>173</v>
      </c>
      <c r="P2362" s="119">
        <v>1000</v>
      </c>
      <c r="Q2362" s="119">
        <v>1000</v>
      </c>
      <c r="R2362" s="119">
        <v>0</v>
      </c>
      <c r="S2362" s="119">
        <f t="shared" si="266"/>
        <v>2000</v>
      </c>
      <c r="T2362" s="119">
        <f t="shared" si="267"/>
        <v>2000</v>
      </c>
      <c r="U2362" s="119">
        <v>98</v>
      </c>
      <c r="V2362" s="119">
        <v>37</v>
      </c>
      <c r="W2362" s="119">
        <v>24</v>
      </c>
      <c r="X2362" s="119">
        <f t="shared" si="271"/>
        <v>1865</v>
      </c>
      <c r="Y2362" s="92" t="s">
        <v>12863</v>
      </c>
      <c r="Z2362" s="93">
        <v>0.32</v>
      </c>
      <c r="AA2362" s="178">
        <v>0.32</v>
      </c>
      <c r="AB2362" s="93">
        <f t="shared" si="268"/>
        <v>0</v>
      </c>
      <c r="AE2362" s="48" t="s">
        <v>15766</v>
      </c>
      <c r="AF2362" s="199">
        <v>0.32</v>
      </c>
      <c r="AG2362" s="200"/>
      <c r="AK2362" s="48" t="s">
        <v>15148</v>
      </c>
      <c r="AM2362" s="48" t="s">
        <v>3846</v>
      </c>
      <c r="AN2362" s="48" t="s">
        <v>8160</v>
      </c>
      <c r="AQ2362" s="123"/>
      <c r="AR2362" s="179">
        <v>0.32</v>
      </c>
      <c r="AS2362" s="180" t="s">
        <v>8600</v>
      </c>
      <c r="AT2362" s="181">
        <v>1000</v>
      </c>
      <c r="AU2362" s="181">
        <v>3</v>
      </c>
      <c r="AV2362" s="180" t="s">
        <v>8879</v>
      </c>
    </row>
    <row r="2363" spans="1:48" ht="30" x14ac:dyDescent="0.2">
      <c r="A2363" s="92" t="s">
        <v>8881</v>
      </c>
      <c r="B2363" s="92" t="s">
        <v>8882</v>
      </c>
      <c r="C2363" s="117" t="s">
        <v>166</v>
      </c>
      <c r="D2363" s="92" t="s">
        <v>377</v>
      </c>
      <c r="E2363" s="92" t="s">
        <v>8883</v>
      </c>
      <c r="F2363" s="92" t="s">
        <v>8599</v>
      </c>
      <c r="G2363" s="92" t="s">
        <v>8600</v>
      </c>
      <c r="H2363" s="118" t="s">
        <v>8796</v>
      </c>
      <c r="I2363" s="118" t="s">
        <v>8882</v>
      </c>
      <c r="J2363" s="119">
        <v>3</v>
      </c>
      <c r="K2363" s="119">
        <v>1000</v>
      </c>
      <c r="L2363" s="119">
        <f t="shared" si="272"/>
        <v>1000</v>
      </c>
      <c r="M2363" s="119">
        <v>550</v>
      </c>
      <c r="N2363" s="48" t="s">
        <v>173</v>
      </c>
      <c r="P2363" s="119">
        <v>0</v>
      </c>
      <c r="Q2363" s="119">
        <v>0</v>
      </c>
      <c r="R2363" s="119">
        <v>0</v>
      </c>
      <c r="S2363" s="119">
        <f t="shared" si="266"/>
        <v>0</v>
      </c>
      <c r="T2363" s="119">
        <f t="shared" si="267"/>
        <v>0</v>
      </c>
      <c r="U2363" s="119">
        <v>0</v>
      </c>
      <c r="V2363" s="119">
        <v>0</v>
      </c>
      <c r="W2363" s="119">
        <v>0</v>
      </c>
      <c r="X2363" s="119">
        <f t="shared" si="271"/>
        <v>0</v>
      </c>
      <c r="Y2363" s="92" t="s">
        <v>12844</v>
      </c>
      <c r="Z2363" s="93">
        <v>0.55000000000000004</v>
      </c>
      <c r="AA2363" s="178">
        <v>0.55000000000000004</v>
      </c>
      <c r="AB2363" s="93">
        <f t="shared" si="268"/>
        <v>0</v>
      </c>
      <c r="AE2363" s="48" t="s">
        <v>15766</v>
      </c>
      <c r="AF2363" s="199">
        <v>0.55000000000000004</v>
      </c>
      <c r="AG2363" s="200"/>
      <c r="AK2363" s="48" t="s">
        <v>15148</v>
      </c>
      <c r="AM2363" s="48" t="s">
        <v>3846</v>
      </c>
      <c r="AN2363" s="48" t="s">
        <v>8160</v>
      </c>
      <c r="AQ2363" s="123"/>
      <c r="AR2363" s="179">
        <v>0.55000000000000004</v>
      </c>
      <c r="AS2363" s="180" t="s">
        <v>8600</v>
      </c>
      <c r="AT2363" s="181">
        <v>1000</v>
      </c>
      <c r="AU2363" s="181">
        <v>3</v>
      </c>
      <c r="AV2363" s="180" t="s">
        <v>8882</v>
      </c>
    </row>
    <row r="2364" spans="1:48" ht="30" x14ac:dyDescent="0.2">
      <c r="A2364" s="92" t="s">
        <v>8884</v>
      </c>
      <c r="B2364" s="92" t="s">
        <v>8885</v>
      </c>
      <c r="C2364" s="117" t="s">
        <v>166</v>
      </c>
      <c r="D2364" s="92" t="s">
        <v>2310</v>
      </c>
      <c r="E2364" s="92" t="s">
        <v>8886</v>
      </c>
      <c r="F2364" s="92" t="s">
        <v>8599</v>
      </c>
      <c r="G2364" s="92" t="s">
        <v>8705</v>
      </c>
      <c r="H2364" s="92" t="s">
        <v>8887</v>
      </c>
      <c r="I2364" s="118" t="s">
        <v>8885</v>
      </c>
      <c r="J2364" s="119">
        <v>3</v>
      </c>
      <c r="K2364" s="119">
        <v>1000</v>
      </c>
      <c r="L2364" s="119">
        <f t="shared" si="272"/>
        <v>-910</v>
      </c>
      <c r="N2364" s="48" t="s">
        <v>173</v>
      </c>
      <c r="P2364" s="119">
        <v>0</v>
      </c>
      <c r="Q2364" s="119">
        <v>0</v>
      </c>
      <c r="R2364" s="119">
        <v>0</v>
      </c>
      <c r="S2364" s="119">
        <f t="shared" si="266"/>
        <v>0</v>
      </c>
      <c r="T2364" s="119">
        <f t="shared" si="267"/>
        <v>0</v>
      </c>
      <c r="U2364" s="119">
        <v>1910</v>
      </c>
      <c r="V2364" s="119">
        <v>2640</v>
      </c>
      <c r="W2364" s="119">
        <v>2640</v>
      </c>
      <c r="X2364" s="119">
        <f t="shared" si="271"/>
        <v>-4550</v>
      </c>
      <c r="Y2364" s="92" t="s">
        <v>12848</v>
      </c>
      <c r="Z2364" s="93">
        <v>0.22</v>
      </c>
      <c r="AA2364" s="178">
        <v>0.22</v>
      </c>
      <c r="AB2364" s="93">
        <f t="shared" si="268"/>
        <v>0</v>
      </c>
      <c r="AE2364" s="48" t="s">
        <v>15145</v>
      </c>
      <c r="AF2364" s="172">
        <v>0.22</v>
      </c>
      <c r="AK2364" s="48" t="s">
        <v>15148</v>
      </c>
      <c r="AM2364" s="48" t="s">
        <v>3846</v>
      </c>
      <c r="AN2364" s="48" t="s">
        <v>8160</v>
      </c>
      <c r="AQ2364" s="123"/>
      <c r="AR2364" s="179">
        <v>0.22</v>
      </c>
      <c r="AS2364" s="180" t="s">
        <v>8705</v>
      </c>
      <c r="AT2364" s="181">
        <v>1000</v>
      </c>
      <c r="AU2364" s="181">
        <v>3</v>
      </c>
      <c r="AV2364" s="180" t="s">
        <v>8885</v>
      </c>
    </row>
    <row r="2365" spans="1:48" ht="30" x14ac:dyDescent="0.2">
      <c r="A2365" s="92" t="s">
        <v>8888</v>
      </c>
      <c r="B2365" s="92" t="s">
        <v>8889</v>
      </c>
      <c r="C2365" s="117" t="s">
        <v>166</v>
      </c>
      <c r="D2365" s="92" t="s">
        <v>377</v>
      </c>
      <c r="E2365" s="92" t="s">
        <v>8890</v>
      </c>
      <c r="F2365" s="92" t="s">
        <v>8599</v>
      </c>
      <c r="G2365" s="92" t="s">
        <v>8600</v>
      </c>
      <c r="H2365" s="92" t="s">
        <v>8601</v>
      </c>
      <c r="I2365" s="118" t="s">
        <v>8889</v>
      </c>
      <c r="J2365" s="119">
        <v>3</v>
      </c>
      <c r="K2365" s="119">
        <v>1000</v>
      </c>
      <c r="L2365" s="119">
        <f t="shared" si="272"/>
        <v>816</v>
      </c>
      <c r="N2365" s="48" t="s">
        <v>173</v>
      </c>
      <c r="P2365" s="119">
        <v>0</v>
      </c>
      <c r="Q2365" s="119">
        <v>0</v>
      </c>
      <c r="R2365" s="119">
        <v>0</v>
      </c>
      <c r="S2365" s="119">
        <f t="shared" si="266"/>
        <v>0</v>
      </c>
      <c r="T2365" s="119">
        <f t="shared" si="267"/>
        <v>0</v>
      </c>
      <c r="U2365" s="119">
        <v>184</v>
      </c>
      <c r="V2365" s="119">
        <v>0</v>
      </c>
      <c r="W2365" s="119">
        <v>0</v>
      </c>
      <c r="X2365" s="119">
        <f t="shared" si="271"/>
        <v>-184</v>
      </c>
      <c r="Y2365" s="92" t="s">
        <v>12848</v>
      </c>
      <c r="Z2365" s="93">
        <v>0.56999999999999995</v>
      </c>
      <c r="AA2365" s="178">
        <v>0.54149999999999998</v>
      </c>
      <c r="AB2365" s="93">
        <f t="shared" si="268"/>
        <v>-2.849999999999997E-2</v>
      </c>
      <c r="AE2365" s="48" t="s">
        <v>15767</v>
      </c>
      <c r="AF2365" s="199">
        <v>0.54149999999999998</v>
      </c>
      <c r="AG2365" s="200"/>
      <c r="AK2365" s="200" t="s">
        <v>15768</v>
      </c>
      <c r="AM2365" s="48" t="s">
        <v>3846</v>
      </c>
      <c r="AN2365" s="48" t="s">
        <v>8160</v>
      </c>
      <c r="AQ2365" s="123"/>
      <c r="AR2365" s="179">
        <v>0.54149999999999998</v>
      </c>
      <c r="AS2365" s="180" t="s">
        <v>8600</v>
      </c>
      <c r="AT2365" s="181">
        <v>1000</v>
      </c>
      <c r="AU2365" s="181">
        <v>3</v>
      </c>
      <c r="AV2365" s="180" t="s">
        <v>8889</v>
      </c>
    </row>
    <row r="2366" spans="1:48" ht="30" x14ac:dyDescent="0.2">
      <c r="A2366" s="92" t="s">
        <v>8891</v>
      </c>
      <c r="B2366" s="92" t="s">
        <v>8892</v>
      </c>
      <c r="C2366" s="117" t="s">
        <v>166</v>
      </c>
      <c r="D2366" s="92" t="s">
        <v>377</v>
      </c>
      <c r="E2366" s="92" t="s">
        <v>8893</v>
      </c>
      <c r="F2366" s="92" t="s">
        <v>8599</v>
      </c>
      <c r="G2366" s="92" t="s">
        <v>8600</v>
      </c>
      <c r="H2366" s="92" t="s">
        <v>8601</v>
      </c>
      <c r="I2366" s="118" t="s">
        <v>8892</v>
      </c>
      <c r="J2366" s="119">
        <v>3</v>
      </c>
      <c r="K2366" s="119">
        <v>1000</v>
      </c>
      <c r="L2366" s="119">
        <f t="shared" si="272"/>
        <v>816</v>
      </c>
      <c r="N2366" s="48" t="s">
        <v>173</v>
      </c>
      <c r="P2366" s="119">
        <v>0</v>
      </c>
      <c r="Q2366" s="119">
        <v>0</v>
      </c>
      <c r="R2366" s="119">
        <v>0</v>
      </c>
      <c r="S2366" s="119">
        <f t="shared" si="266"/>
        <v>0</v>
      </c>
      <c r="T2366" s="119">
        <f t="shared" si="267"/>
        <v>0</v>
      </c>
      <c r="U2366" s="119">
        <v>184</v>
      </c>
      <c r="V2366" s="119">
        <v>0</v>
      </c>
      <c r="W2366" s="119">
        <v>0</v>
      </c>
      <c r="X2366" s="119">
        <f t="shared" si="271"/>
        <v>-184</v>
      </c>
      <c r="Y2366" s="92" t="s">
        <v>12848</v>
      </c>
      <c r="Z2366" s="93">
        <v>0.35</v>
      </c>
      <c r="AA2366" s="178">
        <v>0.33250000000000002</v>
      </c>
      <c r="AB2366" s="93">
        <f t="shared" si="268"/>
        <v>-1.749999999999996E-2</v>
      </c>
      <c r="AE2366" s="48" t="s">
        <v>15767</v>
      </c>
      <c r="AF2366" s="199">
        <v>0.33250000000000002</v>
      </c>
      <c r="AG2366" s="200"/>
      <c r="AK2366" s="200" t="s">
        <v>15768</v>
      </c>
      <c r="AM2366" s="48" t="s">
        <v>3846</v>
      </c>
      <c r="AN2366" s="48" t="s">
        <v>8160</v>
      </c>
      <c r="AQ2366" s="123"/>
      <c r="AR2366" s="179">
        <v>0.33250000000000002</v>
      </c>
      <c r="AS2366" s="180" t="s">
        <v>8600</v>
      </c>
      <c r="AT2366" s="181">
        <v>1000</v>
      </c>
      <c r="AU2366" s="181">
        <v>3</v>
      </c>
      <c r="AV2366" s="180" t="s">
        <v>8892</v>
      </c>
    </row>
    <row r="2367" spans="1:48" ht="30" x14ac:dyDescent="0.2">
      <c r="A2367" s="92" t="s">
        <v>8894</v>
      </c>
      <c r="B2367" s="92" t="s">
        <v>8895</v>
      </c>
      <c r="C2367" s="117" t="s">
        <v>166</v>
      </c>
      <c r="D2367" s="92" t="s">
        <v>377</v>
      </c>
      <c r="E2367" s="92" t="s">
        <v>8896</v>
      </c>
      <c r="F2367" s="92" t="s">
        <v>8599</v>
      </c>
      <c r="G2367" s="92" t="s">
        <v>8600</v>
      </c>
      <c r="H2367" s="92" t="s">
        <v>8601</v>
      </c>
      <c r="I2367" s="118" t="s">
        <v>8895</v>
      </c>
      <c r="J2367" s="119">
        <v>3</v>
      </c>
      <c r="K2367" s="119">
        <v>1000</v>
      </c>
      <c r="L2367" s="119">
        <f t="shared" si="272"/>
        <v>816</v>
      </c>
      <c r="N2367" s="48" t="s">
        <v>173</v>
      </c>
      <c r="P2367" s="119">
        <v>0</v>
      </c>
      <c r="Q2367" s="119">
        <v>0</v>
      </c>
      <c r="R2367" s="119">
        <v>0</v>
      </c>
      <c r="S2367" s="119">
        <f t="shared" si="266"/>
        <v>0</v>
      </c>
      <c r="T2367" s="119">
        <f t="shared" si="267"/>
        <v>0</v>
      </c>
      <c r="U2367" s="119">
        <v>184</v>
      </c>
      <c r="V2367" s="119">
        <v>0</v>
      </c>
      <c r="W2367" s="119">
        <v>0</v>
      </c>
      <c r="X2367" s="119">
        <f t="shared" si="271"/>
        <v>-184</v>
      </c>
      <c r="Y2367" s="92" t="s">
        <v>12848</v>
      </c>
      <c r="Z2367" s="93">
        <v>0.35</v>
      </c>
      <c r="AA2367" s="178">
        <v>0.33250000000000002</v>
      </c>
      <c r="AB2367" s="93">
        <f t="shared" si="268"/>
        <v>-1.749999999999996E-2</v>
      </c>
      <c r="AE2367" s="48" t="s">
        <v>15767</v>
      </c>
      <c r="AF2367" s="199">
        <v>0.33250000000000002</v>
      </c>
      <c r="AG2367" s="200"/>
      <c r="AK2367" s="200" t="s">
        <v>15768</v>
      </c>
      <c r="AM2367" s="48" t="s">
        <v>3846</v>
      </c>
      <c r="AN2367" s="48" t="s">
        <v>8160</v>
      </c>
      <c r="AQ2367" s="123"/>
      <c r="AR2367" s="179">
        <v>0.33250000000000002</v>
      </c>
      <c r="AS2367" s="180" t="s">
        <v>8600</v>
      </c>
      <c r="AT2367" s="181">
        <v>1000</v>
      </c>
      <c r="AU2367" s="181">
        <v>3</v>
      </c>
      <c r="AV2367" s="180" t="s">
        <v>8895</v>
      </c>
    </row>
    <row r="2368" spans="1:48" ht="30" x14ac:dyDescent="0.2">
      <c r="A2368" s="92" t="s">
        <v>8897</v>
      </c>
      <c r="B2368" s="92" t="s">
        <v>8898</v>
      </c>
      <c r="C2368" s="117" t="s">
        <v>166</v>
      </c>
      <c r="D2368" s="92" t="s">
        <v>2310</v>
      </c>
      <c r="E2368" s="92" t="s">
        <v>8899</v>
      </c>
      <c r="F2368" s="92" t="s">
        <v>8599</v>
      </c>
      <c r="G2368" s="92" t="s">
        <v>8600</v>
      </c>
      <c r="H2368" s="92" t="s">
        <v>8601</v>
      </c>
      <c r="I2368" s="118" t="s">
        <v>8898</v>
      </c>
      <c r="J2368" s="119">
        <v>3</v>
      </c>
      <c r="K2368" s="119">
        <v>1000</v>
      </c>
      <c r="L2368" s="119">
        <f t="shared" si="272"/>
        <v>703</v>
      </c>
      <c r="M2368" s="119"/>
      <c r="N2368" s="48" t="s">
        <v>173</v>
      </c>
      <c r="P2368" s="119">
        <v>0</v>
      </c>
      <c r="Q2368" s="119">
        <v>0</v>
      </c>
      <c r="R2368" s="119">
        <v>0</v>
      </c>
      <c r="S2368" s="119">
        <f t="shared" si="266"/>
        <v>0</v>
      </c>
      <c r="T2368" s="119">
        <f t="shared" si="267"/>
        <v>0</v>
      </c>
      <c r="U2368" s="119">
        <v>297</v>
      </c>
      <c r="V2368" s="119">
        <v>150</v>
      </c>
      <c r="W2368" s="119">
        <v>150</v>
      </c>
      <c r="X2368" s="119">
        <f t="shared" si="271"/>
        <v>-447</v>
      </c>
      <c r="Y2368" s="92" t="s">
        <v>12848</v>
      </c>
      <c r="Z2368" s="93">
        <v>0.6</v>
      </c>
      <c r="AA2368" s="178">
        <v>0.58799999999999997</v>
      </c>
      <c r="AB2368" s="93">
        <f t="shared" si="268"/>
        <v>-1.2000000000000011E-2</v>
      </c>
      <c r="AE2368" s="48" t="s">
        <v>15767</v>
      </c>
      <c r="AF2368" s="199">
        <v>0.58799999999999997</v>
      </c>
      <c r="AG2368" s="200"/>
      <c r="AK2368" s="200" t="s">
        <v>15768</v>
      </c>
      <c r="AM2368" s="48" t="s">
        <v>3846</v>
      </c>
      <c r="AN2368" s="48" t="s">
        <v>8160</v>
      </c>
      <c r="AQ2368" s="123"/>
      <c r="AR2368" s="179">
        <v>0.58799999999999997</v>
      </c>
      <c r="AS2368" s="180" t="s">
        <v>8600</v>
      </c>
      <c r="AT2368" s="181">
        <v>1000</v>
      </c>
      <c r="AU2368" s="181">
        <v>3</v>
      </c>
      <c r="AV2368" s="180" t="s">
        <v>8898</v>
      </c>
    </row>
    <row r="2369" spans="1:48" ht="30" x14ac:dyDescent="0.2">
      <c r="A2369" s="92" t="s">
        <v>8900</v>
      </c>
      <c r="B2369" s="92" t="s">
        <v>8901</v>
      </c>
      <c r="C2369" s="117" t="s">
        <v>166</v>
      </c>
      <c r="D2369" s="92" t="s">
        <v>2310</v>
      </c>
      <c r="E2369" s="92" t="s">
        <v>8902</v>
      </c>
      <c r="F2369" s="92" t="s">
        <v>8599</v>
      </c>
      <c r="G2369" s="92" t="s">
        <v>8600</v>
      </c>
      <c r="H2369" s="92" t="s">
        <v>8601</v>
      </c>
      <c r="I2369" s="118" t="s">
        <v>8901</v>
      </c>
      <c r="J2369" s="119">
        <v>3</v>
      </c>
      <c r="K2369" s="119">
        <v>1000</v>
      </c>
      <c r="L2369" s="119">
        <f t="shared" si="272"/>
        <v>703</v>
      </c>
      <c r="M2369" s="119"/>
      <c r="N2369" s="48" t="s">
        <v>173</v>
      </c>
      <c r="P2369" s="119">
        <v>0</v>
      </c>
      <c r="Q2369" s="119">
        <v>0</v>
      </c>
      <c r="R2369" s="119">
        <v>0</v>
      </c>
      <c r="S2369" s="119">
        <f t="shared" si="266"/>
        <v>0</v>
      </c>
      <c r="T2369" s="119">
        <f t="shared" si="267"/>
        <v>0</v>
      </c>
      <c r="U2369" s="119">
        <v>297</v>
      </c>
      <c r="V2369" s="119">
        <v>150</v>
      </c>
      <c r="W2369" s="119">
        <v>150</v>
      </c>
      <c r="X2369" s="119">
        <f t="shared" si="271"/>
        <v>-447</v>
      </c>
      <c r="Y2369" s="92" t="s">
        <v>12848</v>
      </c>
      <c r="Z2369" s="93">
        <v>2.0499999999999998</v>
      </c>
      <c r="AA2369" s="178">
        <v>2.0499999999999998</v>
      </c>
      <c r="AB2369" s="93">
        <f t="shared" si="268"/>
        <v>0</v>
      </c>
      <c r="AE2369" s="48" t="s">
        <v>15767</v>
      </c>
      <c r="AF2369" s="199">
        <v>2.0499999999999998</v>
      </c>
      <c r="AG2369" s="200"/>
      <c r="AK2369" s="200" t="s">
        <v>15768</v>
      </c>
      <c r="AM2369" s="48" t="s">
        <v>3846</v>
      </c>
      <c r="AN2369" s="48" t="s">
        <v>8160</v>
      </c>
      <c r="AQ2369" s="123"/>
      <c r="AR2369" s="179">
        <v>2.0499999999999998</v>
      </c>
      <c r="AS2369" s="180" t="s">
        <v>8600</v>
      </c>
      <c r="AT2369" s="181">
        <v>1000</v>
      </c>
      <c r="AU2369" s="181">
        <v>3</v>
      </c>
      <c r="AV2369" s="180" t="s">
        <v>8901</v>
      </c>
    </row>
    <row r="2370" spans="1:48" ht="30" x14ac:dyDescent="0.2">
      <c r="A2370" s="92" t="s">
        <v>8903</v>
      </c>
      <c r="B2370" s="92" t="s">
        <v>8904</v>
      </c>
      <c r="C2370" s="117" t="s">
        <v>166</v>
      </c>
      <c r="D2370" s="92" t="s">
        <v>2310</v>
      </c>
      <c r="E2370" s="92" t="s">
        <v>8905</v>
      </c>
      <c r="F2370" s="92" t="s">
        <v>8599</v>
      </c>
      <c r="G2370" s="92" t="s">
        <v>8600</v>
      </c>
      <c r="H2370" s="92" t="s">
        <v>8601</v>
      </c>
      <c r="I2370" s="118" t="s">
        <v>8904</v>
      </c>
      <c r="J2370" s="119">
        <v>3</v>
      </c>
      <c r="K2370" s="119">
        <v>1000</v>
      </c>
      <c r="L2370" s="119">
        <f t="shared" si="272"/>
        <v>703</v>
      </c>
      <c r="M2370" s="119"/>
      <c r="N2370" s="48" t="s">
        <v>173</v>
      </c>
      <c r="P2370" s="119">
        <v>0</v>
      </c>
      <c r="Q2370" s="119">
        <v>0</v>
      </c>
      <c r="R2370" s="119">
        <v>0</v>
      </c>
      <c r="S2370" s="119">
        <f t="shared" si="266"/>
        <v>0</v>
      </c>
      <c r="T2370" s="119">
        <f t="shared" si="267"/>
        <v>0</v>
      </c>
      <c r="U2370" s="119">
        <v>297</v>
      </c>
      <c r="V2370" s="119">
        <v>150</v>
      </c>
      <c r="W2370" s="119">
        <v>150</v>
      </c>
      <c r="X2370" s="119">
        <f t="shared" si="271"/>
        <v>-447</v>
      </c>
      <c r="Y2370" s="92" t="s">
        <v>12848</v>
      </c>
      <c r="Z2370" s="93">
        <v>0.68</v>
      </c>
      <c r="AA2370" s="178">
        <v>0.68</v>
      </c>
      <c r="AB2370" s="93">
        <f t="shared" si="268"/>
        <v>0</v>
      </c>
      <c r="AE2370" s="48" t="s">
        <v>15766</v>
      </c>
      <c r="AF2370" s="199">
        <v>0.68</v>
      </c>
      <c r="AG2370" s="200"/>
      <c r="AK2370" s="48" t="s">
        <v>15148</v>
      </c>
      <c r="AM2370" s="48" t="s">
        <v>3846</v>
      </c>
      <c r="AN2370" s="48" t="s">
        <v>8160</v>
      </c>
      <c r="AQ2370" s="123"/>
      <c r="AR2370" s="179">
        <v>0.68</v>
      </c>
      <c r="AS2370" s="180" t="s">
        <v>8600</v>
      </c>
      <c r="AT2370" s="181">
        <v>1000</v>
      </c>
      <c r="AU2370" s="181">
        <v>3</v>
      </c>
      <c r="AV2370" s="180" t="s">
        <v>8904</v>
      </c>
    </row>
    <row r="2371" spans="1:48" ht="30" x14ac:dyDescent="0.2">
      <c r="A2371" s="92" t="s">
        <v>8906</v>
      </c>
      <c r="B2371" s="92" t="s">
        <v>8907</v>
      </c>
      <c r="C2371" s="117" t="s">
        <v>166</v>
      </c>
      <c r="D2371" s="92" t="s">
        <v>377</v>
      </c>
      <c r="E2371" s="92" t="s">
        <v>8908</v>
      </c>
      <c r="F2371" s="92" t="s">
        <v>8599</v>
      </c>
      <c r="G2371" s="92" t="s">
        <v>8600</v>
      </c>
      <c r="H2371" s="92" t="s">
        <v>8601</v>
      </c>
      <c r="I2371" s="118" t="s">
        <v>8907</v>
      </c>
      <c r="J2371" s="119">
        <v>3</v>
      </c>
      <c r="K2371" s="119">
        <v>1000</v>
      </c>
      <c r="L2371" s="119">
        <f t="shared" si="272"/>
        <v>640</v>
      </c>
      <c r="N2371" s="48" t="s">
        <v>173</v>
      </c>
      <c r="P2371" s="119">
        <v>0</v>
      </c>
      <c r="Q2371" s="119">
        <v>0</v>
      </c>
      <c r="R2371" s="119">
        <v>0</v>
      </c>
      <c r="S2371" s="119">
        <f t="shared" ref="S2371:S2434" si="273">P2371+Q2371</f>
        <v>0</v>
      </c>
      <c r="T2371" s="119">
        <f t="shared" ref="T2371:T2434" si="274">P2371+Q2371+R2371</f>
        <v>0</v>
      </c>
      <c r="U2371" s="119">
        <v>360</v>
      </c>
      <c r="V2371" s="119">
        <v>39</v>
      </c>
      <c r="W2371" s="119">
        <v>0</v>
      </c>
      <c r="X2371" s="119">
        <f t="shared" si="271"/>
        <v>-399</v>
      </c>
      <c r="Y2371" s="92" t="s">
        <v>12848</v>
      </c>
      <c r="Z2371" s="93">
        <v>0.36</v>
      </c>
      <c r="AA2371" s="178">
        <v>0.36</v>
      </c>
      <c r="AB2371" s="93">
        <f t="shared" ref="AB2371:AB2434" si="275">AA2371-Z2371</f>
        <v>0</v>
      </c>
      <c r="AE2371" s="48" t="s">
        <v>15766</v>
      </c>
      <c r="AF2371" s="199">
        <v>0.36</v>
      </c>
      <c r="AG2371" s="200"/>
      <c r="AK2371" s="48" t="s">
        <v>15148</v>
      </c>
      <c r="AM2371" s="48" t="s">
        <v>3846</v>
      </c>
      <c r="AN2371" s="48" t="s">
        <v>8160</v>
      </c>
      <c r="AQ2371" s="123"/>
      <c r="AR2371" s="179">
        <v>0.36</v>
      </c>
      <c r="AS2371" s="180" t="s">
        <v>8796</v>
      </c>
      <c r="AT2371" s="181">
        <v>1000</v>
      </c>
      <c r="AU2371" s="181">
        <v>12</v>
      </c>
      <c r="AV2371" s="180" t="s">
        <v>8907</v>
      </c>
    </row>
    <row r="2372" spans="1:48" ht="30" x14ac:dyDescent="0.2">
      <c r="A2372" s="92" t="s">
        <v>8909</v>
      </c>
      <c r="B2372" s="92" t="s">
        <v>8910</v>
      </c>
      <c r="C2372" s="117" t="s">
        <v>166</v>
      </c>
      <c r="D2372" s="92" t="s">
        <v>377</v>
      </c>
      <c r="E2372" s="92" t="s">
        <v>8911</v>
      </c>
      <c r="F2372" s="92" t="s">
        <v>8599</v>
      </c>
      <c r="G2372" s="92" t="s">
        <v>8600</v>
      </c>
      <c r="H2372" s="92" t="s">
        <v>8601</v>
      </c>
      <c r="I2372" s="118" t="s">
        <v>8910</v>
      </c>
      <c r="J2372" s="119">
        <v>3</v>
      </c>
      <c r="K2372" s="119">
        <v>1000</v>
      </c>
      <c r="L2372" s="119">
        <f t="shared" si="272"/>
        <v>740</v>
      </c>
      <c r="M2372" s="92">
        <v>360</v>
      </c>
      <c r="N2372" s="48" t="s">
        <v>173</v>
      </c>
      <c r="P2372" s="119">
        <v>1000</v>
      </c>
      <c r="Q2372" s="119">
        <v>1000</v>
      </c>
      <c r="R2372" s="119">
        <v>0</v>
      </c>
      <c r="S2372" s="119">
        <f t="shared" si="273"/>
        <v>2000</v>
      </c>
      <c r="T2372" s="119">
        <f t="shared" si="274"/>
        <v>2000</v>
      </c>
      <c r="U2372" s="119">
        <v>260</v>
      </c>
      <c r="V2372" s="119">
        <v>15</v>
      </c>
      <c r="W2372" s="119">
        <v>0</v>
      </c>
      <c r="X2372" s="119">
        <f t="shared" si="271"/>
        <v>1725</v>
      </c>
      <c r="Y2372" s="92" t="s">
        <v>12863</v>
      </c>
      <c r="Z2372" s="93">
        <v>0.36</v>
      </c>
      <c r="AA2372" s="178">
        <v>0.36</v>
      </c>
      <c r="AB2372" s="93">
        <f t="shared" si="275"/>
        <v>0</v>
      </c>
      <c r="AE2372" s="48" t="s">
        <v>15766</v>
      </c>
      <c r="AF2372" s="199">
        <v>0.36</v>
      </c>
      <c r="AG2372" s="200"/>
      <c r="AK2372" s="48" t="s">
        <v>15148</v>
      </c>
      <c r="AM2372" s="48" t="s">
        <v>3846</v>
      </c>
      <c r="AN2372" s="48" t="s">
        <v>8160</v>
      </c>
      <c r="AQ2372" s="123"/>
      <c r="AR2372" s="179">
        <v>0.36</v>
      </c>
      <c r="AS2372" s="180" t="s">
        <v>8796</v>
      </c>
      <c r="AT2372" s="181">
        <v>1000</v>
      </c>
      <c r="AU2372" s="181">
        <v>12</v>
      </c>
      <c r="AV2372" s="180" t="s">
        <v>8910</v>
      </c>
    </row>
    <row r="2373" spans="1:48" ht="30" x14ac:dyDescent="0.2">
      <c r="A2373" s="92" t="s">
        <v>8912</v>
      </c>
      <c r="B2373" s="92" t="s">
        <v>8913</v>
      </c>
      <c r="C2373" s="117" t="s">
        <v>166</v>
      </c>
      <c r="D2373" s="92" t="s">
        <v>2310</v>
      </c>
      <c r="E2373" s="92" t="s">
        <v>8914</v>
      </c>
      <c r="F2373" s="92" t="s">
        <v>8599</v>
      </c>
      <c r="G2373" s="92" t="s">
        <v>8600</v>
      </c>
      <c r="H2373" s="92" t="s">
        <v>8601</v>
      </c>
      <c r="I2373" s="118" t="s">
        <v>8913</v>
      </c>
      <c r="J2373" s="119">
        <v>2</v>
      </c>
      <c r="K2373" s="119">
        <v>5000</v>
      </c>
      <c r="L2373" s="119">
        <f t="shared" si="272"/>
        <v>5000</v>
      </c>
      <c r="M2373" s="138">
        <v>4500</v>
      </c>
      <c r="N2373" s="48" t="s">
        <v>173</v>
      </c>
      <c r="P2373" s="119">
        <v>0</v>
      </c>
      <c r="Q2373" s="119">
        <v>0</v>
      </c>
      <c r="R2373" s="119">
        <v>0</v>
      </c>
      <c r="S2373" s="119">
        <f t="shared" si="273"/>
        <v>0</v>
      </c>
      <c r="T2373" s="119">
        <f t="shared" si="274"/>
        <v>0</v>
      </c>
      <c r="U2373" s="119">
        <v>0</v>
      </c>
      <c r="V2373" s="119">
        <v>0</v>
      </c>
      <c r="W2373" s="119">
        <v>0</v>
      </c>
      <c r="X2373" s="119">
        <f t="shared" si="271"/>
        <v>0</v>
      </c>
      <c r="Y2373" s="92" t="s">
        <v>12844</v>
      </c>
      <c r="Z2373" s="93">
        <v>0.9</v>
      </c>
      <c r="AA2373" s="178">
        <v>0.9</v>
      </c>
      <c r="AB2373" s="93">
        <f t="shared" si="275"/>
        <v>0</v>
      </c>
      <c r="AE2373" s="48" t="s">
        <v>15766</v>
      </c>
      <c r="AF2373" s="199">
        <v>0.9</v>
      </c>
      <c r="AG2373" s="200"/>
      <c r="AK2373" s="48" t="s">
        <v>15148</v>
      </c>
      <c r="AM2373" s="48" t="s">
        <v>3846</v>
      </c>
      <c r="AN2373" s="48" t="s">
        <v>8160</v>
      </c>
      <c r="AQ2373" s="123"/>
      <c r="AR2373" s="179">
        <v>0.9</v>
      </c>
      <c r="AS2373" s="180" t="s">
        <v>8600</v>
      </c>
      <c r="AT2373" s="181">
        <v>5000</v>
      </c>
      <c r="AU2373" s="181">
        <v>2</v>
      </c>
      <c r="AV2373" s="180" t="s">
        <v>8913</v>
      </c>
    </row>
    <row r="2374" spans="1:48" ht="30" x14ac:dyDescent="0.2">
      <c r="A2374" s="92" t="s">
        <v>8915</v>
      </c>
      <c r="B2374" s="92" t="s">
        <v>8916</v>
      </c>
      <c r="C2374" s="117" t="s">
        <v>166</v>
      </c>
      <c r="D2374" s="92" t="s">
        <v>2310</v>
      </c>
      <c r="E2374" s="92" t="s">
        <v>8917</v>
      </c>
      <c r="F2374" s="92" t="s">
        <v>8599</v>
      </c>
      <c r="G2374" s="92" t="s">
        <v>8600</v>
      </c>
      <c r="H2374" s="92" t="s">
        <v>8601</v>
      </c>
      <c r="I2374" s="118" t="s">
        <v>8916</v>
      </c>
      <c r="J2374" s="119">
        <v>2</v>
      </c>
      <c r="K2374" s="119">
        <v>5000</v>
      </c>
      <c r="L2374" s="119">
        <f t="shared" si="272"/>
        <v>5000</v>
      </c>
      <c r="M2374" s="138">
        <v>2750</v>
      </c>
      <c r="N2374" s="48" t="s">
        <v>173</v>
      </c>
      <c r="P2374" s="119">
        <v>0</v>
      </c>
      <c r="Q2374" s="119">
        <v>0</v>
      </c>
      <c r="R2374" s="119">
        <v>0</v>
      </c>
      <c r="S2374" s="119">
        <f t="shared" si="273"/>
        <v>0</v>
      </c>
      <c r="T2374" s="119">
        <f t="shared" si="274"/>
        <v>0</v>
      </c>
      <c r="U2374" s="119">
        <v>0</v>
      </c>
      <c r="V2374" s="119">
        <v>0</v>
      </c>
      <c r="W2374" s="119">
        <v>0</v>
      </c>
      <c r="X2374" s="119">
        <f t="shared" si="271"/>
        <v>0</v>
      </c>
      <c r="Y2374" s="92" t="s">
        <v>12844</v>
      </c>
      <c r="Z2374" s="93">
        <v>0.55000000000000004</v>
      </c>
      <c r="AA2374" s="178">
        <v>0.55000000000000004</v>
      </c>
      <c r="AB2374" s="93">
        <f t="shared" si="275"/>
        <v>0</v>
      </c>
      <c r="AE2374" s="48" t="s">
        <v>15766</v>
      </c>
      <c r="AF2374" s="199">
        <v>0.55000000000000004</v>
      </c>
      <c r="AG2374" s="200"/>
      <c r="AK2374" s="48" t="s">
        <v>15148</v>
      </c>
      <c r="AM2374" s="48" t="s">
        <v>3846</v>
      </c>
      <c r="AN2374" s="48" t="s">
        <v>8160</v>
      </c>
      <c r="AQ2374" s="123"/>
      <c r="AR2374" s="179">
        <v>0.55000000000000004</v>
      </c>
      <c r="AS2374" s="180" t="s">
        <v>8600</v>
      </c>
      <c r="AT2374" s="181">
        <v>5000</v>
      </c>
      <c r="AU2374" s="181">
        <v>2</v>
      </c>
      <c r="AV2374" s="180" t="s">
        <v>8916</v>
      </c>
    </row>
    <row r="2375" spans="1:48" ht="30" x14ac:dyDescent="0.2">
      <c r="A2375" s="92" t="s">
        <v>8918</v>
      </c>
      <c r="B2375" s="92" t="s">
        <v>8919</v>
      </c>
      <c r="C2375" s="117" t="s">
        <v>166</v>
      </c>
      <c r="D2375" s="92" t="s">
        <v>2310</v>
      </c>
      <c r="E2375" s="92" t="s">
        <v>8920</v>
      </c>
      <c r="F2375" s="92" t="s">
        <v>8599</v>
      </c>
      <c r="G2375" s="92" t="s">
        <v>8600</v>
      </c>
      <c r="H2375" s="92" t="s">
        <v>8601</v>
      </c>
      <c r="I2375" s="118" t="s">
        <v>8919</v>
      </c>
      <c r="J2375" s="119">
        <v>2</v>
      </c>
      <c r="K2375" s="119">
        <v>5000</v>
      </c>
      <c r="L2375" s="119">
        <f t="shared" si="272"/>
        <v>5000</v>
      </c>
      <c r="M2375" s="138">
        <v>4500</v>
      </c>
      <c r="N2375" s="48" t="s">
        <v>173</v>
      </c>
      <c r="P2375" s="119">
        <v>0</v>
      </c>
      <c r="Q2375" s="119">
        <v>0</v>
      </c>
      <c r="R2375" s="119">
        <v>0</v>
      </c>
      <c r="S2375" s="119">
        <f t="shared" si="273"/>
        <v>0</v>
      </c>
      <c r="T2375" s="119">
        <f t="shared" si="274"/>
        <v>0</v>
      </c>
      <c r="U2375" s="119">
        <v>0</v>
      </c>
      <c r="V2375" s="119">
        <v>0</v>
      </c>
      <c r="W2375" s="119">
        <v>0</v>
      </c>
      <c r="X2375" s="119">
        <f t="shared" si="271"/>
        <v>0</v>
      </c>
      <c r="Y2375" s="92" t="s">
        <v>12844</v>
      </c>
      <c r="Z2375" s="93">
        <v>0.9</v>
      </c>
      <c r="AA2375" s="178">
        <v>0.9</v>
      </c>
      <c r="AB2375" s="93">
        <f t="shared" si="275"/>
        <v>0</v>
      </c>
      <c r="AE2375" s="48" t="s">
        <v>15766</v>
      </c>
      <c r="AF2375" s="199">
        <v>0.9</v>
      </c>
      <c r="AG2375" s="200"/>
      <c r="AK2375" s="48" t="s">
        <v>15148</v>
      </c>
      <c r="AM2375" s="48" t="s">
        <v>3846</v>
      </c>
      <c r="AN2375" s="48" t="s">
        <v>8160</v>
      </c>
      <c r="AQ2375" s="123"/>
      <c r="AR2375" s="179">
        <v>0.9</v>
      </c>
      <c r="AS2375" s="180" t="s">
        <v>8600</v>
      </c>
      <c r="AT2375" s="181">
        <v>5000</v>
      </c>
      <c r="AU2375" s="181">
        <v>2</v>
      </c>
      <c r="AV2375" s="180" t="s">
        <v>8919</v>
      </c>
    </row>
    <row r="2376" spans="1:48" ht="30" x14ac:dyDescent="0.2">
      <c r="A2376" s="92" t="s">
        <v>8921</v>
      </c>
      <c r="B2376" s="92" t="s">
        <v>8922</v>
      </c>
      <c r="C2376" s="117" t="s">
        <v>166</v>
      </c>
      <c r="D2376" s="92" t="s">
        <v>2310</v>
      </c>
      <c r="E2376" s="92" t="s">
        <v>8923</v>
      </c>
      <c r="F2376" s="92" t="s">
        <v>8599</v>
      </c>
      <c r="G2376" s="92" t="s">
        <v>8600</v>
      </c>
      <c r="H2376" s="92" t="s">
        <v>8601</v>
      </c>
      <c r="I2376" s="118" t="s">
        <v>8922</v>
      </c>
      <c r="J2376" s="119">
        <v>2</v>
      </c>
      <c r="K2376" s="119">
        <v>5000</v>
      </c>
      <c r="L2376" s="119">
        <f t="shared" si="272"/>
        <v>5000</v>
      </c>
      <c r="M2376" s="138">
        <v>3000</v>
      </c>
      <c r="N2376" s="48" t="s">
        <v>173</v>
      </c>
      <c r="P2376" s="119">
        <v>0</v>
      </c>
      <c r="Q2376" s="119">
        <v>0</v>
      </c>
      <c r="R2376" s="119">
        <v>0</v>
      </c>
      <c r="S2376" s="119">
        <f t="shared" si="273"/>
        <v>0</v>
      </c>
      <c r="T2376" s="119">
        <f t="shared" si="274"/>
        <v>0</v>
      </c>
      <c r="U2376" s="119">
        <v>0</v>
      </c>
      <c r="V2376" s="119">
        <v>0</v>
      </c>
      <c r="W2376" s="119">
        <v>0</v>
      </c>
      <c r="X2376" s="119">
        <f t="shared" si="271"/>
        <v>0</v>
      </c>
      <c r="Y2376" s="92" t="s">
        <v>12844</v>
      </c>
      <c r="Z2376" s="93">
        <v>0.6</v>
      </c>
      <c r="AA2376" s="178">
        <v>0.6</v>
      </c>
      <c r="AB2376" s="93">
        <f t="shared" si="275"/>
        <v>0</v>
      </c>
      <c r="AE2376" s="48" t="s">
        <v>15766</v>
      </c>
      <c r="AF2376" s="199">
        <v>0.6</v>
      </c>
      <c r="AG2376" s="200"/>
      <c r="AK2376" s="48" t="s">
        <v>15148</v>
      </c>
      <c r="AM2376" s="48" t="s">
        <v>3846</v>
      </c>
      <c r="AN2376" s="48" t="s">
        <v>8160</v>
      </c>
      <c r="AQ2376" s="123"/>
      <c r="AR2376" s="179">
        <v>0.6</v>
      </c>
      <c r="AS2376" s="180" t="s">
        <v>8600</v>
      </c>
      <c r="AT2376" s="181">
        <v>5000</v>
      </c>
      <c r="AU2376" s="181">
        <v>2</v>
      </c>
      <c r="AV2376" s="180" t="s">
        <v>8922</v>
      </c>
    </row>
    <row r="2377" spans="1:48" ht="30" x14ac:dyDescent="0.2">
      <c r="A2377" s="92" t="s">
        <v>8924</v>
      </c>
      <c r="B2377" s="92" t="s">
        <v>8925</v>
      </c>
      <c r="C2377" s="117" t="s">
        <v>166</v>
      </c>
      <c r="D2377" s="92" t="s">
        <v>2310</v>
      </c>
      <c r="E2377" s="92" t="s">
        <v>8926</v>
      </c>
      <c r="F2377" s="92" t="s">
        <v>8599</v>
      </c>
      <c r="G2377" s="92" t="s">
        <v>8600</v>
      </c>
      <c r="H2377" s="92" t="s">
        <v>8601</v>
      </c>
      <c r="I2377" s="118" t="s">
        <v>8925</v>
      </c>
      <c r="J2377" s="119">
        <v>2</v>
      </c>
      <c r="K2377" s="119">
        <v>5000</v>
      </c>
      <c r="L2377" s="119">
        <f t="shared" si="272"/>
        <v>5000</v>
      </c>
      <c r="M2377" s="138">
        <v>6000</v>
      </c>
      <c r="N2377" s="48" t="s">
        <v>173</v>
      </c>
      <c r="P2377" s="119">
        <v>0</v>
      </c>
      <c r="Q2377" s="119">
        <v>0</v>
      </c>
      <c r="R2377" s="119">
        <v>0</v>
      </c>
      <c r="S2377" s="119">
        <f t="shared" si="273"/>
        <v>0</v>
      </c>
      <c r="T2377" s="119">
        <f t="shared" si="274"/>
        <v>0</v>
      </c>
      <c r="U2377" s="119">
        <v>0</v>
      </c>
      <c r="V2377" s="119">
        <v>0</v>
      </c>
      <c r="W2377" s="119">
        <v>0</v>
      </c>
      <c r="X2377" s="119">
        <f t="shared" si="271"/>
        <v>0</v>
      </c>
      <c r="Y2377" s="92" t="s">
        <v>12844</v>
      </c>
      <c r="Z2377" s="93">
        <v>1.2</v>
      </c>
      <c r="AA2377" s="178">
        <v>1.2</v>
      </c>
      <c r="AB2377" s="93">
        <f t="shared" si="275"/>
        <v>0</v>
      </c>
      <c r="AE2377" s="48" t="s">
        <v>15766</v>
      </c>
      <c r="AF2377" s="199">
        <v>1.2</v>
      </c>
      <c r="AG2377" s="200"/>
      <c r="AK2377" s="48" t="s">
        <v>15148</v>
      </c>
      <c r="AM2377" s="48" t="s">
        <v>3846</v>
      </c>
      <c r="AN2377" s="48" t="s">
        <v>8160</v>
      </c>
      <c r="AQ2377" s="123"/>
      <c r="AR2377" s="179">
        <v>1.2</v>
      </c>
      <c r="AS2377" s="180" t="s">
        <v>8600</v>
      </c>
      <c r="AT2377" s="181">
        <v>5000</v>
      </c>
      <c r="AU2377" s="181">
        <v>2</v>
      </c>
      <c r="AV2377" s="180" t="s">
        <v>8925</v>
      </c>
    </row>
    <row r="2378" spans="1:48" ht="30" x14ac:dyDescent="0.2">
      <c r="A2378" s="92" t="s">
        <v>8927</v>
      </c>
      <c r="B2378" s="92" t="s">
        <v>8928</v>
      </c>
      <c r="C2378" s="117" t="s">
        <v>166</v>
      </c>
      <c r="D2378" s="92" t="s">
        <v>2310</v>
      </c>
      <c r="E2378" s="92" t="s">
        <v>8929</v>
      </c>
      <c r="F2378" s="92" t="s">
        <v>8599</v>
      </c>
      <c r="G2378" s="92" t="s">
        <v>8600</v>
      </c>
      <c r="H2378" s="92" t="s">
        <v>8601</v>
      </c>
      <c r="I2378" s="118" t="s">
        <v>8928</v>
      </c>
      <c r="J2378" s="119">
        <v>3</v>
      </c>
      <c r="K2378" s="119">
        <v>1000</v>
      </c>
      <c r="L2378" s="119">
        <f t="shared" si="272"/>
        <v>982</v>
      </c>
      <c r="M2378" s="119"/>
      <c r="N2378" s="48" t="s">
        <v>173</v>
      </c>
      <c r="P2378" s="119">
        <v>0</v>
      </c>
      <c r="Q2378" s="119">
        <v>0</v>
      </c>
      <c r="R2378" s="119">
        <v>0</v>
      </c>
      <c r="S2378" s="119">
        <f t="shared" si="273"/>
        <v>0</v>
      </c>
      <c r="T2378" s="119">
        <f t="shared" si="274"/>
        <v>0</v>
      </c>
      <c r="U2378" s="119">
        <v>18</v>
      </c>
      <c r="V2378" s="119">
        <v>70</v>
      </c>
      <c r="W2378" s="119">
        <v>75</v>
      </c>
      <c r="X2378" s="119">
        <f t="shared" si="271"/>
        <v>-88</v>
      </c>
      <c r="Y2378" s="92" t="s">
        <v>12848</v>
      </c>
      <c r="Z2378" s="93">
        <v>0.48</v>
      </c>
      <c r="AA2378" s="178">
        <v>0.48</v>
      </c>
      <c r="AB2378" s="93">
        <f t="shared" si="275"/>
        <v>0</v>
      </c>
      <c r="AE2378" s="48" t="s">
        <v>15766</v>
      </c>
      <c r="AF2378" s="199">
        <v>0.48</v>
      </c>
      <c r="AG2378" s="200"/>
      <c r="AK2378" s="48" t="s">
        <v>15148</v>
      </c>
      <c r="AM2378" s="48" t="s">
        <v>3846</v>
      </c>
      <c r="AN2378" s="48" t="s">
        <v>8160</v>
      </c>
      <c r="AQ2378" s="123"/>
      <c r="AR2378" s="179">
        <v>0.48</v>
      </c>
      <c r="AS2378" s="180" t="s">
        <v>8600</v>
      </c>
      <c r="AT2378" s="181">
        <v>1000</v>
      </c>
      <c r="AU2378" s="181">
        <v>3</v>
      </c>
      <c r="AV2378" s="180" t="s">
        <v>8928</v>
      </c>
    </row>
    <row r="2379" spans="1:48" ht="30" x14ac:dyDescent="0.2">
      <c r="A2379" s="92" t="s">
        <v>8930</v>
      </c>
      <c r="B2379" s="92" t="s">
        <v>8931</v>
      </c>
      <c r="C2379" s="117" t="s">
        <v>166</v>
      </c>
      <c r="D2379" s="92" t="s">
        <v>377</v>
      </c>
      <c r="E2379" s="92" t="s">
        <v>8932</v>
      </c>
      <c r="F2379" s="92" t="s">
        <v>8599</v>
      </c>
      <c r="G2379" s="92" t="s">
        <v>8600</v>
      </c>
      <c r="H2379" s="92" t="s">
        <v>8601</v>
      </c>
      <c r="I2379" s="118" t="s">
        <v>8931</v>
      </c>
      <c r="J2379" s="119">
        <v>3</v>
      </c>
      <c r="K2379" s="119">
        <v>1000</v>
      </c>
      <c r="L2379" s="119">
        <f t="shared" si="272"/>
        <v>1000</v>
      </c>
      <c r="M2379" s="124">
        <v>1220</v>
      </c>
      <c r="N2379" s="48" t="s">
        <v>173</v>
      </c>
      <c r="P2379" s="119">
        <v>0</v>
      </c>
      <c r="Q2379" s="119">
        <v>0</v>
      </c>
      <c r="R2379" s="119">
        <v>0</v>
      </c>
      <c r="S2379" s="119">
        <f t="shared" si="273"/>
        <v>0</v>
      </c>
      <c r="T2379" s="119">
        <f t="shared" si="274"/>
        <v>0</v>
      </c>
      <c r="U2379" s="119">
        <v>0</v>
      </c>
      <c r="V2379" s="119">
        <v>0</v>
      </c>
      <c r="W2379" s="119">
        <v>0</v>
      </c>
      <c r="X2379" s="119">
        <f t="shared" si="271"/>
        <v>0</v>
      </c>
      <c r="Y2379" s="92" t="s">
        <v>12844</v>
      </c>
      <c r="Z2379" s="93">
        <v>1.22</v>
      </c>
      <c r="AA2379" s="178">
        <v>1.22</v>
      </c>
      <c r="AB2379" s="93">
        <f t="shared" si="275"/>
        <v>0</v>
      </c>
      <c r="AE2379" s="48" t="s">
        <v>15766</v>
      </c>
      <c r="AF2379" s="199">
        <v>1.22</v>
      </c>
      <c r="AG2379" s="200"/>
      <c r="AK2379" s="48" t="s">
        <v>15148</v>
      </c>
      <c r="AM2379" s="48" t="s">
        <v>3846</v>
      </c>
      <c r="AN2379" s="48" t="s">
        <v>8160</v>
      </c>
      <c r="AQ2379" s="123"/>
      <c r="AR2379" s="179">
        <v>1.22</v>
      </c>
      <c r="AS2379" s="180" t="s">
        <v>8600</v>
      </c>
      <c r="AT2379" s="181">
        <v>1000</v>
      </c>
      <c r="AU2379" s="181">
        <v>3</v>
      </c>
      <c r="AV2379" s="180" t="s">
        <v>8931</v>
      </c>
    </row>
    <row r="2380" spans="1:48" ht="30" x14ac:dyDescent="0.2">
      <c r="A2380" s="92" t="s">
        <v>8933</v>
      </c>
      <c r="B2380" s="92" t="s">
        <v>8934</v>
      </c>
      <c r="C2380" s="117" t="s">
        <v>166</v>
      </c>
      <c r="D2380" s="92" t="s">
        <v>2310</v>
      </c>
      <c r="E2380" s="92" t="s">
        <v>8935</v>
      </c>
      <c r="F2380" s="92" t="s">
        <v>8599</v>
      </c>
      <c r="G2380" s="92" t="s">
        <v>8600</v>
      </c>
      <c r="H2380" s="92" t="s">
        <v>8601</v>
      </c>
      <c r="I2380" s="118" t="s">
        <v>8934</v>
      </c>
      <c r="J2380" s="119">
        <v>3</v>
      </c>
      <c r="K2380" s="119">
        <v>1000</v>
      </c>
      <c r="L2380" s="119">
        <f t="shared" si="272"/>
        <v>-558</v>
      </c>
      <c r="N2380" s="48" t="s">
        <v>173</v>
      </c>
      <c r="P2380" s="119">
        <v>0</v>
      </c>
      <c r="Q2380" s="119">
        <v>0</v>
      </c>
      <c r="R2380" s="119">
        <v>0</v>
      </c>
      <c r="S2380" s="119">
        <f t="shared" si="273"/>
        <v>0</v>
      </c>
      <c r="T2380" s="119">
        <f t="shared" si="274"/>
        <v>0</v>
      </c>
      <c r="U2380" s="119">
        <v>1558</v>
      </c>
      <c r="V2380" s="119">
        <v>1320</v>
      </c>
      <c r="W2380" s="119">
        <v>1320</v>
      </c>
      <c r="X2380" s="119">
        <f t="shared" si="271"/>
        <v>-2878</v>
      </c>
      <c r="Y2380" s="92" t="s">
        <v>12848</v>
      </c>
      <c r="Z2380" s="93">
        <v>0.2</v>
      </c>
      <c r="AA2380" s="178">
        <v>0.19</v>
      </c>
      <c r="AB2380" s="93">
        <f t="shared" si="275"/>
        <v>-1.0000000000000009E-2</v>
      </c>
      <c r="AE2380" s="48" t="s">
        <v>15767</v>
      </c>
      <c r="AF2380" s="199">
        <v>0.19</v>
      </c>
      <c r="AG2380" s="200"/>
      <c r="AK2380" s="200" t="s">
        <v>15768</v>
      </c>
      <c r="AM2380" s="48" t="s">
        <v>3846</v>
      </c>
      <c r="AN2380" s="48" t="s">
        <v>8160</v>
      </c>
      <c r="AQ2380" s="123"/>
      <c r="AR2380" s="179">
        <v>0.19</v>
      </c>
      <c r="AS2380" s="180" t="s">
        <v>8600</v>
      </c>
      <c r="AT2380" s="181">
        <v>1000</v>
      </c>
      <c r="AU2380" s="181">
        <v>3</v>
      </c>
      <c r="AV2380" s="180" t="s">
        <v>8934</v>
      </c>
    </row>
    <row r="2381" spans="1:48" ht="60" x14ac:dyDescent="0.2">
      <c r="A2381" s="92" t="s">
        <v>8936</v>
      </c>
      <c r="B2381" s="92" t="s">
        <v>8937</v>
      </c>
      <c r="C2381" s="117" t="s">
        <v>166</v>
      </c>
      <c r="D2381" s="92" t="s">
        <v>2310</v>
      </c>
      <c r="E2381" s="92" t="s">
        <v>8938</v>
      </c>
      <c r="F2381" s="92" t="s">
        <v>8599</v>
      </c>
      <c r="G2381" s="92" t="s">
        <v>8600</v>
      </c>
      <c r="H2381" s="92" t="s">
        <v>8601</v>
      </c>
      <c r="I2381" s="118" t="s">
        <v>8937</v>
      </c>
      <c r="J2381" s="119">
        <v>3</v>
      </c>
      <c r="K2381" s="119">
        <v>1000</v>
      </c>
      <c r="L2381" s="119">
        <f t="shared" si="272"/>
        <v>-10159</v>
      </c>
      <c r="N2381" s="48" t="s">
        <v>173</v>
      </c>
      <c r="P2381" s="119">
        <v>0</v>
      </c>
      <c r="Q2381" s="119">
        <v>0</v>
      </c>
      <c r="R2381" s="119">
        <v>0</v>
      </c>
      <c r="S2381" s="119">
        <f t="shared" si="273"/>
        <v>0</v>
      </c>
      <c r="T2381" s="119">
        <f t="shared" si="274"/>
        <v>0</v>
      </c>
      <c r="U2381" s="119">
        <v>11159</v>
      </c>
      <c r="V2381" s="119">
        <v>9720</v>
      </c>
      <c r="W2381" s="119">
        <v>9720</v>
      </c>
      <c r="X2381" s="119">
        <f t="shared" si="271"/>
        <v>-20879</v>
      </c>
      <c r="Y2381" s="92" t="s">
        <v>12848</v>
      </c>
      <c r="Z2381" s="93">
        <v>9.8000000000000004E-2</v>
      </c>
      <c r="AA2381" s="178">
        <v>0.10199999999999999</v>
      </c>
      <c r="AB2381" s="93">
        <f t="shared" si="275"/>
        <v>3.9999999999999897E-3</v>
      </c>
      <c r="AE2381" s="48" t="s">
        <v>15767</v>
      </c>
      <c r="AF2381" s="199">
        <v>0.10199999999999999</v>
      </c>
      <c r="AG2381" s="200"/>
      <c r="AH2381" s="122">
        <v>10000</v>
      </c>
      <c r="AK2381" s="200" t="s">
        <v>15772</v>
      </c>
      <c r="AM2381" s="48" t="s">
        <v>3846</v>
      </c>
      <c r="AN2381" s="48" t="s">
        <v>8160</v>
      </c>
      <c r="AQ2381" s="123" t="s">
        <v>15812</v>
      </c>
      <c r="AR2381" s="179">
        <v>0.10199999999999999</v>
      </c>
      <c r="AS2381" s="180" t="s">
        <v>8600</v>
      </c>
      <c r="AT2381" s="181">
        <v>1000</v>
      </c>
      <c r="AU2381" s="181">
        <v>3</v>
      </c>
      <c r="AV2381" s="180" t="s">
        <v>8937</v>
      </c>
    </row>
    <row r="2382" spans="1:48" ht="30" x14ac:dyDescent="0.2">
      <c r="A2382" s="92" t="s">
        <v>8939</v>
      </c>
      <c r="B2382" s="92" t="s">
        <v>8940</v>
      </c>
      <c r="C2382" s="117" t="s">
        <v>166</v>
      </c>
      <c r="D2382" s="92" t="s">
        <v>2310</v>
      </c>
      <c r="E2382" s="92" t="s">
        <v>8941</v>
      </c>
      <c r="F2382" s="92" t="s">
        <v>8599</v>
      </c>
      <c r="G2382" s="92" t="s">
        <v>8600</v>
      </c>
      <c r="H2382" s="92" t="s">
        <v>8601</v>
      </c>
      <c r="I2382" s="118" t="s">
        <v>8940</v>
      </c>
      <c r="J2382" s="119">
        <v>3</v>
      </c>
      <c r="K2382" s="119">
        <v>1000</v>
      </c>
      <c r="L2382" s="119">
        <f t="shared" si="272"/>
        <v>-459</v>
      </c>
      <c r="N2382" s="48" t="s">
        <v>173</v>
      </c>
      <c r="P2382" s="119">
        <v>0</v>
      </c>
      <c r="Q2382" s="119">
        <v>0</v>
      </c>
      <c r="R2382" s="119">
        <v>0</v>
      </c>
      <c r="S2382" s="119">
        <f t="shared" si="273"/>
        <v>0</v>
      </c>
      <c r="T2382" s="119">
        <f t="shared" si="274"/>
        <v>0</v>
      </c>
      <c r="U2382" s="119">
        <v>1459</v>
      </c>
      <c r="V2382" s="119">
        <v>1320</v>
      </c>
      <c r="W2382" s="119">
        <v>1320</v>
      </c>
      <c r="X2382" s="119">
        <f t="shared" si="271"/>
        <v>-2779</v>
      </c>
      <c r="Y2382" s="92" t="s">
        <v>12848</v>
      </c>
      <c r="Z2382" s="93">
        <v>0.2</v>
      </c>
      <c r="AA2382" s="178">
        <v>0.2</v>
      </c>
      <c r="AB2382" s="93">
        <f t="shared" si="275"/>
        <v>0</v>
      </c>
      <c r="AE2382" s="48" t="s">
        <v>15766</v>
      </c>
      <c r="AF2382" s="199">
        <v>0.2</v>
      </c>
      <c r="AG2382" s="200"/>
      <c r="AK2382" s="48" t="s">
        <v>15148</v>
      </c>
      <c r="AM2382" s="48" t="s">
        <v>3846</v>
      </c>
      <c r="AN2382" s="48" t="s">
        <v>8160</v>
      </c>
      <c r="AQ2382" s="123"/>
      <c r="AR2382" s="179">
        <v>0.2</v>
      </c>
      <c r="AS2382" s="180" t="s">
        <v>8600</v>
      </c>
      <c r="AT2382" s="181">
        <v>1000</v>
      </c>
      <c r="AU2382" s="181">
        <v>3</v>
      </c>
      <c r="AV2382" s="180" t="s">
        <v>8940</v>
      </c>
    </row>
    <row r="2383" spans="1:48" ht="30" x14ac:dyDescent="0.2">
      <c r="A2383" s="118" t="s">
        <v>8942</v>
      </c>
      <c r="B2383" s="92" t="s">
        <v>8943</v>
      </c>
      <c r="C2383" s="117" t="s">
        <v>166</v>
      </c>
      <c r="D2383" s="92" t="s">
        <v>2310</v>
      </c>
      <c r="E2383" s="118" t="s">
        <v>8944</v>
      </c>
      <c r="F2383" s="92" t="s">
        <v>8599</v>
      </c>
      <c r="G2383" s="92" t="s">
        <v>8600</v>
      </c>
      <c r="H2383" s="118" t="s">
        <v>8796</v>
      </c>
      <c r="I2383" s="118" t="s">
        <v>8943</v>
      </c>
      <c r="J2383" s="119">
        <v>3</v>
      </c>
      <c r="K2383" s="119">
        <v>1000</v>
      </c>
      <c r="L2383" s="119">
        <f t="shared" si="272"/>
        <v>1000</v>
      </c>
      <c r="M2383" s="119">
        <v>200</v>
      </c>
      <c r="N2383" s="48" t="s">
        <v>173</v>
      </c>
      <c r="P2383" s="119">
        <v>0</v>
      </c>
      <c r="Q2383" s="119">
        <v>0</v>
      </c>
      <c r="R2383" s="119">
        <v>0</v>
      </c>
      <c r="S2383" s="119">
        <f t="shared" si="273"/>
        <v>0</v>
      </c>
      <c r="T2383" s="119">
        <f t="shared" si="274"/>
        <v>0</v>
      </c>
      <c r="U2383" s="119">
        <v>0</v>
      </c>
      <c r="V2383" s="119">
        <v>0</v>
      </c>
      <c r="W2383" s="119">
        <v>0</v>
      </c>
      <c r="X2383" s="119">
        <f t="shared" ref="X2383:X2414" si="276">T2383-(U2383+V2383)</f>
        <v>0</v>
      </c>
      <c r="Y2383" s="92" t="s">
        <v>12844</v>
      </c>
      <c r="Z2383" s="93">
        <v>0.2</v>
      </c>
      <c r="AA2383" s="178">
        <v>0.2</v>
      </c>
      <c r="AB2383" s="93">
        <f t="shared" si="275"/>
        <v>0</v>
      </c>
      <c r="AE2383" s="48" t="s">
        <v>15766</v>
      </c>
      <c r="AF2383" s="199">
        <v>0.2</v>
      </c>
      <c r="AG2383" s="200"/>
      <c r="AK2383" s="48" t="s">
        <v>15148</v>
      </c>
      <c r="AM2383" s="48" t="s">
        <v>3846</v>
      </c>
      <c r="AN2383" s="48" t="s">
        <v>8160</v>
      </c>
      <c r="AQ2383" s="123"/>
      <c r="AR2383" s="179">
        <v>0.2</v>
      </c>
      <c r="AS2383" s="180" t="s">
        <v>8600</v>
      </c>
      <c r="AT2383" s="181">
        <v>1000</v>
      </c>
      <c r="AU2383" s="181">
        <v>3</v>
      </c>
      <c r="AV2383" s="180" t="s">
        <v>8943</v>
      </c>
    </row>
    <row r="2384" spans="1:48" ht="30" x14ac:dyDescent="0.2">
      <c r="A2384" s="92" t="s">
        <v>8945</v>
      </c>
      <c r="B2384" s="92" t="s">
        <v>8946</v>
      </c>
      <c r="C2384" s="117" t="s">
        <v>166</v>
      </c>
      <c r="D2384" s="92" t="s">
        <v>2310</v>
      </c>
      <c r="E2384" s="92" t="s">
        <v>8947</v>
      </c>
      <c r="F2384" s="92" t="s">
        <v>8599</v>
      </c>
      <c r="G2384" s="92" t="s">
        <v>8600</v>
      </c>
      <c r="H2384" s="92" t="s">
        <v>8601</v>
      </c>
      <c r="I2384" s="118" t="s">
        <v>8946</v>
      </c>
      <c r="J2384" s="119">
        <v>3</v>
      </c>
      <c r="K2384" s="119">
        <v>1000</v>
      </c>
      <c r="L2384" s="119">
        <f t="shared" si="272"/>
        <v>570</v>
      </c>
      <c r="M2384" s="119"/>
      <c r="N2384" s="48" t="s">
        <v>173</v>
      </c>
      <c r="P2384" s="119">
        <v>0</v>
      </c>
      <c r="Q2384" s="119">
        <v>0</v>
      </c>
      <c r="R2384" s="119">
        <v>0</v>
      </c>
      <c r="S2384" s="119">
        <f t="shared" si="273"/>
        <v>0</v>
      </c>
      <c r="T2384" s="119">
        <f t="shared" si="274"/>
        <v>0</v>
      </c>
      <c r="U2384" s="119">
        <v>430</v>
      </c>
      <c r="V2384" s="119">
        <v>234</v>
      </c>
      <c r="W2384" s="119">
        <v>234</v>
      </c>
      <c r="X2384" s="119">
        <f t="shared" si="276"/>
        <v>-664</v>
      </c>
      <c r="Y2384" s="92" t="s">
        <v>12848</v>
      </c>
      <c r="Z2384" s="93">
        <v>0.45</v>
      </c>
      <c r="AA2384" s="178">
        <v>0.45</v>
      </c>
      <c r="AB2384" s="93">
        <f t="shared" si="275"/>
        <v>0</v>
      </c>
      <c r="AE2384" s="48" t="s">
        <v>15766</v>
      </c>
      <c r="AF2384" s="199">
        <v>0.45</v>
      </c>
      <c r="AG2384" s="200"/>
      <c r="AK2384" s="48" t="s">
        <v>15148</v>
      </c>
      <c r="AM2384" s="48" t="s">
        <v>3846</v>
      </c>
      <c r="AN2384" s="48" t="s">
        <v>8160</v>
      </c>
      <c r="AQ2384" s="123"/>
      <c r="AR2384" s="179">
        <v>0.45</v>
      </c>
      <c r="AS2384" s="180" t="s">
        <v>8796</v>
      </c>
      <c r="AT2384" s="181">
        <v>1000</v>
      </c>
      <c r="AU2384" s="181">
        <v>12</v>
      </c>
      <c r="AV2384" s="180" t="s">
        <v>8946</v>
      </c>
    </row>
    <row r="2385" spans="1:48" ht="30" x14ac:dyDescent="0.2">
      <c r="A2385" s="92" t="s">
        <v>8948</v>
      </c>
      <c r="B2385" s="92" t="s">
        <v>8949</v>
      </c>
      <c r="C2385" s="117" t="s">
        <v>166</v>
      </c>
      <c r="D2385" s="92" t="s">
        <v>377</v>
      </c>
      <c r="E2385" s="92" t="s">
        <v>8950</v>
      </c>
      <c r="F2385" s="92" t="s">
        <v>8599</v>
      </c>
      <c r="G2385" s="92" t="s">
        <v>8600</v>
      </c>
      <c r="H2385" s="92" t="s">
        <v>8601</v>
      </c>
      <c r="I2385" s="118" t="s">
        <v>8949</v>
      </c>
      <c r="J2385" s="119">
        <v>3</v>
      </c>
      <c r="K2385" s="119">
        <v>1000</v>
      </c>
      <c r="L2385" s="119">
        <f t="shared" si="272"/>
        <v>487</v>
      </c>
      <c r="N2385" s="48" t="s">
        <v>173</v>
      </c>
      <c r="P2385" s="119">
        <v>0</v>
      </c>
      <c r="Q2385" s="119">
        <v>0</v>
      </c>
      <c r="R2385" s="119">
        <v>0</v>
      </c>
      <c r="S2385" s="119">
        <f t="shared" si="273"/>
        <v>0</v>
      </c>
      <c r="T2385" s="119">
        <f t="shared" si="274"/>
        <v>0</v>
      </c>
      <c r="U2385" s="119">
        <v>513</v>
      </c>
      <c r="V2385" s="119">
        <v>429</v>
      </c>
      <c r="W2385" s="119">
        <v>429</v>
      </c>
      <c r="X2385" s="119">
        <f t="shared" si="276"/>
        <v>-942</v>
      </c>
      <c r="Y2385" s="92" t="s">
        <v>12848</v>
      </c>
      <c r="Z2385" s="93">
        <v>0.25</v>
      </c>
      <c r="AA2385" s="178">
        <v>0.25</v>
      </c>
      <c r="AB2385" s="93">
        <f t="shared" si="275"/>
        <v>0</v>
      </c>
      <c r="AE2385" s="48" t="s">
        <v>15766</v>
      </c>
      <c r="AF2385" s="199">
        <v>0.25</v>
      </c>
      <c r="AG2385" s="200"/>
      <c r="AK2385" s="48" t="s">
        <v>15148</v>
      </c>
      <c r="AM2385" s="48" t="s">
        <v>3846</v>
      </c>
      <c r="AN2385" s="48" t="s">
        <v>8160</v>
      </c>
      <c r="AQ2385" s="123"/>
      <c r="AR2385" s="179">
        <v>0.25</v>
      </c>
      <c r="AS2385" s="180" t="s">
        <v>8600</v>
      </c>
      <c r="AT2385" s="181">
        <v>1000</v>
      </c>
      <c r="AU2385" s="181">
        <v>3</v>
      </c>
      <c r="AV2385" s="180" t="s">
        <v>8949</v>
      </c>
    </row>
    <row r="2386" spans="1:48" ht="30" x14ac:dyDescent="0.2">
      <c r="A2386" s="92" t="s">
        <v>8951</v>
      </c>
      <c r="B2386" s="92" t="s">
        <v>8952</v>
      </c>
      <c r="C2386" s="117" t="s">
        <v>166</v>
      </c>
      <c r="D2386" s="92" t="s">
        <v>2310</v>
      </c>
      <c r="E2386" s="92" t="s">
        <v>8953</v>
      </c>
      <c r="F2386" s="92" t="s">
        <v>8599</v>
      </c>
      <c r="G2386" s="92" t="s">
        <v>8600</v>
      </c>
      <c r="H2386" s="92" t="s">
        <v>8601</v>
      </c>
      <c r="I2386" s="118" t="s">
        <v>8952</v>
      </c>
      <c r="J2386" s="119">
        <v>3</v>
      </c>
      <c r="K2386" s="119">
        <v>1000</v>
      </c>
      <c r="L2386" s="119">
        <f t="shared" si="272"/>
        <v>207</v>
      </c>
      <c r="N2386" s="48" t="s">
        <v>173</v>
      </c>
      <c r="P2386" s="119">
        <v>0</v>
      </c>
      <c r="Q2386" s="119">
        <v>0</v>
      </c>
      <c r="R2386" s="119">
        <v>0</v>
      </c>
      <c r="S2386" s="119">
        <f t="shared" si="273"/>
        <v>0</v>
      </c>
      <c r="T2386" s="119">
        <f t="shared" si="274"/>
        <v>0</v>
      </c>
      <c r="U2386" s="119">
        <v>793</v>
      </c>
      <c r="V2386" s="119">
        <v>1935</v>
      </c>
      <c r="W2386" s="119">
        <v>2100</v>
      </c>
      <c r="X2386" s="119">
        <f t="shared" si="276"/>
        <v>-2728</v>
      </c>
      <c r="Y2386" s="92" t="s">
        <v>12848</v>
      </c>
      <c r="Z2386" s="93">
        <v>0.7</v>
      </c>
      <c r="AA2386" s="178">
        <v>0.7</v>
      </c>
      <c r="AB2386" s="93">
        <f t="shared" si="275"/>
        <v>0</v>
      </c>
      <c r="AE2386" s="48" t="s">
        <v>15766</v>
      </c>
      <c r="AF2386" s="199">
        <v>0.7</v>
      </c>
      <c r="AG2386" s="200"/>
      <c r="AK2386" s="48" t="s">
        <v>15148</v>
      </c>
      <c r="AM2386" s="48" t="s">
        <v>3846</v>
      </c>
      <c r="AN2386" s="48" t="s">
        <v>8160</v>
      </c>
      <c r="AQ2386" s="123"/>
      <c r="AR2386" s="179">
        <v>0.7</v>
      </c>
      <c r="AS2386" s="180" t="s">
        <v>8600</v>
      </c>
      <c r="AT2386" s="181">
        <v>1000</v>
      </c>
      <c r="AU2386" s="181">
        <v>3</v>
      </c>
      <c r="AV2386" s="180" t="s">
        <v>8952</v>
      </c>
    </row>
    <row r="2387" spans="1:48" ht="30" x14ac:dyDescent="0.2">
      <c r="A2387" s="92" t="s">
        <v>8954</v>
      </c>
      <c r="B2387" s="92" t="s">
        <v>8955</v>
      </c>
      <c r="C2387" s="117" t="s">
        <v>166</v>
      </c>
      <c r="D2387" s="92" t="s">
        <v>2310</v>
      </c>
      <c r="E2387" s="92" t="s">
        <v>8956</v>
      </c>
      <c r="F2387" s="92" t="s">
        <v>8599</v>
      </c>
      <c r="G2387" s="92" t="s">
        <v>8600</v>
      </c>
      <c r="H2387" s="92" t="s">
        <v>8601</v>
      </c>
      <c r="I2387" s="118" t="s">
        <v>8955</v>
      </c>
      <c r="J2387" s="119">
        <v>3</v>
      </c>
      <c r="K2387" s="119">
        <v>1000</v>
      </c>
      <c r="L2387" s="119">
        <f t="shared" si="272"/>
        <v>-771</v>
      </c>
      <c r="N2387" s="48" t="s">
        <v>173</v>
      </c>
      <c r="P2387" s="119">
        <v>0</v>
      </c>
      <c r="Q2387" s="119">
        <v>0</v>
      </c>
      <c r="R2387" s="119">
        <v>0</v>
      </c>
      <c r="S2387" s="119">
        <f t="shared" si="273"/>
        <v>0</v>
      </c>
      <c r="T2387" s="119">
        <f t="shared" si="274"/>
        <v>0</v>
      </c>
      <c r="U2387" s="119">
        <v>1771</v>
      </c>
      <c r="V2387" s="119">
        <v>2880</v>
      </c>
      <c r="W2387" s="119">
        <v>3124</v>
      </c>
      <c r="X2387" s="119">
        <f t="shared" si="276"/>
        <v>-4651</v>
      </c>
      <c r="Y2387" s="92" t="s">
        <v>12848</v>
      </c>
      <c r="Z2387" s="93">
        <v>0.33</v>
      </c>
      <c r="AA2387" s="178">
        <v>0.33</v>
      </c>
      <c r="AB2387" s="93">
        <f t="shared" si="275"/>
        <v>0</v>
      </c>
      <c r="AE2387" s="48" t="s">
        <v>15766</v>
      </c>
      <c r="AF2387" s="199">
        <v>0.33</v>
      </c>
      <c r="AG2387" s="200"/>
      <c r="AK2387" s="48" t="s">
        <v>15148</v>
      </c>
      <c r="AM2387" s="48" t="s">
        <v>3846</v>
      </c>
      <c r="AN2387" s="48" t="s">
        <v>8160</v>
      </c>
      <c r="AQ2387" s="123"/>
      <c r="AR2387" s="179">
        <v>0.33</v>
      </c>
      <c r="AS2387" s="180" t="s">
        <v>8600</v>
      </c>
      <c r="AT2387" s="181">
        <v>1000</v>
      </c>
      <c r="AU2387" s="181">
        <v>3</v>
      </c>
      <c r="AV2387" s="180" t="s">
        <v>8955</v>
      </c>
    </row>
    <row r="2388" spans="1:48" ht="30" x14ac:dyDescent="0.2">
      <c r="A2388" s="92" t="s">
        <v>8957</v>
      </c>
      <c r="B2388" s="92" t="s">
        <v>8958</v>
      </c>
      <c r="C2388" s="117" t="s">
        <v>166</v>
      </c>
      <c r="D2388" s="92" t="s">
        <v>2310</v>
      </c>
      <c r="E2388" s="92" t="s">
        <v>8959</v>
      </c>
      <c r="F2388" s="92" t="s">
        <v>8599</v>
      </c>
      <c r="G2388" s="92" t="s">
        <v>8600</v>
      </c>
      <c r="H2388" s="92" t="s">
        <v>8601</v>
      </c>
      <c r="I2388" s="118" t="s">
        <v>8958</v>
      </c>
      <c r="J2388" s="119">
        <v>3</v>
      </c>
      <c r="K2388" s="119">
        <v>1000</v>
      </c>
      <c r="L2388" s="119">
        <f t="shared" si="272"/>
        <v>-3603</v>
      </c>
      <c r="N2388" s="48" t="s">
        <v>173</v>
      </c>
      <c r="P2388" s="119">
        <v>0</v>
      </c>
      <c r="Q2388" s="119">
        <v>0</v>
      </c>
      <c r="R2388" s="119">
        <v>0</v>
      </c>
      <c r="S2388" s="119">
        <f t="shared" si="273"/>
        <v>0</v>
      </c>
      <c r="T2388" s="119">
        <f t="shared" si="274"/>
        <v>0</v>
      </c>
      <c r="U2388" s="119">
        <v>4603</v>
      </c>
      <c r="V2388" s="119">
        <v>3045</v>
      </c>
      <c r="W2388" s="119">
        <v>3099</v>
      </c>
      <c r="X2388" s="119">
        <f t="shared" si="276"/>
        <v>-7648</v>
      </c>
      <c r="Y2388" s="92" t="s">
        <v>12848</v>
      </c>
      <c r="Z2388" s="93">
        <v>0.36</v>
      </c>
      <c r="AA2388" s="178">
        <v>0.36</v>
      </c>
      <c r="AB2388" s="93">
        <f t="shared" si="275"/>
        <v>0</v>
      </c>
      <c r="AE2388" s="48" t="s">
        <v>15766</v>
      </c>
      <c r="AF2388" s="199">
        <v>0.36</v>
      </c>
      <c r="AG2388" s="200"/>
      <c r="AK2388" s="48" t="s">
        <v>15148</v>
      </c>
      <c r="AM2388" s="48" t="s">
        <v>3846</v>
      </c>
      <c r="AN2388" s="48" t="s">
        <v>8160</v>
      </c>
      <c r="AQ2388" s="123"/>
      <c r="AR2388" s="179">
        <v>0.36</v>
      </c>
      <c r="AS2388" s="180" t="s">
        <v>8600</v>
      </c>
      <c r="AT2388" s="181">
        <v>1000</v>
      </c>
      <c r="AU2388" s="181">
        <v>3</v>
      </c>
      <c r="AV2388" s="180" t="s">
        <v>8958</v>
      </c>
    </row>
    <row r="2389" spans="1:48" ht="30" x14ac:dyDescent="0.2">
      <c r="A2389" s="92" t="s">
        <v>8960</v>
      </c>
      <c r="B2389" s="92" t="s">
        <v>8961</v>
      </c>
      <c r="C2389" s="117" t="s">
        <v>166</v>
      </c>
      <c r="D2389" s="92" t="s">
        <v>2310</v>
      </c>
      <c r="E2389" s="92" t="s">
        <v>8962</v>
      </c>
      <c r="F2389" s="92" t="s">
        <v>8599</v>
      </c>
      <c r="G2389" s="92" t="s">
        <v>8600</v>
      </c>
      <c r="H2389" s="92" t="s">
        <v>8601</v>
      </c>
      <c r="I2389" s="118" t="s">
        <v>8961</v>
      </c>
      <c r="J2389" s="119">
        <v>3</v>
      </c>
      <c r="K2389" s="119">
        <v>1000</v>
      </c>
      <c r="L2389" s="119">
        <f t="shared" si="272"/>
        <v>207</v>
      </c>
      <c r="N2389" s="48" t="s">
        <v>173</v>
      </c>
      <c r="P2389" s="119">
        <v>0</v>
      </c>
      <c r="Q2389" s="119">
        <v>0</v>
      </c>
      <c r="R2389" s="119">
        <v>0</v>
      </c>
      <c r="S2389" s="119">
        <f t="shared" si="273"/>
        <v>0</v>
      </c>
      <c r="T2389" s="119">
        <f t="shared" si="274"/>
        <v>0</v>
      </c>
      <c r="U2389" s="119">
        <v>793</v>
      </c>
      <c r="V2389" s="119">
        <v>1935</v>
      </c>
      <c r="W2389" s="119">
        <v>2100</v>
      </c>
      <c r="X2389" s="119">
        <f t="shared" si="276"/>
        <v>-2728</v>
      </c>
      <c r="Y2389" s="92" t="s">
        <v>12848</v>
      </c>
      <c r="Z2389" s="93">
        <v>0.35</v>
      </c>
      <c r="AA2389" s="178">
        <v>0.35</v>
      </c>
      <c r="AB2389" s="93">
        <f t="shared" si="275"/>
        <v>0</v>
      </c>
      <c r="AE2389" s="48" t="s">
        <v>15766</v>
      </c>
      <c r="AF2389" s="199">
        <v>0.35</v>
      </c>
      <c r="AG2389" s="200"/>
      <c r="AK2389" s="48" t="s">
        <v>15148</v>
      </c>
      <c r="AM2389" s="48" t="s">
        <v>3846</v>
      </c>
      <c r="AN2389" s="48" t="s">
        <v>8160</v>
      </c>
      <c r="AQ2389" s="123"/>
      <c r="AR2389" s="179">
        <v>0.35</v>
      </c>
      <c r="AS2389" s="180" t="s">
        <v>8600</v>
      </c>
      <c r="AT2389" s="181">
        <v>1000</v>
      </c>
      <c r="AU2389" s="181">
        <v>3</v>
      </c>
      <c r="AV2389" s="180" t="s">
        <v>8961</v>
      </c>
    </row>
    <row r="2390" spans="1:48" ht="45" x14ac:dyDescent="0.2">
      <c r="A2390" s="142" t="s">
        <v>15813</v>
      </c>
      <c r="B2390" s="92" t="s">
        <v>15814</v>
      </c>
      <c r="C2390" s="117" t="s">
        <v>166</v>
      </c>
      <c r="D2390" s="92" t="s">
        <v>228</v>
      </c>
      <c r="E2390" s="92" t="s">
        <v>15815</v>
      </c>
      <c r="F2390" s="92" t="s">
        <v>8599</v>
      </c>
      <c r="G2390" s="92" t="s">
        <v>8600</v>
      </c>
      <c r="H2390" s="92" t="s">
        <v>8601</v>
      </c>
      <c r="I2390" s="92" t="s">
        <v>15814</v>
      </c>
      <c r="J2390" s="119">
        <v>3</v>
      </c>
      <c r="K2390" s="119">
        <v>1000</v>
      </c>
      <c r="N2390" s="48" t="s">
        <v>173</v>
      </c>
      <c r="O2390" s="48" t="s">
        <v>12932</v>
      </c>
      <c r="P2390" s="119">
        <v>0</v>
      </c>
      <c r="Q2390" s="119">
        <v>0</v>
      </c>
      <c r="R2390" s="119">
        <v>0</v>
      </c>
      <c r="S2390" s="119">
        <f t="shared" si="273"/>
        <v>0</v>
      </c>
      <c r="T2390" s="119">
        <f t="shared" si="274"/>
        <v>0</v>
      </c>
      <c r="U2390" s="119">
        <v>0</v>
      </c>
      <c r="V2390" s="119">
        <v>0</v>
      </c>
      <c r="W2390" s="119">
        <v>0</v>
      </c>
      <c r="X2390" s="119">
        <f t="shared" si="276"/>
        <v>0</v>
      </c>
      <c r="Y2390" s="92" t="s">
        <v>12844</v>
      </c>
      <c r="Z2390" s="93">
        <v>0.37</v>
      </c>
      <c r="AA2390" s="178">
        <v>0.37</v>
      </c>
      <c r="AB2390" s="93">
        <f t="shared" si="275"/>
        <v>0</v>
      </c>
      <c r="AE2390" s="48" t="s">
        <v>15145</v>
      </c>
      <c r="AF2390" s="172">
        <v>0.37</v>
      </c>
      <c r="AK2390" s="48" t="s">
        <v>15482</v>
      </c>
      <c r="AM2390" s="48" t="s">
        <v>3846</v>
      </c>
      <c r="AN2390" s="48" t="s">
        <v>8160</v>
      </c>
      <c r="AQ2390" s="123"/>
      <c r="AR2390" s="179">
        <v>0.37</v>
      </c>
      <c r="AS2390" s="180" t="s">
        <v>8600</v>
      </c>
      <c r="AT2390" s="181">
        <v>1000</v>
      </c>
      <c r="AU2390" s="181">
        <v>2</v>
      </c>
      <c r="AV2390" s="180" t="s">
        <v>15814</v>
      </c>
    </row>
    <row r="2391" spans="1:48" ht="30" x14ac:dyDescent="0.2">
      <c r="A2391" s="92" t="s">
        <v>8963</v>
      </c>
      <c r="B2391" s="92" t="s">
        <v>8964</v>
      </c>
      <c r="C2391" s="117" t="s">
        <v>166</v>
      </c>
      <c r="D2391" s="92" t="s">
        <v>2310</v>
      </c>
      <c r="E2391" s="92" t="s">
        <v>8965</v>
      </c>
      <c r="F2391" s="92" t="s">
        <v>8599</v>
      </c>
      <c r="G2391" s="92" t="s">
        <v>8600</v>
      </c>
      <c r="H2391" s="92" t="s">
        <v>8601</v>
      </c>
      <c r="I2391" s="118" t="s">
        <v>8964</v>
      </c>
      <c r="J2391" s="119">
        <v>3</v>
      </c>
      <c r="K2391" s="119">
        <v>1000</v>
      </c>
      <c r="L2391" s="119">
        <f>K2391-U2391</f>
        <v>-1042</v>
      </c>
      <c r="N2391" s="48" t="s">
        <v>173</v>
      </c>
      <c r="P2391" s="119">
        <v>0</v>
      </c>
      <c r="Q2391" s="119">
        <v>0</v>
      </c>
      <c r="R2391" s="119">
        <v>0</v>
      </c>
      <c r="S2391" s="119">
        <f t="shared" si="273"/>
        <v>0</v>
      </c>
      <c r="T2391" s="119">
        <f t="shared" si="274"/>
        <v>0</v>
      </c>
      <c r="U2391" s="119">
        <v>2042</v>
      </c>
      <c r="V2391" s="119">
        <v>1050</v>
      </c>
      <c r="W2391" s="119">
        <v>1050</v>
      </c>
      <c r="X2391" s="119">
        <f t="shared" si="276"/>
        <v>-3092</v>
      </c>
      <c r="Y2391" s="92" t="s">
        <v>12848</v>
      </c>
      <c r="Z2391" s="93">
        <v>0.37</v>
      </c>
      <c r="AA2391" s="178">
        <v>0.37</v>
      </c>
      <c r="AB2391" s="93">
        <f t="shared" si="275"/>
        <v>0</v>
      </c>
      <c r="AE2391" s="48" t="s">
        <v>15766</v>
      </c>
      <c r="AF2391" s="199">
        <v>0.37</v>
      </c>
      <c r="AG2391" s="200"/>
      <c r="AK2391" s="48" t="s">
        <v>15148</v>
      </c>
      <c r="AM2391" s="48" t="s">
        <v>3846</v>
      </c>
      <c r="AN2391" s="48" t="s">
        <v>8160</v>
      </c>
      <c r="AQ2391" s="123"/>
      <c r="AR2391" s="179">
        <v>0.37</v>
      </c>
      <c r="AS2391" s="180" t="s">
        <v>8796</v>
      </c>
      <c r="AT2391" s="181">
        <v>1000</v>
      </c>
      <c r="AU2391" s="181">
        <v>12</v>
      </c>
      <c r="AV2391" s="180" t="s">
        <v>8964</v>
      </c>
    </row>
    <row r="2392" spans="1:48" ht="30" x14ac:dyDescent="0.2">
      <c r="A2392" s="92" t="s">
        <v>8966</v>
      </c>
      <c r="B2392" s="92" t="s">
        <v>8967</v>
      </c>
      <c r="C2392" s="117" t="s">
        <v>166</v>
      </c>
      <c r="D2392" s="92" t="s">
        <v>2310</v>
      </c>
      <c r="E2392" s="92" t="s">
        <v>8968</v>
      </c>
      <c r="F2392" s="92" t="s">
        <v>8599</v>
      </c>
      <c r="G2392" s="92" t="s">
        <v>8600</v>
      </c>
      <c r="H2392" s="92" t="s">
        <v>8601</v>
      </c>
      <c r="I2392" s="118" t="s">
        <v>8967</v>
      </c>
      <c r="J2392" s="119">
        <v>3</v>
      </c>
      <c r="K2392" s="119">
        <v>1000</v>
      </c>
      <c r="L2392" s="119">
        <f>K2392-U2392</f>
        <v>-771</v>
      </c>
      <c r="N2392" s="48" t="s">
        <v>173</v>
      </c>
      <c r="P2392" s="119">
        <v>0</v>
      </c>
      <c r="Q2392" s="119">
        <v>0</v>
      </c>
      <c r="R2392" s="119">
        <v>0</v>
      </c>
      <c r="S2392" s="119">
        <f t="shared" si="273"/>
        <v>0</v>
      </c>
      <c r="T2392" s="119">
        <f t="shared" si="274"/>
        <v>0</v>
      </c>
      <c r="U2392" s="119">
        <v>1771</v>
      </c>
      <c r="V2392" s="119">
        <v>2880</v>
      </c>
      <c r="W2392" s="119">
        <v>3124</v>
      </c>
      <c r="X2392" s="119">
        <f t="shared" si="276"/>
        <v>-4651</v>
      </c>
      <c r="Y2392" s="92" t="s">
        <v>12848</v>
      </c>
      <c r="Z2392" s="93">
        <v>0.37</v>
      </c>
      <c r="AA2392" s="178">
        <v>0.37</v>
      </c>
      <c r="AB2392" s="93">
        <f t="shared" si="275"/>
        <v>0</v>
      </c>
      <c r="AE2392" s="48" t="s">
        <v>15766</v>
      </c>
      <c r="AF2392" s="199">
        <v>0.37</v>
      </c>
      <c r="AG2392" s="200"/>
      <c r="AK2392" s="48" t="s">
        <v>15148</v>
      </c>
      <c r="AM2392" s="48" t="s">
        <v>3846</v>
      </c>
      <c r="AN2392" s="48" t="s">
        <v>8160</v>
      </c>
      <c r="AQ2392" s="123"/>
      <c r="AR2392" s="179">
        <v>0.37</v>
      </c>
      <c r="AS2392" s="180" t="s">
        <v>8600</v>
      </c>
      <c r="AT2392" s="181">
        <v>1000</v>
      </c>
      <c r="AU2392" s="181">
        <v>3</v>
      </c>
      <c r="AV2392" s="180" t="s">
        <v>8967</v>
      </c>
    </row>
    <row r="2393" spans="1:48" ht="30" x14ac:dyDescent="0.2">
      <c r="A2393" s="92" t="s">
        <v>8969</v>
      </c>
      <c r="B2393" s="92" t="s">
        <v>8970</v>
      </c>
      <c r="C2393" s="117" t="s">
        <v>166</v>
      </c>
      <c r="D2393" s="92" t="s">
        <v>2310</v>
      </c>
      <c r="E2393" s="92" t="s">
        <v>8965</v>
      </c>
      <c r="F2393" s="92" t="s">
        <v>8599</v>
      </c>
      <c r="G2393" s="92" t="s">
        <v>8600</v>
      </c>
      <c r="H2393" s="92" t="s">
        <v>8601</v>
      </c>
      <c r="I2393" s="118" t="s">
        <v>8970</v>
      </c>
      <c r="J2393" s="119">
        <v>3</v>
      </c>
      <c r="K2393" s="119">
        <v>1000</v>
      </c>
      <c r="L2393" s="119">
        <f>K2393-U2393</f>
        <v>-1250</v>
      </c>
      <c r="N2393" s="48" t="s">
        <v>173</v>
      </c>
      <c r="P2393" s="119">
        <v>0</v>
      </c>
      <c r="Q2393" s="119">
        <v>0</v>
      </c>
      <c r="R2393" s="119">
        <v>0</v>
      </c>
      <c r="S2393" s="119">
        <f t="shared" si="273"/>
        <v>0</v>
      </c>
      <c r="T2393" s="119">
        <f t="shared" si="274"/>
        <v>0</v>
      </c>
      <c r="U2393" s="119">
        <v>2250</v>
      </c>
      <c r="V2393" s="119">
        <v>1155</v>
      </c>
      <c r="W2393" s="119">
        <v>1155</v>
      </c>
      <c r="X2393" s="119">
        <f t="shared" si="276"/>
        <v>-3405</v>
      </c>
      <c r="Y2393" s="92" t="s">
        <v>12848</v>
      </c>
      <c r="Z2393" s="93">
        <v>0.45</v>
      </c>
      <c r="AA2393" s="178">
        <v>0.45</v>
      </c>
      <c r="AB2393" s="93">
        <f t="shared" si="275"/>
        <v>0</v>
      </c>
      <c r="AE2393" s="48" t="s">
        <v>15766</v>
      </c>
      <c r="AF2393" s="199">
        <v>0.45</v>
      </c>
      <c r="AG2393" s="200"/>
      <c r="AK2393" s="48" t="s">
        <v>15148</v>
      </c>
      <c r="AM2393" s="48" t="s">
        <v>3846</v>
      </c>
      <c r="AN2393" s="48" t="s">
        <v>8160</v>
      </c>
      <c r="AQ2393" s="123"/>
      <c r="AR2393" s="179">
        <v>0.45</v>
      </c>
      <c r="AS2393" s="180" t="s">
        <v>8600</v>
      </c>
      <c r="AT2393" s="181">
        <v>1000</v>
      </c>
      <c r="AU2393" s="181">
        <v>3</v>
      </c>
      <c r="AV2393" s="180" t="s">
        <v>8970</v>
      </c>
    </row>
    <row r="2394" spans="1:48" ht="30" x14ac:dyDescent="0.2">
      <c r="A2394" s="92" t="s">
        <v>8971</v>
      </c>
      <c r="B2394" s="92" t="s">
        <v>8972</v>
      </c>
      <c r="C2394" s="117" t="s">
        <v>166</v>
      </c>
      <c r="D2394" s="92" t="s">
        <v>2310</v>
      </c>
      <c r="E2394" s="92" t="s">
        <v>8973</v>
      </c>
      <c r="F2394" s="92" t="s">
        <v>8599</v>
      </c>
      <c r="G2394" s="92" t="s">
        <v>8600</v>
      </c>
      <c r="H2394" s="92" t="s">
        <v>8601</v>
      </c>
      <c r="I2394" s="118" t="s">
        <v>8972</v>
      </c>
      <c r="J2394" s="119">
        <v>3</v>
      </c>
      <c r="K2394" s="119">
        <v>1000</v>
      </c>
      <c r="L2394" s="119">
        <f>K2394-U2394</f>
        <v>22</v>
      </c>
      <c r="N2394" s="48" t="s">
        <v>173</v>
      </c>
      <c r="P2394" s="119">
        <v>0</v>
      </c>
      <c r="Q2394" s="119">
        <v>0</v>
      </c>
      <c r="R2394" s="119">
        <v>0</v>
      </c>
      <c r="S2394" s="119">
        <f t="shared" si="273"/>
        <v>0</v>
      </c>
      <c r="T2394" s="119">
        <f t="shared" si="274"/>
        <v>0</v>
      </c>
      <c r="U2394" s="119">
        <v>978</v>
      </c>
      <c r="V2394" s="119">
        <v>945</v>
      </c>
      <c r="W2394" s="119">
        <v>1024</v>
      </c>
      <c r="X2394" s="119">
        <f t="shared" si="276"/>
        <v>-1923</v>
      </c>
      <c r="Y2394" s="92" t="s">
        <v>12848</v>
      </c>
      <c r="Z2394" s="93">
        <v>0.45</v>
      </c>
      <c r="AA2394" s="178">
        <v>0.45</v>
      </c>
      <c r="AB2394" s="93">
        <f t="shared" si="275"/>
        <v>0</v>
      </c>
      <c r="AE2394" s="48" t="s">
        <v>15766</v>
      </c>
      <c r="AF2394" s="199">
        <v>0.45</v>
      </c>
      <c r="AG2394" s="200"/>
      <c r="AK2394" s="48" t="s">
        <v>15148</v>
      </c>
      <c r="AM2394" s="48" t="s">
        <v>3846</v>
      </c>
      <c r="AN2394" s="48" t="s">
        <v>8160</v>
      </c>
      <c r="AQ2394" s="123"/>
      <c r="AR2394" s="179">
        <v>0.45</v>
      </c>
      <c r="AS2394" s="180" t="s">
        <v>8600</v>
      </c>
      <c r="AT2394" s="181">
        <v>1000</v>
      </c>
      <c r="AU2394" s="181">
        <v>3</v>
      </c>
      <c r="AV2394" s="180" t="s">
        <v>8972</v>
      </c>
    </row>
    <row r="2395" spans="1:48" ht="30" x14ac:dyDescent="0.2">
      <c r="A2395" s="92" t="s">
        <v>8974</v>
      </c>
      <c r="B2395" s="92" t="s">
        <v>8975</v>
      </c>
      <c r="C2395" s="117" t="s">
        <v>166</v>
      </c>
      <c r="D2395" s="92" t="s">
        <v>2310</v>
      </c>
      <c r="E2395" s="92" t="s">
        <v>8976</v>
      </c>
      <c r="F2395" s="92" t="s">
        <v>8599</v>
      </c>
      <c r="G2395" s="92" t="s">
        <v>8600</v>
      </c>
      <c r="H2395" s="92" t="s">
        <v>8601</v>
      </c>
      <c r="I2395" s="118" t="s">
        <v>8975</v>
      </c>
      <c r="J2395" s="119">
        <v>3</v>
      </c>
      <c r="K2395" s="119">
        <v>1000</v>
      </c>
      <c r="L2395" s="119">
        <f>K2395-U2395</f>
        <v>1000</v>
      </c>
      <c r="M2395" s="92">
        <v>160</v>
      </c>
      <c r="N2395" s="48" t="s">
        <v>173</v>
      </c>
      <c r="P2395" s="119">
        <v>0</v>
      </c>
      <c r="Q2395" s="119">
        <v>0</v>
      </c>
      <c r="R2395" s="119">
        <v>0</v>
      </c>
      <c r="S2395" s="119">
        <f t="shared" si="273"/>
        <v>0</v>
      </c>
      <c r="T2395" s="119">
        <f t="shared" si="274"/>
        <v>0</v>
      </c>
      <c r="U2395" s="119">
        <v>0</v>
      </c>
      <c r="V2395" s="119">
        <v>0</v>
      </c>
      <c r="W2395" s="119">
        <v>0</v>
      </c>
      <c r="X2395" s="119">
        <f t="shared" si="276"/>
        <v>0</v>
      </c>
      <c r="Y2395" s="92" t="s">
        <v>12844</v>
      </c>
      <c r="Z2395" s="93">
        <v>0.16</v>
      </c>
      <c r="AA2395" s="178">
        <v>0.16</v>
      </c>
      <c r="AB2395" s="93">
        <f t="shared" si="275"/>
        <v>0</v>
      </c>
      <c r="AE2395" s="48" t="s">
        <v>15766</v>
      </c>
      <c r="AF2395" s="199">
        <v>0.16</v>
      </c>
      <c r="AG2395" s="200"/>
      <c r="AK2395" s="48" t="s">
        <v>15148</v>
      </c>
      <c r="AM2395" s="48" t="s">
        <v>3846</v>
      </c>
      <c r="AN2395" s="48" t="s">
        <v>8160</v>
      </c>
      <c r="AQ2395" s="123"/>
      <c r="AR2395" s="179">
        <v>0.16</v>
      </c>
      <c r="AS2395" s="180" t="s">
        <v>8600</v>
      </c>
      <c r="AT2395" s="181">
        <v>1000</v>
      </c>
      <c r="AU2395" s="181">
        <v>3</v>
      </c>
      <c r="AV2395" s="180" t="s">
        <v>8975</v>
      </c>
    </row>
    <row r="2396" spans="1:48" ht="30" x14ac:dyDescent="0.2">
      <c r="A2396" s="132" t="s">
        <v>15816</v>
      </c>
      <c r="B2396" s="129" t="s">
        <v>15817</v>
      </c>
      <c r="C2396" s="117" t="s">
        <v>166</v>
      </c>
      <c r="D2396" s="92" t="s">
        <v>228</v>
      </c>
      <c r="E2396" s="92" t="s">
        <v>15818</v>
      </c>
      <c r="F2396" s="92" t="s">
        <v>8599</v>
      </c>
      <c r="G2396" s="92" t="s">
        <v>8600</v>
      </c>
      <c r="H2396" s="92" t="s">
        <v>8601</v>
      </c>
      <c r="I2396" s="92" t="s">
        <v>15817</v>
      </c>
      <c r="J2396" s="119">
        <v>3</v>
      </c>
      <c r="K2396" s="119">
        <v>1</v>
      </c>
      <c r="N2396" s="48" t="s">
        <v>173</v>
      </c>
      <c r="O2396" s="48" t="s">
        <v>278</v>
      </c>
      <c r="P2396" s="119">
        <v>0</v>
      </c>
      <c r="Q2396" s="119">
        <v>0</v>
      </c>
      <c r="R2396" s="119">
        <v>0</v>
      </c>
      <c r="S2396" s="119">
        <f t="shared" si="273"/>
        <v>0</v>
      </c>
      <c r="T2396" s="119">
        <f t="shared" si="274"/>
        <v>0</v>
      </c>
      <c r="U2396" s="119">
        <v>0</v>
      </c>
      <c r="V2396" s="119">
        <v>0</v>
      </c>
      <c r="W2396" s="119">
        <v>0</v>
      </c>
      <c r="X2396" s="119">
        <f t="shared" si="276"/>
        <v>0</v>
      </c>
      <c r="Y2396" s="92" t="s">
        <v>12844</v>
      </c>
      <c r="Z2396" s="171">
        <v>6.5</v>
      </c>
      <c r="AA2396" s="178">
        <v>6.5</v>
      </c>
      <c r="AB2396" s="93">
        <f t="shared" si="275"/>
        <v>0</v>
      </c>
      <c r="AE2396" s="48" t="s">
        <v>15145</v>
      </c>
      <c r="AF2396" s="172">
        <v>6.5</v>
      </c>
      <c r="AK2396" s="48" t="s">
        <v>15443</v>
      </c>
      <c r="AM2396" s="131" t="s">
        <v>3846</v>
      </c>
      <c r="AN2396" s="131" t="s">
        <v>8160</v>
      </c>
      <c r="AQ2396" s="123"/>
      <c r="AR2396" s="179">
        <v>6.5</v>
      </c>
      <c r="AS2396" s="180" t="s">
        <v>8600</v>
      </c>
      <c r="AT2396" s="181">
        <v>50</v>
      </c>
      <c r="AU2396" s="181">
        <v>3</v>
      </c>
      <c r="AV2396" s="180" t="s">
        <v>15817</v>
      </c>
    </row>
    <row r="2397" spans="1:48" ht="30" x14ac:dyDescent="0.2">
      <c r="A2397" s="92" t="s">
        <v>8977</v>
      </c>
      <c r="B2397" s="92" t="s">
        <v>8978</v>
      </c>
      <c r="C2397" s="117" t="s">
        <v>166</v>
      </c>
      <c r="D2397" s="92" t="s">
        <v>377</v>
      </c>
      <c r="E2397" s="92" t="s">
        <v>8979</v>
      </c>
      <c r="F2397" s="92" t="s">
        <v>8599</v>
      </c>
      <c r="G2397" s="92" t="s">
        <v>8600</v>
      </c>
      <c r="H2397" s="92" t="s">
        <v>8601</v>
      </c>
      <c r="I2397" s="118" t="s">
        <v>8978</v>
      </c>
      <c r="J2397" s="119">
        <v>3</v>
      </c>
      <c r="K2397" s="119">
        <v>1000</v>
      </c>
      <c r="L2397" s="119">
        <f t="shared" ref="L2397:L2406" si="277">K2397-U2397</f>
        <v>1000</v>
      </c>
      <c r="N2397" s="48" t="s">
        <v>173</v>
      </c>
      <c r="P2397" s="119">
        <v>0</v>
      </c>
      <c r="Q2397" s="119">
        <v>0</v>
      </c>
      <c r="R2397" s="119">
        <v>0</v>
      </c>
      <c r="S2397" s="119">
        <f t="shared" si="273"/>
        <v>0</v>
      </c>
      <c r="T2397" s="119">
        <f t="shared" si="274"/>
        <v>0</v>
      </c>
      <c r="U2397" s="119">
        <v>0</v>
      </c>
      <c r="V2397" s="119">
        <v>25</v>
      </c>
      <c r="W2397" s="119">
        <v>12</v>
      </c>
      <c r="X2397" s="119">
        <f t="shared" si="276"/>
        <v>-25</v>
      </c>
      <c r="Y2397" s="92" t="s">
        <v>12848</v>
      </c>
      <c r="Z2397" s="93">
        <v>0.95</v>
      </c>
      <c r="AA2397" s="178">
        <v>0.95</v>
      </c>
      <c r="AB2397" s="93">
        <f t="shared" si="275"/>
        <v>0</v>
      </c>
      <c r="AE2397" s="48" t="s">
        <v>15766</v>
      </c>
      <c r="AF2397" s="199">
        <v>0.95</v>
      </c>
      <c r="AG2397" s="200"/>
      <c r="AK2397" s="48" t="s">
        <v>15148</v>
      </c>
      <c r="AM2397" s="48" t="s">
        <v>3846</v>
      </c>
      <c r="AN2397" s="48" t="s">
        <v>8160</v>
      </c>
      <c r="AQ2397" s="123"/>
      <c r="AR2397" s="179">
        <v>0.95</v>
      </c>
      <c r="AS2397" s="180" t="s">
        <v>8600</v>
      </c>
      <c r="AT2397" s="181">
        <v>1000</v>
      </c>
      <c r="AU2397" s="181">
        <v>3</v>
      </c>
      <c r="AV2397" s="180" t="s">
        <v>8978</v>
      </c>
    </row>
    <row r="2398" spans="1:48" ht="30" x14ac:dyDescent="0.2">
      <c r="A2398" s="129" t="s">
        <v>8980</v>
      </c>
      <c r="B2398" s="129" t="s">
        <v>8981</v>
      </c>
      <c r="C2398" s="117" t="s">
        <v>166</v>
      </c>
      <c r="D2398" s="92" t="s">
        <v>377</v>
      </c>
      <c r="E2398" s="92" t="s">
        <v>8979</v>
      </c>
      <c r="F2398" s="92" t="s">
        <v>8599</v>
      </c>
      <c r="G2398" s="92" t="s">
        <v>8601</v>
      </c>
      <c r="H2398" s="92" t="s">
        <v>8601</v>
      </c>
      <c r="I2398" s="118" t="s">
        <v>8981</v>
      </c>
      <c r="J2398" s="119">
        <v>2</v>
      </c>
      <c r="K2398" s="119">
        <v>1000</v>
      </c>
      <c r="L2398" s="119">
        <f t="shared" si="277"/>
        <v>1000</v>
      </c>
      <c r="M2398" s="119"/>
      <c r="N2398" s="48" t="s">
        <v>173</v>
      </c>
      <c r="O2398" s="48" t="s">
        <v>278</v>
      </c>
      <c r="P2398" s="119">
        <v>0</v>
      </c>
      <c r="Q2398" s="119">
        <v>0</v>
      </c>
      <c r="R2398" s="119">
        <v>0</v>
      </c>
      <c r="S2398" s="119">
        <f t="shared" si="273"/>
        <v>0</v>
      </c>
      <c r="T2398" s="119">
        <f t="shared" si="274"/>
        <v>0</v>
      </c>
      <c r="U2398" s="119">
        <v>0</v>
      </c>
      <c r="V2398" s="119">
        <v>0</v>
      </c>
      <c r="W2398" s="119">
        <v>0</v>
      </c>
      <c r="X2398" s="119">
        <f t="shared" si="276"/>
        <v>0</v>
      </c>
      <c r="Y2398" s="92" t="s">
        <v>12844</v>
      </c>
      <c r="Z2398" s="171">
        <v>0.95</v>
      </c>
      <c r="AA2398" s="178">
        <v>0.95</v>
      </c>
      <c r="AB2398" s="93">
        <f t="shared" si="275"/>
        <v>0</v>
      </c>
      <c r="AC2398" s="48" t="s">
        <v>1435</v>
      </c>
      <c r="AE2398" s="48" t="s">
        <v>15145</v>
      </c>
      <c r="AF2398" s="172">
        <v>0.95</v>
      </c>
      <c r="AK2398" s="48" t="s">
        <v>15698</v>
      </c>
      <c r="AM2398" s="131" t="s">
        <v>3846</v>
      </c>
      <c r="AN2398" s="131" t="s">
        <v>8160</v>
      </c>
      <c r="AQ2398" s="123"/>
      <c r="AR2398" s="179">
        <v>0.95</v>
      </c>
      <c r="AS2398" s="180" t="s">
        <v>8600</v>
      </c>
      <c r="AT2398" s="181">
        <v>1000</v>
      </c>
      <c r="AU2398" s="181">
        <v>2</v>
      </c>
      <c r="AV2398" s="180" t="s">
        <v>8981</v>
      </c>
    </row>
    <row r="2399" spans="1:48" ht="30" x14ac:dyDescent="0.2">
      <c r="A2399" s="92" t="s">
        <v>8982</v>
      </c>
      <c r="B2399" s="92" t="s">
        <v>8983</v>
      </c>
      <c r="C2399" s="117" t="s">
        <v>166</v>
      </c>
      <c r="D2399" s="92" t="s">
        <v>377</v>
      </c>
      <c r="E2399" s="92" t="s">
        <v>8984</v>
      </c>
      <c r="F2399" s="92" t="s">
        <v>8599</v>
      </c>
      <c r="G2399" s="92" t="s">
        <v>8600</v>
      </c>
      <c r="H2399" s="92" t="s">
        <v>8601</v>
      </c>
      <c r="I2399" s="118" t="s">
        <v>8983</v>
      </c>
      <c r="J2399" s="119">
        <v>3</v>
      </c>
      <c r="K2399" s="119">
        <v>1000</v>
      </c>
      <c r="L2399" s="119">
        <f t="shared" si="277"/>
        <v>1000</v>
      </c>
      <c r="N2399" s="48" t="s">
        <v>173</v>
      </c>
      <c r="P2399" s="119">
        <v>0</v>
      </c>
      <c r="Q2399" s="119">
        <v>0</v>
      </c>
      <c r="R2399" s="119">
        <v>0</v>
      </c>
      <c r="S2399" s="119">
        <f t="shared" si="273"/>
        <v>0</v>
      </c>
      <c r="T2399" s="119">
        <f t="shared" si="274"/>
        <v>0</v>
      </c>
      <c r="U2399" s="119">
        <v>0</v>
      </c>
      <c r="V2399" s="119">
        <v>25</v>
      </c>
      <c r="W2399" s="119">
        <v>12</v>
      </c>
      <c r="X2399" s="119">
        <f t="shared" si="276"/>
        <v>-25</v>
      </c>
      <c r="Y2399" s="92" t="s">
        <v>12848</v>
      </c>
      <c r="Z2399" s="93">
        <v>0.41</v>
      </c>
      <c r="AA2399" s="178">
        <v>0.41</v>
      </c>
      <c r="AB2399" s="93">
        <f t="shared" si="275"/>
        <v>0</v>
      </c>
      <c r="AE2399" s="48" t="s">
        <v>15766</v>
      </c>
      <c r="AF2399" s="199">
        <v>0.41</v>
      </c>
      <c r="AG2399" s="200"/>
      <c r="AK2399" s="48" t="s">
        <v>15148</v>
      </c>
      <c r="AM2399" s="48" t="s">
        <v>3846</v>
      </c>
      <c r="AN2399" s="48" t="s">
        <v>8160</v>
      </c>
      <c r="AQ2399" s="123"/>
      <c r="AR2399" s="179">
        <v>0.41</v>
      </c>
      <c r="AS2399" s="180" t="s">
        <v>8600</v>
      </c>
      <c r="AT2399" s="181">
        <v>1000</v>
      </c>
      <c r="AU2399" s="181">
        <v>12</v>
      </c>
      <c r="AV2399" s="180" t="s">
        <v>8983</v>
      </c>
    </row>
    <row r="2400" spans="1:48" ht="30" x14ac:dyDescent="0.2">
      <c r="A2400" s="129" t="s">
        <v>8985</v>
      </c>
      <c r="B2400" s="129" t="s">
        <v>8986</v>
      </c>
      <c r="C2400" s="117" t="s">
        <v>166</v>
      </c>
      <c r="D2400" s="92" t="s">
        <v>377</v>
      </c>
      <c r="E2400" s="92" t="s">
        <v>8984</v>
      </c>
      <c r="F2400" s="92" t="s">
        <v>8599</v>
      </c>
      <c r="G2400" s="92" t="s">
        <v>8601</v>
      </c>
      <c r="H2400" s="92" t="s">
        <v>8601</v>
      </c>
      <c r="I2400" s="118" t="s">
        <v>8986</v>
      </c>
      <c r="J2400" s="119">
        <v>2</v>
      </c>
      <c r="K2400" s="119">
        <v>1000</v>
      </c>
      <c r="L2400" s="119">
        <f t="shared" si="277"/>
        <v>1000</v>
      </c>
      <c r="M2400" s="119"/>
      <c r="N2400" s="48" t="s">
        <v>173</v>
      </c>
      <c r="O2400" s="48" t="s">
        <v>278</v>
      </c>
      <c r="P2400" s="119">
        <v>0</v>
      </c>
      <c r="Q2400" s="119">
        <v>0</v>
      </c>
      <c r="R2400" s="119">
        <v>0</v>
      </c>
      <c r="S2400" s="119">
        <f t="shared" si="273"/>
        <v>0</v>
      </c>
      <c r="T2400" s="119">
        <f t="shared" si="274"/>
        <v>0</v>
      </c>
      <c r="U2400" s="119">
        <v>0</v>
      </c>
      <c r="V2400" s="119">
        <v>0</v>
      </c>
      <c r="W2400" s="119">
        <v>0</v>
      </c>
      <c r="X2400" s="119">
        <f t="shared" si="276"/>
        <v>0</v>
      </c>
      <c r="Y2400" s="92" t="s">
        <v>12844</v>
      </c>
      <c r="Z2400" s="171">
        <v>0.34</v>
      </c>
      <c r="AA2400" s="178">
        <v>0.34</v>
      </c>
      <c r="AB2400" s="93">
        <f t="shared" si="275"/>
        <v>0</v>
      </c>
      <c r="AC2400" s="48" t="s">
        <v>1435</v>
      </c>
      <c r="AE2400" s="48" t="s">
        <v>15145</v>
      </c>
      <c r="AF2400" s="172">
        <v>0.34</v>
      </c>
      <c r="AK2400" s="48" t="s">
        <v>15698</v>
      </c>
      <c r="AM2400" s="131" t="s">
        <v>3846</v>
      </c>
      <c r="AN2400" s="131" t="s">
        <v>8160</v>
      </c>
      <c r="AQ2400" s="123"/>
      <c r="AR2400" s="179">
        <v>0.34</v>
      </c>
      <c r="AS2400" s="180" t="s">
        <v>8600</v>
      </c>
      <c r="AT2400" s="181">
        <v>1000</v>
      </c>
      <c r="AU2400" s="181">
        <v>2</v>
      </c>
      <c r="AV2400" s="180" t="s">
        <v>8986</v>
      </c>
    </row>
    <row r="2401" spans="1:48" ht="30" x14ac:dyDescent="0.2">
      <c r="A2401" s="92" t="s">
        <v>8987</v>
      </c>
      <c r="B2401" s="92" t="s">
        <v>8988</v>
      </c>
      <c r="C2401" s="117" t="s">
        <v>166</v>
      </c>
      <c r="D2401" s="92" t="s">
        <v>377</v>
      </c>
      <c r="E2401" s="92" t="s">
        <v>8989</v>
      </c>
      <c r="F2401" s="92" t="s">
        <v>8599</v>
      </c>
      <c r="G2401" s="92" t="s">
        <v>8600</v>
      </c>
      <c r="H2401" s="92" t="s">
        <v>8796</v>
      </c>
      <c r="I2401" s="118" t="s">
        <v>8988</v>
      </c>
      <c r="J2401" s="119">
        <v>3</v>
      </c>
      <c r="K2401" s="119">
        <v>1000</v>
      </c>
      <c r="L2401" s="119">
        <f t="shared" si="277"/>
        <v>987</v>
      </c>
      <c r="M2401" s="119"/>
      <c r="N2401" s="48" t="s">
        <v>173</v>
      </c>
      <c r="P2401" s="119">
        <v>0</v>
      </c>
      <c r="Q2401" s="119">
        <v>0</v>
      </c>
      <c r="R2401" s="119">
        <v>0</v>
      </c>
      <c r="S2401" s="119">
        <f t="shared" si="273"/>
        <v>0</v>
      </c>
      <c r="T2401" s="119">
        <f t="shared" si="274"/>
        <v>0</v>
      </c>
      <c r="U2401" s="119">
        <v>13</v>
      </c>
      <c r="V2401" s="119">
        <v>198</v>
      </c>
      <c r="W2401" s="119">
        <v>123</v>
      </c>
      <c r="X2401" s="119">
        <f t="shared" si="276"/>
        <v>-211</v>
      </c>
      <c r="Y2401" s="92" t="s">
        <v>12848</v>
      </c>
      <c r="Z2401" s="93">
        <v>0.97</v>
      </c>
      <c r="AA2401" s="178">
        <v>0.73499999999999999</v>
      </c>
      <c r="AB2401" s="93">
        <f t="shared" si="275"/>
        <v>-0.23499999999999999</v>
      </c>
      <c r="AE2401" s="48" t="s">
        <v>15767</v>
      </c>
      <c r="AF2401" s="199">
        <v>0.73499999999999999</v>
      </c>
      <c r="AG2401" s="200"/>
      <c r="AK2401" s="200" t="s">
        <v>15768</v>
      </c>
      <c r="AM2401" s="48" t="s">
        <v>3846</v>
      </c>
      <c r="AN2401" s="48" t="s">
        <v>8160</v>
      </c>
      <c r="AQ2401" s="123"/>
      <c r="AR2401" s="179">
        <v>0.73499999999999999</v>
      </c>
      <c r="AS2401" s="180" t="s">
        <v>8600</v>
      </c>
      <c r="AT2401" s="181">
        <v>1000</v>
      </c>
      <c r="AU2401" s="181">
        <v>12</v>
      </c>
      <c r="AV2401" s="180" t="s">
        <v>8988</v>
      </c>
    </row>
    <row r="2402" spans="1:48" ht="30" x14ac:dyDescent="0.2">
      <c r="A2402" s="92" t="s">
        <v>8991</v>
      </c>
      <c r="B2402" s="92" t="s">
        <v>8992</v>
      </c>
      <c r="C2402" s="117" t="s">
        <v>166</v>
      </c>
      <c r="D2402" s="92" t="s">
        <v>377</v>
      </c>
      <c r="E2402" s="92" t="s">
        <v>8993</v>
      </c>
      <c r="F2402" s="92" t="s">
        <v>8599</v>
      </c>
      <c r="G2402" s="92" t="s">
        <v>8600</v>
      </c>
      <c r="H2402" s="92" t="s">
        <v>8601</v>
      </c>
      <c r="I2402" s="118" t="s">
        <v>8992</v>
      </c>
      <c r="J2402" s="119">
        <v>3</v>
      </c>
      <c r="K2402" s="119">
        <v>1000</v>
      </c>
      <c r="L2402" s="119">
        <f t="shared" si="277"/>
        <v>622</v>
      </c>
      <c r="M2402" s="119"/>
      <c r="N2402" s="48" t="s">
        <v>173</v>
      </c>
      <c r="P2402" s="119">
        <v>0</v>
      </c>
      <c r="Q2402" s="119">
        <v>0</v>
      </c>
      <c r="R2402" s="119">
        <v>0</v>
      </c>
      <c r="S2402" s="119">
        <f t="shared" si="273"/>
        <v>0</v>
      </c>
      <c r="T2402" s="119">
        <f t="shared" si="274"/>
        <v>0</v>
      </c>
      <c r="U2402" s="119">
        <v>378</v>
      </c>
      <c r="V2402" s="119">
        <v>378</v>
      </c>
      <c r="W2402" s="119">
        <v>378</v>
      </c>
      <c r="X2402" s="119">
        <f t="shared" si="276"/>
        <v>-756</v>
      </c>
      <c r="Y2402" s="92" t="s">
        <v>12848</v>
      </c>
      <c r="Z2402" s="93">
        <v>0.45</v>
      </c>
      <c r="AA2402" s="178">
        <v>0.45</v>
      </c>
      <c r="AB2402" s="93">
        <f t="shared" si="275"/>
        <v>0</v>
      </c>
      <c r="AE2402" s="48" t="s">
        <v>15766</v>
      </c>
      <c r="AF2402" s="199">
        <v>0.45</v>
      </c>
      <c r="AG2402" s="200"/>
      <c r="AK2402" s="48" t="s">
        <v>15148</v>
      </c>
      <c r="AM2402" s="48" t="s">
        <v>3846</v>
      </c>
      <c r="AN2402" s="48" t="s">
        <v>8160</v>
      </c>
      <c r="AQ2402" s="123"/>
      <c r="AR2402" s="179">
        <v>0.45</v>
      </c>
      <c r="AS2402" s="180" t="s">
        <v>8600</v>
      </c>
      <c r="AT2402" s="181">
        <v>1000</v>
      </c>
      <c r="AU2402" s="181">
        <v>3</v>
      </c>
      <c r="AV2402" s="180" t="s">
        <v>8992</v>
      </c>
    </row>
    <row r="2403" spans="1:48" ht="30" x14ac:dyDescent="0.2">
      <c r="A2403" s="92" t="s">
        <v>8994</v>
      </c>
      <c r="B2403" s="92" t="s">
        <v>8995</v>
      </c>
      <c r="C2403" s="117" t="s">
        <v>166</v>
      </c>
      <c r="D2403" s="92" t="s">
        <v>377</v>
      </c>
      <c r="E2403" s="92" t="s">
        <v>8996</v>
      </c>
      <c r="F2403" s="92" t="s">
        <v>8599</v>
      </c>
      <c r="G2403" s="92" t="s">
        <v>8600</v>
      </c>
      <c r="H2403" s="92" t="s">
        <v>8601</v>
      </c>
      <c r="I2403" s="118" t="s">
        <v>8995</v>
      </c>
      <c r="J2403" s="119">
        <v>2</v>
      </c>
      <c r="K2403" s="119">
        <v>1000</v>
      </c>
      <c r="L2403" s="119">
        <f t="shared" si="277"/>
        <v>487</v>
      </c>
      <c r="N2403" s="48" t="s">
        <v>173</v>
      </c>
      <c r="P2403" s="119">
        <v>0</v>
      </c>
      <c r="Q2403" s="119">
        <v>0</v>
      </c>
      <c r="R2403" s="119">
        <v>0</v>
      </c>
      <c r="S2403" s="119">
        <f t="shared" si="273"/>
        <v>0</v>
      </c>
      <c r="T2403" s="119">
        <f t="shared" si="274"/>
        <v>0</v>
      </c>
      <c r="U2403" s="119">
        <v>513</v>
      </c>
      <c r="V2403" s="119">
        <v>429</v>
      </c>
      <c r="W2403" s="119">
        <v>429</v>
      </c>
      <c r="X2403" s="119">
        <f t="shared" si="276"/>
        <v>-942</v>
      </c>
      <c r="Y2403" s="92" t="s">
        <v>12848</v>
      </c>
      <c r="Z2403" s="93">
        <v>1.7</v>
      </c>
      <c r="AA2403" s="178">
        <v>0.68600000000000005</v>
      </c>
      <c r="AB2403" s="93">
        <f t="shared" si="275"/>
        <v>-1.0139999999999998</v>
      </c>
      <c r="AE2403" s="48" t="s">
        <v>15767</v>
      </c>
      <c r="AF2403" s="199">
        <v>0.68600000000000005</v>
      </c>
      <c r="AG2403" s="200"/>
      <c r="AK2403" s="200" t="s">
        <v>15768</v>
      </c>
      <c r="AM2403" s="48" t="s">
        <v>3846</v>
      </c>
      <c r="AN2403" s="48" t="s">
        <v>8160</v>
      </c>
      <c r="AQ2403" s="123"/>
      <c r="AR2403" s="179">
        <v>0.68600000000000005</v>
      </c>
      <c r="AS2403" s="180" t="s">
        <v>8600</v>
      </c>
      <c r="AT2403" s="181">
        <v>1000</v>
      </c>
      <c r="AU2403" s="181">
        <v>3</v>
      </c>
      <c r="AV2403" s="180" t="s">
        <v>8995</v>
      </c>
    </row>
    <row r="2404" spans="1:48" ht="75" x14ac:dyDescent="0.2">
      <c r="A2404" s="92" t="s">
        <v>8997</v>
      </c>
      <c r="B2404" s="92" t="s">
        <v>8998</v>
      </c>
      <c r="C2404" s="117" t="s">
        <v>166</v>
      </c>
      <c r="D2404" s="92" t="s">
        <v>377</v>
      </c>
      <c r="E2404" s="92" t="s">
        <v>8999</v>
      </c>
      <c r="F2404" s="92" t="s">
        <v>8599</v>
      </c>
      <c r="G2404" s="92" t="s">
        <v>8600</v>
      </c>
      <c r="H2404" s="92" t="s">
        <v>8601</v>
      </c>
      <c r="I2404" s="118" t="s">
        <v>8998</v>
      </c>
      <c r="J2404" s="119">
        <v>3</v>
      </c>
      <c r="K2404" s="119">
        <v>100</v>
      </c>
      <c r="L2404" s="119">
        <f t="shared" si="277"/>
        <v>-205</v>
      </c>
      <c r="N2404" s="48" t="s">
        <v>173</v>
      </c>
      <c r="P2404" s="119">
        <v>0</v>
      </c>
      <c r="Q2404" s="119">
        <v>0</v>
      </c>
      <c r="R2404" s="119">
        <v>0</v>
      </c>
      <c r="S2404" s="119">
        <f t="shared" si="273"/>
        <v>0</v>
      </c>
      <c r="T2404" s="119">
        <f t="shared" si="274"/>
        <v>0</v>
      </c>
      <c r="U2404" s="119">
        <v>305</v>
      </c>
      <c r="V2404" s="119">
        <v>198</v>
      </c>
      <c r="W2404" s="119">
        <v>198</v>
      </c>
      <c r="X2404" s="119">
        <f t="shared" si="276"/>
        <v>-503</v>
      </c>
      <c r="Y2404" s="92" t="s">
        <v>12848</v>
      </c>
      <c r="Z2404" s="93">
        <v>2.38</v>
      </c>
      <c r="AA2404" s="178">
        <v>2.38</v>
      </c>
      <c r="AB2404" s="93">
        <f t="shared" si="275"/>
        <v>0</v>
      </c>
      <c r="AE2404" s="48" t="s">
        <v>15767</v>
      </c>
      <c r="AF2404" s="199">
        <v>2.38</v>
      </c>
      <c r="AG2404" s="200"/>
      <c r="AH2404" s="122">
        <v>500</v>
      </c>
      <c r="AK2404" s="200" t="s">
        <v>15772</v>
      </c>
      <c r="AM2404" s="48" t="s">
        <v>3846</v>
      </c>
      <c r="AN2404" s="48" t="s">
        <v>8160</v>
      </c>
      <c r="AQ2404" s="123" t="s">
        <v>15819</v>
      </c>
      <c r="AR2404" s="179">
        <v>2.38</v>
      </c>
      <c r="AS2404" s="180" t="s">
        <v>8600</v>
      </c>
      <c r="AT2404" s="181">
        <v>100</v>
      </c>
      <c r="AU2404" s="181">
        <v>12</v>
      </c>
      <c r="AV2404" s="180" t="s">
        <v>8998</v>
      </c>
    </row>
    <row r="2405" spans="1:48" ht="30" x14ac:dyDescent="0.2">
      <c r="A2405" s="92" t="s">
        <v>9000</v>
      </c>
      <c r="B2405" s="92" t="s">
        <v>9001</v>
      </c>
      <c r="C2405" s="117" t="s">
        <v>166</v>
      </c>
      <c r="D2405" s="92" t="s">
        <v>377</v>
      </c>
      <c r="E2405" s="92" t="s">
        <v>9002</v>
      </c>
      <c r="F2405" s="92" t="s">
        <v>8599</v>
      </c>
      <c r="G2405" s="92" t="s">
        <v>8600</v>
      </c>
      <c r="H2405" s="92" t="s">
        <v>8601</v>
      </c>
      <c r="I2405" s="118" t="s">
        <v>9001</v>
      </c>
      <c r="J2405" s="119">
        <v>3</v>
      </c>
      <c r="K2405" s="119">
        <v>1000</v>
      </c>
      <c r="L2405" s="119">
        <f t="shared" si="277"/>
        <v>820</v>
      </c>
      <c r="M2405" s="119"/>
      <c r="N2405" s="48" t="s">
        <v>173</v>
      </c>
      <c r="P2405" s="119">
        <v>0</v>
      </c>
      <c r="Q2405" s="119">
        <v>0</v>
      </c>
      <c r="R2405" s="119">
        <v>0</v>
      </c>
      <c r="S2405" s="119">
        <f t="shared" si="273"/>
        <v>0</v>
      </c>
      <c r="T2405" s="119">
        <f t="shared" si="274"/>
        <v>0</v>
      </c>
      <c r="U2405" s="119">
        <v>180</v>
      </c>
      <c r="V2405" s="119">
        <v>15</v>
      </c>
      <c r="W2405" s="119">
        <v>0</v>
      </c>
      <c r="X2405" s="119">
        <f t="shared" si="276"/>
        <v>-195</v>
      </c>
      <c r="Y2405" s="92" t="s">
        <v>12848</v>
      </c>
      <c r="Z2405" s="93">
        <v>0.73</v>
      </c>
      <c r="AA2405" s="178">
        <v>0.73</v>
      </c>
      <c r="AB2405" s="93">
        <f t="shared" si="275"/>
        <v>0</v>
      </c>
      <c r="AE2405" s="48" t="s">
        <v>15766</v>
      </c>
      <c r="AF2405" s="199">
        <v>0.73</v>
      </c>
      <c r="AG2405" s="200"/>
      <c r="AK2405" s="48" t="s">
        <v>15148</v>
      </c>
      <c r="AM2405" s="48" t="s">
        <v>3846</v>
      </c>
      <c r="AN2405" s="48" t="s">
        <v>8160</v>
      </c>
      <c r="AQ2405" s="123"/>
      <c r="AR2405" s="179">
        <v>0.73</v>
      </c>
      <c r="AS2405" s="180" t="s">
        <v>8796</v>
      </c>
      <c r="AT2405" s="181">
        <v>1000</v>
      </c>
      <c r="AU2405" s="181">
        <v>3</v>
      </c>
      <c r="AV2405" s="180" t="s">
        <v>9001</v>
      </c>
    </row>
    <row r="2406" spans="1:48" ht="30" x14ac:dyDescent="0.2">
      <c r="A2406" s="92" t="s">
        <v>9003</v>
      </c>
      <c r="B2406" s="92" t="s">
        <v>9004</v>
      </c>
      <c r="C2406" s="117" t="s">
        <v>166</v>
      </c>
      <c r="D2406" s="92" t="s">
        <v>377</v>
      </c>
      <c r="E2406" s="92" t="s">
        <v>9005</v>
      </c>
      <c r="F2406" s="92" t="s">
        <v>8599</v>
      </c>
      <c r="G2406" s="92" t="s">
        <v>8600</v>
      </c>
      <c r="H2406" s="92" t="s">
        <v>8601</v>
      </c>
      <c r="I2406" s="118" t="s">
        <v>9004</v>
      </c>
      <c r="J2406" s="119">
        <v>3</v>
      </c>
      <c r="K2406" s="119">
        <v>1000</v>
      </c>
      <c r="L2406" s="119">
        <f t="shared" si="277"/>
        <v>920</v>
      </c>
      <c r="N2406" s="48" t="s">
        <v>173</v>
      </c>
      <c r="P2406" s="119">
        <v>0</v>
      </c>
      <c r="Q2406" s="119">
        <v>0</v>
      </c>
      <c r="R2406" s="119">
        <v>0</v>
      </c>
      <c r="S2406" s="119">
        <f t="shared" si="273"/>
        <v>0</v>
      </c>
      <c r="T2406" s="119">
        <f t="shared" si="274"/>
        <v>0</v>
      </c>
      <c r="U2406" s="119">
        <v>80</v>
      </c>
      <c r="V2406" s="119">
        <v>0</v>
      </c>
      <c r="W2406" s="119">
        <v>0</v>
      </c>
      <c r="X2406" s="119">
        <f t="shared" si="276"/>
        <v>-80</v>
      </c>
      <c r="Y2406" s="92" t="s">
        <v>12848</v>
      </c>
      <c r="Z2406" s="93">
        <v>0.73</v>
      </c>
      <c r="AA2406" s="178">
        <v>0.73</v>
      </c>
      <c r="AB2406" s="93">
        <f t="shared" si="275"/>
        <v>0</v>
      </c>
      <c r="AE2406" s="48" t="s">
        <v>15766</v>
      </c>
      <c r="AF2406" s="199">
        <v>0.73</v>
      </c>
      <c r="AG2406" s="200"/>
      <c r="AK2406" s="48" t="s">
        <v>15148</v>
      </c>
      <c r="AM2406" s="48" t="s">
        <v>3846</v>
      </c>
      <c r="AN2406" s="48" t="s">
        <v>8160</v>
      </c>
      <c r="AQ2406" s="123"/>
      <c r="AR2406" s="179">
        <v>0.73</v>
      </c>
      <c r="AS2406" s="180" t="s">
        <v>8796</v>
      </c>
      <c r="AT2406" s="181">
        <v>1000</v>
      </c>
      <c r="AU2406" s="181">
        <v>3</v>
      </c>
      <c r="AV2406" s="180" t="s">
        <v>9004</v>
      </c>
    </row>
    <row r="2407" spans="1:48" ht="60" x14ac:dyDescent="0.2">
      <c r="A2407" s="142" t="s">
        <v>15820</v>
      </c>
      <c r="B2407" s="92" t="s">
        <v>15821</v>
      </c>
      <c r="C2407" s="117" t="s">
        <v>166</v>
      </c>
      <c r="D2407" s="92" t="s">
        <v>228</v>
      </c>
      <c r="E2407" s="92" t="s">
        <v>9008</v>
      </c>
      <c r="F2407" s="92" t="s">
        <v>8599</v>
      </c>
      <c r="G2407" s="92" t="s">
        <v>8600</v>
      </c>
      <c r="H2407" s="92" t="s">
        <v>8601</v>
      </c>
      <c r="I2407" s="92" t="s">
        <v>15821</v>
      </c>
      <c r="J2407" s="119">
        <v>3</v>
      </c>
      <c r="K2407" s="119">
        <v>1000</v>
      </c>
      <c r="N2407" s="48" t="s">
        <v>173</v>
      </c>
      <c r="O2407" s="48" t="s">
        <v>12932</v>
      </c>
      <c r="P2407" s="119">
        <v>0</v>
      </c>
      <c r="Q2407" s="119">
        <v>0</v>
      </c>
      <c r="R2407" s="119">
        <v>0</v>
      </c>
      <c r="S2407" s="119">
        <f t="shared" si="273"/>
        <v>0</v>
      </c>
      <c r="T2407" s="119">
        <f t="shared" si="274"/>
        <v>0</v>
      </c>
      <c r="U2407" s="119">
        <v>0</v>
      </c>
      <c r="V2407" s="119">
        <v>0</v>
      </c>
      <c r="W2407" s="119">
        <v>0</v>
      </c>
      <c r="X2407" s="119">
        <f t="shared" si="276"/>
        <v>0</v>
      </c>
      <c r="Y2407" s="92" t="s">
        <v>12844</v>
      </c>
      <c r="Z2407" s="93">
        <v>0.7</v>
      </c>
      <c r="AA2407" s="178">
        <v>0.68600000000000005</v>
      </c>
      <c r="AB2407" s="93">
        <f t="shared" si="275"/>
        <v>-1.3999999999999901E-2</v>
      </c>
      <c r="AE2407" s="48" t="s">
        <v>15767</v>
      </c>
      <c r="AF2407" s="199">
        <v>0.68600000000000005</v>
      </c>
      <c r="AG2407" s="200" t="s">
        <v>15822</v>
      </c>
      <c r="AK2407" s="200" t="s">
        <v>15823</v>
      </c>
      <c r="AM2407" s="48" t="s">
        <v>3846</v>
      </c>
      <c r="AN2407" s="48" t="s">
        <v>8160</v>
      </c>
      <c r="AQ2407" s="123" t="s">
        <v>15824</v>
      </c>
      <c r="AR2407" s="179">
        <v>0.68600000000000005</v>
      </c>
      <c r="AS2407" s="180" t="s">
        <v>8600</v>
      </c>
      <c r="AT2407" s="181">
        <v>1000</v>
      </c>
      <c r="AU2407" s="181">
        <v>2</v>
      </c>
      <c r="AV2407" s="180" t="s">
        <v>15821</v>
      </c>
    </row>
    <row r="2408" spans="1:48" ht="30" x14ac:dyDescent="0.2">
      <c r="A2408" s="92" t="s">
        <v>9006</v>
      </c>
      <c r="B2408" s="92" t="s">
        <v>9007</v>
      </c>
      <c r="C2408" s="117" t="s">
        <v>166</v>
      </c>
      <c r="D2408" s="92" t="s">
        <v>2310</v>
      </c>
      <c r="E2408" s="92" t="s">
        <v>9008</v>
      </c>
      <c r="F2408" s="92" t="s">
        <v>8599</v>
      </c>
      <c r="G2408" s="92" t="s">
        <v>8600</v>
      </c>
      <c r="H2408" s="92" t="s">
        <v>8601</v>
      </c>
      <c r="I2408" s="118" t="s">
        <v>9007</v>
      </c>
      <c r="J2408" s="119">
        <v>3</v>
      </c>
      <c r="K2408" s="119">
        <v>1000</v>
      </c>
      <c r="L2408" s="119">
        <f>K2408-U2408</f>
        <v>-1353</v>
      </c>
      <c r="N2408" s="48" t="s">
        <v>173</v>
      </c>
      <c r="P2408" s="119">
        <v>0</v>
      </c>
      <c r="Q2408" s="119">
        <v>0</v>
      </c>
      <c r="R2408" s="119">
        <v>0</v>
      </c>
      <c r="S2408" s="119">
        <f t="shared" si="273"/>
        <v>0</v>
      </c>
      <c r="T2408" s="119">
        <f t="shared" si="274"/>
        <v>0</v>
      </c>
      <c r="U2408" s="119">
        <v>2353</v>
      </c>
      <c r="V2408" s="119">
        <v>1890</v>
      </c>
      <c r="W2408" s="119">
        <v>1944</v>
      </c>
      <c r="X2408" s="119">
        <f t="shared" si="276"/>
        <v>-4243</v>
      </c>
      <c r="Y2408" s="92" t="s">
        <v>12848</v>
      </c>
      <c r="Z2408" s="93">
        <v>0.9</v>
      </c>
      <c r="AA2408" s="178">
        <v>0.9</v>
      </c>
      <c r="AB2408" s="93">
        <f t="shared" si="275"/>
        <v>0</v>
      </c>
      <c r="AE2408" s="48" t="s">
        <v>15766</v>
      </c>
      <c r="AF2408" s="199">
        <v>0.9</v>
      </c>
      <c r="AG2408" s="200"/>
      <c r="AK2408" s="48" t="s">
        <v>15148</v>
      </c>
      <c r="AM2408" s="48" t="s">
        <v>3846</v>
      </c>
      <c r="AN2408" s="48" t="s">
        <v>8160</v>
      </c>
      <c r="AQ2408" s="123"/>
      <c r="AR2408" s="179">
        <v>0.9</v>
      </c>
      <c r="AS2408" s="180" t="s">
        <v>8796</v>
      </c>
      <c r="AT2408" s="181">
        <v>1000</v>
      </c>
      <c r="AU2408" s="181">
        <v>12</v>
      </c>
      <c r="AV2408" s="180" t="s">
        <v>9007</v>
      </c>
    </row>
    <row r="2409" spans="1:48" ht="90" x14ac:dyDescent="0.2">
      <c r="A2409" s="129" t="s">
        <v>15825</v>
      </c>
      <c r="B2409" s="129" t="s">
        <v>15826</v>
      </c>
      <c r="C2409" s="117" t="s">
        <v>166</v>
      </c>
      <c r="D2409" s="92" t="s">
        <v>377</v>
      </c>
      <c r="E2409" s="92" t="s">
        <v>15827</v>
      </c>
      <c r="F2409" s="92" t="s">
        <v>8599</v>
      </c>
      <c r="G2409" s="92" t="s">
        <v>8601</v>
      </c>
      <c r="H2409" s="92" t="s">
        <v>8796</v>
      </c>
      <c r="I2409" s="92" t="s">
        <v>15826</v>
      </c>
      <c r="J2409" s="119">
        <v>19</v>
      </c>
      <c r="K2409" s="119">
        <v>1000</v>
      </c>
      <c r="N2409" s="48" t="s">
        <v>173</v>
      </c>
      <c r="O2409" s="48" t="s">
        <v>278</v>
      </c>
      <c r="P2409" s="119">
        <v>0</v>
      </c>
      <c r="Q2409" s="119">
        <v>0</v>
      </c>
      <c r="R2409" s="119">
        <v>0</v>
      </c>
      <c r="S2409" s="119">
        <f t="shared" si="273"/>
        <v>0</v>
      </c>
      <c r="T2409" s="119">
        <f t="shared" si="274"/>
        <v>0</v>
      </c>
      <c r="U2409" s="119">
        <v>0</v>
      </c>
      <c r="V2409" s="119">
        <v>0</v>
      </c>
      <c r="W2409" s="119">
        <v>0</v>
      </c>
      <c r="X2409" s="119">
        <f t="shared" si="276"/>
        <v>0</v>
      </c>
      <c r="Y2409" s="92" t="s">
        <v>12844</v>
      </c>
      <c r="Z2409" s="130">
        <v>0.7056</v>
      </c>
      <c r="AA2409" s="178">
        <v>0.7056</v>
      </c>
      <c r="AB2409" s="93">
        <f t="shared" si="275"/>
        <v>0</v>
      </c>
      <c r="AC2409" s="48" t="s">
        <v>12974</v>
      </c>
      <c r="AE2409" s="48" t="s">
        <v>15767</v>
      </c>
      <c r="AF2409" s="199">
        <v>0.7056</v>
      </c>
      <c r="AG2409" s="200" t="s">
        <v>15822</v>
      </c>
      <c r="AK2409" s="200" t="s">
        <v>15828</v>
      </c>
      <c r="AM2409" s="131" t="s">
        <v>3846</v>
      </c>
      <c r="AN2409" s="131" t="s">
        <v>8160</v>
      </c>
      <c r="AQ2409" s="123" t="s">
        <v>15829</v>
      </c>
      <c r="AR2409" s="179">
        <v>0.7056</v>
      </c>
      <c r="AS2409" s="180" t="s">
        <v>8600</v>
      </c>
      <c r="AT2409" s="181">
        <v>1000</v>
      </c>
      <c r="AU2409" s="181">
        <v>3</v>
      </c>
      <c r="AV2409" s="180" t="s">
        <v>15826</v>
      </c>
    </row>
    <row r="2410" spans="1:48" ht="30" x14ac:dyDescent="0.2">
      <c r="A2410" s="92" t="s">
        <v>9009</v>
      </c>
      <c r="B2410" s="92" t="s">
        <v>9010</v>
      </c>
      <c r="C2410" s="117" t="s">
        <v>166</v>
      </c>
      <c r="D2410" s="92" t="s">
        <v>377</v>
      </c>
      <c r="E2410" s="92" t="s">
        <v>9011</v>
      </c>
      <c r="F2410" s="92" t="s">
        <v>8599</v>
      </c>
      <c r="G2410" s="92" t="s">
        <v>8600</v>
      </c>
      <c r="H2410" s="92" t="s">
        <v>8601</v>
      </c>
      <c r="I2410" s="118" t="s">
        <v>9010</v>
      </c>
      <c r="J2410" s="119">
        <v>3</v>
      </c>
      <c r="K2410" s="119">
        <v>1000</v>
      </c>
      <c r="L2410" s="119">
        <f>K2410-U2410</f>
        <v>816</v>
      </c>
      <c r="N2410" s="48" t="s">
        <v>173</v>
      </c>
      <c r="P2410" s="119">
        <v>0</v>
      </c>
      <c r="Q2410" s="119">
        <v>0</v>
      </c>
      <c r="R2410" s="119">
        <v>0</v>
      </c>
      <c r="S2410" s="119">
        <f t="shared" si="273"/>
        <v>0</v>
      </c>
      <c r="T2410" s="119">
        <f t="shared" si="274"/>
        <v>0</v>
      </c>
      <c r="U2410" s="119">
        <v>184</v>
      </c>
      <c r="V2410" s="119">
        <v>408</v>
      </c>
      <c r="W2410" s="119">
        <v>408</v>
      </c>
      <c r="X2410" s="119">
        <f t="shared" si="276"/>
        <v>-592</v>
      </c>
      <c r="Y2410" s="92" t="s">
        <v>12848</v>
      </c>
      <c r="Z2410" s="93">
        <v>0.35</v>
      </c>
      <c r="AA2410" s="178">
        <v>0.35</v>
      </c>
      <c r="AB2410" s="93">
        <f t="shared" si="275"/>
        <v>0</v>
      </c>
      <c r="AE2410" s="48" t="s">
        <v>15766</v>
      </c>
      <c r="AF2410" s="199">
        <v>0.35</v>
      </c>
      <c r="AG2410" s="200"/>
      <c r="AK2410" s="48" t="s">
        <v>15148</v>
      </c>
      <c r="AM2410" s="48" t="s">
        <v>3846</v>
      </c>
      <c r="AN2410" s="48" t="s">
        <v>8160</v>
      </c>
      <c r="AQ2410" s="123"/>
      <c r="AR2410" s="179">
        <v>0.35</v>
      </c>
      <c r="AS2410" s="180" t="s">
        <v>8600</v>
      </c>
      <c r="AT2410" s="181">
        <v>1000</v>
      </c>
      <c r="AU2410" s="181">
        <v>3</v>
      </c>
      <c r="AV2410" s="180" t="s">
        <v>9010</v>
      </c>
    </row>
    <row r="2411" spans="1:48" ht="30" x14ac:dyDescent="0.2">
      <c r="A2411" s="92" t="s">
        <v>9012</v>
      </c>
      <c r="B2411" s="92" t="s">
        <v>9013</v>
      </c>
      <c r="C2411" s="117" t="s">
        <v>166</v>
      </c>
      <c r="D2411" s="92" t="s">
        <v>377</v>
      </c>
      <c r="E2411" s="92" t="s">
        <v>9014</v>
      </c>
      <c r="F2411" s="92" t="s">
        <v>8599</v>
      </c>
      <c r="G2411" s="92" t="s">
        <v>8600</v>
      </c>
      <c r="H2411" s="92" t="s">
        <v>8601</v>
      </c>
      <c r="I2411" s="118" t="s">
        <v>9013</v>
      </c>
      <c r="J2411" s="119">
        <v>3</v>
      </c>
      <c r="K2411" s="119">
        <v>1000</v>
      </c>
      <c r="L2411" s="119">
        <f>K2411-U2411</f>
        <v>1000</v>
      </c>
      <c r="M2411" s="119">
        <v>330</v>
      </c>
      <c r="N2411" s="48" t="s">
        <v>173</v>
      </c>
      <c r="P2411" s="119">
        <v>0</v>
      </c>
      <c r="Q2411" s="119">
        <v>0</v>
      </c>
      <c r="R2411" s="119">
        <v>0</v>
      </c>
      <c r="S2411" s="119">
        <f t="shared" si="273"/>
        <v>0</v>
      </c>
      <c r="T2411" s="119">
        <f t="shared" si="274"/>
        <v>0</v>
      </c>
      <c r="U2411" s="119">
        <v>0</v>
      </c>
      <c r="V2411" s="119">
        <v>0</v>
      </c>
      <c r="W2411" s="119">
        <v>0</v>
      </c>
      <c r="X2411" s="119">
        <f t="shared" si="276"/>
        <v>0</v>
      </c>
      <c r="Y2411" s="92" t="s">
        <v>12844</v>
      </c>
      <c r="Z2411" s="93">
        <v>0.33</v>
      </c>
      <c r="AA2411" s="178">
        <v>0.33</v>
      </c>
      <c r="AB2411" s="93">
        <f t="shared" si="275"/>
        <v>0</v>
      </c>
      <c r="AE2411" s="48" t="s">
        <v>15766</v>
      </c>
      <c r="AF2411" s="199">
        <v>0.33</v>
      </c>
      <c r="AG2411" s="200"/>
      <c r="AK2411" s="48" t="s">
        <v>15148</v>
      </c>
      <c r="AM2411" s="48" t="s">
        <v>3846</v>
      </c>
      <c r="AN2411" s="48" t="s">
        <v>8160</v>
      </c>
      <c r="AQ2411" s="123"/>
      <c r="AR2411" s="179">
        <v>0.33</v>
      </c>
      <c r="AS2411" s="180" t="s">
        <v>8600</v>
      </c>
      <c r="AT2411" s="181">
        <v>1000</v>
      </c>
      <c r="AU2411" s="181">
        <v>3</v>
      </c>
      <c r="AV2411" s="180" t="s">
        <v>9013</v>
      </c>
    </row>
    <row r="2412" spans="1:48" ht="45" x14ac:dyDescent="0.2">
      <c r="A2412" s="142" t="s">
        <v>15830</v>
      </c>
      <c r="B2412" s="92" t="s">
        <v>15831</v>
      </c>
      <c r="C2412" s="117" t="s">
        <v>166</v>
      </c>
      <c r="D2412" s="92" t="s">
        <v>228</v>
      </c>
      <c r="E2412" s="92" t="s">
        <v>9014</v>
      </c>
      <c r="F2412" s="92" t="s">
        <v>8599</v>
      </c>
      <c r="G2412" s="92" t="s">
        <v>8600</v>
      </c>
      <c r="H2412" s="92" t="s">
        <v>8601</v>
      </c>
      <c r="I2412" s="92" t="s">
        <v>15831</v>
      </c>
      <c r="J2412" s="119">
        <v>3</v>
      </c>
      <c r="K2412" s="119">
        <v>1000</v>
      </c>
      <c r="N2412" s="48" t="s">
        <v>173</v>
      </c>
      <c r="O2412" s="48" t="s">
        <v>12932</v>
      </c>
      <c r="P2412" s="119">
        <v>0</v>
      </c>
      <c r="Q2412" s="119">
        <v>0</v>
      </c>
      <c r="R2412" s="119">
        <v>0</v>
      </c>
      <c r="S2412" s="119">
        <f t="shared" si="273"/>
        <v>0</v>
      </c>
      <c r="T2412" s="119">
        <f t="shared" si="274"/>
        <v>0</v>
      </c>
      <c r="U2412" s="119">
        <v>184</v>
      </c>
      <c r="V2412" s="119">
        <v>408</v>
      </c>
      <c r="W2412" s="119">
        <v>408</v>
      </c>
      <c r="X2412" s="119">
        <f t="shared" si="276"/>
        <v>-592</v>
      </c>
      <c r="Y2412" s="92" t="s">
        <v>12848</v>
      </c>
      <c r="Z2412" s="93">
        <v>0.7</v>
      </c>
      <c r="AA2412" s="178">
        <v>0.7</v>
      </c>
      <c r="AB2412" s="93">
        <f t="shared" si="275"/>
        <v>0</v>
      </c>
      <c r="AE2412" s="48" t="s">
        <v>15145</v>
      </c>
      <c r="AF2412" s="172">
        <v>0.7</v>
      </c>
      <c r="AG2412" s="200"/>
      <c r="AK2412" s="200" t="s">
        <v>15832</v>
      </c>
      <c r="AM2412" s="48" t="s">
        <v>3846</v>
      </c>
      <c r="AN2412" s="48" t="s">
        <v>8160</v>
      </c>
      <c r="AQ2412" s="123"/>
      <c r="AR2412" s="179">
        <v>0.7</v>
      </c>
      <c r="AS2412" s="180" t="s">
        <v>8600</v>
      </c>
      <c r="AT2412" s="181">
        <v>1000</v>
      </c>
      <c r="AU2412" s="181">
        <v>2</v>
      </c>
      <c r="AV2412" s="180" t="s">
        <v>15831</v>
      </c>
    </row>
    <row r="2413" spans="1:48" ht="90" x14ac:dyDescent="0.2">
      <c r="A2413" s="129" t="s">
        <v>15833</v>
      </c>
      <c r="B2413" s="129" t="s">
        <v>15834</v>
      </c>
      <c r="C2413" s="117" t="s">
        <v>166</v>
      </c>
      <c r="D2413" s="92" t="s">
        <v>2310</v>
      </c>
      <c r="E2413" s="92" t="s">
        <v>15835</v>
      </c>
      <c r="F2413" s="92" t="s">
        <v>15796</v>
      </c>
      <c r="G2413" s="92" t="s">
        <v>8601</v>
      </c>
      <c r="H2413" s="92" t="s">
        <v>8601</v>
      </c>
      <c r="I2413" s="118" t="s">
        <v>15834</v>
      </c>
      <c r="J2413" s="119">
        <v>2</v>
      </c>
      <c r="K2413" s="119">
        <v>100</v>
      </c>
      <c r="N2413" s="48" t="s">
        <v>173</v>
      </c>
      <c r="P2413" s="119">
        <v>0</v>
      </c>
      <c r="Q2413" s="119">
        <v>0</v>
      </c>
      <c r="R2413" s="119">
        <v>0</v>
      </c>
      <c r="S2413" s="119">
        <f t="shared" si="273"/>
        <v>0</v>
      </c>
      <c r="T2413" s="119">
        <f t="shared" si="274"/>
        <v>0</v>
      </c>
      <c r="U2413" s="119">
        <v>0</v>
      </c>
      <c r="V2413" s="119">
        <v>0</v>
      </c>
      <c r="W2413" s="119">
        <v>0</v>
      </c>
      <c r="X2413" s="119">
        <f t="shared" si="276"/>
        <v>0</v>
      </c>
      <c r="Y2413" s="92" t="s">
        <v>279</v>
      </c>
      <c r="Z2413" s="130">
        <v>0.41</v>
      </c>
      <c r="AA2413" s="178">
        <v>0.41</v>
      </c>
      <c r="AB2413" s="93">
        <f t="shared" si="275"/>
        <v>0</v>
      </c>
      <c r="AC2413" s="48" t="s">
        <v>12974</v>
      </c>
      <c r="AE2413" s="48" t="s">
        <v>15145</v>
      </c>
      <c r="AF2413" s="172">
        <v>0.41</v>
      </c>
      <c r="AK2413" s="48" t="s">
        <v>15659</v>
      </c>
      <c r="AM2413" s="131" t="s">
        <v>3846</v>
      </c>
      <c r="AN2413" s="131" t="s">
        <v>8160</v>
      </c>
      <c r="AQ2413" s="123"/>
      <c r="AR2413" s="179">
        <v>0.41</v>
      </c>
      <c r="AS2413" s="180" t="s">
        <v>8600</v>
      </c>
      <c r="AT2413" s="181">
        <v>2</v>
      </c>
      <c r="AU2413" s="181">
        <v>100</v>
      </c>
      <c r="AV2413" s="180" t="s">
        <v>15834</v>
      </c>
    </row>
    <row r="2414" spans="1:48" ht="30" x14ac:dyDescent="0.2">
      <c r="A2414" s="92" t="s">
        <v>9015</v>
      </c>
      <c r="B2414" s="92" t="s">
        <v>9016</v>
      </c>
      <c r="C2414" s="117" t="s">
        <v>166</v>
      </c>
      <c r="D2414" s="92" t="s">
        <v>377</v>
      </c>
      <c r="E2414" s="92" t="s">
        <v>9017</v>
      </c>
      <c r="F2414" s="92" t="s">
        <v>8599</v>
      </c>
      <c r="G2414" s="92" t="s">
        <v>8600</v>
      </c>
      <c r="H2414" s="92" t="s">
        <v>8601</v>
      </c>
      <c r="I2414" s="118" t="s">
        <v>9016</v>
      </c>
      <c r="J2414" s="119">
        <v>3</v>
      </c>
      <c r="K2414" s="119">
        <v>1000</v>
      </c>
      <c r="L2414" s="119">
        <f>K2414-U2414</f>
        <v>816</v>
      </c>
      <c r="N2414" s="48" t="s">
        <v>173</v>
      </c>
      <c r="P2414" s="119">
        <v>0</v>
      </c>
      <c r="Q2414" s="119">
        <v>0</v>
      </c>
      <c r="R2414" s="119">
        <v>0</v>
      </c>
      <c r="S2414" s="119">
        <f t="shared" si="273"/>
        <v>0</v>
      </c>
      <c r="T2414" s="119">
        <f t="shared" si="274"/>
        <v>0</v>
      </c>
      <c r="U2414" s="119">
        <v>184</v>
      </c>
      <c r="V2414" s="119">
        <v>408</v>
      </c>
      <c r="W2414" s="119">
        <v>408</v>
      </c>
      <c r="X2414" s="119">
        <f t="shared" si="276"/>
        <v>-592</v>
      </c>
      <c r="Y2414" s="92" t="s">
        <v>12848</v>
      </c>
      <c r="Z2414" s="93">
        <v>0.33</v>
      </c>
      <c r="AA2414" s="178">
        <v>0.33</v>
      </c>
      <c r="AB2414" s="93">
        <f t="shared" si="275"/>
        <v>0</v>
      </c>
      <c r="AE2414" s="48" t="s">
        <v>15766</v>
      </c>
      <c r="AF2414" s="199">
        <v>0.33</v>
      </c>
      <c r="AG2414" s="200"/>
      <c r="AK2414" s="48" t="s">
        <v>15148</v>
      </c>
      <c r="AM2414" s="48" t="s">
        <v>3846</v>
      </c>
      <c r="AN2414" s="48" t="s">
        <v>8160</v>
      </c>
      <c r="AQ2414" s="123"/>
      <c r="AR2414" s="179">
        <v>0.33</v>
      </c>
      <c r="AS2414" s="180" t="s">
        <v>8600</v>
      </c>
      <c r="AT2414" s="181">
        <v>1000</v>
      </c>
      <c r="AU2414" s="181">
        <v>3</v>
      </c>
      <c r="AV2414" s="180" t="s">
        <v>9016</v>
      </c>
    </row>
    <row r="2415" spans="1:48" ht="60" x14ac:dyDescent="0.2">
      <c r="A2415" s="132" t="s">
        <v>15836</v>
      </c>
      <c r="B2415" s="129" t="s">
        <v>15837</v>
      </c>
      <c r="C2415" s="117" t="s">
        <v>166</v>
      </c>
      <c r="D2415" s="92" t="s">
        <v>14046</v>
      </c>
      <c r="E2415" s="92" t="s">
        <v>15838</v>
      </c>
      <c r="F2415" s="92" t="s">
        <v>8599</v>
      </c>
      <c r="G2415" s="92" t="s">
        <v>8600</v>
      </c>
      <c r="H2415" s="92" t="s">
        <v>8601</v>
      </c>
      <c r="I2415" s="92" t="s">
        <v>15837</v>
      </c>
      <c r="J2415" s="119">
        <v>4</v>
      </c>
      <c r="K2415" s="119">
        <v>1000</v>
      </c>
      <c r="N2415" s="48" t="s">
        <v>173</v>
      </c>
      <c r="O2415" s="48" t="s">
        <v>278</v>
      </c>
      <c r="P2415" s="119">
        <v>0</v>
      </c>
      <c r="Q2415" s="119">
        <v>0</v>
      </c>
      <c r="R2415" s="119">
        <v>0</v>
      </c>
      <c r="S2415" s="119">
        <f t="shared" si="273"/>
        <v>0</v>
      </c>
      <c r="T2415" s="119">
        <f t="shared" si="274"/>
        <v>0</v>
      </c>
      <c r="U2415" s="119">
        <v>0</v>
      </c>
      <c r="V2415" s="119">
        <v>0</v>
      </c>
      <c r="W2415" s="119">
        <v>0</v>
      </c>
      <c r="X2415" s="119">
        <f t="shared" ref="X2415:X2430" si="278">T2415-(U2415+V2415)</f>
        <v>0</v>
      </c>
      <c r="Y2415" s="92" t="s">
        <v>12844</v>
      </c>
      <c r="Z2415" s="171">
        <v>0.41</v>
      </c>
      <c r="AA2415" s="178">
        <v>0.38950000000000001</v>
      </c>
      <c r="AB2415" s="93">
        <f t="shared" si="275"/>
        <v>-2.0499999999999963E-2</v>
      </c>
      <c r="AE2415" s="48" t="s">
        <v>15767</v>
      </c>
      <c r="AF2415" s="199">
        <v>0.38950000000000001</v>
      </c>
      <c r="AG2415" s="200" t="s">
        <v>15822</v>
      </c>
      <c r="AK2415" s="200" t="s">
        <v>15828</v>
      </c>
      <c r="AM2415" s="131" t="s">
        <v>3846</v>
      </c>
      <c r="AN2415" s="131" t="s">
        <v>8160</v>
      </c>
      <c r="AQ2415" s="123" t="s">
        <v>15824</v>
      </c>
      <c r="AR2415" s="179">
        <v>0.38950000000000001</v>
      </c>
      <c r="AS2415" s="180" t="s">
        <v>8600</v>
      </c>
      <c r="AT2415" s="181">
        <v>1000</v>
      </c>
      <c r="AU2415" s="181">
        <v>3</v>
      </c>
      <c r="AV2415" s="180" t="s">
        <v>15837</v>
      </c>
    </row>
    <row r="2416" spans="1:48" ht="30" x14ac:dyDescent="0.2">
      <c r="A2416" s="92" t="s">
        <v>9018</v>
      </c>
      <c r="B2416" s="92" t="s">
        <v>9019</v>
      </c>
      <c r="C2416" s="117" t="s">
        <v>166</v>
      </c>
      <c r="D2416" s="92" t="s">
        <v>377</v>
      </c>
      <c r="E2416" s="92" t="s">
        <v>9020</v>
      </c>
      <c r="F2416" s="92" t="s">
        <v>8599</v>
      </c>
      <c r="G2416" s="92" t="s">
        <v>8600</v>
      </c>
      <c r="H2416" s="92" t="s">
        <v>8601</v>
      </c>
      <c r="I2416" s="118" t="s">
        <v>9019</v>
      </c>
      <c r="J2416" s="119">
        <v>4</v>
      </c>
      <c r="K2416" s="119">
        <v>1000</v>
      </c>
      <c r="L2416" s="119">
        <f t="shared" ref="L2416:L2423" si="279">K2416-U2416</f>
        <v>820</v>
      </c>
      <c r="M2416" s="119"/>
      <c r="N2416" s="48" t="s">
        <v>173</v>
      </c>
      <c r="P2416" s="119">
        <v>0</v>
      </c>
      <c r="Q2416" s="119">
        <v>0</v>
      </c>
      <c r="R2416" s="119">
        <v>0</v>
      </c>
      <c r="S2416" s="119">
        <f t="shared" si="273"/>
        <v>0</v>
      </c>
      <c r="T2416" s="119">
        <f t="shared" si="274"/>
        <v>0</v>
      </c>
      <c r="U2416" s="119">
        <v>180</v>
      </c>
      <c r="V2416" s="119">
        <v>15</v>
      </c>
      <c r="W2416" s="119">
        <v>0</v>
      </c>
      <c r="X2416" s="119">
        <f t="shared" si="278"/>
        <v>-195</v>
      </c>
      <c r="Y2416" s="92" t="s">
        <v>12848</v>
      </c>
      <c r="Z2416" s="93">
        <v>0.55000000000000004</v>
      </c>
      <c r="AA2416" s="178">
        <v>0.55000000000000004</v>
      </c>
      <c r="AB2416" s="93">
        <f t="shared" si="275"/>
        <v>0</v>
      </c>
      <c r="AE2416" s="48" t="s">
        <v>15766</v>
      </c>
      <c r="AF2416" s="199">
        <v>0.55000000000000004</v>
      </c>
      <c r="AG2416" s="200"/>
      <c r="AK2416" s="48" t="s">
        <v>15148</v>
      </c>
      <c r="AM2416" s="48" t="s">
        <v>3846</v>
      </c>
      <c r="AN2416" s="48" t="s">
        <v>8160</v>
      </c>
      <c r="AQ2416" s="123"/>
      <c r="AR2416" s="179">
        <v>0.55000000000000004</v>
      </c>
      <c r="AS2416" s="180" t="s">
        <v>8796</v>
      </c>
      <c r="AT2416" s="181">
        <v>1000</v>
      </c>
      <c r="AU2416" s="181">
        <v>12</v>
      </c>
      <c r="AV2416" s="180" t="s">
        <v>9019</v>
      </c>
    </row>
    <row r="2417" spans="1:48" ht="30" x14ac:dyDescent="0.2">
      <c r="A2417" s="92" t="s">
        <v>9021</v>
      </c>
      <c r="B2417" s="92" t="s">
        <v>9022</v>
      </c>
      <c r="C2417" s="117" t="s">
        <v>166</v>
      </c>
      <c r="D2417" s="92" t="s">
        <v>377</v>
      </c>
      <c r="E2417" s="92" t="s">
        <v>9023</v>
      </c>
      <c r="F2417" s="92" t="s">
        <v>8599</v>
      </c>
      <c r="G2417" s="92" t="s">
        <v>8600</v>
      </c>
      <c r="H2417" s="92" t="s">
        <v>8601</v>
      </c>
      <c r="I2417" s="118" t="s">
        <v>9022</v>
      </c>
      <c r="J2417" s="119">
        <v>3</v>
      </c>
      <c r="K2417" s="119">
        <v>1000</v>
      </c>
      <c r="L2417" s="119">
        <f t="shared" si="279"/>
        <v>920</v>
      </c>
      <c r="M2417" s="119"/>
      <c r="N2417" s="48" t="s">
        <v>173</v>
      </c>
      <c r="P2417" s="119">
        <v>0</v>
      </c>
      <c r="Q2417" s="119">
        <v>0</v>
      </c>
      <c r="R2417" s="119">
        <v>0</v>
      </c>
      <c r="S2417" s="119">
        <f t="shared" si="273"/>
        <v>0</v>
      </c>
      <c r="T2417" s="119">
        <f t="shared" si="274"/>
        <v>0</v>
      </c>
      <c r="U2417" s="119">
        <v>80</v>
      </c>
      <c r="V2417" s="119">
        <v>0</v>
      </c>
      <c r="W2417" s="119">
        <v>0</v>
      </c>
      <c r="X2417" s="119">
        <f t="shared" si="278"/>
        <v>-80</v>
      </c>
      <c r="Y2417" s="92" t="s">
        <v>12848</v>
      </c>
      <c r="Z2417" s="93">
        <v>0.36</v>
      </c>
      <c r="AA2417" s="178">
        <v>0.55000000000000004</v>
      </c>
      <c r="AB2417" s="93">
        <f t="shared" si="275"/>
        <v>0.19000000000000006</v>
      </c>
      <c r="AE2417" s="48" t="s">
        <v>15766</v>
      </c>
      <c r="AF2417" s="199">
        <v>0.55000000000000004</v>
      </c>
      <c r="AG2417" s="200"/>
      <c r="AK2417" s="48" t="s">
        <v>15148</v>
      </c>
      <c r="AM2417" s="48" t="s">
        <v>3846</v>
      </c>
      <c r="AN2417" s="48" t="s">
        <v>8160</v>
      </c>
      <c r="AQ2417" s="123" t="s">
        <v>15741</v>
      </c>
      <c r="AR2417" s="179">
        <v>0.55000000000000004</v>
      </c>
      <c r="AS2417" s="180" t="s">
        <v>8796</v>
      </c>
      <c r="AT2417" s="181">
        <v>1000</v>
      </c>
      <c r="AU2417" s="181">
        <v>12</v>
      </c>
      <c r="AV2417" s="180" t="s">
        <v>9022</v>
      </c>
    </row>
    <row r="2418" spans="1:48" ht="60" x14ac:dyDescent="0.2">
      <c r="A2418" s="129" t="s">
        <v>9024</v>
      </c>
      <c r="B2418" s="129" t="s">
        <v>9025</v>
      </c>
      <c r="C2418" s="117" t="s">
        <v>166</v>
      </c>
      <c r="D2418" s="92" t="s">
        <v>377</v>
      </c>
      <c r="E2418" s="92" t="s">
        <v>9026</v>
      </c>
      <c r="F2418" s="92" t="s">
        <v>8599</v>
      </c>
      <c r="G2418" s="92" t="s">
        <v>8601</v>
      </c>
      <c r="H2418" s="92" t="s">
        <v>8601</v>
      </c>
      <c r="I2418" s="118" t="s">
        <v>9025</v>
      </c>
      <c r="J2418" s="119">
        <v>2</v>
      </c>
      <c r="K2418" s="119">
        <v>1000</v>
      </c>
      <c r="L2418" s="119">
        <f t="shared" si="279"/>
        <v>1000</v>
      </c>
      <c r="M2418" s="119"/>
      <c r="N2418" s="48" t="s">
        <v>173</v>
      </c>
      <c r="O2418" s="48" t="s">
        <v>278</v>
      </c>
      <c r="P2418" s="119">
        <v>0</v>
      </c>
      <c r="Q2418" s="119">
        <v>0</v>
      </c>
      <c r="R2418" s="119">
        <v>0</v>
      </c>
      <c r="S2418" s="119">
        <f t="shared" si="273"/>
        <v>0</v>
      </c>
      <c r="T2418" s="119">
        <f t="shared" si="274"/>
        <v>0</v>
      </c>
      <c r="U2418" s="119">
        <v>0</v>
      </c>
      <c r="V2418" s="119">
        <v>0</v>
      </c>
      <c r="W2418" s="119">
        <v>0</v>
      </c>
      <c r="X2418" s="119">
        <f t="shared" si="278"/>
        <v>0</v>
      </c>
      <c r="Y2418" s="92" t="s">
        <v>12844</v>
      </c>
      <c r="Z2418" s="171">
        <v>0.55000000000000004</v>
      </c>
      <c r="AA2418" s="178">
        <v>0.53900000000000003</v>
      </c>
      <c r="AB2418" s="93">
        <f t="shared" si="275"/>
        <v>-1.100000000000001E-2</v>
      </c>
      <c r="AC2418" s="48" t="s">
        <v>1435</v>
      </c>
      <c r="AE2418" s="48" t="s">
        <v>15767</v>
      </c>
      <c r="AF2418" s="199">
        <v>0.53900000000000003</v>
      </c>
      <c r="AG2418" s="200" t="s">
        <v>15822</v>
      </c>
      <c r="AK2418" s="200" t="s">
        <v>15839</v>
      </c>
      <c r="AM2418" s="131" t="s">
        <v>3846</v>
      </c>
      <c r="AN2418" s="131" t="s">
        <v>8160</v>
      </c>
      <c r="AQ2418" s="123" t="s">
        <v>15824</v>
      </c>
      <c r="AR2418" s="179">
        <v>0.53900000000000003</v>
      </c>
      <c r="AS2418" s="180" t="s">
        <v>8600</v>
      </c>
      <c r="AT2418" s="181">
        <v>1000</v>
      </c>
      <c r="AU2418" s="181">
        <v>2</v>
      </c>
      <c r="AV2418" s="180" t="s">
        <v>9025</v>
      </c>
    </row>
    <row r="2419" spans="1:48" ht="30" x14ac:dyDescent="0.2">
      <c r="A2419" s="92" t="s">
        <v>9027</v>
      </c>
      <c r="B2419" s="92" t="s">
        <v>9028</v>
      </c>
      <c r="C2419" s="117" t="s">
        <v>166</v>
      </c>
      <c r="D2419" s="92" t="s">
        <v>377</v>
      </c>
      <c r="E2419" s="92" t="s">
        <v>9029</v>
      </c>
      <c r="F2419" s="92" t="s">
        <v>8599</v>
      </c>
      <c r="G2419" s="92" t="s">
        <v>8600</v>
      </c>
      <c r="H2419" s="92" t="s">
        <v>8601</v>
      </c>
      <c r="I2419" s="118" t="s">
        <v>9028</v>
      </c>
      <c r="J2419" s="119">
        <v>3</v>
      </c>
      <c r="K2419" s="119">
        <v>1000</v>
      </c>
      <c r="L2419" s="119">
        <f t="shared" si="279"/>
        <v>865</v>
      </c>
      <c r="M2419" s="119"/>
      <c r="N2419" s="48" t="s">
        <v>173</v>
      </c>
      <c r="P2419" s="119">
        <v>0</v>
      </c>
      <c r="Q2419" s="119">
        <v>0</v>
      </c>
      <c r="R2419" s="119">
        <v>0</v>
      </c>
      <c r="S2419" s="119">
        <f t="shared" si="273"/>
        <v>0</v>
      </c>
      <c r="T2419" s="119">
        <f t="shared" si="274"/>
        <v>0</v>
      </c>
      <c r="U2419" s="119">
        <v>135</v>
      </c>
      <c r="V2419" s="119">
        <v>51</v>
      </c>
      <c r="W2419" s="119">
        <v>51</v>
      </c>
      <c r="X2419" s="119">
        <f t="shared" si="278"/>
        <v>-186</v>
      </c>
      <c r="Y2419" s="92" t="s">
        <v>12848</v>
      </c>
      <c r="Z2419" s="93">
        <v>0.45</v>
      </c>
      <c r="AA2419" s="178">
        <v>0.45</v>
      </c>
      <c r="AB2419" s="93">
        <f t="shared" si="275"/>
        <v>0</v>
      </c>
      <c r="AE2419" s="48" t="s">
        <v>15766</v>
      </c>
      <c r="AF2419" s="199">
        <v>0.45</v>
      </c>
      <c r="AG2419" s="200"/>
      <c r="AK2419" s="48" t="s">
        <v>15148</v>
      </c>
      <c r="AM2419" s="48" t="s">
        <v>3846</v>
      </c>
      <c r="AN2419" s="48" t="s">
        <v>8160</v>
      </c>
      <c r="AQ2419" s="123"/>
      <c r="AR2419" s="179">
        <v>0.45</v>
      </c>
      <c r="AS2419" s="180" t="s">
        <v>8600</v>
      </c>
      <c r="AT2419" s="181">
        <v>1000</v>
      </c>
      <c r="AU2419" s="181">
        <v>12</v>
      </c>
      <c r="AV2419" s="180" t="s">
        <v>9028</v>
      </c>
    </row>
    <row r="2420" spans="1:48" ht="30" x14ac:dyDescent="0.2">
      <c r="A2420" s="92" t="s">
        <v>9030</v>
      </c>
      <c r="B2420" s="92" t="s">
        <v>9031</v>
      </c>
      <c r="C2420" s="117" t="s">
        <v>166</v>
      </c>
      <c r="D2420" s="92" t="s">
        <v>2310</v>
      </c>
      <c r="E2420" s="92" t="s">
        <v>9032</v>
      </c>
      <c r="F2420" s="92" t="s">
        <v>8599</v>
      </c>
      <c r="G2420" s="92" t="s">
        <v>8600</v>
      </c>
      <c r="H2420" s="92" t="s">
        <v>8601</v>
      </c>
      <c r="I2420" s="118" t="s">
        <v>9031</v>
      </c>
      <c r="J2420" s="119">
        <v>3</v>
      </c>
      <c r="K2420" s="119">
        <v>1000</v>
      </c>
      <c r="L2420" s="119">
        <f t="shared" si="279"/>
        <v>-492</v>
      </c>
      <c r="N2420" s="48" t="s">
        <v>173</v>
      </c>
      <c r="P2420" s="119">
        <v>0</v>
      </c>
      <c r="Q2420" s="119">
        <v>0</v>
      </c>
      <c r="R2420" s="119">
        <v>0</v>
      </c>
      <c r="S2420" s="119">
        <f t="shared" si="273"/>
        <v>0</v>
      </c>
      <c r="T2420" s="119">
        <f t="shared" si="274"/>
        <v>0</v>
      </c>
      <c r="U2420" s="119">
        <v>1492</v>
      </c>
      <c r="V2420" s="119">
        <v>1254</v>
      </c>
      <c r="W2420" s="119">
        <v>1254</v>
      </c>
      <c r="X2420" s="119">
        <f t="shared" si="278"/>
        <v>-2746</v>
      </c>
      <c r="Y2420" s="92" t="s">
        <v>12848</v>
      </c>
      <c r="Z2420" s="93">
        <v>0.97</v>
      </c>
      <c r="AA2420" s="178">
        <v>0.71250000000000002</v>
      </c>
      <c r="AB2420" s="93">
        <f t="shared" si="275"/>
        <v>-0.25749999999999995</v>
      </c>
      <c r="AE2420" s="48" t="s">
        <v>15767</v>
      </c>
      <c r="AF2420" s="199">
        <v>0.71250000000000002</v>
      </c>
      <c r="AG2420" s="200"/>
      <c r="AK2420" s="200" t="s">
        <v>15768</v>
      </c>
      <c r="AM2420" s="48" t="s">
        <v>3846</v>
      </c>
      <c r="AN2420" s="48" t="s">
        <v>8160</v>
      </c>
      <c r="AQ2420" s="123"/>
      <c r="AR2420" s="179">
        <v>0.71250000000000002</v>
      </c>
      <c r="AS2420" s="180" t="s">
        <v>8600</v>
      </c>
      <c r="AT2420" s="181">
        <v>1000</v>
      </c>
      <c r="AU2420" s="181">
        <v>3</v>
      </c>
      <c r="AV2420" s="180" t="s">
        <v>9031</v>
      </c>
    </row>
    <row r="2421" spans="1:48" ht="30" x14ac:dyDescent="0.2">
      <c r="A2421" s="92" t="s">
        <v>9033</v>
      </c>
      <c r="B2421" s="92" t="s">
        <v>9034</v>
      </c>
      <c r="C2421" s="117" t="s">
        <v>166</v>
      </c>
      <c r="D2421" s="92" t="s">
        <v>377</v>
      </c>
      <c r="E2421" s="92" t="s">
        <v>9035</v>
      </c>
      <c r="F2421" s="92" t="s">
        <v>8599</v>
      </c>
      <c r="G2421" s="92" t="s">
        <v>8600</v>
      </c>
      <c r="H2421" s="92" t="s">
        <v>8601</v>
      </c>
      <c r="I2421" s="118" t="s">
        <v>9034</v>
      </c>
      <c r="J2421" s="119">
        <v>3</v>
      </c>
      <c r="K2421" s="119">
        <v>1000</v>
      </c>
      <c r="L2421" s="119">
        <f t="shared" si="279"/>
        <v>1000</v>
      </c>
      <c r="M2421" s="124">
        <v>1800</v>
      </c>
      <c r="N2421" s="48" t="s">
        <v>173</v>
      </c>
      <c r="P2421" s="119">
        <v>0</v>
      </c>
      <c r="Q2421" s="119">
        <v>0</v>
      </c>
      <c r="R2421" s="119">
        <v>0</v>
      </c>
      <c r="S2421" s="119">
        <f t="shared" si="273"/>
        <v>0</v>
      </c>
      <c r="T2421" s="119">
        <f t="shared" si="274"/>
        <v>0</v>
      </c>
      <c r="U2421" s="119">
        <v>0</v>
      </c>
      <c r="V2421" s="119">
        <v>0</v>
      </c>
      <c r="W2421" s="119">
        <v>0</v>
      </c>
      <c r="X2421" s="119">
        <f t="shared" si="278"/>
        <v>0</v>
      </c>
      <c r="Y2421" s="92" t="s">
        <v>12844</v>
      </c>
      <c r="Z2421" s="93">
        <v>1.8</v>
      </c>
      <c r="AA2421" s="178">
        <v>1.8</v>
      </c>
      <c r="AB2421" s="93">
        <f t="shared" si="275"/>
        <v>0</v>
      </c>
      <c r="AE2421" s="48" t="s">
        <v>15766</v>
      </c>
      <c r="AF2421" s="199">
        <v>1.8</v>
      </c>
      <c r="AG2421" s="200"/>
      <c r="AK2421" s="48" t="s">
        <v>15148</v>
      </c>
      <c r="AM2421" s="48" t="s">
        <v>3846</v>
      </c>
      <c r="AN2421" s="48" t="s">
        <v>8160</v>
      </c>
      <c r="AQ2421" s="123"/>
      <c r="AR2421" s="179">
        <v>1.8</v>
      </c>
      <c r="AS2421" s="180" t="s">
        <v>8600</v>
      </c>
      <c r="AT2421" s="181">
        <v>1000</v>
      </c>
      <c r="AU2421" s="181">
        <v>12</v>
      </c>
      <c r="AV2421" s="180" t="s">
        <v>9034</v>
      </c>
    </row>
    <row r="2422" spans="1:48" ht="30" x14ac:dyDescent="0.2">
      <c r="A2422" s="92" t="s">
        <v>9036</v>
      </c>
      <c r="B2422" s="92" t="s">
        <v>9037</v>
      </c>
      <c r="C2422" s="117" t="s">
        <v>166</v>
      </c>
      <c r="D2422" s="92" t="s">
        <v>2310</v>
      </c>
      <c r="E2422" s="92" t="s">
        <v>9038</v>
      </c>
      <c r="F2422" s="92" t="s">
        <v>8599</v>
      </c>
      <c r="G2422" s="92" t="s">
        <v>8600</v>
      </c>
      <c r="H2422" s="92" t="s">
        <v>8601</v>
      </c>
      <c r="I2422" s="118" t="s">
        <v>9037</v>
      </c>
      <c r="J2422" s="119">
        <v>3</v>
      </c>
      <c r="K2422" s="119">
        <v>1000</v>
      </c>
      <c r="L2422" s="119">
        <f t="shared" si="279"/>
        <v>818</v>
      </c>
      <c r="M2422" s="119"/>
      <c r="N2422" s="48" t="s">
        <v>173</v>
      </c>
      <c r="P2422" s="119">
        <v>0</v>
      </c>
      <c r="Q2422" s="119">
        <v>0</v>
      </c>
      <c r="R2422" s="119">
        <v>0</v>
      </c>
      <c r="S2422" s="119">
        <f t="shared" si="273"/>
        <v>0</v>
      </c>
      <c r="T2422" s="119">
        <f t="shared" si="274"/>
        <v>0</v>
      </c>
      <c r="U2422" s="119">
        <v>182</v>
      </c>
      <c r="V2422" s="119">
        <v>117</v>
      </c>
      <c r="W2422" s="119">
        <v>117</v>
      </c>
      <c r="X2422" s="119">
        <f t="shared" si="278"/>
        <v>-299</v>
      </c>
      <c r="Y2422" s="92" t="s">
        <v>12848</v>
      </c>
      <c r="Z2422" s="93">
        <v>0.45</v>
      </c>
      <c r="AA2422" s="178">
        <v>0.45</v>
      </c>
      <c r="AB2422" s="93">
        <f t="shared" si="275"/>
        <v>0</v>
      </c>
      <c r="AE2422" s="48" t="s">
        <v>15766</v>
      </c>
      <c r="AF2422" s="199">
        <v>0.45</v>
      </c>
      <c r="AG2422" s="200"/>
      <c r="AK2422" s="48" t="s">
        <v>15148</v>
      </c>
      <c r="AM2422" s="48" t="s">
        <v>3846</v>
      </c>
      <c r="AN2422" s="48" t="s">
        <v>8160</v>
      </c>
      <c r="AQ2422" s="123"/>
      <c r="AR2422" s="179">
        <v>0.45</v>
      </c>
      <c r="AS2422" s="180" t="s">
        <v>8796</v>
      </c>
      <c r="AT2422" s="181">
        <v>1000</v>
      </c>
      <c r="AU2422" s="181">
        <v>12</v>
      </c>
      <c r="AV2422" s="180" t="s">
        <v>9037</v>
      </c>
    </row>
    <row r="2423" spans="1:48" ht="30" x14ac:dyDescent="0.2">
      <c r="A2423" s="129" t="s">
        <v>9039</v>
      </c>
      <c r="B2423" s="129" t="s">
        <v>9040</v>
      </c>
      <c r="C2423" s="117" t="s">
        <v>166</v>
      </c>
      <c r="D2423" s="92" t="s">
        <v>377</v>
      </c>
      <c r="E2423" s="92" t="s">
        <v>9041</v>
      </c>
      <c r="F2423" s="92" t="s">
        <v>8599</v>
      </c>
      <c r="G2423" s="92" t="s">
        <v>8601</v>
      </c>
      <c r="H2423" s="92" t="s">
        <v>8601</v>
      </c>
      <c r="I2423" s="118" t="s">
        <v>9040</v>
      </c>
      <c r="J2423" s="119">
        <v>2</v>
      </c>
      <c r="K2423" s="119">
        <v>1000</v>
      </c>
      <c r="L2423" s="119">
        <f t="shared" si="279"/>
        <v>1000</v>
      </c>
      <c r="M2423" s="119"/>
      <c r="N2423" s="48" t="s">
        <v>173</v>
      </c>
      <c r="O2423" s="48" t="s">
        <v>278</v>
      </c>
      <c r="P2423" s="119">
        <v>0</v>
      </c>
      <c r="Q2423" s="119">
        <v>0</v>
      </c>
      <c r="R2423" s="119">
        <v>0</v>
      </c>
      <c r="S2423" s="119">
        <f t="shared" si="273"/>
        <v>0</v>
      </c>
      <c r="T2423" s="119">
        <f t="shared" si="274"/>
        <v>0</v>
      </c>
      <c r="U2423" s="119">
        <v>0</v>
      </c>
      <c r="V2423" s="119">
        <v>0</v>
      </c>
      <c r="W2423" s="119">
        <v>0</v>
      </c>
      <c r="X2423" s="119">
        <f t="shared" si="278"/>
        <v>0</v>
      </c>
      <c r="Y2423" s="92" t="s">
        <v>12844</v>
      </c>
      <c r="Z2423" s="171">
        <v>0.55000000000000004</v>
      </c>
      <c r="AA2423" s="178">
        <v>0.55000000000000004</v>
      </c>
      <c r="AB2423" s="93">
        <f t="shared" si="275"/>
        <v>0</v>
      </c>
      <c r="AC2423" s="48" t="s">
        <v>1435</v>
      </c>
      <c r="AE2423" s="48" t="s">
        <v>15145</v>
      </c>
      <c r="AF2423" s="172">
        <v>0.55000000000000004</v>
      </c>
      <c r="AK2423" s="48" t="s">
        <v>15698</v>
      </c>
      <c r="AM2423" s="131" t="s">
        <v>3846</v>
      </c>
      <c r="AN2423" s="131" t="s">
        <v>8160</v>
      </c>
      <c r="AQ2423" s="123"/>
      <c r="AR2423" s="179">
        <v>0.55000000000000004</v>
      </c>
      <c r="AS2423" s="180" t="s">
        <v>8600</v>
      </c>
      <c r="AT2423" s="181">
        <v>1000</v>
      </c>
      <c r="AU2423" s="181">
        <v>2</v>
      </c>
      <c r="AV2423" s="180" t="s">
        <v>9040</v>
      </c>
    </row>
    <row r="2424" spans="1:48" ht="30" x14ac:dyDescent="0.2">
      <c r="A2424" s="132" t="s">
        <v>15840</v>
      </c>
      <c r="B2424" s="129" t="s">
        <v>15841</v>
      </c>
      <c r="C2424" s="117" t="s">
        <v>166</v>
      </c>
      <c r="D2424" s="92" t="s">
        <v>228</v>
      </c>
      <c r="E2424" s="92" t="s">
        <v>15842</v>
      </c>
      <c r="F2424" s="92" t="s">
        <v>8599</v>
      </c>
      <c r="N2424" s="48" t="s">
        <v>173</v>
      </c>
      <c r="O2424" s="48" t="s">
        <v>278</v>
      </c>
      <c r="P2424" s="119">
        <v>1000</v>
      </c>
      <c r="Q2424" s="119">
        <v>0</v>
      </c>
      <c r="R2424" s="119">
        <v>0</v>
      </c>
      <c r="S2424" s="119">
        <f t="shared" si="273"/>
        <v>1000</v>
      </c>
      <c r="T2424" s="119">
        <f t="shared" si="274"/>
        <v>1000</v>
      </c>
      <c r="U2424" s="119">
        <v>0</v>
      </c>
      <c r="V2424" s="119">
        <v>0</v>
      </c>
      <c r="W2424" s="119">
        <v>0</v>
      </c>
      <c r="X2424" s="119">
        <f t="shared" si="278"/>
        <v>1000</v>
      </c>
      <c r="Y2424" s="92" t="s">
        <v>12844</v>
      </c>
      <c r="Z2424" s="171">
        <v>0.56999999999999995</v>
      </c>
      <c r="AA2424" s="178">
        <v>0.56999999999999995</v>
      </c>
      <c r="AB2424" s="93">
        <f t="shared" si="275"/>
        <v>0</v>
      </c>
      <c r="AE2424" s="48" t="s">
        <v>15145</v>
      </c>
      <c r="AF2424" s="172">
        <v>0.56999999999999995</v>
      </c>
      <c r="AK2424" s="48" t="s">
        <v>15443</v>
      </c>
      <c r="AM2424" s="131" t="s">
        <v>3846</v>
      </c>
      <c r="AN2424" s="131" t="s">
        <v>8160</v>
      </c>
      <c r="AQ2424" s="123"/>
      <c r="AR2424" s="179">
        <v>0.56999999999999995</v>
      </c>
      <c r="AS2424" s="180" t="s">
        <v>8600</v>
      </c>
      <c r="AT2424" s="181">
        <v>1000</v>
      </c>
      <c r="AU2424" s="181">
        <v>2</v>
      </c>
      <c r="AV2424" s="180" t="s">
        <v>15841</v>
      </c>
    </row>
    <row r="2425" spans="1:48" ht="60" x14ac:dyDescent="0.2">
      <c r="A2425" s="142" t="s">
        <v>15843</v>
      </c>
      <c r="B2425" s="92" t="s">
        <v>15844</v>
      </c>
      <c r="C2425" s="117" t="s">
        <v>166</v>
      </c>
      <c r="D2425" s="92" t="s">
        <v>14046</v>
      </c>
      <c r="E2425" s="92" t="s">
        <v>15845</v>
      </c>
      <c r="F2425" s="92" t="s">
        <v>8599</v>
      </c>
      <c r="G2425" s="92" t="s">
        <v>8600</v>
      </c>
      <c r="H2425" s="92" t="s">
        <v>8601</v>
      </c>
      <c r="I2425" s="92" t="s">
        <v>15844</v>
      </c>
      <c r="J2425" s="119">
        <v>3</v>
      </c>
      <c r="K2425" s="119">
        <v>1000</v>
      </c>
      <c r="N2425" s="48" t="s">
        <v>173</v>
      </c>
      <c r="O2425" s="48" t="s">
        <v>12932</v>
      </c>
      <c r="P2425" s="119">
        <v>0</v>
      </c>
      <c r="Q2425" s="119">
        <v>0</v>
      </c>
      <c r="R2425" s="119">
        <v>0</v>
      </c>
      <c r="S2425" s="119">
        <f t="shared" si="273"/>
        <v>0</v>
      </c>
      <c r="T2425" s="119">
        <f t="shared" si="274"/>
        <v>0</v>
      </c>
      <c r="U2425" s="119">
        <v>79</v>
      </c>
      <c r="V2425" s="119">
        <v>30</v>
      </c>
      <c r="W2425" s="119">
        <v>30</v>
      </c>
      <c r="X2425" s="119">
        <f t="shared" si="278"/>
        <v>-109</v>
      </c>
      <c r="Y2425" s="92" t="s">
        <v>12848</v>
      </c>
      <c r="Z2425" s="93">
        <v>0.97</v>
      </c>
      <c r="AA2425" s="178">
        <v>0.75</v>
      </c>
      <c r="AB2425" s="93">
        <f t="shared" si="275"/>
        <v>-0.21999999999999997</v>
      </c>
      <c r="AE2425" s="48" t="s">
        <v>15767</v>
      </c>
      <c r="AF2425" s="199">
        <v>0.75</v>
      </c>
      <c r="AG2425" s="200" t="s">
        <v>15822</v>
      </c>
      <c r="AK2425" s="200" t="s">
        <v>15846</v>
      </c>
      <c r="AM2425" s="48" t="s">
        <v>3846</v>
      </c>
      <c r="AN2425" s="48" t="s">
        <v>8160</v>
      </c>
      <c r="AQ2425" s="123"/>
      <c r="AR2425" s="179">
        <v>0.75</v>
      </c>
      <c r="AS2425" s="180" t="s">
        <v>8600</v>
      </c>
      <c r="AT2425" s="181">
        <v>1000</v>
      </c>
      <c r="AU2425" s="181">
        <v>2</v>
      </c>
      <c r="AV2425" s="180" t="s">
        <v>15844</v>
      </c>
    </row>
    <row r="2426" spans="1:48" ht="30" x14ac:dyDescent="0.2">
      <c r="A2426" s="129" t="s">
        <v>9042</v>
      </c>
      <c r="B2426" s="129" t="s">
        <v>9043</v>
      </c>
      <c r="C2426" s="117" t="s">
        <v>166</v>
      </c>
      <c r="D2426" s="92" t="s">
        <v>377</v>
      </c>
      <c r="E2426" s="92" t="s">
        <v>9044</v>
      </c>
      <c r="F2426" s="92" t="s">
        <v>8599</v>
      </c>
      <c r="G2426" s="92" t="s">
        <v>8601</v>
      </c>
      <c r="H2426" s="92" t="s">
        <v>8601</v>
      </c>
      <c r="I2426" s="118" t="s">
        <v>9043</v>
      </c>
      <c r="J2426" s="119">
        <v>2</v>
      </c>
      <c r="K2426" s="119">
        <v>1000</v>
      </c>
      <c r="L2426" s="119">
        <f>K2426-U2426</f>
        <v>1000</v>
      </c>
      <c r="M2426" s="119"/>
      <c r="N2426" s="48" t="s">
        <v>173</v>
      </c>
      <c r="O2426" s="48" t="s">
        <v>278</v>
      </c>
      <c r="P2426" s="119">
        <v>0</v>
      </c>
      <c r="Q2426" s="119">
        <v>0</v>
      </c>
      <c r="R2426" s="119">
        <v>0</v>
      </c>
      <c r="S2426" s="119">
        <f t="shared" si="273"/>
        <v>0</v>
      </c>
      <c r="T2426" s="119">
        <f t="shared" si="274"/>
        <v>0</v>
      </c>
      <c r="U2426" s="119">
        <v>0</v>
      </c>
      <c r="V2426" s="119">
        <v>0</v>
      </c>
      <c r="W2426" s="119">
        <v>0</v>
      </c>
      <c r="X2426" s="119">
        <f t="shared" si="278"/>
        <v>0</v>
      </c>
      <c r="Y2426" s="92" t="s">
        <v>12844</v>
      </c>
      <c r="Z2426" s="171">
        <v>0.2</v>
      </c>
      <c r="AA2426" s="178">
        <v>0.2</v>
      </c>
      <c r="AB2426" s="93">
        <f t="shared" si="275"/>
        <v>0</v>
      </c>
      <c r="AC2426" s="48" t="s">
        <v>1435</v>
      </c>
      <c r="AE2426" s="48" t="s">
        <v>15145</v>
      </c>
      <c r="AF2426" s="172">
        <v>0.2</v>
      </c>
      <c r="AK2426" s="48" t="s">
        <v>15698</v>
      </c>
      <c r="AM2426" s="131" t="s">
        <v>3846</v>
      </c>
      <c r="AN2426" s="131" t="s">
        <v>8160</v>
      </c>
      <c r="AQ2426" s="123"/>
      <c r="AR2426" s="179">
        <v>0.2</v>
      </c>
      <c r="AS2426" s="180" t="s">
        <v>8600</v>
      </c>
      <c r="AT2426" s="181">
        <v>1000</v>
      </c>
      <c r="AU2426" s="181">
        <v>2</v>
      </c>
      <c r="AV2426" s="180" t="s">
        <v>9043</v>
      </c>
    </row>
    <row r="2427" spans="1:48" ht="30" x14ac:dyDescent="0.2">
      <c r="A2427" s="129" t="s">
        <v>9045</v>
      </c>
      <c r="B2427" s="129" t="s">
        <v>9046</v>
      </c>
      <c r="C2427" s="117" t="s">
        <v>166</v>
      </c>
      <c r="D2427" s="92" t="s">
        <v>377</v>
      </c>
      <c r="E2427" s="92" t="s">
        <v>9047</v>
      </c>
      <c r="F2427" s="92" t="s">
        <v>8599</v>
      </c>
      <c r="G2427" s="92" t="s">
        <v>8601</v>
      </c>
      <c r="H2427" s="92" t="s">
        <v>8601</v>
      </c>
      <c r="I2427" s="118" t="s">
        <v>9046</v>
      </c>
      <c r="J2427" s="119">
        <v>2</v>
      </c>
      <c r="K2427" s="119">
        <v>1000</v>
      </c>
      <c r="L2427" s="119">
        <f>K2427-U2427</f>
        <v>1000</v>
      </c>
      <c r="M2427" s="119"/>
      <c r="N2427" s="48" t="s">
        <v>173</v>
      </c>
      <c r="O2427" s="48" t="s">
        <v>278</v>
      </c>
      <c r="P2427" s="119">
        <v>0</v>
      </c>
      <c r="Q2427" s="119">
        <v>0</v>
      </c>
      <c r="R2427" s="119">
        <v>0</v>
      </c>
      <c r="S2427" s="119">
        <f t="shared" si="273"/>
        <v>0</v>
      </c>
      <c r="T2427" s="119">
        <f t="shared" si="274"/>
        <v>0</v>
      </c>
      <c r="U2427" s="119">
        <v>0</v>
      </c>
      <c r="V2427" s="119">
        <v>0</v>
      </c>
      <c r="W2427" s="119">
        <v>0</v>
      </c>
      <c r="X2427" s="119">
        <f t="shared" si="278"/>
        <v>0</v>
      </c>
      <c r="Y2427" s="92" t="s">
        <v>12844</v>
      </c>
      <c r="Z2427" s="171">
        <v>0.2</v>
      </c>
      <c r="AA2427" s="178">
        <v>0.2</v>
      </c>
      <c r="AB2427" s="93">
        <f t="shared" si="275"/>
        <v>0</v>
      </c>
      <c r="AC2427" s="48" t="s">
        <v>1435</v>
      </c>
      <c r="AE2427" s="48" t="s">
        <v>15145</v>
      </c>
      <c r="AF2427" s="172">
        <v>0.2</v>
      </c>
      <c r="AK2427" s="48" t="s">
        <v>15698</v>
      </c>
      <c r="AM2427" s="131" t="s">
        <v>3846</v>
      </c>
      <c r="AN2427" s="131" t="s">
        <v>8160</v>
      </c>
      <c r="AQ2427" s="123"/>
      <c r="AR2427" s="179">
        <v>0.2</v>
      </c>
      <c r="AS2427" s="180" t="s">
        <v>8600</v>
      </c>
      <c r="AT2427" s="181">
        <v>1000</v>
      </c>
      <c r="AU2427" s="181">
        <v>2</v>
      </c>
      <c r="AV2427" s="180" t="s">
        <v>9046</v>
      </c>
    </row>
    <row r="2428" spans="1:48" ht="45" x14ac:dyDescent="0.2">
      <c r="A2428" s="129" t="s">
        <v>9048</v>
      </c>
      <c r="B2428" s="129" t="s">
        <v>9049</v>
      </c>
      <c r="C2428" s="117" t="s">
        <v>166</v>
      </c>
      <c r="D2428" s="92" t="s">
        <v>377</v>
      </c>
      <c r="E2428" s="92" t="s">
        <v>9050</v>
      </c>
      <c r="F2428" s="92" t="s">
        <v>8599</v>
      </c>
      <c r="G2428" s="92" t="s">
        <v>8601</v>
      </c>
      <c r="H2428" s="92" t="s">
        <v>8601</v>
      </c>
      <c r="I2428" s="118" t="s">
        <v>9049</v>
      </c>
      <c r="J2428" s="119">
        <v>2</v>
      </c>
      <c r="K2428" s="119">
        <v>1000</v>
      </c>
      <c r="L2428" s="119">
        <f>K2428-U2428</f>
        <v>889</v>
      </c>
      <c r="M2428" s="92">
        <v>450</v>
      </c>
      <c r="N2428" s="48" t="s">
        <v>173</v>
      </c>
      <c r="O2428" s="48" t="s">
        <v>2298</v>
      </c>
      <c r="P2428" s="119">
        <v>1000</v>
      </c>
      <c r="Q2428" s="119">
        <v>1000</v>
      </c>
      <c r="R2428" s="119">
        <v>0</v>
      </c>
      <c r="S2428" s="119">
        <f t="shared" si="273"/>
        <v>2000</v>
      </c>
      <c r="T2428" s="119">
        <f t="shared" si="274"/>
        <v>2000</v>
      </c>
      <c r="U2428" s="119">
        <v>111</v>
      </c>
      <c r="V2428" s="119">
        <v>30</v>
      </c>
      <c r="W2428" s="119">
        <v>30</v>
      </c>
      <c r="X2428" s="119">
        <f t="shared" si="278"/>
        <v>1859</v>
      </c>
      <c r="Y2428" s="92" t="s">
        <v>12863</v>
      </c>
      <c r="Z2428" s="130">
        <v>0.45</v>
      </c>
      <c r="AA2428" s="178">
        <v>0.45</v>
      </c>
      <c r="AB2428" s="93">
        <f t="shared" si="275"/>
        <v>0</v>
      </c>
      <c r="AC2428" s="48" t="s">
        <v>1435</v>
      </c>
      <c r="AE2428" s="48" t="s">
        <v>15766</v>
      </c>
      <c r="AF2428" s="199">
        <v>0.45</v>
      </c>
      <c r="AG2428" s="200"/>
      <c r="AK2428" s="200" t="s">
        <v>15847</v>
      </c>
      <c r="AM2428" s="131" t="s">
        <v>3846</v>
      </c>
      <c r="AN2428" s="131" t="s">
        <v>8160</v>
      </c>
      <c r="AQ2428" s="123"/>
      <c r="AR2428" s="179">
        <v>0.45</v>
      </c>
      <c r="AS2428" s="180" t="s">
        <v>8600</v>
      </c>
      <c r="AT2428" s="181">
        <v>1000</v>
      </c>
      <c r="AU2428" s="181">
        <v>2</v>
      </c>
      <c r="AV2428" s="180" t="s">
        <v>9049</v>
      </c>
    </row>
    <row r="2429" spans="1:48" ht="30" x14ac:dyDescent="0.2">
      <c r="A2429" s="132" t="s">
        <v>15848</v>
      </c>
      <c r="B2429" s="132" t="s">
        <v>15849</v>
      </c>
      <c r="C2429" s="117" t="s">
        <v>166</v>
      </c>
      <c r="D2429" s="118" t="s">
        <v>14859</v>
      </c>
      <c r="E2429" s="118" t="s">
        <v>15850</v>
      </c>
      <c r="F2429" s="118" t="s">
        <v>8599</v>
      </c>
      <c r="G2429" s="118" t="s">
        <v>8600</v>
      </c>
      <c r="H2429" s="118" t="s">
        <v>8600</v>
      </c>
      <c r="I2429" s="118" t="s">
        <v>15849</v>
      </c>
      <c r="J2429" s="119">
        <v>2</v>
      </c>
      <c r="K2429" s="119">
        <v>1000</v>
      </c>
      <c r="L2429" s="118"/>
      <c r="M2429" s="118"/>
      <c r="N2429" s="139" t="s">
        <v>173</v>
      </c>
      <c r="O2429" s="48" t="s">
        <v>278</v>
      </c>
      <c r="P2429" s="119">
        <v>0</v>
      </c>
      <c r="Q2429" s="119">
        <v>0</v>
      </c>
      <c r="R2429" s="119">
        <v>0</v>
      </c>
      <c r="S2429" s="119">
        <f t="shared" si="273"/>
        <v>0</v>
      </c>
      <c r="T2429" s="119">
        <f t="shared" si="274"/>
        <v>0</v>
      </c>
      <c r="U2429" s="119">
        <v>0</v>
      </c>
      <c r="V2429" s="119">
        <v>0</v>
      </c>
      <c r="W2429" s="119">
        <v>0</v>
      </c>
      <c r="X2429" s="119">
        <f t="shared" si="278"/>
        <v>0</v>
      </c>
      <c r="Y2429" s="118" t="s">
        <v>12844</v>
      </c>
      <c r="Z2429" s="171">
        <v>0.45</v>
      </c>
      <c r="AA2429" s="178">
        <v>0.45</v>
      </c>
      <c r="AB2429" s="93">
        <f t="shared" si="275"/>
        <v>0</v>
      </c>
      <c r="AC2429" s="139"/>
      <c r="AE2429" s="48" t="s">
        <v>15145</v>
      </c>
      <c r="AF2429" s="172">
        <v>0.45</v>
      </c>
      <c r="AK2429" s="48" t="s">
        <v>15148</v>
      </c>
      <c r="AL2429" s="139"/>
      <c r="AM2429" s="131" t="s">
        <v>3846</v>
      </c>
      <c r="AN2429" s="131" t="s">
        <v>8160</v>
      </c>
      <c r="AQ2429" s="123"/>
      <c r="AR2429" s="179">
        <v>0.45</v>
      </c>
      <c r="AS2429" s="180" t="s">
        <v>8600</v>
      </c>
      <c r="AT2429" s="181">
        <v>1000</v>
      </c>
      <c r="AU2429" s="181">
        <v>2</v>
      </c>
      <c r="AV2429" s="180" t="s">
        <v>15849</v>
      </c>
    </row>
    <row r="2430" spans="1:48" ht="45" x14ac:dyDescent="0.2">
      <c r="A2430" s="129" t="s">
        <v>15851</v>
      </c>
      <c r="B2430" s="129" t="s">
        <v>15852</v>
      </c>
      <c r="C2430" s="117" t="s">
        <v>166</v>
      </c>
      <c r="D2430" s="92" t="s">
        <v>228</v>
      </c>
      <c r="E2430" s="92" t="s">
        <v>15853</v>
      </c>
      <c r="F2430" s="92" t="s">
        <v>8599</v>
      </c>
      <c r="G2430" s="92" t="s">
        <v>8601</v>
      </c>
      <c r="H2430" s="92" t="s">
        <v>8601</v>
      </c>
      <c r="I2430" s="118" t="s">
        <v>15852</v>
      </c>
      <c r="J2430" s="119">
        <v>2</v>
      </c>
      <c r="K2430" s="119">
        <v>1000</v>
      </c>
      <c r="L2430" s="119"/>
      <c r="N2430" s="48" t="s">
        <v>173</v>
      </c>
      <c r="O2430" s="48" t="s">
        <v>278</v>
      </c>
      <c r="P2430" s="119">
        <v>0</v>
      </c>
      <c r="Q2430" s="119">
        <v>0</v>
      </c>
      <c r="R2430" s="119">
        <v>0</v>
      </c>
      <c r="S2430" s="119">
        <f t="shared" si="273"/>
        <v>0</v>
      </c>
      <c r="T2430" s="119">
        <f t="shared" si="274"/>
        <v>0</v>
      </c>
      <c r="U2430" s="119">
        <v>0</v>
      </c>
      <c r="V2430" s="119">
        <v>0</v>
      </c>
      <c r="W2430" s="119">
        <v>0</v>
      </c>
      <c r="X2430" s="119">
        <f t="shared" si="278"/>
        <v>0</v>
      </c>
      <c r="Y2430" s="118" t="s">
        <v>12844</v>
      </c>
      <c r="Z2430" s="130">
        <v>0.35</v>
      </c>
      <c r="AA2430" s="178">
        <v>0.35</v>
      </c>
      <c r="AB2430" s="93">
        <f t="shared" si="275"/>
        <v>0</v>
      </c>
      <c r="AE2430" s="48" t="s">
        <v>15145</v>
      </c>
      <c r="AF2430" s="172"/>
      <c r="AK2430" s="126" t="s">
        <v>15854</v>
      </c>
      <c r="AM2430" s="131" t="s">
        <v>3846</v>
      </c>
      <c r="AN2430" s="131" t="s">
        <v>8160</v>
      </c>
      <c r="AQ2430" s="123"/>
      <c r="AR2430" s="179">
        <v>0.35</v>
      </c>
      <c r="AS2430" s="180" t="s">
        <v>8600</v>
      </c>
      <c r="AT2430" s="181">
        <v>1000</v>
      </c>
      <c r="AU2430" s="181">
        <v>2</v>
      </c>
      <c r="AV2430" s="180" t="s">
        <v>15852</v>
      </c>
    </row>
    <row r="2431" spans="1:48" ht="30" x14ac:dyDescent="0.2">
      <c r="A2431" s="92" t="s">
        <v>9051</v>
      </c>
      <c r="B2431" s="92" t="s">
        <v>9052</v>
      </c>
      <c r="C2431" s="117" t="s">
        <v>166</v>
      </c>
      <c r="D2431" s="92" t="s">
        <v>403</v>
      </c>
      <c r="E2431" s="92" t="s">
        <v>9053</v>
      </c>
      <c r="F2431" s="92" t="s">
        <v>1483</v>
      </c>
      <c r="G2431" s="92" t="s">
        <v>3844</v>
      </c>
      <c r="H2431" s="92" t="s">
        <v>9054</v>
      </c>
      <c r="I2431" s="118" t="s">
        <v>9055</v>
      </c>
      <c r="J2431" s="119">
        <v>23</v>
      </c>
      <c r="K2431" s="119">
        <v>500</v>
      </c>
      <c r="L2431" s="119">
        <f t="shared" ref="L2431:L2446" si="280">K2431-U2431</f>
        <v>-211</v>
      </c>
      <c r="N2431" s="48" t="s">
        <v>243</v>
      </c>
      <c r="P2431" s="119">
        <v>500</v>
      </c>
      <c r="Q2431" s="119">
        <v>0</v>
      </c>
      <c r="R2431" s="119">
        <v>500</v>
      </c>
      <c r="S2431" s="119">
        <f t="shared" si="273"/>
        <v>500</v>
      </c>
      <c r="T2431" s="119">
        <f t="shared" si="274"/>
        <v>1000</v>
      </c>
      <c r="U2431" s="119">
        <v>711</v>
      </c>
      <c r="V2431" s="119">
        <v>441</v>
      </c>
      <c r="W2431" s="119">
        <v>346</v>
      </c>
      <c r="X2431" s="119">
        <f>P2431-(U2431+V2431)</f>
        <v>-652</v>
      </c>
      <c r="Y2431" s="92" t="s">
        <v>12848</v>
      </c>
      <c r="Z2431" s="93">
        <v>0.79</v>
      </c>
      <c r="AA2431" s="178">
        <v>0.79</v>
      </c>
      <c r="AB2431" s="93">
        <f t="shared" si="275"/>
        <v>0</v>
      </c>
      <c r="AE2431" s="48" t="s">
        <v>15145</v>
      </c>
      <c r="AF2431" s="172">
        <v>0.79</v>
      </c>
      <c r="AK2431" s="48" t="s">
        <v>15148</v>
      </c>
      <c r="AM2431" s="48" t="s">
        <v>3846</v>
      </c>
      <c r="AN2431" s="48" t="s">
        <v>8160</v>
      </c>
      <c r="AQ2431" s="123"/>
      <c r="AR2431" s="179">
        <v>0.79</v>
      </c>
      <c r="AS2431" s="180" t="s">
        <v>15595</v>
      </c>
      <c r="AT2431" s="181">
        <v>500</v>
      </c>
      <c r="AU2431" s="181">
        <v>23</v>
      </c>
      <c r="AV2431" s="180" t="s">
        <v>9055</v>
      </c>
    </row>
    <row r="2432" spans="1:48" ht="30" x14ac:dyDescent="0.2">
      <c r="A2432" s="92" t="s">
        <v>9056</v>
      </c>
      <c r="B2432" s="92" t="s">
        <v>9057</v>
      </c>
      <c r="C2432" s="117" t="s">
        <v>166</v>
      </c>
      <c r="D2432" s="92" t="s">
        <v>167</v>
      </c>
      <c r="E2432" s="92" t="s">
        <v>9058</v>
      </c>
      <c r="F2432" s="92" t="s">
        <v>1764</v>
      </c>
      <c r="G2432" s="92" t="s">
        <v>5757</v>
      </c>
      <c r="H2432" s="92" t="s">
        <v>9054</v>
      </c>
      <c r="I2432" s="118" t="s">
        <v>9059</v>
      </c>
      <c r="J2432" s="119">
        <v>17</v>
      </c>
      <c r="K2432" s="119">
        <v>100</v>
      </c>
      <c r="L2432" s="119">
        <f t="shared" si="280"/>
        <v>-251</v>
      </c>
      <c r="N2432" s="48" t="s">
        <v>173</v>
      </c>
      <c r="P2432" s="119">
        <v>0</v>
      </c>
      <c r="Q2432" s="119">
        <v>0</v>
      </c>
      <c r="R2432" s="119">
        <v>0</v>
      </c>
      <c r="S2432" s="119">
        <f t="shared" si="273"/>
        <v>0</v>
      </c>
      <c r="T2432" s="119">
        <f t="shared" si="274"/>
        <v>0</v>
      </c>
      <c r="U2432" s="119">
        <v>351</v>
      </c>
      <c r="V2432" s="119">
        <v>0</v>
      </c>
      <c r="W2432" s="119">
        <v>0</v>
      </c>
      <c r="X2432" s="119">
        <f t="shared" ref="X2432:X2439" si="281">T2432-(U2432+V2432)</f>
        <v>-351</v>
      </c>
      <c r="Y2432" s="92" t="s">
        <v>12848</v>
      </c>
      <c r="Z2432" s="93">
        <v>0.28000000000000003</v>
      </c>
      <c r="AA2432" s="178">
        <v>0.28000000000000003</v>
      </c>
      <c r="AB2432" s="93">
        <f t="shared" si="275"/>
        <v>0</v>
      </c>
      <c r="AE2432" s="48" t="s">
        <v>15145</v>
      </c>
      <c r="AF2432" s="172">
        <v>0.28000000000000003</v>
      </c>
      <c r="AK2432" s="48" t="s">
        <v>15148</v>
      </c>
      <c r="AM2432" s="48" t="s">
        <v>3846</v>
      </c>
      <c r="AN2432" s="48" t="s">
        <v>8160</v>
      </c>
      <c r="AQ2432" s="123"/>
      <c r="AR2432" s="179">
        <v>0.28000000000000003</v>
      </c>
      <c r="AS2432" s="180" t="s">
        <v>3908</v>
      </c>
      <c r="AT2432" s="181">
        <v>5000</v>
      </c>
      <c r="AU2432" s="181">
        <v>17</v>
      </c>
      <c r="AV2432" s="180" t="s">
        <v>9059</v>
      </c>
    </row>
    <row r="2433" spans="1:49" ht="30" x14ac:dyDescent="0.2">
      <c r="A2433" s="92" t="s">
        <v>9060</v>
      </c>
      <c r="B2433" s="92" t="s">
        <v>9061</v>
      </c>
      <c r="C2433" s="117" t="s">
        <v>166</v>
      </c>
      <c r="D2433" s="92" t="s">
        <v>167</v>
      </c>
      <c r="E2433" s="92" t="s">
        <v>9062</v>
      </c>
      <c r="F2433" s="92" t="s">
        <v>1764</v>
      </c>
      <c r="G2433" s="92" t="s">
        <v>3908</v>
      </c>
      <c r="H2433" s="92" t="s">
        <v>3909</v>
      </c>
      <c r="I2433" s="118" t="s">
        <v>9063</v>
      </c>
      <c r="J2433" s="119">
        <v>9</v>
      </c>
      <c r="K2433" s="119">
        <v>5000</v>
      </c>
      <c r="L2433" s="119">
        <f t="shared" si="280"/>
        <v>-6312</v>
      </c>
      <c r="N2433" s="48" t="s">
        <v>173</v>
      </c>
      <c r="P2433" s="119">
        <v>5000</v>
      </c>
      <c r="Q2433" s="119">
        <v>5000</v>
      </c>
      <c r="R2433" s="119">
        <v>0</v>
      </c>
      <c r="S2433" s="119">
        <f t="shared" si="273"/>
        <v>10000</v>
      </c>
      <c r="T2433" s="119">
        <f t="shared" si="274"/>
        <v>10000</v>
      </c>
      <c r="U2433" s="119">
        <v>11312</v>
      </c>
      <c r="V2433" s="119">
        <v>2860</v>
      </c>
      <c r="W2433" s="119">
        <v>858</v>
      </c>
      <c r="X2433" s="119">
        <f t="shared" si="281"/>
        <v>-4172</v>
      </c>
      <c r="Y2433" s="92" t="s">
        <v>12848</v>
      </c>
      <c r="Z2433" s="93">
        <v>0.23749999999999999</v>
      </c>
      <c r="AA2433" s="178">
        <v>0.23749999999999999</v>
      </c>
      <c r="AB2433" s="93">
        <f t="shared" si="275"/>
        <v>0</v>
      </c>
      <c r="AE2433" s="48" t="s">
        <v>15145</v>
      </c>
      <c r="AF2433" s="172">
        <v>0.23749999999999999</v>
      </c>
      <c r="AK2433" s="48" t="s">
        <v>15148</v>
      </c>
      <c r="AM2433" s="48" t="s">
        <v>3846</v>
      </c>
      <c r="AN2433" s="48" t="s">
        <v>8160</v>
      </c>
      <c r="AQ2433" s="123" t="s">
        <v>15292</v>
      </c>
      <c r="AR2433" s="179">
        <v>0.23749999999999999</v>
      </c>
      <c r="AS2433" s="180" t="s">
        <v>3908</v>
      </c>
      <c r="AT2433" s="181">
        <v>1000</v>
      </c>
      <c r="AU2433" s="181">
        <v>6</v>
      </c>
      <c r="AV2433" s="180" t="s">
        <v>9063</v>
      </c>
    </row>
    <row r="2434" spans="1:49" ht="30" x14ac:dyDescent="0.2">
      <c r="A2434" s="92" t="s">
        <v>9064</v>
      </c>
      <c r="B2434" s="92" t="s">
        <v>9065</v>
      </c>
      <c r="C2434" s="117" t="s">
        <v>166</v>
      </c>
      <c r="D2434" s="92" t="s">
        <v>167</v>
      </c>
      <c r="E2434" s="92" t="s">
        <v>9066</v>
      </c>
      <c r="F2434" s="92" t="s">
        <v>1764</v>
      </c>
      <c r="G2434" s="92" t="s">
        <v>3908</v>
      </c>
      <c r="H2434" s="92" t="s">
        <v>3909</v>
      </c>
      <c r="I2434" s="118" t="s">
        <v>9067</v>
      </c>
      <c r="J2434" s="119">
        <v>8</v>
      </c>
      <c r="K2434" s="119">
        <v>1000</v>
      </c>
      <c r="L2434" s="119">
        <f t="shared" si="280"/>
        <v>-480</v>
      </c>
      <c r="N2434" s="48" t="s">
        <v>173</v>
      </c>
      <c r="P2434" s="119">
        <v>1000</v>
      </c>
      <c r="Q2434" s="119">
        <v>1000</v>
      </c>
      <c r="R2434" s="119">
        <v>0</v>
      </c>
      <c r="S2434" s="119">
        <f t="shared" si="273"/>
        <v>2000</v>
      </c>
      <c r="T2434" s="119">
        <f t="shared" si="274"/>
        <v>2000</v>
      </c>
      <c r="U2434" s="119">
        <v>1480</v>
      </c>
      <c r="V2434" s="119">
        <v>360</v>
      </c>
      <c r="W2434" s="119">
        <v>360</v>
      </c>
      <c r="X2434" s="119">
        <f t="shared" si="281"/>
        <v>160</v>
      </c>
      <c r="Y2434" s="92" t="s">
        <v>12863</v>
      </c>
      <c r="Z2434" s="93">
        <v>0.442</v>
      </c>
      <c r="AA2434" s="178">
        <v>0.442</v>
      </c>
      <c r="AB2434" s="93">
        <f t="shared" si="275"/>
        <v>0</v>
      </c>
      <c r="AE2434" s="48" t="s">
        <v>15145</v>
      </c>
      <c r="AF2434" s="172">
        <v>0.442</v>
      </c>
      <c r="AK2434" s="48" t="s">
        <v>15148</v>
      </c>
      <c r="AM2434" s="48" t="s">
        <v>3846</v>
      </c>
      <c r="AN2434" s="48" t="s">
        <v>8160</v>
      </c>
      <c r="AQ2434" s="123"/>
      <c r="AR2434" s="179">
        <v>0.442</v>
      </c>
      <c r="AS2434" s="180" t="s">
        <v>3908</v>
      </c>
      <c r="AT2434" s="181">
        <v>1000</v>
      </c>
      <c r="AU2434" s="181">
        <v>6</v>
      </c>
      <c r="AV2434" s="180" t="s">
        <v>9067</v>
      </c>
    </row>
    <row r="2435" spans="1:49" ht="30" x14ac:dyDescent="0.2">
      <c r="A2435" s="92" t="s">
        <v>9068</v>
      </c>
      <c r="B2435" s="92" t="s">
        <v>9069</v>
      </c>
      <c r="C2435" s="117" t="s">
        <v>166</v>
      </c>
      <c r="D2435" s="92" t="s">
        <v>167</v>
      </c>
      <c r="E2435" s="92" t="s">
        <v>9070</v>
      </c>
      <c r="F2435" s="92" t="s">
        <v>1764</v>
      </c>
      <c r="G2435" s="92" t="s">
        <v>3908</v>
      </c>
      <c r="H2435" s="92" t="s">
        <v>3909</v>
      </c>
      <c r="I2435" s="118" t="s">
        <v>9071</v>
      </c>
      <c r="J2435" s="119">
        <v>6</v>
      </c>
      <c r="K2435" s="119">
        <v>3000</v>
      </c>
      <c r="L2435" s="119">
        <f t="shared" si="280"/>
        <v>-1437</v>
      </c>
      <c r="N2435" s="48" t="s">
        <v>173</v>
      </c>
      <c r="P2435" s="119">
        <v>2000</v>
      </c>
      <c r="Q2435" s="119">
        <v>2000</v>
      </c>
      <c r="R2435" s="119">
        <v>0</v>
      </c>
      <c r="S2435" s="119">
        <f t="shared" ref="S2435:S2498" si="282">P2435+Q2435</f>
        <v>4000</v>
      </c>
      <c r="T2435" s="119">
        <f t="shared" ref="T2435:T2498" si="283">P2435+Q2435+R2435</f>
        <v>4000</v>
      </c>
      <c r="U2435" s="119">
        <v>4437</v>
      </c>
      <c r="V2435" s="119">
        <v>1320</v>
      </c>
      <c r="W2435" s="119">
        <v>1320</v>
      </c>
      <c r="X2435" s="119">
        <f t="shared" si="281"/>
        <v>-1757</v>
      </c>
      <c r="Y2435" s="92" t="s">
        <v>12848</v>
      </c>
      <c r="Z2435" s="93">
        <v>0.14713999999999999</v>
      </c>
      <c r="AA2435" s="178">
        <v>0.14713999999999999</v>
      </c>
      <c r="AB2435" s="93">
        <f t="shared" ref="AB2435:AB2498" si="284">AA2435-Z2435</f>
        <v>0</v>
      </c>
      <c r="AE2435" s="48" t="s">
        <v>15145</v>
      </c>
      <c r="AF2435" s="172">
        <v>0.14713999999999999</v>
      </c>
      <c r="AK2435" s="48" t="s">
        <v>15148</v>
      </c>
      <c r="AM2435" s="48" t="s">
        <v>3846</v>
      </c>
      <c r="AN2435" s="48" t="s">
        <v>8160</v>
      </c>
      <c r="AQ2435" s="123" t="s">
        <v>15292</v>
      </c>
      <c r="AR2435" s="179">
        <v>0.14713999999999999</v>
      </c>
      <c r="AS2435" s="180" t="s">
        <v>8333</v>
      </c>
      <c r="AT2435" s="181">
        <v>1000</v>
      </c>
      <c r="AU2435" s="181">
        <v>9</v>
      </c>
      <c r="AV2435" s="180">
        <v>944967</v>
      </c>
    </row>
    <row r="2436" spans="1:49" ht="30" x14ac:dyDescent="0.2">
      <c r="A2436" s="92" t="s">
        <v>9072</v>
      </c>
      <c r="B2436" s="92" t="s">
        <v>9073</v>
      </c>
      <c r="C2436" s="117" t="s">
        <v>166</v>
      </c>
      <c r="D2436" s="92" t="s">
        <v>2310</v>
      </c>
      <c r="E2436" s="92" t="s">
        <v>9074</v>
      </c>
      <c r="F2436" s="92" t="s">
        <v>1764</v>
      </c>
      <c r="G2436" s="92" t="s">
        <v>3908</v>
      </c>
      <c r="H2436" s="92" t="s">
        <v>3909</v>
      </c>
      <c r="I2436" s="118" t="s">
        <v>9075</v>
      </c>
      <c r="J2436" s="119">
        <v>8</v>
      </c>
      <c r="K2436" s="119">
        <v>3000</v>
      </c>
      <c r="L2436" s="119">
        <f t="shared" si="280"/>
        <v>2496</v>
      </c>
      <c r="M2436" s="119"/>
      <c r="N2436" s="48" t="s">
        <v>173</v>
      </c>
      <c r="P2436" s="119">
        <v>0</v>
      </c>
      <c r="Q2436" s="119">
        <v>0</v>
      </c>
      <c r="R2436" s="119">
        <v>0</v>
      </c>
      <c r="S2436" s="119">
        <f t="shared" si="282"/>
        <v>0</v>
      </c>
      <c r="T2436" s="119">
        <f t="shared" si="283"/>
        <v>0</v>
      </c>
      <c r="U2436" s="119">
        <v>504</v>
      </c>
      <c r="V2436" s="119">
        <v>450</v>
      </c>
      <c r="W2436" s="119">
        <v>390</v>
      </c>
      <c r="X2436" s="119">
        <f t="shared" si="281"/>
        <v>-954</v>
      </c>
      <c r="Y2436" s="92" t="s">
        <v>12848</v>
      </c>
      <c r="Z2436" s="93">
        <v>0.441</v>
      </c>
      <c r="AA2436" s="178">
        <v>0.441</v>
      </c>
      <c r="AB2436" s="93">
        <f t="shared" si="284"/>
        <v>0</v>
      </c>
      <c r="AE2436" s="48" t="s">
        <v>15145</v>
      </c>
      <c r="AF2436" s="172">
        <v>0.441</v>
      </c>
      <c r="AK2436" s="48" t="s">
        <v>15148</v>
      </c>
      <c r="AM2436" s="48" t="s">
        <v>3846</v>
      </c>
      <c r="AN2436" s="48" t="s">
        <v>8160</v>
      </c>
      <c r="AQ2436" s="123"/>
      <c r="AR2436" s="179">
        <v>0.441</v>
      </c>
      <c r="AS2436" s="180" t="s">
        <v>3908</v>
      </c>
      <c r="AT2436" s="181">
        <v>3000</v>
      </c>
      <c r="AU2436" s="181">
        <v>8</v>
      </c>
      <c r="AV2436" s="180" t="s">
        <v>9075</v>
      </c>
    </row>
    <row r="2437" spans="1:49" ht="30" x14ac:dyDescent="0.2">
      <c r="A2437" s="92" t="s">
        <v>9076</v>
      </c>
      <c r="B2437" s="92" t="s">
        <v>9077</v>
      </c>
      <c r="C2437" s="117" t="s">
        <v>166</v>
      </c>
      <c r="D2437" s="92" t="s">
        <v>167</v>
      </c>
      <c r="E2437" s="92" t="s">
        <v>9078</v>
      </c>
      <c r="F2437" s="92" t="s">
        <v>1764</v>
      </c>
      <c r="G2437" s="92" t="s">
        <v>3908</v>
      </c>
      <c r="H2437" s="92" t="s">
        <v>3909</v>
      </c>
      <c r="I2437" s="118" t="s">
        <v>9079</v>
      </c>
      <c r="J2437" s="119">
        <v>10</v>
      </c>
      <c r="K2437" s="119">
        <v>30000</v>
      </c>
      <c r="L2437" s="119">
        <f t="shared" si="280"/>
        <v>12740</v>
      </c>
      <c r="M2437" s="92">
        <v>720</v>
      </c>
      <c r="N2437" s="48" t="s">
        <v>173</v>
      </c>
      <c r="P2437" s="119">
        <v>30000</v>
      </c>
      <c r="Q2437" s="119">
        <v>30000</v>
      </c>
      <c r="R2437" s="119">
        <v>0</v>
      </c>
      <c r="S2437" s="119">
        <f t="shared" si="282"/>
        <v>60000</v>
      </c>
      <c r="T2437" s="119">
        <f t="shared" si="283"/>
        <v>60000</v>
      </c>
      <c r="U2437" s="119">
        <v>17260</v>
      </c>
      <c r="V2437" s="119">
        <v>17028</v>
      </c>
      <c r="W2437" s="119">
        <v>15428</v>
      </c>
      <c r="X2437" s="119">
        <f t="shared" si="281"/>
        <v>25712</v>
      </c>
      <c r="Y2437" s="92" t="s">
        <v>12863</v>
      </c>
      <c r="Z2437" s="93">
        <v>2.4E-2</v>
      </c>
      <c r="AA2437" s="178">
        <v>2.4E-2</v>
      </c>
      <c r="AB2437" s="93">
        <f t="shared" si="284"/>
        <v>0</v>
      </c>
      <c r="AE2437" s="48" t="s">
        <v>15145</v>
      </c>
      <c r="AF2437" s="172">
        <v>2.4E-2</v>
      </c>
      <c r="AK2437" s="48" t="s">
        <v>15148</v>
      </c>
      <c r="AM2437" s="48" t="s">
        <v>3846</v>
      </c>
      <c r="AN2437" s="48" t="s">
        <v>8160</v>
      </c>
      <c r="AQ2437" s="123" t="s">
        <v>15292</v>
      </c>
      <c r="AR2437" s="179">
        <v>2.4E-2</v>
      </c>
      <c r="AS2437" s="180" t="s">
        <v>3908</v>
      </c>
      <c r="AT2437" s="181">
        <v>1000</v>
      </c>
      <c r="AU2437" s="181">
        <v>14</v>
      </c>
      <c r="AV2437" s="180" t="s">
        <v>9079</v>
      </c>
    </row>
    <row r="2438" spans="1:49" ht="30" x14ac:dyDescent="0.2">
      <c r="A2438" s="92" t="s">
        <v>9080</v>
      </c>
      <c r="B2438" s="92" t="s">
        <v>9081</v>
      </c>
      <c r="C2438" s="117" t="s">
        <v>166</v>
      </c>
      <c r="D2438" s="92" t="s">
        <v>167</v>
      </c>
      <c r="E2438" s="92" t="s">
        <v>9082</v>
      </c>
      <c r="F2438" s="92" t="s">
        <v>1764</v>
      </c>
      <c r="G2438" s="92" t="s">
        <v>5757</v>
      </c>
      <c r="H2438" s="92" t="s">
        <v>9083</v>
      </c>
      <c r="I2438" s="118" t="s">
        <v>9084</v>
      </c>
      <c r="J2438" s="119">
        <v>11</v>
      </c>
      <c r="K2438" s="119">
        <v>1000</v>
      </c>
      <c r="L2438" s="119">
        <f t="shared" si="280"/>
        <v>-480</v>
      </c>
      <c r="N2438" s="48" t="s">
        <v>173</v>
      </c>
      <c r="P2438" s="119">
        <v>1317</v>
      </c>
      <c r="Q2438" s="119">
        <v>1000</v>
      </c>
      <c r="R2438" s="119">
        <v>0</v>
      </c>
      <c r="S2438" s="119">
        <f t="shared" si="282"/>
        <v>2317</v>
      </c>
      <c r="T2438" s="119">
        <f t="shared" si="283"/>
        <v>2317</v>
      </c>
      <c r="U2438" s="119">
        <v>1480</v>
      </c>
      <c r="V2438" s="119">
        <v>360</v>
      </c>
      <c r="W2438" s="119">
        <v>360</v>
      </c>
      <c r="X2438" s="119">
        <f t="shared" si="281"/>
        <v>477</v>
      </c>
      <c r="Y2438" s="92" t="s">
        <v>12863</v>
      </c>
      <c r="Z2438" s="93">
        <v>3.5999999999999997E-2</v>
      </c>
      <c r="AA2438" s="178">
        <v>3.5999999999999997E-2</v>
      </c>
      <c r="AB2438" s="93">
        <f t="shared" si="284"/>
        <v>0</v>
      </c>
      <c r="AE2438" s="48" t="s">
        <v>15145</v>
      </c>
      <c r="AF2438" s="172">
        <v>3.5999999999999997E-2</v>
      </c>
      <c r="AK2438" s="48" t="s">
        <v>15148</v>
      </c>
      <c r="AM2438" s="48" t="s">
        <v>3846</v>
      </c>
      <c r="AN2438" s="48" t="s">
        <v>8160</v>
      </c>
      <c r="AQ2438" s="123" t="s">
        <v>15855</v>
      </c>
      <c r="AR2438" s="179">
        <v>3.5999999999999997E-2</v>
      </c>
      <c r="AS2438" s="180" t="s">
        <v>5757</v>
      </c>
      <c r="AT2438" s="181">
        <v>1000</v>
      </c>
      <c r="AU2438" s="181">
        <v>8</v>
      </c>
      <c r="AV2438" s="180" t="s">
        <v>9084</v>
      </c>
    </row>
    <row r="2439" spans="1:49" ht="30" x14ac:dyDescent="0.2">
      <c r="A2439" s="92" t="s">
        <v>9085</v>
      </c>
      <c r="B2439" s="92" t="s">
        <v>9086</v>
      </c>
      <c r="C2439" s="117" t="s">
        <v>166</v>
      </c>
      <c r="D2439" s="92" t="s">
        <v>167</v>
      </c>
      <c r="E2439" s="92" t="s">
        <v>9087</v>
      </c>
      <c r="F2439" s="92" t="s">
        <v>1764</v>
      </c>
      <c r="G2439" s="92" t="s">
        <v>3908</v>
      </c>
      <c r="H2439" s="92" t="s">
        <v>3909</v>
      </c>
      <c r="I2439" s="118" t="s">
        <v>9088</v>
      </c>
      <c r="J2439" s="119">
        <v>7</v>
      </c>
      <c r="K2439" s="119">
        <v>1000</v>
      </c>
      <c r="L2439" s="119">
        <f t="shared" si="280"/>
        <v>-7590</v>
      </c>
      <c r="N2439" s="48" t="s">
        <v>173</v>
      </c>
      <c r="P2439" s="119">
        <v>5000</v>
      </c>
      <c r="Q2439" s="119">
        <v>5000</v>
      </c>
      <c r="R2439" s="119">
        <v>0</v>
      </c>
      <c r="S2439" s="119">
        <f t="shared" si="282"/>
        <v>10000</v>
      </c>
      <c r="T2439" s="119">
        <f t="shared" si="283"/>
        <v>10000</v>
      </c>
      <c r="U2439" s="119">
        <v>8590</v>
      </c>
      <c r="V2439" s="119">
        <v>8514</v>
      </c>
      <c r="W2439" s="119">
        <v>7714</v>
      </c>
      <c r="X2439" s="119">
        <f t="shared" si="281"/>
        <v>-7104</v>
      </c>
      <c r="Y2439" s="92" t="s">
        <v>12848</v>
      </c>
      <c r="Z2439" s="93">
        <v>0.5</v>
      </c>
      <c r="AA2439" s="178">
        <v>0.5</v>
      </c>
      <c r="AB2439" s="93">
        <f t="shared" si="284"/>
        <v>0</v>
      </c>
      <c r="AE2439" s="48" t="s">
        <v>15145</v>
      </c>
      <c r="AF2439" s="172">
        <v>0.5</v>
      </c>
      <c r="AK2439" s="48" t="s">
        <v>15148</v>
      </c>
      <c r="AM2439" s="48" t="s">
        <v>3846</v>
      </c>
      <c r="AN2439" s="48" t="s">
        <v>8160</v>
      </c>
      <c r="AQ2439" s="123"/>
      <c r="AR2439" s="179">
        <v>0.5</v>
      </c>
      <c r="AS2439" s="180" t="s">
        <v>3908</v>
      </c>
      <c r="AT2439" s="181">
        <v>5000</v>
      </c>
      <c r="AU2439" s="181">
        <v>7</v>
      </c>
      <c r="AV2439" s="180" t="s">
        <v>9088</v>
      </c>
    </row>
    <row r="2440" spans="1:49" ht="30" x14ac:dyDescent="0.2">
      <c r="A2440" s="92" t="s">
        <v>9089</v>
      </c>
      <c r="B2440" s="92" t="s">
        <v>9090</v>
      </c>
      <c r="C2440" s="117" t="s">
        <v>166</v>
      </c>
      <c r="D2440" s="92" t="s">
        <v>167</v>
      </c>
      <c r="E2440" s="92" t="s">
        <v>9091</v>
      </c>
      <c r="F2440" s="92" t="s">
        <v>1483</v>
      </c>
      <c r="G2440" s="92" t="s">
        <v>1054</v>
      </c>
      <c r="H2440" s="92" t="s">
        <v>9054</v>
      </c>
      <c r="I2440" s="118" t="s">
        <v>9092</v>
      </c>
      <c r="J2440" s="119">
        <v>13</v>
      </c>
      <c r="K2440" s="119">
        <v>100</v>
      </c>
      <c r="L2440" s="119">
        <f t="shared" si="280"/>
        <v>100</v>
      </c>
      <c r="M2440" s="119">
        <v>95</v>
      </c>
      <c r="N2440" s="48" t="s">
        <v>243</v>
      </c>
      <c r="P2440" s="119">
        <v>0</v>
      </c>
      <c r="Q2440" s="119">
        <v>0</v>
      </c>
      <c r="R2440" s="119">
        <v>0</v>
      </c>
      <c r="S2440" s="119">
        <f t="shared" si="282"/>
        <v>0</v>
      </c>
      <c r="T2440" s="119">
        <f t="shared" si="283"/>
        <v>0</v>
      </c>
      <c r="U2440" s="119">
        <v>0</v>
      </c>
      <c r="V2440" s="119">
        <v>0</v>
      </c>
      <c r="W2440" s="119">
        <v>0</v>
      </c>
      <c r="X2440" s="119">
        <f>P2440-(U2440+V2440)</f>
        <v>0</v>
      </c>
      <c r="Y2440" s="92" t="s">
        <v>12844</v>
      </c>
      <c r="Z2440" s="93">
        <v>0.95</v>
      </c>
      <c r="AA2440" s="178">
        <v>0.95</v>
      </c>
      <c r="AB2440" s="93">
        <f t="shared" si="284"/>
        <v>0</v>
      </c>
      <c r="AE2440" s="48" t="s">
        <v>15145</v>
      </c>
      <c r="AF2440" s="172">
        <v>0.95</v>
      </c>
      <c r="AK2440" s="48" t="s">
        <v>15148</v>
      </c>
      <c r="AM2440" s="48" t="s">
        <v>3846</v>
      </c>
      <c r="AN2440" s="48" t="s">
        <v>8160</v>
      </c>
      <c r="AQ2440" s="123"/>
      <c r="AR2440" s="179">
        <v>0.95</v>
      </c>
      <c r="AS2440" s="180" t="s">
        <v>15595</v>
      </c>
      <c r="AT2440" s="181">
        <v>100</v>
      </c>
      <c r="AU2440" s="181">
        <v>8</v>
      </c>
      <c r="AV2440" s="180" t="s">
        <v>9092</v>
      </c>
    </row>
    <row r="2441" spans="1:49" ht="30" x14ac:dyDescent="0.2">
      <c r="A2441" s="92" t="s">
        <v>9093</v>
      </c>
      <c r="B2441" s="92" t="s">
        <v>9094</v>
      </c>
      <c r="C2441" s="117" t="s">
        <v>166</v>
      </c>
      <c r="D2441" s="92" t="s">
        <v>228</v>
      </c>
      <c r="E2441" s="92" t="s">
        <v>9095</v>
      </c>
      <c r="F2441" s="92" t="s">
        <v>1483</v>
      </c>
      <c r="G2441" s="92" t="s">
        <v>5757</v>
      </c>
      <c r="H2441" s="92" t="s">
        <v>9054</v>
      </c>
      <c r="I2441" s="118" t="s">
        <v>9096</v>
      </c>
      <c r="J2441" s="119">
        <v>11</v>
      </c>
      <c r="K2441" s="119">
        <v>1000</v>
      </c>
      <c r="L2441" s="119">
        <f t="shared" si="280"/>
        <v>1000</v>
      </c>
      <c r="M2441" s="124">
        <v>1390</v>
      </c>
      <c r="N2441" s="48" t="s">
        <v>173</v>
      </c>
      <c r="P2441" s="119">
        <v>0</v>
      </c>
      <c r="Q2441" s="119">
        <v>0</v>
      </c>
      <c r="R2441" s="119">
        <v>0</v>
      </c>
      <c r="S2441" s="119">
        <f t="shared" si="282"/>
        <v>0</v>
      </c>
      <c r="T2441" s="119">
        <f t="shared" si="283"/>
        <v>0</v>
      </c>
      <c r="U2441" s="119">
        <v>0</v>
      </c>
      <c r="V2441" s="119">
        <v>0</v>
      </c>
      <c r="W2441" s="119">
        <v>0</v>
      </c>
      <c r="X2441" s="119">
        <f>T2441-(U2441+V2441)</f>
        <v>0</v>
      </c>
      <c r="Y2441" s="92" t="s">
        <v>12844</v>
      </c>
      <c r="Z2441" s="93">
        <v>1.39</v>
      </c>
      <c r="AA2441" s="178">
        <v>1.39</v>
      </c>
      <c r="AB2441" s="93">
        <f t="shared" si="284"/>
        <v>0</v>
      </c>
      <c r="AE2441" s="48" t="s">
        <v>15145</v>
      </c>
      <c r="AF2441" s="172">
        <v>1.39</v>
      </c>
      <c r="AK2441" s="48" t="s">
        <v>15148</v>
      </c>
      <c r="AM2441" s="48" t="s">
        <v>3846</v>
      </c>
      <c r="AN2441" s="48" t="s">
        <v>8160</v>
      </c>
      <c r="AQ2441" s="123"/>
      <c r="AR2441" s="179">
        <v>1.39</v>
      </c>
      <c r="AS2441" s="180" t="s">
        <v>5757</v>
      </c>
      <c r="AT2441" s="181">
        <v>1000</v>
      </c>
      <c r="AU2441" s="181">
        <v>11</v>
      </c>
      <c r="AV2441" s="180" t="s">
        <v>9096</v>
      </c>
    </row>
    <row r="2442" spans="1:49" ht="30" x14ac:dyDescent="0.2">
      <c r="A2442" s="92" t="s">
        <v>9097</v>
      </c>
      <c r="B2442" s="92" t="s">
        <v>9098</v>
      </c>
      <c r="C2442" s="117" t="s">
        <v>166</v>
      </c>
      <c r="D2442" s="92" t="s">
        <v>167</v>
      </c>
      <c r="E2442" s="92" t="s">
        <v>9099</v>
      </c>
      <c r="F2442" s="92" t="s">
        <v>1764</v>
      </c>
      <c r="G2442" s="92" t="s">
        <v>3908</v>
      </c>
      <c r="H2442" s="92" t="s">
        <v>3909</v>
      </c>
      <c r="I2442" s="118" t="s">
        <v>9100</v>
      </c>
      <c r="J2442" s="119">
        <v>9</v>
      </c>
      <c r="K2442" s="119">
        <v>5000</v>
      </c>
      <c r="L2442" s="119">
        <f t="shared" si="280"/>
        <v>-18392</v>
      </c>
      <c r="N2442" s="48" t="s">
        <v>173</v>
      </c>
      <c r="P2442" s="119">
        <v>15000</v>
      </c>
      <c r="Q2442" s="119">
        <v>15000</v>
      </c>
      <c r="R2442" s="119">
        <v>0</v>
      </c>
      <c r="S2442" s="119">
        <f t="shared" si="282"/>
        <v>30000</v>
      </c>
      <c r="T2442" s="119">
        <f t="shared" si="283"/>
        <v>30000</v>
      </c>
      <c r="U2442" s="119">
        <v>23392</v>
      </c>
      <c r="V2442" s="119">
        <v>13908</v>
      </c>
      <c r="W2442" s="119">
        <v>10980</v>
      </c>
      <c r="X2442" s="119">
        <f>T2442-(U2442+V2442)</f>
        <v>-7300</v>
      </c>
      <c r="Y2442" s="92" t="s">
        <v>12848</v>
      </c>
      <c r="Z2442" s="93">
        <v>1.3</v>
      </c>
      <c r="AA2442" s="178">
        <v>1.3</v>
      </c>
      <c r="AB2442" s="93">
        <f t="shared" si="284"/>
        <v>0</v>
      </c>
      <c r="AE2442" s="48" t="s">
        <v>15145</v>
      </c>
      <c r="AF2442" s="172">
        <v>1.3</v>
      </c>
      <c r="AK2442" s="48" t="s">
        <v>15148</v>
      </c>
      <c r="AM2442" s="48" t="s">
        <v>3846</v>
      </c>
      <c r="AN2442" s="48" t="s">
        <v>8160</v>
      </c>
      <c r="AQ2442" s="123"/>
      <c r="AR2442" s="179">
        <v>1.3</v>
      </c>
      <c r="AS2442" s="180" t="s">
        <v>3908</v>
      </c>
      <c r="AT2442" s="181">
        <v>1000</v>
      </c>
      <c r="AU2442" s="181">
        <v>13</v>
      </c>
      <c r="AV2442" s="180" t="s">
        <v>9100</v>
      </c>
    </row>
    <row r="2443" spans="1:49" ht="30" x14ac:dyDescent="0.2">
      <c r="A2443" s="92" t="s">
        <v>9101</v>
      </c>
      <c r="B2443" s="92" t="s">
        <v>9102</v>
      </c>
      <c r="C2443" s="117" t="s">
        <v>166</v>
      </c>
      <c r="D2443" s="92" t="s">
        <v>228</v>
      </c>
      <c r="E2443" s="92" t="s">
        <v>9103</v>
      </c>
      <c r="F2443" s="92" t="s">
        <v>1483</v>
      </c>
      <c r="G2443" s="92" t="s">
        <v>5757</v>
      </c>
      <c r="H2443" s="92" t="s">
        <v>9054</v>
      </c>
      <c r="I2443" s="118" t="s">
        <v>9104</v>
      </c>
      <c r="J2443" s="119">
        <v>15</v>
      </c>
      <c r="K2443" s="119">
        <v>100</v>
      </c>
      <c r="L2443" s="119">
        <f t="shared" si="280"/>
        <v>-160</v>
      </c>
      <c r="N2443" s="48" t="s">
        <v>173</v>
      </c>
      <c r="P2443" s="119">
        <v>900</v>
      </c>
      <c r="Q2443" s="119">
        <v>0</v>
      </c>
      <c r="R2443" s="119">
        <v>900</v>
      </c>
      <c r="S2443" s="119">
        <f t="shared" si="282"/>
        <v>900</v>
      </c>
      <c r="T2443" s="119">
        <f t="shared" si="283"/>
        <v>1800</v>
      </c>
      <c r="U2443" s="119">
        <v>260</v>
      </c>
      <c r="V2443" s="119">
        <v>15</v>
      </c>
      <c r="W2443" s="119">
        <v>0</v>
      </c>
      <c r="X2443" s="119">
        <f>T2443-(U2443+V2443)</f>
        <v>1525</v>
      </c>
      <c r="Y2443" s="92" t="s">
        <v>12863</v>
      </c>
      <c r="Z2443" s="93">
        <v>1.3</v>
      </c>
      <c r="AA2443" s="178">
        <v>0.73980000000000001</v>
      </c>
      <c r="AB2443" s="93">
        <f t="shared" si="284"/>
        <v>-0.56020000000000003</v>
      </c>
      <c r="AE2443" s="48" t="s">
        <v>15145</v>
      </c>
      <c r="AF2443" s="172">
        <v>0.73980000000000001</v>
      </c>
      <c r="AK2443" s="48" t="s">
        <v>15148</v>
      </c>
      <c r="AM2443" s="48" t="s">
        <v>3846</v>
      </c>
      <c r="AN2443" s="48" t="s">
        <v>8160</v>
      </c>
      <c r="AQ2443" s="123" t="s">
        <v>15149</v>
      </c>
      <c r="AR2443" s="179">
        <v>0.73980000000000001</v>
      </c>
      <c r="AS2443" s="180" t="s">
        <v>5757</v>
      </c>
      <c r="AT2443" s="181">
        <v>100</v>
      </c>
      <c r="AU2443" s="181">
        <v>16</v>
      </c>
      <c r="AV2443" s="180" t="s">
        <v>9104</v>
      </c>
    </row>
    <row r="2444" spans="1:49" ht="30" x14ac:dyDescent="0.2">
      <c r="A2444" s="92" t="s">
        <v>9105</v>
      </c>
      <c r="B2444" s="92" t="s">
        <v>9106</v>
      </c>
      <c r="C2444" s="117" t="s">
        <v>166</v>
      </c>
      <c r="D2444" s="92" t="s">
        <v>403</v>
      </c>
      <c r="E2444" s="92" t="s">
        <v>9107</v>
      </c>
      <c r="F2444" s="92" t="s">
        <v>1483</v>
      </c>
      <c r="G2444" s="92" t="s">
        <v>3844</v>
      </c>
      <c r="H2444" s="92" t="s">
        <v>9054</v>
      </c>
      <c r="I2444" s="118" t="s">
        <v>9108</v>
      </c>
      <c r="J2444" s="119">
        <v>13</v>
      </c>
      <c r="K2444" s="119">
        <v>1000</v>
      </c>
      <c r="L2444" s="119">
        <f t="shared" si="280"/>
        <v>-440</v>
      </c>
      <c r="N2444" s="48" t="s">
        <v>243</v>
      </c>
      <c r="P2444" s="119">
        <v>1000</v>
      </c>
      <c r="Q2444" s="119">
        <v>1000</v>
      </c>
      <c r="R2444" s="119">
        <v>0</v>
      </c>
      <c r="S2444" s="119">
        <f t="shared" si="282"/>
        <v>2000</v>
      </c>
      <c r="T2444" s="119">
        <f t="shared" si="283"/>
        <v>2000</v>
      </c>
      <c r="U2444" s="119">
        <v>1440</v>
      </c>
      <c r="V2444" s="119">
        <v>787</v>
      </c>
      <c r="W2444" s="119">
        <v>600</v>
      </c>
      <c r="X2444" s="119">
        <f>P2444-(U2444+V2444)</f>
        <v>-1227</v>
      </c>
      <c r="Y2444" s="92" t="s">
        <v>12848</v>
      </c>
      <c r="Z2444" s="93">
        <v>0.48970000000000002</v>
      </c>
      <c r="AA2444" s="178">
        <v>0.48970999999999998</v>
      </c>
      <c r="AB2444" s="93">
        <f t="shared" si="284"/>
        <v>9.9999999999544897E-6</v>
      </c>
      <c r="AE2444" s="48" t="s">
        <v>15145</v>
      </c>
      <c r="AF2444" s="172">
        <v>0.48970999999999998</v>
      </c>
      <c r="AK2444" s="48" t="s">
        <v>15148</v>
      </c>
      <c r="AM2444" s="48" t="s">
        <v>3846</v>
      </c>
      <c r="AN2444" s="48" t="s">
        <v>8160</v>
      </c>
      <c r="AO2444" s="136"/>
      <c r="AQ2444" s="123" t="s">
        <v>15736</v>
      </c>
      <c r="AR2444" s="179">
        <v>0.48970999999999998</v>
      </c>
      <c r="AS2444" s="180" t="s">
        <v>15595</v>
      </c>
      <c r="AT2444" s="181">
        <v>1000</v>
      </c>
      <c r="AU2444" s="181">
        <v>13</v>
      </c>
      <c r="AV2444" s="180" t="s">
        <v>9108</v>
      </c>
    </row>
    <row r="2445" spans="1:49" ht="30" x14ac:dyDescent="0.2">
      <c r="A2445" s="92" t="s">
        <v>9109</v>
      </c>
      <c r="B2445" s="92" t="s">
        <v>9110</v>
      </c>
      <c r="C2445" s="117" t="s">
        <v>166</v>
      </c>
      <c r="D2445" s="92" t="s">
        <v>403</v>
      </c>
      <c r="E2445" s="92" t="s">
        <v>9111</v>
      </c>
      <c r="F2445" s="92" t="s">
        <v>1483</v>
      </c>
      <c r="G2445" s="92" t="s">
        <v>3844</v>
      </c>
      <c r="H2445" s="92" t="s">
        <v>9054</v>
      </c>
      <c r="I2445" s="118" t="s">
        <v>9112</v>
      </c>
      <c r="J2445" s="119">
        <v>13</v>
      </c>
      <c r="K2445" s="119">
        <v>1000</v>
      </c>
      <c r="L2445" s="119">
        <f t="shared" si="280"/>
        <v>-5041</v>
      </c>
      <c r="N2445" s="48" t="s">
        <v>243</v>
      </c>
      <c r="P2445" s="119">
        <v>17200</v>
      </c>
      <c r="Q2445" s="119">
        <v>7200</v>
      </c>
      <c r="R2445" s="119">
        <v>5000</v>
      </c>
      <c r="S2445" s="119">
        <f t="shared" si="282"/>
        <v>24400</v>
      </c>
      <c r="T2445" s="119">
        <f t="shared" si="283"/>
        <v>29400</v>
      </c>
      <c r="U2445" s="119">
        <v>6041</v>
      </c>
      <c r="V2445" s="119">
        <v>3454</v>
      </c>
      <c r="W2445" s="119">
        <v>2552</v>
      </c>
      <c r="X2445" s="119">
        <f>P2445-(U2445+V2445)</f>
        <v>7705</v>
      </c>
      <c r="Y2445" s="92" t="s">
        <v>12863</v>
      </c>
      <c r="Z2445" s="93">
        <v>0.46400000000000002</v>
      </c>
      <c r="AA2445" s="178">
        <v>0.46400000000000002</v>
      </c>
      <c r="AB2445" s="93">
        <f t="shared" si="284"/>
        <v>0</v>
      </c>
      <c r="AE2445" s="48" t="s">
        <v>15145</v>
      </c>
      <c r="AF2445" s="172">
        <v>0.46400000000000002</v>
      </c>
      <c r="AK2445" s="48" t="s">
        <v>15148</v>
      </c>
      <c r="AM2445" s="48" t="s">
        <v>3846</v>
      </c>
      <c r="AN2445" s="48" t="s">
        <v>8160</v>
      </c>
      <c r="AO2445" s="123"/>
      <c r="AQ2445" s="123" t="s">
        <v>15292</v>
      </c>
      <c r="AR2445" s="172">
        <v>0.46400000000000002</v>
      </c>
      <c r="AS2445" s="180" t="s">
        <v>15595</v>
      </c>
      <c r="AT2445" s="119">
        <v>1000</v>
      </c>
      <c r="AU2445" s="119">
        <v>2</v>
      </c>
      <c r="AV2445" s="180" t="s">
        <v>9112</v>
      </c>
    </row>
    <row r="2446" spans="1:49" ht="30" x14ac:dyDescent="0.2">
      <c r="A2446" s="92" t="s">
        <v>9113</v>
      </c>
      <c r="B2446" s="92" t="s">
        <v>9114</v>
      </c>
      <c r="C2446" s="117" t="s">
        <v>166</v>
      </c>
      <c r="D2446" s="92" t="s">
        <v>167</v>
      </c>
      <c r="E2446" s="92" t="s">
        <v>9115</v>
      </c>
      <c r="F2446" s="92" t="s">
        <v>1764</v>
      </c>
      <c r="G2446" s="92" t="s">
        <v>3908</v>
      </c>
      <c r="H2446" s="92" t="s">
        <v>3909</v>
      </c>
      <c r="I2446" s="118" t="s">
        <v>9116</v>
      </c>
      <c r="J2446" s="119">
        <v>9</v>
      </c>
      <c r="K2446" s="119">
        <v>5000</v>
      </c>
      <c r="L2446" s="119">
        <f t="shared" si="280"/>
        <v>-1894</v>
      </c>
      <c r="N2446" s="48" t="s">
        <v>173</v>
      </c>
      <c r="P2446" s="119">
        <v>5278</v>
      </c>
      <c r="Q2446" s="119">
        <v>5278</v>
      </c>
      <c r="R2446" s="119">
        <v>0</v>
      </c>
      <c r="S2446" s="119">
        <f t="shared" si="282"/>
        <v>10556</v>
      </c>
      <c r="T2446" s="119">
        <f t="shared" si="283"/>
        <v>10556</v>
      </c>
      <c r="U2446" s="119">
        <v>6894</v>
      </c>
      <c r="V2446" s="119">
        <v>3858</v>
      </c>
      <c r="W2446" s="119">
        <v>2877</v>
      </c>
      <c r="X2446" s="119">
        <f t="shared" ref="X2446:X2477" si="285">T2446-(U2446+V2446)</f>
        <v>-196</v>
      </c>
      <c r="Y2446" s="92" t="s">
        <v>12848</v>
      </c>
      <c r="Z2446" s="93">
        <v>8.9999999999999993E-3</v>
      </c>
      <c r="AA2446" s="178">
        <v>0.09</v>
      </c>
      <c r="AB2446" s="93">
        <f t="shared" si="284"/>
        <v>8.1000000000000003E-2</v>
      </c>
      <c r="AE2446" s="48" t="s">
        <v>15145</v>
      </c>
      <c r="AF2446" s="172">
        <v>0.09</v>
      </c>
      <c r="AK2446" s="48" t="s">
        <v>15148</v>
      </c>
      <c r="AM2446" s="48" t="s">
        <v>3846</v>
      </c>
      <c r="AN2446" s="48" t="s">
        <v>8160</v>
      </c>
      <c r="AO2446" s="123"/>
      <c r="AQ2446" s="123" t="s">
        <v>15856</v>
      </c>
      <c r="AR2446" s="172">
        <v>0.09</v>
      </c>
      <c r="AS2446" s="180" t="s">
        <v>3908</v>
      </c>
      <c r="AT2446" s="119">
        <v>1000</v>
      </c>
      <c r="AU2446" s="119">
        <v>9</v>
      </c>
      <c r="AV2446" s="180" t="s">
        <v>9116</v>
      </c>
    </row>
    <row r="2447" spans="1:49" ht="75" x14ac:dyDescent="0.2">
      <c r="A2447" s="129" t="s">
        <v>15857</v>
      </c>
      <c r="B2447" s="129" t="s">
        <v>15858</v>
      </c>
      <c r="C2447" s="117" t="s">
        <v>166</v>
      </c>
      <c r="E2447" s="92" t="s">
        <v>15859</v>
      </c>
      <c r="N2447" s="48" t="s">
        <v>15156</v>
      </c>
      <c r="P2447" s="119">
        <v>0</v>
      </c>
      <c r="Q2447" s="119">
        <v>0</v>
      </c>
      <c r="R2447" s="119">
        <v>0</v>
      </c>
      <c r="S2447" s="119">
        <f t="shared" si="282"/>
        <v>0</v>
      </c>
      <c r="T2447" s="119">
        <f t="shared" si="283"/>
        <v>0</v>
      </c>
      <c r="U2447" s="119">
        <v>0</v>
      </c>
      <c r="V2447" s="119">
        <v>0</v>
      </c>
      <c r="W2447" s="119">
        <v>0</v>
      </c>
      <c r="X2447" s="119">
        <f t="shared" si="285"/>
        <v>0</v>
      </c>
      <c r="Y2447" s="92" t="s">
        <v>279</v>
      </c>
      <c r="Z2447" s="130">
        <v>8.3000000000000004E-2</v>
      </c>
      <c r="AA2447" s="121">
        <v>8.3000000000000004E-2</v>
      </c>
      <c r="AB2447" s="93">
        <f t="shared" si="284"/>
        <v>0</v>
      </c>
      <c r="AC2447" s="48" t="s">
        <v>12875</v>
      </c>
      <c r="AE2447" s="48" t="s">
        <v>15145</v>
      </c>
      <c r="AK2447" s="48" t="s">
        <v>15860</v>
      </c>
      <c r="AM2447" s="131" t="s">
        <v>3846</v>
      </c>
      <c r="AN2447" s="131" t="s">
        <v>8160</v>
      </c>
      <c r="AO2447" s="123"/>
      <c r="AQ2447" s="123"/>
      <c r="AR2447" s="183">
        <v>8.3000000000000004E-2</v>
      </c>
      <c r="AS2447" s="180" t="s">
        <v>15861</v>
      </c>
      <c r="AT2447" s="202">
        <v>2000</v>
      </c>
      <c r="AU2447" s="202">
        <v>9</v>
      </c>
      <c r="AV2447" s="180" t="s">
        <v>15862</v>
      </c>
    </row>
    <row r="2448" spans="1:49" x14ac:dyDescent="0.2">
      <c r="A2448" s="92" t="s">
        <v>9117</v>
      </c>
      <c r="B2448" s="92" t="s">
        <v>9118</v>
      </c>
      <c r="C2448" s="117" t="s">
        <v>9119</v>
      </c>
      <c r="D2448" s="92" t="s">
        <v>561</v>
      </c>
      <c r="E2448" s="92" t="s">
        <v>9120</v>
      </c>
      <c r="F2448" s="92" t="s">
        <v>9121</v>
      </c>
      <c r="G2448" s="92" t="s">
        <v>557</v>
      </c>
      <c r="H2448" s="92" t="s">
        <v>9122</v>
      </c>
      <c r="I2448" s="118" t="s">
        <v>9123</v>
      </c>
      <c r="J2448" s="119">
        <v>9</v>
      </c>
      <c r="K2448" s="119">
        <v>100</v>
      </c>
      <c r="L2448" s="119">
        <f t="shared" ref="L2448:L2487" si="286">K2448-U2448</f>
        <v>-457</v>
      </c>
      <c r="N2448" s="48" t="s">
        <v>173</v>
      </c>
      <c r="P2448" s="119">
        <v>758</v>
      </c>
      <c r="Q2448" s="119">
        <v>350</v>
      </c>
      <c r="R2448" s="119">
        <v>408</v>
      </c>
      <c r="S2448" s="119">
        <f t="shared" si="282"/>
        <v>1108</v>
      </c>
      <c r="T2448" s="119">
        <f t="shared" si="283"/>
        <v>1516</v>
      </c>
      <c r="U2448" s="119">
        <v>557</v>
      </c>
      <c r="V2448" s="119">
        <v>225</v>
      </c>
      <c r="W2448" s="119">
        <v>234</v>
      </c>
      <c r="X2448" s="119">
        <f t="shared" si="285"/>
        <v>734</v>
      </c>
      <c r="Y2448" s="92" t="s">
        <v>12863</v>
      </c>
      <c r="Z2448" s="93">
        <v>1.0000000000000001E-5</v>
      </c>
      <c r="AA2448" s="121">
        <v>1.0000000000000001E-5</v>
      </c>
      <c r="AB2448" s="93">
        <f t="shared" si="284"/>
        <v>0</v>
      </c>
      <c r="AF2448" s="93" t="s">
        <v>9124</v>
      </c>
      <c r="AK2448" s="48" t="s">
        <v>9125</v>
      </c>
      <c r="AM2448" s="48" t="s">
        <v>85</v>
      </c>
      <c r="AN2448" s="48" t="s">
        <v>9126</v>
      </c>
      <c r="AQ2448" s="123"/>
      <c r="AR2448" s="188"/>
      <c r="AS2448" s="180"/>
      <c r="AT2448" s="180"/>
      <c r="AU2448" s="180"/>
      <c r="AV2448" s="180"/>
      <c r="AW2448" s="180"/>
    </row>
    <row r="2449" spans="1:49" x14ac:dyDescent="0.2">
      <c r="A2449" s="92" t="s">
        <v>9127</v>
      </c>
      <c r="B2449" s="92" t="s">
        <v>9128</v>
      </c>
      <c r="C2449" s="117" t="s">
        <v>9119</v>
      </c>
      <c r="D2449" s="92" t="s">
        <v>561</v>
      </c>
      <c r="E2449" s="92" t="s">
        <v>9129</v>
      </c>
      <c r="F2449" s="92" t="s">
        <v>5501</v>
      </c>
      <c r="G2449" s="92" t="s">
        <v>557</v>
      </c>
      <c r="H2449" s="92" t="s">
        <v>9130</v>
      </c>
      <c r="I2449" s="118" t="s">
        <v>9131</v>
      </c>
      <c r="J2449" s="119">
        <v>19</v>
      </c>
      <c r="K2449" s="119">
        <v>100</v>
      </c>
      <c r="L2449" s="119">
        <f t="shared" si="286"/>
        <v>-17244</v>
      </c>
      <c r="N2449" s="48" t="s">
        <v>173</v>
      </c>
      <c r="P2449" s="119">
        <v>8820</v>
      </c>
      <c r="Q2449" s="119">
        <v>700</v>
      </c>
      <c r="R2449" s="119">
        <v>8120</v>
      </c>
      <c r="S2449" s="119">
        <f t="shared" si="282"/>
        <v>9520</v>
      </c>
      <c r="T2449" s="119">
        <f t="shared" si="283"/>
        <v>17640</v>
      </c>
      <c r="U2449" s="119">
        <v>17344</v>
      </c>
      <c r="V2449" s="119">
        <v>11796</v>
      </c>
      <c r="W2449" s="119">
        <v>11796</v>
      </c>
      <c r="X2449" s="119">
        <f t="shared" si="285"/>
        <v>-11500</v>
      </c>
      <c r="Y2449" s="92" t="s">
        <v>12848</v>
      </c>
      <c r="Z2449" s="93">
        <v>1.0000000000000001E-5</v>
      </c>
      <c r="AA2449" s="121">
        <v>1.0000000000000001E-5</v>
      </c>
      <c r="AB2449" s="93">
        <f t="shared" si="284"/>
        <v>0</v>
      </c>
      <c r="AF2449" s="93" t="s">
        <v>9124</v>
      </c>
      <c r="AK2449" s="48" t="s">
        <v>9125</v>
      </c>
      <c r="AM2449" s="48" t="s">
        <v>85</v>
      </c>
      <c r="AN2449" s="48" t="s">
        <v>9126</v>
      </c>
      <c r="AQ2449" s="123"/>
      <c r="AR2449" s="188"/>
      <c r="AS2449" s="180"/>
      <c r="AT2449" s="180"/>
      <c r="AU2449" s="180"/>
      <c r="AV2449" s="180"/>
      <c r="AW2449" s="180"/>
    </row>
    <row r="2450" spans="1:49" x14ac:dyDescent="0.2">
      <c r="A2450" s="92" t="s">
        <v>9132</v>
      </c>
      <c r="B2450" s="92" t="s">
        <v>9133</v>
      </c>
      <c r="C2450" s="117" t="s">
        <v>9119</v>
      </c>
      <c r="D2450" s="92" t="s">
        <v>561</v>
      </c>
      <c r="E2450" s="92" t="s">
        <v>15863</v>
      </c>
      <c r="F2450" s="92" t="s">
        <v>9121</v>
      </c>
      <c r="G2450" s="92" t="s">
        <v>557</v>
      </c>
      <c r="H2450" s="92" t="s">
        <v>9122</v>
      </c>
      <c r="I2450" s="118" t="s">
        <v>9135</v>
      </c>
      <c r="J2450" s="119">
        <v>9</v>
      </c>
      <c r="K2450" s="119">
        <v>100</v>
      </c>
      <c r="L2450" s="119">
        <f t="shared" si="286"/>
        <v>100</v>
      </c>
      <c r="M2450" s="119">
        <v>0</v>
      </c>
      <c r="N2450" s="48" t="s">
        <v>173</v>
      </c>
      <c r="P2450" s="119">
        <v>0</v>
      </c>
      <c r="Q2450" s="119">
        <v>0</v>
      </c>
      <c r="R2450" s="119">
        <v>0</v>
      </c>
      <c r="S2450" s="119">
        <f t="shared" si="282"/>
        <v>0</v>
      </c>
      <c r="T2450" s="119">
        <f t="shared" si="283"/>
        <v>0</v>
      </c>
      <c r="U2450" s="119">
        <v>0</v>
      </c>
      <c r="V2450" s="119">
        <v>0</v>
      </c>
      <c r="W2450" s="119">
        <v>0</v>
      </c>
      <c r="X2450" s="119">
        <f t="shared" si="285"/>
        <v>0</v>
      </c>
      <c r="Y2450" s="92" t="s">
        <v>12844</v>
      </c>
      <c r="Z2450" s="93">
        <v>1.0000000000000001E-5</v>
      </c>
      <c r="AA2450" s="121">
        <v>1.0000000000000001E-5</v>
      </c>
      <c r="AB2450" s="93">
        <f t="shared" si="284"/>
        <v>0</v>
      </c>
      <c r="AF2450" s="93" t="s">
        <v>9124</v>
      </c>
      <c r="AK2450" s="48" t="s">
        <v>9125</v>
      </c>
      <c r="AM2450" s="48" t="s">
        <v>85</v>
      </c>
      <c r="AN2450" s="48" t="s">
        <v>9126</v>
      </c>
      <c r="AQ2450" s="123"/>
      <c r="AR2450" s="188"/>
      <c r="AS2450" s="180"/>
      <c r="AT2450" s="180"/>
      <c r="AU2450" s="180"/>
      <c r="AV2450" s="180"/>
      <c r="AW2450" s="180"/>
    </row>
    <row r="2451" spans="1:49" x14ac:dyDescent="0.2">
      <c r="A2451" s="92" t="s">
        <v>9136</v>
      </c>
      <c r="B2451" s="92" t="s">
        <v>9137</v>
      </c>
      <c r="C2451" s="117" t="s">
        <v>9119</v>
      </c>
      <c r="D2451" s="92" t="s">
        <v>561</v>
      </c>
      <c r="E2451" s="92" t="s">
        <v>9138</v>
      </c>
      <c r="F2451" s="92" t="s">
        <v>3972</v>
      </c>
      <c r="G2451" s="92" t="s">
        <v>557</v>
      </c>
      <c r="H2451" s="92" t="s">
        <v>9122</v>
      </c>
      <c r="I2451" s="118" t="s">
        <v>9139</v>
      </c>
      <c r="J2451" s="119">
        <v>11</v>
      </c>
      <c r="K2451" s="119">
        <v>100</v>
      </c>
      <c r="L2451" s="119">
        <f t="shared" si="286"/>
        <v>-106</v>
      </c>
      <c r="N2451" s="48" t="s">
        <v>173</v>
      </c>
      <c r="P2451" s="119">
        <v>10</v>
      </c>
      <c r="Q2451" s="119">
        <v>10</v>
      </c>
      <c r="R2451" s="119">
        <v>0</v>
      </c>
      <c r="S2451" s="119">
        <f t="shared" si="282"/>
        <v>20</v>
      </c>
      <c r="T2451" s="119">
        <f t="shared" si="283"/>
        <v>20</v>
      </c>
      <c r="U2451" s="119">
        <v>206</v>
      </c>
      <c r="V2451" s="119">
        <v>0</v>
      </c>
      <c r="W2451" s="119">
        <v>0</v>
      </c>
      <c r="X2451" s="119">
        <f t="shared" si="285"/>
        <v>-186</v>
      </c>
      <c r="Y2451" s="92" t="s">
        <v>12848</v>
      </c>
      <c r="Z2451" s="93">
        <v>1.0000000000000001E-5</v>
      </c>
      <c r="AA2451" s="121">
        <v>1.0000000000000001E-5</v>
      </c>
      <c r="AB2451" s="93">
        <f t="shared" si="284"/>
        <v>0</v>
      </c>
      <c r="AF2451" s="93" t="s">
        <v>9124</v>
      </c>
      <c r="AK2451" s="48" t="s">
        <v>9125</v>
      </c>
      <c r="AM2451" s="48" t="s">
        <v>85</v>
      </c>
      <c r="AN2451" s="48" t="s">
        <v>9126</v>
      </c>
      <c r="AQ2451" s="123"/>
      <c r="AR2451" s="188"/>
      <c r="AS2451" s="180"/>
      <c r="AT2451" s="180"/>
      <c r="AU2451" s="180"/>
      <c r="AV2451" s="180"/>
      <c r="AW2451" s="180"/>
    </row>
    <row r="2452" spans="1:49" x14ac:dyDescent="0.2">
      <c r="A2452" s="92" t="s">
        <v>9140</v>
      </c>
      <c r="B2452" s="92" t="s">
        <v>9141</v>
      </c>
      <c r="C2452" s="117" t="s">
        <v>9119</v>
      </c>
      <c r="D2452" s="92" t="s">
        <v>561</v>
      </c>
      <c r="E2452" s="92" t="s">
        <v>9142</v>
      </c>
      <c r="F2452" s="92" t="s">
        <v>3919</v>
      </c>
      <c r="G2452" s="92" t="s">
        <v>557</v>
      </c>
      <c r="H2452" s="92" t="s">
        <v>9122</v>
      </c>
      <c r="I2452" s="118" t="s">
        <v>9143</v>
      </c>
      <c r="J2452" s="119">
        <v>13</v>
      </c>
      <c r="K2452" s="119">
        <v>100</v>
      </c>
      <c r="L2452" s="119">
        <f t="shared" si="286"/>
        <v>-288</v>
      </c>
      <c r="N2452" s="48" t="s">
        <v>173</v>
      </c>
      <c r="P2452" s="119">
        <v>3</v>
      </c>
      <c r="Q2452" s="119">
        <v>3</v>
      </c>
      <c r="R2452" s="119">
        <v>0</v>
      </c>
      <c r="S2452" s="119">
        <f t="shared" si="282"/>
        <v>6</v>
      </c>
      <c r="T2452" s="119">
        <f t="shared" si="283"/>
        <v>6</v>
      </c>
      <c r="U2452" s="119">
        <v>388</v>
      </c>
      <c r="V2452" s="119">
        <v>0</v>
      </c>
      <c r="W2452" s="119">
        <v>0</v>
      </c>
      <c r="X2452" s="119">
        <f t="shared" si="285"/>
        <v>-382</v>
      </c>
      <c r="Y2452" s="92" t="s">
        <v>12848</v>
      </c>
      <c r="Z2452" s="93">
        <v>1.0000000000000001E-5</v>
      </c>
      <c r="AA2452" s="121">
        <v>1.0000000000000001E-5</v>
      </c>
      <c r="AB2452" s="93">
        <f t="shared" si="284"/>
        <v>0</v>
      </c>
      <c r="AF2452" s="93" t="s">
        <v>9124</v>
      </c>
      <c r="AK2452" s="48" t="s">
        <v>9125</v>
      </c>
      <c r="AM2452" s="48" t="s">
        <v>85</v>
      </c>
      <c r="AN2452" s="48" t="s">
        <v>9126</v>
      </c>
      <c r="AQ2452" s="123"/>
      <c r="AR2452" s="188"/>
      <c r="AS2452" s="180"/>
      <c r="AT2452" s="180"/>
      <c r="AU2452" s="180"/>
      <c r="AV2452" s="180"/>
      <c r="AW2452" s="180"/>
    </row>
    <row r="2453" spans="1:49" x14ac:dyDescent="0.2">
      <c r="A2453" s="92" t="s">
        <v>9144</v>
      </c>
      <c r="B2453" s="92" t="s">
        <v>9145</v>
      </c>
      <c r="C2453" s="117" t="s">
        <v>9119</v>
      </c>
      <c r="D2453" s="92" t="s">
        <v>561</v>
      </c>
      <c r="E2453" s="92" t="s">
        <v>9146</v>
      </c>
      <c r="F2453" s="92" t="s">
        <v>5501</v>
      </c>
      <c r="G2453" s="92" t="s">
        <v>557</v>
      </c>
      <c r="H2453" s="92" t="s">
        <v>9130</v>
      </c>
      <c r="I2453" s="118" t="s">
        <v>9147</v>
      </c>
      <c r="J2453" s="119">
        <v>19</v>
      </c>
      <c r="K2453" s="119">
        <v>100</v>
      </c>
      <c r="L2453" s="119">
        <f t="shared" si="286"/>
        <v>-5417</v>
      </c>
      <c r="N2453" s="48" t="s">
        <v>173</v>
      </c>
      <c r="P2453" s="119">
        <v>4190</v>
      </c>
      <c r="Q2453" s="119">
        <v>0</v>
      </c>
      <c r="R2453" s="119">
        <v>4190</v>
      </c>
      <c r="S2453" s="119">
        <f t="shared" si="282"/>
        <v>4190</v>
      </c>
      <c r="T2453" s="119">
        <f t="shared" si="283"/>
        <v>8380</v>
      </c>
      <c r="U2453" s="119">
        <v>5517</v>
      </c>
      <c r="V2453" s="119">
        <v>1496</v>
      </c>
      <c r="W2453" s="119">
        <v>555</v>
      </c>
      <c r="X2453" s="119">
        <f t="shared" si="285"/>
        <v>1367</v>
      </c>
      <c r="Y2453" s="92" t="s">
        <v>12863</v>
      </c>
      <c r="Z2453" s="93">
        <v>1.0000000000000001E-5</v>
      </c>
      <c r="AA2453" s="121">
        <v>1.0000000000000001E-5</v>
      </c>
      <c r="AB2453" s="93">
        <f t="shared" si="284"/>
        <v>0</v>
      </c>
      <c r="AF2453" s="93" t="s">
        <v>9124</v>
      </c>
      <c r="AK2453" s="48" t="s">
        <v>9125</v>
      </c>
      <c r="AM2453" s="48" t="s">
        <v>85</v>
      </c>
      <c r="AN2453" s="48" t="s">
        <v>9126</v>
      </c>
      <c r="AQ2453" s="123"/>
      <c r="AR2453" s="188"/>
      <c r="AS2453" s="180"/>
      <c r="AT2453" s="180"/>
      <c r="AU2453" s="180"/>
      <c r="AV2453" s="180"/>
      <c r="AW2453" s="180"/>
    </row>
    <row r="2454" spans="1:49" x14ac:dyDescent="0.2">
      <c r="A2454" s="92" t="s">
        <v>9148</v>
      </c>
      <c r="B2454" s="92" t="s">
        <v>9149</v>
      </c>
      <c r="C2454" s="117" t="s">
        <v>9119</v>
      </c>
      <c r="D2454" s="92" t="s">
        <v>561</v>
      </c>
      <c r="E2454" s="92" t="s">
        <v>9150</v>
      </c>
      <c r="F2454" s="92" t="s">
        <v>5501</v>
      </c>
      <c r="G2454" s="92" t="s">
        <v>557</v>
      </c>
      <c r="H2454" s="92" t="s">
        <v>9130</v>
      </c>
      <c r="I2454" s="118" t="s">
        <v>9151</v>
      </c>
      <c r="J2454" s="119">
        <v>19</v>
      </c>
      <c r="K2454" s="119">
        <v>100</v>
      </c>
      <c r="L2454" s="119">
        <f t="shared" si="286"/>
        <v>-1062</v>
      </c>
      <c r="N2454" s="48" t="s">
        <v>173</v>
      </c>
      <c r="P2454" s="119">
        <v>620</v>
      </c>
      <c r="Q2454" s="119">
        <v>0</v>
      </c>
      <c r="R2454" s="119">
        <v>620</v>
      </c>
      <c r="S2454" s="119">
        <f t="shared" si="282"/>
        <v>620</v>
      </c>
      <c r="T2454" s="119">
        <f t="shared" si="283"/>
        <v>1240</v>
      </c>
      <c r="U2454" s="119">
        <v>1162</v>
      </c>
      <c r="V2454" s="119">
        <v>736</v>
      </c>
      <c r="W2454" s="119">
        <v>632</v>
      </c>
      <c r="X2454" s="119">
        <f t="shared" si="285"/>
        <v>-658</v>
      </c>
      <c r="Y2454" s="92" t="s">
        <v>12848</v>
      </c>
      <c r="Z2454" s="93">
        <v>1.0000000000000001E-5</v>
      </c>
      <c r="AA2454" s="121">
        <v>1.0000000000000001E-5</v>
      </c>
      <c r="AB2454" s="93">
        <f t="shared" si="284"/>
        <v>0</v>
      </c>
      <c r="AF2454" s="93" t="s">
        <v>9124</v>
      </c>
      <c r="AK2454" s="48" t="s">
        <v>9125</v>
      </c>
      <c r="AM2454" s="48" t="s">
        <v>85</v>
      </c>
      <c r="AN2454" s="48" t="s">
        <v>9126</v>
      </c>
      <c r="AQ2454" s="123"/>
      <c r="AR2454" s="188"/>
      <c r="AS2454" s="180"/>
      <c r="AT2454" s="180"/>
      <c r="AU2454" s="180"/>
      <c r="AV2454" s="180"/>
      <c r="AW2454" s="180"/>
    </row>
    <row r="2455" spans="1:49" x14ac:dyDescent="0.2">
      <c r="A2455" s="92" t="s">
        <v>9152</v>
      </c>
      <c r="B2455" s="92" t="s">
        <v>9153</v>
      </c>
      <c r="C2455" s="117" t="s">
        <v>9119</v>
      </c>
      <c r="D2455" s="92" t="s">
        <v>561</v>
      </c>
      <c r="E2455" s="92" t="s">
        <v>9154</v>
      </c>
      <c r="F2455" s="92" t="s">
        <v>3919</v>
      </c>
      <c r="G2455" s="92" t="s">
        <v>557</v>
      </c>
      <c r="H2455" s="92" t="s">
        <v>9122</v>
      </c>
      <c r="I2455" s="118" t="s">
        <v>9155</v>
      </c>
      <c r="J2455" s="119">
        <v>18</v>
      </c>
      <c r="K2455" s="119">
        <v>100</v>
      </c>
      <c r="L2455" s="119">
        <f t="shared" si="286"/>
        <v>-577</v>
      </c>
      <c r="N2455" s="48" t="s">
        <v>173</v>
      </c>
      <c r="P2455" s="119">
        <v>0</v>
      </c>
      <c r="Q2455" s="119">
        <v>0</v>
      </c>
      <c r="R2455" s="119">
        <v>0</v>
      </c>
      <c r="S2455" s="119">
        <f t="shared" si="282"/>
        <v>0</v>
      </c>
      <c r="T2455" s="119">
        <f t="shared" si="283"/>
        <v>0</v>
      </c>
      <c r="U2455" s="119">
        <v>677</v>
      </c>
      <c r="V2455" s="119">
        <v>0</v>
      </c>
      <c r="W2455" s="119">
        <v>0</v>
      </c>
      <c r="X2455" s="119">
        <f t="shared" si="285"/>
        <v>-677</v>
      </c>
      <c r="Y2455" s="92" t="s">
        <v>12848</v>
      </c>
      <c r="Z2455" s="93">
        <v>1.0000000000000001E-5</v>
      </c>
      <c r="AA2455" s="121">
        <v>1.0000000000000001E-5</v>
      </c>
      <c r="AB2455" s="93">
        <f t="shared" si="284"/>
        <v>0</v>
      </c>
      <c r="AF2455" s="93" t="s">
        <v>9124</v>
      </c>
      <c r="AK2455" s="48" t="s">
        <v>9125</v>
      </c>
      <c r="AM2455" s="48" t="s">
        <v>85</v>
      </c>
      <c r="AN2455" s="48" t="s">
        <v>9126</v>
      </c>
      <c r="AQ2455" s="123"/>
      <c r="AR2455" s="188"/>
      <c r="AS2455" s="180"/>
      <c r="AT2455" s="180"/>
      <c r="AU2455" s="180"/>
      <c r="AV2455" s="180"/>
      <c r="AW2455" s="180"/>
    </row>
    <row r="2456" spans="1:49" x14ac:dyDescent="0.2">
      <c r="A2456" s="92" t="s">
        <v>9156</v>
      </c>
      <c r="B2456" s="92" t="s">
        <v>9157</v>
      </c>
      <c r="C2456" s="117" t="s">
        <v>9119</v>
      </c>
      <c r="D2456" s="92" t="s">
        <v>561</v>
      </c>
      <c r="E2456" s="92" t="s">
        <v>9158</v>
      </c>
      <c r="F2456" s="92" t="s">
        <v>5501</v>
      </c>
      <c r="G2456" s="92" t="s">
        <v>557</v>
      </c>
      <c r="H2456" s="92" t="s">
        <v>9130</v>
      </c>
      <c r="I2456" s="118" t="s">
        <v>9159</v>
      </c>
      <c r="J2456" s="119">
        <v>19</v>
      </c>
      <c r="K2456" s="119">
        <v>100</v>
      </c>
      <c r="L2456" s="119">
        <f t="shared" si="286"/>
        <v>-3885</v>
      </c>
      <c r="N2456" s="48" t="s">
        <v>173</v>
      </c>
      <c r="P2456" s="119">
        <v>2650</v>
      </c>
      <c r="Q2456" s="119">
        <v>0</v>
      </c>
      <c r="R2456" s="119">
        <v>2650</v>
      </c>
      <c r="S2456" s="119">
        <f t="shared" si="282"/>
        <v>2650</v>
      </c>
      <c r="T2456" s="119">
        <f t="shared" si="283"/>
        <v>5300</v>
      </c>
      <c r="U2456" s="119">
        <v>3985</v>
      </c>
      <c r="V2456" s="119">
        <v>4257</v>
      </c>
      <c r="W2456" s="119">
        <v>3857</v>
      </c>
      <c r="X2456" s="119">
        <f t="shared" si="285"/>
        <v>-2942</v>
      </c>
      <c r="Y2456" s="92" t="s">
        <v>12848</v>
      </c>
      <c r="Z2456" s="93">
        <v>1.0000000000000001E-5</v>
      </c>
      <c r="AA2456" s="121">
        <v>1.0000000000000001E-5</v>
      </c>
      <c r="AB2456" s="93">
        <f t="shared" si="284"/>
        <v>0</v>
      </c>
      <c r="AF2456" s="93" t="s">
        <v>9124</v>
      </c>
      <c r="AK2456" s="48" t="s">
        <v>9125</v>
      </c>
      <c r="AM2456" s="48" t="s">
        <v>85</v>
      </c>
      <c r="AN2456" s="48" t="s">
        <v>9126</v>
      </c>
      <c r="AQ2456" s="123"/>
      <c r="AR2456" s="188"/>
      <c r="AS2456" s="180"/>
      <c r="AT2456" s="180"/>
      <c r="AU2456" s="180"/>
      <c r="AV2456" s="180"/>
      <c r="AW2456" s="180"/>
    </row>
    <row r="2457" spans="1:49" x14ac:dyDescent="0.2">
      <c r="A2457" s="92" t="s">
        <v>9160</v>
      </c>
      <c r="B2457" s="92" t="s">
        <v>9161</v>
      </c>
      <c r="C2457" s="117" t="s">
        <v>9119</v>
      </c>
      <c r="D2457" s="92" t="s">
        <v>561</v>
      </c>
      <c r="E2457" s="92" t="s">
        <v>9162</v>
      </c>
      <c r="F2457" s="92" t="s">
        <v>5501</v>
      </c>
      <c r="G2457" s="92" t="s">
        <v>557</v>
      </c>
      <c r="H2457" s="92" t="s">
        <v>9130</v>
      </c>
      <c r="I2457" s="118" t="s">
        <v>9163</v>
      </c>
      <c r="J2457" s="119">
        <v>19</v>
      </c>
      <c r="K2457" s="119">
        <v>100</v>
      </c>
      <c r="L2457" s="119">
        <f t="shared" si="286"/>
        <v>-23810</v>
      </c>
      <c r="N2457" s="48" t="s">
        <v>173</v>
      </c>
      <c r="P2457" s="119">
        <v>15900</v>
      </c>
      <c r="Q2457" s="119">
        <v>0</v>
      </c>
      <c r="R2457" s="119">
        <v>15900</v>
      </c>
      <c r="S2457" s="119">
        <f t="shared" si="282"/>
        <v>15900</v>
      </c>
      <c r="T2457" s="119">
        <f t="shared" si="283"/>
        <v>31800</v>
      </c>
      <c r="U2457" s="119">
        <v>23910</v>
      </c>
      <c r="V2457" s="119">
        <v>25542</v>
      </c>
      <c r="W2457" s="119">
        <v>23142</v>
      </c>
      <c r="X2457" s="119">
        <f t="shared" si="285"/>
        <v>-17652</v>
      </c>
      <c r="Y2457" s="92" t="s">
        <v>12848</v>
      </c>
      <c r="Z2457" s="93">
        <v>1.0000000000000001E-5</v>
      </c>
      <c r="AA2457" s="121">
        <v>1.0000000000000001E-5</v>
      </c>
      <c r="AB2457" s="93">
        <f t="shared" si="284"/>
        <v>0</v>
      </c>
      <c r="AF2457" s="93" t="s">
        <v>9124</v>
      </c>
      <c r="AK2457" s="48" t="s">
        <v>9125</v>
      </c>
      <c r="AM2457" s="48" t="s">
        <v>85</v>
      </c>
      <c r="AN2457" s="48" t="s">
        <v>9126</v>
      </c>
      <c r="AQ2457" s="123"/>
      <c r="AR2457" s="188"/>
      <c r="AS2457" s="180"/>
      <c r="AT2457" s="180"/>
      <c r="AU2457" s="180"/>
      <c r="AV2457" s="180"/>
      <c r="AW2457" s="180"/>
    </row>
    <row r="2458" spans="1:49" x14ac:dyDescent="0.2">
      <c r="A2458" s="92" t="s">
        <v>9164</v>
      </c>
      <c r="B2458" s="92" t="s">
        <v>9165</v>
      </c>
      <c r="C2458" s="117" t="s">
        <v>9119</v>
      </c>
      <c r="D2458" s="92" t="s">
        <v>561</v>
      </c>
      <c r="E2458" s="92" t="s">
        <v>9166</v>
      </c>
      <c r="F2458" s="92" t="s">
        <v>5501</v>
      </c>
      <c r="G2458" s="92" t="s">
        <v>557</v>
      </c>
      <c r="H2458" s="92" t="s">
        <v>9130</v>
      </c>
      <c r="I2458" s="118" t="s">
        <v>9167</v>
      </c>
      <c r="J2458" s="119">
        <v>19</v>
      </c>
      <c r="K2458" s="119">
        <v>100</v>
      </c>
      <c r="L2458" s="119">
        <f t="shared" si="286"/>
        <v>-1546</v>
      </c>
      <c r="N2458" s="48" t="s">
        <v>173</v>
      </c>
      <c r="P2458" s="119">
        <v>1680</v>
      </c>
      <c r="Q2458" s="119">
        <v>840</v>
      </c>
      <c r="R2458" s="119">
        <v>840</v>
      </c>
      <c r="S2458" s="119">
        <f t="shared" si="282"/>
        <v>2520</v>
      </c>
      <c r="T2458" s="119">
        <f t="shared" si="283"/>
        <v>3360</v>
      </c>
      <c r="U2458" s="119">
        <v>1646</v>
      </c>
      <c r="V2458" s="119">
        <v>1027</v>
      </c>
      <c r="W2458" s="119">
        <v>957</v>
      </c>
      <c r="X2458" s="119">
        <f t="shared" si="285"/>
        <v>687</v>
      </c>
      <c r="Y2458" s="92" t="s">
        <v>12863</v>
      </c>
      <c r="Z2458" s="93">
        <v>1.0000000000000001E-5</v>
      </c>
      <c r="AA2458" s="121">
        <v>1.0000000000000001E-5</v>
      </c>
      <c r="AB2458" s="93">
        <f t="shared" si="284"/>
        <v>0</v>
      </c>
      <c r="AF2458" s="93" t="s">
        <v>9124</v>
      </c>
      <c r="AK2458" s="48" t="s">
        <v>9125</v>
      </c>
      <c r="AM2458" s="48" t="s">
        <v>85</v>
      </c>
      <c r="AN2458" s="48" t="s">
        <v>9126</v>
      </c>
      <c r="AQ2458" s="123"/>
      <c r="AR2458" s="188"/>
      <c r="AS2458" s="180"/>
      <c r="AT2458" s="180"/>
      <c r="AU2458" s="180"/>
      <c r="AV2458" s="180"/>
      <c r="AW2458" s="180"/>
    </row>
    <row r="2459" spans="1:49" x14ac:dyDescent="0.2">
      <c r="A2459" s="92" t="s">
        <v>9168</v>
      </c>
      <c r="B2459" s="92" t="s">
        <v>9169</v>
      </c>
      <c r="C2459" s="117" t="s">
        <v>9119</v>
      </c>
      <c r="D2459" s="92" t="s">
        <v>9170</v>
      </c>
      <c r="E2459" s="92" t="s">
        <v>9171</v>
      </c>
      <c r="F2459" s="92" t="s">
        <v>5501</v>
      </c>
      <c r="G2459" s="92" t="s">
        <v>557</v>
      </c>
      <c r="H2459" s="92" t="s">
        <v>9130</v>
      </c>
      <c r="I2459" s="118" t="s">
        <v>9172</v>
      </c>
      <c r="J2459" s="119">
        <v>19</v>
      </c>
      <c r="K2459" s="119">
        <v>100</v>
      </c>
      <c r="L2459" s="119">
        <f t="shared" si="286"/>
        <v>100</v>
      </c>
      <c r="M2459" s="119">
        <v>0</v>
      </c>
      <c r="N2459" s="48" t="s">
        <v>173</v>
      </c>
      <c r="P2459" s="119">
        <v>0</v>
      </c>
      <c r="Q2459" s="119">
        <v>0</v>
      </c>
      <c r="R2459" s="119">
        <v>0</v>
      </c>
      <c r="S2459" s="119">
        <f t="shared" si="282"/>
        <v>0</v>
      </c>
      <c r="T2459" s="119">
        <f t="shared" si="283"/>
        <v>0</v>
      </c>
      <c r="U2459" s="119">
        <v>0</v>
      </c>
      <c r="V2459" s="119">
        <v>0</v>
      </c>
      <c r="W2459" s="119">
        <v>0</v>
      </c>
      <c r="X2459" s="119">
        <f t="shared" si="285"/>
        <v>0</v>
      </c>
      <c r="Y2459" s="92" t="s">
        <v>12844</v>
      </c>
      <c r="Z2459" s="93">
        <v>1.0000000000000001E-5</v>
      </c>
      <c r="AA2459" s="121">
        <v>1.0000000000000001E-5</v>
      </c>
      <c r="AB2459" s="93">
        <f t="shared" si="284"/>
        <v>0</v>
      </c>
      <c r="AF2459" s="93" t="s">
        <v>9124</v>
      </c>
      <c r="AK2459" s="48" t="s">
        <v>9125</v>
      </c>
      <c r="AM2459" s="48" t="s">
        <v>85</v>
      </c>
      <c r="AN2459" s="48" t="s">
        <v>9126</v>
      </c>
      <c r="AQ2459" s="123"/>
      <c r="AR2459" s="188"/>
      <c r="AS2459" s="180"/>
      <c r="AT2459" s="180"/>
      <c r="AU2459" s="180"/>
      <c r="AV2459" s="180"/>
      <c r="AW2459" s="180"/>
    </row>
    <row r="2460" spans="1:49" x14ac:dyDescent="0.2">
      <c r="A2460" s="92" t="s">
        <v>9173</v>
      </c>
      <c r="B2460" s="92" t="s">
        <v>9174</v>
      </c>
      <c r="C2460" s="117" t="s">
        <v>9119</v>
      </c>
      <c r="D2460" s="92" t="s">
        <v>561</v>
      </c>
      <c r="E2460" s="92" t="s">
        <v>9175</v>
      </c>
      <c r="F2460" s="92" t="s">
        <v>5501</v>
      </c>
      <c r="G2460" s="92" t="s">
        <v>557</v>
      </c>
      <c r="H2460" s="92" t="s">
        <v>9130</v>
      </c>
      <c r="I2460" s="118" t="s">
        <v>9176</v>
      </c>
      <c r="J2460" s="119">
        <v>19</v>
      </c>
      <c r="K2460" s="119">
        <v>100</v>
      </c>
      <c r="L2460" s="119">
        <f t="shared" si="286"/>
        <v>-11546</v>
      </c>
      <c r="N2460" s="48" t="s">
        <v>173</v>
      </c>
      <c r="P2460" s="119">
        <v>6370</v>
      </c>
      <c r="Q2460" s="119">
        <v>350</v>
      </c>
      <c r="R2460" s="119">
        <v>6020</v>
      </c>
      <c r="S2460" s="119">
        <f t="shared" si="282"/>
        <v>6720</v>
      </c>
      <c r="T2460" s="119">
        <f t="shared" si="283"/>
        <v>12740</v>
      </c>
      <c r="U2460" s="119">
        <v>11646</v>
      </c>
      <c r="V2460" s="119">
        <v>6557</v>
      </c>
      <c r="W2460" s="119">
        <v>4611</v>
      </c>
      <c r="X2460" s="119">
        <f t="shared" si="285"/>
        <v>-5463</v>
      </c>
      <c r="Y2460" s="92" t="s">
        <v>12848</v>
      </c>
      <c r="Z2460" s="93">
        <v>1.0000000000000001E-5</v>
      </c>
      <c r="AA2460" s="121">
        <v>1.0000000000000001E-5</v>
      </c>
      <c r="AB2460" s="93">
        <f t="shared" si="284"/>
        <v>0</v>
      </c>
      <c r="AF2460" s="93" t="s">
        <v>9124</v>
      </c>
      <c r="AK2460" s="48" t="s">
        <v>9125</v>
      </c>
      <c r="AM2460" s="48" t="s">
        <v>85</v>
      </c>
      <c r="AN2460" s="48" t="s">
        <v>9126</v>
      </c>
      <c r="AQ2460" s="123"/>
      <c r="AR2460" s="188"/>
      <c r="AS2460" s="180"/>
      <c r="AT2460" s="180"/>
      <c r="AU2460" s="180"/>
      <c r="AV2460" s="180"/>
      <c r="AW2460" s="180"/>
    </row>
    <row r="2461" spans="1:49" x14ac:dyDescent="0.2">
      <c r="A2461" s="92" t="s">
        <v>9177</v>
      </c>
      <c r="B2461" s="92" t="s">
        <v>9178</v>
      </c>
      <c r="C2461" s="117" t="s">
        <v>9119</v>
      </c>
      <c r="D2461" s="92" t="s">
        <v>9170</v>
      </c>
      <c r="E2461" s="92" t="s">
        <v>9179</v>
      </c>
      <c r="F2461" s="92" t="s">
        <v>5501</v>
      </c>
      <c r="G2461" s="92" t="s">
        <v>557</v>
      </c>
      <c r="H2461" s="92" t="s">
        <v>9130</v>
      </c>
      <c r="I2461" s="118" t="s">
        <v>9180</v>
      </c>
      <c r="J2461" s="119">
        <v>21</v>
      </c>
      <c r="K2461" s="119">
        <v>100</v>
      </c>
      <c r="L2461" s="119">
        <f t="shared" si="286"/>
        <v>100</v>
      </c>
      <c r="M2461" s="119">
        <v>0</v>
      </c>
      <c r="N2461" s="48" t="s">
        <v>173</v>
      </c>
      <c r="P2461" s="119">
        <v>0</v>
      </c>
      <c r="Q2461" s="119">
        <v>0</v>
      </c>
      <c r="R2461" s="119">
        <v>0</v>
      </c>
      <c r="S2461" s="119">
        <f t="shared" si="282"/>
        <v>0</v>
      </c>
      <c r="T2461" s="119">
        <f t="shared" si="283"/>
        <v>0</v>
      </c>
      <c r="U2461" s="119">
        <v>0</v>
      </c>
      <c r="V2461" s="119">
        <v>0</v>
      </c>
      <c r="W2461" s="119">
        <v>0</v>
      </c>
      <c r="X2461" s="119">
        <f t="shared" si="285"/>
        <v>0</v>
      </c>
      <c r="Y2461" s="92" t="s">
        <v>12844</v>
      </c>
      <c r="Z2461" s="93">
        <v>1.0000000000000001E-5</v>
      </c>
      <c r="AA2461" s="121">
        <v>1.0000000000000001E-5</v>
      </c>
      <c r="AB2461" s="93">
        <f t="shared" si="284"/>
        <v>0</v>
      </c>
      <c r="AF2461" s="93" t="s">
        <v>9124</v>
      </c>
      <c r="AK2461" s="48" t="s">
        <v>9125</v>
      </c>
      <c r="AM2461" s="48" t="s">
        <v>85</v>
      </c>
      <c r="AN2461" s="48" t="s">
        <v>9126</v>
      </c>
      <c r="AQ2461" s="123"/>
      <c r="AR2461" s="188"/>
      <c r="AS2461" s="180"/>
      <c r="AT2461" s="180"/>
      <c r="AU2461" s="180"/>
      <c r="AV2461" s="180"/>
      <c r="AW2461" s="180"/>
    </row>
    <row r="2462" spans="1:49" x14ac:dyDescent="0.2">
      <c r="A2462" s="92" t="s">
        <v>9181</v>
      </c>
      <c r="B2462" s="92" t="s">
        <v>9182</v>
      </c>
      <c r="C2462" s="117" t="s">
        <v>9119</v>
      </c>
      <c r="D2462" s="92" t="s">
        <v>561</v>
      </c>
      <c r="E2462" s="92" t="s">
        <v>9183</v>
      </c>
      <c r="F2462" s="92" t="s">
        <v>5501</v>
      </c>
      <c r="G2462" s="92" t="s">
        <v>557</v>
      </c>
      <c r="H2462" s="92" t="s">
        <v>9130</v>
      </c>
      <c r="I2462" s="118" t="s">
        <v>9184</v>
      </c>
      <c r="J2462" s="119">
        <v>19</v>
      </c>
      <c r="K2462" s="119">
        <v>100</v>
      </c>
      <c r="L2462" s="119">
        <f t="shared" si="286"/>
        <v>-10302</v>
      </c>
      <c r="N2462" s="48" t="s">
        <v>173</v>
      </c>
      <c r="P2462" s="119">
        <v>7391</v>
      </c>
      <c r="Q2462" s="119">
        <v>5991</v>
      </c>
      <c r="R2462" s="119">
        <v>1400</v>
      </c>
      <c r="S2462" s="119">
        <f t="shared" si="282"/>
        <v>13382</v>
      </c>
      <c r="T2462" s="119">
        <f t="shared" si="283"/>
        <v>14782</v>
      </c>
      <c r="U2462" s="119">
        <v>10402</v>
      </c>
      <c r="V2462" s="119">
        <v>5559</v>
      </c>
      <c r="W2462" s="119">
        <v>5559</v>
      </c>
      <c r="X2462" s="119">
        <f t="shared" si="285"/>
        <v>-1179</v>
      </c>
      <c r="Y2462" s="92" t="s">
        <v>12848</v>
      </c>
      <c r="Z2462" s="93">
        <v>1.0000000000000001E-5</v>
      </c>
      <c r="AA2462" s="121">
        <v>1.0000000000000001E-5</v>
      </c>
      <c r="AB2462" s="93">
        <f t="shared" si="284"/>
        <v>0</v>
      </c>
      <c r="AF2462" s="93" t="s">
        <v>9124</v>
      </c>
      <c r="AK2462" s="48" t="s">
        <v>9125</v>
      </c>
      <c r="AM2462" s="48" t="s">
        <v>85</v>
      </c>
      <c r="AN2462" s="48" t="s">
        <v>9126</v>
      </c>
      <c r="AQ2462" s="123"/>
      <c r="AR2462" s="188"/>
      <c r="AS2462" s="180"/>
      <c r="AT2462" s="180"/>
      <c r="AU2462" s="180"/>
      <c r="AV2462" s="180"/>
      <c r="AW2462" s="180"/>
    </row>
    <row r="2463" spans="1:49" x14ac:dyDescent="0.2">
      <c r="A2463" s="92" t="s">
        <v>9185</v>
      </c>
      <c r="B2463" s="92" t="s">
        <v>9186</v>
      </c>
      <c r="C2463" s="117" t="s">
        <v>9119</v>
      </c>
      <c r="D2463" s="92" t="s">
        <v>561</v>
      </c>
      <c r="E2463" s="92" t="s">
        <v>9187</v>
      </c>
      <c r="F2463" s="92" t="s">
        <v>5501</v>
      </c>
      <c r="G2463" s="92" t="s">
        <v>557</v>
      </c>
      <c r="H2463" s="92" t="s">
        <v>9188</v>
      </c>
      <c r="I2463" s="118" t="s">
        <v>9189</v>
      </c>
      <c r="J2463" s="119">
        <v>17</v>
      </c>
      <c r="K2463" s="119">
        <v>100</v>
      </c>
      <c r="L2463" s="119">
        <f t="shared" si="286"/>
        <v>100</v>
      </c>
      <c r="M2463" s="119">
        <v>0</v>
      </c>
      <c r="N2463" s="48" t="s">
        <v>173</v>
      </c>
      <c r="P2463" s="119">
        <v>0</v>
      </c>
      <c r="Q2463" s="119">
        <v>0</v>
      </c>
      <c r="R2463" s="119">
        <v>0</v>
      </c>
      <c r="S2463" s="119">
        <f t="shared" si="282"/>
        <v>0</v>
      </c>
      <c r="T2463" s="119">
        <f t="shared" si="283"/>
        <v>0</v>
      </c>
      <c r="U2463" s="119">
        <v>0</v>
      </c>
      <c r="V2463" s="119">
        <v>0</v>
      </c>
      <c r="W2463" s="119">
        <v>0</v>
      </c>
      <c r="X2463" s="119">
        <f t="shared" si="285"/>
        <v>0</v>
      </c>
      <c r="Y2463" s="92" t="s">
        <v>12844</v>
      </c>
      <c r="Z2463" s="93">
        <v>1.0000000000000001E-5</v>
      </c>
      <c r="AA2463" s="121">
        <v>1.0000000000000001E-5</v>
      </c>
      <c r="AB2463" s="93">
        <f t="shared" si="284"/>
        <v>0</v>
      </c>
      <c r="AF2463" s="93" t="s">
        <v>9124</v>
      </c>
      <c r="AK2463" s="48" t="s">
        <v>9125</v>
      </c>
      <c r="AM2463" s="48" t="s">
        <v>85</v>
      </c>
      <c r="AN2463" s="48" t="s">
        <v>9126</v>
      </c>
      <c r="AQ2463" s="123"/>
      <c r="AR2463" s="188"/>
      <c r="AS2463" s="180"/>
      <c r="AT2463" s="180"/>
      <c r="AU2463" s="180"/>
      <c r="AV2463" s="180"/>
      <c r="AW2463" s="180"/>
    </row>
    <row r="2464" spans="1:49" x14ac:dyDescent="0.2">
      <c r="A2464" s="92" t="s">
        <v>9190</v>
      </c>
      <c r="B2464" s="92" t="s">
        <v>9191</v>
      </c>
      <c r="C2464" s="117" t="s">
        <v>9119</v>
      </c>
      <c r="D2464" s="92" t="s">
        <v>561</v>
      </c>
      <c r="E2464" s="92" t="s">
        <v>9192</v>
      </c>
      <c r="F2464" s="92" t="s">
        <v>5501</v>
      </c>
      <c r="G2464" s="92" t="s">
        <v>557</v>
      </c>
      <c r="H2464" s="92" t="s">
        <v>9130</v>
      </c>
      <c r="I2464" s="118" t="s">
        <v>9193</v>
      </c>
      <c r="J2464" s="119">
        <v>19</v>
      </c>
      <c r="K2464" s="119">
        <v>100</v>
      </c>
      <c r="L2464" s="119">
        <f t="shared" si="286"/>
        <v>-724</v>
      </c>
      <c r="N2464" s="48" t="s">
        <v>173</v>
      </c>
      <c r="P2464" s="119">
        <v>0</v>
      </c>
      <c r="Q2464" s="119">
        <v>0</v>
      </c>
      <c r="R2464" s="119">
        <v>0</v>
      </c>
      <c r="S2464" s="119">
        <f t="shared" si="282"/>
        <v>0</v>
      </c>
      <c r="T2464" s="119">
        <f t="shared" si="283"/>
        <v>0</v>
      </c>
      <c r="U2464" s="119">
        <v>824</v>
      </c>
      <c r="V2464" s="119">
        <v>264</v>
      </c>
      <c r="W2464" s="119">
        <v>270</v>
      </c>
      <c r="X2464" s="119">
        <f t="shared" si="285"/>
        <v>-1088</v>
      </c>
      <c r="Y2464" s="92" t="s">
        <v>12848</v>
      </c>
      <c r="Z2464" s="93">
        <v>1.0000000000000001E-5</v>
      </c>
      <c r="AA2464" s="121">
        <v>1.0000000000000001E-5</v>
      </c>
      <c r="AB2464" s="93">
        <f t="shared" si="284"/>
        <v>0</v>
      </c>
      <c r="AF2464" s="93" t="s">
        <v>9124</v>
      </c>
      <c r="AK2464" s="48" t="s">
        <v>9125</v>
      </c>
      <c r="AM2464" s="48" t="s">
        <v>85</v>
      </c>
      <c r="AN2464" s="48" t="s">
        <v>9126</v>
      </c>
      <c r="AQ2464" s="123"/>
      <c r="AR2464" s="188"/>
      <c r="AS2464" s="180"/>
      <c r="AT2464" s="180"/>
      <c r="AU2464" s="180"/>
      <c r="AV2464" s="180"/>
      <c r="AW2464" s="180"/>
    </row>
    <row r="2465" spans="1:49" x14ac:dyDescent="0.2">
      <c r="A2465" s="92" t="s">
        <v>9194</v>
      </c>
      <c r="B2465" s="92" t="s">
        <v>9195</v>
      </c>
      <c r="C2465" s="117" t="s">
        <v>9119</v>
      </c>
      <c r="D2465" s="92" t="s">
        <v>561</v>
      </c>
      <c r="E2465" s="92" t="s">
        <v>9196</v>
      </c>
      <c r="F2465" s="92" t="s">
        <v>3945</v>
      </c>
      <c r="G2465" s="92" t="s">
        <v>557</v>
      </c>
      <c r="H2465" s="92" t="s">
        <v>9130</v>
      </c>
      <c r="I2465" s="118" t="s">
        <v>9197</v>
      </c>
      <c r="J2465" s="119">
        <v>19</v>
      </c>
      <c r="K2465" s="119">
        <v>100</v>
      </c>
      <c r="L2465" s="119">
        <f t="shared" si="286"/>
        <v>-1573</v>
      </c>
      <c r="N2465" s="48" t="s">
        <v>173</v>
      </c>
      <c r="P2465" s="119">
        <v>1081</v>
      </c>
      <c r="Q2465" s="119">
        <v>1081</v>
      </c>
      <c r="R2465" s="119">
        <v>0</v>
      </c>
      <c r="S2465" s="119">
        <f t="shared" si="282"/>
        <v>2162</v>
      </c>
      <c r="T2465" s="119">
        <f t="shared" si="283"/>
        <v>2162</v>
      </c>
      <c r="U2465" s="119">
        <v>1673</v>
      </c>
      <c r="V2465" s="119">
        <v>1379</v>
      </c>
      <c r="W2465" s="119">
        <v>1027</v>
      </c>
      <c r="X2465" s="119">
        <f t="shared" si="285"/>
        <v>-890</v>
      </c>
      <c r="Y2465" s="92" t="s">
        <v>12848</v>
      </c>
      <c r="Z2465" s="93">
        <v>1.0000000000000001E-5</v>
      </c>
      <c r="AA2465" s="121">
        <v>1.0000000000000001E-5</v>
      </c>
      <c r="AB2465" s="93">
        <f t="shared" si="284"/>
        <v>0</v>
      </c>
      <c r="AF2465" s="93" t="s">
        <v>9124</v>
      </c>
      <c r="AK2465" s="48" t="s">
        <v>9125</v>
      </c>
      <c r="AM2465" s="48" t="s">
        <v>85</v>
      </c>
      <c r="AN2465" s="48" t="s">
        <v>9126</v>
      </c>
      <c r="AQ2465" s="123"/>
      <c r="AR2465" s="188"/>
      <c r="AS2465" s="180"/>
      <c r="AT2465" s="180"/>
      <c r="AU2465" s="180"/>
      <c r="AV2465" s="180"/>
      <c r="AW2465" s="180"/>
    </row>
    <row r="2466" spans="1:49" x14ac:dyDescent="0.2">
      <c r="A2466" s="92" t="s">
        <v>9198</v>
      </c>
      <c r="B2466" s="92" t="s">
        <v>9199</v>
      </c>
      <c r="C2466" s="117" t="s">
        <v>9119</v>
      </c>
      <c r="D2466" s="92" t="s">
        <v>561</v>
      </c>
      <c r="E2466" s="92" t="s">
        <v>9200</v>
      </c>
      <c r="F2466" s="92" t="s">
        <v>5501</v>
      </c>
      <c r="G2466" s="92" t="s">
        <v>557</v>
      </c>
      <c r="H2466" s="92" t="s">
        <v>9130</v>
      </c>
      <c r="I2466" s="118" t="s">
        <v>9201</v>
      </c>
      <c r="J2466" s="119">
        <v>19</v>
      </c>
      <c r="K2466" s="119">
        <v>100</v>
      </c>
      <c r="L2466" s="119">
        <f t="shared" si="286"/>
        <v>-1500</v>
      </c>
      <c r="N2466" s="48" t="s">
        <v>173</v>
      </c>
      <c r="P2466" s="119">
        <v>490</v>
      </c>
      <c r="Q2466" s="119">
        <v>0</v>
      </c>
      <c r="R2466" s="119">
        <v>490</v>
      </c>
      <c r="S2466" s="119">
        <f t="shared" si="282"/>
        <v>490</v>
      </c>
      <c r="T2466" s="119">
        <f t="shared" si="283"/>
        <v>980</v>
      </c>
      <c r="U2466" s="119">
        <v>1600</v>
      </c>
      <c r="V2466" s="119">
        <v>774</v>
      </c>
      <c r="W2466" s="119">
        <v>720</v>
      </c>
      <c r="X2466" s="119">
        <f t="shared" si="285"/>
        <v>-1394</v>
      </c>
      <c r="Y2466" s="92" t="s">
        <v>12848</v>
      </c>
      <c r="Z2466" s="93">
        <v>1.0000000000000001E-5</v>
      </c>
      <c r="AA2466" s="121">
        <v>1.0000000000000001E-5</v>
      </c>
      <c r="AB2466" s="93">
        <f t="shared" si="284"/>
        <v>0</v>
      </c>
      <c r="AF2466" s="93" t="s">
        <v>9124</v>
      </c>
      <c r="AK2466" s="48" t="s">
        <v>9125</v>
      </c>
      <c r="AM2466" s="48" t="s">
        <v>85</v>
      </c>
      <c r="AN2466" s="48" t="s">
        <v>9126</v>
      </c>
      <c r="AQ2466" s="123"/>
      <c r="AR2466" s="188"/>
      <c r="AS2466" s="180"/>
      <c r="AT2466" s="180"/>
      <c r="AU2466" s="180"/>
      <c r="AV2466" s="180"/>
      <c r="AW2466" s="180"/>
    </row>
    <row r="2467" spans="1:49" x14ac:dyDescent="0.2">
      <c r="A2467" s="92" t="s">
        <v>9202</v>
      </c>
      <c r="B2467" s="92" t="s">
        <v>9203</v>
      </c>
      <c r="C2467" s="117" t="s">
        <v>9119</v>
      </c>
      <c r="D2467" s="92" t="s">
        <v>561</v>
      </c>
      <c r="E2467" s="92" t="s">
        <v>9204</v>
      </c>
      <c r="F2467" s="92" t="s">
        <v>5501</v>
      </c>
      <c r="G2467" s="92" t="s">
        <v>557</v>
      </c>
      <c r="H2467" s="92" t="s">
        <v>9205</v>
      </c>
      <c r="I2467" s="118" t="s">
        <v>9206</v>
      </c>
      <c r="J2467" s="119">
        <v>19</v>
      </c>
      <c r="K2467" s="119">
        <v>100</v>
      </c>
      <c r="L2467" s="119">
        <f t="shared" si="286"/>
        <v>-26135</v>
      </c>
      <c r="N2467" s="48" t="s">
        <v>173</v>
      </c>
      <c r="P2467" s="119">
        <v>16300</v>
      </c>
      <c r="Q2467" s="119">
        <v>13000</v>
      </c>
      <c r="R2467" s="119">
        <v>3300</v>
      </c>
      <c r="S2467" s="119">
        <f t="shared" si="282"/>
        <v>29300</v>
      </c>
      <c r="T2467" s="119">
        <f t="shared" si="283"/>
        <v>32600</v>
      </c>
      <c r="U2467" s="119">
        <v>26235</v>
      </c>
      <c r="V2467" s="119">
        <v>12924</v>
      </c>
      <c r="W2467" s="119">
        <v>1764</v>
      </c>
      <c r="X2467" s="119">
        <f t="shared" si="285"/>
        <v>-6559</v>
      </c>
      <c r="Y2467" s="92" t="s">
        <v>12848</v>
      </c>
      <c r="Z2467" s="93">
        <v>1.0000000000000001E-5</v>
      </c>
      <c r="AA2467" s="121">
        <v>1.0000000000000001E-5</v>
      </c>
      <c r="AB2467" s="93">
        <f t="shared" si="284"/>
        <v>0</v>
      </c>
      <c r="AF2467" s="93" t="s">
        <v>9124</v>
      </c>
      <c r="AK2467" s="48" t="s">
        <v>9125</v>
      </c>
      <c r="AM2467" s="48" t="s">
        <v>85</v>
      </c>
      <c r="AN2467" s="48" t="s">
        <v>9126</v>
      </c>
      <c r="AQ2467" s="123"/>
      <c r="AR2467" s="188"/>
      <c r="AS2467" s="180"/>
      <c r="AT2467" s="180"/>
      <c r="AU2467" s="180"/>
      <c r="AV2467" s="180"/>
      <c r="AW2467" s="180"/>
    </row>
    <row r="2468" spans="1:49" x14ac:dyDescent="0.2">
      <c r="A2468" s="92" t="s">
        <v>9207</v>
      </c>
      <c r="B2468" s="92" t="s">
        <v>9208</v>
      </c>
      <c r="C2468" s="117" t="s">
        <v>9119</v>
      </c>
      <c r="D2468" s="92" t="s">
        <v>561</v>
      </c>
      <c r="E2468" s="92" t="s">
        <v>9209</v>
      </c>
      <c r="F2468" s="92" t="s">
        <v>5501</v>
      </c>
      <c r="G2468" s="92" t="s">
        <v>557</v>
      </c>
      <c r="H2468" s="92" t="s">
        <v>9130</v>
      </c>
      <c r="I2468" s="118" t="s">
        <v>9210</v>
      </c>
      <c r="J2468" s="119">
        <v>19</v>
      </c>
      <c r="K2468" s="119">
        <v>100</v>
      </c>
      <c r="L2468" s="119">
        <f t="shared" si="286"/>
        <v>-155</v>
      </c>
      <c r="N2468" s="48" t="s">
        <v>173</v>
      </c>
      <c r="P2468" s="119">
        <v>0</v>
      </c>
      <c r="Q2468" s="119">
        <v>0</v>
      </c>
      <c r="R2468" s="119">
        <v>0</v>
      </c>
      <c r="S2468" s="119">
        <f t="shared" si="282"/>
        <v>0</v>
      </c>
      <c r="T2468" s="119">
        <f t="shared" si="283"/>
        <v>0</v>
      </c>
      <c r="U2468" s="119">
        <v>255</v>
      </c>
      <c r="V2468" s="119">
        <v>0</v>
      </c>
      <c r="W2468" s="119">
        <v>0</v>
      </c>
      <c r="X2468" s="119">
        <f t="shared" si="285"/>
        <v>-255</v>
      </c>
      <c r="Y2468" s="92" t="s">
        <v>12848</v>
      </c>
      <c r="Z2468" s="93">
        <v>1.0000000000000001E-5</v>
      </c>
      <c r="AA2468" s="121">
        <v>1.0000000000000001E-5</v>
      </c>
      <c r="AB2468" s="93">
        <f t="shared" si="284"/>
        <v>0</v>
      </c>
      <c r="AF2468" s="93" t="s">
        <v>9124</v>
      </c>
      <c r="AK2468" s="48" t="s">
        <v>9125</v>
      </c>
      <c r="AM2468" s="48" t="s">
        <v>85</v>
      </c>
      <c r="AN2468" s="48" t="s">
        <v>9126</v>
      </c>
      <c r="AQ2468" s="123"/>
      <c r="AR2468" s="188"/>
      <c r="AS2468" s="180"/>
      <c r="AT2468" s="180"/>
      <c r="AU2468" s="180"/>
      <c r="AV2468" s="180"/>
      <c r="AW2468" s="180"/>
    </row>
    <row r="2469" spans="1:49" x14ac:dyDescent="0.2">
      <c r="A2469" s="92" t="s">
        <v>9211</v>
      </c>
      <c r="B2469" s="92" t="s">
        <v>9212</v>
      </c>
      <c r="C2469" s="117" t="s">
        <v>9119</v>
      </c>
      <c r="D2469" s="92" t="s">
        <v>561</v>
      </c>
      <c r="E2469" s="92" t="s">
        <v>9213</v>
      </c>
      <c r="F2469" s="92" t="s">
        <v>5501</v>
      </c>
      <c r="G2469" s="92" t="s">
        <v>557</v>
      </c>
      <c r="H2469" s="92" t="s">
        <v>9130</v>
      </c>
      <c r="I2469" s="118" t="s">
        <v>9214</v>
      </c>
      <c r="J2469" s="119">
        <v>18</v>
      </c>
      <c r="K2469" s="119">
        <v>100</v>
      </c>
      <c r="L2469" s="119">
        <f t="shared" si="286"/>
        <v>100</v>
      </c>
      <c r="M2469" s="119">
        <v>0</v>
      </c>
      <c r="N2469" s="48" t="s">
        <v>173</v>
      </c>
      <c r="P2469" s="119">
        <v>0</v>
      </c>
      <c r="Q2469" s="119">
        <v>0</v>
      </c>
      <c r="R2469" s="119">
        <v>0</v>
      </c>
      <c r="S2469" s="119">
        <f t="shared" si="282"/>
        <v>0</v>
      </c>
      <c r="T2469" s="119">
        <f t="shared" si="283"/>
        <v>0</v>
      </c>
      <c r="U2469" s="119">
        <v>0</v>
      </c>
      <c r="V2469" s="119">
        <v>0</v>
      </c>
      <c r="W2469" s="119">
        <v>0</v>
      </c>
      <c r="X2469" s="119">
        <f t="shared" si="285"/>
        <v>0</v>
      </c>
      <c r="Y2469" s="92" t="s">
        <v>12844</v>
      </c>
      <c r="Z2469" s="93">
        <v>1.0000000000000001E-5</v>
      </c>
      <c r="AA2469" s="121">
        <v>1.0000000000000001E-5</v>
      </c>
      <c r="AB2469" s="93">
        <f t="shared" si="284"/>
        <v>0</v>
      </c>
      <c r="AF2469" s="93" t="s">
        <v>9124</v>
      </c>
      <c r="AK2469" s="48" t="s">
        <v>9125</v>
      </c>
      <c r="AM2469" s="48" t="s">
        <v>85</v>
      </c>
      <c r="AN2469" s="48" t="s">
        <v>9126</v>
      </c>
      <c r="AQ2469" s="123"/>
      <c r="AR2469" s="188"/>
      <c r="AS2469" s="180"/>
      <c r="AT2469" s="180"/>
      <c r="AU2469" s="180"/>
      <c r="AV2469" s="180"/>
      <c r="AW2469" s="180"/>
    </row>
    <row r="2470" spans="1:49" x14ac:dyDescent="0.2">
      <c r="A2470" s="92" t="s">
        <v>9215</v>
      </c>
      <c r="B2470" s="92" t="s">
        <v>9216</v>
      </c>
      <c r="C2470" s="117" t="s">
        <v>9119</v>
      </c>
      <c r="D2470" s="92" t="s">
        <v>561</v>
      </c>
      <c r="E2470" s="92" t="s">
        <v>9217</v>
      </c>
      <c r="F2470" s="92" t="s">
        <v>5501</v>
      </c>
      <c r="G2470" s="92" t="s">
        <v>557</v>
      </c>
      <c r="H2470" s="92" t="s">
        <v>9130</v>
      </c>
      <c r="I2470" s="118" t="s">
        <v>9218</v>
      </c>
      <c r="J2470" s="119">
        <v>19</v>
      </c>
      <c r="K2470" s="119">
        <v>100</v>
      </c>
      <c r="L2470" s="119">
        <f t="shared" si="286"/>
        <v>-875</v>
      </c>
      <c r="N2470" s="48" t="s">
        <v>173</v>
      </c>
      <c r="P2470" s="119">
        <v>753</v>
      </c>
      <c r="Q2470" s="119">
        <v>473</v>
      </c>
      <c r="R2470" s="119">
        <v>280</v>
      </c>
      <c r="S2470" s="119">
        <f t="shared" si="282"/>
        <v>1226</v>
      </c>
      <c r="T2470" s="119">
        <f t="shared" si="283"/>
        <v>1506</v>
      </c>
      <c r="U2470" s="119">
        <v>975</v>
      </c>
      <c r="V2470" s="119">
        <v>584</v>
      </c>
      <c r="W2470" s="119">
        <v>561</v>
      </c>
      <c r="X2470" s="119">
        <f t="shared" si="285"/>
        <v>-53</v>
      </c>
      <c r="Y2470" s="92" t="s">
        <v>12848</v>
      </c>
      <c r="Z2470" s="93">
        <v>1.0000000000000001E-5</v>
      </c>
      <c r="AA2470" s="121">
        <v>1.0000000000000001E-5</v>
      </c>
      <c r="AB2470" s="93">
        <f t="shared" si="284"/>
        <v>0</v>
      </c>
      <c r="AF2470" s="93" t="s">
        <v>9124</v>
      </c>
      <c r="AK2470" s="48" t="s">
        <v>9125</v>
      </c>
      <c r="AM2470" s="48" t="s">
        <v>85</v>
      </c>
      <c r="AN2470" s="48" t="s">
        <v>9126</v>
      </c>
      <c r="AQ2470" s="123"/>
      <c r="AR2470" s="188"/>
      <c r="AS2470" s="180"/>
      <c r="AT2470" s="180"/>
      <c r="AU2470" s="180"/>
      <c r="AV2470" s="180"/>
      <c r="AW2470" s="180"/>
    </row>
    <row r="2471" spans="1:49" x14ac:dyDescent="0.2">
      <c r="A2471" s="92" t="s">
        <v>9219</v>
      </c>
      <c r="B2471" s="92" t="s">
        <v>9220</v>
      </c>
      <c r="C2471" s="117" t="s">
        <v>9119</v>
      </c>
      <c r="D2471" s="92" t="s">
        <v>561</v>
      </c>
      <c r="E2471" s="92" t="s">
        <v>9221</v>
      </c>
      <c r="F2471" s="92" t="s">
        <v>9121</v>
      </c>
      <c r="G2471" s="92" t="s">
        <v>557</v>
      </c>
      <c r="H2471" s="92" t="s">
        <v>9122</v>
      </c>
      <c r="I2471" s="118" t="s">
        <v>9222</v>
      </c>
      <c r="J2471" s="119">
        <v>9</v>
      </c>
      <c r="K2471" s="119">
        <v>100</v>
      </c>
      <c r="L2471" s="119">
        <f t="shared" si="286"/>
        <v>-1304</v>
      </c>
      <c r="N2471" s="48" t="s">
        <v>173</v>
      </c>
      <c r="P2471" s="119">
        <v>466</v>
      </c>
      <c r="Q2471" s="119">
        <v>166</v>
      </c>
      <c r="R2471" s="119">
        <v>0</v>
      </c>
      <c r="S2471" s="119">
        <f t="shared" si="282"/>
        <v>632</v>
      </c>
      <c r="T2471" s="119">
        <f t="shared" si="283"/>
        <v>632</v>
      </c>
      <c r="U2471" s="119">
        <v>1404</v>
      </c>
      <c r="V2471" s="119">
        <v>775</v>
      </c>
      <c r="W2471" s="119">
        <v>600</v>
      </c>
      <c r="X2471" s="119">
        <f t="shared" si="285"/>
        <v>-1547</v>
      </c>
      <c r="Y2471" s="92" t="s">
        <v>12848</v>
      </c>
      <c r="Z2471" s="93">
        <v>1.0000000000000001E-5</v>
      </c>
      <c r="AA2471" s="121">
        <v>1.0000000000000001E-5</v>
      </c>
      <c r="AB2471" s="93">
        <f t="shared" si="284"/>
        <v>0</v>
      </c>
      <c r="AF2471" s="93" t="s">
        <v>9124</v>
      </c>
      <c r="AK2471" s="48" t="s">
        <v>9125</v>
      </c>
      <c r="AM2471" s="48" t="s">
        <v>85</v>
      </c>
      <c r="AN2471" s="48" t="s">
        <v>9126</v>
      </c>
      <c r="AQ2471" s="123"/>
      <c r="AR2471" s="188"/>
      <c r="AS2471" s="180"/>
      <c r="AT2471" s="180"/>
      <c r="AU2471" s="180"/>
      <c r="AV2471" s="180"/>
      <c r="AW2471" s="180"/>
    </row>
    <row r="2472" spans="1:49" x14ac:dyDescent="0.2">
      <c r="A2472" s="92" t="s">
        <v>9223</v>
      </c>
      <c r="B2472" s="92" t="s">
        <v>9224</v>
      </c>
      <c r="C2472" s="117" t="s">
        <v>9119</v>
      </c>
      <c r="D2472" s="92" t="s">
        <v>561</v>
      </c>
      <c r="E2472" s="92" t="s">
        <v>9225</v>
      </c>
      <c r="F2472" s="92" t="s">
        <v>9121</v>
      </c>
      <c r="G2472" s="92" t="s">
        <v>557</v>
      </c>
      <c r="H2472" s="92" t="s">
        <v>9122</v>
      </c>
      <c r="I2472" s="118" t="s">
        <v>9226</v>
      </c>
      <c r="J2472" s="119">
        <v>9</v>
      </c>
      <c r="K2472" s="119">
        <v>100</v>
      </c>
      <c r="L2472" s="119">
        <f t="shared" si="286"/>
        <v>-1777</v>
      </c>
      <c r="N2472" s="48" t="s">
        <v>173</v>
      </c>
      <c r="P2472" s="119">
        <v>1598</v>
      </c>
      <c r="Q2472" s="119">
        <v>281</v>
      </c>
      <c r="R2472" s="119">
        <v>0</v>
      </c>
      <c r="S2472" s="119">
        <f t="shared" si="282"/>
        <v>1879</v>
      </c>
      <c r="T2472" s="119">
        <f t="shared" si="283"/>
        <v>1879</v>
      </c>
      <c r="U2472" s="119">
        <v>1877</v>
      </c>
      <c r="V2472" s="119">
        <v>1569</v>
      </c>
      <c r="W2472" s="119">
        <v>1569</v>
      </c>
      <c r="X2472" s="119">
        <f t="shared" si="285"/>
        <v>-1567</v>
      </c>
      <c r="Y2472" s="92" t="s">
        <v>12848</v>
      </c>
      <c r="Z2472" s="93">
        <v>1.0000000000000001E-5</v>
      </c>
      <c r="AA2472" s="121">
        <v>1.0000000000000001E-5</v>
      </c>
      <c r="AB2472" s="93">
        <f t="shared" si="284"/>
        <v>0</v>
      </c>
      <c r="AF2472" s="93" t="s">
        <v>9124</v>
      </c>
      <c r="AK2472" s="48" t="s">
        <v>9125</v>
      </c>
      <c r="AM2472" s="48" t="s">
        <v>85</v>
      </c>
      <c r="AN2472" s="48" t="s">
        <v>9126</v>
      </c>
      <c r="AQ2472" s="123"/>
      <c r="AR2472" s="188"/>
      <c r="AS2472" s="180"/>
      <c r="AT2472" s="180"/>
      <c r="AU2472" s="180"/>
      <c r="AV2472" s="180"/>
      <c r="AW2472" s="180"/>
    </row>
    <row r="2473" spans="1:49" x14ac:dyDescent="0.2">
      <c r="A2473" s="92" t="s">
        <v>9227</v>
      </c>
      <c r="B2473" s="92" t="s">
        <v>9228</v>
      </c>
      <c r="C2473" s="117" t="s">
        <v>9119</v>
      </c>
      <c r="D2473" s="92" t="s">
        <v>561</v>
      </c>
      <c r="E2473" s="92" t="s">
        <v>9229</v>
      </c>
      <c r="F2473" s="92" t="s">
        <v>9121</v>
      </c>
      <c r="G2473" s="92" t="s">
        <v>557</v>
      </c>
      <c r="H2473" s="92" t="s">
        <v>9122</v>
      </c>
      <c r="I2473" s="118" t="s">
        <v>15864</v>
      </c>
      <c r="J2473" s="119">
        <v>9</v>
      </c>
      <c r="K2473" s="119">
        <v>100</v>
      </c>
      <c r="L2473" s="119">
        <f t="shared" si="286"/>
        <v>-516</v>
      </c>
      <c r="N2473" s="48" t="s">
        <v>173</v>
      </c>
      <c r="P2473" s="119">
        <v>0</v>
      </c>
      <c r="Q2473" s="119">
        <v>0</v>
      </c>
      <c r="R2473" s="119">
        <v>0</v>
      </c>
      <c r="S2473" s="119">
        <f t="shared" si="282"/>
        <v>0</v>
      </c>
      <c r="T2473" s="119">
        <f t="shared" si="283"/>
        <v>0</v>
      </c>
      <c r="U2473" s="119">
        <v>616</v>
      </c>
      <c r="V2473" s="119">
        <v>675</v>
      </c>
      <c r="W2473" s="119">
        <v>630</v>
      </c>
      <c r="X2473" s="119">
        <f t="shared" si="285"/>
        <v>-1291</v>
      </c>
      <c r="Y2473" s="92" t="s">
        <v>12848</v>
      </c>
      <c r="Z2473" s="93">
        <v>1.0000000000000001E-5</v>
      </c>
      <c r="AA2473" s="121">
        <v>1.0000000000000001E-5</v>
      </c>
      <c r="AB2473" s="93">
        <f t="shared" si="284"/>
        <v>0</v>
      </c>
      <c r="AF2473" s="93" t="s">
        <v>9124</v>
      </c>
      <c r="AK2473" s="48" t="s">
        <v>9125</v>
      </c>
      <c r="AM2473" s="48" t="s">
        <v>85</v>
      </c>
      <c r="AN2473" s="48" t="s">
        <v>9126</v>
      </c>
      <c r="AQ2473" s="123"/>
      <c r="AR2473" s="188"/>
      <c r="AS2473" s="180"/>
      <c r="AT2473" s="180"/>
      <c r="AU2473" s="180"/>
      <c r="AV2473" s="180"/>
      <c r="AW2473" s="180"/>
    </row>
    <row r="2474" spans="1:49" x14ac:dyDescent="0.2">
      <c r="A2474" s="92" t="s">
        <v>9231</v>
      </c>
      <c r="B2474" s="92" t="s">
        <v>9232</v>
      </c>
      <c r="C2474" s="117" t="s">
        <v>9119</v>
      </c>
      <c r="D2474" s="92" t="s">
        <v>561</v>
      </c>
      <c r="E2474" s="92" t="s">
        <v>9233</v>
      </c>
      <c r="F2474" s="92" t="s">
        <v>5501</v>
      </c>
      <c r="G2474" s="92" t="s">
        <v>557</v>
      </c>
      <c r="H2474" s="92" t="s">
        <v>9130</v>
      </c>
      <c r="I2474" s="118" t="s">
        <v>9234</v>
      </c>
      <c r="J2474" s="119">
        <v>19</v>
      </c>
      <c r="K2474" s="119">
        <v>100</v>
      </c>
      <c r="L2474" s="119">
        <f t="shared" si="286"/>
        <v>-3692</v>
      </c>
      <c r="N2474" s="48" t="s">
        <v>173</v>
      </c>
      <c r="P2474" s="119">
        <v>2298</v>
      </c>
      <c r="Q2474" s="119">
        <v>990</v>
      </c>
      <c r="R2474" s="119">
        <v>1308</v>
      </c>
      <c r="S2474" s="119">
        <f t="shared" si="282"/>
        <v>3288</v>
      </c>
      <c r="T2474" s="119">
        <f t="shared" si="283"/>
        <v>4596</v>
      </c>
      <c r="U2474" s="119">
        <v>3792</v>
      </c>
      <c r="V2474" s="119">
        <v>1800</v>
      </c>
      <c r="W2474" s="119">
        <v>1560</v>
      </c>
      <c r="X2474" s="119">
        <f t="shared" si="285"/>
        <v>-996</v>
      </c>
      <c r="Y2474" s="92" t="s">
        <v>12848</v>
      </c>
      <c r="Z2474" s="93">
        <v>1.0000000000000001E-5</v>
      </c>
      <c r="AA2474" s="121">
        <v>1.0000000000000001E-5</v>
      </c>
      <c r="AB2474" s="93">
        <f t="shared" si="284"/>
        <v>0</v>
      </c>
      <c r="AF2474" s="93" t="s">
        <v>9124</v>
      </c>
      <c r="AK2474" s="48" t="s">
        <v>9125</v>
      </c>
      <c r="AM2474" s="48" t="s">
        <v>85</v>
      </c>
      <c r="AN2474" s="48" t="s">
        <v>9126</v>
      </c>
      <c r="AQ2474" s="123"/>
      <c r="AR2474" s="188"/>
      <c r="AS2474" s="180"/>
      <c r="AT2474" s="180"/>
      <c r="AU2474" s="180"/>
      <c r="AV2474" s="180"/>
      <c r="AW2474" s="180"/>
    </row>
    <row r="2475" spans="1:49" x14ac:dyDescent="0.2">
      <c r="A2475" s="92" t="s">
        <v>9235</v>
      </c>
      <c r="B2475" s="92" t="s">
        <v>9236</v>
      </c>
      <c r="C2475" s="117" t="s">
        <v>9119</v>
      </c>
      <c r="D2475" s="92" t="s">
        <v>9170</v>
      </c>
      <c r="E2475" s="92" t="s">
        <v>9237</v>
      </c>
      <c r="F2475" s="92" t="s">
        <v>3945</v>
      </c>
      <c r="G2475" s="92" t="s">
        <v>557</v>
      </c>
      <c r="H2475" s="92" t="s">
        <v>9238</v>
      </c>
      <c r="I2475" s="118" t="s">
        <v>9239</v>
      </c>
      <c r="J2475" s="119">
        <v>23</v>
      </c>
      <c r="K2475" s="119">
        <v>100</v>
      </c>
      <c r="L2475" s="119">
        <f t="shared" si="286"/>
        <v>100</v>
      </c>
      <c r="M2475" s="119">
        <v>0</v>
      </c>
      <c r="N2475" s="48" t="s">
        <v>173</v>
      </c>
      <c r="P2475" s="119">
        <v>0</v>
      </c>
      <c r="Q2475" s="119">
        <v>0</v>
      </c>
      <c r="R2475" s="119">
        <v>0</v>
      </c>
      <c r="S2475" s="119">
        <f t="shared" si="282"/>
        <v>0</v>
      </c>
      <c r="T2475" s="119">
        <f t="shared" si="283"/>
        <v>0</v>
      </c>
      <c r="U2475" s="119">
        <v>0</v>
      </c>
      <c r="V2475" s="119">
        <v>0</v>
      </c>
      <c r="W2475" s="119">
        <v>0</v>
      </c>
      <c r="X2475" s="119">
        <f t="shared" si="285"/>
        <v>0</v>
      </c>
      <c r="Y2475" s="92" t="s">
        <v>12844</v>
      </c>
      <c r="Z2475" s="93">
        <v>1.0000000000000001E-5</v>
      </c>
      <c r="AA2475" s="121">
        <v>1.0000000000000001E-5</v>
      </c>
      <c r="AB2475" s="93">
        <f t="shared" si="284"/>
        <v>0</v>
      </c>
      <c r="AF2475" s="93" t="s">
        <v>9124</v>
      </c>
      <c r="AK2475" s="48" t="s">
        <v>9125</v>
      </c>
      <c r="AM2475" s="48" t="s">
        <v>85</v>
      </c>
      <c r="AN2475" s="48" t="s">
        <v>9126</v>
      </c>
      <c r="AQ2475" s="123"/>
      <c r="AR2475" s="188"/>
      <c r="AS2475" s="180"/>
      <c r="AT2475" s="180"/>
      <c r="AU2475" s="180"/>
      <c r="AV2475" s="180"/>
      <c r="AW2475" s="180"/>
    </row>
    <row r="2476" spans="1:49" x14ac:dyDescent="0.2">
      <c r="A2476" s="92" t="s">
        <v>9240</v>
      </c>
      <c r="B2476" s="92" t="s">
        <v>9241</v>
      </c>
      <c r="C2476" s="117" t="s">
        <v>9119</v>
      </c>
      <c r="D2476" s="92" t="s">
        <v>561</v>
      </c>
      <c r="E2476" s="92" t="s">
        <v>9242</v>
      </c>
      <c r="F2476" s="92" t="s">
        <v>5501</v>
      </c>
      <c r="G2476" s="92" t="s">
        <v>557</v>
      </c>
      <c r="H2476" s="92" t="s">
        <v>9130</v>
      </c>
      <c r="I2476" s="118" t="s">
        <v>9243</v>
      </c>
      <c r="J2476" s="119">
        <v>19</v>
      </c>
      <c r="K2476" s="119">
        <v>100</v>
      </c>
      <c r="L2476" s="119">
        <f t="shared" si="286"/>
        <v>-3756</v>
      </c>
      <c r="N2476" s="48" t="s">
        <v>173</v>
      </c>
      <c r="P2476" s="119">
        <v>2300</v>
      </c>
      <c r="Q2476" s="119">
        <v>0</v>
      </c>
      <c r="R2476" s="119">
        <v>2300</v>
      </c>
      <c r="S2476" s="119">
        <f t="shared" si="282"/>
        <v>2300</v>
      </c>
      <c r="T2476" s="119">
        <f t="shared" si="283"/>
        <v>4600</v>
      </c>
      <c r="U2476" s="119">
        <v>3856</v>
      </c>
      <c r="V2476" s="119">
        <v>2400</v>
      </c>
      <c r="W2476" s="119">
        <v>2400</v>
      </c>
      <c r="X2476" s="119">
        <f t="shared" si="285"/>
        <v>-1656</v>
      </c>
      <c r="Y2476" s="92" t="s">
        <v>12848</v>
      </c>
      <c r="Z2476" s="93">
        <v>1.0000000000000001E-5</v>
      </c>
      <c r="AA2476" s="121">
        <v>1.0000000000000001E-5</v>
      </c>
      <c r="AB2476" s="93">
        <f t="shared" si="284"/>
        <v>0</v>
      </c>
      <c r="AF2476" s="93" t="s">
        <v>9124</v>
      </c>
      <c r="AK2476" s="48" t="s">
        <v>9125</v>
      </c>
      <c r="AM2476" s="48" t="s">
        <v>85</v>
      </c>
      <c r="AN2476" s="48" t="s">
        <v>9126</v>
      </c>
      <c r="AQ2476" s="123"/>
      <c r="AR2476" s="188"/>
      <c r="AS2476" s="180"/>
      <c r="AT2476" s="180"/>
      <c r="AU2476" s="180"/>
      <c r="AV2476" s="180"/>
      <c r="AW2476" s="180"/>
    </row>
    <row r="2477" spans="1:49" x14ac:dyDescent="0.2">
      <c r="A2477" s="92" t="s">
        <v>9244</v>
      </c>
      <c r="B2477" s="92" t="s">
        <v>9245</v>
      </c>
      <c r="C2477" s="117" t="s">
        <v>9119</v>
      </c>
      <c r="D2477" s="92" t="s">
        <v>561</v>
      </c>
      <c r="E2477" s="92" t="s">
        <v>9246</v>
      </c>
      <c r="F2477" s="92" t="s">
        <v>9121</v>
      </c>
      <c r="G2477" s="92" t="s">
        <v>557</v>
      </c>
      <c r="H2477" s="92" t="s">
        <v>9130</v>
      </c>
      <c r="I2477" s="118" t="s">
        <v>9247</v>
      </c>
      <c r="J2477" s="119">
        <v>19</v>
      </c>
      <c r="K2477" s="119">
        <v>100</v>
      </c>
      <c r="L2477" s="119">
        <f t="shared" si="286"/>
        <v>-1257</v>
      </c>
      <c r="N2477" s="48" t="s">
        <v>173</v>
      </c>
      <c r="P2477" s="119">
        <v>0</v>
      </c>
      <c r="Q2477" s="119">
        <v>0</v>
      </c>
      <c r="R2477" s="119">
        <v>0</v>
      </c>
      <c r="S2477" s="119">
        <f t="shared" si="282"/>
        <v>0</v>
      </c>
      <c r="T2477" s="119">
        <f t="shared" si="283"/>
        <v>0</v>
      </c>
      <c r="U2477" s="119">
        <v>1357</v>
      </c>
      <c r="V2477" s="119">
        <v>393</v>
      </c>
      <c r="W2477" s="119">
        <v>465</v>
      </c>
      <c r="X2477" s="119">
        <f t="shared" si="285"/>
        <v>-1750</v>
      </c>
      <c r="Y2477" s="92" t="s">
        <v>12848</v>
      </c>
      <c r="Z2477" s="93">
        <v>1.0000000000000001E-5</v>
      </c>
      <c r="AA2477" s="121">
        <v>1.0000000000000001E-5</v>
      </c>
      <c r="AB2477" s="93">
        <f t="shared" si="284"/>
        <v>0</v>
      </c>
      <c r="AF2477" s="93" t="s">
        <v>9124</v>
      </c>
      <c r="AK2477" s="48" t="s">
        <v>9125</v>
      </c>
      <c r="AM2477" s="48" t="s">
        <v>85</v>
      </c>
      <c r="AN2477" s="48" t="s">
        <v>9126</v>
      </c>
      <c r="AQ2477" s="123"/>
      <c r="AR2477" s="188"/>
      <c r="AS2477" s="180"/>
      <c r="AT2477" s="180"/>
      <c r="AU2477" s="180"/>
      <c r="AV2477" s="180"/>
      <c r="AW2477" s="180"/>
    </row>
    <row r="2478" spans="1:49" x14ac:dyDescent="0.2">
      <c r="A2478" s="92" t="s">
        <v>9248</v>
      </c>
      <c r="B2478" s="92" t="s">
        <v>9249</v>
      </c>
      <c r="C2478" s="117" t="s">
        <v>9119</v>
      </c>
      <c r="D2478" s="92" t="s">
        <v>561</v>
      </c>
      <c r="E2478" s="92" t="s">
        <v>9250</v>
      </c>
      <c r="F2478" s="92" t="s">
        <v>5501</v>
      </c>
      <c r="G2478" s="92" t="s">
        <v>557</v>
      </c>
      <c r="H2478" s="92" t="s">
        <v>9130</v>
      </c>
      <c r="I2478" s="118" t="s">
        <v>9251</v>
      </c>
      <c r="J2478" s="119">
        <v>19</v>
      </c>
      <c r="K2478" s="119">
        <v>100</v>
      </c>
      <c r="L2478" s="119">
        <f t="shared" si="286"/>
        <v>-973</v>
      </c>
      <c r="N2478" s="48" t="s">
        <v>173</v>
      </c>
      <c r="P2478" s="119">
        <v>1214</v>
      </c>
      <c r="Q2478" s="119">
        <v>284</v>
      </c>
      <c r="R2478" s="119">
        <v>930</v>
      </c>
      <c r="S2478" s="119">
        <f t="shared" si="282"/>
        <v>1498</v>
      </c>
      <c r="T2478" s="119">
        <f t="shared" si="283"/>
        <v>2428</v>
      </c>
      <c r="U2478" s="119">
        <v>1073</v>
      </c>
      <c r="V2478" s="119">
        <v>735</v>
      </c>
      <c r="W2478" s="119">
        <v>735</v>
      </c>
      <c r="X2478" s="119">
        <f t="shared" ref="X2478:X2509" si="287">T2478-(U2478+V2478)</f>
        <v>620</v>
      </c>
      <c r="Y2478" s="92" t="s">
        <v>12863</v>
      </c>
      <c r="Z2478" s="93">
        <v>1.0000000000000001E-5</v>
      </c>
      <c r="AA2478" s="121">
        <v>1.0000000000000001E-5</v>
      </c>
      <c r="AB2478" s="93">
        <f t="shared" si="284"/>
        <v>0</v>
      </c>
      <c r="AF2478" s="93" t="s">
        <v>9124</v>
      </c>
      <c r="AK2478" s="48" t="s">
        <v>9125</v>
      </c>
      <c r="AM2478" s="48" t="s">
        <v>85</v>
      </c>
      <c r="AN2478" s="48" t="s">
        <v>9126</v>
      </c>
      <c r="AQ2478" s="123"/>
      <c r="AR2478" s="188"/>
      <c r="AS2478" s="180"/>
      <c r="AT2478" s="180"/>
      <c r="AU2478" s="180"/>
      <c r="AV2478" s="180"/>
      <c r="AW2478" s="180"/>
    </row>
    <row r="2479" spans="1:49" x14ac:dyDescent="0.2">
      <c r="A2479" s="92" t="s">
        <v>9252</v>
      </c>
      <c r="B2479" s="92" t="s">
        <v>9253</v>
      </c>
      <c r="C2479" s="117" t="s">
        <v>9119</v>
      </c>
      <c r="D2479" s="92" t="s">
        <v>561</v>
      </c>
      <c r="E2479" s="92" t="s">
        <v>9254</v>
      </c>
      <c r="F2479" s="92" t="s">
        <v>9121</v>
      </c>
      <c r="G2479" s="92" t="s">
        <v>557</v>
      </c>
      <c r="H2479" s="92" t="s">
        <v>9122</v>
      </c>
      <c r="I2479" s="118" t="s">
        <v>9255</v>
      </c>
      <c r="J2479" s="119">
        <v>9</v>
      </c>
      <c r="K2479" s="119">
        <v>100</v>
      </c>
      <c r="L2479" s="119">
        <f t="shared" si="286"/>
        <v>34</v>
      </c>
      <c r="N2479" s="48" t="s">
        <v>173</v>
      </c>
      <c r="P2479" s="119">
        <v>20</v>
      </c>
      <c r="Q2479" s="119">
        <v>20</v>
      </c>
      <c r="R2479" s="119">
        <v>0</v>
      </c>
      <c r="S2479" s="119">
        <f t="shared" si="282"/>
        <v>40</v>
      </c>
      <c r="T2479" s="119">
        <f t="shared" si="283"/>
        <v>40</v>
      </c>
      <c r="U2479" s="119">
        <v>66</v>
      </c>
      <c r="V2479" s="119">
        <v>18</v>
      </c>
      <c r="W2479" s="119">
        <v>0</v>
      </c>
      <c r="X2479" s="119">
        <f t="shared" si="287"/>
        <v>-44</v>
      </c>
      <c r="Y2479" s="92" t="s">
        <v>12848</v>
      </c>
      <c r="Z2479" s="93">
        <v>1.0000000000000001E-5</v>
      </c>
      <c r="AA2479" s="121">
        <v>1.0000000000000001E-5</v>
      </c>
      <c r="AB2479" s="93">
        <f t="shared" si="284"/>
        <v>0</v>
      </c>
      <c r="AF2479" s="93" t="s">
        <v>9124</v>
      </c>
      <c r="AK2479" s="48" t="s">
        <v>9125</v>
      </c>
      <c r="AM2479" s="48" t="s">
        <v>85</v>
      </c>
      <c r="AN2479" s="48" t="s">
        <v>9126</v>
      </c>
      <c r="AQ2479" s="123"/>
      <c r="AR2479" s="188"/>
      <c r="AS2479" s="180"/>
      <c r="AT2479" s="180"/>
      <c r="AU2479" s="180"/>
      <c r="AV2479" s="180"/>
      <c r="AW2479" s="180"/>
    </row>
    <row r="2480" spans="1:49" x14ac:dyDescent="0.2">
      <c r="A2480" s="92" t="s">
        <v>9256</v>
      </c>
      <c r="B2480" s="92" t="s">
        <v>9257</v>
      </c>
      <c r="C2480" s="117" t="s">
        <v>9119</v>
      </c>
      <c r="D2480" s="92" t="s">
        <v>561</v>
      </c>
      <c r="E2480" s="92" t="s">
        <v>9258</v>
      </c>
      <c r="F2480" s="92" t="s">
        <v>9259</v>
      </c>
      <c r="G2480" s="92" t="s">
        <v>557</v>
      </c>
      <c r="H2480" s="92" t="s">
        <v>9260</v>
      </c>
      <c r="I2480" s="118" t="s">
        <v>9261</v>
      </c>
      <c r="J2480" s="119">
        <v>16</v>
      </c>
      <c r="K2480" s="119">
        <v>100</v>
      </c>
      <c r="L2480" s="119">
        <f t="shared" si="286"/>
        <v>-2238</v>
      </c>
      <c r="N2480" s="48" t="s">
        <v>173</v>
      </c>
      <c r="P2480" s="119">
        <v>2400</v>
      </c>
      <c r="Q2480" s="119">
        <v>2040</v>
      </c>
      <c r="R2480" s="119">
        <v>360</v>
      </c>
      <c r="S2480" s="119">
        <f t="shared" si="282"/>
        <v>4440</v>
      </c>
      <c r="T2480" s="119">
        <f t="shared" si="283"/>
        <v>4800</v>
      </c>
      <c r="U2480" s="119">
        <v>2338</v>
      </c>
      <c r="V2480" s="119">
        <v>1572</v>
      </c>
      <c r="W2480" s="119">
        <v>834</v>
      </c>
      <c r="X2480" s="119">
        <f t="shared" si="287"/>
        <v>890</v>
      </c>
      <c r="Y2480" s="92" t="s">
        <v>12863</v>
      </c>
      <c r="Z2480" s="93">
        <v>1.0000000000000001E-5</v>
      </c>
      <c r="AA2480" s="121">
        <v>1.0000000000000001E-5</v>
      </c>
      <c r="AB2480" s="93">
        <f t="shared" si="284"/>
        <v>0</v>
      </c>
      <c r="AF2480" s="93" t="s">
        <v>9124</v>
      </c>
      <c r="AK2480" s="48" t="s">
        <v>9125</v>
      </c>
      <c r="AM2480" s="48" t="s">
        <v>85</v>
      </c>
      <c r="AN2480" s="48" t="s">
        <v>9126</v>
      </c>
      <c r="AQ2480" s="123"/>
      <c r="AR2480" s="188"/>
      <c r="AS2480" s="180"/>
      <c r="AT2480" s="180"/>
      <c r="AU2480" s="180"/>
      <c r="AV2480" s="180"/>
      <c r="AW2480" s="180"/>
    </row>
    <row r="2481" spans="1:49" x14ac:dyDescent="0.2">
      <c r="A2481" s="92" t="s">
        <v>9262</v>
      </c>
      <c r="B2481" s="92" t="s">
        <v>9263</v>
      </c>
      <c r="C2481" s="117" t="s">
        <v>9119</v>
      </c>
      <c r="D2481" s="92" t="s">
        <v>561</v>
      </c>
      <c r="E2481" s="92" t="s">
        <v>9264</v>
      </c>
      <c r="F2481" s="92" t="s">
        <v>9259</v>
      </c>
      <c r="G2481" s="92" t="s">
        <v>557</v>
      </c>
      <c r="H2481" s="92" t="s">
        <v>9260</v>
      </c>
      <c r="I2481" s="118" t="s">
        <v>9265</v>
      </c>
      <c r="J2481" s="119">
        <v>19</v>
      </c>
      <c r="K2481" s="119">
        <v>100</v>
      </c>
      <c r="L2481" s="119">
        <f t="shared" si="286"/>
        <v>-866</v>
      </c>
      <c r="N2481" s="48" t="s">
        <v>173</v>
      </c>
      <c r="P2481" s="119">
        <v>938</v>
      </c>
      <c r="Q2481" s="119">
        <v>473</v>
      </c>
      <c r="R2481" s="119">
        <v>465</v>
      </c>
      <c r="S2481" s="119">
        <f t="shared" si="282"/>
        <v>1411</v>
      </c>
      <c r="T2481" s="119">
        <f t="shared" si="283"/>
        <v>1876</v>
      </c>
      <c r="U2481" s="119">
        <v>966</v>
      </c>
      <c r="V2481" s="119">
        <v>609</v>
      </c>
      <c r="W2481" s="119">
        <v>609</v>
      </c>
      <c r="X2481" s="119">
        <f t="shared" si="287"/>
        <v>301</v>
      </c>
      <c r="Y2481" s="92" t="s">
        <v>12863</v>
      </c>
      <c r="Z2481" s="93">
        <v>1.0000000000000001E-5</v>
      </c>
      <c r="AA2481" s="121">
        <v>1.0000000000000001E-5</v>
      </c>
      <c r="AB2481" s="93">
        <f t="shared" si="284"/>
        <v>0</v>
      </c>
      <c r="AF2481" s="93" t="s">
        <v>9124</v>
      </c>
      <c r="AK2481" s="48" t="s">
        <v>9125</v>
      </c>
      <c r="AM2481" s="48" t="s">
        <v>85</v>
      </c>
      <c r="AN2481" s="48" t="s">
        <v>9126</v>
      </c>
      <c r="AQ2481" s="123"/>
      <c r="AR2481" s="188"/>
      <c r="AS2481" s="180"/>
      <c r="AT2481" s="180"/>
      <c r="AU2481" s="180"/>
      <c r="AV2481" s="180"/>
      <c r="AW2481" s="180"/>
    </row>
    <row r="2482" spans="1:49" x14ac:dyDescent="0.2">
      <c r="A2482" s="92" t="s">
        <v>9266</v>
      </c>
      <c r="B2482" s="92" t="s">
        <v>9267</v>
      </c>
      <c r="C2482" s="117" t="s">
        <v>9119</v>
      </c>
      <c r="D2482" s="92" t="s">
        <v>561</v>
      </c>
      <c r="E2482" s="92" t="s">
        <v>9268</v>
      </c>
      <c r="F2482" s="92" t="s">
        <v>5501</v>
      </c>
      <c r="G2482" s="92" t="s">
        <v>557</v>
      </c>
      <c r="H2482" s="92" t="s">
        <v>9130</v>
      </c>
      <c r="I2482" s="118" t="s">
        <v>9269</v>
      </c>
      <c r="J2482" s="119">
        <v>19</v>
      </c>
      <c r="K2482" s="119">
        <v>100</v>
      </c>
      <c r="L2482" s="119">
        <f t="shared" si="286"/>
        <v>-77</v>
      </c>
      <c r="N2482" s="48" t="s">
        <v>173</v>
      </c>
      <c r="P2482" s="119">
        <v>0</v>
      </c>
      <c r="Q2482" s="119">
        <v>0</v>
      </c>
      <c r="R2482" s="119">
        <v>0</v>
      </c>
      <c r="S2482" s="119">
        <f t="shared" si="282"/>
        <v>0</v>
      </c>
      <c r="T2482" s="119">
        <f t="shared" si="283"/>
        <v>0</v>
      </c>
      <c r="U2482" s="119">
        <v>177</v>
      </c>
      <c r="V2482" s="119">
        <v>120</v>
      </c>
      <c r="W2482" s="119">
        <v>120</v>
      </c>
      <c r="X2482" s="119">
        <f t="shared" si="287"/>
        <v>-297</v>
      </c>
      <c r="Y2482" s="92" t="s">
        <v>12848</v>
      </c>
      <c r="Z2482" s="93">
        <v>1.0000000000000001E-5</v>
      </c>
      <c r="AA2482" s="121">
        <v>1.0000000000000001E-5</v>
      </c>
      <c r="AB2482" s="93">
        <f t="shared" si="284"/>
        <v>0</v>
      </c>
      <c r="AF2482" s="93" t="s">
        <v>9124</v>
      </c>
      <c r="AK2482" s="48" t="s">
        <v>9125</v>
      </c>
      <c r="AM2482" s="48" t="s">
        <v>85</v>
      </c>
      <c r="AN2482" s="48" t="s">
        <v>9126</v>
      </c>
      <c r="AQ2482" s="123"/>
      <c r="AR2482" s="188"/>
      <c r="AS2482" s="180"/>
      <c r="AT2482" s="180"/>
      <c r="AU2482" s="180"/>
      <c r="AV2482" s="180"/>
      <c r="AW2482" s="180"/>
    </row>
    <row r="2483" spans="1:49" x14ac:dyDescent="0.2">
      <c r="A2483" s="92" t="s">
        <v>9270</v>
      </c>
      <c r="B2483" s="92" t="s">
        <v>9271</v>
      </c>
      <c r="C2483" s="117" t="s">
        <v>9119</v>
      </c>
      <c r="D2483" s="92" t="s">
        <v>561</v>
      </c>
      <c r="E2483" s="92" t="s">
        <v>9272</v>
      </c>
      <c r="F2483" s="92" t="s">
        <v>5501</v>
      </c>
      <c r="G2483" s="92" t="s">
        <v>557</v>
      </c>
      <c r="H2483" s="92" t="s">
        <v>9130</v>
      </c>
      <c r="I2483" s="118" t="s">
        <v>9273</v>
      </c>
      <c r="J2483" s="119">
        <v>19</v>
      </c>
      <c r="K2483" s="119">
        <v>100</v>
      </c>
      <c r="L2483" s="119">
        <f t="shared" si="286"/>
        <v>-801</v>
      </c>
      <c r="N2483" s="48" t="s">
        <v>173</v>
      </c>
      <c r="P2483" s="119">
        <v>210</v>
      </c>
      <c r="Q2483" s="119">
        <v>210</v>
      </c>
      <c r="R2483" s="119">
        <v>0</v>
      </c>
      <c r="S2483" s="119">
        <f t="shared" si="282"/>
        <v>420</v>
      </c>
      <c r="T2483" s="119">
        <f t="shared" si="283"/>
        <v>420</v>
      </c>
      <c r="U2483" s="119">
        <v>901</v>
      </c>
      <c r="V2483" s="119">
        <v>456</v>
      </c>
      <c r="W2483" s="119">
        <v>456</v>
      </c>
      <c r="X2483" s="119">
        <f t="shared" si="287"/>
        <v>-937</v>
      </c>
      <c r="Y2483" s="92" t="s">
        <v>12848</v>
      </c>
      <c r="Z2483" s="93">
        <v>1.0000000000000001E-5</v>
      </c>
      <c r="AA2483" s="121">
        <v>1.0000000000000001E-5</v>
      </c>
      <c r="AB2483" s="93">
        <f t="shared" si="284"/>
        <v>0</v>
      </c>
      <c r="AF2483" s="93" t="s">
        <v>9124</v>
      </c>
      <c r="AK2483" s="48" t="s">
        <v>9125</v>
      </c>
      <c r="AM2483" s="48" t="s">
        <v>85</v>
      </c>
      <c r="AN2483" s="48" t="s">
        <v>9126</v>
      </c>
      <c r="AQ2483" s="123"/>
      <c r="AR2483" s="188"/>
      <c r="AS2483" s="180"/>
      <c r="AT2483" s="180"/>
      <c r="AU2483" s="180"/>
      <c r="AV2483" s="180"/>
      <c r="AW2483" s="180"/>
    </row>
    <row r="2484" spans="1:49" x14ac:dyDescent="0.2">
      <c r="A2484" s="92" t="s">
        <v>9274</v>
      </c>
      <c r="B2484" s="92" t="s">
        <v>9275</v>
      </c>
      <c r="C2484" s="117" t="s">
        <v>9119</v>
      </c>
      <c r="D2484" s="92" t="s">
        <v>561</v>
      </c>
      <c r="E2484" s="92" t="s">
        <v>9276</v>
      </c>
      <c r="F2484" s="92" t="s">
        <v>5501</v>
      </c>
      <c r="G2484" s="92" t="s">
        <v>557</v>
      </c>
      <c r="H2484" s="92" t="s">
        <v>9188</v>
      </c>
      <c r="I2484" s="118" t="s">
        <v>9277</v>
      </c>
      <c r="J2484" s="119">
        <v>17</v>
      </c>
      <c r="K2484" s="119">
        <v>100</v>
      </c>
      <c r="L2484" s="119">
        <f t="shared" si="286"/>
        <v>-108</v>
      </c>
      <c r="N2484" s="48" t="s">
        <v>173</v>
      </c>
      <c r="P2484" s="119">
        <v>0</v>
      </c>
      <c r="Q2484" s="119">
        <v>0</v>
      </c>
      <c r="R2484" s="119">
        <v>0</v>
      </c>
      <c r="S2484" s="119">
        <f t="shared" si="282"/>
        <v>0</v>
      </c>
      <c r="T2484" s="119">
        <f t="shared" si="283"/>
        <v>0</v>
      </c>
      <c r="U2484" s="119">
        <v>208</v>
      </c>
      <c r="V2484" s="119">
        <v>0</v>
      </c>
      <c r="W2484" s="119">
        <v>0</v>
      </c>
      <c r="X2484" s="119">
        <f t="shared" si="287"/>
        <v>-208</v>
      </c>
      <c r="Y2484" s="92" t="s">
        <v>12848</v>
      </c>
      <c r="Z2484" s="93">
        <v>1.0000000000000001E-5</v>
      </c>
      <c r="AA2484" s="121">
        <v>1.0000000000000001E-5</v>
      </c>
      <c r="AB2484" s="93">
        <f t="shared" si="284"/>
        <v>0</v>
      </c>
      <c r="AF2484" s="93" t="s">
        <v>9124</v>
      </c>
      <c r="AK2484" s="48" t="s">
        <v>9125</v>
      </c>
      <c r="AM2484" s="48" t="s">
        <v>85</v>
      </c>
      <c r="AN2484" s="48" t="s">
        <v>9126</v>
      </c>
      <c r="AQ2484" s="123"/>
      <c r="AR2484" s="188"/>
      <c r="AS2484" s="180"/>
      <c r="AT2484" s="180"/>
      <c r="AU2484" s="180"/>
      <c r="AV2484" s="180"/>
      <c r="AW2484" s="180"/>
    </row>
    <row r="2485" spans="1:49" x14ac:dyDescent="0.2">
      <c r="A2485" s="92" t="s">
        <v>9278</v>
      </c>
      <c r="B2485" s="92" t="s">
        <v>9279</v>
      </c>
      <c r="C2485" s="117" t="s">
        <v>9119</v>
      </c>
      <c r="D2485" s="92" t="s">
        <v>561</v>
      </c>
      <c r="E2485" s="92" t="s">
        <v>9280</v>
      </c>
      <c r="F2485" s="92" t="s">
        <v>5501</v>
      </c>
      <c r="G2485" s="92" t="s">
        <v>557</v>
      </c>
      <c r="H2485" s="92" t="s">
        <v>9188</v>
      </c>
      <c r="I2485" s="118" t="s">
        <v>9281</v>
      </c>
      <c r="J2485" s="119">
        <v>16</v>
      </c>
      <c r="K2485" s="119">
        <v>100</v>
      </c>
      <c r="L2485" s="119">
        <f t="shared" si="286"/>
        <v>-7</v>
      </c>
      <c r="M2485" s="119">
        <v>0</v>
      </c>
      <c r="N2485" s="48" t="s">
        <v>173</v>
      </c>
      <c r="P2485" s="119">
        <v>0</v>
      </c>
      <c r="Q2485" s="119">
        <v>0</v>
      </c>
      <c r="R2485" s="119">
        <v>0</v>
      </c>
      <c r="S2485" s="119">
        <f t="shared" si="282"/>
        <v>0</v>
      </c>
      <c r="T2485" s="119">
        <f t="shared" si="283"/>
        <v>0</v>
      </c>
      <c r="U2485" s="119">
        <v>107</v>
      </c>
      <c r="V2485" s="119">
        <v>0</v>
      </c>
      <c r="W2485" s="119">
        <v>0</v>
      </c>
      <c r="X2485" s="119">
        <f t="shared" si="287"/>
        <v>-107</v>
      </c>
      <c r="Y2485" s="92" t="s">
        <v>12848</v>
      </c>
      <c r="Z2485" s="93">
        <v>1.0000000000000001E-5</v>
      </c>
      <c r="AA2485" s="121">
        <v>1.0000000000000001E-5</v>
      </c>
      <c r="AB2485" s="93">
        <f t="shared" si="284"/>
        <v>0</v>
      </c>
      <c r="AF2485" s="93" t="s">
        <v>9124</v>
      </c>
      <c r="AK2485" s="48" t="s">
        <v>9125</v>
      </c>
      <c r="AM2485" s="48" t="s">
        <v>85</v>
      </c>
      <c r="AN2485" s="48" t="s">
        <v>9126</v>
      </c>
      <c r="AQ2485" s="123"/>
      <c r="AR2485" s="188"/>
      <c r="AS2485" s="180"/>
      <c r="AT2485" s="180"/>
      <c r="AU2485" s="180"/>
      <c r="AV2485" s="180"/>
      <c r="AW2485" s="180"/>
    </row>
    <row r="2486" spans="1:49" x14ac:dyDescent="0.2">
      <c r="A2486" s="92" t="s">
        <v>9282</v>
      </c>
      <c r="B2486" s="92" t="s">
        <v>9283</v>
      </c>
      <c r="C2486" s="117" t="s">
        <v>9119</v>
      </c>
      <c r="D2486" s="92" t="s">
        <v>561</v>
      </c>
      <c r="E2486" s="92" t="s">
        <v>9284</v>
      </c>
      <c r="F2486" s="92" t="s">
        <v>5501</v>
      </c>
      <c r="G2486" s="92" t="s">
        <v>557</v>
      </c>
      <c r="H2486" s="92" t="s">
        <v>9130</v>
      </c>
      <c r="I2486" s="118" t="s">
        <v>9285</v>
      </c>
      <c r="J2486" s="119">
        <v>19</v>
      </c>
      <c r="K2486" s="119">
        <v>100</v>
      </c>
      <c r="L2486" s="119">
        <f t="shared" si="286"/>
        <v>-795</v>
      </c>
      <c r="N2486" s="48" t="s">
        <v>173</v>
      </c>
      <c r="P2486" s="119">
        <v>1120</v>
      </c>
      <c r="Q2486" s="119">
        <v>350</v>
      </c>
      <c r="R2486" s="119">
        <v>770</v>
      </c>
      <c r="S2486" s="119">
        <f t="shared" si="282"/>
        <v>1470</v>
      </c>
      <c r="T2486" s="119">
        <f t="shared" si="283"/>
        <v>2240</v>
      </c>
      <c r="U2486" s="119">
        <v>895</v>
      </c>
      <c r="V2486" s="119">
        <v>454</v>
      </c>
      <c r="W2486" s="119">
        <v>384</v>
      </c>
      <c r="X2486" s="119">
        <f t="shared" si="287"/>
        <v>891</v>
      </c>
      <c r="Y2486" s="92" t="s">
        <v>12863</v>
      </c>
      <c r="Z2486" s="93">
        <v>1.0000000000000001E-5</v>
      </c>
      <c r="AA2486" s="121">
        <v>1.0000000000000001E-5</v>
      </c>
      <c r="AB2486" s="93">
        <f t="shared" si="284"/>
        <v>0</v>
      </c>
      <c r="AF2486" s="93" t="s">
        <v>9124</v>
      </c>
      <c r="AK2486" s="48" t="s">
        <v>9125</v>
      </c>
      <c r="AM2486" s="48" t="s">
        <v>85</v>
      </c>
      <c r="AN2486" s="48" t="s">
        <v>9126</v>
      </c>
      <c r="AQ2486" s="123"/>
      <c r="AR2486" s="188"/>
      <c r="AS2486" s="180"/>
      <c r="AT2486" s="180"/>
      <c r="AU2486" s="180"/>
      <c r="AV2486" s="180"/>
      <c r="AW2486" s="180"/>
    </row>
    <row r="2487" spans="1:49" x14ac:dyDescent="0.2">
      <c r="A2487" s="92" t="s">
        <v>9286</v>
      </c>
      <c r="B2487" s="92" t="s">
        <v>9287</v>
      </c>
      <c r="C2487" s="117" t="s">
        <v>9119</v>
      </c>
      <c r="D2487" s="92" t="s">
        <v>561</v>
      </c>
      <c r="E2487" s="92" t="s">
        <v>9288</v>
      </c>
      <c r="F2487" s="92" t="s">
        <v>5501</v>
      </c>
      <c r="G2487" s="92" t="s">
        <v>557</v>
      </c>
      <c r="H2487" s="92" t="s">
        <v>9130</v>
      </c>
      <c r="I2487" s="118" t="s">
        <v>9289</v>
      </c>
      <c r="J2487" s="119">
        <v>19</v>
      </c>
      <c r="K2487" s="119">
        <v>100</v>
      </c>
      <c r="L2487" s="119">
        <f t="shared" si="286"/>
        <v>-17645</v>
      </c>
      <c r="N2487" s="48" t="s">
        <v>173</v>
      </c>
      <c r="P2487" s="119">
        <v>11900</v>
      </c>
      <c r="Q2487" s="119">
        <v>3010</v>
      </c>
      <c r="R2487" s="119">
        <v>8890</v>
      </c>
      <c r="S2487" s="119">
        <f t="shared" si="282"/>
        <v>14910</v>
      </c>
      <c r="T2487" s="119">
        <f t="shared" si="283"/>
        <v>23800</v>
      </c>
      <c r="U2487" s="119">
        <v>17745</v>
      </c>
      <c r="V2487" s="119">
        <v>7668</v>
      </c>
      <c r="W2487" s="119">
        <v>4710</v>
      </c>
      <c r="X2487" s="119">
        <f t="shared" si="287"/>
        <v>-1613</v>
      </c>
      <c r="Y2487" s="92" t="s">
        <v>12848</v>
      </c>
      <c r="Z2487" s="93">
        <v>1.0000000000000001E-5</v>
      </c>
      <c r="AA2487" s="121">
        <v>1.0000000000000001E-5</v>
      </c>
      <c r="AB2487" s="93">
        <f t="shared" si="284"/>
        <v>0</v>
      </c>
      <c r="AF2487" s="93" t="s">
        <v>9124</v>
      </c>
      <c r="AK2487" s="48" t="s">
        <v>9125</v>
      </c>
      <c r="AM2487" s="48" t="s">
        <v>85</v>
      </c>
      <c r="AN2487" s="48" t="s">
        <v>9126</v>
      </c>
      <c r="AQ2487" s="123"/>
      <c r="AR2487" s="188"/>
      <c r="AS2487" s="180"/>
      <c r="AT2487" s="180"/>
      <c r="AU2487" s="180"/>
      <c r="AV2487" s="180"/>
      <c r="AW2487" s="180"/>
    </row>
    <row r="2488" spans="1:49" x14ac:dyDescent="0.2">
      <c r="A2488" s="132" t="s">
        <v>15865</v>
      </c>
      <c r="B2488" s="129" t="s">
        <v>15866</v>
      </c>
      <c r="C2488" s="117" t="s">
        <v>9119</v>
      </c>
      <c r="D2488" s="92" t="s">
        <v>561</v>
      </c>
      <c r="E2488" s="92" t="s">
        <v>15867</v>
      </c>
      <c r="F2488" s="92" t="s">
        <v>3945</v>
      </c>
      <c r="G2488" s="92" t="s">
        <v>557</v>
      </c>
      <c r="H2488" s="92" t="s">
        <v>9130</v>
      </c>
      <c r="I2488" s="92" t="s">
        <v>15868</v>
      </c>
      <c r="J2488" s="119">
        <v>27</v>
      </c>
      <c r="K2488" s="119">
        <v>1</v>
      </c>
      <c r="N2488" s="48" t="s">
        <v>173</v>
      </c>
      <c r="O2488" s="48" t="s">
        <v>278</v>
      </c>
      <c r="P2488" s="119">
        <v>0</v>
      </c>
      <c r="Q2488" s="119">
        <v>0</v>
      </c>
      <c r="R2488" s="119">
        <v>0</v>
      </c>
      <c r="S2488" s="119">
        <f t="shared" si="282"/>
        <v>0</v>
      </c>
      <c r="T2488" s="119">
        <f t="shared" si="283"/>
        <v>0</v>
      </c>
      <c r="U2488" s="119">
        <v>0</v>
      </c>
      <c r="V2488" s="119">
        <v>0</v>
      </c>
      <c r="W2488" s="119">
        <v>0</v>
      </c>
      <c r="X2488" s="119">
        <f t="shared" si="287"/>
        <v>0</v>
      </c>
      <c r="Y2488" s="92" t="s">
        <v>12844</v>
      </c>
      <c r="Z2488" s="93">
        <v>1.0000000000000001E-5</v>
      </c>
      <c r="AA2488" s="121">
        <v>1.0000000000000001E-5</v>
      </c>
      <c r="AB2488" s="93">
        <f t="shared" si="284"/>
        <v>0</v>
      </c>
      <c r="AF2488" s="93" t="s">
        <v>9124</v>
      </c>
      <c r="AK2488" s="48" t="s">
        <v>15869</v>
      </c>
      <c r="AM2488" s="131" t="s">
        <v>85</v>
      </c>
      <c r="AN2488" s="131" t="s">
        <v>9126</v>
      </c>
      <c r="AQ2488" s="123"/>
      <c r="AR2488" s="188"/>
      <c r="AS2488" s="180"/>
      <c r="AT2488" s="180"/>
      <c r="AU2488" s="180"/>
      <c r="AV2488" s="180"/>
      <c r="AW2488" s="180"/>
    </row>
    <row r="2489" spans="1:49" x14ac:dyDescent="0.2">
      <c r="A2489" s="92" t="s">
        <v>9290</v>
      </c>
      <c r="B2489" s="92" t="s">
        <v>9291</v>
      </c>
      <c r="C2489" s="117" t="s">
        <v>9119</v>
      </c>
      <c r="D2489" s="92" t="s">
        <v>561</v>
      </c>
      <c r="E2489" s="92" t="s">
        <v>9292</v>
      </c>
      <c r="F2489" s="92" t="s">
        <v>5501</v>
      </c>
      <c r="G2489" s="92" t="s">
        <v>557</v>
      </c>
      <c r="H2489" s="92" t="s">
        <v>9130</v>
      </c>
      <c r="I2489" s="118" t="s">
        <v>9293</v>
      </c>
      <c r="J2489" s="119">
        <v>19</v>
      </c>
      <c r="K2489" s="119">
        <v>100</v>
      </c>
      <c r="L2489" s="119">
        <f t="shared" ref="L2489:L2499" si="288">K2489-U2489</f>
        <v>-449</v>
      </c>
      <c r="N2489" s="48" t="s">
        <v>173</v>
      </c>
      <c r="P2489" s="119">
        <v>400</v>
      </c>
      <c r="Q2489" s="119">
        <v>400</v>
      </c>
      <c r="R2489" s="119">
        <v>0</v>
      </c>
      <c r="S2489" s="119">
        <f t="shared" si="282"/>
        <v>800</v>
      </c>
      <c r="T2489" s="119">
        <f t="shared" si="283"/>
        <v>800</v>
      </c>
      <c r="U2489" s="119">
        <v>549</v>
      </c>
      <c r="V2489" s="119">
        <v>249</v>
      </c>
      <c r="W2489" s="119">
        <v>249</v>
      </c>
      <c r="X2489" s="119">
        <f t="shared" si="287"/>
        <v>2</v>
      </c>
      <c r="Y2489" s="92" t="s">
        <v>12863</v>
      </c>
      <c r="Z2489" s="93">
        <v>1.0000000000000001E-5</v>
      </c>
      <c r="AA2489" s="121">
        <v>1.0000000000000001E-5</v>
      </c>
      <c r="AB2489" s="93">
        <f t="shared" si="284"/>
        <v>0</v>
      </c>
      <c r="AF2489" s="93" t="s">
        <v>9124</v>
      </c>
      <c r="AK2489" s="48" t="s">
        <v>9125</v>
      </c>
      <c r="AM2489" s="48" t="s">
        <v>85</v>
      </c>
      <c r="AN2489" s="48" t="s">
        <v>9126</v>
      </c>
      <c r="AQ2489" s="123"/>
      <c r="AR2489" s="188"/>
      <c r="AS2489" s="180"/>
      <c r="AT2489" s="180"/>
      <c r="AU2489" s="180"/>
      <c r="AV2489" s="180"/>
      <c r="AW2489" s="180"/>
    </row>
    <row r="2490" spans="1:49" x14ac:dyDescent="0.2">
      <c r="A2490" s="92" t="s">
        <v>9294</v>
      </c>
      <c r="B2490" s="92" t="s">
        <v>9295</v>
      </c>
      <c r="C2490" s="117" t="s">
        <v>9119</v>
      </c>
      <c r="D2490" s="92" t="s">
        <v>561</v>
      </c>
      <c r="E2490" s="92" t="s">
        <v>9296</v>
      </c>
      <c r="F2490" s="92" t="s">
        <v>5501</v>
      </c>
      <c r="G2490" s="92" t="s">
        <v>557</v>
      </c>
      <c r="H2490" s="92" t="s">
        <v>9130</v>
      </c>
      <c r="I2490" s="118" t="s">
        <v>9297</v>
      </c>
      <c r="J2490" s="119">
        <v>19</v>
      </c>
      <c r="K2490" s="119">
        <v>1</v>
      </c>
      <c r="L2490" s="119">
        <f t="shared" si="288"/>
        <v>1</v>
      </c>
      <c r="M2490" s="119">
        <v>0</v>
      </c>
      <c r="N2490" s="48" t="s">
        <v>173</v>
      </c>
      <c r="P2490" s="119">
        <v>0</v>
      </c>
      <c r="Q2490" s="119">
        <v>0</v>
      </c>
      <c r="R2490" s="119">
        <v>0</v>
      </c>
      <c r="S2490" s="119">
        <f t="shared" si="282"/>
        <v>0</v>
      </c>
      <c r="T2490" s="119">
        <f t="shared" si="283"/>
        <v>0</v>
      </c>
      <c r="U2490" s="119">
        <v>0</v>
      </c>
      <c r="V2490" s="119">
        <v>0</v>
      </c>
      <c r="W2490" s="119">
        <v>0</v>
      </c>
      <c r="X2490" s="119">
        <f t="shared" si="287"/>
        <v>0</v>
      </c>
      <c r="Y2490" s="92" t="s">
        <v>12844</v>
      </c>
      <c r="Z2490" s="93">
        <v>1.0000000000000001E-5</v>
      </c>
      <c r="AA2490" s="121">
        <v>1.0000000000000001E-5</v>
      </c>
      <c r="AB2490" s="93">
        <f t="shared" si="284"/>
        <v>0</v>
      </c>
      <c r="AF2490" s="93" t="s">
        <v>9124</v>
      </c>
      <c r="AK2490" s="48" t="s">
        <v>9125</v>
      </c>
      <c r="AM2490" s="48" t="s">
        <v>85</v>
      </c>
      <c r="AN2490" s="48" t="s">
        <v>9126</v>
      </c>
      <c r="AQ2490" s="123"/>
      <c r="AR2490" s="188"/>
      <c r="AS2490" s="180"/>
      <c r="AT2490" s="180"/>
      <c r="AU2490" s="180"/>
      <c r="AV2490" s="180"/>
      <c r="AW2490" s="180"/>
    </row>
    <row r="2491" spans="1:49" x14ac:dyDescent="0.2">
      <c r="A2491" s="92" t="s">
        <v>9298</v>
      </c>
      <c r="B2491" s="92" t="s">
        <v>9299</v>
      </c>
      <c r="C2491" s="117" t="s">
        <v>9119</v>
      </c>
      <c r="D2491" s="92" t="s">
        <v>561</v>
      </c>
      <c r="E2491" s="92" t="s">
        <v>9300</v>
      </c>
      <c r="F2491" s="92" t="s">
        <v>5501</v>
      </c>
      <c r="G2491" s="92" t="s">
        <v>557</v>
      </c>
      <c r="H2491" s="92" t="s">
        <v>9130</v>
      </c>
      <c r="I2491" s="118" t="s">
        <v>9301</v>
      </c>
      <c r="J2491" s="119">
        <v>19</v>
      </c>
      <c r="K2491" s="119">
        <v>100</v>
      </c>
      <c r="L2491" s="119">
        <f t="shared" si="288"/>
        <v>-640</v>
      </c>
      <c r="N2491" s="48" t="s">
        <v>173</v>
      </c>
      <c r="P2491" s="119">
        <v>0</v>
      </c>
      <c r="Q2491" s="119">
        <v>0</v>
      </c>
      <c r="R2491" s="119">
        <v>0</v>
      </c>
      <c r="S2491" s="119">
        <f t="shared" si="282"/>
        <v>0</v>
      </c>
      <c r="T2491" s="119">
        <f t="shared" si="283"/>
        <v>0</v>
      </c>
      <c r="U2491" s="119">
        <v>740</v>
      </c>
      <c r="V2491" s="119">
        <v>180</v>
      </c>
      <c r="W2491" s="119">
        <v>180</v>
      </c>
      <c r="X2491" s="119">
        <f t="shared" si="287"/>
        <v>-920</v>
      </c>
      <c r="Y2491" s="92" t="s">
        <v>12848</v>
      </c>
      <c r="Z2491" s="93">
        <v>1.0000000000000001E-5</v>
      </c>
      <c r="AA2491" s="121">
        <v>1.0000000000000001E-5</v>
      </c>
      <c r="AB2491" s="93">
        <f t="shared" si="284"/>
        <v>0</v>
      </c>
      <c r="AF2491" s="93" t="s">
        <v>9124</v>
      </c>
      <c r="AK2491" s="48" t="s">
        <v>9125</v>
      </c>
      <c r="AM2491" s="48" t="s">
        <v>85</v>
      </c>
      <c r="AN2491" s="48" t="s">
        <v>9126</v>
      </c>
      <c r="AQ2491" s="123"/>
      <c r="AR2491" s="188"/>
      <c r="AS2491" s="180"/>
      <c r="AT2491" s="180"/>
      <c r="AU2491" s="180"/>
      <c r="AV2491" s="180"/>
      <c r="AW2491" s="180"/>
    </row>
    <row r="2492" spans="1:49" x14ac:dyDescent="0.2">
      <c r="A2492" s="92" t="s">
        <v>9302</v>
      </c>
      <c r="B2492" s="92" t="s">
        <v>9303</v>
      </c>
      <c r="C2492" s="117" t="s">
        <v>9119</v>
      </c>
      <c r="D2492" s="92" t="s">
        <v>561</v>
      </c>
      <c r="E2492" s="92" t="s">
        <v>9304</v>
      </c>
      <c r="F2492" s="92" t="s">
        <v>5501</v>
      </c>
      <c r="G2492" s="92" t="s">
        <v>557</v>
      </c>
      <c r="H2492" s="92" t="s">
        <v>9130</v>
      </c>
      <c r="I2492" s="118" t="s">
        <v>9305</v>
      </c>
      <c r="J2492" s="119">
        <v>21</v>
      </c>
      <c r="K2492" s="119">
        <v>100</v>
      </c>
      <c r="L2492" s="119">
        <f t="shared" si="288"/>
        <v>-2807</v>
      </c>
      <c r="N2492" s="48" t="s">
        <v>173</v>
      </c>
      <c r="P2492" s="119">
        <v>1260</v>
      </c>
      <c r="Q2492" s="119">
        <v>250</v>
      </c>
      <c r="R2492" s="119">
        <v>1010</v>
      </c>
      <c r="S2492" s="119">
        <f t="shared" si="282"/>
        <v>1510</v>
      </c>
      <c r="T2492" s="119">
        <f t="shared" si="283"/>
        <v>2520</v>
      </c>
      <c r="U2492" s="119">
        <v>2907</v>
      </c>
      <c r="V2492" s="119">
        <v>1650</v>
      </c>
      <c r="W2492" s="119">
        <v>1650</v>
      </c>
      <c r="X2492" s="119">
        <f t="shared" si="287"/>
        <v>-2037</v>
      </c>
      <c r="Y2492" s="92" t="s">
        <v>12848</v>
      </c>
      <c r="Z2492" s="93">
        <v>1.0000000000000001E-5</v>
      </c>
      <c r="AA2492" s="121">
        <v>1.0000000000000001E-5</v>
      </c>
      <c r="AB2492" s="93">
        <f t="shared" si="284"/>
        <v>0</v>
      </c>
      <c r="AF2492" s="93" t="s">
        <v>9124</v>
      </c>
      <c r="AK2492" s="48" t="s">
        <v>9125</v>
      </c>
      <c r="AM2492" s="48" t="s">
        <v>85</v>
      </c>
      <c r="AN2492" s="48" t="s">
        <v>9126</v>
      </c>
      <c r="AQ2492" s="123"/>
      <c r="AR2492" s="188"/>
      <c r="AS2492" s="180"/>
      <c r="AT2492" s="180"/>
      <c r="AU2492" s="180"/>
      <c r="AV2492" s="180"/>
      <c r="AW2492" s="180"/>
    </row>
    <row r="2493" spans="1:49" x14ac:dyDescent="0.2">
      <c r="A2493" s="92" t="s">
        <v>9306</v>
      </c>
      <c r="B2493" s="92" t="s">
        <v>9307</v>
      </c>
      <c r="C2493" s="117" t="s">
        <v>9119</v>
      </c>
      <c r="D2493" s="92" t="s">
        <v>561</v>
      </c>
      <c r="E2493" s="92" t="s">
        <v>9308</v>
      </c>
      <c r="F2493" s="92" t="s">
        <v>3945</v>
      </c>
      <c r="G2493" s="92" t="s">
        <v>557</v>
      </c>
      <c r="H2493" s="92" t="s">
        <v>9130</v>
      </c>
      <c r="I2493" s="118" t="s">
        <v>9309</v>
      </c>
      <c r="J2493" s="119">
        <v>127</v>
      </c>
      <c r="K2493" s="119">
        <v>888</v>
      </c>
      <c r="L2493" s="119">
        <f t="shared" si="288"/>
        <v>704</v>
      </c>
      <c r="N2493" s="48" t="s">
        <v>173</v>
      </c>
      <c r="P2493" s="119">
        <v>0</v>
      </c>
      <c r="Q2493" s="119">
        <v>0</v>
      </c>
      <c r="R2493" s="119">
        <v>0</v>
      </c>
      <c r="S2493" s="119">
        <f t="shared" si="282"/>
        <v>0</v>
      </c>
      <c r="T2493" s="119">
        <f t="shared" si="283"/>
        <v>0</v>
      </c>
      <c r="U2493" s="119">
        <v>184</v>
      </c>
      <c r="V2493" s="119">
        <v>0</v>
      </c>
      <c r="W2493" s="119">
        <v>0</v>
      </c>
      <c r="X2493" s="119">
        <f t="shared" si="287"/>
        <v>-184</v>
      </c>
      <c r="Y2493" s="92" t="s">
        <v>12848</v>
      </c>
      <c r="Z2493" s="93">
        <v>1.0000000000000001E-5</v>
      </c>
      <c r="AA2493" s="121">
        <v>1.0000000000000001E-5</v>
      </c>
      <c r="AB2493" s="93">
        <f t="shared" si="284"/>
        <v>0</v>
      </c>
      <c r="AF2493" s="93" t="s">
        <v>9124</v>
      </c>
      <c r="AK2493" s="48" t="s">
        <v>9125</v>
      </c>
      <c r="AM2493" s="48" t="s">
        <v>85</v>
      </c>
      <c r="AN2493" s="48" t="s">
        <v>9126</v>
      </c>
      <c r="AQ2493" s="123"/>
      <c r="AR2493" s="188"/>
      <c r="AS2493" s="180"/>
      <c r="AT2493" s="180"/>
      <c r="AU2493" s="180"/>
      <c r="AV2493" s="180"/>
      <c r="AW2493" s="180"/>
    </row>
    <row r="2494" spans="1:49" x14ac:dyDescent="0.2">
      <c r="A2494" s="92" t="s">
        <v>9310</v>
      </c>
      <c r="B2494" s="92" t="s">
        <v>9311</v>
      </c>
      <c r="C2494" s="117" t="s">
        <v>9119</v>
      </c>
      <c r="D2494" s="92" t="s">
        <v>561</v>
      </c>
      <c r="E2494" s="92" t="s">
        <v>9312</v>
      </c>
      <c r="F2494" s="92" t="s">
        <v>5501</v>
      </c>
      <c r="G2494" s="92" t="s">
        <v>557</v>
      </c>
      <c r="H2494" s="92" t="s">
        <v>9130</v>
      </c>
      <c r="I2494" s="118" t="s">
        <v>9313</v>
      </c>
      <c r="J2494" s="119">
        <v>27</v>
      </c>
      <c r="K2494" s="119">
        <v>1</v>
      </c>
      <c r="L2494" s="119">
        <f t="shared" si="288"/>
        <v>-2904</v>
      </c>
      <c r="N2494" s="48" t="s">
        <v>173</v>
      </c>
      <c r="P2494" s="119">
        <v>2910</v>
      </c>
      <c r="Q2494" s="119">
        <v>1300</v>
      </c>
      <c r="R2494" s="119">
        <v>1610</v>
      </c>
      <c r="S2494" s="119">
        <f t="shared" si="282"/>
        <v>4210</v>
      </c>
      <c r="T2494" s="119">
        <f t="shared" si="283"/>
        <v>5820</v>
      </c>
      <c r="U2494" s="119">
        <v>2905</v>
      </c>
      <c r="V2494" s="119">
        <v>2448</v>
      </c>
      <c r="W2494" s="119">
        <v>2448</v>
      </c>
      <c r="X2494" s="119">
        <f t="shared" si="287"/>
        <v>467</v>
      </c>
      <c r="Y2494" s="92" t="s">
        <v>12863</v>
      </c>
      <c r="Z2494" s="93">
        <v>1.0000000000000001E-5</v>
      </c>
      <c r="AA2494" s="121">
        <v>1.0000000000000001E-5</v>
      </c>
      <c r="AB2494" s="93">
        <f t="shared" si="284"/>
        <v>0</v>
      </c>
      <c r="AF2494" s="93" t="s">
        <v>9124</v>
      </c>
      <c r="AK2494" s="48" t="s">
        <v>9125</v>
      </c>
      <c r="AM2494" s="48" t="s">
        <v>85</v>
      </c>
      <c r="AN2494" s="48" t="s">
        <v>9126</v>
      </c>
      <c r="AQ2494" s="123"/>
      <c r="AR2494" s="188"/>
      <c r="AS2494" s="180"/>
      <c r="AT2494" s="180"/>
      <c r="AU2494" s="180"/>
      <c r="AV2494" s="180"/>
      <c r="AW2494" s="180"/>
    </row>
    <row r="2495" spans="1:49" x14ac:dyDescent="0.2">
      <c r="A2495" s="118" t="s">
        <v>9314</v>
      </c>
      <c r="B2495" s="92" t="s">
        <v>9315</v>
      </c>
      <c r="C2495" s="117" t="s">
        <v>9119</v>
      </c>
      <c r="D2495" s="92" t="s">
        <v>561</v>
      </c>
      <c r="E2495" s="118" t="s">
        <v>9316</v>
      </c>
      <c r="F2495" s="92" t="s">
        <v>5501</v>
      </c>
      <c r="G2495" s="92" t="s">
        <v>557</v>
      </c>
      <c r="H2495" s="92" t="s">
        <v>9205</v>
      </c>
      <c r="I2495" s="118" t="s">
        <v>9317</v>
      </c>
      <c r="J2495" s="119">
        <v>19</v>
      </c>
      <c r="K2495" s="119">
        <v>800</v>
      </c>
      <c r="L2495" s="119">
        <f t="shared" si="288"/>
        <v>-41660</v>
      </c>
      <c r="N2495" s="48" t="s">
        <v>173</v>
      </c>
      <c r="P2495" s="119">
        <v>51031</v>
      </c>
      <c r="Q2495" s="119">
        <v>19031</v>
      </c>
      <c r="R2495" s="119">
        <v>9000</v>
      </c>
      <c r="S2495" s="119">
        <f t="shared" si="282"/>
        <v>70062</v>
      </c>
      <c r="T2495" s="119">
        <f t="shared" si="283"/>
        <v>79062</v>
      </c>
      <c r="U2495" s="119">
        <v>42460</v>
      </c>
      <c r="V2495" s="119">
        <v>38880</v>
      </c>
      <c r="W2495" s="119">
        <v>38880</v>
      </c>
      <c r="X2495" s="119">
        <f t="shared" si="287"/>
        <v>-2278</v>
      </c>
      <c r="Y2495" s="92" t="s">
        <v>12848</v>
      </c>
      <c r="Z2495" s="93">
        <v>1.0000000000000001E-5</v>
      </c>
      <c r="AA2495" s="121">
        <v>1.0000000000000001E-5</v>
      </c>
      <c r="AB2495" s="93">
        <f t="shared" si="284"/>
        <v>0</v>
      </c>
      <c r="AF2495" s="93" t="s">
        <v>9124</v>
      </c>
      <c r="AK2495" s="48" t="s">
        <v>9125</v>
      </c>
      <c r="AM2495" s="48" t="s">
        <v>85</v>
      </c>
      <c r="AN2495" s="48" t="s">
        <v>9126</v>
      </c>
      <c r="AQ2495" s="123"/>
      <c r="AR2495" s="188"/>
      <c r="AS2495" s="180"/>
      <c r="AT2495" s="180"/>
      <c r="AU2495" s="180"/>
      <c r="AV2495" s="180"/>
      <c r="AW2495" s="180"/>
    </row>
    <row r="2496" spans="1:49" x14ac:dyDescent="0.2">
      <c r="A2496" s="92" t="s">
        <v>9318</v>
      </c>
      <c r="B2496" s="92" t="s">
        <v>9319</v>
      </c>
      <c r="C2496" s="117" t="s">
        <v>9119</v>
      </c>
      <c r="D2496" s="92" t="s">
        <v>561</v>
      </c>
      <c r="E2496" s="92" t="s">
        <v>9320</v>
      </c>
      <c r="F2496" s="92" t="s">
        <v>5501</v>
      </c>
      <c r="G2496" s="92" t="s">
        <v>557</v>
      </c>
      <c r="H2496" s="92" t="s">
        <v>9205</v>
      </c>
      <c r="I2496" s="118" t="s">
        <v>9321</v>
      </c>
      <c r="J2496" s="119">
        <v>19</v>
      </c>
      <c r="K2496" s="119">
        <v>800</v>
      </c>
      <c r="L2496" s="119">
        <f t="shared" si="288"/>
        <v>-19832</v>
      </c>
      <c r="N2496" s="48" t="s">
        <v>173</v>
      </c>
      <c r="P2496" s="119">
        <v>22520</v>
      </c>
      <c r="Q2496" s="119">
        <v>16940</v>
      </c>
      <c r="R2496" s="119">
        <v>2700</v>
      </c>
      <c r="S2496" s="119">
        <f t="shared" si="282"/>
        <v>39460</v>
      </c>
      <c r="T2496" s="119">
        <f t="shared" si="283"/>
        <v>42160</v>
      </c>
      <c r="U2496" s="119">
        <v>20632</v>
      </c>
      <c r="V2496" s="119">
        <v>12586</v>
      </c>
      <c r="W2496" s="119">
        <v>12384</v>
      </c>
      <c r="X2496" s="119">
        <f t="shared" si="287"/>
        <v>8942</v>
      </c>
      <c r="Y2496" s="92" t="s">
        <v>12863</v>
      </c>
      <c r="Z2496" s="93">
        <v>1.0000000000000001E-5</v>
      </c>
      <c r="AA2496" s="121">
        <v>1.0000000000000001E-5</v>
      </c>
      <c r="AB2496" s="93">
        <f t="shared" si="284"/>
        <v>0</v>
      </c>
      <c r="AF2496" s="93" t="s">
        <v>9124</v>
      </c>
      <c r="AK2496" s="48" t="s">
        <v>9125</v>
      </c>
      <c r="AM2496" s="48" t="s">
        <v>85</v>
      </c>
      <c r="AN2496" s="48" t="s">
        <v>9126</v>
      </c>
      <c r="AQ2496" s="123"/>
      <c r="AR2496" s="188"/>
      <c r="AS2496" s="180"/>
      <c r="AT2496" s="180"/>
      <c r="AU2496" s="180"/>
      <c r="AV2496" s="180"/>
      <c r="AW2496" s="180"/>
    </row>
    <row r="2497" spans="1:49" x14ac:dyDescent="0.2">
      <c r="A2497" s="92" t="s">
        <v>9322</v>
      </c>
      <c r="B2497" s="92" t="s">
        <v>9323</v>
      </c>
      <c r="C2497" s="117" t="s">
        <v>9119</v>
      </c>
      <c r="D2497" s="92" t="s">
        <v>561</v>
      </c>
      <c r="E2497" s="92" t="s">
        <v>9324</v>
      </c>
      <c r="F2497" s="92" t="s">
        <v>5501</v>
      </c>
      <c r="G2497" s="92" t="s">
        <v>557</v>
      </c>
      <c r="H2497" s="92" t="s">
        <v>9130</v>
      </c>
      <c r="I2497" s="118" t="s">
        <v>9325</v>
      </c>
      <c r="J2497" s="119">
        <v>21</v>
      </c>
      <c r="K2497" s="119">
        <v>100</v>
      </c>
      <c r="L2497" s="119">
        <f t="shared" si="288"/>
        <v>67</v>
      </c>
      <c r="N2497" s="48" t="s">
        <v>173</v>
      </c>
      <c r="P2497" s="119">
        <v>0</v>
      </c>
      <c r="Q2497" s="119">
        <v>0</v>
      </c>
      <c r="R2497" s="119">
        <v>0</v>
      </c>
      <c r="S2497" s="119">
        <f t="shared" si="282"/>
        <v>0</v>
      </c>
      <c r="T2497" s="119">
        <f t="shared" si="283"/>
        <v>0</v>
      </c>
      <c r="U2497" s="119">
        <v>33</v>
      </c>
      <c r="V2497" s="119">
        <v>165</v>
      </c>
      <c r="W2497" s="119">
        <v>240</v>
      </c>
      <c r="X2497" s="119">
        <f t="shared" si="287"/>
        <v>-198</v>
      </c>
      <c r="Y2497" s="92" t="s">
        <v>12848</v>
      </c>
      <c r="Z2497" s="93">
        <v>1.0000000000000001E-5</v>
      </c>
      <c r="AA2497" s="121">
        <v>1.0000000000000001E-5</v>
      </c>
      <c r="AB2497" s="93">
        <f t="shared" si="284"/>
        <v>0</v>
      </c>
      <c r="AF2497" s="93" t="s">
        <v>9124</v>
      </c>
      <c r="AK2497" s="48" t="s">
        <v>9125</v>
      </c>
      <c r="AM2497" s="48" t="s">
        <v>85</v>
      </c>
      <c r="AN2497" s="48" t="s">
        <v>9126</v>
      </c>
      <c r="AQ2497" s="123"/>
      <c r="AR2497" s="188"/>
      <c r="AS2497" s="180"/>
      <c r="AT2497" s="180"/>
      <c r="AU2497" s="180"/>
      <c r="AV2497" s="180"/>
      <c r="AW2497" s="180"/>
    </row>
    <row r="2498" spans="1:49" x14ac:dyDescent="0.2">
      <c r="A2498" s="92" t="s">
        <v>9326</v>
      </c>
      <c r="B2498" s="92" t="s">
        <v>9327</v>
      </c>
      <c r="C2498" s="117" t="s">
        <v>9119</v>
      </c>
      <c r="D2498" s="92" t="s">
        <v>561</v>
      </c>
      <c r="E2498" s="92" t="s">
        <v>9328</v>
      </c>
      <c r="F2498" s="92" t="s">
        <v>9121</v>
      </c>
      <c r="G2498" s="92" t="s">
        <v>557</v>
      </c>
      <c r="H2498" s="92" t="s">
        <v>9122</v>
      </c>
      <c r="I2498" s="118" t="s">
        <v>9329</v>
      </c>
      <c r="J2498" s="119">
        <v>9</v>
      </c>
      <c r="K2498" s="119">
        <v>100</v>
      </c>
      <c r="L2498" s="119">
        <f t="shared" si="288"/>
        <v>100</v>
      </c>
      <c r="M2498" s="119">
        <v>0</v>
      </c>
      <c r="N2498" s="48" t="s">
        <v>173</v>
      </c>
      <c r="P2498" s="119">
        <v>0</v>
      </c>
      <c r="Q2498" s="119">
        <v>0</v>
      </c>
      <c r="R2498" s="119">
        <v>0</v>
      </c>
      <c r="S2498" s="119">
        <f t="shared" si="282"/>
        <v>0</v>
      </c>
      <c r="T2498" s="119">
        <f t="shared" si="283"/>
        <v>0</v>
      </c>
      <c r="U2498" s="119">
        <v>0</v>
      </c>
      <c r="V2498" s="119">
        <v>0</v>
      </c>
      <c r="W2498" s="119">
        <v>0</v>
      </c>
      <c r="X2498" s="119">
        <f t="shared" si="287"/>
        <v>0</v>
      </c>
      <c r="Y2498" s="92" t="s">
        <v>12844</v>
      </c>
      <c r="Z2498" s="93">
        <v>1.0000000000000001E-5</v>
      </c>
      <c r="AA2498" s="121">
        <v>1.0000000000000001E-5</v>
      </c>
      <c r="AB2498" s="93">
        <f t="shared" si="284"/>
        <v>0</v>
      </c>
      <c r="AF2498" s="93" t="s">
        <v>9124</v>
      </c>
      <c r="AK2498" s="48" t="s">
        <v>9125</v>
      </c>
      <c r="AM2498" s="48" t="s">
        <v>85</v>
      </c>
      <c r="AN2498" s="48" t="s">
        <v>9126</v>
      </c>
      <c r="AQ2498" s="123"/>
      <c r="AR2498" s="188"/>
      <c r="AS2498" s="180"/>
      <c r="AT2498" s="180"/>
      <c r="AU2498" s="180"/>
      <c r="AV2498" s="180"/>
      <c r="AW2498" s="180"/>
    </row>
    <row r="2499" spans="1:49" x14ac:dyDescent="0.2">
      <c r="A2499" s="92" t="s">
        <v>9330</v>
      </c>
      <c r="B2499" s="92" t="s">
        <v>9331</v>
      </c>
      <c r="C2499" s="117" t="s">
        <v>9119</v>
      </c>
      <c r="D2499" s="92" t="s">
        <v>561</v>
      </c>
      <c r="E2499" s="92" t="s">
        <v>9332</v>
      </c>
      <c r="F2499" s="92" t="s">
        <v>3945</v>
      </c>
      <c r="G2499" s="92" t="s">
        <v>557</v>
      </c>
      <c r="H2499" s="92" t="s">
        <v>9333</v>
      </c>
      <c r="I2499" s="118" t="s">
        <v>9334</v>
      </c>
      <c r="J2499" s="119">
        <v>25</v>
      </c>
      <c r="K2499" s="119">
        <v>10</v>
      </c>
      <c r="L2499" s="119">
        <f t="shared" si="288"/>
        <v>10</v>
      </c>
      <c r="M2499" s="119">
        <v>0</v>
      </c>
      <c r="N2499" s="48" t="s">
        <v>173</v>
      </c>
      <c r="P2499" s="119">
        <v>0</v>
      </c>
      <c r="Q2499" s="119">
        <v>0</v>
      </c>
      <c r="R2499" s="119">
        <v>0</v>
      </c>
      <c r="S2499" s="119">
        <f t="shared" ref="S2499:S2562" si="289">P2499+Q2499</f>
        <v>0</v>
      </c>
      <c r="T2499" s="119">
        <f t="shared" ref="T2499:T2562" si="290">P2499+Q2499+R2499</f>
        <v>0</v>
      </c>
      <c r="U2499" s="119">
        <v>0</v>
      </c>
      <c r="V2499" s="119">
        <v>0</v>
      </c>
      <c r="W2499" s="119">
        <v>0</v>
      </c>
      <c r="X2499" s="119">
        <f t="shared" si="287"/>
        <v>0</v>
      </c>
      <c r="Y2499" s="92" t="s">
        <v>12844</v>
      </c>
      <c r="Z2499" s="93">
        <v>1.0000000000000001E-5</v>
      </c>
      <c r="AA2499" s="121">
        <v>1.0000000000000001E-5</v>
      </c>
      <c r="AB2499" s="93">
        <f t="shared" ref="AB2499:AB2562" si="291">AA2499-Z2499</f>
        <v>0</v>
      </c>
      <c r="AF2499" s="93" t="s">
        <v>9124</v>
      </c>
      <c r="AK2499" s="48" t="s">
        <v>9125</v>
      </c>
      <c r="AM2499" s="48" t="s">
        <v>85</v>
      </c>
      <c r="AN2499" s="48" t="s">
        <v>9126</v>
      </c>
      <c r="AQ2499" s="123"/>
      <c r="AR2499" s="188"/>
      <c r="AS2499" s="180"/>
      <c r="AT2499" s="180"/>
      <c r="AU2499" s="180"/>
      <c r="AV2499" s="180"/>
      <c r="AW2499" s="180"/>
    </row>
    <row r="2500" spans="1:49" ht="30" x14ac:dyDescent="0.2">
      <c r="A2500" s="142" t="s">
        <v>15870</v>
      </c>
      <c r="B2500" s="92" t="s">
        <v>15871</v>
      </c>
      <c r="C2500" s="117" t="s">
        <v>9119</v>
      </c>
      <c r="D2500" s="92" t="s">
        <v>561</v>
      </c>
      <c r="E2500" s="92" t="s">
        <v>15872</v>
      </c>
      <c r="F2500" s="92" t="s">
        <v>3945</v>
      </c>
      <c r="G2500" s="92" t="s">
        <v>557</v>
      </c>
      <c r="H2500" s="92" t="s">
        <v>9130</v>
      </c>
      <c r="I2500" s="92" t="s">
        <v>9338</v>
      </c>
      <c r="J2500" s="119">
        <v>7</v>
      </c>
      <c r="K2500" s="119">
        <v>1</v>
      </c>
      <c r="N2500" s="48" t="s">
        <v>173</v>
      </c>
      <c r="O2500" s="48" t="s">
        <v>12932</v>
      </c>
      <c r="P2500" s="119">
        <v>0</v>
      </c>
      <c r="Q2500" s="119">
        <v>0</v>
      </c>
      <c r="R2500" s="119">
        <v>0</v>
      </c>
      <c r="S2500" s="119">
        <f t="shared" si="289"/>
        <v>0</v>
      </c>
      <c r="T2500" s="119">
        <f t="shared" si="290"/>
        <v>0</v>
      </c>
      <c r="U2500" s="119">
        <v>0</v>
      </c>
      <c r="V2500" s="119">
        <v>0</v>
      </c>
      <c r="W2500" s="119">
        <v>0</v>
      </c>
      <c r="X2500" s="119">
        <f t="shared" si="287"/>
        <v>0</v>
      </c>
      <c r="Y2500" s="92" t="s">
        <v>12844</v>
      </c>
      <c r="Z2500" s="93">
        <v>1.0000000000000001E-5</v>
      </c>
      <c r="AA2500" s="121">
        <v>1.0000000000000001E-5</v>
      </c>
      <c r="AB2500" s="93">
        <f t="shared" si="291"/>
        <v>0</v>
      </c>
      <c r="AF2500" s="93" t="s">
        <v>9124</v>
      </c>
      <c r="AK2500" s="48" t="s">
        <v>15873</v>
      </c>
      <c r="AM2500" s="48" t="s">
        <v>85</v>
      </c>
      <c r="AN2500" s="48" t="s">
        <v>9126</v>
      </c>
      <c r="AQ2500" s="123"/>
      <c r="AR2500" s="188"/>
      <c r="AS2500" s="180"/>
      <c r="AT2500" s="180"/>
      <c r="AU2500" s="180"/>
      <c r="AV2500" s="180"/>
      <c r="AW2500" s="180"/>
    </row>
    <row r="2501" spans="1:49" x14ac:dyDescent="0.2">
      <c r="A2501" s="92" t="s">
        <v>9335</v>
      </c>
      <c r="B2501" s="92" t="s">
        <v>9336</v>
      </c>
      <c r="C2501" s="117" t="s">
        <v>9119</v>
      </c>
      <c r="D2501" s="92" t="s">
        <v>561</v>
      </c>
      <c r="E2501" s="92" t="s">
        <v>9337</v>
      </c>
      <c r="F2501" s="92" t="s">
        <v>3945</v>
      </c>
      <c r="G2501" s="92" t="s">
        <v>557</v>
      </c>
      <c r="H2501" s="92" t="s">
        <v>9130</v>
      </c>
      <c r="I2501" s="118" t="s">
        <v>9338</v>
      </c>
      <c r="J2501" s="119">
        <v>33</v>
      </c>
      <c r="K2501" s="119">
        <v>1</v>
      </c>
      <c r="L2501" s="119">
        <f>K2501-U2501</f>
        <v>-4380</v>
      </c>
      <c r="N2501" s="48" t="s">
        <v>173</v>
      </c>
      <c r="P2501" s="119">
        <v>1000</v>
      </c>
      <c r="Q2501" s="119">
        <v>1000</v>
      </c>
      <c r="R2501" s="119">
        <v>0</v>
      </c>
      <c r="S2501" s="119">
        <f t="shared" si="289"/>
        <v>2000</v>
      </c>
      <c r="T2501" s="119">
        <f t="shared" si="290"/>
        <v>2000</v>
      </c>
      <c r="U2501" s="119">
        <v>4381</v>
      </c>
      <c r="V2501" s="119">
        <v>4194</v>
      </c>
      <c r="W2501" s="119">
        <v>4029</v>
      </c>
      <c r="X2501" s="119">
        <f t="shared" si="287"/>
        <v>-6575</v>
      </c>
      <c r="Y2501" s="92" t="s">
        <v>12848</v>
      </c>
      <c r="Z2501" s="93">
        <v>1.0000000000000001E-5</v>
      </c>
      <c r="AA2501" s="121">
        <v>1.0000000000000001E-5</v>
      </c>
      <c r="AB2501" s="93">
        <f t="shared" si="291"/>
        <v>0</v>
      </c>
      <c r="AF2501" s="93" t="s">
        <v>9124</v>
      </c>
      <c r="AK2501" s="48" t="s">
        <v>9125</v>
      </c>
      <c r="AM2501" s="48" t="s">
        <v>85</v>
      </c>
      <c r="AN2501" s="48" t="s">
        <v>9126</v>
      </c>
      <c r="AQ2501" s="123"/>
      <c r="AR2501" s="188"/>
      <c r="AS2501" s="180"/>
      <c r="AT2501" s="180"/>
      <c r="AU2501" s="180"/>
      <c r="AV2501" s="180"/>
      <c r="AW2501" s="180"/>
    </row>
    <row r="2502" spans="1:49" x14ac:dyDescent="0.2">
      <c r="A2502" s="92" t="s">
        <v>9339</v>
      </c>
      <c r="B2502" s="92" t="s">
        <v>9340</v>
      </c>
      <c r="C2502" s="117" t="s">
        <v>9119</v>
      </c>
      <c r="D2502" s="92" t="s">
        <v>561</v>
      </c>
      <c r="E2502" s="92" t="s">
        <v>9341</v>
      </c>
      <c r="F2502" s="92" t="s">
        <v>5501</v>
      </c>
      <c r="G2502" s="92" t="s">
        <v>557</v>
      </c>
      <c r="H2502" s="92" t="s">
        <v>9130</v>
      </c>
      <c r="I2502" s="118" t="s">
        <v>9342</v>
      </c>
      <c r="J2502" s="119">
        <v>27</v>
      </c>
      <c r="K2502" s="119">
        <v>25</v>
      </c>
      <c r="L2502" s="119">
        <f>K2502-U2502</f>
        <v>-1946</v>
      </c>
      <c r="N2502" s="48" t="s">
        <v>173</v>
      </c>
      <c r="P2502" s="119">
        <v>0</v>
      </c>
      <c r="Q2502" s="119">
        <v>0</v>
      </c>
      <c r="R2502" s="119">
        <v>0</v>
      </c>
      <c r="S2502" s="119">
        <f t="shared" si="289"/>
        <v>0</v>
      </c>
      <c r="T2502" s="119">
        <f t="shared" si="290"/>
        <v>0</v>
      </c>
      <c r="U2502" s="119">
        <v>1971</v>
      </c>
      <c r="V2502" s="119">
        <v>1770</v>
      </c>
      <c r="W2502" s="119">
        <v>1650</v>
      </c>
      <c r="X2502" s="119">
        <f t="shared" si="287"/>
        <v>-3741</v>
      </c>
      <c r="Y2502" s="92" t="s">
        <v>12848</v>
      </c>
      <c r="Z2502" s="93">
        <v>1.0000000000000001E-5</v>
      </c>
      <c r="AA2502" s="121">
        <v>1.0000000000000001E-5</v>
      </c>
      <c r="AB2502" s="93">
        <f t="shared" si="291"/>
        <v>0</v>
      </c>
      <c r="AF2502" s="93" t="s">
        <v>9124</v>
      </c>
      <c r="AK2502" s="48" t="s">
        <v>9125</v>
      </c>
      <c r="AM2502" s="48" t="s">
        <v>85</v>
      </c>
      <c r="AN2502" s="48" t="s">
        <v>9126</v>
      </c>
      <c r="AQ2502" s="123"/>
      <c r="AR2502" s="188"/>
      <c r="AS2502" s="180"/>
      <c r="AT2502" s="180"/>
      <c r="AU2502" s="180"/>
      <c r="AV2502" s="180"/>
      <c r="AW2502" s="180"/>
    </row>
    <row r="2503" spans="1:49" x14ac:dyDescent="0.2">
      <c r="A2503" s="92" t="s">
        <v>9343</v>
      </c>
      <c r="B2503" s="92" t="s">
        <v>9344</v>
      </c>
      <c r="C2503" s="117" t="s">
        <v>9119</v>
      </c>
      <c r="D2503" s="92" t="s">
        <v>561</v>
      </c>
      <c r="E2503" s="92" t="s">
        <v>9345</v>
      </c>
      <c r="F2503" s="92" t="s">
        <v>5501</v>
      </c>
      <c r="G2503" s="92" t="s">
        <v>557</v>
      </c>
      <c r="H2503" s="92" t="s">
        <v>9130</v>
      </c>
      <c r="I2503" s="118" t="s">
        <v>9346</v>
      </c>
      <c r="J2503" s="119">
        <v>18</v>
      </c>
      <c r="K2503" s="119">
        <v>100</v>
      </c>
      <c r="L2503" s="119">
        <f>K2503-U2503</f>
        <v>100</v>
      </c>
      <c r="M2503" s="119">
        <v>0</v>
      </c>
      <c r="N2503" s="48" t="s">
        <v>173</v>
      </c>
      <c r="P2503" s="119">
        <v>0</v>
      </c>
      <c r="Q2503" s="119">
        <v>0</v>
      </c>
      <c r="R2503" s="119">
        <v>0</v>
      </c>
      <c r="S2503" s="119">
        <f t="shared" si="289"/>
        <v>0</v>
      </c>
      <c r="T2503" s="119">
        <f t="shared" si="290"/>
        <v>0</v>
      </c>
      <c r="U2503" s="119">
        <v>0</v>
      </c>
      <c r="V2503" s="119">
        <v>0</v>
      </c>
      <c r="W2503" s="119">
        <v>0</v>
      </c>
      <c r="X2503" s="119">
        <f t="shared" si="287"/>
        <v>0</v>
      </c>
      <c r="Y2503" s="92" t="s">
        <v>12844</v>
      </c>
      <c r="Z2503" s="93">
        <v>1.0000000000000001E-5</v>
      </c>
      <c r="AA2503" s="121">
        <v>1.0000000000000001E-5</v>
      </c>
      <c r="AB2503" s="93">
        <f t="shared" si="291"/>
        <v>0</v>
      </c>
      <c r="AF2503" s="93" t="s">
        <v>9124</v>
      </c>
      <c r="AK2503" s="48" t="s">
        <v>9125</v>
      </c>
      <c r="AM2503" s="48" t="s">
        <v>85</v>
      </c>
      <c r="AN2503" s="48" t="s">
        <v>9126</v>
      </c>
      <c r="AQ2503" s="123"/>
      <c r="AR2503" s="188"/>
      <c r="AS2503" s="180"/>
      <c r="AT2503" s="180"/>
      <c r="AU2503" s="180"/>
      <c r="AV2503" s="180"/>
      <c r="AW2503" s="180"/>
    </row>
    <row r="2504" spans="1:49" x14ac:dyDescent="0.2">
      <c r="A2504" s="92" t="s">
        <v>9347</v>
      </c>
      <c r="B2504" s="92" t="s">
        <v>9348</v>
      </c>
      <c r="C2504" s="117" t="s">
        <v>9119</v>
      </c>
      <c r="D2504" s="92" t="s">
        <v>561</v>
      </c>
      <c r="E2504" s="92" t="s">
        <v>9349</v>
      </c>
      <c r="F2504" s="92" t="s">
        <v>5501</v>
      </c>
      <c r="G2504" s="92" t="s">
        <v>557</v>
      </c>
      <c r="H2504" s="92" t="s">
        <v>9130</v>
      </c>
      <c r="I2504" s="118" t="s">
        <v>9350</v>
      </c>
      <c r="J2504" s="119">
        <v>27</v>
      </c>
      <c r="K2504" s="119">
        <v>100</v>
      </c>
      <c r="L2504" s="119">
        <f>K2504-U2504</f>
        <v>-3463</v>
      </c>
      <c r="N2504" s="48" t="s">
        <v>173</v>
      </c>
      <c r="P2504" s="119">
        <v>4313</v>
      </c>
      <c r="Q2504" s="119">
        <v>910</v>
      </c>
      <c r="R2504" s="119">
        <v>3403</v>
      </c>
      <c r="S2504" s="119">
        <f t="shared" si="289"/>
        <v>5223</v>
      </c>
      <c r="T2504" s="119">
        <f t="shared" si="290"/>
        <v>8626</v>
      </c>
      <c r="U2504" s="119">
        <v>3563</v>
      </c>
      <c r="V2504" s="119">
        <v>2940</v>
      </c>
      <c r="W2504" s="119">
        <v>3150</v>
      </c>
      <c r="X2504" s="119">
        <f t="shared" si="287"/>
        <v>2123</v>
      </c>
      <c r="Y2504" s="92" t="s">
        <v>12863</v>
      </c>
      <c r="Z2504" s="93">
        <v>1.0000000000000001E-5</v>
      </c>
      <c r="AA2504" s="121">
        <v>1.0000000000000001E-5</v>
      </c>
      <c r="AB2504" s="93">
        <f t="shared" si="291"/>
        <v>0</v>
      </c>
      <c r="AF2504" s="93" t="s">
        <v>9124</v>
      </c>
      <c r="AK2504" s="48" t="s">
        <v>9125</v>
      </c>
      <c r="AM2504" s="48" t="s">
        <v>85</v>
      </c>
      <c r="AN2504" s="48" t="s">
        <v>9126</v>
      </c>
      <c r="AQ2504" s="123"/>
      <c r="AR2504" s="188"/>
      <c r="AS2504" s="180"/>
      <c r="AT2504" s="180"/>
      <c r="AU2504" s="180"/>
      <c r="AV2504" s="180"/>
      <c r="AW2504" s="180"/>
    </row>
    <row r="2505" spans="1:49" x14ac:dyDescent="0.2">
      <c r="A2505" s="132" t="s">
        <v>15874</v>
      </c>
      <c r="B2505" s="129" t="s">
        <v>15875</v>
      </c>
      <c r="C2505" s="117" t="s">
        <v>9119</v>
      </c>
      <c r="D2505" s="92" t="s">
        <v>561</v>
      </c>
      <c r="E2505" s="92" t="s">
        <v>15876</v>
      </c>
      <c r="F2505" s="92" t="s">
        <v>3945</v>
      </c>
      <c r="G2505" s="92" t="s">
        <v>557</v>
      </c>
      <c r="H2505" s="92" t="s">
        <v>9130</v>
      </c>
      <c r="I2505" s="92" t="s">
        <v>15877</v>
      </c>
      <c r="J2505" s="119">
        <v>27</v>
      </c>
      <c r="K2505" s="119">
        <v>100</v>
      </c>
      <c r="N2505" s="48" t="s">
        <v>173</v>
      </c>
      <c r="O2505" s="48" t="s">
        <v>278</v>
      </c>
      <c r="P2505" s="119">
        <v>0</v>
      </c>
      <c r="Q2505" s="119">
        <v>0</v>
      </c>
      <c r="R2505" s="119">
        <v>0</v>
      </c>
      <c r="S2505" s="119">
        <f t="shared" si="289"/>
        <v>0</v>
      </c>
      <c r="T2505" s="119">
        <f t="shared" si="290"/>
        <v>0</v>
      </c>
      <c r="U2505" s="119">
        <v>0</v>
      </c>
      <c r="V2505" s="119">
        <v>0</v>
      </c>
      <c r="W2505" s="119">
        <v>0</v>
      </c>
      <c r="X2505" s="119">
        <f t="shared" si="287"/>
        <v>0</v>
      </c>
      <c r="Y2505" s="92" t="s">
        <v>12844</v>
      </c>
      <c r="Z2505" s="93">
        <v>1.0000000000000001E-5</v>
      </c>
      <c r="AA2505" s="121">
        <v>1.0000000000000001E-5</v>
      </c>
      <c r="AB2505" s="93">
        <f t="shared" si="291"/>
        <v>0</v>
      </c>
      <c r="AF2505" s="93" t="s">
        <v>9124</v>
      </c>
      <c r="AK2505" s="48" t="s">
        <v>15869</v>
      </c>
      <c r="AM2505" s="131" t="s">
        <v>85</v>
      </c>
      <c r="AN2505" s="131" t="s">
        <v>9126</v>
      </c>
      <c r="AQ2505" s="123"/>
      <c r="AR2505" s="188"/>
      <c r="AS2505" s="180"/>
      <c r="AT2505" s="180"/>
      <c r="AU2505" s="180"/>
      <c r="AV2505" s="180"/>
      <c r="AW2505" s="180"/>
    </row>
    <row r="2506" spans="1:49" x14ac:dyDescent="0.2">
      <c r="A2506" s="132" t="s">
        <v>15878</v>
      </c>
      <c r="B2506" s="129" t="s">
        <v>15879</v>
      </c>
      <c r="C2506" s="117" t="s">
        <v>9119</v>
      </c>
      <c r="D2506" s="92" t="s">
        <v>561</v>
      </c>
      <c r="E2506" s="92" t="s">
        <v>15880</v>
      </c>
      <c r="F2506" s="92" t="s">
        <v>3945</v>
      </c>
      <c r="G2506" s="92" t="s">
        <v>557</v>
      </c>
      <c r="H2506" s="92" t="s">
        <v>9130</v>
      </c>
      <c r="I2506" s="92" t="s">
        <v>15881</v>
      </c>
      <c r="J2506" s="119">
        <v>27</v>
      </c>
      <c r="K2506" s="119">
        <v>100</v>
      </c>
      <c r="N2506" s="48" t="s">
        <v>173</v>
      </c>
      <c r="O2506" s="48" t="s">
        <v>278</v>
      </c>
      <c r="P2506" s="119">
        <v>0</v>
      </c>
      <c r="Q2506" s="119">
        <v>0</v>
      </c>
      <c r="R2506" s="119">
        <v>0</v>
      </c>
      <c r="S2506" s="119">
        <f t="shared" si="289"/>
        <v>0</v>
      </c>
      <c r="T2506" s="119">
        <f t="shared" si="290"/>
        <v>0</v>
      </c>
      <c r="U2506" s="119">
        <v>0</v>
      </c>
      <c r="V2506" s="119">
        <v>0</v>
      </c>
      <c r="W2506" s="119">
        <v>0</v>
      </c>
      <c r="X2506" s="119">
        <f t="shared" si="287"/>
        <v>0</v>
      </c>
      <c r="Y2506" s="92" t="s">
        <v>12844</v>
      </c>
      <c r="Z2506" s="93">
        <v>1.0000000000000001E-5</v>
      </c>
      <c r="AA2506" s="121">
        <v>1.0000000000000001E-5</v>
      </c>
      <c r="AB2506" s="93">
        <f t="shared" si="291"/>
        <v>0</v>
      </c>
      <c r="AF2506" s="93" t="s">
        <v>9124</v>
      </c>
      <c r="AK2506" s="48" t="s">
        <v>15869</v>
      </c>
      <c r="AM2506" s="131" t="s">
        <v>85</v>
      </c>
      <c r="AN2506" s="131" t="s">
        <v>9126</v>
      </c>
      <c r="AQ2506" s="123"/>
      <c r="AR2506" s="188"/>
      <c r="AS2506" s="180"/>
      <c r="AT2506" s="180"/>
      <c r="AU2506" s="180"/>
      <c r="AV2506" s="180"/>
      <c r="AW2506" s="180"/>
    </row>
    <row r="2507" spans="1:49" x14ac:dyDescent="0.2">
      <c r="A2507" s="92" t="s">
        <v>9351</v>
      </c>
      <c r="B2507" s="92" t="s">
        <v>9352</v>
      </c>
      <c r="C2507" s="117" t="s">
        <v>9119</v>
      </c>
      <c r="D2507" s="92" t="s">
        <v>561</v>
      </c>
      <c r="E2507" s="92" t="s">
        <v>15880</v>
      </c>
      <c r="F2507" s="92" t="s">
        <v>3945</v>
      </c>
      <c r="G2507" s="92" t="s">
        <v>557</v>
      </c>
      <c r="H2507" s="92" t="s">
        <v>9130</v>
      </c>
      <c r="I2507" s="118" t="s">
        <v>9354</v>
      </c>
      <c r="J2507" s="119">
        <v>27</v>
      </c>
      <c r="K2507" s="119">
        <v>1</v>
      </c>
      <c r="L2507" s="119">
        <f>K2507-U2507</f>
        <v>-1031</v>
      </c>
      <c r="N2507" s="48" t="s">
        <v>173</v>
      </c>
      <c r="P2507" s="119">
        <v>4061</v>
      </c>
      <c r="Q2507" s="119">
        <v>646</v>
      </c>
      <c r="R2507" s="119">
        <v>3415</v>
      </c>
      <c r="S2507" s="119">
        <f t="shared" si="289"/>
        <v>4707</v>
      </c>
      <c r="T2507" s="119">
        <f t="shared" si="290"/>
        <v>8122</v>
      </c>
      <c r="U2507" s="119">
        <v>1032</v>
      </c>
      <c r="V2507" s="119">
        <v>1935</v>
      </c>
      <c r="W2507" s="119">
        <v>2100</v>
      </c>
      <c r="X2507" s="119">
        <f t="shared" si="287"/>
        <v>5155</v>
      </c>
      <c r="Y2507" s="92" t="s">
        <v>12863</v>
      </c>
      <c r="Z2507" s="93">
        <v>1.0000000000000001E-5</v>
      </c>
      <c r="AA2507" s="121">
        <v>1.0000000000000001E-5</v>
      </c>
      <c r="AB2507" s="93">
        <f t="shared" si="291"/>
        <v>0</v>
      </c>
      <c r="AF2507" s="93" t="s">
        <v>9124</v>
      </c>
      <c r="AK2507" s="48" t="s">
        <v>9125</v>
      </c>
      <c r="AM2507" s="48" t="s">
        <v>85</v>
      </c>
      <c r="AN2507" s="48" t="s">
        <v>9126</v>
      </c>
      <c r="AQ2507" s="123"/>
      <c r="AR2507" s="188"/>
      <c r="AS2507" s="180"/>
      <c r="AT2507" s="180"/>
      <c r="AU2507" s="180"/>
      <c r="AV2507" s="180"/>
      <c r="AW2507" s="180"/>
    </row>
    <row r="2508" spans="1:49" x14ac:dyDescent="0.2">
      <c r="A2508" s="92" t="s">
        <v>9355</v>
      </c>
      <c r="B2508" s="92" t="s">
        <v>9356</v>
      </c>
      <c r="C2508" s="117" t="s">
        <v>9119</v>
      </c>
      <c r="D2508" s="92" t="s">
        <v>561</v>
      </c>
      <c r="E2508" s="92" t="s">
        <v>9357</v>
      </c>
      <c r="F2508" s="92" t="s">
        <v>5501</v>
      </c>
      <c r="G2508" s="92" t="s">
        <v>557</v>
      </c>
      <c r="H2508" s="92" t="s">
        <v>9333</v>
      </c>
      <c r="I2508" s="118" t="s">
        <v>9358</v>
      </c>
      <c r="J2508" s="119">
        <v>25</v>
      </c>
      <c r="K2508" s="119">
        <v>100</v>
      </c>
      <c r="L2508" s="119">
        <f>K2508-U2508</f>
        <v>100</v>
      </c>
      <c r="M2508" s="119">
        <v>0</v>
      </c>
      <c r="N2508" s="48" t="s">
        <v>173</v>
      </c>
      <c r="P2508" s="119">
        <v>0</v>
      </c>
      <c r="Q2508" s="119">
        <v>0</v>
      </c>
      <c r="R2508" s="119">
        <v>0</v>
      </c>
      <c r="S2508" s="119">
        <f t="shared" si="289"/>
        <v>0</v>
      </c>
      <c r="T2508" s="119">
        <f t="shared" si="290"/>
        <v>0</v>
      </c>
      <c r="U2508" s="119">
        <v>0</v>
      </c>
      <c r="V2508" s="119">
        <v>0</v>
      </c>
      <c r="W2508" s="119">
        <v>0</v>
      </c>
      <c r="X2508" s="119">
        <f t="shared" si="287"/>
        <v>0</v>
      </c>
      <c r="Y2508" s="92" t="s">
        <v>12844</v>
      </c>
      <c r="Z2508" s="93">
        <v>1.0000000000000001E-5</v>
      </c>
      <c r="AA2508" s="121">
        <v>1.0000000000000001E-5</v>
      </c>
      <c r="AB2508" s="93">
        <f t="shared" si="291"/>
        <v>0</v>
      </c>
      <c r="AF2508" s="93" t="s">
        <v>9124</v>
      </c>
      <c r="AK2508" s="48" t="s">
        <v>9125</v>
      </c>
      <c r="AM2508" s="48" t="s">
        <v>85</v>
      </c>
      <c r="AN2508" s="48" t="s">
        <v>9126</v>
      </c>
      <c r="AQ2508" s="123"/>
      <c r="AR2508" s="188"/>
      <c r="AS2508" s="180"/>
      <c r="AT2508" s="180"/>
      <c r="AU2508" s="180"/>
      <c r="AV2508" s="180"/>
      <c r="AW2508" s="180"/>
    </row>
    <row r="2509" spans="1:49" x14ac:dyDescent="0.2">
      <c r="A2509" s="132" t="s">
        <v>15882</v>
      </c>
      <c r="B2509" s="129" t="s">
        <v>15883</v>
      </c>
      <c r="C2509" s="117" t="s">
        <v>9119</v>
      </c>
      <c r="D2509" s="92" t="s">
        <v>561</v>
      </c>
      <c r="E2509" s="92" t="s">
        <v>15876</v>
      </c>
      <c r="F2509" s="92" t="s">
        <v>3945</v>
      </c>
      <c r="G2509" s="92" t="s">
        <v>557</v>
      </c>
      <c r="H2509" s="92" t="s">
        <v>9130</v>
      </c>
      <c r="I2509" s="92" t="s">
        <v>15884</v>
      </c>
      <c r="J2509" s="119">
        <v>27</v>
      </c>
      <c r="K2509" s="119">
        <v>100</v>
      </c>
      <c r="N2509" s="48" t="s">
        <v>173</v>
      </c>
      <c r="O2509" s="48" t="s">
        <v>278</v>
      </c>
      <c r="P2509" s="119">
        <v>0</v>
      </c>
      <c r="Q2509" s="119">
        <v>0</v>
      </c>
      <c r="R2509" s="119">
        <v>0</v>
      </c>
      <c r="S2509" s="119">
        <f t="shared" si="289"/>
        <v>0</v>
      </c>
      <c r="T2509" s="119">
        <f t="shared" si="290"/>
        <v>0</v>
      </c>
      <c r="U2509" s="119">
        <v>0</v>
      </c>
      <c r="V2509" s="119">
        <v>0</v>
      </c>
      <c r="W2509" s="119">
        <v>0</v>
      </c>
      <c r="X2509" s="119">
        <f t="shared" si="287"/>
        <v>0</v>
      </c>
      <c r="Y2509" s="92" t="s">
        <v>12844</v>
      </c>
      <c r="Z2509" s="93">
        <v>1.0000000000000001E-5</v>
      </c>
      <c r="AA2509" s="121">
        <v>1.0000000000000001E-5</v>
      </c>
      <c r="AB2509" s="93">
        <f t="shared" si="291"/>
        <v>0</v>
      </c>
      <c r="AF2509" s="93" t="s">
        <v>9124</v>
      </c>
      <c r="AK2509" s="48" t="s">
        <v>15869</v>
      </c>
      <c r="AM2509" s="131" t="s">
        <v>85</v>
      </c>
      <c r="AN2509" s="131" t="s">
        <v>9126</v>
      </c>
      <c r="AQ2509" s="123"/>
      <c r="AR2509" s="188"/>
      <c r="AS2509" s="180"/>
      <c r="AT2509" s="180"/>
      <c r="AU2509" s="180"/>
      <c r="AV2509" s="180"/>
      <c r="AW2509" s="180"/>
    </row>
    <row r="2510" spans="1:49" x14ac:dyDescent="0.2">
      <c r="A2510" s="132" t="s">
        <v>15885</v>
      </c>
      <c r="B2510" s="129" t="s">
        <v>15886</v>
      </c>
      <c r="C2510" s="117" t="s">
        <v>9119</v>
      </c>
      <c r="D2510" s="92" t="s">
        <v>561</v>
      </c>
      <c r="E2510" s="92" t="s">
        <v>15887</v>
      </c>
      <c r="F2510" s="92" t="s">
        <v>3945</v>
      </c>
      <c r="G2510" s="92" t="s">
        <v>557</v>
      </c>
      <c r="H2510" s="92" t="s">
        <v>9130</v>
      </c>
      <c r="I2510" s="92" t="s">
        <v>15888</v>
      </c>
      <c r="J2510" s="119">
        <v>27</v>
      </c>
      <c r="K2510" s="119">
        <v>1</v>
      </c>
      <c r="N2510" s="48" t="s">
        <v>173</v>
      </c>
      <c r="O2510" s="48" t="s">
        <v>278</v>
      </c>
      <c r="P2510" s="119">
        <v>0</v>
      </c>
      <c r="Q2510" s="119">
        <v>0</v>
      </c>
      <c r="R2510" s="119">
        <v>0</v>
      </c>
      <c r="S2510" s="119">
        <f t="shared" si="289"/>
        <v>0</v>
      </c>
      <c r="T2510" s="119">
        <f t="shared" si="290"/>
        <v>0</v>
      </c>
      <c r="U2510" s="119">
        <v>0</v>
      </c>
      <c r="V2510" s="119">
        <v>0</v>
      </c>
      <c r="W2510" s="119">
        <v>0</v>
      </c>
      <c r="X2510" s="119">
        <f t="shared" ref="X2510:X2530" si="292">T2510-(U2510+V2510)</f>
        <v>0</v>
      </c>
      <c r="Y2510" s="92" t="s">
        <v>12844</v>
      </c>
      <c r="Z2510" s="93">
        <v>1.0000000000000001E-5</v>
      </c>
      <c r="AA2510" s="121">
        <v>1.0000000000000001E-5</v>
      </c>
      <c r="AB2510" s="93">
        <f t="shared" si="291"/>
        <v>0</v>
      </c>
      <c r="AF2510" s="93" t="s">
        <v>9124</v>
      </c>
      <c r="AK2510" s="48" t="s">
        <v>15869</v>
      </c>
      <c r="AM2510" s="131" t="s">
        <v>85</v>
      </c>
      <c r="AN2510" s="131" t="s">
        <v>9126</v>
      </c>
      <c r="AQ2510" s="123"/>
      <c r="AR2510" s="188"/>
      <c r="AS2510" s="180"/>
      <c r="AT2510" s="180"/>
      <c r="AU2510" s="180"/>
      <c r="AV2510" s="180"/>
      <c r="AW2510" s="180"/>
    </row>
    <row r="2511" spans="1:49" x14ac:dyDescent="0.2">
      <c r="A2511" s="92" t="s">
        <v>9359</v>
      </c>
      <c r="B2511" s="92" t="s">
        <v>9360</v>
      </c>
      <c r="C2511" s="117" t="s">
        <v>9119</v>
      </c>
      <c r="D2511" s="92" t="s">
        <v>561</v>
      </c>
      <c r="E2511" s="92" t="s">
        <v>15887</v>
      </c>
      <c r="F2511" s="92" t="s">
        <v>5501</v>
      </c>
      <c r="G2511" s="92" t="s">
        <v>557</v>
      </c>
      <c r="H2511" s="92" t="s">
        <v>9130</v>
      </c>
      <c r="I2511" s="118" t="s">
        <v>9362</v>
      </c>
      <c r="J2511" s="119">
        <v>27</v>
      </c>
      <c r="K2511" s="119">
        <v>1</v>
      </c>
      <c r="L2511" s="119">
        <f>K2511-U2511</f>
        <v>-3014</v>
      </c>
      <c r="N2511" s="48" t="s">
        <v>173</v>
      </c>
      <c r="P2511" s="119">
        <v>800</v>
      </c>
      <c r="Q2511" s="119">
        <v>800</v>
      </c>
      <c r="R2511" s="119">
        <v>0</v>
      </c>
      <c r="S2511" s="119">
        <f t="shared" si="289"/>
        <v>1600</v>
      </c>
      <c r="T2511" s="119">
        <f t="shared" si="290"/>
        <v>1600</v>
      </c>
      <c r="U2511" s="119">
        <v>3015</v>
      </c>
      <c r="V2511" s="119">
        <v>1995</v>
      </c>
      <c r="W2511" s="119">
        <v>2074</v>
      </c>
      <c r="X2511" s="119">
        <f t="shared" si="292"/>
        <v>-3410</v>
      </c>
      <c r="Y2511" s="92" t="s">
        <v>12848</v>
      </c>
      <c r="Z2511" s="93">
        <v>1.0000000000000001E-5</v>
      </c>
      <c r="AA2511" s="121">
        <v>1.0000000000000001E-5</v>
      </c>
      <c r="AB2511" s="93">
        <f t="shared" si="291"/>
        <v>0</v>
      </c>
      <c r="AF2511" s="93" t="s">
        <v>9124</v>
      </c>
      <c r="AK2511" s="48" t="s">
        <v>9125</v>
      </c>
      <c r="AM2511" s="48" t="s">
        <v>85</v>
      </c>
      <c r="AN2511" s="48" t="s">
        <v>9126</v>
      </c>
      <c r="AQ2511" s="123"/>
      <c r="AR2511" s="188"/>
      <c r="AS2511" s="180"/>
      <c r="AT2511" s="180"/>
      <c r="AU2511" s="180"/>
      <c r="AV2511" s="180"/>
      <c r="AW2511" s="180"/>
    </row>
    <row r="2512" spans="1:49" x14ac:dyDescent="0.2">
      <c r="A2512" s="132" t="s">
        <v>15889</v>
      </c>
      <c r="B2512" s="129" t="s">
        <v>15890</v>
      </c>
      <c r="C2512" s="117" t="s">
        <v>9119</v>
      </c>
      <c r="D2512" s="92" t="s">
        <v>561</v>
      </c>
      <c r="E2512" s="92" t="s">
        <v>15876</v>
      </c>
      <c r="F2512" s="92" t="s">
        <v>3945</v>
      </c>
      <c r="G2512" s="92" t="s">
        <v>557</v>
      </c>
      <c r="H2512" s="92" t="s">
        <v>9130</v>
      </c>
      <c r="I2512" s="92" t="s">
        <v>15891</v>
      </c>
      <c r="J2512" s="119">
        <v>27</v>
      </c>
      <c r="K2512" s="119">
        <v>100</v>
      </c>
      <c r="N2512" s="48" t="s">
        <v>173</v>
      </c>
      <c r="O2512" s="48" t="s">
        <v>278</v>
      </c>
      <c r="P2512" s="119">
        <v>0</v>
      </c>
      <c r="Q2512" s="119">
        <v>0</v>
      </c>
      <c r="R2512" s="119">
        <v>0</v>
      </c>
      <c r="S2512" s="119">
        <f t="shared" si="289"/>
        <v>0</v>
      </c>
      <c r="T2512" s="119">
        <f t="shared" si="290"/>
        <v>0</v>
      </c>
      <c r="U2512" s="119">
        <v>0</v>
      </c>
      <c r="V2512" s="119">
        <v>0</v>
      </c>
      <c r="W2512" s="119">
        <v>0</v>
      </c>
      <c r="X2512" s="119">
        <f t="shared" si="292"/>
        <v>0</v>
      </c>
      <c r="Y2512" s="92" t="s">
        <v>12844</v>
      </c>
      <c r="Z2512" s="93">
        <v>1.0000000000000001E-5</v>
      </c>
      <c r="AA2512" s="121">
        <v>1.0000000000000001E-5</v>
      </c>
      <c r="AB2512" s="93">
        <f t="shared" si="291"/>
        <v>0</v>
      </c>
      <c r="AF2512" s="93" t="s">
        <v>9124</v>
      </c>
      <c r="AK2512" s="48" t="s">
        <v>15869</v>
      </c>
      <c r="AM2512" s="131" t="s">
        <v>85</v>
      </c>
      <c r="AN2512" s="131" t="s">
        <v>9126</v>
      </c>
      <c r="AQ2512" s="123"/>
      <c r="AR2512" s="188"/>
      <c r="AS2512" s="180"/>
      <c r="AT2512" s="180"/>
      <c r="AU2512" s="180"/>
      <c r="AV2512" s="180"/>
      <c r="AW2512" s="180"/>
    </row>
    <row r="2513" spans="1:49" x14ac:dyDescent="0.2">
      <c r="A2513" s="132" t="s">
        <v>15892</v>
      </c>
      <c r="B2513" s="129" t="s">
        <v>15893</v>
      </c>
      <c r="C2513" s="117" t="s">
        <v>9119</v>
      </c>
      <c r="D2513" s="92" t="s">
        <v>561</v>
      </c>
      <c r="E2513" s="92" t="s">
        <v>15894</v>
      </c>
      <c r="F2513" s="92" t="s">
        <v>3945</v>
      </c>
      <c r="G2513" s="92" t="s">
        <v>557</v>
      </c>
      <c r="H2513" s="92" t="s">
        <v>9130</v>
      </c>
      <c r="I2513" s="92" t="s">
        <v>15895</v>
      </c>
      <c r="J2513" s="119">
        <v>27</v>
      </c>
      <c r="K2513" s="119">
        <v>1</v>
      </c>
      <c r="N2513" s="48" t="s">
        <v>173</v>
      </c>
      <c r="O2513" s="48" t="s">
        <v>278</v>
      </c>
      <c r="P2513" s="119">
        <v>0</v>
      </c>
      <c r="Q2513" s="119">
        <v>0</v>
      </c>
      <c r="R2513" s="119">
        <v>0</v>
      </c>
      <c r="S2513" s="119">
        <f t="shared" si="289"/>
        <v>0</v>
      </c>
      <c r="T2513" s="119">
        <f t="shared" si="290"/>
        <v>0</v>
      </c>
      <c r="U2513" s="119">
        <v>0</v>
      </c>
      <c r="V2513" s="119">
        <v>0</v>
      </c>
      <c r="W2513" s="119">
        <v>0</v>
      </c>
      <c r="X2513" s="119">
        <f t="shared" si="292"/>
        <v>0</v>
      </c>
      <c r="Y2513" s="92" t="s">
        <v>12844</v>
      </c>
      <c r="Z2513" s="93">
        <v>1.0000000000000001E-5</v>
      </c>
      <c r="AA2513" s="121">
        <v>1.0000000000000001E-5</v>
      </c>
      <c r="AB2513" s="93">
        <f t="shared" si="291"/>
        <v>0</v>
      </c>
      <c r="AF2513" s="93" t="s">
        <v>9124</v>
      </c>
      <c r="AK2513" s="48" t="s">
        <v>15869</v>
      </c>
      <c r="AM2513" s="131" t="s">
        <v>85</v>
      </c>
      <c r="AN2513" s="131" t="s">
        <v>9126</v>
      </c>
      <c r="AQ2513" s="123"/>
      <c r="AR2513" s="188"/>
      <c r="AS2513" s="180"/>
      <c r="AT2513" s="180"/>
      <c r="AU2513" s="180"/>
      <c r="AV2513" s="180"/>
      <c r="AW2513" s="180"/>
    </row>
    <row r="2514" spans="1:49" x14ac:dyDescent="0.2">
      <c r="A2514" s="92" t="s">
        <v>9363</v>
      </c>
      <c r="B2514" s="92" t="s">
        <v>9364</v>
      </c>
      <c r="C2514" s="117" t="s">
        <v>9119</v>
      </c>
      <c r="D2514" s="92" t="s">
        <v>561</v>
      </c>
      <c r="E2514" s="92" t="s">
        <v>15894</v>
      </c>
      <c r="F2514" s="92" t="s">
        <v>3945</v>
      </c>
      <c r="G2514" s="92" t="s">
        <v>557</v>
      </c>
      <c r="H2514" s="92" t="s">
        <v>9130</v>
      </c>
      <c r="I2514" s="118" t="s">
        <v>9366</v>
      </c>
      <c r="J2514" s="119">
        <v>27</v>
      </c>
      <c r="K2514" s="119">
        <v>1</v>
      </c>
      <c r="L2514" s="119">
        <f>K2514-U2514</f>
        <v>-2055</v>
      </c>
      <c r="N2514" s="48" t="s">
        <v>173</v>
      </c>
      <c r="P2514" s="119">
        <v>3700</v>
      </c>
      <c r="Q2514" s="119">
        <v>3300</v>
      </c>
      <c r="R2514" s="119">
        <v>400</v>
      </c>
      <c r="S2514" s="119">
        <f t="shared" si="289"/>
        <v>7000</v>
      </c>
      <c r="T2514" s="119">
        <f t="shared" si="290"/>
        <v>7400</v>
      </c>
      <c r="U2514" s="119">
        <v>2056</v>
      </c>
      <c r="V2514" s="119">
        <v>1890</v>
      </c>
      <c r="W2514" s="119">
        <v>1944</v>
      </c>
      <c r="X2514" s="119">
        <f t="shared" si="292"/>
        <v>3454</v>
      </c>
      <c r="Y2514" s="92" t="s">
        <v>12863</v>
      </c>
      <c r="Z2514" s="93">
        <v>1.0000000000000001E-5</v>
      </c>
      <c r="AA2514" s="121">
        <v>1.0000000000000001E-5</v>
      </c>
      <c r="AB2514" s="93">
        <f t="shared" si="291"/>
        <v>0</v>
      </c>
      <c r="AF2514" s="93" t="s">
        <v>9124</v>
      </c>
      <c r="AK2514" s="48" t="s">
        <v>9125</v>
      </c>
      <c r="AM2514" s="48" t="s">
        <v>85</v>
      </c>
      <c r="AN2514" s="48" t="s">
        <v>9126</v>
      </c>
      <c r="AQ2514" s="123"/>
      <c r="AR2514" s="188"/>
      <c r="AS2514" s="180"/>
      <c r="AT2514" s="180"/>
      <c r="AU2514" s="180"/>
      <c r="AV2514" s="180"/>
      <c r="AW2514" s="180"/>
    </row>
    <row r="2515" spans="1:49" x14ac:dyDescent="0.2">
      <c r="A2515" s="92" t="s">
        <v>9367</v>
      </c>
      <c r="B2515" s="92" t="s">
        <v>9368</v>
      </c>
      <c r="C2515" s="117" t="s">
        <v>9119</v>
      </c>
      <c r="D2515" s="92" t="s">
        <v>561</v>
      </c>
      <c r="E2515" s="92" t="s">
        <v>9369</v>
      </c>
      <c r="F2515" s="92" t="s">
        <v>3945</v>
      </c>
      <c r="G2515" s="92" t="s">
        <v>557</v>
      </c>
      <c r="H2515" s="92" t="s">
        <v>9130</v>
      </c>
      <c r="I2515" s="118" t="s">
        <v>9370</v>
      </c>
      <c r="J2515" s="119">
        <v>26</v>
      </c>
      <c r="K2515" s="119">
        <v>100</v>
      </c>
      <c r="L2515" s="119">
        <f>K2515-U2515</f>
        <v>100</v>
      </c>
      <c r="M2515" s="119">
        <v>0</v>
      </c>
      <c r="N2515" s="48" t="s">
        <v>173</v>
      </c>
      <c r="P2515" s="119">
        <v>0</v>
      </c>
      <c r="Q2515" s="119">
        <v>0</v>
      </c>
      <c r="R2515" s="119">
        <v>0</v>
      </c>
      <c r="S2515" s="119">
        <f t="shared" si="289"/>
        <v>0</v>
      </c>
      <c r="T2515" s="119">
        <f t="shared" si="290"/>
        <v>0</v>
      </c>
      <c r="U2515" s="119">
        <v>0</v>
      </c>
      <c r="V2515" s="119">
        <v>0</v>
      </c>
      <c r="W2515" s="119">
        <v>0</v>
      </c>
      <c r="X2515" s="119">
        <f t="shared" si="292"/>
        <v>0</v>
      </c>
      <c r="Y2515" s="92" t="s">
        <v>12844</v>
      </c>
      <c r="Z2515" s="93">
        <v>1.0000000000000001E-5</v>
      </c>
      <c r="AA2515" s="121">
        <v>1.0000000000000001E-5</v>
      </c>
      <c r="AB2515" s="93">
        <f t="shared" si="291"/>
        <v>0</v>
      </c>
      <c r="AF2515" s="93" t="s">
        <v>9124</v>
      </c>
      <c r="AK2515" s="48" t="s">
        <v>9125</v>
      </c>
      <c r="AM2515" s="48" t="s">
        <v>85</v>
      </c>
      <c r="AN2515" s="48" t="s">
        <v>9126</v>
      </c>
      <c r="AQ2515" s="123"/>
      <c r="AR2515" s="188"/>
      <c r="AS2515" s="180"/>
      <c r="AT2515" s="180"/>
      <c r="AU2515" s="180"/>
      <c r="AV2515" s="180"/>
      <c r="AW2515" s="180"/>
    </row>
    <row r="2516" spans="1:49" x14ac:dyDescent="0.2">
      <c r="A2516" s="92" t="s">
        <v>9371</v>
      </c>
      <c r="B2516" s="92" t="s">
        <v>9372</v>
      </c>
      <c r="C2516" s="117" t="s">
        <v>9119</v>
      </c>
      <c r="D2516" s="92" t="s">
        <v>561</v>
      </c>
      <c r="E2516" s="92" t="s">
        <v>9373</v>
      </c>
      <c r="F2516" s="92" t="s">
        <v>3945</v>
      </c>
      <c r="G2516" s="92" t="s">
        <v>557</v>
      </c>
      <c r="H2516" s="92" t="s">
        <v>9130</v>
      </c>
      <c r="I2516" s="118" t="s">
        <v>9374</v>
      </c>
      <c r="J2516" s="119">
        <v>26</v>
      </c>
      <c r="K2516" s="119">
        <v>100</v>
      </c>
      <c r="L2516" s="119">
        <f>K2516-U2516</f>
        <v>100</v>
      </c>
      <c r="M2516" s="119">
        <v>0</v>
      </c>
      <c r="N2516" s="48" t="s">
        <v>173</v>
      </c>
      <c r="P2516" s="119">
        <v>0</v>
      </c>
      <c r="Q2516" s="119">
        <v>0</v>
      </c>
      <c r="R2516" s="119">
        <v>0</v>
      </c>
      <c r="S2516" s="119">
        <f t="shared" si="289"/>
        <v>0</v>
      </c>
      <c r="T2516" s="119">
        <f t="shared" si="290"/>
        <v>0</v>
      </c>
      <c r="U2516" s="119">
        <v>0</v>
      </c>
      <c r="V2516" s="119">
        <v>0</v>
      </c>
      <c r="W2516" s="119">
        <v>0</v>
      </c>
      <c r="X2516" s="119">
        <f t="shared" si="292"/>
        <v>0</v>
      </c>
      <c r="Y2516" s="92" t="s">
        <v>12844</v>
      </c>
      <c r="Z2516" s="93">
        <v>1.0000000000000001E-5</v>
      </c>
      <c r="AA2516" s="121">
        <v>1.0000000000000001E-5</v>
      </c>
      <c r="AB2516" s="93">
        <f t="shared" si="291"/>
        <v>0</v>
      </c>
      <c r="AF2516" s="93" t="s">
        <v>9124</v>
      </c>
      <c r="AK2516" s="48" t="s">
        <v>9125</v>
      </c>
      <c r="AM2516" s="48" t="s">
        <v>85</v>
      </c>
      <c r="AN2516" s="48" t="s">
        <v>9126</v>
      </c>
      <c r="AQ2516" s="123"/>
      <c r="AR2516" s="188"/>
      <c r="AS2516" s="180"/>
      <c r="AT2516" s="180"/>
      <c r="AU2516" s="180"/>
      <c r="AV2516" s="180"/>
      <c r="AW2516" s="180"/>
    </row>
    <row r="2517" spans="1:49" x14ac:dyDescent="0.2">
      <c r="A2517" s="92" t="s">
        <v>9375</v>
      </c>
      <c r="B2517" s="92" t="s">
        <v>9376</v>
      </c>
      <c r="C2517" s="117" t="s">
        <v>9119</v>
      </c>
      <c r="D2517" s="92" t="s">
        <v>561</v>
      </c>
      <c r="E2517" s="92" t="s">
        <v>9377</v>
      </c>
      <c r="F2517" s="92" t="s">
        <v>3945</v>
      </c>
      <c r="G2517" s="92" t="s">
        <v>557</v>
      </c>
      <c r="H2517" s="92" t="s">
        <v>9130</v>
      </c>
      <c r="I2517" s="118" t="s">
        <v>9378</v>
      </c>
      <c r="J2517" s="119">
        <v>26</v>
      </c>
      <c r="K2517" s="119">
        <v>100</v>
      </c>
      <c r="L2517" s="119">
        <f>K2517-U2517</f>
        <v>100</v>
      </c>
      <c r="M2517" s="119">
        <v>0</v>
      </c>
      <c r="N2517" s="48" t="s">
        <v>173</v>
      </c>
      <c r="P2517" s="119">
        <v>0</v>
      </c>
      <c r="Q2517" s="119">
        <v>0</v>
      </c>
      <c r="R2517" s="119">
        <v>0</v>
      </c>
      <c r="S2517" s="119">
        <f t="shared" si="289"/>
        <v>0</v>
      </c>
      <c r="T2517" s="119">
        <f t="shared" si="290"/>
        <v>0</v>
      </c>
      <c r="U2517" s="119">
        <v>0</v>
      </c>
      <c r="V2517" s="119">
        <v>0</v>
      </c>
      <c r="W2517" s="119">
        <v>0</v>
      </c>
      <c r="X2517" s="119">
        <f t="shared" si="292"/>
        <v>0</v>
      </c>
      <c r="Y2517" s="92" t="s">
        <v>12844</v>
      </c>
      <c r="Z2517" s="93">
        <v>1.0000000000000001E-5</v>
      </c>
      <c r="AA2517" s="121">
        <v>1.0000000000000001E-5</v>
      </c>
      <c r="AB2517" s="93">
        <f t="shared" si="291"/>
        <v>0</v>
      </c>
      <c r="AF2517" s="93" t="s">
        <v>9124</v>
      </c>
      <c r="AK2517" s="48" t="s">
        <v>9125</v>
      </c>
      <c r="AM2517" s="48" t="s">
        <v>85</v>
      </c>
      <c r="AN2517" s="48" t="s">
        <v>9126</v>
      </c>
      <c r="AQ2517" s="123"/>
      <c r="AR2517" s="188"/>
      <c r="AS2517" s="180"/>
      <c r="AT2517" s="180"/>
      <c r="AU2517" s="180"/>
      <c r="AV2517" s="180"/>
      <c r="AW2517" s="180"/>
    </row>
    <row r="2518" spans="1:49" x14ac:dyDescent="0.2">
      <c r="A2518" s="92" t="s">
        <v>9379</v>
      </c>
      <c r="B2518" s="92" t="s">
        <v>9380</v>
      </c>
      <c r="C2518" s="117" t="s">
        <v>9119</v>
      </c>
      <c r="D2518" s="92" t="s">
        <v>561</v>
      </c>
      <c r="E2518" s="92" t="s">
        <v>9381</v>
      </c>
      <c r="F2518" s="92" t="s">
        <v>3945</v>
      </c>
      <c r="G2518" s="92" t="s">
        <v>557</v>
      </c>
      <c r="H2518" s="92" t="s">
        <v>9130</v>
      </c>
      <c r="I2518" s="118" t="s">
        <v>9382</v>
      </c>
      <c r="J2518" s="119">
        <v>26</v>
      </c>
      <c r="K2518" s="119">
        <v>100</v>
      </c>
      <c r="L2518" s="119">
        <f>K2518-U2518</f>
        <v>-1550</v>
      </c>
      <c r="N2518" s="48" t="s">
        <v>173</v>
      </c>
      <c r="P2518" s="119">
        <v>4200</v>
      </c>
      <c r="Q2518" s="119">
        <v>0</v>
      </c>
      <c r="R2518" s="119">
        <v>3120</v>
      </c>
      <c r="S2518" s="119">
        <f t="shared" si="289"/>
        <v>4200</v>
      </c>
      <c r="T2518" s="119">
        <f t="shared" si="290"/>
        <v>7320</v>
      </c>
      <c r="U2518" s="119">
        <v>1650</v>
      </c>
      <c r="V2518" s="119">
        <v>2520</v>
      </c>
      <c r="W2518" s="119">
        <v>3780</v>
      </c>
      <c r="X2518" s="119">
        <f t="shared" si="292"/>
        <v>3150</v>
      </c>
      <c r="Y2518" s="92" t="s">
        <v>12863</v>
      </c>
      <c r="Z2518" s="93">
        <v>1.0000000000000001E-5</v>
      </c>
      <c r="AA2518" s="121">
        <v>1.0000000000000001E-5</v>
      </c>
      <c r="AB2518" s="93">
        <f t="shared" si="291"/>
        <v>0</v>
      </c>
      <c r="AF2518" s="93" t="s">
        <v>9124</v>
      </c>
      <c r="AK2518" s="48" t="s">
        <v>9125</v>
      </c>
      <c r="AM2518" s="48" t="s">
        <v>85</v>
      </c>
      <c r="AN2518" s="48" t="s">
        <v>9126</v>
      </c>
      <c r="AQ2518" s="123"/>
      <c r="AR2518" s="188"/>
      <c r="AS2518" s="180"/>
      <c r="AT2518" s="180"/>
      <c r="AU2518" s="180"/>
      <c r="AV2518" s="180"/>
      <c r="AW2518" s="180"/>
    </row>
    <row r="2519" spans="1:49" x14ac:dyDescent="0.2">
      <c r="A2519" s="132" t="s">
        <v>15896</v>
      </c>
      <c r="B2519" s="129" t="s">
        <v>15897</v>
      </c>
      <c r="C2519" s="117" t="s">
        <v>9119</v>
      </c>
      <c r="D2519" s="92" t="s">
        <v>561</v>
      </c>
      <c r="E2519" s="92" t="s">
        <v>15898</v>
      </c>
      <c r="F2519" s="92" t="s">
        <v>3945</v>
      </c>
      <c r="G2519" s="92" t="s">
        <v>557</v>
      </c>
      <c r="H2519" s="92" t="s">
        <v>9205</v>
      </c>
      <c r="I2519" s="92" t="s">
        <v>15899</v>
      </c>
      <c r="J2519" s="119">
        <v>7</v>
      </c>
      <c r="K2519" s="119">
        <v>1</v>
      </c>
      <c r="N2519" s="48" t="s">
        <v>173</v>
      </c>
      <c r="O2519" s="48" t="s">
        <v>278</v>
      </c>
      <c r="P2519" s="119">
        <v>96</v>
      </c>
      <c r="Q2519" s="119">
        <v>0</v>
      </c>
      <c r="R2519" s="119">
        <v>0</v>
      </c>
      <c r="S2519" s="119">
        <f t="shared" si="289"/>
        <v>96</v>
      </c>
      <c r="T2519" s="119">
        <f t="shared" si="290"/>
        <v>96</v>
      </c>
      <c r="U2519" s="119">
        <v>0</v>
      </c>
      <c r="V2519" s="119">
        <v>0</v>
      </c>
      <c r="W2519" s="119">
        <v>0</v>
      </c>
      <c r="X2519" s="119">
        <f t="shared" si="292"/>
        <v>96</v>
      </c>
      <c r="Y2519" s="92" t="s">
        <v>12844</v>
      </c>
      <c r="Z2519" s="93">
        <v>1.0000000000000001E-5</v>
      </c>
      <c r="AA2519" s="121">
        <v>1.0000000000000001E-5</v>
      </c>
      <c r="AB2519" s="93">
        <f t="shared" si="291"/>
        <v>0</v>
      </c>
      <c r="AF2519" s="93" t="s">
        <v>9124</v>
      </c>
      <c r="AK2519" s="48" t="s">
        <v>15869</v>
      </c>
      <c r="AM2519" s="131" t="s">
        <v>85</v>
      </c>
      <c r="AN2519" s="131" t="s">
        <v>9126</v>
      </c>
      <c r="AQ2519" s="123"/>
      <c r="AR2519" s="188"/>
      <c r="AS2519" s="180"/>
      <c r="AT2519" s="180"/>
      <c r="AU2519" s="180"/>
      <c r="AV2519" s="180"/>
      <c r="AW2519" s="180"/>
    </row>
    <row r="2520" spans="1:49" x14ac:dyDescent="0.2">
      <c r="A2520" s="129" t="s">
        <v>15900</v>
      </c>
      <c r="B2520" s="129" t="s">
        <v>15901</v>
      </c>
      <c r="C2520" s="117" t="s">
        <v>9119</v>
      </c>
      <c r="D2520" s="92" t="s">
        <v>561</v>
      </c>
      <c r="E2520" s="92" t="s">
        <v>15902</v>
      </c>
      <c r="F2520" s="92" t="s">
        <v>3945</v>
      </c>
      <c r="G2520" s="92" t="s">
        <v>557</v>
      </c>
      <c r="H2520" s="92" t="s">
        <v>9130</v>
      </c>
      <c r="I2520" s="92" t="s">
        <v>15903</v>
      </c>
      <c r="J2520" s="119">
        <v>0</v>
      </c>
      <c r="K2520" s="119">
        <v>0</v>
      </c>
      <c r="N2520" s="48" t="s">
        <v>173</v>
      </c>
      <c r="O2520" s="48" t="s">
        <v>278</v>
      </c>
      <c r="P2520" s="119">
        <v>0</v>
      </c>
      <c r="Q2520" s="119">
        <v>0</v>
      </c>
      <c r="R2520" s="119">
        <v>0</v>
      </c>
      <c r="S2520" s="119">
        <f t="shared" si="289"/>
        <v>0</v>
      </c>
      <c r="T2520" s="119">
        <f t="shared" si="290"/>
        <v>0</v>
      </c>
      <c r="U2520" s="119">
        <v>0</v>
      </c>
      <c r="V2520" s="119">
        <v>0</v>
      </c>
      <c r="W2520" s="119">
        <v>0</v>
      </c>
      <c r="X2520" s="119">
        <f t="shared" si="292"/>
        <v>0</v>
      </c>
      <c r="Y2520" s="92" t="s">
        <v>12844</v>
      </c>
      <c r="Z2520" s="93">
        <v>1.0000000000000001E-5</v>
      </c>
      <c r="AA2520" s="121">
        <v>1.0000000000000001E-5</v>
      </c>
      <c r="AB2520" s="93">
        <f t="shared" si="291"/>
        <v>0</v>
      </c>
      <c r="AF2520" s="140" t="s">
        <v>9124</v>
      </c>
      <c r="AG2520" s="139"/>
      <c r="AH2520" s="139"/>
      <c r="AI2520" s="139"/>
      <c r="AJ2520" s="139"/>
      <c r="AK2520" s="139" t="s">
        <v>15869</v>
      </c>
      <c r="AL2520" s="139"/>
      <c r="AM2520" s="168" t="s">
        <v>85</v>
      </c>
      <c r="AN2520" s="131" t="s">
        <v>9126</v>
      </c>
      <c r="AQ2520" s="123"/>
      <c r="AR2520" s="188"/>
      <c r="AS2520" s="180"/>
      <c r="AT2520" s="180"/>
      <c r="AU2520" s="180"/>
      <c r="AV2520" s="180"/>
      <c r="AW2520" s="180"/>
    </row>
    <row r="2521" spans="1:49" x14ac:dyDescent="0.2">
      <c r="A2521" s="92" t="s">
        <v>9383</v>
      </c>
      <c r="B2521" s="92" t="s">
        <v>9384</v>
      </c>
      <c r="C2521" s="117" t="s">
        <v>9119</v>
      </c>
      <c r="D2521" s="92" t="s">
        <v>561</v>
      </c>
      <c r="E2521" s="92" t="s">
        <v>9385</v>
      </c>
      <c r="F2521" s="92" t="s">
        <v>3945</v>
      </c>
      <c r="G2521" s="92" t="s">
        <v>557</v>
      </c>
      <c r="H2521" s="92" t="s">
        <v>9130</v>
      </c>
      <c r="I2521" s="118" t="s">
        <v>9386</v>
      </c>
      <c r="J2521" s="119">
        <v>7</v>
      </c>
      <c r="K2521" s="119">
        <v>1</v>
      </c>
      <c r="L2521" s="119">
        <f>K2521-U2521</f>
        <v>-179</v>
      </c>
      <c r="N2521" s="48" t="s">
        <v>173</v>
      </c>
      <c r="P2521" s="119">
        <v>3916</v>
      </c>
      <c r="Q2521" s="119">
        <v>0</v>
      </c>
      <c r="R2521" s="119">
        <v>0</v>
      </c>
      <c r="S2521" s="119">
        <f t="shared" si="289"/>
        <v>3916</v>
      </c>
      <c r="T2521" s="119">
        <f t="shared" si="290"/>
        <v>3916</v>
      </c>
      <c r="U2521" s="119">
        <v>180</v>
      </c>
      <c r="V2521" s="119">
        <v>0</v>
      </c>
      <c r="W2521" s="119">
        <v>0</v>
      </c>
      <c r="X2521" s="119">
        <f t="shared" si="292"/>
        <v>3736</v>
      </c>
      <c r="Y2521" s="92" t="s">
        <v>12863</v>
      </c>
      <c r="Z2521" s="93">
        <v>1.0000000000000001E-5</v>
      </c>
      <c r="AA2521" s="121">
        <v>1.0000000000000001E-5</v>
      </c>
      <c r="AB2521" s="93">
        <f t="shared" si="291"/>
        <v>0</v>
      </c>
      <c r="AF2521" s="93" t="s">
        <v>9124</v>
      </c>
      <c r="AK2521" s="48" t="s">
        <v>9125</v>
      </c>
      <c r="AM2521" s="48" t="s">
        <v>85</v>
      </c>
      <c r="AN2521" s="48" t="s">
        <v>9126</v>
      </c>
      <c r="AQ2521" s="123"/>
      <c r="AR2521" s="188"/>
      <c r="AS2521" s="180"/>
      <c r="AT2521" s="180"/>
      <c r="AU2521" s="180"/>
      <c r="AV2521" s="180"/>
      <c r="AW2521" s="180"/>
    </row>
    <row r="2522" spans="1:49" x14ac:dyDescent="0.2">
      <c r="A2522" s="92" t="s">
        <v>9387</v>
      </c>
      <c r="B2522" s="92" t="s">
        <v>9388</v>
      </c>
      <c r="C2522" s="117" t="s">
        <v>9119</v>
      </c>
      <c r="D2522" s="92" t="s">
        <v>561</v>
      </c>
      <c r="E2522" s="92" t="s">
        <v>9389</v>
      </c>
      <c r="F2522" s="92" t="s">
        <v>3945</v>
      </c>
      <c r="G2522" s="92" t="s">
        <v>557</v>
      </c>
      <c r="H2522" s="92" t="s">
        <v>9130</v>
      </c>
      <c r="I2522" s="118" t="s">
        <v>9390</v>
      </c>
      <c r="J2522" s="119">
        <v>26</v>
      </c>
      <c r="K2522" s="119">
        <v>100</v>
      </c>
      <c r="L2522" s="119">
        <f>K2522-U2522</f>
        <v>-1100</v>
      </c>
      <c r="M2522" s="119">
        <v>0</v>
      </c>
      <c r="N2522" s="48" t="s">
        <v>173</v>
      </c>
      <c r="P2522" s="119">
        <v>3194</v>
      </c>
      <c r="Q2522" s="119">
        <v>414</v>
      </c>
      <c r="R2522" s="119">
        <v>2450</v>
      </c>
      <c r="S2522" s="119">
        <f t="shared" si="289"/>
        <v>3608</v>
      </c>
      <c r="T2522" s="119">
        <f t="shared" si="290"/>
        <v>6058</v>
      </c>
      <c r="U2522" s="119">
        <v>1200</v>
      </c>
      <c r="V2522" s="119">
        <v>0</v>
      </c>
      <c r="W2522" s="119">
        <v>0</v>
      </c>
      <c r="X2522" s="119">
        <f t="shared" si="292"/>
        <v>4858</v>
      </c>
      <c r="Y2522" s="92" t="s">
        <v>12863</v>
      </c>
      <c r="Z2522" s="93">
        <v>1.0000000000000001E-5</v>
      </c>
      <c r="AA2522" s="121">
        <v>1.0000000000000001E-5</v>
      </c>
      <c r="AB2522" s="93">
        <f t="shared" si="291"/>
        <v>0</v>
      </c>
      <c r="AF2522" s="93" t="s">
        <v>9124</v>
      </c>
      <c r="AK2522" s="48" t="s">
        <v>9125</v>
      </c>
      <c r="AM2522" s="48" t="s">
        <v>85</v>
      </c>
      <c r="AN2522" s="48" t="s">
        <v>9126</v>
      </c>
      <c r="AQ2522" s="123"/>
      <c r="AR2522" s="188"/>
      <c r="AS2522" s="180"/>
      <c r="AT2522" s="180"/>
      <c r="AU2522" s="180"/>
      <c r="AV2522" s="180"/>
      <c r="AW2522" s="180"/>
    </row>
    <row r="2523" spans="1:49" x14ac:dyDescent="0.2">
      <c r="A2523" s="92" t="s">
        <v>9391</v>
      </c>
      <c r="B2523" s="92" t="s">
        <v>9392</v>
      </c>
      <c r="C2523" s="117" t="s">
        <v>9119</v>
      </c>
      <c r="D2523" s="92" t="s">
        <v>561</v>
      </c>
      <c r="E2523" s="92" t="s">
        <v>9393</v>
      </c>
      <c r="F2523" s="92" t="s">
        <v>3945</v>
      </c>
      <c r="G2523" s="92" t="s">
        <v>557</v>
      </c>
      <c r="H2523" s="92" t="s">
        <v>9130</v>
      </c>
      <c r="I2523" s="118" t="s">
        <v>9394</v>
      </c>
      <c r="J2523" s="119">
        <v>7</v>
      </c>
      <c r="K2523" s="119">
        <v>1</v>
      </c>
      <c r="L2523" s="119">
        <f>K2523-U2523</f>
        <v>1</v>
      </c>
      <c r="M2523" s="92">
        <v>0</v>
      </c>
      <c r="N2523" s="48" t="s">
        <v>173</v>
      </c>
      <c r="P2523" s="119">
        <v>0</v>
      </c>
      <c r="Q2523" s="119">
        <v>0</v>
      </c>
      <c r="R2523" s="119">
        <v>0</v>
      </c>
      <c r="S2523" s="119">
        <f t="shared" si="289"/>
        <v>0</v>
      </c>
      <c r="T2523" s="119">
        <f t="shared" si="290"/>
        <v>0</v>
      </c>
      <c r="U2523" s="119">
        <v>0</v>
      </c>
      <c r="V2523" s="119">
        <v>0</v>
      </c>
      <c r="W2523" s="119">
        <v>0</v>
      </c>
      <c r="X2523" s="119">
        <f t="shared" si="292"/>
        <v>0</v>
      </c>
      <c r="Y2523" s="92" t="s">
        <v>12844</v>
      </c>
      <c r="Z2523" s="93">
        <v>1.0000000000000001E-5</v>
      </c>
      <c r="AA2523" s="121">
        <v>1.0000000000000001E-5</v>
      </c>
      <c r="AB2523" s="93">
        <f t="shared" si="291"/>
        <v>0</v>
      </c>
      <c r="AF2523" s="93" t="s">
        <v>9124</v>
      </c>
      <c r="AK2523" s="48" t="s">
        <v>9125</v>
      </c>
      <c r="AM2523" s="48" t="s">
        <v>85</v>
      </c>
      <c r="AN2523" s="48" t="s">
        <v>9126</v>
      </c>
      <c r="AQ2523" s="123"/>
      <c r="AR2523" s="188"/>
      <c r="AS2523" s="180"/>
      <c r="AT2523" s="180"/>
      <c r="AU2523" s="180"/>
      <c r="AV2523" s="180"/>
      <c r="AW2523" s="180"/>
    </row>
    <row r="2524" spans="1:49" x14ac:dyDescent="0.2">
      <c r="A2524" s="132" t="s">
        <v>15904</v>
      </c>
      <c r="B2524" s="132" t="s">
        <v>15905</v>
      </c>
      <c r="C2524" s="117" t="s">
        <v>9119</v>
      </c>
      <c r="D2524" s="118" t="s">
        <v>14859</v>
      </c>
      <c r="E2524" s="118" t="s">
        <v>15906</v>
      </c>
      <c r="F2524" s="118" t="s">
        <v>5501</v>
      </c>
      <c r="G2524" s="118" t="s">
        <v>12727</v>
      </c>
      <c r="H2524" s="118" t="s">
        <v>15907</v>
      </c>
      <c r="I2524" s="118" t="s">
        <v>15908</v>
      </c>
      <c r="J2524" s="119">
        <v>6</v>
      </c>
      <c r="K2524" s="119">
        <v>12</v>
      </c>
      <c r="L2524" s="118"/>
      <c r="M2524" s="118"/>
      <c r="N2524" s="139" t="s">
        <v>173</v>
      </c>
      <c r="O2524" s="48" t="s">
        <v>278</v>
      </c>
      <c r="P2524" s="119">
        <v>0</v>
      </c>
      <c r="Q2524" s="119">
        <v>0</v>
      </c>
      <c r="R2524" s="119">
        <v>0</v>
      </c>
      <c r="S2524" s="119">
        <f t="shared" si="289"/>
        <v>0</v>
      </c>
      <c r="T2524" s="119">
        <f t="shared" si="290"/>
        <v>0</v>
      </c>
      <c r="U2524" s="119">
        <v>0</v>
      </c>
      <c r="V2524" s="119">
        <v>0</v>
      </c>
      <c r="W2524" s="119">
        <v>0</v>
      </c>
      <c r="X2524" s="119">
        <f t="shared" si="292"/>
        <v>0</v>
      </c>
      <c r="Y2524" s="118" t="s">
        <v>12844</v>
      </c>
      <c r="Z2524" s="93">
        <v>1.0000000000000001E-5</v>
      </c>
      <c r="AA2524" s="121">
        <v>1.0000000000000001E-5</v>
      </c>
      <c r="AB2524" s="93">
        <f t="shared" si="291"/>
        <v>0</v>
      </c>
      <c r="AC2524" s="139"/>
      <c r="AD2524" s="140"/>
      <c r="AE2524" s="139"/>
      <c r="AF2524" s="140" t="s">
        <v>9124</v>
      </c>
      <c r="AG2524" s="139"/>
      <c r="AH2524" s="139"/>
      <c r="AI2524" s="139"/>
      <c r="AJ2524" s="139"/>
      <c r="AK2524" s="139" t="s">
        <v>15869</v>
      </c>
      <c r="AL2524" s="139"/>
      <c r="AM2524" s="168" t="s">
        <v>85</v>
      </c>
      <c r="AN2524" s="131" t="s">
        <v>9126</v>
      </c>
      <c r="AQ2524" s="123"/>
      <c r="AR2524" s="188"/>
      <c r="AS2524" s="180"/>
      <c r="AT2524" s="180"/>
      <c r="AU2524" s="180"/>
      <c r="AV2524" s="180"/>
      <c r="AW2524" s="180"/>
    </row>
    <row r="2525" spans="1:49" ht="30" x14ac:dyDescent="0.2">
      <c r="A2525" s="129" t="s">
        <v>15909</v>
      </c>
      <c r="B2525" s="129" t="s">
        <v>15910</v>
      </c>
      <c r="C2525" s="117" t="s">
        <v>9119</v>
      </c>
      <c r="E2525" s="92" t="s">
        <v>15911</v>
      </c>
      <c r="N2525" s="48" t="s">
        <v>173</v>
      </c>
      <c r="P2525" s="119">
        <v>0</v>
      </c>
      <c r="Q2525" s="119">
        <v>0</v>
      </c>
      <c r="R2525" s="119">
        <v>0</v>
      </c>
      <c r="S2525" s="119">
        <f t="shared" si="289"/>
        <v>0</v>
      </c>
      <c r="T2525" s="119">
        <f t="shared" si="290"/>
        <v>0</v>
      </c>
      <c r="U2525" s="119">
        <v>0</v>
      </c>
      <c r="V2525" s="119">
        <v>0</v>
      </c>
      <c r="W2525" s="119">
        <v>0</v>
      </c>
      <c r="X2525" s="119">
        <f t="shared" si="292"/>
        <v>0</v>
      </c>
      <c r="Y2525" s="92" t="s">
        <v>279</v>
      </c>
      <c r="Z2525" s="93">
        <v>1.0000000000000001E-5</v>
      </c>
      <c r="AA2525" s="121">
        <v>1.0000000000000001E-5</v>
      </c>
      <c r="AB2525" s="93">
        <f t="shared" si="291"/>
        <v>0</v>
      </c>
      <c r="AF2525" s="93" t="s">
        <v>9124</v>
      </c>
      <c r="AK2525" s="48" t="s">
        <v>15912</v>
      </c>
      <c r="AM2525" s="131" t="s">
        <v>85</v>
      </c>
      <c r="AN2525" s="131" t="s">
        <v>9126</v>
      </c>
      <c r="AQ2525" s="123"/>
      <c r="AR2525" s="188"/>
      <c r="AS2525" s="180"/>
      <c r="AT2525" s="180"/>
      <c r="AU2525" s="180"/>
      <c r="AV2525" s="180"/>
      <c r="AW2525" s="180"/>
    </row>
    <row r="2526" spans="1:49" x14ac:dyDescent="0.2">
      <c r="A2526" s="132" t="s">
        <v>15913</v>
      </c>
      <c r="B2526" s="129" t="s">
        <v>15914</v>
      </c>
      <c r="C2526" s="117" t="s">
        <v>9119</v>
      </c>
      <c r="D2526" s="92" t="s">
        <v>377</v>
      </c>
      <c r="E2526" s="92" t="s">
        <v>15915</v>
      </c>
      <c r="F2526" s="92" t="s">
        <v>3945</v>
      </c>
      <c r="N2526" s="48" t="s">
        <v>173</v>
      </c>
      <c r="O2526" s="48" t="s">
        <v>278</v>
      </c>
      <c r="P2526" s="119">
        <v>0</v>
      </c>
      <c r="Q2526" s="119">
        <v>0</v>
      </c>
      <c r="R2526" s="119">
        <v>0</v>
      </c>
      <c r="S2526" s="119">
        <f t="shared" si="289"/>
        <v>0</v>
      </c>
      <c r="T2526" s="119">
        <f t="shared" si="290"/>
        <v>0</v>
      </c>
      <c r="U2526" s="119">
        <v>0</v>
      </c>
      <c r="V2526" s="119">
        <v>0</v>
      </c>
      <c r="W2526" s="119">
        <v>0</v>
      </c>
      <c r="X2526" s="119">
        <f t="shared" si="292"/>
        <v>0</v>
      </c>
      <c r="Y2526" s="92" t="s">
        <v>12844</v>
      </c>
      <c r="Z2526" s="93">
        <v>1.0000000000000001E-5</v>
      </c>
      <c r="AA2526" s="121">
        <v>1.0000000000000001E-5</v>
      </c>
      <c r="AB2526" s="93">
        <f t="shared" si="291"/>
        <v>0</v>
      </c>
      <c r="AF2526" s="140" t="s">
        <v>9124</v>
      </c>
      <c r="AG2526" s="139"/>
      <c r="AH2526" s="139"/>
      <c r="AI2526" s="139"/>
      <c r="AJ2526" s="139"/>
      <c r="AK2526" s="139" t="s">
        <v>15869</v>
      </c>
      <c r="AL2526" s="139"/>
      <c r="AM2526" s="168" t="s">
        <v>85</v>
      </c>
      <c r="AN2526" s="131" t="s">
        <v>9126</v>
      </c>
      <c r="AQ2526" s="123"/>
      <c r="AR2526" s="188"/>
      <c r="AS2526" s="180"/>
      <c r="AT2526" s="180"/>
      <c r="AU2526" s="180"/>
      <c r="AV2526" s="180"/>
      <c r="AW2526" s="180"/>
    </row>
    <row r="2527" spans="1:49" ht="30" x14ac:dyDescent="0.2">
      <c r="A2527" s="92" t="s">
        <v>9395</v>
      </c>
      <c r="B2527" s="92" t="s">
        <v>9396</v>
      </c>
      <c r="C2527" s="117" t="s">
        <v>9119</v>
      </c>
      <c r="D2527" s="92" t="s">
        <v>2310</v>
      </c>
      <c r="E2527" s="92" t="s">
        <v>9397</v>
      </c>
      <c r="F2527" s="92" t="s">
        <v>8599</v>
      </c>
      <c r="G2527" s="92" t="s">
        <v>557</v>
      </c>
      <c r="H2527" s="92" t="s">
        <v>9398</v>
      </c>
      <c r="I2527" s="118" t="s">
        <v>9396</v>
      </c>
      <c r="J2527" s="119">
        <v>5</v>
      </c>
      <c r="K2527" s="119">
        <v>10000</v>
      </c>
      <c r="L2527" s="119">
        <f>K2527-U2527</f>
        <v>-1366</v>
      </c>
      <c r="N2527" s="48" t="s">
        <v>173</v>
      </c>
      <c r="P2527" s="119">
        <v>0</v>
      </c>
      <c r="Q2527" s="119">
        <v>0</v>
      </c>
      <c r="R2527" s="119">
        <v>0</v>
      </c>
      <c r="S2527" s="119">
        <f t="shared" si="289"/>
        <v>0</v>
      </c>
      <c r="T2527" s="119">
        <f t="shared" si="290"/>
        <v>0</v>
      </c>
      <c r="U2527" s="119">
        <v>11366</v>
      </c>
      <c r="V2527" s="119">
        <v>9720</v>
      </c>
      <c r="W2527" s="119">
        <v>9720</v>
      </c>
      <c r="X2527" s="119">
        <f t="shared" si="292"/>
        <v>-21086</v>
      </c>
      <c r="Y2527" s="92" t="s">
        <v>12848</v>
      </c>
      <c r="Z2527" s="93">
        <v>1.0000000000000001E-5</v>
      </c>
      <c r="AA2527" s="121">
        <v>1.0000000000000001E-5</v>
      </c>
      <c r="AB2527" s="93">
        <f t="shared" si="291"/>
        <v>0</v>
      </c>
      <c r="AF2527" s="93" t="s">
        <v>9124</v>
      </c>
      <c r="AK2527" s="48" t="s">
        <v>9125</v>
      </c>
      <c r="AM2527" s="48" t="s">
        <v>85</v>
      </c>
      <c r="AN2527" s="48" t="s">
        <v>9399</v>
      </c>
      <c r="AQ2527" s="123"/>
      <c r="AR2527" s="188"/>
      <c r="AS2527" s="180"/>
      <c r="AT2527" s="180"/>
      <c r="AU2527" s="180"/>
      <c r="AV2527" s="180"/>
      <c r="AW2527" s="180"/>
    </row>
    <row r="2528" spans="1:49" ht="30" x14ac:dyDescent="0.2">
      <c r="A2528" s="142" t="s">
        <v>15916</v>
      </c>
      <c r="B2528" s="92" t="s">
        <v>15917</v>
      </c>
      <c r="C2528" s="117" t="s">
        <v>9119</v>
      </c>
      <c r="D2528" s="92" t="s">
        <v>14046</v>
      </c>
      <c r="E2528" s="92" t="s">
        <v>15918</v>
      </c>
      <c r="F2528" s="92" t="s">
        <v>8599</v>
      </c>
      <c r="G2528" s="92" t="s">
        <v>557</v>
      </c>
      <c r="H2528" s="92" t="s">
        <v>9398</v>
      </c>
      <c r="I2528" s="92" t="s">
        <v>15917</v>
      </c>
      <c r="J2528" s="119">
        <v>4</v>
      </c>
      <c r="K2528" s="119">
        <v>1000</v>
      </c>
      <c r="N2528" s="48" t="s">
        <v>173</v>
      </c>
      <c r="O2528" s="48" t="s">
        <v>12932</v>
      </c>
      <c r="P2528" s="119">
        <v>0</v>
      </c>
      <c r="Q2528" s="119">
        <v>0</v>
      </c>
      <c r="R2528" s="119">
        <v>0</v>
      </c>
      <c r="S2528" s="119">
        <f t="shared" si="289"/>
        <v>0</v>
      </c>
      <c r="T2528" s="119">
        <f t="shared" si="290"/>
        <v>0</v>
      </c>
      <c r="U2528" s="119">
        <v>4539</v>
      </c>
      <c r="V2528" s="119">
        <v>3840</v>
      </c>
      <c r="W2528" s="119">
        <v>3840</v>
      </c>
      <c r="X2528" s="119">
        <f t="shared" si="292"/>
        <v>-8379</v>
      </c>
      <c r="Y2528" s="92" t="s">
        <v>12848</v>
      </c>
      <c r="Z2528" s="93">
        <v>1.0000000000000001E-5</v>
      </c>
      <c r="AA2528" s="121">
        <v>1.0000000000000001E-5</v>
      </c>
      <c r="AB2528" s="93">
        <f t="shared" si="291"/>
        <v>0</v>
      </c>
      <c r="AF2528" s="93" t="s">
        <v>9124</v>
      </c>
      <c r="AK2528" s="48" t="s">
        <v>15873</v>
      </c>
      <c r="AM2528" s="48" t="s">
        <v>85</v>
      </c>
      <c r="AN2528" s="48" t="s">
        <v>9399</v>
      </c>
      <c r="AQ2528" s="123"/>
      <c r="AR2528" s="188"/>
      <c r="AS2528" s="180"/>
      <c r="AT2528" s="180"/>
      <c r="AU2528" s="180"/>
      <c r="AV2528" s="180"/>
      <c r="AW2528" s="180"/>
    </row>
    <row r="2529" spans="1:49" ht="30" x14ac:dyDescent="0.2">
      <c r="A2529" s="92" t="s">
        <v>9400</v>
      </c>
      <c r="B2529" s="92" t="s">
        <v>9401</v>
      </c>
      <c r="C2529" s="117" t="s">
        <v>9119</v>
      </c>
      <c r="D2529" s="92" t="s">
        <v>2310</v>
      </c>
      <c r="E2529" s="92" t="s">
        <v>9402</v>
      </c>
      <c r="F2529" s="92" t="s">
        <v>8599</v>
      </c>
      <c r="G2529" s="92" t="s">
        <v>557</v>
      </c>
      <c r="H2529" s="92" t="s">
        <v>9398</v>
      </c>
      <c r="I2529" s="118" t="s">
        <v>9401</v>
      </c>
      <c r="J2529" s="119">
        <v>5</v>
      </c>
      <c r="K2529" s="119">
        <v>10000</v>
      </c>
      <c r="L2529" s="119">
        <f t="shared" ref="L2529:L2560" si="293">K2529-U2529</f>
        <v>3621</v>
      </c>
      <c r="M2529" s="119"/>
      <c r="N2529" s="48" t="s">
        <v>173</v>
      </c>
      <c r="P2529" s="119">
        <v>0</v>
      </c>
      <c r="Q2529" s="119">
        <v>0</v>
      </c>
      <c r="R2529" s="119">
        <v>0</v>
      </c>
      <c r="S2529" s="119">
        <f t="shared" si="289"/>
        <v>0</v>
      </c>
      <c r="T2529" s="119">
        <f t="shared" si="290"/>
        <v>0</v>
      </c>
      <c r="U2529" s="119">
        <v>6379</v>
      </c>
      <c r="V2529" s="119">
        <v>3840</v>
      </c>
      <c r="W2529" s="119">
        <v>0</v>
      </c>
      <c r="X2529" s="119">
        <f t="shared" si="292"/>
        <v>-10219</v>
      </c>
      <c r="Y2529" s="92" t="s">
        <v>12848</v>
      </c>
      <c r="Z2529" s="93">
        <v>1.0000000000000001E-5</v>
      </c>
      <c r="AA2529" s="121">
        <v>1.0000000000000001E-5</v>
      </c>
      <c r="AB2529" s="93">
        <f t="shared" si="291"/>
        <v>0</v>
      </c>
      <c r="AF2529" s="93" t="s">
        <v>9124</v>
      </c>
      <c r="AK2529" s="48" t="s">
        <v>9125</v>
      </c>
      <c r="AM2529" s="48" t="s">
        <v>85</v>
      </c>
      <c r="AN2529" s="48" t="s">
        <v>9399</v>
      </c>
      <c r="AQ2529" s="123"/>
      <c r="AR2529" s="188"/>
      <c r="AS2529" s="180"/>
      <c r="AT2529" s="180"/>
      <c r="AU2529" s="180"/>
      <c r="AV2529" s="180"/>
      <c r="AW2529" s="180"/>
    </row>
    <row r="2530" spans="1:49" ht="30" x14ac:dyDescent="0.2">
      <c r="A2530" s="92" t="s">
        <v>9403</v>
      </c>
      <c r="B2530" s="92" t="s">
        <v>9404</v>
      </c>
      <c r="C2530" s="117" t="s">
        <v>166</v>
      </c>
      <c r="D2530" s="92" t="s">
        <v>2310</v>
      </c>
      <c r="E2530" s="92" t="s">
        <v>9405</v>
      </c>
      <c r="F2530" s="92" t="s">
        <v>9406</v>
      </c>
      <c r="G2530" s="92" t="s">
        <v>9407</v>
      </c>
      <c r="H2530" s="92" t="s">
        <v>9408</v>
      </c>
      <c r="I2530" s="118" t="s">
        <v>15919</v>
      </c>
      <c r="J2530" s="119">
        <v>17</v>
      </c>
      <c r="K2530" s="119">
        <v>600</v>
      </c>
      <c r="L2530" s="119">
        <f t="shared" si="293"/>
        <v>550</v>
      </c>
      <c r="M2530" s="124">
        <v>7632</v>
      </c>
      <c r="N2530" s="48" t="s">
        <v>173</v>
      </c>
      <c r="P2530" s="119">
        <v>600</v>
      </c>
      <c r="Q2530" s="119">
        <v>600</v>
      </c>
      <c r="R2530" s="119">
        <v>0</v>
      </c>
      <c r="S2530" s="119">
        <f t="shared" si="289"/>
        <v>1200</v>
      </c>
      <c r="T2530" s="119">
        <f t="shared" si="290"/>
        <v>1200</v>
      </c>
      <c r="U2530" s="119">
        <v>50</v>
      </c>
      <c r="V2530" s="119">
        <v>0</v>
      </c>
      <c r="W2530" s="119">
        <v>0</v>
      </c>
      <c r="X2530" s="119">
        <f t="shared" si="292"/>
        <v>1150</v>
      </c>
      <c r="Y2530" s="92" t="s">
        <v>12863</v>
      </c>
      <c r="Z2530" s="93">
        <v>12.72</v>
      </c>
      <c r="AA2530" s="144">
        <v>12.72</v>
      </c>
      <c r="AB2530" s="93">
        <f t="shared" si="291"/>
        <v>0</v>
      </c>
      <c r="AE2530" s="48" t="s">
        <v>12949</v>
      </c>
      <c r="AM2530" s="48" t="s">
        <v>3846</v>
      </c>
      <c r="AN2530" s="48" t="s">
        <v>9410</v>
      </c>
      <c r="AQ2530" s="123"/>
      <c r="AR2530" s="179">
        <v>12.72</v>
      </c>
      <c r="AS2530" s="180" t="s">
        <v>15920</v>
      </c>
      <c r="AT2530" s="181">
        <v>600</v>
      </c>
      <c r="AU2530" s="181">
        <v>13</v>
      </c>
      <c r="AV2530" s="180" t="s">
        <v>15919</v>
      </c>
      <c r="AW2530" s="180"/>
    </row>
    <row r="2531" spans="1:49" ht="30" x14ac:dyDescent="0.2">
      <c r="A2531" s="92" t="s">
        <v>9411</v>
      </c>
      <c r="B2531" s="92" t="s">
        <v>9412</v>
      </c>
      <c r="C2531" s="117" t="s">
        <v>166</v>
      </c>
      <c r="D2531" s="92" t="s">
        <v>2310</v>
      </c>
      <c r="E2531" s="92" t="s">
        <v>9413</v>
      </c>
      <c r="F2531" s="92" t="s">
        <v>4284</v>
      </c>
      <c r="G2531" s="92" t="s">
        <v>3962</v>
      </c>
      <c r="H2531" s="92" t="s">
        <v>4476</v>
      </c>
      <c r="I2531" s="118" t="s">
        <v>9414</v>
      </c>
      <c r="J2531" s="119">
        <v>21</v>
      </c>
      <c r="K2531" s="119">
        <v>2000</v>
      </c>
      <c r="L2531" s="119">
        <f t="shared" si="293"/>
        <v>-3432</v>
      </c>
      <c r="N2531" s="48" t="s">
        <v>243</v>
      </c>
      <c r="P2531" s="119">
        <v>0</v>
      </c>
      <c r="Q2531" s="119">
        <v>0</v>
      </c>
      <c r="R2531" s="119">
        <v>0</v>
      </c>
      <c r="S2531" s="119">
        <f t="shared" si="289"/>
        <v>0</v>
      </c>
      <c r="T2531" s="119">
        <f t="shared" si="290"/>
        <v>0</v>
      </c>
      <c r="U2531" s="119">
        <v>5432</v>
      </c>
      <c r="V2531" s="119">
        <v>7212</v>
      </c>
      <c r="W2531" s="119">
        <v>6036</v>
      </c>
      <c r="X2531" s="119">
        <f t="shared" ref="X2531:X2577" si="294">P2531-(U2531+V2531)</f>
        <v>-12644</v>
      </c>
      <c r="Y2531" s="92" t="s">
        <v>12848</v>
      </c>
      <c r="Z2531" s="93">
        <v>0.74414000000000002</v>
      </c>
      <c r="AA2531" s="144">
        <v>0.74414000000000002</v>
      </c>
      <c r="AB2531" s="93">
        <f t="shared" si="291"/>
        <v>0</v>
      </c>
      <c r="AE2531" s="48" t="s">
        <v>12949</v>
      </c>
      <c r="AM2531" s="48" t="s">
        <v>3846</v>
      </c>
      <c r="AN2531" s="48" t="s">
        <v>9415</v>
      </c>
      <c r="AQ2531" s="123"/>
      <c r="AR2531" s="179">
        <v>0.74414000000000002</v>
      </c>
      <c r="AS2531" s="180" t="s">
        <v>15921</v>
      </c>
      <c r="AT2531" s="181">
        <v>2000</v>
      </c>
      <c r="AU2531" s="181">
        <v>21</v>
      </c>
      <c r="AV2531" s="180" t="s">
        <v>9414</v>
      </c>
      <c r="AW2531" s="180"/>
    </row>
    <row r="2532" spans="1:49" ht="30" x14ac:dyDescent="0.2">
      <c r="A2532" s="92" t="s">
        <v>9416</v>
      </c>
      <c r="B2532" s="92" t="s">
        <v>9417</v>
      </c>
      <c r="C2532" s="117" t="s">
        <v>166</v>
      </c>
      <c r="D2532" s="92" t="s">
        <v>2310</v>
      </c>
      <c r="E2532" s="92" t="s">
        <v>9418</v>
      </c>
      <c r="F2532" s="92" t="s">
        <v>4284</v>
      </c>
      <c r="G2532" s="92" t="s">
        <v>3962</v>
      </c>
      <c r="H2532" s="92" t="s">
        <v>3706</v>
      </c>
      <c r="I2532" s="118" t="s">
        <v>9419</v>
      </c>
      <c r="J2532" s="119">
        <v>28</v>
      </c>
      <c r="K2532" s="119">
        <v>10000</v>
      </c>
      <c r="L2532" s="119">
        <f t="shared" si="293"/>
        <v>6890</v>
      </c>
      <c r="M2532" s="119"/>
      <c r="N2532" s="48" t="s">
        <v>243</v>
      </c>
      <c r="P2532" s="119">
        <v>0</v>
      </c>
      <c r="Q2532" s="119">
        <v>0</v>
      </c>
      <c r="R2532" s="119">
        <v>0</v>
      </c>
      <c r="S2532" s="119">
        <f t="shared" si="289"/>
        <v>0</v>
      </c>
      <c r="T2532" s="119">
        <f t="shared" si="290"/>
        <v>0</v>
      </c>
      <c r="U2532" s="119">
        <v>3110</v>
      </c>
      <c r="V2532" s="119">
        <v>2159</v>
      </c>
      <c r="W2532" s="119">
        <v>1983</v>
      </c>
      <c r="X2532" s="119">
        <f t="shared" si="294"/>
        <v>-5269</v>
      </c>
      <c r="Y2532" s="92" t="s">
        <v>12848</v>
      </c>
      <c r="Z2532" s="93">
        <v>2.6009999999999998E-2</v>
      </c>
      <c r="AA2532" s="144">
        <v>2.6009999999999998E-2</v>
      </c>
      <c r="AB2532" s="93">
        <f t="shared" si="291"/>
        <v>0</v>
      </c>
      <c r="AE2532" s="48" t="s">
        <v>12949</v>
      </c>
      <c r="AM2532" s="48" t="s">
        <v>3846</v>
      </c>
      <c r="AN2532" s="48" t="s">
        <v>9415</v>
      </c>
      <c r="AQ2532" s="123"/>
      <c r="AR2532" s="179">
        <v>2.6009999999999998E-2</v>
      </c>
      <c r="AS2532" s="180" t="s">
        <v>15429</v>
      </c>
      <c r="AT2532" s="181">
        <v>3000</v>
      </c>
      <c r="AU2532" s="181">
        <v>17</v>
      </c>
      <c r="AV2532" s="180" t="s">
        <v>15922</v>
      </c>
      <c r="AW2532" s="180"/>
    </row>
    <row r="2533" spans="1:49" ht="30" x14ac:dyDescent="0.2">
      <c r="A2533" s="92" t="s">
        <v>9420</v>
      </c>
      <c r="B2533" s="92" t="s">
        <v>9421</v>
      </c>
      <c r="C2533" s="117" t="s">
        <v>166</v>
      </c>
      <c r="D2533" s="92" t="s">
        <v>2310</v>
      </c>
      <c r="E2533" s="92" t="s">
        <v>9422</v>
      </c>
      <c r="F2533" s="92" t="s">
        <v>4284</v>
      </c>
      <c r="G2533" s="92" t="s">
        <v>3962</v>
      </c>
      <c r="H2533" s="92" t="s">
        <v>4476</v>
      </c>
      <c r="I2533" s="118" t="s">
        <v>9423</v>
      </c>
      <c r="J2533" s="119">
        <v>21</v>
      </c>
      <c r="K2533" s="119">
        <v>2000</v>
      </c>
      <c r="L2533" s="119">
        <f t="shared" si="293"/>
        <v>-392</v>
      </c>
      <c r="N2533" s="48" t="s">
        <v>243</v>
      </c>
      <c r="P2533" s="119">
        <v>0</v>
      </c>
      <c r="Q2533" s="119">
        <v>0</v>
      </c>
      <c r="R2533" s="119">
        <v>0</v>
      </c>
      <c r="S2533" s="119">
        <f t="shared" si="289"/>
        <v>0</v>
      </c>
      <c r="T2533" s="119">
        <f t="shared" si="290"/>
        <v>0</v>
      </c>
      <c r="U2533" s="119">
        <v>2392</v>
      </c>
      <c r="V2533" s="119">
        <v>2796</v>
      </c>
      <c r="W2533" s="119">
        <v>2404</v>
      </c>
      <c r="X2533" s="119">
        <f t="shared" si="294"/>
        <v>-5188</v>
      </c>
      <c r="Y2533" s="92" t="s">
        <v>12848</v>
      </c>
      <c r="Z2533" s="93">
        <v>0.22489999999999999</v>
      </c>
      <c r="AA2533" s="144">
        <v>0.22489999999999999</v>
      </c>
      <c r="AB2533" s="93">
        <f t="shared" si="291"/>
        <v>0</v>
      </c>
      <c r="AE2533" s="48" t="s">
        <v>12949</v>
      </c>
      <c r="AM2533" s="48" t="s">
        <v>3846</v>
      </c>
      <c r="AN2533" s="48" t="s">
        <v>9415</v>
      </c>
      <c r="AQ2533" s="123"/>
      <c r="AR2533" s="179">
        <v>0.22489999999999999</v>
      </c>
      <c r="AS2533" s="180" t="s">
        <v>15921</v>
      </c>
      <c r="AT2533" s="181">
        <v>2000</v>
      </c>
      <c r="AU2533" s="181">
        <v>21</v>
      </c>
      <c r="AV2533" s="180" t="s">
        <v>9423</v>
      </c>
      <c r="AW2533" s="180"/>
    </row>
    <row r="2534" spans="1:49" ht="30" x14ac:dyDescent="0.2">
      <c r="A2534" s="92" t="s">
        <v>9424</v>
      </c>
      <c r="B2534" s="92" t="s">
        <v>9425</v>
      </c>
      <c r="C2534" s="117" t="s">
        <v>166</v>
      </c>
      <c r="D2534" s="92" t="s">
        <v>2310</v>
      </c>
      <c r="E2534" s="92" t="s">
        <v>9426</v>
      </c>
      <c r="F2534" s="92" t="s">
        <v>4284</v>
      </c>
      <c r="G2534" s="92" t="s">
        <v>3962</v>
      </c>
      <c r="H2534" s="92" t="s">
        <v>4476</v>
      </c>
      <c r="I2534" s="118" t="s">
        <v>9427</v>
      </c>
      <c r="J2534" s="119">
        <v>21</v>
      </c>
      <c r="K2534" s="119">
        <v>2000</v>
      </c>
      <c r="L2534" s="119">
        <f t="shared" si="293"/>
        <v>-59</v>
      </c>
      <c r="N2534" s="48" t="s">
        <v>243</v>
      </c>
      <c r="P2534" s="119">
        <v>0</v>
      </c>
      <c r="Q2534" s="119">
        <v>0</v>
      </c>
      <c r="R2534" s="119">
        <v>0</v>
      </c>
      <c r="S2534" s="119">
        <f t="shared" si="289"/>
        <v>0</v>
      </c>
      <c r="T2534" s="119">
        <f t="shared" si="290"/>
        <v>0</v>
      </c>
      <c r="U2534" s="119">
        <v>2059</v>
      </c>
      <c r="V2534" s="119">
        <v>2196</v>
      </c>
      <c r="W2534" s="119">
        <v>1966</v>
      </c>
      <c r="X2534" s="119">
        <f t="shared" si="294"/>
        <v>-4255</v>
      </c>
      <c r="Y2534" s="92" t="s">
        <v>12848</v>
      </c>
      <c r="Z2534" s="93">
        <v>0.39539999999999997</v>
      </c>
      <c r="AA2534" s="144">
        <v>0.39539999999999997</v>
      </c>
      <c r="AB2534" s="93">
        <f t="shared" si="291"/>
        <v>0</v>
      </c>
      <c r="AE2534" s="48" t="s">
        <v>12949</v>
      </c>
      <c r="AM2534" s="48" t="s">
        <v>3846</v>
      </c>
      <c r="AN2534" s="48" t="s">
        <v>9415</v>
      </c>
      <c r="AQ2534" s="123"/>
      <c r="AR2534" s="179">
        <v>0.39539999999999997</v>
      </c>
      <c r="AS2534" s="180" t="s">
        <v>15921</v>
      </c>
      <c r="AT2534" s="181">
        <v>2000</v>
      </c>
      <c r="AU2534" s="181">
        <v>21</v>
      </c>
      <c r="AV2534" s="180" t="s">
        <v>9427</v>
      </c>
      <c r="AW2534" s="180"/>
    </row>
    <row r="2535" spans="1:49" ht="30" x14ac:dyDescent="0.2">
      <c r="A2535" s="92" t="s">
        <v>9428</v>
      </c>
      <c r="B2535" s="92" t="s">
        <v>9429</v>
      </c>
      <c r="C2535" s="117" t="s">
        <v>166</v>
      </c>
      <c r="D2535" s="92" t="s">
        <v>2310</v>
      </c>
      <c r="E2535" s="92" t="s">
        <v>9430</v>
      </c>
      <c r="F2535" s="92" t="s">
        <v>4284</v>
      </c>
      <c r="G2535" s="92" t="s">
        <v>3962</v>
      </c>
      <c r="H2535" s="92" t="s">
        <v>4476</v>
      </c>
      <c r="I2535" s="118" t="s">
        <v>9431</v>
      </c>
      <c r="J2535" s="119">
        <v>21</v>
      </c>
      <c r="K2535" s="119">
        <v>2000</v>
      </c>
      <c r="L2535" s="119">
        <f t="shared" si="293"/>
        <v>1545</v>
      </c>
      <c r="M2535" s="119"/>
      <c r="N2535" s="48" t="s">
        <v>243</v>
      </c>
      <c r="P2535" s="119">
        <v>0</v>
      </c>
      <c r="Q2535" s="119">
        <v>0</v>
      </c>
      <c r="R2535" s="119">
        <v>0</v>
      </c>
      <c r="S2535" s="119">
        <f t="shared" si="289"/>
        <v>0</v>
      </c>
      <c r="T2535" s="119">
        <f t="shared" si="290"/>
        <v>0</v>
      </c>
      <c r="U2535" s="119">
        <v>455</v>
      </c>
      <c r="V2535" s="119">
        <v>474</v>
      </c>
      <c r="W2535" s="119">
        <v>428</v>
      </c>
      <c r="X2535" s="119">
        <f t="shared" si="294"/>
        <v>-929</v>
      </c>
      <c r="Y2535" s="92" t="s">
        <v>12848</v>
      </c>
      <c r="Z2535" s="93">
        <v>0.3196</v>
      </c>
      <c r="AA2535" s="144">
        <v>0.3196</v>
      </c>
      <c r="AB2535" s="93">
        <f t="shared" si="291"/>
        <v>0</v>
      </c>
      <c r="AE2535" s="48" t="s">
        <v>12949</v>
      </c>
      <c r="AM2535" s="48" t="s">
        <v>3846</v>
      </c>
      <c r="AN2535" s="48" t="s">
        <v>9415</v>
      </c>
      <c r="AQ2535" s="123"/>
      <c r="AR2535" s="179">
        <v>0.3196</v>
      </c>
      <c r="AS2535" s="180" t="s">
        <v>15921</v>
      </c>
      <c r="AT2535" s="181">
        <v>2000</v>
      </c>
      <c r="AU2535" s="181">
        <v>21</v>
      </c>
      <c r="AV2535" s="180" t="s">
        <v>9431</v>
      </c>
      <c r="AW2535" s="180"/>
    </row>
    <row r="2536" spans="1:49" ht="30" x14ac:dyDescent="0.2">
      <c r="A2536" s="92" t="s">
        <v>9432</v>
      </c>
      <c r="B2536" s="92" t="s">
        <v>9433</v>
      </c>
      <c r="C2536" s="117" t="s">
        <v>166</v>
      </c>
      <c r="D2536" s="92" t="s">
        <v>2310</v>
      </c>
      <c r="E2536" s="92" t="s">
        <v>9434</v>
      </c>
      <c r="F2536" s="92" t="s">
        <v>4284</v>
      </c>
      <c r="G2536" s="92" t="s">
        <v>3962</v>
      </c>
      <c r="H2536" s="92" t="s">
        <v>4360</v>
      </c>
      <c r="I2536" s="118" t="s">
        <v>9435</v>
      </c>
      <c r="J2536" s="119">
        <v>31</v>
      </c>
      <c r="K2536" s="119">
        <v>10000</v>
      </c>
      <c r="L2536" s="119">
        <f t="shared" si="293"/>
        <v>8510</v>
      </c>
      <c r="M2536" s="119"/>
      <c r="N2536" s="48" t="s">
        <v>243</v>
      </c>
      <c r="P2536" s="119">
        <v>0</v>
      </c>
      <c r="Q2536" s="119">
        <v>0</v>
      </c>
      <c r="R2536" s="119">
        <v>0</v>
      </c>
      <c r="S2536" s="119">
        <f t="shared" si="289"/>
        <v>0</v>
      </c>
      <c r="T2536" s="119">
        <f t="shared" si="290"/>
        <v>0</v>
      </c>
      <c r="U2536" s="119">
        <v>1490</v>
      </c>
      <c r="V2536" s="119">
        <v>1629</v>
      </c>
      <c r="W2536" s="119">
        <v>1439</v>
      </c>
      <c r="X2536" s="119">
        <f t="shared" si="294"/>
        <v>-3119</v>
      </c>
      <c r="Y2536" s="92" t="s">
        <v>12848</v>
      </c>
      <c r="Z2536" s="93">
        <v>0.14124999999999999</v>
      </c>
      <c r="AA2536" s="144">
        <v>0.14124999999999999</v>
      </c>
      <c r="AB2536" s="93">
        <f t="shared" si="291"/>
        <v>0</v>
      </c>
      <c r="AE2536" s="48" t="s">
        <v>12949</v>
      </c>
      <c r="AM2536" s="48" t="s">
        <v>3846</v>
      </c>
      <c r="AN2536" s="48" t="s">
        <v>9415</v>
      </c>
      <c r="AQ2536" s="123"/>
      <c r="AR2536" s="179">
        <v>0.14124999999999999</v>
      </c>
      <c r="AS2536" s="180" t="s">
        <v>15401</v>
      </c>
      <c r="AT2536" s="181">
        <v>10000</v>
      </c>
      <c r="AU2536" s="181">
        <v>30</v>
      </c>
      <c r="AV2536" s="180" t="s">
        <v>15923</v>
      </c>
      <c r="AW2536" s="180"/>
    </row>
    <row r="2537" spans="1:49" ht="30" x14ac:dyDescent="0.2">
      <c r="A2537" s="92" t="s">
        <v>9436</v>
      </c>
      <c r="B2537" s="92" t="s">
        <v>9437</v>
      </c>
      <c r="C2537" s="117" t="s">
        <v>166</v>
      </c>
      <c r="D2537" s="92" t="s">
        <v>2310</v>
      </c>
      <c r="E2537" s="92" t="s">
        <v>9438</v>
      </c>
      <c r="F2537" s="92" t="s">
        <v>4284</v>
      </c>
      <c r="G2537" s="92" t="s">
        <v>3962</v>
      </c>
      <c r="H2537" s="92" t="s">
        <v>4299</v>
      </c>
      <c r="I2537" s="118" t="s">
        <v>9439</v>
      </c>
      <c r="J2537" s="119">
        <v>19</v>
      </c>
      <c r="K2537" s="119">
        <v>4000</v>
      </c>
      <c r="L2537" s="119">
        <f t="shared" si="293"/>
        <v>1970</v>
      </c>
      <c r="M2537" s="119"/>
      <c r="N2537" s="48" t="s">
        <v>243</v>
      </c>
      <c r="P2537" s="119">
        <v>0</v>
      </c>
      <c r="Q2537" s="119">
        <v>0</v>
      </c>
      <c r="R2537" s="119">
        <v>0</v>
      </c>
      <c r="S2537" s="119">
        <f t="shared" si="289"/>
        <v>0</v>
      </c>
      <c r="T2537" s="119">
        <f t="shared" si="290"/>
        <v>0</v>
      </c>
      <c r="U2537" s="119">
        <v>2030</v>
      </c>
      <c r="V2537" s="119">
        <v>2724</v>
      </c>
      <c r="W2537" s="119">
        <v>2228</v>
      </c>
      <c r="X2537" s="119">
        <f t="shared" si="294"/>
        <v>-4754</v>
      </c>
      <c r="Y2537" s="92" t="s">
        <v>12848</v>
      </c>
      <c r="Z2537" s="93">
        <v>0.33462999999999998</v>
      </c>
      <c r="AA2537" s="144">
        <v>0.33462999999999998</v>
      </c>
      <c r="AB2537" s="93">
        <f t="shared" si="291"/>
        <v>0</v>
      </c>
      <c r="AE2537" s="48" t="s">
        <v>12949</v>
      </c>
      <c r="AM2537" s="48" t="s">
        <v>3846</v>
      </c>
      <c r="AN2537" s="48" t="s">
        <v>9415</v>
      </c>
      <c r="AQ2537" s="123"/>
      <c r="AR2537" s="179">
        <v>0.33462999999999998</v>
      </c>
      <c r="AS2537" s="180" t="s">
        <v>15315</v>
      </c>
      <c r="AT2537" s="181">
        <v>4000</v>
      </c>
      <c r="AU2537" s="181">
        <v>19</v>
      </c>
      <c r="AV2537" s="180" t="s">
        <v>9439</v>
      </c>
      <c r="AW2537" s="180"/>
    </row>
    <row r="2538" spans="1:49" ht="30" x14ac:dyDescent="0.2">
      <c r="A2538" s="92" t="s">
        <v>9440</v>
      </c>
      <c r="B2538" s="92" t="s">
        <v>9441</v>
      </c>
      <c r="C2538" s="117" t="s">
        <v>166</v>
      </c>
      <c r="D2538" s="92" t="s">
        <v>2310</v>
      </c>
      <c r="E2538" s="92" t="s">
        <v>9442</v>
      </c>
      <c r="F2538" s="92" t="s">
        <v>4284</v>
      </c>
      <c r="G2538" s="92" t="s">
        <v>3962</v>
      </c>
      <c r="H2538" s="92" t="s">
        <v>3706</v>
      </c>
      <c r="I2538" s="118" t="s">
        <v>9443</v>
      </c>
      <c r="J2538" s="119">
        <v>29</v>
      </c>
      <c r="K2538" s="119">
        <v>5000</v>
      </c>
      <c r="L2538" s="119">
        <f t="shared" si="293"/>
        <v>-3818</v>
      </c>
      <c r="N2538" s="48" t="s">
        <v>243</v>
      </c>
      <c r="P2538" s="119">
        <v>0</v>
      </c>
      <c r="Q2538" s="119">
        <v>0</v>
      </c>
      <c r="R2538" s="119">
        <v>0</v>
      </c>
      <c r="S2538" s="119">
        <f t="shared" si="289"/>
        <v>0</v>
      </c>
      <c r="T2538" s="119">
        <f t="shared" si="290"/>
        <v>0</v>
      </c>
      <c r="U2538" s="119">
        <v>8818</v>
      </c>
      <c r="V2538" s="119">
        <v>11019</v>
      </c>
      <c r="W2538" s="119">
        <v>9371</v>
      </c>
      <c r="X2538" s="119">
        <f t="shared" si="294"/>
        <v>-19837</v>
      </c>
      <c r="Y2538" s="92" t="s">
        <v>12848</v>
      </c>
      <c r="Z2538" s="93">
        <v>9.5000000000000001E-2</v>
      </c>
      <c r="AA2538" s="144">
        <v>9.5000000000000001E-2</v>
      </c>
      <c r="AB2538" s="93">
        <f t="shared" si="291"/>
        <v>0</v>
      </c>
      <c r="AE2538" s="48" t="s">
        <v>12949</v>
      </c>
      <c r="AM2538" s="48" t="s">
        <v>3846</v>
      </c>
      <c r="AN2538" s="48" t="s">
        <v>9415</v>
      </c>
      <c r="AQ2538" s="123"/>
      <c r="AR2538" s="179">
        <v>9.5000000000000001E-2</v>
      </c>
      <c r="AS2538" s="180" t="s">
        <v>15295</v>
      </c>
      <c r="AT2538" s="181">
        <v>10000</v>
      </c>
      <c r="AU2538" s="181">
        <v>29</v>
      </c>
      <c r="AV2538" s="180" t="s">
        <v>9443</v>
      </c>
      <c r="AW2538" s="180"/>
    </row>
    <row r="2539" spans="1:49" ht="30" x14ac:dyDescent="0.2">
      <c r="A2539" s="92" t="s">
        <v>9444</v>
      </c>
      <c r="B2539" s="92" t="s">
        <v>9445</v>
      </c>
      <c r="C2539" s="117" t="s">
        <v>166</v>
      </c>
      <c r="D2539" s="92" t="s">
        <v>2310</v>
      </c>
      <c r="E2539" s="92" t="s">
        <v>9446</v>
      </c>
      <c r="F2539" s="92" t="s">
        <v>4284</v>
      </c>
      <c r="G2539" s="92" t="s">
        <v>3962</v>
      </c>
      <c r="H2539" s="92" t="s">
        <v>3706</v>
      </c>
      <c r="I2539" s="118" t="s">
        <v>4721</v>
      </c>
      <c r="J2539" s="119">
        <v>29</v>
      </c>
      <c r="K2539" s="119">
        <v>50000</v>
      </c>
      <c r="L2539" s="119">
        <f t="shared" si="293"/>
        <v>49510</v>
      </c>
      <c r="M2539" s="119"/>
      <c r="N2539" s="48" t="s">
        <v>243</v>
      </c>
      <c r="P2539" s="119">
        <v>0</v>
      </c>
      <c r="Q2539" s="119">
        <v>0</v>
      </c>
      <c r="R2539" s="119">
        <v>0</v>
      </c>
      <c r="S2539" s="119">
        <f t="shared" si="289"/>
        <v>0</v>
      </c>
      <c r="T2539" s="119">
        <f t="shared" si="290"/>
        <v>0</v>
      </c>
      <c r="U2539" s="119">
        <v>490</v>
      </c>
      <c r="V2539" s="119">
        <v>612</v>
      </c>
      <c r="W2539" s="119">
        <v>514</v>
      </c>
      <c r="X2539" s="119">
        <f t="shared" si="294"/>
        <v>-1102</v>
      </c>
      <c r="Y2539" s="92" t="s">
        <v>12848</v>
      </c>
      <c r="Z2539" s="93">
        <v>3.5999999999999999E-3</v>
      </c>
      <c r="AA2539" s="144">
        <v>3.5999999999999999E-3</v>
      </c>
      <c r="AB2539" s="93">
        <f t="shared" si="291"/>
        <v>0</v>
      </c>
      <c r="AE2539" s="48" t="s">
        <v>12949</v>
      </c>
      <c r="AM2539" s="48" t="s">
        <v>3846</v>
      </c>
      <c r="AN2539" s="48" t="s">
        <v>9415</v>
      </c>
      <c r="AQ2539" s="123"/>
      <c r="AR2539" s="179">
        <v>3.5999999999999999E-3</v>
      </c>
      <c r="AS2539" s="180" t="s">
        <v>15295</v>
      </c>
      <c r="AT2539" s="181">
        <v>50000</v>
      </c>
      <c r="AU2539" s="181">
        <v>29</v>
      </c>
      <c r="AV2539" s="180" t="s">
        <v>4721</v>
      </c>
      <c r="AW2539" s="180"/>
    </row>
    <row r="2540" spans="1:49" ht="30" x14ac:dyDescent="0.2">
      <c r="A2540" s="92" t="s">
        <v>9447</v>
      </c>
      <c r="B2540" s="92" t="s">
        <v>9448</v>
      </c>
      <c r="C2540" s="117" t="s">
        <v>166</v>
      </c>
      <c r="D2540" s="92" t="s">
        <v>2310</v>
      </c>
      <c r="E2540" s="92" t="s">
        <v>9449</v>
      </c>
      <c r="F2540" s="92" t="s">
        <v>4284</v>
      </c>
      <c r="G2540" s="92" t="s">
        <v>3962</v>
      </c>
      <c r="H2540" s="92" t="s">
        <v>4476</v>
      </c>
      <c r="I2540" s="118" t="s">
        <v>9450</v>
      </c>
      <c r="J2540" s="119">
        <v>21</v>
      </c>
      <c r="K2540" s="119">
        <v>2000</v>
      </c>
      <c r="L2540" s="119">
        <f t="shared" si="293"/>
        <v>320</v>
      </c>
      <c r="M2540" s="119"/>
      <c r="N2540" s="48" t="s">
        <v>243</v>
      </c>
      <c r="P2540" s="119">
        <v>2000</v>
      </c>
      <c r="Q2540" s="119">
        <v>2000</v>
      </c>
      <c r="R2540" s="119">
        <v>0</v>
      </c>
      <c r="S2540" s="119">
        <f t="shared" si="289"/>
        <v>4000</v>
      </c>
      <c r="T2540" s="119">
        <f t="shared" si="290"/>
        <v>4000</v>
      </c>
      <c r="U2540" s="119">
        <v>1680</v>
      </c>
      <c r="V2540" s="119">
        <v>1344</v>
      </c>
      <c r="W2540" s="119">
        <v>1368</v>
      </c>
      <c r="X2540" s="119">
        <f t="shared" si="294"/>
        <v>-1024</v>
      </c>
      <c r="Y2540" s="92" t="s">
        <v>12848</v>
      </c>
      <c r="Z2540" s="93">
        <v>9.776E-2</v>
      </c>
      <c r="AA2540" s="144">
        <v>9.776E-2</v>
      </c>
      <c r="AB2540" s="93">
        <f t="shared" si="291"/>
        <v>0</v>
      </c>
      <c r="AE2540" s="48" t="s">
        <v>12949</v>
      </c>
      <c r="AM2540" s="48" t="s">
        <v>3846</v>
      </c>
      <c r="AN2540" s="48" t="s">
        <v>9415</v>
      </c>
      <c r="AQ2540" s="123"/>
      <c r="AR2540" s="179">
        <v>9.776E-2</v>
      </c>
      <c r="AS2540" s="180" t="s">
        <v>15921</v>
      </c>
      <c r="AT2540" s="181">
        <v>2000</v>
      </c>
      <c r="AU2540" s="181">
        <v>21</v>
      </c>
      <c r="AV2540" s="180" t="s">
        <v>9450</v>
      </c>
      <c r="AW2540" s="180"/>
    </row>
    <row r="2541" spans="1:49" ht="30" x14ac:dyDescent="0.2">
      <c r="A2541" s="92" t="s">
        <v>9451</v>
      </c>
      <c r="B2541" s="92" t="s">
        <v>9452</v>
      </c>
      <c r="C2541" s="117" t="s">
        <v>166</v>
      </c>
      <c r="D2541" s="92" t="s">
        <v>437</v>
      </c>
      <c r="E2541" s="92" t="s">
        <v>9453</v>
      </c>
      <c r="F2541" s="92" t="s">
        <v>4284</v>
      </c>
      <c r="G2541" s="92" t="s">
        <v>3962</v>
      </c>
      <c r="H2541" s="92" t="s">
        <v>4285</v>
      </c>
      <c r="I2541" s="118" t="s">
        <v>9454</v>
      </c>
      <c r="J2541" s="119">
        <v>11</v>
      </c>
      <c r="K2541" s="119">
        <v>4000</v>
      </c>
      <c r="L2541" s="119">
        <f t="shared" si="293"/>
        <v>-13226</v>
      </c>
      <c r="N2541" s="48" t="s">
        <v>243</v>
      </c>
      <c r="P2541" s="119">
        <v>12000</v>
      </c>
      <c r="Q2541" s="119">
        <v>12000</v>
      </c>
      <c r="R2541" s="119">
        <v>0</v>
      </c>
      <c r="S2541" s="119">
        <f t="shared" si="289"/>
        <v>24000</v>
      </c>
      <c r="T2541" s="119">
        <f t="shared" si="290"/>
        <v>24000</v>
      </c>
      <c r="U2541" s="119">
        <v>17226</v>
      </c>
      <c r="V2541" s="119">
        <v>21735</v>
      </c>
      <c r="W2541" s="119">
        <v>18201</v>
      </c>
      <c r="X2541" s="119">
        <f t="shared" si="294"/>
        <v>-26961</v>
      </c>
      <c r="Y2541" s="92" t="s">
        <v>12848</v>
      </c>
      <c r="Z2541" s="93">
        <v>1.34E-2</v>
      </c>
      <c r="AA2541" s="144">
        <v>1.34E-2</v>
      </c>
      <c r="AB2541" s="93">
        <f t="shared" si="291"/>
        <v>0</v>
      </c>
      <c r="AE2541" s="48" t="s">
        <v>12949</v>
      </c>
      <c r="AM2541" s="48" t="s">
        <v>3846</v>
      </c>
      <c r="AN2541" s="48" t="s">
        <v>9415</v>
      </c>
      <c r="AQ2541" s="123"/>
      <c r="AR2541" s="179">
        <v>1.34E-2</v>
      </c>
      <c r="AS2541" s="180" t="s">
        <v>15295</v>
      </c>
      <c r="AT2541" s="181">
        <v>20000</v>
      </c>
      <c r="AU2541" s="181">
        <v>29</v>
      </c>
      <c r="AV2541" s="180" t="s">
        <v>15924</v>
      </c>
      <c r="AW2541" s="180"/>
    </row>
    <row r="2542" spans="1:49" ht="30" x14ac:dyDescent="0.2">
      <c r="A2542" s="92" t="s">
        <v>9455</v>
      </c>
      <c r="B2542" s="92" t="s">
        <v>9456</v>
      </c>
      <c r="C2542" s="117" t="s">
        <v>166</v>
      </c>
      <c r="D2542" s="92" t="s">
        <v>2310</v>
      </c>
      <c r="E2542" s="92" t="s">
        <v>9457</v>
      </c>
      <c r="F2542" s="92" t="s">
        <v>4284</v>
      </c>
      <c r="G2542" s="92" t="s">
        <v>3962</v>
      </c>
      <c r="H2542" s="92" t="s">
        <v>4270</v>
      </c>
      <c r="I2542" s="118" t="s">
        <v>9458</v>
      </c>
      <c r="J2542" s="119">
        <v>13</v>
      </c>
      <c r="K2542" s="119">
        <v>400</v>
      </c>
      <c r="L2542" s="119">
        <f t="shared" si="293"/>
        <v>-3392</v>
      </c>
      <c r="N2542" s="48" t="s">
        <v>243</v>
      </c>
      <c r="P2542" s="119">
        <v>0</v>
      </c>
      <c r="Q2542" s="119">
        <v>0</v>
      </c>
      <c r="R2542" s="119">
        <v>0</v>
      </c>
      <c r="S2542" s="119">
        <f t="shared" si="289"/>
        <v>0</v>
      </c>
      <c r="T2542" s="119">
        <f t="shared" si="290"/>
        <v>0</v>
      </c>
      <c r="U2542" s="119">
        <v>3792</v>
      </c>
      <c r="V2542" s="119">
        <v>3518</v>
      </c>
      <c r="W2542" s="119">
        <v>3190</v>
      </c>
      <c r="X2542" s="119">
        <f t="shared" si="294"/>
        <v>-7310</v>
      </c>
      <c r="Y2542" s="92" t="s">
        <v>12848</v>
      </c>
      <c r="Z2542" s="93">
        <v>0.73199999999999998</v>
      </c>
      <c r="AA2542" s="144">
        <v>0.73199999999999998</v>
      </c>
      <c r="AB2542" s="93">
        <f t="shared" si="291"/>
        <v>0</v>
      </c>
      <c r="AE2542" s="48" t="s">
        <v>12949</v>
      </c>
      <c r="AM2542" s="48" t="s">
        <v>3846</v>
      </c>
      <c r="AN2542" s="48" t="s">
        <v>9415</v>
      </c>
      <c r="AQ2542" s="123"/>
      <c r="AR2542" s="179">
        <v>0.73199999999999998</v>
      </c>
      <c r="AS2542" s="180" t="s">
        <v>15279</v>
      </c>
      <c r="AT2542" s="181">
        <v>400</v>
      </c>
      <c r="AU2542" s="181">
        <v>13</v>
      </c>
      <c r="AV2542" s="180" t="s">
        <v>9458</v>
      </c>
      <c r="AW2542" s="180"/>
    </row>
    <row r="2543" spans="1:49" ht="30" x14ac:dyDescent="0.2">
      <c r="A2543" s="92" t="s">
        <v>9459</v>
      </c>
      <c r="B2543" s="92" t="s">
        <v>9460</v>
      </c>
      <c r="C2543" s="117" t="s">
        <v>166</v>
      </c>
      <c r="D2543" s="92" t="s">
        <v>2310</v>
      </c>
      <c r="E2543" s="92" t="s">
        <v>9461</v>
      </c>
      <c r="F2543" s="92" t="s">
        <v>4284</v>
      </c>
      <c r="G2543" s="92" t="s">
        <v>3962</v>
      </c>
      <c r="H2543" s="92" t="s">
        <v>4377</v>
      </c>
      <c r="I2543" s="118" t="s">
        <v>9462</v>
      </c>
      <c r="J2543" s="119">
        <v>17</v>
      </c>
      <c r="K2543" s="119">
        <v>1500</v>
      </c>
      <c r="L2543" s="119">
        <f t="shared" si="293"/>
        <v>-11471</v>
      </c>
      <c r="N2543" s="48" t="s">
        <v>243</v>
      </c>
      <c r="P2543" s="119">
        <v>0</v>
      </c>
      <c r="Q2543" s="119">
        <v>0</v>
      </c>
      <c r="R2543" s="119">
        <v>0</v>
      </c>
      <c r="S2543" s="119">
        <f t="shared" si="289"/>
        <v>0</v>
      </c>
      <c r="T2543" s="119">
        <f t="shared" si="290"/>
        <v>0</v>
      </c>
      <c r="U2543" s="119">
        <v>12971</v>
      </c>
      <c r="V2543" s="119">
        <v>8973</v>
      </c>
      <c r="W2543" s="119">
        <v>8243</v>
      </c>
      <c r="X2543" s="119">
        <f t="shared" si="294"/>
        <v>-21944</v>
      </c>
      <c r="Y2543" s="92" t="s">
        <v>12848</v>
      </c>
      <c r="Z2543" s="93">
        <v>1.2635000000000001</v>
      </c>
      <c r="AA2543" s="144">
        <v>1.2635000000000001</v>
      </c>
      <c r="AB2543" s="93">
        <f t="shared" si="291"/>
        <v>0</v>
      </c>
      <c r="AE2543" s="48" t="s">
        <v>12949</v>
      </c>
      <c r="AM2543" s="48" t="s">
        <v>3846</v>
      </c>
      <c r="AN2543" s="48" t="s">
        <v>9415</v>
      </c>
      <c r="AQ2543" s="123"/>
      <c r="AR2543" s="179">
        <v>1.2635000000000001</v>
      </c>
      <c r="AS2543" s="180" t="s">
        <v>15419</v>
      </c>
      <c r="AT2543" s="181">
        <v>1500</v>
      </c>
      <c r="AU2543" s="181">
        <v>17</v>
      </c>
      <c r="AV2543" s="180" t="s">
        <v>9462</v>
      </c>
      <c r="AW2543" s="180"/>
    </row>
    <row r="2544" spans="1:49" ht="30" x14ac:dyDescent="0.2">
      <c r="A2544" s="92" t="s">
        <v>9463</v>
      </c>
      <c r="B2544" s="92" t="s">
        <v>9464</v>
      </c>
      <c r="C2544" s="117" t="s">
        <v>166</v>
      </c>
      <c r="D2544" s="92" t="s">
        <v>2310</v>
      </c>
      <c r="E2544" s="92" t="s">
        <v>9465</v>
      </c>
      <c r="F2544" s="92" t="s">
        <v>4284</v>
      </c>
      <c r="G2544" s="92" t="s">
        <v>3962</v>
      </c>
      <c r="H2544" s="92" t="s">
        <v>4270</v>
      </c>
      <c r="I2544" s="118" t="s">
        <v>9466</v>
      </c>
      <c r="J2544" s="119">
        <v>15</v>
      </c>
      <c r="K2544" s="119">
        <v>3500</v>
      </c>
      <c r="L2544" s="119">
        <f t="shared" si="293"/>
        <v>1907</v>
      </c>
      <c r="M2544" s="119"/>
      <c r="N2544" s="48" t="s">
        <v>243</v>
      </c>
      <c r="P2544" s="119">
        <v>0</v>
      </c>
      <c r="Q2544" s="119">
        <v>0</v>
      </c>
      <c r="R2544" s="119">
        <v>0</v>
      </c>
      <c r="S2544" s="119">
        <f t="shared" si="289"/>
        <v>0</v>
      </c>
      <c r="T2544" s="119">
        <f t="shared" si="290"/>
        <v>0</v>
      </c>
      <c r="U2544" s="119">
        <v>1593</v>
      </c>
      <c r="V2544" s="119">
        <v>1011</v>
      </c>
      <c r="W2544" s="119">
        <v>933</v>
      </c>
      <c r="X2544" s="119">
        <f t="shared" si="294"/>
        <v>-2604</v>
      </c>
      <c r="Y2544" s="92" t="s">
        <v>12848</v>
      </c>
      <c r="Z2544" s="93">
        <v>0.58286000000000004</v>
      </c>
      <c r="AA2544" s="144">
        <v>0.58286000000000004</v>
      </c>
      <c r="AB2544" s="93">
        <f t="shared" si="291"/>
        <v>0</v>
      </c>
      <c r="AE2544" s="48" t="s">
        <v>12949</v>
      </c>
      <c r="AM2544" s="48" t="s">
        <v>3846</v>
      </c>
      <c r="AN2544" s="48" t="s">
        <v>9415</v>
      </c>
      <c r="AQ2544" s="123"/>
      <c r="AR2544" s="179">
        <v>0.58286000000000004</v>
      </c>
      <c r="AS2544" s="180" t="s">
        <v>15279</v>
      </c>
      <c r="AT2544" s="181">
        <v>3500</v>
      </c>
      <c r="AU2544" s="181">
        <v>15</v>
      </c>
      <c r="AV2544" s="180" t="s">
        <v>9466</v>
      </c>
      <c r="AW2544" s="180"/>
    </row>
    <row r="2545" spans="1:49" ht="30" x14ac:dyDescent="0.2">
      <c r="A2545" s="92" t="s">
        <v>9467</v>
      </c>
      <c r="B2545" s="92" t="s">
        <v>9468</v>
      </c>
      <c r="C2545" s="117" t="s">
        <v>166</v>
      </c>
      <c r="D2545" s="92" t="s">
        <v>377</v>
      </c>
      <c r="E2545" s="92" t="s">
        <v>9469</v>
      </c>
      <c r="F2545" s="92" t="s">
        <v>4284</v>
      </c>
      <c r="G2545" s="92" t="s">
        <v>3962</v>
      </c>
      <c r="H2545" s="92" t="s">
        <v>4360</v>
      </c>
      <c r="I2545" s="118" t="s">
        <v>9470</v>
      </c>
      <c r="J2545" s="119">
        <v>17</v>
      </c>
      <c r="K2545" s="119">
        <v>2500</v>
      </c>
      <c r="L2545" s="119">
        <f t="shared" si="293"/>
        <v>2400</v>
      </c>
      <c r="N2545" s="48" t="s">
        <v>243</v>
      </c>
      <c r="P2545" s="119">
        <v>0</v>
      </c>
      <c r="Q2545" s="119">
        <v>0</v>
      </c>
      <c r="R2545" s="119">
        <v>0</v>
      </c>
      <c r="S2545" s="119">
        <f t="shared" si="289"/>
        <v>0</v>
      </c>
      <c r="T2545" s="119">
        <f t="shared" si="290"/>
        <v>0</v>
      </c>
      <c r="U2545" s="119">
        <v>100</v>
      </c>
      <c r="V2545" s="119">
        <v>0</v>
      </c>
      <c r="W2545" s="119">
        <v>0</v>
      </c>
      <c r="X2545" s="119">
        <f t="shared" si="294"/>
        <v>-100</v>
      </c>
      <c r="Y2545" s="92" t="s">
        <v>12848</v>
      </c>
      <c r="Z2545" s="93">
        <v>0.10582</v>
      </c>
      <c r="AA2545" s="144">
        <v>0.10582</v>
      </c>
      <c r="AB2545" s="93">
        <f t="shared" si="291"/>
        <v>0</v>
      </c>
      <c r="AE2545" s="48" t="s">
        <v>12949</v>
      </c>
      <c r="AM2545" s="48" t="s">
        <v>3846</v>
      </c>
      <c r="AN2545" s="48" t="s">
        <v>9415</v>
      </c>
      <c r="AQ2545" s="123"/>
      <c r="AR2545" s="179">
        <v>0.10582</v>
      </c>
      <c r="AS2545" s="180" t="s">
        <v>4360</v>
      </c>
      <c r="AT2545" s="181">
        <v>2500</v>
      </c>
      <c r="AU2545" s="181">
        <v>16</v>
      </c>
      <c r="AV2545" s="180" t="s">
        <v>9470</v>
      </c>
      <c r="AW2545" s="180"/>
    </row>
    <row r="2546" spans="1:49" ht="30" x14ac:dyDescent="0.2">
      <c r="A2546" s="92" t="s">
        <v>9471</v>
      </c>
      <c r="B2546" s="92" t="s">
        <v>9472</v>
      </c>
      <c r="C2546" s="117" t="s">
        <v>166</v>
      </c>
      <c r="D2546" s="92" t="s">
        <v>2310</v>
      </c>
      <c r="E2546" s="92" t="s">
        <v>9473</v>
      </c>
      <c r="F2546" s="92" t="s">
        <v>4284</v>
      </c>
      <c r="G2546" s="92" t="s">
        <v>3962</v>
      </c>
      <c r="H2546" s="92" t="s">
        <v>3706</v>
      </c>
      <c r="I2546" s="118" t="s">
        <v>9474</v>
      </c>
      <c r="J2546" s="119">
        <v>29</v>
      </c>
      <c r="K2546" s="119">
        <v>50000</v>
      </c>
      <c r="L2546" s="119">
        <f t="shared" si="293"/>
        <v>45794</v>
      </c>
      <c r="M2546" s="119"/>
      <c r="N2546" s="48" t="s">
        <v>243</v>
      </c>
      <c r="P2546" s="119">
        <v>0</v>
      </c>
      <c r="Q2546" s="119">
        <v>0</v>
      </c>
      <c r="R2546" s="119">
        <v>0</v>
      </c>
      <c r="S2546" s="119">
        <f t="shared" si="289"/>
        <v>0</v>
      </c>
      <c r="T2546" s="119">
        <f t="shared" si="290"/>
        <v>0</v>
      </c>
      <c r="U2546" s="119">
        <v>4206</v>
      </c>
      <c r="V2546" s="119">
        <v>5106</v>
      </c>
      <c r="W2546" s="119">
        <v>4322</v>
      </c>
      <c r="X2546" s="119">
        <f t="shared" si="294"/>
        <v>-9312</v>
      </c>
      <c r="Y2546" s="92" t="s">
        <v>12848</v>
      </c>
      <c r="Z2546" s="93">
        <v>2.6099999999999999E-3</v>
      </c>
      <c r="AA2546" s="144">
        <v>2.6099999999999999E-3</v>
      </c>
      <c r="AB2546" s="93">
        <f t="shared" si="291"/>
        <v>0</v>
      </c>
      <c r="AE2546" s="48" t="s">
        <v>12949</v>
      </c>
      <c r="AM2546" s="48" t="s">
        <v>3846</v>
      </c>
      <c r="AN2546" s="48" t="s">
        <v>9415</v>
      </c>
      <c r="AQ2546" s="123"/>
      <c r="AR2546" s="179">
        <v>2.6099999999999999E-3</v>
      </c>
      <c r="AS2546" s="180" t="s">
        <v>15295</v>
      </c>
      <c r="AT2546" s="181">
        <v>50000</v>
      </c>
      <c r="AU2546" s="181">
        <v>29</v>
      </c>
      <c r="AV2546" s="180" t="s">
        <v>9474</v>
      </c>
      <c r="AW2546" s="180"/>
    </row>
    <row r="2547" spans="1:49" ht="30" x14ac:dyDescent="0.2">
      <c r="A2547" s="92" t="s">
        <v>9475</v>
      </c>
      <c r="B2547" s="92" t="s">
        <v>9476</v>
      </c>
      <c r="C2547" s="117" t="s">
        <v>166</v>
      </c>
      <c r="D2547" s="92" t="s">
        <v>2310</v>
      </c>
      <c r="E2547" s="92" t="s">
        <v>9477</v>
      </c>
      <c r="F2547" s="92" t="s">
        <v>4284</v>
      </c>
      <c r="G2547" s="92" t="s">
        <v>3962</v>
      </c>
      <c r="H2547" s="92" t="s">
        <v>4360</v>
      </c>
      <c r="I2547" s="118" t="s">
        <v>9478</v>
      </c>
      <c r="J2547" s="119">
        <v>43</v>
      </c>
      <c r="K2547" s="119">
        <v>2000</v>
      </c>
      <c r="L2547" s="119">
        <f t="shared" si="293"/>
        <v>1892</v>
      </c>
      <c r="M2547" s="119"/>
      <c r="N2547" s="48" t="s">
        <v>243</v>
      </c>
      <c r="P2547" s="119">
        <v>0</v>
      </c>
      <c r="Q2547" s="119">
        <v>0</v>
      </c>
      <c r="R2547" s="119">
        <v>0</v>
      </c>
      <c r="S2547" s="119">
        <f t="shared" si="289"/>
        <v>0</v>
      </c>
      <c r="T2547" s="119">
        <f t="shared" si="290"/>
        <v>0</v>
      </c>
      <c r="U2547" s="119">
        <v>108</v>
      </c>
      <c r="V2547" s="119">
        <v>87</v>
      </c>
      <c r="W2547" s="119">
        <v>87</v>
      </c>
      <c r="X2547" s="119">
        <f t="shared" si="294"/>
        <v>-195</v>
      </c>
      <c r="Y2547" s="92" t="s">
        <v>12848</v>
      </c>
      <c r="Z2547" s="93">
        <v>0.2</v>
      </c>
      <c r="AA2547" s="144">
        <v>0.2</v>
      </c>
      <c r="AB2547" s="93">
        <f t="shared" si="291"/>
        <v>0</v>
      </c>
      <c r="AE2547" s="48" t="s">
        <v>12949</v>
      </c>
      <c r="AM2547" s="48" t="s">
        <v>3846</v>
      </c>
      <c r="AN2547" s="48" t="s">
        <v>9415</v>
      </c>
      <c r="AQ2547" s="123"/>
      <c r="AR2547" s="179">
        <v>0.2</v>
      </c>
      <c r="AS2547" s="180" t="s">
        <v>15323</v>
      </c>
      <c r="AT2547" s="181">
        <v>2000</v>
      </c>
      <c r="AU2547" s="181">
        <v>42</v>
      </c>
      <c r="AV2547" s="180" t="s">
        <v>9478</v>
      </c>
      <c r="AW2547" s="180"/>
    </row>
    <row r="2548" spans="1:49" ht="30" x14ac:dyDescent="0.2">
      <c r="A2548" s="92" t="s">
        <v>9479</v>
      </c>
      <c r="B2548" s="92" t="s">
        <v>9480</v>
      </c>
      <c r="C2548" s="117" t="s">
        <v>166</v>
      </c>
      <c r="D2548" s="92" t="s">
        <v>283</v>
      </c>
      <c r="E2548" s="92" t="s">
        <v>9481</v>
      </c>
      <c r="F2548" s="92" t="s">
        <v>4169</v>
      </c>
      <c r="G2548" s="92" t="s">
        <v>780</v>
      </c>
      <c r="H2548" s="92" t="s">
        <v>4144</v>
      </c>
      <c r="I2548" s="118" t="s">
        <v>9482</v>
      </c>
      <c r="J2548" s="119">
        <v>40</v>
      </c>
      <c r="K2548" s="119">
        <v>18000</v>
      </c>
      <c r="L2548" s="119">
        <f t="shared" si="293"/>
        <v>17403</v>
      </c>
      <c r="M2548" s="119"/>
      <c r="N2548" s="48" t="s">
        <v>243</v>
      </c>
      <c r="P2548" s="119">
        <v>0</v>
      </c>
      <c r="Q2548" s="119">
        <v>0</v>
      </c>
      <c r="R2548" s="119">
        <v>0</v>
      </c>
      <c r="S2548" s="119">
        <f t="shared" si="289"/>
        <v>0</v>
      </c>
      <c r="T2548" s="119">
        <f t="shared" si="290"/>
        <v>0</v>
      </c>
      <c r="U2548" s="119">
        <v>597</v>
      </c>
      <c r="V2548" s="119">
        <v>1029</v>
      </c>
      <c r="W2548" s="119">
        <v>665</v>
      </c>
      <c r="X2548" s="119">
        <f t="shared" si="294"/>
        <v>-1626</v>
      </c>
      <c r="Y2548" s="92" t="s">
        <v>12848</v>
      </c>
      <c r="Z2548" s="93">
        <v>1.1440000000000001E-2</v>
      </c>
      <c r="AA2548" s="144">
        <v>1.1440000000000001E-2</v>
      </c>
      <c r="AB2548" s="93">
        <f t="shared" si="291"/>
        <v>0</v>
      </c>
      <c r="AE2548" s="48" t="s">
        <v>12949</v>
      </c>
      <c r="AM2548" s="48" t="s">
        <v>3846</v>
      </c>
      <c r="AN2548" s="48" t="s">
        <v>9415</v>
      </c>
      <c r="AQ2548" s="123"/>
      <c r="AR2548" s="179">
        <v>1.1440000000000001E-2</v>
      </c>
      <c r="AS2548" s="180" t="s">
        <v>15925</v>
      </c>
      <c r="AT2548" s="181">
        <v>18000</v>
      </c>
      <c r="AU2548" s="181">
        <v>40</v>
      </c>
      <c r="AV2548" s="180" t="s">
        <v>9482</v>
      </c>
      <c r="AW2548" s="180"/>
    </row>
    <row r="2549" spans="1:49" ht="30" x14ac:dyDescent="0.2">
      <c r="A2549" s="92" t="s">
        <v>9483</v>
      </c>
      <c r="B2549" s="92" t="s">
        <v>9484</v>
      </c>
      <c r="C2549" s="117" t="s">
        <v>166</v>
      </c>
      <c r="D2549" s="92" t="s">
        <v>283</v>
      </c>
      <c r="E2549" s="92" t="s">
        <v>9485</v>
      </c>
      <c r="F2549" s="92" t="s">
        <v>4169</v>
      </c>
      <c r="G2549" s="92" t="s">
        <v>1054</v>
      </c>
      <c r="H2549" s="92" t="s">
        <v>3963</v>
      </c>
      <c r="I2549" s="118" t="s">
        <v>9486</v>
      </c>
      <c r="J2549" s="119">
        <v>9</v>
      </c>
      <c r="K2549" s="119">
        <v>5000</v>
      </c>
      <c r="L2549" s="119">
        <f t="shared" si="293"/>
        <v>4545</v>
      </c>
      <c r="M2549" s="119"/>
      <c r="N2549" s="48" t="s">
        <v>243</v>
      </c>
      <c r="P2549" s="119">
        <v>0</v>
      </c>
      <c r="Q2549" s="119">
        <v>0</v>
      </c>
      <c r="R2549" s="119">
        <v>0</v>
      </c>
      <c r="S2549" s="119">
        <f t="shared" si="289"/>
        <v>0</v>
      </c>
      <c r="T2549" s="119">
        <f t="shared" si="290"/>
        <v>0</v>
      </c>
      <c r="U2549" s="119">
        <v>455</v>
      </c>
      <c r="V2549" s="119">
        <v>474</v>
      </c>
      <c r="W2549" s="119">
        <v>428</v>
      </c>
      <c r="X2549" s="119">
        <f t="shared" si="294"/>
        <v>-929</v>
      </c>
      <c r="Y2549" s="92" t="s">
        <v>12848</v>
      </c>
      <c r="Z2549" s="93">
        <v>0.1062</v>
      </c>
      <c r="AA2549" s="144">
        <v>0.1062</v>
      </c>
      <c r="AB2549" s="93">
        <f t="shared" si="291"/>
        <v>0</v>
      </c>
      <c r="AE2549" s="48" t="s">
        <v>12949</v>
      </c>
      <c r="AM2549" s="48" t="s">
        <v>3846</v>
      </c>
      <c r="AN2549" s="48" t="s">
        <v>9415</v>
      </c>
      <c r="AQ2549" s="123"/>
      <c r="AR2549" s="179">
        <v>0.1062</v>
      </c>
      <c r="AS2549" s="180" t="s">
        <v>15696</v>
      </c>
      <c r="AT2549" s="181">
        <v>10000</v>
      </c>
      <c r="AU2549" s="181">
        <v>13</v>
      </c>
      <c r="AV2549" s="180" t="s">
        <v>9486</v>
      </c>
      <c r="AW2549" s="180"/>
    </row>
    <row r="2550" spans="1:49" ht="30" x14ac:dyDescent="0.2">
      <c r="A2550" s="92" t="s">
        <v>9487</v>
      </c>
      <c r="B2550" s="92" t="s">
        <v>9488</v>
      </c>
      <c r="C2550" s="117" t="s">
        <v>166</v>
      </c>
      <c r="D2550" s="92" t="s">
        <v>283</v>
      </c>
      <c r="E2550" s="92" t="s">
        <v>9489</v>
      </c>
      <c r="F2550" s="92" t="s">
        <v>4169</v>
      </c>
      <c r="G2550" s="92" t="s">
        <v>5368</v>
      </c>
      <c r="H2550" s="92" t="s">
        <v>5265</v>
      </c>
      <c r="I2550" s="118" t="s">
        <v>9490</v>
      </c>
      <c r="J2550" s="119">
        <v>13</v>
      </c>
      <c r="K2550" s="119">
        <v>1000</v>
      </c>
      <c r="L2550" s="119">
        <f t="shared" si="293"/>
        <v>545</v>
      </c>
      <c r="M2550" s="119"/>
      <c r="N2550" s="48" t="s">
        <v>243</v>
      </c>
      <c r="P2550" s="119">
        <v>0</v>
      </c>
      <c r="Q2550" s="119">
        <v>0</v>
      </c>
      <c r="R2550" s="119">
        <v>0</v>
      </c>
      <c r="S2550" s="119">
        <f t="shared" si="289"/>
        <v>0</v>
      </c>
      <c r="T2550" s="119">
        <f t="shared" si="290"/>
        <v>0</v>
      </c>
      <c r="U2550" s="119">
        <v>455</v>
      </c>
      <c r="V2550" s="119">
        <v>474</v>
      </c>
      <c r="W2550" s="119">
        <v>428</v>
      </c>
      <c r="X2550" s="119">
        <f t="shared" si="294"/>
        <v>-929</v>
      </c>
      <c r="Y2550" s="92" t="s">
        <v>12848</v>
      </c>
      <c r="Z2550" s="93">
        <v>0.48299999999999998</v>
      </c>
      <c r="AA2550" s="144">
        <v>0.48299999999999998</v>
      </c>
      <c r="AB2550" s="93">
        <f t="shared" si="291"/>
        <v>0</v>
      </c>
      <c r="AE2550" s="48" t="s">
        <v>12949</v>
      </c>
      <c r="AM2550" s="48" t="s">
        <v>3846</v>
      </c>
      <c r="AN2550" s="48" t="s">
        <v>9415</v>
      </c>
      <c r="AQ2550" s="123"/>
      <c r="AR2550" s="179">
        <v>0.48299999999999998</v>
      </c>
      <c r="AS2550" s="180" t="s">
        <v>5368</v>
      </c>
      <c r="AT2550" s="181">
        <v>1000</v>
      </c>
      <c r="AU2550" s="181">
        <v>12</v>
      </c>
      <c r="AV2550" s="180" t="s">
        <v>9490</v>
      </c>
      <c r="AW2550" s="180"/>
    </row>
    <row r="2551" spans="1:49" ht="30" x14ac:dyDescent="0.2">
      <c r="A2551" s="92" t="s">
        <v>9491</v>
      </c>
      <c r="B2551" s="92" t="s">
        <v>9492</v>
      </c>
      <c r="C2551" s="117" t="s">
        <v>166</v>
      </c>
      <c r="D2551" s="92" t="s">
        <v>403</v>
      </c>
      <c r="E2551" s="92" t="s">
        <v>9493</v>
      </c>
      <c r="F2551" s="92" t="s">
        <v>4169</v>
      </c>
      <c r="G2551" s="92" t="s">
        <v>3962</v>
      </c>
      <c r="H2551" s="92" t="s">
        <v>3963</v>
      </c>
      <c r="I2551" s="118" t="s">
        <v>9494</v>
      </c>
      <c r="J2551" s="119">
        <v>5</v>
      </c>
      <c r="K2551" s="119">
        <v>9000</v>
      </c>
      <c r="L2551" s="119">
        <f t="shared" si="293"/>
        <v>7215</v>
      </c>
      <c r="M2551" s="119"/>
      <c r="N2551" s="48" t="s">
        <v>243</v>
      </c>
      <c r="P2551" s="119">
        <v>3000</v>
      </c>
      <c r="Q2551" s="119">
        <v>0</v>
      </c>
      <c r="R2551" s="119">
        <v>3000</v>
      </c>
      <c r="S2551" s="119">
        <f t="shared" si="289"/>
        <v>3000</v>
      </c>
      <c r="T2551" s="119">
        <f t="shared" si="290"/>
        <v>6000</v>
      </c>
      <c r="U2551" s="119">
        <v>1785</v>
      </c>
      <c r="V2551" s="119">
        <v>1758</v>
      </c>
      <c r="W2551" s="119">
        <v>1626</v>
      </c>
      <c r="X2551" s="119">
        <f t="shared" si="294"/>
        <v>-543</v>
      </c>
      <c r="Y2551" s="92" t="s">
        <v>12848</v>
      </c>
      <c r="Z2551" s="93">
        <v>5.1999999999999998E-2</v>
      </c>
      <c r="AA2551" s="144">
        <v>5.1999999999999998E-2</v>
      </c>
      <c r="AB2551" s="93">
        <f t="shared" si="291"/>
        <v>0</v>
      </c>
      <c r="AE2551" s="48" t="s">
        <v>12949</v>
      </c>
      <c r="AM2551" s="48" t="s">
        <v>3846</v>
      </c>
      <c r="AN2551" s="48" t="s">
        <v>9415</v>
      </c>
      <c r="AQ2551" s="123"/>
      <c r="AR2551" s="179">
        <v>5.1999999999999998E-2</v>
      </c>
      <c r="AS2551" s="193" t="s">
        <v>15926</v>
      </c>
      <c r="AT2551" s="181">
        <v>3000</v>
      </c>
      <c r="AU2551" s="181">
        <v>23</v>
      </c>
      <c r="AV2551" s="193" t="s">
        <v>9494</v>
      </c>
      <c r="AW2551" s="180"/>
    </row>
    <row r="2552" spans="1:49" ht="30" x14ac:dyDescent="0.2">
      <c r="A2552" s="92" t="s">
        <v>9495</v>
      </c>
      <c r="B2552" s="92" t="s">
        <v>9496</v>
      </c>
      <c r="C2552" s="117" t="s">
        <v>166</v>
      </c>
      <c r="D2552" s="92" t="s">
        <v>283</v>
      </c>
      <c r="E2552" s="92" t="s">
        <v>9497</v>
      </c>
      <c r="F2552" s="92" t="s">
        <v>4169</v>
      </c>
      <c r="G2552" s="92" t="s">
        <v>780</v>
      </c>
      <c r="H2552" s="92" t="s">
        <v>4144</v>
      </c>
      <c r="I2552" s="118" t="s">
        <v>9498</v>
      </c>
      <c r="J2552" s="119">
        <v>17</v>
      </c>
      <c r="K2552" s="119">
        <v>6000</v>
      </c>
      <c r="L2552" s="119">
        <f t="shared" si="293"/>
        <v>2430</v>
      </c>
      <c r="M2552" s="92">
        <v>172.2</v>
      </c>
      <c r="N2552" s="48" t="s">
        <v>243</v>
      </c>
      <c r="P2552" s="119">
        <v>18000</v>
      </c>
      <c r="Q2552" s="119">
        <v>18000</v>
      </c>
      <c r="R2552" s="119">
        <v>0</v>
      </c>
      <c r="S2552" s="119">
        <f t="shared" si="289"/>
        <v>36000</v>
      </c>
      <c r="T2552" s="119">
        <f t="shared" si="290"/>
        <v>36000</v>
      </c>
      <c r="U2552" s="119">
        <v>3570</v>
      </c>
      <c r="V2552" s="119">
        <v>3516</v>
      </c>
      <c r="W2552" s="119">
        <v>3252</v>
      </c>
      <c r="X2552" s="119">
        <f t="shared" si="294"/>
        <v>10914</v>
      </c>
      <c r="Y2552" s="92" t="s">
        <v>12863</v>
      </c>
      <c r="Z2552" s="93">
        <v>2.87E-2</v>
      </c>
      <c r="AA2552" s="144">
        <v>2.87E-2</v>
      </c>
      <c r="AB2552" s="93">
        <f t="shared" si="291"/>
        <v>0</v>
      </c>
      <c r="AE2552" s="48" t="s">
        <v>12949</v>
      </c>
      <c r="AM2552" s="48" t="s">
        <v>3846</v>
      </c>
      <c r="AN2552" s="48" t="s">
        <v>9415</v>
      </c>
      <c r="AQ2552" s="123"/>
      <c r="AR2552" s="179">
        <v>2.87E-2</v>
      </c>
      <c r="AS2552" s="180" t="s">
        <v>15925</v>
      </c>
      <c r="AT2552" s="181">
        <v>21000</v>
      </c>
      <c r="AU2552" s="181">
        <v>20</v>
      </c>
      <c r="AV2552" s="180" t="s">
        <v>9498</v>
      </c>
      <c r="AW2552" s="180"/>
    </row>
    <row r="2553" spans="1:49" ht="30" x14ac:dyDescent="0.2">
      <c r="A2553" s="92" t="s">
        <v>9499</v>
      </c>
      <c r="B2553" s="92" t="s">
        <v>9500</v>
      </c>
      <c r="C2553" s="117" t="s">
        <v>166</v>
      </c>
      <c r="D2553" s="92" t="s">
        <v>283</v>
      </c>
      <c r="E2553" s="92" t="s">
        <v>9501</v>
      </c>
      <c r="F2553" s="92" t="s">
        <v>4169</v>
      </c>
      <c r="G2553" s="92" t="s">
        <v>1054</v>
      </c>
      <c r="H2553" s="92" t="s">
        <v>4144</v>
      </c>
      <c r="I2553" s="118" t="s">
        <v>9502</v>
      </c>
      <c r="J2553" s="119">
        <v>19</v>
      </c>
      <c r="K2553" s="119">
        <v>5000</v>
      </c>
      <c r="L2553" s="119">
        <f t="shared" si="293"/>
        <v>4929</v>
      </c>
      <c r="M2553" s="119"/>
      <c r="N2553" s="48" t="s">
        <v>243</v>
      </c>
      <c r="P2553" s="119">
        <v>0</v>
      </c>
      <c r="Q2553" s="119">
        <v>0</v>
      </c>
      <c r="R2553" s="119">
        <v>0</v>
      </c>
      <c r="S2553" s="119">
        <f t="shared" si="289"/>
        <v>0</v>
      </c>
      <c r="T2553" s="119">
        <f t="shared" si="290"/>
        <v>0</v>
      </c>
      <c r="U2553" s="119">
        <v>71</v>
      </c>
      <c r="V2553" s="119">
        <v>147</v>
      </c>
      <c r="W2553" s="119">
        <v>95</v>
      </c>
      <c r="X2553" s="119">
        <f t="shared" si="294"/>
        <v>-218</v>
      </c>
      <c r="Y2553" s="92" t="s">
        <v>12848</v>
      </c>
      <c r="Z2553" s="93">
        <v>2.3279999999999999E-2</v>
      </c>
      <c r="AA2553" s="144">
        <v>2.3279999999999999E-2</v>
      </c>
      <c r="AB2553" s="93">
        <f t="shared" si="291"/>
        <v>0</v>
      </c>
      <c r="AE2553" s="48" t="s">
        <v>12949</v>
      </c>
      <c r="AM2553" s="48" t="s">
        <v>3846</v>
      </c>
      <c r="AN2553" s="48" t="s">
        <v>9415</v>
      </c>
      <c r="AQ2553" s="123"/>
      <c r="AR2553" s="179">
        <v>2.3279999999999999E-2</v>
      </c>
      <c r="AS2553" s="180" t="s">
        <v>15477</v>
      </c>
      <c r="AT2553" s="181">
        <v>5000</v>
      </c>
      <c r="AU2553" s="181">
        <v>19</v>
      </c>
      <c r="AV2553" s="180" t="s">
        <v>9502</v>
      </c>
      <c r="AW2553" s="180"/>
    </row>
    <row r="2554" spans="1:49" ht="30" x14ac:dyDescent="0.2">
      <c r="A2554" s="92" t="s">
        <v>9503</v>
      </c>
      <c r="B2554" s="92" t="s">
        <v>9504</v>
      </c>
      <c r="C2554" s="117" t="s">
        <v>166</v>
      </c>
      <c r="D2554" s="92" t="s">
        <v>283</v>
      </c>
      <c r="E2554" s="92" t="s">
        <v>9505</v>
      </c>
      <c r="F2554" s="92" t="s">
        <v>4169</v>
      </c>
      <c r="G2554" s="92" t="s">
        <v>3823</v>
      </c>
      <c r="H2554" s="92" t="s">
        <v>9506</v>
      </c>
      <c r="I2554" s="118" t="s">
        <v>9507</v>
      </c>
      <c r="J2554" s="119">
        <v>13</v>
      </c>
      <c r="K2554" s="119">
        <v>2800</v>
      </c>
      <c r="L2554" s="119">
        <f t="shared" si="293"/>
        <v>2345</v>
      </c>
      <c r="M2554" s="119"/>
      <c r="N2554" s="48" t="s">
        <v>243</v>
      </c>
      <c r="P2554" s="119">
        <v>0</v>
      </c>
      <c r="Q2554" s="119">
        <v>0</v>
      </c>
      <c r="R2554" s="119">
        <v>0</v>
      </c>
      <c r="S2554" s="119">
        <f t="shared" si="289"/>
        <v>0</v>
      </c>
      <c r="T2554" s="119">
        <f t="shared" si="290"/>
        <v>0</v>
      </c>
      <c r="U2554" s="119">
        <v>455</v>
      </c>
      <c r="V2554" s="119">
        <v>474</v>
      </c>
      <c r="W2554" s="119">
        <v>428</v>
      </c>
      <c r="X2554" s="119">
        <f t="shared" si="294"/>
        <v>-929</v>
      </c>
      <c r="Y2554" s="92" t="s">
        <v>12848</v>
      </c>
      <c r="Z2554" s="93">
        <v>0.23400000000000001</v>
      </c>
      <c r="AA2554" s="144">
        <v>0.23400000000000001</v>
      </c>
      <c r="AB2554" s="93">
        <f t="shared" si="291"/>
        <v>0</v>
      </c>
      <c r="AE2554" s="48" t="s">
        <v>12949</v>
      </c>
      <c r="AM2554" s="48" t="s">
        <v>3846</v>
      </c>
      <c r="AN2554" s="48" t="s">
        <v>9415</v>
      </c>
      <c r="AQ2554" s="123"/>
      <c r="AR2554" s="179">
        <v>0.23400000000000001</v>
      </c>
      <c r="AS2554" s="180" t="s">
        <v>15927</v>
      </c>
      <c r="AT2554" s="181">
        <v>2800</v>
      </c>
      <c r="AU2554" s="181">
        <v>49</v>
      </c>
      <c r="AV2554" s="180" t="s">
        <v>9507</v>
      </c>
      <c r="AW2554" s="180"/>
    </row>
    <row r="2555" spans="1:49" ht="30" x14ac:dyDescent="0.2">
      <c r="A2555" s="92" t="s">
        <v>9508</v>
      </c>
      <c r="B2555" s="92" t="s">
        <v>9509</v>
      </c>
      <c r="C2555" s="117" t="s">
        <v>166</v>
      </c>
      <c r="D2555" s="92" t="s">
        <v>283</v>
      </c>
      <c r="E2555" s="92" t="s">
        <v>9510</v>
      </c>
      <c r="F2555" s="92" t="s">
        <v>4169</v>
      </c>
      <c r="G2555" s="92" t="s">
        <v>3886</v>
      </c>
      <c r="H2555" s="92" t="s">
        <v>3887</v>
      </c>
      <c r="I2555" s="118" t="s">
        <v>9511</v>
      </c>
      <c r="J2555" s="119">
        <v>23</v>
      </c>
      <c r="K2555" s="119">
        <v>9000</v>
      </c>
      <c r="L2555" s="119">
        <f t="shared" si="293"/>
        <v>3376</v>
      </c>
      <c r="M2555" s="119"/>
      <c r="N2555" s="48" t="s">
        <v>243</v>
      </c>
      <c r="P2555" s="119">
        <v>0</v>
      </c>
      <c r="Q2555" s="119">
        <v>0</v>
      </c>
      <c r="R2555" s="119">
        <v>0</v>
      </c>
      <c r="S2555" s="119">
        <f t="shared" si="289"/>
        <v>0</v>
      </c>
      <c r="T2555" s="119">
        <f t="shared" si="290"/>
        <v>0</v>
      </c>
      <c r="U2555" s="119">
        <v>5624</v>
      </c>
      <c r="V2555" s="119">
        <v>6813</v>
      </c>
      <c r="W2555" s="119">
        <v>5845</v>
      </c>
      <c r="X2555" s="119">
        <f t="shared" si="294"/>
        <v>-12437</v>
      </c>
      <c r="Y2555" s="92" t="s">
        <v>12848</v>
      </c>
      <c r="Z2555" s="93">
        <v>4.2160000000000003E-2</v>
      </c>
      <c r="AA2555" s="144">
        <v>4.2160000000000003E-2</v>
      </c>
      <c r="AB2555" s="93">
        <f t="shared" si="291"/>
        <v>0</v>
      </c>
      <c r="AE2555" s="48" t="s">
        <v>12949</v>
      </c>
      <c r="AM2555" s="48" t="s">
        <v>3846</v>
      </c>
      <c r="AN2555" s="48" t="s">
        <v>9415</v>
      </c>
      <c r="AQ2555" s="123"/>
      <c r="AR2555" s="179">
        <v>4.2160000000000003E-2</v>
      </c>
      <c r="AS2555" s="180" t="s">
        <v>3886</v>
      </c>
      <c r="AT2555" s="181">
        <v>9000</v>
      </c>
      <c r="AU2555" s="181">
        <v>23</v>
      </c>
      <c r="AV2555" s="180" t="s">
        <v>9511</v>
      </c>
      <c r="AW2555" s="180"/>
    </row>
    <row r="2556" spans="1:49" ht="30" x14ac:dyDescent="0.2">
      <c r="A2556" s="92" t="s">
        <v>9512</v>
      </c>
      <c r="B2556" s="92" t="s">
        <v>9513</v>
      </c>
      <c r="C2556" s="117" t="s">
        <v>166</v>
      </c>
      <c r="D2556" s="92" t="s">
        <v>283</v>
      </c>
      <c r="E2556" s="92" t="s">
        <v>9514</v>
      </c>
      <c r="F2556" s="92" t="s">
        <v>4169</v>
      </c>
      <c r="G2556" s="92" t="s">
        <v>5368</v>
      </c>
      <c r="H2556" s="92" t="s">
        <v>5265</v>
      </c>
      <c r="I2556" s="118" t="s">
        <v>9515</v>
      </c>
      <c r="J2556" s="119">
        <v>8</v>
      </c>
      <c r="K2556" s="119">
        <v>2000</v>
      </c>
      <c r="L2556" s="119">
        <f t="shared" si="293"/>
        <v>407</v>
      </c>
      <c r="N2556" s="48" t="s">
        <v>243</v>
      </c>
      <c r="P2556" s="119">
        <v>0</v>
      </c>
      <c r="Q2556" s="119">
        <v>0</v>
      </c>
      <c r="R2556" s="119">
        <v>0</v>
      </c>
      <c r="S2556" s="119">
        <f t="shared" si="289"/>
        <v>0</v>
      </c>
      <c r="T2556" s="119">
        <f t="shared" si="290"/>
        <v>0</v>
      </c>
      <c r="U2556" s="119">
        <v>1593</v>
      </c>
      <c r="V2556" s="119">
        <v>1011</v>
      </c>
      <c r="W2556" s="119">
        <v>933</v>
      </c>
      <c r="X2556" s="119">
        <f t="shared" si="294"/>
        <v>-2604</v>
      </c>
      <c r="Y2556" s="92" t="s">
        <v>12848</v>
      </c>
      <c r="Z2556" s="93">
        <v>5.0540000000000002E-2</v>
      </c>
      <c r="AA2556" s="144">
        <v>5.0540000000000002E-2</v>
      </c>
      <c r="AB2556" s="93">
        <f t="shared" si="291"/>
        <v>0</v>
      </c>
      <c r="AE2556" s="48" t="s">
        <v>12949</v>
      </c>
      <c r="AM2556" s="48" t="s">
        <v>3846</v>
      </c>
      <c r="AN2556" s="48" t="s">
        <v>9415</v>
      </c>
      <c r="AQ2556" s="123"/>
      <c r="AR2556" s="179">
        <v>5.0540000000000002E-2</v>
      </c>
      <c r="AS2556" s="180" t="s">
        <v>5368</v>
      </c>
      <c r="AT2556" s="181">
        <v>2000</v>
      </c>
      <c r="AU2556" s="181">
        <v>8</v>
      </c>
      <c r="AV2556" s="180" t="s">
        <v>9515</v>
      </c>
      <c r="AW2556" s="180"/>
    </row>
    <row r="2557" spans="1:49" ht="30" x14ac:dyDescent="0.2">
      <c r="A2557" s="92" t="s">
        <v>9516</v>
      </c>
      <c r="B2557" s="92" t="s">
        <v>9517</v>
      </c>
      <c r="C2557" s="117" t="s">
        <v>166</v>
      </c>
      <c r="D2557" s="92" t="s">
        <v>283</v>
      </c>
      <c r="E2557" s="92" t="s">
        <v>9518</v>
      </c>
      <c r="F2557" s="92" t="s">
        <v>5408</v>
      </c>
      <c r="G2557" s="92" t="s">
        <v>579</v>
      </c>
      <c r="H2557" s="92" t="s">
        <v>580</v>
      </c>
      <c r="I2557" s="118" t="s">
        <v>9519</v>
      </c>
      <c r="J2557" s="119">
        <v>15</v>
      </c>
      <c r="K2557" s="119">
        <v>4000</v>
      </c>
      <c r="L2557" s="119">
        <f t="shared" si="293"/>
        <v>3858</v>
      </c>
      <c r="M2557" s="119"/>
      <c r="N2557" s="48" t="s">
        <v>243</v>
      </c>
      <c r="P2557" s="119">
        <v>0</v>
      </c>
      <c r="Q2557" s="119">
        <v>0</v>
      </c>
      <c r="R2557" s="119">
        <v>0</v>
      </c>
      <c r="S2557" s="119">
        <f t="shared" si="289"/>
        <v>0</v>
      </c>
      <c r="T2557" s="119">
        <f t="shared" si="290"/>
        <v>0</v>
      </c>
      <c r="U2557" s="119">
        <v>142</v>
      </c>
      <c r="V2557" s="119">
        <v>294</v>
      </c>
      <c r="W2557" s="119">
        <v>190</v>
      </c>
      <c r="X2557" s="119">
        <f t="shared" si="294"/>
        <v>-436</v>
      </c>
      <c r="Y2557" s="92" t="s">
        <v>12848</v>
      </c>
      <c r="Z2557" s="93">
        <v>0.54867999999999995</v>
      </c>
      <c r="AA2557" s="144">
        <v>0.54867999999999995</v>
      </c>
      <c r="AB2557" s="93">
        <f t="shared" si="291"/>
        <v>0</v>
      </c>
      <c r="AE2557" s="48" t="s">
        <v>12949</v>
      </c>
      <c r="AM2557" s="48" t="s">
        <v>3846</v>
      </c>
      <c r="AN2557" s="48" t="s">
        <v>9415</v>
      </c>
      <c r="AQ2557" s="123"/>
      <c r="AR2557" s="179">
        <v>0.54867999999999995</v>
      </c>
      <c r="AS2557" s="180" t="s">
        <v>579</v>
      </c>
      <c r="AT2557" s="181">
        <v>4000</v>
      </c>
      <c r="AU2557" s="181">
        <v>15</v>
      </c>
      <c r="AV2557" s="180" t="s">
        <v>9519</v>
      </c>
      <c r="AW2557" s="180"/>
    </row>
    <row r="2558" spans="1:49" ht="30" x14ac:dyDescent="0.2">
      <c r="A2558" s="92" t="s">
        <v>9520</v>
      </c>
      <c r="B2558" s="92" t="s">
        <v>9521</v>
      </c>
      <c r="C2558" s="117" t="s">
        <v>166</v>
      </c>
      <c r="D2558" s="92" t="s">
        <v>2310</v>
      </c>
      <c r="E2558" s="92" t="s">
        <v>9522</v>
      </c>
      <c r="F2558" s="92" t="s">
        <v>3919</v>
      </c>
      <c r="G2558" s="92" t="s">
        <v>3886</v>
      </c>
      <c r="H2558" s="92" t="s">
        <v>3887</v>
      </c>
      <c r="I2558" s="118" t="s">
        <v>9523</v>
      </c>
      <c r="J2558" s="119">
        <v>8</v>
      </c>
      <c r="K2558" s="119">
        <v>3000</v>
      </c>
      <c r="L2558" s="119">
        <f t="shared" si="293"/>
        <v>2856</v>
      </c>
      <c r="M2558" s="119"/>
      <c r="N2558" s="48" t="s">
        <v>243</v>
      </c>
      <c r="P2558" s="119">
        <v>0</v>
      </c>
      <c r="Q2558" s="119">
        <v>0</v>
      </c>
      <c r="R2558" s="119">
        <v>0</v>
      </c>
      <c r="S2558" s="119">
        <f t="shared" si="289"/>
        <v>0</v>
      </c>
      <c r="T2558" s="119">
        <f t="shared" si="290"/>
        <v>0</v>
      </c>
      <c r="U2558" s="119">
        <v>144</v>
      </c>
      <c r="V2558" s="119">
        <v>36</v>
      </c>
      <c r="W2558" s="119">
        <v>36</v>
      </c>
      <c r="X2558" s="119">
        <f t="shared" si="294"/>
        <v>-180</v>
      </c>
      <c r="Y2558" s="92" t="s">
        <v>12848</v>
      </c>
      <c r="Z2558" s="93">
        <v>8.14E-2</v>
      </c>
      <c r="AA2558" s="144">
        <v>8.14E-2</v>
      </c>
      <c r="AB2558" s="93">
        <f t="shared" si="291"/>
        <v>0</v>
      </c>
      <c r="AE2558" s="48" t="s">
        <v>12949</v>
      </c>
      <c r="AM2558" s="48" t="s">
        <v>3846</v>
      </c>
      <c r="AN2558" s="48" t="s">
        <v>9415</v>
      </c>
      <c r="AQ2558" s="123"/>
      <c r="AR2558" s="179">
        <v>8.14E-2</v>
      </c>
      <c r="AS2558" s="180" t="s">
        <v>3886</v>
      </c>
      <c r="AT2558" s="181">
        <v>3000</v>
      </c>
      <c r="AU2558" s="181">
        <v>9</v>
      </c>
      <c r="AV2558" s="180" t="s">
        <v>9523</v>
      </c>
      <c r="AW2558" s="180"/>
    </row>
    <row r="2559" spans="1:49" ht="30" x14ac:dyDescent="0.2">
      <c r="A2559" s="92" t="s">
        <v>9524</v>
      </c>
      <c r="B2559" s="92" t="s">
        <v>9525</v>
      </c>
      <c r="C2559" s="117" t="s">
        <v>166</v>
      </c>
      <c r="D2559" s="92" t="s">
        <v>2310</v>
      </c>
      <c r="E2559" s="92" t="s">
        <v>9526</v>
      </c>
      <c r="F2559" s="92" t="s">
        <v>3945</v>
      </c>
      <c r="G2559" s="92" t="s">
        <v>3617</v>
      </c>
      <c r="H2559" s="92" t="s">
        <v>3963</v>
      </c>
      <c r="I2559" s="118" t="s">
        <v>9527</v>
      </c>
      <c r="J2559" s="119">
        <v>13</v>
      </c>
      <c r="K2559" s="119">
        <v>6000</v>
      </c>
      <c r="L2559" s="119">
        <f t="shared" si="293"/>
        <v>3284</v>
      </c>
      <c r="M2559" s="119"/>
      <c r="N2559" s="48" t="s">
        <v>243</v>
      </c>
      <c r="P2559" s="119">
        <v>0</v>
      </c>
      <c r="Q2559" s="119">
        <v>0</v>
      </c>
      <c r="R2559" s="119">
        <v>0</v>
      </c>
      <c r="S2559" s="119">
        <f t="shared" si="289"/>
        <v>0</v>
      </c>
      <c r="T2559" s="119">
        <f t="shared" si="290"/>
        <v>0</v>
      </c>
      <c r="U2559" s="119">
        <v>2716</v>
      </c>
      <c r="V2559" s="119">
        <v>3606</v>
      </c>
      <c r="W2559" s="119">
        <v>3018</v>
      </c>
      <c r="X2559" s="119">
        <f t="shared" si="294"/>
        <v>-6322</v>
      </c>
      <c r="Y2559" s="92" t="s">
        <v>12848</v>
      </c>
      <c r="Z2559" s="93">
        <v>0.1208</v>
      </c>
      <c r="AA2559" s="144">
        <v>0.1208</v>
      </c>
      <c r="AB2559" s="93">
        <f t="shared" si="291"/>
        <v>0</v>
      </c>
      <c r="AE2559" s="48" t="s">
        <v>12949</v>
      </c>
      <c r="AM2559" s="48" t="s">
        <v>3846</v>
      </c>
      <c r="AN2559" s="48" t="s">
        <v>9415</v>
      </c>
      <c r="AQ2559" s="123"/>
      <c r="AR2559" s="179">
        <v>0.1208</v>
      </c>
      <c r="AS2559" s="180" t="s">
        <v>15696</v>
      </c>
      <c r="AT2559" s="181">
        <v>6000</v>
      </c>
      <c r="AU2559" s="181">
        <v>13</v>
      </c>
      <c r="AV2559" s="180" t="s">
        <v>9527</v>
      </c>
      <c r="AW2559" s="180"/>
    </row>
    <row r="2560" spans="1:49" ht="105" x14ac:dyDescent="0.2">
      <c r="A2560" s="92" t="s">
        <v>9528</v>
      </c>
      <c r="B2560" s="92" t="s">
        <v>9529</v>
      </c>
      <c r="C2560" s="117" t="s">
        <v>166</v>
      </c>
      <c r="D2560" s="92" t="s">
        <v>2310</v>
      </c>
      <c r="E2560" s="92" t="s">
        <v>9530</v>
      </c>
      <c r="F2560" s="92" t="s">
        <v>3972</v>
      </c>
      <c r="G2560" s="92" t="s">
        <v>780</v>
      </c>
      <c r="H2560" s="92" t="s">
        <v>3750</v>
      </c>
      <c r="I2560" s="118" t="s">
        <v>9531</v>
      </c>
      <c r="J2560" s="119">
        <v>7</v>
      </c>
      <c r="K2560" s="119">
        <v>10</v>
      </c>
      <c r="L2560" s="119">
        <f t="shared" si="293"/>
        <v>-1592</v>
      </c>
      <c r="N2560" s="48" t="s">
        <v>243</v>
      </c>
      <c r="P2560" s="119">
        <v>0</v>
      </c>
      <c r="Q2560" s="119">
        <v>0</v>
      </c>
      <c r="R2560" s="119">
        <v>0</v>
      </c>
      <c r="S2560" s="119">
        <f t="shared" si="289"/>
        <v>0</v>
      </c>
      <c r="T2560" s="119">
        <f t="shared" si="290"/>
        <v>0</v>
      </c>
      <c r="U2560" s="119">
        <v>1602</v>
      </c>
      <c r="V2560" s="119">
        <v>3285</v>
      </c>
      <c r="W2560" s="119">
        <v>2349</v>
      </c>
      <c r="X2560" s="119">
        <f t="shared" si="294"/>
        <v>-4887</v>
      </c>
      <c r="Y2560" s="92" t="s">
        <v>12848</v>
      </c>
      <c r="Z2560" s="130">
        <v>0.83</v>
      </c>
      <c r="AA2560" s="144">
        <v>0.83</v>
      </c>
      <c r="AB2560" s="93">
        <f t="shared" si="291"/>
        <v>0</v>
      </c>
      <c r="AE2560" s="48" t="s">
        <v>12949</v>
      </c>
      <c r="AF2560" s="121">
        <v>0.83</v>
      </c>
      <c r="AK2560" s="150" t="s">
        <v>15928</v>
      </c>
      <c r="AM2560" s="48" t="s">
        <v>3846</v>
      </c>
      <c r="AN2560" s="48" t="s">
        <v>9415</v>
      </c>
      <c r="AQ2560" s="123" t="s">
        <v>15929</v>
      </c>
      <c r="AR2560" s="188">
        <v>0.83</v>
      </c>
      <c r="AS2560" s="180" t="s">
        <v>15930</v>
      </c>
      <c r="AT2560" s="180">
        <v>10</v>
      </c>
      <c r="AU2560" s="180">
        <v>7</v>
      </c>
      <c r="AV2560" s="180" t="s">
        <v>9531</v>
      </c>
      <c r="AW2560" s="180"/>
    </row>
    <row r="2561" spans="1:49" ht="30" x14ac:dyDescent="0.2">
      <c r="A2561" s="92" t="s">
        <v>9534</v>
      </c>
      <c r="B2561" s="92" t="s">
        <v>9535</v>
      </c>
      <c r="C2561" s="117" t="s">
        <v>166</v>
      </c>
      <c r="D2561" s="92" t="s">
        <v>2310</v>
      </c>
      <c r="E2561" s="92" t="s">
        <v>9536</v>
      </c>
      <c r="F2561" s="92" t="s">
        <v>3945</v>
      </c>
      <c r="G2561" s="92" t="s">
        <v>3617</v>
      </c>
      <c r="H2561" s="92" t="s">
        <v>3750</v>
      </c>
      <c r="I2561" s="118" t="s">
        <v>9537</v>
      </c>
      <c r="J2561" s="119">
        <v>27</v>
      </c>
      <c r="K2561" s="119">
        <v>2500</v>
      </c>
      <c r="L2561" s="119">
        <f t="shared" ref="L2561:L2592" si="295">K2561-U2561</f>
        <v>2010</v>
      </c>
      <c r="M2561" s="119"/>
      <c r="N2561" s="48" t="s">
        <v>243</v>
      </c>
      <c r="P2561" s="119">
        <v>0</v>
      </c>
      <c r="Q2561" s="119">
        <v>0</v>
      </c>
      <c r="R2561" s="119">
        <v>0</v>
      </c>
      <c r="S2561" s="119">
        <f t="shared" si="289"/>
        <v>0</v>
      </c>
      <c r="T2561" s="119">
        <f t="shared" si="290"/>
        <v>0</v>
      </c>
      <c r="U2561" s="119">
        <v>490</v>
      </c>
      <c r="V2561" s="119">
        <v>612</v>
      </c>
      <c r="W2561" s="119">
        <v>514</v>
      </c>
      <c r="X2561" s="119">
        <f t="shared" si="294"/>
        <v>-1102</v>
      </c>
      <c r="Y2561" s="92" t="s">
        <v>12848</v>
      </c>
      <c r="Z2561" s="93">
        <v>0.161</v>
      </c>
      <c r="AA2561" s="144">
        <v>0.161</v>
      </c>
      <c r="AB2561" s="93">
        <f t="shared" si="291"/>
        <v>0</v>
      </c>
      <c r="AE2561" s="48" t="s">
        <v>12949</v>
      </c>
      <c r="AM2561" s="48" t="s">
        <v>3846</v>
      </c>
      <c r="AN2561" s="48" t="s">
        <v>9415</v>
      </c>
      <c r="AQ2561" s="123"/>
      <c r="AR2561" s="179">
        <v>0.161</v>
      </c>
      <c r="AS2561" s="180" t="s">
        <v>15931</v>
      </c>
      <c r="AT2561" s="181">
        <v>2500</v>
      </c>
      <c r="AU2561" s="181">
        <v>27</v>
      </c>
      <c r="AV2561" s="180" t="s">
        <v>9537</v>
      </c>
      <c r="AW2561" s="180"/>
    </row>
    <row r="2562" spans="1:49" ht="30" x14ac:dyDescent="0.2">
      <c r="A2562" s="92" t="s">
        <v>9538</v>
      </c>
      <c r="B2562" s="92" t="s">
        <v>9539</v>
      </c>
      <c r="C2562" s="117" t="s">
        <v>166</v>
      </c>
      <c r="D2562" s="92" t="s">
        <v>2310</v>
      </c>
      <c r="E2562" s="92" t="s">
        <v>9540</v>
      </c>
      <c r="F2562" s="92" t="s">
        <v>3945</v>
      </c>
      <c r="G2562" s="92" t="s">
        <v>3617</v>
      </c>
      <c r="H2562" s="92" t="s">
        <v>4064</v>
      </c>
      <c r="I2562" s="118" t="s">
        <v>9541</v>
      </c>
      <c r="J2562" s="119">
        <v>13</v>
      </c>
      <c r="K2562" s="119">
        <v>5000</v>
      </c>
      <c r="L2562" s="119">
        <f t="shared" si="295"/>
        <v>4915</v>
      </c>
      <c r="M2562" s="119"/>
      <c r="N2562" s="48" t="s">
        <v>243</v>
      </c>
      <c r="P2562" s="119">
        <v>0</v>
      </c>
      <c r="Q2562" s="119">
        <v>0</v>
      </c>
      <c r="R2562" s="119">
        <v>0</v>
      </c>
      <c r="S2562" s="119">
        <f t="shared" si="289"/>
        <v>0</v>
      </c>
      <c r="T2562" s="119">
        <f t="shared" si="290"/>
        <v>0</v>
      </c>
      <c r="U2562" s="119">
        <v>85</v>
      </c>
      <c r="V2562" s="119">
        <v>138</v>
      </c>
      <c r="W2562" s="119">
        <v>86</v>
      </c>
      <c r="X2562" s="119">
        <f t="shared" si="294"/>
        <v>-223</v>
      </c>
      <c r="Y2562" s="92" t="s">
        <v>12848</v>
      </c>
      <c r="Z2562" s="93">
        <v>0.187</v>
      </c>
      <c r="AA2562" s="144">
        <v>0.187</v>
      </c>
      <c r="AB2562" s="93">
        <f t="shared" si="291"/>
        <v>0</v>
      </c>
      <c r="AE2562" s="48" t="s">
        <v>12949</v>
      </c>
      <c r="AM2562" s="48" t="s">
        <v>3846</v>
      </c>
      <c r="AN2562" s="48" t="s">
        <v>9415</v>
      </c>
      <c r="AQ2562" s="123"/>
      <c r="AR2562" s="179">
        <v>0.187</v>
      </c>
      <c r="AS2562" s="180" t="s">
        <v>15932</v>
      </c>
      <c r="AT2562" s="181">
        <v>5000</v>
      </c>
      <c r="AU2562" s="181">
        <v>13</v>
      </c>
      <c r="AV2562" s="180" t="s">
        <v>9541</v>
      </c>
      <c r="AW2562" s="180"/>
    </row>
    <row r="2563" spans="1:49" ht="30" x14ac:dyDescent="0.2">
      <c r="A2563" s="92" t="s">
        <v>9542</v>
      </c>
      <c r="B2563" s="92" t="s">
        <v>9543</v>
      </c>
      <c r="C2563" s="117" t="s">
        <v>166</v>
      </c>
      <c r="D2563" s="92" t="s">
        <v>2310</v>
      </c>
      <c r="E2563" s="92" t="s">
        <v>9544</v>
      </c>
      <c r="F2563" s="92" t="s">
        <v>3945</v>
      </c>
      <c r="G2563" s="92" t="s">
        <v>3844</v>
      </c>
      <c r="H2563" s="92" t="s">
        <v>4064</v>
      </c>
      <c r="I2563" s="118" t="s">
        <v>9545</v>
      </c>
      <c r="J2563" s="119">
        <v>13</v>
      </c>
      <c r="K2563" s="119">
        <v>2500</v>
      </c>
      <c r="L2563" s="119">
        <f t="shared" si="295"/>
        <v>2464</v>
      </c>
      <c r="M2563" s="119"/>
      <c r="N2563" s="48" t="s">
        <v>243</v>
      </c>
      <c r="P2563" s="119">
        <v>0</v>
      </c>
      <c r="Q2563" s="119">
        <v>0</v>
      </c>
      <c r="R2563" s="119">
        <v>0</v>
      </c>
      <c r="S2563" s="119">
        <f t="shared" ref="S2563:S2626" si="296">P2563+Q2563</f>
        <v>0</v>
      </c>
      <c r="T2563" s="119">
        <f t="shared" ref="T2563:T2626" si="297">P2563+Q2563+R2563</f>
        <v>0</v>
      </c>
      <c r="U2563" s="119">
        <v>36</v>
      </c>
      <c r="V2563" s="119">
        <v>9</v>
      </c>
      <c r="W2563" s="119">
        <v>9</v>
      </c>
      <c r="X2563" s="119">
        <f t="shared" si="294"/>
        <v>-45</v>
      </c>
      <c r="Y2563" s="92" t="s">
        <v>12848</v>
      </c>
      <c r="Z2563" s="93">
        <v>0.57899999999999996</v>
      </c>
      <c r="AA2563" s="144">
        <v>0.57899999999999996</v>
      </c>
      <c r="AB2563" s="93">
        <f t="shared" ref="AB2563:AB2626" si="298">AA2563-Z2563</f>
        <v>0</v>
      </c>
      <c r="AE2563" s="48" t="s">
        <v>12949</v>
      </c>
      <c r="AM2563" s="48" t="s">
        <v>3846</v>
      </c>
      <c r="AN2563" s="48" t="s">
        <v>9415</v>
      </c>
      <c r="AQ2563" s="123"/>
      <c r="AR2563" s="179">
        <v>0.57899999999999996</v>
      </c>
      <c r="AS2563" s="180" t="s">
        <v>15933</v>
      </c>
      <c r="AT2563" s="181">
        <v>2500</v>
      </c>
      <c r="AU2563" s="181">
        <v>13</v>
      </c>
      <c r="AV2563" s="180" t="s">
        <v>9545</v>
      </c>
      <c r="AW2563" s="180"/>
    </row>
    <row r="2564" spans="1:49" ht="30" x14ac:dyDescent="0.2">
      <c r="A2564" s="92" t="s">
        <v>9546</v>
      </c>
      <c r="B2564" s="92" t="s">
        <v>9547</v>
      </c>
      <c r="C2564" s="117" t="s">
        <v>166</v>
      </c>
      <c r="D2564" s="92" t="s">
        <v>2310</v>
      </c>
      <c r="E2564" s="92" t="s">
        <v>9548</v>
      </c>
      <c r="F2564" s="92" t="s">
        <v>3919</v>
      </c>
      <c r="G2564" s="92" t="s">
        <v>3617</v>
      </c>
      <c r="H2564" s="92" t="s">
        <v>4144</v>
      </c>
      <c r="I2564" s="118" t="s">
        <v>9549</v>
      </c>
      <c r="J2564" s="119">
        <v>13</v>
      </c>
      <c r="K2564" s="119">
        <v>3500</v>
      </c>
      <c r="L2564" s="119">
        <f t="shared" si="295"/>
        <v>3356</v>
      </c>
      <c r="M2564" s="119"/>
      <c r="N2564" s="48" t="s">
        <v>243</v>
      </c>
      <c r="P2564" s="119">
        <v>0</v>
      </c>
      <c r="Q2564" s="119">
        <v>0</v>
      </c>
      <c r="R2564" s="119">
        <v>0</v>
      </c>
      <c r="S2564" s="119">
        <f t="shared" si="296"/>
        <v>0</v>
      </c>
      <c r="T2564" s="119">
        <f t="shared" si="297"/>
        <v>0</v>
      </c>
      <c r="U2564" s="119">
        <v>144</v>
      </c>
      <c r="V2564" s="119">
        <v>36</v>
      </c>
      <c r="W2564" s="119">
        <v>36</v>
      </c>
      <c r="X2564" s="119">
        <f t="shared" si="294"/>
        <v>-180</v>
      </c>
      <c r="Y2564" s="92" t="s">
        <v>12848</v>
      </c>
      <c r="Z2564" s="93">
        <v>1.347</v>
      </c>
      <c r="AA2564" s="144">
        <v>1.347</v>
      </c>
      <c r="AB2564" s="93">
        <f t="shared" si="298"/>
        <v>0</v>
      </c>
      <c r="AE2564" s="48" t="s">
        <v>12949</v>
      </c>
      <c r="AM2564" s="48" t="s">
        <v>3846</v>
      </c>
      <c r="AN2564" s="48" t="s">
        <v>9415</v>
      </c>
      <c r="AQ2564" s="123"/>
      <c r="AR2564" s="179">
        <v>1.347</v>
      </c>
      <c r="AS2564" s="180" t="s">
        <v>15505</v>
      </c>
      <c r="AT2564" s="181">
        <v>3500</v>
      </c>
      <c r="AU2564" s="181">
        <v>13</v>
      </c>
      <c r="AV2564" s="180" t="s">
        <v>9549</v>
      </c>
      <c r="AW2564" s="180"/>
    </row>
    <row r="2565" spans="1:49" ht="30" x14ac:dyDescent="0.2">
      <c r="A2565" s="92" t="s">
        <v>9550</v>
      </c>
      <c r="B2565" s="92" t="s">
        <v>9551</v>
      </c>
      <c r="C2565" s="117" t="s">
        <v>166</v>
      </c>
      <c r="D2565" s="92" t="s">
        <v>2310</v>
      </c>
      <c r="E2565" s="92" t="s">
        <v>9552</v>
      </c>
      <c r="F2565" s="92" t="s">
        <v>3945</v>
      </c>
      <c r="G2565" s="92" t="s">
        <v>3886</v>
      </c>
      <c r="H2565" s="92" t="s">
        <v>3887</v>
      </c>
      <c r="I2565" s="118" t="s">
        <v>9553</v>
      </c>
      <c r="J2565" s="119">
        <v>14</v>
      </c>
      <c r="K2565" s="119">
        <v>6000</v>
      </c>
      <c r="L2565" s="119">
        <f t="shared" si="295"/>
        <v>5401</v>
      </c>
      <c r="M2565" s="119"/>
      <c r="N2565" s="48" t="s">
        <v>243</v>
      </c>
      <c r="P2565" s="119">
        <v>0</v>
      </c>
      <c r="Q2565" s="119">
        <v>0</v>
      </c>
      <c r="R2565" s="119">
        <v>0</v>
      </c>
      <c r="S2565" s="119">
        <f t="shared" si="296"/>
        <v>0</v>
      </c>
      <c r="T2565" s="119">
        <f t="shared" si="297"/>
        <v>0</v>
      </c>
      <c r="U2565" s="119">
        <v>599</v>
      </c>
      <c r="V2565" s="119">
        <v>510</v>
      </c>
      <c r="W2565" s="119">
        <v>464</v>
      </c>
      <c r="X2565" s="119">
        <f t="shared" si="294"/>
        <v>-1109</v>
      </c>
      <c r="Y2565" s="92" t="s">
        <v>12848</v>
      </c>
      <c r="Z2565" s="93">
        <v>4.5999999999999999E-2</v>
      </c>
      <c r="AA2565" s="144">
        <v>4.5999999999999999E-2</v>
      </c>
      <c r="AB2565" s="93">
        <f t="shared" si="298"/>
        <v>0</v>
      </c>
      <c r="AE2565" s="48" t="s">
        <v>12949</v>
      </c>
      <c r="AM2565" s="48" t="s">
        <v>3846</v>
      </c>
      <c r="AN2565" s="48" t="s">
        <v>9415</v>
      </c>
      <c r="AQ2565" s="123"/>
      <c r="AR2565" s="179">
        <v>4.5999999999999999E-2</v>
      </c>
      <c r="AS2565" s="180" t="s">
        <v>3886</v>
      </c>
      <c r="AT2565" s="181">
        <v>6000</v>
      </c>
      <c r="AU2565" s="181">
        <v>14</v>
      </c>
      <c r="AV2565" s="180" t="s">
        <v>9553</v>
      </c>
      <c r="AW2565" s="180"/>
    </row>
    <row r="2566" spans="1:49" ht="30" x14ac:dyDescent="0.2">
      <c r="A2566" s="92" t="s">
        <v>9554</v>
      </c>
      <c r="B2566" s="92" t="s">
        <v>9555</v>
      </c>
      <c r="C2566" s="117" t="s">
        <v>166</v>
      </c>
      <c r="D2566" s="92" t="s">
        <v>2310</v>
      </c>
      <c r="E2566" s="92" t="s">
        <v>9556</v>
      </c>
      <c r="F2566" s="92" t="s">
        <v>3945</v>
      </c>
      <c r="G2566" s="92" t="s">
        <v>780</v>
      </c>
      <c r="H2566" s="92" t="s">
        <v>4064</v>
      </c>
      <c r="I2566" s="118" t="s">
        <v>9557</v>
      </c>
      <c r="J2566" s="119">
        <v>21</v>
      </c>
      <c r="K2566" s="119">
        <v>3000</v>
      </c>
      <c r="L2566" s="119">
        <f t="shared" si="295"/>
        <v>2306</v>
      </c>
      <c r="M2566" s="119"/>
      <c r="N2566" s="48" t="s">
        <v>243</v>
      </c>
      <c r="P2566" s="119">
        <v>0</v>
      </c>
      <c r="Q2566" s="119">
        <v>0</v>
      </c>
      <c r="R2566" s="119">
        <v>0</v>
      </c>
      <c r="S2566" s="119">
        <f t="shared" si="296"/>
        <v>0</v>
      </c>
      <c r="T2566" s="119">
        <f t="shared" si="297"/>
        <v>0</v>
      </c>
      <c r="U2566" s="119">
        <v>694</v>
      </c>
      <c r="V2566" s="119">
        <v>774</v>
      </c>
      <c r="W2566" s="119">
        <v>682</v>
      </c>
      <c r="X2566" s="119">
        <f t="shared" si="294"/>
        <v>-1468</v>
      </c>
      <c r="Y2566" s="92" t="s">
        <v>12848</v>
      </c>
      <c r="Z2566" s="93">
        <v>0.72399999999999998</v>
      </c>
      <c r="AA2566" s="144">
        <v>0.72399999999999998</v>
      </c>
      <c r="AB2566" s="93">
        <f t="shared" si="298"/>
        <v>0</v>
      </c>
      <c r="AE2566" s="48" t="s">
        <v>12949</v>
      </c>
      <c r="AM2566" s="48" t="s">
        <v>3846</v>
      </c>
      <c r="AN2566" s="48" t="s">
        <v>9415</v>
      </c>
      <c r="AQ2566" s="123"/>
      <c r="AR2566" s="179">
        <v>0.72399999999999998</v>
      </c>
      <c r="AS2566" s="180" t="s">
        <v>15934</v>
      </c>
      <c r="AT2566" s="181">
        <v>3000</v>
      </c>
      <c r="AU2566" s="181">
        <v>21</v>
      </c>
      <c r="AV2566" s="180" t="s">
        <v>9557</v>
      </c>
      <c r="AW2566" s="180"/>
    </row>
    <row r="2567" spans="1:49" ht="30" x14ac:dyDescent="0.2">
      <c r="A2567" s="92" t="s">
        <v>9558</v>
      </c>
      <c r="B2567" s="92" t="s">
        <v>9559</v>
      </c>
      <c r="C2567" s="117" t="s">
        <v>166</v>
      </c>
      <c r="D2567" s="92" t="s">
        <v>2310</v>
      </c>
      <c r="E2567" s="92" t="s">
        <v>9560</v>
      </c>
      <c r="F2567" s="92" t="s">
        <v>3945</v>
      </c>
      <c r="G2567" s="92" t="s">
        <v>780</v>
      </c>
      <c r="H2567" s="92" t="s">
        <v>4064</v>
      </c>
      <c r="I2567" s="118" t="s">
        <v>9561</v>
      </c>
      <c r="J2567" s="119">
        <v>13</v>
      </c>
      <c r="K2567" s="119">
        <v>2500</v>
      </c>
      <c r="L2567" s="119">
        <f t="shared" si="295"/>
        <v>2189</v>
      </c>
      <c r="M2567" s="119"/>
      <c r="N2567" s="48" t="s">
        <v>243</v>
      </c>
      <c r="P2567" s="119">
        <v>0</v>
      </c>
      <c r="Q2567" s="119">
        <v>0</v>
      </c>
      <c r="R2567" s="119">
        <v>0</v>
      </c>
      <c r="S2567" s="119">
        <f t="shared" si="296"/>
        <v>0</v>
      </c>
      <c r="T2567" s="119">
        <f t="shared" si="297"/>
        <v>0</v>
      </c>
      <c r="U2567" s="119">
        <v>311</v>
      </c>
      <c r="V2567" s="119">
        <v>378</v>
      </c>
      <c r="W2567" s="119">
        <v>332</v>
      </c>
      <c r="X2567" s="119">
        <f t="shared" si="294"/>
        <v>-689</v>
      </c>
      <c r="Y2567" s="92" t="s">
        <v>12848</v>
      </c>
      <c r="Z2567" s="93">
        <v>0.30499999999999999</v>
      </c>
      <c r="AA2567" s="144">
        <v>0.30499999999999999</v>
      </c>
      <c r="AB2567" s="93">
        <f t="shared" si="298"/>
        <v>0</v>
      </c>
      <c r="AE2567" s="48" t="s">
        <v>12949</v>
      </c>
      <c r="AM2567" s="48" t="s">
        <v>3846</v>
      </c>
      <c r="AN2567" s="48" t="s">
        <v>9415</v>
      </c>
      <c r="AQ2567" s="123"/>
      <c r="AR2567" s="179">
        <v>0.30499999999999999</v>
      </c>
      <c r="AS2567" s="180" t="s">
        <v>15934</v>
      </c>
      <c r="AT2567" s="181">
        <v>2500</v>
      </c>
      <c r="AU2567" s="181">
        <v>13</v>
      </c>
      <c r="AV2567" s="180" t="s">
        <v>9561</v>
      </c>
      <c r="AW2567" s="180"/>
    </row>
    <row r="2568" spans="1:49" ht="30" x14ac:dyDescent="0.2">
      <c r="A2568" s="92" t="s">
        <v>9562</v>
      </c>
      <c r="B2568" s="92" t="s">
        <v>9563</v>
      </c>
      <c r="C2568" s="117" t="s">
        <v>166</v>
      </c>
      <c r="D2568" s="92" t="s">
        <v>2310</v>
      </c>
      <c r="E2568" s="92" t="s">
        <v>9564</v>
      </c>
      <c r="F2568" s="92" t="s">
        <v>3945</v>
      </c>
      <c r="G2568" s="92" t="s">
        <v>780</v>
      </c>
      <c r="H2568" s="92" t="s">
        <v>4064</v>
      </c>
      <c r="I2568" s="118" t="s">
        <v>9565</v>
      </c>
      <c r="J2568" s="119">
        <v>13</v>
      </c>
      <c r="K2568" s="119">
        <v>2500</v>
      </c>
      <c r="L2568" s="119">
        <f t="shared" si="295"/>
        <v>1438</v>
      </c>
      <c r="M2568" s="119"/>
      <c r="N2568" s="48" t="s">
        <v>243</v>
      </c>
      <c r="P2568" s="119">
        <v>0</v>
      </c>
      <c r="Q2568" s="119">
        <v>0</v>
      </c>
      <c r="R2568" s="119">
        <v>0</v>
      </c>
      <c r="S2568" s="119">
        <f t="shared" si="296"/>
        <v>0</v>
      </c>
      <c r="T2568" s="119">
        <f t="shared" si="297"/>
        <v>0</v>
      </c>
      <c r="U2568" s="119">
        <v>1062</v>
      </c>
      <c r="V2568" s="119">
        <v>674</v>
      </c>
      <c r="W2568" s="119">
        <v>622</v>
      </c>
      <c r="X2568" s="119">
        <f t="shared" si="294"/>
        <v>-1736</v>
      </c>
      <c r="Y2568" s="92" t="s">
        <v>12848</v>
      </c>
      <c r="Z2568" s="93">
        <v>0.80100000000000005</v>
      </c>
      <c r="AA2568" s="144">
        <v>0.80100000000000005</v>
      </c>
      <c r="AB2568" s="93">
        <f t="shared" si="298"/>
        <v>0</v>
      </c>
      <c r="AE2568" s="48" t="s">
        <v>12949</v>
      </c>
      <c r="AM2568" s="48" t="s">
        <v>3846</v>
      </c>
      <c r="AN2568" s="48" t="s">
        <v>9415</v>
      </c>
      <c r="AQ2568" s="123"/>
      <c r="AR2568" s="179">
        <v>0.80100000000000005</v>
      </c>
      <c r="AS2568" s="180" t="s">
        <v>15934</v>
      </c>
      <c r="AT2568" s="181">
        <v>2500</v>
      </c>
      <c r="AU2568" s="181">
        <v>13</v>
      </c>
      <c r="AV2568" s="180" t="s">
        <v>9565</v>
      </c>
      <c r="AW2568" s="180"/>
    </row>
    <row r="2569" spans="1:49" ht="30" x14ac:dyDescent="0.2">
      <c r="A2569" s="92" t="s">
        <v>9566</v>
      </c>
      <c r="B2569" s="92" t="s">
        <v>9567</v>
      </c>
      <c r="C2569" s="117" t="s">
        <v>166</v>
      </c>
      <c r="D2569" s="92" t="s">
        <v>2310</v>
      </c>
      <c r="E2569" s="92" t="s">
        <v>9568</v>
      </c>
      <c r="F2569" s="92" t="s">
        <v>3945</v>
      </c>
      <c r="G2569" s="92" t="s">
        <v>3886</v>
      </c>
      <c r="H2569" s="92" t="s">
        <v>3887</v>
      </c>
      <c r="I2569" s="118" t="s">
        <v>9569</v>
      </c>
      <c r="J2569" s="119">
        <v>9</v>
      </c>
      <c r="K2569" s="119">
        <v>4000</v>
      </c>
      <c r="L2569" s="119">
        <f t="shared" si="295"/>
        <v>2888</v>
      </c>
      <c r="M2569" s="119"/>
      <c r="N2569" s="48" t="s">
        <v>243</v>
      </c>
      <c r="P2569" s="119">
        <v>0</v>
      </c>
      <c r="Q2569" s="119">
        <v>0</v>
      </c>
      <c r="R2569" s="119">
        <v>0</v>
      </c>
      <c r="S2569" s="119">
        <f t="shared" si="296"/>
        <v>0</v>
      </c>
      <c r="T2569" s="119">
        <f t="shared" si="297"/>
        <v>0</v>
      </c>
      <c r="U2569" s="119">
        <v>1112</v>
      </c>
      <c r="V2569" s="119">
        <v>674</v>
      </c>
      <c r="W2569" s="119">
        <v>622</v>
      </c>
      <c r="X2569" s="119">
        <f t="shared" si="294"/>
        <v>-1786</v>
      </c>
      <c r="Y2569" s="92" t="s">
        <v>12848</v>
      </c>
      <c r="Z2569" s="93">
        <v>0.17169999999999999</v>
      </c>
      <c r="AA2569" s="144">
        <v>0.17169999999999999</v>
      </c>
      <c r="AB2569" s="93">
        <f t="shared" si="298"/>
        <v>0</v>
      </c>
      <c r="AE2569" s="48" t="s">
        <v>12949</v>
      </c>
      <c r="AM2569" s="48" t="s">
        <v>3846</v>
      </c>
      <c r="AN2569" s="48" t="s">
        <v>9415</v>
      </c>
      <c r="AQ2569" s="123"/>
      <c r="AR2569" s="179">
        <v>0.17169999999999999</v>
      </c>
      <c r="AS2569" s="180" t="s">
        <v>3886</v>
      </c>
      <c r="AT2569" s="181">
        <v>4000</v>
      </c>
      <c r="AU2569" s="181">
        <v>9</v>
      </c>
      <c r="AV2569" s="180" t="s">
        <v>9569</v>
      </c>
      <c r="AW2569" s="180"/>
    </row>
    <row r="2570" spans="1:49" ht="30" x14ac:dyDescent="0.2">
      <c r="A2570" s="92" t="s">
        <v>9570</v>
      </c>
      <c r="B2570" s="92" t="s">
        <v>9571</v>
      </c>
      <c r="C2570" s="117" t="s">
        <v>166</v>
      </c>
      <c r="D2570" s="92" t="s">
        <v>2310</v>
      </c>
      <c r="E2570" s="92" t="s">
        <v>9572</v>
      </c>
      <c r="F2570" s="92" t="s">
        <v>3945</v>
      </c>
      <c r="G2570" s="92" t="s">
        <v>3886</v>
      </c>
      <c r="H2570" s="92" t="s">
        <v>3887</v>
      </c>
      <c r="I2570" s="118" t="s">
        <v>9573</v>
      </c>
      <c r="J2570" s="119">
        <v>9</v>
      </c>
      <c r="K2570" s="119">
        <v>3000</v>
      </c>
      <c r="L2570" s="119">
        <f t="shared" si="295"/>
        <v>2469</v>
      </c>
      <c r="M2570" s="119"/>
      <c r="N2570" s="48" t="s">
        <v>243</v>
      </c>
      <c r="P2570" s="119">
        <v>0</v>
      </c>
      <c r="Q2570" s="119">
        <v>0</v>
      </c>
      <c r="R2570" s="119">
        <v>0</v>
      </c>
      <c r="S2570" s="119">
        <f t="shared" si="296"/>
        <v>0</v>
      </c>
      <c r="T2570" s="119">
        <f t="shared" si="297"/>
        <v>0</v>
      </c>
      <c r="U2570" s="119">
        <v>531</v>
      </c>
      <c r="V2570" s="119">
        <v>337</v>
      </c>
      <c r="W2570" s="119">
        <v>311</v>
      </c>
      <c r="X2570" s="119">
        <f t="shared" si="294"/>
        <v>-868</v>
      </c>
      <c r="Y2570" s="92" t="s">
        <v>12848</v>
      </c>
      <c r="Z2570" s="93">
        <v>0.21435999999999999</v>
      </c>
      <c r="AA2570" s="144">
        <v>0.21435999999999999</v>
      </c>
      <c r="AB2570" s="93">
        <f t="shared" si="298"/>
        <v>0</v>
      </c>
      <c r="AE2570" s="48" t="s">
        <v>12949</v>
      </c>
      <c r="AM2570" s="48" t="s">
        <v>3846</v>
      </c>
      <c r="AN2570" s="48" t="s">
        <v>9415</v>
      </c>
      <c r="AQ2570" s="123"/>
      <c r="AR2570" s="183">
        <v>0.21435999999999999</v>
      </c>
      <c r="AS2570" s="193" t="s">
        <v>3886</v>
      </c>
      <c r="AT2570" s="202">
        <v>3000</v>
      </c>
      <c r="AU2570" s="202">
        <v>9</v>
      </c>
      <c r="AV2570" s="193" t="s">
        <v>9573</v>
      </c>
      <c r="AW2570" s="180"/>
    </row>
    <row r="2571" spans="1:49" ht="30" x14ac:dyDescent="0.2">
      <c r="A2571" s="92" t="s">
        <v>9574</v>
      </c>
      <c r="B2571" s="92" t="s">
        <v>9575</v>
      </c>
      <c r="C2571" s="117" t="s">
        <v>166</v>
      </c>
      <c r="D2571" s="92" t="s">
        <v>2310</v>
      </c>
      <c r="E2571" s="92" t="s">
        <v>9576</v>
      </c>
      <c r="F2571" s="92" t="s">
        <v>3945</v>
      </c>
      <c r="G2571" s="92" t="s">
        <v>3617</v>
      </c>
      <c r="H2571" s="92" t="s">
        <v>3963</v>
      </c>
      <c r="I2571" s="118" t="s">
        <v>9577</v>
      </c>
      <c r="J2571" s="119">
        <v>13</v>
      </c>
      <c r="K2571" s="119">
        <v>9000</v>
      </c>
      <c r="L2571" s="119">
        <f t="shared" si="295"/>
        <v>2249</v>
      </c>
      <c r="M2571" s="119"/>
      <c r="N2571" s="48" t="s">
        <v>243</v>
      </c>
      <c r="P2571" s="119">
        <v>0</v>
      </c>
      <c r="Q2571" s="119">
        <v>0</v>
      </c>
      <c r="R2571" s="119">
        <v>0</v>
      </c>
      <c r="S2571" s="119">
        <f t="shared" si="296"/>
        <v>0</v>
      </c>
      <c r="T2571" s="119">
        <f t="shared" si="297"/>
        <v>0</v>
      </c>
      <c r="U2571" s="119">
        <v>6751</v>
      </c>
      <c r="V2571" s="119">
        <v>4655</v>
      </c>
      <c r="W2571" s="119">
        <v>4277</v>
      </c>
      <c r="X2571" s="119">
        <f t="shared" si="294"/>
        <v>-11406</v>
      </c>
      <c r="Y2571" s="92" t="s">
        <v>12848</v>
      </c>
      <c r="Z2571" s="93">
        <v>0.1108</v>
      </c>
      <c r="AA2571" s="144">
        <v>0.1108</v>
      </c>
      <c r="AB2571" s="93">
        <f t="shared" si="298"/>
        <v>0</v>
      </c>
      <c r="AE2571" s="48" t="s">
        <v>12949</v>
      </c>
      <c r="AM2571" s="48" t="s">
        <v>3846</v>
      </c>
      <c r="AN2571" s="48" t="s">
        <v>9415</v>
      </c>
      <c r="AQ2571" s="136"/>
      <c r="AR2571" s="183">
        <v>0.1108</v>
      </c>
      <c r="AS2571" s="193" t="s">
        <v>15696</v>
      </c>
      <c r="AT2571" s="202">
        <v>9000</v>
      </c>
      <c r="AU2571" s="202">
        <v>13</v>
      </c>
      <c r="AV2571" s="193" t="s">
        <v>9577</v>
      </c>
      <c r="AW2571" s="193"/>
    </row>
    <row r="2572" spans="1:49" ht="30" x14ac:dyDescent="0.2">
      <c r="A2572" s="92" t="s">
        <v>9578</v>
      </c>
      <c r="B2572" s="92" t="s">
        <v>9579</v>
      </c>
      <c r="C2572" s="117" t="s">
        <v>166</v>
      </c>
      <c r="D2572" s="92" t="s">
        <v>2310</v>
      </c>
      <c r="E2572" s="92" t="s">
        <v>9580</v>
      </c>
      <c r="F2572" s="92" t="s">
        <v>3945</v>
      </c>
      <c r="G2572" s="92" t="s">
        <v>3886</v>
      </c>
      <c r="H2572" s="92" t="s">
        <v>3887</v>
      </c>
      <c r="I2572" s="118" t="s">
        <v>9581</v>
      </c>
      <c r="J2572" s="119">
        <v>11</v>
      </c>
      <c r="K2572" s="119">
        <v>3000</v>
      </c>
      <c r="L2572" s="119">
        <f t="shared" si="295"/>
        <v>-361</v>
      </c>
      <c r="N2572" s="48" t="s">
        <v>243</v>
      </c>
      <c r="P2572" s="119">
        <v>3000</v>
      </c>
      <c r="Q2572" s="119">
        <v>3000</v>
      </c>
      <c r="R2572" s="119">
        <v>0</v>
      </c>
      <c r="S2572" s="119">
        <f t="shared" si="296"/>
        <v>6000</v>
      </c>
      <c r="T2572" s="119">
        <f t="shared" si="297"/>
        <v>6000</v>
      </c>
      <c r="U2572" s="119">
        <v>3361</v>
      </c>
      <c r="V2572" s="119">
        <v>3181</v>
      </c>
      <c r="W2572" s="119">
        <v>2879</v>
      </c>
      <c r="X2572" s="119">
        <f t="shared" si="294"/>
        <v>-3542</v>
      </c>
      <c r="Y2572" s="92" t="s">
        <v>12848</v>
      </c>
      <c r="Z2572" s="93">
        <v>0.31119000000000002</v>
      </c>
      <c r="AA2572" s="144">
        <v>0.31119000000000002</v>
      </c>
      <c r="AB2572" s="93">
        <f t="shared" si="298"/>
        <v>0</v>
      </c>
      <c r="AE2572" s="48" t="s">
        <v>12949</v>
      </c>
      <c r="AM2572" s="48" t="s">
        <v>3846</v>
      </c>
      <c r="AN2572" s="48" t="s">
        <v>9415</v>
      </c>
      <c r="AQ2572" s="136"/>
      <c r="AR2572" s="183">
        <v>0.31119000000000002</v>
      </c>
      <c r="AS2572" s="193" t="s">
        <v>3886</v>
      </c>
      <c r="AT2572" s="202">
        <v>3000</v>
      </c>
      <c r="AU2572" s="202">
        <v>32</v>
      </c>
      <c r="AV2572" s="193" t="s">
        <v>9581</v>
      </c>
      <c r="AW2572" s="193"/>
    </row>
    <row r="2573" spans="1:49" ht="30" x14ac:dyDescent="0.2">
      <c r="A2573" s="92" t="s">
        <v>9582</v>
      </c>
      <c r="B2573" s="92" t="s">
        <v>9583</v>
      </c>
      <c r="C2573" s="117" t="s">
        <v>166</v>
      </c>
      <c r="D2573" s="92" t="s">
        <v>2310</v>
      </c>
      <c r="E2573" s="92" t="s">
        <v>9584</v>
      </c>
      <c r="F2573" s="92" t="s">
        <v>3945</v>
      </c>
      <c r="G2573" s="92" t="s">
        <v>780</v>
      </c>
      <c r="H2573" s="92" t="s">
        <v>9585</v>
      </c>
      <c r="I2573" s="118" t="s">
        <v>9586</v>
      </c>
      <c r="J2573" s="119">
        <v>26</v>
      </c>
      <c r="K2573" s="119">
        <v>4000</v>
      </c>
      <c r="L2573" s="119">
        <f t="shared" si="295"/>
        <v>2979</v>
      </c>
      <c r="M2573" s="124">
        <v>13320</v>
      </c>
      <c r="N2573" s="48" t="s">
        <v>243</v>
      </c>
      <c r="P2573" s="119">
        <v>4000</v>
      </c>
      <c r="Q2573" s="119">
        <v>4000</v>
      </c>
      <c r="R2573" s="119">
        <v>0</v>
      </c>
      <c r="S2573" s="119">
        <f t="shared" si="296"/>
        <v>8000</v>
      </c>
      <c r="T2573" s="119">
        <f t="shared" si="297"/>
        <v>8000</v>
      </c>
      <c r="U2573" s="119">
        <v>1021</v>
      </c>
      <c r="V2573" s="119">
        <v>949</v>
      </c>
      <c r="W2573" s="119">
        <v>825</v>
      </c>
      <c r="X2573" s="119">
        <f t="shared" si="294"/>
        <v>2030</v>
      </c>
      <c r="Y2573" s="92" t="s">
        <v>12863</v>
      </c>
      <c r="Z2573" s="93">
        <v>3.33</v>
      </c>
      <c r="AA2573" s="144">
        <v>3.33</v>
      </c>
      <c r="AB2573" s="93">
        <f t="shared" si="298"/>
        <v>0</v>
      </c>
      <c r="AE2573" s="48" t="s">
        <v>12949</v>
      </c>
      <c r="AM2573" s="48" t="s">
        <v>3846</v>
      </c>
      <c r="AN2573" s="48" t="s">
        <v>9415</v>
      </c>
      <c r="AQ2573" s="123"/>
      <c r="AR2573" s="183">
        <v>3.33</v>
      </c>
      <c r="AS2573" s="193" t="s">
        <v>15935</v>
      </c>
      <c r="AT2573" s="202">
        <v>4000</v>
      </c>
      <c r="AU2573" s="202">
        <v>26</v>
      </c>
      <c r="AV2573" s="193" t="s">
        <v>9586</v>
      </c>
      <c r="AW2573" s="193"/>
    </row>
    <row r="2574" spans="1:49" ht="30" x14ac:dyDescent="0.2">
      <c r="A2574" s="92" t="s">
        <v>9587</v>
      </c>
      <c r="B2574" s="92" t="s">
        <v>9588</v>
      </c>
      <c r="C2574" s="117" t="s">
        <v>166</v>
      </c>
      <c r="D2574" s="92" t="s">
        <v>2310</v>
      </c>
      <c r="E2574" s="92" t="s">
        <v>9589</v>
      </c>
      <c r="F2574" s="92" t="s">
        <v>3945</v>
      </c>
      <c r="G2574" s="92" t="s">
        <v>3617</v>
      </c>
      <c r="H2574" s="92" t="s">
        <v>4064</v>
      </c>
      <c r="I2574" s="118" t="s">
        <v>9590</v>
      </c>
      <c r="J2574" s="119">
        <v>13</v>
      </c>
      <c r="K2574" s="119">
        <v>5000</v>
      </c>
      <c r="L2574" s="119">
        <f t="shared" si="295"/>
        <v>2118</v>
      </c>
      <c r="M2574" s="119"/>
      <c r="N2574" s="48" t="s">
        <v>243</v>
      </c>
      <c r="P2574" s="119">
        <v>0</v>
      </c>
      <c r="Q2574" s="119">
        <v>0</v>
      </c>
      <c r="R2574" s="119">
        <v>0</v>
      </c>
      <c r="S2574" s="119">
        <f t="shared" si="296"/>
        <v>0</v>
      </c>
      <c r="T2574" s="119">
        <f t="shared" si="297"/>
        <v>0</v>
      </c>
      <c r="U2574" s="119">
        <v>2882</v>
      </c>
      <c r="V2574" s="119">
        <v>2570</v>
      </c>
      <c r="W2574" s="119">
        <v>2334</v>
      </c>
      <c r="X2574" s="119">
        <f t="shared" si="294"/>
        <v>-5452</v>
      </c>
      <c r="Y2574" s="92" t="s">
        <v>12848</v>
      </c>
      <c r="Z2574" s="93">
        <v>0.20399999999999999</v>
      </c>
      <c r="AA2574" s="144">
        <v>0.20399999999999999</v>
      </c>
      <c r="AB2574" s="93">
        <f t="shared" si="298"/>
        <v>0</v>
      </c>
      <c r="AE2574" s="48" t="s">
        <v>12949</v>
      </c>
      <c r="AM2574" s="48" t="s">
        <v>3846</v>
      </c>
      <c r="AN2574" s="48" t="s">
        <v>9415</v>
      </c>
      <c r="AQ2574" s="123"/>
      <c r="AR2574" s="183">
        <v>0.20399999999999999</v>
      </c>
      <c r="AS2574" s="193" t="s">
        <v>15932</v>
      </c>
      <c r="AT2574" s="202">
        <v>5000</v>
      </c>
      <c r="AU2574" s="202">
        <v>13</v>
      </c>
      <c r="AV2574" s="193" t="s">
        <v>9590</v>
      </c>
      <c r="AW2574" s="193"/>
    </row>
    <row r="2575" spans="1:49" ht="30" x14ac:dyDescent="0.2">
      <c r="A2575" s="118" t="s">
        <v>9591</v>
      </c>
      <c r="B2575" s="92" t="s">
        <v>9592</v>
      </c>
      <c r="C2575" s="117" t="s">
        <v>166</v>
      </c>
      <c r="D2575" s="92" t="s">
        <v>2310</v>
      </c>
      <c r="E2575" s="118" t="s">
        <v>9593</v>
      </c>
      <c r="F2575" s="92" t="s">
        <v>3945</v>
      </c>
      <c r="G2575" s="92" t="s">
        <v>780</v>
      </c>
      <c r="H2575" s="118" t="s">
        <v>9594</v>
      </c>
      <c r="I2575" s="118" t="s">
        <v>9595</v>
      </c>
      <c r="J2575" s="119">
        <v>13</v>
      </c>
      <c r="K2575" s="119">
        <v>2500</v>
      </c>
      <c r="L2575" s="119">
        <f t="shared" si="295"/>
        <v>2450</v>
      </c>
      <c r="M2575" s="119"/>
      <c r="N2575" s="48" t="s">
        <v>243</v>
      </c>
      <c r="P2575" s="119">
        <v>0</v>
      </c>
      <c r="Q2575" s="119">
        <v>0</v>
      </c>
      <c r="R2575" s="119">
        <v>0</v>
      </c>
      <c r="S2575" s="119">
        <f t="shared" si="296"/>
        <v>0</v>
      </c>
      <c r="T2575" s="119">
        <f t="shared" si="297"/>
        <v>0</v>
      </c>
      <c r="U2575" s="119">
        <v>50</v>
      </c>
      <c r="V2575" s="119">
        <v>0</v>
      </c>
      <c r="W2575" s="119">
        <v>0</v>
      </c>
      <c r="X2575" s="119">
        <f t="shared" si="294"/>
        <v>-50</v>
      </c>
      <c r="Y2575" s="92" t="s">
        <v>12848</v>
      </c>
      <c r="Z2575" s="93">
        <v>0.69099999999999995</v>
      </c>
      <c r="AA2575" s="144">
        <v>0.69099999999999995</v>
      </c>
      <c r="AB2575" s="93">
        <f t="shared" si="298"/>
        <v>0</v>
      </c>
      <c r="AE2575" s="48" t="s">
        <v>12949</v>
      </c>
      <c r="AM2575" s="48" t="s">
        <v>3846</v>
      </c>
      <c r="AN2575" s="48" t="s">
        <v>9415</v>
      </c>
      <c r="AQ2575" s="123"/>
      <c r="AR2575" s="183">
        <v>0.69099999999999995</v>
      </c>
      <c r="AS2575" s="193" t="s">
        <v>15251</v>
      </c>
      <c r="AT2575" s="202">
        <v>2500</v>
      </c>
      <c r="AU2575" s="202">
        <v>7</v>
      </c>
      <c r="AV2575" s="193" t="s">
        <v>9595</v>
      </c>
      <c r="AW2575" s="193"/>
    </row>
    <row r="2576" spans="1:49" ht="30" x14ac:dyDescent="0.2">
      <c r="A2576" s="92" t="s">
        <v>9596</v>
      </c>
      <c r="B2576" s="92" t="s">
        <v>9597</v>
      </c>
      <c r="C2576" s="117" t="s">
        <v>166</v>
      </c>
      <c r="D2576" s="92" t="s">
        <v>2310</v>
      </c>
      <c r="E2576" s="92" t="s">
        <v>9598</v>
      </c>
      <c r="F2576" s="92" t="s">
        <v>3945</v>
      </c>
      <c r="G2576" s="92" t="s">
        <v>3886</v>
      </c>
      <c r="H2576" s="92" t="s">
        <v>3887</v>
      </c>
      <c r="I2576" s="118" t="s">
        <v>9599</v>
      </c>
      <c r="J2576" s="119">
        <v>37</v>
      </c>
      <c r="K2576" s="119">
        <v>2500</v>
      </c>
      <c r="L2576" s="119">
        <f t="shared" si="295"/>
        <v>2450</v>
      </c>
      <c r="M2576" s="119"/>
      <c r="N2576" s="48" t="s">
        <v>243</v>
      </c>
      <c r="P2576" s="119">
        <v>0</v>
      </c>
      <c r="Q2576" s="119">
        <v>0</v>
      </c>
      <c r="R2576" s="119">
        <v>0</v>
      </c>
      <c r="S2576" s="119">
        <f t="shared" si="296"/>
        <v>0</v>
      </c>
      <c r="T2576" s="119">
        <f t="shared" si="297"/>
        <v>0</v>
      </c>
      <c r="U2576" s="119">
        <v>50</v>
      </c>
      <c r="V2576" s="119">
        <v>0</v>
      </c>
      <c r="W2576" s="119">
        <v>0</v>
      </c>
      <c r="X2576" s="119">
        <f t="shared" si="294"/>
        <v>-50</v>
      </c>
      <c r="Y2576" s="92" t="s">
        <v>12848</v>
      </c>
      <c r="Z2576" s="93">
        <v>0.40017999999999998</v>
      </c>
      <c r="AA2576" s="144">
        <v>0.40017999999999998</v>
      </c>
      <c r="AB2576" s="93">
        <f t="shared" si="298"/>
        <v>0</v>
      </c>
      <c r="AE2576" s="48" t="s">
        <v>12949</v>
      </c>
      <c r="AM2576" s="48" t="s">
        <v>3846</v>
      </c>
      <c r="AN2576" s="48" t="s">
        <v>9415</v>
      </c>
      <c r="AQ2576" s="123"/>
      <c r="AR2576" s="183">
        <v>0.40017999999999998</v>
      </c>
      <c r="AS2576" s="193" t="s">
        <v>15249</v>
      </c>
      <c r="AT2576" s="202">
        <v>2500</v>
      </c>
      <c r="AU2576" s="202">
        <v>36</v>
      </c>
      <c r="AV2576" s="193" t="s">
        <v>9599</v>
      </c>
      <c r="AW2576" s="193"/>
    </row>
    <row r="2577" spans="1:49" ht="30" x14ac:dyDescent="0.2">
      <c r="A2577" s="92" t="s">
        <v>9600</v>
      </c>
      <c r="B2577" s="92" t="s">
        <v>9601</v>
      </c>
      <c r="C2577" s="117" t="s">
        <v>166</v>
      </c>
      <c r="D2577" s="92" t="s">
        <v>283</v>
      </c>
      <c r="E2577" s="92" t="s">
        <v>9602</v>
      </c>
      <c r="F2577" s="92" t="s">
        <v>5658</v>
      </c>
      <c r="G2577" s="92" t="s">
        <v>1406</v>
      </c>
      <c r="H2577" s="92" t="s">
        <v>4407</v>
      </c>
      <c r="I2577" s="118" t="s">
        <v>9603</v>
      </c>
      <c r="J2577" s="119">
        <v>21</v>
      </c>
      <c r="K2577" s="119">
        <v>2000</v>
      </c>
      <c r="L2577" s="119">
        <f t="shared" si="295"/>
        <v>-41456</v>
      </c>
      <c r="N2577" s="48" t="s">
        <v>243</v>
      </c>
      <c r="P2577" s="119">
        <v>38000</v>
      </c>
      <c r="Q2577" s="119">
        <v>22000</v>
      </c>
      <c r="R2577" s="119">
        <v>16000</v>
      </c>
      <c r="S2577" s="119">
        <f t="shared" si="296"/>
        <v>60000</v>
      </c>
      <c r="T2577" s="119">
        <f t="shared" si="297"/>
        <v>76000</v>
      </c>
      <c r="U2577" s="119">
        <v>43456</v>
      </c>
      <c r="V2577" s="119">
        <v>57696</v>
      </c>
      <c r="W2577" s="119">
        <v>48288</v>
      </c>
      <c r="X2577" s="119">
        <f t="shared" si="294"/>
        <v>-63152</v>
      </c>
      <c r="Y2577" s="92" t="s">
        <v>12848</v>
      </c>
      <c r="Z2577" s="93">
        <v>0.40100000000000002</v>
      </c>
      <c r="AA2577" s="144">
        <v>0.40100000000000002</v>
      </c>
      <c r="AB2577" s="93">
        <f t="shared" si="298"/>
        <v>0</v>
      </c>
      <c r="AE2577" s="48" t="s">
        <v>12949</v>
      </c>
      <c r="AM2577" s="48" t="s">
        <v>3846</v>
      </c>
      <c r="AN2577" s="48" t="s">
        <v>9415</v>
      </c>
      <c r="AQ2577" s="136"/>
      <c r="AR2577" s="183">
        <v>0.40100000000000002</v>
      </c>
      <c r="AS2577" s="193" t="s">
        <v>1406</v>
      </c>
      <c r="AT2577" s="202">
        <v>2000</v>
      </c>
      <c r="AU2577" s="202">
        <v>21</v>
      </c>
      <c r="AV2577" s="193" t="s">
        <v>9603</v>
      </c>
      <c r="AW2577" s="193"/>
    </row>
    <row r="2578" spans="1:49" ht="30" x14ac:dyDescent="0.2">
      <c r="A2578" s="92" t="s">
        <v>9604</v>
      </c>
      <c r="B2578" s="92" t="s">
        <v>9605</v>
      </c>
      <c r="C2578" s="117" t="s">
        <v>166</v>
      </c>
      <c r="D2578" s="92" t="s">
        <v>283</v>
      </c>
      <c r="E2578" s="92" t="s">
        <v>9606</v>
      </c>
      <c r="F2578" s="92" t="s">
        <v>5658</v>
      </c>
      <c r="G2578" s="92" t="s">
        <v>5874</v>
      </c>
      <c r="H2578" s="92" t="s">
        <v>5875</v>
      </c>
      <c r="I2578" s="118">
        <v>7443320470</v>
      </c>
      <c r="J2578" s="119">
        <v>11</v>
      </c>
      <c r="K2578" s="119">
        <v>300</v>
      </c>
      <c r="L2578" s="119">
        <f t="shared" si="295"/>
        <v>-1548</v>
      </c>
      <c r="N2578" s="48" t="s">
        <v>173</v>
      </c>
      <c r="P2578" s="119">
        <v>0</v>
      </c>
      <c r="Q2578" s="119">
        <v>0</v>
      </c>
      <c r="R2578" s="119">
        <v>0</v>
      </c>
      <c r="S2578" s="119">
        <f t="shared" si="296"/>
        <v>0</v>
      </c>
      <c r="T2578" s="119">
        <f t="shared" si="297"/>
        <v>0</v>
      </c>
      <c r="U2578" s="119">
        <v>1848</v>
      </c>
      <c r="V2578" s="119">
        <v>2415</v>
      </c>
      <c r="W2578" s="119">
        <v>2023</v>
      </c>
      <c r="X2578" s="119">
        <f>T2578-(U2578+V2578)</f>
        <v>-4263</v>
      </c>
      <c r="Y2578" s="92" t="s">
        <v>12848</v>
      </c>
      <c r="Z2578" s="93">
        <v>0.55000000000000004</v>
      </c>
      <c r="AA2578" s="144">
        <v>0.55000000000000004</v>
      </c>
      <c r="AB2578" s="93">
        <f t="shared" si="298"/>
        <v>0</v>
      </c>
      <c r="AE2578" s="48" t="s">
        <v>12949</v>
      </c>
      <c r="AM2578" s="48" t="s">
        <v>3846</v>
      </c>
      <c r="AN2578" s="48" t="s">
        <v>9415</v>
      </c>
      <c r="AQ2578" s="136"/>
      <c r="AR2578" s="183">
        <v>0.55000000000000004</v>
      </c>
      <c r="AS2578" s="193" t="s">
        <v>5874</v>
      </c>
      <c r="AT2578" s="202">
        <v>300</v>
      </c>
      <c r="AU2578" s="202">
        <v>11</v>
      </c>
      <c r="AV2578" s="203">
        <v>7440000000</v>
      </c>
      <c r="AW2578" s="193"/>
    </row>
    <row r="2579" spans="1:49" ht="30" x14ac:dyDescent="0.2">
      <c r="A2579" s="92" t="s">
        <v>9608</v>
      </c>
      <c r="B2579" s="92" t="s">
        <v>9609</v>
      </c>
      <c r="C2579" s="117" t="s">
        <v>166</v>
      </c>
      <c r="D2579" s="92" t="s">
        <v>283</v>
      </c>
      <c r="E2579" s="92" t="s">
        <v>9610</v>
      </c>
      <c r="F2579" s="92" t="s">
        <v>5658</v>
      </c>
      <c r="G2579" s="92" t="s">
        <v>1406</v>
      </c>
      <c r="H2579" s="92" t="s">
        <v>4407</v>
      </c>
      <c r="I2579" s="118" t="s">
        <v>9611</v>
      </c>
      <c r="J2579" s="119">
        <v>13</v>
      </c>
      <c r="K2579" s="119">
        <v>2000</v>
      </c>
      <c r="L2579" s="119">
        <f t="shared" si="295"/>
        <v>-51414</v>
      </c>
      <c r="N2579" s="48" t="s">
        <v>243</v>
      </c>
      <c r="P2579" s="119">
        <v>54000</v>
      </c>
      <c r="Q2579" s="119">
        <v>54000</v>
      </c>
      <c r="R2579" s="119">
        <v>0</v>
      </c>
      <c r="S2579" s="119">
        <f t="shared" si="296"/>
        <v>108000</v>
      </c>
      <c r="T2579" s="119">
        <f t="shared" si="297"/>
        <v>108000</v>
      </c>
      <c r="U2579" s="119">
        <v>53414</v>
      </c>
      <c r="V2579" s="119">
        <v>69772</v>
      </c>
      <c r="W2579" s="119">
        <v>58534</v>
      </c>
      <c r="X2579" s="119">
        <f t="shared" ref="X2579:X2593" si="299">P2579-(U2579+V2579)</f>
        <v>-69186</v>
      </c>
      <c r="Y2579" s="92" t="s">
        <v>12848</v>
      </c>
      <c r="Z2579" s="93">
        <v>7.46E-2</v>
      </c>
      <c r="AA2579" s="144">
        <v>7.46E-2</v>
      </c>
      <c r="AB2579" s="93">
        <f t="shared" si="298"/>
        <v>0</v>
      </c>
      <c r="AE2579" s="48" t="s">
        <v>12949</v>
      </c>
      <c r="AM2579" s="48" t="s">
        <v>3846</v>
      </c>
      <c r="AN2579" s="48" t="s">
        <v>9415</v>
      </c>
      <c r="AQ2579" s="136"/>
      <c r="AR2579" s="183">
        <v>7.46E-2</v>
      </c>
      <c r="AS2579" s="193" t="s">
        <v>1406</v>
      </c>
      <c r="AT2579" s="202">
        <v>2000</v>
      </c>
      <c r="AU2579" s="202">
        <v>13</v>
      </c>
      <c r="AV2579" s="193" t="s">
        <v>9611</v>
      </c>
      <c r="AW2579" s="193"/>
    </row>
    <row r="2580" spans="1:49" ht="30" x14ac:dyDescent="0.2">
      <c r="A2580" s="92" t="s">
        <v>9612</v>
      </c>
      <c r="B2580" s="92" t="s">
        <v>9613</v>
      </c>
      <c r="C2580" s="117" t="s">
        <v>166</v>
      </c>
      <c r="D2580" s="92" t="s">
        <v>283</v>
      </c>
      <c r="E2580" s="92" t="s">
        <v>9614</v>
      </c>
      <c r="F2580" s="92" t="s">
        <v>5658</v>
      </c>
      <c r="G2580" s="92" t="s">
        <v>9615</v>
      </c>
      <c r="H2580" s="92" t="s">
        <v>4696</v>
      </c>
      <c r="I2580" s="118" t="s">
        <v>9616</v>
      </c>
      <c r="J2580" s="119">
        <v>15</v>
      </c>
      <c r="K2580" s="119">
        <v>2000</v>
      </c>
      <c r="L2580" s="119">
        <f t="shared" si="295"/>
        <v>1090</v>
      </c>
      <c r="M2580" s="119"/>
      <c r="N2580" s="48" t="s">
        <v>243</v>
      </c>
      <c r="P2580" s="119">
        <v>0</v>
      </c>
      <c r="Q2580" s="119">
        <v>0</v>
      </c>
      <c r="R2580" s="119">
        <v>0</v>
      </c>
      <c r="S2580" s="119">
        <f t="shared" si="296"/>
        <v>0</v>
      </c>
      <c r="T2580" s="119">
        <f t="shared" si="297"/>
        <v>0</v>
      </c>
      <c r="U2580" s="119">
        <v>910</v>
      </c>
      <c r="V2580" s="119">
        <v>948</v>
      </c>
      <c r="W2580" s="119">
        <v>856</v>
      </c>
      <c r="X2580" s="119">
        <f t="shared" si="299"/>
        <v>-1858</v>
      </c>
      <c r="Y2580" s="92" t="s">
        <v>12848</v>
      </c>
      <c r="Z2580" s="93">
        <v>0.3392</v>
      </c>
      <c r="AA2580" s="144">
        <v>0.3392</v>
      </c>
      <c r="AB2580" s="93">
        <f t="shared" si="298"/>
        <v>0</v>
      </c>
      <c r="AE2580" s="48" t="s">
        <v>12949</v>
      </c>
      <c r="AM2580" s="48" t="s">
        <v>3846</v>
      </c>
      <c r="AN2580" s="48" t="s">
        <v>9415</v>
      </c>
      <c r="AQ2580" s="123"/>
      <c r="AR2580" s="183">
        <v>0.3392</v>
      </c>
      <c r="AS2580" s="193" t="s">
        <v>15936</v>
      </c>
      <c r="AT2580" s="202">
        <v>1000</v>
      </c>
      <c r="AU2580" s="202">
        <v>13</v>
      </c>
      <c r="AV2580" s="193" t="s">
        <v>15937</v>
      </c>
      <c r="AW2580" s="193"/>
    </row>
    <row r="2581" spans="1:49" ht="30" x14ac:dyDescent="0.2">
      <c r="A2581" s="92" t="s">
        <v>9617</v>
      </c>
      <c r="B2581" s="92" t="s">
        <v>9618</v>
      </c>
      <c r="C2581" s="117" t="s">
        <v>166</v>
      </c>
      <c r="D2581" s="92" t="s">
        <v>283</v>
      </c>
      <c r="E2581" s="92" t="s">
        <v>9619</v>
      </c>
      <c r="F2581" s="92" t="s">
        <v>5658</v>
      </c>
      <c r="G2581" s="92" t="s">
        <v>1054</v>
      </c>
      <c r="H2581" s="92" t="s">
        <v>5752</v>
      </c>
      <c r="I2581" s="118" t="s">
        <v>9620</v>
      </c>
      <c r="J2581" s="119">
        <v>16</v>
      </c>
      <c r="K2581" s="119">
        <v>1000</v>
      </c>
      <c r="L2581" s="119">
        <f t="shared" si="295"/>
        <v>-358</v>
      </c>
      <c r="N2581" s="48" t="s">
        <v>243</v>
      </c>
      <c r="P2581" s="119">
        <v>0</v>
      </c>
      <c r="Q2581" s="119">
        <v>0</v>
      </c>
      <c r="R2581" s="119">
        <v>0</v>
      </c>
      <c r="S2581" s="119">
        <f t="shared" si="296"/>
        <v>0</v>
      </c>
      <c r="T2581" s="119">
        <f t="shared" si="297"/>
        <v>0</v>
      </c>
      <c r="U2581" s="119">
        <v>1358</v>
      </c>
      <c r="V2581" s="119">
        <v>1803</v>
      </c>
      <c r="W2581" s="119">
        <v>1509</v>
      </c>
      <c r="X2581" s="119">
        <f t="shared" si="299"/>
        <v>-3161</v>
      </c>
      <c r="Y2581" s="92" t="s">
        <v>12848</v>
      </c>
      <c r="Z2581" s="93">
        <v>1.0062</v>
      </c>
      <c r="AA2581" s="144">
        <v>1.0062</v>
      </c>
      <c r="AB2581" s="93">
        <f t="shared" si="298"/>
        <v>0</v>
      </c>
      <c r="AE2581" s="48" t="s">
        <v>12949</v>
      </c>
      <c r="AM2581" s="48" t="s">
        <v>3846</v>
      </c>
      <c r="AN2581" s="48" t="s">
        <v>9415</v>
      </c>
      <c r="AQ2581" s="123"/>
      <c r="AR2581" s="183">
        <v>1.0062</v>
      </c>
      <c r="AS2581" s="193" t="s">
        <v>15534</v>
      </c>
      <c r="AT2581" s="202">
        <v>1000</v>
      </c>
      <c r="AU2581" s="202">
        <v>16</v>
      </c>
      <c r="AV2581" s="193" t="s">
        <v>9620</v>
      </c>
      <c r="AW2581" s="193"/>
    </row>
    <row r="2582" spans="1:49" ht="30" x14ac:dyDescent="0.2">
      <c r="A2582" s="92" t="s">
        <v>9621</v>
      </c>
      <c r="B2582" s="92" t="s">
        <v>9622</v>
      </c>
      <c r="C2582" s="117" t="s">
        <v>166</v>
      </c>
      <c r="D2582" s="92" t="s">
        <v>283</v>
      </c>
      <c r="E2582" s="92" t="s">
        <v>9623</v>
      </c>
      <c r="F2582" s="92" t="s">
        <v>5658</v>
      </c>
      <c r="G2582" s="92" t="s">
        <v>9624</v>
      </c>
      <c r="H2582" s="92" t="s">
        <v>4377</v>
      </c>
      <c r="I2582" s="118" t="s">
        <v>9625</v>
      </c>
      <c r="J2582" s="119">
        <v>54</v>
      </c>
      <c r="K2582" s="119">
        <v>9000</v>
      </c>
      <c r="L2582" s="119">
        <f t="shared" si="295"/>
        <v>8545</v>
      </c>
      <c r="M2582" s="119"/>
      <c r="N2582" s="48" t="s">
        <v>243</v>
      </c>
      <c r="P2582" s="119">
        <v>0</v>
      </c>
      <c r="Q2582" s="119">
        <v>0</v>
      </c>
      <c r="R2582" s="119">
        <v>0</v>
      </c>
      <c r="S2582" s="119">
        <f t="shared" si="296"/>
        <v>0</v>
      </c>
      <c r="T2582" s="119">
        <f t="shared" si="297"/>
        <v>0</v>
      </c>
      <c r="U2582" s="119">
        <v>455</v>
      </c>
      <c r="V2582" s="119">
        <v>474</v>
      </c>
      <c r="W2582" s="119">
        <v>428</v>
      </c>
      <c r="X2582" s="119">
        <f t="shared" si="299"/>
        <v>-929</v>
      </c>
      <c r="Y2582" s="92" t="s">
        <v>12848</v>
      </c>
      <c r="Z2582" s="93">
        <v>0.11315</v>
      </c>
      <c r="AA2582" s="144">
        <v>0.11315</v>
      </c>
      <c r="AB2582" s="93">
        <f t="shared" si="298"/>
        <v>0</v>
      </c>
      <c r="AE2582" s="48" t="s">
        <v>12949</v>
      </c>
      <c r="AM2582" s="48" t="s">
        <v>3846</v>
      </c>
      <c r="AN2582" s="48" t="s">
        <v>9415</v>
      </c>
      <c r="AQ2582" s="136"/>
      <c r="AR2582" s="183">
        <v>0.11315</v>
      </c>
      <c r="AS2582" s="193" t="s">
        <v>9624</v>
      </c>
      <c r="AT2582" s="202">
        <v>9000</v>
      </c>
      <c r="AU2582" s="202">
        <v>54</v>
      </c>
      <c r="AV2582" s="193" t="s">
        <v>9625</v>
      </c>
      <c r="AW2582" s="193"/>
    </row>
    <row r="2583" spans="1:49" ht="30" x14ac:dyDescent="0.2">
      <c r="A2583" s="92" t="s">
        <v>9626</v>
      </c>
      <c r="B2583" s="92" t="s">
        <v>9627</v>
      </c>
      <c r="C2583" s="117" t="s">
        <v>166</v>
      </c>
      <c r="D2583" s="92" t="s">
        <v>283</v>
      </c>
      <c r="E2583" s="92" t="s">
        <v>9628</v>
      </c>
      <c r="F2583" s="92" t="s">
        <v>5658</v>
      </c>
      <c r="G2583" s="92" t="s">
        <v>780</v>
      </c>
      <c r="H2583" s="92" t="s">
        <v>5425</v>
      </c>
      <c r="I2583" s="118" t="s">
        <v>9629</v>
      </c>
      <c r="J2583" s="119">
        <v>9</v>
      </c>
      <c r="K2583" s="119">
        <v>600</v>
      </c>
      <c r="L2583" s="119">
        <f t="shared" si="295"/>
        <v>145</v>
      </c>
      <c r="M2583" s="119"/>
      <c r="N2583" s="48" t="s">
        <v>243</v>
      </c>
      <c r="P2583" s="119">
        <v>0</v>
      </c>
      <c r="Q2583" s="119">
        <v>0</v>
      </c>
      <c r="R2583" s="119">
        <v>0</v>
      </c>
      <c r="S2583" s="119">
        <f t="shared" si="296"/>
        <v>0</v>
      </c>
      <c r="T2583" s="119">
        <f t="shared" si="297"/>
        <v>0</v>
      </c>
      <c r="U2583" s="119">
        <v>455</v>
      </c>
      <c r="V2583" s="119">
        <v>474</v>
      </c>
      <c r="W2583" s="119">
        <v>428</v>
      </c>
      <c r="X2583" s="119">
        <f t="shared" si="299"/>
        <v>-929</v>
      </c>
      <c r="Y2583" s="92" t="s">
        <v>12848</v>
      </c>
      <c r="Z2583" s="93">
        <v>0.22961999999999999</v>
      </c>
      <c r="AA2583" s="144">
        <v>0.22961999999999999</v>
      </c>
      <c r="AB2583" s="93">
        <f t="shared" si="298"/>
        <v>0</v>
      </c>
      <c r="AE2583" s="48" t="s">
        <v>12949</v>
      </c>
      <c r="AM2583" s="48" t="s">
        <v>3846</v>
      </c>
      <c r="AN2583" s="48" t="s">
        <v>9415</v>
      </c>
      <c r="AQ2583" s="123"/>
      <c r="AR2583" s="183">
        <v>0.22961999999999999</v>
      </c>
      <c r="AS2583" s="193" t="s">
        <v>15488</v>
      </c>
      <c r="AT2583" s="202">
        <v>600</v>
      </c>
      <c r="AU2583" s="202">
        <v>9</v>
      </c>
      <c r="AV2583" s="193" t="s">
        <v>9629</v>
      </c>
      <c r="AW2583" s="193"/>
    </row>
    <row r="2584" spans="1:49" ht="30" x14ac:dyDescent="0.2">
      <c r="A2584" s="92" t="s">
        <v>9630</v>
      </c>
      <c r="B2584" s="92" t="s">
        <v>9631</v>
      </c>
      <c r="C2584" s="117" t="s">
        <v>166</v>
      </c>
      <c r="D2584" s="92" t="s">
        <v>283</v>
      </c>
      <c r="E2584" s="92" t="s">
        <v>9632</v>
      </c>
      <c r="F2584" s="92" t="s">
        <v>5658</v>
      </c>
      <c r="G2584" s="92" t="s">
        <v>5899</v>
      </c>
      <c r="H2584" s="92" t="s">
        <v>5758</v>
      </c>
      <c r="I2584" s="118" t="s">
        <v>9633</v>
      </c>
      <c r="J2584" s="119">
        <v>9</v>
      </c>
      <c r="K2584" s="119">
        <v>8000</v>
      </c>
      <c r="L2584" s="119">
        <f t="shared" si="295"/>
        <v>-2864</v>
      </c>
      <c r="N2584" s="48" t="s">
        <v>243</v>
      </c>
      <c r="P2584" s="119">
        <v>0</v>
      </c>
      <c r="Q2584" s="119">
        <v>0</v>
      </c>
      <c r="R2584" s="119">
        <v>0</v>
      </c>
      <c r="S2584" s="119">
        <f t="shared" si="296"/>
        <v>0</v>
      </c>
      <c r="T2584" s="119">
        <f t="shared" si="297"/>
        <v>0</v>
      </c>
      <c r="U2584" s="119">
        <v>10864</v>
      </c>
      <c r="V2584" s="119">
        <v>14424</v>
      </c>
      <c r="W2584" s="119">
        <v>12072</v>
      </c>
      <c r="X2584" s="119">
        <f t="shared" si="299"/>
        <v>-25288</v>
      </c>
      <c r="Y2584" s="92" t="s">
        <v>12848</v>
      </c>
      <c r="Z2584" s="93">
        <v>0.34956999999999999</v>
      </c>
      <c r="AA2584" s="144">
        <v>0.34956999999999999</v>
      </c>
      <c r="AB2584" s="93">
        <f t="shared" si="298"/>
        <v>0</v>
      </c>
      <c r="AE2584" s="48" t="s">
        <v>12949</v>
      </c>
      <c r="AM2584" s="48" t="s">
        <v>3846</v>
      </c>
      <c r="AN2584" s="48" t="s">
        <v>9415</v>
      </c>
      <c r="AQ2584" s="123"/>
      <c r="AR2584" s="183">
        <v>0.34956999999999999</v>
      </c>
      <c r="AS2584" s="193" t="s">
        <v>5899</v>
      </c>
      <c r="AT2584" s="202">
        <v>8000</v>
      </c>
      <c r="AU2584" s="202">
        <v>9</v>
      </c>
      <c r="AV2584" s="193" t="s">
        <v>9633</v>
      </c>
      <c r="AW2584" s="193"/>
    </row>
    <row r="2585" spans="1:49" ht="30" x14ac:dyDescent="0.2">
      <c r="A2585" s="92" t="s">
        <v>9634</v>
      </c>
      <c r="B2585" s="92" t="s">
        <v>9635</v>
      </c>
      <c r="C2585" s="117" t="s">
        <v>166</v>
      </c>
      <c r="D2585" s="92" t="s">
        <v>283</v>
      </c>
      <c r="E2585" s="92" t="s">
        <v>9636</v>
      </c>
      <c r="F2585" s="92" t="s">
        <v>5658</v>
      </c>
      <c r="G2585" s="92" t="s">
        <v>9615</v>
      </c>
      <c r="H2585" s="92" t="s">
        <v>4696</v>
      </c>
      <c r="I2585" s="118" t="s">
        <v>9637</v>
      </c>
      <c r="J2585" s="119">
        <v>17</v>
      </c>
      <c r="K2585" s="119">
        <v>500</v>
      </c>
      <c r="L2585" s="119">
        <f t="shared" si="295"/>
        <v>-63</v>
      </c>
      <c r="N2585" s="48" t="s">
        <v>243</v>
      </c>
      <c r="P2585" s="119">
        <v>2000</v>
      </c>
      <c r="Q2585" s="119">
        <v>500</v>
      </c>
      <c r="R2585" s="119">
        <v>1000</v>
      </c>
      <c r="S2585" s="119">
        <f t="shared" si="296"/>
        <v>2500</v>
      </c>
      <c r="T2585" s="119">
        <f t="shared" si="297"/>
        <v>3500</v>
      </c>
      <c r="U2585" s="119">
        <v>563</v>
      </c>
      <c r="V2585" s="119">
        <v>561</v>
      </c>
      <c r="W2585" s="119">
        <v>515</v>
      </c>
      <c r="X2585" s="119">
        <f t="shared" si="299"/>
        <v>876</v>
      </c>
      <c r="Y2585" s="92" t="s">
        <v>12863</v>
      </c>
      <c r="Z2585" s="93">
        <v>0.51600000000000001</v>
      </c>
      <c r="AA2585" s="144">
        <v>0.51600000000000001</v>
      </c>
      <c r="AB2585" s="93">
        <f t="shared" si="298"/>
        <v>0</v>
      </c>
      <c r="AE2585" s="48" t="s">
        <v>12949</v>
      </c>
      <c r="AM2585" s="48" t="s">
        <v>3846</v>
      </c>
      <c r="AN2585" s="48" t="s">
        <v>9415</v>
      </c>
      <c r="AQ2585" s="136"/>
      <c r="AR2585" s="183">
        <v>0.51600000000000001</v>
      </c>
      <c r="AS2585" s="193" t="s">
        <v>9615</v>
      </c>
      <c r="AT2585" s="202">
        <v>500</v>
      </c>
      <c r="AU2585" s="202">
        <v>42</v>
      </c>
      <c r="AV2585" s="193" t="s">
        <v>9637</v>
      </c>
      <c r="AW2585" s="193"/>
    </row>
    <row r="2586" spans="1:49" ht="30" x14ac:dyDescent="0.2">
      <c r="A2586" s="92" t="s">
        <v>9638</v>
      </c>
      <c r="B2586" s="92" t="s">
        <v>9639</v>
      </c>
      <c r="C2586" s="117" t="s">
        <v>166</v>
      </c>
      <c r="D2586" s="92" t="s">
        <v>283</v>
      </c>
      <c r="E2586" s="92" t="s">
        <v>9640</v>
      </c>
      <c r="F2586" s="92" t="s">
        <v>5658</v>
      </c>
      <c r="G2586" s="92" t="s">
        <v>780</v>
      </c>
      <c r="H2586" s="92" t="s">
        <v>5425</v>
      </c>
      <c r="I2586" s="118" t="s">
        <v>9641</v>
      </c>
      <c r="J2586" s="119">
        <v>17</v>
      </c>
      <c r="K2586" s="119">
        <v>2200</v>
      </c>
      <c r="L2586" s="119">
        <f t="shared" si="295"/>
        <v>1745</v>
      </c>
      <c r="M2586" s="119"/>
      <c r="N2586" s="48" t="s">
        <v>243</v>
      </c>
      <c r="P2586" s="119">
        <v>0</v>
      </c>
      <c r="Q2586" s="119">
        <v>0</v>
      </c>
      <c r="R2586" s="119">
        <v>0</v>
      </c>
      <c r="S2586" s="119">
        <f t="shared" si="296"/>
        <v>0</v>
      </c>
      <c r="T2586" s="119">
        <f t="shared" si="297"/>
        <v>0</v>
      </c>
      <c r="U2586" s="119">
        <v>455</v>
      </c>
      <c r="V2586" s="119">
        <v>474</v>
      </c>
      <c r="W2586" s="119">
        <v>428</v>
      </c>
      <c r="X2586" s="119">
        <f t="shared" si="299"/>
        <v>-929</v>
      </c>
      <c r="Y2586" s="92" t="s">
        <v>12848</v>
      </c>
      <c r="Z2586" s="93">
        <v>0.183</v>
      </c>
      <c r="AA2586" s="144">
        <v>0.183</v>
      </c>
      <c r="AB2586" s="93">
        <f t="shared" si="298"/>
        <v>0</v>
      </c>
      <c r="AE2586" s="48" t="s">
        <v>12949</v>
      </c>
      <c r="AM2586" s="48" t="s">
        <v>3846</v>
      </c>
      <c r="AN2586" s="48" t="s">
        <v>9415</v>
      </c>
      <c r="AQ2586" s="136"/>
      <c r="AR2586" s="183">
        <v>0.183</v>
      </c>
      <c r="AS2586" s="193" t="s">
        <v>15488</v>
      </c>
      <c r="AT2586" s="202">
        <v>2200</v>
      </c>
      <c r="AU2586" s="202">
        <v>17</v>
      </c>
      <c r="AV2586" s="193" t="s">
        <v>9641</v>
      </c>
      <c r="AW2586" s="193"/>
    </row>
    <row r="2587" spans="1:49" ht="30" x14ac:dyDescent="0.2">
      <c r="A2587" s="92" t="s">
        <v>9642</v>
      </c>
      <c r="B2587" s="92" t="s">
        <v>9643</v>
      </c>
      <c r="C2587" s="117" t="s">
        <v>166</v>
      </c>
      <c r="D2587" s="92" t="s">
        <v>283</v>
      </c>
      <c r="E2587" s="92" t="s">
        <v>9644</v>
      </c>
      <c r="F2587" s="92" t="s">
        <v>5658</v>
      </c>
      <c r="G2587" s="92" t="s">
        <v>9615</v>
      </c>
      <c r="H2587" s="92" t="s">
        <v>4696</v>
      </c>
      <c r="I2587" s="118" t="s">
        <v>9645</v>
      </c>
      <c r="J2587" s="119">
        <v>17</v>
      </c>
      <c r="K2587" s="119">
        <v>500</v>
      </c>
      <c r="L2587" s="119">
        <f t="shared" si="295"/>
        <v>45</v>
      </c>
      <c r="M2587" s="92">
        <v>348.3</v>
      </c>
      <c r="N2587" s="48" t="s">
        <v>243</v>
      </c>
      <c r="P2587" s="119">
        <v>1000</v>
      </c>
      <c r="Q2587" s="119">
        <v>500</v>
      </c>
      <c r="R2587" s="119">
        <v>0</v>
      </c>
      <c r="S2587" s="119">
        <f t="shared" si="296"/>
        <v>1500</v>
      </c>
      <c r="T2587" s="119">
        <f t="shared" si="297"/>
        <v>1500</v>
      </c>
      <c r="U2587" s="119">
        <v>455</v>
      </c>
      <c r="V2587" s="119">
        <v>474</v>
      </c>
      <c r="W2587" s="119">
        <v>428</v>
      </c>
      <c r="X2587" s="119">
        <f t="shared" si="299"/>
        <v>71</v>
      </c>
      <c r="Y2587" s="92" t="s">
        <v>12863</v>
      </c>
      <c r="Z2587" s="93">
        <v>0.6966</v>
      </c>
      <c r="AA2587" s="144">
        <v>0.6966</v>
      </c>
      <c r="AB2587" s="93">
        <f t="shared" si="298"/>
        <v>0</v>
      </c>
      <c r="AE2587" s="48" t="s">
        <v>12949</v>
      </c>
      <c r="AM2587" s="48" t="s">
        <v>3846</v>
      </c>
      <c r="AN2587" s="48" t="s">
        <v>9415</v>
      </c>
      <c r="AQ2587" s="136"/>
      <c r="AR2587" s="183">
        <v>0.6966</v>
      </c>
      <c r="AS2587" s="193" t="s">
        <v>9615</v>
      </c>
      <c r="AT2587" s="202">
        <v>500</v>
      </c>
      <c r="AU2587" s="202">
        <v>42</v>
      </c>
      <c r="AV2587" s="193" t="s">
        <v>9645</v>
      </c>
      <c r="AW2587" s="193"/>
    </row>
    <row r="2588" spans="1:49" ht="30" x14ac:dyDescent="0.2">
      <c r="A2588" s="92" t="s">
        <v>9646</v>
      </c>
      <c r="B2588" s="92" t="s">
        <v>9647</v>
      </c>
      <c r="C2588" s="117" t="s">
        <v>166</v>
      </c>
      <c r="D2588" s="92" t="s">
        <v>283</v>
      </c>
      <c r="E2588" s="92" t="s">
        <v>9648</v>
      </c>
      <c r="F2588" s="92" t="s">
        <v>5658</v>
      </c>
      <c r="G2588" s="92" t="s">
        <v>5899</v>
      </c>
      <c r="H2588" s="92" t="s">
        <v>5758</v>
      </c>
      <c r="I2588" s="118" t="s">
        <v>9649</v>
      </c>
      <c r="J2588" s="119">
        <v>11</v>
      </c>
      <c r="K2588" s="119">
        <v>5000</v>
      </c>
      <c r="L2588" s="119">
        <f t="shared" si="295"/>
        <v>4860</v>
      </c>
      <c r="M2588" s="119"/>
      <c r="N2588" s="48" t="s">
        <v>243</v>
      </c>
      <c r="P2588" s="119">
        <v>0</v>
      </c>
      <c r="Q2588" s="119">
        <v>0</v>
      </c>
      <c r="R2588" s="119">
        <v>0</v>
      </c>
      <c r="S2588" s="119">
        <f t="shared" si="296"/>
        <v>0</v>
      </c>
      <c r="T2588" s="119">
        <f t="shared" si="297"/>
        <v>0</v>
      </c>
      <c r="U2588" s="119">
        <v>140</v>
      </c>
      <c r="V2588" s="119">
        <v>552</v>
      </c>
      <c r="W2588" s="119">
        <v>344</v>
      </c>
      <c r="X2588" s="119">
        <f t="shared" si="299"/>
        <v>-692</v>
      </c>
      <c r="Y2588" s="92" t="s">
        <v>12848</v>
      </c>
      <c r="Z2588" s="93">
        <v>0.23104</v>
      </c>
      <c r="AA2588" s="144">
        <v>0.23104</v>
      </c>
      <c r="AB2588" s="93">
        <f t="shared" si="298"/>
        <v>0</v>
      </c>
      <c r="AE2588" s="48" t="s">
        <v>12949</v>
      </c>
      <c r="AM2588" s="48" t="s">
        <v>3846</v>
      </c>
      <c r="AN2588" s="48" t="s">
        <v>9415</v>
      </c>
      <c r="AQ2588" s="136"/>
      <c r="AR2588" s="183">
        <v>0.23104</v>
      </c>
      <c r="AS2588" s="193" t="s">
        <v>5899</v>
      </c>
      <c r="AT2588" s="202">
        <v>5000</v>
      </c>
      <c r="AU2588" s="202">
        <v>11</v>
      </c>
      <c r="AV2588" s="193" t="s">
        <v>9649</v>
      </c>
      <c r="AW2588" s="193"/>
    </row>
    <row r="2589" spans="1:49" ht="30" x14ac:dyDescent="0.2">
      <c r="A2589" s="92" t="s">
        <v>9650</v>
      </c>
      <c r="B2589" s="92" t="s">
        <v>9651</v>
      </c>
      <c r="C2589" s="117" t="s">
        <v>166</v>
      </c>
      <c r="D2589" s="92" t="s">
        <v>283</v>
      </c>
      <c r="E2589" s="92" t="s">
        <v>9652</v>
      </c>
      <c r="F2589" s="92" t="s">
        <v>5658</v>
      </c>
      <c r="G2589" s="92" t="s">
        <v>780</v>
      </c>
      <c r="H2589" s="92" t="s">
        <v>5350</v>
      </c>
      <c r="I2589" s="118" t="s">
        <v>9653</v>
      </c>
      <c r="J2589" s="119">
        <v>23</v>
      </c>
      <c r="K2589" s="119">
        <v>8000</v>
      </c>
      <c r="L2589" s="119">
        <f t="shared" si="295"/>
        <v>7950</v>
      </c>
      <c r="M2589" s="119"/>
      <c r="N2589" s="48" t="s">
        <v>243</v>
      </c>
      <c r="P2589" s="119">
        <v>0</v>
      </c>
      <c r="Q2589" s="119">
        <v>0</v>
      </c>
      <c r="R2589" s="119">
        <v>0</v>
      </c>
      <c r="S2589" s="119">
        <f t="shared" si="296"/>
        <v>0</v>
      </c>
      <c r="T2589" s="119">
        <f t="shared" si="297"/>
        <v>0</v>
      </c>
      <c r="U2589" s="119">
        <v>50</v>
      </c>
      <c r="V2589" s="119">
        <v>0</v>
      </c>
      <c r="W2589" s="119">
        <v>0</v>
      </c>
      <c r="X2589" s="119">
        <f t="shared" si="299"/>
        <v>-50</v>
      </c>
      <c r="Y2589" s="92" t="s">
        <v>12848</v>
      </c>
      <c r="Z2589" s="93">
        <v>1.9300000000000001E-2</v>
      </c>
      <c r="AA2589" s="144">
        <v>1.9300000000000001E-2</v>
      </c>
      <c r="AB2589" s="93">
        <f t="shared" si="298"/>
        <v>0</v>
      </c>
      <c r="AE2589" s="48" t="s">
        <v>12949</v>
      </c>
      <c r="AM2589" s="48" t="s">
        <v>3846</v>
      </c>
      <c r="AN2589" s="48" t="s">
        <v>9415</v>
      </c>
      <c r="AQ2589" s="123"/>
      <c r="AR2589" s="183">
        <v>1.9300000000000001E-2</v>
      </c>
      <c r="AS2589" s="193" t="s">
        <v>15938</v>
      </c>
      <c r="AT2589" s="202">
        <v>4000</v>
      </c>
      <c r="AU2589" s="202">
        <v>16</v>
      </c>
      <c r="AV2589" s="193" t="s">
        <v>9653</v>
      </c>
      <c r="AW2589" s="193"/>
    </row>
    <row r="2590" spans="1:49" ht="30" x14ac:dyDescent="0.2">
      <c r="A2590" s="92" t="s">
        <v>9654</v>
      </c>
      <c r="B2590" s="92" t="s">
        <v>9655</v>
      </c>
      <c r="C2590" s="117" t="s">
        <v>166</v>
      </c>
      <c r="D2590" s="92" t="s">
        <v>283</v>
      </c>
      <c r="E2590" s="92" t="s">
        <v>9656</v>
      </c>
      <c r="F2590" s="92" t="s">
        <v>5658</v>
      </c>
      <c r="G2590" s="92" t="s">
        <v>6032</v>
      </c>
      <c r="H2590" s="92" t="s">
        <v>4299</v>
      </c>
      <c r="I2590" s="118" t="s">
        <v>9657</v>
      </c>
      <c r="J2590" s="119">
        <v>13</v>
      </c>
      <c r="K2590" s="119">
        <v>3000</v>
      </c>
      <c r="L2590" s="119">
        <f t="shared" si="295"/>
        <v>1407</v>
      </c>
      <c r="M2590" s="119"/>
      <c r="N2590" s="48" t="s">
        <v>243</v>
      </c>
      <c r="P2590" s="119">
        <v>0</v>
      </c>
      <c r="Q2590" s="119">
        <v>0</v>
      </c>
      <c r="R2590" s="119">
        <v>0</v>
      </c>
      <c r="S2590" s="119">
        <f t="shared" si="296"/>
        <v>0</v>
      </c>
      <c r="T2590" s="119">
        <f t="shared" si="297"/>
        <v>0</v>
      </c>
      <c r="U2590" s="119">
        <v>1593</v>
      </c>
      <c r="V2590" s="119">
        <v>1011</v>
      </c>
      <c r="W2590" s="119">
        <v>933</v>
      </c>
      <c r="X2590" s="119">
        <f t="shared" si="299"/>
        <v>-2604</v>
      </c>
      <c r="Y2590" s="92" t="s">
        <v>12848</v>
      </c>
      <c r="Z2590" s="93">
        <v>6.7839999999999998E-2</v>
      </c>
      <c r="AA2590" s="144">
        <v>6.7839999999999998E-2</v>
      </c>
      <c r="AB2590" s="93">
        <f t="shared" si="298"/>
        <v>0</v>
      </c>
      <c r="AE2590" s="48" t="s">
        <v>12949</v>
      </c>
      <c r="AM2590" s="48" t="s">
        <v>3846</v>
      </c>
      <c r="AN2590" s="48" t="s">
        <v>9415</v>
      </c>
      <c r="AQ2590" s="123"/>
      <c r="AR2590" s="183">
        <v>6.7839999999999998E-2</v>
      </c>
      <c r="AS2590" s="193" t="s">
        <v>6032</v>
      </c>
      <c r="AT2590" s="202">
        <v>3000</v>
      </c>
      <c r="AU2590" s="202">
        <v>13</v>
      </c>
      <c r="AV2590" s="193" t="s">
        <v>9657</v>
      </c>
      <c r="AW2590" s="193"/>
    </row>
    <row r="2591" spans="1:49" ht="30" x14ac:dyDescent="0.2">
      <c r="A2591" s="92" t="s">
        <v>9658</v>
      </c>
      <c r="B2591" s="92" t="s">
        <v>9659</v>
      </c>
      <c r="C2591" s="117" t="s">
        <v>166</v>
      </c>
      <c r="D2591" s="92" t="s">
        <v>283</v>
      </c>
      <c r="E2591" s="92" t="s">
        <v>9660</v>
      </c>
      <c r="F2591" s="92" t="s">
        <v>5658</v>
      </c>
      <c r="G2591" s="92" t="s">
        <v>6032</v>
      </c>
      <c r="H2591" s="92" t="s">
        <v>4299</v>
      </c>
      <c r="I2591" s="118" t="s">
        <v>9661</v>
      </c>
      <c r="J2591" s="119">
        <v>11</v>
      </c>
      <c r="K2591" s="119">
        <v>3000</v>
      </c>
      <c r="L2591" s="119">
        <f t="shared" si="295"/>
        <v>2469</v>
      </c>
      <c r="M2591" s="119"/>
      <c r="N2591" s="48" t="s">
        <v>243</v>
      </c>
      <c r="P2591" s="119">
        <v>0</v>
      </c>
      <c r="Q2591" s="119">
        <v>0</v>
      </c>
      <c r="R2591" s="119">
        <v>0</v>
      </c>
      <c r="S2591" s="119">
        <f t="shared" si="296"/>
        <v>0</v>
      </c>
      <c r="T2591" s="119">
        <f t="shared" si="297"/>
        <v>0</v>
      </c>
      <c r="U2591" s="119">
        <v>531</v>
      </c>
      <c r="V2591" s="119">
        <v>337</v>
      </c>
      <c r="W2591" s="119">
        <v>311</v>
      </c>
      <c r="X2591" s="119">
        <f t="shared" si="299"/>
        <v>-868</v>
      </c>
      <c r="Y2591" s="92" t="s">
        <v>12848</v>
      </c>
      <c r="Z2591" s="93">
        <v>6.9599999999999995E-2</v>
      </c>
      <c r="AA2591" s="144">
        <v>6.9599999999999995E-2</v>
      </c>
      <c r="AB2591" s="93">
        <f t="shared" si="298"/>
        <v>0</v>
      </c>
      <c r="AE2591" s="48" t="s">
        <v>12949</v>
      </c>
      <c r="AM2591" s="48" t="s">
        <v>3846</v>
      </c>
      <c r="AN2591" s="48" t="s">
        <v>9415</v>
      </c>
      <c r="AQ2591" s="123"/>
      <c r="AR2591" s="183">
        <v>6.9599999999999995E-2</v>
      </c>
      <c r="AS2591" s="193" t="s">
        <v>6032</v>
      </c>
      <c r="AT2591" s="202">
        <v>3000</v>
      </c>
      <c r="AU2591" s="202">
        <v>11</v>
      </c>
      <c r="AV2591" s="193" t="s">
        <v>9661</v>
      </c>
      <c r="AW2591" s="193"/>
    </row>
    <row r="2592" spans="1:49" ht="30" x14ac:dyDescent="0.2">
      <c r="A2592" s="92" t="s">
        <v>9662</v>
      </c>
      <c r="B2592" s="92" t="s">
        <v>9663</v>
      </c>
      <c r="C2592" s="117" t="s">
        <v>166</v>
      </c>
      <c r="D2592" s="92" t="s">
        <v>283</v>
      </c>
      <c r="E2592" s="92" t="s">
        <v>9664</v>
      </c>
      <c r="F2592" s="92" t="s">
        <v>5658</v>
      </c>
      <c r="G2592" s="92" t="s">
        <v>5899</v>
      </c>
      <c r="H2592" s="92" t="s">
        <v>5758</v>
      </c>
      <c r="I2592" s="118" t="s">
        <v>9665</v>
      </c>
      <c r="J2592" s="119">
        <v>9</v>
      </c>
      <c r="K2592" s="119">
        <v>2000</v>
      </c>
      <c r="L2592" s="119">
        <f t="shared" si="295"/>
        <v>407</v>
      </c>
      <c r="M2592" s="119"/>
      <c r="N2592" s="48" t="s">
        <v>243</v>
      </c>
      <c r="P2592" s="119">
        <v>0</v>
      </c>
      <c r="Q2592" s="119">
        <v>0</v>
      </c>
      <c r="R2592" s="119">
        <v>0</v>
      </c>
      <c r="S2592" s="119">
        <f t="shared" si="296"/>
        <v>0</v>
      </c>
      <c r="T2592" s="119">
        <f t="shared" si="297"/>
        <v>0</v>
      </c>
      <c r="U2592" s="119">
        <v>1593</v>
      </c>
      <c r="V2592" s="119">
        <v>1011</v>
      </c>
      <c r="W2592" s="119">
        <v>933</v>
      </c>
      <c r="X2592" s="119">
        <f t="shared" si="299"/>
        <v>-2604</v>
      </c>
      <c r="Y2592" s="92" t="s">
        <v>12848</v>
      </c>
      <c r="Z2592" s="93">
        <v>6.9599999999999995E-2</v>
      </c>
      <c r="AA2592" s="144">
        <v>6.9599999999999995E-2</v>
      </c>
      <c r="AB2592" s="93">
        <f t="shared" si="298"/>
        <v>0</v>
      </c>
      <c r="AE2592" s="48" t="s">
        <v>12949</v>
      </c>
      <c r="AM2592" s="48" t="s">
        <v>3846</v>
      </c>
      <c r="AN2592" s="48" t="s">
        <v>9415</v>
      </c>
      <c r="AQ2592" s="136"/>
      <c r="AR2592" s="183">
        <v>6.9599999999999995E-2</v>
      </c>
      <c r="AS2592" s="193" t="s">
        <v>5899</v>
      </c>
      <c r="AT2592" s="202">
        <v>2000</v>
      </c>
      <c r="AU2592" s="202">
        <v>9</v>
      </c>
      <c r="AV2592" s="193" t="s">
        <v>9665</v>
      </c>
      <c r="AW2592" s="193"/>
    </row>
    <row r="2593" spans="1:49" ht="30" x14ac:dyDescent="0.2">
      <c r="A2593" s="92" t="s">
        <v>9666</v>
      </c>
      <c r="B2593" s="92" t="s">
        <v>9667</v>
      </c>
      <c r="C2593" s="117" t="s">
        <v>166</v>
      </c>
      <c r="D2593" s="92" t="s">
        <v>283</v>
      </c>
      <c r="E2593" s="92" t="s">
        <v>9668</v>
      </c>
      <c r="F2593" s="92" t="s">
        <v>5658</v>
      </c>
      <c r="G2593" s="92" t="s">
        <v>6069</v>
      </c>
      <c r="H2593" s="92" t="s">
        <v>4908</v>
      </c>
      <c r="I2593" s="118" t="s">
        <v>9669</v>
      </c>
      <c r="J2593" s="119">
        <v>21</v>
      </c>
      <c r="K2593" s="119">
        <v>4000</v>
      </c>
      <c r="L2593" s="119">
        <f t="shared" ref="L2593:L2624" si="300">K2593-U2593</f>
        <v>-23250</v>
      </c>
      <c r="N2593" s="48" t="s">
        <v>243</v>
      </c>
      <c r="P2593" s="119">
        <v>24000</v>
      </c>
      <c r="Q2593" s="119">
        <v>20000</v>
      </c>
      <c r="R2593" s="119">
        <v>0</v>
      </c>
      <c r="S2593" s="119">
        <f t="shared" si="296"/>
        <v>44000</v>
      </c>
      <c r="T2593" s="119">
        <f t="shared" si="297"/>
        <v>44000</v>
      </c>
      <c r="U2593" s="119">
        <v>27250</v>
      </c>
      <c r="V2593" s="119">
        <v>23580</v>
      </c>
      <c r="W2593" s="119">
        <v>21012</v>
      </c>
      <c r="X2593" s="119">
        <f t="shared" si="299"/>
        <v>-26830</v>
      </c>
      <c r="Y2593" s="92" t="s">
        <v>12848</v>
      </c>
      <c r="Z2593" s="93">
        <v>1.2E-2</v>
      </c>
      <c r="AA2593" s="144">
        <v>1.2E-2</v>
      </c>
      <c r="AB2593" s="93">
        <f t="shared" si="298"/>
        <v>0</v>
      </c>
      <c r="AE2593" s="48" t="s">
        <v>12949</v>
      </c>
      <c r="AM2593" s="48" t="s">
        <v>3846</v>
      </c>
      <c r="AN2593" s="48" t="s">
        <v>9415</v>
      </c>
      <c r="AQ2593" s="136"/>
      <c r="AR2593" s="183">
        <v>1.2E-2</v>
      </c>
      <c r="AS2593" s="193" t="s">
        <v>6069</v>
      </c>
      <c r="AT2593" s="202">
        <v>4000</v>
      </c>
      <c r="AU2593" s="202">
        <v>21</v>
      </c>
      <c r="AV2593" s="193" t="s">
        <v>9669</v>
      </c>
      <c r="AW2593" s="193"/>
    </row>
    <row r="2594" spans="1:49" ht="30" x14ac:dyDescent="0.2">
      <c r="A2594" s="92" t="s">
        <v>9670</v>
      </c>
      <c r="B2594" s="92" t="s">
        <v>9671</v>
      </c>
      <c r="C2594" s="117" t="s">
        <v>166</v>
      </c>
      <c r="D2594" s="92" t="s">
        <v>377</v>
      </c>
      <c r="E2594" s="92" t="s">
        <v>9672</v>
      </c>
      <c r="F2594" s="92" t="s">
        <v>9673</v>
      </c>
      <c r="G2594" s="92" t="s">
        <v>6217</v>
      </c>
      <c r="H2594" s="92" t="s">
        <v>8617</v>
      </c>
      <c r="I2594" s="118" t="s">
        <v>9671</v>
      </c>
      <c r="J2594" s="119">
        <v>3</v>
      </c>
      <c r="K2594" s="119">
        <v>1000</v>
      </c>
      <c r="L2594" s="119">
        <f t="shared" si="300"/>
        <v>708</v>
      </c>
      <c r="M2594" s="119"/>
      <c r="N2594" s="48" t="s">
        <v>173</v>
      </c>
      <c r="P2594" s="119">
        <v>0</v>
      </c>
      <c r="Q2594" s="119">
        <v>0</v>
      </c>
      <c r="R2594" s="119">
        <v>0</v>
      </c>
      <c r="S2594" s="119">
        <f t="shared" si="296"/>
        <v>0</v>
      </c>
      <c r="T2594" s="119">
        <f t="shared" si="297"/>
        <v>0</v>
      </c>
      <c r="U2594" s="119">
        <v>292</v>
      </c>
      <c r="V2594" s="119">
        <v>240</v>
      </c>
      <c r="W2594" s="119">
        <v>0</v>
      </c>
      <c r="X2594" s="119">
        <f>T2594-(U2594+V2594)</f>
        <v>-532</v>
      </c>
      <c r="Y2594" s="92" t="s">
        <v>12848</v>
      </c>
      <c r="Z2594" s="93">
        <v>0.14499999999999999</v>
      </c>
      <c r="AA2594" s="144">
        <v>0.14499999999999999</v>
      </c>
      <c r="AB2594" s="93">
        <f t="shared" si="298"/>
        <v>0</v>
      </c>
      <c r="AE2594" s="48" t="s">
        <v>12949</v>
      </c>
      <c r="AM2594" s="48" t="s">
        <v>3846</v>
      </c>
      <c r="AN2594" s="48" t="s">
        <v>9415</v>
      </c>
      <c r="AQ2594" s="123"/>
      <c r="AR2594" s="183">
        <v>0.14499999999999999</v>
      </c>
      <c r="AS2594" s="193" t="s">
        <v>6217</v>
      </c>
      <c r="AT2594" s="202">
        <v>1000</v>
      </c>
      <c r="AU2594" s="202">
        <v>3</v>
      </c>
      <c r="AV2594" s="193" t="s">
        <v>9671</v>
      </c>
      <c r="AW2594" s="193"/>
    </row>
    <row r="2595" spans="1:49" ht="30" x14ac:dyDescent="0.2">
      <c r="A2595" s="92" t="s">
        <v>9674</v>
      </c>
      <c r="B2595" s="92" t="s">
        <v>9675</v>
      </c>
      <c r="C2595" s="117" t="s">
        <v>166</v>
      </c>
      <c r="D2595" s="92" t="s">
        <v>377</v>
      </c>
      <c r="E2595" s="92" t="s">
        <v>9676</v>
      </c>
      <c r="F2595" s="92" t="s">
        <v>9673</v>
      </c>
      <c r="G2595" s="92" t="s">
        <v>6217</v>
      </c>
      <c r="H2595" s="92" t="s">
        <v>8617</v>
      </c>
      <c r="I2595" s="118" t="s">
        <v>9675</v>
      </c>
      <c r="J2595" s="119">
        <v>3</v>
      </c>
      <c r="K2595" s="119">
        <v>1000</v>
      </c>
      <c r="L2595" s="119">
        <f t="shared" si="300"/>
        <v>965</v>
      </c>
      <c r="M2595" s="119"/>
      <c r="N2595" s="48" t="s">
        <v>173</v>
      </c>
      <c r="P2595" s="119">
        <v>0</v>
      </c>
      <c r="Q2595" s="119">
        <v>0</v>
      </c>
      <c r="R2595" s="119">
        <v>0</v>
      </c>
      <c r="S2595" s="119">
        <f t="shared" si="296"/>
        <v>0</v>
      </c>
      <c r="T2595" s="119">
        <f t="shared" si="297"/>
        <v>0</v>
      </c>
      <c r="U2595" s="119">
        <v>35</v>
      </c>
      <c r="V2595" s="119">
        <v>138</v>
      </c>
      <c r="W2595" s="119">
        <v>0</v>
      </c>
      <c r="X2595" s="119">
        <f>T2595-(U2595+V2595)</f>
        <v>-173</v>
      </c>
      <c r="Y2595" s="92" t="s">
        <v>12848</v>
      </c>
      <c r="Z2595" s="93">
        <v>0.1512</v>
      </c>
      <c r="AA2595" s="144">
        <v>0.1512</v>
      </c>
      <c r="AB2595" s="93">
        <f t="shared" si="298"/>
        <v>0</v>
      </c>
      <c r="AE2595" s="48" t="s">
        <v>12949</v>
      </c>
      <c r="AM2595" s="48" t="s">
        <v>3846</v>
      </c>
      <c r="AN2595" s="48" t="s">
        <v>9415</v>
      </c>
      <c r="AQ2595" s="136"/>
      <c r="AR2595" s="183">
        <v>0.1512</v>
      </c>
      <c r="AS2595" s="193" t="s">
        <v>6217</v>
      </c>
      <c r="AT2595" s="202">
        <v>1000</v>
      </c>
      <c r="AU2595" s="202">
        <v>3</v>
      </c>
      <c r="AV2595" s="193" t="s">
        <v>9675</v>
      </c>
      <c r="AW2595" s="193"/>
    </row>
    <row r="2596" spans="1:49" ht="30" x14ac:dyDescent="0.2">
      <c r="A2596" s="92" t="s">
        <v>9677</v>
      </c>
      <c r="B2596" s="92" t="s">
        <v>9678</v>
      </c>
      <c r="C2596" s="117" t="s">
        <v>166</v>
      </c>
      <c r="D2596" s="92" t="s">
        <v>377</v>
      </c>
      <c r="E2596" s="92" t="s">
        <v>9679</v>
      </c>
      <c r="F2596" s="92" t="s">
        <v>9673</v>
      </c>
      <c r="G2596" s="92" t="s">
        <v>6217</v>
      </c>
      <c r="H2596" s="92" t="s">
        <v>8617</v>
      </c>
      <c r="I2596" s="118" t="s">
        <v>9678</v>
      </c>
      <c r="J2596" s="119">
        <v>3</v>
      </c>
      <c r="K2596" s="119">
        <v>1000</v>
      </c>
      <c r="L2596" s="119">
        <f t="shared" si="300"/>
        <v>964</v>
      </c>
      <c r="M2596" s="119"/>
      <c r="N2596" s="48" t="s">
        <v>173</v>
      </c>
      <c r="P2596" s="119">
        <v>0</v>
      </c>
      <c r="Q2596" s="119">
        <v>0</v>
      </c>
      <c r="R2596" s="119">
        <v>0</v>
      </c>
      <c r="S2596" s="119">
        <f t="shared" si="296"/>
        <v>0</v>
      </c>
      <c r="T2596" s="119">
        <f t="shared" si="297"/>
        <v>0</v>
      </c>
      <c r="U2596" s="119">
        <v>36</v>
      </c>
      <c r="V2596" s="119">
        <v>9</v>
      </c>
      <c r="W2596" s="119">
        <v>0</v>
      </c>
      <c r="X2596" s="119">
        <f>T2596-(U2596+V2596)</f>
        <v>-45</v>
      </c>
      <c r="Y2596" s="92" t="s">
        <v>12848</v>
      </c>
      <c r="Z2596" s="93">
        <v>0.15</v>
      </c>
      <c r="AA2596" s="144">
        <v>0.15</v>
      </c>
      <c r="AB2596" s="93">
        <f t="shared" si="298"/>
        <v>0</v>
      </c>
      <c r="AE2596" s="48" t="s">
        <v>12949</v>
      </c>
      <c r="AM2596" s="48" t="s">
        <v>3846</v>
      </c>
      <c r="AN2596" s="48" t="s">
        <v>9415</v>
      </c>
      <c r="AQ2596" s="136"/>
      <c r="AR2596" s="183">
        <v>0.15</v>
      </c>
      <c r="AS2596" s="193" t="s">
        <v>6217</v>
      </c>
      <c r="AT2596" s="202">
        <v>1000</v>
      </c>
      <c r="AU2596" s="202">
        <v>3</v>
      </c>
      <c r="AV2596" s="193" t="s">
        <v>9678</v>
      </c>
      <c r="AW2596" s="193"/>
    </row>
    <row r="2597" spans="1:49" ht="30" x14ac:dyDescent="0.2">
      <c r="A2597" s="92" t="s">
        <v>9680</v>
      </c>
      <c r="B2597" s="92" t="s">
        <v>9681</v>
      </c>
      <c r="C2597" s="117" t="s">
        <v>166</v>
      </c>
      <c r="D2597" s="92" t="s">
        <v>377</v>
      </c>
      <c r="E2597" s="92" t="s">
        <v>9682</v>
      </c>
      <c r="F2597" s="92" t="s">
        <v>6216</v>
      </c>
      <c r="G2597" s="92" t="s">
        <v>6217</v>
      </c>
      <c r="H2597" s="92" t="s">
        <v>8617</v>
      </c>
      <c r="I2597" s="118" t="s">
        <v>9681</v>
      </c>
      <c r="J2597" s="119">
        <v>3</v>
      </c>
      <c r="K2597" s="119">
        <v>1000</v>
      </c>
      <c r="L2597" s="119">
        <f t="shared" si="300"/>
        <v>892</v>
      </c>
      <c r="M2597" s="119"/>
      <c r="N2597" s="48" t="s">
        <v>173</v>
      </c>
      <c r="P2597" s="119">
        <v>0</v>
      </c>
      <c r="Q2597" s="119">
        <v>0</v>
      </c>
      <c r="R2597" s="119">
        <v>0</v>
      </c>
      <c r="S2597" s="119">
        <f t="shared" si="296"/>
        <v>0</v>
      </c>
      <c r="T2597" s="119">
        <f t="shared" si="297"/>
        <v>0</v>
      </c>
      <c r="U2597" s="119">
        <v>108</v>
      </c>
      <c r="V2597" s="119">
        <v>87</v>
      </c>
      <c r="W2597" s="119">
        <v>0</v>
      </c>
      <c r="X2597" s="119">
        <f>T2597-(U2597+V2597)</f>
        <v>-195</v>
      </c>
      <c r="Y2597" s="92" t="s">
        <v>12848</v>
      </c>
      <c r="Z2597" s="93">
        <v>0.156</v>
      </c>
      <c r="AA2597" s="144">
        <v>0.156</v>
      </c>
      <c r="AB2597" s="93">
        <f t="shared" si="298"/>
        <v>0</v>
      </c>
      <c r="AE2597" s="48" t="s">
        <v>12949</v>
      </c>
      <c r="AM2597" s="48" t="s">
        <v>3846</v>
      </c>
      <c r="AN2597" s="48" t="s">
        <v>9415</v>
      </c>
      <c r="AQ2597" s="123"/>
      <c r="AR2597" s="183">
        <v>0.156</v>
      </c>
      <c r="AS2597" s="193" t="s">
        <v>6217</v>
      </c>
      <c r="AT2597" s="202">
        <v>1000</v>
      </c>
      <c r="AU2597" s="202">
        <v>3</v>
      </c>
      <c r="AV2597" s="193" t="s">
        <v>9681</v>
      </c>
      <c r="AW2597" s="193"/>
    </row>
    <row r="2598" spans="1:49" ht="30" x14ac:dyDescent="0.2">
      <c r="A2598" s="92" t="s">
        <v>9683</v>
      </c>
      <c r="B2598" s="92" t="s">
        <v>9684</v>
      </c>
      <c r="C2598" s="117" t="s">
        <v>166</v>
      </c>
      <c r="D2598" s="92" t="s">
        <v>403</v>
      </c>
      <c r="E2598" s="92" t="s">
        <v>9685</v>
      </c>
      <c r="F2598" s="92" t="s">
        <v>6316</v>
      </c>
      <c r="G2598" s="92" t="s">
        <v>3962</v>
      </c>
      <c r="H2598" s="92" t="s">
        <v>4285</v>
      </c>
      <c r="I2598" s="118" t="s">
        <v>9686</v>
      </c>
      <c r="J2598" s="119">
        <v>11</v>
      </c>
      <c r="K2598" s="119">
        <v>10000</v>
      </c>
      <c r="L2598" s="119">
        <f t="shared" si="300"/>
        <v>-309521</v>
      </c>
      <c r="N2598" s="48" t="s">
        <v>243</v>
      </c>
      <c r="P2598" s="119">
        <v>0</v>
      </c>
      <c r="Q2598" s="119">
        <v>0</v>
      </c>
      <c r="R2598" s="119">
        <v>0</v>
      </c>
      <c r="S2598" s="119">
        <f t="shared" si="296"/>
        <v>0</v>
      </c>
      <c r="T2598" s="119">
        <f t="shared" si="297"/>
        <v>0</v>
      </c>
      <c r="U2598" s="119">
        <v>319521</v>
      </c>
      <c r="V2598" s="119">
        <v>375054</v>
      </c>
      <c r="W2598" s="119">
        <v>318904</v>
      </c>
      <c r="X2598" s="119">
        <f t="shared" ref="X2598:X2632" si="301">P2598-(U2598+V2598)</f>
        <v>-694575</v>
      </c>
      <c r="Y2598" s="92" t="s">
        <v>12848</v>
      </c>
      <c r="Z2598" s="93">
        <v>1.5399999999999999E-3</v>
      </c>
      <c r="AA2598" s="144">
        <v>1.5399999999999999E-3</v>
      </c>
      <c r="AB2598" s="93">
        <f t="shared" si="298"/>
        <v>0</v>
      </c>
      <c r="AE2598" s="48" t="s">
        <v>12949</v>
      </c>
      <c r="AM2598" s="48" t="s">
        <v>3846</v>
      </c>
      <c r="AN2598" s="48" t="s">
        <v>9415</v>
      </c>
      <c r="AQ2598" s="136"/>
      <c r="AR2598" s="183">
        <v>1.5399999999999999E-3</v>
      </c>
      <c r="AS2598" s="193" t="s">
        <v>15280</v>
      </c>
      <c r="AT2598" s="202">
        <v>10000</v>
      </c>
      <c r="AU2598" s="202">
        <v>11</v>
      </c>
      <c r="AV2598" s="193" t="s">
        <v>9686</v>
      </c>
      <c r="AW2598" s="193"/>
    </row>
    <row r="2599" spans="1:49" ht="30" x14ac:dyDescent="0.2">
      <c r="A2599" s="92" t="s">
        <v>9687</v>
      </c>
      <c r="B2599" s="92" t="s">
        <v>9688</v>
      </c>
      <c r="C2599" s="117" t="s">
        <v>166</v>
      </c>
      <c r="D2599" s="92" t="s">
        <v>403</v>
      </c>
      <c r="E2599" s="92" t="s">
        <v>9689</v>
      </c>
      <c r="F2599" s="92" t="s">
        <v>6316</v>
      </c>
      <c r="G2599" s="92" t="s">
        <v>3962</v>
      </c>
      <c r="H2599" s="92" t="s">
        <v>4285</v>
      </c>
      <c r="I2599" s="118" t="s">
        <v>9690</v>
      </c>
      <c r="J2599" s="119">
        <v>11</v>
      </c>
      <c r="K2599" s="119">
        <v>10000</v>
      </c>
      <c r="L2599" s="119">
        <f t="shared" si="300"/>
        <v>9090</v>
      </c>
      <c r="M2599" s="119"/>
      <c r="N2599" s="48" t="s">
        <v>243</v>
      </c>
      <c r="P2599" s="119">
        <v>0</v>
      </c>
      <c r="Q2599" s="119">
        <v>0</v>
      </c>
      <c r="R2599" s="119">
        <v>0</v>
      </c>
      <c r="S2599" s="119">
        <f t="shared" si="296"/>
        <v>0</v>
      </c>
      <c r="T2599" s="119">
        <f t="shared" si="297"/>
        <v>0</v>
      </c>
      <c r="U2599" s="119">
        <v>910</v>
      </c>
      <c r="V2599" s="119">
        <v>948</v>
      </c>
      <c r="W2599" s="119">
        <v>856</v>
      </c>
      <c r="X2599" s="119">
        <f t="shared" si="301"/>
        <v>-1858</v>
      </c>
      <c r="Y2599" s="92" t="s">
        <v>12848</v>
      </c>
      <c r="Z2599" s="93">
        <v>1.0500000000000001E-2</v>
      </c>
      <c r="AA2599" s="144">
        <v>1.0500000000000001E-2</v>
      </c>
      <c r="AB2599" s="93">
        <f t="shared" si="298"/>
        <v>0</v>
      </c>
      <c r="AE2599" s="48" t="s">
        <v>12949</v>
      </c>
      <c r="AM2599" s="48" t="s">
        <v>3846</v>
      </c>
      <c r="AN2599" s="48" t="s">
        <v>9415</v>
      </c>
      <c r="AQ2599" s="136"/>
      <c r="AR2599" s="183">
        <v>1.0500000000000001E-2</v>
      </c>
      <c r="AS2599" s="193" t="s">
        <v>15280</v>
      </c>
      <c r="AT2599" s="202">
        <v>10000</v>
      </c>
      <c r="AU2599" s="202">
        <v>11</v>
      </c>
      <c r="AV2599" s="193" t="s">
        <v>9690</v>
      </c>
      <c r="AW2599" s="193"/>
    </row>
    <row r="2600" spans="1:49" ht="30" x14ac:dyDescent="0.2">
      <c r="A2600" s="92" t="s">
        <v>9691</v>
      </c>
      <c r="B2600" s="92" t="s">
        <v>9692</v>
      </c>
      <c r="C2600" s="117" t="s">
        <v>166</v>
      </c>
      <c r="D2600" s="92" t="s">
        <v>403</v>
      </c>
      <c r="E2600" s="92" t="s">
        <v>9693</v>
      </c>
      <c r="F2600" s="92" t="s">
        <v>6316</v>
      </c>
      <c r="G2600" s="92" t="s">
        <v>3962</v>
      </c>
      <c r="H2600" s="92" t="s">
        <v>4285</v>
      </c>
      <c r="I2600" s="118" t="s">
        <v>9694</v>
      </c>
      <c r="J2600" s="119">
        <v>11</v>
      </c>
      <c r="K2600" s="119">
        <v>10000</v>
      </c>
      <c r="L2600" s="119">
        <f t="shared" si="300"/>
        <v>7565</v>
      </c>
      <c r="M2600" s="119"/>
      <c r="N2600" s="48" t="s">
        <v>243</v>
      </c>
      <c r="P2600" s="119">
        <v>0</v>
      </c>
      <c r="Q2600" s="119">
        <v>0</v>
      </c>
      <c r="R2600" s="119">
        <v>0</v>
      </c>
      <c r="S2600" s="119">
        <f t="shared" si="296"/>
        <v>0</v>
      </c>
      <c r="T2600" s="119">
        <f t="shared" si="297"/>
        <v>0</v>
      </c>
      <c r="U2600" s="119">
        <v>2435</v>
      </c>
      <c r="V2600" s="119">
        <v>2715</v>
      </c>
      <c r="W2600" s="119">
        <v>2381</v>
      </c>
      <c r="X2600" s="119">
        <f t="shared" si="301"/>
        <v>-5150</v>
      </c>
      <c r="Y2600" s="92" t="s">
        <v>12848</v>
      </c>
      <c r="Z2600" s="93">
        <v>1.4E-3</v>
      </c>
      <c r="AA2600" s="144">
        <v>1.4E-3</v>
      </c>
      <c r="AB2600" s="93">
        <f t="shared" si="298"/>
        <v>0</v>
      </c>
      <c r="AE2600" s="48" t="s">
        <v>12949</v>
      </c>
      <c r="AM2600" s="48" t="s">
        <v>3846</v>
      </c>
      <c r="AN2600" s="48" t="s">
        <v>9415</v>
      </c>
      <c r="AQ2600" s="136"/>
      <c r="AR2600" s="183">
        <v>1.4E-3</v>
      </c>
      <c r="AS2600" s="193" t="s">
        <v>15280</v>
      </c>
      <c r="AT2600" s="202">
        <v>10000</v>
      </c>
      <c r="AU2600" s="202">
        <v>11</v>
      </c>
      <c r="AV2600" s="193" t="s">
        <v>9694</v>
      </c>
      <c r="AW2600" s="193"/>
    </row>
    <row r="2601" spans="1:49" ht="30" x14ac:dyDescent="0.2">
      <c r="A2601" s="92" t="s">
        <v>9695</v>
      </c>
      <c r="B2601" s="92" t="s">
        <v>9696</v>
      </c>
      <c r="C2601" s="117" t="s">
        <v>166</v>
      </c>
      <c r="D2601" s="92" t="s">
        <v>403</v>
      </c>
      <c r="E2601" s="92" t="s">
        <v>9697</v>
      </c>
      <c r="F2601" s="92" t="s">
        <v>6316</v>
      </c>
      <c r="G2601" s="92" t="s">
        <v>3962</v>
      </c>
      <c r="H2601" s="92" t="s">
        <v>4285</v>
      </c>
      <c r="I2601" s="118" t="s">
        <v>9698</v>
      </c>
      <c r="J2601" s="119">
        <v>11</v>
      </c>
      <c r="K2601" s="119">
        <v>10000</v>
      </c>
      <c r="L2601" s="119">
        <f t="shared" si="300"/>
        <v>9090</v>
      </c>
      <c r="M2601" s="119"/>
      <c r="N2601" s="48" t="s">
        <v>243</v>
      </c>
      <c r="P2601" s="119">
        <v>0</v>
      </c>
      <c r="Q2601" s="119">
        <v>0</v>
      </c>
      <c r="R2601" s="119">
        <v>0</v>
      </c>
      <c r="S2601" s="119">
        <f t="shared" si="296"/>
        <v>0</v>
      </c>
      <c r="T2601" s="119">
        <f t="shared" si="297"/>
        <v>0</v>
      </c>
      <c r="U2601" s="119">
        <v>910</v>
      </c>
      <c r="V2601" s="119">
        <v>948</v>
      </c>
      <c r="W2601" s="119">
        <v>856</v>
      </c>
      <c r="X2601" s="119">
        <f t="shared" si="301"/>
        <v>-1858</v>
      </c>
      <c r="Y2601" s="92" t="s">
        <v>12848</v>
      </c>
      <c r="Z2601" s="93">
        <v>1.0999999999999999E-2</v>
      </c>
      <c r="AA2601" s="144">
        <v>1.0999999999999999E-2</v>
      </c>
      <c r="AB2601" s="93">
        <f t="shared" si="298"/>
        <v>0</v>
      </c>
      <c r="AE2601" s="48" t="s">
        <v>12949</v>
      </c>
      <c r="AM2601" s="48" t="s">
        <v>3846</v>
      </c>
      <c r="AN2601" s="48" t="s">
        <v>9415</v>
      </c>
      <c r="AQ2601" s="136"/>
      <c r="AR2601" s="183">
        <v>1.0999999999999999E-2</v>
      </c>
      <c r="AS2601" s="193" t="s">
        <v>15280</v>
      </c>
      <c r="AT2601" s="202">
        <v>20000</v>
      </c>
      <c r="AU2601" s="202">
        <v>11</v>
      </c>
      <c r="AV2601" s="193" t="s">
        <v>9698</v>
      </c>
      <c r="AW2601" s="193"/>
    </row>
    <row r="2602" spans="1:49" ht="30" x14ac:dyDescent="0.2">
      <c r="A2602" s="92" t="s">
        <v>9699</v>
      </c>
      <c r="B2602" s="92" t="s">
        <v>9700</v>
      </c>
      <c r="C2602" s="117" t="s">
        <v>166</v>
      </c>
      <c r="D2602" s="92" t="s">
        <v>403</v>
      </c>
      <c r="E2602" s="92" t="s">
        <v>9701</v>
      </c>
      <c r="F2602" s="92" t="s">
        <v>6316</v>
      </c>
      <c r="G2602" s="92" t="s">
        <v>3962</v>
      </c>
      <c r="H2602" s="92" t="s">
        <v>4285</v>
      </c>
      <c r="I2602" s="118" t="s">
        <v>9702</v>
      </c>
      <c r="J2602" s="119">
        <v>11</v>
      </c>
      <c r="K2602" s="119">
        <v>10000</v>
      </c>
      <c r="L2602" s="119">
        <f t="shared" si="300"/>
        <v>8130</v>
      </c>
      <c r="M2602" s="119"/>
      <c r="N2602" s="48" t="s">
        <v>243</v>
      </c>
      <c r="P2602" s="119">
        <v>0</v>
      </c>
      <c r="Q2602" s="119">
        <v>0</v>
      </c>
      <c r="R2602" s="119">
        <v>0</v>
      </c>
      <c r="S2602" s="119">
        <f t="shared" si="296"/>
        <v>0</v>
      </c>
      <c r="T2602" s="119">
        <f t="shared" si="297"/>
        <v>0</v>
      </c>
      <c r="U2602" s="119">
        <v>1870</v>
      </c>
      <c r="V2602" s="119">
        <v>1896</v>
      </c>
      <c r="W2602" s="119">
        <v>1712</v>
      </c>
      <c r="X2602" s="119">
        <f t="shared" si="301"/>
        <v>-3766</v>
      </c>
      <c r="Y2602" s="92" t="s">
        <v>12848</v>
      </c>
      <c r="Z2602" s="93">
        <v>1.4E-3</v>
      </c>
      <c r="AA2602" s="144">
        <v>1.4E-3</v>
      </c>
      <c r="AB2602" s="93">
        <f t="shared" si="298"/>
        <v>0</v>
      </c>
      <c r="AE2602" s="48" t="s">
        <v>12949</v>
      </c>
      <c r="AM2602" s="48" t="s">
        <v>3846</v>
      </c>
      <c r="AN2602" s="48" t="s">
        <v>9415</v>
      </c>
      <c r="AQ2602" s="136"/>
      <c r="AR2602" s="183">
        <v>1.4E-3</v>
      </c>
      <c r="AS2602" s="193" t="s">
        <v>15280</v>
      </c>
      <c r="AT2602" s="202">
        <v>10000</v>
      </c>
      <c r="AU2602" s="202">
        <v>11</v>
      </c>
      <c r="AV2602" s="193" t="s">
        <v>9702</v>
      </c>
      <c r="AW2602" s="193"/>
    </row>
    <row r="2603" spans="1:49" ht="30" x14ac:dyDescent="0.2">
      <c r="A2603" s="92" t="s">
        <v>9703</v>
      </c>
      <c r="B2603" s="92" t="s">
        <v>9704</v>
      </c>
      <c r="C2603" s="117" t="s">
        <v>166</v>
      </c>
      <c r="D2603" s="92" t="s">
        <v>403</v>
      </c>
      <c r="E2603" s="92" t="s">
        <v>9705</v>
      </c>
      <c r="F2603" s="92" t="s">
        <v>6316</v>
      </c>
      <c r="G2603" s="92" t="s">
        <v>3962</v>
      </c>
      <c r="H2603" s="92" t="s">
        <v>4285</v>
      </c>
      <c r="I2603" s="118" t="s">
        <v>9706</v>
      </c>
      <c r="J2603" s="119">
        <v>11</v>
      </c>
      <c r="K2603" s="119">
        <v>10000</v>
      </c>
      <c r="L2603" s="119">
        <f t="shared" si="300"/>
        <v>9545</v>
      </c>
      <c r="M2603" s="119"/>
      <c r="N2603" s="48" t="s">
        <v>243</v>
      </c>
      <c r="P2603" s="119">
        <v>0</v>
      </c>
      <c r="Q2603" s="119">
        <v>0</v>
      </c>
      <c r="R2603" s="119">
        <v>0</v>
      </c>
      <c r="S2603" s="119">
        <f t="shared" si="296"/>
        <v>0</v>
      </c>
      <c r="T2603" s="119">
        <f t="shared" si="297"/>
        <v>0</v>
      </c>
      <c r="U2603" s="119">
        <v>455</v>
      </c>
      <c r="V2603" s="119">
        <v>474</v>
      </c>
      <c r="W2603" s="119">
        <v>428</v>
      </c>
      <c r="X2603" s="119">
        <f t="shared" si="301"/>
        <v>-929</v>
      </c>
      <c r="Y2603" s="92" t="s">
        <v>12848</v>
      </c>
      <c r="Z2603" s="93">
        <v>1.0999999999999999E-2</v>
      </c>
      <c r="AA2603" s="144">
        <v>1.0999999999999999E-2</v>
      </c>
      <c r="AB2603" s="93">
        <f t="shared" si="298"/>
        <v>0</v>
      </c>
      <c r="AE2603" s="48" t="s">
        <v>12949</v>
      </c>
      <c r="AM2603" s="48" t="s">
        <v>3846</v>
      </c>
      <c r="AN2603" s="48" t="s">
        <v>9415</v>
      </c>
      <c r="AQ2603" s="136"/>
      <c r="AR2603" s="183">
        <v>1.0999999999999999E-2</v>
      </c>
      <c r="AS2603" s="193" t="s">
        <v>15280</v>
      </c>
      <c r="AT2603" s="202">
        <v>10000</v>
      </c>
      <c r="AU2603" s="202">
        <v>11</v>
      </c>
      <c r="AV2603" s="193" t="s">
        <v>9706</v>
      </c>
      <c r="AW2603" s="193"/>
    </row>
    <row r="2604" spans="1:49" ht="30" x14ac:dyDescent="0.2">
      <c r="A2604" s="92" t="s">
        <v>9707</v>
      </c>
      <c r="B2604" s="92" t="s">
        <v>9708</v>
      </c>
      <c r="C2604" s="117" t="s">
        <v>166</v>
      </c>
      <c r="D2604" s="92" t="s">
        <v>403</v>
      </c>
      <c r="E2604" s="92" t="s">
        <v>9709</v>
      </c>
      <c r="F2604" s="92" t="s">
        <v>6316</v>
      </c>
      <c r="G2604" s="92" t="s">
        <v>3962</v>
      </c>
      <c r="H2604" s="92" t="s">
        <v>4285</v>
      </c>
      <c r="I2604" s="118" t="s">
        <v>9710</v>
      </c>
      <c r="J2604" s="119">
        <v>11</v>
      </c>
      <c r="K2604" s="119">
        <v>10000</v>
      </c>
      <c r="L2604" s="119">
        <f t="shared" si="300"/>
        <v>-36081</v>
      </c>
      <c r="N2604" s="48" t="s">
        <v>243</v>
      </c>
      <c r="P2604" s="119">
        <v>30000</v>
      </c>
      <c r="Q2604" s="119">
        <v>30000</v>
      </c>
      <c r="R2604" s="119">
        <v>0</v>
      </c>
      <c r="S2604" s="119">
        <f t="shared" si="296"/>
        <v>60000</v>
      </c>
      <c r="T2604" s="119">
        <f t="shared" si="297"/>
        <v>60000</v>
      </c>
      <c r="U2604" s="119">
        <v>46081</v>
      </c>
      <c r="V2604" s="119">
        <v>59673</v>
      </c>
      <c r="W2604" s="119">
        <v>50095</v>
      </c>
      <c r="X2604" s="119">
        <f t="shared" si="301"/>
        <v>-75754</v>
      </c>
      <c r="Y2604" s="92" t="s">
        <v>12848</v>
      </c>
      <c r="Z2604" s="93">
        <v>1.5399999999999999E-3</v>
      </c>
      <c r="AA2604" s="144">
        <v>1.5399999999999999E-3</v>
      </c>
      <c r="AB2604" s="93">
        <f t="shared" si="298"/>
        <v>0</v>
      </c>
      <c r="AE2604" s="48" t="s">
        <v>12949</v>
      </c>
      <c r="AM2604" s="48" t="s">
        <v>3846</v>
      </c>
      <c r="AN2604" s="48" t="s">
        <v>9415</v>
      </c>
      <c r="AQ2604" s="136"/>
      <c r="AR2604" s="183">
        <v>1.5399999999999999E-3</v>
      </c>
      <c r="AS2604" s="193" t="s">
        <v>15280</v>
      </c>
      <c r="AT2604" s="202">
        <v>10000</v>
      </c>
      <c r="AU2604" s="202">
        <v>11</v>
      </c>
      <c r="AV2604" s="193" t="s">
        <v>9710</v>
      </c>
      <c r="AW2604" s="193"/>
    </row>
    <row r="2605" spans="1:49" ht="30" x14ac:dyDescent="0.2">
      <c r="A2605" s="92" t="s">
        <v>9711</v>
      </c>
      <c r="B2605" s="92" t="s">
        <v>9712</v>
      </c>
      <c r="C2605" s="117" t="s">
        <v>166</v>
      </c>
      <c r="D2605" s="92" t="s">
        <v>403</v>
      </c>
      <c r="E2605" s="92" t="s">
        <v>9713</v>
      </c>
      <c r="F2605" s="92" t="s">
        <v>6316</v>
      </c>
      <c r="G2605" s="92" t="s">
        <v>3962</v>
      </c>
      <c r="H2605" s="92" t="s">
        <v>4285</v>
      </c>
      <c r="I2605" s="118" t="s">
        <v>9714</v>
      </c>
      <c r="J2605" s="119">
        <v>11</v>
      </c>
      <c r="K2605" s="119">
        <v>10000</v>
      </c>
      <c r="L2605" s="119">
        <f t="shared" si="300"/>
        <v>9545</v>
      </c>
      <c r="M2605" s="119"/>
      <c r="N2605" s="48" t="s">
        <v>243</v>
      </c>
      <c r="P2605" s="119">
        <v>0</v>
      </c>
      <c r="Q2605" s="119">
        <v>0</v>
      </c>
      <c r="R2605" s="119">
        <v>0</v>
      </c>
      <c r="S2605" s="119">
        <f t="shared" si="296"/>
        <v>0</v>
      </c>
      <c r="T2605" s="119">
        <f t="shared" si="297"/>
        <v>0</v>
      </c>
      <c r="U2605" s="119">
        <v>455</v>
      </c>
      <c r="V2605" s="119">
        <v>474</v>
      </c>
      <c r="W2605" s="119">
        <v>428</v>
      </c>
      <c r="X2605" s="119">
        <f t="shared" si="301"/>
        <v>-929</v>
      </c>
      <c r="Y2605" s="92" t="s">
        <v>12848</v>
      </c>
      <c r="Z2605" s="93">
        <v>4.0999999999999999E-4</v>
      </c>
      <c r="AA2605" s="144">
        <v>4.0999999999999999E-4</v>
      </c>
      <c r="AB2605" s="93">
        <f t="shared" si="298"/>
        <v>0</v>
      </c>
      <c r="AE2605" s="48" t="s">
        <v>12949</v>
      </c>
      <c r="AM2605" s="48" t="s">
        <v>3846</v>
      </c>
      <c r="AN2605" s="48" t="s">
        <v>9415</v>
      </c>
      <c r="AQ2605" s="136"/>
      <c r="AR2605" s="183">
        <v>4.0999999999999999E-4</v>
      </c>
      <c r="AS2605" s="193" t="s">
        <v>15280</v>
      </c>
      <c r="AT2605" s="202">
        <v>10000</v>
      </c>
      <c r="AU2605" s="202">
        <v>11</v>
      </c>
      <c r="AV2605" s="193" t="s">
        <v>9714</v>
      </c>
      <c r="AW2605" s="193"/>
    </row>
    <row r="2606" spans="1:49" ht="30" x14ac:dyDescent="0.2">
      <c r="A2606" s="92" t="s">
        <v>9715</v>
      </c>
      <c r="B2606" s="92" t="s">
        <v>9716</v>
      </c>
      <c r="C2606" s="117" t="s">
        <v>166</v>
      </c>
      <c r="D2606" s="92" t="s">
        <v>403</v>
      </c>
      <c r="E2606" s="92" t="s">
        <v>9717</v>
      </c>
      <c r="F2606" s="92" t="s">
        <v>6316</v>
      </c>
      <c r="G2606" s="92" t="s">
        <v>3962</v>
      </c>
      <c r="H2606" s="92" t="s">
        <v>4285</v>
      </c>
      <c r="I2606" s="118" t="s">
        <v>9718</v>
      </c>
      <c r="J2606" s="119">
        <v>15</v>
      </c>
      <c r="K2606" s="119">
        <v>10000</v>
      </c>
      <c r="L2606" s="119">
        <f t="shared" si="300"/>
        <v>8874</v>
      </c>
      <c r="M2606" s="119"/>
      <c r="N2606" s="48" t="s">
        <v>243</v>
      </c>
      <c r="P2606" s="119">
        <v>0</v>
      </c>
      <c r="Q2606" s="119">
        <v>0</v>
      </c>
      <c r="R2606" s="119">
        <v>0</v>
      </c>
      <c r="S2606" s="119">
        <f t="shared" si="296"/>
        <v>0</v>
      </c>
      <c r="T2606" s="119">
        <f t="shared" si="297"/>
        <v>0</v>
      </c>
      <c r="U2606" s="119">
        <v>1126</v>
      </c>
      <c r="V2606" s="119">
        <v>1122</v>
      </c>
      <c r="W2606" s="119">
        <v>1030</v>
      </c>
      <c r="X2606" s="119">
        <f t="shared" si="301"/>
        <v>-2248</v>
      </c>
      <c r="Y2606" s="92" t="s">
        <v>12848</v>
      </c>
      <c r="Z2606" s="93">
        <v>6.0000000000000001E-3</v>
      </c>
      <c r="AA2606" s="144">
        <v>6.0000000000000001E-3</v>
      </c>
      <c r="AB2606" s="93">
        <f t="shared" si="298"/>
        <v>0</v>
      </c>
      <c r="AE2606" s="48" t="s">
        <v>12949</v>
      </c>
      <c r="AM2606" s="48" t="s">
        <v>3846</v>
      </c>
      <c r="AN2606" s="48" t="s">
        <v>9415</v>
      </c>
      <c r="AQ2606" s="136"/>
      <c r="AR2606" s="183">
        <v>6.0000000000000001E-3</v>
      </c>
      <c r="AS2606" s="193" t="s">
        <v>15280</v>
      </c>
      <c r="AT2606" s="202">
        <v>10000</v>
      </c>
      <c r="AU2606" s="202">
        <v>15</v>
      </c>
      <c r="AV2606" s="193" t="s">
        <v>9718</v>
      </c>
      <c r="AW2606" s="193"/>
    </row>
    <row r="2607" spans="1:49" ht="30" x14ac:dyDescent="0.2">
      <c r="A2607" s="92" t="s">
        <v>9719</v>
      </c>
      <c r="B2607" s="92" t="s">
        <v>9720</v>
      </c>
      <c r="C2607" s="117" t="s">
        <v>166</v>
      </c>
      <c r="D2607" s="92" t="s">
        <v>2310</v>
      </c>
      <c r="E2607" s="92" t="s">
        <v>9721</v>
      </c>
      <c r="F2607" s="92" t="s">
        <v>6316</v>
      </c>
      <c r="G2607" s="92" t="s">
        <v>3962</v>
      </c>
      <c r="H2607" s="92" t="s">
        <v>5374</v>
      </c>
      <c r="I2607" s="118" t="s">
        <v>9722</v>
      </c>
      <c r="J2607" s="119">
        <v>17</v>
      </c>
      <c r="K2607" s="119">
        <v>5000</v>
      </c>
      <c r="L2607" s="119">
        <f t="shared" si="300"/>
        <v>4090</v>
      </c>
      <c r="M2607" s="119"/>
      <c r="N2607" s="48" t="s">
        <v>243</v>
      </c>
      <c r="P2607" s="119">
        <v>0</v>
      </c>
      <c r="Q2607" s="119">
        <v>0</v>
      </c>
      <c r="R2607" s="119">
        <v>0</v>
      </c>
      <c r="S2607" s="119">
        <f t="shared" si="296"/>
        <v>0</v>
      </c>
      <c r="T2607" s="119">
        <f t="shared" si="297"/>
        <v>0</v>
      </c>
      <c r="U2607" s="119">
        <v>910</v>
      </c>
      <c r="V2607" s="119">
        <v>948</v>
      </c>
      <c r="W2607" s="119">
        <v>856</v>
      </c>
      <c r="X2607" s="119">
        <f t="shared" si="301"/>
        <v>-1858</v>
      </c>
      <c r="Y2607" s="92" t="s">
        <v>12848</v>
      </c>
      <c r="Z2607" s="93">
        <v>1.29E-2</v>
      </c>
      <c r="AA2607" s="144">
        <v>1.29E-2</v>
      </c>
      <c r="AB2607" s="93">
        <f t="shared" si="298"/>
        <v>0</v>
      </c>
      <c r="AE2607" s="48" t="s">
        <v>12949</v>
      </c>
      <c r="AM2607" s="48" t="s">
        <v>3846</v>
      </c>
      <c r="AN2607" s="48" t="s">
        <v>9415</v>
      </c>
      <c r="AQ2607" s="136"/>
      <c r="AR2607" s="183">
        <v>1.29E-2</v>
      </c>
      <c r="AS2607" s="193" t="s">
        <v>15939</v>
      </c>
      <c r="AT2607" s="202">
        <v>5000</v>
      </c>
      <c r="AU2607" s="202">
        <v>17</v>
      </c>
      <c r="AV2607" s="193" t="s">
        <v>9722</v>
      </c>
      <c r="AW2607" s="193"/>
    </row>
    <row r="2608" spans="1:49" ht="30" x14ac:dyDescent="0.2">
      <c r="A2608" s="92" t="s">
        <v>9723</v>
      </c>
      <c r="B2608" s="92" t="s">
        <v>9724</v>
      </c>
      <c r="C2608" s="117" t="s">
        <v>166</v>
      </c>
      <c r="D2608" s="92" t="s">
        <v>2310</v>
      </c>
      <c r="E2608" s="92" t="s">
        <v>9725</v>
      </c>
      <c r="F2608" s="92" t="s">
        <v>6316</v>
      </c>
      <c r="G2608" s="92" t="s">
        <v>3962</v>
      </c>
      <c r="H2608" s="92" t="s">
        <v>4299</v>
      </c>
      <c r="I2608" s="118" t="s">
        <v>9726</v>
      </c>
      <c r="J2608" s="119">
        <v>9</v>
      </c>
      <c r="K2608" s="119">
        <v>10000</v>
      </c>
      <c r="L2608" s="119">
        <f t="shared" si="300"/>
        <v>7270</v>
      </c>
      <c r="M2608" s="119"/>
      <c r="N2608" s="48" t="s">
        <v>243</v>
      </c>
      <c r="P2608" s="119">
        <v>0</v>
      </c>
      <c r="Q2608" s="119">
        <v>0</v>
      </c>
      <c r="R2608" s="119">
        <v>0</v>
      </c>
      <c r="S2608" s="119">
        <f t="shared" si="296"/>
        <v>0</v>
      </c>
      <c r="T2608" s="119">
        <f t="shared" si="297"/>
        <v>0</v>
      </c>
      <c r="U2608" s="119">
        <v>2730</v>
      </c>
      <c r="V2608" s="119">
        <v>2844</v>
      </c>
      <c r="W2608" s="119">
        <v>2568</v>
      </c>
      <c r="X2608" s="119">
        <f t="shared" si="301"/>
        <v>-5574</v>
      </c>
      <c r="Y2608" s="92" t="s">
        <v>12848</v>
      </c>
      <c r="Z2608" s="93">
        <v>8.1610000000000002E-2</v>
      </c>
      <c r="AA2608" s="144">
        <v>8.1610000000000002E-2</v>
      </c>
      <c r="AB2608" s="93">
        <f t="shared" si="298"/>
        <v>0</v>
      </c>
      <c r="AE2608" s="48" t="s">
        <v>12949</v>
      </c>
      <c r="AM2608" s="48" t="s">
        <v>3846</v>
      </c>
      <c r="AN2608" s="48" t="s">
        <v>9415</v>
      </c>
      <c r="AQ2608" s="136"/>
      <c r="AR2608" s="183">
        <v>8.1610000000000002E-2</v>
      </c>
      <c r="AS2608" s="193" t="s">
        <v>15315</v>
      </c>
      <c r="AT2608" s="202">
        <v>10000</v>
      </c>
      <c r="AU2608" s="202">
        <v>9</v>
      </c>
      <c r="AV2608" s="193" t="s">
        <v>9726</v>
      </c>
      <c r="AW2608" s="193"/>
    </row>
    <row r="2609" spans="1:49" ht="30" x14ac:dyDescent="0.2">
      <c r="A2609" s="92" t="s">
        <v>9727</v>
      </c>
      <c r="B2609" s="92" t="s">
        <v>9728</v>
      </c>
      <c r="C2609" s="117" t="s">
        <v>166</v>
      </c>
      <c r="D2609" s="92" t="s">
        <v>403</v>
      </c>
      <c r="E2609" s="92" t="s">
        <v>9729</v>
      </c>
      <c r="F2609" s="92" t="s">
        <v>6316</v>
      </c>
      <c r="G2609" s="92" t="s">
        <v>3962</v>
      </c>
      <c r="H2609" s="92" t="s">
        <v>4285</v>
      </c>
      <c r="I2609" s="118" t="s">
        <v>9730</v>
      </c>
      <c r="J2609" s="119">
        <v>11</v>
      </c>
      <c r="K2609" s="119">
        <v>10000</v>
      </c>
      <c r="L2609" s="119">
        <f t="shared" si="300"/>
        <v>8642</v>
      </c>
      <c r="M2609" s="119"/>
      <c r="N2609" s="48" t="s">
        <v>243</v>
      </c>
      <c r="P2609" s="119">
        <v>0</v>
      </c>
      <c r="Q2609" s="119">
        <v>0</v>
      </c>
      <c r="R2609" s="119">
        <v>0</v>
      </c>
      <c r="S2609" s="119">
        <f t="shared" si="296"/>
        <v>0</v>
      </c>
      <c r="T2609" s="119">
        <f t="shared" si="297"/>
        <v>0</v>
      </c>
      <c r="U2609" s="119">
        <v>1358</v>
      </c>
      <c r="V2609" s="119">
        <v>1803</v>
      </c>
      <c r="W2609" s="119">
        <v>1509</v>
      </c>
      <c r="X2609" s="119">
        <f t="shared" si="301"/>
        <v>-3161</v>
      </c>
      <c r="Y2609" s="92" t="s">
        <v>12848</v>
      </c>
      <c r="Z2609" s="93">
        <v>1.4E-3</v>
      </c>
      <c r="AA2609" s="144">
        <v>1.4E-3</v>
      </c>
      <c r="AB2609" s="93">
        <f t="shared" si="298"/>
        <v>0</v>
      </c>
      <c r="AE2609" s="48" t="s">
        <v>12949</v>
      </c>
      <c r="AM2609" s="48" t="s">
        <v>3846</v>
      </c>
      <c r="AN2609" s="48" t="s">
        <v>9415</v>
      </c>
      <c r="AQ2609" s="136"/>
      <c r="AR2609" s="183">
        <v>1.4E-3</v>
      </c>
      <c r="AS2609" s="193" t="s">
        <v>15280</v>
      </c>
      <c r="AT2609" s="202">
        <v>10000</v>
      </c>
      <c r="AU2609" s="202">
        <v>11</v>
      </c>
      <c r="AV2609" s="193" t="s">
        <v>9730</v>
      </c>
      <c r="AW2609" s="193"/>
    </row>
    <row r="2610" spans="1:49" ht="30" x14ac:dyDescent="0.2">
      <c r="A2610" s="92" t="s">
        <v>9731</v>
      </c>
      <c r="B2610" s="92" t="s">
        <v>9732</v>
      </c>
      <c r="C2610" s="117" t="s">
        <v>166</v>
      </c>
      <c r="D2610" s="92" t="s">
        <v>2310</v>
      </c>
      <c r="E2610" s="92" t="s">
        <v>9733</v>
      </c>
      <c r="F2610" s="92" t="s">
        <v>6316</v>
      </c>
      <c r="G2610" s="92" t="s">
        <v>3962</v>
      </c>
      <c r="H2610" s="92" t="s">
        <v>6461</v>
      </c>
      <c r="I2610" s="118" t="s">
        <v>9734</v>
      </c>
      <c r="J2610" s="119">
        <v>15</v>
      </c>
      <c r="K2610" s="119">
        <v>4000</v>
      </c>
      <c r="L2610" s="119">
        <f t="shared" si="300"/>
        <v>3469</v>
      </c>
      <c r="M2610" s="119"/>
      <c r="N2610" s="48" t="s">
        <v>243</v>
      </c>
      <c r="P2610" s="119">
        <v>0</v>
      </c>
      <c r="Q2610" s="119">
        <v>0</v>
      </c>
      <c r="R2610" s="119">
        <v>0</v>
      </c>
      <c r="S2610" s="119">
        <f t="shared" si="296"/>
        <v>0</v>
      </c>
      <c r="T2610" s="119">
        <f t="shared" si="297"/>
        <v>0</v>
      </c>
      <c r="U2610" s="119">
        <v>531</v>
      </c>
      <c r="V2610" s="119">
        <v>337</v>
      </c>
      <c r="W2610" s="119">
        <v>311</v>
      </c>
      <c r="X2610" s="119">
        <f t="shared" si="301"/>
        <v>-868</v>
      </c>
      <c r="Y2610" s="92" t="s">
        <v>12848</v>
      </c>
      <c r="Z2610" s="93">
        <v>0.24</v>
      </c>
      <c r="AA2610" s="144">
        <v>0.24</v>
      </c>
      <c r="AB2610" s="93">
        <f t="shared" si="298"/>
        <v>0</v>
      </c>
      <c r="AE2610" s="48" t="s">
        <v>12949</v>
      </c>
      <c r="AM2610" s="48" t="s">
        <v>3846</v>
      </c>
      <c r="AN2610" s="48" t="s">
        <v>9415</v>
      </c>
      <c r="AQ2610" s="136"/>
      <c r="AR2610" s="183">
        <v>0.24</v>
      </c>
      <c r="AS2610" s="193" t="s">
        <v>15631</v>
      </c>
      <c r="AT2610" s="202">
        <v>4000</v>
      </c>
      <c r="AU2610" s="202">
        <v>16</v>
      </c>
      <c r="AV2610" s="193" t="s">
        <v>9734</v>
      </c>
      <c r="AW2610" s="193"/>
    </row>
    <row r="2611" spans="1:49" ht="30" x14ac:dyDescent="0.2">
      <c r="A2611" s="92" t="s">
        <v>9735</v>
      </c>
      <c r="B2611" s="92" t="s">
        <v>9736</v>
      </c>
      <c r="C2611" s="117" t="s">
        <v>166</v>
      </c>
      <c r="D2611" s="92" t="s">
        <v>2310</v>
      </c>
      <c r="E2611" s="92" t="s">
        <v>9737</v>
      </c>
      <c r="F2611" s="92" t="s">
        <v>6316</v>
      </c>
      <c r="G2611" s="92" t="s">
        <v>3962</v>
      </c>
      <c r="H2611" s="92" t="s">
        <v>6461</v>
      </c>
      <c r="I2611" s="118" t="s">
        <v>9738</v>
      </c>
      <c r="J2611" s="119">
        <v>16</v>
      </c>
      <c r="K2611" s="119">
        <v>5000</v>
      </c>
      <c r="L2611" s="119">
        <f t="shared" si="300"/>
        <v>-3073</v>
      </c>
      <c r="N2611" s="48" t="s">
        <v>243</v>
      </c>
      <c r="P2611" s="119">
        <v>0</v>
      </c>
      <c r="Q2611" s="119">
        <v>0</v>
      </c>
      <c r="R2611" s="119">
        <v>0</v>
      </c>
      <c r="S2611" s="119">
        <f t="shared" si="296"/>
        <v>0</v>
      </c>
      <c r="T2611" s="119">
        <f t="shared" si="297"/>
        <v>0</v>
      </c>
      <c r="U2611" s="119">
        <v>8073</v>
      </c>
      <c r="V2611" s="119">
        <v>8023</v>
      </c>
      <c r="W2611" s="119">
        <v>7003</v>
      </c>
      <c r="X2611" s="119">
        <f t="shared" si="301"/>
        <v>-16096</v>
      </c>
      <c r="Y2611" s="92" t="s">
        <v>12848</v>
      </c>
      <c r="Z2611" s="93">
        <v>5.1000000000000004E-3</v>
      </c>
      <c r="AA2611" s="144">
        <v>5.1000000000000004E-3</v>
      </c>
      <c r="AB2611" s="93">
        <f t="shared" si="298"/>
        <v>0</v>
      </c>
      <c r="AE2611" s="48" t="s">
        <v>12949</v>
      </c>
      <c r="AM2611" s="48" t="s">
        <v>3846</v>
      </c>
      <c r="AN2611" s="48" t="s">
        <v>9415</v>
      </c>
      <c r="AQ2611" s="123"/>
      <c r="AR2611" s="179">
        <v>5.1000000000000004E-3</v>
      </c>
      <c r="AS2611" s="180" t="s">
        <v>15631</v>
      </c>
      <c r="AT2611" s="181">
        <v>5000</v>
      </c>
      <c r="AU2611" s="181">
        <v>16</v>
      </c>
      <c r="AV2611" s="180" t="s">
        <v>9738</v>
      </c>
      <c r="AW2611" s="180"/>
    </row>
    <row r="2612" spans="1:49" ht="30" x14ac:dyDescent="0.2">
      <c r="A2612" s="92" t="s">
        <v>9739</v>
      </c>
      <c r="B2612" s="92" t="s">
        <v>9740</v>
      </c>
      <c r="C2612" s="117" t="s">
        <v>166</v>
      </c>
      <c r="D2612" s="92" t="s">
        <v>403</v>
      </c>
      <c r="E2612" s="92" t="s">
        <v>9741</v>
      </c>
      <c r="F2612" s="92" t="s">
        <v>6316</v>
      </c>
      <c r="G2612" s="92" t="s">
        <v>3962</v>
      </c>
      <c r="H2612" s="92" t="s">
        <v>4285</v>
      </c>
      <c r="I2612" s="118" t="s">
        <v>9742</v>
      </c>
      <c r="J2612" s="119">
        <v>11</v>
      </c>
      <c r="K2612" s="119">
        <v>10000</v>
      </c>
      <c r="L2612" s="119">
        <f t="shared" si="300"/>
        <v>9352</v>
      </c>
      <c r="M2612" s="119"/>
      <c r="N2612" s="48" t="s">
        <v>243</v>
      </c>
      <c r="P2612" s="119">
        <v>0</v>
      </c>
      <c r="Q2612" s="119">
        <v>0</v>
      </c>
      <c r="R2612" s="119">
        <v>0</v>
      </c>
      <c r="S2612" s="119">
        <f t="shared" si="296"/>
        <v>0</v>
      </c>
      <c r="T2612" s="119">
        <f t="shared" si="297"/>
        <v>0</v>
      </c>
      <c r="U2612" s="119">
        <v>648</v>
      </c>
      <c r="V2612" s="119">
        <v>324</v>
      </c>
      <c r="W2612" s="119">
        <v>324</v>
      </c>
      <c r="X2612" s="119">
        <f t="shared" si="301"/>
        <v>-972</v>
      </c>
      <c r="Y2612" s="92" t="s">
        <v>12848</v>
      </c>
      <c r="Z2612" s="93">
        <v>5.0000000000000001E-4</v>
      </c>
      <c r="AA2612" s="144">
        <v>5.0000000000000001E-4</v>
      </c>
      <c r="AB2612" s="93">
        <f t="shared" si="298"/>
        <v>0</v>
      </c>
      <c r="AE2612" s="48" t="s">
        <v>12949</v>
      </c>
      <c r="AM2612" s="48" t="s">
        <v>3846</v>
      </c>
      <c r="AN2612" s="48" t="s">
        <v>9415</v>
      </c>
      <c r="AQ2612" s="123"/>
      <c r="AR2612" s="179">
        <v>5.0000000000000001E-4</v>
      </c>
      <c r="AS2612" s="180" t="s">
        <v>15280</v>
      </c>
      <c r="AT2612" s="181">
        <v>10000</v>
      </c>
      <c r="AU2612" s="181">
        <v>11</v>
      </c>
      <c r="AV2612" s="180" t="s">
        <v>9742</v>
      </c>
      <c r="AW2612" s="180"/>
    </row>
    <row r="2613" spans="1:49" ht="30" x14ac:dyDescent="0.2">
      <c r="A2613" s="92" t="s">
        <v>9743</v>
      </c>
      <c r="B2613" s="92" t="s">
        <v>9744</v>
      </c>
      <c r="C2613" s="117" t="s">
        <v>166</v>
      </c>
      <c r="D2613" s="92" t="s">
        <v>403</v>
      </c>
      <c r="E2613" s="92" t="s">
        <v>9745</v>
      </c>
      <c r="F2613" s="92" t="s">
        <v>6316</v>
      </c>
      <c r="G2613" s="92" t="s">
        <v>3962</v>
      </c>
      <c r="H2613" s="92" t="s">
        <v>4285</v>
      </c>
      <c r="I2613" s="118" t="s">
        <v>9746</v>
      </c>
      <c r="J2613" s="119">
        <v>11</v>
      </c>
      <c r="K2613" s="119">
        <v>10000</v>
      </c>
      <c r="L2613" s="119">
        <f t="shared" si="300"/>
        <v>9090</v>
      </c>
      <c r="M2613" s="119"/>
      <c r="N2613" s="48" t="s">
        <v>243</v>
      </c>
      <c r="P2613" s="119">
        <v>0</v>
      </c>
      <c r="Q2613" s="119">
        <v>0</v>
      </c>
      <c r="R2613" s="119">
        <v>0</v>
      </c>
      <c r="S2613" s="119">
        <f t="shared" si="296"/>
        <v>0</v>
      </c>
      <c r="T2613" s="119">
        <f t="shared" si="297"/>
        <v>0</v>
      </c>
      <c r="U2613" s="119">
        <v>910</v>
      </c>
      <c r="V2613" s="119">
        <v>948</v>
      </c>
      <c r="W2613" s="119">
        <v>856</v>
      </c>
      <c r="X2613" s="119">
        <f t="shared" si="301"/>
        <v>-1858</v>
      </c>
      <c r="Y2613" s="92" t="s">
        <v>12848</v>
      </c>
      <c r="Z2613" s="93">
        <v>4.0999999999999999E-4</v>
      </c>
      <c r="AA2613" s="144">
        <v>4.0999999999999999E-4</v>
      </c>
      <c r="AB2613" s="93">
        <f t="shared" si="298"/>
        <v>0</v>
      </c>
      <c r="AE2613" s="48" t="s">
        <v>12949</v>
      </c>
      <c r="AM2613" s="48" t="s">
        <v>3846</v>
      </c>
      <c r="AN2613" s="48" t="s">
        <v>9415</v>
      </c>
      <c r="AQ2613" s="123"/>
      <c r="AR2613" s="179">
        <v>4.0999999999999999E-4</v>
      </c>
      <c r="AS2613" s="180" t="s">
        <v>15280</v>
      </c>
      <c r="AT2613" s="181">
        <v>10000</v>
      </c>
      <c r="AU2613" s="181">
        <v>11</v>
      </c>
      <c r="AV2613" s="180" t="s">
        <v>9746</v>
      </c>
      <c r="AW2613" s="180"/>
    </row>
    <row r="2614" spans="1:49" ht="30" x14ac:dyDescent="0.2">
      <c r="A2614" s="92" t="s">
        <v>9747</v>
      </c>
      <c r="B2614" s="92" t="s">
        <v>9748</v>
      </c>
      <c r="C2614" s="117" t="s">
        <v>166</v>
      </c>
      <c r="D2614" s="92" t="s">
        <v>403</v>
      </c>
      <c r="E2614" s="92" t="s">
        <v>9749</v>
      </c>
      <c r="F2614" s="92" t="s">
        <v>6316</v>
      </c>
      <c r="G2614" s="92" t="s">
        <v>3962</v>
      </c>
      <c r="H2614" s="92" t="s">
        <v>4285</v>
      </c>
      <c r="I2614" s="118" t="s">
        <v>9750</v>
      </c>
      <c r="J2614" s="119">
        <v>11</v>
      </c>
      <c r="K2614" s="119">
        <v>10000</v>
      </c>
      <c r="L2614" s="119">
        <f t="shared" si="300"/>
        <v>9545</v>
      </c>
      <c r="M2614" s="119"/>
      <c r="N2614" s="48" t="s">
        <v>243</v>
      </c>
      <c r="P2614" s="119">
        <v>0</v>
      </c>
      <c r="Q2614" s="119">
        <v>0</v>
      </c>
      <c r="R2614" s="119">
        <v>0</v>
      </c>
      <c r="S2614" s="119">
        <f t="shared" si="296"/>
        <v>0</v>
      </c>
      <c r="T2614" s="119">
        <f t="shared" si="297"/>
        <v>0</v>
      </c>
      <c r="U2614" s="119">
        <v>455</v>
      </c>
      <c r="V2614" s="119">
        <v>474</v>
      </c>
      <c r="W2614" s="119">
        <v>428</v>
      </c>
      <c r="X2614" s="119">
        <f t="shared" si="301"/>
        <v>-929</v>
      </c>
      <c r="Y2614" s="92" t="s">
        <v>12848</v>
      </c>
      <c r="Z2614" s="93">
        <v>4.0999999999999999E-4</v>
      </c>
      <c r="AA2614" s="144">
        <v>4.0999999999999999E-4</v>
      </c>
      <c r="AB2614" s="93">
        <f t="shared" si="298"/>
        <v>0</v>
      </c>
      <c r="AE2614" s="48" t="s">
        <v>12949</v>
      </c>
      <c r="AM2614" s="48" t="s">
        <v>3846</v>
      </c>
      <c r="AN2614" s="48" t="s">
        <v>9415</v>
      </c>
      <c r="AQ2614" s="123"/>
      <c r="AR2614" s="179">
        <v>4.0999999999999999E-4</v>
      </c>
      <c r="AS2614" s="180" t="s">
        <v>15280</v>
      </c>
      <c r="AT2614" s="181">
        <v>10000</v>
      </c>
      <c r="AU2614" s="181">
        <v>11</v>
      </c>
      <c r="AV2614" s="180" t="s">
        <v>9750</v>
      </c>
      <c r="AW2614" s="180"/>
    </row>
    <row r="2615" spans="1:49" ht="30" x14ac:dyDescent="0.2">
      <c r="A2615" s="92" t="s">
        <v>9751</v>
      </c>
      <c r="B2615" s="92" t="s">
        <v>9752</v>
      </c>
      <c r="C2615" s="117" t="s">
        <v>166</v>
      </c>
      <c r="D2615" s="92" t="s">
        <v>403</v>
      </c>
      <c r="E2615" s="92" t="s">
        <v>9753</v>
      </c>
      <c r="F2615" s="92" t="s">
        <v>6316</v>
      </c>
      <c r="G2615" s="92" t="s">
        <v>3962</v>
      </c>
      <c r="H2615" s="92" t="s">
        <v>4285</v>
      </c>
      <c r="I2615" s="118" t="s">
        <v>9754</v>
      </c>
      <c r="J2615" s="119">
        <v>11</v>
      </c>
      <c r="K2615" s="119">
        <v>10000</v>
      </c>
      <c r="L2615" s="119">
        <f t="shared" si="300"/>
        <v>9090</v>
      </c>
      <c r="M2615" s="119"/>
      <c r="N2615" s="48" t="s">
        <v>243</v>
      </c>
      <c r="P2615" s="119">
        <v>0</v>
      </c>
      <c r="Q2615" s="119">
        <v>0</v>
      </c>
      <c r="R2615" s="119">
        <v>0</v>
      </c>
      <c r="S2615" s="119">
        <f t="shared" si="296"/>
        <v>0</v>
      </c>
      <c r="T2615" s="119">
        <f t="shared" si="297"/>
        <v>0</v>
      </c>
      <c r="U2615" s="119">
        <v>910</v>
      </c>
      <c r="V2615" s="119">
        <v>948</v>
      </c>
      <c r="W2615" s="119">
        <v>856</v>
      </c>
      <c r="X2615" s="119">
        <f t="shared" si="301"/>
        <v>-1858</v>
      </c>
      <c r="Y2615" s="92" t="s">
        <v>12848</v>
      </c>
      <c r="Z2615" s="93">
        <v>4.0999999999999999E-4</v>
      </c>
      <c r="AA2615" s="144">
        <v>4.0999999999999999E-4</v>
      </c>
      <c r="AB2615" s="93">
        <f t="shared" si="298"/>
        <v>0</v>
      </c>
      <c r="AE2615" s="48" t="s">
        <v>12949</v>
      </c>
      <c r="AM2615" s="48" t="s">
        <v>3846</v>
      </c>
      <c r="AN2615" s="48" t="s">
        <v>9415</v>
      </c>
      <c r="AQ2615" s="123"/>
      <c r="AR2615" s="179">
        <v>4.0999999999999999E-4</v>
      </c>
      <c r="AS2615" s="180" t="s">
        <v>15280</v>
      </c>
      <c r="AT2615" s="181">
        <v>10000</v>
      </c>
      <c r="AU2615" s="181">
        <v>11</v>
      </c>
      <c r="AV2615" s="180" t="s">
        <v>9754</v>
      </c>
      <c r="AW2615" s="180"/>
    </row>
    <row r="2616" spans="1:49" ht="30" x14ac:dyDescent="0.2">
      <c r="A2616" s="92" t="s">
        <v>9755</v>
      </c>
      <c r="B2616" s="92" t="s">
        <v>9756</v>
      </c>
      <c r="C2616" s="117" t="s">
        <v>166</v>
      </c>
      <c r="D2616" s="92" t="s">
        <v>403</v>
      </c>
      <c r="E2616" s="92" t="s">
        <v>9757</v>
      </c>
      <c r="F2616" s="92" t="s">
        <v>6316</v>
      </c>
      <c r="G2616" s="92" t="s">
        <v>3962</v>
      </c>
      <c r="H2616" s="92" t="s">
        <v>5374</v>
      </c>
      <c r="I2616" s="118" t="s">
        <v>9758</v>
      </c>
      <c r="J2616" s="119">
        <v>17</v>
      </c>
      <c r="K2616" s="119">
        <v>5000</v>
      </c>
      <c r="L2616" s="119">
        <f t="shared" si="300"/>
        <v>1430</v>
      </c>
      <c r="M2616" s="119"/>
      <c r="N2616" s="48" t="s">
        <v>243</v>
      </c>
      <c r="P2616" s="119">
        <v>0</v>
      </c>
      <c r="Q2616" s="119">
        <v>0</v>
      </c>
      <c r="R2616" s="119">
        <v>0</v>
      </c>
      <c r="S2616" s="119">
        <f t="shared" si="296"/>
        <v>0</v>
      </c>
      <c r="T2616" s="119">
        <f t="shared" si="297"/>
        <v>0</v>
      </c>
      <c r="U2616" s="119">
        <v>3570</v>
      </c>
      <c r="V2616" s="119">
        <v>3516</v>
      </c>
      <c r="W2616" s="119">
        <v>3252</v>
      </c>
      <c r="X2616" s="119">
        <f t="shared" si="301"/>
        <v>-7086</v>
      </c>
      <c r="Y2616" s="92" t="s">
        <v>12848</v>
      </c>
      <c r="Z2616" s="93">
        <v>1.516E-2</v>
      </c>
      <c r="AA2616" s="144">
        <v>1.516E-2</v>
      </c>
      <c r="AB2616" s="93">
        <f t="shared" si="298"/>
        <v>0</v>
      </c>
      <c r="AE2616" s="48" t="s">
        <v>12949</v>
      </c>
      <c r="AM2616" s="48" t="s">
        <v>3846</v>
      </c>
      <c r="AN2616" s="48" t="s">
        <v>9415</v>
      </c>
      <c r="AQ2616" s="123"/>
      <c r="AR2616" s="179">
        <v>1.516E-2</v>
      </c>
      <c r="AS2616" s="180" t="s">
        <v>15939</v>
      </c>
      <c r="AT2616" s="181">
        <v>20000</v>
      </c>
      <c r="AU2616" s="181">
        <v>11</v>
      </c>
      <c r="AV2616" s="180" t="s">
        <v>9758</v>
      </c>
      <c r="AW2616" s="180"/>
    </row>
    <row r="2617" spans="1:49" ht="30" x14ac:dyDescent="0.2">
      <c r="A2617" s="92" t="s">
        <v>9759</v>
      </c>
      <c r="B2617" s="92" t="s">
        <v>9760</v>
      </c>
      <c r="C2617" s="117" t="s">
        <v>166</v>
      </c>
      <c r="D2617" s="92" t="s">
        <v>2310</v>
      </c>
      <c r="E2617" s="92" t="s">
        <v>9761</v>
      </c>
      <c r="F2617" s="92" t="s">
        <v>6316</v>
      </c>
      <c r="G2617" s="92" t="s">
        <v>3962</v>
      </c>
      <c r="H2617" s="92" t="s">
        <v>5350</v>
      </c>
      <c r="I2617" s="118" t="s">
        <v>9762</v>
      </c>
      <c r="J2617" s="119">
        <v>14</v>
      </c>
      <c r="K2617" s="119">
        <v>30000</v>
      </c>
      <c r="L2617" s="119">
        <f t="shared" si="300"/>
        <v>29090</v>
      </c>
      <c r="M2617" s="119"/>
      <c r="N2617" s="48" t="s">
        <v>243</v>
      </c>
      <c r="P2617" s="119">
        <v>0</v>
      </c>
      <c r="Q2617" s="119">
        <v>0</v>
      </c>
      <c r="R2617" s="119">
        <v>0</v>
      </c>
      <c r="S2617" s="119">
        <f t="shared" si="296"/>
        <v>0</v>
      </c>
      <c r="T2617" s="119">
        <f t="shared" si="297"/>
        <v>0</v>
      </c>
      <c r="U2617" s="119">
        <v>910</v>
      </c>
      <c r="V2617" s="119">
        <v>948</v>
      </c>
      <c r="W2617" s="119">
        <v>856</v>
      </c>
      <c r="X2617" s="119">
        <f t="shared" si="301"/>
        <v>-1858</v>
      </c>
      <c r="Y2617" s="92" t="s">
        <v>12848</v>
      </c>
      <c r="Z2617" s="93">
        <v>0.13</v>
      </c>
      <c r="AA2617" s="144">
        <v>0.13</v>
      </c>
      <c r="AB2617" s="93">
        <f t="shared" si="298"/>
        <v>0</v>
      </c>
      <c r="AE2617" s="48" t="s">
        <v>12949</v>
      </c>
      <c r="AM2617" s="48" t="s">
        <v>3846</v>
      </c>
      <c r="AN2617" s="48" t="s">
        <v>9415</v>
      </c>
      <c r="AQ2617" s="123"/>
      <c r="AR2617" s="179">
        <v>0.13</v>
      </c>
      <c r="AS2617" s="180" t="s">
        <v>15940</v>
      </c>
      <c r="AT2617" s="181">
        <v>30000</v>
      </c>
      <c r="AU2617" s="181">
        <v>14</v>
      </c>
      <c r="AV2617" s="180" t="s">
        <v>9762</v>
      </c>
      <c r="AW2617" s="180"/>
    </row>
    <row r="2618" spans="1:49" ht="30" x14ac:dyDescent="0.2">
      <c r="A2618" s="92" t="s">
        <v>9763</v>
      </c>
      <c r="B2618" s="92" t="s">
        <v>9764</v>
      </c>
      <c r="C2618" s="117" t="s">
        <v>166</v>
      </c>
      <c r="D2618" s="92" t="s">
        <v>403</v>
      </c>
      <c r="E2618" s="92" t="s">
        <v>9765</v>
      </c>
      <c r="F2618" s="92" t="s">
        <v>6316</v>
      </c>
      <c r="G2618" s="92" t="s">
        <v>3962</v>
      </c>
      <c r="H2618" s="92" t="s">
        <v>4285</v>
      </c>
      <c r="I2618" s="118" t="s">
        <v>9766</v>
      </c>
      <c r="J2618" s="119">
        <v>11</v>
      </c>
      <c r="K2618" s="119">
        <v>10000</v>
      </c>
      <c r="L2618" s="119">
        <f t="shared" si="300"/>
        <v>-35478</v>
      </c>
      <c r="N2618" s="48" t="s">
        <v>243</v>
      </c>
      <c r="P2618" s="119">
        <v>30000</v>
      </c>
      <c r="Q2618" s="119">
        <v>30000</v>
      </c>
      <c r="R2618" s="119">
        <v>0</v>
      </c>
      <c r="S2618" s="119">
        <f t="shared" si="296"/>
        <v>60000</v>
      </c>
      <c r="T2618" s="119">
        <f t="shared" si="297"/>
        <v>60000</v>
      </c>
      <c r="U2618" s="119">
        <v>45478</v>
      </c>
      <c r="V2618" s="119">
        <v>59318</v>
      </c>
      <c r="W2618" s="119">
        <v>49766</v>
      </c>
      <c r="X2618" s="119">
        <f t="shared" si="301"/>
        <v>-74796</v>
      </c>
      <c r="Y2618" s="92" t="s">
        <v>12848</v>
      </c>
      <c r="Z2618" s="93">
        <v>1.5399999999999999E-3</v>
      </c>
      <c r="AA2618" s="144">
        <v>1.5399999999999999E-3</v>
      </c>
      <c r="AB2618" s="93">
        <f t="shared" si="298"/>
        <v>0</v>
      </c>
      <c r="AE2618" s="48" t="s">
        <v>12949</v>
      </c>
      <c r="AM2618" s="48" t="s">
        <v>3846</v>
      </c>
      <c r="AN2618" s="48" t="s">
        <v>9415</v>
      </c>
      <c r="AQ2618" s="123"/>
      <c r="AR2618" s="179">
        <v>1.5399999999999999E-3</v>
      </c>
      <c r="AS2618" s="180" t="s">
        <v>15280</v>
      </c>
      <c r="AT2618" s="181">
        <v>10000</v>
      </c>
      <c r="AU2618" s="181">
        <v>11</v>
      </c>
      <c r="AV2618" s="180" t="s">
        <v>9766</v>
      </c>
      <c r="AW2618" s="180"/>
    </row>
    <row r="2619" spans="1:49" ht="30" x14ac:dyDescent="0.2">
      <c r="A2619" s="92" t="s">
        <v>9767</v>
      </c>
      <c r="B2619" s="92" t="s">
        <v>9768</v>
      </c>
      <c r="C2619" s="117" t="s">
        <v>166</v>
      </c>
      <c r="D2619" s="92" t="s">
        <v>2310</v>
      </c>
      <c r="E2619" s="92" t="s">
        <v>9769</v>
      </c>
      <c r="F2619" s="92" t="s">
        <v>6316</v>
      </c>
      <c r="G2619" s="92" t="s">
        <v>3962</v>
      </c>
      <c r="H2619" s="92" t="s">
        <v>580</v>
      </c>
      <c r="I2619" s="118" t="s">
        <v>9770</v>
      </c>
      <c r="J2619" s="119">
        <v>14</v>
      </c>
      <c r="K2619" s="119">
        <v>2000</v>
      </c>
      <c r="L2619" s="119">
        <f t="shared" si="300"/>
        <v>320</v>
      </c>
      <c r="N2619" s="48" t="s">
        <v>243</v>
      </c>
      <c r="P2619" s="119">
        <v>2000</v>
      </c>
      <c r="Q2619" s="119">
        <v>0</v>
      </c>
      <c r="R2619" s="119">
        <v>2000</v>
      </c>
      <c r="S2619" s="119">
        <f t="shared" si="296"/>
        <v>2000</v>
      </c>
      <c r="T2619" s="119">
        <f t="shared" si="297"/>
        <v>4000</v>
      </c>
      <c r="U2619" s="119">
        <v>1680</v>
      </c>
      <c r="V2619" s="119">
        <v>1344</v>
      </c>
      <c r="W2619" s="119">
        <v>1368</v>
      </c>
      <c r="X2619" s="119">
        <f t="shared" si="301"/>
        <v>-1024</v>
      </c>
      <c r="Y2619" s="92" t="s">
        <v>12848</v>
      </c>
      <c r="Z2619" s="93">
        <v>4.2999999999999997E-2</v>
      </c>
      <c r="AA2619" s="144">
        <v>4.2999999999999997E-2</v>
      </c>
      <c r="AB2619" s="93">
        <f t="shared" si="298"/>
        <v>0</v>
      </c>
      <c r="AE2619" s="48" t="s">
        <v>12949</v>
      </c>
      <c r="AM2619" s="48" t="s">
        <v>3846</v>
      </c>
      <c r="AN2619" s="48" t="s">
        <v>9415</v>
      </c>
      <c r="AQ2619" s="123"/>
      <c r="AR2619" s="179">
        <v>4.2999999999999997E-2</v>
      </c>
      <c r="AS2619" s="180" t="s">
        <v>15941</v>
      </c>
      <c r="AT2619" s="181">
        <v>2000</v>
      </c>
      <c r="AU2619" s="181">
        <v>11</v>
      </c>
      <c r="AV2619" s="180" t="s">
        <v>9770</v>
      </c>
      <c r="AW2619" s="180"/>
    </row>
    <row r="2620" spans="1:49" ht="30" x14ac:dyDescent="0.2">
      <c r="A2620" s="92" t="s">
        <v>9771</v>
      </c>
      <c r="B2620" s="92" t="s">
        <v>9772</v>
      </c>
      <c r="C2620" s="117" t="s">
        <v>166</v>
      </c>
      <c r="D2620" s="92" t="s">
        <v>403</v>
      </c>
      <c r="E2620" s="92" t="s">
        <v>9773</v>
      </c>
      <c r="F2620" s="92" t="s">
        <v>6316</v>
      </c>
      <c r="G2620" s="92" t="s">
        <v>3962</v>
      </c>
      <c r="H2620" s="92" t="s">
        <v>4285</v>
      </c>
      <c r="I2620" s="118" t="s">
        <v>9774</v>
      </c>
      <c r="J2620" s="119">
        <v>11</v>
      </c>
      <c r="K2620" s="119">
        <v>5000</v>
      </c>
      <c r="L2620" s="119">
        <f t="shared" si="300"/>
        <v>4712</v>
      </c>
      <c r="M2620" s="119"/>
      <c r="N2620" s="48" t="s">
        <v>243</v>
      </c>
      <c r="P2620" s="119">
        <v>0</v>
      </c>
      <c r="Q2620" s="119">
        <v>0</v>
      </c>
      <c r="R2620" s="119">
        <v>0</v>
      </c>
      <c r="S2620" s="119">
        <f t="shared" si="296"/>
        <v>0</v>
      </c>
      <c r="T2620" s="119">
        <f t="shared" si="297"/>
        <v>0</v>
      </c>
      <c r="U2620" s="119">
        <v>288</v>
      </c>
      <c r="V2620" s="119">
        <v>72</v>
      </c>
      <c r="W2620" s="119">
        <v>72</v>
      </c>
      <c r="X2620" s="119">
        <f t="shared" si="301"/>
        <v>-360</v>
      </c>
      <c r="Y2620" s="92" t="s">
        <v>12848</v>
      </c>
      <c r="Z2620" s="93">
        <v>1.0999999999999999E-2</v>
      </c>
      <c r="AA2620" s="144">
        <v>1.0999999999999999E-2</v>
      </c>
      <c r="AB2620" s="93">
        <f t="shared" si="298"/>
        <v>0</v>
      </c>
      <c r="AE2620" s="48" t="s">
        <v>12949</v>
      </c>
      <c r="AM2620" s="48" t="s">
        <v>3846</v>
      </c>
      <c r="AN2620" s="48" t="s">
        <v>9415</v>
      </c>
      <c r="AQ2620" s="123"/>
      <c r="AR2620" s="179">
        <v>1.0999999999999999E-2</v>
      </c>
      <c r="AS2620" s="180" t="s">
        <v>15280</v>
      </c>
      <c r="AT2620" s="181">
        <v>5000</v>
      </c>
      <c r="AU2620" s="181">
        <v>11</v>
      </c>
      <c r="AV2620" s="180" t="s">
        <v>9774</v>
      </c>
      <c r="AW2620" s="180"/>
    </row>
    <row r="2621" spans="1:49" ht="30" x14ac:dyDescent="0.2">
      <c r="A2621" s="92" t="s">
        <v>9775</v>
      </c>
      <c r="B2621" s="92" t="s">
        <v>9776</v>
      </c>
      <c r="C2621" s="117" t="s">
        <v>166</v>
      </c>
      <c r="D2621" s="92" t="s">
        <v>403</v>
      </c>
      <c r="E2621" s="92" t="s">
        <v>9777</v>
      </c>
      <c r="F2621" s="92" t="s">
        <v>6316</v>
      </c>
      <c r="G2621" s="92" t="s">
        <v>3962</v>
      </c>
      <c r="H2621" s="92" t="s">
        <v>4285</v>
      </c>
      <c r="I2621" s="118" t="s">
        <v>9778</v>
      </c>
      <c r="J2621" s="119">
        <v>15</v>
      </c>
      <c r="K2621" s="119">
        <v>10000</v>
      </c>
      <c r="L2621" s="119">
        <f t="shared" si="300"/>
        <v>9892</v>
      </c>
      <c r="M2621" s="119"/>
      <c r="N2621" s="48" t="s">
        <v>243</v>
      </c>
      <c r="P2621" s="119">
        <v>0</v>
      </c>
      <c r="Q2621" s="119">
        <v>0</v>
      </c>
      <c r="R2621" s="119">
        <v>0</v>
      </c>
      <c r="S2621" s="119">
        <f t="shared" si="296"/>
        <v>0</v>
      </c>
      <c r="T2621" s="119">
        <f t="shared" si="297"/>
        <v>0</v>
      </c>
      <c r="U2621" s="119">
        <v>108</v>
      </c>
      <c r="V2621" s="119">
        <v>120</v>
      </c>
      <c r="W2621" s="119">
        <v>120</v>
      </c>
      <c r="X2621" s="119">
        <f t="shared" si="301"/>
        <v>-228</v>
      </c>
      <c r="Y2621" s="92" t="s">
        <v>12848</v>
      </c>
      <c r="Z2621" s="93">
        <v>2.1999999999999999E-2</v>
      </c>
      <c r="AA2621" s="144">
        <v>2.1999999999999999E-2</v>
      </c>
      <c r="AB2621" s="93">
        <f t="shared" si="298"/>
        <v>0</v>
      </c>
      <c r="AE2621" s="48" t="s">
        <v>12949</v>
      </c>
      <c r="AM2621" s="48" t="s">
        <v>3846</v>
      </c>
      <c r="AN2621" s="48" t="s">
        <v>9415</v>
      </c>
      <c r="AQ2621" s="123"/>
      <c r="AR2621" s="179">
        <v>2.1999999999999999E-2</v>
      </c>
      <c r="AS2621" s="180" t="s">
        <v>15280</v>
      </c>
      <c r="AT2621" s="181">
        <v>10000</v>
      </c>
      <c r="AU2621" s="181">
        <v>22</v>
      </c>
      <c r="AV2621" s="180" t="s">
        <v>9778</v>
      </c>
      <c r="AW2621" s="180"/>
    </row>
    <row r="2622" spans="1:49" ht="30" x14ac:dyDescent="0.2">
      <c r="A2622" s="142" t="s">
        <v>15942</v>
      </c>
      <c r="B2622" s="92" t="s">
        <v>15943</v>
      </c>
      <c r="C2622" s="117" t="s">
        <v>166</v>
      </c>
      <c r="D2622" s="92" t="s">
        <v>403</v>
      </c>
      <c r="E2622" s="92" t="s">
        <v>15944</v>
      </c>
      <c r="F2622" s="92" t="s">
        <v>6316</v>
      </c>
      <c r="G2622" s="92" t="s">
        <v>3962</v>
      </c>
      <c r="H2622" s="92" t="s">
        <v>4285</v>
      </c>
      <c r="I2622" s="92" t="s">
        <v>15945</v>
      </c>
      <c r="J2622" s="119">
        <v>11</v>
      </c>
      <c r="K2622" s="119">
        <v>10000</v>
      </c>
      <c r="N2622" s="48" t="s">
        <v>243</v>
      </c>
      <c r="O2622" s="48" t="s">
        <v>12932</v>
      </c>
      <c r="P2622" s="119">
        <v>0</v>
      </c>
      <c r="Q2622" s="119">
        <v>0</v>
      </c>
      <c r="R2622" s="119">
        <v>0</v>
      </c>
      <c r="S2622" s="119">
        <f t="shared" si="296"/>
        <v>0</v>
      </c>
      <c r="T2622" s="119">
        <f t="shared" si="297"/>
        <v>0</v>
      </c>
      <c r="U2622" s="119">
        <v>0</v>
      </c>
      <c r="V2622" s="119">
        <v>0</v>
      </c>
      <c r="W2622" s="119">
        <v>0</v>
      </c>
      <c r="X2622" s="119">
        <f t="shared" si="301"/>
        <v>0</v>
      </c>
      <c r="Y2622" s="92" t="s">
        <v>12844</v>
      </c>
      <c r="Z2622" s="93">
        <v>4.4999999999999998E-2</v>
      </c>
      <c r="AA2622" s="204">
        <v>4.4999999999999998E-2</v>
      </c>
      <c r="AB2622" s="93">
        <f t="shared" si="298"/>
        <v>0</v>
      </c>
      <c r="AK2622" s="48" t="s">
        <v>13323</v>
      </c>
      <c r="AM2622" s="48" t="s">
        <v>3846</v>
      </c>
      <c r="AN2622" s="48" t="s">
        <v>9415</v>
      </c>
      <c r="AQ2622" s="123"/>
      <c r="AR2622" s="188">
        <v>4.4999999999999998E-2</v>
      </c>
      <c r="AS2622" s="180" t="s">
        <v>15633</v>
      </c>
      <c r="AT2622" s="181">
        <v>10000</v>
      </c>
      <c r="AU2622" s="181">
        <v>10</v>
      </c>
      <c r="AV2622" s="205" t="s">
        <v>15945</v>
      </c>
      <c r="AW2622" s="180"/>
    </row>
    <row r="2623" spans="1:49" ht="30" x14ac:dyDescent="0.2">
      <c r="A2623" s="92" t="s">
        <v>9779</v>
      </c>
      <c r="B2623" s="92" t="s">
        <v>9780</v>
      </c>
      <c r="C2623" s="117" t="s">
        <v>166</v>
      </c>
      <c r="D2623" s="92" t="s">
        <v>2310</v>
      </c>
      <c r="E2623" s="92" t="s">
        <v>9781</v>
      </c>
      <c r="F2623" s="92" t="s">
        <v>6316</v>
      </c>
      <c r="G2623" s="92" t="s">
        <v>3962</v>
      </c>
      <c r="H2623" s="92" t="s">
        <v>4285</v>
      </c>
      <c r="I2623" s="118" t="s">
        <v>9782</v>
      </c>
      <c r="J2623" s="119">
        <v>10</v>
      </c>
      <c r="K2623" s="119">
        <v>10000</v>
      </c>
      <c r="L2623" s="119">
        <f t="shared" ref="L2623:L2635" si="302">K2623-U2623</f>
        <v>4900</v>
      </c>
      <c r="N2623" s="48" t="s">
        <v>243</v>
      </c>
      <c r="P2623" s="119">
        <v>0</v>
      </c>
      <c r="Q2623" s="119">
        <v>0</v>
      </c>
      <c r="R2623" s="119">
        <v>0</v>
      </c>
      <c r="S2623" s="119">
        <f t="shared" si="296"/>
        <v>0</v>
      </c>
      <c r="T2623" s="119">
        <f t="shared" si="297"/>
        <v>0</v>
      </c>
      <c r="U2623" s="119">
        <v>5100</v>
      </c>
      <c r="V2623" s="119">
        <v>5436</v>
      </c>
      <c r="W2623" s="119">
        <v>4884</v>
      </c>
      <c r="X2623" s="119">
        <f t="shared" si="301"/>
        <v>-10536</v>
      </c>
      <c r="Y2623" s="92" t="s">
        <v>12848</v>
      </c>
      <c r="Z2623" s="93">
        <v>1.4E-3</v>
      </c>
      <c r="AA2623" s="144">
        <v>1.4E-3</v>
      </c>
      <c r="AB2623" s="93">
        <f t="shared" si="298"/>
        <v>0</v>
      </c>
      <c r="AE2623" s="48" t="s">
        <v>12949</v>
      </c>
      <c r="AM2623" s="48" t="s">
        <v>3846</v>
      </c>
      <c r="AN2623" s="48" t="s">
        <v>9415</v>
      </c>
      <c r="AQ2623" s="123"/>
      <c r="AR2623" s="179">
        <v>1.4E-3</v>
      </c>
      <c r="AS2623" s="180" t="s">
        <v>15280</v>
      </c>
      <c r="AT2623" s="181">
        <v>10000</v>
      </c>
      <c r="AU2623" s="181">
        <v>11</v>
      </c>
      <c r="AV2623" s="180" t="s">
        <v>9782</v>
      </c>
      <c r="AW2623" s="180"/>
    </row>
    <row r="2624" spans="1:49" ht="30" x14ac:dyDescent="0.2">
      <c r="A2624" s="92" t="s">
        <v>9783</v>
      </c>
      <c r="B2624" s="92" t="s">
        <v>9784</v>
      </c>
      <c r="C2624" s="117" t="s">
        <v>166</v>
      </c>
      <c r="D2624" s="92" t="s">
        <v>2310</v>
      </c>
      <c r="E2624" s="92" t="s">
        <v>9785</v>
      </c>
      <c r="F2624" s="92" t="s">
        <v>6316</v>
      </c>
      <c r="G2624" s="92" t="s">
        <v>3962</v>
      </c>
      <c r="H2624" s="92" t="s">
        <v>4285</v>
      </c>
      <c r="I2624" s="118" t="s">
        <v>9786</v>
      </c>
      <c r="J2624" s="119">
        <v>11</v>
      </c>
      <c r="K2624" s="119">
        <v>10000</v>
      </c>
      <c r="L2624" s="119">
        <f t="shared" si="302"/>
        <v>9946</v>
      </c>
      <c r="M2624" s="119"/>
      <c r="N2624" s="48" t="s">
        <v>243</v>
      </c>
      <c r="P2624" s="119">
        <v>0</v>
      </c>
      <c r="Q2624" s="119">
        <v>0</v>
      </c>
      <c r="R2624" s="119">
        <v>0</v>
      </c>
      <c r="S2624" s="119">
        <f t="shared" si="296"/>
        <v>0</v>
      </c>
      <c r="T2624" s="119">
        <f t="shared" si="297"/>
        <v>0</v>
      </c>
      <c r="U2624" s="119">
        <v>54</v>
      </c>
      <c r="V2624" s="119">
        <v>27</v>
      </c>
      <c r="W2624" s="119">
        <v>27</v>
      </c>
      <c r="X2624" s="119">
        <f t="shared" si="301"/>
        <v>-81</v>
      </c>
      <c r="Y2624" s="92" t="s">
        <v>12848</v>
      </c>
      <c r="Z2624" s="93">
        <v>4.2000000000000002E-4</v>
      </c>
      <c r="AA2624" s="144">
        <v>4.2000000000000002E-4</v>
      </c>
      <c r="AB2624" s="93">
        <f t="shared" si="298"/>
        <v>0</v>
      </c>
      <c r="AE2624" s="48" t="s">
        <v>12949</v>
      </c>
      <c r="AM2624" s="48" t="s">
        <v>3846</v>
      </c>
      <c r="AN2624" s="48" t="s">
        <v>9415</v>
      </c>
      <c r="AQ2624" s="123"/>
      <c r="AR2624" s="179">
        <v>4.2000000000000002E-4</v>
      </c>
      <c r="AS2624" s="180" t="s">
        <v>15280</v>
      </c>
      <c r="AT2624" s="181">
        <v>10000</v>
      </c>
      <c r="AU2624" s="181">
        <v>11</v>
      </c>
      <c r="AV2624" s="180" t="s">
        <v>9786</v>
      </c>
      <c r="AW2624" s="180"/>
    </row>
    <row r="2625" spans="1:49" ht="30" x14ac:dyDescent="0.2">
      <c r="A2625" s="92" t="s">
        <v>9787</v>
      </c>
      <c r="B2625" s="92" t="s">
        <v>9788</v>
      </c>
      <c r="C2625" s="117" t="s">
        <v>166</v>
      </c>
      <c r="D2625" s="92" t="s">
        <v>2310</v>
      </c>
      <c r="E2625" s="92" t="s">
        <v>9789</v>
      </c>
      <c r="F2625" s="92" t="s">
        <v>5612</v>
      </c>
      <c r="G2625" s="92" t="s">
        <v>3617</v>
      </c>
      <c r="H2625" s="92" t="s">
        <v>5613</v>
      </c>
      <c r="I2625" s="118" t="s">
        <v>9790</v>
      </c>
      <c r="J2625" s="119">
        <v>18</v>
      </c>
      <c r="K2625" s="119">
        <v>2500</v>
      </c>
      <c r="L2625" s="119">
        <f t="shared" si="302"/>
        <v>2010</v>
      </c>
      <c r="M2625" s="119"/>
      <c r="N2625" s="48" t="s">
        <v>243</v>
      </c>
      <c r="P2625" s="119">
        <v>0</v>
      </c>
      <c r="Q2625" s="119">
        <v>0</v>
      </c>
      <c r="R2625" s="119">
        <v>0</v>
      </c>
      <c r="S2625" s="119">
        <f t="shared" si="296"/>
        <v>0</v>
      </c>
      <c r="T2625" s="119">
        <f t="shared" si="297"/>
        <v>0</v>
      </c>
      <c r="U2625" s="119">
        <v>490</v>
      </c>
      <c r="V2625" s="119">
        <v>612</v>
      </c>
      <c r="W2625" s="119">
        <v>514</v>
      </c>
      <c r="X2625" s="119">
        <f t="shared" si="301"/>
        <v>-1102</v>
      </c>
      <c r="Y2625" s="92" t="s">
        <v>12848</v>
      </c>
      <c r="Z2625" s="93">
        <v>0.70199999999999996</v>
      </c>
      <c r="AA2625" s="144">
        <v>0.70199999999999996</v>
      </c>
      <c r="AB2625" s="93">
        <f t="shared" si="298"/>
        <v>0</v>
      </c>
      <c r="AE2625" s="48" t="s">
        <v>12949</v>
      </c>
      <c r="AM2625" s="48" t="s">
        <v>3846</v>
      </c>
      <c r="AN2625" s="48" t="s">
        <v>9415</v>
      </c>
      <c r="AQ2625" s="123"/>
      <c r="AR2625" s="179">
        <v>0.70199999999999996</v>
      </c>
      <c r="AS2625" s="180" t="s">
        <v>15946</v>
      </c>
      <c r="AT2625" s="181">
        <v>2500</v>
      </c>
      <c r="AU2625" s="181">
        <v>29</v>
      </c>
      <c r="AV2625" s="180" t="s">
        <v>15947</v>
      </c>
      <c r="AW2625" s="180"/>
    </row>
    <row r="2626" spans="1:49" ht="30" x14ac:dyDescent="0.2">
      <c r="A2626" s="92" t="s">
        <v>9791</v>
      </c>
      <c r="B2626" s="92" t="s">
        <v>9792</v>
      </c>
      <c r="C2626" s="117" t="s">
        <v>166</v>
      </c>
      <c r="D2626" s="92" t="s">
        <v>2310</v>
      </c>
      <c r="E2626" s="92" t="s">
        <v>9793</v>
      </c>
      <c r="F2626" s="92" t="s">
        <v>5612</v>
      </c>
      <c r="G2626" s="92" t="s">
        <v>9615</v>
      </c>
      <c r="H2626" s="92" t="s">
        <v>4696</v>
      </c>
      <c r="I2626" s="118" t="s">
        <v>9794</v>
      </c>
      <c r="J2626" s="119">
        <v>25</v>
      </c>
      <c r="K2626" s="119">
        <v>2500</v>
      </c>
      <c r="L2626" s="119">
        <f t="shared" si="302"/>
        <v>2045</v>
      </c>
      <c r="M2626" s="119"/>
      <c r="N2626" s="48" t="s">
        <v>243</v>
      </c>
      <c r="P2626" s="119">
        <v>0</v>
      </c>
      <c r="Q2626" s="119">
        <v>0</v>
      </c>
      <c r="R2626" s="119">
        <v>0</v>
      </c>
      <c r="S2626" s="119">
        <f t="shared" si="296"/>
        <v>0</v>
      </c>
      <c r="T2626" s="119">
        <f t="shared" si="297"/>
        <v>0</v>
      </c>
      <c r="U2626" s="119">
        <v>455</v>
      </c>
      <c r="V2626" s="119">
        <v>474</v>
      </c>
      <c r="W2626" s="119">
        <v>428</v>
      </c>
      <c r="X2626" s="119">
        <f t="shared" si="301"/>
        <v>-929</v>
      </c>
      <c r="Y2626" s="92" t="s">
        <v>12848</v>
      </c>
      <c r="Z2626" s="93">
        <v>0.65490000000000004</v>
      </c>
      <c r="AA2626" s="144">
        <v>0.65490000000000004</v>
      </c>
      <c r="AB2626" s="93">
        <f t="shared" si="298"/>
        <v>0</v>
      </c>
      <c r="AE2626" s="48" t="s">
        <v>12949</v>
      </c>
      <c r="AM2626" s="48" t="s">
        <v>3846</v>
      </c>
      <c r="AN2626" s="48" t="s">
        <v>9415</v>
      </c>
      <c r="AQ2626" s="123"/>
      <c r="AR2626" s="179">
        <v>0.65490000000000004</v>
      </c>
      <c r="AS2626" s="180" t="s">
        <v>15401</v>
      </c>
      <c r="AT2626" s="181">
        <v>2500</v>
      </c>
      <c r="AU2626" s="181">
        <v>25</v>
      </c>
      <c r="AV2626" s="180" t="s">
        <v>9794</v>
      </c>
      <c r="AW2626" s="180"/>
    </row>
    <row r="2627" spans="1:49" ht="30" x14ac:dyDescent="0.2">
      <c r="A2627" s="92" t="s">
        <v>9795</v>
      </c>
      <c r="B2627" s="92" t="s">
        <v>9796</v>
      </c>
      <c r="C2627" s="117" t="s">
        <v>166</v>
      </c>
      <c r="D2627" s="92" t="s">
        <v>2310</v>
      </c>
      <c r="E2627" s="92" t="s">
        <v>9797</v>
      </c>
      <c r="F2627" s="92" t="s">
        <v>5612</v>
      </c>
      <c r="G2627" s="92" t="s">
        <v>3886</v>
      </c>
      <c r="H2627" s="92" t="s">
        <v>3887</v>
      </c>
      <c r="I2627" s="118" t="s">
        <v>9798</v>
      </c>
      <c r="J2627" s="119">
        <v>21</v>
      </c>
      <c r="K2627" s="119">
        <v>3000</v>
      </c>
      <c r="L2627" s="119">
        <f t="shared" si="302"/>
        <v>2090</v>
      </c>
      <c r="M2627" s="119"/>
      <c r="N2627" s="48" t="s">
        <v>243</v>
      </c>
      <c r="P2627" s="119">
        <v>0</v>
      </c>
      <c r="Q2627" s="119">
        <v>0</v>
      </c>
      <c r="R2627" s="119">
        <v>0</v>
      </c>
      <c r="S2627" s="119">
        <f t="shared" ref="S2627:S2690" si="303">P2627+Q2627</f>
        <v>0</v>
      </c>
      <c r="T2627" s="119">
        <f t="shared" ref="T2627:T2690" si="304">P2627+Q2627+R2627</f>
        <v>0</v>
      </c>
      <c r="U2627" s="119">
        <v>910</v>
      </c>
      <c r="V2627" s="119">
        <v>948</v>
      </c>
      <c r="W2627" s="119">
        <v>856</v>
      </c>
      <c r="X2627" s="119">
        <f t="shared" si="301"/>
        <v>-1858</v>
      </c>
      <c r="Y2627" s="92" t="s">
        <v>12848</v>
      </c>
      <c r="Z2627" s="93">
        <v>0.61272000000000004</v>
      </c>
      <c r="AA2627" s="144">
        <v>0.61272000000000004</v>
      </c>
      <c r="AB2627" s="93">
        <f t="shared" ref="AB2627:AB2690" si="305">AA2627-Z2627</f>
        <v>0</v>
      </c>
      <c r="AE2627" s="48" t="s">
        <v>12949</v>
      </c>
      <c r="AM2627" s="48" t="s">
        <v>3846</v>
      </c>
      <c r="AN2627" s="48" t="s">
        <v>9415</v>
      </c>
      <c r="AQ2627" s="123"/>
      <c r="AR2627" s="179">
        <v>0.61272000000000004</v>
      </c>
      <c r="AS2627" s="180" t="s">
        <v>15249</v>
      </c>
      <c r="AT2627" s="181">
        <v>3000</v>
      </c>
      <c r="AU2627" s="181">
        <v>21</v>
      </c>
      <c r="AV2627" s="180" t="s">
        <v>9798</v>
      </c>
      <c r="AW2627" s="180"/>
    </row>
    <row r="2628" spans="1:49" ht="30" x14ac:dyDescent="0.2">
      <c r="A2628" s="92" t="s">
        <v>9799</v>
      </c>
      <c r="B2628" s="92" t="s">
        <v>9800</v>
      </c>
      <c r="C2628" s="117" t="s">
        <v>166</v>
      </c>
      <c r="D2628" s="92" t="s">
        <v>2310</v>
      </c>
      <c r="E2628" s="92" t="s">
        <v>9801</v>
      </c>
      <c r="F2628" s="92" t="s">
        <v>5612</v>
      </c>
      <c r="G2628" s="92" t="s">
        <v>3617</v>
      </c>
      <c r="H2628" s="92" t="s">
        <v>3963</v>
      </c>
      <c r="I2628" s="118" t="s">
        <v>9802</v>
      </c>
      <c r="J2628" s="119">
        <v>29</v>
      </c>
      <c r="K2628" s="119">
        <v>21000</v>
      </c>
      <c r="L2628" s="119">
        <f t="shared" si="302"/>
        <v>20928</v>
      </c>
      <c r="M2628" s="119"/>
      <c r="N2628" s="48" t="s">
        <v>243</v>
      </c>
      <c r="P2628" s="119">
        <v>0</v>
      </c>
      <c r="Q2628" s="119">
        <v>0</v>
      </c>
      <c r="R2628" s="119">
        <v>0</v>
      </c>
      <c r="S2628" s="119">
        <f t="shared" si="303"/>
        <v>0</v>
      </c>
      <c r="T2628" s="119">
        <f t="shared" si="304"/>
        <v>0</v>
      </c>
      <c r="U2628" s="119">
        <v>72</v>
      </c>
      <c r="V2628" s="119">
        <v>18</v>
      </c>
      <c r="W2628" s="119">
        <v>18</v>
      </c>
      <c r="X2628" s="119">
        <f t="shared" si="301"/>
        <v>-90</v>
      </c>
      <c r="Y2628" s="92" t="s">
        <v>12848</v>
      </c>
      <c r="Z2628" s="93">
        <v>3.5000000000000003E-2</v>
      </c>
      <c r="AA2628" s="144">
        <v>3.5000000000000003E-2</v>
      </c>
      <c r="AB2628" s="93">
        <f t="shared" si="305"/>
        <v>0</v>
      </c>
      <c r="AE2628" s="48" t="s">
        <v>12949</v>
      </c>
      <c r="AM2628" s="48" t="s">
        <v>3846</v>
      </c>
      <c r="AN2628" s="48" t="s">
        <v>9415</v>
      </c>
      <c r="AQ2628" s="123"/>
      <c r="AR2628" s="179">
        <v>3.5000000000000003E-2</v>
      </c>
      <c r="AS2628" s="180" t="s">
        <v>15219</v>
      </c>
      <c r="AT2628" s="181">
        <v>21000</v>
      </c>
      <c r="AU2628" s="181">
        <v>29</v>
      </c>
      <c r="AV2628" s="180" t="s">
        <v>9802</v>
      </c>
      <c r="AW2628" s="180"/>
    </row>
    <row r="2629" spans="1:49" ht="30" x14ac:dyDescent="0.2">
      <c r="A2629" s="92" t="s">
        <v>9803</v>
      </c>
      <c r="B2629" s="92" t="s">
        <v>9804</v>
      </c>
      <c r="C2629" s="117" t="s">
        <v>166</v>
      </c>
      <c r="D2629" s="92" t="s">
        <v>2310</v>
      </c>
      <c r="E2629" s="92" t="s">
        <v>9805</v>
      </c>
      <c r="F2629" s="92" t="s">
        <v>5612</v>
      </c>
      <c r="G2629" s="92" t="s">
        <v>1054</v>
      </c>
      <c r="H2629" s="92" t="s">
        <v>3750</v>
      </c>
      <c r="I2629" s="118" t="s">
        <v>9806</v>
      </c>
      <c r="J2629" s="119">
        <v>53</v>
      </c>
      <c r="K2629" s="119">
        <v>5000</v>
      </c>
      <c r="L2629" s="119">
        <f t="shared" si="302"/>
        <v>-1044</v>
      </c>
      <c r="N2629" s="48" t="s">
        <v>243</v>
      </c>
      <c r="P2629" s="119">
        <v>10000</v>
      </c>
      <c r="Q2629" s="119">
        <v>5000</v>
      </c>
      <c r="R2629" s="119">
        <v>5000</v>
      </c>
      <c r="S2629" s="119">
        <f t="shared" si="303"/>
        <v>15000</v>
      </c>
      <c r="T2629" s="119">
        <f t="shared" si="304"/>
        <v>20000</v>
      </c>
      <c r="U2629" s="119">
        <v>6044</v>
      </c>
      <c r="V2629" s="119">
        <v>7149</v>
      </c>
      <c r="W2629" s="119">
        <v>6187</v>
      </c>
      <c r="X2629" s="119">
        <f t="shared" si="301"/>
        <v>-3193</v>
      </c>
      <c r="Y2629" s="92" t="s">
        <v>12848</v>
      </c>
      <c r="Z2629" s="93">
        <v>0.19800000000000001</v>
      </c>
      <c r="AA2629" s="144">
        <v>0.19800000000000001</v>
      </c>
      <c r="AB2629" s="93">
        <f t="shared" si="305"/>
        <v>0</v>
      </c>
      <c r="AE2629" s="48" t="s">
        <v>12949</v>
      </c>
      <c r="AM2629" s="48" t="s">
        <v>3846</v>
      </c>
      <c r="AN2629" s="48" t="s">
        <v>9415</v>
      </c>
      <c r="AQ2629" s="123"/>
      <c r="AR2629" s="179">
        <v>0.19800000000000001</v>
      </c>
      <c r="AS2629" s="180" t="s">
        <v>15948</v>
      </c>
      <c r="AT2629" s="181">
        <v>5000</v>
      </c>
      <c r="AU2629" s="181">
        <v>53</v>
      </c>
      <c r="AV2629" s="180" t="s">
        <v>9806</v>
      </c>
      <c r="AW2629" s="180"/>
    </row>
    <row r="2630" spans="1:49" ht="30" x14ac:dyDescent="0.2">
      <c r="A2630" s="92" t="s">
        <v>9807</v>
      </c>
      <c r="B2630" s="92" t="s">
        <v>9808</v>
      </c>
      <c r="C2630" s="117" t="s">
        <v>166</v>
      </c>
      <c r="D2630" s="92" t="s">
        <v>2310</v>
      </c>
      <c r="E2630" s="92" t="s">
        <v>9809</v>
      </c>
      <c r="F2630" s="92" t="s">
        <v>5612</v>
      </c>
      <c r="G2630" s="92" t="s">
        <v>3617</v>
      </c>
      <c r="H2630" s="92" t="s">
        <v>3750</v>
      </c>
      <c r="I2630" s="118" t="s">
        <v>9810</v>
      </c>
      <c r="J2630" s="119">
        <v>15</v>
      </c>
      <c r="K2630" s="119">
        <v>2500</v>
      </c>
      <c r="L2630" s="119">
        <f t="shared" si="302"/>
        <v>-2634</v>
      </c>
      <c r="N2630" s="48" t="s">
        <v>243</v>
      </c>
      <c r="P2630" s="119">
        <v>2500</v>
      </c>
      <c r="Q2630" s="119">
        <v>2500</v>
      </c>
      <c r="R2630" s="119">
        <v>0</v>
      </c>
      <c r="S2630" s="119">
        <f t="shared" si="303"/>
        <v>5000</v>
      </c>
      <c r="T2630" s="119">
        <f t="shared" si="304"/>
        <v>5000</v>
      </c>
      <c r="U2630" s="119">
        <v>5134</v>
      </c>
      <c r="V2630" s="119">
        <v>6201</v>
      </c>
      <c r="W2630" s="119">
        <v>5331</v>
      </c>
      <c r="X2630" s="119">
        <f t="shared" si="301"/>
        <v>-8835</v>
      </c>
      <c r="Y2630" s="92" t="s">
        <v>12848</v>
      </c>
      <c r="Z2630" s="93">
        <v>0.91069999999999995</v>
      </c>
      <c r="AA2630" s="144">
        <v>0.91069999999999995</v>
      </c>
      <c r="AB2630" s="93">
        <f t="shared" si="305"/>
        <v>0</v>
      </c>
      <c r="AE2630" s="48" t="s">
        <v>12949</v>
      </c>
      <c r="AM2630" s="48" t="s">
        <v>3846</v>
      </c>
      <c r="AN2630" s="48" t="s">
        <v>9415</v>
      </c>
      <c r="AQ2630" s="123"/>
      <c r="AR2630" s="179">
        <v>0.91069999999999995</v>
      </c>
      <c r="AS2630" s="180" t="s">
        <v>15931</v>
      </c>
      <c r="AT2630" s="181">
        <v>2500</v>
      </c>
      <c r="AU2630" s="181">
        <v>15</v>
      </c>
      <c r="AV2630" s="180" t="s">
        <v>9810</v>
      </c>
      <c r="AW2630" s="180"/>
    </row>
    <row r="2631" spans="1:49" ht="30" x14ac:dyDescent="0.2">
      <c r="A2631" s="92" t="s">
        <v>9811</v>
      </c>
      <c r="B2631" s="92" t="s">
        <v>9812</v>
      </c>
      <c r="C2631" s="117" t="s">
        <v>166</v>
      </c>
      <c r="D2631" s="92" t="s">
        <v>2310</v>
      </c>
      <c r="E2631" s="92" t="s">
        <v>9813</v>
      </c>
      <c r="F2631" s="92" t="s">
        <v>5612</v>
      </c>
      <c r="G2631" s="92" t="s">
        <v>5373</v>
      </c>
      <c r="H2631" s="92" t="s">
        <v>5374</v>
      </c>
      <c r="I2631" s="118" t="s">
        <v>9814</v>
      </c>
      <c r="J2631" s="119">
        <v>21</v>
      </c>
      <c r="K2631" s="119">
        <v>3000</v>
      </c>
      <c r="L2631" s="119">
        <f t="shared" si="302"/>
        <v>-6027</v>
      </c>
      <c r="N2631" s="48" t="s">
        <v>243</v>
      </c>
      <c r="P2631" s="119">
        <v>18000</v>
      </c>
      <c r="Q2631" s="119">
        <v>3000</v>
      </c>
      <c r="R2631" s="119">
        <v>6000</v>
      </c>
      <c r="S2631" s="119">
        <f t="shared" si="303"/>
        <v>21000</v>
      </c>
      <c r="T2631" s="119">
        <f t="shared" si="304"/>
        <v>27000</v>
      </c>
      <c r="U2631" s="119">
        <v>9027</v>
      </c>
      <c r="V2631" s="119">
        <v>5729</v>
      </c>
      <c r="W2631" s="119">
        <v>5287</v>
      </c>
      <c r="X2631" s="119">
        <f t="shared" si="301"/>
        <v>3244</v>
      </c>
      <c r="Y2631" s="92" t="s">
        <v>12863</v>
      </c>
      <c r="Z2631" s="93">
        <v>8.5250000000000006E-2</v>
      </c>
      <c r="AA2631" s="144">
        <v>8.5250000000000006E-2</v>
      </c>
      <c r="AB2631" s="93">
        <f t="shared" si="305"/>
        <v>0</v>
      </c>
      <c r="AE2631" s="48" t="s">
        <v>12949</v>
      </c>
      <c r="AM2631" s="48" t="s">
        <v>3846</v>
      </c>
      <c r="AN2631" s="48" t="s">
        <v>9415</v>
      </c>
      <c r="AQ2631" s="123"/>
      <c r="AR2631" s="179">
        <v>8.5250000000000006E-2</v>
      </c>
      <c r="AS2631" s="180" t="s">
        <v>5374</v>
      </c>
      <c r="AT2631" s="181">
        <v>3000</v>
      </c>
      <c r="AU2631" s="181">
        <v>7</v>
      </c>
      <c r="AV2631" s="180" t="s">
        <v>9814</v>
      </c>
      <c r="AW2631" s="180"/>
    </row>
    <row r="2632" spans="1:49" ht="30" x14ac:dyDescent="0.2">
      <c r="A2632" s="92" t="s">
        <v>9815</v>
      </c>
      <c r="B2632" s="92" t="s">
        <v>9816</v>
      </c>
      <c r="C2632" s="117" t="s">
        <v>166</v>
      </c>
      <c r="D2632" s="92" t="s">
        <v>2310</v>
      </c>
      <c r="E2632" s="92" t="s">
        <v>9817</v>
      </c>
      <c r="F2632" s="92" t="s">
        <v>5612</v>
      </c>
      <c r="G2632" s="92" t="s">
        <v>5373</v>
      </c>
      <c r="H2632" s="92" t="s">
        <v>5374</v>
      </c>
      <c r="I2632" s="118" t="s">
        <v>9818</v>
      </c>
      <c r="J2632" s="119">
        <v>21</v>
      </c>
      <c r="K2632" s="119">
        <v>30000</v>
      </c>
      <c r="L2632" s="119">
        <f t="shared" si="302"/>
        <v>-54751</v>
      </c>
      <c r="N2632" s="48" t="s">
        <v>243</v>
      </c>
      <c r="P2632" s="119">
        <v>270000</v>
      </c>
      <c r="Q2632" s="119">
        <v>30000</v>
      </c>
      <c r="R2632" s="119">
        <v>90000</v>
      </c>
      <c r="S2632" s="119">
        <f t="shared" si="303"/>
        <v>300000</v>
      </c>
      <c r="T2632" s="119">
        <f t="shared" si="304"/>
        <v>390000</v>
      </c>
      <c r="U2632" s="119">
        <v>84751</v>
      </c>
      <c r="V2632" s="119">
        <v>97867</v>
      </c>
      <c r="W2632" s="119">
        <v>84329</v>
      </c>
      <c r="X2632" s="119">
        <f t="shared" si="301"/>
        <v>87382</v>
      </c>
      <c r="Y2632" s="92" t="s">
        <v>12863</v>
      </c>
      <c r="Z2632" s="93">
        <v>9.4939999999999997E-2</v>
      </c>
      <c r="AA2632" s="144">
        <v>9.4939999999999997E-2</v>
      </c>
      <c r="AB2632" s="93">
        <f t="shared" si="305"/>
        <v>0</v>
      </c>
      <c r="AE2632" s="48" t="s">
        <v>12949</v>
      </c>
      <c r="AM2632" s="48" t="s">
        <v>3846</v>
      </c>
      <c r="AN2632" s="48" t="s">
        <v>9415</v>
      </c>
      <c r="AQ2632" s="123"/>
      <c r="AR2632" s="179">
        <v>9.4939999999999997E-2</v>
      </c>
      <c r="AS2632" s="180" t="s">
        <v>5374</v>
      </c>
      <c r="AT2632" s="181">
        <v>3000</v>
      </c>
      <c r="AU2632" s="181">
        <v>7</v>
      </c>
      <c r="AV2632" s="180" t="s">
        <v>9818</v>
      </c>
      <c r="AW2632" s="180"/>
    </row>
    <row r="2633" spans="1:49" ht="45" x14ac:dyDescent="0.2">
      <c r="A2633" s="92" t="s">
        <v>731</v>
      </c>
      <c r="B2633" s="92" t="s">
        <v>732</v>
      </c>
      <c r="C2633" s="117" t="s">
        <v>166</v>
      </c>
      <c r="D2633" s="92" t="s">
        <v>283</v>
      </c>
      <c r="E2633" s="92" t="s">
        <v>733</v>
      </c>
      <c r="F2633" s="92" t="s">
        <v>405</v>
      </c>
      <c r="G2633" s="92" t="s">
        <v>734</v>
      </c>
      <c r="H2633" s="92" t="s">
        <v>735</v>
      </c>
      <c r="I2633" s="118" t="s">
        <v>736</v>
      </c>
      <c r="J2633" s="119">
        <v>11</v>
      </c>
      <c r="K2633" s="119">
        <v>2500</v>
      </c>
      <c r="L2633" s="119">
        <f t="shared" si="302"/>
        <v>1945</v>
      </c>
      <c r="M2633" s="119"/>
      <c r="N2633" s="48" t="s">
        <v>173</v>
      </c>
      <c r="P2633" s="119">
        <v>0</v>
      </c>
      <c r="Q2633" s="119">
        <v>0</v>
      </c>
      <c r="R2633" s="119">
        <v>0</v>
      </c>
      <c r="S2633" s="119">
        <f t="shared" si="303"/>
        <v>0</v>
      </c>
      <c r="T2633" s="119">
        <f t="shared" si="304"/>
        <v>0</v>
      </c>
      <c r="U2633" s="119">
        <v>555</v>
      </c>
      <c r="V2633" s="119">
        <v>474</v>
      </c>
      <c r="W2633" s="119">
        <v>428</v>
      </c>
      <c r="X2633" s="119">
        <f>T2633-(U2633+V2633)</f>
        <v>-1029</v>
      </c>
      <c r="Y2633" s="92" t="s">
        <v>12848</v>
      </c>
      <c r="Z2633" s="93">
        <v>0.32400000000000001</v>
      </c>
      <c r="AA2633" s="144">
        <v>0.32400000000000001</v>
      </c>
      <c r="AB2633" s="93">
        <f t="shared" si="305"/>
        <v>0</v>
      </c>
      <c r="AE2633" s="48" t="s">
        <v>12845</v>
      </c>
      <c r="AF2633" s="93">
        <v>0.32400000000000001</v>
      </c>
      <c r="AG2633" s="48" t="s">
        <v>15949</v>
      </c>
      <c r="AH2633" s="122">
        <v>100</v>
      </c>
      <c r="AI2633" s="48">
        <v>3</v>
      </c>
      <c r="AJ2633" s="48" t="s">
        <v>736</v>
      </c>
      <c r="AK2633" s="126" t="s">
        <v>15950</v>
      </c>
      <c r="AM2633" s="126" t="s">
        <v>3846</v>
      </c>
      <c r="AN2633" s="126" t="s">
        <v>9823</v>
      </c>
      <c r="AO2633" s="48" t="s">
        <v>15951</v>
      </c>
      <c r="AQ2633" s="123" t="s">
        <v>15952</v>
      </c>
      <c r="AR2633" s="188">
        <v>0.34200000000000003</v>
      </c>
      <c r="AS2633" s="206" t="s">
        <v>734</v>
      </c>
      <c r="AT2633" s="180">
        <v>2500</v>
      </c>
      <c r="AU2633" s="180">
        <v>11</v>
      </c>
      <c r="AV2633" s="206" t="s">
        <v>736</v>
      </c>
      <c r="AW2633" s="180"/>
    </row>
    <row r="2634" spans="1:49" ht="30" x14ac:dyDescent="0.2">
      <c r="A2634" s="92" t="s">
        <v>9819</v>
      </c>
      <c r="B2634" s="92" t="s">
        <v>9820</v>
      </c>
      <c r="C2634" s="117" t="s">
        <v>166</v>
      </c>
      <c r="D2634" s="92" t="s">
        <v>2310</v>
      </c>
      <c r="E2634" s="92" t="s">
        <v>9821</v>
      </c>
      <c r="F2634" s="92" t="s">
        <v>1764</v>
      </c>
      <c r="G2634" s="92" t="s">
        <v>8333</v>
      </c>
      <c r="H2634" s="92" t="s">
        <v>9822</v>
      </c>
      <c r="I2634" s="118">
        <v>901873</v>
      </c>
      <c r="J2634" s="119">
        <v>5</v>
      </c>
      <c r="K2634" s="119">
        <v>1000</v>
      </c>
      <c r="L2634" s="119">
        <f t="shared" si="302"/>
        <v>856</v>
      </c>
      <c r="M2634" s="119"/>
      <c r="N2634" s="48" t="s">
        <v>173</v>
      </c>
      <c r="P2634" s="119">
        <v>0</v>
      </c>
      <c r="Q2634" s="119">
        <v>0</v>
      </c>
      <c r="R2634" s="119">
        <v>0</v>
      </c>
      <c r="S2634" s="119">
        <f t="shared" si="303"/>
        <v>0</v>
      </c>
      <c r="T2634" s="119">
        <f t="shared" si="304"/>
        <v>0</v>
      </c>
      <c r="U2634" s="119">
        <v>144</v>
      </c>
      <c r="V2634" s="119">
        <v>36</v>
      </c>
      <c r="W2634" s="119">
        <v>36</v>
      </c>
      <c r="X2634" s="119">
        <f>T2634-(U2634+V2634)</f>
        <v>-180</v>
      </c>
      <c r="Y2634" s="92" t="s">
        <v>12848</v>
      </c>
      <c r="Z2634" s="93">
        <v>3.2500000000000001E-2</v>
      </c>
      <c r="AA2634" s="144">
        <v>3.2500000000000001E-2</v>
      </c>
      <c r="AB2634" s="93">
        <f t="shared" si="305"/>
        <v>0</v>
      </c>
      <c r="AE2634" s="48" t="s">
        <v>12949</v>
      </c>
      <c r="AM2634" s="48" t="s">
        <v>3846</v>
      </c>
      <c r="AN2634" s="48" t="s">
        <v>9823</v>
      </c>
      <c r="AQ2634" s="123"/>
      <c r="AR2634" s="179">
        <v>3.2500000000000001E-2</v>
      </c>
      <c r="AS2634" s="180" t="s">
        <v>8333</v>
      </c>
      <c r="AT2634" s="181">
        <v>1000</v>
      </c>
      <c r="AU2634" s="181">
        <v>5</v>
      </c>
      <c r="AV2634" s="181">
        <v>901873</v>
      </c>
      <c r="AW2634" s="180"/>
    </row>
    <row r="2635" spans="1:49" ht="30" x14ac:dyDescent="0.2">
      <c r="A2635" s="92" t="s">
        <v>9824</v>
      </c>
      <c r="B2635" s="92" t="s">
        <v>9825</v>
      </c>
      <c r="C2635" s="117" t="s">
        <v>166</v>
      </c>
      <c r="D2635" s="92" t="s">
        <v>2310</v>
      </c>
      <c r="E2635" s="92" t="s">
        <v>9826</v>
      </c>
      <c r="F2635" s="92" t="s">
        <v>1764</v>
      </c>
      <c r="G2635" s="92" t="s">
        <v>1054</v>
      </c>
      <c r="H2635" s="92" t="s">
        <v>9827</v>
      </c>
      <c r="I2635" s="118" t="s">
        <v>9828</v>
      </c>
      <c r="J2635" s="119">
        <v>13</v>
      </c>
      <c r="K2635" s="119">
        <v>1000</v>
      </c>
      <c r="L2635" s="119">
        <f t="shared" si="302"/>
        <v>650</v>
      </c>
      <c r="M2635" s="119"/>
      <c r="N2635" s="48" t="s">
        <v>243</v>
      </c>
      <c r="P2635" s="119">
        <v>0</v>
      </c>
      <c r="Q2635" s="119">
        <v>0</v>
      </c>
      <c r="R2635" s="119">
        <v>0</v>
      </c>
      <c r="S2635" s="119">
        <f t="shared" si="303"/>
        <v>0</v>
      </c>
      <c r="T2635" s="119">
        <f t="shared" si="304"/>
        <v>0</v>
      </c>
      <c r="U2635" s="119">
        <v>350</v>
      </c>
      <c r="V2635" s="119">
        <v>1380</v>
      </c>
      <c r="W2635" s="119">
        <v>860</v>
      </c>
      <c r="X2635" s="119">
        <f>P2635-(U2635+V2635)</f>
        <v>-1730</v>
      </c>
      <c r="Y2635" s="92" t="s">
        <v>12848</v>
      </c>
      <c r="Z2635" s="93">
        <v>0.28749999999999998</v>
      </c>
      <c r="AA2635" s="144">
        <v>0.28749999999999998</v>
      </c>
      <c r="AB2635" s="93">
        <f t="shared" si="305"/>
        <v>0</v>
      </c>
      <c r="AE2635" s="48" t="s">
        <v>12949</v>
      </c>
      <c r="AM2635" s="48" t="s">
        <v>3846</v>
      </c>
      <c r="AN2635" s="48" t="s">
        <v>9823</v>
      </c>
      <c r="AQ2635" s="123"/>
      <c r="AR2635" s="179">
        <v>0.28749999999999998</v>
      </c>
      <c r="AS2635" s="180" t="s">
        <v>15953</v>
      </c>
      <c r="AT2635" s="181">
        <v>1000</v>
      </c>
      <c r="AU2635" s="181">
        <v>13</v>
      </c>
      <c r="AV2635" s="180" t="s">
        <v>9828</v>
      </c>
      <c r="AW2635" s="180"/>
    </row>
    <row r="2636" spans="1:49" ht="30" x14ac:dyDescent="0.2">
      <c r="A2636" s="142" t="s">
        <v>15954</v>
      </c>
      <c r="B2636" s="92" t="s">
        <v>15955</v>
      </c>
      <c r="C2636" s="117" t="s">
        <v>166</v>
      </c>
      <c r="D2636" s="92" t="s">
        <v>14046</v>
      </c>
      <c r="E2636" s="92" t="s">
        <v>15956</v>
      </c>
      <c r="F2636" s="92" t="s">
        <v>1764</v>
      </c>
      <c r="G2636" s="92" t="s">
        <v>1054</v>
      </c>
      <c r="H2636" s="92" t="s">
        <v>1055</v>
      </c>
      <c r="I2636" s="119">
        <v>29341</v>
      </c>
      <c r="J2636" s="119">
        <v>13</v>
      </c>
      <c r="K2636" s="119">
        <v>8500</v>
      </c>
      <c r="N2636" s="48" t="s">
        <v>243</v>
      </c>
      <c r="O2636" s="48" t="s">
        <v>278</v>
      </c>
      <c r="P2636" s="119">
        <v>0</v>
      </c>
      <c r="Q2636" s="119">
        <v>0</v>
      </c>
      <c r="R2636" s="119">
        <v>0</v>
      </c>
      <c r="S2636" s="119">
        <f t="shared" si="303"/>
        <v>0</v>
      </c>
      <c r="T2636" s="119">
        <f t="shared" si="304"/>
        <v>0</v>
      </c>
      <c r="U2636" s="119">
        <v>0</v>
      </c>
      <c r="V2636" s="119">
        <v>0</v>
      </c>
      <c r="W2636" s="119">
        <v>0</v>
      </c>
      <c r="X2636" s="119">
        <f>P2636-(U2636+V2636)</f>
        <v>0</v>
      </c>
      <c r="Y2636" s="92" t="s">
        <v>12844</v>
      </c>
      <c r="Z2636" s="93">
        <v>0.11550000000000001</v>
      </c>
      <c r="AA2636" s="204">
        <v>0.11550000000000001</v>
      </c>
      <c r="AB2636" s="93">
        <f t="shared" si="305"/>
        <v>0</v>
      </c>
      <c r="AK2636" s="48" t="s">
        <v>13323</v>
      </c>
      <c r="AM2636" s="48" t="s">
        <v>3846</v>
      </c>
      <c r="AN2636" s="48" t="s">
        <v>9823</v>
      </c>
      <c r="AQ2636" s="123"/>
      <c r="AR2636" s="188">
        <v>0.11550000000000001</v>
      </c>
      <c r="AS2636" s="180" t="s">
        <v>15957</v>
      </c>
      <c r="AT2636" s="181">
        <v>8500</v>
      </c>
      <c r="AU2636" s="181">
        <v>12</v>
      </c>
      <c r="AV2636" s="205">
        <v>29341</v>
      </c>
      <c r="AW2636" s="180"/>
    </row>
    <row r="2637" spans="1:49" ht="30" x14ac:dyDescent="0.2">
      <c r="A2637" s="92" t="s">
        <v>9829</v>
      </c>
      <c r="B2637" s="92" t="s">
        <v>9830</v>
      </c>
      <c r="C2637" s="117" t="s">
        <v>166</v>
      </c>
      <c r="D2637" s="92" t="s">
        <v>2310</v>
      </c>
      <c r="E2637" s="92" t="s">
        <v>9831</v>
      </c>
      <c r="F2637" s="92" t="s">
        <v>1764</v>
      </c>
      <c r="G2637" s="92" t="s">
        <v>3908</v>
      </c>
      <c r="H2637" s="92" t="s">
        <v>3909</v>
      </c>
      <c r="I2637" s="118" t="s">
        <v>9832</v>
      </c>
      <c r="J2637" s="119">
        <v>9</v>
      </c>
      <c r="K2637" s="119">
        <v>1000</v>
      </c>
      <c r="L2637" s="119">
        <f t="shared" ref="L2637:L2680" si="306">K2637-U2637</f>
        <v>716</v>
      </c>
      <c r="M2637" s="119"/>
      <c r="N2637" s="48" t="s">
        <v>173</v>
      </c>
      <c r="P2637" s="119">
        <v>0</v>
      </c>
      <c r="Q2637" s="119">
        <v>0</v>
      </c>
      <c r="R2637" s="119">
        <v>0</v>
      </c>
      <c r="S2637" s="119">
        <f t="shared" si="303"/>
        <v>0</v>
      </c>
      <c r="T2637" s="119">
        <f t="shared" si="304"/>
        <v>0</v>
      </c>
      <c r="U2637" s="119">
        <v>284</v>
      </c>
      <c r="V2637" s="119">
        <v>314</v>
      </c>
      <c r="W2637" s="119">
        <v>262</v>
      </c>
      <c r="X2637" s="119">
        <f t="shared" ref="X2637:X2654" si="307">T2637-(U2637+V2637)</f>
        <v>-598</v>
      </c>
      <c r="Y2637" s="92" t="s">
        <v>12848</v>
      </c>
      <c r="Z2637" s="93">
        <v>6.3250000000000001E-2</v>
      </c>
      <c r="AA2637" s="144">
        <v>6.3250000000000001E-2</v>
      </c>
      <c r="AB2637" s="93">
        <f t="shared" si="305"/>
        <v>0</v>
      </c>
      <c r="AE2637" s="48" t="s">
        <v>12949</v>
      </c>
      <c r="AM2637" s="48" t="s">
        <v>3846</v>
      </c>
      <c r="AN2637" s="48" t="s">
        <v>9823</v>
      </c>
      <c r="AQ2637" s="123"/>
      <c r="AR2637" s="179">
        <v>6.3250000000000001E-2</v>
      </c>
      <c r="AS2637" s="180" t="s">
        <v>3908</v>
      </c>
      <c r="AT2637" s="181">
        <v>1000</v>
      </c>
      <c r="AU2637" s="181">
        <v>9</v>
      </c>
      <c r="AV2637" s="180" t="s">
        <v>9832</v>
      </c>
      <c r="AW2637" s="180"/>
    </row>
    <row r="2638" spans="1:49" ht="30" x14ac:dyDescent="0.2">
      <c r="A2638" s="92" t="s">
        <v>9833</v>
      </c>
      <c r="B2638" s="92" t="s">
        <v>9834</v>
      </c>
      <c r="C2638" s="117" t="s">
        <v>166</v>
      </c>
      <c r="D2638" s="92" t="s">
        <v>2310</v>
      </c>
      <c r="E2638" s="92" t="s">
        <v>9835</v>
      </c>
      <c r="F2638" s="92" t="s">
        <v>1764</v>
      </c>
      <c r="G2638" s="92" t="s">
        <v>3908</v>
      </c>
      <c r="H2638" s="92" t="s">
        <v>3909</v>
      </c>
      <c r="I2638" s="118" t="s">
        <v>9836</v>
      </c>
      <c r="J2638" s="119">
        <v>7</v>
      </c>
      <c r="K2638" s="119">
        <v>1000</v>
      </c>
      <c r="L2638" s="119">
        <f t="shared" si="306"/>
        <v>712</v>
      </c>
      <c r="M2638" s="119"/>
      <c r="N2638" s="48" t="s">
        <v>173</v>
      </c>
      <c r="P2638" s="119">
        <v>0</v>
      </c>
      <c r="Q2638" s="119">
        <v>0</v>
      </c>
      <c r="R2638" s="119">
        <v>0</v>
      </c>
      <c r="S2638" s="119">
        <f t="shared" si="303"/>
        <v>0</v>
      </c>
      <c r="T2638" s="119">
        <f t="shared" si="304"/>
        <v>0</v>
      </c>
      <c r="U2638" s="119">
        <v>288</v>
      </c>
      <c r="V2638" s="119">
        <v>72</v>
      </c>
      <c r="W2638" s="119">
        <v>72</v>
      </c>
      <c r="X2638" s="119">
        <f t="shared" si="307"/>
        <v>-360</v>
      </c>
      <c r="Y2638" s="92" t="s">
        <v>12848</v>
      </c>
      <c r="Z2638" s="93">
        <v>1.8749999999999999E-2</v>
      </c>
      <c r="AA2638" s="144">
        <v>1.8749999999999999E-2</v>
      </c>
      <c r="AB2638" s="93">
        <f t="shared" si="305"/>
        <v>0</v>
      </c>
      <c r="AE2638" s="48" t="s">
        <v>12949</v>
      </c>
      <c r="AM2638" s="48" t="s">
        <v>3846</v>
      </c>
      <c r="AN2638" s="48" t="s">
        <v>9823</v>
      </c>
      <c r="AQ2638" s="123"/>
      <c r="AR2638" s="179">
        <v>1.8749999999999999E-2</v>
      </c>
      <c r="AS2638" s="180" t="s">
        <v>3908</v>
      </c>
      <c r="AT2638" s="181">
        <v>1000</v>
      </c>
      <c r="AU2638" s="181">
        <v>7</v>
      </c>
      <c r="AV2638" s="180" t="s">
        <v>9836</v>
      </c>
      <c r="AW2638" s="180"/>
    </row>
    <row r="2639" spans="1:49" ht="30" x14ac:dyDescent="0.2">
      <c r="A2639" s="92" t="s">
        <v>9837</v>
      </c>
      <c r="B2639" s="92" t="s">
        <v>9838</v>
      </c>
      <c r="C2639" s="117" t="s">
        <v>166</v>
      </c>
      <c r="D2639" s="92" t="s">
        <v>2310</v>
      </c>
      <c r="E2639" s="92" t="s">
        <v>9839</v>
      </c>
      <c r="F2639" s="92" t="s">
        <v>1764</v>
      </c>
      <c r="G2639" s="92" t="s">
        <v>3908</v>
      </c>
      <c r="H2639" s="92" t="s">
        <v>3909</v>
      </c>
      <c r="I2639" s="118" t="s">
        <v>9838</v>
      </c>
      <c r="J2639" s="119">
        <v>6</v>
      </c>
      <c r="K2639" s="119">
        <v>1000</v>
      </c>
      <c r="L2639" s="119">
        <f t="shared" si="306"/>
        <v>-740</v>
      </c>
      <c r="N2639" s="48" t="s">
        <v>173</v>
      </c>
      <c r="P2639" s="119">
        <v>1000</v>
      </c>
      <c r="Q2639" s="119">
        <v>1000</v>
      </c>
      <c r="R2639" s="119">
        <v>0</v>
      </c>
      <c r="S2639" s="119">
        <f t="shared" si="303"/>
        <v>2000</v>
      </c>
      <c r="T2639" s="119">
        <f t="shared" si="304"/>
        <v>2000</v>
      </c>
      <c r="U2639" s="119">
        <v>1740</v>
      </c>
      <c r="V2639" s="119">
        <v>1685</v>
      </c>
      <c r="W2639" s="119">
        <v>1555</v>
      </c>
      <c r="X2639" s="119">
        <f t="shared" si="307"/>
        <v>-1425</v>
      </c>
      <c r="Y2639" s="92" t="s">
        <v>12848</v>
      </c>
      <c r="Z2639" s="93">
        <v>6.9849999999999995E-2</v>
      </c>
      <c r="AA2639" s="144">
        <v>6.9849999999999995E-2</v>
      </c>
      <c r="AB2639" s="93">
        <f t="shared" si="305"/>
        <v>0</v>
      </c>
      <c r="AE2639" s="48" t="s">
        <v>12949</v>
      </c>
      <c r="AF2639" s="207"/>
      <c r="AG2639" s="208"/>
      <c r="AM2639" s="48" t="s">
        <v>3846</v>
      </c>
      <c r="AN2639" s="48" t="s">
        <v>9823</v>
      </c>
      <c r="AQ2639" s="123"/>
      <c r="AR2639" s="179">
        <v>6.9849999999999995E-2</v>
      </c>
      <c r="AS2639" s="180" t="s">
        <v>3908</v>
      </c>
      <c r="AT2639" s="181">
        <v>1000</v>
      </c>
      <c r="AU2639" s="181">
        <v>9</v>
      </c>
      <c r="AV2639" s="180" t="s">
        <v>9838</v>
      </c>
      <c r="AW2639" s="180"/>
    </row>
    <row r="2640" spans="1:49" ht="30" x14ac:dyDescent="0.2">
      <c r="A2640" s="92" t="s">
        <v>9840</v>
      </c>
      <c r="B2640" s="92" t="s">
        <v>9841</v>
      </c>
      <c r="C2640" s="117" t="s">
        <v>166</v>
      </c>
      <c r="D2640" s="92" t="s">
        <v>2310</v>
      </c>
      <c r="E2640" s="92" t="s">
        <v>9842</v>
      </c>
      <c r="F2640" s="92" t="s">
        <v>1764</v>
      </c>
      <c r="G2640" s="92" t="s">
        <v>3908</v>
      </c>
      <c r="H2640" s="92" t="s">
        <v>3909</v>
      </c>
      <c r="I2640" s="118" t="s">
        <v>9843</v>
      </c>
      <c r="J2640" s="119">
        <v>7</v>
      </c>
      <c r="K2640" s="119">
        <v>1000</v>
      </c>
      <c r="L2640" s="119">
        <f t="shared" si="306"/>
        <v>900</v>
      </c>
      <c r="M2640" s="119"/>
      <c r="N2640" s="48" t="s">
        <v>173</v>
      </c>
      <c r="P2640" s="119">
        <v>0</v>
      </c>
      <c r="Q2640" s="119">
        <v>0</v>
      </c>
      <c r="R2640" s="119">
        <v>0</v>
      </c>
      <c r="S2640" s="119">
        <f t="shared" si="303"/>
        <v>0</v>
      </c>
      <c r="T2640" s="119">
        <f t="shared" si="304"/>
        <v>0</v>
      </c>
      <c r="U2640" s="119">
        <v>100</v>
      </c>
      <c r="V2640" s="119">
        <v>0</v>
      </c>
      <c r="W2640" s="119">
        <v>0</v>
      </c>
      <c r="X2640" s="119">
        <f t="shared" si="307"/>
        <v>-100</v>
      </c>
      <c r="Y2640" s="92" t="s">
        <v>12848</v>
      </c>
      <c r="Z2640" s="93">
        <v>2.5000000000000001E-2</v>
      </c>
      <c r="AA2640" s="144">
        <v>2.5000000000000001E-2</v>
      </c>
      <c r="AB2640" s="93">
        <f t="shared" si="305"/>
        <v>0</v>
      </c>
      <c r="AE2640" s="48" t="s">
        <v>12949</v>
      </c>
      <c r="AM2640" s="48" t="s">
        <v>3846</v>
      </c>
      <c r="AN2640" s="48" t="s">
        <v>9823</v>
      </c>
      <c r="AQ2640" s="123"/>
      <c r="AR2640" s="179">
        <v>2.5000000000000001E-2</v>
      </c>
      <c r="AS2640" s="180" t="s">
        <v>3908</v>
      </c>
      <c r="AT2640" s="181">
        <v>1000</v>
      </c>
      <c r="AU2640" s="181">
        <v>6</v>
      </c>
      <c r="AV2640" s="180" t="s">
        <v>9843</v>
      </c>
      <c r="AW2640" s="180"/>
    </row>
    <row r="2641" spans="1:49" ht="30" x14ac:dyDescent="0.2">
      <c r="A2641" s="92" t="s">
        <v>9844</v>
      </c>
      <c r="B2641" s="92" t="s">
        <v>9845</v>
      </c>
      <c r="C2641" s="117" t="s">
        <v>166</v>
      </c>
      <c r="D2641" s="92" t="s">
        <v>2310</v>
      </c>
      <c r="E2641" s="92" t="s">
        <v>9846</v>
      </c>
      <c r="F2641" s="92" t="s">
        <v>1764</v>
      </c>
      <c r="G2641" s="92" t="s">
        <v>3908</v>
      </c>
      <c r="H2641" s="92" t="s">
        <v>3909</v>
      </c>
      <c r="I2641" s="118" t="s">
        <v>9847</v>
      </c>
      <c r="J2641" s="119">
        <v>9</v>
      </c>
      <c r="K2641" s="119">
        <v>1000</v>
      </c>
      <c r="L2641" s="119">
        <f t="shared" si="306"/>
        <v>545</v>
      </c>
      <c r="M2641" s="119"/>
      <c r="N2641" s="48" t="s">
        <v>173</v>
      </c>
      <c r="P2641" s="119">
        <v>0</v>
      </c>
      <c r="Q2641" s="119">
        <v>0</v>
      </c>
      <c r="R2641" s="119">
        <v>0</v>
      </c>
      <c r="S2641" s="119">
        <f t="shared" si="303"/>
        <v>0</v>
      </c>
      <c r="T2641" s="119">
        <f t="shared" si="304"/>
        <v>0</v>
      </c>
      <c r="U2641" s="119">
        <v>455</v>
      </c>
      <c r="V2641" s="119">
        <v>474</v>
      </c>
      <c r="W2641" s="119">
        <v>428</v>
      </c>
      <c r="X2641" s="119">
        <f t="shared" si="307"/>
        <v>-929</v>
      </c>
      <c r="Y2641" s="92" t="s">
        <v>12848</v>
      </c>
      <c r="Z2641" s="93">
        <v>0.254</v>
      </c>
      <c r="AA2641" s="144">
        <v>0.254</v>
      </c>
      <c r="AB2641" s="93">
        <f t="shared" si="305"/>
        <v>0</v>
      </c>
      <c r="AE2641" s="48" t="s">
        <v>12949</v>
      </c>
      <c r="AM2641" s="48" t="s">
        <v>3846</v>
      </c>
      <c r="AN2641" s="48" t="s">
        <v>9823</v>
      </c>
      <c r="AQ2641" s="123"/>
      <c r="AR2641" s="179">
        <v>0.254</v>
      </c>
      <c r="AS2641" s="180" t="s">
        <v>3908</v>
      </c>
      <c r="AT2641" s="181">
        <v>1000</v>
      </c>
      <c r="AU2641" s="181">
        <v>9</v>
      </c>
      <c r="AV2641" s="180" t="s">
        <v>9847</v>
      </c>
      <c r="AW2641" s="180"/>
    </row>
    <row r="2642" spans="1:49" ht="30" x14ac:dyDescent="0.2">
      <c r="A2642" s="92" t="s">
        <v>9848</v>
      </c>
      <c r="B2642" s="92" t="s">
        <v>9849</v>
      </c>
      <c r="C2642" s="117" t="s">
        <v>166</v>
      </c>
      <c r="D2642" s="92" t="s">
        <v>2310</v>
      </c>
      <c r="E2642" s="92" t="s">
        <v>9850</v>
      </c>
      <c r="F2642" s="92" t="s">
        <v>1764</v>
      </c>
      <c r="G2642" s="92" t="s">
        <v>3908</v>
      </c>
      <c r="H2642" s="92" t="s">
        <v>3909</v>
      </c>
      <c r="I2642" s="118" t="s">
        <v>9851</v>
      </c>
      <c r="J2642" s="119">
        <v>9</v>
      </c>
      <c r="K2642" s="119">
        <v>3000</v>
      </c>
      <c r="L2642" s="119">
        <f t="shared" si="306"/>
        <v>2965</v>
      </c>
      <c r="M2642" s="92">
        <v>165</v>
      </c>
      <c r="N2642" s="48" t="s">
        <v>173</v>
      </c>
      <c r="P2642" s="119">
        <v>3000</v>
      </c>
      <c r="Q2642" s="119">
        <v>3000</v>
      </c>
      <c r="R2642" s="119">
        <v>0</v>
      </c>
      <c r="S2642" s="119">
        <f t="shared" si="303"/>
        <v>6000</v>
      </c>
      <c r="T2642" s="119">
        <f t="shared" si="304"/>
        <v>6000</v>
      </c>
      <c r="U2642" s="119">
        <v>35</v>
      </c>
      <c r="V2642" s="119">
        <v>138</v>
      </c>
      <c r="W2642" s="119">
        <v>86</v>
      </c>
      <c r="X2642" s="119">
        <f t="shared" si="307"/>
        <v>5827</v>
      </c>
      <c r="Y2642" s="92" t="s">
        <v>12863</v>
      </c>
      <c r="Z2642" s="93">
        <v>5.5E-2</v>
      </c>
      <c r="AA2642" s="144">
        <v>5.5E-2</v>
      </c>
      <c r="AB2642" s="93">
        <f t="shared" si="305"/>
        <v>0</v>
      </c>
      <c r="AE2642" s="48" t="s">
        <v>12949</v>
      </c>
      <c r="AM2642" s="48" t="s">
        <v>3846</v>
      </c>
      <c r="AN2642" s="48" t="s">
        <v>9823</v>
      </c>
      <c r="AQ2642" s="123"/>
      <c r="AR2642" s="179">
        <v>5.5E-2</v>
      </c>
      <c r="AS2642" s="180" t="s">
        <v>3908</v>
      </c>
      <c r="AT2642" s="181">
        <v>1000</v>
      </c>
      <c r="AU2642" s="181">
        <v>9</v>
      </c>
      <c r="AV2642" s="180" t="s">
        <v>9851</v>
      </c>
      <c r="AW2642" s="180"/>
    </row>
    <row r="2643" spans="1:49" ht="30" x14ac:dyDescent="0.2">
      <c r="A2643" s="92" t="s">
        <v>9852</v>
      </c>
      <c r="B2643" s="92" t="s">
        <v>9853</v>
      </c>
      <c r="C2643" s="117" t="s">
        <v>166</v>
      </c>
      <c r="D2643" s="92" t="s">
        <v>2310</v>
      </c>
      <c r="E2643" s="92" t="s">
        <v>9854</v>
      </c>
      <c r="F2643" s="92" t="s">
        <v>1764</v>
      </c>
      <c r="G2643" s="92" t="s">
        <v>8333</v>
      </c>
      <c r="H2643" s="92" t="s">
        <v>8334</v>
      </c>
      <c r="I2643" s="118">
        <v>904620</v>
      </c>
      <c r="J2643" s="119">
        <v>4</v>
      </c>
      <c r="K2643" s="119">
        <v>5000</v>
      </c>
      <c r="L2643" s="119">
        <f t="shared" si="306"/>
        <v>-1979</v>
      </c>
      <c r="N2643" s="48" t="s">
        <v>173</v>
      </c>
      <c r="P2643" s="119">
        <v>0</v>
      </c>
      <c r="Q2643" s="119">
        <v>0</v>
      </c>
      <c r="R2643" s="119">
        <v>0</v>
      </c>
      <c r="S2643" s="119">
        <f t="shared" si="303"/>
        <v>0</v>
      </c>
      <c r="T2643" s="119">
        <f t="shared" si="304"/>
        <v>0</v>
      </c>
      <c r="U2643" s="119">
        <v>6979</v>
      </c>
      <c r="V2643" s="119">
        <v>8154</v>
      </c>
      <c r="W2643" s="119">
        <v>6938</v>
      </c>
      <c r="X2643" s="119">
        <f t="shared" si="307"/>
        <v>-15133</v>
      </c>
      <c r="Y2643" s="92" t="s">
        <v>12848</v>
      </c>
      <c r="Z2643" s="93">
        <v>0.04</v>
      </c>
      <c r="AA2643" s="144">
        <v>0.04</v>
      </c>
      <c r="AB2643" s="93">
        <f t="shared" si="305"/>
        <v>0</v>
      </c>
      <c r="AE2643" s="48" t="s">
        <v>12949</v>
      </c>
      <c r="AM2643" s="48" t="s">
        <v>3846</v>
      </c>
      <c r="AN2643" s="48" t="s">
        <v>9823</v>
      </c>
      <c r="AQ2643" s="123"/>
      <c r="AR2643" s="179">
        <v>0.04</v>
      </c>
      <c r="AS2643" s="180" t="s">
        <v>8333</v>
      </c>
      <c r="AT2643" s="181">
        <v>1000</v>
      </c>
      <c r="AU2643" s="181">
        <v>5</v>
      </c>
      <c r="AV2643" s="181">
        <v>904620</v>
      </c>
      <c r="AW2643" s="180"/>
    </row>
    <row r="2644" spans="1:49" ht="30" x14ac:dyDescent="0.2">
      <c r="A2644" s="92" t="s">
        <v>9856</v>
      </c>
      <c r="B2644" s="92" t="s">
        <v>9857</v>
      </c>
      <c r="C2644" s="117" t="s">
        <v>166</v>
      </c>
      <c r="D2644" s="92" t="s">
        <v>2310</v>
      </c>
      <c r="E2644" s="92" t="s">
        <v>9858</v>
      </c>
      <c r="F2644" s="92" t="s">
        <v>1764</v>
      </c>
      <c r="G2644" s="92" t="s">
        <v>8333</v>
      </c>
      <c r="H2644" s="92" t="s">
        <v>8334</v>
      </c>
      <c r="I2644" s="118">
        <v>953111</v>
      </c>
      <c r="J2644" s="119">
        <v>7</v>
      </c>
      <c r="K2644" s="119">
        <v>1000</v>
      </c>
      <c r="L2644" s="119">
        <f t="shared" si="306"/>
        <v>900</v>
      </c>
      <c r="M2644" s="92">
        <v>57.5</v>
      </c>
      <c r="N2644" s="48" t="s">
        <v>173</v>
      </c>
      <c r="P2644" s="119">
        <v>1000</v>
      </c>
      <c r="Q2644" s="119">
        <v>1000</v>
      </c>
      <c r="R2644" s="119">
        <v>0</v>
      </c>
      <c r="S2644" s="119">
        <f t="shared" si="303"/>
        <v>2000</v>
      </c>
      <c r="T2644" s="119">
        <f t="shared" si="304"/>
        <v>2000</v>
      </c>
      <c r="U2644" s="119">
        <v>100</v>
      </c>
      <c r="V2644" s="119">
        <v>0</v>
      </c>
      <c r="W2644" s="119">
        <v>0</v>
      </c>
      <c r="X2644" s="119">
        <f t="shared" si="307"/>
        <v>1900</v>
      </c>
      <c r="Y2644" s="92" t="s">
        <v>12863</v>
      </c>
      <c r="Z2644" s="93">
        <v>5.7500000000000002E-2</v>
      </c>
      <c r="AA2644" s="144">
        <v>5.7500000000000002E-2</v>
      </c>
      <c r="AB2644" s="93">
        <f t="shared" si="305"/>
        <v>0</v>
      </c>
      <c r="AE2644" s="48" t="s">
        <v>12949</v>
      </c>
      <c r="AM2644" s="48" t="s">
        <v>3846</v>
      </c>
      <c r="AN2644" s="48" t="s">
        <v>9823</v>
      </c>
      <c r="AQ2644" s="123"/>
      <c r="AR2644" s="179">
        <v>5.7500000000000002E-2</v>
      </c>
      <c r="AS2644" s="180" t="s">
        <v>15958</v>
      </c>
      <c r="AT2644" s="181">
        <v>1000</v>
      </c>
      <c r="AU2644" s="181">
        <v>8</v>
      </c>
      <c r="AV2644" s="180" t="s">
        <v>15959</v>
      </c>
      <c r="AW2644" s="180"/>
    </row>
    <row r="2645" spans="1:49" ht="30" x14ac:dyDescent="0.2">
      <c r="A2645" s="92" t="s">
        <v>9860</v>
      </c>
      <c r="B2645" s="92" t="s">
        <v>9861</v>
      </c>
      <c r="C2645" s="117" t="s">
        <v>166</v>
      </c>
      <c r="D2645" s="92" t="s">
        <v>377</v>
      </c>
      <c r="E2645" s="92" t="s">
        <v>9862</v>
      </c>
      <c r="F2645" s="92" t="s">
        <v>1764</v>
      </c>
      <c r="G2645" s="92" t="s">
        <v>3908</v>
      </c>
      <c r="H2645" s="92" t="s">
        <v>9863</v>
      </c>
      <c r="I2645" s="118" t="s">
        <v>9864</v>
      </c>
      <c r="J2645" s="119">
        <v>9</v>
      </c>
      <c r="K2645" s="119">
        <v>1000</v>
      </c>
      <c r="L2645" s="119">
        <f t="shared" si="306"/>
        <v>406</v>
      </c>
      <c r="N2645" s="48" t="s">
        <v>173</v>
      </c>
      <c r="P2645" s="119">
        <v>0</v>
      </c>
      <c r="Q2645" s="119">
        <v>0</v>
      </c>
      <c r="R2645" s="119">
        <v>0</v>
      </c>
      <c r="S2645" s="119">
        <f t="shared" si="303"/>
        <v>0</v>
      </c>
      <c r="T2645" s="119">
        <f t="shared" si="304"/>
        <v>0</v>
      </c>
      <c r="U2645" s="119">
        <v>594</v>
      </c>
      <c r="V2645" s="119">
        <v>564</v>
      </c>
      <c r="W2645" s="119">
        <v>520</v>
      </c>
      <c r="X2645" s="119">
        <f t="shared" si="307"/>
        <v>-1158</v>
      </c>
      <c r="Y2645" s="92" t="s">
        <v>12848</v>
      </c>
      <c r="Z2645" s="93">
        <v>1.98</v>
      </c>
      <c r="AA2645" s="144">
        <v>3</v>
      </c>
      <c r="AB2645" s="93">
        <f t="shared" si="305"/>
        <v>1.02</v>
      </c>
      <c r="AE2645" s="48" t="s">
        <v>12949</v>
      </c>
      <c r="AM2645" s="48" t="s">
        <v>3846</v>
      </c>
      <c r="AN2645" s="48" t="s">
        <v>9823</v>
      </c>
      <c r="AQ2645" s="123" t="s">
        <v>15960</v>
      </c>
      <c r="AR2645" s="179">
        <v>3</v>
      </c>
      <c r="AS2645" s="180" t="s">
        <v>3908</v>
      </c>
      <c r="AT2645" s="181">
        <v>1</v>
      </c>
      <c r="AU2645" s="181">
        <v>2</v>
      </c>
      <c r="AV2645" s="180" t="s">
        <v>9864</v>
      </c>
      <c r="AW2645" s="180"/>
    </row>
    <row r="2646" spans="1:49" ht="30" x14ac:dyDescent="0.2">
      <c r="A2646" s="92" t="s">
        <v>9865</v>
      </c>
      <c r="B2646" s="92" t="s">
        <v>9866</v>
      </c>
      <c r="C2646" s="117" t="s">
        <v>166</v>
      </c>
      <c r="D2646" s="92" t="s">
        <v>377</v>
      </c>
      <c r="E2646" s="92" t="s">
        <v>9867</v>
      </c>
      <c r="F2646" s="92" t="s">
        <v>1764</v>
      </c>
      <c r="G2646" s="92" t="s">
        <v>3908</v>
      </c>
      <c r="H2646" s="92" t="s">
        <v>3909</v>
      </c>
      <c r="I2646" s="118" t="s">
        <v>9868</v>
      </c>
      <c r="J2646" s="119">
        <v>5</v>
      </c>
      <c r="K2646" s="119">
        <v>100</v>
      </c>
      <c r="L2646" s="119">
        <f t="shared" si="306"/>
        <v>-250</v>
      </c>
      <c r="N2646" s="48" t="s">
        <v>173</v>
      </c>
      <c r="P2646" s="119">
        <v>300</v>
      </c>
      <c r="Q2646" s="119">
        <v>300</v>
      </c>
      <c r="R2646" s="119">
        <v>0</v>
      </c>
      <c r="S2646" s="119">
        <f t="shared" si="303"/>
        <v>600</v>
      </c>
      <c r="T2646" s="119">
        <f t="shared" si="304"/>
        <v>600</v>
      </c>
      <c r="U2646" s="119">
        <v>350</v>
      </c>
      <c r="V2646" s="119">
        <v>1380</v>
      </c>
      <c r="W2646" s="119">
        <v>860</v>
      </c>
      <c r="X2646" s="119">
        <f t="shared" si="307"/>
        <v>-1130</v>
      </c>
      <c r="Y2646" s="92" t="s">
        <v>12848</v>
      </c>
      <c r="Z2646" s="93">
        <v>0.75</v>
      </c>
      <c r="AA2646" s="144">
        <v>0.75</v>
      </c>
      <c r="AB2646" s="93">
        <f t="shared" si="305"/>
        <v>0</v>
      </c>
      <c r="AE2646" s="48" t="s">
        <v>12949</v>
      </c>
      <c r="AM2646" s="48" t="s">
        <v>3846</v>
      </c>
      <c r="AN2646" s="48" t="s">
        <v>9823</v>
      </c>
      <c r="AQ2646" s="123"/>
      <c r="AR2646" s="179">
        <v>0.75</v>
      </c>
      <c r="AS2646" s="180" t="s">
        <v>3908</v>
      </c>
      <c r="AT2646" s="181">
        <v>100</v>
      </c>
      <c r="AU2646" s="181">
        <v>4</v>
      </c>
      <c r="AV2646" s="180" t="s">
        <v>9868</v>
      </c>
      <c r="AW2646" s="180"/>
    </row>
    <row r="2647" spans="1:49" ht="30" x14ac:dyDescent="0.2">
      <c r="A2647" s="129" t="s">
        <v>9869</v>
      </c>
      <c r="B2647" s="129" t="s">
        <v>9870</v>
      </c>
      <c r="C2647" s="117" t="s">
        <v>166</v>
      </c>
      <c r="D2647" s="92" t="s">
        <v>377</v>
      </c>
      <c r="E2647" s="92" t="s">
        <v>9871</v>
      </c>
      <c r="F2647" s="92" t="s">
        <v>1764</v>
      </c>
      <c r="G2647" s="92" t="s">
        <v>9822</v>
      </c>
      <c r="H2647" s="92" t="s">
        <v>9822</v>
      </c>
      <c r="I2647" s="118">
        <v>905439</v>
      </c>
      <c r="J2647" s="119">
        <v>4</v>
      </c>
      <c r="K2647" s="119">
        <v>1000</v>
      </c>
      <c r="L2647" s="119">
        <f t="shared" si="306"/>
        <v>896</v>
      </c>
      <c r="M2647" s="119"/>
      <c r="N2647" s="48" t="s">
        <v>173</v>
      </c>
      <c r="O2647" s="48" t="s">
        <v>278</v>
      </c>
      <c r="P2647" s="119">
        <v>0</v>
      </c>
      <c r="Q2647" s="119">
        <v>0</v>
      </c>
      <c r="R2647" s="119">
        <v>0</v>
      </c>
      <c r="S2647" s="119">
        <f t="shared" si="303"/>
        <v>0</v>
      </c>
      <c r="T2647" s="119">
        <f t="shared" si="304"/>
        <v>0</v>
      </c>
      <c r="U2647" s="119">
        <v>104</v>
      </c>
      <c r="V2647" s="119">
        <v>72</v>
      </c>
      <c r="W2647" s="119">
        <v>72</v>
      </c>
      <c r="X2647" s="119">
        <f t="shared" si="307"/>
        <v>-176</v>
      </c>
      <c r="Y2647" s="92" t="s">
        <v>12848</v>
      </c>
      <c r="Z2647" s="130">
        <v>4.4999999999999998E-2</v>
      </c>
      <c r="AA2647" s="144">
        <v>4.4999999999999998E-2</v>
      </c>
      <c r="AB2647" s="93">
        <f t="shared" si="305"/>
        <v>0</v>
      </c>
      <c r="AC2647" s="48" t="s">
        <v>1435</v>
      </c>
      <c r="AE2647" s="48" t="s">
        <v>12949</v>
      </c>
      <c r="AK2647" s="48" t="s">
        <v>1436</v>
      </c>
      <c r="AM2647" s="131" t="s">
        <v>3846</v>
      </c>
      <c r="AN2647" s="131" t="s">
        <v>9823</v>
      </c>
      <c r="AQ2647" s="123"/>
      <c r="AR2647" s="179">
        <v>4.4999999999999998E-2</v>
      </c>
      <c r="AS2647" s="180" t="s">
        <v>8333</v>
      </c>
      <c r="AT2647" s="181">
        <v>1000</v>
      </c>
      <c r="AU2647" s="181">
        <v>4</v>
      </c>
      <c r="AV2647" s="181">
        <v>905439</v>
      </c>
      <c r="AW2647" s="180"/>
    </row>
    <row r="2648" spans="1:49" ht="30" x14ac:dyDescent="0.2">
      <c r="A2648" s="92" t="s">
        <v>9872</v>
      </c>
      <c r="B2648" s="92" t="s">
        <v>9873</v>
      </c>
      <c r="C2648" s="117" t="s">
        <v>166</v>
      </c>
      <c r="D2648" s="92" t="s">
        <v>2310</v>
      </c>
      <c r="E2648" s="92" t="s">
        <v>9874</v>
      </c>
      <c r="F2648" s="92" t="s">
        <v>8599</v>
      </c>
      <c r="G2648" s="92" t="s">
        <v>8705</v>
      </c>
      <c r="H2648" s="92" t="s">
        <v>8706</v>
      </c>
      <c r="I2648" s="118" t="s">
        <v>9875</v>
      </c>
      <c r="J2648" s="119">
        <v>4</v>
      </c>
      <c r="K2648" s="119">
        <v>3000</v>
      </c>
      <c r="L2648" s="119">
        <f t="shared" si="306"/>
        <v>1812</v>
      </c>
      <c r="M2648" s="92">
        <v>390</v>
      </c>
      <c r="N2648" s="48" t="s">
        <v>173</v>
      </c>
      <c r="P2648" s="119">
        <v>3000</v>
      </c>
      <c r="Q2648" s="119">
        <v>3000</v>
      </c>
      <c r="R2648" s="119">
        <v>0</v>
      </c>
      <c r="S2648" s="119">
        <f t="shared" si="303"/>
        <v>6000</v>
      </c>
      <c r="T2648" s="119">
        <f t="shared" si="304"/>
        <v>6000</v>
      </c>
      <c r="U2648" s="119">
        <v>1188</v>
      </c>
      <c r="V2648" s="119">
        <v>1128</v>
      </c>
      <c r="W2648" s="119">
        <v>1040</v>
      </c>
      <c r="X2648" s="119">
        <f t="shared" si="307"/>
        <v>3684</v>
      </c>
      <c r="Y2648" s="92" t="s">
        <v>12863</v>
      </c>
      <c r="Z2648" s="93">
        <v>0.13</v>
      </c>
      <c r="AA2648" s="144">
        <v>0.13</v>
      </c>
      <c r="AB2648" s="93">
        <f t="shared" si="305"/>
        <v>0</v>
      </c>
      <c r="AE2648" s="48" t="s">
        <v>12949</v>
      </c>
      <c r="AM2648" s="48" t="s">
        <v>3846</v>
      </c>
      <c r="AN2648" s="48" t="s">
        <v>9823</v>
      </c>
      <c r="AQ2648" s="123"/>
      <c r="AR2648" s="179">
        <v>0.13</v>
      </c>
      <c r="AS2648" s="180" t="s">
        <v>8705</v>
      </c>
      <c r="AT2648" s="181">
        <v>3000</v>
      </c>
      <c r="AU2648" s="181">
        <v>4</v>
      </c>
      <c r="AV2648" s="180" t="s">
        <v>9875</v>
      </c>
      <c r="AW2648" s="180"/>
    </row>
    <row r="2649" spans="1:49" ht="30" x14ac:dyDescent="0.2">
      <c r="A2649" s="92" t="s">
        <v>9876</v>
      </c>
      <c r="B2649" s="92" t="s">
        <v>9877</v>
      </c>
      <c r="C2649" s="117" t="s">
        <v>166</v>
      </c>
      <c r="D2649" s="92" t="s">
        <v>377</v>
      </c>
      <c r="E2649" s="92" t="s">
        <v>9878</v>
      </c>
      <c r="F2649" s="92" t="s">
        <v>8599</v>
      </c>
      <c r="G2649" s="92" t="s">
        <v>8600</v>
      </c>
      <c r="H2649" s="92" t="s">
        <v>8601</v>
      </c>
      <c r="I2649" s="118" t="s">
        <v>9877</v>
      </c>
      <c r="J2649" s="119">
        <v>3</v>
      </c>
      <c r="K2649" s="119">
        <v>1000</v>
      </c>
      <c r="L2649" s="119">
        <f t="shared" si="306"/>
        <v>58</v>
      </c>
      <c r="N2649" s="48" t="s">
        <v>173</v>
      </c>
      <c r="P2649" s="119">
        <v>0</v>
      </c>
      <c r="Q2649" s="119">
        <v>0</v>
      </c>
      <c r="R2649" s="119">
        <v>0</v>
      </c>
      <c r="S2649" s="119">
        <f t="shared" si="303"/>
        <v>0</v>
      </c>
      <c r="T2649" s="119">
        <f t="shared" si="304"/>
        <v>0</v>
      </c>
      <c r="U2649" s="119">
        <v>942</v>
      </c>
      <c r="V2649" s="119">
        <v>948</v>
      </c>
      <c r="W2649" s="119">
        <v>856</v>
      </c>
      <c r="X2649" s="119">
        <f t="shared" si="307"/>
        <v>-1890</v>
      </c>
      <c r="Y2649" s="92" t="s">
        <v>12848</v>
      </c>
      <c r="Z2649" s="93">
        <v>0.25</v>
      </c>
      <c r="AA2649" s="144">
        <v>0.25</v>
      </c>
      <c r="AB2649" s="93">
        <f t="shared" si="305"/>
        <v>0</v>
      </c>
      <c r="AE2649" s="48" t="s">
        <v>12949</v>
      </c>
      <c r="AM2649" s="48" t="s">
        <v>3846</v>
      </c>
      <c r="AN2649" s="48" t="s">
        <v>9823</v>
      </c>
      <c r="AQ2649" s="123"/>
      <c r="AR2649" s="179">
        <v>0.25</v>
      </c>
      <c r="AS2649" s="180" t="s">
        <v>8600</v>
      </c>
      <c r="AT2649" s="181">
        <v>1000</v>
      </c>
      <c r="AU2649" s="181">
        <v>2</v>
      </c>
      <c r="AV2649" s="180" t="s">
        <v>9877</v>
      </c>
      <c r="AW2649" s="180"/>
    </row>
    <row r="2650" spans="1:49" ht="30" x14ac:dyDescent="0.2">
      <c r="A2650" s="92" t="s">
        <v>9879</v>
      </c>
      <c r="B2650" s="92" t="s">
        <v>9880</v>
      </c>
      <c r="C2650" s="117" t="s">
        <v>166</v>
      </c>
      <c r="D2650" s="92" t="s">
        <v>377</v>
      </c>
      <c r="E2650" s="92" t="s">
        <v>9881</v>
      </c>
      <c r="F2650" s="92" t="s">
        <v>8599</v>
      </c>
      <c r="G2650" s="92" t="s">
        <v>8600</v>
      </c>
      <c r="H2650" s="92" t="s">
        <v>8601</v>
      </c>
      <c r="I2650" s="118" t="s">
        <v>9880</v>
      </c>
      <c r="J2650" s="119">
        <v>3</v>
      </c>
      <c r="K2650" s="119">
        <v>1000</v>
      </c>
      <c r="L2650" s="119">
        <f t="shared" si="306"/>
        <v>555</v>
      </c>
      <c r="M2650" s="119"/>
      <c r="N2650" s="48" t="s">
        <v>173</v>
      </c>
      <c r="P2650" s="119">
        <v>0</v>
      </c>
      <c r="Q2650" s="119">
        <v>0</v>
      </c>
      <c r="R2650" s="119">
        <v>0</v>
      </c>
      <c r="S2650" s="119">
        <f t="shared" si="303"/>
        <v>0</v>
      </c>
      <c r="T2650" s="119">
        <f t="shared" si="304"/>
        <v>0</v>
      </c>
      <c r="U2650" s="119">
        <v>445</v>
      </c>
      <c r="V2650" s="119">
        <v>456</v>
      </c>
      <c r="W2650" s="119">
        <v>410</v>
      </c>
      <c r="X2650" s="119">
        <f t="shared" si="307"/>
        <v>-901</v>
      </c>
      <c r="Y2650" s="92" t="s">
        <v>12848</v>
      </c>
      <c r="Z2650" s="93">
        <v>0.25</v>
      </c>
      <c r="AA2650" s="144">
        <v>0.25</v>
      </c>
      <c r="AB2650" s="93">
        <f t="shared" si="305"/>
        <v>0</v>
      </c>
      <c r="AE2650" s="48" t="s">
        <v>12949</v>
      </c>
      <c r="AM2650" s="48" t="s">
        <v>3846</v>
      </c>
      <c r="AN2650" s="48" t="s">
        <v>9823</v>
      </c>
      <c r="AQ2650" s="123"/>
      <c r="AR2650" s="179">
        <v>0.25</v>
      </c>
      <c r="AS2650" s="180" t="s">
        <v>8600</v>
      </c>
      <c r="AT2650" s="181">
        <v>1000</v>
      </c>
      <c r="AU2650" s="181">
        <v>2</v>
      </c>
      <c r="AV2650" s="180" t="s">
        <v>9880</v>
      </c>
      <c r="AW2650" s="180"/>
    </row>
    <row r="2651" spans="1:49" ht="30" x14ac:dyDescent="0.2">
      <c r="A2651" s="92" t="s">
        <v>9882</v>
      </c>
      <c r="B2651" s="92" t="s">
        <v>9883</v>
      </c>
      <c r="C2651" s="117" t="s">
        <v>166</v>
      </c>
      <c r="D2651" s="92" t="s">
        <v>377</v>
      </c>
      <c r="E2651" s="92" t="s">
        <v>9884</v>
      </c>
      <c r="F2651" s="92" t="s">
        <v>8599</v>
      </c>
      <c r="G2651" s="92" t="s">
        <v>8600</v>
      </c>
      <c r="H2651" s="92" t="s">
        <v>8601</v>
      </c>
      <c r="I2651" s="118" t="s">
        <v>9883</v>
      </c>
      <c r="J2651" s="119">
        <v>3</v>
      </c>
      <c r="K2651" s="119">
        <v>1000</v>
      </c>
      <c r="L2651" s="119">
        <f t="shared" si="306"/>
        <v>965</v>
      </c>
      <c r="M2651" s="119"/>
      <c r="N2651" s="48" t="s">
        <v>173</v>
      </c>
      <c r="P2651" s="119">
        <v>0</v>
      </c>
      <c r="Q2651" s="119">
        <v>0</v>
      </c>
      <c r="R2651" s="119">
        <v>0</v>
      </c>
      <c r="S2651" s="119">
        <f t="shared" si="303"/>
        <v>0</v>
      </c>
      <c r="T2651" s="119">
        <f t="shared" si="304"/>
        <v>0</v>
      </c>
      <c r="U2651" s="119">
        <v>35</v>
      </c>
      <c r="V2651" s="119">
        <v>138</v>
      </c>
      <c r="W2651" s="119">
        <v>86</v>
      </c>
      <c r="X2651" s="119">
        <f t="shared" si="307"/>
        <v>-173</v>
      </c>
      <c r="Y2651" s="92" t="s">
        <v>12848</v>
      </c>
      <c r="Z2651" s="93">
        <v>0.5</v>
      </c>
      <c r="AA2651" s="144">
        <v>0.5</v>
      </c>
      <c r="AB2651" s="93">
        <f t="shared" si="305"/>
        <v>0</v>
      </c>
      <c r="AE2651" s="48" t="s">
        <v>12949</v>
      </c>
      <c r="AM2651" s="48" t="s">
        <v>3846</v>
      </c>
      <c r="AN2651" s="48" t="s">
        <v>9823</v>
      </c>
      <c r="AQ2651" s="123"/>
      <c r="AR2651" s="179">
        <v>0.5</v>
      </c>
      <c r="AS2651" s="180" t="s">
        <v>8600</v>
      </c>
      <c r="AT2651" s="181">
        <v>1000</v>
      </c>
      <c r="AU2651" s="181">
        <v>3</v>
      </c>
      <c r="AV2651" s="180" t="s">
        <v>9883</v>
      </c>
      <c r="AW2651" s="180"/>
    </row>
    <row r="2652" spans="1:49" ht="30" x14ac:dyDescent="0.2">
      <c r="A2652" s="92" t="s">
        <v>9885</v>
      </c>
      <c r="B2652" s="92" t="s">
        <v>9886</v>
      </c>
      <c r="C2652" s="117" t="s">
        <v>166</v>
      </c>
      <c r="D2652" s="92" t="s">
        <v>377</v>
      </c>
      <c r="E2652" s="92" t="s">
        <v>9887</v>
      </c>
      <c r="F2652" s="92" t="s">
        <v>8599</v>
      </c>
      <c r="G2652" s="92" t="s">
        <v>8600</v>
      </c>
      <c r="H2652" s="92" t="s">
        <v>8601</v>
      </c>
      <c r="I2652" s="118" t="s">
        <v>9886</v>
      </c>
      <c r="J2652" s="119">
        <v>3</v>
      </c>
      <c r="K2652" s="119">
        <v>1000</v>
      </c>
      <c r="L2652" s="119">
        <f t="shared" si="306"/>
        <v>964</v>
      </c>
      <c r="M2652" s="119"/>
      <c r="N2652" s="48" t="s">
        <v>173</v>
      </c>
      <c r="P2652" s="119">
        <v>0</v>
      </c>
      <c r="Q2652" s="119">
        <v>0</v>
      </c>
      <c r="R2652" s="119">
        <v>0</v>
      </c>
      <c r="S2652" s="119">
        <f t="shared" si="303"/>
        <v>0</v>
      </c>
      <c r="T2652" s="119">
        <f t="shared" si="304"/>
        <v>0</v>
      </c>
      <c r="U2652" s="119">
        <v>36</v>
      </c>
      <c r="V2652" s="119">
        <v>9</v>
      </c>
      <c r="W2652" s="119">
        <v>9</v>
      </c>
      <c r="X2652" s="119">
        <f t="shared" si="307"/>
        <v>-45</v>
      </c>
      <c r="Y2652" s="92" t="s">
        <v>12848</v>
      </c>
      <c r="Z2652" s="93">
        <v>0.72</v>
      </c>
      <c r="AA2652" s="144">
        <v>0.72</v>
      </c>
      <c r="AB2652" s="93">
        <f t="shared" si="305"/>
        <v>0</v>
      </c>
      <c r="AE2652" s="48" t="s">
        <v>12949</v>
      </c>
      <c r="AM2652" s="48" t="s">
        <v>3846</v>
      </c>
      <c r="AN2652" s="48" t="s">
        <v>9823</v>
      </c>
      <c r="AQ2652" s="123"/>
      <c r="AR2652" s="179">
        <v>0.72</v>
      </c>
      <c r="AS2652" s="180" t="s">
        <v>8600</v>
      </c>
      <c r="AT2652" s="181">
        <v>1000</v>
      </c>
      <c r="AU2652" s="181">
        <v>2</v>
      </c>
      <c r="AV2652" s="180" t="s">
        <v>9886</v>
      </c>
      <c r="AW2652" s="180"/>
    </row>
    <row r="2653" spans="1:49" ht="30" x14ac:dyDescent="0.2">
      <c r="A2653" s="92" t="s">
        <v>9888</v>
      </c>
      <c r="B2653" s="92" t="s">
        <v>9889</v>
      </c>
      <c r="C2653" s="117" t="s">
        <v>166</v>
      </c>
      <c r="D2653" s="92" t="s">
        <v>377</v>
      </c>
      <c r="E2653" s="92" t="s">
        <v>9890</v>
      </c>
      <c r="F2653" s="92" t="s">
        <v>8599</v>
      </c>
      <c r="G2653" s="92" t="s">
        <v>9891</v>
      </c>
      <c r="H2653" s="92" t="s">
        <v>9892</v>
      </c>
      <c r="I2653" s="118" t="s">
        <v>9893</v>
      </c>
      <c r="J2653" s="119">
        <v>5</v>
      </c>
      <c r="K2653" s="119">
        <v>1000</v>
      </c>
      <c r="L2653" s="119">
        <f t="shared" si="306"/>
        <v>544</v>
      </c>
      <c r="N2653" s="48" t="s">
        <v>173</v>
      </c>
      <c r="P2653" s="119">
        <v>0</v>
      </c>
      <c r="Q2653" s="119">
        <v>0</v>
      </c>
      <c r="R2653" s="119">
        <v>0</v>
      </c>
      <c r="S2653" s="119">
        <f t="shared" si="303"/>
        <v>0</v>
      </c>
      <c r="T2653" s="119">
        <f t="shared" si="304"/>
        <v>0</v>
      </c>
      <c r="U2653" s="119">
        <v>456</v>
      </c>
      <c r="V2653" s="119">
        <v>424</v>
      </c>
      <c r="W2653" s="119">
        <v>398</v>
      </c>
      <c r="X2653" s="119">
        <f t="shared" si="307"/>
        <v>-880</v>
      </c>
      <c r="Y2653" s="92" t="s">
        <v>12848</v>
      </c>
      <c r="Z2653" s="93">
        <v>5</v>
      </c>
      <c r="AA2653" s="144">
        <v>5</v>
      </c>
      <c r="AB2653" s="93">
        <f t="shared" si="305"/>
        <v>0</v>
      </c>
      <c r="AE2653" s="48" t="s">
        <v>12949</v>
      </c>
      <c r="AM2653" s="48" t="s">
        <v>3846</v>
      </c>
      <c r="AN2653" s="48" t="s">
        <v>9823</v>
      </c>
      <c r="AQ2653" s="123"/>
      <c r="AR2653" s="179">
        <v>5</v>
      </c>
      <c r="AS2653" s="180" t="s">
        <v>15961</v>
      </c>
      <c r="AT2653" s="181">
        <v>1000</v>
      </c>
      <c r="AU2653" s="181">
        <v>2</v>
      </c>
      <c r="AV2653" s="180" t="s">
        <v>9893</v>
      </c>
      <c r="AW2653" s="180"/>
    </row>
    <row r="2654" spans="1:49" ht="90" x14ac:dyDescent="0.2">
      <c r="A2654" s="92" t="s">
        <v>9894</v>
      </c>
      <c r="B2654" s="92" t="s">
        <v>9895</v>
      </c>
      <c r="C2654" s="117" t="s">
        <v>166</v>
      </c>
      <c r="D2654" s="92" t="s">
        <v>377</v>
      </c>
      <c r="E2654" s="92" t="s">
        <v>9896</v>
      </c>
      <c r="F2654" s="92" t="s">
        <v>8599</v>
      </c>
      <c r="G2654" s="92" t="s">
        <v>8705</v>
      </c>
      <c r="H2654" s="92" t="s">
        <v>8706</v>
      </c>
      <c r="I2654" s="118" t="s">
        <v>9897</v>
      </c>
      <c r="J2654" s="119">
        <v>3</v>
      </c>
      <c r="K2654" s="119">
        <v>3000</v>
      </c>
      <c r="L2654" s="119">
        <f t="shared" si="306"/>
        <v>2529</v>
      </c>
      <c r="M2654" s="119"/>
      <c r="N2654" s="48" t="s">
        <v>173</v>
      </c>
      <c r="P2654" s="119">
        <v>0</v>
      </c>
      <c r="Q2654" s="119">
        <v>0</v>
      </c>
      <c r="R2654" s="119">
        <v>0</v>
      </c>
      <c r="S2654" s="119">
        <f t="shared" si="303"/>
        <v>0</v>
      </c>
      <c r="T2654" s="119">
        <f t="shared" si="304"/>
        <v>0</v>
      </c>
      <c r="U2654" s="119">
        <v>471</v>
      </c>
      <c r="V2654" s="119">
        <v>474</v>
      </c>
      <c r="W2654" s="119">
        <v>428</v>
      </c>
      <c r="X2654" s="119">
        <f t="shared" si="307"/>
        <v>-945</v>
      </c>
      <c r="Y2654" s="92" t="s">
        <v>12848</v>
      </c>
      <c r="Z2654" s="93">
        <v>0.1305</v>
      </c>
      <c r="AA2654" s="144">
        <v>0.1305</v>
      </c>
      <c r="AB2654" s="93">
        <f t="shared" si="305"/>
        <v>0</v>
      </c>
      <c r="AE2654" s="48" t="s">
        <v>15962</v>
      </c>
      <c r="AM2654" s="48" t="s">
        <v>3846</v>
      </c>
      <c r="AN2654" s="48" t="s">
        <v>9823</v>
      </c>
      <c r="AQ2654" s="123"/>
      <c r="AR2654" s="179">
        <v>0.1305</v>
      </c>
      <c r="AS2654" s="180" t="s">
        <v>15963</v>
      </c>
      <c r="AT2654" s="181">
        <v>3000</v>
      </c>
      <c r="AU2654" s="181">
        <v>3</v>
      </c>
      <c r="AV2654" s="206" t="s">
        <v>9897</v>
      </c>
      <c r="AW2654" s="180"/>
    </row>
    <row r="2655" spans="1:49" ht="105" x14ac:dyDescent="0.2">
      <c r="A2655" s="129" t="s">
        <v>9898</v>
      </c>
      <c r="B2655" s="129" t="s">
        <v>9899</v>
      </c>
      <c r="C2655" s="117" t="s">
        <v>166</v>
      </c>
      <c r="D2655" s="92" t="s">
        <v>377</v>
      </c>
      <c r="E2655" s="92" t="s">
        <v>9900</v>
      </c>
      <c r="F2655" s="92" t="s">
        <v>8599</v>
      </c>
      <c r="G2655" s="92" t="s">
        <v>15964</v>
      </c>
      <c r="H2655" s="92" t="s">
        <v>15964</v>
      </c>
      <c r="I2655" s="118" t="s">
        <v>9897</v>
      </c>
      <c r="J2655" s="119">
        <v>2</v>
      </c>
      <c r="K2655" s="119">
        <v>1000</v>
      </c>
      <c r="L2655" s="119">
        <f t="shared" si="306"/>
        <v>974</v>
      </c>
      <c r="M2655" s="119"/>
      <c r="N2655" s="48" t="s">
        <v>243</v>
      </c>
      <c r="O2655" s="48" t="s">
        <v>278</v>
      </c>
      <c r="P2655" s="119">
        <v>0</v>
      </c>
      <c r="Q2655" s="119">
        <v>0</v>
      </c>
      <c r="R2655" s="119">
        <v>0</v>
      </c>
      <c r="S2655" s="119">
        <f t="shared" si="303"/>
        <v>0</v>
      </c>
      <c r="T2655" s="119">
        <f t="shared" si="304"/>
        <v>0</v>
      </c>
      <c r="U2655" s="119">
        <v>26</v>
      </c>
      <c r="V2655" s="119">
        <v>18</v>
      </c>
      <c r="W2655" s="119">
        <v>18</v>
      </c>
      <c r="X2655" s="119">
        <f>P2655-(U2655+V2655)</f>
        <v>-44</v>
      </c>
      <c r="Y2655" s="92" t="s">
        <v>12848</v>
      </c>
      <c r="Z2655" s="130">
        <v>0.33119999999999999</v>
      </c>
      <c r="AA2655" s="144">
        <v>0.1305</v>
      </c>
      <c r="AB2655" s="93">
        <f t="shared" si="305"/>
        <v>-0.20069999999999999</v>
      </c>
      <c r="AC2655" s="48" t="s">
        <v>15965</v>
      </c>
      <c r="AE2655" s="48" t="s">
        <v>15962</v>
      </c>
      <c r="AK2655" s="48" t="s">
        <v>15966</v>
      </c>
      <c r="AM2655" s="131" t="s">
        <v>3846</v>
      </c>
      <c r="AN2655" s="131" t="s">
        <v>9823</v>
      </c>
      <c r="AQ2655" s="123"/>
      <c r="AR2655" s="188">
        <v>0.1305</v>
      </c>
      <c r="AS2655" s="180" t="s">
        <v>15963</v>
      </c>
      <c r="AT2655" s="181">
        <v>1000</v>
      </c>
      <c r="AU2655" s="181">
        <v>3</v>
      </c>
      <c r="AV2655" s="205" t="s">
        <v>9897</v>
      </c>
      <c r="AW2655" s="180"/>
    </row>
    <row r="2656" spans="1:49" x14ac:dyDescent="0.2">
      <c r="A2656" s="92" t="s">
        <v>9902</v>
      </c>
      <c r="B2656" s="92" t="s">
        <v>9903</v>
      </c>
      <c r="C2656" s="117" t="s">
        <v>9119</v>
      </c>
      <c r="D2656" s="92" t="s">
        <v>561</v>
      </c>
      <c r="E2656" s="92" t="s">
        <v>9904</v>
      </c>
      <c r="F2656" s="92" t="s">
        <v>3945</v>
      </c>
      <c r="G2656" s="92" t="s">
        <v>557</v>
      </c>
      <c r="H2656" s="92" t="s">
        <v>9905</v>
      </c>
      <c r="I2656" s="118" t="s">
        <v>9906</v>
      </c>
      <c r="J2656" s="119">
        <v>20</v>
      </c>
      <c r="K2656" s="119">
        <v>60</v>
      </c>
      <c r="L2656" s="119">
        <f t="shared" si="306"/>
        <v>-48</v>
      </c>
      <c r="N2656" s="48" t="s">
        <v>173</v>
      </c>
      <c r="P2656" s="119">
        <v>60</v>
      </c>
      <c r="Q2656" s="119">
        <v>60</v>
      </c>
      <c r="R2656" s="119">
        <v>0</v>
      </c>
      <c r="S2656" s="119">
        <f t="shared" si="303"/>
        <v>120</v>
      </c>
      <c r="T2656" s="119">
        <f t="shared" si="304"/>
        <v>120</v>
      </c>
      <c r="U2656" s="119">
        <v>108</v>
      </c>
      <c r="V2656" s="119">
        <v>87</v>
      </c>
      <c r="W2656" s="119">
        <v>87</v>
      </c>
      <c r="X2656" s="119">
        <f t="shared" ref="X2656:X2661" si="308">T2656-(U2656+V2656)</f>
        <v>-75</v>
      </c>
      <c r="Y2656" s="92" t="s">
        <v>12848</v>
      </c>
      <c r="Z2656" s="93">
        <v>1.0000000000000001E-5</v>
      </c>
      <c r="AA2656" s="121">
        <v>1.0000000000000001E-5</v>
      </c>
      <c r="AB2656" s="93">
        <f t="shared" si="305"/>
        <v>0</v>
      </c>
      <c r="AF2656" s="93" t="s">
        <v>9124</v>
      </c>
      <c r="AK2656" s="48" t="s">
        <v>9125</v>
      </c>
      <c r="AM2656" s="48" t="s">
        <v>85</v>
      </c>
      <c r="AN2656" s="48" t="s">
        <v>9907</v>
      </c>
      <c r="AQ2656" s="123"/>
      <c r="AR2656" s="188"/>
      <c r="AS2656" s="180"/>
      <c r="AT2656" s="180"/>
      <c r="AU2656" s="180"/>
      <c r="AV2656" s="180"/>
      <c r="AW2656" s="180"/>
    </row>
    <row r="2657" spans="1:49" x14ac:dyDescent="0.2">
      <c r="A2657" s="92" t="s">
        <v>9908</v>
      </c>
      <c r="B2657" s="92" t="s">
        <v>9909</v>
      </c>
      <c r="C2657" s="117" t="s">
        <v>9119</v>
      </c>
      <c r="D2657" s="92" t="s">
        <v>561</v>
      </c>
      <c r="E2657" s="92" t="s">
        <v>9910</v>
      </c>
      <c r="F2657" s="92" t="s">
        <v>3919</v>
      </c>
      <c r="G2657" s="92" t="s">
        <v>557</v>
      </c>
      <c r="H2657" s="92" t="s">
        <v>9911</v>
      </c>
      <c r="I2657" s="118" t="s">
        <v>9912</v>
      </c>
      <c r="J2657" s="119">
        <v>30</v>
      </c>
      <c r="K2657" s="119">
        <v>1</v>
      </c>
      <c r="L2657" s="119">
        <f t="shared" si="306"/>
        <v>-35</v>
      </c>
      <c r="N2657" s="48" t="s">
        <v>173</v>
      </c>
      <c r="P2657" s="119">
        <v>0</v>
      </c>
      <c r="Q2657" s="119">
        <v>0</v>
      </c>
      <c r="R2657" s="119">
        <v>0</v>
      </c>
      <c r="S2657" s="119">
        <f t="shared" si="303"/>
        <v>0</v>
      </c>
      <c r="T2657" s="119">
        <f t="shared" si="304"/>
        <v>0</v>
      </c>
      <c r="U2657" s="119">
        <v>36</v>
      </c>
      <c r="V2657" s="119">
        <v>9</v>
      </c>
      <c r="W2657" s="119">
        <v>9</v>
      </c>
      <c r="X2657" s="119">
        <f t="shared" si="308"/>
        <v>-45</v>
      </c>
      <c r="Y2657" s="92" t="s">
        <v>12848</v>
      </c>
      <c r="Z2657" s="93">
        <v>1.0000000000000001E-5</v>
      </c>
      <c r="AA2657" s="121">
        <v>1.0000000000000001E-5</v>
      </c>
      <c r="AB2657" s="93">
        <f t="shared" si="305"/>
        <v>0</v>
      </c>
      <c r="AF2657" s="93" t="s">
        <v>9124</v>
      </c>
      <c r="AK2657" s="48" t="s">
        <v>9125</v>
      </c>
      <c r="AM2657" s="48" t="s">
        <v>85</v>
      </c>
      <c r="AN2657" s="48" t="s">
        <v>9907</v>
      </c>
      <c r="AQ2657" s="123"/>
      <c r="AR2657" s="188"/>
      <c r="AS2657" s="180"/>
      <c r="AT2657" s="180"/>
      <c r="AU2657" s="180"/>
      <c r="AV2657" s="180"/>
      <c r="AW2657" s="180"/>
    </row>
    <row r="2658" spans="1:49" x14ac:dyDescent="0.2">
      <c r="A2658" s="92" t="s">
        <v>9913</v>
      </c>
      <c r="B2658" s="92" t="s">
        <v>9914</v>
      </c>
      <c r="C2658" s="117" t="s">
        <v>9119</v>
      </c>
      <c r="D2658" s="92" t="s">
        <v>561</v>
      </c>
      <c r="E2658" s="92" t="s">
        <v>9915</v>
      </c>
      <c r="F2658" s="92" t="s">
        <v>3945</v>
      </c>
      <c r="G2658" s="92" t="s">
        <v>557</v>
      </c>
      <c r="H2658" s="92" t="s">
        <v>9911</v>
      </c>
      <c r="I2658" s="118" t="s">
        <v>9916</v>
      </c>
      <c r="J2658" s="119">
        <v>30</v>
      </c>
      <c r="K2658" s="119">
        <v>1</v>
      </c>
      <c r="L2658" s="119">
        <f t="shared" si="306"/>
        <v>-310</v>
      </c>
      <c r="N2658" s="48" t="s">
        <v>173</v>
      </c>
      <c r="P2658" s="119">
        <v>55</v>
      </c>
      <c r="Q2658" s="119">
        <v>55</v>
      </c>
      <c r="R2658" s="119">
        <v>0</v>
      </c>
      <c r="S2658" s="119">
        <f t="shared" si="303"/>
        <v>110</v>
      </c>
      <c r="T2658" s="119">
        <f t="shared" si="304"/>
        <v>110</v>
      </c>
      <c r="U2658" s="119">
        <v>311</v>
      </c>
      <c r="V2658" s="119">
        <v>378</v>
      </c>
      <c r="W2658" s="119">
        <v>332</v>
      </c>
      <c r="X2658" s="119">
        <f t="shared" si="308"/>
        <v>-579</v>
      </c>
      <c r="Y2658" s="92" t="s">
        <v>12848</v>
      </c>
      <c r="Z2658" s="93">
        <v>1.0000000000000001E-5</v>
      </c>
      <c r="AA2658" s="121">
        <v>1.0000000000000001E-5</v>
      </c>
      <c r="AB2658" s="93">
        <f t="shared" si="305"/>
        <v>0</v>
      </c>
      <c r="AF2658" s="93" t="s">
        <v>9124</v>
      </c>
      <c r="AK2658" s="48" t="s">
        <v>9125</v>
      </c>
      <c r="AM2658" s="48" t="s">
        <v>85</v>
      </c>
      <c r="AN2658" s="48" t="s">
        <v>9907</v>
      </c>
      <c r="AQ2658" s="123"/>
      <c r="AR2658" s="188"/>
      <c r="AS2658" s="180"/>
      <c r="AT2658" s="180"/>
      <c r="AU2658" s="180"/>
      <c r="AV2658" s="180"/>
      <c r="AW2658" s="180"/>
    </row>
    <row r="2659" spans="1:49" x14ac:dyDescent="0.2">
      <c r="A2659" s="92" t="s">
        <v>9917</v>
      </c>
      <c r="B2659" s="92" t="s">
        <v>9918</v>
      </c>
      <c r="C2659" s="117" t="s">
        <v>9119</v>
      </c>
      <c r="D2659" s="92" t="s">
        <v>561</v>
      </c>
      <c r="E2659" s="92" t="s">
        <v>9919</v>
      </c>
      <c r="F2659" s="92" t="s">
        <v>3919</v>
      </c>
      <c r="G2659" s="92" t="s">
        <v>557</v>
      </c>
      <c r="H2659" s="92" t="s">
        <v>9260</v>
      </c>
      <c r="I2659" s="118" t="s">
        <v>9920</v>
      </c>
      <c r="J2659" s="119">
        <v>14</v>
      </c>
      <c r="K2659" s="119">
        <v>1</v>
      </c>
      <c r="L2659" s="119">
        <f t="shared" si="306"/>
        <v>-98</v>
      </c>
      <c r="N2659" s="48" t="s">
        <v>173</v>
      </c>
      <c r="P2659" s="119">
        <v>0</v>
      </c>
      <c r="Q2659" s="119">
        <v>0</v>
      </c>
      <c r="R2659" s="119">
        <v>0</v>
      </c>
      <c r="S2659" s="119">
        <f t="shared" si="303"/>
        <v>0</v>
      </c>
      <c r="T2659" s="119">
        <f t="shared" si="304"/>
        <v>0</v>
      </c>
      <c r="U2659" s="119">
        <v>99</v>
      </c>
      <c r="V2659" s="119">
        <v>80</v>
      </c>
      <c r="W2659" s="119">
        <v>66</v>
      </c>
      <c r="X2659" s="119">
        <f t="shared" si="308"/>
        <v>-179</v>
      </c>
      <c r="Y2659" s="92" t="s">
        <v>12848</v>
      </c>
      <c r="Z2659" s="93">
        <v>1.0000000000000001E-5</v>
      </c>
      <c r="AA2659" s="121">
        <v>1.0000000000000001E-5</v>
      </c>
      <c r="AB2659" s="93">
        <f t="shared" si="305"/>
        <v>0</v>
      </c>
      <c r="AF2659" s="93" t="s">
        <v>9124</v>
      </c>
      <c r="AK2659" s="48" t="s">
        <v>9125</v>
      </c>
      <c r="AM2659" s="48" t="s">
        <v>85</v>
      </c>
      <c r="AN2659" s="48" t="s">
        <v>9907</v>
      </c>
      <c r="AQ2659" s="123"/>
      <c r="AR2659" s="188"/>
      <c r="AS2659" s="180"/>
      <c r="AT2659" s="180"/>
      <c r="AU2659" s="180"/>
      <c r="AV2659" s="180"/>
      <c r="AW2659" s="180"/>
    </row>
    <row r="2660" spans="1:49" x14ac:dyDescent="0.2">
      <c r="A2660" s="92" t="s">
        <v>9921</v>
      </c>
      <c r="B2660" s="92" t="s">
        <v>9922</v>
      </c>
      <c r="C2660" s="117" t="s">
        <v>9119</v>
      </c>
      <c r="D2660" s="92" t="s">
        <v>561</v>
      </c>
      <c r="E2660" s="92" t="s">
        <v>9923</v>
      </c>
      <c r="F2660" s="92" t="s">
        <v>3945</v>
      </c>
      <c r="G2660" s="92" t="s">
        <v>557</v>
      </c>
      <c r="H2660" s="92" t="s">
        <v>9260</v>
      </c>
      <c r="I2660" s="118" t="s">
        <v>9924</v>
      </c>
      <c r="J2660" s="119">
        <v>14</v>
      </c>
      <c r="K2660" s="119">
        <v>1</v>
      </c>
      <c r="L2660" s="119">
        <f t="shared" si="306"/>
        <v>-431</v>
      </c>
      <c r="N2660" s="48" t="s">
        <v>173</v>
      </c>
      <c r="P2660" s="119">
        <v>180</v>
      </c>
      <c r="Q2660" s="119">
        <v>180</v>
      </c>
      <c r="R2660" s="119">
        <v>0</v>
      </c>
      <c r="S2660" s="119">
        <f t="shared" si="303"/>
        <v>360</v>
      </c>
      <c r="T2660" s="119">
        <f t="shared" si="304"/>
        <v>360</v>
      </c>
      <c r="U2660" s="119">
        <v>432</v>
      </c>
      <c r="V2660" s="119">
        <v>257</v>
      </c>
      <c r="W2660" s="119">
        <v>245</v>
      </c>
      <c r="X2660" s="119">
        <f t="shared" si="308"/>
        <v>-329</v>
      </c>
      <c r="Y2660" s="92" t="s">
        <v>12848</v>
      </c>
      <c r="Z2660" s="93">
        <v>1.0000000000000001E-5</v>
      </c>
      <c r="AA2660" s="121">
        <v>1.0000000000000001E-5</v>
      </c>
      <c r="AB2660" s="93">
        <f t="shared" si="305"/>
        <v>0</v>
      </c>
      <c r="AF2660" s="93" t="s">
        <v>9124</v>
      </c>
      <c r="AK2660" s="48" t="s">
        <v>9125</v>
      </c>
      <c r="AM2660" s="48" t="s">
        <v>85</v>
      </c>
      <c r="AN2660" s="48" t="s">
        <v>9907</v>
      </c>
      <c r="AQ2660" s="123"/>
      <c r="AR2660" s="188"/>
      <c r="AS2660" s="180"/>
      <c r="AT2660" s="180"/>
      <c r="AU2660" s="180"/>
      <c r="AV2660" s="180"/>
      <c r="AW2660" s="180"/>
    </row>
    <row r="2661" spans="1:49" x14ac:dyDescent="0.2">
      <c r="A2661" s="92" t="s">
        <v>9925</v>
      </c>
      <c r="B2661" s="92" t="s">
        <v>9926</v>
      </c>
      <c r="C2661" s="117" t="s">
        <v>9119</v>
      </c>
      <c r="D2661" s="92" t="s">
        <v>561</v>
      </c>
      <c r="E2661" s="92" t="s">
        <v>9927</v>
      </c>
      <c r="F2661" s="92" t="s">
        <v>9928</v>
      </c>
      <c r="G2661" s="92" t="s">
        <v>557</v>
      </c>
      <c r="H2661" s="92" t="s">
        <v>9929</v>
      </c>
      <c r="I2661" s="118" t="s">
        <v>9930</v>
      </c>
      <c r="J2661" s="119">
        <v>20</v>
      </c>
      <c r="K2661" s="119">
        <v>1</v>
      </c>
      <c r="L2661" s="119">
        <f t="shared" si="306"/>
        <v>-49</v>
      </c>
      <c r="N2661" s="48" t="s">
        <v>173</v>
      </c>
      <c r="P2661" s="119">
        <v>71</v>
      </c>
      <c r="Q2661" s="119">
        <v>71</v>
      </c>
      <c r="R2661" s="119">
        <v>0</v>
      </c>
      <c r="S2661" s="119">
        <f t="shared" si="303"/>
        <v>142</v>
      </c>
      <c r="T2661" s="119">
        <f t="shared" si="304"/>
        <v>142</v>
      </c>
      <c r="U2661" s="119">
        <v>50</v>
      </c>
      <c r="V2661" s="119">
        <v>0</v>
      </c>
      <c r="W2661" s="119">
        <v>0</v>
      </c>
      <c r="X2661" s="119">
        <f t="shared" si="308"/>
        <v>92</v>
      </c>
      <c r="Y2661" s="92" t="s">
        <v>12863</v>
      </c>
      <c r="Z2661" s="93">
        <v>1.0000000000000001E-5</v>
      </c>
      <c r="AA2661" s="121">
        <v>1.0000000000000001E-5</v>
      </c>
      <c r="AB2661" s="93">
        <f t="shared" si="305"/>
        <v>0</v>
      </c>
      <c r="AF2661" s="93" t="s">
        <v>9124</v>
      </c>
      <c r="AK2661" s="48" t="s">
        <v>9125</v>
      </c>
      <c r="AM2661" s="48" t="s">
        <v>85</v>
      </c>
      <c r="AN2661" s="48" t="s">
        <v>9907</v>
      </c>
      <c r="AQ2661" s="123"/>
      <c r="AR2661" s="188"/>
      <c r="AS2661" s="180"/>
      <c r="AT2661" s="180"/>
      <c r="AU2661" s="180"/>
      <c r="AV2661" s="180"/>
      <c r="AW2661" s="180"/>
    </row>
    <row r="2662" spans="1:49" ht="75" x14ac:dyDescent="0.2">
      <c r="A2662" s="92" t="s">
        <v>9931</v>
      </c>
      <c r="B2662" s="92" t="s">
        <v>9932</v>
      </c>
      <c r="C2662" s="117" t="s">
        <v>166</v>
      </c>
      <c r="D2662" s="92" t="s">
        <v>403</v>
      </c>
      <c r="E2662" s="92" t="s">
        <v>9933</v>
      </c>
      <c r="F2662" s="92" t="s">
        <v>9259</v>
      </c>
      <c r="G2662" s="92" t="s">
        <v>3617</v>
      </c>
      <c r="H2662" s="92" t="s">
        <v>9934</v>
      </c>
      <c r="I2662" s="118" t="s">
        <v>9932</v>
      </c>
      <c r="J2662" s="119">
        <v>20</v>
      </c>
      <c r="K2662" s="119">
        <v>480</v>
      </c>
      <c r="L2662" s="119">
        <f t="shared" si="306"/>
        <v>-487</v>
      </c>
      <c r="N2662" s="48" t="s">
        <v>243</v>
      </c>
      <c r="P2662" s="119">
        <v>0</v>
      </c>
      <c r="Q2662" s="119">
        <v>0</v>
      </c>
      <c r="R2662" s="119">
        <v>0</v>
      </c>
      <c r="S2662" s="119">
        <f t="shared" si="303"/>
        <v>0</v>
      </c>
      <c r="T2662" s="119">
        <f t="shared" si="304"/>
        <v>0</v>
      </c>
      <c r="U2662" s="119">
        <v>967</v>
      </c>
      <c r="V2662" s="119">
        <v>0</v>
      </c>
      <c r="W2662" s="119">
        <v>0</v>
      </c>
      <c r="X2662" s="119">
        <f t="shared" ref="X2662:X2698" si="309">P2662-(U2662+V2662)</f>
        <v>-967</v>
      </c>
      <c r="Y2662" s="92" t="s">
        <v>12848</v>
      </c>
      <c r="Z2662" s="93">
        <v>1.25</v>
      </c>
      <c r="AA2662" s="121">
        <v>1.23</v>
      </c>
      <c r="AB2662" s="93">
        <f t="shared" si="305"/>
        <v>-2.0000000000000018E-2</v>
      </c>
      <c r="AE2662" s="48" t="s">
        <v>12845</v>
      </c>
      <c r="AF2662" s="125">
        <v>1.23</v>
      </c>
      <c r="AG2662" s="48" t="s">
        <v>15967</v>
      </c>
      <c r="AH2662" s="48" t="s">
        <v>15968</v>
      </c>
      <c r="AI2662" s="48" t="s">
        <v>15969</v>
      </c>
      <c r="AJ2662" s="48" t="s">
        <v>15970</v>
      </c>
      <c r="AK2662" s="126" t="s">
        <v>15971</v>
      </c>
      <c r="AM2662" s="48" t="s">
        <v>85</v>
      </c>
      <c r="AN2662" s="48" t="s">
        <v>9935</v>
      </c>
      <c r="AQ2662" s="123" t="s">
        <v>15972</v>
      </c>
      <c r="AR2662" s="188"/>
      <c r="AS2662" s="180"/>
      <c r="AT2662" s="180"/>
      <c r="AU2662" s="180"/>
      <c r="AV2662" s="180"/>
      <c r="AW2662" s="180"/>
    </row>
    <row r="2663" spans="1:49" ht="45" x14ac:dyDescent="0.2">
      <c r="A2663" s="92" t="s">
        <v>9936</v>
      </c>
      <c r="B2663" s="92" t="s">
        <v>9937</v>
      </c>
      <c r="C2663" s="117" t="s">
        <v>166</v>
      </c>
      <c r="D2663" s="92" t="s">
        <v>417</v>
      </c>
      <c r="E2663" s="92" t="s">
        <v>9938</v>
      </c>
      <c r="F2663" s="92" t="s">
        <v>9259</v>
      </c>
      <c r="G2663" s="92" t="s">
        <v>780</v>
      </c>
      <c r="H2663" s="92" t="s">
        <v>5555</v>
      </c>
      <c r="I2663" s="118" t="s">
        <v>9939</v>
      </c>
      <c r="J2663" s="119">
        <v>11</v>
      </c>
      <c r="K2663" s="119">
        <v>2500</v>
      </c>
      <c r="L2663" s="119">
        <f t="shared" si="306"/>
        <v>1823</v>
      </c>
      <c r="M2663" s="124">
        <v>19000</v>
      </c>
      <c r="N2663" s="48" t="s">
        <v>243</v>
      </c>
      <c r="P2663" s="119">
        <v>0</v>
      </c>
      <c r="Q2663" s="119">
        <v>0</v>
      </c>
      <c r="R2663" s="119">
        <v>0</v>
      </c>
      <c r="S2663" s="119">
        <f t="shared" si="303"/>
        <v>0</v>
      </c>
      <c r="T2663" s="119">
        <f t="shared" si="304"/>
        <v>0</v>
      </c>
      <c r="U2663" s="119">
        <v>677</v>
      </c>
      <c r="V2663" s="119">
        <v>0</v>
      </c>
      <c r="W2663" s="119">
        <v>0</v>
      </c>
      <c r="X2663" s="119">
        <f t="shared" si="309"/>
        <v>-677</v>
      </c>
      <c r="Y2663" s="92" t="s">
        <v>12848</v>
      </c>
      <c r="Z2663" s="93">
        <v>7.6</v>
      </c>
      <c r="AA2663" s="121">
        <v>7.6</v>
      </c>
      <c r="AB2663" s="93">
        <f t="shared" si="305"/>
        <v>0</v>
      </c>
      <c r="AE2663" s="48" t="s">
        <v>12845</v>
      </c>
      <c r="AF2663" s="93">
        <v>7.6</v>
      </c>
      <c r="AG2663" s="48" t="s">
        <v>15973</v>
      </c>
      <c r="AH2663" s="122">
        <v>300</v>
      </c>
      <c r="AI2663" s="48">
        <v>12</v>
      </c>
      <c r="AJ2663" s="48" t="s">
        <v>15974</v>
      </c>
      <c r="AM2663" s="48" t="s">
        <v>85</v>
      </c>
      <c r="AN2663" s="48" t="s">
        <v>9935</v>
      </c>
      <c r="AQ2663" s="123" t="s">
        <v>14959</v>
      </c>
      <c r="AR2663" s="188"/>
      <c r="AS2663" s="180"/>
      <c r="AT2663" s="180"/>
      <c r="AU2663" s="180"/>
      <c r="AV2663" s="180"/>
      <c r="AW2663" s="180"/>
    </row>
    <row r="2664" spans="1:49" ht="45" x14ac:dyDescent="0.2">
      <c r="A2664" s="92" t="s">
        <v>9940</v>
      </c>
      <c r="B2664" s="92" t="s">
        <v>9941</v>
      </c>
      <c r="C2664" s="117" t="s">
        <v>166</v>
      </c>
      <c r="D2664" s="92" t="s">
        <v>403</v>
      </c>
      <c r="E2664" s="92" t="s">
        <v>9942</v>
      </c>
      <c r="F2664" s="92" t="s">
        <v>9259</v>
      </c>
      <c r="G2664" s="92" t="s">
        <v>780</v>
      </c>
      <c r="H2664" s="92" t="s">
        <v>5555</v>
      </c>
      <c r="I2664" s="118" t="s">
        <v>9943</v>
      </c>
      <c r="J2664" s="119">
        <v>13</v>
      </c>
      <c r="K2664" s="119">
        <v>75</v>
      </c>
      <c r="L2664" s="119">
        <f t="shared" si="306"/>
        <v>-519</v>
      </c>
      <c r="N2664" s="48" t="s">
        <v>243</v>
      </c>
      <c r="P2664" s="119">
        <v>75</v>
      </c>
      <c r="Q2664" s="119">
        <v>75</v>
      </c>
      <c r="R2664" s="119">
        <v>0</v>
      </c>
      <c r="S2664" s="119">
        <f t="shared" si="303"/>
        <v>150</v>
      </c>
      <c r="T2664" s="119">
        <f t="shared" si="304"/>
        <v>150</v>
      </c>
      <c r="U2664" s="119">
        <v>594</v>
      </c>
      <c r="V2664" s="119">
        <v>0</v>
      </c>
      <c r="W2664" s="119">
        <v>0</v>
      </c>
      <c r="X2664" s="119">
        <f t="shared" si="309"/>
        <v>-519</v>
      </c>
      <c r="Y2664" s="92" t="s">
        <v>12848</v>
      </c>
      <c r="Z2664" s="93">
        <v>7.6</v>
      </c>
      <c r="AA2664" s="121">
        <v>7.6</v>
      </c>
      <c r="AB2664" s="93">
        <f t="shared" si="305"/>
        <v>0</v>
      </c>
      <c r="AE2664" s="48" t="s">
        <v>12845</v>
      </c>
      <c r="AF2664" s="93">
        <v>7.6</v>
      </c>
      <c r="AG2664" s="48" t="s">
        <v>15973</v>
      </c>
      <c r="AH2664" s="122">
        <v>300</v>
      </c>
      <c r="AI2664" s="48">
        <v>12</v>
      </c>
      <c r="AJ2664" s="48" t="s">
        <v>15974</v>
      </c>
      <c r="AM2664" s="48" t="s">
        <v>85</v>
      </c>
      <c r="AN2664" s="48" t="s">
        <v>9935</v>
      </c>
      <c r="AQ2664" s="123" t="s">
        <v>14959</v>
      </c>
      <c r="AR2664" s="188"/>
      <c r="AS2664" s="180"/>
      <c r="AT2664" s="180"/>
      <c r="AU2664" s="180"/>
      <c r="AV2664" s="180"/>
      <c r="AW2664" s="180"/>
    </row>
    <row r="2665" spans="1:49" ht="75" x14ac:dyDescent="0.2">
      <c r="A2665" s="92" t="s">
        <v>9944</v>
      </c>
      <c r="B2665" s="92" t="s">
        <v>9945</v>
      </c>
      <c r="C2665" s="117" t="s">
        <v>166</v>
      </c>
      <c r="D2665" s="92" t="s">
        <v>403</v>
      </c>
      <c r="E2665" s="92" t="s">
        <v>9946</v>
      </c>
      <c r="F2665" s="92" t="s">
        <v>9259</v>
      </c>
      <c r="G2665" s="92" t="s">
        <v>3617</v>
      </c>
      <c r="H2665" s="92" t="s">
        <v>9947</v>
      </c>
      <c r="I2665" s="118" t="s">
        <v>9945</v>
      </c>
      <c r="J2665" s="119">
        <v>15</v>
      </c>
      <c r="K2665" s="119">
        <v>220</v>
      </c>
      <c r="L2665" s="119">
        <f t="shared" si="306"/>
        <v>-337</v>
      </c>
      <c r="N2665" s="48" t="s">
        <v>243</v>
      </c>
      <c r="P2665" s="119">
        <v>0</v>
      </c>
      <c r="Q2665" s="119">
        <v>0</v>
      </c>
      <c r="R2665" s="119">
        <v>0</v>
      </c>
      <c r="S2665" s="119">
        <f t="shared" si="303"/>
        <v>0</v>
      </c>
      <c r="T2665" s="119">
        <f t="shared" si="304"/>
        <v>0</v>
      </c>
      <c r="U2665" s="119">
        <v>557</v>
      </c>
      <c r="V2665" s="119">
        <v>225</v>
      </c>
      <c r="W2665" s="119">
        <v>234</v>
      </c>
      <c r="X2665" s="119">
        <f t="shared" si="309"/>
        <v>-782</v>
      </c>
      <c r="Y2665" s="92" t="s">
        <v>12848</v>
      </c>
      <c r="Z2665" s="93">
        <v>1.355</v>
      </c>
      <c r="AA2665" s="121">
        <v>0.97</v>
      </c>
      <c r="AB2665" s="93">
        <f t="shared" si="305"/>
        <v>-0.38500000000000001</v>
      </c>
      <c r="AE2665" s="48" t="s">
        <v>12845</v>
      </c>
      <c r="AF2665" s="93">
        <v>0.97</v>
      </c>
      <c r="AG2665" s="48" t="s">
        <v>15975</v>
      </c>
      <c r="AH2665" s="48" t="s">
        <v>15976</v>
      </c>
      <c r="AI2665" s="48" t="s">
        <v>15977</v>
      </c>
      <c r="AJ2665" s="48" t="s">
        <v>15978</v>
      </c>
      <c r="AM2665" s="48" t="s">
        <v>85</v>
      </c>
      <c r="AN2665" s="48" t="s">
        <v>9935</v>
      </c>
      <c r="AQ2665" s="123" t="s">
        <v>15979</v>
      </c>
      <c r="AR2665" s="188"/>
      <c r="AS2665" s="180"/>
      <c r="AT2665" s="180"/>
      <c r="AU2665" s="180"/>
      <c r="AV2665" s="180"/>
      <c r="AW2665" s="180"/>
    </row>
    <row r="2666" spans="1:49" ht="60" x14ac:dyDescent="0.2">
      <c r="A2666" s="92" t="s">
        <v>9948</v>
      </c>
      <c r="B2666" s="92" t="s">
        <v>9949</v>
      </c>
      <c r="C2666" s="117" t="s">
        <v>166</v>
      </c>
      <c r="D2666" s="92" t="s">
        <v>417</v>
      </c>
      <c r="E2666" s="92" t="s">
        <v>9950</v>
      </c>
      <c r="F2666" s="92" t="s">
        <v>9259</v>
      </c>
      <c r="G2666" s="92" t="s">
        <v>3617</v>
      </c>
      <c r="H2666" s="92" t="s">
        <v>9934</v>
      </c>
      <c r="I2666" s="118" t="s">
        <v>9949</v>
      </c>
      <c r="J2666" s="119">
        <v>4</v>
      </c>
      <c r="K2666" s="119">
        <v>750</v>
      </c>
      <c r="L2666" s="119">
        <f t="shared" si="306"/>
        <v>193</v>
      </c>
      <c r="N2666" s="48" t="s">
        <v>243</v>
      </c>
      <c r="P2666" s="119">
        <v>0</v>
      </c>
      <c r="Q2666" s="119">
        <v>0</v>
      </c>
      <c r="R2666" s="119">
        <v>0</v>
      </c>
      <c r="S2666" s="119">
        <f t="shared" si="303"/>
        <v>0</v>
      </c>
      <c r="T2666" s="119">
        <f t="shared" si="304"/>
        <v>0</v>
      </c>
      <c r="U2666" s="119">
        <v>557</v>
      </c>
      <c r="V2666" s="119">
        <v>225</v>
      </c>
      <c r="W2666" s="119">
        <v>234</v>
      </c>
      <c r="X2666" s="119">
        <f t="shared" si="309"/>
        <v>-782</v>
      </c>
      <c r="Y2666" s="92" t="s">
        <v>12848</v>
      </c>
      <c r="Z2666" s="93">
        <v>0.9</v>
      </c>
      <c r="AA2666" s="121">
        <v>0.87</v>
      </c>
      <c r="AB2666" s="93">
        <f t="shared" si="305"/>
        <v>-3.0000000000000027E-2</v>
      </c>
      <c r="AE2666" s="48" t="s">
        <v>12845</v>
      </c>
      <c r="AF2666" s="93">
        <v>0.87</v>
      </c>
      <c r="AG2666" s="48" t="s">
        <v>15980</v>
      </c>
      <c r="AH2666" s="48" t="s">
        <v>15981</v>
      </c>
      <c r="AI2666" s="48" t="s">
        <v>15982</v>
      </c>
      <c r="AJ2666" s="48" t="s">
        <v>15983</v>
      </c>
      <c r="AM2666" s="48" t="s">
        <v>85</v>
      </c>
      <c r="AN2666" s="48" t="s">
        <v>9935</v>
      </c>
      <c r="AQ2666" s="123" t="s">
        <v>15979</v>
      </c>
      <c r="AR2666" s="188"/>
      <c r="AS2666" s="180"/>
      <c r="AT2666" s="180"/>
      <c r="AU2666" s="180"/>
      <c r="AV2666" s="180"/>
      <c r="AW2666" s="180"/>
    </row>
    <row r="2667" spans="1:49" ht="45" x14ac:dyDescent="0.2">
      <c r="A2667" s="92" t="s">
        <v>9951</v>
      </c>
      <c r="B2667" s="92" t="s">
        <v>9952</v>
      </c>
      <c r="C2667" s="117" t="s">
        <v>166</v>
      </c>
      <c r="D2667" s="92" t="s">
        <v>417</v>
      </c>
      <c r="E2667" s="92" t="s">
        <v>9953</v>
      </c>
      <c r="F2667" s="92" t="s">
        <v>9259</v>
      </c>
      <c r="G2667" s="92" t="s">
        <v>3617</v>
      </c>
      <c r="H2667" s="92" t="s">
        <v>9934</v>
      </c>
      <c r="I2667" s="118" t="s">
        <v>9952</v>
      </c>
      <c r="J2667" s="119">
        <v>15</v>
      </c>
      <c r="K2667" s="119">
        <v>750</v>
      </c>
      <c r="L2667" s="119">
        <f t="shared" si="306"/>
        <v>-4370</v>
      </c>
      <c r="N2667" s="48" t="s">
        <v>243</v>
      </c>
      <c r="P2667" s="119">
        <v>5940</v>
      </c>
      <c r="Q2667" s="119">
        <v>3750</v>
      </c>
      <c r="R2667" s="119">
        <v>1440</v>
      </c>
      <c r="S2667" s="119">
        <f t="shared" si="303"/>
        <v>9690</v>
      </c>
      <c r="T2667" s="119">
        <f t="shared" si="304"/>
        <v>11130</v>
      </c>
      <c r="U2667" s="119">
        <v>5120</v>
      </c>
      <c r="V2667" s="119">
        <v>1973</v>
      </c>
      <c r="W2667" s="119">
        <v>972</v>
      </c>
      <c r="X2667" s="119">
        <f t="shared" si="309"/>
        <v>-1153</v>
      </c>
      <c r="Y2667" s="92" t="s">
        <v>12848</v>
      </c>
      <c r="Z2667" s="93">
        <v>1.232</v>
      </c>
      <c r="AA2667" s="121">
        <v>1.264</v>
      </c>
      <c r="AB2667" s="93">
        <f t="shared" si="305"/>
        <v>3.2000000000000028E-2</v>
      </c>
      <c r="AE2667" s="48" t="s">
        <v>12845</v>
      </c>
      <c r="AF2667" s="93">
        <v>1.264</v>
      </c>
      <c r="AG2667" s="48" t="s">
        <v>15984</v>
      </c>
      <c r="AH2667" s="48" t="s">
        <v>15985</v>
      </c>
      <c r="AI2667" s="48" t="s">
        <v>15986</v>
      </c>
      <c r="AJ2667" s="48" t="s">
        <v>15987</v>
      </c>
      <c r="AM2667" s="48" t="s">
        <v>85</v>
      </c>
      <c r="AN2667" s="48" t="s">
        <v>9935</v>
      </c>
      <c r="AQ2667" s="123" t="s">
        <v>15979</v>
      </c>
      <c r="AR2667" s="188"/>
      <c r="AS2667" s="180"/>
      <c r="AT2667" s="180"/>
      <c r="AU2667" s="180"/>
      <c r="AV2667" s="180"/>
      <c r="AW2667" s="180"/>
    </row>
    <row r="2668" spans="1:49" ht="105" x14ac:dyDescent="0.2">
      <c r="A2668" s="92" t="s">
        <v>9954</v>
      </c>
      <c r="B2668" s="92" t="s">
        <v>9955</v>
      </c>
      <c r="C2668" s="117" t="s">
        <v>166</v>
      </c>
      <c r="D2668" s="92" t="s">
        <v>417</v>
      </c>
      <c r="E2668" s="92" t="s">
        <v>9956</v>
      </c>
      <c r="F2668" s="92" t="s">
        <v>9259</v>
      </c>
      <c r="G2668" s="92" t="s">
        <v>3617</v>
      </c>
      <c r="H2668" s="92" t="s">
        <v>9934</v>
      </c>
      <c r="I2668" s="118" t="s">
        <v>9955</v>
      </c>
      <c r="J2668" s="119">
        <v>13</v>
      </c>
      <c r="K2668" s="119">
        <v>750</v>
      </c>
      <c r="L2668" s="119">
        <f t="shared" si="306"/>
        <v>-28165</v>
      </c>
      <c r="N2668" s="48" t="s">
        <v>243</v>
      </c>
      <c r="P2668" s="119">
        <v>22830</v>
      </c>
      <c r="Q2668" s="119">
        <v>12330</v>
      </c>
      <c r="R2668" s="119">
        <v>10500</v>
      </c>
      <c r="S2668" s="119">
        <f t="shared" si="303"/>
        <v>35160</v>
      </c>
      <c r="T2668" s="119">
        <f t="shared" si="304"/>
        <v>45660</v>
      </c>
      <c r="U2668" s="119">
        <v>28915</v>
      </c>
      <c r="V2668" s="119">
        <v>21638</v>
      </c>
      <c r="W2668" s="119">
        <v>21123</v>
      </c>
      <c r="X2668" s="119">
        <f t="shared" si="309"/>
        <v>-27723</v>
      </c>
      <c r="Y2668" s="92" t="s">
        <v>12848</v>
      </c>
      <c r="Z2668" s="93">
        <v>1.5649999999999999</v>
      </c>
      <c r="AA2668" s="121">
        <v>1.5649999999999999</v>
      </c>
      <c r="AB2668" s="93">
        <f t="shared" si="305"/>
        <v>0</v>
      </c>
      <c r="AE2668" s="48" t="s">
        <v>12845</v>
      </c>
      <c r="AF2668" s="93">
        <v>1.5649999999999999</v>
      </c>
      <c r="AG2668" s="48" t="s">
        <v>15988</v>
      </c>
      <c r="AH2668" s="48" t="s">
        <v>15989</v>
      </c>
      <c r="AI2668" s="48" t="s">
        <v>15990</v>
      </c>
      <c r="AJ2668" s="48" t="s">
        <v>15991</v>
      </c>
      <c r="AM2668" s="48" t="s">
        <v>85</v>
      </c>
      <c r="AN2668" s="48" t="s">
        <v>9935</v>
      </c>
      <c r="AQ2668" s="123" t="s">
        <v>14140</v>
      </c>
      <c r="AR2668" s="188"/>
      <c r="AS2668" s="180"/>
      <c r="AT2668" s="180"/>
      <c r="AU2668" s="180"/>
      <c r="AV2668" s="180"/>
      <c r="AW2668" s="180"/>
    </row>
    <row r="2669" spans="1:49" ht="105" x14ac:dyDescent="0.2">
      <c r="A2669" s="92" t="s">
        <v>9957</v>
      </c>
      <c r="B2669" s="92" t="s">
        <v>9958</v>
      </c>
      <c r="C2669" s="117" t="s">
        <v>166</v>
      </c>
      <c r="D2669" s="92" t="s">
        <v>283</v>
      </c>
      <c r="E2669" s="92" t="s">
        <v>9959</v>
      </c>
      <c r="F2669" s="92" t="s">
        <v>9259</v>
      </c>
      <c r="G2669" s="92" t="s">
        <v>3617</v>
      </c>
      <c r="H2669" s="92" t="s">
        <v>9934</v>
      </c>
      <c r="I2669" s="118" t="s">
        <v>9960</v>
      </c>
      <c r="J2669" s="119">
        <v>13</v>
      </c>
      <c r="K2669" s="119">
        <v>750</v>
      </c>
      <c r="L2669" s="119">
        <f t="shared" si="306"/>
        <v>424</v>
      </c>
      <c r="M2669" s="119"/>
      <c r="N2669" s="48" t="s">
        <v>243</v>
      </c>
      <c r="P2669" s="119">
        <v>0</v>
      </c>
      <c r="Q2669" s="119">
        <v>0</v>
      </c>
      <c r="R2669" s="119">
        <v>0</v>
      </c>
      <c r="S2669" s="119">
        <f t="shared" si="303"/>
        <v>0</v>
      </c>
      <c r="T2669" s="119">
        <f t="shared" si="304"/>
        <v>0</v>
      </c>
      <c r="U2669" s="119">
        <v>326</v>
      </c>
      <c r="V2669" s="119">
        <v>0</v>
      </c>
      <c r="W2669" s="119">
        <v>0</v>
      </c>
      <c r="X2669" s="119">
        <f t="shared" si="309"/>
        <v>-326</v>
      </c>
      <c r="Y2669" s="92" t="s">
        <v>12848</v>
      </c>
      <c r="Z2669" s="93">
        <v>1.484</v>
      </c>
      <c r="AA2669" s="121">
        <v>1.44</v>
      </c>
      <c r="AB2669" s="93">
        <f t="shared" si="305"/>
        <v>-4.4000000000000039E-2</v>
      </c>
      <c r="AE2669" s="48" t="s">
        <v>12845</v>
      </c>
      <c r="AF2669" s="125">
        <v>1.44</v>
      </c>
      <c r="AG2669" s="48" t="s">
        <v>15992</v>
      </c>
      <c r="AH2669" s="48" t="s">
        <v>15993</v>
      </c>
      <c r="AI2669" s="48" t="s">
        <v>15994</v>
      </c>
      <c r="AJ2669" s="48" t="s">
        <v>15991</v>
      </c>
      <c r="AK2669" s="126" t="s">
        <v>15995</v>
      </c>
      <c r="AM2669" s="48" t="s">
        <v>85</v>
      </c>
      <c r="AN2669" s="48" t="s">
        <v>9935</v>
      </c>
      <c r="AQ2669" s="123" t="s">
        <v>14959</v>
      </c>
      <c r="AR2669" s="188"/>
      <c r="AS2669" s="180"/>
      <c r="AT2669" s="180"/>
      <c r="AU2669" s="180"/>
      <c r="AV2669" s="180"/>
      <c r="AW2669" s="180"/>
    </row>
    <row r="2670" spans="1:49" ht="60" x14ac:dyDescent="0.2">
      <c r="A2670" s="92" t="s">
        <v>9961</v>
      </c>
      <c r="B2670" s="92" t="s">
        <v>9962</v>
      </c>
      <c r="C2670" s="117" t="s">
        <v>166</v>
      </c>
      <c r="D2670" s="92" t="s">
        <v>417</v>
      </c>
      <c r="E2670" s="92" t="s">
        <v>9963</v>
      </c>
      <c r="F2670" s="92" t="s">
        <v>9259</v>
      </c>
      <c r="G2670" s="92" t="s">
        <v>3617</v>
      </c>
      <c r="H2670" s="92" t="s">
        <v>9934</v>
      </c>
      <c r="I2670" s="118" t="s">
        <v>9962</v>
      </c>
      <c r="J2670" s="119">
        <v>13</v>
      </c>
      <c r="K2670" s="119">
        <v>750</v>
      </c>
      <c r="L2670" s="119">
        <f t="shared" si="306"/>
        <v>-554</v>
      </c>
      <c r="N2670" s="48" t="s">
        <v>243</v>
      </c>
      <c r="P2670" s="119">
        <v>750</v>
      </c>
      <c r="Q2670" s="119">
        <v>750</v>
      </c>
      <c r="R2670" s="119">
        <v>0</v>
      </c>
      <c r="S2670" s="119">
        <f t="shared" si="303"/>
        <v>1500</v>
      </c>
      <c r="T2670" s="119">
        <f t="shared" si="304"/>
        <v>1500</v>
      </c>
      <c r="U2670" s="119">
        <v>1304</v>
      </c>
      <c r="V2670" s="119">
        <v>751</v>
      </c>
      <c r="W2670" s="119">
        <v>600</v>
      </c>
      <c r="X2670" s="119">
        <f t="shared" si="309"/>
        <v>-1305</v>
      </c>
      <c r="Y2670" s="92" t="s">
        <v>12848</v>
      </c>
      <c r="Z2670" s="93">
        <v>1.5649999999999999</v>
      </c>
      <c r="AA2670" s="121">
        <v>1.5649999999999999</v>
      </c>
      <c r="AB2670" s="93">
        <f t="shared" si="305"/>
        <v>0</v>
      </c>
      <c r="AE2670" s="48" t="s">
        <v>12845</v>
      </c>
      <c r="AF2670" s="93">
        <v>1.5649999999999999</v>
      </c>
      <c r="AG2670" s="48" t="s">
        <v>15996</v>
      </c>
      <c r="AH2670" s="48" t="s">
        <v>15997</v>
      </c>
      <c r="AI2670" s="48" t="s">
        <v>15998</v>
      </c>
      <c r="AJ2670" s="48" t="s">
        <v>15999</v>
      </c>
      <c r="AM2670" s="48" t="s">
        <v>85</v>
      </c>
      <c r="AN2670" s="48" t="s">
        <v>9935</v>
      </c>
      <c r="AQ2670" s="123" t="s">
        <v>15979</v>
      </c>
      <c r="AR2670" s="188"/>
      <c r="AS2670" s="180"/>
      <c r="AT2670" s="180"/>
      <c r="AU2670" s="180"/>
      <c r="AV2670" s="180"/>
      <c r="AW2670" s="180"/>
    </row>
    <row r="2671" spans="1:49" ht="45" x14ac:dyDescent="0.2">
      <c r="A2671" s="92" t="s">
        <v>9964</v>
      </c>
      <c r="B2671" s="92" t="s">
        <v>9965</v>
      </c>
      <c r="C2671" s="117" t="s">
        <v>166</v>
      </c>
      <c r="D2671" s="92" t="s">
        <v>417</v>
      </c>
      <c r="E2671" s="92" t="s">
        <v>9966</v>
      </c>
      <c r="F2671" s="92" t="s">
        <v>9259</v>
      </c>
      <c r="G2671" s="92" t="s">
        <v>3617</v>
      </c>
      <c r="H2671" s="92" t="s">
        <v>9934</v>
      </c>
      <c r="I2671" s="118" t="s">
        <v>9965</v>
      </c>
      <c r="J2671" s="119">
        <v>15</v>
      </c>
      <c r="K2671" s="119">
        <v>750</v>
      </c>
      <c r="L2671" s="119">
        <f t="shared" si="306"/>
        <v>-3235</v>
      </c>
      <c r="N2671" s="48" t="s">
        <v>243</v>
      </c>
      <c r="P2671" s="119">
        <v>0</v>
      </c>
      <c r="Q2671" s="119">
        <v>0</v>
      </c>
      <c r="R2671" s="119">
        <v>0</v>
      </c>
      <c r="S2671" s="119">
        <f t="shared" si="303"/>
        <v>0</v>
      </c>
      <c r="T2671" s="119">
        <f t="shared" si="304"/>
        <v>0</v>
      </c>
      <c r="U2671" s="119">
        <v>3985</v>
      </c>
      <c r="V2671" s="119">
        <v>4257</v>
      </c>
      <c r="W2671" s="119">
        <v>3857</v>
      </c>
      <c r="X2671" s="119">
        <f t="shared" si="309"/>
        <v>-8242</v>
      </c>
      <c r="Y2671" s="92" t="s">
        <v>12848</v>
      </c>
      <c r="Z2671" s="93">
        <v>1.32</v>
      </c>
      <c r="AA2671" s="121">
        <v>1.236</v>
      </c>
      <c r="AB2671" s="93">
        <f t="shared" si="305"/>
        <v>-8.4000000000000075E-2</v>
      </c>
      <c r="AE2671" s="48" t="s">
        <v>12845</v>
      </c>
      <c r="AF2671" s="93">
        <v>1.236</v>
      </c>
      <c r="AG2671" s="48" t="s">
        <v>16000</v>
      </c>
      <c r="AH2671" s="48" t="s">
        <v>15985</v>
      </c>
      <c r="AI2671" s="48" t="s">
        <v>15986</v>
      </c>
      <c r="AJ2671" s="48" t="s">
        <v>16001</v>
      </c>
      <c r="AM2671" s="48" t="s">
        <v>85</v>
      </c>
      <c r="AN2671" s="48" t="s">
        <v>9935</v>
      </c>
      <c r="AQ2671" s="123" t="s">
        <v>14959</v>
      </c>
      <c r="AR2671" s="188"/>
      <c r="AS2671" s="180"/>
      <c r="AT2671" s="180"/>
      <c r="AU2671" s="180"/>
      <c r="AV2671" s="180"/>
      <c r="AW2671" s="180"/>
    </row>
    <row r="2672" spans="1:49" ht="45" x14ac:dyDescent="0.2">
      <c r="A2672" s="92" t="s">
        <v>9967</v>
      </c>
      <c r="B2672" s="92" t="s">
        <v>9968</v>
      </c>
      <c r="C2672" s="117" t="s">
        <v>166</v>
      </c>
      <c r="D2672" s="92" t="s">
        <v>283</v>
      </c>
      <c r="E2672" s="92" t="s">
        <v>9969</v>
      </c>
      <c r="F2672" s="92" t="s">
        <v>9259</v>
      </c>
      <c r="G2672" s="92" t="s">
        <v>3749</v>
      </c>
      <c r="H2672" s="92" t="s">
        <v>9970</v>
      </c>
      <c r="I2672" s="118" t="s">
        <v>9968</v>
      </c>
      <c r="J2672" s="119">
        <v>14</v>
      </c>
      <c r="K2672" s="119">
        <v>100</v>
      </c>
      <c r="L2672" s="119">
        <f t="shared" si="306"/>
        <v>-355</v>
      </c>
      <c r="N2672" s="48" t="s">
        <v>243</v>
      </c>
      <c r="P2672" s="119">
        <v>600</v>
      </c>
      <c r="Q2672" s="119">
        <v>500</v>
      </c>
      <c r="R2672" s="119">
        <v>0</v>
      </c>
      <c r="S2672" s="119">
        <f t="shared" si="303"/>
        <v>1100</v>
      </c>
      <c r="T2672" s="119">
        <f t="shared" si="304"/>
        <v>1100</v>
      </c>
      <c r="U2672" s="119">
        <v>455</v>
      </c>
      <c r="V2672" s="119">
        <v>474</v>
      </c>
      <c r="W2672" s="119">
        <v>428</v>
      </c>
      <c r="X2672" s="119">
        <f t="shared" si="309"/>
        <v>-329</v>
      </c>
      <c r="Y2672" s="92" t="s">
        <v>12848</v>
      </c>
      <c r="Z2672" s="93">
        <v>3.4649000000000001</v>
      </c>
      <c r="AA2672" s="121">
        <v>3.4649000000000001</v>
      </c>
      <c r="AB2672" s="93">
        <f t="shared" si="305"/>
        <v>0</v>
      </c>
      <c r="AE2672" s="48" t="s">
        <v>12845</v>
      </c>
      <c r="AF2672" s="93">
        <v>3.4649000000000001</v>
      </c>
      <c r="AG2672" s="48" t="s">
        <v>16002</v>
      </c>
      <c r="AH2672" s="48" t="s">
        <v>16003</v>
      </c>
      <c r="AI2672" s="48">
        <v>13</v>
      </c>
      <c r="AJ2672" s="48" t="s">
        <v>16004</v>
      </c>
      <c r="AM2672" s="48" t="s">
        <v>85</v>
      </c>
      <c r="AN2672" s="48" t="s">
        <v>9935</v>
      </c>
      <c r="AQ2672" s="123" t="s">
        <v>14959</v>
      </c>
      <c r="AR2672" s="188"/>
      <c r="AS2672" s="180"/>
      <c r="AT2672" s="180"/>
      <c r="AU2672" s="180"/>
      <c r="AV2672" s="180"/>
      <c r="AW2672" s="180"/>
    </row>
    <row r="2673" spans="1:49" ht="30" x14ac:dyDescent="0.2">
      <c r="A2673" s="92" t="s">
        <v>9971</v>
      </c>
      <c r="B2673" s="92" t="s">
        <v>9972</v>
      </c>
      <c r="C2673" s="117" t="s">
        <v>166</v>
      </c>
      <c r="D2673" s="92" t="s">
        <v>417</v>
      </c>
      <c r="E2673" s="92" t="s">
        <v>9973</v>
      </c>
      <c r="F2673" s="92" t="s">
        <v>9259</v>
      </c>
      <c r="G2673" s="92" t="s">
        <v>3617</v>
      </c>
      <c r="H2673" s="92" t="s">
        <v>9934</v>
      </c>
      <c r="I2673" s="118" t="s">
        <v>9972</v>
      </c>
      <c r="J2673" s="119">
        <v>17</v>
      </c>
      <c r="K2673" s="119">
        <v>4000</v>
      </c>
      <c r="L2673" s="119">
        <f t="shared" si="306"/>
        <v>3838</v>
      </c>
      <c r="N2673" s="48" t="s">
        <v>243</v>
      </c>
      <c r="P2673" s="119">
        <v>0</v>
      </c>
      <c r="Q2673" s="119">
        <v>0</v>
      </c>
      <c r="R2673" s="119">
        <v>0</v>
      </c>
      <c r="S2673" s="119">
        <f t="shared" si="303"/>
        <v>0</v>
      </c>
      <c r="T2673" s="119">
        <f t="shared" si="304"/>
        <v>0</v>
      </c>
      <c r="U2673" s="119">
        <v>162</v>
      </c>
      <c r="V2673" s="119">
        <v>92</v>
      </c>
      <c r="W2673" s="119">
        <v>79</v>
      </c>
      <c r="X2673" s="119">
        <f t="shared" si="309"/>
        <v>-254</v>
      </c>
      <c r="Y2673" s="92" t="s">
        <v>12848</v>
      </c>
      <c r="Z2673" s="93">
        <v>1.01</v>
      </c>
      <c r="AA2673" s="121">
        <v>1.01</v>
      </c>
      <c r="AB2673" s="93">
        <f t="shared" si="305"/>
        <v>0</v>
      </c>
      <c r="AE2673" s="48" t="s">
        <v>12845</v>
      </c>
      <c r="AF2673" s="93">
        <v>1.01</v>
      </c>
      <c r="AG2673" s="48" t="s">
        <v>16005</v>
      </c>
      <c r="AH2673" s="122">
        <v>4000</v>
      </c>
      <c r="AI2673" s="48">
        <v>16</v>
      </c>
      <c r="AJ2673" s="48" t="s">
        <v>16006</v>
      </c>
      <c r="AM2673" s="48" t="s">
        <v>85</v>
      </c>
      <c r="AN2673" s="48" t="s">
        <v>9935</v>
      </c>
      <c r="AQ2673" s="123" t="s">
        <v>15979</v>
      </c>
      <c r="AR2673" s="188"/>
      <c r="AS2673" s="180"/>
      <c r="AT2673" s="180"/>
      <c r="AU2673" s="180"/>
      <c r="AV2673" s="180"/>
      <c r="AW2673" s="180"/>
    </row>
    <row r="2674" spans="1:49" ht="30" x14ac:dyDescent="0.2">
      <c r="A2674" s="92" t="s">
        <v>9974</v>
      </c>
      <c r="B2674" s="92" t="s">
        <v>9975</v>
      </c>
      <c r="C2674" s="117" t="s">
        <v>166</v>
      </c>
      <c r="D2674" s="92" t="s">
        <v>283</v>
      </c>
      <c r="E2674" s="92" t="s">
        <v>9973</v>
      </c>
      <c r="F2674" s="92" t="s">
        <v>9259</v>
      </c>
      <c r="G2674" s="92" t="s">
        <v>3617</v>
      </c>
      <c r="H2674" s="92" t="s">
        <v>9934</v>
      </c>
      <c r="I2674" s="118" t="s">
        <v>9975</v>
      </c>
      <c r="J2674" s="119">
        <v>17</v>
      </c>
      <c r="K2674" s="119">
        <v>4000</v>
      </c>
      <c r="L2674" s="119">
        <f t="shared" si="306"/>
        <v>3914</v>
      </c>
      <c r="M2674" s="119"/>
      <c r="N2674" s="48" t="s">
        <v>243</v>
      </c>
      <c r="P2674" s="119">
        <v>0</v>
      </c>
      <c r="Q2674" s="119">
        <v>0</v>
      </c>
      <c r="R2674" s="119">
        <v>0</v>
      </c>
      <c r="S2674" s="119">
        <f t="shared" si="303"/>
        <v>0</v>
      </c>
      <c r="T2674" s="119">
        <f t="shared" si="304"/>
        <v>0</v>
      </c>
      <c r="U2674" s="119">
        <v>86</v>
      </c>
      <c r="V2674" s="119">
        <v>75</v>
      </c>
      <c r="W2674" s="119">
        <v>65</v>
      </c>
      <c r="X2674" s="119">
        <f t="shared" si="309"/>
        <v>-161</v>
      </c>
      <c r="Y2674" s="92" t="s">
        <v>12848</v>
      </c>
      <c r="Z2674" s="93">
        <v>1.0900000000000001</v>
      </c>
      <c r="AA2674" s="121">
        <v>1.01</v>
      </c>
      <c r="AB2674" s="93">
        <f t="shared" si="305"/>
        <v>-8.0000000000000071E-2</v>
      </c>
      <c r="AE2674" s="48" t="s">
        <v>12845</v>
      </c>
      <c r="AF2674" s="93">
        <v>1.01</v>
      </c>
      <c r="AG2674" s="48" t="s">
        <v>16007</v>
      </c>
      <c r="AH2674" s="48" t="s">
        <v>16008</v>
      </c>
      <c r="AI2674" s="48" t="s">
        <v>16009</v>
      </c>
      <c r="AJ2674" s="48" t="s">
        <v>16010</v>
      </c>
      <c r="AM2674" s="48" t="s">
        <v>85</v>
      </c>
      <c r="AN2674" s="48" t="s">
        <v>9935</v>
      </c>
      <c r="AQ2674" s="123" t="s">
        <v>12926</v>
      </c>
      <c r="AR2674" s="188"/>
      <c r="AS2674" s="180"/>
      <c r="AT2674" s="180"/>
      <c r="AU2674" s="180"/>
      <c r="AV2674" s="180"/>
      <c r="AW2674" s="180"/>
    </row>
    <row r="2675" spans="1:49" ht="75" x14ac:dyDescent="0.2">
      <c r="A2675" s="92" t="s">
        <v>9976</v>
      </c>
      <c r="B2675" s="92" t="s">
        <v>9977</v>
      </c>
      <c r="C2675" s="117" t="s">
        <v>166</v>
      </c>
      <c r="D2675" s="92" t="s">
        <v>417</v>
      </c>
      <c r="E2675" s="92" t="s">
        <v>9978</v>
      </c>
      <c r="F2675" s="92" t="s">
        <v>9259</v>
      </c>
      <c r="G2675" s="92" t="s">
        <v>3617</v>
      </c>
      <c r="H2675" s="92" t="s">
        <v>9934</v>
      </c>
      <c r="I2675" s="118" t="s">
        <v>9977</v>
      </c>
      <c r="J2675" s="119">
        <v>15</v>
      </c>
      <c r="K2675" s="119">
        <v>750</v>
      </c>
      <c r="L2675" s="119">
        <f t="shared" si="306"/>
        <v>502</v>
      </c>
      <c r="M2675" s="119"/>
      <c r="N2675" s="48" t="s">
        <v>243</v>
      </c>
      <c r="P2675" s="119">
        <v>0</v>
      </c>
      <c r="Q2675" s="119">
        <v>0</v>
      </c>
      <c r="R2675" s="119">
        <v>0</v>
      </c>
      <c r="S2675" s="119">
        <f t="shared" si="303"/>
        <v>0</v>
      </c>
      <c r="T2675" s="119">
        <f t="shared" si="304"/>
        <v>0</v>
      </c>
      <c r="U2675" s="119">
        <v>248</v>
      </c>
      <c r="V2675" s="119">
        <v>167</v>
      </c>
      <c r="W2675" s="119">
        <v>144</v>
      </c>
      <c r="X2675" s="119">
        <f t="shared" si="309"/>
        <v>-415</v>
      </c>
      <c r="Y2675" s="92" t="s">
        <v>12848</v>
      </c>
      <c r="Z2675" s="93">
        <v>2.25</v>
      </c>
      <c r="AA2675" s="121">
        <v>1.6040000000000001</v>
      </c>
      <c r="AB2675" s="93">
        <f t="shared" si="305"/>
        <v>-0.64599999999999991</v>
      </c>
      <c r="AE2675" s="48" t="s">
        <v>12845</v>
      </c>
      <c r="AF2675" s="93">
        <v>1.6040000000000001</v>
      </c>
      <c r="AG2675" s="48" t="s">
        <v>16011</v>
      </c>
      <c r="AH2675" s="48" t="s">
        <v>16012</v>
      </c>
      <c r="AI2675" s="48" t="s">
        <v>16013</v>
      </c>
      <c r="AJ2675" s="48" t="s">
        <v>16014</v>
      </c>
      <c r="AM2675" s="48" t="s">
        <v>85</v>
      </c>
      <c r="AN2675" s="48" t="s">
        <v>9935</v>
      </c>
      <c r="AQ2675" s="123" t="s">
        <v>15979</v>
      </c>
      <c r="AR2675" s="188"/>
      <c r="AS2675" s="180"/>
      <c r="AT2675" s="180"/>
      <c r="AU2675" s="180"/>
      <c r="AV2675" s="180"/>
      <c r="AW2675" s="180"/>
    </row>
    <row r="2676" spans="1:49" ht="75" x14ac:dyDescent="0.2">
      <c r="A2676" s="92" t="s">
        <v>9979</v>
      </c>
      <c r="B2676" s="92" t="s">
        <v>9980</v>
      </c>
      <c r="C2676" s="117" t="s">
        <v>166</v>
      </c>
      <c r="D2676" s="92" t="s">
        <v>417</v>
      </c>
      <c r="E2676" s="92" t="s">
        <v>9981</v>
      </c>
      <c r="F2676" s="92" t="s">
        <v>9259</v>
      </c>
      <c r="G2676" s="92" t="s">
        <v>3617</v>
      </c>
      <c r="H2676" s="92" t="s">
        <v>9934</v>
      </c>
      <c r="I2676" s="118" t="s">
        <v>9980</v>
      </c>
      <c r="J2676" s="119">
        <v>13</v>
      </c>
      <c r="K2676" s="119">
        <v>750</v>
      </c>
      <c r="L2676" s="119">
        <f t="shared" si="306"/>
        <v>311</v>
      </c>
      <c r="N2676" s="48" t="s">
        <v>243</v>
      </c>
      <c r="P2676" s="119">
        <v>0</v>
      </c>
      <c r="Q2676" s="119">
        <v>0</v>
      </c>
      <c r="R2676" s="119">
        <v>0</v>
      </c>
      <c r="S2676" s="119">
        <f t="shared" si="303"/>
        <v>0</v>
      </c>
      <c r="T2676" s="119">
        <f t="shared" si="304"/>
        <v>0</v>
      </c>
      <c r="U2676" s="119">
        <v>439</v>
      </c>
      <c r="V2676" s="119">
        <v>615</v>
      </c>
      <c r="W2676" s="119">
        <v>570</v>
      </c>
      <c r="X2676" s="119">
        <f t="shared" si="309"/>
        <v>-1054</v>
      </c>
      <c r="Y2676" s="92" t="s">
        <v>12848</v>
      </c>
      <c r="Z2676" s="93">
        <v>2.4140000000000001</v>
      </c>
      <c r="AA2676" s="121">
        <v>1.5649999999999999</v>
      </c>
      <c r="AB2676" s="93">
        <f t="shared" si="305"/>
        <v>-0.8490000000000002</v>
      </c>
      <c r="AE2676" s="48" t="s">
        <v>12845</v>
      </c>
      <c r="AF2676" s="93">
        <v>1.5649999999999999</v>
      </c>
      <c r="AG2676" s="48" t="s">
        <v>16015</v>
      </c>
      <c r="AH2676" s="48" t="s">
        <v>15989</v>
      </c>
      <c r="AI2676" s="48" t="s">
        <v>16016</v>
      </c>
      <c r="AJ2676" s="48" t="s">
        <v>16017</v>
      </c>
      <c r="AM2676" s="48" t="s">
        <v>85</v>
      </c>
      <c r="AN2676" s="48" t="s">
        <v>9935</v>
      </c>
      <c r="AQ2676" s="123" t="s">
        <v>15979</v>
      </c>
      <c r="AR2676" s="188"/>
      <c r="AS2676" s="180"/>
      <c r="AT2676" s="180"/>
      <c r="AU2676" s="180"/>
      <c r="AV2676" s="180"/>
      <c r="AW2676" s="180"/>
    </row>
    <row r="2677" spans="1:49" ht="75" x14ac:dyDescent="0.2">
      <c r="A2677" s="92" t="s">
        <v>9982</v>
      </c>
      <c r="B2677" s="92" t="s">
        <v>9983</v>
      </c>
      <c r="C2677" s="117" t="s">
        <v>166</v>
      </c>
      <c r="D2677" s="92" t="s">
        <v>417</v>
      </c>
      <c r="E2677" s="92" t="s">
        <v>9984</v>
      </c>
      <c r="F2677" s="92" t="s">
        <v>9259</v>
      </c>
      <c r="G2677" s="92" t="s">
        <v>3617</v>
      </c>
      <c r="H2677" s="92" t="s">
        <v>9934</v>
      </c>
      <c r="I2677" s="118" t="s">
        <v>9983</v>
      </c>
      <c r="J2677" s="119">
        <v>13</v>
      </c>
      <c r="K2677" s="119">
        <v>750</v>
      </c>
      <c r="L2677" s="119">
        <f t="shared" si="306"/>
        <v>684</v>
      </c>
      <c r="M2677" s="119"/>
      <c r="N2677" s="48" t="s">
        <v>243</v>
      </c>
      <c r="P2677" s="119">
        <v>0</v>
      </c>
      <c r="Q2677" s="119">
        <v>0</v>
      </c>
      <c r="R2677" s="119">
        <v>0</v>
      </c>
      <c r="S2677" s="119">
        <f t="shared" si="303"/>
        <v>0</v>
      </c>
      <c r="T2677" s="119">
        <f t="shared" si="304"/>
        <v>0</v>
      </c>
      <c r="U2677" s="119">
        <v>66</v>
      </c>
      <c r="V2677" s="119">
        <v>18</v>
      </c>
      <c r="W2677" s="119">
        <v>0</v>
      </c>
      <c r="X2677" s="119">
        <f t="shared" si="309"/>
        <v>-84</v>
      </c>
      <c r="Y2677" s="92" t="s">
        <v>12848</v>
      </c>
      <c r="Z2677" s="93">
        <v>1.57</v>
      </c>
      <c r="AA2677" s="121">
        <v>1.5649999999999999</v>
      </c>
      <c r="AB2677" s="93">
        <f t="shared" si="305"/>
        <v>-5.0000000000001155E-3</v>
      </c>
      <c r="AE2677" s="48" t="s">
        <v>12845</v>
      </c>
      <c r="AF2677" s="93">
        <v>1.5649999999999999</v>
      </c>
      <c r="AG2677" s="48" t="s">
        <v>16018</v>
      </c>
      <c r="AH2677" s="48" t="s">
        <v>15989</v>
      </c>
      <c r="AI2677" s="48" t="s">
        <v>16013</v>
      </c>
      <c r="AJ2677" s="48" t="s">
        <v>16019</v>
      </c>
      <c r="AM2677" s="48" t="s">
        <v>85</v>
      </c>
      <c r="AN2677" s="48" t="s">
        <v>9935</v>
      </c>
      <c r="AQ2677" s="123" t="s">
        <v>14959</v>
      </c>
      <c r="AR2677" s="188"/>
      <c r="AS2677" s="180"/>
      <c r="AT2677" s="180"/>
      <c r="AU2677" s="180"/>
      <c r="AV2677" s="180"/>
      <c r="AW2677" s="180"/>
    </row>
    <row r="2678" spans="1:49" ht="75" x14ac:dyDescent="0.2">
      <c r="A2678" s="92" t="s">
        <v>9985</v>
      </c>
      <c r="B2678" s="92" t="s">
        <v>9986</v>
      </c>
      <c r="C2678" s="117" t="s">
        <v>166</v>
      </c>
      <c r="D2678" s="92" t="s">
        <v>417</v>
      </c>
      <c r="E2678" s="92" t="s">
        <v>9987</v>
      </c>
      <c r="F2678" s="92" t="s">
        <v>9259</v>
      </c>
      <c r="G2678" s="92" t="s">
        <v>3617</v>
      </c>
      <c r="H2678" s="92" t="s">
        <v>9934</v>
      </c>
      <c r="I2678" s="118" t="s">
        <v>9986</v>
      </c>
      <c r="J2678" s="119">
        <v>13</v>
      </c>
      <c r="K2678" s="119">
        <v>750</v>
      </c>
      <c r="L2678" s="119">
        <f t="shared" si="306"/>
        <v>382</v>
      </c>
      <c r="N2678" s="48" t="s">
        <v>243</v>
      </c>
      <c r="P2678" s="119">
        <v>423</v>
      </c>
      <c r="Q2678" s="119">
        <v>423</v>
      </c>
      <c r="R2678" s="119">
        <v>0</v>
      </c>
      <c r="S2678" s="119">
        <f t="shared" si="303"/>
        <v>846</v>
      </c>
      <c r="T2678" s="119">
        <f t="shared" si="304"/>
        <v>846</v>
      </c>
      <c r="U2678" s="119">
        <v>368</v>
      </c>
      <c r="V2678" s="119">
        <v>249</v>
      </c>
      <c r="W2678" s="119">
        <v>249</v>
      </c>
      <c r="X2678" s="119">
        <f t="shared" si="309"/>
        <v>-194</v>
      </c>
      <c r="Y2678" s="92" t="s">
        <v>12848</v>
      </c>
      <c r="Z2678" s="93">
        <v>1.5649999999999999</v>
      </c>
      <c r="AA2678" s="121">
        <v>1.5649999999999999</v>
      </c>
      <c r="AB2678" s="93">
        <f t="shared" si="305"/>
        <v>0</v>
      </c>
      <c r="AE2678" s="48" t="s">
        <v>12845</v>
      </c>
      <c r="AF2678" s="93">
        <v>1.5649999999999999</v>
      </c>
      <c r="AG2678" s="48" t="s">
        <v>16018</v>
      </c>
      <c r="AH2678" s="48" t="s">
        <v>15989</v>
      </c>
      <c r="AI2678" s="48" t="s">
        <v>16013</v>
      </c>
      <c r="AJ2678" s="48" t="s">
        <v>16019</v>
      </c>
      <c r="AM2678" s="48" t="s">
        <v>85</v>
      </c>
      <c r="AN2678" s="48" t="s">
        <v>9935</v>
      </c>
      <c r="AQ2678" s="123" t="s">
        <v>14959</v>
      </c>
      <c r="AR2678" s="188"/>
      <c r="AS2678" s="180"/>
      <c r="AT2678" s="180"/>
      <c r="AU2678" s="180"/>
      <c r="AV2678" s="180"/>
      <c r="AW2678" s="180"/>
    </row>
    <row r="2679" spans="1:49" ht="30" x14ac:dyDescent="0.2">
      <c r="A2679" s="92" t="s">
        <v>9988</v>
      </c>
      <c r="B2679" s="92" t="s">
        <v>9989</v>
      </c>
      <c r="C2679" s="117" t="s">
        <v>166</v>
      </c>
      <c r="D2679" s="92" t="s">
        <v>417</v>
      </c>
      <c r="E2679" s="92" t="s">
        <v>9990</v>
      </c>
      <c r="F2679" s="92" t="s">
        <v>9259</v>
      </c>
      <c r="G2679" s="92" t="s">
        <v>3617</v>
      </c>
      <c r="H2679" s="92" t="s">
        <v>9991</v>
      </c>
      <c r="I2679" s="118" t="s">
        <v>9992</v>
      </c>
      <c r="J2679" s="119">
        <v>27</v>
      </c>
      <c r="K2679" s="119">
        <v>2500</v>
      </c>
      <c r="L2679" s="119">
        <f t="shared" si="306"/>
        <v>814</v>
      </c>
      <c r="M2679" s="119"/>
      <c r="N2679" s="48" t="s">
        <v>243</v>
      </c>
      <c r="P2679" s="119">
        <v>0</v>
      </c>
      <c r="Q2679" s="119">
        <v>0</v>
      </c>
      <c r="R2679" s="119">
        <v>0</v>
      </c>
      <c r="S2679" s="119">
        <f t="shared" si="303"/>
        <v>0</v>
      </c>
      <c r="T2679" s="119">
        <f t="shared" si="304"/>
        <v>0</v>
      </c>
      <c r="U2679" s="119">
        <v>1686</v>
      </c>
      <c r="V2679" s="119">
        <v>1380</v>
      </c>
      <c r="W2679" s="119">
        <v>1380</v>
      </c>
      <c r="X2679" s="119">
        <f t="shared" si="309"/>
        <v>-3066</v>
      </c>
      <c r="Y2679" s="92" t="s">
        <v>12848</v>
      </c>
      <c r="Z2679" s="93">
        <v>1.5</v>
      </c>
      <c r="AA2679" s="121">
        <v>1.5</v>
      </c>
      <c r="AB2679" s="93">
        <f t="shared" si="305"/>
        <v>0</v>
      </c>
      <c r="AE2679" s="48" t="s">
        <v>12845</v>
      </c>
      <c r="AF2679" s="93">
        <v>1.5</v>
      </c>
      <c r="AG2679" s="48" t="s">
        <v>16020</v>
      </c>
      <c r="AH2679" s="122">
        <v>2500</v>
      </c>
      <c r="AI2679" s="48">
        <v>26</v>
      </c>
      <c r="AJ2679" s="48" t="s">
        <v>16021</v>
      </c>
      <c r="AM2679" s="48" t="s">
        <v>85</v>
      </c>
      <c r="AN2679" s="48" t="s">
        <v>9935</v>
      </c>
      <c r="AQ2679" s="123" t="s">
        <v>14140</v>
      </c>
      <c r="AR2679" s="188"/>
      <c r="AS2679" s="180"/>
      <c r="AT2679" s="180"/>
      <c r="AU2679" s="180"/>
      <c r="AV2679" s="180"/>
      <c r="AW2679" s="180"/>
    </row>
    <row r="2680" spans="1:49" ht="30" x14ac:dyDescent="0.2">
      <c r="A2680" s="92" t="s">
        <v>9993</v>
      </c>
      <c r="B2680" s="92" t="s">
        <v>9994</v>
      </c>
      <c r="C2680" s="117" t="s">
        <v>166</v>
      </c>
      <c r="D2680" s="92" t="s">
        <v>417</v>
      </c>
      <c r="E2680" s="92" t="s">
        <v>9995</v>
      </c>
      <c r="F2680" s="92" t="s">
        <v>9259</v>
      </c>
      <c r="G2680" s="92" t="s">
        <v>3617</v>
      </c>
      <c r="H2680" s="92" t="s">
        <v>9991</v>
      </c>
      <c r="I2680" s="118" t="s">
        <v>9996</v>
      </c>
      <c r="J2680" s="119">
        <v>25</v>
      </c>
      <c r="K2680" s="119">
        <v>5000</v>
      </c>
      <c r="L2680" s="119">
        <f t="shared" si="306"/>
        <v>3314</v>
      </c>
      <c r="M2680" s="124">
        <v>7500</v>
      </c>
      <c r="N2680" s="48" t="s">
        <v>243</v>
      </c>
      <c r="P2680" s="119">
        <v>0</v>
      </c>
      <c r="Q2680" s="119">
        <v>0</v>
      </c>
      <c r="R2680" s="119">
        <v>0</v>
      </c>
      <c r="S2680" s="119">
        <f t="shared" si="303"/>
        <v>0</v>
      </c>
      <c r="T2680" s="119">
        <f t="shared" si="304"/>
        <v>0</v>
      </c>
      <c r="U2680" s="119">
        <v>1686</v>
      </c>
      <c r="V2680" s="119">
        <v>1380</v>
      </c>
      <c r="W2680" s="119">
        <v>1380</v>
      </c>
      <c r="X2680" s="119">
        <f t="shared" si="309"/>
        <v>-3066</v>
      </c>
      <c r="Y2680" s="92" t="s">
        <v>12848</v>
      </c>
      <c r="Z2680" s="93">
        <v>1.5</v>
      </c>
      <c r="AA2680" s="121">
        <v>1.5</v>
      </c>
      <c r="AB2680" s="93">
        <f t="shared" si="305"/>
        <v>0</v>
      </c>
      <c r="AE2680" s="48" t="s">
        <v>12949</v>
      </c>
      <c r="AF2680" s="93">
        <v>1.5</v>
      </c>
      <c r="AG2680" s="48" t="s">
        <v>16020</v>
      </c>
      <c r="AH2680" s="122">
        <v>2500</v>
      </c>
      <c r="AI2680" s="48">
        <v>26</v>
      </c>
      <c r="AJ2680" s="48" t="s">
        <v>16021</v>
      </c>
      <c r="AM2680" s="48" t="s">
        <v>85</v>
      </c>
      <c r="AN2680" s="48" t="s">
        <v>9935</v>
      </c>
      <c r="AQ2680" s="123" t="s">
        <v>13996</v>
      </c>
      <c r="AR2680" s="188"/>
      <c r="AS2680" s="180"/>
      <c r="AT2680" s="180"/>
      <c r="AU2680" s="180"/>
      <c r="AV2680" s="180"/>
      <c r="AW2680" s="180"/>
    </row>
    <row r="2681" spans="1:49" ht="30" x14ac:dyDescent="0.2">
      <c r="A2681" s="132" t="s">
        <v>16022</v>
      </c>
      <c r="B2681" s="129" t="s">
        <v>16023</v>
      </c>
      <c r="C2681" s="117" t="s">
        <v>166</v>
      </c>
      <c r="D2681" s="92" t="s">
        <v>283</v>
      </c>
      <c r="E2681" s="92" t="s">
        <v>16024</v>
      </c>
      <c r="F2681" s="92" t="s">
        <v>16025</v>
      </c>
      <c r="G2681" s="92" t="s">
        <v>3617</v>
      </c>
      <c r="H2681" s="92" t="s">
        <v>9934</v>
      </c>
      <c r="I2681" s="92" t="s">
        <v>16023</v>
      </c>
      <c r="J2681" s="119">
        <v>13</v>
      </c>
      <c r="K2681" s="119">
        <v>750</v>
      </c>
      <c r="N2681" s="48" t="s">
        <v>243</v>
      </c>
      <c r="O2681" s="48" t="s">
        <v>278</v>
      </c>
      <c r="P2681" s="119">
        <v>0</v>
      </c>
      <c r="Q2681" s="119">
        <v>0</v>
      </c>
      <c r="R2681" s="119">
        <v>0</v>
      </c>
      <c r="S2681" s="119">
        <f t="shared" si="303"/>
        <v>0</v>
      </c>
      <c r="T2681" s="119">
        <f t="shared" si="304"/>
        <v>0</v>
      </c>
      <c r="U2681" s="119">
        <v>0</v>
      </c>
      <c r="V2681" s="119">
        <v>0</v>
      </c>
      <c r="W2681" s="119">
        <v>0</v>
      </c>
      <c r="X2681" s="119">
        <f t="shared" si="309"/>
        <v>0</v>
      </c>
      <c r="Y2681" s="92" t="s">
        <v>12844</v>
      </c>
      <c r="Z2681" s="130">
        <v>1.55</v>
      </c>
      <c r="AA2681" s="121">
        <v>1.55</v>
      </c>
      <c r="AB2681" s="93">
        <f t="shared" si="305"/>
        <v>0</v>
      </c>
      <c r="AE2681" s="48" t="s">
        <v>12845</v>
      </c>
      <c r="AF2681" s="93">
        <v>1.55</v>
      </c>
      <c r="AG2681" s="48" t="s">
        <v>16026</v>
      </c>
      <c r="AH2681" s="48" t="s">
        <v>16027</v>
      </c>
      <c r="AI2681" s="48" t="s">
        <v>16028</v>
      </c>
      <c r="AJ2681" s="48" t="s">
        <v>16029</v>
      </c>
      <c r="AK2681" s="48" t="s">
        <v>16030</v>
      </c>
      <c r="AM2681" s="131" t="s">
        <v>85</v>
      </c>
      <c r="AN2681" s="131" t="s">
        <v>9935</v>
      </c>
      <c r="AQ2681" s="123" t="s">
        <v>15979</v>
      </c>
      <c r="AR2681" s="188"/>
      <c r="AS2681" s="180"/>
      <c r="AT2681" s="180"/>
      <c r="AU2681" s="180"/>
      <c r="AV2681" s="180"/>
      <c r="AW2681" s="180"/>
    </row>
    <row r="2682" spans="1:49" ht="45" x14ac:dyDescent="0.2">
      <c r="A2682" s="92" t="s">
        <v>9997</v>
      </c>
      <c r="B2682" s="92" t="s">
        <v>9998</v>
      </c>
      <c r="C2682" s="117" t="s">
        <v>166</v>
      </c>
      <c r="D2682" s="92" t="s">
        <v>417</v>
      </c>
      <c r="E2682" s="92" t="s">
        <v>9999</v>
      </c>
      <c r="F2682" s="92" t="s">
        <v>9259</v>
      </c>
      <c r="G2682" s="92" t="s">
        <v>3617</v>
      </c>
      <c r="H2682" s="92" t="s">
        <v>9934</v>
      </c>
      <c r="I2682" s="118" t="s">
        <v>9998</v>
      </c>
      <c r="J2682" s="119">
        <v>15</v>
      </c>
      <c r="K2682" s="119">
        <v>4000</v>
      </c>
      <c r="L2682" s="119">
        <f>K2682-U2682</f>
        <v>2391</v>
      </c>
      <c r="M2682" s="119"/>
      <c r="N2682" s="48" t="s">
        <v>243</v>
      </c>
      <c r="P2682" s="119">
        <v>0</v>
      </c>
      <c r="Q2682" s="119">
        <v>0</v>
      </c>
      <c r="R2682" s="119">
        <v>0</v>
      </c>
      <c r="S2682" s="119">
        <f t="shared" si="303"/>
        <v>0</v>
      </c>
      <c r="T2682" s="119">
        <f t="shared" si="304"/>
        <v>0</v>
      </c>
      <c r="U2682" s="119">
        <v>1609</v>
      </c>
      <c r="V2682" s="119">
        <v>1344</v>
      </c>
      <c r="W2682" s="119">
        <v>1320</v>
      </c>
      <c r="X2682" s="119">
        <f t="shared" si="309"/>
        <v>-2953</v>
      </c>
      <c r="Y2682" s="92" t="s">
        <v>12848</v>
      </c>
      <c r="Z2682" s="93">
        <v>0.84499999999999997</v>
      </c>
      <c r="AA2682" s="121">
        <v>0.83199999999999996</v>
      </c>
      <c r="AB2682" s="93">
        <f t="shared" si="305"/>
        <v>-1.3000000000000012E-2</v>
      </c>
      <c r="AE2682" s="48" t="s">
        <v>12845</v>
      </c>
      <c r="AF2682" s="93">
        <v>0.83199999999999996</v>
      </c>
      <c r="AG2682" s="48" t="s">
        <v>16031</v>
      </c>
      <c r="AH2682" s="48" t="s">
        <v>16032</v>
      </c>
      <c r="AI2682" s="48" t="s">
        <v>16033</v>
      </c>
      <c r="AJ2682" s="48" t="s">
        <v>16034</v>
      </c>
      <c r="AM2682" s="48" t="s">
        <v>85</v>
      </c>
      <c r="AN2682" s="48" t="s">
        <v>9935</v>
      </c>
      <c r="AQ2682" s="123" t="s">
        <v>14959</v>
      </c>
      <c r="AR2682" s="188"/>
      <c r="AS2682" s="180"/>
      <c r="AT2682" s="180"/>
      <c r="AU2682" s="180"/>
      <c r="AV2682" s="180"/>
      <c r="AW2682" s="180"/>
    </row>
    <row r="2683" spans="1:49" x14ac:dyDescent="0.2">
      <c r="A2683" s="92" t="s">
        <v>10000</v>
      </c>
      <c r="B2683" s="92" t="s">
        <v>10001</v>
      </c>
      <c r="C2683" s="117" t="s">
        <v>166</v>
      </c>
      <c r="D2683" s="92" t="s">
        <v>283</v>
      </c>
      <c r="E2683" s="92" t="s">
        <v>10002</v>
      </c>
      <c r="F2683" s="92" t="s">
        <v>9259</v>
      </c>
      <c r="G2683" s="92" t="s">
        <v>3617</v>
      </c>
      <c r="H2683" s="92" t="s">
        <v>9934</v>
      </c>
      <c r="I2683" s="118" t="s">
        <v>10001</v>
      </c>
      <c r="J2683" s="119">
        <v>13</v>
      </c>
      <c r="K2683" s="119">
        <v>750</v>
      </c>
      <c r="L2683" s="119">
        <f>K2683-U2683</f>
        <v>650</v>
      </c>
      <c r="N2683" s="48" t="s">
        <v>243</v>
      </c>
      <c r="P2683" s="119">
        <v>0</v>
      </c>
      <c r="Q2683" s="119">
        <v>0</v>
      </c>
      <c r="R2683" s="119">
        <v>0</v>
      </c>
      <c r="S2683" s="119">
        <f t="shared" si="303"/>
        <v>0</v>
      </c>
      <c r="T2683" s="119">
        <f t="shared" si="304"/>
        <v>0</v>
      </c>
      <c r="U2683" s="119">
        <v>100</v>
      </c>
      <c r="V2683" s="119">
        <v>24</v>
      </c>
      <c r="W2683" s="119">
        <v>0</v>
      </c>
      <c r="X2683" s="119">
        <f t="shared" si="309"/>
        <v>-124</v>
      </c>
      <c r="Y2683" s="92" t="s">
        <v>12848</v>
      </c>
      <c r="Z2683" s="93">
        <v>2.25</v>
      </c>
      <c r="AA2683" s="121">
        <v>2.25</v>
      </c>
      <c r="AB2683" s="93">
        <f t="shared" si="305"/>
        <v>0</v>
      </c>
      <c r="AE2683" s="48" t="s">
        <v>12911</v>
      </c>
      <c r="AF2683" s="93">
        <v>2.25</v>
      </c>
      <c r="AG2683" s="48" t="s">
        <v>16035</v>
      </c>
      <c r="AH2683" s="122">
        <v>750</v>
      </c>
      <c r="AI2683" s="48">
        <v>7</v>
      </c>
      <c r="AJ2683" s="48" t="s">
        <v>15015</v>
      </c>
      <c r="AM2683" s="48" t="s">
        <v>85</v>
      </c>
      <c r="AN2683" s="48" t="s">
        <v>9935</v>
      </c>
      <c r="AQ2683" s="123" t="s">
        <v>14627</v>
      </c>
      <c r="AR2683" s="188"/>
      <c r="AS2683" s="180"/>
      <c r="AT2683" s="180"/>
      <c r="AU2683" s="180"/>
      <c r="AV2683" s="180"/>
      <c r="AW2683" s="180"/>
    </row>
    <row r="2684" spans="1:49" x14ac:dyDescent="0.2">
      <c r="A2684" s="132" t="s">
        <v>16036</v>
      </c>
      <c r="B2684" s="129" t="s">
        <v>16037</v>
      </c>
      <c r="C2684" s="117" t="s">
        <v>166</v>
      </c>
      <c r="D2684" s="92" t="s">
        <v>377</v>
      </c>
      <c r="E2684" s="92" t="s">
        <v>10002</v>
      </c>
      <c r="F2684" s="92" t="s">
        <v>9259</v>
      </c>
      <c r="G2684" s="92" t="s">
        <v>12727</v>
      </c>
      <c r="H2684" s="92" t="s">
        <v>12727</v>
      </c>
      <c r="I2684" s="92" t="s">
        <v>16037</v>
      </c>
      <c r="J2684" s="119">
        <v>13</v>
      </c>
      <c r="K2684" s="119">
        <v>750</v>
      </c>
      <c r="N2684" s="48" t="s">
        <v>243</v>
      </c>
      <c r="P2684" s="119">
        <v>0</v>
      </c>
      <c r="Q2684" s="119">
        <v>0</v>
      </c>
      <c r="R2684" s="119">
        <v>0</v>
      </c>
      <c r="S2684" s="119">
        <f t="shared" si="303"/>
        <v>0</v>
      </c>
      <c r="T2684" s="119">
        <f t="shared" si="304"/>
        <v>0</v>
      </c>
      <c r="U2684" s="119">
        <v>0</v>
      </c>
      <c r="V2684" s="119">
        <v>0</v>
      </c>
      <c r="W2684" s="119">
        <v>0</v>
      </c>
      <c r="X2684" s="119">
        <f t="shared" si="309"/>
        <v>0</v>
      </c>
      <c r="Y2684" s="92" t="s">
        <v>12844</v>
      </c>
      <c r="Z2684" s="171">
        <v>2.25</v>
      </c>
      <c r="AA2684" s="121">
        <v>2.25</v>
      </c>
      <c r="AB2684" s="93">
        <f t="shared" si="305"/>
        <v>0</v>
      </c>
      <c r="AE2684" s="48" t="s">
        <v>16038</v>
      </c>
      <c r="AF2684" s="125">
        <v>2.25</v>
      </c>
      <c r="AG2684" s="126" t="s">
        <v>16035</v>
      </c>
      <c r="AH2684" s="127">
        <v>750</v>
      </c>
      <c r="AI2684" s="126">
        <v>7</v>
      </c>
      <c r="AJ2684" s="126" t="s">
        <v>15015</v>
      </c>
      <c r="AK2684" s="126" t="s">
        <v>16039</v>
      </c>
      <c r="AL2684" s="126"/>
      <c r="AM2684" s="131" t="s">
        <v>85</v>
      </c>
      <c r="AN2684" s="131" t="s">
        <v>9935</v>
      </c>
      <c r="AQ2684" s="123" t="s">
        <v>14627</v>
      </c>
      <c r="AR2684" s="188"/>
      <c r="AS2684" s="180"/>
      <c r="AT2684" s="180"/>
      <c r="AU2684" s="180"/>
      <c r="AV2684" s="180"/>
      <c r="AW2684" s="180"/>
    </row>
    <row r="2685" spans="1:49" ht="75" x14ac:dyDescent="0.2">
      <c r="A2685" s="132" t="s">
        <v>16040</v>
      </c>
      <c r="B2685" s="129" t="s">
        <v>16041</v>
      </c>
      <c r="C2685" s="117" t="s">
        <v>166</v>
      </c>
      <c r="D2685" s="92" t="s">
        <v>283</v>
      </c>
      <c r="E2685" s="92" t="s">
        <v>16042</v>
      </c>
      <c r="F2685" s="92" t="s">
        <v>3945</v>
      </c>
      <c r="G2685" s="92" t="s">
        <v>1054</v>
      </c>
      <c r="H2685" s="92" t="s">
        <v>9947</v>
      </c>
      <c r="I2685" s="92" t="s">
        <v>16041</v>
      </c>
      <c r="J2685" s="119">
        <v>13</v>
      </c>
      <c r="K2685" s="119">
        <v>570</v>
      </c>
      <c r="N2685" s="48" t="s">
        <v>243</v>
      </c>
      <c r="O2685" s="48" t="s">
        <v>278</v>
      </c>
      <c r="P2685" s="119">
        <v>0</v>
      </c>
      <c r="Q2685" s="119">
        <v>0</v>
      </c>
      <c r="R2685" s="119">
        <v>0</v>
      </c>
      <c r="S2685" s="119">
        <f t="shared" si="303"/>
        <v>0</v>
      </c>
      <c r="T2685" s="119">
        <f t="shared" si="304"/>
        <v>0</v>
      </c>
      <c r="U2685" s="119">
        <v>0</v>
      </c>
      <c r="V2685" s="119">
        <v>0</v>
      </c>
      <c r="W2685" s="119">
        <v>0</v>
      </c>
      <c r="X2685" s="119">
        <f t="shared" si="309"/>
        <v>0</v>
      </c>
      <c r="Y2685" s="92" t="s">
        <v>12844</v>
      </c>
      <c r="Z2685" s="171">
        <v>1.4</v>
      </c>
      <c r="AA2685" s="121" t="s">
        <v>16038</v>
      </c>
      <c r="AB2685" s="93" t="e">
        <f t="shared" si="305"/>
        <v>#VALUE!</v>
      </c>
      <c r="AC2685" s="48" t="s">
        <v>12875</v>
      </c>
      <c r="AE2685" s="48" t="s">
        <v>12845</v>
      </c>
      <c r="AF2685" s="149" t="s">
        <v>16038</v>
      </c>
      <c r="AK2685" s="48" t="s">
        <v>16043</v>
      </c>
      <c r="AM2685" s="131" t="s">
        <v>85</v>
      </c>
      <c r="AN2685" s="131" t="s">
        <v>9935</v>
      </c>
      <c r="AQ2685" s="123" t="s">
        <v>14959</v>
      </c>
      <c r="AR2685" s="188"/>
      <c r="AS2685" s="180"/>
      <c r="AT2685" s="180"/>
      <c r="AU2685" s="180"/>
      <c r="AV2685" s="180"/>
      <c r="AW2685" s="180"/>
    </row>
    <row r="2686" spans="1:49" ht="30" x14ac:dyDescent="0.2">
      <c r="A2686" s="92" t="s">
        <v>10003</v>
      </c>
      <c r="B2686" s="92" t="s">
        <v>10004</v>
      </c>
      <c r="C2686" s="117" t="s">
        <v>166</v>
      </c>
      <c r="D2686" s="92" t="s">
        <v>283</v>
      </c>
      <c r="E2686" s="92" t="s">
        <v>10005</v>
      </c>
      <c r="F2686" s="92" t="s">
        <v>9259</v>
      </c>
      <c r="G2686" s="92" t="s">
        <v>1054</v>
      </c>
      <c r="H2686" s="92" t="s">
        <v>9947</v>
      </c>
      <c r="I2686" s="118" t="s">
        <v>10006</v>
      </c>
      <c r="J2686" s="119">
        <v>15</v>
      </c>
      <c r="K2686" s="119">
        <v>570</v>
      </c>
      <c r="L2686" s="119">
        <f t="shared" ref="L2686:L2691" si="310">K2686-U2686</f>
        <v>-2008</v>
      </c>
      <c r="M2686" s="119">
        <v>963.3</v>
      </c>
      <c r="N2686" s="48" t="s">
        <v>243</v>
      </c>
      <c r="P2686" s="119">
        <v>0</v>
      </c>
      <c r="Q2686" s="119">
        <v>0</v>
      </c>
      <c r="R2686" s="119">
        <v>0</v>
      </c>
      <c r="S2686" s="119">
        <f t="shared" si="303"/>
        <v>0</v>
      </c>
      <c r="T2686" s="119">
        <f t="shared" si="304"/>
        <v>0</v>
      </c>
      <c r="U2686" s="119">
        <v>2578</v>
      </c>
      <c r="V2686" s="119">
        <v>0</v>
      </c>
      <c r="W2686" s="119">
        <v>0</v>
      </c>
      <c r="X2686" s="119">
        <f t="shared" si="309"/>
        <v>-2578</v>
      </c>
      <c r="Y2686" s="92" t="s">
        <v>12848</v>
      </c>
      <c r="Z2686" s="93">
        <v>1.69</v>
      </c>
      <c r="AA2686" s="121">
        <v>1.69</v>
      </c>
      <c r="AB2686" s="93">
        <f t="shared" si="305"/>
        <v>0</v>
      </c>
      <c r="AE2686" s="48" t="s">
        <v>12845</v>
      </c>
      <c r="AF2686" s="93">
        <v>1.69</v>
      </c>
      <c r="AG2686" s="48" t="s">
        <v>16044</v>
      </c>
      <c r="AH2686" s="122">
        <v>570</v>
      </c>
      <c r="AI2686" s="48">
        <v>10</v>
      </c>
      <c r="AJ2686" s="48" t="s">
        <v>3883</v>
      </c>
      <c r="AM2686" s="48" t="s">
        <v>85</v>
      </c>
      <c r="AN2686" s="48" t="s">
        <v>9935</v>
      </c>
      <c r="AQ2686" s="123" t="s">
        <v>15979</v>
      </c>
      <c r="AR2686" s="188"/>
      <c r="AS2686" s="180"/>
      <c r="AT2686" s="180"/>
      <c r="AU2686" s="180"/>
      <c r="AV2686" s="180"/>
      <c r="AW2686" s="180"/>
    </row>
    <row r="2687" spans="1:49" ht="30" x14ac:dyDescent="0.2">
      <c r="A2687" s="92" t="s">
        <v>10007</v>
      </c>
      <c r="B2687" s="92" t="s">
        <v>10008</v>
      </c>
      <c r="C2687" s="117" t="s">
        <v>166</v>
      </c>
      <c r="D2687" s="92" t="s">
        <v>283</v>
      </c>
      <c r="E2687" s="92" t="s">
        <v>10009</v>
      </c>
      <c r="F2687" s="92" t="s">
        <v>9259</v>
      </c>
      <c r="G2687" s="92" t="s">
        <v>1054</v>
      </c>
      <c r="H2687" s="92" t="s">
        <v>9947</v>
      </c>
      <c r="I2687" s="118" t="s">
        <v>10010</v>
      </c>
      <c r="J2687" s="119">
        <v>11</v>
      </c>
      <c r="K2687" s="119">
        <v>570</v>
      </c>
      <c r="L2687" s="119">
        <f t="shared" si="310"/>
        <v>-4769</v>
      </c>
      <c r="N2687" s="48" t="s">
        <v>243</v>
      </c>
      <c r="P2687" s="119">
        <v>5038</v>
      </c>
      <c r="Q2687" s="119">
        <v>5038</v>
      </c>
      <c r="R2687" s="119">
        <v>0</v>
      </c>
      <c r="S2687" s="119">
        <f t="shared" si="303"/>
        <v>10076</v>
      </c>
      <c r="T2687" s="119">
        <f t="shared" si="304"/>
        <v>10076</v>
      </c>
      <c r="U2687" s="119">
        <v>5339</v>
      </c>
      <c r="V2687" s="119">
        <v>4506</v>
      </c>
      <c r="W2687" s="119">
        <v>4716</v>
      </c>
      <c r="X2687" s="119">
        <f t="shared" si="309"/>
        <v>-4807</v>
      </c>
      <c r="Y2687" s="92" t="s">
        <v>12848</v>
      </c>
      <c r="Z2687" s="93">
        <v>1.69</v>
      </c>
      <c r="AA2687" s="121">
        <v>1.72</v>
      </c>
      <c r="AB2687" s="93">
        <f t="shared" si="305"/>
        <v>3.0000000000000027E-2</v>
      </c>
      <c r="AE2687" s="48" t="s">
        <v>12845</v>
      </c>
      <c r="AF2687" s="93">
        <v>1.72</v>
      </c>
      <c r="AG2687" s="48" t="s">
        <v>16045</v>
      </c>
      <c r="AH2687" s="48" t="s">
        <v>16046</v>
      </c>
      <c r="AI2687" s="48" t="s">
        <v>16047</v>
      </c>
      <c r="AJ2687" s="48" t="s">
        <v>16048</v>
      </c>
      <c r="AM2687" s="48" t="s">
        <v>85</v>
      </c>
      <c r="AN2687" s="48" t="s">
        <v>9935</v>
      </c>
      <c r="AQ2687" s="123" t="s">
        <v>15979</v>
      </c>
      <c r="AR2687" s="188"/>
      <c r="AS2687" s="180"/>
      <c r="AT2687" s="180"/>
      <c r="AU2687" s="180"/>
      <c r="AV2687" s="180"/>
      <c r="AW2687" s="180"/>
    </row>
    <row r="2688" spans="1:49" ht="45" x14ac:dyDescent="0.2">
      <c r="A2688" s="92" t="s">
        <v>10011</v>
      </c>
      <c r="B2688" s="92" t="s">
        <v>10012</v>
      </c>
      <c r="C2688" s="117" t="s">
        <v>166</v>
      </c>
      <c r="D2688" s="92" t="s">
        <v>417</v>
      </c>
      <c r="E2688" s="92" t="s">
        <v>10013</v>
      </c>
      <c r="F2688" s="92" t="s">
        <v>9259</v>
      </c>
      <c r="G2688" s="92" t="s">
        <v>3617</v>
      </c>
      <c r="H2688" s="92" t="s">
        <v>9934</v>
      </c>
      <c r="I2688" s="118" t="s">
        <v>10012</v>
      </c>
      <c r="J2688" s="119">
        <v>21</v>
      </c>
      <c r="K2688" s="119">
        <v>750</v>
      </c>
      <c r="L2688" s="119">
        <f t="shared" si="310"/>
        <v>-2268</v>
      </c>
      <c r="N2688" s="48" t="s">
        <v>243</v>
      </c>
      <c r="P2688" s="119">
        <v>1500</v>
      </c>
      <c r="Q2688" s="119">
        <v>750</v>
      </c>
      <c r="R2688" s="119">
        <v>0</v>
      </c>
      <c r="S2688" s="119">
        <f t="shared" si="303"/>
        <v>2250</v>
      </c>
      <c r="T2688" s="119">
        <f t="shared" si="304"/>
        <v>2250</v>
      </c>
      <c r="U2688" s="119">
        <v>3018</v>
      </c>
      <c r="V2688" s="119">
        <v>2640</v>
      </c>
      <c r="W2688" s="119">
        <v>2640</v>
      </c>
      <c r="X2688" s="119">
        <f t="shared" si="309"/>
        <v>-4158</v>
      </c>
      <c r="Y2688" s="92" t="s">
        <v>12848</v>
      </c>
      <c r="Z2688" s="93">
        <v>2.36</v>
      </c>
      <c r="AA2688" s="121">
        <v>1.94</v>
      </c>
      <c r="AB2688" s="93">
        <f t="shared" si="305"/>
        <v>-0.41999999999999993</v>
      </c>
      <c r="AE2688" s="48" t="s">
        <v>12845</v>
      </c>
      <c r="AF2688" s="93">
        <v>1.94</v>
      </c>
      <c r="AG2688" s="48" t="s">
        <v>16049</v>
      </c>
      <c r="AH2688" s="48" t="s">
        <v>16050</v>
      </c>
      <c r="AI2688" s="48" t="s">
        <v>16051</v>
      </c>
      <c r="AJ2688" s="48" t="s">
        <v>16052</v>
      </c>
      <c r="AM2688" s="48" t="s">
        <v>85</v>
      </c>
      <c r="AN2688" s="48" t="s">
        <v>9935</v>
      </c>
      <c r="AQ2688" s="123" t="s">
        <v>12926</v>
      </c>
      <c r="AR2688" s="188"/>
      <c r="AS2688" s="180"/>
      <c r="AT2688" s="180"/>
      <c r="AU2688" s="180"/>
      <c r="AV2688" s="180"/>
      <c r="AW2688" s="180"/>
    </row>
    <row r="2689" spans="1:49" ht="90" x14ac:dyDescent="0.2">
      <c r="A2689" s="92" t="s">
        <v>10014</v>
      </c>
      <c r="B2689" s="92" t="s">
        <v>10015</v>
      </c>
      <c r="C2689" s="117" t="s">
        <v>166</v>
      </c>
      <c r="D2689" s="92" t="s">
        <v>417</v>
      </c>
      <c r="E2689" s="92" t="s">
        <v>10016</v>
      </c>
      <c r="F2689" s="92" t="s">
        <v>9259</v>
      </c>
      <c r="G2689" s="92" t="s">
        <v>3617</v>
      </c>
      <c r="H2689" s="92" t="s">
        <v>9934</v>
      </c>
      <c r="I2689" s="118" t="s">
        <v>10015</v>
      </c>
      <c r="J2689" s="119">
        <v>13</v>
      </c>
      <c r="K2689" s="119">
        <v>750</v>
      </c>
      <c r="L2689" s="119">
        <f t="shared" si="310"/>
        <v>-759</v>
      </c>
      <c r="N2689" s="48" t="s">
        <v>243</v>
      </c>
      <c r="P2689" s="119">
        <v>0</v>
      </c>
      <c r="Q2689" s="119">
        <v>0</v>
      </c>
      <c r="R2689" s="119">
        <v>0</v>
      </c>
      <c r="S2689" s="119">
        <f t="shared" si="303"/>
        <v>0</v>
      </c>
      <c r="T2689" s="119">
        <f t="shared" si="304"/>
        <v>0</v>
      </c>
      <c r="U2689" s="119">
        <v>1509</v>
      </c>
      <c r="V2689" s="119">
        <v>1320</v>
      </c>
      <c r="W2689" s="119">
        <v>1320</v>
      </c>
      <c r="X2689" s="119">
        <f t="shared" si="309"/>
        <v>-2829</v>
      </c>
      <c r="Y2689" s="92" t="s">
        <v>12848</v>
      </c>
      <c r="Z2689" s="93">
        <v>1.55</v>
      </c>
      <c r="AA2689" s="121">
        <v>1.5</v>
      </c>
      <c r="AB2689" s="93">
        <f t="shared" si="305"/>
        <v>-5.0000000000000044E-2</v>
      </c>
      <c r="AE2689" s="48" t="s">
        <v>12845</v>
      </c>
      <c r="AF2689" s="125">
        <v>1.5</v>
      </c>
      <c r="AG2689" s="48" t="s">
        <v>16053</v>
      </c>
      <c r="AH2689" s="48" t="s">
        <v>15989</v>
      </c>
      <c r="AI2689" s="48" t="s">
        <v>16054</v>
      </c>
      <c r="AJ2689" s="48" t="s">
        <v>16055</v>
      </c>
      <c r="AK2689" s="126" t="s">
        <v>16056</v>
      </c>
      <c r="AM2689" s="48" t="s">
        <v>85</v>
      </c>
      <c r="AN2689" s="48" t="s">
        <v>9935</v>
      </c>
      <c r="AQ2689" s="123" t="s">
        <v>12926</v>
      </c>
      <c r="AR2689" s="188"/>
      <c r="AS2689" s="180"/>
      <c r="AT2689" s="180"/>
      <c r="AU2689" s="180"/>
      <c r="AV2689" s="180"/>
      <c r="AW2689" s="180"/>
    </row>
    <row r="2690" spans="1:49" ht="45" x14ac:dyDescent="0.2">
      <c r="A2690" s="92" t="s">
        <v>10017</v>
      </c>
      <c r="B2690" s="92" t="s">
        <v>10018</v>
      </c>
      <c r="C2690" s="117" t="s">
        <v>166</v>
      </c>
      <c r="D2690" s="92" t="s">
        <v>283</v>
      </c>
      <c r="E2690" s="92" t="s">
        <v>10019</v>
      </c>
      <c r="F2690" s="92" t="s">
        <v>9259</v>
      </c>
      <c r="G2690" s="92" t="s">
        <v>3617</v>
      </c>
      <c r="H2690" s="92" t="s">
        <v>9934</v>
      </c>
      <c r="I2690" s="118" t="s">
        <v>10018</v>
      </c>
      <c r="J2690" s="119">
        <v>13</v>
      </c>
      <c r="K2690" s="119">
        <v>750</v>
      </c>
      <c r="L2690" s="119">
        <f t="shared" si="310"/>
        <v>650</v>
      </c>
      <c r="N2690" s="48" t="s">
        <v>243</v>
      </c>
      <c r="P2690" s="119">
        <v>0</v>
      </c>
      <c r="Q2690" s="119">
        <v>0</v>
      </c>
      <c r="R2690" s="119">
        <v>0</v>
      </c>
      <c r="S2690" s="119">
        <f t="shared" si="303"/>
        <v>0</v>
      </c>
      <c r="T2690" s="119">
        <f t="shared" si="304"/>
        <v>0</v>
      </c>
      <c r="U2690" s="119">
        <v>100</v>
      </c>
      <c r="V2690" s="119">
        <v>24</v>
      </c>
      <c r="W2690" s="119">
        <v>0</v>
      </c>
      <c r="X2690" s="119">
        <f t="shared" si="309"/>
        <v>-124</v>
      </c>
      <c r="Y2690" s="92" t="s">
        <v>12848</v>
      </c>
      <c r="Z2690" s="93">
        <v>1.44</v>
      </c>
      <c r="AA2690" s="121">
        <v>1.5</v>
      </c>
      <c r="AB2690" s="93">
        <f t="shared" si="305"/>
        <v>6.0000000000000053E-2</v>
      </c>
      <c r="AE2690" s="150" t="s">
        <v>16057</v>
      </c>
      <c r="AF2690" s="93">
        <v>1.5</v>
      </c>
      <c r="AG2690" s="48" t="s">
        <v>16058</v>
      </c>
      <c r="AH2690" s="48" t="s">
        <v>16059</v>
      </c>
      <c r="AI2690" s="48" t="s">
        <v>16060</v>
      </c>
      <c r="AJ2690" s="48" t="s">
        <v>16061</v>
      </c>
      <c r="AM2690" s="48" t="s">
        <v>85</v>
      </c>
      <c r="AN2690" s="48" t="s">
        <v>9935</v>
      </c>
      <c r="AQ2690" s="123" t="s">
        <v>14627</v>
      </c>
      <c r="AR2690" s="188"/>
      <c r="AS2690" s="180"/>
      <c r="AT2690" s="180"/>
      <c r="AU2690" s="180"/>
      <c r="AV2690" s="180"/>
      <c r="AW2690" s="180"/>
    </row>
    <row r="2691" spans="1:49" ht="90" x14ac:dyDescent="0.2">
      <c r="A2691" s="92" t="s">
        <v>10020</v>
      </c>
      <c r="B2691" s="92" t="s">
        <v>10021</v>
      </c>
      <c r="C2691" s="117" t="s">
        <v>166</v>
      </c>
      <c r="D2691" s="92" t="s">
        <v>283</v>
      </c>
      <c r="E2691" s="92" t="s">
        <v>10022</v>
      </c>
      <c r="F2691" s="92" t="s">
        <v>9259</v>
      </c>
      <c r="G2691" s="92" t="s">
        <v>3617</v>
      </c>
      <c r="H2691" s="92" t="s">
        <v>9934</v>
      </c>
      <c r="I2691" s="118" t="s">
        <v>10021</v>
      </c>
      <c r="J2691" s="119">
        <v>19</v>
      </c>
      <c r="K2691" s="119">
        <v>750</v>
      </c>
      <c r="L2691" s="119">
        <f t="shared" si="310"/>
        <v>573</v>
      </c>
      <c r="M2691" s="119"/>
      <c r="N2691" s="48" t="s">
        <v>243</v>
      </c>
      <c r="P2691" s="119">
        <v>0</v>
      </c>
      <c r="Q2691" s="119">
        <v>0</v>
      </c>
      <c r="R2691" s="119">
        <v>0</v>
      </c>
      <c r="S2691" s="119">
        <f t="shared" ref="S2691:S2754" si="311">P2691+Q2691</f>
        <v>0</v>
      </c>
      <c r="T2691" s="119">
        <f t="shared" ref="T2691:T2754" si="312">P2691+Q2691+R2691</f>
        <v>0</v>
      </c>
      <c r="U2691" s="119">
        <v>177</v>
      </c>
      <c r="V2691" s="119">
        <v>60</v>
      </c>
      <c r="W2691" s="119">
        <v>60</v>
      </c>
      <c r="X2691" s="119">
        <f t="shared" si="309"/>
        <v>-237</v>
      </c>
      <c r="Y2691" s="92" t="s">
        <v>12848</v>
      </c>
      <c r="Z2691" s="93">
        <v>1.55</v>
      </c>
      <c r="AA2691" s="121">
        <v>1.56</v>
      </c>
      <c r="AB2691" s="93">
        <f t="shared" ref="AB2691:AB2754" si="313">AA2691-Z2691</f>
        <v>1.0000000000000009E-2</v>
      </c>
      <c r="AE2691" s="48" t="s">
        <v>12845</v>
      </c>
      <c r="AF2691" s="125">
        <v>1.56</v>
      </c>
      <c r="AG2691" s="48" t="s">
        <v>16062</v>
      </c>
      <c r="AH2691" s="48" t="s">
        <v>15989</v>
      </c>
      <c r="AI2691" s="48" t="s">
        <v>16016</v>
      </c>
      <c r="AJ2691" s="48" t="s">
        <v>16063</v>
      </c>
      <c r="AK2691" s="126" t="s">
        <v>16064</v>
      </c>
      <c r="AM2691" s="48" t="s">
        <v>85</v>
      </c>
      <c r="AN2691" s="48" t="s">
        <v>9935</v>
      </c>
      <c r="AQ2691" s="123" t="s">
        <v>15979</v>
      </c>
      <c r="AR2691" s="188"/>
      <c r="AS2691" s="180"/>
      <c r="AT2691" s="180"/>
      <c r="AU2691" s="180"/>
      <c r="AV2691" s="180"/>
      <c r="AW2691" s="180"/>
    </row>
    <row r="2692" spans="1:49" ht="45" x14ac:dyDescent="0.2">
      <c r="A2692" s="129" t="s">
        <v>16065</v>
      </c>
      <c r="B2692" s="129" t="s">
        <v>16066</v>
      </c>
      <c r="C2692" s="117" t="s">
        <v>166</v>
      </c>
      <c r="D2692" s="92" t="s">
        <v>377</v>
      </c>
      <c r="E2692" s="92" t="s">
        <v>16067</v>
      </c>
      <c r="F2692" s="92" t="s">
        <v>3945</v>
      </c>
      <c r="G2692" s="92" t="s">
        <v>13623</v>
      </c>
      <c r="H2692" s="92" t="s">
        <v>13623</v>
      </c>
      <c r="I2692" s="92" t="s">
        <v>13623</v>
      </c>
      <c r="J2692" s="92" t="s">
        <v>13623</v>
      </c>
      <c r="K2692" s="92" t="s">
        <v>13623</v>
      </c>
      <c r="N2692" s="48" t="s">
        <v>243</v>
      </c>
      <c r="O2692" s="48" t="s">
        <v>278</v>
      </c>
      <c r="P2692" s="119">
        <v>0</v>
      </c>
      <c r="Q2692" s="119">
        <v>0</v>
      </c>
      <c r="R2692" s="119">
        <v>0</v>
      </c>
      <c r="S2692" s="119">
        <f t="shared" si="311"/>
        <v>0</v>
      </c>
      <c r="T2692" s="119">
        <f t="shared" si="312"/>
        <v>0</v>
      </c>
      <c r="U2692" s="119">
        <v>0</v>
      </c>
      <c r="V2692" s="119">
        <v>0</v>
      </c>
      <c r="W2692" s="119">
        <v>0</v>
      </c>
      <c r="X2692" s="119">
        <f t="shared" si="309"/>
        <v>0</v>
      </c>
      <c r="Y2692" s="92" t="s">
        <v>12844</v>
      </c>
      <c r="AA2692" s="121" t="s">
        <v>16057</v>
      </c>
      <c r="AB2692" s="93" t="e">
        <f t="shared" si="313"/>
        <v>#VALUE!</v>
      </c>
      <c r="AE2692" s="48" t="s">
        <v>12845</v>
      </c>
      <c r="AF2692" s="121" t="s">
        <v>16057</v>
      </c>
      <c r="AK2692" s="48" t="s">
        <v>16068</v>
      </c>
      <c r="AM2692" s="131" t="s">
        <v>85</v>
      </c>
      <c r="AN2692" s="131" t="s">
        <v>9935</v>
      </c>
      <c r="AQ2692" s="123" t="s">
        <v>15979</v>
      </c>
      <c r="AR2692" s="188"/>
      <c r="AS2692" s="180"/>
      <c r="AT2692" s="180"/>
      <c r="AU2692" s="180"/>
      <c r="AV2692" s="180"/>
      <c r="AW2692" s="180"/>
    </row>
    <row r="2693" spans="1:49" ht="30" x14ac:dyDescent="0.2">
      <c r="A2693" s="92" t="s">
        <v>10023</v>
      </c>
      <c r="B2693" s="92" t="s">
        <v>10024</v>
      </c>
      <c r="C2693" s="117" t="s">
        <v>166</v>
      </c>
      <c r="D2693" s="92" t="s">
        <v>283</v>
      </c>
      <c r="E2693" s="92" t="s">
        <v>10025</v>
      </c>
      <c r="F2693" s="92" t="s">
        <v>9259</v>
      </c>
      <c r="G2693" s="92" t="s">
        <v>3617</v>
      </c>
      <c r="H2693" s="92" t="s">
        <v>9934</v>
      </c>
      <c r="I2693" s="118" t="s">
        <v>10024</v>
      </c>
      <c r="J2693" s="119">
        <v>16</v>
      </c>
      <c r="K2693" s="119">
        <v>750</v>
      </c>
      <c r="L2693" s="119">
        <f t="shared" ref="L2693:L2698" si="314">K2693-U2693</f>
        <v>-5113</v>
      </c>
      <c r="N2693" s="48" t="s">
        <v>243</v>
      </c>
      <c r="P2693" s="119">
        <v>0</v>
      </c>
      <c r="Q2693" s="119">
        <v>0</v>
      </c>
      <c r="R2693" s="119">
        <v>0</v>
      </c>
      <c r="S2693" s="119">
        <f t="shared" si="311"/>
        <v>0</v>
      </c>
      <c r="T2693" s="119">
        <f t="shared" si="312"/>
        <v>0</v>
      </c>
      <c r="U2693" s="119">
        <v>5863</v>
      </c>
      <c r="V2693" s="119">
        <v>5820</v>
      </c>
      <c r="W2693" s="119">
        <v>6118</v>
      </c>
      <c r="X2693" s="119">
        <f t="shared" si="309"/>
        <v>-11683</v>
      </c>
      <c r="Y2693" s="92" t="s">
        <v>12848</v>
      </c>
      <c r="Z2693" s="93">
        <v>1.79</v>
      </c>
      <c r="AA2693" s="121">
        <v>1.85</v>
      </c>
      <c r="AB2693" s="93">
        <f t="shared" si="313"/>
        <v>6.0000000000000053E-2</v>
      </c>
      <c r="AE2693" s="48" t="s">
        <v>12845</v>
      </c>
      <c r="AF2693" s="93">
        <v>1.85</v>
      </c>
      <c r="AG2693" s="48" t="s">
        <v>16069</v>
      </c>
      <c r="AH2693" s="122">
        <v>750</v>
      </c>
      <c r="AI2693" s="48">
        <v>13</v>
      </c>
      <c r="AJ2693" s="48" t="s">
        <v>16070</v>
      </c>
      <c r="AM2693" s="48" t="s">
        <v>85</v>
      </c>
      <c r="AN2693" s="48" t="s">
        <v>9935</v>
      </c>
      <c r="AQ2693" s="123" t="s">
        <v>15979</v>
      </c>
      <c r="AR2693" s="188"/>
      <c r="AS2693" s="180"/>
      <c r="AT2693" s="180"/>
      <c r="AU2693" s="180"/>
      <c r="AV2693" s="180"/>
      <c r="AW2693" s="180"/>
    </row>
    <row r="2694" spans="1:49" ht="30" x14ac:dyDescent="0.2">
      <c r="A2694" s="92" t="s">
        <v>10026</v>
      </c>
      <c r="B2694" s="92" t="s">
        <v>10027</v>
      </c>
      <c r="C2694" s="117" t="s">
        <v>166</v>
      </c>
      <c r="D2694" s="92" t="s">
        <v>283</v>
      </c>
      <c r="E2694" s="92" t="s">
        <v>10028</v>
      </c>
      <c r="F2694" s="92" t="s">
        <v>9259</v>
      </c>
      <c r="G2694" s="92" t="s">
        <v>3617</v>
      </c>
      <c r="H2694" s="92" t="s">
        <v>9934</v>
      </c>
      <c r="I2694" s="118" t="s">
        <v>10029</v>
      </c>
      <c r="J2694" s="119">
        <v>13</v>
      </c>
      <c r="K2694" s="119">
        <v>750</v>
      </c>
      <c r="L2694" s="119">
        <f t="shared" si="314"/>
        <v>750</v>
      </c>
      <c r="M2694" s="138">
        <v>1350</v>
      </c>
      <c r="N2694" s="48" t="s">
        <v>243</v>
      </c>
      <c r="P2694" s="119">
        <v>0</v>
      </c>
      <c r="Q2694" s="119">
        <v>0</v>
      </c>
      <c r="R2694" s="119">
        <v>0</v>
      </c>
      <c r="S2694" s="119">
        <f t="shared" si="311"/>
        <v>0</v>
      </c>
      <c r="T2694" s="119">
        <f t="shared" si="312"/>
        <v>0</v>
      </c>
      <c r="U2694" s="119">
        <v>0</v>
      </c>
      <c r="V2694" s="119">
        <v>0</v>
      </c>
      <c r="W2694" s="119">
        <v>0</v>
      </c>
      <c r="X2694" s="119">
        <f t="shared" si="309"/>
        <v>0</v>
      </c>
      <c r="Y2694" s="92" t="s">
        <v>12844</v>
      </c>
      <c r="Z2694" s="130">
        <v>1.8</v>
      </c>
      <c r="AA2694" s="121">
        <v>1.56</v>
      </c>
      <c r="AB2694" s="93">
        <f t="shared" si="313"/>
        <v>-0.24</v>
      </c>
      <c r="AE2694" s="48" t="s">
        <v>12845</v>
      </c>
      <c r="AF2694" s="93">
        <v>1.56</v>
      </c>
      <c r="AG2694" s="48" t="s">
        <v>16071</v>
      </c>
      <c r="AH2694" s="122">
        <v>750</v>
      </c>
      <c r="AI2694" s="48">
        <v>13</v>
      </c>
      <c r="AJ2694" s="48" t="s">
        <v>15015</v>
      </c>
      <c r="AM2694" s="48" t="s">
        <v>85</v>
      </c>
      <c r="AN2694" s="48" t="s">
        <v>9935</v>
      </c>
      <c r="AQ2694" s="123" t="s">
        <v>15979</v>
      </c>
      <c r="AR2694" s="188"/>
      <c r="AS2694" s="180"/>
      <c r="AT2694" s="180"/>
      <c r="AU2694" s="180"/>
      <c r="AV2694" s="180"/>
      <c r="AW2694" s="180"/>
    </row>
    <row r="2695" spans="1:49" ht="30" x14ac:dyDescent="0.2">
      <c r="A2695" s="92" t="s">
        <v>10030</v>
      </c>
      <c r="B2695" s="92" t="s">
        <v>10031</v>
      </c>
      <c r="C2695" s="117" t="s">
        <v>166</v>
      </c>
      <c r="D2695" s="92" t="s">
        <v>283</v>
      </c>
      <c r="E2695" s="92" t="s">
        <v>10032</v>
      </c>
      <c r="F2695" s="92" t="s">
        <v>9259</v>
      </c>
      <c r="G2695" s="92" t="s">
        <v>3617</v>
      </c>
      <c r="H2695" s="118" t="s">
        <v>9934</v>
      </c>
      <c r="I2695" s="118" t="s">
        <v>10034</v>
      </c>
      <c r="J2695" s="119">
        <v>13</v>
      </c>
      <c r="K2695" s="119">
        <v>750</v>
      </c>
      <c r="L2695" s="119">
        <f t="shared" si="314"/>
        <v>750</v>
      </c>
      <c r="M2695" s="138">
        <v>2070</v>
      </c>
      <c r="N2695" s="48" t="s">
        <v>243</v>
      </c>
      <c r="P2695" s="119">
        <v>0</v>
      </c>
      <c r="Q2695" s="119">
        <v>0</v>
      </c>
      <c r="R2695" s="119">
        <v>0</v>
      </c>
      <c r="S2695" s="119">
        <f t="shared" si="311"/>
        <v>0</v>
      </c>
      <c r="T2695" s="119">
        <f t="shared" si="312"/>
        <v>0</v>
      </c>
      <c r="U2695" s="119">
        <v>0</v>
      </c>
      <c r="V2695" s="119">
        <v>0</v>
      </c>
      <c r="W2695" s="119">
        <v>0</v>
      </c>
      <c r="X2695" s="119">
        <f t="shared" si="309"/>
        <v>0</v>
      </c>
      <c r="Y2695" s="92" t="s">
        <v>12844</v>
      </c>
      <c r="Z2695" s="130">
        <v>2.76</v>
      </c>
      <c r="AA2695" s="121">
        <v>2.25</v>
      </c>
      <c r="AB2695" s="93">
        <f t="shared" si="313"/>
        <v>-0.50999999999999979</v>
      </c>
      <c r="AE2695" s="48" t="s">
        <v>12845</v>
      </c>
      <c r="AF2695" s="93">
        <v>2.25</v>
      </c>
      <c r="AG2695" s="48" t="s">
        <v>16035</v>
      </c>
      <c r="AH2695" s="122">
        <v>750</v>
      </c>
      <c r="AI2695" s="48">
        <v>11</v>
      </c>
      <c r="AJ2695" s="48" t="s">
        <v>15015</v>
      </c>
      <c r="AM2695" s="48" t="s">
        <v>85</v>
      </c>
      <c r="AN2695" s="48" t="s">
        <v>9935</v>
      </c>
      <c r="AQ2695" s="123" t="s">
        <v>15979</v>
      </c>
      <c r="AR2695" s="188"/>
      <c r="AS2695" s="180"/>
      <c r="AT2695" s="180"/>
      <c r="AU2695" s="180"/>
      <c r="AV2695" s="180"/>
      <c r="AW2695" s="180"/>
    </row>
    <row r="2696" spans="1:49" ht="60" x14ac:dyDescent="0.2">
      <c r="A2696" s="92" t="s">
        <v>10035</v>
      </c>
      <c r="B2696" s="92" t="s">
        <v>10036</v>
      </c>
      <c r="C2696" s="117" t="s">
        <v>166</v>
      </c>
      <c r="D2696" s="92" t="s">
        <v>283</v>
      </c>
      <c r="E2696" s="92" t="s">
        <v>10037</v>
      </c>
      <c r="F2696" s="92" t="s">
        <v>9259</v>
      </c>
      <c r="G2696" s="92" t="s">
        <v>3617</v>
      </c>
      <c r="H2696" s="92" t="s">
        <v>9934</v>
      </c>
      <c r="I2696" s="118" t="s">
        <v>10036</v>
      </c>
      <c r="J2696" s="119">
        <v>13</v>
      </c>
      <c r="K2696" s="119">
        <v>750</v>
      </c>
      <c r="L2696" s="119">
        <f t="shared" si="314"/>
        <v>-1015</v>
      </c>
      <c r="N2696" s="48" t="s">
        <v>243</v>
      </c>
      <c r="P2696" s="119">
        <v>0</v>
      </c>
      <c r="Q2696" s="119">
        <v>0</v>
      </c>
      <c r="R2696" s="119">
        <v>0</v>
      </c>
      <c r="S2696" s="119">
        <f t="shared" si="311"/>
        <v>0</v>
      </c>
      <c r="T2696" s="119">
        <f t="shared" si="312"/>
        <v>0</v>
      </c>
      <c r="U2696" s="119">
        <v>1765</v>
      </c>
      <c r="V2696" s="119">
        <v>2880</v>
      </c>
      <c r="W2696" s="119">
        <v>3124</v>
      </c>
      <c r="X2696" s="119">
        <f t="shared" si="309"/>
        <v>-4645</v>
      </c>
      <c r="Y2696" s="92" t="s">
        <v>12848</v>
      </c>
      <c r="Z2696" s="93">
        <v>0.92</v>
      </c>
      <c r="AA2696" s="121">
        <v>0.91</v>
      </c>
      <c r="AB2696" s="93">
        <f t="shared" si="313"/>
        <v>-1.0000000000000009E-2</v>
      </c>
      <c r="AE2696" s="48" t="s">
        <v>12884</v>
      </c>
      <c r="AF2696" s="93">
        <v>0.91</v>
      </c>
      <c r="AG2696" s="48" t="s">
        <v>16072</v>
      </c>
      <c r="AH2696" s="122">
        <v>750</v>
      </c>
      <c r="AI2696" s="48">
        <v>13</v>
      </c>
      <c r="AJ2696" s="48" t="s">
        <v>3892</v>
      </c>
      <c r="AM2696" s="48" t="s">
        <v>85</v>
      </c>
      <c r="AN2696" s="48" t="s">
        <v>9935</v>
      </c>
      <c r="AQ2696" s="123" t="s">
        <v>13565</v>
      </c>
      <c r="AR2696" s="188"/>
      <c r="AS2696" s="180"/>
      <c r="AT2696" s="180"/>
      <c r="AU2696" s="180"/>
      <c r="AV2696" s="180"/>
      <c r="AW2696" s="180"/>
    </row>
    <row r="2697" spans="1:49" ht="135" x14ac:dyDescent="0.2">
      <c r="A2697" s="92" t="s">
        <v>10038</v>
      </c>
      <c r="B2697" s="92" t="s">
        <v>10039</v>
      </c>
      <c r="C2697" s="117" t="s">
        <v>166</v>
      </c>
      <c r="D2697" s="92" t="s">
        <v>283</v>
      </c>
      <c r="E2697" s="92" t="s">
        <v>10040</v>
      </c>
      <c r="F2697" s="92" t="s">
        <v>9259</v>
      </c>
      <c r="I2697" s="118"/>
      <c r="L2697" s="119">
        <f t="shared" si="314"/>
        <v>0</v>
      </c>
      <c r="N2697" s="48" t="s">
        <v>243</v>
      </c>
      <c r="O2697" s="48" t="s">
        <v>278</v>
      </c>
      <c r="P2697" s="119">
        <v>0</v>
      </c>
      <c r="Q2697" s="119">
        <v>0</v>
      </c>
      <c r="R2697" s="119">
        <v>0</v>
      </c>
      <c r="S2697" s="119">
        <f t="shared" si="311"/>
        <v>0</v>
      </c>
      <c r="T2697" s="119">
        <f t="shared" si="312"/>
        <v>0</v>
      </c>
      <c r="U2697" s="119">
        <v>0</v>
      </c>
      <c r="V2697" s="119">
        <v>0</v>
      </c>
      <c r="W2697" s="119">
        <v>0</v>
      </c>
      <c r="X2697" s="119">
        <f t="shared" si="309"/>
        <v>0</v>
      </c>
      <c r="Y2697" s="92" t="s">
        <v>12844</v>
      </c>
      <c r="Z2697" s="130">
        <v>0.81</v>
      </c>
      <c r="AA2697" s="121">
        <v>0.81</v>
      </c>
      <c r="AB2697" s="93">
        <f t="shared" si="313"/>
        <v>0</v>
      </c>
      <c r="AC2697" s="48" t="s">
        <v>16073</v>
      </c>
      <c r="AE2697" s="48" t="s">
        <v>14076</v>
      </c>
      <c r="AF2697" s="93">
        <v>0.81</v>
      </c>
      <c r="AG2697" s="48" t="s">
        <v>16074</v>
      </c>
      <c r="AH2697" s="48">
        <v>4000</v>
      </c>
      <c r="AI2697" s="48">
        <v>16</v>
      </c>
      <c r="AJ2697" s="48" t="s">
        <v>10039</v>
      </c>
      <c r="AK2697" s="48" t="s">
        <v>16075</v>
      </c>
      <c r="AM2697" s="48" t="s">
        <v>85</v>
      </c>
      <c r="AN2697" s="48" t="s">
        <v>9935</v>
      </c>
      <c r="AO2697" s="48" t="s">
        <v>16076</v>
      </c>
      <c r="AQ2697" s="123" t="s">
        <v>16077</v>
      </c>
      <c r="AR2697" s="188"/>
      <c r="AS2697" s="180"/>
      <c r="AT2697" s="180"/>
      <c r="AU2697" s="180"/>
      <c r="AV2697" s="180"/>
      <c r="AW2697" s="180"/>
    </row>
    <row r="2698" spans="1:49" ht="60" x14ac:dyDescent="0.2">
      <c r="A2698" s="92" t="s">
        <v>10042</v>
      </c>
      <c r="B2698" s="92" t="s">
        <v>10043</v>
      </c>
      <c r="C2698" s="117" t="s">
        <v>166</v>
      </c>
      <c r="D2698" s="92" t="s">
        <v>283</v>
      </c>
      <c r="E2698" s="92" t="s">
        <v>10044</v>
      </c>
      <c r="F2698" s="92" t="s">
        <v>9259</v>
      </c>
      <c r="G2698" s="92" t="s">
        <v>3617</v>
      </c>
      <c r="H2698" s="92" t="s">
        <v>9934</v>
      </c>
      <c r="I2698" s="118" t="s">
        <v>10043</v>
      </c>
      <c r="J2698" s="119">
        <v>17</v>
      </c>
      <c r="K2698" s="119">
        <v>750</v>
      </c>
      <c r="L2698" s="119">
        <f t="shared" si="314"/>
        <v>-3348</v>
      </c>
      <c r="N2698" s="48" t="s">
        <v>243</v>
      </c>
      <c r="P2698" s="119">
        <v>4500</v>
      </c>
      <c r="Q2698" s="119">
        <v>3750</v>
      </c>
      <c r="R2698" s="119">
        <v>750</v>
      </c>
      <c r="S2698" s="119">
        <f t="shared" si="311"/>
        <v>8250</v>
      </c>
      <c r="T2698" s="119">
        <f t="shared" si="312"/>
        <v>9000</v>
      </c>
      <c r="U2698" s="119">
        <v>4098</v>
      </c>
      <c r="V2698" s="119">
        <v>2940</v>
      </c>
      <c r="W2698" s="119">
        <v>2994</v>
      </c>
      <c r="X2698" s="119">
        <f t="shared" si="309"/>
        <v>-2538</v>
      </c>
      <c r="Y2698" s="92" t="s">
        <v>12848</v>
      </c>
      <c r="Z2698" s="93">
        <v>0.92</v>
      </c>
      <c r="AA2698" s="121">
        <v>0.91</v>
      </c>
      <c r="AB2698" s="93">
        <f t="shared" si="313"/>
        <v>-1.0000000000000009E-2</v>
      </c>
      <c r="AE2698" s="48" t="s">
        <v>12884</v>
      </c>
      <c r="AF2698" s="93">
        <v>0.91</v>
      </c>
      <c r="AG2698" s="48" t="s">
        <v>16072</v>
      </c>
      <c r="AH2698" s="122">
        <v>750</v>
      </c>
      <c r="AI2698" s="48">
        <v>13</v>
      </c>
      <c r="AJ2698" s="48" t="s">
        <v>3892</v>
      </c>
      <c r="AM2698" s="48" t="s">
        <v>85</v>
      </c>
      <c r="AN2698" s="48" t="s">
        <v>9935</v>
      </c>
      <c r="AQ2698" s="123" t="s">
        <v>13565</v>
      </c>
      <c r="AR2698" s="188"/>
      <c r="AS2698" s="180"/>
      <c r="AT2698" s="180"/>
      <c r="AU2698" s="180"/>
      <c r="AV2698" s="180"/>
      <c r="AW2698" s="180"/>
    </row>
    <row r="2699" spans="1:49" ht="30" x14ac:dyDescent="0.2">
      <c r="A2699" s="129" t="s">
        <v>16078</v>
      </c>
      <c r="B2699" s="129" t="s">
        <v>16079</v>
      </c>
      <c r="C2699" s="117" t="s">
        <v>166</v>
      </c>
      <c r="D2699" s="92" t="s">
        <v>228</v>
      </c>
      <c r="E2699" s="92" t="s">
        <v>10523</v>
      </c>
      <c r="F2699" s="92" t="s">
        <v>169</v>
      </c>
      <c r="G2699" s="92" t="s">
        <v>1545</v>
      </c>
      <c r="H2699" s="92" t="s">
        <v>1545</v>
      </c>
      <c r="I2699" s="92" t="s">
        <v>16080</v>
      </c>
      <c r="L2699" s="48"/>
      <c r="M2699" s="48"/>
      <c r="N2699" s="48" t="s">
        <v>173</v>
      </c>
      <c r="P2699" s="122">
        <v>1830</v>
      </c>
      <c r="Q2699" s="122">
        <v>0</v>
      </c>
      <c r="R2699" s="122">
        <v>0</v>
      </c>
      <c r="S2699" s="119">
        <f t="shared" si="311"/>
        <v>1830</v>
      </c>
      <c r="T2699" s="119">
        <f t="shared" si="312"/>
        <v>1830</v>
      </c>
      <c r="U2699" s="122">
        <v>0</v>
      </c>
      <c r="V2699" s="122">
        <v>0</v>
      </c>
      <c r="W2699" s="122">
        <v>0</v>
      </c>
      <c r="X2699" s="119">
        <f t="shared" ref="X2699:X2762" si="315">T2699-(U2699+V2699)</f>
        <v>1830</v>
      </c>
      <c r="Y2699" s="48" t="s">
        <v>174</v>
      </c>
      <c r="Z2699" s="93">
        <v>18.399999999999999</v>
      </c>
      <c r="AA2699" s="121">
        <v>18.399999999999999</v>
      </c>
      <c r="AB2699" s="93">
        <f t="shared" si="313"/>
        <v>0</v>
      </c>
      <c r="AE2699" s="48" t="s">
        <v>12845</v>
      </c>
      <c r="AF2699" s="93">
        <v>18.399999999999999</v>
      </c>
      <c r="AG2699" s="48" t="s">
        <v>16081</v>
      </c>
      <c r="AH2699" s="48">
        <v>1000</v>
      </c>
      <c r="AI2699" s="48">
        <v>7</v>
      </c>
      <c r="AK2699" s="48" t="s">
        <v>13068</v>
      </c>
      <c r="AL2699" s="48" t="s">
        <v>13582</v>
      </c>
      <c r="AM2699" s="131" t="s">
        <v>85</v>
      </c>
      <c r="AN2699" s="131" t="s">
        <v>10049</v>
      </c>
      <c r="AQ2699" s="123" t="s">
        <v>16082</v>
      </c>
      <c r="AR2699" s="179"/>
      <c r="AS2699" s="123"/>
      <c r="AT2699" s="209"/>
      <c r="AU2699" s="209"/>
      <c r="AV2699" s="123"/>
      <c r="AW2699" s="123"/>
    </row>
    <row r="2700" spans="1:49" ht="30" x14ac:dyDescent="0.2">
      <c r="A2700" s="92" t="s">
        <v>10045</v>
      </c>
      <c r="B2700" s="92" t="s">
        <v>10046</v>
      </c>
      <c r="C2700" s="117" t="s">
        <v>166</v>
      </c>
      <c r="D2700" s="92" t="s">
        <v>167</v>
      </c>
      <c r="E2700" s="92" t="s">
        <v>10047</v>
      </c>
      <c r="F2700" s="92" t="s">
        <v>169</v>
      </c>
      <c r="G2700" s="92" t="s">
        <v>10048</v>
      </c>
      <c r="H2700" s="92" t="s">
        <v>2855</v>
      </c>
      <c r="I2700" s="118" t="s">
        <v>10046</v>
      </c>
      <c r="J2700" s="119">
        <v>11</v>
      </c>
      <c r="K2700" s="119">
        <v>250</v>
      </c>
      <c r="L2700" s="122">
        <f t="shared" ref="L2700:L2731" si="316">K2700-U2700</f>
        <v>-2204</v>
      </c>
      <c r="M2700" s="48"/>
      <c r="N2700" s="48" t="s">
        <v>173</v>
      </c>
      <c r="P2700" s="122">
        <v>100</v>
      </c>
      <c r="Q2700" s="122">
        <v>100</v>
      </c>
      <c r="R2700" s="122">
        <v>0</v>
      </c>
      <c r="S2700" s="119">
        <f t="shared" si="311"/>
        <v>200</v>
      </c>
      <c r="T2700" s="119">
        <f t="shared" si="312"/>
        <v>200</v>
      </c>
      <c r="U2700" s="122">
        <v>2454</v>
      </c>
      <c r="V2700" s="122">
        <v>0</v>
      </c>
      <c r="W2700" s="122">
        <v>0</v>
      </c>
      <c r="X2700" s="119">
        <f t="shared" si="315"/>
        <v>-2254</v>
      </c>
      <c r="Y2700" s="48" t="s">
        <v>12848</v>
      </c>
      <c r="Z2700" s="93">
        <v>5.0999999999999996</v>
      </c>
      <c r="AA2700" s="144">
        <v>5.0999999999999996</v>
      </c>
      <c r="AB2700" s="93">
        <f t="shared" si="313"/>
        <v>0</v>
      </c>
      <c r="AE2700" s="48" t="s">
        <v>12845</v>
      </c>
      <c r="AF2700" s="93">
        <v>5.0999999999999996</v>
      </c>
      <c r="AG2700" s="48" t="s">
        <v>16083</v>
      </c>
      <c r="AH2700" s="122">
        <v>250</v>
      </c>
      <c r="AI2700" s="48">
        <v>7</v>
      </c>
      <c r="AM2700" s="48" t="s">
        <v>85</v>
      </c>
      <c r="AN2700" s="48" t="s">
        <v>10049</v>
      </c>
      <c r="AQ2700" s="123" t="s">
        <v>12955</v>
      </c>
      <c r="AR2700" s="188"/>
      <c r="AS2700" s="123"/>
      <c r="AT2700" s="123"/>
      <c r="AU2700" s="123"/>
      <c r="AV2700" s="123"/>
      <c r="AW2700" s="123"/>
    </row>
    <row r="2701" spans="1:49" ht="30" x14ac:dyDescent="0.2">
      <c r="A2701" s="92" t="s">
        <v>10050</v>
      </c>
      <c r="B2701" s="92" t="s">
        <v>10051</v>
      </c>
      <c r="C2701" s="117" t="s">
        <v>166</v>
      </c>
      <c r="D2701" s="92" t="s">
        <v>167</v>
      </c>
      <c r="E2701" s="92" t="s">
        <v>10052</v>
      </c>
      <c r="F2701" s="92" t="s">
        <v>169</v>
      </c>
      <c r="G2701" s="92" t="s">
        <v>10048</v>
      </c>
      <c r="H2701" s="92" t="s">
        <v>2855</v>
      </c>
      <c r="I2701" s="118" t="s">
        <v>10051</v>
      </c>
      <c r="J2701" s="119">
        <v>8</v>
      </c>
      <c r="K2701" s="119">
        <v>80</v>
      </c>
      <c r="L2701" s="122">
        <f t="shared" si="316"/>
        <v>-72</v>
      </c>
      <c r="M2701" s="48"/>
      <c r="N2701" s="48" t="s">
        <v>173</v>
      </c>
      <c r="P2701" s="122">
        <v>0</v>
      </c>
      <c r="Q2701" s="122">
        <v>0</v>
      </c>
      <c r="R2701" s="122">
        <v>0</v>
      </c>
      <c r="S2701" s="119">
        <f t="shared" si="311"/>
        <v>0</v>
      </c>
      <c r="T2701" s="119">
        <f t="shared" si="312"/>
        <v>0</v>
      </c>
      <c r="U2701" s="122">
        <v>152</v>
      </c>
      <c r="V2701" s="122">
        <v>0</v>
      </c>
      <c r="W2701" s="122">
        <v>0</v>
      </c>
      <c r="X2701" s="119">
        <f t="shared" si="315"/>
        <v>-152</v>
      </c>
      <c r="Y2701" s="48" t="s">
        <v>12848</v>
      </c>
      <c r="Z2701" s="93">
        <v>8.19</v>
      </c>
      <c r="AA2701" s="144">
        <v>8.19</v>
      </c>
      <c r="AB2701" s="93">
        <f t="shared" si="313"/>
        <v>0</v>
      </c>
      <c r="AE2701" s="48" t="s">
        <v>12845</v>
      </c>
      <c r="AF2701" s="93">
        <v>8.19</v>
      </c>
      <c r="AG2701" s="48" t="s">
        <v>16084</v>
      </c>
      <c r="AH2701" s="122">
        <v>80</v>
      </c>
      <c r="AI2701" s="48">
        <v>7</v>
      </c>
      <c r="AM2701" s="48" t="s">
        <v>85</v>
      </c>
      <c r="AN2701" s="48" t="s">
        <v>10049</v>
      </c>
      <c r="AQ2701" s="123" t="s">
        <v>12955</v>
      </c>
      <c r="AR2701" s="188"/>
      <c r="AS2701" s="123"/>
      <c r="AT2701" s="123"/>
      <c r="AU2701" s="123"/>
      <c r="AV2701" s="123"/>
      <c r="AW2701" s="123"/>
    </row>
    <row r="2702" spans="1:49" ht="30" x14ac:dyDescent="0.2">
      <c r="A2702" s="92" t="s">
        <v>10053</v>
      </c>
      <c r="B2702" s="92" t="s">
        <v>10054</v>
      </c>
      <c r="C2702" s="117" t="s">
        <v>166</v>
      </c>
      <c r="D2702" s="92" t="s">
        <v>167</v>
      </c>
      <c r="E2702" s="92" t="s">
        <v>10055</v>
      </c>
      <c r="F2702" s="92" t="s">
        <v>169</v>
      </c>
      <c r="G2702" s="92" t="s">
        <v>10048</v>
      </c>
      <c r="H2702" s="92" t="s">
        <v>2855</v>
      </c>
      <c r="I2702" s="118" t="s">
        <v>10054</v>
      </c>
      <c r="J2702" s="119">
        <v>11</v>
      </c>
      <c r="K2702" s="119">
        <v>80</v>
      </c>
      <c r="L2702" s="122">
        <f t="shared" si="316"/>
        <v>-427</v>
      </c>
      <c r="M2702" s="48"/>
      <c r="N2702" s="48" t="s">
        <v>173</v>
      </c>
      <c r="P2702" s="122">
        <v>40</v>
      </c>
      <c r="Q2702" s="122">
        <v>40</v>
      </c>
      <c r="R2702" s="122">
        <v>0</v>
      </c>
      <c r="S2702" s="119">
        <f t="shared" si="311"/>
        <v>80</v>
      </c>
      <c r="T2702" s="119">
        <f t="shared" si="312"/>
        <v>80</v>
      </c>
      <c r="U2702" s="122">
        <v>507</v>
      </c>
      <c r="V2702" s="122">
        <v>0</v>
      </c>
      <c r="W2702" s="122">
        <v>0</v>
      </c>
      <c r="X2702" s="119">
        <f t="shared" si="315"/>
        <v>-427</v>
      </c>
      <c r="Y2702" s="48" t="s">
        <v>12848</v>
      </c>
      <c r="Z2702" s="93">
        <v>23.64</v>
      </c>
      <c r="AA2702" s="144">
        <v>23.64</v>
      </c>
      <c r="AB2702" s="93">
        <f t="shared" si="313"/>
        <v>0</v>
      </c>
      <c r="AE2702" s="48" t="s">
        <v>12845</v>
      </c>
      <c r="AF2702" s="93">
        <v>23.64</v>
      </c>
      <c r="AG2702" s="48" t="s">
        <v>16085</v>
      </c>
      <c r="AH2702" s="122">
        <v>80</v>
      </c>
      <c r="AI2702" s="48">
        <v>7</v>
      </c>
      <c r="AM2702" s="48" t="s">
        <v>85</v>
      </c>
      <c r="AN2702" s="48" t="s">
        <v>10049</v>
      </c>
      <c r="AQ2702" s="123" t="s">
        <v>12955</v>
      </c>
      <c r="AR2702" s="188"/>
      <c r="AS2702" s="123"/>
      <c r="AT2702" s="123"/>
      <c r="AU2702" s="123"/>
      <c r="AV2702" s="123"/>
      <c r="AW2702" s="123"/>
    </row>
    <row r="2703" spans="1:49" ht="30" x14ac:dyDescent="0.2">
      <c r="A2703" s="92" t="s">
        <v>10056</v>
      </c>
      <c r="B2703" s="92" t="s">
        <v>10057</v>
      </c>
      <c r="C2703" s="117" t="s">
        <v>166</v>
      </c>
      <c r="D2703" s="92" t="s">
        <v>167</v>
      </c>
      <c r="E2703" s="92" t="s">
        <v>10058</v>
      </c>
      <c r="F2703" s="92" t="s">
        <v>169</v>
      </c>
      <c r="G2703" s="92" t="s">
        <v>10048</v>
      </c>
      <c r="H2703" s="92" t="s">
        <v>2855</v>
      </c>
      <c r="I2703" s="118" t="s">
        <v>10057</v>
      </c>
      <c r="J2703" s="119">
        <v>11</v>
      </c>
      <c r="K2703" s="119">
        <v>80</v>
      </c>
      <c r="L2703" s="122">
        <f t="shared" si="316"/>
        <v>-427</v>
      </c>
      <c r="M2703" s="48"/>
      <c r="N2703" s="48" t="s">
        <v>173</v>
      </c>
      <c r="P2703" s="122">
        <v>80</v>
      </c>
      <c r="Q2703" s="122">
        <v>80</v>
      </c>
      <c r="R2703" s="122">
        <v>0</v>
      </c>
      <c r="S2703" s="119">
        <f t="shared" si="311"/>
        <v>160</v>
      </c>
      <c r="T2703" s="119">
        <f t="shared" si="312"/>
        <v>160</v>
      </c>
      <c r="U2703" s="122">
        <v>507</v>
      </c>
      <c r="V2703" s="122">
        <v>0</v>
      </c>
      <c r="W2703" s="122">
        <v>0</v>
      </c>
      <c r="X2703" s="119">
        <f t="shared" si="315"/>
        <v>-347</v>
      </c>
      <c r="Y2703" s="48" t="s">
        <v>12848</v>
      </c>
      <c r="Z2703" s="93">
        <v>34.659999999999997</v>
      </c>
      <c r="AA2703" s="144">
        <v>34.659999999999997</v>
      </c>
      <c r="AB2703" s="93">
        <f t="shared" si="313"/>
        <v>0</v>
      </c>
      <c r="AE2703" s="48" t="s">
        <v>12845</v>
      </c>
      <c r="AF2703" s="93">
        <v>34.659999999999997</v>
      </c>
      <c r="AG2703" s="48" t="s">
        <v>16086</v>
      </c>
      <c r="AH2703" s="122">
        <v>80</v>
      </c>
      <c r="AI2703" s="48">
        <v>7</v>
      </c>
      <c r="AM2703" s="48" t="s">
        <v>85</v>
      </c>
      <c r="AN2703" s="48" t="s">
        <v>10049</v>
      </c>
      <c r="AQ2703" s="123" t="s">
        <v>12955</v>
      </c>
      <c r="AR2703" s="188"/>
      <c r="AS2703" s="123"/>
      <c r="AT2703" s="123"/>
      <c r="AU2703" s="123"/>
      <c r="AV2703" s="123"/>
      <c r="AW2703" s="123"/>
    </row>
    <row r="2704" spans="1:49" ht="30" x14ac:dyDescent="0.2">
      <c r="A2704" s="92" t="s">
        <v>10059</v>
      </c>
      <c r="B2704" s="92" t="s">
        <v>10060</v>
      </c>
      <c r="C2704" s="117" t="s">
        <v>166</v>
      </c>
      <c r="D2704" s="92" t="s">
        <v>167</v>
      </c>
      <c r="E2704" s="92" t="s">
        <v>10061</v>
      </c>
      <c r="F2704" s="92" t="s">
        <v>169</v>
      </c>
      <c r="G2704" s="92" t="s">
        <v>10048</v>
      </c>
      <c r="H2704" s="92" t="s">
        <v>2855</v>
      </c>
      <c r="I2704" s="118" t="s">
        <v>10060</v>
      </c>
      <c r="J2704" s="119">
        <v>11</v>
      </c>
      <c r="K2704" s="119">
        <v>80</v>
      </c>
      <c r="L2704" s="122">
        <f t="shared" si="316"/>
        <v>-186</v>
      </c>
      <c r="M2704" s="48"/>
      <c r="N2704" s="48" t="s">
        <v>173</v>
      </c>
      <c r="P2704" s="122">
        <v>40</v>
      </c>
      <c r="Q2704" s="122">
        <v>40</v>
      </c>
      <c r="R2704" s="122">
        <v>0</v>
      </c>
      <c r="S2704" s="119">
        <f t="shared" si="311"/>
        <v>80</v>
      </c>
      <c r="T2704" s="119">
        <f t="shared" si="312"/>
        <v>80</v>
      </c>
      <c r="U2704" s="122">
        <v>266</v>
      </c>
      <c r="V2704" s="122">
        <v>0</v>
      </c>
      <c r="W2704" s="122">
        <v>0</v>
      </c>
      <c r="X2704" s="119">
        <f t="shared" si="315"/>
        <v>-186</v>
      </c>
      <c r="Y2704" s="48" t="s">
        <v>12848</v>
      </c>
      <c r="Z2704" s="93">
        <v>35.49</v>
      </c>
      <c r="AA2704" s="144">
        <v>35.49</v>
      </c>
      <c r="AB2704" s="93">
        <f t="shared" si="313"/>
        <v>0</v>
      </c>
      <c r="AE2704" s="48" t="s">
        <v>12845</v>
      </c>
      <c r="AF2704" s="93">
        <v>35.49</v>
      </c>
      <c r="AG2704" s="48" t="s">
        <v>16087</v>
      </c>
      <c r="AH2704" s="122">
        <v>80</v>
      </c>
      <c r="AI2704" s="48">
        <v>7</v>
      </c>
      <c r="AM2704" s="48" t="s">
        <v>85</v>
      </c>
      <c r="AN2704" s="48" t="s">
        <v>10049</v>
      </c>
      <c r="AQ2704" s="123" t="s">
        <v>12955</v>
      </c>
      <c r="AR2704" s="188"/>
      <c r="AS2704" s="123"/>
      <c r="AT2704" s="123"/>
      <c r="AU2704" s="123"/>
      <c r="AV2704" s="123"/>
      <c r="AW2704" s="123"/>
    </row>
    <row r="2705" spans="1:49" ht="30" x14ac:dyDescent="0.2">
      <c r="A2705" s="92" t="s">
        <v>10062</v>
      </c>
      <c r="B2705" s="92" t="s">
        <v>10063</v>
      </c>
      <c r="C2705" s="117" t="s">
        <v>166</v>
      </c>
      <c r="D2705" s="92" t="s">
        <v>167</v>
      </c>
      <c r="E2705" s="92" t="s">
        <v>10064</v>
      </c>
      <c r="F2705" s="92" t="s">
        <v>169</v>
      </c>
      <c r="G2705" s="92" t="s">
        <v>10048</v>
      </c>
      <c r="H2705" s="92" t="s">
        <v>2855</v>
      </c>
      <c r="I2705" s="118" t="s">
        <v>10063</v>
      </c>
      <c r="J2705" s="119">
        <v>11</v>
      </c>
      <c r="K2705" s="119">
        <v>80</v>
      </c>
      <c r="L2705" s="122">
        <f t="shared" si="316"/>
        <v>-186</v>
      </c>
      <c r="M2705" s="48"/>
      <c r="N2705" s="48" t="s">
        <v>173</v>
      </c>
      <c r="P2705" s="122">
        <v>40</v>
      </c>
      <c r="Q2705" s="122">
        <v>40</v>
      </c>
      <c r="R2705" s="122">
        <v>0</v>
      </c>
      <c r="S2705" s="119">
        <f t="shared" si="311"/>
        <v>80</v>
      </c>
      <c r="T2705" s="119">
        <f t="shared" si="312"/>
        <v>80</v>
      </c>
      <c r="U2705" s="122">
        <v>266</v>
      </c>
      <c r="V2705" s="122">
        <v>0</v>
      </c>
      <c r="W2705" s="122">
        <v>0</v>
      </c>
      <c r="X2705" s="119">
        <f t="shared" si="315"/>
        <v>-186</v>
      </c>
      <c r="Y2705" s="48" t="s">
        <v>12848</v>
      </c>
      <c r="Z2705" s="93">
        <v>23.24</v>
      </c>
      <c r="AA2705" s="144">
        <v>23.24</v>
      </c>
      <c r="AB2705" s="93">
        <f t="shared" si="313"/>
        <v>0</v>
      </c>
      <c r="AE2705" s="48" t="s">
        <v>12845</v>
      </c>
      <c r="AF2705" s="93">
        <v>23.24</v>
      </c>
      <c r="AG2705" s="48" t="s">
        <v>16088</v>
      </c>
      <c r="AH2705" s="122">
        <v>80</v>
      </c>
      <c r="AI2705" s="48">
        <v>7</v>
      </c>
      <c r="AM2705" s="48" t="s">
        <v>85</v>
      </c>
      <c r="AN2705" s="48" t="s">
        <v>10049</v>
      </c>
      <c r="AQ2705" s="123" t="s">
        <v>12955</v>
      </c>
      <c r="AR2705" s="188"/>
      <c r="AS2705" s="123"/>
      <c r="AT2705" s="123"/>
      <c r="AU2705" s="123"/>
      <c r="AV2705" s="123"/>
      <c r="AW2705" s="123"/>
    </row>
    <row r="2706" spans="1:49" ht="30" x14ac:dyDescent="0.2">
      <c r="A2706" s="92" t="s">
        <v>10065</v>
      </c>
      <c r="B2706" s="92" t="s">
        <v>10066</v>
      </c>
      <c r="C2706" s="117" t="s">
        <v>166</v>
      </c>
      <c r="D2706" s="92" t="s">
        <v>167</v>
      </c>
      <c r="E2706" s="92" t="s">
        <v>10067</v>
      </c>
      <c r="F2706" s="92" t="s">
        <v>169</v>
      </c>
      <c r="G2706" s="92" t="s">
        <v>10048</v>
      </c>
      <c r="H2706" s="92" t="s">
        <v>2855</v>
      </c>
      <c r="I2706" s="118" t="s">
        <v>10066</v>
      </c>
      <c r="J2706" s="119">
        <v>8</v>
      </c>
      <c r="K2706" s="119">
        <v>200</v>
      </c>
      <c r="L2706" s="122">
        <f t="shared" si="316"/>
        <v>-591</v>
      </c>
      <c r="M2706" s="48"/>
      <c r="N2706" s="48" t="s">
        <v>173</v>
      </c>
      <c r="P2706" s="122">
        <v>200</v>
      </c>
      <c r="Q2706" s="122">
        <v>200</v>
      </c>
      <c r="R2706" s="122">
        <v>0</v>
      </c>
      <c r="S2706" s="119">
        <f t="shared" si="311"/>
        <v>400</v>
      </c>
      <c r="T2706" s="119">
        <f t="shared" si="312"/>
        <v>400</v>
      </c>
      <c r="U2706" s="122">
        <v>791</v>
      </c>
      <c r="V2706" s="122">
        <v>0</v>
      </c>
      <c r="W2706" s="122">
        <v>0</v>
      </c>
      <c r="X2706" s="119">
        <f t="shared" si="315"/>
        <v>-391</v>
      </c>
      <c r="Y2706" s="48" t="s">
        <v>12848</v>
      </c>
      <c r="Z2706" s="93">
        <v>5.07</v>
      </c>
      <c r="AA2706" s="144">
        <v>5.07</v>
      </c>
      <c r="AB2706" s="93">
        <f t="shared" si="313"/>
        <v>0</v>
      </c>
      <c r="AE2706" s="48" t="s">
        <v>12845</v>
      </c>
      <c r="AF2706" s="93">
        <v>5.07</v>
      </c>
      <c r="AG2706" s="48" t="s">
        <v>16089</v>
      </c>
      <c r="AH2706" s="122">
        <v>200</v>
      </c>
      <c r="AI2706" s="48">
        <v>7</v>
      </c>
      <c r="AM2706" s="48" t="s">
        <v>85</v>
      </c>
      <c r="AN2706" s="48" t="s">
        <v>10049</v>
      </c>
      <c r="AQ2706" s="123" t="s">
        <v>12955</v>
      </c>
      <c r="AR2706" s="188"/>
      <c r="AS2706" s="123"/>
      <c r="AT2706" s="123"/>
      <c r="AU2706" s="123"/>
      <c r="AV2706" s="123"/>
      <c r="AW2706" s="123"/>
    </row>
    <row r="2707" spans="1:49" ht="30" x14ac:dyDescent="0.2">
      <c r="A2707" s="92" t="s">
        <v>10068</v>
      </c>
      <c r="B2707" s="92" t="s">
        <v>10069</v>
      </c>
      <c r="C2707" s="117" t="s">
        <v>166</v>
      </c>
      <c r="D2707" s="92" t="s">
        <v>167</v>
      </c>
      <c r="E2707" s="92" t="s">
        <v>10070</v>
      </c>
      <c r="F2707" s="92" t="s">
        <v>169</v>
      </c>
      <c r="G2707" s="92" t="s">
        <v>10048</v>
      </c>
      <c r="H2707" s="92" t="s">
        <v>2855</v>
      </c>
      <c r="I2707" s="118" t="s">
        <v>10069</v>
      </c>
      <c r="J2707" s="119">
        <v>11</v>
      </c>
      <c r="K2707" s="119">
        <v>80</v>
      </c>
      <c r="L2707" s="122">
        <f t="shared" si="316"/>
        <v>-309</v>
      </c>
      <c r="M2707" s="48"/>
      <c r="N2707" s="48" t="s">
        <v>173</v>
      </c>
      <c r="P2707" s="122">
        <v>80</v>
      </c>
      <c r="Q2707" s="122">
        <v>80</v>
      </c>
      <c r="R2707" s="122">
        <v>0</v>
      </c>
      <c r="S2707" s="119">
        <f t="shared" si="311"/>
        <v>160</v>
      </c>
      <c r="T2707" s="119">
        <f t="shared" si="312"/>
        <v>160</v>
      </c>
      <c r="U2707" s="122">
        <v>389</v>
      </c>
      <c r="V2707" s="122">
        <v>0</v>
      </c>
      <c r="W2707" s="122">
        <v>0</v>
      </c>
      <c r="X2707" s="119">
        <f t="shared" si="315"/>
        <v>-229</v>
      </c>
      <c r="Y2707" s="48" t="s">
        <v>12848</v>
      </c>
      <c r="Z2707" s="93">
        <v>34.08</v>
      </c>
      <c r="AA2707" s="144">
        <v>34.08</v>
      </c>
      <c r="AB2707" s="93">
        <f t="shared" si="313"/>
        <v>0</v>
      </c>
      <c r="AE2707" s="48" t="s">
        <v>12845</v>
      </c>
      <c r="AF2707" s="93">
        <v>34.08</v>
      </c>
      <c r="AG2707" s="48" t="s">
        <v>16090</v>
      </c>
      <c r="AH2707" s="122">
        <v>80</v>
      </c>
      <c r="AI2707" s="48">
        <v>7</v>
      </c>
      <c r="AM2707" s="48" t="s">
        <v>85</v>
      </c>
      <c r="AN2707" s="48" t="s">
        <v>10049</v>
      </c>
      <c r="AQ2707" s="123" t="s">
        <v>12955</v>
      </c>
      <c r="AR2707" s="188"/>
      <c r="AS2707" s="123"/>
      <c r="AT2707" s="123"/>
      <c r="AU2707" s="123"/>
      <c r="AV2707" s="123"/>
      <c r="AW2707" s="123"/>
    </row>
    <row r="2708" spans="1:49" ht="30" x14ac:dyDescent="0.2">
      <c r="A2708" s="92" t="s">
        <v>10071</v>
      </c>
      <c r="B2708" s="92" t="s">
        <v>10072</v>
      </c>
      <c r="C2708" s="117" t="s">
        <v>166</v>
      </c>
      <c r="D2708" s="92" t="s">
        <v>167</v>
      </c>
      <c r="E2708" s="92" t="s">
        <v>10073</v>
      </c>
      <c r="F2708" s="92" t="s">
        <v>169</v>
      </c>
      <c r="G2708" s="92" t="s">
        <v>10048</v>
      </c>
      <c r="H2708" s="92" t="s">
        <v>2855</v>
      </c>
      <c r="I2708" s="118" t="s">
        <v>10072</v>
      </c>
      <c r="J2708" s="119">
        <v>11</v>
      </c>
      <c r="K2708" s="119">
        <v>80</v>
      </c>
      <c r="L2708" s="122">
        <f t="shared" si="316"/>
        <v>-309</v>
      </c>
      <c r="M2708" s="48"/>
      <c r="N2708" s="48" t="s">
        <v>173</v>
      </c>
      <c r="P2708" s="122">
        <v>80</v>
      </c>
      <c r="Q2708" s="122">
        <v>80</v>
      </c>
      <c r="R2708" s="122">
        <v>0</v>
      </c>
      <c r="S2708" s="119">
        <f t="shared" si="311"/>
        <v>160</v>
      </c>
      <c r="T2708" s="119">
        <f t="shared" si="312"/>
        <v>160</v>
      </c>
      <c r="U2708" s="122">
        <v>389</v>
      </c>
      <c r="V2708" s="122">
        <v>0</v>
      </c>
      <c r="W2708" s="122">
        <v>0</v>
      </c>
      <c r="X2708" s="119">
        <f t="shared" si="315"/>
        <v>-229</v>
      </c>
      <c r="Y2708" s="48" t="s">
        <v>12848</v>
      </c>
      <c r="Z2708" s="93">
        <v>23.4</v>
      </c>
      <c r="AA2708" s="144">
        <v>23.4</v>
      </c>
      <c r="AB2708" s="93">
        <f t="shared" si="313"/>
        <v>0</v>
      </c>
      <c r="AE2708" s="48" t="s">
        <v>12845</v>
      </c>
      <c r="AF2708" s="93">
        <v>23.4</v>
      </c>
      <c r="AG2708" s="48" t="s">
        <v>16091</v>
      </c>
      <c r="AH2708" s="122">
        <v>80</v>
      </c>
      <c r="AI2708" s="48">
        <v>7</v>
      </c>
      <c r="AM2708" s="48" t="s">
        <v>85</v>
      </c>
      <c r="AN2708" s="48" t="s">
        <v>10049</v>
      </c>
      <c r="AQ2708" s="123" t="s">
        <v>12955</v>
      </c>
      <c r="AR2708" s="188"/>
      <c r="AS2708" s="123"/>
      <c r="AT2708" s="123"/>
      <c r="AU2708" s="123"/>
      <c r="AV2708" s="123"/>
      <c r="AW2708" s="123"/>
    </row>
    <row r="2709" spans="1:49" ht="30" x14ac:dyDescent="0.2">
      <c r="A2709" s="92" t="s">
        <v>10074</v>
      </c>
      <c r="B2709" s="92" t="s">
        <v>10075</v>
      </c>
      <c r="C2709" s="117" t="s">
        <v>166</v>
      </c>
      <c r="D2709" s="92" t="s">
        <v>167</v>
      </c>
      <c r="E2709" s="92" t="s">
        <v>10076</v>
      </c>
      <c r="F2709" s="92" t="s">
        <v>169</v>
      </c>
      <c r="G2709" s="92" t="s">
        <v>10048</v>
      </c>
      <c r="H2709" s="92" t="s">
        <v>2855</v>
      </c>
      <c r="I2709" s="118" t="s">
        <v>10075</v>
      </c>
      <c r="J2709" s="119">
        <v>11</v>
      </c>
      <c r="K2709" s="119">
        <v>40</v>
      </c>
      <c r="L2709" s="122">
        <f t="shared" si="316"/>
        <v>-119</v>
      </c>
      <c r="M2709" s="48"/>
      <c r="N2709" s="48" t="s">
        <v>173</v>
      </c>
      <c r="P2709" s="122">
        <v>80</v>
      </c>
      <c r="Q2709" s="122">
        <v>80</v>
      </c>
      <c r="R2709" s="122">
        <v>0</v>
      </c>
      <c r="S2709" s="119">
        <f t="shared" si="311"/>
        <v>160</v>
      </c>
      <c r="T2709" s="119">
        <f t="shared" si="312"/>
        <v>160</v>
      </c>
      <c r="U2709" s="122">
        <v>159</v>
      </c>
      <c r="V2709" s="122">
        <v>92</v>
      </c>
      <c r="W2709" s="122">
        <v>79</v>
      </c>
      <c r="X2709" s="119">
        <f t="shared" si="315"/>
        <v>-91</v>
      </c>
      <c r="Y2709" s="48" t="s">
        <v>12848</v>
      </c>
      <c r="Z2709" s="93">
        <v>59.54</v>
      </c>
      <c r="AA2709" s="144">
        <v>59.54</v>
      </c>
      <c r="AB2709" s="93">
        <f t="shared" si="313"/>
        <v>0</v>
      </c>
      <c r="AE2709" s="48" t="s">
        <v>12845</v>
      </c>
      <c r="AF2709" s="93">
        <v>59.54</v>
      </c>
      <c r="AG2709" s="48" t="s">
        <v>16092</v>
      </c>
      <c r="AH2709" s="122">
        <v>40</v>
      </c>
      <c r="AI2709" s="48">
        <v>7</v>
      </c>
      <c r="AM2709" s="48" t="s">
        <v>85</v>
      </c>
      <c r="AN2709" s="48" t="s">
        <v>10049</v>
      </c>
      <c r="AQ2709" s="123" t="s">
        <v>12955</v>
      </c>
      <c r="AR2709" s="188"/>
      <c r="AS2709" s="123"/>
      <c r="AT2709" s="123"/>
      <c r="AU2709" s="123"/>
      <c r="AV2709" s="123"/>
      <c r="AW2709" s="123"/>
    </row>
    <row r="2710" spans="1:49" ht="30" x14ac:dyDescent="0.2">
      <c r="A2710" s="92" t="s">
        <v>10077</v>
      </c>
      <c r="B2710" s="92" t="s">
        <v>10078</v>
      </c>
      <c r="C2710" s="117" t="s">
        <v>166</v>
      </c>
      <c r="D2710" s="92" t="s">
        <v>167</v>
      </c>
      <c r="E2710" s="92" t="s">
        <v>10079</v>
      </c>
      <c r="F2710" s="92" t="s">
        <v>169</v>
      </c>
      <c r="G2710" s="92" t="s">
        <v>10048</v>
      </c>
      <c r="H2710" s="92" t="s">
        <v>2855</v>
      </c>
      <c r="I2710" s="118" t="s">
        <v>10078</v>
      </c>
      <c r="J2710" s="119">
        <v>11</v>
      </c>
      <c r="K2710" s="119">
        <v>40</v>
      </c>
      <c r="L2710" s="122">
        <f t="shared" si="316"/>
        <v>-118</v>
      </c>
      <c r="M2710" s="48"/>
      <c r="N2710" s="48" t="s">
        <v>173</v>
      </c>
      <c r="P2710" s="122">
        <v>0</v>
      </c>
      <c r="Q2710" s="122">
        <v>0</v>
      </c>
      <c r="R2710" s="122">
        <v>0</v>
      </c>
      <c r="S2710" s="119">
        <f t="shared" si="311"/>
        <v>0</v>
      </c>
      <c r="T2710" s="119">
        <f t="shared" si="312"/>
        <v>0</v>
      </c>
      <c r="U2710" s="122">
        <v>158</v>
      </c>
      <c r="V2710" s="122">
        <v>92</v>
      </c>
      <c r="W2710" s="122">
        <v>79</v>
      </c>
      <c r="X2710" s="119">
        <f t="shared" si="315"/>
        <v>-250</v>
      </c>
      <c r="Y2710" s="48" t="s">
        <v>12848</v>
      </c>
      <c r="Z2710" s="93">
        <v>40.090000000000003</v>
      </c>
      <c r="AA2710" s="144">
        <v>40.090000000000003</v>
      </c>
      <c r="AB2710" s="93">
        <f t="shared" si="313"/>
        <v>0</v>
      </c>
      <c r="AE2710" s="48" t="s">
        <v>12845</v>
      </c>
      <c r="AF2710" s="93">
        <v>40.090000000000003</v>
      </c>
      <c r="AG2710" s="48" t="s">
        <v>16093</v>
      </c>
      <c r="AH2710" s="122">
        <v>40</v>
      </c>
      <c r="AI2710" s="48">
        <v>7</v>
      </c>
      <c r="AM2710" s="48" t="s">
        <v>85</v>
      </c>
      <c r="AN2710" s="48" t="s">
        <v>10049</v>
      </c>
      <c r="AQ2710" s="123" t="s">
        <v>12955</v>
      </c>
      <c r="AR2710" s="188"/>
      <c r="AS2710" s="123"/>
      <c r="AT2710" s="123"/>
      <c r="AU2710" s="123"/>
      <c r="AV2710" s="123"/>
      <c r="AW2710" s="123"/>
    </row>
    <row r="2711" spans="1:49" ht="30" x14ac:dyDescent="0.2">
      <c r="A2711" s="92" t="s">
        <v>10080</v>
      </c>
      <c r="B2711" s="92" t="s">
        <v>10081</v>
      </c>
      <c r="C2711" s="117" t="s">
        <v>166</v>
      </c>
      <c r="D2711" s="92" t="s">
        <v>228</v>
      </c>
      <c r="E2711" s="92" t="s">
        <v>10082</v>
      </c>
      <c r="F2711" s="92" t="s">
        <v>169</v>
      </c>
      <c r="G2711" s="92" t="s">
        <v>1545</v>
      </c>
      <c r="H2711" s="92" t="s">
        <v>552</v>
      </c>
      <c r="I2711" s="118" t="s">
        <v>10081</v>
      </c>
      <c r="J2711" s="119">
        <v>15</v>
      </c>
      <c r="K2711" s="119">
        <v>1000</v>
      </c>
      <c r="L2711" s="122">
        <f t="shared" si="316"/>
        <v>-658</v>
      </c>
      <c r="M2711" s="48"/>
      <c r="N2711" s="48" t="s">
        <v>173</v>
      </c>
      <c r="P2711" s="122">
        <v>0</v>
      </c>
      <c r="Q2711" s="122">
        <v>0</v>
      </c>
      <c r="R2711" s="122">
        <v>0</v>
      </c>
      <c r="S2711" s="119">
        <f t="shared" si="311"/>
        <v>0</v>
      </c>
      <c r="T2711" s="119">
        <f t="shared" si="312"/>
        <v>0</v>
      </c>
      <c r="U2711" s="122">
        <v>1658</v>
      </c>
      <c r="V2711" s="122">
        <v>1006</v>
      </c>
      <c r="W2711" s="122">
        <v>1128</v>
      </c>
      <c r="X2711" s="119">
        <f t="shared" si="315"/>
        <v>-2664</v>
      </c>
      <c r="Y2711" s="48" t="s">
        <v>12848</v>
      </c>
      <c r="Z2711" s="93">
        <v>11.765700000000001</v>
      </c>
      <c r="AA2711" s="144">
        <v>11.765700000000001</v>
      </c>
      <c r="AB2711" s="93">
        <f t="shared" si="313"/>
        <v>0</v>
      </c>
      <c r="AE2711" s="48" t="s">
        <v>12845</v>
      </c>
      <c r="AF2711" s="93">
        <v>11.765700000000001</v>
      </c>
      <c r="AG2711" s="48" t="s">
        <v>16094</v>
      </c>
      <c r="AH2711" s="122">
        <v>1000</v>
      </c>
      <c r="AI2711" s="48">
        <v>8</v>
      </c>
      <c r="AM2711" s="48" t="s">
        <v>85</v>
      </c>
      <c r="AN2711" s="48" t="s">
        <v>10049</v>
      </c>
      <c r="AQ2711" s="123" t="s">
        <v>12955</v>
      </c>
      <c r="AR2711" s="188"/>
      <c r="AS2711" s="123"/>
      <c r="AT2711" s="123"/>
      <c r="AU2711" s="123"/>
      <c r="AV2711" s="123"/>
      <c r="AW2711" s="123"/>
    </row>
    <row r="2712" spans="1:49" ht="30" x14ac:dyDescent="0.2">
      <c r="A2712" s="92" t="s">
        <v>10083</v>
      </c>
      <c r="B2712" s="92" t="s">
        <v>10084</v>
      </c>
      <c r="C2712" s="117" t="s">
        <v>166</v>
      </c>
      <c r="D2712" s="92" t="s">
        <v>228</v>
      </c>
      <c r="E2712" s="92" t="s">
        <v>10085</v>
      </c>
      <c r="F2712" s="92" t="s">
        <v>169</v>
      </c>
      <c r="G2712" s="92" t="s">
        <v>1545</v>
      </c>
      <c r="H2712" s="92" t="s">
        <v>552</v>
      </c>
      <c r="I2712" s="118" t="s">
        <v>10084</v>
      </c>
      <c r="J2712" s="119">
        <v>12</v>
      </c>
      <c r="K2712" s="119">
        <v>5000</v>
      </c>
      <c r="L2712" s="122">
        <f t="shared" si="316"/>
        <v>-65400</v>
      </c>
      <c r="M2712" s="48"/>
      <c r="N2712" s="48" t="s">
        <v>173</v>
      </c>
      <c r="P2712" s="122">
        <v>45000</v>
      </c>
      <c r="Q2712" s="122">
        <v>30000</v>
      </c>
      <c r="R2712" s="122">
        <v>5000</v>
      </c>
      <c r="S2712" s="119">
        <f t="shared" si="311"/>
        <v>75000</v>
      </c>
      <c r="T2712" s="119">
        <f t="shared" si="312"/>
        <v>80000</v>
      </c>
      <c r="U2712" s="122">
        <v>70400</v>
      </c>
      <c r="V2712" s="122">
        <v>36000</v>
      </c>
      <c r="W2712" s="122">
        <v>32800</v>
      </c>
      <c r="X2712" s="119">
        <f t="shared" si="315"/>
        <v>-26400</v>
      </c>
      <c r="Y2712" s="48" t="s">
        <v>12848</v>
      </c>
      <c r="Z2712" s="93">
        <v>2.1545999999999998</v>
      </c>
      <c r="AA2712" s="144">
        <v>2.1545999999999998</v>
      </c>
      <c r="AB2712" s="93">
        <f t="shared" si="313"/>
        <v>0</v>
      </c>
      <c r="AE2712" s="48" t="s">
        <v>12845</v>
      </c>
      <c r="AF2712" s="93">
        <v>2.1545999999999998</v>
      </c>
      <c r="AG2712" s="48" t="s">
        <v>16095</v>
      </c>
      <c r="AH2712" s="122">
        <v>5000</v>
      </c>
      <c r="AI2712" s="48">
        <v>8</v>
      </c>
      <c r="AM2712" s="48" t="s">
        <v>85</v>
      </c>
      <c r="AN2712" s="48" t="s">
        <v>10049</v>
      </c>
      <c r="AQ2712" s="123" t="s">
        <v>12955</v>
      </c>
      <c r="AR2712" s="188"/>
      <c r="AS2712" s="123"/>
      <c r="AT2712" s="123"/>
      <c r="AU2712" s="123"/>
      <c r="AV2712" s="123"/>
      <c r="AW2712" s="123"/>
    </row>
    <row r="2713" spans="1:49" ht="45" x14ac:dyDescent="0.2">
      <c r="A2713" s="92" t="s">
        <v>10086</v>
      </c>
      <c r="B2713" s="92" t="s">
        <v>10087</v>
      </c>
      <c r="C2713" s="117" t="s">
        <v>166</v>
      </c>
      <c r="D2713" s="92" t="s">
        <v>167</v>
      </c>
      <c r="E2713" s="92" t="s">
        <v>10088</v>
      </c>
      <c r="F2713" s="92" t="s">
        <v>169</v>
      </c>
      <c r="G2713" s="92" t="s">
        <v>10089</v>
      </c>
      <c r="H2713" s="92" t="s">
        <v>10090</v>
      </c>
      <c r="I2713" s="118" t="s">
        <v>10087</v>
      </c>
      <c r="J2713" s="119">
        <v>9</v>
      </c>
      <c r="K2713" s="119">
        <v>1000</v>
      </c>
      <c r="L2713" s="122">
        <f t="shared" si="316"/>
        <v>-3796</v>
      </c>
      <c r="M2713" s="48"/>
      <c r="N2713" s="48" t="s">
        <v>173</v>
      </c>
      <c r="P2713" s="122">
        <v>2000</v>
      </c>
      <c r="Q2713" s="122">
        <v>1000</v>
      </c>
      <c r="R2713" s="122">
        <v>1000</v>
      </c>
      <c r="S2713" s="119">
        <f t="shared" si="311"/>
        <v>3000</v>
      </c>
      <c r="T2713" s="119">
        <f t="shared" si="312"/>
        <v>4000</v>
      </c>
      <c r="U2713" s="122">
        <v>4796</v>
      </c>
      <c r="V2713" s="122">
        <v>997</v>
      </c>
      <c r="W2713" s="122">
        <v>66</v>
      </c>
      <c r="X2713" s="119">
        <f t="shared" si="315"/>
        <v>-1793</v>
      </c>
      <c r="Y2713" s="48" t="s">
        <v>12848</v>
      </c>
      <c r="Z2713" s="93">
        <v>21.28</v>
      </c>
      <c r="AA2713" s="144">
        <v>25.797999999999998</v>
      </c>
      <c r="AB2713" s="93">
        <f t="shared" si="313"/>
        <v>4.5179999999999971</v>
      </c>
      <c r="AC2713" s="48" t="s">
        <v>16096</v>
      </c>
      <c r="AE2713" s="48" t="s">
        <v>12845</v>
      </c>
      <c r="AF2713" s="125">
        <f>36.34*0.3+21.28*0.7</f>
        <v>25.798000000000002</v>
      </c>
      <c r="AG2713" s="48" t="s">
        <v>16097</v>
      </c>
      <c r="AH2713" s="48" t="s">
        <v>16098</v>
      </c>
      <c r="AI2713" s="48" t="s">
        <v>14890</v>
      </c>
      <c r="AK2713" s="126" t="s">
        <v>16099</v>
      </c>
      <c r="AL2713" s="48" t="s">
        <v>16100</v>
      </c>
      <c r="AM2713" s="48" t="s">
        <v>85</v>
      </c>
      <c r="AN2713" s="48" t="s">
        <v>10049</v>
      </c>
      <c r="AQ2713" s="123" t="s">
        <v>12955</v>
      </c>
      <c r="AR2713" s="188"/>
      <c r="AS2713" s="123"/>
      <c r="AT2713" s="123"/>
      <c r="AU2713" s="123"/>
      <c r="AV2713" s="123"/>
      <c r="AW2713" s="123"/>
    </row>
    <row r="2714" spans="1:49" ht="45" x14ac:dyDescent="0.2">
      <c r="A2714" s="92" t="s">
        <v>10091</v>
      </c>
      <c r="B2714" s="92" t="s">
        <v>10092</v>
      </c>
      <c r="C2714" s="117" t="s">
        <v>166</v>
      </c>
      <c r="D2714" s="92" t="s">
        <v>167</v>
      </c>
      <c r="E2714" s="92" t="s">
        <v>10093</v>
      </c>
      <c r="F2714" s="92" t="s">
        <v>169</v>
      </c>
      <c r="G2714" s="92" t="s">
        <v>10089</v>
      </c>
      <c r="H2714" s="92" t="s">
        <v>10090</v>
      </c>
      <c r="I2714" s="118" t="s">
        <v>10092</v>
      </c>
      <c r="J2714" s="119">
        <v>9</v>
      </c>
      <c r="K2714" s="119">
        <v>1000</v>
      </c>
      <c r="L2714" s="122">
        <f t="shared" si="316"/>
        <v>-3697</v>
      </c>
      <c r="M2714" s="48"/>
      <c r="N2714" s="48" t="s">
        <v>173</v>
      </c>
      <c r="P2714" s="122">
        <v>3164</v>
      </c>
      <c r="Q2714" s="122">
        <v>2164</v>
      </c>
      <c r="R2714" s="122">
        <v>1000</v>
      </c>
      <c r="S2714" s="119">
        <f t="shared" si="311"/>
        <v>5328</v>
      </c>
      <c r="T2714" s="119">
        <f t="shared" si="312"/>
        <v>6328</v>
      </c>
      <c r="U2714" s="122">
        <v>4697</v>
      </c>
      <c r="V2714" s="122">
        <v>946</v>
      </c>
      <c r="W2714" s="122">
        <v>15</v>
      </c>
      <c r="X2714" s="119">
        <f t="shared" si="315"/>
        <v>685</v>
      </c>
      <c r="Y2714" s="48" t="s">
        <v>12863</v>
      </c>
      <c r="Z2714" s="93">
        <v>13.59</v>
      </c>
      <c r="AA2714" s="144">
        <v>16.829999999999998</v>
      </c>
      <c r="AB2714" s="93">
        <f t="shared" si="313"/>
        <v>3.2399999999999984</v>
      </c>
      <c r="AC2714" s="48" t="s">
        <v>16096</v>
      </c>
      <c r="AE2714" s="48" t="s">
        <v>12845</v>
      </c>
      <c r="AF2714" s="125">
        <f>24.39*0.3+13.59*0.7</f>
        <v>16.829999999999998</v>
      </c>
      <c r="AG2714" s="48" t="s">
        <v>16101</v>
      </c>
      <c r="AH2714" s="48" t="s">
        <v>16098</v>
      </c>
      <c r="AI2714" s="48" t="s">
        <v>14890</v>
      </c>
      <c r="AK2714" s="126" t="s">
        <v>16099</v>
      </c>
      <c r="AL2714" s="48" t="s">
        <v>16100</v>
      </c>
      <c r="AM2714" s="48" t="s">
        <v>85</v>
      </c>
      <c r="AN2714" s="48" t="s">
        <v>10049</v>
      </c>
      <c r="AQ2714" s="123" t="s">
        <v>12955</v>
      </c>
      <c r="AR2714" s="188"/>
      <c r="AS2714" s="123"/>
      <c r="AT2714" s="123"/>
      <c r="AU2714" s="123"/>
      <c r="AV2714" s="123"/>
      <c r="AW2714" s="123"/>
    </row>
    <row r="2715" spans="1:49" ht="30" x14ac:dyDescent="0.2">
      <c r="A2715" s="92" t="s">
        <v>10094</v>
      </c>
      <c r="B2715" s="92" t="s">
        <v>10095</v>
      </c>
      <c r="C2715" s="117" t="s">
        <v>166</v>
      </c>
      <c r="D2715" s="92" t="s">
        <v>167</v>
      </c>
      <c r="E2715" s="92" t="s">
        <v>10096</v>
      </c>
      <c r="F2715" s="92" t="s">
        <v>169</v>
      </c>
      <c r="G2715" s="92" t="s">
        <v>10089</v>
      </c>
      <c r="H2715" s="92" t="s">
        <v>10090</v>
      </c>
      <c r="I2715" s="118" t="s">
        <v>10095</v>
      </c>
      <c r="J2715" s="119">
        <v>9</v>
      </c>
      <c r="K2715" s="119">
        <v>1000</v>
      </c>
      <c r="L2715" s="122">
        <f t="shared" si="316"/>
        <v>368</v>
      </c>
      <c r="M2715" s="210">
        <v>21210</v>
      </c>
      <c r="N2715" s="48" t="s">
        <v>173</v>
      </c>
      <c r="P2715" s="122">
        <v>1000</v>
      </c>
      <c r="Q2715" s="122">
        <v>1000</v>
      </c>
      <c r="R2715" s="122">
        <v>0</v>
      </c>
      <c r="S2715" s="119">
        <f t="shared" si="311"/>
        <v>2000</v>
      </c>
      <c r="T2715" s="119">
        <f t="shared" si="312"/>
        <v>2000</v>
      </c>
      <c r="U2715" s="122">
        <v>632</v>
      </c>
      <c r="V2715" s="122">
        <v>433</v>
      </c>
      <c r="W2715" s="122">
        <v>363</v>
      </c>
      <c r="X2715" s="119">
        <f t="shared" si="315"/>
        <v>935</v>
      </c>
      <c r="Y2715" s="48" t="s">
        <v>12863</v>
      </c>
      <c r="Z2715" s="93">
        <v>21.21</v>
      </c>
      <c r="AA2715" s="144">
        <v>21.21</v>
      </c>
      <c r="AB2715" s="93">
        <f t="shared" si="313"/>
        <v>0</v>
      </c>
      <c r="AE2715" s="48" t="s">
        <v>12845</v>
      </c>
      <c r="AF2715" s="93">
        <v>21.21</v>
      </c>
      <c r="AG2715" s="48" t="s">
        <v>16102</v>
      </c>
      <c r="AH2715" s="48" t="s">
        <v>16098</v>
      </c>
      <c r="AI2715" s="48" t="s">
        <v>14890</v>
      </c>
      <c r="AL2715" s="48" t="s">
        <v>16100</v>
      </c>
      <c r="AM2715" s="48" t="s">
        <v>85</v>
      </c>
      <c r="AN2715" s="48" t="s">
        <v>10049</v>
      </c>
      <c r="AQ2715" s="123" t="s">
        <v>12955</v>
      </c>
      <c r="AR2715" s="188"/>
      <c r="AS2715" s="123"/>
      <c r="AT2715" s="123"/>
      <c r="AU2715" s="123"/>
      <c r="AV2715" s="123"/>
      <c r="AW2715" s="123"/>
    </row>
    <row r="2716" spans="1:49" ht="45" x14ac:dyDescent="0.2">
      <c r="A2716" s="92" t="s">
        <v>10097</v>
      </c>
      <c r="B2716" s="92" t="s">
        <v>10098</v>
      </c>
      <c r="C2716" s="117" t="s">
        <v>166</v>
      </c>
      <c r="D2716" s="92" t="s">
        <v>167</v>
      </c>
      <c r="E2716" s="92" t="s">
        <v>10099</v>
      </c>
      <c r="F2716" s="92" t="s">
        <v>169</v>
      </c>
      <c r="G2716" s="92" t="s">
        <v>10048</v>
      </c>
      <c r="H2716" s="92" t="s">
        <v>2855</v>
      </c>
      <c r="I2716" s="118" t="s">
        <v>10098</v>
      </c>
      <c r="J2716" s="119">
        <v>11</v>
      </c>
      <c r="K2716" s="119">
        <v>80</v>
      </c>
      <c r="L2716" s="122">
        <f t="shared" si="316"/>
        <v>80</v>
      </c>
      <c r="M2716" s="211">
        <v>2858.4</v>
      </c>
      <c r="N2716" s="48" t="s">
        <v>173</v>
      </c>
      <c r="P2716" s="122">
        <v>0</v>
      </c>
      <c r="Q2716" s="122">
        <v>0</v>
      </c>
      <c r="R2716" s="122">
        <v>0</v>
      </c>
      <c r="S2716" s="119">
        <f t="shared" si="311"/>
        <v>0</v>
      </c>
      <c r="T2716" s="119">
        <f t="shared" si="312"/>
        <v>0</v>
      </c>
      <c r="U2716" s="122">
        <v>0</v>
      </c>
      <c r="V2716" s="122">
        <v>0</v>
      </c>
      <c r="W2716" s="122">
        <v>0</v>
      </c>
      <c r="X2716" s="119">
        <f t="shared" si="315"/>
        <v>0</v>
      </c>
      <c r="Y2716" s="48" t="s">
        <v>12844</v>
      </c>
      <c r="Z2716" s="93">
        <v>35.729999999999997</v>
      </c>
      <c r="AA2716" s="144">
        <v>35.729999999999997</v>
      </c>
      <c r="AB2716" s="93">
        <f t="shared" si="313"/>
        <v>0</v>
      </c>
      <c r="AE2716" s="48" t="s">
        <v>12949</v>
      </c>
      <c r="AF2716" s="93">
        <v>35.729999999999997</v>
      </c>
      <c r="AG2716" s="158" t="s">
        <v>16103</v>
      </c>
      <c r="AH2716" s="48" t="s">
        <v>16104</v>
      </c>
      <c r="AI2716" s="48" t="s">
        <v>13104</v>
      </c>
      <c r="AM2716" s="48" t="s">
        <v>85</v>
      </c>
      <c r="AN2716" s="212" t="s">
        <v>10049</v>
      </c>
      <c r="AO2716" s="48" t="s">
        <v>16105</v>
      </c>
      <c r="AQ2716" s="123" t="s">
        <v>12955</v>
      </c>
      <c r="AR2716" s="188"/>
      <c r="AS2716" s="123"/>
      <c r="AT2716" s="123"/>
      <c r="AU2716" s="123"/>
      <c r="AV2716" s="123"/>
      <c r="AW2716" s="123"/>
    </row>
    <row r="2717" spans="1:49" ht="45" x14ac:dyDescent="0.2">
      <c r="A2717" s="92" t="s">
        <v>10100</v>
      </c>
      <c r="B2717" s="92" t="s">
        <v>10101</v>
      </c>
      <c r="C2717" s="117" t="s">
        <v>166</v>
      </c>
      <c r="D2717" s="92" t="s">
        <v>167</v>
      </c>
      <c r="E2717" s="92" t="s">
        <v>10102</v>
      </c>
      <c r="F2717" s="92" t="s">
        <v>169</v>
      </c>
      <c r="G2717" s="92" t="s">
        <v>10048</v>
      </c>
      <c r="H2717" s="92" t="s">
        <v>2855</v>
      </c>
      <c r="I2717" s="118" t="s">
        <v>10101</v>
      </c>
      <c r="J2717" s="119">
        <v>11</v>
      </c>
      <c r="K2717" s="119">
        <v>80</v>
      </c>
      <c r="L2717" s="122">
        <f t="shared" si="316"/>
        <v>80</v>
      </c>
      <c r="M2717" s="211">
        <v>1991.2</v>
      </c>
      <c r="N2717" s="48" t="s">
        <v>173</v>
      </c>
      <c r="P2717" s="122">
        <v>0</v>
      </c>
      <c r="Q2717" s="122">
        <v>0</v>
      </c>
      <c r="R2717" s="122">
        <v>0</v>
      </c>
      <c r="S2717" s="119">
        <f t="shared" si="311"/>
        <v>0</v>
      </c>
      <c r="T2717" s="119">
        <f t="shared" si="312"/>
        <v>0</v>
      </c>
      <c r="U2717" s="122">
        <v>0</v>
      </c>
      <c r="V2717" s="122">
        <v>0</v>
      </c>
      <c r="W2717" s="122">
        <v>0</v>
      </c>
      <c r="X2717" s="119">
        <f t="shared" si="315"/>
        <v>0</v>
      </c>
      <c r="Y2717" s="48" t="s">
        <v>12844</v>
      </c>
      <c r="Z2717" s="93">
        <v>24.89</v>
      </c>
      <c r="AA2717" s="144">
        <v>24.89</v>
      </c>
      <c r="AB2717" s="93">
        <f t="shared" si="313"/>
        <v>0</v>
      </c>
      <c r="AE2717" s="48" t="s">
        <v>12949</v>
      </c>
      <c r="AF2717" s="93">
        <v>24.89</v>
      </c>
      <c r="AG2717" s="158" t="s">
        <v>16106</v>
      </c>
      <c r="AH2717" s="48" t="s">
        <v>16104</v>
      </c>
      <c r="AI2717" s="48" t="s">
        <v>13104</v>
      </c>
      <c r="AM2717" s="48" t="s">
        <v>85</v>
      </c>
      <c r="AN2717" s="212" t="s">
        <v>10049</v>
      </c>
      <c r="AO2717" s="48" t="s">
        <v>16105</v>
      </c>
      <c r="AQ2717" s="123" t="s">
        <v>12955</v>
      </c>
      <c r="AR2717" s="188"/>
      <c r="AS2717" s="123"/>
      <c r="AT2717" s="123"/>
      <c r="AU2717" s="123"/>
      <c r="AV2717" s="123"/>
      <c r="AW2717" s="123"/>
    </row>
    <row r="2718" spans="1:49" ht="30" x14ac:dyDescent="0.2">
      <c r="A2718" s="92" t="s">
        <v>10103</v>
      </c>
      <c r="B2718" s="92" t="s">
        <v>10104</v>
      </c>
      <c r="C2718" s="117" t="s">
        <v>166</v>
      </c>
      <c r="D2718" s="92" t="s">
        <v>167</v>
      </c>
      <c r="E2718" s="92" t="s">
        <v>10105</v>
      </c>
      <c r="F2718" s="92" t="s">
        <v>169</v>
      </c>
      <c r="G2718" s="92" t="s">
        <v>10089</v>
      </c>
      <c r="H2718" s="92" t="s">
        <v>10090</v>
      </c>
      <c r="I2718" s="118" t="s">
        <v>10104</v>
      </c>
      <c r="J2718" s="119">
        <v>9</v>
      </c>
      <c r="K2718" s="119">
        <v>1000</v>
      </c>
      <c r="L2718" s="122">
        <f t="shared" si="316"/>
        <v>133</v>
      </c>
      <c r="M2718" s="210">
        <v>20890</v>
      </c>
      <c r="N2718" s="48" t="s">
        <v>173</v>
      </c>
      <c r="P2718" s="122">
        <v>1000</v>
      </c>
      <c r="Q2718" s="122">
        <v>0</v>
      </c>
      <c r="R2718" s="122">
        <v>0</v>
      </c>
      <c r="S2718" s="119">
        <f t="shared" si="311"/>
        <v>1000</v>
      </c>
      <c r="T2718" s="119">
        <f t="shared" si="312"/>
        <v>1000</v>
      </c>
      <c r="U2718" s="122">
        <v>867</v>
      </c>
      <c r="V2718" s="122">
        <v>447</v>
      </c>
      <c r="W2718" s="122">
        <v>447</v>
      </c>
      <c r="X2718" s="119">
        <f t="shared" si="315"/>
        <v>-314</v>
      </c>
      <c r="Y2718" s="48" t="s">
        <v>12848</v>
      </c>
      <c r="Z2718" s="93">
        <v>20.89</v>
      </c>
      <c r="AA2718" s="144">
        <v>20.89</v>
      </c>
      <c r="AB2718" s="93">
        <f t="shared" si="313"/>
        <v>0</v>
      </c>
      <c r="AE2718" s="48" t="s">
        <v>12845</v>
      </c>
      <c r="AF2718" s="93">
        <v>20.89</v>
      </c>
      <c r="AG2718" s="48" t="s">
        <v>16107</v>
      </c>
      <c r="AH2718" s="48" t="s">
        <v>16098</v>
      </c>
      <c r="AI2718" s="48" t="s">
        <v>14890</v>
      </c>
      <c r="AL2718" s="48" t="s">
        <v>16100</v>
      </c>
      <c r="AM2718" s="48" t="s">
        <v>85</v>
      </c>
      <c r="AN2718" s="48" t="s">
        <v>10049</v>
      </c>
      <c r="AQ2718" s="123" t="s">
        <v>12955</v>
      </c>
      <c r="AR2718" s="188"/>
      <c r="AS2718" s="123"/>
      <c r="AT2718" s="123"/>
      <c r="AU2718" s="123"/>
      <c r="AV2718" s="123"/>
      <c r="AW2718" s="123"/>
    </row>
    <row r="2719" spans="1:49" ht="30" x14ac:dyDescent="0.2">
      <c r="A2719" s="92" t="s">
        <v>10106</v>
      </c>
      <c r="B2719" s="92" t="s">
        <v>10107</v>
      </c>
      <c r="C2719" s="117" t="s">
        <v>166</v>
      </c>
      <c r="D2719" s="92" t="s">
        <v>167</v>
      </c>
      <c r="E2719" s="92" t="s">
        <v>10108</v>
      </c>
      <c r="F2719" s="92" t="s">
        <v>169</v>
      </c>
      <c r="G2719" s="92" t="s">
        <v>10089</v>
      </c>
      <c r="H2719" s="92" t="s">
        <v>10090</v>
      </c>
      <c r="I2719" s="118" t="s">
        <v>10107</v>
      </c>
      <c r="J2719" s="119">
        <v>9</v>
      </c>
      <c r="K2719" s="119">
        <v>1000</v>
      </c>
      <c r="L2719" s="122">
        <f t="shared" si="316"/>
        <v>133</v>
      </c>
      <c r="M2719" s="210">
        <v>13590</v>
      </c>
      <c r="N2719" s="48" t="s">
        <v>173</v>
      </c>
      <c r="P2719" s="122">
        <v>0</v>
      </c>
      <c r="Q2719" s="122">
        <v>0</v>
      </c>
      <c r="R2719" s="122">
        <v>0</v>
      </c>
      <c r="S2719" s="119">
        <f t="shared" si="311"/>
        <v>0</v>
      </c>
      <c r="T2719" s="119">
        <f t="shared" si="312"/>
        <v>0</v>
      </c>
      <c r="U2719" s="122">
        <v>867</v>
      </c>
      <c r="V2719" s="122">
        <v>447</v>
      </c>
      <c r="W2719" s="122">
        <v>447</v>
      </c>
      <c r="X2719" s="119">
        <f t="shared" si="315"/>
        <v>-1314</v>
      </c>
      <c r="Y2719" s="48" t="s">
        <v>12848</v>
      </c>
      <c r="Z2719" s="93">
        <v>13.59</v>
      </c>
      <c r="AA2719" s="144">
        <v>13.59</v>
      </c>
      <c r="AB2719" s="93">
        <f t="shared" si="313"/>
        <v>0</v>
      </c>
      <c r="AE2719" s="48" t="s">
        <v>12845</v>
      </c>
      <c r="AF2719" s="93">
        <v>13.59</v>
      </c>
      <c r="AG2719" s="48" t="s">
        <v>16108</v>
      </c>
      <c r="AH2719" s="48" t="s">
        <v>16098</v>
      </c>
      <c r="AI2719" s="48" t="s">
        <v>14890</v>
      </c>
      <c r="AL2719" s="48" t="s">
        <v>16100</v>
      </c>
      <c r="AM2719" s="48" t="s">
        <v>85</v>
      </c>
      <c r="AN2719" s="48" t="s">
        <v>10049</v>
      </c>
      <c r="AQ2719" s="123" t="s">
        <v>12955</v>
      </c>
      <c r="AR2719" s="188"/>
      <c r="AS2719" s="123"/>
      <c r="AT2719" s="123"/>
      <c r="AU2719" s="123"/>
      <c r="AV2719" s="123"/>
      <c r="AW2719" s="123"/>
    </row>
    <row r="2720" spans="1:49" ht="30" x14ac:dyDescent="0.2">
      <c r="A2720" s="92" t="s">
        <v>10109</v>
      </c>
      <c r="B2720" s="92" t="s">
        <v>10110</v>
      </c>
      <c r="C2720" s="117" t="s">
        <v>166</v>
      </c>
      <c r="D2720" s="92" t="s">
        <v>167</v>
      </c>
      <c r="E2720" s="92" t="s">
        <v>10111</v>
      </c>
      <c r="F2720" s="92" t="s">
        <v>169</v>
      </c>
      <c r="G2720" s="92" t="s">
        <v>10089</v>
      </c>
      <c r="H2720" s="92" t="s">
        <v>10090</v>
      </c>
      <c r="I2720" s="118" t="s">
        <v>10110</v>
      </c>
      <c r="J2720" s="119">
        <v>9</v>
      </c>
      <c r="K2720" s="119">
        <v>1000</v>
      </c>
      <c r="L2720" s="122">
        <f t="shared" si="316"/>
        <v>-25</v>
      </c>
      <c r="M2720" s="48"/>
      <c r="N2720" s="48" t="s">
        <v>173</v>
      </c>
      <c r="P2720" s="122">
        <v>1000</v>
      </c>
      <c r="Q2720" s="122">
        <v>0</v>
      </c>
      <c r="R2720" s="122">
        <v>0</v>
      </c>
      <c r="S2720" s="119">
        <f t="shared" si="311"/>
        <v>1000</v>
      </c>
      <c r="T2720" s="119">
        <f t="shared" si="312"/>
        <v>1000</v>
      </c>
      <c r="U2720" s="122">
        <v>1025</v>
      </c>
      <c r="V2720" s="122">
        <v>594</v>
      </c>
      <c r="W2720" s="122">
        <v>594</v>
      </c>
      <c r="X2720" s="119">
        <f t="shared" si="315"/>
        <v>-619</v>
      </c>
      <c r="Y2720" s="48" t="s">
        <v>12848</v>
      </c>
      <c r="Z2720" s="93">
        <v>1.43</v>
      </c>
      <c r="AA2720" s="144">
        <v>1.43</v>
      </c>
      <c r="AB2720" s="93">
        <f t="shared" si="313"/>
        <v>0</v>
      </c>
      <c r="AE2720" s="48" t="s">
        <v>12845</v>
      </c>
      <c r="AF2720" s="93">
        <v>1.43</v>
      </c>
      <c r="AG2720" s="48" t="s">
        <v>16109</v>
      </c>
      <c r="AH2720" s="48" t="s">
        <v>14690</v>
      </c>
      <c r="AI2720" s="48" t="s">
        <v>14890</v>
      </c>
      <c r="AL2720" s="48" t="s">
        <v>16100</v>
      </c>
      <c r="AM2720" s="48" t="s">
        <v>85</v>
      </c>
      <c r="AN2720" s="48" t="s">
        <v>10049</v>
      </c>
      <c r="AQ2720" s="123" t="s">
        <v>12955</v>
      </c>
      <c r="AR2720" s="188"/>
      <c r="AS2720" s="123"/>
      <c r="AT2720" s="123"/>
      <c r="AU2720" s="123"/>
      <c r="AV2720" s="123"/>
      <c r="AW2720" s="123"/>
    </row>
    <row r="2721" spans="1:49" ht="30" x14ac:dyDescent="0.2">
      <c r="A2721" s="92" t="s">
        <v>10112</v>
      </c>
      <c r="B2721" s="92" t="s">
        <v>10113</v>
      </c>
      <c r="C2721" s="117" t="s">
        <v>166</v>
      </c>
      <c r="D2721" s="92" t="s">
        <v>167</v>
      </c>
      <c r="E2721" s="92" t="s">
        <v>10114</v>
      </c>
      <c r="F2721" s="92" t="s">
        <v>169</v>
      </c>
      <c r="G2721" s="92" t="s">
        <v>10089</v>
      </c>
      <c r="H2721" s="92" t="s">
        <v>10090</v>
      </c>
      <c r="I2721" s="118" t="s">
        <v>10113</v>
      </c>
      <c r="J2721" s="119">
        <v>9</v>
      </c>
      <c r="K2721" s="119">
        <v>1000</v>
      </c>
      <c r="L2721" s="122">
        <f t="shared" si="316"/>
        <v>368</v>
      </c>
      <c r="M2721" s="210">
        <v>13590</v>
      </c>
      <c r="N2721" s="48" t="s">
        <v>173</v>
      </c>
      <c r="P2721" s="122">
        <v>504</v>
      </c>
      <c r="Q2721" s="122">
        <v>504</v>
      </c>
      <c r="R2721" s="122">
        <v>0</v>
      </c>
      <c r="S2721" s="119">
        <f t="shared" si="311"/>
        <v>1008</v>
      </c>
      <c r="T2721" s="119">
        <f t="shared" si="312"/>
        <v>1008</v>
      </c>
      <c r="U2721" s="122">
        <v>632</v>
      </c>
      <c r="V2721" s="122">
        <v>433</v>
      </c>
      <c r="W2721" s="122">
        <v>363</v>
      </c>
      <c r="X2721" s="119">
        <f t="shared" si="315"/>
        <v>-57</v>
      </c>
      <c r="Y2721" s="48" t="s">
        <v>12848</v>
      </c>
      <c r="Z2721" s="93">
        <v>13.59</v>
      </c>
      <c r="AA2721" s="144">
        <v>13.59</v>
      </c>
      <c r="AB2721" s="93">
        <f t="shared" si="313"/>
        <v>0</v>
      </c>
      <c r="AE2721" s="48" t="s">
        <v>12845</v>
      </c>
      <c r="AF2721" s="93">
        <v>13.59</v>
      </c>
      <c r="AG2721" s="48" t="s">
        <v>16110</v>
      </c>
      <c r="AH2721" s="48" t="s">
        <v>16098</v>
      </c>
      <c r="AI2721" s="48" t="s">
        <v>14890</v>
      </c>
      <c r="AL2721" s="48" t="s">
        <v>16100</v>
      </c>
      <c r="AM2721" s="48" t="s">
        <v>85</v>
      </c>
      <c r="AN2721" s="48" t="s">
        <v>10049</v>
      </c>
      <c r="AQ2721" s="123" t="s">
        <v>12955</v>
      </c>
      <c r="AR2721" s="188"/>
      <c r="AS2721" s="123"/>
      <c r="AT2721" s="123"/>
      <c r="AU2721" s="123"/>
      <c r="AV2721" s="123"/>
      <c r="AW2721" s="123"/>
    </row>
    <row r="2722" spans="1:49" ht="30" x14ac:dyDescent="0.2">
      <c r="A2722" s="92" t="s">
        <v>10115</v>
      </c>
      <c r="B2722" s="92" t="s">
        <v>10116</v>
      </c>
      <c r="C2722" s="117" t="s">
        <v>166</v>
      </c>
      <c r="D2722" s="92" t="s">
        <v>167</v>
      </c>
      <c r="E2722" s="92" t="s">
        <v>10117</v>
      </c>
      <c r="F2722" s="92" t="s">
        <v>169</v>
      </c>
      <c r="G2722" s="92" t="s">
        <v>10089</v>
      </c>
      <c r="H2722" s="92" t="s">
        <v>10090</v>
      </c>
      <c r="I2722" s="118" t="s">
        <v>10116</v>
      </c>
      <c r="J2722" s="119">
        <v>9</v>
      </c>
      <c r="K2722" s="119">
        <v>1000</v>
      </c>
      <c r="L2722" s="122">
        <f t="shared" si="316"/>
        <v>842</v>
      </c>
      <c r="M2722" s="210">
        <v>20890</v>
      </c>
      <c r="N2722" s="48" t="s">
        <v>173</v>
      </c>
      <c r="P2722" s="122">
        <v>500</v>
      </c>
      <c r="Q2722" s="122">
        <v>0</v>
      </c>
      <c r="R2722" s="122">
        <v>0</v>
      </c>
      <c r="S2722" s="119">
        <f t="shared" si="311"/>
        <v>500</v>
      </c>
      <c r="T2722" s="119">
        <f t="shared" si="312"/>
        <v>500</v>
      </c>
      <c r="U2722" s="122">
        <v>158</v>
      </c>
      <c r="V2722" s="122">
        <v>147</v>
      </c>
      <c r="W2722" s="122">
        <v>147</v>
      </c>
      <c r="X2722" s="119">
        <f t="shared" si="315"/>
        <v>195</v>
      </c>
      <c r="Y2722" s="48" t="s">
        <v>12863</v>
      </c>
      <c r="Z2722" s="93">
        <v>20.89</v>
      </c>
      <c r="AA2722" s="144">
        <v>20.89</v>
      </c>
      <c r="AB2722" s="93">
        <f t="shared" si="313"/>
        <v>0</v>
      </c>
      <c r="AE2722" s="48" t="s">
        <v>12845</v>
      </c>
      <c r="AF2722" s="93">
        <v>20.89</v>
      </c>
      <c r="AG2722" s="48" t="s">
        <v>16107</v>
      </c>
      <c r="AH2722" s="48" t="s">
        <v>16098</v>
      </c>
      <c r="AI2722" s="48" t="s">
        <v>14890</v>
      </c>
      <c r="AL2722" s="48" t="s">
        <v>16100</v>
      </c>
      <c r="AM2722" s="48" t="s">
        <v>85</v>
      </c>
      <c r="AN2722" s="48" t="s">
        <v>10049</v>
      </c>
      <c r="AQ2722" s="123" t="s">
        <v>12955</v>
      </c>
      <c r="AR2722" s="188"/>
      <c r="AS2722" s="123"/>
      <c r="AT2722" s="123"/>
      <c r="AU2722" s="123"/>
      <c r="AV2722" s="123"/>
      <c r="AW2722" s="123"/>
    </row>
    <row r="2723" spans="1:49" ht="30" x14ac:dyDescent="0.2">
      <c r="A2723" s="92" t="s">
        <v>10118</v>
      </c>
      <c r="B2723" s="92" t="s">
        <v>10119</v>
      </c>
      <c r="C2723" s="117" t="s">
        <v>166</v>
      </c>
      <c r="D2723" s="92" t="s">
        <v>167</v>
      </c>
      <c r="E2723" s="92" t="s">
        <v>10120</v>
      </c>
      <c r="F2723" s="92" t="s">
        <v>169</v>
      </c>
      <c r="G2723" s="92" t="s">
        <v>10089</v>
      </c>
      <c r="H2723" s="92" t="s">
        <v>10090</v>
      </c>
      <c r="I2723" s="118" t="s">
        <v>10119</v>
      </c>
      <c r="J2723" s="119">
        <v>9</v>
      </c>
      <c r="K2723" s="119">
        <v>1000</v>
      </c>
      <c r="L2723" s="122">
        <f t="shared" si="316"/>
        <v>842</v>
      </c>
      <c r="M2723" s="210">
        <v>13590</v>
      </c>
      <c r="N2723" s="48" t="s">
        <v>173</v>
      </c>
      <c r="P2723" s="122">
        <v>460</v>
      </c>
      <c r="Q2723" s="122">
        <v>460</v>
      </c>
      <c r="R2723" s="122">
        <v>0</v>
      </c>
      <c r="S2723" s="119">
        <f t="shared" si="311"/>
        <v>920</v>
      </c>
      <c r="T2723" s="119">
        <f t="shared" si="312"/>
        <v>920</v>
      </c>
      <c r="U2723" s="122">
        <v>158</v>
      </c>
      <c r="V2723" s="122">
        <v>147</v>
      </c>
      <c r="W2723" s="122">
        <v>147</v>
      </c>
      <c r="X2723" s="119">
        <f t="shared" si="315"/>
        <v>615</v>
      </c>
      <c r="Y2723" s="48" t="s">
        <v>12863</v>
      </c>
      <c r="Z2723" s="93">
        <v>13.59</v>
      </c>
      <c r="AA2723" s="144">
        <v>13.59</v>
      </c>
      <c r="AB2723" s="93">
        <f t="shared" si="313"/>
        <v>0</v>
      </c>
      <c r="AE2723" s="48" t="s">
        <v>12845</v>
      </c>
      <c r="AF2723" s="93">
        <v>13.59</v>
      </c>
      <c r="AG2723" s="48" t="s">
        <v>16111</v>
      </c>
      <c r="AH2723" s="48" t="s">
        <v>16098</v>
      </c>
      <c r="AI2723" s="48" t="s">
        <v>14890</v>
      </c>
      <c r="AL2723" s="48" t="s">
        <v>16100</v>
      </c>
      <c r="AM2723" s="48" t="s">
        <v>85</v>
      </c>
      <c r="AN2723" s="48" t="s">
        <v>10049</v>
      </c>
      <c r="AQ2723" s="123" t="s">
        <v>12955</v>
      </c>
      <c r="AR2723" s="188"/>
      <c r="AS2723" s="123"/>
      <c r="AT2723" s="123"/>
      <c r="AU2723" s="123"/>
      <c r="AV2723" s="123"/>
      <c r="AW2723" s="123"/>
    </row>
    <row r="2724" spans="1:49" ht="30" x14ac:dyDescent="0.2">
      <c r="A2724" s="92" t="s">
        <v>10121</v>
      </c>
      <c r="B2724" s="92" t="s">
        <v>10122</v>
      </c>
      <c r="C2724" s="117" t="s">
        <v>166</v>
      </c>
      <c r="D2724" s="92" t="s">
        <v>167</v>
      </c>
      <c r="E2724" s="92" t="s">
        <v>10123</v>
      </c>
      <c r="F2724" s="92" t="s">
        <v>169</v>
      </c>
      <c r="G2724" s="92" t="s">
        <v>10048</v>
      </c>
      <c r="H2724" s="92" t="s">
        <v>2855</v>
      </c>
      <c r="I2724" s="118" t="s">
        <v>10122</v>
      </c>
      <c r="J2724" s="119">
        <v>11</v>
      </c>
      <c r="K2724" s="119">
        <v>40</v>
      </c>
      <c r="L2724" s="122">
        <f t="shared" si="316"/>
        <v>-44</v>
      </c>
      <c r="M2724" s="48"/>
      <c r="N2724" s="48" t="s">
        <v>173</v>
      </c>
      <c r="P2724" s="122">
        <v>0</v>
      </c>
      <c r="Q2724" s="122">
        <v>0</v>
      </c>
      <c r="R2724" s="122">
        <v>0</v>
      </c>
      <c r="S2724" s="119">
        <f t="shared" si="311"/>
        <v>0</v>
      </c>
      <c r="T2724" s="119">
        <f t="shared" si="312"/>
        <v>0</v>
      </c>
      <c r="U2724" s="122">
        <v>84</v>
      </c>
      <c r="V2724" s="122">
        <v>75</v>
      </c>
      <c r="W2724" s="122">
        <v>65</v>
      </c>
      <c r="X2724" s="119">
        <f t="shared" si="315"/>
        <v>-159</v>
      </c>
      <c r="Y2724" s="48" t="s">
        <v>12848</v>
      </c>
      <c r="Z2724" s="93">
        <v>59.34</v>
      </c>
      <c r="AA2724" s="144">
        <v>59.34</v>
      </c>
      <c r="AB2724" s="93">
        <f t="shared" si="313"/>
        <v>0</v>
      </c>
      <c r="AE2724" s="48" t="s">
        <v>12845</v>
      </c>
      <c r="AF2724" s="93">
        <v>59.34</v>
      </c>
      <c r="AG2724" s="48" t="s">
        <v>16112</v>
      </c>
      <c r="AH2724" s="122">
        <v>40</v>
      </c>
      <c r="AI2724" s="48">
        <v>7</v>
      </c>
      <c r="AM2724" s="48" t="s">
        <v>85</v>
      </c>
      <c r="AN2724" s="48" t="s">
        <v>10049</v>
      </c>
      <c r="AQ2724" s="123" t="s">
        <v>12955</v>
      </c>
      <c r="AR2724" s="188"/>
      <c r="AS2724" s="123"/>
      <c r="AT2724" s="123"/>
      <c r="AU2724" s="123"/>
      <c r="AV2724" s="123"/>
      <c r="AW2724" s="123"/>
    </row>
    <row r="2725" spans="1:49" ht="30" x14ac:dyDescent="0.2">
      <c r="A2725" s="92" t="s">
        <v>10124</v>
      </c>
      <c r="B2725" s="92" t="s">
        <v>10125</v>
      </c>
      <c r="C2725" s="117" t="s">
        <v>166</v>
      </c>
      <c r="D2725" s="92" t="s">
        <v>167</v>
      </c>
      <c r="E2725" s="92" t="s">
        <v>10126</v>
      </c>
      <c r="F2725" s="92" t="s">
        <v>169</v>
      </c>
      <c r="G2725" s="92" t="s">
        <v>10048</v>
      </c>
      <c r="H2725" s="92" t="s">
        <v>2855</v>
      </c>
      <c r="I2725" s="118" t="s">
        <v>10125</v>
      </c>
      <c r="J2725" s="119">
        <v>11</v>
      </c>
      <c r="K2725" s="119">
        <v>40</v>
      </c>
      <c r="L2725" s="122">
        <f t="shared" si="316"/>
        <v>-43</v>
      </c>
      <c r="M2725" s="48"/>
      <c r="N2725" s="48" t="s">
        <v>173</v>
      </c>
      <c r="P2725" s="122">
        <v>0</v>
      </c>
      <c r="Q2725" s="122">
        <v>0</v>
      </c>
      <c r="R2725" s="122">
        <v>0</v>
      </c>
      <c r="S2725" s="119">
        <f t="shared" si="311"/>
        <v>0</v>
      </c>
      <c r="T2725" s="119">
        <f t="shared" si="312"/>
        <v>0</v>
      </c>
      <c r="U2725" s="122">
        <v>83</v>
      </c>
      <c r="V2725" s="122">
        <v>75</v>
      </c>
      <c r="W2725" s="122">
        <v>65</v>
      </c>
      <c r="X2725" s="119">
        <f t="shared" si="315"/>
        <v>-158</v>
      </c>
      <c r="Y2725" s="48" t="s">
        <v>12848</v>
      </c>
      <c r="Z2725" s="93">
        <v>40.229999999999997</v>
      </c>
      <c r="AA2725" s="144">
        <v>40.229999999999997</v>
      </c>
      <c r="AB2725" s="93">
        <f t="shared" si="313"/>
        <v>0</v>
      </c>
      <c r="AE2725" s="48" t="s">
        <v>12845</v>
      </c>
      <c r="AF2725" s="93">
        <v>40.229999999999997</v>
      </c>
      <c r="AG2725" s="48" t="s">
        <v>16113</v>
      </c>
      <c r="AH2725" s="122">
        <v>40</v>
      </c>
      <c r="AI2725" s="48">
        <v>7</v>
      </c>
      <c r="AM2725" s="48" t="s">
        <v>85</v>
      </c>
      <c r="AN2725" s="48" t="s">
        <v>10049</v>
      </c>
      <c r="AQ2725" s="123" t="s">
        <v>12955</v>
      </c>
      <c r="AR2725" s="188"/>
      <c r="AS2725" s="123"/>
      <c r="AT2725" s="123"/>
      <c r="AU2725" s="123"/>
      <c r="AV2725" s="123"/>
      <c r="AW2725" s="123"/>
    </row>
    <row r="2726" spans="1:49" ht="30" x14ac:dyDescent="0.2">
      <c r="A2726" s="92" t="s">
        <v>10127</v>
      </c>
      <c r="B2726" s="92" t="s">
        <v>10128</v>
      </c>
      <c r="C2726" s="117" t="s">
        <v>166</v>
      </c>
      <c r="D2726" s="92" t="s">
        <v>167</v>
      </c>
      <c r="E2726" s="92" t="s">
        <v>10129</v>
      </c>
      <c r="F2726" s="92" t="s">
        <v>169</v>
      </c>
      <c r="G2726" s="92" t="s">
        <v>10048</v>
      </c>
      <c r="H2726" s="92" t="s">
        <v>2855</v>
      </c>
      <c r="I2726" s="118" t="s">
        <v>10128</v>
      </c>
      <c r="J2726" s="119">
        <v>11</v>
      </c>
      <c r="K2726" s="119">
        <v>100</v>
      </c>
      <c r="L2726" s="122">
        <f t="shared" si="316"/>
        <v>-67</v>
      </c>
      <c r="M2726" s="48"/>
      <c r="N2726" s="48" t="s">
        <v>173</v>
      </c>
      <c r="P2726" s="122">
        <v>0</v>
      </c>
      <c r="Q2726" s="122">
        <v>0</v>
      </c>
      <c r="R2726" s="122">
        <v>0</v>
      </c>
      <c r="S2726" s="119">
        <f t="shared" si="311"/>
        <v>0</v>
      </c>
      <c r="T2726" s="119">
        <f t="shared" si="312"/>
        <v>0</v>
      </c>
      <c r="U2726" s="122">
        <v>167</v>
      </c>
      <c r="V2726" s="122">
        <v>150</v>
      </c>
      <c r="W2726" s="122">
        <v>130</v>
      </c>
      <c r="X2726" s="119">
        <f t="shared" si="315"/>
        <v>-317</v>
      </c>
      <c r="Y2726" s="48" t="s">
        <v>12848</v>
      </c>
      <c r="Z2726" s="93">
        <v>4.57</v>
      </c>
      <c r="AA2726" s="144">
        <v>4.57</v>
      </c>
      <c r="AB2726" s="93">
        <f t="shared" si="313"/>
        <v>0</v>
      </c>
      <c r="AE2726" s="48" t="s">
        <v>12845</v>
      </c>
      <c r="AF2726" s="93">
        <v>4.57</v>
      </c>
      <c r="AG2726" s="48" t="s">
        <v>16114</v>
      </c>
      <c r="AH2726" s="122">
        <v>100</v>
      </c>
      <c r="AI2726" s="48">
        <v>7</v>
      </c>
      <c r="AM2726" s="48" t="s">
        <v>85</v>
      </c>
      <c r="AN2726" s="48" t="s">
        <v>10049</v>
      </c>
      <c r="AQ2726" s="123" t="s">
        <v>12955</v>
      </c>
      <c r="AR2726" s="188"/>
      <c r="AS2726" s="123"/>
      <c r="AT2726" s="123"/>
      <c r="AU2726" s="123"/>
      <c r="AV2726" s="123"/>
      <c r="AW2726" s="123"/>
    </row>
    <row r="2727" spans="1:49" ht="30" x14ac:dyDescent="0.2">
      <c r="A2727" s="92" t="s">
        <v>10130</v>
      </c>
      <c r="B2727" s="92" t="s">
        <v>10131</v>
      </c>
      <c r="C2727" s="117" t="s">
        <v>166</v>
      </c>
      <c r="D2727" s="92" t="s">
        <v>228</v>
      </c>
      <c r="E2727" s="92" t="s">
        <v>10132</v>
      </c>
      <c r="F2727" s="92" t="s">
        <v>169</v>
      </c>
      <c r="G2727" s="92" t="s">
        <v>1545</v>
      </c>
      <c r="H2727" s="92" t="s">
        <v>552</v>
      </c>
      <c r="I2727" s="118" t="s">
        <v>10131</v>
      </c>
      <c r="J2727" s="119">
        <v>12</v>
      </c>
      <c r="K2727" s="119">
        <v>5000</v>
      </c>
      <c r="L2727" s="122">
        <f t="shared" si="316"/>
        <v>-67058</v>
      </c>
      <c r="M2727" s="48"/>
      <c r="N2727" s="48" t="s">
        <v>173</v>
      </c>
      <c r="P2727" s="122">
        <v>57375</v>
      </c>
      <c r="Q2727" s="122">
        <v>32375</v>
      </c>
      <c r="R2727" s="122">
        <v>25000</v>
      </c>
      <c r="S2727" s="119">
        <f t="shared" si="311"/>
        <v>89750</v>
      </c>
      <c r="T2727" s="119">
        <f t="shared" si="312"/>
        <v>114750</v>
      </c>
      <c r="U2727" s="122">
        <v>72058</v>
      </c>
      <c r="V2727" s="122">
        <v>37006</v>
      </c>
      <c r="W2727" s="122">
        <v>33928</v>
      </c>
      <c r="X2727" s="119">
        <f t="shared" si="315"/>
        <v>5686</v>
      </c>
      <c r="Y2727" s="48" t="s">
        <v>12863</v>
      </c>
      <c r="Z2727" s="93">
        <v>14.746700000000001</v>
      </c>
      <c r="AA2727" s="144">
        <v>14.746700000000001</v>
      </c>
      <c r="AB2727" s="93">
        <f t="shared" si="313"/>
        <v>0</v>
      </c>
      <c r="AE2727" s="48" t="s">
        <v>12845</v>
      </c>
      <c r="AF2727" s="135">
        <v>14.746700000000001</v>
      </c>
      <c r="AG2727" s="136" t="s">
        <v>16115</v>
      </c>
      <c r="AH2727" s="122">
        <v>5000</v>
      </c>
      <c r="AI2727" s="48">
        <v>8</v>
      </c>
      <c r="AM2727" s="48" t="s">
        <v>85</v>
      </c>
      <c r="AN2727" s="48" t="s">
        <v>10049</v>
      </c>
      <c r="AQ2727" s="123" t="s">
        <v>12955</v>
      </c>
      <c r="AR2727" s="188"/>
      <c r="AS2727" s="123"/>
      <c r="AT2727" s="123"/>
      <c r="AU2727" s="123"/>
      <c r="AV2727" s="123"/>
      <c r="AW2727" s="123"/>
    </row>
    <row r="2728" spans="1:49" ht="30" x14ac:dyDescent="0.2">
      <c r="A2728" s="92" t="s">
        <v>10133</v>
      </c>
      <c r="B2728" s="92" t="s">
        <v>10134</v>
      </c>
      <c r="C2728" s="117" t="s">
        <v>166</v>
      </c>
      <c r="D2728" s="92" t="s">
        <v>167</v>
      </c>
      <c r="E2728" s="92" t="s">
        <v>10135</v>
      </c>
      <c r="F2728" s="92" t="s">
        <v>169</v>
      </c>
      <c r="G2728" s="92" t="s">
        <v>10089</v>
      </c>
      <c r="H2728" s="92" t="s">
        <v>10090</v>
      </c>
      <c r="I2728" s="118" t="s">
        <v>10134</v>
      </c>
      <c r="J2728" s="119">
        <v>12</v>
      </c>
      <c r="K2728" s="119">
        <v>1000</v>
      </c>
      <c r="L2728" s="122">
        <f t="shared" si="316"/>
        <v>-9617</v>
      </c>
      <c r="M2728" s="48"/>
      <c r="N2728" s="48" t="s">
        <v>173</v>
      </c>
      <c r="P2728" s="122">
        <v>3564</v>
      </c>
      <c r="Q2728" s="122">
        <v>1564</v>
      </c>
      <c r="R2728" s="122">
        <v>0</v>
      </c>
      <c r="S2728" s="119">
        <f t="shared" si="311"/>
        <v>5128</v>
      </c>
      <c r="T2728" s="119">
        <f t="shared" si="312"/>
        <v>5128</v>
      </c>
      <c r="U2728" s="122">
        <v>10617</v>
      </c>
      <c r="V2728" s="122">
        <v>5559</v>
      </c>
      <c r="W2728" s="122">
        <v>5559</v>
      </c>
      <c r="X2728" s="119">
        <f t="shared" si="315"/>
        <v>-11048</v>
      </c>
      <c r="Y2728" s="48" t="s">
        <v>12848</v>
      </c>
      <c r="Z2728" s="93">
        <v>17.940999999999999</v>
      </c>
      <c r="AA2728" s="144">
        <v>17.239000000000001</v>
      </c>
      <c r="AB2728" s="93">
        <f t="shared" si="313"/>
        <v>-0.70199999999999818</v>
      </c>
      <c r="AE2728" s="48" t="s">
        <v>12845</v>
      </c>
      <c r="AF2728" s="213">
        <v>17.239000000000001</v>
      </c>
      <c r="AG2728" s="214" t="s">
        <v>16116</v>
      </c>
      <c r="AH2728" s="48" t="s">
        <v>16117</v>
      </c>
      <c r="AI2728" s="48" t="s">
        <v>14890</v>
      </c>
      <c r="AL2728" s="48" t="s">
        <v>16100</v>
      </c>
      <c r="AM2728" s="48" t="s">
        <v>85</v>
      </c>
      <c r="AN2728" s="48" t="s">
        <v>10049</v>
      </c>
      <c r="AQ2728" s="123" t="s">
        <v>12955</v>
      </c>
      <c r="AR2728" s="188"/>
      <c r="AS2728" s="123"/>
      <c r="AT2728" s="123"/>
      <c r="AU2728" s="123"/>
      <c r="AV2728" s="123"/>
      <c r="AW2728" s="123"/>
    </row>
    <row r="2729" spans="1:49" ht="30" x14ac:dyDescent="0.2">
      <c r="A2729" s="92" t="s">
        <v>10136</v>
      </c>
      <c r="B2729" s="92" t="s">
        <v>10137</v>
      </c>
      <c r="C2729" s="117" t="s">
        <v>166</v>
      </c>
      <c r="D2729" s="92" t="s">
        <v>167</v>
      </c>
      <c r="E2729" s="92" t="s">
        <v>10138</v>
      </c>
      <c r="F2729" s="92" t="s">
        <v>169</v>
      </c>
      <c r="G2729" s="92" t="s">
        <v>10089</v>
      </c>
      <c r="H2729" s="92" t="s">
        <v>10090</v>
      </c>
      <c r="I2729" s="118" t="s">
        <v>10137</v>
      </c>
      <c r="J2729" s="119">
        <v>11</v>
      </c>
      <c r="K2729" s="119">
        <v>1000</v>
      </c>
      <c r="L2729" s="122">
        <f t="shared" si="316"/>
        <v>-10512</v>
      </c>
      <c r="M2729" s="48"/>
      <c r="N2729" s="48" t="s">
        <v>173</v>
      </c>
      <c r="P2729" s="122">
        <v>5470</v>
      </c>
      <c r="Q2729" s="122">
        <v>5170</v>
      </c>
      <c r="R2729" s="122">
        <v>0</v>
      </c>
      <c r="S2729" s="119">
        <f t="shared" si="311"/>
        <v>10640</v>
      </c>
      <c r="T2729" s="119">
        <f t="shared" si="312"/>
        <v>10640</v>
      </c>
      <c r="U2729" s="122">
        <v>11512</v>
      </c>
      <c r="V2729" s="122">
        <v>6013</v>
      </c>
      <c r="W2729" s="122">
        <v>5943</v>
      </c>
      <c r="X2729" s="119">
        <f t="shared" si="315"/>
        <v>-6885</v>
      </c>
      <c r="Y2729" s="48" t="s">
        <v>12848</v>
      </c>
      <c r="Z2729" s="93">
        <v>24.536000000000001</v>
      </c>
      <c r="AA2729" s="144">
        <v>23.606000000000002</v>
      </c>
      <c r="AB2729" s="93">
        <f t="shared" si="313"/>
        <v>-0.92999999999999972</v>
      </c>
      <c r="AE2729" s="48" t="s">
        <v>12845</v>
      </c>
      <c r="AF2729" s="93">
        <v>23.606000000000002</v>
      </c>
      <c r="AG2729" s="48" t="s">
        <v>16118</v>
      </c>
      <c r="AH2729" s="48" t="s">
        <v>16117</v>
      </c>
      <c r="AI2729" s="48" t="s">
        <v>14890</v>
      </c>
      <c r="AL2729" s="48" t="s">
        <v>16100</v>
      </c>
      <c r="AM2729" s="48" t="s">
        <v>85</v>
      </c>
      <c r="AN2729" s="48" t="s">
        <v>10049</v>
      </c>
      <c r="AQ2729" s="123" t="s">
        <v>12955</v>
      </c>
      <c r="AR2729" s="188"/>
      <c r="AS2729" s="123"/>
      <c r="AT2729" s="123"/>
      <c r="AU2729" s="123"/>
      <c r="AV2729" s="123"/>
      <c r="AW2729" s="123"/>
    </row>
    <row r="2730" spans="1:49" ht="30" x14ac:dyDescent="0.2">
      <c r="A2730" s="92" t="s">
        <v>10139</v>
      </c>
      <c r="B2730" s="92" t="s">
        <v>10140</v>
      </c>
      <c r="C2730" s="117" t="s">
        <v>166</v>
      </c>
      <c r="D2730" s="92" t="s">
        <v>228</v>
      </c>
      <c r="E2730" s="92" t="s">
        <v>10141</v>
      </c>
      <c r="F2730" s="92" t="s">
        <v>169</v>
      </c>
      <c r="G2730" s="92" t="s">
        <v>1545</v>
      </c>
      <c r="H2730" s="92" t="s">
        <v>552</v>
      </c>
      <c r="I2730" s="118" t="s">
        <v>10140</v>
      </c>
      <c r="J2730" s="119">
        <v>12</v>
      </c>
      <c r="K2730" s="119">
        <v>1000</v>
      </c>
      <c r="L2730" s="122">
        <f t="shared" si="316"/>
        <v>-3295</v>
      </c>
      <c r="M2730" s="48"/>
      <c r="N2730" s="48" t="s">
        <v>173</v>
      </c>
      <c r="P2730" s="122">
        <v>0</v>
      </c>
      <c r="Q2730" s="122">
        <v>0</v>
      </c>
      <c r="R2730" s="122">
        <v>0</v>
      </c>
      <c r="S2730" s="119">
        <f t="shared" si="311"/>
        <v>0</v>
      </c>
      <c r="T2730" s="119">
        <f t="shared" si="312"/>
        <v>0</v>
      </c>
      <c r="U2730" s="122">
        <v>4295</v>
      </c>
      <c r="V2730" s="122">
        <v>4257</v>
      </c>
      <c r="W2730" s="122">
        <v>3857</v>
      </c>
      <c r="X2730" s="119">
        <f t="shared" si="315"/>
        <v>-8552</v>
      </c>
      <c r="Y2730" s="48" t="s">
        <v>12848</v>
      </c>
      <c r="Z2730" s="93">
        <v>2.4961000000000002</v>
      </c>
      <c r="AA2730" s="144">
        <v>2.4961000000000002</v>
      </c>
      <c r="AB2730" s="93">
        <f t="shared" si="313"/>
        <v>0</v>
      </c>
      <c r="AE2730" s="48" t="s">
        <v>12845</v>
      </c>
      <c r="AF2730" s="93">
        <v>2.4961000000000002</v>
      </c>
      <c r="AG2730" s="48" t="s">
        <v>16119</v>
      </c>
      <c r="AH2730" s="122">
        <v>1000</v>
      </c>
      <c r="AI2730" s="48">
        <v>7</v>
      </c>
      <c r="AM2730" s="48" t="s">
        <v>85</v>
      </c>
      <c r="AN2730" s="48" t="s">
        <v>10049</v>
      </c>
      <c r="AQ2730" s="123" t="s">
        <v>12955</v>
      </c>
      <c r="AR2730" s="188"/>
      <c r="AS2730" s="123"/>
      <c r="AT2730" s="123"/>
      <c r="AU2730" s="123"/>
      <c r="AV2730" s="123"/>
      <c r="AW2730" s="123"/>
    </row>
    <row r="2731" spans="1:49" ht="30" x14ac:dyDescent="0.2">
      <c r="A2731" s="92" t="s">
        <v>10142</v>
      </c>
      <c r="B2731" s="92" t="s">
        <v>10143</v>
      </c>
      <c r="C2731" s="117" t="s">
        <v>166</v>
      </c>
      <c r="D2731" s="92" t="s">
        <v>167</v>
      </c>
      <c r="E2731" s="92" t="s">
        <v>10144</v>
      </c>
      <c r="F2731" s="92" t="s">
        <v>169</v>
      </c>
      <c r="G2731" s="92" t="s">
        <v>10048</v>
      </c>
      <c r="H2731" s="92" t="s">
        <v>2855</v>
      </c>
      <c r="I2731" s="118" t="s">
        <v>10143</v>
      </c>
      <c r="J2731" s="119">
        <v>11</v>
      </c>
      <c r="K2731" s="119">
        <v>80</v>
      </c>
      <c r="L2731" s="122">
        <f t="shared" si="316"/>
        <v>80</v>
      </c>
      <c r="M2731" s="211">
        <v>2919.2</v>
      </c>
      <c r="N2731" s="48" t="s">
        <v>173</v>
      </c>
      <c r="P2731" s="122">
        <v>0</v>
      </c>
      <c r="Q2731" s="122">
        <v>0</v>
      </c>
      <c r="R2731" s="122">
        <v>0</v>
      </c>
      <c r="S2731" s="119">
        <f t="shared" si="311"/>
        <v>0</v>
      </c>
      <c r="T2731" s="119">
        <f t="shared" si="312"/>
        <v>0</v>
      </c>
      <c r="U2731" s="122">
        <v>0</v>
      </c>
      <c r="V2731" s="122">
        <v>0</v>
      </c>
      <c r="W2731" s="122">
        <v>0</v>
      </c>
      <c r="X2731" s="119">
        <f t="shared" si="315"/>
        <v>0</v>
      </c>
      <c r="Y2731" s="48" t="s">
        <v>12844</v>
      </c>
      <c r="Z2731" s="93">
        <v>36.49</v>
      </c>
      <c r="AA2731" s="144">
        <v>36.49</v>
      </c>
      <c r="AB2731" s="93">
        <f t="shared" si="313"/>
        <v>0</v>
      </c>
      <c r="AE2731" s="48" t="s">
        <v>12845</v>
      </c>
      <c r="AF2731" s="93">
        <v>36.49</v>
      </c>
      <c r="AG2731" s="48" t="s">
        <v>16120</v>
      </c>
      <c r="AH2731" s="122">
        <v>80</v>
      </c>
      <c r="AI2731" s="48">
        <v>7</v>
      </c>
      <c r="AM2731" s="48" t="s">
        <v>85</v>
      </c>
      <c r="AN2731" s="48" t="s">
        <v>10049</v>
      </c>
      <c r="AQ2731" s="123" t="s">
        <v>12955</v>
      </c>
      <c r="AR2731" s="188"/>
      <c r="AS2731" s="123"/>
      <c r="AT2731" s="123"/>
      <c r="AU2731" s="123"/>
      <c r="AV2731" s="123"/>
      <c r="AW2731" s="123"/>
    </row>
    <row r="2732" spans="1:49" ht="30" x14ac:dyDescent="0.2">
      <c r="A2732" s="92" t="s">
        <v>10145</v>
      </c>
      <c r="B2732" s="92" t="s">
        <v>10146</v>
      </c>
      <c r="C2732" s="117" t="s">
        <v>166</v>
      </c>
      <c r="D2732" s="92" t="s">
        <v>167</v>
      </c>
      <c r="E2732" s="92" t="s">
        <v>10147</v>
      </c>
      <c r="F2732" s="92" t="s">
        <v>169</v>
      </c>
      <c r="G2732" s="92" t="s">
        <v>10048</v>
      </c>
      <c r="H2732" s="92" t="s">
        <v>2855</v>
      </c>
      <c r="I2732" s="118" t="s">
        <v>10146</v>
      </c>
      <c r="J2732" s="119">
        <v>11</v>
      </c>
      <c r="K2732" s="119">
        <v>80</v>
      </c>
      <c r="L2732" s="122">
        <f t="shared" ref="L2732:L2763" si="317">K2732-U2732</f>
        <v>80</v>
      </c>
      <c r="M2732" s="211">
        <v>1943.2</v>
      </c>
      <c r="N2732" s="48" t="s">
        <v>173</v>
      </c>
      <c r="P2732" s="122">
        <v>0</v>
      </c>
      <c r="Q2732" s="122">
        <v>0</v>
      </c>
      <c r="R2732" s="122">
        <v>0</v>
      </c>
      <c r="S2732" s="119">
        <f t="shared" si="311"/>
        <v>0</v>
      </c>
      <c r="T2732" s="119">
        <f t="shared" si="312"/>
        <v>0</v>
      </c>
      <c r="U2732" s="122">
        <v>0</v>
      </c>
      <c r="V2732" s="122">
        <v>0</v>
      </c>
      <c r="W2732" s="122">
        <v>0</v>
      </c>
      <c r="X2732" s="119">
        <f t="shared" si="315"/>
        <v>0</v>
      </c>
      <c r="Y2732" s="48" t="s">
        <v>12844</v>
      </c>
      <c r="Z2732" s="93">
        <v>24.29</v>
      </c>
      <c r="AA2732" s="144">
        <v>24.29</v>
      </c>
      <c r="AB2732" s="93">
        <f t="shared" si="313"/>
        <v>0</v>
      </c>
      <c r="AE2732" s="48" t="s">
        <v>12845</v>
      </c>
      <c r="AF2732" s="93">
        <v>24.29</v>
      </c>
      <c r="AG2732" s="48" t="s">
        <v>16121</v>
      </c>
      <c r="AH2732" s="122">
        <v>80</v>
      </c>
      <c r="AI2732" s="48">
        <v>7</v>
      </c>
      <c r="AM2732" s="48" t="s">
        <v>85</v>
      </c>
      <c r="AN2732" s="48" t="s">
        <v>10049</v>
      </c>
      <c r="AQ2732" s="123" t="s">
        <v>12955</v>
      </c>
      <c r="AR2732" s="188"/>
      <c r="AS2732" s="123"/>
      <c r="AT2732" s="123"/>
      <c r="AU2732" s="123"/>
      <c r="AV2732" s="123"/>
      <c r="AW2732" s="123"/>
    </row>
    <row r="2733" spans="1:49" ht="30" x14ac:dyDescent="0.2">
      <c r="A2733" s="92" t="s">
        <v>10148</v>
      </c>
      <c r="B2733" s="92" t="s">
        <v>10149</v>
      </c>
      <c r="C2733" s="117" t="s">
        <v>166</v>
      </c>
      <c r="D2733" s="92" t="s">
        <v>167</v>
      </c>
      <c r="E2733" s="92" t="s">
        <v>10150</v>
      </c>
      <c r="F2733" s="92" t="s">
        <v>169</v>
      </c>
      <c r="G2733" s="92" t="s">
        <v>10048</v>
      </c>
      <c r="H2733" s="92" t="s">
        <v>2855</v>
      </c>
      <c r="I2733" s="118" t="s">
        <v>10149</v>
      </c>
      <c r="J2733" s="119">
        <v>11</v>
      </c>
      <c r="K2733" s="119">
        <v>40</v>
      </c>
      <c r="L2733" s="122">
        <f t="shared" si="317"/>
        <v>11</v>
      </c>
      <c r="M2733" s="48"/>
      <c r="N2733" s="48" t="s">
        <v>173</v>
      </c>
      <c r="P2733" s="122">
        <v>0</v>
      </c>
      <c r="Q2733" s="122">
        <v>0</v>
      </c>
      <c r="R2733" s="122">
        <v>0</v>
      </c>
      <c r="S2733" s="119">
        <f t="shared" si="311"/>
        <v>0</v>
      </c>
      <c r="T2733" s="119">
        <f t="shared" si="312"/>
        <v>0</v>
      </c>
      <c r="U2733" s="122">
        <v>29</v>
      </c>
      <c r="V2733" s="122">
        <v>0</v>
      </c>
      <c r="W2733" s="122">
        <v>0</v>
      </c>
      <c r="X2733" s="119">
        <f t="shared" si="315"/>
        <v>-29</v>
      </c>
      <c r="Y2733" s="48" t="s">
        <v>12848</v>
      </c>
      <c r="Z2733" s="93">
        <v>25.57</v>
      </c>
      <c r="AA2733" s="144">
        <v>25.57</v>
      </c>
      <c r="AB2733" s="93">
        <f t="shared" si="313"/>
        <v>0</v>
      </c>
      <c r="AE2733" s="48" t="s">
        <v>12845</v>
      </c>
      <c r="AF2733" s="93">
        <v>25.57</v>
      </c>
      <c r="AG2733" s="48" t="s">
        <v>16122</v>
      </c>
      <c r="AH2733" s="122">
        <v>40</v>
      </c>
      <c r="AI2733" s="48">
        <v>7</v>
      </c>
      <c r="AM2733" s="48" t="s">
        <v>85</v>
      </c>
      <c r="AN2733" s="48" t="s">
        <v>10049</v>
      </c>
      <c r="AQ2733" s="123" t="s">
        <v>12955</v>
      </c>
      <c r="AR2733" s="188"/>
      <c r="AS2733" s="123"/>
      <c r="AT2733" s="123"/>
      <c r="AU2733" s="123"/>
      <c r="AV2733" s="123"/>
      <c r="AW2733" s="123"/>
    </row>
    <row r="2734" spans="1:49" ht="30" x14ac:dyDescent="0.2">
      <c r="A2734" s="92" t="s">
        <v>10151</v>
      </c>
      <c r="B2734" s="92" t="s">
        <v>10152</v>
      </c>
      <c r="C2734" s="117" t="s">
        <v>166</v>
      </c>
      <c r="D2734" s="92" t="s">
        <v>167</v>
      </c>
      <c r="E2734" s="92" t="s">
        <v>10153</v>
      </c>
      <c r="F2734" s="92" t="s">
        <v>169</v>
      </c>
      <c r="G2734" s="92" t="s">
        <v>10048</v>
      </c>
      <c r="H2734" s="92" t="s">
        <v>2855</v>
      </c>
      <c r="I2734" s="118" t="s">
        <v>10152</v>
      </c>
      <c r="J2734" s="119">
        <v>11</v>
      </c>
      <c r="K2734" s="119">
        <v>40</v>
      </c>
      <c r="L2734" s="122">
        <f t="shared" si="317"/>
        <v>12</v>
      </c>
      <c r="M2734" s="122"/>
      <c r="N2734" s="48" t="s">
        <v>173</v>
      </c>
      <c r="P2734" s="122">
        <v>0</v>
      </c>
      <c r="Q2734" s="122">
        <v>0</v>
      </c>
      <c r="R2734" s="122">
        <v>0</v>
      </c>
      <c r="S2734" s="119">
        <f t="shared" si="311"/>
        <v>0</v>
      </c>
      <c r="T2734" s="119">
        <f t="shared" si="312"/>
        <v>0</v>
      </c>
      <c r="U2734" s="122">
        <v>28</v>
      </c>
      <c r="V2734" s="122">
        <v>0</v>
      </c>
      <c r="W2734" s="122">
        <v>0</v>
      </c>
      <c r="X2734" s="119">
        <f t="shared" si="315"/>
        <v>-28</v>
      </c>
      <c r="Y2734" s="48" t="s">
        <v>12848</v>
      </c>
      <c r="Z2734" s="93">
        <v>38.799999999999997</v>
      </c>
      <c r="AA2734" s="144">
        <v>38.799999999999997</v>
      </c>
      <c r="AB2734" s="93">
        <f t="shared" si="313"/>
        <v>0</v>
      </c>
      <c r="AE2734" s="48" t="s">
        <v>12845</v>
      </c>
      <c r="AF2734" s="93">
        <v>38.799999999999997</v>
      </c>
      <c r="AG2734" s="48" t="s">
        <v>16123</v>
      </c>
      <c r="AH2734" s="122">
        <v>40</v>
      </c>
      <c r="AI2734" s="48">
        <v>7</v>
      </c>
      <c r="AM2734" s="48" t="s">
        <v>85</v>
      </c>
      <c r="AN2734" s="48" t="s">
        <v>10049</v>
      </c>
      <c r="AQ2734" s="123" t="s">
        <v>12955</v>
      </c>
      <c r="AR2734" s="188"/>
      <c r="AS2734" s="123"/>
      <c r="AT2734" s="123"/>
      <c r="AU2734" s="123"/>
      <c r="AV2734" s="123"/>
      <c r="AW2734" s="123"/>
    </row>
    <row r="2735" spans="1:49" ht="30" x14ac:dyDescent="0.2">
      <c r="A2735" s="92" t="s">
        <v>10154</v>
      </c>
      <c r="B2735" s="92" t="s">
        <v>10155</v>
      </c>
      <c r="C2735" s="117" t="s">
        <v>166</v>
      </c>
      <c r="D2735" s="92" t="s">
        <v>167</v>
      </c>
      <c r="E2735" s="92" t="s">
        <v>10156</v>
      </c>
      <c r="F2735" s="92" t="s">
        <v>169</v>
      </c>
      <c r="G2735" s="92" t="s">
        <v>10048</v>
      </c>
      <c r="H2735" s="92" t="s">
        <v>2855</v>
      </c>
      <c r="I2735" s="118" t="s">
        <v>10155</v>
      </c>
      <c r="J2735" s="119">
        <v>11</v>
      </c>
      <c r="K2735" s="119">
        <v>40</v>
      </c>
      <c r="L2735" s="122">
        <f t="shared" si="317"/>
        <v>11</v>
      </c>
      <c r="M2735" s="122"/>
      <c r="N2735" s="48" t="s">
        <v>173</v>
      </c>
      <c r="P2735" s="122">
        <v>0</v>
      </c>
      <c r="Q2735" s="122">
        <v>0</v>
      </c>
      <c r="R2735" s="122">
        <v>0</v>
      </c>
      <c r="S2735" s="119">
        <f t="shared" si="311"/>
        <v>0</v>
      </c>
      <c r="T2735" s="119">
        <f t="shared" si="312"/>
        <v>0</v>
      </c>
      <c r="U2735" s="122">
        <v>29</v>
      </c>
      <c r="V2735" s="122">
        <v>0</v>
      </c>
      <c r="W2735" s="122">
        <v>0</v>
      </c>
      <c r="X2735" s="119">
        <f t="shared" si="315"/>
        <v>-29</v>
      </c>
      <c r="Y2735" s="48" t="s">
        <v>12848</v>
      </c>
      <c r="Z2735" s="93">
        <v>55.77</v>
      </c>
      <c r="AA2735" s="144">
        <v>55.77</v>
      </c>
      <c r="AB2735" s="93">
        <f t="shared" si="313"/>
        <v>0</v>
      </c>
      <c r="AE2735" s="48" t="s">
        <v>12845</v>
      </c>
      <c r="AF2735" s="93">
        <v>55.77</v>
      </c>
      <c r="AG2735" s="48" t="s">
        <v>16124</v>
      </c>
      <c r="AH2735" s="122">
        <v>40</v>
      </c>
      <c r="AI2735" s="48">
        <v>7</v>
      </c>
      <c r="AM2735" s="48" t="s">
        <v>85</v>
      </c>
      <c r="AN2735" s="48" t="s">
        <v>10049</v>
      </c>
      <c r="AQ2735" s="123" t="s">
        <v>12955</v>
      </c>
      <c r="AR2735" s="188"/>
      <c r="AS2735" s="123"/>
      <c r="AT2735" s="123"/>
      <c r="AU2735" s="123"/>
      <c r="AV2735" s="123"/>
      <c r="AW2735" s="123"/>
    </row>
    <row r="2736" spans="1:49" ht="45" x14ac:dyDescent="0.2">
      <c r="A2736" s="92" t="s">
        <v>10157</v>
      </c>
      <c r="B2736" s="92" t="s">
        <v>10158</v>
      </c>
      <c r="C2736" s="117" t="s">
        <v>166</v>
      </c>
      <c r="D2736" s="92" t="s">
        <v>167</v>
      </c>
      <c r="E2736" s="92" t="s">
        <v>10159</v>
      </c>
      <c r="F2736" s="92" t="s">
        <v>1940</v>
      </c>
      <c r="G2736" s="92" t="s">
        <v>10048</v>
      </c>
      <c r="H2736" s="92" t="s">
        <v>2855</v>
      </c>
      <c r="I2736" s="118" t="s">
        <v>10158</v>
      </c>
      <c r="J2736" s="119">
        <v>8</v>
      </c>
      <c r="K2736" s="119">
        <v>100</v>
      </c>
      <c r="L2736" s="122">
        <f t="shared" si="317"/>
        <v>-11440</v>
      </c>
      <c r="M2736" s="48"/>
      <c r="N2736" s="48" t="s">
        <v>173</v>
      </c>
      <c r="P2736" s="122">
        <v>7300</v>
      </c>
      <c r="Q2736" s="122">
        <v>5600</v>
      </c>
      <c r="R2736" s="122">
        <v>0</v>
      </c>
      <c r="S2736" s="119">
        <f t="shared" si="311"/>
        <v>12900</v>
      </c>
      <c r="T2736" s="119">
        <f t="shared" si="312"/>
        <v>12900</v>
      </c>
      <c r="U2736" s="122">
        <v>11540</v>
      </c>
      <c r="V2736" s="122">
        <v>6013</v>
      </c>
      <c r="W2736" s="122">
        <v>5943</v>
      </c>
      <c r="X2736" s="119">
        <f t="shared" si="315"/>
        <v>-4653</v>
      </c>
      <c r="Y2736" s="48" t="s">
        <v>12848</v>
      </c>
      <c r="Z2736" s="93">
        <v>8.75</v>
      </c>
      <c r="AA2736" s="144">
        <v>5.1020000000000003</v>
      </c>
      <c r="AB2736" s="93">
        <f t="shared" si="313"/>
        <v>-3.6479999999999997</v>
      </c>
      <c r="AD2736" s="128">
        <v>5.1020000000000003</v>
      </c>
      <c r="AE2736" s="48" t="s">
        <v>16125</v>
      </c>
      <c r="AF2736" s="93">
        <v>5.1020000000000003</v>
      </c>
      <c r="AG2736" s="158" t="s">
        <v>16126</v>
      </c>
      <c r="AH2736" s="48" t="s">
        <v>16127</v>
      </c>
      <c r="AI2736" s="48" t="s">
        <v>16128</v>
      </c>
      <c r="AK2736" s="158" t="s">
        <v>16129</v>
      </c>
      <c r="AL2736" s="48" t="s">
        <v>16130</v>
      </c>
      <c r="AM2736" s="48" t="s">
        <v>85</v>
      </c>
      <c r="AN2736" s="212" t="s">
        <v>10049</v>
      </c>
      <c r="AO2736" s="48" t="s">
        <v>16105</v>
      </c>
      <c r="AQ2736" s="123" t="s">
        <v>12955</v>
      </c>
      <c r="AR2736" s="188"/>
      <c r="AS2736" s="123"/>
      <c r="AT2736" s="123"/>
      <c r="AU2736" s="123"/>
      <c r="AV2736" s="123"/>
      <c r="AW2736" s="123"/>
    </row>
    <row r="2737" spans="1:49" ht="30" x14ac:dyDescent="0.2">
      <c r="A2737" s="92" t="s">
        <v>10160</v>
      </c>
      <c r="B2737" s="92" t="s">
        <v>10161</v>
      </c>
      <c r="C2737" s="117" t="s">
        <v>166</v>
      </c>
      <c r="D2737" s="92" t="s">
        <v>167</v>
      </c>
      <c r="E2737" s="92" t="s">
        <v>10162</v>
      </c>
      <c r="F2737" s="92" t="s">
        <v>169</v>
      </c>
      <c r="G2737" s="92" t="s">
        <v>10048</v>
      </c>
      <c r="H2737" s="92" t="s">
        <v>2855</v>
      </c>
      <c r="I2737" s="118" t="s">
        <v>10161</v>
      </c>
      <c r="J2737" s="119">
        <v>11</v>
      </c>
      <c r="K2737" s="119">
        <v>80</v>
      </c>
      <c r="L2737" s="122">
        <f t="shared" si="317"/>
        <v>-1056</v>
      </c>
      <c r="M2737" s="48"/>
      <c r="N2737" s="48" t="s">
        <v>173</v>
      </c>
      <c r="P2737" s="122">
        <v>960</v>
      </c>
      <c r="Q2737" s="122">
        <v>880</v>
      </c>
      <c r="R2737" s="122">
        <v>0</v>
      </c>
      <c r="S2737" s="119">
        <f t="shared" si="311"/>
        <v>1840</v>
      </c>
      <c r="T2737" s="119">
        <f t="shared" si="312"/>
        <v>1840</v>
      </c>
      <c r="U2737" s="122">
        <v>1136</v>
      </c>
      <c r="V2737" s="122">
        <v>991</v>
      </c>
      <c r="W2737" s="122">
        <v>671</v>
      </c>
      <c r="X2737" s="119">
        <f t="shared" si="315"/>
        <v>-287</v>
      </c>
      <c r="Y2737" s="48" t="s">
        <v>12848</v>
      </c>
      <c r="Z2737" s="93">
        <v>42.22</v>
      </c>
      <c r="AA2737" s="144">
        <v>42.22</v>
      </c>
      <c r="AB2737" s="93">
        <f t="shared" si="313"/>
        <v>0</v>
      </c>
      <c r="AE2737" s="48" t="s">
        <v>12845</v>
      </c>
      <c r="AF2737" s="93">
        <v>42.22</v>
      </c>
      <c r="AG2737" s="48" t="s">
        <v>16131</v>
      </c>
      <c r="AH2737" s="122">
        <v>80</v>
      </c>
      <c r="AI2737" s="48">
        <v>7</v>
      </c>
      <c r="AM2737" s="48" t="s">
        <v>85</v>
      </c>
      <c r="AN2737" s="48" t="s">
        <v>10049</v>
      </c>
      <c r="AQ2737" s="123" t="s">
        <v>12955</v>
      </c>
      <c r="AR2737" s="188"/>
      <c r="AS2737" s="123"/>
      <c r="AT2737" s="123"/>
      <c r="AU2737" s="123"/>
      <c r="AV2737" s="123"/>
      <c r="AW2737" s="123"/>
    </row>
    <row r="2738" spans="1:49" ht="30" x14ac:dyDescent="0.2">
      <c r="A2738" s="92" t="s">
        <v>10163</v>
      </c>
      <c r="B2738" s="92" t="s">
        <v>10164</v>
      </c>
      <c r="C2738" s="117" t="s">
        <v>166</v>
      </c>
      <c r="D2738" s="92" t="s">
        <v>167</v>
      </c>
      <c r="E2738" s="92" t="s">
        <v>10165</v>
      </c>
      <c r="F2738" s="92" t="s">
        <v>169</v>
      </c>
      <c r="G2738" s="92" t="s">
        <v>10048</v>
      </c>
      <c r="H2738" s="92" t="s">
        <v>2855</v>
      </c>
      <c r="I2738" s="118" t="s">
        <v>10164</v>
      </c>
      <c r="J2738" s="119">
        <v>11</v>
      </c>
      <c r="K2738" s="119">
        <v>80</v>
      </c>
      <c r="L2738" s="122">
        <f t="shared" si="317"/>
        <v>-1056</v>
      </c>
      <c r="M2738" s="48"/>
      <c r="N2738" s="48" t="s">
        <v>173</v>
      </c>
      <c r="P2738" s="122">
        <v>995</v>
      </c>
      <c r="Q2738" s="122">
        <v>995</v>
      </c>
      <c r="R2738" s="122">
        <v>0</v>
      </c>
      <c r="S2738" s="119">
        <f t="shared" si="311"/>
        <v>1990</v>
      </c>
      <c r="T2738" s="119">
        <f t="shared" si="312"/>
        <v>1990</v>
      </c>
      <c r="U2738" s="122">
        <v>1136</v>
      </c>
      <c r="V2738" s="122">
        <v>991</v>
      </c>
      <c r="W2738" s="122">
        <v>671</v>
      </c>
      <c r="X2738" s="119">
        <f t="shared" si="315"/>
        <v>-137</v>
      </c>
      <c r="Y2738" s="48" t="s">
        <v>12848</v>
      </c>
      <c r="Z2738" s="93">
        <v>24.79</v>
      </c>
      <c r="AA2738" s="144">
        <v>24.79</v>
      </c>
      <c r="AB2738" s="93">
        <f t="shared" si="313"/>
        <v>0</v>
      </c>
      <c r="AE2738" s="48" t="s">
        <v>12845</v>
      </c>
      <c r="AF2738" s="93">
        <v>24.79</v>
      </c>
      <c r="AG2738" s="48" t="s">
        <v>16132</v>
      </c>
      <c r="AH2738" s="122">
        <v>80</v>
      </c>
      <c r="AI2738" s="48">
        <v>7</v>
      </c>
      <c r="AM2738" s="48" t="s">
        <v>85</v>
      </c>
      <c r="AN2738" s="48" t="s">
        <v>10049</v>
      </c>
      <c r="AQ2738" s="123" t="s">
        <v>12955</v>
      </c>
      <c r="AR2738" s="188"/>
      <c r="AS2738" s="123"/>
      <c r="AT2738" s="123"/>
      <c r="AU2738" s="123"/>
      <c r="AV2738" s="123"/>
      <c r="AW2738" s="123"/>
    </row>
    <row r="2739" spans="1:49" ht="45" x14ac:dyDescent="0.2">
      <c r="A2739" s="92" t="s">
        <v>10166</v>
      </c>
      <c r="B2739" s="92" t="s">
        <v>10167</v>
      </c>
      <c r="C2739" s="117" t="s">
        <v>166</v>
      </c>
      <c r="D2739" s="92" t="s">
        <v>167</v>
      </c>
      <c r="E2739" s="92" t="s">
        <v>10168</v>
      </c>
      <c r="F2739" s="92" t="s">
        <v>169</v>
      </c>
      <c r="G2739" s="92" t="s">
        <v>10048</v>
      </c>
      <c r="H2739" s="92" t="s">
        <v>2855</v>
      </c>
      <c r="I2739" s="118" t="s">
        <v>10167</v>
      </c>
      <c r="J2739" s="119">
        <v>11</v>
      </c>
      <c r="K2739" s="119">
        <v>40</v>
      </c>
      <c r="L2739" s="122">
        <f t="shared" si="317"/>
        <v>40</v>
      </c>
      <c r="M2739" s="211">
        <v>1171.2</v>
      </c>
      <c r="N2739" s="48" t="s">
        <v>173</v>
      </c>
      <c r="P2739" s="122">
        <v>0</v>
      </c>
      <c r="Q2739" s="122">
        <v>0</v>
      </c>
      <c r="R2739" s="122">
        <v>0</v>
      </c>
      <c r="S2739" s="119">
        <f t="shared" si="311"/>
        <v>0</v>
      </c>
      <c r="T2739" s="119">
        <f t="shared" si="312"/>
        <v>0</v>
      </c>
      <c r="U2739" s="122">
        <v>0</v>
      </c>
      <c r="V2739" s="122">
        <v>0</v>
      </c>
      <c r="W2739" s="122">
        <v>0</v>
      </c>
      <c r="X2739" s="119">
        <f t="shared" si="315"/>
        <v>0</v>
      </c>
      <c r="Y2739" s="48" t="s">
        <v>12844</v>
      </c>
      <c r="Z2739" s="93">
        <v>29.28</v>
      </c>
      <c r="AA2739" s="144">
        <v>29.28</v>
      </c>
      <c r="AB2739" s="93">
        <f t="shared" si="313"/>
        <v>0</v>
      </c>
      <c r="AE2739" s="48" t="s">
        <v>12949</v>
      </c>
      <c r="AF2739" s="93">
        <v>29.28</v>
      </c>
      <c r="AG2739" s="158" t="s">
        <v>16133</v>
      </c>
      <c r="AH2739" s="48" t="s">
        <v>16134</v>
      </c>
      <c r="AI2739" s="48" t="s">
        <v>13382</v>
      </c>
      <c r="AM2739" s="48" t="s">
        <v>85</v>
      </c>
      <c r="AN2739" s="212" t="s">
        <v>10049</v>
      </c>
      <c r="AO2739" s="48" t="s">
        <v>16105</v>
      </c>
      <c r="AQ2739" s="123" t="s">
        <v>12955</v>
      </c>
      <c r="AR2739" s="188"/>
      <c r="AS2739" s="123"/>
      <c r="AT2739" s="123"/>
      <c r="AU2739" s="123"/>
      <c r="AV2739" s="123"/>
      <c r="AW2739" s="123"/>
    </row>
    <row r="2740" spans="1:49" ht="45" x14ac:dyDescent="0.2">
      <c r="A2740" s="92" t="s">
        <v>10169</v>
      </c>
      <c r="B2740" s="92" t="s">
        <v>10170</v>
      </c>
      <c r="C2740" s="117" t="s">
        <v>166</v>
      </c>
      <c r="D2740" s="92" t="s">
        <v>167</v>
      </c>
      <c r="E2740" s="92" t="s">
        <v>10171</v>
      </c>
      <c r="F2740" s="92" t="s">
        <v>169</v>
      </c>
      <c r="G2740" s="92" t="s">
        <v>10048</v>
      </c>
      <c r="H2740" s="92" t="s">
        <v>2855</v>
      </c>
      <c r="I2740" s="118" t="s">
        <v>10170</v>
      </c>
      <c r="J2740" s="119">
        <v>11</v>
      </c>
      <c r="K2740" s="119">
        <v>40</v>
      </c>
      <c r="L2740" s="122">
        <f t="shared" si="317"/>
        <v>40</v>
      </c>
      <c r="M2740" s="211">
        <v>1893.2</v>
      </c>
      <c r="N2740" s="48" t="s">
        <v>173</v>
      </c>
      <c r="P2740" s="122">
        <v>0</v>
      </c>
      <c r="Q2740" s="122">
        <v>0</v>
      </c>
      <c r="R2740" s="122">
        <v>0</v>
      </c>
      <c r="S2740" s="119">
        <f t="shared" si="311"/>
        <v>0</v>
      </c>
      <c r="T2740" s="119">
        <f t="shared" si="312"/>
        <v>0</v>
      </c>
      <c r="U2740" s="122">
        <v>0</v>
      </c>
      <c r="V2740" s="122">
        <v>0</v>
      </c>
      <c r="W2740" s="122">
        <v>0</v>
      </c>
      <c r="X2740" s="119">
        <f t="shared" si="315"/>
        <v>0</v>
      </c>
      <c r="Y2740" s="48" t="s">
        <v>12844</v>
      </c>
      <c r="Z2740" s="93">
        <v>47.33</v>
      </c>
      <c r="AA2740" s="144">
        <v>47.33</v>
      </c>
      <c r="AB2740" s="93">
        <f t="shared" si="313"/>
        <v>0</v>
      </c>
      <c r="AE2740" s="48" t="s">
        <v>12949</v>
      </c>
      <c r="AF2740" s="93">
        <v>47.33</v>
      </c>
      <c r="AG2740" s="158" t="s">
        <v>16135</v>
      </c>
      <c r="AH2740" s="122">
        <v>40</v>
      </c>
      <c r="AI2740" s="48">
        <v>7</v>
      </c>
      <c r="AM2740" s="48" t="s">
        <v>85</v>
      </c>
      <c r="AN2740" s="212" t="s">
        <v>10049</v>
      </c>
      <c r="AO2740" s="48" t="s">
        <v>16105</v>
      </c>
      <c r="AQ2740" s="123" t="s">
        <v>12955</v>
      </c>
      <c r="AR2740" s="188"/>
      <c r="AS2740" s="123"/>
      <c r="AT2740" s="123"/>
      <c r="AU2740" s="123"/>
      <c r="AV2740" s="123"/>
      <c r="AW2740" s="123"/>
    </row>
    <row r="2741" spans="1:49" ht="45" x14ac:dyDescent="0.2">
      <c r="A2741" s="92" t="s">
        <v>10172</v>
      </c>
      <c r="B2741" s="92" t="s">
        <v>10173</v>
      </c>
      <c r="C2741" s="117" t="s">
        <v>166</v>
      </c>
      <c r="D2741" s="92" t="s">
        <v>167</v>
      </c>
      <c r="E2741" s="92" t="s">
        <v>10174</v>
      </c>
      <c r="F2741" s="92" t="s">
        <v>169</v>
      </c>
      <c r="G2741" s="92" t="s">
        <v>10048</v>
      </c>
      <c r="H2741" s="92" t="s">
        <v>2855</v>
      </c>
      <c r="I2741" s="118" t="s">
        <v>10173</v>
      </c>
      <c r="J2741" s="119">
        <v>11</v>
      </c>
      <c r="K2741" s="119">
        <v>40</v>
      </c>
      <c r="L2741" s="122">
        <f t="shared" si="317"/>
        <v>40</v>
      </c>
      <c r="M2741" s="211">
        <v>2424</v>
      </c>
      <c r="N2741" s="48" t="s">
        <v>173</v>
      </c>
      <c r="P2741" s="122">
        <v>0</v>
      </c>
      <c r="Q2741" s="122">
        <v>0</v>
      </c>
      <c r="R2741" s="122">
        <v>0</v>
      </c>
      <c r="S2741" s="119">
        <f t="shared" si="311"/>
        <v>0</v>
      </c>
      <c r="T2741" s="119">
        <f t="shared" si="312"/>
        <v>0</v>
      </c>
      <c r="U2741" s="122">
        <v>0</v>
      </c>
      <c r="V2741" s="122">
        <v>0</v>
      </c>
      <c r="W2741" s="122">
        <v>0</v>
      </c>
      <c r="X2741" s="119">
        <f t="shared" si="315"/>
        <v>0</v>
      </c>
      <c r="Y2741" s="48" t="s">
        <v>12844</v>
      </c>
      <c r="Z2741" s="93">
        <v>60.6</v>
      </c>
      <c r="AA2741" s="144">
        <v>60.6</v>
      </c>
      <c r="AB2741" s="93">
        <f t="shared" si="313"/>
        <v>0</v>
      </c>
      <c r="AE2741" s="48" t="s">
        <v>12949</v>
      </c>
      <c r="AF2741" s="93">
        <v>60.6</v>
      </c>
      <c r="AG2741" s="158" t="s">
        <v>16136</v>
      </c>
      <c r="AH2741" s="122">
        <v>40</v>
      </c>
      <c r="AI2741" s="48">
        <v>7</v>
      </c>
      <c r="AM2741" s="48" t="s">
        <v>85</v>
      </c>
      <c r="AN2741" s="212" t="s">
        <v>10049</v>
      </c>
      <c r="AO2741" s="48" t="s">
        <v>16105</v>
      </c>
      <c r="AQ2741" s="123" t="s">
        <v>12955</v>
      </c>
      <c r="AR2741" s="188"/>
      <c r="AS2741" s="123"/>
      <c r="AT2741" s="123"/>
      <c r="AU2741" s="123"/>
      <c r="AV2741" s="123"/>
      <c r="AW2741" s="123"/>
    </row>
    <row r="2742" spans="1:49" ht="45" x14ac:dyDescent="0.2">
      <c r="A2742" s="92" t="s">
        <v>10175</v>
      </c>
      <c r="B2742" s="92" t="s">
        <v>10176</v>
      </c>
      <c r="C2742" s="117" t="s">
        <v>166</v>
      </c>
      <c r="D2742" s="92" t="s">
        <v>167</v>
      </c>
      <c r="E2742" s="92" t="s">
        <v>10177</v>
      </c>
      <c r="F2742" s="92" t="s">
        <v>169</v>
      </c>
      <c r="G2742" s="92" t="s">
        <v>10048</v>
      </c>
      <c r="H2742" s="92" t="s">
        <v>2855</v>
      </c>
      <c r="I2742" s="118" t="s">
        <v>10176</v>
      </c>
      <c r="J2742" s="119">
        <v>11</v>
      </c>
      <c r="K2742" s="119">
        <v>80</v>
      </c>
      <c r="L2742" s="122">
        <f t="shared" si="317"/>
        <v>-19</v>
      </c>
      <c r="M2742" s="48"/>
      <c r="N2742" s="48" t="s">
        <v>173</v>
      </c>
      <c r="P2742" s="122">
        <v>0</v>
      </c>
      <c r="Q2742" s="122">
        <v>0</v>
      </c>
      <c r="R2742" s="122">
        <v>0</v>
      </c>
      <c r="S2742" s="119">
        <f t="shared" si="311"/>
        <v>0</v>
      </c>
      <c r="T2742" s="119">
        <f t="shared" si="312"/>
        <v>0</v>
      </c>
      <c r="U2742" s="122">
        <v>99</v>
      </c>
      <c r="V2742" s="122">
        <v>51</v>
      </c>
      <c r="W2742" s="122">
        <v>51</v>
      </c>
      <c r="X2742" s="119">
        <f t="shared" si="315"/>
        <v>-150</v>
      </c>
      <c r="Y2742" s="48" t="s">
        <v>12848</v>
      </c>
      <c r="Z2742" s="93">
        <v>23.61</v>
      </c>
      <c r="AA2742" s="144">
        <v>14.6349</v>
      </c>
      <c r="AB2742" s="93">
        <f t="shared" si="313"/>
        <v>-8.9750999999999994</v>
      </c>
      <c r="AE2742" s="48" t="s">
        <v>16137</v>
      </c>
      <c r="AF2742" s="128">
        <v>14.6349</v>
      </c>
      <c r="AG2742" s="158" t="s">
        <v>16138</v>
      </c>
      <c r="AH2742" s="48" t="s">
        <v>16098</v>
      </c>
      <c r="AI2742" s="48" t="s">
        <v>14890</v>
      </c>
      <c r="AL2742" s="48" t="s">
        <v>16100</v>
      </c>
      <c r="AM2742" s="48" t="s">
        <v>85</v>
      </c>
      <c r="AN2742" s="212" t="s">
        <v>10049</v>
      </c>
      <c r="AO2742" s="48" t="s">
        <v>16105</v>
      </c>
      <c r="AQ2742" s="123" t="s">
        <v>12955</v>
      </c>
      <c r="AR2742" s="188"/>
      <c r="AS2742" s="123"/>
      <c r="AT2742" s="123"/>
      <c r="AU2742" s="123"/>
      <c r="AV2742" s="123"/>
      <c r="AW2742" s="123"/>
    </row>
    <row r="2743" spans="1:49" ht="30" x14ac:dyDescent="0.2">
      <c r="A2743" s="92" t="s">
        <v>10178</v>
      </c>
      <c r="B2743" s="92" t="s">
        <v>10179</v>
      </c>
      <c r="C2743" s="117" t="s">
        <v>166</v>
      </c>
      <c r="D2743" s="92" t="s">
        <v>167</v>
      </c>
      <c r="E2743" s="92" t="s">
        <v>10180</v>
      </c>
      <c r="F2743" s="92" t="s">
        <v>169</v>
      </c>
      <c r="G2743" s="92" t="s">
        <v>10048</v>
      </c>
      <c r="H2743" s="92" t="s">
        <v>2855</v>
      </c>
      <c r="I2743" s="118" t="s">
        <v>10179</v>
      </c>
      <c r="J2743" s="119">
        <v>11</v>
      </c>
      <c r="K2743" s="119">
        <v>80</v>
      </c>
      <c r="L2743" s="122">
        <f t="shared" si="317"/>
        <v>-87</v>
      </c>
      <c r="M2743" s="48"/>
      <c r="N2743" s="48" t="s">
        <v>173</v>
      </c>
      <c r="P2743" s="122">
        <v>0</v>
      </c>
      <c r="Q2743" s="122">
        <v>0</v>
      </c>
      <c r="R2743" s="122">
        <v>0</v>
      </c>
      <c r="S2743" s="119">
        <f t="shared" si="311"/>
        <v>0</v>
      </c>
      <c r="T2743" s="119">
        <f t="shared" si="312"/>
        <v>0</v>
      </c>
      <c r="U2743" s="122">
        <v>167</v>
      </c>
      <c r="V2743" s="122">
        <v>0</v>
      </c>
      <c r="W2743" s="122">
        <v>0</v>
      </c>
      <c r="X2743" s="119">
        <f t="shared" si="315"/>
        <v>-167</v>
      </c>
      <c r="Y2743" s="48" t="s">
        <v>12848</v>
      </c>
      <c r="Z2743" s="93">
        <v>41.94</v>
      </c>
      <c r="AA2743" s="144">
        <v>41.94</v>
      </c>
      <c r="AB2743" s="93">
        <f t="shared" si="313"/>
        <v>0</v>
      </c>
      <c r="AE2743" s="48" t="s">
        <v>12845</v>
      </c>
      <c r="AF2743" s="93">
        <v>41.94</v>
      </c>
      <c r="AG2743" s="48" t="s">
        <v>16139</v>
      </c>
      <c r="AH2743" s="122">
        <v>80</v>
      </c>
      <c r="AI2743" s="48">
        <v>7</v>
      </c>
      <c r="AM2743" s="48" t="s">
        <v>85</v>
      </c>
      <c r="AN2743" s="48" t="s">
        <v>10049</v>
      </c>
      <c r="AQ2743" s="123" t="s">
        <v>12955</v>
      </c>
      <c r="AR2743" s="188"/>
      <c r="AS2743" s="123"/>
      <c r="AT2743" s="123"/>
      <c r="AU2743" s="123"/>
      <c r="AV2743" s="123"/>
      <c r="AW2743" s="123"/>
    </row>
    <row r="2744" spans="1:49" ht="45" x14ac:dyDescent="0.2">
      <c r="A2744" s="92" t="s">
        <v>10181</v>
      </c>
      <c r="B2744" s="92" t="s">
        <v>10182</v>
      </c>
      <c r="C2744" s="117" t="s">
        <v>166</v>
      </c>
      <c r="D2744" s="92" t="s">
        <v>167</v>
      </c>
      <c r="E2744" s="92" t="s">
        <v>10183</v>
      </c>
      <c r="F2744" s="92" t="s">
        <v>169</v>
      </c>
      <c r="G2744" s="92" t="s">
        <v>10048</v>
      </c>
      <c r="H2744" s="92" t="s">
        <v>2855</v>
      </c>
      <c r="I2744" s="118" t="s">
        <v>10182</v>
      </c>
      <c r="J2744" s="119">
        <v>11</v>
      </c>
      <c r="K2744" s="119">
        <v>80</v>
      </c>
      <c r="L2744" s="122">
        <f t="shared" si="317"/>
        <v>-87</v>
      </c>
      <c r="M2744" s="48"/>
      <c r="N2744" s="48" t="s">
        <v>173</v>
      </c>
      <c r="P2744" s="122">
        <v>50</v>
      </c>
      <c r="Q2744" s="122">
        <v>50</v>
      </c>
      <c r="R2744" s="122">
        <v>0</v>
      </c>
      <c r="S2744" s="119">
        <f t="shared" si="311"/>
        <v>100</v>
      </c>
      <c r="T2744" s="119">
        <f t="shared" si="312"/>
        <v>100</v>
      </c>
      <c r="U2744" s="122">
        <v>167</v>
      </c>
      <c r="V2744" s="122">
        <v>0</v>
      </c>
      <c r="W2744" s="122">
        <v>0</v>
      </c>
      <c r="X2744" s="119">
        <f t="shared" si="315"/>
        <v>-67</v>
      </c>
      <c r="Y2744" s="48" t="s">
        <v>12848</v>
      </c>
      <c r="Z2744" s="93">
        <v>25.77</v>
      </c>
      <c r="AA2744" s="144">
        <v>24.79</v>
      </c>
      <c r="AB2744" s="93">
        <f t="shared" si="313"/>
        <v>-0.98000000000000043</v>
      </c>
      <c r="AE2744" s="48" t="s">
        <v>12845</v>
      </c>
      <c r="AF2744" s="93">
        <v>24.79</v>
      </c>
      <c r="AG2744" s="48" t="s">
        <v>16140</v>
      </c>
      <c r="AH2744" s="48" t="s">
        <v>16104</v>
      </c>
      <c r="AI2744" s="48" t="s">
        <v>16141</v>
      </c>
      <c r="AM2744" s="48" t="s">
        <v>85</v>
      </c>
      <c r="AN2744" s="48" t="s">
        <v>10049</v>
      </c>
      <c r="AQ2744" s="123" t="s">
        <v>12955</v>
      </c>
      <c r="AR2744" s="188"/>
      <c r="AS2744" s="123"/>
      <c r="AT2744" s="123"/>
      <c r="AU2744" s="123"/>
      <c r="AV2744" s="123"/>
      <c r="AW2744" s="123"/>
    </row>
    <row r="2745" spans="1:49" ht="30" x14ac:dyDescent="0.2">
      <c r="A2745" s="92" t="s">
        <v>10184</v>
      </c>
      <c r="B2745" s="92" t="s">
        <v>10185</v>
      </c>
      <c r="C2745" s="117" t="s">
        <v>166</v>
      </c>
      <c r="D2745" s="92" t="s">
        <v>167</v>
      </c>
      <c r="E2745" s="92" t="s">
        <v>10186</v>
      </c>
      <c r="F2745" s="92" t="s">
        <v>169</v>
      </c>
      <c r="G2745" s="92" t="s">
        <v>10048</v>
      </c>
      <c r="H2745" s="92" t="s">
        <v>2855</v>
      </c>
      <c r="I2745" s="118" t="s">
        <v>10185</v>
      </c>
      <c r="J2745" s="119">
        <v>11</v>
      </c>
      <c r="K2745" s="119">
        <v>80</v>
      </c>
      <c r="L2745" s="122">
        <f t="shared" si="317"/>
        <v>-113</v>
      </c>
      <c r="M2745" s="48"/>
      <c r="N2745" s="48" t="s">
        <v>173</v>
      </c>
      <c r="P2745" s="122">
        <v>80</v>
      </c>
      <c r="Q2745" s="122">
        <v>80</v>
      </c>
      <c r="R2745" s="122">
        <v>0</v>
      </c>
      <c r="S2745" s="119">
        <f t="shared" si="311"/>
        <v>160</v>
      </c>
      <c r="T2745" s="119">
        <f t="shared" si="312"/>
        <v>160</v>
      </c>
      <c r="U2745" s="122">
        <v>193</v>
      </c>
      <c r="V2745" s="122">
        <v>164</v>
      </c>
      <c r="W2745" s="122">
        <v>148</v>
      </c>
      <c r="X2745" s="119">
        <f t="shared" si="315"/>
        <v>-197</v>
      </c>
      <c r="Y2745" s="48" t="s">
        <v>12848</v>
      </c>
      <c r="Z2745" s="93">
        <v>35.97</v>
      </c>
      <c r="AA2745" s="144">
        <v>35.97</v>
      </c>
      <c r="AB2745" s="93">
        <f t="shared" si="313"/>
        <v>0</v>
      </c>
      <c r="AE2745" s="48" t="s">
        <v>12845</v>
      </c>
      <c r="AF2745" s="93">
        <v>35.97</v>
      </c>
      <c r="AG2745" s="48" t="s">
        <v>16142</v>
      </c>
      <c r="AH2745" s="122">
        <v>80</v>
      </c>
      <c r="AI2745" s="48">
        <v>7</v>
      </c>
      <c r="AM2745" s="48" t="s">
        <v>85</v>
      </c>
      <c r="AN2745" s="48" t="s">
        <v>10049</v>
      </c>
      <c r="AQ2745" s="123" t="s">
        <v>12955</v>
      </c>
      <c r="AR2745" s="188"/>
      <c r="AS2745" s="123"/>
      <c r="AT2745" s="123"/>
      <c r="AU2745" s="123"/>
      <c r="AV2745" s="123"/>
      <c r="AW2745" s="123"/>
    </row>
    <row r="2746" spans="1:49" ht="30" x14ac:dyDescent="0.2">
      <c r="A2746" s="92" t="s">
        <v>10187</v>
      </c>
      <c r="B2746" s="92" t="s">
        <v>10188</v>
      </c>
      <c r="C2746" s="117" t="s">
        <v>166</v>
      </c>
      <c r="D2746" s="92" t="s">
        <v>167</v>
      </c>
      <c r="E2746" s="92" t="s">
        <v>10189</v>
      </c>
      <c r="F2746" s="92" t="s">
        <v>169</v>
      </c>
      <c r="G2746" s="92" t="s">
        <v>10048</v>
      </c>
      <c r="H2746" s="92" t="s">
        <v>2855</v>
      </c>
      <c r="I2746" s="118" t="s">
        <v>10188</v>
      </c>
      <c r="J2746" s="119">
        <v>11</v>
      </c>
      <c r="K2746" s="119">
        <v>80</v>
      </c>
      <c r="L2746" s="122">
        <f t="shared" si="317"/>
        <v>-113</v>
      </c>
      <c r="M2746" s="48"/>
      <c r="N2746" s="48" t="s">
        <v>173</v>
      </c>
      <c r="P2746" s="122">
        <v>160</v>
      </c>
      <c r="Q2746" s="122">
        <v>80</v>
      </c>
      <c r="R2746" s="122">
        <v>0</v>
      </c>
      <c r="S2746" s="119">
        <f t="shared" si="311"/>
        <v>240</v>
      </c>
      <c r="T2746" s="119">
        <f t="shared" si="312"/>
        <v>240</v>
      </c>
      <c r="U2746" s="122">
        <v>193</v>
      </c>
      <c r="V2746" s="122">
        <v>164</v>
      </c>
      <c r="W2746" s="122">
        <v>148</v>
      </c>
      <c r="X2746" s="119">
        <f t="shared" si="315"/>
        <v>-117</v>
      </c>
      <c r="Y2746" s="48" t="s">
        <v>12848</v>
      </c>
      <c r="Z2746" s="93">
        <v>24.89</v>
      </c>
      <c r="AA2746" s="144">
        <v>24.89</v>
      </c>
      <c r="AB2746" s="93">
        <f t="shared" si="313"/>
        <v>0</v>
      </c>
      <c r="AE2746" s="48" t="s">
        <v>12845</v>
      </c>
      <c r="AF2746" s="93">
        <v>24.89</v>
      </c>
      <c r="AG2746" s="48" t="s">
        <v>16143</v>
      </c>
      <c r="AH2746" s="122">
        <v>80</v>
      </c>
      <c r="AI2746" s="48">
        <v>7</v>
      </c>
      <c r="AM2746" s="48" t="s">
        <v>85</v>
      </c>
      <c r="AN2746" s="48" t="s">
        <v>10049</v>
      </c>
      <c r="AQ2746" s="123" t="s">
        <v>12955</v>
      </c>
      <c r="AR2746" s="188"/>
      <c r="AS2746" s="123"/>
      <c r="AT2746" s="123"/>
      <c r="AU2746" s="123"/>
      <c r="AV2746" s="123"/>
      <c r="AW2746" s="123"/>
    </row>
    <row r="2747" spans="1:49" ht="30" x14ac:dyDescent="0.2">
      <c r="A2747" s="92" t="s">
        <v>10190</v>
      </c>
      <c r="B2747" s="92" t="s">
        <v>10191</v>
      </c>
      <c r="C2747" s="117" t="s">
        <v>166</v>
      </c>
      <c r="D2747" s="92" t="s">
        <v>167</v>
      </c>
      <c r="E2747" s="92" t="s">
        <v>10192</v>
      </c>
      <c r="F2747" s="92" t="s">
        <v>169</v>
      </c>
      <c r="G2747" s="92" t="s">
        <v>10048</v>
      </c>
      <c r="H2747" s="92" t="s">
        <v>2855</v>
      </c>
      <c r="I2747" s="118" t="s">
        <v>10191</v>
      </c>
      <c r="J2747" s="119">
        <v>11</v>
      </c>
      <c r="K2747" s="119">
        <v>80</v>
      </c>
      <c r="L2747" s="122">
        <f t="shared" si="317"/>
        <v>-664</v>
      </c>
      <c r="M2747" s="48"/>
      <c r="N2747" s="48" t="s">
        <v>173</v>
      </c>
      <c r="P2747" s="122">
        <v>240</v>
      </c>
      <c r="Q2747" s="122">
        <v>160</v>
      </c>
      <c r="R2747" s="122">
        <v>0</v>
      </c>
      <c r="S2747" s="119">
        <f t="shared" si="311"/>
        <v>400</v>
      </c>
      <c r="T2747" s="119">
        <f t="shared" si="312"/>
        <v>400</v>
      </c>
      <c r="U2747" s="122">
        <v>744</v>
      </c>
      <c r="V2747" s="122">
        <v>436</v>
      </c>
      <c r="W2747" s="122">
        <v>426</v>
      </c>
      <c r="X2747" s="119">
        <f t="shared" si="315"/>
        <v>-780</v>
      </c>
      <c r="Y2747" s="48" t="s">
        <v>12848</v>
      </c>
      <c r="Z2747" s="93">
        <v>38.58</v>
      </c>
      <c r="AA2747" s="144">
        <v>38.58</v>
      </c>
      <c r="AB2747" s="93">
        <f t="shared" si="313"/>
        <v>0</v>
      </c>
      <c r="AE2747" s="48" t="s">
        <v>12845</v>
      </c>
      <c r="AF2747" s="93">
        <v>38.58</v>
      </c>
      <c r="AG2747" s="48" t="s">
        <v>16144</v>
      </c>
      <c r="AH2747" s="122">
        <v>80</v>
      </c>
      <c r="AI2747" s="48">
        <v>7</v>
      </c>
      <c r="AM2747" s="48" t="s">
        <v>85</v>
      </c>
      <c r="AN2747" s="48" t="s">
        <v>10049</v>
      </c>
      <c r="AQ2747" s="123" t="s">
        <v>12955</v>
      </c>
      <c r="AR2747" s="188"/>
      <c r="AS2747" s="123"/>
      <c r="AT2747" s="123"/>
      <c r="AU2747" s="123"/>
      <c r="AV2747" s="123"/>
      <c r="AW2747" s="123"/>
    </row>
    <row r="2748" spans="1:49" ht="30" x14ac:dyDescent="0.2">
      <c r="A2748" s="92" t="s">
        <v>10193</v>
      </c>
      <c r="B2748" s="92" t="s">
        <v>10194</v>
      </c>
      <c r="C2748" s="117" t="s">
        <v>166</v>
      </c>
      <c r="D2748" s="92" t="s">
        <v>167</v>
      </c>
      <c r="E2748" s="92" t="s">
        <v>10195</v>
      </c>
      <c r="F2748" s="92" t="s">
        <v>169</v>
      </c>
      <c r="G2748" s="92" t="s">
        <v>10048</v>
      </c>
      <c r="H2748" s="92" t="s">
        <v>2855</v>
      </c>
      <c r="I2748" s="118" t="s">
        <v>10194</v>
      </c>
      <c r="J2748" s="119">
        <v>11</v>
      </c>
      <c r="K2748" s="119">
        <v>80</v>
      </c>
      <c r="L2748" s="122">
        <f t="shared" si="317"/>
        <v>-11</v>
      </c>
      <c r="M2748" s="48"/>
      <c r="N2748" s="48" t="s">
        <v>173</v>
      </c>
      <c r="P2748" s="122">
        <v>0</v>
      </c>
      <c r="Q2748" s="122">
        <v>0</v>
      </c>
      <c r="R2748" s="122">
        <v>0</v>
      </c>
      <c r="S2748" s="119">
        <f t="shared" si="311"/>
        <v>0</v>
      </c>
      <c r="T2748" s="119">
        <f t="shared" si="312"/>
        <v>0</v>
      </c>
      <c r="U2748" s="122">
        <v>91</v>
      </c>
      <c r="V2748" s="122">
        <v>70</v>
      </c>
      <c r="W2748" s="122">
        <v>60</v>
      </c>
      <c r="X2748" s="119">
        <f t="shared" si="315"/>
        <v>-161</v>
      </c>
      <c r="Y2748" s="48" t="s">
        <v>12848</v>
      </c>
      <c r="Z2748" s="93">
        <v>24.41</v>
      </c>
      <c r="AA2748" s="144">
        <v>24.41</v>
      </c>
      <c r="AB2748" s="93">
        <f t="shared" si="313"/>
        <v>0</v>
      </c>
      <c r="AE2748" s="48" t="s">
        <v>12845</v>
      </c>
      <c r="AF2748" s="93">
        <v>24.41</v>
      </c>
      <c r="AG2748" s="48" t="s">
        <v>16145</v>
      </c>
      <c r="AH2748" s="122">
        <v>80</v>
      </c>
      <c r="AI2748" s="48">
        <v>7</v>
      </c>
      <c r="AM2748" s="48" t="s">
        <v>85</v>
      </c>
      <c r="AN2748" s="48" t="s">
        <v>10049</v>
      </c>
      <c r="AQ2748" s="123" t="s">
        <v>12955</v>
      </c>
      <c r="AR2748" s="188"/>
      <c r="AS2748" s="123"/>
      <c r="AT2748" s="123"/>
      <c r="AU2748" s="123"/>
      <c r="AV2748" s="123"/>
      <c r="AW2748" s="123"/>
    </row>
    <row r="2749" spans="1:49" ht="30" x14ac:dyDescent="0.2">
      <c r="A2749" s="92" t="s">
        <v>10196</v>
      </c>
      <c r="B2749" s="92" t="s">
        <v>10197</v>
      </c>
      <c r="C2749" s="117" t="s">
        <v>166</v>
      </c>
      <c r="D2749" s="92" t="s">
        <v>167</v>
      </c>
      <c r="E2749" s="92" t="s">
        <v>10198</v>
      </c>
      <c r="F2749" s="92" t="s">
        <v>169</v>
      </c>
      <c r="G2749" s="92" t="s">
        <v>10048</v>
      </c>
      <c r="H2749" s="92" t="s">
        <v>2855</v>
      </c>
      <c r="I2749" s="118" t="s">
        <v>10197</v>
      </c>
      <c r="J2749" s="119">
        <v>11</v>
      </c>
      <c r="K2749" s="119">
        <v>80</v>
      </c>
      <c r="L2749" s="122">
        <f t="shared" si="317"/>
        <v>-301</v>
      </c>
      <c r="M2749" s="48"/>
      <c r="N2749" s="48" t="s">
        <v>173</v>
      </c>
      <c r="P2749" s="122">
        <v>160</v>
      </c>
      <c r="Q2749" s="122">
        <v>160</v>
      </c>
      <c r="R2749" s="122">
        <v>0</v>
      </c>
      <c r="S2749" s="119">
        <f t="shared" si="311"/>
        <v>320</v>
      </c>
      <c r="T2749" s="119">
        <f t="shared" si="312"/>
        <v>320</v>
      </c>
      <c r="U2749" s="122">
        <v>381</v>
      </c>
      <c r="V2749" s="122">
        <v>393</v>
      </c>
      <c r="W2749" s="122">
        <v>393</v>
      </c>
      <c r="X2749" s="119">
        <f t="shared" si="315"/>
        <v>-454</v>
      </c>
      <c r="Y2749" s="48" t="s">
        <v>12848</v>
      </c>
      <c r="Z2749" s="93">
        <v>37.5</v>
      </c>
      <c r="AA2749" s="144">
        <v>37.5</v>
      </c>
      <c r="AB2749" s="93">
        <f t="shared" si="313"/>
        <v>0</v>
      </c>
      <c r="AE2749" s="48" t="s">
        <v>12845</v>
      </c>
      <c r="AF2749" s="93">
        <v>37.5</v>
      </c>
      <c r="AG2749" s="48" t="s">
        <v>16146</v>
      </c>
      <c r="AH2749" s="122">
        <v>80</v>
      </c>
      <c r="AI2749" s="48">
        <v>7</v>
      </c>
      <c r="AM2749" s="48" t="s">
        <v>85</v>
      </c>
      <c r="AN2749" s="48" t="s">
        <v>10049</v>
      </c>
      <c r="AQ2749" s="123" t="s">
        <v>12955</v>
      </c>
      <c r="AR2749" s="188"/>
      <c r="AS2749" s="123"/>
      <c r="AT2749" s="123"/>
      <c r="AU2749" s="123"/>
      <c r="AV2749" s="123"/>
      <c r="AW2749" s="123"/>
    </row>
    <row r="2750" spans="1:49" ht="30" x14ac:dyDescent="0.2">
      <c r="A2750" s="92" t="s">
        <v>10199</v>
      </c>
      <c r="B2750" s="92" t="s">
        <v>10200</v>
      </c>
      <c r="C2750" s="117" t="s">
        <v>166</v>
      </c>
      <c r="D2750" s="92" t="s">
        <v>167</v>
      </c>
      <c r="E2750" s="92" t="s">
        <v>10201</v>
      </c>
      <c r="F2750" s="92" t="s">
        <v>169</v>
      </c>
      <c r="G2750" s="92" t="s">
        <v>10048</v>
      </c>
      <c r="H2750" s="92" t="s">
        <v>2855</v>
      </c>
      <c r="I2750" s="118" t="s">
        <v>10200</v>
      </c>
      <c r="J2750" s="119">
        <v>11</v>
      </c>
      <c r="K2750" s="119">
        <v>80</v>
      </c>
      <c r="L2750" s="122">
        <f t="shared" si="317"/>
        <v>-301</v>
      </c>
      <c r="M2750" s="48"/>
      <c r="N2750" s="48" t="s">
        <v>173</v>
      </c>
      <c r="P2750" s="122">
        <v>240</v>
      </c>
      <c r="Q2750" s="122">
        <v>158</v>
      </c>
      <c r="R2750" s="122">
        <v>0</v>
      </c>
      <c r="S2750" s="119">
        <f t="shared" si="311"/>
        <v>398</v>
      </c>
      <c r="T2750" s="119">
        <f t="shared" si="312"/>
        <v>398</v>
      </c>
      <c r="U2750" s="122">
        <v>381</v>
      </c>
      <c r="V2750" s="122">
        <v>393</v>
      </c>
      <c r="W2750" s="122">
        <v>393</v>
      </c>
      <c r="X2750" s="119">
        <f t="shared" si="315"/>
        <v>-376</v>
      </c>
      <c r="Y2750" s="48" t="s">
        <v>12848</v>
      </c>
      <c r="Z2750" s="93">
        <v>24.89</v>
      </c>
      <c r="AA2750" s="144">
        <v>24.89</v>
      </c>
      <c r="AB2750" s="93">
        <f t="shared" si="313"/>
        <v>0</v>
      </c>
      <c r="AE2750" s="48" t="s">
        <v>12845</v>
      </c>
      <c r="AF2750" s="93">
        <v>24.89</v>
      </c>
      <c r="AG2750" s="48" t="s">
        <v>16143</v>
      </c>
      <c r="AH2750" s="122">
        <v>80</v>
      </c>
      <c r="AI2750" s="48">
        <v>7</v>
      </c>
      <c r="AM2750" s="48" t="s">
        <v>85</v>
      </c>
      <c r="AN2750" s="48" t="s">
        <v>10049</v>
      </c>
      <c r="AQ2750" s="123" t="s">
        <v>12955</v>
      </c>
      <c r="AR2750" s="188"/>
      <c r="AS2750" s="123"/>
      <c r="AT2750" s="123"/>
      <c r="AU2750" s="123"/>
      <c r="AV2750" s="123"/>
      <c r="AW2750" s="123"/>
    </row>
    <row r="2751" spans="1:49" ht="30" x14ac:dyDescent="0.2">
      <c r="A2751" s="92" t="s">
        <v>10202</v>
      </c>
      <c r="B2751" s="92" t="s">
        <v>10203</v>
      </c>
      <c r="C2751" s="117" t="s">
        <v>166</v>
      </c>
      <c r="D2751" s="92" t="s">
        <v>167</v>
      </c>
      <c r="E2751" s="92" t="s">
        <v>10204</v>
      </c>
      <c r="F2751" s="92" t="s">
        <v>169</v>
      </c>
      <c r="G2751" s="92" t="s">
        <v>10048</v>
      </c>
      <c r="H2751" s="92" t="s">
        <v>2855</v>
      </c>
      <c r="I2751" s="118" t="s">
        <v>10203</v>
      </c>
      <c r="J2751" s="119">
        <v>10</v>
      </c>
      <c r="K2751" s="119">
        <v>80</v>
      </c>
      <c r="L2751" s="122">
        <f t="shared" si="317"/>
        <v>-56</v>
      </c>
      <c r="M2751" s="48"/>
      <c r="N2751" s="48" t="s">
        <v>173</v>
      </c>
      <c r="P2751" s="122">
        <v>0</v>
      </c>
      <c r="Q2751" s="122">
        <v>0</v>
      </c>
      <c r="R2751" s="122">
        <v>0</v>
      </c>
      <c r="S2751" s="119">
        <f t="shared" si="311"/>
        <v>0</v>
      </c>
      <c r="T2751" s="119">
        <f t="shared" si="312"/>
        <v>0</v>
      </c>
      <c r="U2751" s="122">
        <v>136</v>
      </c>
      <c r="V2751" s="122">
        <v>0</v>
      </c>
      <c r="W2751" s="122">
        <v>0</v>
      </c>
      <c r="X2751" s="119">
        <f t="shared" si="315"/>
        <v>-136</v>
      </c>
      <c r="Y2751" s="48" t="s">
        <v>12848</v>
      </c>
      <c r="Z2751" s="93">
        <v>37.92</v>
      </c>
      <c r="AA2751" s="144">
        <v>37.92</v>
      </c>
      <c r="AB2751" s="93">
        <f t="shared" si="313"/>
        <v>0</v>
      </c>
      <c r="AE2751" s="48" t="s">
        <v>12845</v>
      </c>
      <c r="AF2751" s="93">
        <v>37.92</v>
      </c>
      <c r="AG2751" s="48" t="s">
        <v>16147</v>
      </c>
      <c r="AH2751" s="122">
        <v>80</v>
      </c>
      <c r="AI2751" s="48">
        <v>7</v>
      </c>
      <c r="AM2751" s="48" t="s">
        <v>85</v>
      </c>
      <c r="AN2751" s="48" t="s">
        <v>10049</v>
      </c>
      <c r="AQ2751" s="123" t="s">
        <v>12955</v>
      </c>
      <c r="AR2751" s="188"/>
      <c r="AS2751" s="123"/>
      <c r="AT2751" s="123"/>
      <c r="AU2751" s="123"/>
      <c r="AV2751" s="123"/>
      <c r="AW2751" s="123"/>
    </row>
    <row r="2752" spans="1:49" ht="30" x14ac:dyDescent="0.2">
      <c r="A2752" s="92" t="s">
        <v>10205</v>
      </c>
      <c r="B2752" s="92" t="s">
        <v>10206</v>
      </c>
      <c r="C2752" s="117" t="s">
        <v>166</v>
      </c>
      <c r="D2752" s="92" t="s">
        <v>167</v>
      </c>
      <c r="E2752" s="92" t="s">
        <v>10207</v>
      </c>
      <c r="F2752" s="92" t="s">
        <v>169</v>
      </c>
      <c r="G2752" s="92" t="s">
        <v>10048</v>
      </c>
      <c r="H2752" s="92" t="s">
        <v>2855</v>
      </c>
      <c r="I2752" s="118" t="s">
        <v>10206</v>
      </c>
      <c r="J2752" s="119">
        <v>10</v>
      </c>
      <c r="K2752" s="119">
        <v>80</v>
      </c>
      <c r="L2752" s="122">
        <f t="shared" si="317"/>
        <v>-111</v>
      </c>
      <c r="M2752" s="48"/>
      <c r="N2752" s="48" t="s">
        <v>173</v>
      </c>
      <c r="P2752" s="122">
        <v>0</v>
      </c>
      <c r="Q2752" s="122">
        <v>0</v>
      </c>
      <c r="R2752" s="122">
        <v>0</v>
      </c>
      <c r="S2752" s="119">
        <f t="shared" si="311"/>
        <v>0</v>
      </c>
      <c r="T2752" s="119">
        <f t="shared" si="312"/>
        <v>0</v>
      </c>
      <c r="U2752" s="122">
        <v>191</v>
      </c>
      <c r="V2752" s="122">
        <v>0</v>
      </c>
      <c r="W2752" s="122">
        <v>0</v>
      </c>
      <c r="X2752" s="119">
        <f t="shared" si="315"/>
        <v>-191</v>
      </c>
      <c r="Y2752" s="48" t="s">
        <v>12848</v>
      </c>
      <c r="Z2752" s="93">
        <v>37.17</v>
      </c>
      <c r="AA2752" s="144">
        <v>37.17</v>
      </c>
      <c r="AB2752" s="93">
        <f t="shared" si="313"/>
        <v>0</v>
      </c>
      <c r="AE2752" s="48" t="s">
        <v>12845</v>
      </c>
      <c r="AF2752" s="93">
        <v>37.17</v>
      </c>
      <c r="AG2752" s="48" t="s">
        <v>16148</v>
      </c>
      <c r="AH2752" s="122">
        <v>80</v>
      </c>
      <c r="AI2752" s="48">
        <v>7</v>
      </c>
      <c r="AM2752" s="48" t="s">
        <v>85</v>
      </c>
      <c r="AN2752" s="48" t="s">
        <v>10049</v>
      </c>
      <c r="AQ2752" s="123" t="s">
        <v>12955</v>
      </c>
      <c r="AR2752" s="188"/>
      <c r="AS2752" s="123"/>
      <c r="AT2752" s="123"/>
      <c r="AU2752" s="123"/>
      <c r="AV2752" s="123"/>
      <c r="AW2752" s="123"/>
    </row>
    <row r="2753" spans="1:49" ht="30" x14ac:dyDescent="0.2">
      <c r="A2753" s="92" t="s">
        <v>10208</v>
      </c>
      <c r="B2753" s="92" t="s">
        <v>10209</v>
      </c>
      <c r="C2753" s="117" t="s">
        <v>166</v>
      </c>
      <c r="D2753" s="92" t="s">
        <v>167</v>
      </c>
      <c r="E2753" s="92" t="s">
        <v>10210</v>
      </c>
      <c r="F2753" s="92" t="s">
        <v>169</v>
      </c>
      <c r="G2753" s="92" t="s">
        <v>10048</v>
      </c>
      <c r="H2753" s="92" t="s">
        <v>2855</v>
      </c>
      <c r="I2753" s="118" t="s">
        <v>10209</v>
      </c>
      <c r="J2753" s="119">
        <v>7</v>
      </c>
      <c r="K2753" s="119">
        <v>80</v>
      </c>
      <c r="L2753" s="122">
        <f t="shared" si="317"/>
        <v>-56</v>
      </c>
      <c r="M2753" s="48"/>
      <c r="N2753" s="48" t="s">
        <v>173</v>
      </c>
      <c r="P2753" s="122">
        <v>0</v>
      </c>
      <c r="Q2753" s="122">
        <v>0</v>
      </c>
      <c r="R2753" s="122">
        <v>0</v>
      </c>
      <c r="S2753" s="119">
        <f t="shared" si="311"/>
        <v>0</v>
      </c>
      <c r="T2753" s="119">
        <f t="shared" si="312"/>
        <v>0</v>
      </c>
      <c r="U2753" s="122">
        <v>136</v>
      </c>
      <c r="V2753" s="122">
        <v>0</v>
      </c>
      <c r="W2753" s="122">
        <v>0</v>
      </c>
      <c r="X2753" s="119">
        <f t="shared" si="315"/>
        <v>-136</v>
      </c>
      <c r="Y2753" s="48" t="s">
        <v>12848</v>
      </c>
      <c r="Z2753" s="93">
        <v>26.76</v>
      </c>
      <c r="AA2753" s="144">
        <v>26.76</v>
      </c>
      <c r="AB2753" s="93">
        <f t="shared" si="313"/>
        <v>0</v>
      </c>
      <c r="AE2753" s="48" t="s">
        <v>12845</v>
      </c>
      <c r="AF2753" s="93">
        <v>26.76</v>
      </c>
      <c r="AG2753" s="48" t="s">
        <v>16149</v>
      </c>
      <c r="AH2753" s="122">
        <v>80</v>
      </c>
      <c r="AI2753" s="48">
        <v>7</v>
      </c>
      <c r="AM2753" s="48" t="s">
        <v>85</v>
      </c>
      <c r="AN2753" s="48" t="s">
        <v>10049</v>
      </c>
      <c r="AQ2753" s="123" t="s">
        <v>12955</v>
      </c>
      <c r="AR2753" s="188"/>
      <c r="AS2753" s="123"/>
      <c r="AT2753" s="123"/>
      <c r="AU2753" s="123"/>
      <c r="AV2753" s="123"/>
      <c r="AW2753" s="123"/>
    </row>
    <row r="2754" spans="1:49" ht="30" x14ac:dyDescent="0.2">
      <c r="A2754" s="92" t="s">
        <v>10211</v>
      </c>
      <c r="B2754" s="92" t="s">
        <v>10212</v>
      </c>
      <c r="C2754" s="117" t="s">
        <v>166</v>
      </c>
      <c r="D2754" s="92" t="s">
        <v>167</v>
      </c>
      <c r="E2754" s="92" t="s">
        <v>10213</v>
      </c>
      <c r="F2754" s="92" t="s">
        <v>169</v>
      </c>
      <c r="G2754" s="92" t="s">
        <v>10048</v>
      </c>
      <c r="H2754" s="92" t="s">
        <v>2855</v>
      </c>
      <c r="I2754" s="118" t="s">
        <v>10212</v>
      </c>
      <c r="J2754" s="119">
        <v>7</v>
      </c>
      <c r="K2754" s="119">
        <v>80</v>
      </c>
      <c r="L2754" s="122">
        <f t="shared" si="317"/>
        <v>-111</v>
      </c>
      <c r="M2754" s="48"/>
      <c r="N2754" s="48" t="s">
        <v>173</v>
      </c>
      <c r="P2754" s="122">
        <v>0</v>
      </c>
      <c r="Q2754" s="122">
        <v>0</v>
      </c>
      <c r="R2754" s="122">
        <v>0</v>
      </c>
      <c r="S2754" s="119">
        <f t="shared" si="311"/>
        <v>0</v>
      </c>
      <c r="T2754" s="119">
        <f t="shared" si="312"/>
        <v>0</v>
      </c>
      <c r="U2754" s="122">
        <v>191</v>
      </c>
      <c r="V2754" s="122">
        <v>0</v>
      </c>
      <c r="W2754" s="122">
        <v>0</v>
      </c>
      <c r="X2754" s="119">
        <f t="shared" si="315"/>
        <v>-191</v>
      </c>
      <c r="Y2754" s="48" t="s">
        <v>12848</v>
      </c>
      <c r="Z2754" s="93">
        <v>28.54</v>
      </c>
      <c r="AA2754" s="144">
        <v>28.54</v>
      </c>
      <c r="AB2754" s="93">
        <f t="shared" si="313"/>
        <v>0</v>
      </c>
      <c r="AE2754" s="48" t="s">
        <v>12845</v>
      </c>
      <c r="AF2754" s="93">
        <v>28.54</v>
      </c>
      <c r="AG2754" s="48" t="s">
        <v>16150</v>
      </c>
      <c r="AH2754" s="122">
        <v>80</v>
      </c>
      <c r="AI2754" s="48">
        <v>7</v>
      </c>
      <c r="AM2754" s="48" t="s">
        <v>85</v>
      </c>
      <c r="AN2754" s="48" t="s">
        <v>10049</v>
      </c>
      <c r="AQ2754" s="123" t="s">
        <v>12955</v>
      </c>
      <c r="AR2754" s="188"/>
      <c r="AS2754" s="123"/>
      <c r="AT2754" s="123"/>
      <c r="AU2754" s="123"/>
      <c r="AV2754" s="123"/>
      <c r="AW2754" s="123"/>
    </row>
    <row r="2755" spans="1:49" ht="30" x14ac:dyDescent="0.2">
      <c r="A2755" s="92" t="s">
        <v>10214</v>
      </c>
      <c r="B2755" s="92" t="s">
        <v>10215</v>
      </c>
      <c r="C2755" s="117" t="s">
        <v>166</v>
      </c>
      <c r="D2755" s="92" t="s">
        <v>167</v>
      </c>
      <c r="E2755" s="92" t="s">
        <v>10216</v>
      </c>
      <c r="F2755" s="92" t="s">
        <v>169</v>
      </c>
      <c r="G2755" s="92" t="s">
        <v>10048</v>
      </c>
      <c r="H2755" s="92" t="s">
        <v>2855</v>
      </c>
      <c r="I2755" s="118" t="s">
        <v>10215</v>
      </c>
      <c r="J2755" s="119">
        <v>11</v>
      </c>
      <c r="K2755" s="119">
        <v>100</v>
      </c>
      <c r="L2755" s="122">
        <f t="shared" si="317"/>
        <v>-201</v>
      </c>
      <c r="M2755" s="48"/>
      <c r="N2755" s="48" t="s">
        <v>173</v>
      </c>
      <c r="P2755" s="122">
        <v>0</v>
      </c>
      <c r="Q2755" s="122">
        <v>0</v>
      </c>
      <c r="R2755" s="122">
        <v>0</v>
      </c>
      <c r="S2755" s="119">
        <f t="shared" ref="S2755:S2818" si="318">P2755+Q2755</f>
        <v>0</v>
      </c>
      <c r="T2755" s="119">
        <f t="shared" ref="T2755:T2818" si="319">P2755+Q2755+R2755</f>
        <v>0</v>
      </c>
      <c r="U2755" s="122">
        <v>301</v>
      </c>
      <c r="V2755" s="122">
        <v>0</v>
      </c>
      <c r="W2755" s="122">
        <v>0</v>
      </c>
      <c r="X2755" s="119">
        <f t="shared" si="315"/>
        <v>-301</v>
      </c>
      <c r="Y2755" s="48" t="s">
        <v>12848</v>
      </c>
      <c r="Z2755" s="93">
        <v>4.47</v>
      </c>
      <c r="AA2755" s="144">
        <v>4.47</v>
      </c>
      <c r="AB2755" s="93">
        <f t="shared" ref="AB2755:AB2818" si="320">AA2755-Z2755</f>
        <v>0</v>
      </c>
      <c r="AE2755" s="48" t="s">
        <v>12845</v>
      </c>
      <c r="AF2755" s="93">
        <v>4.47</v>
      </c>
      <c r="AG2755" s="48" t="s">
        <v>16151</v>
      </c>
      <c r="AH2755" s="122">
        <v>100</v>
      </c>
      <c r="AI2755" s="48">
        <v>7</v>
      </c>
      <c r="AM2755" s="48" t="s">
        <v>85</v>
      </c>
      <c r="AN2755" s="48" t="s">
        <v>10049</v>
      </c>
      <c r="AQ2755" s="123" t="s">
        <v>12955</v>
      </c>
      <c r="AR2755" s="188"/>
      <c r="AS2755" s="123"/>
      <c r="AT2755" s="123"/>
      <c r="AU2755" s="123"/>
      <c r="AV2755" s="123"/>
      <c r="AW2755" s="123"/>
    </row>
    <row r="2756" spans="1:49" ht="30" x14ac:dyDescent="0.2">
      <c r="A2756" s="92" t="s">
        <v>10217</v>
      </c>
      <c r="B2756" s="92" t="s">
        <v>10218</v>
      </c>
      <c r="C2756" s="117" t="s">
        <v>166</v>
      </c>
      <c r="D2756" s="92" t="s">
        <v>167</v>
      </c>
      <c r="E2756" s="92" t="s">
        <v>10219</v>
      </c>
      <c r="F2756" s="92" t="s">
        <v>169</v>
      </c>
      <c r="G2756" s="92" t="s">
        <v>10048</v>
      </c>
      <c r="H2756" s="92" t="s">
        <v>2855</v>
      </c>
      <c r="I2756" s="118" t="s">
        <v>10218</v>
      </c>
      <c r="J2756" s="119">
        <v>11</v>
      </c>
      <c r="K2756" s="119">
        <v>40</v>
      </c>
      <c r="L2756" s="122">
        <f t="shared" si="317"/>
        <v>0</v>
      </c>
      <c r="M2756" s="211">
        <v>2774.52</v>
      </c>
      <c r="N2756" s="48" t="s">
        <v>173</v>
      </c>
      <c r="P2756" s="122">
        <v>0</v>
      </c>
      <c r="Q2756" s="122">
        <v>0</v>
      </c>
      <c r="R2756" s="122">
        <v>0</v>
      </c>
      <c r="S2756" s="119">
        <f t="shared" si="318"/>
        <v>0</v>
      </c>
      <c r="T2756" s="119">
        <f t="shared" si="319"/>
        <v>0</v>
      </c>
      <c r="U2756" s="122">
        <v>40</v>
      </c>
      <c r="V2756" s="122">
        <v>0</v>
      </c>
      <c r="W2756" s="122">
        <v>0</v>
      </c>
      <c r="X2756" s="119">
        <f t="shared" si="315"/>
        <v>-40</v>
      </c>
      <c r="Y2756" s="48" t="s">
        <v>12848</v>
      </c>
      <c r="Z2756" s="93">
        <v>102.76</v>
      </c>
      <c r="AA2756" s="144">
        <v>29.28</v>
      </c>
      <c r="AB2756" s="93">
        <f t="shared" si="320"/>
        <v>-73.48</v>
      </c>
      <c r="AE2756" s="48" t="s">
        <v>12845</v>
      </c>
      <c r="AF2756" s="93">
        <v>29.28</v>
      </c>
      <c r="AG2756" s="48" t="s">
        <v>16152</v>
      </c>
      <c r="AH2756" s="122">
        <v>40</v>
      </c>
      <c r="AI2756" s="48">
        <v>7</v>
      </c>
      <c r="AM2756" s="48" t="s">
        <v>85</v>
      </c>
      <c r="AN2756" s="48" t="s">
        <v>10049</v>
      </c>
      <c r="AQ2756" s="123" t="s">
        <v>12955</v>
      </c>
      <c r="AR2756" s="188"/>
      <c r="AS2756" s="123"/>
      <c r="AT2756" s="123"/>
      <c r="AU2756" s="123"/>
      <c r="AV2756" s="123"/>
      <c r="AW2756" s="123"/>
    </row>
    <row r="2757" spans="1:49" ht="30" x14ac:dyDescent="0.2">
      <c r="A2757" s="92" t="s">
        <v>10220</v>
      </c>
      <c r="B2757" s="92" t="s">
        <v>10221</v>
      </c>
      <c r="C2757" s="117" t="s">
        <v>166</v>
      </c>
      <c r="D2757" s="92" t="s">
        <v>167</v>
      </c>
      <c r="E2757" s="92" t="s">
        <v>10222</v>
      </c>
      <c r="F2757" s="92" t="s">
        <v>169</v>
      </c>
      <c r="G2757" s="92" t="s">
        <v>10048</v>
      </c>
      <c r="H2757" s="92" t="s">
        <v>2855</v>
      </c>
      <c r="I2757" s="118" t="s">
        <v>10221</v>
      </c>
      <c r="J2757" s="119">
        <v>11</v>
      </c>
      <c r="K2757" s="119">
        <v>40</v>
      </c>
      <c r="L2757" s="122">
        <f t="shared" si="317"/>
        <v>3</v>
      </c>
      <c r="M2757" s="122"/>
      <c r="N2757" s="48" t="s">
        <v>173</v>
      </c>
      <c r="P2757" s="122">
        <v>0</v>
      </c>
      <c r="Q2757" s="122">
        <v>0</v>
      </c>
      <c r="R2757" s="122">
        <v>0</v>
      </c>
      <c r="S2757" s="119">
        <f t="shared" si="318"/>
        <v>0</v>
      </c>
      <c r="T2757" s="119">
        <f t="shared" si="319"/>
        <v>0</v>
      </c>
      <c r="U2757" s="122">
        <v>37</v>
      </c>
      <c r="V2757" s="122">
        <v>0</v>
      </c>
      <c r="W2757" s="122">
        <v>0</v>
      </c>
      <c r="X2757" s="119">
        <f t="shared" si="315"/>
        <v>-37</v>
      </c>
      <c r="Y2757" s="48" t="s">
        <v>12848</v>
      </c>
      <c r="Z2757" s="93">
        <v>60.51</v>
      </c>
      <c r="AA2757" s="144">
        <v>60.51</v>
      </c>
      <c r="AB2757" s="93">
        <f t="shared" si="320"/>
        <v>0</v>
      </c>
      <c r="AE2757" s="48" t="s">
        <v>12845</v>
      </c>
      <c r="AF2757" s="93">
        <v>60.51</v>
      </c>
      <c r="AG2757" s="48" t="s">
        <v>16153</v>
      </c>
      <c r="AH2757" s="122">
        <v>40</v>
      </c>
      <c r="AI2757" s="48">
        <v>7</v>
      </c>
      <c r="AM2757" s="48" t="s">
        <v>85</v>
      </c>
      <c r="AN2757" s="48" t="s">
        <v>10049</v>
      </c>
      <c r="AQ2757" s="123" t="s">
        <v>12955</v>
      </c>
      <c r="AR2757" s="188"/>
      <c r="AS2757" s="123"/>
      <c r="AT2757" s="123"/>
      <c r="AU2757" s="123"/>
      <c r="AV2757" s="123"/>
      <c r="AW2757" s="123"/>
    </row>
    <row r="2758" spans="1:49" ht="30" x14ac:dyDescent="0.2">
      <c r="A2758" s="92" t="s">
        <v>10223</v>
      </c>
      <c r="B2758" s="92" t="s">
        <v>10224</v>
      </c>
      <c r="C2758" s="117" t="s">
        <v>166</v>
      </c>
      <c r="D2758" s="92" t="s">
        <v>167</v>
      </c>
      <c r="E2758" s="92" t="s">
        <v>10225</v>
      </c>
      <c r="F2758" s="92" t="s">
        <v>169</v>
      </c>
      <c r="G2758" s="92" t="s">
        <v>10048</v>
      </c>
      <c r="H2758" s="92" t="s">
        <v>2855</v>
      </c>
      <c r="I2758" s="118" t="s">
        <v>10224</v>
      </c>
      <c r="J2758" s="119">
        <v>11</v>
      </c>
      <c r="K2758" s="119">
        <v>40</v>
      </c>
      <c r="L2758" s="122">
        <f t="shared" si="317"/>
        <v>12</v>
      </c>
      <c r="M2758" s="122"/>
      <c r="N2758" s="48" t="s">
        <v>173</v>
      </c>
      <c r="P2758" s="122">
        <v>0</v>
      </c>
      <c r="Q2758" s="122">
        <v>0</v>
      </c>
      <c r="R2758" s="122">
        <v>0</v>
      </c>
      <c r="S2758" s="119">
        <f t="shared" si="318"/>
        <v>0</v>
      </c>
      <c r="T2758" s="119">
        <f t="shared" si="319"/>
        <v>0</v>
      </c>
      <c r="U2758" s="122">
        <v>28</v>
      </c>
      <c r="V2758" s="122">
        <v>0</v>
      </c>
      <c r="W2758" s="122">
        <v>0</v>
      </c>
      <c r="X2758" s="119">
        <f t="shared" si="315"/>
        <v>-28</v>
      </c>
      <c r="Y2758" s="48" t="s">
        <v>12848</v>
      </c>
      <c r="Z2758" s="93">
        <v>101.65</v>
      </c>
      <c r="AA2758" s="144">
        <v>45.6</v>
      </c>
      <c r="AB2758" s="93">
        <f t="shared" si="320"/>
        <v>-56.050000000000004</v>
      </c>
      <c r="AE2758" s="48" t="s">
        <v>12845</v>
      </c>
      <c r="AF2758" s="93">
        <v>45.6</v>
      </c>
      <c r="AG2758" s="48" t="s">
        <v>16154</v>
      </c>
      <c r="AH2758" s="122">
        <v>40</v>
      </c>
      <c r="AI2758" s="48">
        <v>7</v>
      </c>
      <c r="AM2758" s="48" t="s">
        <v>85</v>
      </c>
      <c r="AN2758" s="48" t="s">
        <v>10049</v>
      </c>
      <c r="AQ2758" s="123" t="s">
        <v>12955</v>
      </c>
      <c r="AR2758" s="188"/>
      <c r="AS2758" s="123"/>
      <c r="AT2758" s="123"/>
      <c r="AU2758" s="123"/>
      <c r="AV2758" s="123"/>
      <c r="AW2758" s="123"/>
    </row>
    <row r="2759" spans="1:49" ht="30" x14ac:dyDescent="0.2">
      <c r="A2759" s="92" t="s">
        <v>10226</v>
      </c>
      <c r="B2759" s="92" t="s">
        <v>10227</v>
      </c>
      <c r="C2759" s="117" t="s">
        <v>166</v>
      </c>
      <c r="D2759" s="92" t="s">
        <v>167</v>
      </c>
      <c r="E2759" s="92" t="s">
        <v>10228</v>
      </c>
      <c r="F2759" s="92" t="s">
        <v>169</v>
      </c>
      <c r="G2759" s="92" t="s">
        <v>10048</v>
      </c>
      <c r="H2759" s="92" t="s">
        <v>2855</v>
      </c>
      <c r="I2759" s="118" t="s">
        <v>10227</v>
      </c>
      <c r="J2759" s="119">
        <v>11</v>
      </c>
      <c r="K2759" s="119">
        <v>40</v>
      </c>
      <c r="L2759" s="122">
        <f t="shared" si="317"/>
        <v>-119</v>
      </c>
      <c r="M2759" s="48"/>
      <c r="N2759" s="48" t="s">
        <v>173</v>
      </c>
      <c r="P2759" s="122">
        <v>80</v>
      </c>
      <c r="Q2759" s="122">
        <v>40</v>
      </c>
      <c r="R2759" s="122">
        <v>0</v>
      </c>
      <c r="S2759" s="119">
        <f t="shared" si="318"/>
        <v>120</v>
      </c>
      <c r="T2759" s="119">
        <f t="shared" si="319"/>
        <v>120</v>
      </c>
      <c r="U2759" s="122">
        <v>159</v>
      </c>
      <c r="V2759" s="122">
        <v>92</v>
      </c>
      <c r="W2759" s="122">
        <v>79</v>
      </c>
      <c r="X2759" s="119">
        <f t="shared" si="315"/>
        <v>-131</v>
      </c>
      <c r="Y2759" s="48" t="s">
        <v>12848</v>
      </c>
      <c r="Z2759" s="93">
        <v>28.01</v>
      </c>
      <c r="AA2759" s="144">
        <v>28.01</v>
      </c>
      <c r="AB2759" s="93">
        <f t="shared" si="320"/>
        <v>0</v>
      </c>
      <c r="AE2759" s="48" t="s">
        <v>12845</v>
      </c>
      <c r="AF2759" s="93">
        <v>28.01</v>
      </c>
      <c r="AG2759" s="48" t="s">
        <v>16155</v>
      </c>
      <c r="AH2759" s="122">
        <v>40</v>
      </c>
      <c r="AI2759" s="48">
        <v>7</v>
      </c>
      <c r="AM2759" s="48" t="s">
        <v>85</v>
      </c>
      <c r="AN2759" s="48" t="s">
        <v>10049</v>
      </c>
      <c r="AQ2759" s="123" t="s">
        <v>12955</v>
      </c>
      <c r="AR2759" s="188"/>
      <c r="AS2759" s="123"/>
      <c r="AT2759" s="123"/>
      <c r="AU2759" s="123"/>
      <c r="AV2759" s="123"/>
      <c r="AW2759" s="123"/>
    </row>
    <row r="2760" spans="1:49" ht="30" x14ac:dyDescent="0.2">
      <c r="A2760" s="92" t="s">
        <v>10229</v>
      </c>
      <c r="B2760" s="92" t="s">
        <v>10230</v>
      </c>
      <c r="C2760" s="117" t="s">
        <v>166</v>
      </c>
      <c r="D2760" s="92" t="s">
        <v>167</v>
      </c>
      <c r="E2760" s="92" t="s">
        <v>10231</v>
      </c>
      <c r="F2760" s="92" t="s">
        <v>169</v>
      </c>
      <c r="G2760" s="92" t="s">
        <v>10048</v>
      </c>
      <c r="H2760" s="92" t="s">
        <v>2855</v>
      </c>
      <c r="I2760" s="118" t="s">
        <v>10230</v>
      </c>
      <c r="J2760" s="119">
        <v>11</v>
      </c>
      <c r="K2760" s="119">
        <v>40</v>
      </c>
      <c r="L2760" s="122">
        <f t="shared" si="317"/>
        <v>-46</v>
      </c>
      <c r="M2760" s="48"/>
      <c r="N2760" s="48" t="s">
        <v>173</v>
      </c>
      <c r="P2760" s="122">
        <v>0</v>
      </c>
      <c r="Q2760" s="122">
        <v>0</v>
      </c>
      <c r="R2760" s="122">
        <v>0</v>
      </c>
      <c r="S2760" s="119">
        <f t="shared" si="318"/>
        <v>0</v>
      </c>
      <c r="T2760" s="119">
        <f t="shared" si="319"/>
        <v>0</v>
      </c>
      <c r="U2760" s="122">
        <v>86</v>
      </c>
      <c r="V2760" s="122">
        <v>75</v>
      </c>
      <c r="W2760" s="122">
        <v>65</v>
      </c>
      <c r="X2760" s="119">
        <f t="shared" si="315"/>
        <v>-161</v>
      </c>
      <c r="Y2760" s="48" t="s">
        <v>12848</v>
      </c>
      <c r="Z2760" s="93">
        <v>27.9</v>
      </c>
      <c r="AA2760" s="144">
        <v>27.9</v>
      </c>
      <c r="AB2760" s="93">
        <f t="shared" si="320"/>
        <v>0</v>
      </c>
      <c r="AE2760" s="48" t="s">
        <v>12845</v>
      </c>
      <c r="AF2760" s="93">
        <v>27.9</v>
      </c>
      <c r="AG2760" s="48" t="s">
        <v>16156</v>
      </c>
      <c r="AH2760" s="122">
        <v>40</v>
      </c>
      <c r="AI2760" s="48">
        <v>7</v>
      </c>
      <c r="AM2760" s="48" t="s">
        <v>85</v>
      </c>
      <c r="AN2760" s="48" t="s">
        <v>10049</v>
      </c>
      <c r="AQ2760" s="123" t="s">
        <v>12955</v>
      </c>
      <c r="AR2760" s="188"/>
      <c r="AS2760" s="123"/>
      <c r="AT2760" s="123"/>
      <c r="AU2760" s="123"/>
      <c r="AV2760" s="123"/>
      <c r="AW2760" s="123"/>
    </row>
    <row r="2761" spans="1:49" ht="30" x14ac:dyDescent="0.2">
      <c r="A2761" s="92" t="s">
        <v>10232</v>
      </c>
      <c r="B2761" s="92" t="s">
        <v>10233</v>
      </c>
      <c r="C2761" s="117" t="s">
        <v>166</v>
      </c>
      <c r="D2761" s="92" t="s">
        <v>167</v>
      </c>
      <c r="E2761" s="92" t="s">
        <v>10234</v>
      </c>
      <c r="F2761" s="92" t="s">
        <v>169</v>
      </c>
      <c r="G2761" s="92" t="s">
        <v>10048</v>
      </c>
      <c r="H2761" s="92" t="s">
        <v>2855</v>
      </c>
      <c r="I2761" s="118" t="s">
        <v>10233</v>
      </c>
      <c r="J2761" s="119">
        <v>11</v>
      </c>
      <c r="K2761" s="119">
        <v>100</v>
      </c>
      <c r="L2761" s="122">
        <f t="shared" si="317"/>
        <v>-281</v>
      </c>
      <c r="M2761" s="48"/>
      <c r="N2761" s="48" t="s">
        <v>173</v>
      </c>
      <c r="P2761" s="122">
        <v>200</v>
      </c>
      <c r="Q2761" s="122">
        <v>200</v>
      </c>
      <c r="R2761" s="122">
        <v>0</v>
      </c>
      <c r="S2761" s="119">
        <f t="shared" si="318"/>
        <v>400</v>
      </c>
      <c r="T2761" s="119">
        <f t="shared" si="319"/>
        <v>400</v>
      </c>
      <c r="U2761" s="122">
        <v>381</v>
      </c>
      <c r="V2761" s="122">
        <v>393</v>
      </c>
      <c r="W2761" s="122">
        <v>393</v>
      </c>
      <c r="X2761" s="119">
        <f t="shared" si="315"/>
        <v>-374</v>
      </c>
      <c r="Y2761" s="48" t="s">
        <v>12848</v>
      </c>
      <c r="Z2761" s="93">
        <v>4.57</v>
      </c>
      <c r="AA2761" s="144">
        <v>4.57</v>
      </c>
      <c r="AB2761" s="93">
        <f t="shared" si="320"/>
        <v>0</v>
      </c>
      <c r="AE2761" s="48" t="s">
        <v>12845</v>
      </c>
      <c r="AF2761" s="93">
        <v>4.57</v>
      </c>
      <c r="AG2761" s="48" t="s">
        <v>16114</v>
      </c>
      <c r="AH2761" s="122">
        <v>100</v>
      </c>
      <c r="AI2761" s="48">
        <v>7</v>
      </c>
      <c r="AM2761" s="48" t="s">
        <v>85</v>
      </c>
      <c r="AN2761" s="48" t="s">
        <v>10049</v>
      </c>
      <c r="AQ2761" s="123" t="s">
        <v>12955</v>
      </c>
      <c r="AR2761" s="188"/>
      <c r="AS2761" s="123"/>
      <c r="AT2761" s="123"/>
      <c r="AU2761" s="123"/>
      <c r="AV2761" s="123"/>
      <c r="AW2761" s="123"/>
    </row>
    <row r="2762" spans="1:49" ht="30" x14ac:dyDescent="0.2">
      <c r="A2762" s="92" t="s">
        <v>10235</v>
      </c>
      <c r="B2762" s="92" t="s">
        <v>10236</v>
      </c>
      <c r="C2762" s="117" t="s">
        <v>166</v>
      </c>
      <c r="D2762" s="92" t="s">
        <v>228</v>
      </c>
      <c r="E2762" s="92" t="s">
        <v>10237</v>
      </c>
      <c r="F2762" s="92" t="s">
        <v>169</v>
      </c>
      <c r="G2762" s="92" t="s">
        <v>1545</v>
      </c>
      <c r="H2762" s="92" t="s">
        <v>552</v>
      </c>
      <c r="I2762" s="118" t="s">
        <v>10236</v>
      </c>
      <c r="J2762" s="119">
        <v>23</v>
      </c>
      <c r="K2762" s="119">
        <v>1000</v>
      </c>
      <c r="L2762" s="122">
        <f t="shared" si="317"/>
        <v>-3104</v>
      </c>
      <c r="M2762" s="48"/>
      <c r="N2762" s="48" t="s">
        <v>173</v>
      </c>
      <c r="P2762" s="122">
        <v>0</v>
      </c>
      <c r="Q2762" s="122">
        <v>0</v>
      </c>
      <c r="R2762" s="122">
        <v>0</v>
      </c>
      <c r="S2762" s="119">
        <f t="shared" si="318"/>
        <v>0</v>
      </c>
      <c r="T2762" s="119">
        <f t="shared" si="319"/>
        <v>0</v>
      </c>
      <c r="U2762" s="122">
        <v>4104</v>
      </c>
      <c r="V2762" s="122">
        <v>4239</v>
      </c>
      <c r="W2762" s="122">
        <v>3839</v>
      </c>
      <c r="X2762" s="119">
        <f t="shared" si="315"/>
        <v>-8343</v>
      </c>
      <c r="Y2762" s="48" t="s">
        <v>12848</v>
      </c>
      <c r="Z2762" s="93">
        <v>9.7391000000000005</v>
      </c>
      <c r="AA2762" s="144">
        <v>9.6484000000000005</v>
      </c>
      <c r="AB2762" s="93">
        <f t="shared" si="320"/>
        <v>-9.0700000000000003E-2</v>
      </c>
      <c r="AE2762" s="48" t="s">
        <v>12845</v>
      </c>
      <c r="AF2762" s="93">
        <v>9.6484000000000005</v>
      </c>
      <c r="AG2762" s="48" t="s">
        <v>16157</v>
      </c>
      <c r="AH2762" s="122">
        <v>1000</v>
      </c>
      <c r="AI2762" s="48">
        <v>7</v>
      </c>
      <c r="AM2762" s="48" t="s">
        <v>85</v>
      </c>
      <c r="AN2762" s="48" t="s">
        <v>10049</v>
      </c>
      <c r="AQ2762" s="123" t="s">
        <v>12955</v>
      </c>
      <c r="AR2762" s="188"/>
      <c r="AS2762" s="123"/>
      <c r="AT2762" s="123"/>
      <c r="AU2762" s="123"/>
      <c r="AV2762" s="123"/>
      <c r="AW2762" s="123"/>
    </row>
    <row r="2763" spans="1:49" ht="30" x14ac:dyDescent="0.2">
      <c r="A2763" s="92" t="s">
        <v>10238</v>
      </c>
      <c r="B2763" s="92" t="s">
        <v>10239</v>
      </c>
      <c r="C2763" s="117" t="s">
        <v>166</v>
      </c>
      <c r="D2763" s="92" t="s">
        <v>167</v>
      </c>
      <c r="E2763" s="92" t="s">
        <v>10240</v>
      </c>
      <c r="F2763" s="92" t="s">
        <v>169</v>
      </c>
      <c r="G2763" s="92" t="s">
        <v>10048</v>
      </c>
      <c r="H2763" s="92" t="s">
        <v>2855</v>
      </c>
      <c r="I2763" s="118" t="s">
        <v>10239</v>
      </c>
      <c r="J2763" s="119">
        <v>8</v>
      </c>
      <c r="K2763" s="119">
        <v>140</v>
      </c>
      <c r="L2763" s="122">
        <f t="shared" si="317"/>
        <v>-53</v>
      </c>
      <c r="M2763" s="48"/>
      <c r="N2763" s="48" t="s">
        <v>173</v>
      </c>
      <c r="P2763" s="122">
        <v>0</v>
      </c>
      <c r="Q2763" s="122">
        <v>0</v>
      </c>
      <c r="R2763" s="122">
        <v>0</v>
      </c>
      <c r="S2763" s="119">
        <f t="shared" si="318"/>
        <v>0</v>
      </c>
      <c r="T2763" s="119">
        <f t="shared" si="319"/>
        <v>0</v>
      </c>
      <c r="U2763" s="122">
        <v>193</v>
      </c>
      <c r="V2763" s="122">
        <v>164</v>
      </c>
      <c r="W2763" s="122">
        <v>148</v>
      </c>
      <c r="X2763" s="119">
        <f t="shared" ref="X2763:X2826" si="321">T2763-(U2763+V2763)</f>
        <v>-357</v>
      </c>
      <c r="Y2763" s="48" t="s">
        <v>12848</v>
      </c>
      <c r="Z2763" s="93">
        <v>4.6500000000000004</v>
      </c>
      <c r="AA2763" s="144">
        <v>4.6500000000000004</v>
      </c>
      <c r="AB2763" s="93">
        <f t="shared" si="320"/>
        <v>0</v>
      </c>
      <c r="AE2763" s="48" t="s">
        <v>12845</v>
      </c>
      <c r="AF2763" s="93">
        <v>4.6500000000000004</v>
      </c>
      <c r="AG2763" s="48" t="s">
        <v>16158</v>
      </c>
      <c r="AH2763" s="122">
        <v>150</v>
      </c>
      <c r="AI2763" s="48">
        <v>7</v>
      </c>
      <c r="AM2763" s="48" t="s">
        <v>85</v>
      </c>
      <c r="AN2763" s="48" t="s">
        <v>10049</v>
      </c>
      <c r="AQ2763" s="123" t="s">
        <v>12955</v>
      </c>
      <c r="AR2763" s="188"/>
      <c r="AS2763" s="123"/>
      <c r="AT2763" s="123"/>
      <c r="AU2763" s="123"/>
      <c r="AV2763" s="123"/>
      <c r="AW2763" s="123"/>
    </row>
    <row r="2764" spans="1:49" ht="30" x14ac:dyDescent="0.2">
      <c r="A2764" s="92" t="s">
        <v>10241</v>
      </c>
      <c r="B2764" s="92" t="s">
        <v>10242</v>
      </c>
      <c r="C2764" s="117" t="s">
        <v>166</v>
      </c>
      <c r="D2764" s="92" t="s">
        <v>167</v>
      </c>
      <c r="E2764" s="92" t="s">
        <v>10243</v>
      </c>
      <c r="F2764" s="92" t="s">
        <v>169</v>
      </c>
      <c r="G2764" s="92" t="s">
        <v>10048</v>
      </c>
      <c r="H2764" s="92" t="s">
        <v>2855</v>
      </c>
      <c r="I2764" s="118" t="s">
        <v>10242</v>
      </c>
      <c r="J2764" s="119">
        <v>11</v>
      </c>
      <c r="K2764" s="119">
        <v>100</v>
      </c>
      <c r="L2764" s="122">
        <f t="shared" ref="L2764:L2795" si="322">K2764-U2764</f>
        <v>-485</v>
      </c>
      <c r="M2764" s="48"/>
      <c r="N2764" s="48" t="s">
        <v>173</v>
      </c>
      <c r="P2764" s="122">
        <v>200</v>
      </c>
      <c r="Q2764" s="122">
        <v>200</v>
      </c>
      <c r="R2764" s="122">
        <v>0</v>
      </c>
      <c r="S2764" s="119">
        <f t="shared" si="318"/>
        <v>400</v>
      </c>
      <c r="T2764" s="119">
        <f t="shared" si="319"/>
        <v>400</v>
      </c>
      <c r="U2764" s="122">
        <v>585</v>
      </c>
      <c r="V2764" s="122">
        <v>225</v>
      </c>
      <c r="W2764" s="122">
        <v>225</v>
      </c>
      <c r="X2764" s="119">
        <f t="shared" si="321"/>
        <v>-410</v>
      </c>
      <c r="Y2764" s="48" t="s">
        <v>12848</v>
      </c>
      <c r="Z2764" s="93">
        <v>4.72</v>
      </c>
      <c r="AA2764" s="144">
        <v>4.72</v>
      </c>
      <c r="AB2764" s="93">
        <f t="shared" si="320"/>
        <v>0</v>
      </c>
      <c r="AE2764" s="48" t="s">
        <v>12845</v>
      </c>
      <c r="AF2764" s="93">
        <v>4.72</v>
      </c>
      <c r="AG2764" s="48" t="s">
        <v>16159</v>
      </c>
      <c r="AH2764" s="122">
        <v>100</v>
      </c>
      <c r="AI2764" s="48">
        <v>7</v>
      </c>
      <c r="AM2764" s="48" t="s">
        <v>85</v>
      </c>
      <c r="AN2764" s="48" t="s">
        <v>10049</v>
      </c>
      <c r="AQ2764" s="123" t="s">
        <v>12955</v>
      </c>
      <c r="AR2764" s="188"/>
      <c r="AS2764" s="123"/>
      <c r="AT2764" s="123"/>
      <c r="AU2764" s="123"/>
      <c r="AV2764" s="123"/>
      <c r="AW2764" s="123"/>
    </row>
    <row r="2765" spans="1:49" ht="30" x14ac:dyDescent="0.2">
      <c r="A2765" s="92" t="s">
        <v>10244</v>
      </c>
      <c r="B2765" s="92" t="s">
        <v>10245</v>
      </c>
      <c r="C2765" s="117" t="s">
        <v>166</v>
      </c>
      <c r="D2765" s="92" t="s">
        <v>228</v>
      </c>
      <c r="E2765" s="92" t="s">
        <v>10246</v>
      </c>
      <c r="F2765" s="92" t="s">
        <v>169</v>
      </c>
      <c r="G2765" s="92" t="s">
        <v>1545</v>
      </c>
      <c r="H2765" s="92" t="s">
        <v>552</v>
      </c>
      <c r="I2765" s="118" t="s">
        <v>10245</v>
      </c>
      <c r="J2765" s="119">
        <v>23</v>
      </c>
      <c r="K2765" s="119">
        <v>100</v>
      </c>
      <c r="L2765" s="122">
        <f t="shared" si="322"/>
        <v>-91</v>
      </c>
      <c r="M2765" s="48"/>
      <c r="N2765" s="48" t="s">
        <v>173</v>
      </c>
      <c r="P2765" s="122">
        <v>100</v>
      </c>
      <c r="Q2765" s="122">
        <v>0</v>
      </c>
      <c r="R2765" s="122">
        <v>0</v>
      </c>
      <c r="S2765" s="119">
        <f t="shared" si="318"/>
        <v>100</v>
      </c>
      <c r="T2765" s="119">
        <f t="shared" si="319"/>
        <v>100</v>
      </c>
      <c r="U2765" s="122">
        <v>191</v>
      </c>
      <c r="V2765" s="122">
        <v>18</v>
      </c>
      <c r="W2765" s="122">
        <v>18</v>
      </c>
      <c r="X2765" s="119">
        <f t="shared" si="321"/>
        <v>-109</v>
      </c>
      <c r="Y2765" s="48" t="s">
        <v>12848</v>
      </c>
      <c r="Z2765" s="93">
        <v>12.6174</v>
      </c>
      <c r="AA2765" s="144">
        <v>12.6174</v>
      </c>
      <c r="AB2765" s="93">
        <f t="shared" si="320"/>
        <v>0</v>
      </c>
      <c r="AE2765" s="48" t="s">
        <v>12845</v>
      </c>
      <c r="AF2765" s="93">
        <v>12.6174</v>
      </c>
      <c r="AG2765" s="48" t="s">
        <v>16160</v>
      </c>
      <c r="AH2765" s="122">
        <v>100</v>
      </c>
      <c r="AI2765" s="48">
        <v>8</v>
      </c>
      <c r="AM2765" s="48" t="s">
        <v>85</v>
      </c>
      <c r="AN2765" s="48" t="s">
        <v>10049</v>
      </c>
      <c r="AQ2765" s="123" t="s">
        <v>12955</v>
      </c>
      <c r="AR2765" s="188"/>
      <c r="AS2765" s="123"/>
      <c r="AT2765" s="123"/>
      <c r="AU2765" s="123"/>
      <c r="AV2765" s="123"/>
      <c r="AW2765" s="123"/>
    </row>
    <row r="2766" spans="1:49" ht="30" x14ac:dyDescent="0.2">
      <c r="A2766" s="92" t="s">
        <v>10247</v>
      </c>
      <c r="B2766" s="92" t="s">
        <v>10248</v>
      </c>
      <c r="C2766" s="117" t="s">
        <v>166</v>
      </c>
      <c r="D2766" s="92" t="s">
        <v>167</v>
      </c>
      <c r="E2766" s="92" t="s">
        <v>10249</v>
      </c>
      <c r="F2766" s="92" t="s">
        <v>169</v>
      </c>
      <c r="G2766" s="92" t="s">
        <v>10048</v>
      </c>
      <c r="H2766" s="92" t="s">
        <v>2855</v>
      </c>
      <c r="I2766" s="118" t="s">
        <v>10248</v>
      </c>
      <c r="J2766" s="119">
        <v>11</v>
      </c>
      <c r="K2766" s="119">
        <v>40</v>
      </c>
      <c r="L2766" s="122">
        <f t="shared" si="322"/>
        <v>-2</v>
      </c>
      <c r="M2766" s="48"/>
      <c r="N2766" s="48" t="s">
        <v>173</v>
      </c>
      <c r="P2766" s="122">
        <v>0</v>
      </c>
      <c r="Q2766" s="122">
        <v>0</v>
      </c>
      <c r="R2766" s="122">
        <v>0</v>
      </c>
      <c r="S2766" s="119">
        <f t="shared" si="318"/>
        <v>0</v>
      </c>
      <c r="T2766" s="119">
        <f t="shared" si="319"/>
        <v>0</v>
      </c>
      <c r="U2766" s="122">
        <v>42</v>
      </c>
      <c r="V2766" s="122">
        <v>21</v>
      </c>
      <c r="W2766" s="122">
        <v>30</v>
      </c>
      <c r="X2766" s="119">
        <f t="shared" si="321"/>
        <v>-63</v>
      </c>
      <c r="Y2766" s="48" t="s">
        <v>12848</v>
      </c>
      <c r="Z2766" s="93">
        <v>47.51</v>
      </c>
      <c r="AA2766" s="144">
        <v>47.51</v>
      </c>
      <c r="AB2766" s="93">
        <f t="shared" si="320"/>
        <v>0</v>
      </c>
      <c r="AE2766" s="48" t="s">
        <v>12845</v>
      </c>
      <c r="AF2766" s="93">
        <v>47.51</v>
      </c>
      <c r="AG2766" s="48" t="s">
        <v>16161</v>
      </c>
      <c r="AH2766" s="122">
        <v>40</v>
      </c>
      <c r="AI2766" s="48">
        <v>7</v>
      </c>
      <c r="AM2766" s="48" t="s">
        <v>85</v>
      </c>
      <c r="AN2766" s="48" t="s">
        <v>10049</v>
      </c>
      <c r="AQ2766" s="123" t="s">
        <v>12955</v>
      </c>
      <c r="AR2766" s="188"/>
      <c r="AS2766" s="123"/>
      <c r="AT2766" s="123"/>
      <c r="AU2766" s="123"/>
      <c r="AV2766" s="123"/>
      <c r="AW2766" s="123"/>
    </row>
    <row r="2767" spans="1:49" ht="30" x14ac:dyDescent="0.2">
      <c r="A2767" s="92" t="s">
        <v>10250</v>
      </c>
      <c r="B2767" s="92" t="s">
        <v>10251</v>
      </c>
      <c r="C2767" s="117" t="s">
        <v>166</v>
      </c>
      <c r="D2767" s="92" t="s">
        <v>167</v>
      </c>
      <c r="E2767" s="92" t="s">
        <v>10252</v>
      </c>
      <c r="F2767" s="92" t="s">
        <v>169</v>
      </c>
      <c r="G2767" s="92" t="s">
        <v>10048</v>
      </c>
      <c r="H2767" s="92" t="s">
        <v>2855</v>
      </c>
      <c r="I2767" s="118" t="s">
        <v>10251</v>
      </c>
      <c r="J2767" s="119">
        <v>11</v>
      </c>
      <c r="K2767" s="119">
        <v>40</v>
      </c>
      <c r="L2767" s="122">
        <f t="shared" si="322"/>
        <v>-8</v>
      </c>
      <c r="M2767" s="48"/>
      <c r="N2767" s="48" t="s">
        <v>173</v>
      </c>
      <c r="P2767" s="122">
        <v>40</v>
      </c>
      <c r="Q2767" s="122">
        <v>40</v>
      </c>
      <c r="R2767" s="122">
        <v>0</v>
      </c>
      <c r="S2767" s="119">
        <f t="shared" si="318"/>
        <v>80</v>
      </c>
      <c r="T2767" s="119">
        <f t="shared" si="319"/>
        <v>80</v>
      </c>
      <c r="U2767" s="122">
        <v>48</v>
      </c>
      <c r="V2767" s="122">
        <v>21</v>
      </c>
      <c r="W2767" s="122">
        <v>30</v>
      </c>
      <c r="X2767" s="119">
        <f t="shared" si="321"/>
        <v>11</v>
      </c>
      <c r="Y2767" s="48" t="s">
        <v>12863</v>
      </c>
      <c r="Z2767" s="93">
        <v>61.16</v>
      </c>
      <c r="AA2767" s="144">
        <v>61.16</v>
      </c>
      <c r="AB2767" s="93">
        <f t="shared" si="320"/>
        <v>0</v>
      </c>
      <c r="AE2767" s="48" t="s">
        <v>12845</v>
      </c>
      <c r="AF2767" s="93">
        <v>61.16</v>
      </c>
      <c r="AG2767" s="48" t="s">
        <v>16162</v>
      </c>
      <c r="AH2767" s="122">
        <v>40</v>
      </c>
      <c r="AI2767" s="48">
        <v>7</v>
      </c>
      <c r="AM2767" s="48" t="s">
        <v>85</v>
      </c>
      <c r="AN2767" s="48" t="s">
        <v>10049</v>
      </c>
      <c r="AQ2767" s="123" t="s">
        <v>12955</v>
      </c>
      <c r="AR2767" s="188"/>
      <c r="AS2767" s="123"/>
      <c r="AT2767" s="123"/>
      <c r="AU2767" s="123"/>
      <c r="AV2767" s="123"/>
      <c r="AW2767" s="123"/>
    </row>
    <row r="2768" spans="1:49" ht="60" x14ac:dyDescent="0.2">
      <c r="A2768" s="92" t="s">
        <v>10253</v>
      </c>
      <c r="B2768" s="92" t="s">
        <v>10254</v>
      </c>
      <c r="C2768" s="117" t="s">
        <v>166</v>
      </c>
      <c r="D2768" s="92" t="s">
        <v>167</v>
      </c>
      <c r="E2768" s="92" t="s">
        <v>10255</v>
      </c>
      <c r="F2768" s="92" t="s">
        <v>169</v>
      </c>
      <c r="G2768" s="92" t="s">
        <v>10048</v>
      </c>
      <c r="H2768" s="92" t="s">
        <v>2855</v>
      </c>
      <c r="I2768" s="118" t="s">
        <v>10254</v>
      </c>
      <c r="J2768" s="119">
        <v>11</v>
      </c>
      <c r="K2768" s="119">
        <v>80</v>
      </c>
      <c r="L2768" s="122">
        <f t="shared" si="322"/>
        <v>80</v>
      </c>
      <c r="M2768" s="211">
        <v>3377.6</v>
      </c>
      <c r="N2768" s="48" t="s">
        <v>173</v>
      </c>
      <c r="O2768" s="48" t="s">
        <v>504</v>
      </c>
      <c r="P2768" s="122">
        <v>0</v>
      </c>
      <c r="Q2768" s="122">
        <v>0</v>
      </c>
      <c r="R2768" s="122">
        <v>0</v>
      </c>
      <c r="S2768" s="119">
        <f t="shared" si="318"/>
        <v>0</v>
      </c>
      <c r="T2768" s="119">
        <f t="shared" si="319"/>
        <v>0</v>
      </c>
      <c r="U2768" s="122">
        <v>0</v>
      </c>
      <c r="V2768" s="122">
        <v>0</v>
      </c>
      <c r="W2768" s="122">
        <v>0</v>
      </c>
      <c r="X2768" s="119">
        <f t="shared" si="321"/>
        <v>0</v>
      </c>
      <c r="Y2768" s="48" t="s">
        <v>12844</v>
      </c>
      <c r="Z2768" s="93">
        <v>42.22</v>
      </c>
      <c r="AA2768" s="144">
        <v>42.22</v>
      </c>
      <c r="AB2768" s="93">
        <f t="shared" si="320"/>
        <v>0</v>
      </c>
      <c r="AE2768" s="48" t="s">
        <v>12845</v>
      </c>
      <c r="AF2768" s="93">
        <v>42.22</v>
      </c>
      <c r="AG2768" s="48" t="s">
        <v>16131</v>
      </c>
      <c r="AH2768" s="122">
        <v>80</v>
      </c>
      <c r="AI2768" s="48">
        <v>7</v>
      </c>
      <c r="AM2768" s="48" t="s">
        <v>85</v>
      </c>
      <c r="AN2768" s="48" t="s">
        <v>10049</v>
      </c>
      <c r="AQ2768" s="123" t="s">
        <v>12955</v>
      </c>
      <c r="AR2768" s="188"/>
      <c r="AS2768" s="123"/>
      <c r="AT2768" s="123"/>
      <c r="AU2768" s="123"/>
      <c r="AV2768" s="123"/>
      <c r="AW2768" s="123"/>
    </row>
    <row r="2769" spans="1:49" ht="45" x14ac:dyDescent="0.2">
      <c r="A2769" s="92" t="s">
        <v>10256</v>
      </c>
      <c r="B2769" s="92" t="s">
        <v>10257</v>
      </c>
      <c r="C2769" s="117" t="s">
        <v>166</v>
      </c>
      <c r="D2769" s="92" t="s">
        <v>167</v>
      </c>
      <c r="E2769" s="92" t="s">
        <v>10258</v>
      </c>
      <c r="F2769" s="92" t="s">
        <v>169</v>
      </c>
      <c r="G2769" s="92" t="s">
        <v>10048</v>
      </c>
      <c r="H2769" s="92" t="s">
        <v>2855</v>
      </c>
      <c r="I2769" s="118" t="s">
        <v>10257</v>
      </c>
      <c r="J2769" s="119">
        <v>11</v>
      </c>
      <c r="K2769" s="119">
        <v>80</v>
      </c>
      <c r="L2769" s="122">
        <f t="shared" si="322"/>
        <v>80</v>
      </c>
      <c r="M2769" s="211">
        <v>1983.2</v>
      </c>
      <c r="N2769" s="48" t="s">
        <v>173</v>
      </c>
      <c r="P2769" s="122">
        <v>0</v>
      </c>
      <c r="Q2769" s="122">
        <v>0</v>
      </c>
      <c r="R2769" s="122">
        <v>0</v>
      </c>
      <c r="S2769" s="119">
        <f t="shared" si="318"/>
        <v>0</v>
      </c>
      <c r="T2769" s="119">
        <f t="shared" si="319"/>
        <v>0</v>
      </c>
      <c r="U2769" s="122">
        <v>0</v>
      </c>
      <c r="V2769" s="122">
        <v>0</v>
      </c>
      <c r="W2769" s="122">
        <v>0</v>
      </c>
      <c r="X2769" s="119">
        <f t="shared" si="321"/>
        <v>0</v>
      </c>
      <c r="Y2769" s="48" t="s">
        <v>12844</v>
      </c>
      <c r="Z2769" s="93">
        <v>24.79</v>
      </c>
      <c r="AA2769" s="144">
        <v>24.79</v>
      </c>
      <c r="AB2769" s="93">
        <f t="shared" si="320"/>
        <v>0</v>
      </c>
      <c r="AE2769" s="48" t="s">
        <v>12949</v>
      </c>
      <c r="AF2769" s="93">
        <v>24.79</v>
      </c>
      <c r="AG2769" s="48" t="s">
        <v>16163</v>
      </c>
      <c r="AH2769" s="122">
        <v>80</v>
      </c>
      <c r="AI2769" s="48">
        <v>7</v>
      </c>
      <c r="AM2769" s="48" t="s">
        <v>85</v>
      </c>
      <c r="AN2769" s="212" t="s">
        <v>10049</v>
      </c>
      <c r="AO2769" s="48" t="s">
        <v>16105</v>
      </c>
      <c r="AQ2769" s="123" t="s">
        <v>12955</v>
      </c>
      <c r="AR2769" s="188"/>
      <c r="AS2769" s="123"/>
      <c r="AT2769" s="123"/>
      <c r="AU2769" s="123"/>
      <c r="AV2769" s="123"/>
      <c r="AW2769" s="123"/>
    </row>
    <row r="2770" spans="1:49" ht="30" x14ac:dyDescent="0.2">
      <c r="A2770" s="92" t="s">
        <v>10259</v>
      </c>
      <c r="B2770" s="92" t="s">
        <v>10260</v>
      </c>
      <c r="C2770" s="117" t="s">
        <v>166</v>
      </c>
      <c r="D2770" s="92" t="s">
        <v>167</v>
      </c>
      <c r="E2770" s="92" t="s">
        <v>10261</v>
      </c>
      <c r="F2770" s="92" t="s">
        <v>169</v>
      </c>
      <c r="G2770" s="92" t="s">
        <v>10048</v>
      </c>
      <c r="H2770" s="92" t="s">
        <v>2855</v>
      </c>
      <c r="I2770" s="118" t="s">
        <v>10260</v>
      </c>
      <c r="J2770" s="119">
        <v>11</v>
      </c>
      <c r="K2770" s="119">
        <v>80</v>
      </c>
      <c r="L2770" s="122">
        <f t="shared" si="322"/>
        <v>-1011</v>
      </c>
      <c r="M2770" s="48"/>
      <c r="N2770" s="48" t="s">
        <v>173</v>
      </c>
      <c r="P2770" s="122">
        <v>0</v>
      </c>
      <c r="Q2770" s="122">
        <v>0</v>
      </c>
      <c r="R2770" s="122">
        <v>0</v>
      </c>
      <c r="S2770" s="119">
        <f t="shared" si="318"/>
        <v>0</v>
      </c>
      <c r="T2770" s="119">
        <f t="shared" si="319"/>
        <v>0</v>
      </c>
      <c r="U2770" s="122">
        <v>1091</v>
      </c>
      <c r="V2770" s="122">
        <v>735</v>
      </c>
      <c r="W2770" s="122">
        <v>735</v>
      </c>
      <c r="X2770" s="119">
        <f t="shared" si="321"/>
        <v>-1826</v>
      </c>
      <c r="Y2770" s="48" t="s">
        <v>12848</v>
      </c>
      <c r="Z2770" s="93">
        <v>39.6</v>
      </c>
      <c r="AA2770" s="144">
        <v>39.6</v>
      </c>
      <c r="AB2770" s="93">
        <f t="shared" si="320"/>
        <v>0</v>
      </c>
      <c r="AE2770" s="48" t="s">
        <v>12845</v>
      </c>
      <c r="AF2770" s="93">
        <v>39.6</v>
      </c>
      <c r="AG2770" s="48" t="s">
        <v>16164</v>
      </c>
      <c r="AH2770" s="122">
        <v>80</v>
      </c>
      <c r="AI2770" s="48">
        <v>7</v>
      </c>
      <c r="AM2770" s="48" t="s">
        <v>85</v>
      </c>
      <c r="AN2770" s="48" t="s">
        <v>10049</v>
      </c>
      <c r="AQ2770" s="123" t="s">
        <v>12955</v>
      </c>
      <c r="AR2770" s="188"/>
      <c r="AS2770" s="123"/>
      <c r="AT2770" s="123"/>
      <c r="AU2770" s="123"/>
      <c r="AV2770" s="123"/>
      <c r="AW2770" s="123"/>
    </row>
    <row r="2771" spans="1:49" ht="30" x14ac:dyDescent="0.2">
      <c r="A2771" s="92" t="s">
        <v>10262</v>
      </c>
      <c r="B2771" s="92" t="s">
        <v>10263</v>
      </c>
      <c r="C2771" s="117" t="s">
        <v>166</v>
      </c>
      <c r="D2771" s="92" t="s">
        <v>167</v>
      </c>
      <c r="E2771" s="92" t="s">
        <v>10264</v>
      </c>
      <c r="F2771" s="92" t="s">
        <v>169</v>
      </c>
      <c r="G2771" s="92" t="s">
        <v>10048</v>
      </c>
      <c r="H2771" s="92" t="s">
        <v>2855</v>
      </c>
      <c r="I2771" s="118" t="s">
        <v>10263</v>
      </c>
      <c r="J2771" s="119">
        <v>11</v>
      </c>
      <c r="K2771" s="119">
        <v>80</v>
      </c>
      <c r="L2771" s="122">
        <f t="shared" si="322"/>
        <v>-1011</v>
      </c>
      <c r="M2771" s="48"/>
      <c r="N2771" s="48" t="s">
        <v>173</v>
      </c>
      <c r="P2771" s="122">
        <v>32</v>
      </c>
      <c r="Q2771" s="122">
        <v>32</v>
      </c>
      <c r="R2771" s="122">
        <v>0</v>
      </c>
      <c r="S2771" s="119">
        <f t="shared" si="318"/>
        <v>64</v>
      </c>
      <c r="T2771" s="119">
        <f t="shared" si="319"/>
        <v>64</v>
      </c>
      <c r="U2771" s="122">
        <v>1091</v>
      </c>
      <c r="V2771" s="122">
        <v>735</v>
      </c>
      <c r="W2771" s="122">
        <v>735</v>
      </c>
      <c r="X2771" s="119">
        <f t="shared" si="321"/>
        <v>-1762</v>
      </c>
      <c r="Y2771" s="48" t="s">
        <v>12848</v>
      </c>
      <c r="Z2771" s="93">
        <v>23.69</v>
      </c>
      <c r="AA2771" s="144">
        <v>23.69</v>
      </c>
      <c r="AB2771" s="93">
        <f t="shared" si="320"/>
        <v>0</v>
      </c>
      <c r="AE2771" s="48" t="s">
        <v>12845</v>
      </c>
      <c r="AF2771" s="93">
        <v>23.69</v>
      </c>
      <c r="AG2771" s="48" t="s">
        <v>16165</v>
      </c>
      <c r="AH2771" s="122">
        <v>80</v>
      </c>
      <c r="AI2771" s="48">
        <v>7</v>
      </c>
      <c r="AM2771" s="48" t="s">
        <v>85</v>
      </c>
      <c r="AN2771" s="48" t="s">
        <v>10049</v>
      </c>
      <c r="AQ2771" s="123" t="s">
        <v>12955</v>
      </c>
      <c r="AR2771" s="188"/>
      <c r="AS2771" s="123"/>
      <c r="AT2771" s="123"/>
      <c r="AU2771" s="123"/>
      <c r="AV2771" s="123"/>
      <c r="AW2771" s="123"/>
    </row>
    <row r="2772" spans="1:49" ht="30" x14ac:dyDescent="0.2">
      <c r="A2772" s="92" t="s">
        <v>10265</v>
      </c>
      <c r="B2772" s="92" t="s">
        <v>10266</v>
      </c>
      <c r="C2772" s="117" t="s">
        <v>166</v>
      </c>
      <c r="D2772" s="92" t="s">
        <v>167</v>
      </c>
      <c r="E2772" s="92" t="s">
        <v>10267</v>
      </c>
      <c r="F2772" s="92" t="s">
        <v>169</v>
      </c>
      <c r="G2772" s="92" t="s">
        <v>10048</v>
      </c>
      <c r="H2772" s="92" t="s">
        <v>2855</v>
      </c>
      <c r="I2772" s="118" t="s">
        <v>10266</v>
      </c>
      <c r="J2772" s="119">
        <v>11</v>
      </c>
      <c r="K2772" s="119">
        <v>80</v>
      </c>
      <c r="L2772" s="122">
        <f t="shared" si="322"/>
        <v>-263</v>
      </c>
      <c r="M2772" s="48"/>
      <c r="N2772" s="48" t="s">
        <v>173</v>
      </c>
      <c r="P2772" s="122">
        <v>320</v>
      </c>
      <c r="Q2772" s="122">
        <v>240</v>
      </c>
      <c r="R2772" s="122">
        <v>0</v>
      </c>
      <c r="S2772" s="119">
        <f t="shared" si="318"/>
        <v>560</v>
      </c>
      <c r="T2772" s="119">
        <f t="shared" si="319"/>
        <v>560</v>
      </c>
      <c r="U2772" s="122">
        <v>343</v>
      </c>
      <c r="V2772" s="122">
        <v>75</v>
      </c>
      <c r="W2772" s="122">
        <v>75</v>
      </c>
      <c r="X2772" s="119">
        <f t="shared" si="321"/>
        <v>142</v>
      </c>
      <c r="Y2772" s="48" t="s">
        <v>12863</v>
      </c>
      <c r="Z2772" s="93">
        <v>42.45</v>
      </c>
      <c r="AA2772" s="144">
        <v>42.45</v>
      </c>
      <c r="AB2772" s="93">
        <f t="shared" si="320"/>
        <v>0</v>
      </c>
      <c r="AE2772" s="48" t="s">
        <v>12845</v>
      </c>
      <c r="AF2772" s="93">
        <v>42.45</v>
      </c>
      <c r="AG2772" s="48" t="s">
        <v>16166</v>
      </c>
      <c r="AH2772" s="122">
        <v>80</v>
      </c>
      <c r="AI2772" s="48">
        <v>7</v>
      </c>
      <c r="AM2772" s="48" t="s">
        <v>85</v>
      </c>
      <c r="AN2772" s="48" t="s">
        <v>10049</v>
      </c>
      <c r="AQ2772" s="123" t="s">
        <v>12955</v>
      </c>
      <c r="AR2772" s="188"/>
      <c r="AS2772" s="123"/>
      <c r="AT2772" s="123"/>
      <c r="AU2772" s="123"/>
      <c r="AV2772" s="123"/>
      <c r="AW2772" s="123"/>
    </row>
    <row r="2773" spans="1:49" ht="30" x14ac:dyDescent="0.2">
      <c r="A2773" s="92" t="s">
        <v>10268</v>
      </c>
      <c r="B2773" s="92" t="s">
        <v>10269</v>
      </c>
      <c r="C2773" s="117" t="s">
        <v>166</v>
      </c>
      <c r="D2773" s="92" t="s">
        <v>167</v>
      </c>
      <c r="E2773" s="92" t="s">
        <v>10270</v>
      </c>
      <c r="F2773" s="92" t="s">
        <v>169</v>
      </c>
      <c r="G2773" s="92" t="s">
        <v>10048</v>
      </c>
      <c r="H2773" s="92" t="s">
        <v>2855</v>
      </c>
      <c r="I2773" s="118" t="s">
        <v>10269</v>
      </c>
      <c r="J2773" s="119">
        <v>11</v>
      </c>
      <c r="K2773" s="119">
        <v>80</v>
      </c>
      <c r="L2773" s="122">
        <f t="shared" si="322"/>
        <v>-263</v>
      </c>
      <c r="M2773" s="48"/>
      <c r="N2773" s="48" t="s">
        <v>173</v>
      </c>
      <c r="P2773" s="122">
        <v>319</v>
      </c>
      <c r="Q2773" s="122">
        <v>319</v>
      </c>
      <c r="R2773" s="122">
        <v>0</v>
      </c>
      <c r="S2773" s="119">
        <f t="shared" si="318"/>
        <v>638</v>
      </c>
      <c r="T2773" s="119">
        <f t="shared" si="319"/>
        <v>638</v>
      </c>
      <c r="U2773" s="122">
        <v>343</v>
      </c>
      <c r="V2773" s="122">
        <v>75</v>
      </c>
      <c r="W2773" s="122">
        <v>75</v>
      </c>
      <c r="X2773" s="119">
        <f t="shared" si="321"/>
        <v>220</v>
      </c>
      <c r="Y2773" s="48" t="s">
        <v>12863</v>
      </c>
      <c r="Z2773" s="93">
        <v>25.46</v>
      </c>
      <c r="AA2773" s="144">
        <v>25.46</v>
      </c>
      <c r="AB2773" s="93">
        <f t="shared" si="320"/>
        <v>0</v>
      </c>
      <c r="AE2773" s="48" t="s">
        <v>12845</v>
      </c>
      <c r="AF2773" s="93">
        <v>25.46</v>
      </c>
      <c r="AG2773" s="48" t="s">
        <v>16167</v>
      </c>
      <c r="AH2773" s="122">
        <v>80</v>
      </c>
      <c r="AI2773" s="48">
        <v>7</v>
      </c>
      <c r="AM2773" s="48" t="s">
        <v>85</v>
      </c>
      <c r="AN2773" s="48" t="s">
        <v>10049</v>
      </c>
      <c r="AQ2773" s="123" t="s">
        <v>13996</v>
      </c>
      <c r="AR2773" s="188"/>
      <c r="AS2773" s="123"/>
      <c r="AT2773" s="123"/>
      <c r="AU2773" s="123"/>
      <c r="AV2773" s="123"/>
      <c r="AW2773" s="123"/>
    </row>
    <row r="2774" spans="1:49" ht="30" x14ac:dyDescent="0.2">
      <c r="A2774" s="92" t="s">
        <v>10271</v>
      </c>
      <c r="B2774" s="92" t="s">
        <v>10272</v>
      </c>
      <c r="C2774" s="117" t="s">
        <v>166</v>
      </c>
      <c r="D2774" s="92" t="s">
        <v>167</v>
      </c>
      <c r="E2774" s="92" t="s">
        <v>10273</v>
      </c>
      <c r="F2774" s="92" t="s">
        <v>169</v>
      </c>
      <c r="G2774" s="92" t="s">
        <v>10048</v>
      </c>
      <c r="H2774" s="92" t="s">
        <v>2855</v>
      </c>
      <c r="I2774" s="118" t="s">
        <v>10272</v>
      </c>
      <c r="J2774" s="119">
        <v>11</v>
      </c>
      <c r="K2774" s="119">
        <v>80</v>
      </c>
      <c r="L2774" s="122">
        <f t="shared" si="322"/>
        <v>-128</v>
      </c>
      <c r="M2774" s="48"/>
      <c r="N2774" s="48" t="s">
        <v>173</v>
      </c>
      <c r="P2774" s="122">
        <v>80</v>
      </c>
      <c r="Q2774" s="122">
        <v>80</v>
      </c>
      <c r="R2774" s="122">
        <v>0</v>
      </c>
      <c r="S2774" s="119">
        <f t="shared" si="318"/>
        <v>160</v>
      </c>
      <c r="T2774" s="119">
        <f t="shared" si="319"/>
        <v>160</v>
      </c>
      <c r="U2774" s="122">
        <v>208</v>
      </c>
      <c r="V2774" s="122">
        <v>0</v>
      </c>
      <c r="W2774" s="122">
        <v>0</v>
      </c>
      <c r="X2774" s="119">
        <f t="shared" si="321"/>
        <v>-48</v>
      </c>
      <c r="Y2774" s="48" t="s">
        <v>12848</v>
      </c>
      <c r="Z2774" s="93">
        <v>39.369999999999997</v>
      </c>
      <c r="AA2774" s="144">
        <v>39.369999999999997</v>
      </c>
      <c r="AB2774" s="93">
        <f t="shared" si="320"/>
        <v>0</v>
      </c>
      <c r="AE2774" s="48" t="s">
        <v>12845</v>
      </c>
      <c r="AF2774" s="93">
        <v>39.369999999999997</v>
      </c>
      <c r="AG2774" s="48" t="s">
        <v>16168</v>
      </c>
      <c r="AH2774" s="122">
        <v>80</v>
      </c>
      <c r="AI2774" s="48">
        <v>7</v>
      </c>
      <c r="AM2774" s="48" t="s">
        <v>85</v>
      </c>
      <c r="AN2774" s="48" t="s">
        <v>10049</v>
      </c>
      <c r="AQ2774" s="123" t="s">
        <v>12955</v>
      </c>
      <c r="AR2774" s="188"/>
      <c r="AS2774" s="123"/>
      <c r="AT2774" s="123"/>
      <c r="AU2774" s="123"/>
      <c r="AV2774" s="123"/>
      <c r="AW2774" s="123"/>
    </row>
    <row r="2775" spans="1:49" ht="30" x14ac:dyDescent="0.2">
      <c r="A2775" s="92" t="s">
        <v>10274</v>
      </c>
      <c r="B2775" s="92" t="s">
        <v>10275</v>
      </c>
      <c r="C2775" s="117" t="s">
        <v>166</v>
      </c>
      <c r="D2775" s="92" t="s">
        <v>167</v>
      </c>
      <c r="E2775" s="92" t="s">
        <v>10276</v>
      </c>
      <c r="F2775" s="92" t="s">
        <v>169</v>
      </c>
      <c r="G2775" s="92" t="s">
        <v>10048</v>
      </c>
      <c r="H2775" s="92" t="s">
        <v>2855</v>
      </c>
      <c r="I2775" s="118" t="s">
        <v>10275</v>
      </c>
      <c r="J2775" s="119">
        <v>11</v>
      </c>
      <c r="K2775" s="119">
        <v>80</v>
      </c>
      <c r="L2775" s="122">
        <f t="shared" si="322"/>
        <v>-128</v>
      </c>
      <c r="M2775" s="48"/>
      <c r="N2775" s="48" t="s">
        <v>173</v>
      </c>
      <c r="P2775" s="122">
        <v>40</v>
      </c>
      <c r="Q2775" s="122">
        <v>40</v>
      </c>
      <c r="R2775" s="122">
        <v>0</v>
      </c>
      <c r="S2775" s="119">
        <f t="shared" si="318"/>
        <v>80</v>
      </c>
      <c r="T2775" s="119">
        <f t="shared" si="319"/>
        <v>80</v>
      </c>
      <c r="U2775" s="122">
        <v>208</v>
      </c>
      <c r="V2775" s="122">
        <v>0</v>
      </c>
      <c r="W2775" s="122">
        <v>0</v>
      </c>
      <c r="X2775" s="119">
        <f t="shared" si="321"/>
        <v>-128</v>
      </c>
      <c r="Y2775" s="48" t="s">
        <v>12848</v>
      </c>
      <c r="Z2775" s="93">
        <v>24.3</v>
      </c>
      <c r="AA2775" s="144">
        <v>24.3</v>
      </c>
      <c r="AB2775" s="93">
        <f t="shared" si="320"/>
        <v>0</v>
      </c>
      <c r="AE2775" s="48" t="s">
        <v>12845</v>
      </c>
      <c r="AF2775" s="93">
        <v>24.3</v>
      </c>
      <c r="AG2775" s="48" t="s">
        <v>16169</v>
      </c>
      <c r="AH2775" s="122">
        <v>80</v>
      </c>
      <c r="AI2775" s="48">
        <v>7</v>
      </c>
      <c r="AM2775" s="48" t="s">
        <v>85</v>
      </c>
      <c r="AN2775" s="48" t="s">
        <v>10049</v>
      </c>
      <c r="AQ2775" s="123" t="s">
        <v>12955</v>
      </c>
      <c r="AR2775" s="188"/>
      <c r="AS2775" s="123"/>
      <c r="AT2775" s="123"/>
      <c r="AU2775" s="123"/>
      <c r="AV2775" s="123"/>
      <c r="AW2775" s="123"/>
    </row>
    <row r="2776" spans="1:49" ht="60" x14ac:dyDescent="0.2">
      <c r="A2776" s="92" t="s">
        <v>10277</v>
      </c>
      <c r="B2776" s="92" t="s">
        <v>10278</v>
      </c>
      <c r="C2776" s="117" t="s">
        <v>166</v>
      </c>
      <c r="D2776" s="92" t="s">
        <v>167</v>
      </c>
      <c r="E2776" s="92" t="s">
        <v>10279</v>
      </c>
      <c r="F2776" s="92" t="s">
        <v>169</v>
      </c>
      <c r="G2776" s="92" t="s">
        <v>10048</v>
      </c>
      <c r="H2776" s="92" t="s">
        <v>2855</v>
      </c>
      <c r="I2776" s="118" t="s">
        <v>10278</v>
      </c>
      <c r="J2776" s="119">
        <v>11</v>
      </c>
      <c r="K2776" s="119">
        <v>80</v>
      </c>
      <c r="L2776" s="122">
        <f t="shared" si="322"/>
        <v>80</v>
      </c>
      <c r="M2776" s="211">
        <v>1983.2</v>
      </c>
      <c r="N2776" s="48" t="s">
        <v>173</v>
      </c>
      <c r="O2776" s="48" t="s">
        <v>504</v>
      </c>
      <c r="P2776" s="122">
        <v>0</v>
      </c>
      <c r="Q2776" s="122">
        <v>0</v>
      </c>
      <c r="R2776" s="122">
        <v>0</v>
      </c>
      <c r="S2776" s="119">
        <f t="shared" si="318"/>
        <v>0</v>
      </c>
      <c r="T2776" s="119">
        <f t="shared" si="319"/>
        <v>0</v>
      </c>
      <c r="U2776" s="122">
        <v>0</v>
      </c>
      <c r="V2776" s="122">
        <v>0</v>
      </c>
      <c r="W2776" s="122">
        <v>0</v>
      </c>
      <c r="X2776" s="119">
        <f t="shared" si="321"/>
        <v>0</v>
      </c>
      <c r="Y2776" s="48" t="s">
        <v>12844</v>
      </c>
      <c r="Z2776" s="93">
        <v>24.79</v>
      </c>
      <c r="AA2776" s="144">
        <v>24.79</v>
      </c>
      <c r="AB2776" s="93">
        <f t="shared" si="320"/>
        <v>0</v>
      </c>
      <c r="AE2776" s="48" t="s">
        <v>12845</v>
      </c>
      <c r="AF2776" s="93">
        <v>24.79</v>
      </c>
      <c r="AG2776" s="48" t="s">
        <v>16132</v>
      </c>
      <c r="AH2776" s="122">
        <v>80</v>
      </c>
      <c r="AI2776" s="48">
        <v>7</v>
      </c>
      <c r="AM2776" s="48" t="s">
        <v>85</v>
      </c>
      <c r="AN2776" s="48" t="s">
        <v>10049</v>
      </c>
      <c r="AQ2776" s="123" t="s">
        <v>12955</v>
      </c>
      <c r="AR2776" s="188"/>
      <c r="AS2776" s="123"/>
      <c r="AT2776" s="123"/>
      <c r="AU2776" s="123"/>
      <c r="AV2776" s="123"/>
      <c r="AW2776" s="123"/>
    </row>
    <row r="2777" spans="1:49" ht="30" x14ac:dyDescent="0.2">
      <c r="A2777" s="92" t="s">
        <v>10280</v>
      </c>
      <c r="B2777" s="92" t="s">
        <v>10281</v>
      </c>
      <c r="C2777" s="117" t="s">
        <v>166</v>
      </c>
      <c r="D2777" s="92" t="s">
        <v>167</v>
      </c>
      <c r="E2777" s="92" t="s">
        <v>10282</v>
      </c>
      <c r="F2777" s="92" t="s">
        <v>169</v>
      </c>
      <c r="G2777" s="92" t="s">
        <v>10048</v>
      </c>
      <c r="H2777" s="92" t="s">
        <v>2855</v>
      </c>
      <c r="I2777" s="118" t="s">
        <v>10281</v>
      </c>
      <c r="J2777" s="119">
        <v>11</v>
      </c>
      <c r="K2777" s="119">
        <v>100</v>
      </c>
      <c r="L2777" s="122">
        <f t="shared" si="322"/>
        <v>-1568</v>
      </c>
      <c r="M2777" s="48"/>
      <c r="N2777" s="48" t="s">
        <v>173</v>
      </c>
      <c r="P2777" s="122">
        <v>1200</v>
      </c>
      <c r="Q2777" s="122">
        <v>900</v>
      </c>
      <c r="R2777" s="122">
        <v>0</v>
      </c>
      <c r="S2777" s="119">
        <f t="shared" si="318"/>
        <v>2100</v>
      </c>
      <c r="T2777" s="119">
        <f t="shared" si="319"/>
        <v>2100</v>
      </c>
      <c r="U2777" s="122">
        <v>1668</v>
      </c>
      <c r="V2777" s="122">
        <v>1005</v>
      </c>
      <c r="W2777" s="122">
        <v>1005</v>
      </c>
      <c r="X2777" s="119">
        <f t="shared" si="321"/>
        <v>-573</v>
      </c>
      <c r="Y2777" s="48" t="s">
        <v>12848</v>
      </c>
      <c r="Z2777" s="93">
        <v>5.0199999999999996</v>
      </c>
      <c r="AA2777" s="144">
        <v>5.0199999999999996</v>
      </c>
      <c r="AB2777" s="93">
        <f t="shared" si="320"/>
        <v>0</v>
      </c>
      <c r="AE2777" s="48" t="s">
        <v>12845</v>
      </c>
      <c r="AF2777" s="93">
        <v>5.0199999999999996</v>
      </c>
      <c r="AG2777" s="48" t="s">
        <v>16170</v>
      </c>
      <c r="AH2777" s="122">
        <v>100</v>
      </c>
      <c r="AI2777" s="48">
        <v>7</v>
      </c>
      <c r="AM2777" s="48" t="s">
        <v>85</v>
      </c>
      <c r="AN2777" s="48" t="s">
        <v>10049</v>
      </c>
      <c r="AQ2777" s="123" t="s">
        <v>12955</v>
      </c>
      <c r="AR2777" s="188"/>
      <c r="AS2777" s="123"/>
      <c r="AT2777" s="123"/>
      <c r="AU2777" s="123"/>
      <c r="AV2777" s="123"/>
      <c r="AW2777" s="123"/>
    </row>
    <row r="2778" spans="1:49" ht="30" x14ac:dyDescent="0.2">
      <c r="A2778" s="92" t="s">
        <v>10283</v>
      </c>
      <c r="B2778" s="92" t="s">
        <v>10284</v>
      </c>
      <c r="C2778" s="117" t="s">
        <v>166</v>
      </c>
      <c r="D2778" s="92" t="s">
        <v>167</v>
      </c>
      <c r="E2778" s="92" t="s">
        <v>10285</v>
      </c>
      <c r="F2778" s="92" t="s">
        <v>169</v>
      </c>
      <c r="G2778" s="92" t="s">
        <v>10048</v>
      </c>
      <c r="H2778" s="92" t="s">
        <v>2855</v>
      </c>
      <c r="I2778" s="118" t="s">
        <v>10284</v>
      </c>
      <c r="J2778" s="119">
        <v>11</v>
      </c>
      <c r="K2778" s="119">
        <v>80</v>
      </c>
      <c r="L2778" s="122">
        <f t="shared" si="322"/>
        <v>-1435</v>
      </c>
      <c r="M2778" s="48"/>
      <c r="N2778" s="48" t="s">
        <v>173</v>
      </c>
      <c r="P2778" s="122">
        <v>640</v>
      </c>
      <c r="Q2778" s="122">
        <v>560</v>
      </c>
      <c r="R2778" s="122">
        <v>0</v>
      </c>
      <c r="S2778" s="119">
        <f t="shared" si="318"/>
        <v>1200</v>
      </c>
      <c r="T2778" s="119">
        <f t="shared" si="319"/>
        <v>1200</v>
      </c>
      <c r="U2778" s="122">
        <v>1515</v>
      </c>
      <c r="V2778" s="122">
        <v>477</v>
      </c>
      <c r="W2778" s="122">
        <v>480</v>
      </c>
      <c r="X2778" s="119">
        <f t="shared" si="321"/>
        <v>-792</v>
      </c>
      <c r="Y2778" s="48" t="s">
        <v>12848</v>
      </c>
      <c r="Z2778" s="93">
        <v>41.21</v>
      </c>
      <c r="AA2778" s="144">
        <v>41.21</v>
      </c>
      <c r="AB2778" s="93">
        <f t="shared" si="320"/>
        <v>0</v>
      </c>
      <c r="AE2778" s="48" t="s">
        <v>12845</v>
      </c>
      <c r="AF2778" s="93">
        <v>41.21</v>
      </c>
      <c r="AG2778" s="48" t="s">
        <v>16171</v>
      </c>
      <c r="AH2778" s="122">
        <v>80</v>
      </c>
      <c r="AI2778" s="48">
        <v>7</v>
      </c>
      <c r="AM2778" s="48" t="s">
        <v>85</v>
      </c>
      <c r="AN2778" s="48" t="s">
        <v>10049</v>
      </c>
      <c r="AQ2778" s="123" t="s">
        <v>12955</v>
      </c>
      <c r="AR2778" s="188"/>
      <c r="AS2778" s="123"/>
      <c r="AT2778" s="123"/>
      <c r="AU2778" s="123"/>
      <c r="AV2778" s="123"/>
      <c r="AW2778" s="123"/>
    </row>
    <row r="2779" spans="1:49" ht="30" x14ac:dyDescent="0.2">
      <c r="A2779" s="92" t="s">
        <v>10286</v>
      </c>
      <c r="B2779" s="92" t="s">
        <v>10287</v>
      </c>
      <c r="C2779" s="117" t="s">
        <v>166</v>
      </c>
      <c r="D2779" s="92" t="s">
        <v>167</v>
      </c>
      <c r="E2779" s="92" t="s">
        <v>10288</v>
      </c>
      <c r="F2779" s="92" t="s">
        <v>169</v>
      </c>
      <c r="G2779" s="92" t="s">
        <v>10048</v>
      </c>
      <c r="H2779" s="92" t="s">
        <v>2855</v>
      </c>
      <c r="I2779" s="118" t="s">
        <v>10287</v>
      </c>
      <c r="J2779" s="119">
        <v>11</v>
      </c>
      <c r="K2779" s="119">
        <v>80</v>
      </c>
      <c r="L2779" s="122">
        <f t="shared" si="322"/>
        <v>-573</v>
      </c>
      <c r="M2779" s="48"/>
      <c r="N2779" s="48" t="s">
        <v>173</v>
      </c>
      <c r="P2779" s="122">
        <v>160</v>
      </c>
      <c r="Q2779" s="122">
        <v>80</v>
      </c>
      <c r="R2779" s="122">
        <v>0</v>
      </c>
      <c r="S2779" s="119">
        <f t="shared" si="318"/>
        <v>240</v>
      </c>
      <c r="T2779" s="119">
        <f t="shared" si="319"/>
        <v>240</v>
      </c>
      <c r="U2779" s="122">
        <v>653</v>
      </c>
      <c r="V2779" s="122">
        <v>366</v>
      </c>
      <c r="W2779" s="122">
        <v>366</v>
      </c>
      <c r="X2779" s="119">
        <f t="shared" si="321"/>
        <v>-779</v>
      </c>
      <c r="Y2779" s="48" t="s">
        <v>12848</v>
      </c>
      <c r="Z2779" s="93">
        <v>24.41</v>
      </c>
      <c r="AA2779" s="144">
        <v>24.41</v>
      </c>
      <c r="AB2779" s="93">
        <f t="shared" si="320"/>
        <v>0</v>
      </c>
      <c r="AE2779" s="48" t="s">
        <v>12845</v>
      </c>
      <c r="AF2779" s="93">
        <v>24.41</v>
      </c>
      <c r="AG2779" s="48" t="s">
        <v>16145</v>
      </c>
      <c r="AH2779" s="122">
        <v>80</v>
      </c>
      <c r="AI2779" s="48">
        <v>7</v>
      </c>
      <c r="AM2779" s="48" t="s">
        <v>85</v>
      </c>
      <c r="AN2779" s="48" t="s">
        <v>10049</v>
      </c>
      <c r="AQ2779" s="123" t="s">
        <v>12955</v>
      </c>
      <c r="AR2779" s="188"/>
      <c r="AS2779" s="123"/>
      <c r="AT2779" s="123"/>
      <c r="AU2779" s="123"/>
      <c r="AV2779" s="123"/>
      <c r="AW2779" s="123"/>
    </row>
    <row r="2780" spans="1:49" ht="30" x14ac:dyDescent="0.2">
      <c r="A2780" s="92" t="s">
        <v>10289</v>
      </c>
      <c r="B2780" s="92" t="s">
        <v>10290</v>
      </c>
      <c r="C2780" s="117" t="s">
        <v>166</v>
      </c>
      <c r="D2780" s="92" t="s">
        <v>167</v>
      </c>
      <c r="E2780" s="92" t="s">
        <v>10291</v>
      </c>
      <c r="F2780" s="92" t="s">
        <v>169</v>
      </c>
      <c r="G2780" s="92" t="s">
        <v>10048</v>
      </c>
      <c r="H2780" s="92" t="s">
        <v>2855</v>
      </c>
      <c r="I2780" s="118" t="s">
        <v>10290</v>
      </c>
      <c r="J2780" s="119">
        <v>11</v>
      </c>
      <c r="K2780" s="119">
        <v>100</v>
      </c>
      <c r="L2780" s="122">
        <f t="shared" si="322"/>
        <v>-982</v>
      </c>
      <c r="M2780" s="48"/>
      <c r="N2780" s="48" t="s">
        <v>173</v>
      </c>
      <c r="P2780" s="122">
        <v>900</v>
      </c>
      <c r="Q2780" s="122">
        <v>700</v>
      </c>
      <c r="R2780" s="122">
        <v>0</v>
      </c>
      <c r="S2780" s="119">
        <f t="shared" si="318"/>
        <v>1600</v>
      </c>
      <c r="T2780" s="119">
        <f t="shared" si="319"/>
        <v>1600</v>
      </c>
      <c r="U2780" s="122">
        <v>1082</v>
      </c>
      <c r="V2780" s="122">
        <v>180</v>
      </c>
      <c r="W2780" s="122">
        <v>180</v>
      </c>
      <c r="X2780" s="119">
        <f t="shared" si="321"/>
        <v>338</v>
      </c>
      <c r="Y2780" s="48" t="s">
        <v>12863</v>
      </c>
      <c r="Z2780" s="93">
        <v>12.83</v>
      </c>
      <c r="AA2780" s="144">
        <v>12.83</v>
      </c>
      <c r="AB2780" s="93">
        <f t="shared" si="320"/>
        <v>0</v>
      </c>
      <c r="AE2780" s="48" t="s">
        <v>12845</v>
      </c>
      <c r="AF2780" s="93">
        <v>12.83</v>
      </c>
      <c r="AG2780" s="48" t="s">
        <v>16172</v>
      </c>
      <c r="AH2780" s="122">
        <v>100</v>
      </c>
      <c r="AI2780" s="48">
        <v>7</v>
      </c>
      <c r="AM2780" s="48" t="s">
        <v>85</v>
      </c>
      <c r="AN2780" s="48" t="s">
        <v>10049</v>
      </c>
      <c r="AQ2780" s="123" t="s">
        <v>12955</v>
      </c>
      <c r="AR2780" s="188"/>
      <c r="AS2780" s="123"/>
      <c r="AT2780" s="123"/>
      <c r="AU2780" s="123"/>
      <c r="AV2780" s="123"/>
      <c r="AW2780" s="123"/>
    </row>
    <row r="2781" spans="1:49" ht="90" x14ac:dyDescent="0.2">
      <c r="A2781" s="132" t="s">
        <v>16173</v>
      </c>
      <c r="B2781" s="129" t="s">
        <v>16174</v>
      </c>
      <c r="C2781" s="117" t="s">
        <v>166</v>
      </c>
      <c r="D2781" s="92" t="s">
        <v>167</v>
      </c>
      <c r="E2781" s="92" t="s">
        <v>16175</v>
      </c>
      <c r="F2781" s="92" t="s">
        <v>169</v>
      </c>
      <c r="G2781" s="92" t="s">
        <v>1477</v>
      </c>
      <c r="H2781" s="92" t="s">
        <v>1478</v>
      </c>
      <c r="I2781" s="92" t="s">
        <v>16174</v>
      </c>
      <c r="J2781" s="119">
        <v>8</v>
      </c>
      <c r="K2781" s="119">
        <v>80</v>
      </c>
      <c r="L2781" s="48"/>
      <c r="M2781" s="48"/>
      <c r="N2781" s="48" t="s">
        <v>173</v>
      </c>
      <c r="O2781" s="48" t="s">
        <v>278</v>
      </c>
      <c r="P2781" s="122">
        <v>0</v>
      </c>
      <c r="Q2781" s="122">
        <v>0</v>
      </c>
      <c r="R2781" s="122">
        <v>0</v>
      </c>
      <c r="S2781" s="119">
        <f t="shared" si="318"/>
        <v>0</v>
      </c>
      <c r="T2781" s="119">
        <f t="shared" si="319"/>
        <v>0</v>
      </c>
      <c r="U2781" s="122">
        <v>0</v>
      </c>
      <c r="V2781" s="122">
        <v>0</v>
      </c>
      <c r="W2781" s="122">
        <v>0</v>
      </c>
      <c r="X2781" s="119">
        <f t="shared" si="321"/>
        <v>0</v>
      </c>
      <c r="Y2781" s="48" t="s">
        <v>12844</v>
      </c>
      <c r="Z2781" s="130">
        <v>26.31</v>
      </c>
      <c r="AA2781" s="121">
        <v>26.31</v>
      </c>
      <c r="AB2781" s="93">
        <f t="shared" si="320"/>
        <v>0</v>
      </c>
      <c r="AC2781" s="48" t="s">
        <v>12897</v>
      </c>
      <c r="AE2781" s="48" t="s">
        <v>16176</v>
      </c>
      <c r="AF2781" s="93">
        <v>26.31</v>
      </c>
      <c r="AG2781" s="48" t="s">
        <v>16177</v>
      </c>
      <c r="AH2781" s="122">
        <v>80</v>
      </c>
      <c r="AI2781" s="122">
        <v>7</v>
      </c>
      <c r="AK2781" s="48" t="s">
        <v>13068</v>
      </c>
      <c r="AM2781" s="131" t="s">
        <v>85</v>
      </c>
      <c r="AN2781" s="131" t="s">
        <v>10049</v>
      </c>
      <c r="AQ2781" s="123" t="s">
        <v>12955</v>
      </c>
      <c r="AR2781" s="179"/>
      <c r="AS2781" s="123"/>
      <c r="AT2781" s="209"/>
      <c r="AU2781" s="209"/>
      <c r="AV2781" s="123"/>
      <c r="AW2781" s="123"/>
    </row>
    <row r="2782" spans="1:49" ht="30" x14ac:dyDescent="0.2">
      <c r="A2782" s="92" t="s">
        <v>10292</v>
      </c>
      <c r="B2782" s="92" t="s">
        <v>10293</v>
      </c>
      <c r="C2782" s="117" t="s">
        <v>166</v>
      </c>
      <c r="D2782" s="92" t="s">
        <v>167</v>
      </c>
      <c r="E2782" s="92" t="s">
        <v>10294</v>
      </c>
      <c r="F2782" s="92" t="s">
        <v>169</v>
      </c>
      <c r="G2782" s="92" t="s">
        <v>10048</v>
      </c>
      <c r="H2782" s="92" t="s">
        <v>2855</v>
      </c>
      <c r="I2782" s="118" t="s">
        <v>10293</v>
      </c>
      <c r="J2782" s="119">
        <v>11</v>
      </c>
      <c r="K2782" s="119">
        <v>80</v>
      </c>
      <c r="L2782" s="122">
        <f t="shared" ref="L2782:L2824" si="323">K2782-U2782</f>
        <v>-1435</v>
      </c>
      <c r="M2782" s="48"/>
      <c r="N2782" s="48" t="s">
        <v>173</v>
      </c>
      <c r="P2782" s="122">
        <v>646</v>
      </c>
      <c r="Q2782" s="122">
        <v>486</v>
      </c>
      <c r="R2782" s="122">
        <v>0</v>
      </c>
      <c r="S2782" s="119">
        <f t="shared" si="318"/>
        <v>1132</v>
      </c>
      <c r="T2782" s="119">
        <f t="shared" si="319"/>
        <v>1132</v>
      </c>
      <c r="U2782" s="122">
        <v>1515</v>
      </c>
      <c r="V2782" s="122">
        <v>477</v>
      </c>
      <c r="W2782" s="122">
        <v>480</v>
      </c>
      <c r="X2782" s="119">
        <f t="shared" si="321"/>
        <v>-860</v>
      </c>
      <c r="Y2782" s="48" t="s">
        <v>12848</v>
      </c>
      <c r="Z2782" s="93">
        <v>26.31</v>
      </c>
      <c r="AA2782" s="144">
        <v>26.31</v>
      </c>
      <c r="AB2782" s="93">
        <f t="shared" si="320"/>
        <v>0</v>
      </c>
      <c r="AE2782" s="48" t="s">
        <v>12845</v>
      </c>
      <c r="AF2782" s="93">
        <v>26.31</v>
      </c>
      <c r="AG2782" s="48" t="s">
        <v>16177</v>
      </c>
      <c r="AH2782" s="122">
        <v>80</v>
      </c>
      <c r="AI2782" s="48">
        <v>7</v>
      </c>
      <c r="AM2782" s="48" t="s">
        <v>85</v>
      </c>
      <c r="AN2782" s="48" t="s">
        <v>10049</v>
      </c>
      <c r="AQ2782" s="123" t="s">
        <v>12955</v>
      </c>
      <c r="AR2782" s="188"/>
      <c r="AS2782" s="123"/>
      <c r="AT2782" s="123"/>
      <c r="AU2782" s="123"/>
      <c r="AV2782" s="123"/>
      <c r="AW2782" s="123"/>
    </row>
    <row r="2783" spans="1:49" ht="30" x14ac:dyDescent="0.2">
      <c r="A2783" s="92" t="s">
        <v>10295</v>
      </c>
      <c r="B2783" s="92" t="s">
        <v>10296</v>
      </c>
      <c r="C2783" s="117" t="s">
        <v>166</v>
      </c>
      <c r="D2783" s="92" t="s">
        <v>167</v>
      </c>
      <c r="E2783" s="92" t="s">
        <v>10297</v>
      </c>
      <c r="F2783" s="92" t="s">
        <v>169</v>
      </c>
      <c r="G2783" s="92" t="s">
        <v>10048</v>
      </c>
      <c r="H2783" s="92" t="s">
        <v>2855</v>
      </c>
      <c r="I2783" s="118" t="s">
        <v>10296</v>
      </c>
      <c r="J2783" s="119">
        <v>11</v>
      </c>
      <c r="K2783" s="119">
        <v>80</v>
      </c>
      <c r="L2783" s="122">
        <f t="shared" si="323"/>
        <v>-54</v>
      </c>
      <c r="M2783" s="48"/>
      <c r="N2783" s="48" t="s">
        <v>173</v>
      </c>
      <c r="P2783" s="122">
        <v>120</v>
      </c>
      <c r="Q2783" s="122">
        <v>40</v>
      </c>
      <c r="R2783" s="122">
        <v>0</v>
      </c>
      <c r="S2783" s="119">
        <f t="shared" si="318"/>
        <v>160</v>
      </c>
      <c r="T2783" s="119">
        <f t="shared" si="319"/>
        <v>160</v>
      </c>
      <c r="U2783" s="122">
        <v>134</v>
      </c>
      <c r="V2783" s="122">
        <v>0</v>
      </c>
      <c r="W2783" s="122">
        <v>0</v>
      </c>
      <c r="X2783" s="119">
        <f t="shared" si="321"/>
        <v>26</v>
      </c>
      <c r="Y2783" s="48" t="s">
        <v>12863</v>
      </c>
      <c r="Z2783" s="93">
        <v>24.79</v>
      </c>
      <c r="AA2783" s="144">
        <v>24.79</v>
      </c>
      <c r="AB2783" s="93">
        <f t="shared" si="320"/>
        <v>0</v>
      </c>
      <c r="AE2783" s="48" t="s">
        <v>12845</v>
      </c>
      <c r="AF2783" s="93">
        <v>24.79</v>
      </c>
      <c r="AG2783" s="48" t="s">
        <v>16132</v>
      </c>
      <c r="AH2783" s="122">
        <v>80</v>
      </c>
      <c r="AI2783" s="48">
        <v>7</v>
      </c>
      <c r="AM2783" s="48" t="s">
        <v>85</v>
      </c>
      <c r="AN2783" s="48" t="s">
        <v>10049</v>
      </c>
      <c r="AQ2783" s="123" t="s">
        <v>12955</v>
      </c>
      <c r="AR2783" s="188"/>
      <c r="AS2783" s="123"/>
      <c r="AT2783" s="123"/>
      <c r="AU2783" s="123"/>
      <c r="AV2783" s="123"/>
      <c r="AW2783" s="123"/>
    </row>
    <row r="2784" spans="1:49" ht="30" x14ac:dyDescent="0.2">
      <c r="A2784" s="92" t="s">
        <v>10298</v>
      </c>
      <c r="B2784" s="92" t="s">
        <v>10299</v>
      </c>
      <c r="C2784" s="117" t="s">
        <v>166</v>
      </c>
      <c r="D2784" s="92" t="s">
        <v>167</v>
      </c>
      <c r="E2784" s="92" t="s">
        <v>10300</v>
      </c>
      <c r="F2784" s="92" t="s">
        <v>169</v>
      </c>
      <c r="G2784" s="92" t="s">
        <v>10048</v>
      </c>
      <c r="H2784" s="92" t="s">
        <v>2855</v>
      </c>
      <c r="I2784" s="118" t="s">
        <v>10299</v>
      </c>
      <c r="J2784" s="119">
        <v>11</v>
      </c>
      <c r="K2784" s="119">
        <v>80</v>
      </c>
      <c r="L2784" s="122">
        <f t="shared" si="323"/>
        <v>-54</v>
      </c>
      <c r="M2784" s="48"/>
      <c r="N2784" s="48" t="s">
        <v>173</v>
      </c>
      <c r="P2784" s="122">
        <v>40</v>
      </c>
      <c r="Q2784" s="122">
        <v>40</v>
      </c>
      <c r="R2784" s="122">
        <v>0</v>
      </c>
      <c r="S2784" s="119">
        <f t="shared" si="318"/>
        <v>80</v>
      </c>
      <c r="T2784" s="119">
        <f t="shared" si="319"/>
        <v>80</v>
      </c>
      <c r="U2784" s="122">
        <v>134</v>
      </c>
      <c r="V2784" s="122">
        <v>0</v>
      </c>
      <c r="W2784" s="122">
        <v>0</v>
      </c>
      <c r="X2784" s="119">
        <f t="shared" si="321"/>
        <v>-54</v>
      </c>
      <c r="Y2784" s="48" t="s">
        <v>12848</v>
      </c>
      <c r="Z2784" s="93">
        <v>41.57</v>
      </c>
      <c r="AA2784" s="144">
        <v>41.57</v>
      </c>
      <c r="AB2784" s="93">
        <f t="shared" si="320"/>
        <v>0</v>
      </c>
      <c r="AE2784" s="48" t="s">
        <v>12845</v>
      </c>
      <c r="AF2784" s="93">
        <v>41.57</v>
      </c>
      <c r="AG2784" s="48" t="s">
        <v>16178</v>
      </c>
      <c r="AH2784" s="122">
        <v>80</v>
      </c>
      <c r="AI2784" s="48">
        <v>7</v>
      </c>
      <c r="AM2784" s="48" t="s">
        <v>85</v>
      </c>
      <c r="AN2784" s="48" t="s">
        <v>10049</v>
      </c>
      <c r="AQ2784" s="123" t="s">
        <v>12955</v>
      </c>
      <c r="AR2784" s="188"/>
      <c r="AS2784" s="123"/>
      <c r="AT2784" s="123"/>
      <c r="AU2784" s="123"/>
      <c r="AV2784" s="123"/>
      <c r="AW2784" s="123"/>
    </row>
    <row r="2785" spans="1:49" ht="30" x14ac:dyDescent="0.2">
      <c r="A2785" s="92" t="s">
        <v>10301</v>
      </c>
      <c r="B2785" s="92" t="s">
        <v>10302</v>
      </c>
      <c r="C2785" s="117" t="s">
        <v>166</v>
      </c>
      <c r="D2785" s="92" t="s">
        <v>167</v>
      </c>
      <c r="E2785" s="92" t="s">
        <v>10303</v>
      </c>
      <c r="F2785" s="92" t="s">
        <v>169</v>
      </c>
      <c r="G2785" s="92" t="s">
        <v>10048</v>
      </c>
      <c r="H2785" s="92" t="s">
        <v>2855</v>
      </c>
      <c r="I2785" s="118" t="s">
        <v>10302</v>
      </c>
      <c r="J2785" s="119">
        <v>11</v>
      </c>
      <c r="K2785" s="119">
        <v>80</v>
      </c>
      <c r="L2785" s="122">
        <f t="shared" si="323"/>
        <v>-1435</v>
      </c>
      <c r="M2785" s="48"/>
      <c r="N2785" s="48" t="s">
        <v>173</v>
      </c>
      <c r="P2785" s="122">
        <v>240</v>
      </c>
      <c r="Q2785" s="122">
        <v>240</v>
      </c>
      <c r="R2785" s="122">
        <v>0</v>
      </c>
      <c r="S2785" s="119">
        <f t="shared" si="318"/>
        <v>480</v>
      </c>
      <c r="T2785" s="119">
        <f t="shared" si="319"/>
        <v>480</v>
      </c>
      <c r="U2785" s="122">
        <v>1515</v>
      </c>
      <c r="V2785" s="122">
        <v>477</v>
      </c>
      <c r="W2785" s="122">
        <v>480</v>
      </c>
      <c r="X2785" s="119">
        <f t="shared" si="321"/>
        <v>-1512</v>
      </c>
      <c r="Y2785" s="48" t="s">
        <v>12848</v>
      </c>
      <c r="Z2785" s="93">
        <v>4.24</v>
      </c>
      <c r="AA2785" s="144">
        <v>4.24</v>
      </c>
      <c r="AB2785" s="93">
        <f t="shared" si="320"/>
        <v>0</v>
      </c>
      <c r="AE2785" s="48" t="s">
        <v>12845</v>
      </c>
      <c r="AF2785" s="93">
        <v>4.24</v>
      </c>
      <c r="AG2785" s="48" t="s">
        <v>16179</v>
      </c>
      <c r="AH2785" s="122">
        <v>80</v>
      </c>
      <c r="AI2785" s="48">
        <v>7</v>
      </c>
      <c r="AM2785" s="48" t="s">
        <v>85</v>
      </c>
      <c r="AN2785" s="48" t="s">
        <v>10049</v>
      </c>
      <c r="AQ2785" s="123" t="s">
        <v>12955</v>
      </c>
      <c r="AR2785" s="188"/>
      <c r="AS2785" s="123"/>
      <c r="AT2785" s="123"/>
      <c r="AU2785" s="123"/>
      <c r="AV2785" s="123"/>
      <c r="AW2785" s="123"/>
    </row>
    <row r="2786" spans="1:49" ht="30" x14ac:dyDescent="0.2">
      <c r="A2786" s="92" t="s">
        <v>10304</v>
      </c>
      <c r="B2786" s="92" t="s">
        <v>10305</v>
      </c>
      <c r="C2786" s="117" t="s">
        <v>166</v>
      </c>
      <c r="D2786" s="92" t="s">
        <v>167</v>
      </c>
      <c r="E2786" s="92" t="s">
        <v>10306</v>
      </c>
      <c r="F2786" s="92" t="s">
        <v>169</v>
      </c>
      <c r="G2786" s="92" t="s">
        <v>10048</v>
      </c>
      <c r="H2786" s="92" t="s">
        <v>2855</v>
      </c>
      <c r="I2786" s="118" t="s">
        <v>10305</v>
      </c>
      <c r="J2786" s="119">
        <v>11</v>
      </c>
      <c r="K2786" s="119">
        <v>80</v>
      </c>
      <c r="L2786" s="122">
        <f t="shared" si="323"/>
        <v>-815</v>
      </c>
      <c r="M2786" s="48"/>
      <c r="N2786" s="48" t="s">
        <v>173</v>
      </c>
      <c r="P2786" s="122">
        <v>1388</v>
      </c>
      <c r="Q2786" s="122">
        <v>748</v>
      </c>
      <c r="R2786" s="122">
        <v>0</v>
      </c>
      <c r="S2786" s="119">
        <f t="shared" si="318"/>
        <v>2136</v>
      </c>
      <c r="T2786" s="119">
        <f t="shared" si="319"/>
        <v>2136</v>
      </c>
      <c r="U2786" s="122">
        <v>895</v>
      </c>
      <c r="V2786" s="122">
        <v>454</v>
      </c>
      <c r="W2786" s="122">
        <v>384</v>
      </c>
      <c r="X2786" s="119">
        <f t="shared" si="321"/>
        <v>787</v>
      </c>
      <c r="Y2786" s="48" t="s">
        <v>12863</v>
      </c>
      <c r="Z2786" s="93">
        <v>24.29</v>
      </c>
      <c r="AA2786" s="144">
        <v>24.29</v>
      </c>
      <c r="AB2786" s="93">
        <f t="shared" si="320"/>
        <v>0</v>
      </c>
      <c r="AE2786" s="48" t="s">
        <v>12845</v>
      </c>
      <c r="AF2786" s="93">
        <v>24.29</v>
      </c>
      <c r="AG2786" s="48" t="s">
        <v>16121</v>
      </c>
      <c r="AH2786" s="122">
        <v>80</v>
      </c>
      <c r="AI2786" s="48">
        <v>7</v>
      </c>
      <c r="AL2786" s="48" t="s">
        <v>13615</v>
      </c>
      <c r="AM2786" s="48" t="s">
        <v>85</v>
      </c>
      <c r="AN2786" s="48" t="s">
        <v>10049</v>
      </c>
      <c r="AQ2786" s="123" t="s">
        <v>12955</v>
      </c>
      <c r="AR2786" s="188"/>
      <c r="AS2786" s="123"/>
      <c r="AT2786" s="123"/>
      <c r="AU2786" s="123"/>
      <c r="AV2786" s="123"/>
      <c r="AW2786" s="123"/>
    </row>
    <row r="2787" spans="1:49" ht="30" x14ac:dyDescent="0.2">
      <c r="A2787" s="92" t="s">
        <v>10307</v>
      </c>
      <c r="B2787" s="92" t="s">
        <v>10308</v>
      </c>
      <c r="C2787" s="117" t="s">
        <v>166</v>
      </c>
      <c r="D2787" s="92" t="s">
        <v>167</v>
      </c>
      <c r="E2787" s="92" t="s">
        <v>10309</v>
      </c>
      <c r="F2787" s="92" t="s">
        <v>169</v>
      </c>
      <c r="G2787" s="92" t="s">
        <v>10048</v>
      </c>
      <c r="H2787" s="92" t="s">
        <v>2855</v>
      </c>
      <c r="I2787" s="118" t="s">
        <v>10308</v>
      </c>
      <c r="J2787" s="119">
        <v>11</v>
      </c>
      <c r="K2787" s="119">
        <v>40</v>
      </c>
      <c r="L2787" s="122">
        <f t="shared" si="323"/>
        <v>-9</v>
      </c>
      <c r="M2787" s="48"/>
      <c r="N2787" s="48" t="s">
        <v>173</v>
      </c>
      <c r="P2787" s="122">
        <v>40</v>
      </c>
      <c r="Q2787" s="122">
        <v>40</v>
      </c>
      <c r="R2787" s="122">
        <v>0</v>
      </c>
      <c r="S2787" s="119">
        <f t="shared" si="318"/>
        <v>80</v>
      </c>
      <c r="T2787" s="119">
        <f t="shared" si="319"/>
        <v>80</v>
      </c>
      <c r="U2787" s="122">
        <v>49</v>
      </c>
      <c r="V2787" s="122">
        <v>21</v>
      </c>
      <c r="W2787" s="122">
        <v>30</v>
      </c>
      <c r="X2787" s="119">
        <f t="shared" si="321"/>
        <v>10</v>
      </c>
      <c r="Y2787" s="48" t="s">
        <v>12863</v>
      </c>
      <c r="Z2787" s="93">
        <v>28.84</v>
      </c>
      <c r="AA2787" s="144">
        <v>28.84</v>
      </c>
      <c r="AB2787" s="93">
        <f t="shared" si="320"/>
        <v>0</v>
      </c>
      <c r="AE2787" s="48" t="s">
        <v>12845</v>
      </c>
      <c r="AF2787" s="93">
        <v>28.84</v>
      </c>
      <c r="AG2787" s="48" t="s">
        <v>16180</v>
      </c>
      <c r="AH2787" s="122">
        <v>40</v>
      </c>
      <c r="AI2787" s="48">
        <v>7</v>
      </c>
      <c r="AM2787" s="48" t="s">
        <v>85</v>
      </c>
      <c r="AN2787" s="48" t="s">
        <v>10049</v>
      </c>
      <c r="AQ2787" s="123" t="s">
        <v>12955</v>
      </c>
      <c r="AR2787" s="188"/>
      <c r="AS2787" s="123"/>
      <c r="AT2787" s="123"/>
      <c r="AU2787" s="123"/>
      <c r="AV2787" s="123"/>
      <c r="AW2787" s="123"/>
    </row>
    <row r="2788" spans="1:49" ht="30" x14ac:dyDescent="0.2">
      <c r="A2788" s="92" t="s">
        <v>10310</v>
      </c>
      <c r="B2788" s="92" t="s">
        <v>10311</v>
      </c>
      <c r="C2788" s="117" t="s">
        <v>166</v>
      </c>
      <c r="D2788" s="92" t="s">
        <v>167</v>
      </c>
      <c r="E2788" s="92" t="s">
        <v>10312</v>
      </c>
      <c r="F2788" s="92" t="s">
        <v>169</v>
      </c>
      <c r="G2788" s="92" t="s">
        <v>10048</v>
      </c>
      <c r="H2788" s="92" t="s">
        <v>2855</v>
      </c>
      <c r="I2788" s="118" t="s">
        <v>10311</v>
      </c>
      <c r="J2788" s="119">
        <v>11</v>
      </c>
      <c r="K2788" s="119">
        <v>100</v>
      </c>
      <c r="L2788" s="122">
        <f t="shared" si="323"/>
        <v>-1989</v>
      </c>
      <c r="M2788" s="48"/>
      <c r="N2788" s="48" t="s">
        <v>173</v>
      </c>
      <c r="P2788" s="122">
        <v>800</v>
      </c>
      <c r="Q2788" s="122">
        <v>800</v>
      </c>
      <c r="R2788" s="122">
        <v>0</v>
      </c>
      <c r="S2788" s="119">
        <f t="shared" si="318"/>
        <v>1600</v>
      </c>
      <c r="T2788" s="119">
        <f t="shared" si="319"/>
        <v>1600</v>
      </c>
      <c r="U2788" s="122">
        <v>2089</v>
      </c>
      <c r="V2788" s="122">
        <v>1230</v>
      </c>
      <c r="W2788" s="122">
        <v>1230</v>
      </c>
      <c r="X2788" s="119">
        <f t="shared" si="321"/>
        <v>-1719</v>
      </c>
      <c r="Y2788" s="48" t="s">
        <v>12848</v>
      </c>
      <c r="Z2788" s="93">
        <v>6.67</v>
      </c>
      <c r="AA2788" s="144">
        <v>6.67</v>
      </c>
      <c r="AB2788" s="93">
        <f t="shared" si="320"/>
        <v>0</v>
      </c>
      <c r="AE2788" s="48" t="s">
        <v>12845</v>
      </c>
      <c r="AF2788" s="93">
        <v>6.67</v>
      </c>
      <c r="AG2788" s="48" t="s">
        <v>16181</v>
      </c>
      <c r="AH2788" s="122">
        <v>100</v>
      </c>
      <c r="AI2788" s="48">
        <v>7</v>
      </c>
      <c r="AM2788" s="48" t="s">
        <v>85</v>
      </c>
      <c r="AN2788" s="48" t="s">
        <v>10049</v>
      </c>
      <c r="AQ2788" s="123" t="s">
        <v>12955</v>
      </c>
      <c r="AR2788" s="188"/>
      <c r="AS2788" s="123"/>
      <c r="AT2788" s="123"/>
      <c r="AU2788" s="123"/>
      <c r="AV2788" s="123"/>
      <c r="AW2788" s="123"/>
    </row>
    <row r="2789" spans="1:49" ht="30" x14ac:dyDescent="0.2">
      <c r="A2789" s="92" t="s">
        <v>10313</v>
      </c>
      <c r="B2789" s="92" t="s">
        <v>10314</v>
      </c>
      <c r="C2789" s="117" t="s">
        <v>166</v>
      </c>
      <c r="D2789" s="92" t="s">
        <v>167</v>
      </c>
      <c r="E2789" s="92" t="s">
        <v>10315</v>
      </c>
      <c r="F2789" s="92" t="s">
        <v>169</v>
      </c>
      <c r="G2789" s="92" t="s">
        <v>10089</v>
      </c>
      <c r="H2789" s="92" t="s">
        <v>10090</v>
      </c>
      <c r="I2789" s="118" t="s">
        <v>10314</v>
      </c>
      <c r="J2789" s="119">
        <v>9</v>
      </c>
      <c r="K2789" s="119">
        <v>1000</v>
      </c>
      <c r="L2789" s="122">
        <f t="shared" si="323"/>
        <v>957</v>
      </c>
      <c r="M2789" s="210">
        <v>19450</v>
      </c>
      <c r="N2789" s="48" t="s">
        <v>173</v>
      </c>
      <c r="P2789" s="122">
        <v>0</v>
      </c>
      <c r="Q2789" s="122">
        <v>0</v>
      </c>
      <c r="R2789" s="122">
        <v>0</v>
      </c>
      <c r="S2789" s="119">
        <f t="shared" si="318"/>
        <v>0</v>
      </c>
      <c r="T2789" s="119">
        <f t="shared" si="319"/>
        <v>0</v>
      </c>
      <c r="U2789" s="122">
        <v>43</v>
      </c>
      <c r="V2789" s="122">
        <v>165</v>
      </c>
      <c r="W2789" s="122">
        <v>240</v>
      </c>
      <c r="X2789" s="119">
        <f t="shared" si="321"/>
        <v>-208</v>
      </c>
      <c r="Y2789" s="48" t="s">
        <v>12848</v>
      </c>
      <c r="Z2789" s="93">
        <v>19.45</v>
      </c>
      <c r="AA2789" s="144">
        <v>19.91</v>
      </c>
      <c r="AB2789" s="93">
        <f t="shared" si="320"/>
        <v>0.46000000000000085</v>
      </c>
      <c r="AE2789" s="48" t="s">
        <v>12845</v>
      </c>
      <c r="AF2789" s="93">
        <v>19.91</v>
      </c>
      <c r="AG2789" s="48" t="s">
        <v>16182</v>
      </c>
      <c r="AH2789" s="48" t="s">
        <v>16183</v>
      </c>
      <c r="AI2789" s="48" t="s">
        <v>14890</v>
      </c>
      <c r="AL2789" s="48" t="s">
        <v>16100</v>
      </c>
      <c r="AM2789" s="48" t="s">
        <v>85</v>
      </c>
      <c r="AN2789" s="48" t="s">
        <v>10049</v>
      </c>
      <c r="AQ2789" s="123" t="s">
        <v>12955</v>
      </c>
      <c r="AR2789" s="188"/>
      <c r="AS2789" s="123"/>
      <c r="AT2789" s="123"/>
      <c r="AU2789" s="123"/>
      <c r="AV2789" s="123"/>
      <c r="AW2789" s="123"/>
    </row>
    <row r="2790" spans="1:49" ht="30" x14ac:dyDescent="0.2">
      <c r="A2790" s="92" t="s">
        <v>10316</v>
      </c>
      <c r="B2790" s="92" t="s">
        <v>10317</v>
      </c>
      <c r="C2790" s="117" t="s">
        <v>166</v>
      </c>
      <c r="D2790" s="92" t="s">
        <v>167</v>
      </c>
      <c r="E2790" s="92" t="s">
        <v>10318</v>
      </c>
      <c r="F2790" s="92" t="s">
        <v>169</v>
      </c>
      <c r="G2790" s="92" t="s">
        <v>10089</v>
      </c>
      <c r="H2790" s="92" t="s">
        <v>10090</v>
      </c>
      <c r="I2790" s="118" t="s">
        <v>10317</v>
      </c>
      <c r="J2790" s="119">
        <v>9</v>
      </c>
      <c r="K2790" s="119">
        <v>1000</v>
      </c>
      <c r="L2790" s="122">
        <f t="shared" si="323"/>
        <v>957</v>
      </c>
      <c r="M2790" s="210">
        <v>55345</v>
      </c>
      <c r="N2790" s="48" t="s">
        <v>173</v>
      </c>
      <c r="P2790" s="122">
        <v>0</v>
      </c>
      <c r="Q2790" s="122">
        <v>0</v>
      </c>
      <c r="R2790" s="122">
        <v>0</v>
      </c>
      <c r="S2790" s="119">
        <f t="shared" si="318"/>
        <v>0</v>
      </c>
      <c r="T2790" s="119">
        <f t="shared" si="319"/>
        <v>0</v>
      </c>
      <c r="U2790" s="122">
        <v>43</v>
      </c>
      <c r="V2790" s="122">
        <v>165</v>
      </c>
      <c r="W2790" s="122">
        <v>240</v>
      </c>
      <c r="X2790" s="119">
        <f t="shared" si="321"/>
        <v>-208</v>
      </c>
      <c r="Y2790" s="48" t="s">
        <v>12848</v>
      </c>
      <c r="Z2790" s="93">
        <v>55.344999999999999</v>
      </c>
      <c r="AA2790" s="144">
        <v>32.51</v>
      </c>
      <c r="AB2790" s="93">
        <f t="shared" si="320"/>
        <v>-22.835000000000001</v>
      </c>
      <c r="AE2790" s="48" t="s">
        <v>12845</v>
      </c>
      <c r="AF2790" s="93">
        <v>32.51</v>
      </c>
      <c r="AG2790" s="48" t="s">
        <v>16184</v>
      </c>
      <c r="AH2790" s="48" t="s">
        <v>16183</v>
      </c>
      <c r="AI2790" s="48" t="s">
        <v>14890</v>
      </c>
      <c r="AL2790" s="48" t="s">
        <v>16100</v>
      </c>
      <c r="AM2790" s="48" t="s">
        <v>85</v>
      </c>
      <c r="AN2790" s="48" t="s">
        <v>10049</v>
      </c>
      <c r="AQ2790" s="123" t="s">
        <v>12955</v>
      </c>
      <c r="AR2790" s="188"/>
      <c r="AS2790" s="123"/>
      <c r="AT2790" s="123"/>
      <c r="AU2790" s="123"/>
      <c r="AV2790" s="123"/>
      <c r="AW2790" s="123"/>
    </row>
    <row r="2791" spans="1:49" ht="30" x14ac:dyDescent="0.2">
      <c r="A2791" s="92" t="s">
        <v>10319</v>
      </c>
      <c r="B2791" s="92" t="s">
        <v>10320</v>
      </c>
      <c r="C2791" s="117" t="s">
        <v>166</v>
      </c>
      <c r="D2791" s="92" t="s">
        <v>167</v>
      </c>
      <c r="E2791" s="92" t="s">
        <v>10321</v>
      </c>
      <c r="F2791" s="92" t="s">
        <v>169</v>
      </c>
      <c r="G2791" s="92" t="s">
        <v>10048</v>
      </c>
      <c r="H2791" s="92" t="s">
        <v>2855</v>
      </c>
      <c r="I2791" s="118" t="s">
        <v>10320</v>
      </c>
      <c r="J2791" s="119">
        <v>8</v>
      </c>
      <c r="K2791" s="119">
        <v>40</v>
      </c>
      <c r="L2791" s="122">
        <f t="shared" si="323"/>
        <v>-387</v>
      </c>
      <c r="M2791" s="48"/>
      <c r="N2791" s="48" t="s">
        <v>173</v>
      </c>
      <c r="P2791" s="122">
        <v>248</v>
      </c>
      <c r="Q2791" s="122">
        <v>208</v>
      </c>
      <c r="R2791" s="122">
        <v>0</v>
      </c>
      <c r="S2791" s="119">
        <f t="shared" si="318"/>
        <v>456</v>
      </c>
      <c r="T2791" s="119">
        <f t="shared" si="319"/>
        <v>456</v>
      </c>
      <c r="U2791" s="122">
        <v>427</v>
      </c>
      <c r="V2791" s="122">
        <v>150</v>
      </c>
      <c r="W2791" s="122">
        <v>150</v>
      </c>
      <c r="X2791" s="119">
        <f t="shared" si="321"/>
        <v>-121</v>
      </c>
      <c r="Y2791" s="48" t="s">
        <v>12848</v>
      </c>
      <c r="Z2791" s="93">
        <v>35.47</v>
      </c>
      <c r="AA2791" s="144">
        <v>35.47</v>
      </c>
      <c r="AB2791" s="93">
        <f t="shared" si="320"/>
        <v>0</v>
      </c>
      <c r="AE2791" s="48" t="s">
        <v>12845</v>
      </c>
      <c r="AF2791" s="93">
        <v>35.47</v>
      </c>
      <c r="AG2791" s="48" t="s">
        <v>16185</v>
      </c>
      <c r="AH2791" s="122">
        <v>40</v>
      </c>
      <c r="AI2791" s="48">
        <v>7</v>
      </c>
      <c r="AM2791" s="48" t="s">
        <v>85</v>
      </c>
      <c r="AN2791" s="48" t="s">
        <v>10049</v>
      </c>
      <c r="AQ2791" s="123" t="s">
        <v>12955</v>
      </c>
      <c r="AR2791" s="188"/>
      <c r="AS2791" s="123"/>
      <c r="AT2791" s="123"/>
      <c r="AU2791" s="123"/>
      <c r="AV2791" s="123"/>
      <c r="AW2791" s="123"/>
    </row>
    <row r="2792" spans="1:49" ht="30" x14ac:dyDescent="0.2">
      <c r="A2792" s="92" t="s">
        <v>10322</v>
      </c>
      <c r="B2792" s="92" t="s">
        <v>10323</v>
      </c>
      <c r="C2792" s="117" t="s">
        <v>166</v>
      </c>
      <c r="D2792" s="92" t="s">
        <v>167</v>
      </c>
      <c r="E2792" s="92" t="s">
        <v>10324</v>
      </c>
      <c r="F2792" s="92" t="s">
        <v>169</v>
      </c>
      <c r="G2792" s="92" t="s">
        <v>10048</v>
      </c>
      <c r="H2792" s="92" t="s">
        <v>2855</v>
      </c>
      <c r="I2792" s="118" t="s">
        <v>10323</v>
      </c>
      <c r="J2792" s="119">
        <v>8</v>
      </c>
      <c r="K2792" s="119">
        <v>40</v>
      </c>
      <c r="L2792" s="122">
        <f t="shared" si="323"/>
        <v>-376</v>
      </c>
      <c r="M2792" s="48"/>
      <c r="N2792" s="48" t="s">
        <v>173</v>
      </c>
      <c r="P2792" s="122">
        <v>240</v>
      </c>
      <c r="Q2792" s="122">
        <v>200</v>
      </c>
      <c r="R2792" s="122">
        <v>0</v>
      </c>
      <c r="S2792" s="119">
        <f t="shared" si="318"/>
        <v>440</v>
      </c>
      <c r="T2792" s="119">
        <f t="shared" si="319"/>
        <v>440</v>
      </c>
      <c r="U2792" s="122">
        <v>416</v>
      </c>
      <c r="V2792" s="122">
        <v>150</v>
      </c>
      <c r="W2792" s="122">
        <v>150</v>
      </c>
      <c r="X2792" s="119">
        <f t="shared" si="321"/>
        <v>-126</v>
      </c>
      <c r="Y2792" s="48" t="s">
        <v>12848</v>
      </c>
      <c r="Z2792" s="93">
        <v>68.52</v>
      </c>
      <c r="AA2792" s="144">
        <v>68.52</v>
      </c>
      <c r="AB2792" s="93">
        <f t="shared" si="320"/>
        <v>0</v>
      </c>
      <c r="AE2792" s="48" t="s">
        <v>12845</v>
      </c>
      <c r="AF2792" s="93">
        <v>68.52</v>
      </c>
      <c r="AG2792" s="48" t="s">
        <v>16186</v>
      </c>
      <c r="AH2792" s="122">
        <v>40</v>
      </c>
      <c r="AI2792" s="48">
        <v>7</v>
      </c>
      <c r="AM2792" s="48" t="s">
        <v>85</v>
      </c>
      <c r="AN2792" s="48" t="s">
        <v>10049</v>
      </c>
      <c r="AQ2792" s="123" t="s">
        <v>12955</v>
      </c>
      <c r="AR2792" s="188"/>
      <c r="AS2792" s="123"/>
      <c r="AT2792" s="123"/>
      <c r="AU2792" s="123"/>
      <c r="AV2792" s="123"/>
      <c r="AW2792" s="123"/>
    </row>
    <row r="2793" spans="1:49" ht="30" x14ac:dyDescent="0.2">
      <c r="A2793" s="92" t="s">
        <v>10325</v>
      </c>
      <c r="B2793" s="92" t="s">
        <v>10326</v>
      </c>
      <c r="C2793" s="117" t="s">
        <v>166</v>
      </c>
      <c r="D2793" s="92" t="s">
        <v>167</v>
      </c>
      <c r="E2793" s="92" t="s">
        <v>10327</v>
      </c>
      <c r="F2793" s="92" t="s">
        <v>169</v>
      </c>
      <c r="G2793" s="92" t="s">
        <v>10048</v>
      </c>
      <c r="H2793" s="92" t="s">
        <v>2855</v>
      </c>
      <c r="I2793" s="118" t="s">
        <v>10326</v>
      </c>
      <c r="J2793" s="119">
        <v>11</v>
      </c>
      <c r="K2793" s="119">
        <v>40</v>
      </c>
      <c r="L2793" s="122">
        <f t="shared" si="323"/>
        <v>-376</v>
      </c>
      <c r="M2793" s="48"/>
      <c r="N2793" s="48" t="s">
        <v>173</v>
      </c>
      <c r="P2793" s="122">
        <v>200</v>
      </c>
      <c r="Q2793" s="122">
        <v>160</v>
      </c>
      <c r="R2793" s="122">
        <v>0</v>
      </c>
      <c r="S2793" s="119">
        <f t="shared" si="318"/>
        <v>360</v>
      </c>
      <c r="T2793" s="119">
        <f t="shared" si="319"/>
        <v>360</v>
      </c>
      <c r="U2793" s="122">
        <v>416</v>
      </c>
      <c r="V2793" s="122">
        <v>150</v>
      </c>
      <c r="W2793" s="122">
        <v>150</v>
      </c>
      <c r="X2793" s="119">
        <f t="shared" si="321"/>
        <v>-206</v>
      </c>
      <c r="Y2793" s="48" t="s">
        <v>12848</v>
      </c>
      <c r="Z2793" s="93">
        <v>47.82</v>
      </c>
      <c r="AA2793" s="144">
        <v>47.82</v>
      </c>
      <c r="AB2793" s="93">
        <f t="shared" si="320"/>
        <v>0</v>
      </c>
      <c r="AE2793" s="48" t="s">
        <v>12845</v>
      </c>
      <c r="AF2793" s="93">
        <v>47.82</v>
      </c>
      <c r="AG2793" s="48" t="s">
        <v>16187</v>
      </c>
      <c r="AH2793" s="122">
        <v>40</v>
      </c>
      <c r="AI2793" s="48">
        <v>7</v>
      </c>
      <c r="AM2793" s="48" t="s">
        <v>85</v>
      </c>
      <c r="AN2793" s="48" t="s">
        <v>10049</v>
      </c>
      <c r="AQ2793" s="123" t="s">
        <v>12955</v>
      </c>
      <c r="AR2793" s="188"/>
      <c r="AS2793" s="123"/>
      <c r="AT2793" s="123"/>
      <c r="AU2793" s="123"/>
      <c r="AV2793" s="123"/>
      <c r="AW2793" s="123"/>
    </row>
    <row r="2794" spans="1:49" ht="30" x14ac:dyDescent="0.2">
      <c r="A2794" s="92" t="s">
        <v>10328</v>
      </c>
      <c r="B2794" s="92" t="s">
        <v>10329</v>
      </c>
      <c r="C2794" s="117" t="s">
        <v>166</v>
      </c>
      <c r="D2794" s="92" t="s">
        <v>167</v>
      </c>
      <c r="E2794" s="92" t="s">
        <v>10330</v>
      </c>
      <c r="F2794" s="92" t="s">
        <v>169</v>
      </c>
      <c r="G2794" s="92" t="s">
        <v>10048</v>
      </c>
      <c r="H2794" s="92" t="s">
        <v>2855</v>
      </c>
      <c r="I2794" s="118" t="s">
        <v>10329</v>
      </c>
      <c r="J2794" s="119">
        <v>11</v>
      </c>
      <c r="K2794" s="119">
        <v>80</v>
      </c>
      <c r="L2794" s="122">
        <f t="shared" si="323"/>
        <v>-385</v>
      </c>
      <c r="M2794" s="48"/>
      <c r="N2794" s="48" t="s">
        <v>173</v>
      </c>
      <c r="P2794" s="122">
        <v>400</v>
      </c>
      <c r="Q2794" s="122">
        <v>320</v>
      </c>
      <c r="R2794" s="122">
        <v>0</v>
      </c>
      <c r="S2794" s="119">
        <f t="shared" si="318"/>
        <v>720</v>
      </c>
      <c r="T2794" s="119">
        <f t="shared" si="319"/>
        <v>720</v>
      </c>
      <c r="U2794" s="122">
        <v>465</v>
      </c>
      <c r="V2794" s="122">
        <v>219</v>
      </c>
      <c r="W2794" s="122">
        <v>219</v>
      </c>
      <c r="X2794" s="119">
        <f t="shared" si="321"/>
        <v>36</v>
      </c>
      <c r="Y2794" s="48" t="s">
        <v>12863</v>
      </c>
      <c r="Z2794" s="93">
        <v>94.06</v>
      </c>
      <c r="AA2794" s="144">
        <v>94.06</v>
      </c>
      <c r="AB2794" s="93">
        <f t="shared" si="320"/>
        <v>0</v>
      </c>
      <c r="AE2794" s="48" t="s">
        <v>12845</v>
      </c>
      <c r="AF2794" s="93">
        <v>94.06</v>
      </c>
      <c r="AG2794" s="48" t="s">
        <v>16188</v>
      </c>
      <c r="AH2794" s="122">
        <v>80</v>
      </c>
      <c r="AI2794" s="48">
        <v>7</v>
      </c>
      <c r="AM2794" s="48" t="s">
        <v>85</v>
      </c>
      <c r="AN2794" s="48" t="s">
        <v>10049</v>
      </c>
      <c r="AQ2794" s="123" t="s">
        <v>12955</v>
      </c>
      <c r="AR2794" s="188"/>
      <c r="AS2794" s="123"/>
      <c r="AT2794" s="123"/>
      <c r="AU2794" s="123"/>
      <c r="AV2794" s="123"/>
      <c r="AW2794" s="123"/>
    </row>
    <row r="2795" spans="1:49" ht="30" x14ac:dyDescent="0.2">
      <c r="A2795" s="92" t="s">
        <v>10331</v>
      </c>
      <c r="B2795" s="92" t="s">
        <v>10332</v>
      </c>
      <c r="C2795" s="117" t="s">
        <v>166</v>
      </c>
      <c r="D2795" s="92" t="s">
        <v>167</v>
      </c>
      <c r="E2795" s="92" t="s">
        <v>10333</v>
      </c>
      <c r="F2795" s="92" t="s">
        <v>169</v>
      </c>
      <c r="G2795" s="92" t="s">
        <v>10048</v>
      </c>
      <c r="H2795" s="92" t="s">
        <v>2855</v>
      </c>
      <c r="I2795" s="118" t="s">
        <v>10332</v>
      </c>
      <c r="J2795" s="119">
        <v>8</v>
      </c>
      <c r="K2795" s="119">
        <v>80</v>
      </c>
      <c r="L2795" s="122">
        <f t="shared" si="323"/>
        <v>-1106</v>
      </c>
      <c r="M2795" s="48"/>
      <c r="N2795" s="48" t="s">
        <v>173</v>
      </c>
      <c r="P2795" s="122">
        <v>640</v>
      </c>
      <c r="Q2795" s="122">
        <v>320</v>
      </c>
      <c r="R2795" s="122">
        <v>0</v>
      </c>
      <c r="S2795" s="119">
        <f t="shared" si="318"/>
        <v>960</v>
      </c>
      <c r="T2795" s="119">
        <f t="shared" si="319"/>
        <v>960</v>
      </c>
      <c r="U2795" s="122">
        <v>1186</v>
      </c>
      <c r="V2795" s="122">
        <v>699</v>
      </c>
      <c r="W2795" s="122">
        <v>579</v>
      </c>
      <c r="X2795" s="119">
        <f t="shared" si="321"/>
        <v>-925</v>
      </c>
      <c r="Y2795" s="48" t="s">
        <v>12848</v>
      </c>
      <c r="Z2795" s="93">
        <v>5.72</v>
      </c>
      <c r="AA2795" s="144">
        <v>5.72</v>
      </c>
      <c r="AB2795" s="93">
        <f t="shared" si="320"/>
        <v>0</v>
      </c>
      <c r="AE2795" s="48" t="s">
        <v>12845</v>
      </c>
      <c r="AF2795" s="93">
        <v>5.72</v>
      </c>
      <c r="AG2795" s="48" t="s">
        <v>16189</v>
      </c>
      <c r="AH2795" s="122">
        <v>80</v>
      </c>
      <c r="AI2795" s="48">
        <v>7</v>
      </c>
      <c r="AM2795" s="48" t="s">
        <v>85</v>
      </c>
      <c r="AN2795" s="48" t="s">
        <v>10049</v>
      </c>
      <c r="AQ2795" s="123" t="s">
        <v>12955</v>
      </c>
      <c r="AR2795" s="188"/>
      <c r="AS2795" s="123"/>
      <c r="AT2795" s="123"/>
      <c r="AU2795" s="123"/>
      <c r="AV2795" s="123"/>
      <c r="AW2795" s="123"/>
    </row>
    <row r="2796" spans="1:49" ht="30" x14ac:dyDescent="0.2">
      <c r="A2796" s="92" t="s">
        <v>10334</v>
      </c>
      <c r="B2796" s="92" t="s">
        <v>10335</v>
      </c>
      <c r="C2796" s="117" t="s">
        <v>166</v>
      </c>
      <c r="D2796" s="92" t="s">
        <v>167</v>
      </c>
      <c r="E2796" s="92" t="s">
        <v>10336</v>
      </c>
      <c r="F2796" s="92" t="s">
        <v>169</v>
      </c>
      <c r="G2796" s="92" t="s">
        <v>10048</v>
      </c>
      <c r="H2796" s="92" t="s">
        <v>2855</v>
      </c>
      <c r="I2796" s="118" t="s">
        <v>10335</v>
      </c>
      <c r="J2796" s="119">
        <v>8</v>
      </c>
      <c r="K2796" s="119">
        <v>80</v>
      </c>
      <c r="L2796" s="122">
        <f t="shared" si="323"/>
        <v>-428</v>
      </c>
      <c r="M2796" s="48"/>
      <c r="N2796" s="48" t="s">
        <v>173</v>
      </c>
      <c r="P2796" s="122">
        <v>244</v>
      </c>
      <c r="Q2796" s="122">
        <v>244</v>
      </c>
      <c r="R2796" s="122">
        <v>0</v>
      </c>
      <c r="S2796" s="119">
        <f t="shared" si="318"/>
        <v>488</v>
      </c>
      <c r="T2796" s="119">
        <f t="shared" si="319"/>
        <v>488</v>
      </c>
      <c r="U2796" s="122">
        <v>508</v>
      </c>
      <c r="V2796" s="122">
        <v>249</v>
      </c>
      <c r="W2796" s="122">
        <v>249</v>
      </c>
      <c r="X2796" s="119">
        <f t="shared" si="321"/>
        <v>-269</v>
      </c>
      <c r="Y2796" s="48" t="s">
        <v>12848</v>
      </c>
      <c r="Z2796" s="93">
        <v>5.79</v>
      </c>
      <c r="AA2796" s="144">
        <v>5.79</v>
      </c>
      <c r="AB2796" s="93">
        <f t="shared" si="320"/>
        <v>0</v>
      </c>
      <c r="AE2796" s="48" t="s">
        <v>12845</v>
      </c>
      <c r="AF2796" s="93">
        <v>5.79</v>
      </c>
      <c r="AG2796" s="48" t="s">
        <v>16190</v>
      </c>
      <c r="AH2796" s="122">
        <v>80</v>
      </c>
      <c r="AI2796" s="48">
        <v>7</v>
      </c>
      <c r="AM2796" s="48" t="s">
        <v>85</v>
      </c>
      <c r="AN2796" s="48" t="s">
        <v>10049</v>
      </c>
      <c r="AQ2796" s="123" t="s">
        <v>12955</v>
      </c>
      <c r="AR2796" s="188"/>
      <c r="AS2796" s="123"/>
      <c r="AT2796" s="123"/>
      <c r="AU2796" s="123"/>
      <c r="AV2796" s="123"/>
      <c r="AW2796" s="123"/>
    </row>
    <row r="2797" spans="1:49" ht="30" x14ac:dyDescent="0.2">
      <c r="A2797" s="92" t="s">
        <v>10337</v>
      </c>
      <c r="B2797" s="92" t="s">
        <v>10338</v>
      </c>
      <c r="C2797" s="117" t="s">
        <v>166</v>
      </c>
      <c r="D2797" s="92" t="s">
        <v>167</v>
      </c>
      <c r="E2797" s="92" t="s">
        <v>10339</v>
      </c>
      <c r="F2797" s="92" t="s">
        <v>169</v>
      </c>
      <c r="G2797" s="92" t="s">
        <v>10048</v>
      </c>
      <c r="H2797" s="92" t="s">
        <v>2855</v>
      </c>
      <c r="I2797" s="118" t="s">
        <v>10338</v>
      </c>
      <c r="J2797" s="119">
        <v>12</v>
      </c>
      <c r="K2797" s="119">
        <v>80</v>
      </c>
      <c r="L2797" s="122">
        <f t="shared" si="323"/>
        <v>-428</v>
      </c>
      <c r="M2797" s="48"/>
      <c r="N2797" s="48" t="s">
        <v>173</v>
      </c>
      <c r="P2797" s="122">
        <v>352</v>
      </c>
      <c r="Q2797" s="122">
        <v>272</v>
      </c>
      <c r="R2797" s="122">
        <v>0</v>
      </c>
      <c r="S2797" s="119">
        <f t="shared" si="318"/>
        <v>624</v>
      </c>
      <c r="T2797" s="119">
        <f t="shared" si="319"/>
        <v>624</v>
      </c>
      <c r="U2797" s="122">
        <v>508</v>
      </c>
      <c r="V2797" s="122">
        <v>249</v>
      </c>
      <c r="W2797" s="122">
        <v>249</v>
      </c>
      <c r="X2797" s="119">
        <f t="shared" si="321"/>
        <v>-133</v>
      </c>
      <c r="Y2797" s="48" t="s">
        <v>12848</v>
      </c>
      <c r="Z2797" s="93">
        <v>33.99</v>
      </c>
      <c r="AA2797" s="144">
        <v>33.99</v>
      </c>
      <c r="AB2797" s="93">
        <f t="shared" si="320"/>
        <v>0</v>
      </c>
      <c r="AE2797" s="48" t="s">
        <v>12845</v>
      </c>
      <c r="AF2797" s="93">
        <v>33.99</v>
      </c>
      <c r="AG2797" s="48" t="s">
        <v>16191</v>
      </c>
      <c r="AH2797" s="122">
        <v>80</v>
      </c>
      <c r="AI2797" s="48">
        <v>7</v>
      </c>
      <c r="AM2797" s="48" t="s">
        <v>85</v>
      </c>
      <c r="AN2797" s="48" t="s">
        <v>10049</v>
      </c>
      <c r="AQ2797" s="123" t="s">
        <v>12955</v>
      </c>
      <c r="AR2797" s="188"/>
      <c r="AS2797" s="123"/>
      <c r="AT2797" s="123"/>
      <c r="AU2797" s="123"/>
      <c r="AV2797" s="123"/>
      <c r="AW2797" s="123"/>
    </row>
    <row r="2798" spans="1:49" ht="30" x14ac:dyDescent="0.2">
      <c r="A2798" s="92" t="s">
        <v>10340</v>
      </c>
      <c r="B2798" s="92" t="s">
        <v>10341</v>
      </c>
      <c r="C2798" s="117" t="s">
        <v>166</v>
      </c>
      <c r="D2798" s="92" t="s">
        <v>167</v>
      </c>
      <c r="E2798" s="92" t="s">
        <v>10342</v>
      </c>
      <c r="F2798" s="92" t="s">
        <v>169</v>
      </c>
      <c r="G2798" s="92" t="s">
        <v>10048</v>
      </c>
      <c r="H2798" s="92" t="s">
        <v>2855</v>
      </c>
      <c r="I2798" s="118" t="s">
        <v>10341</v>
      </c>
      <c r="J2798" s="119">
        <v>12</v>
      </c>
      <c r="K2798" s="119">
        <v>80</v>
      </c>
      <c r="L2798" s="122">
        <f t="shared" si="323"/>
        <v>-660</v>
      </c>
      <c r="M2798" s="48"/>
      <c r="N2798" s="48" t="s">
        <v>173</v>
      </c>
      <c r="P2798" s="122">
        <v>0</v>
      </c>
      <c r="Q2798" s="122">
        <v>0</v>
      </c>
      <c r="R2798" s="122">
        <v>0</v>
      </c>
      <c r="S2798" s="119">
        <f t="shared" si="318"/>
        <v>0</v>
      </c>
      <c r="T2798" s="119">
        <f t="shared" si="319"/>
        <v>0</v>
      </c>
      <c r="U2798" s="122">
        <v>740</v>
      </c>
      <c r="V2798" s="122">
        <v>180</v>
      </c>
      <c r="W2798" s="122">
        <v>180</v>
      </c>
      <c r="X2798" s="119">
        <f t="shared" si="321"/>
        <v>-920</v>
      </c>
      <c r="Y2798" s="48" t="s">
        <v>12848</v>
      </c>
      <c r="Z2798" s="93">
        <v>43.15</v>
      </c>
      <c r="AA2798" s="144">
        <v>43.15</v>
      </c>
      <c r="AB2798" s="93">
        <f t="shared" si="320"/>
        <v>0</v>
      </c>
      <c r="AE2798" s="48" t="s">
        <v>12845</v>
      </c>
      <c r="AF2798" s="93">
        <v>43.15</v>
      </c>
      <c r="AG2798" s="48" t="s">
        <v>16192</v>
      </c>
      <c r="AH2798" s="122">
        <v>80</v>
      </c>
      <c r="AI2798" s="48">
        <v>7</v>
      </c>
      <c r="AM2798" s="48" t="s">
        <v>85</v>
      </c>
      <c r="AN2798" s="48" t="s">
        <v>10049</v>
      </c>
      <c r="AQ2798" s="123" t="s">
        <v>12955</v>
      </c>
      <c r="AR2798" s="188"/>
      <c r="AS2798" s="123"/>
      <c r="AT2798" s="123"/>
      <c r="AU2798" s="123"/>
      <c r="AV2798" s="123"/>
      <c r="AW2798" s="123"/>
    </row>
    <row r="2799" spans="1:49" ht="30" x14ac:dyDescent="0.2">
      <c r="A2799" s="92" t="s">
        <v>10343</v>
      </c>
      <c r="B2799" s="92" t="s">
        <v>10344</v>
      </c>
      <c r="C2799" s="117" t="s">
        <v>166</v>
      </c>
      <c r="D2799" s="92" t="s">
        <v>167</v>
      </c>
      <c r="E2799" s="92" t="s">
        <v>10345</v>
      </c>
      <c r="F2799" s="92" t="s">
        <v>169</v>
      </c>
      <c r="G2799" s="92" t="s">
        <v>10048</v>
      </c>
      <c r="H2799" s="92" t="s">
        <v>2855</v>
      </c>
      <c r="I2799" s="118" t="s">
        <v>10344</v>
      </c>
      <c r="J2799" s="119">
        <v>16</v>
      </c>
      <c r="K2799" s="119">
        <v>80</v>
      </c>
      <c r="L2799" s="122">
        <f t="shared" si="323"/>
        <v>-660</v>
      </c>
      <c r="M2799" s="48"/>
      <c r="N2799" s="48" t="s">
        <v>173</v>
      </c>
      <c r="P2799" s="122">
        <v>34</v>
      </c>
      <c r="Q2799" s="122">
        <v>34</v>
      </c>
      <c r="R2799" s="122">
        <v>0</v>
      </c>
      <c r="S2799" s="119">
        <f t="shared" si="318"/>
        <v>68</v>
      </c>
      <c r="T2799" s="119">
        <f t="shared" si="319"/>
        <v>68</v>
      </c>
      <c r="U2799" s="122">
        <v>740</v>
      </c>
      <c r="V2799" s="122">
        <v>180</v>
      </c>
      <c r="W2799" s="122">
        <v>180</v>
      </c>
      <c r="X2799" s="119">
        <f t="shared" si="321"/>
        <v>-852</v>
      </c>
      <c r="Y2799" s="48" t="s">
        <v>12848</v>
      </c>
      <c r="Z2799" s="93">
        <v>25.96</v>
      </c>
      <c r="AA2799" s="144">
        <v>25.96</v>
      </c>
      <c r="AB2799" s="93">
        <f t="shared" si="320"/>
        <v>0</v>
      </c>
      <c r="AE2799" s="48" t="s">
        <v>12845</v>
      </c>
      <c r="AF2799" s="93">
        <v>25.96</v>
      </c>
      <c r="AG2799" s="48" t="s">
        <v>16193</v>
      </c>
      <c r="AH2799" s="122">
        <v>80</v>
      </c>
      <c r="AI2799" s="48">
        <v>7</v>
      </c>
      <c r="AM2799" s="48" t="s">
        <v>85</v>
      </c>
      <c r="AN2799" s="48" t="s">
        <v>10049</v>
      </c>
      <c r="AQ2799" s="123" t="s">
        <v>12955</v>
      </c>
      <c r="AR2799" s="188"/>
      <c r="AS2799" s="123"/>
      <c r="AT2799" s="123"/>
      <c r="AU2799" s="123"/>
      <c r="AV2799" s="123"/>
      <c r="AW2799" s="123"/>
    </row>
    <row r="2800" spans="1:49" ht="30" x14ac:dyDescent="0.2">
      <c r="A2800" s="92" t="s">
        <v>10346</v>
      </c>
      <c r="B2800" s="92" t="s">
        <v>10347</v>
      </c>
      <c r="C2800" s="117" t="s">
        <v>166</v>
      </c>
      <c r="D2800" s="92" t="s">
        <v>167</v>
      </c>
      <c r="E2800" s="92" t="s">
        <v>10348</v>
      </c>
      <c r="F2800" s="92" t="s">
        <v>169</v>
      </c>
      <c r="G2800" s="92" t="s">
        <v>10089</v>
      </c>
      <c r="H2800" s="92" t="s">
        <v>10090</v>
      </c>
      <c r="I2800" s="118" t="s">
        <v>10347</v>
      </c>
      <c r="J2800" s="119">
        <v>9</v>
      </c>
      <c r="K2800" s="119">
        <v>1000</v>
      </c>
      <c r="L2800" s="122">
        <f t="shared" si="323"/>
        <v>957</v>
      </c>
      <c r="M2800" s="122"/>
      <c r="N2800" s="48" t="s">
        <v>173</v>
      </c>
      <c r="P2800" s="122">
        <v>0</v>
      </c>
      <c r="Q2800" s="122">
        <v>0</v>
      </c>
      <c r="R2800" s="122">
        <v>0</v>
      </c>
      <c r="S2800" s="119">
        <f t="shared" si="318"/>
        <v>0</v>
      </c>
      <c r="T2800" s="119">
        <f t="shared" si="319"/>
        <v>0</v>
      </c>
      <c r="U2800" s="122">
        <v>43</v>
      </c>
      <c r="V2800" s="122">
        <v>165</v>
      </c>
      <c r="W2800" s="122">
        <v>240</v>
      </c>
      <c r="X2800" s="119">
        <f t="shared" si="321"/>
        <v>-208</v>
      </c>
      <c r="Y2800" s="48" t="s">
        <v>12848</v>
      </c>
      <c r="Z2800" s="93">
        <v>2.0499999999999998</v>
      </c>
      <c r="AA2800" s="144">
        <v>2.1</v>
      </c>
      <c r="AB2800" s="93">
        <f t="shared" si="320"/>
        <v>5.0000000000000266E-2</v>
      </c>
      <c r="AE2800" s="48" t="s">
        <v>12845</v>
      </c>
      <c r="AF2800" s="93">
        <v>2.1</v>
      </c>
      <c r="AG2800" s="48" t="s">
        <v>16194</v>
      </c>
      <c r="AH2800" s="48" t="s">
        <v>16183</v>
      </c>
      <c r="AI2800" s="48" t="s">
        <v>13104</v>
      </c>
      <c r="AL2800" s="48" t="s">
        <v>16100</v>
      </c>
      <c r="AM2800" s="48" t="s">
        <v>85</v>
      </c>
      <c r="AN2800" s="48" t="s">
        <v>10049</v>
      </c>
      <c r="AQ2800" s="123" t="s">
        <v>12955</v>
      </c>
      <c r="AR2800" s="188"/>
      <c r="AS2800" s="123"/>
      <c r="AT2800" s="123"/>
      <c r="AU2800" s="123"/>
      <c r="AV2800" s="123"/>
      <c r="AW2800" s="123"/>
    </row>
    <row r="2801" spans="1:49" ht="30" x14ac:dyDescent="0.2">
      <c r="A2801" s="92" t="s">
        <v>10349</v>
      </c>
      <c r="B2801" s="92" t="s">
        <v>10350</v>
      </c>
      <c r="C2801" s="117" t="s">
        <v>166</v>
      </c>
      <c r="D2801" s="92" t="s">
        <v>167</v>
      </c>
      <c r="E2801" s="92" t="s">
        <v>10351</v>
      </c>
      <c r="F2801" s="92" t="s">
        <v>169</v>
      </c>
      <c r="G2801" s="92" t="s">
        <v>10089</v>
      </c>
      <c r="H2801" s="92" t="s">
        <v>10090</v>
      </c>
      <c r="I2801" s="118" t="s">
        <v>10350</v>
      </c>
      <c r="J2801" s="119">
        <v>9</v>
      </c>
      <c r="K2801" s="119">
        <v>1000</v>
      </c>
      <c r="L2801" s="122">
        <f t="shared" si="323"/>
        <v>957</v>
      </c>
      <c r="M2801" s="122"/>
      <c r="N2801" s="48" t="s">
        <v>173</v>
      </c>
      <c r="P2801" s="122">
        <v>0</v>
      </c>
      <c r="Q2801" s="122">
        <v>0</v>
      </c>
      <c r="R2801" s="122">
        <v>0</v>
      </c>
      <c r="S2801" s="119">
        <f t="shared" si="318"/>
        <v>0</v>
      </c>
      <c r="T2801" s="119">
        <f t="shared" si="319"/>
        <v>0</v>
      </c>
      <c r="U2801" s="122">
        <v>43</v>
      </c>
      <c r="V2801" s="122">
        <v>165</v>
      </c>
      <c r="W2801" s="122">
        <v>240</v>
      </c>
      <c r="X2801" s="119">
        <f t="shared" si="321"/>
        <v>-208</v>
      </c>
      <c r="Y2801" s="48" t="s">
        <v>12848</v>
      </c>
      <c r="Z2801" s="93">
        <v>1.28</v>
      </c>
      <c r="AA2801" s="144">
        <v>1.51</v>
      </c>
      <c r="AB2801" s="93">
        <f t="shared" si="320"/>
        <v>0.22999999999999998</v>
      </c>
      <c r="AE2801" s="48" t="s">
        <v>12845</v>
      </c>
      <c r="AF2801" s="93">
        <v>1.51</v>
      </c>
      <c r="AG2801" s="48" t="s">
        <v>16195</v>
      </c>
      <c r="AH2801" s="48" t="s">
        <v>16183</v>
      </c>
      <c r="AI2801" s="48" t="s">
        <v>13104</v>
      </c>
      <c r="AL2801" s="48" t="s">
        <v>16100</v>
      </c>
      <c r="AM2801" s="48" t="s">
        <v>85</v>
      </c>
      <c r="AN2801" s="48" t="s">
        <v>10049</v>
      </c>
      <c r="AQ2801" s="123" t="s">
        <v>12955</v>
      </c>
      <c r="AR2801" s="188"/>
      <c r="AS2801" s="123"/>
      <c r="AT2801" s="123"/>
      <c r="AU2801" s="123"/>
      <c r="AV2801" s="123"/>
      <c r="AW2801" s="123"/>
    </row>
    <row r="2802" spans="1:49" ht="30" x14ac:dyDescent="0.2">
      <c r="A2802" s="92" t="s">
        <v>10352</v>
      </c>
      <c r="B2802" s="92" t="s">
        <v>10353</v>
      </c>
      <c r="C2802" s="117" t="s">
        <v>166</v>
      </c>
      <c r="D2802" s="92" t="s">
        <v>167</v>
      </c>
      <c r="E2802" s="92" t="s">
        <v>10354</v>
      </c>
      <c r="F2802" s="92" t="s">
        <v>169</v>
      </c>
      <c r="G2802" s="92" t="s">
        <v>10089</v>
      </c>
      <c r="H2802" s="92" t="s">
        <v>10090</v>
      </c>
      <c r="I2802" s="118" t="s">
        <v>10353</v>
      </c>
      <c r="J2802" s="119">
        <v>9</v>
      </c>
      <c r="K2802" s="119">
        <v>1000</v>
      </c>
      <c r="L2802" s="122">
        <f t="shared" si="323"/>
        <v>957</v>
      </c>
      <c r="M2802" s="210">
        <v>21830</v>
      </c>
      <c r="N2802" s="48" t="s">
        <v>173</v>
      </c>
      <c r="P2802" s="122">
        <v>20</v>
      </c>
      <c r="Q2802" s="122">
        <v>20</v>
      </c>
      <c r="R2802" s="122">
        <v>0</v>
      </c>
      <c r="S2802" s="119">
        <f t="shared" si="318"/>
        <v>40</v>
      </c>
      <c r="T2802" s="119">
        <f t="shared" si="319"/>
        <v>40</v>
      </c>
      <c r="U2802" s="122">
        <v>43</v>
      </c>
      <c r="V2802" s="122">
        <v>165</v>
      </c>
      <c r="W2802" s="122">
        <v>240</v>
      </c>
      <c r="X2802" s="119">
        <f t="shared" si="321"/>
        <v>-168</v>
      </c>
      <c r="Y2802" s="48" t="s">
        <v>12848</v>
      </c>
      <c r="Z2802" s="93">
        <v>21.83</v>
      </c>
      <c r="AA2802" s="144">
        <v>22.34</v>
      </c>
      <c r="AB2802" s="93">
        <f t="shared" si="320"/>
        <v>0.51000000000000156</v>
      </c>
      <c r="AE2802" s="48" t="s">
        <v>12845</v>
      </c>
      <c r="AF2802" s="93">
        <v>22.34</v>
      </c>
      <c r="AG2802" s="48" t="s">
        <v>16196</v>
      </c>
      <c r="AH2802" s="48" t="s">
        <v>16183</v>
      </c>
      <c r="AI2802" s="48" t="s">
        <v>13104</v>
      </c>
      <c r="AL2802" s="48" t="s">
        <v>16100</v>
      </c>
      <c r="AM2802" s="48" t="s">
        <v>85</v>
      </c>
      <c r="AN2802" s="48" t="s">
        <v>10049</v>
      </c>
      <c r="AQ2802" s="123" t="s">
        <v>12955</v>
      </c>
      <c r="AR2802" s="188"/>
      <c r="AS2802" s="123"/>
      <c r="AT2802" s="123"/>
      <c r="AU2802" s="123"/>
      <c r="AV2802" s="123"/>
      <c r="AW2802" s="123"/>
    </row>
    <row r="2803" spans="1:49" ht="30" x14ac:dyDescent="0.2">
      <c r="A2803" s="92" t="s">
        <v>10355</v>
      </c>
      <c r="B2803" s="92" t="s">
        <v>10356</v>
      </c>
      <c r="C2803" s="117" t="s">
        <v>166</v>
      </c>
      <c r="D2803" s="92" t="s">
        <v>167</v>
      </c>
      <c r="E2803" s="92" t="s">
        <v>10357</v>
      </c>
      <c r="F2803" s="92" t="s">
        <v>169</v>
      </c>
      <c r="G2803" s="92" t="s">
        <v>10089</v>
      </c>
      <c r="H2803" s="92" t="s">
        <v>10090</v>
      </c>
      <c r="I2803" s="118" t="s">
        <v>10356</v>
      </c>
      <c r="J2803" s="119">
        <v>9</v>
      </c>
      <c r="K2803" s="119">
        <v>1000</v>
      </c>
      <c r="L2803" s="122">
        <f t="shared" si="323"/>
        <v>957</v>
      </c>
      <c r="M2803" s="210">
        <v>12055</v>
      </c>
      <c r="N2803" s="48" t="s">
        <v>173</v>
      </c>
      <c r="P2803" s="122">
        <v>0</v>
      </c>
      <c r="Q2803" s="122">
        <v>0</v>
      </c>
      <c r="R2803" s="122">
        <v>0</v>
      </c>
      <c r="S2803" s="119">
        <f t="shared" si="318"/>
        <v>0</v>
      </c>
      <c r="T2803" s="119">
        <f t="shared" si="319"/>
        <v>0</v>
      </c>
      <c r="U2803" s="122">
        <v>43</v>
      </c>
      <c r="V2803" s="122">
        <v>165</v>
      </c>
      <c r="W2803" s="122">
        <v>240</v>
      </c>
      <c r="X2803" s="119">
        <f t="shared" si="321"/>
        <v>-208</v>
      </c>
      <c r="Y2803" s="48" t="s">
        <v>12848</v>
      </c>
      <c r="Z2803" s="93">
        <v>12.055</v>
      </c>
      <c r="AA2803" s="144">
        <v>6.45</v>
      </c>
      <c r="AB2803" s="93">
        <f t="shared" si="320"/>
        <v>-5.6049999999999995</v>
      </c>
      <c r="AE2803" s="48" t="s">
        <v>12845</v>
      </c>
      <c r="AF2803" s="93">
        <v>6.45</v>
      </c>
      <c r="AG2803" s="48" t="s">
        <v>16197</v>
      </c>
      <c r="AH2803" s="48" t="s">
        <v>14690</v>
      </c>
      <c r="AI2803" s="48" t="s">
        <v>13104</v>
      </c>
      <c r="AL2803" s="48" t="s">
        <v>16100</v>
      </c>
      <c r="AM2803" s="48" t="s">
        <v>85</v>
      </c>
      <c r="AN2803" s="48" t="s">
        <v>10049</v>
      </c>
      <c r="AQ2803" s="123" t="s">
        <v>12955</v>
      </c>
      <c r="AR2803" s="188"/>
      <c r="AS2803" s="123"/>
      <c r="AT2803" s="123"/>
      <c r="AU2803" s="123"/>
      <c r="AV2803" s="123"/>
      <c r="AW2803" s="123"/>
    </row>
    <row r="2804" spans="1:49" ht="30" x14ac:dyDescent="0.2">
      <c r="A2804" s="92" t="s">
        <v>10358</v>
      </c>
      <c r="B2804" s="92" t="s">
        <v>10359</v>
      </c>
      <c r="C2804" s="117" t="s">
        <v>166</v>
      </c>
      <c r="D2804" s="92" t="s">
        <v>167</v>
      </c>
      <c r="E2804" s="92" t="s">
        <v>10360</v>
      </c>
      <c r="F2804" s="92" t="s">
        <v>169</v>
      </c>
      <c r="G2804" s="92" t="s">
        <v>10048</v>
      </c>
      <c r="H2804" s="92" t="s">
        <v>2855</v>
      </c>
      <c r="I2804" s="118" t="s">
        <v>10359</v>
      </c>
      <c r="J2804" s="119">
        <v>12</v>
      </c>
      <c r="K2804" s="119">
        <v>80</v>
      </c>
      <c r="L2804" s="122">
        <f t="shared" si="323"/>
        <v>32</v>
      </c>
      <c r="M2804" s="122"/>
      <c r="N2804" s="48" t="s">
        <v>173</v>
      </c>
      <c r="P2804" s="122">
        <v>0</v>
      </c>
      <c r="Q2804" s="122">
        <v>0</v>
      </c>
      <c r="R2804" s="122">
        <v>0</v>
      </c>
      <c r="S2804" s="119">
        <f t="shared" si="318"/>
        <v>0</v>
      </c>
      <c r="T2804" s="119">
        <f t="shared" si="319"/>
        <v>0</v>
      </c>
      <c r="U2804" s="122">
        <v>48</v>
      </c>
      <c r="V2804" s="122">
        <v>60</v>
      </c>
      <c r="W2804" s="122">
        <v>60</v>
      </c>
      <c r="X2804" s="119">
        <f t="shared" si="321"/>
        <v>-108</v>
      </c>
      <c r="Y2804" s="48" t="s">
        <v>12848</v>
      </c>
      <c r="Z2804" s="93">
        <v>45.96</v>
      </c>
      <c r="AA2804" s="144">
        <v>45.96</v>
      </c>
      <c r="AB2804" s="93">
        <f t="shared" si="320"/>
        <v>0</v>
      </c>
      <c r="AE2804" s="48" t="s">
        <v>12845</v>
      </c>
      <c r="AF2804" s="93">
        <v>45.96</v>
      </c>
      <c r="AG2804" s="48" t="s">
        <v>16198</v>
      </c>
      <c r="AH2804" s="122">
        <v>80</v>
      </c>
      <c r="AI2804" s="48">
        <v>7</v>
      </c>
      <c r="AM2804" s="48" t="s">
        <v>85</v>
      </c>
      <c r="AN2804" s="48" t="s">
        <v>10049</v>
      </c>
      <c r="AQ2804" s="123" t="s">
        <v>12955</v>
      </c>
      <c r="AR2804" s="188"/>
      <c r="AS2804" s="123"/>
      <c r="AT2804" s="123"/>
      <c r="AU2804" s="123"/>
      <c r="AV2804" s="123"/>
      <c r="AW2804" s="123"/>
    </row>
    <row r="2805" spans="1:49" ht="30" x14ac:dyDescent="0.2">
      <c r="A2805" s="92" t="s">
        <v>10361</v>
      </c>
      <c r="B2805" s="92" t="s">
        <v>10362</v>
      </c>
      <c r="C2805" s="117" t="s">
        <v>166</v>
      </c>
      <c r="D2805" s="92" t="s">
        <v>167</v>
      </c>
      <c r="E2805" s="92" t="s">
        <v>10363</v>
      </c>
      <c r="F2805" s="92" t="s">
        <v>169</v>
      </c>
      <c r="G2805" s="92" t="s">
        <v>10048</v>
      </c>
      <c r="H2805" s="92" t="s">
        <v>2855</v>
      </c>
      <c r="I2805" s="118" t="s">
        <v>10362</v>
      </c>
      <c r="J2805" s="119">
        <v>12</v>
      </c>
      <c r="K2805" s="119">
        <v>80</v>
      </c>
      <c r="L2805" s="122">
        <f t="shared" si="323"/>
        <v>32</v>
      </c>
      <c r="M2805" s="210">
        <v>1983.2</v>
      </c>
      <c r="N2805" s="48" t="s">
        <v>173</v>
      </c>
      <c r="P2805" s="122">
        <v>80</v>
      </c>
      <c r="Q2805" s="122">
        <v>80</v>
      </c>
      <c r="R2805" s="122">
        <v>0</v>
      </c>
      <c r="S2805" s="119">
        <f t="shared" si="318"/>
        <v>160</v>
      </c>
      <c r="T2805" s="119">
        <f t="shared" si="319"/>
        <v>160</v>
      </c>
      <c r="U2805" s="122">
        <v>48</v>
      </c>
      <c r="V2805" s="122">
        <v>60</v>
      </c>
      <c r="W2805" s="122">
        <v>60</v>
      </c>
      <c r="X2805" s="119">
        <f t="shared" si="321"/>
        <v>52</v>
      </c>
      <c r="Y2805" s="48" t="s">
        <v>12863</v>
      </c>
      <c r="Z2805" s="93">
        <v>24.79</v>
      </c>
      <c r="AA2805" s="144">
        <v>24.79</v>
      </c>
      <c r="AB2805" s="93">
        <f t="shared" si="320"/>
        <v>0</v>
      </c>
      <c r="AE2805" s="48" t="s">
        <v>12845</v>
      </c>
      <c r="AF2805" s="93">
        <v>24.79</v>
      </c>
      <c r="AG2805" s="48" t="s">
        <v>16132</v>
      </c>
      <c r="AH2805" s="122">
        <v>80</v>
      </c>
      <c r="AI2805" s="48">
        <v>7</v>
      </c>
      <c r="AM2805" s="48" t="s">
        <v>85</v>
      </c>
      <c r="AN2805" s="48" t="s">
        <v>10049</v>
      </c>
      <c r="AQ2805" s="123" t="s">
        <v>12955</v>
      </c>
      <c r="AR2805" s="188"/>
      <c r="AS2805" s="123"/>
      <c r="AT2805" s="123"/>
      <c r="AU2805" s="123"/>
      <c r="AV2805" s="123"/>
      <c r="AW2805" s="123"/>
    </row>
    <row r="2806" spans="1:49" ht="30" x14ac:dyDescent="0.2">
      <c r="A2806" s="92" t="s">
        <v>10364</v>
      </c>
      <c r="B2806" s="92" t="s">
        <v>10365</v>
      </c>
      <c r="C2806" s="117" t="s">
        <v>166</v>
      </c>
      <c r="D2806" s="92" t="s">
        <v>167</v>
      </c>
      <c r="E2806" s="92" t="s">
        <v>10366</v>
      </c>
      <c r="F2806" s="92" t="s">
        <v>169</v>
      </c>
      <c r="G2806" s="92" t="s">
        <v>10048</v>
      </c>
      <c r="H2806" s="92" t="s">
        <v>2855</v>
      </c>
      <c r="I2806" s="118" t="s">
        <v>10365</v>
      </c>
      <c r="J2806" s="119">
        <v>12</v>
      </c>
      <c r="K2806" s="119">
        <v>80</v>
      </c>
      <c r="L2806" s="122">
        <f t="shared" si="323"/>
        <v>-644</v>
      </c>
      <c r="M2806" s="48"/>
      <c r="N2806" s="48" t="s">
        <v>173</v>
      </c>
      <c r="P2806" s="122">
        <v>800</v>
      </c>
      <c r="Q2806" s="122">
        <v>640</v>
      </c>
      <c r="R2806" s="122">
        <v>0</v>
      </c>
      <c r="S2806" s="119">
        <f t="shared" si="318"/>
        <v>1440</v>
      </c>
      <c r="T2806" s="119">
        <f t="shared" si="319"/>
        <v>1440</v>
      </c>
      <c r="U2806" s="122">
        <v>724</v>
      </c>
      <c r="V2806" s="122">
        <v>396</v>
      </c>
      <c r="W2806" s="122">
        <v>396</v>
      </c>
      <c r="X2806" s="119">
        <f t="shared" si="321"/>
        <v>320</v>
      </c>
      <c r="Y2806" s="48" t="s">
        <v>12863</v>
      </c>
      <c r="Z2806" s="93">
        <v>47.32</v>
      </c>
      <c r="AA2806" s="144">
        <v>47.32</v>
      </c>
      <c r="AB2806" s="93">
        <f t="shared" si="320"/>
        <v>0</v>
      </c>
      <c r="AE2806" s="48" t="s">
        <v>12845</v>
      </c>
      <c r="AF2806" s="93">
        <v>47.32</v>
      </c>
      <c r="AG2806" s="48" t="s">
        <v>16199</v>
      </c>
      <c r="AH2806" s="48" t="s">
        <v>16104</v>
      </c>
      <c r="AI2806" s="48" t="s">
        <v>13104</v>
      </c>
      <c r="AM2806" s="48" t="s">
        <v>85</v>
      </c>
      <c r="AN2806" s="48" t="s">
        <v>10049</v>
      </c>
      <c r="AQ2806" s="123" t="s">
        <v>12955</v>
      </c>
      <c r="AR2806" s="188"/>
      <c r="AS2806" s="123"/>
      <c r="AT2806" s="123"/>
      <c r="AU2806" s="123"/>
      <c r="AV2806" s="123"/>
      <c r="AW2806" s="123"/>
    </row>
    <row r="2807" spans="1:49" ht="30" x14ac:dyDescent="0.2">
      <c r="A2807" s="92" t="s">
        <v>10367</v>
      </c>
      <c r="B2807" s="92" t="s">
        <v>10368</v>
      </c>
      <c r="C2807" s="117" t="s">
        <v>166</v>
      </c>
      <c r="D2807" s="92" t="s">
        <v>167</v>
      </c>
      <c r="E2807" s="92" t="s">
        <v>10369</v>
      </c>
      <c r="F2807" s="92" t="s">
        <v>169</v>
      </c>
      <c r="G2807" s="92" t="s">
        <v>10048</v>
      </c>
      <c r="H2807" s="92" t="s">
        <v>2855</v>
      </c>
      <c r="I2807" s="118" t="s">
        <v>10368</v>
      </c>
      <c r="J2807" s="119">
        <v>12</v>
      </c>
      <c r="K2807" s="119">
        <v>80</v>
      </c>
      <c r="L2807" s="122">
        <f t="shared" si="323"/>
        <v>-644</v>
      </c>
      <c r="M2807" s="48"/>
      <c r="N2807" s="48" t="s">
        <v>173</v>
      </c>
      <c r="P2807" s="122">
        <v>824</v>
      </c>
      <c r="Q2807" s="122">
        <v>664</v>
      </c>
      <c r="R2807" s="122">
        <v>0</v>
      </c>
      <c r="S2807" s="119">
        <f t="shared" si="318"/>
        <v>1488</v>
      </c>
      <c r="T2807" s="119">
        <f t="shared" si="319"/>
        <v>1488</v>
      </c>
      <c r="U2807" s="122">
        <v>724</v>
      </c>
      <c r="V2807" s="122">
        <v>396</v>
      </c>
      <c r="W2807" s="122">
        <v>396</v>
      </c>
      <c r="X2807" s="119">
        <f t="shared" si="321"/>
        <v>368</v>
      </c>
      <c r="Y2807" s="48" t="s">
        <v>12863</v>
      </c>
      <c r="Z2807" s="93">
        <v>26.8</v>
      </c>
      <c r="AA2807" s="144">
        <v>26.8</v>
      </c>
      <c r="AB2807" s="93">
        <f t="shared" si="320"/>
        <v>0</v>
      </c>
      <c r="AE2807" s="48" t="s">
        <v>12845</v>
      </c>
      <c r="AF2807" s="93">
        <v>26.8</v>
      </c>
      <c r="AG2807" s="48" t="s">
        <v>16200</v>
      </c>
      <c r="AH2807" s="48" t="s">
        <v>16104</v>
      </c>
      <c r="AI2807" s="48" t="s">
        <v>13104</v>
      </c>
      <c r="AM2807" s="48" t="s">
        <v>85</v>
      </c>
      <c r="AN2807" s="48" t="s">
        <v>10049</v>
      </c>
      <c r="AQ2807" s="123" t="s">
        <v>12955</v>
      </c>
      <c r="AR2807" s="188"/>
      <c r="AS2807" s="123"/>
      <c r="AT2807" s="123"/>
      <c r="AU2807" s="123"/>
      <c r="AV2807" s="123"/>
      <c r="AW2807" s="123"/>
    </row>
    <row r="2808" spans="1:49" ht="30" x14ac:dyDescent="0.2">
      <c r="A2808" s="92" t="s">
        <v>10370</v>
      </c>
      <c r="B2808" s="92" t="s">
        <v>10371</v>
      </c>
      <c r="C2808" s="117" t="s">
        <v>166</v>
      </c>
      <c r="D2808" s="92" t="s">
        <v>167</v>
      </c>
      <c r="E2808" s="92" t="s">
        <v>10372</v>
      </c>
      <c r="F2808" s="92" t="s">
        <v>169</v>
      </c>
      <c r="G2808" s="92" t="s">
        <v>10048</v>
      </c>
      <c r="H2808" s="92" t="s">
        <v>2855</v>
      </c>
      <c r="I2808" s="118" t="s">
        <v>10371</v>
      </c>
      <c r="J2808" s="119">
        <v>12</v>
      </c>
      <c r="K2808" s="119">
        <v>80</v>
      </c>
      <c r="L2808" s="122">
        <f t="shared" si="323"/>
        <v>80</v>
      </c>
      <c r="M2808" s="211">
        <v>3654.4</v>
      </c>
      <c r="N2808" s="48" t="s">
        <v>173</v>
      </c>
      <c r="P2808" s="122">
        <v>0</v>
      </c>
      <c r="Q2808" s="122">
        <v>0</v>
      </c>
      <c r="R2808" s="122">
        <v>0</v>
      </c>
      <c r="S2808" s="119">
        <f t="shared" si="318"/>
        <v>0</v>
      </c>
      <c r="T2808" s="119">
        <f t="shared" si="319"/>
        <v>0</v>
      </c>
      <c r="U2808" s="122">
        <v>0</v>
      </c>
      <c r="V2808" s="122">
        <v>0</v>
      </c>
      <c r="W2808" s="122">
        <v>0</v>
      </c>
      <c r="X2808" s="119">
        <f t="shared" si="321"/>
        <v>0</v>
      </c>
      <c r="Y2808" s="48" t="s">
        <v>12844</v>
      </c>
      <c r="Z2808" s="93">
        <v>45.68</v>
      </c>
      <c r="AA2808" s="144">
        <v>45.68</v>
      </c>
      <c r="AB2808" s="93">
        <f t="shared" si="320"/>
        <v>0</v>
      </c>
      <c r="AE2808" s="48" t="s">
        <v>12845</v>
      </c>
      <c r="AF2808" s="93">
        <v>45.68</v>
      </c>
      <c r="AG2808" s="48" t="s">
        <v>16201</v>
      </c>
      <c r="AH2808" s="122">
        <v>80</v>
      </c>
      <c r="AI2808" s="48">
        <v>7</v>
      </c>
      <c r="AM2808" s="48" t="s">
        <v>85</v>
      </c>
      <c r="AN2808" s="48" t="s">
        <v>10049</v>
      </c>
      <c r="AQ2808" s="123" t="s">
        <v>12955</v>
      </c>
      <c r="AR2808" s="188"/>
      <c r="AS2808" s="123"/>
      <c r="AT2808" s="123"/>
      <c r="AU2808" s="123"/>
      <c r="AV2808" s="123"/>
      <c r="AW2808" s="123"/>
    </row>
    <row r="2809" spans="1:49" ht="30" x14ac:dyDescent="0.2">
      <c r="A2809" s="92" t="s">
        <v>10373</v>
      </c>
      <c r="B2809" s="92" t="s">
        <v>10374</v>
      </c>
      <c r="C2809" s="117" t="s">
        <v>166</v>
      </c>
      <c r="D2809" s="92" t="s">
        <v>167</v>
      </c>
      <c r="E2809" s="92" t="s">
        <v>10375</v>
      </c>
      <c r="F2809" s="92" t="s">
        <v>169</v>
      </c>
      <c r="G2809" s="92" t="s">
        <v>10048</v>
      </c>
      <c r="H2809" s="92" t="s">
        <v>2855</v>
      </c>
      <c r="I2809" s="118" t="s">
        <v>10374</v>
      </c>
      <c r="J2809" s="119">
        <v>14</v>
      </c>
      <c r="K2809" s="119">
        <v>80</v>
      </c>
      <c r="L2809" s="122">
        <f t="shared" si="323"/>
        <v>80</v>
      </c>
      <c r="M2809" s="211">
        <v>2085.6</v>
      </c>
      <c r="N2809" s="48" t="s">
        <v>173</v>
      </c>
      <c r="P2809" s="122">
        <v>0</v>
      </c>
      <c r="Q2809" s="122">
        <v>0</v>
      </c>
      <c r="R2809" s="122">
        <v>0</v>
      </c>
      <c r="S2809" s="119">
        <f t="shared" si="318"/>
        <v>0</v>
      </c>
      <c r="T2809" s="119">
        <f t="shared" si="319"/>
        <v>0</v>
      </c>
      <c r="U2809" s="122">
        <v>0</v>
      </c>
      <c r="V2809" s="122">
        <v>0</v>
      </c>
      <c r="W2809" s="122">
        <v>0</v>
      </c>
      <c r="X2809" s="119">
        <f t="shared" si="321"/>
        <v>0</v>
      </c>
      <c r="Y2809" s="48" t="s">
        <v>12844</v>
      </c>
      <c r="Z2809" s="93">
        <v>26.07</v>
      </c>
      <c r="AA2809" s="144">
        <v>26.07</v>
      </c>
      <c r="AB2809" s="93">
        <f t="shared" si="320"/>
        <v>0</v>
      </c>
      <c r="AE2809" s="48" t="s">
        <v>12845</v>
      </c>
      <c r="AF2809" s="93">
        <v>26.07</v>
      </c>
      <c r="AG2809" s="48" t="s">
        <v>16202</v>
      </c>
      <c r="AH2809" s="122">
        <v>80</v>
      </c>
      <c r="AI2809" s="48">
        <v>7</v>
      </c>
      <c r="AM2809" s="48" t="s">
        <v>85</v>
      </c>
      <c r="AN2809" s="48" t="s">
        <v>10049</v>
      </c>
      <c r="AQ2809" s="123" t="s">
        <v>12955</v>
      </c>
      <c r="AR2809" s="188"/>
      <c r="AS2809" s="123"/>
      <c r="AT2809" s="123"/>
      <c r="AU2809" s="123"/>
      <c r="AV2809" s="123"/>
      <c r="AW2809" s="123"/>
    </row>
    <row r="2810" spans="1:49" ht="30" x14ac:dyDescent="0.2">
      <c r="A2810" s="92" t="s">
        <v>10376</v>
      </c>
      <c r="B2810" s="92" t="s">
        <v>10377</v>
      </c>
      <c r="C2810" s="117" t="s">
        <v>166</v>
      </c>
      <c r="D2810" s="92" t="s">
        <v>167</v>
      </c>
      <c r="E2810" s="92" t="s">
        <v>10378</v>
      </c>
      <c r="F2810" s="92" t="s">
        <v>169</v>
      </c>
      <c r="G2810" s="92" t="s">
        <v>10048</v>
      </c>
      <c r="H2810" s="92" t="s">
        <v>2855</v>
      </c>
      <c r="I2810" s="118" t="s">
        <v>10377</v>
      </c>
      <c r="J2810" s="119">
        <v>12</v>
      </c>
      <c r="K2810" s="119">
        <v>80</v>
      </c>
      <c r="L2810" s="122">
        <f t="shared" si="323"/>
        <v>-53</v>
      </c>
      <c r="M2810" s="48"/>
      <c r="N2810" s="48" t="s">
        <v>173</v>
      </c>
      <c r="P2810" s="122">
        <v>80</v>
      </c>
      <c r="Q2810" s="122">
        <v>80</v>
      </c>
      <c r="R2810" s="122">
        <v>0</v>
      </c>
      <c r="S2810" s="119">
        <f t="shared" si="318"/>
        <v>160</v>
      </c>
      <c r="T2810" s="119">
        <f t="shared" si="319"/>
        <v>160</v>
      </c>
      <c r="U2810" s="122">
        <v>133</v>
      </c>
      <c r="V2810" s="122">
        <v>90</v>
      </c>
      <c r="W2810" s="122">
        <v>90</v>
      </c>
      <c r="X2810" s="119">
        <f t="shared" si="321"/>
        <v>-63</v>
      </c>
      <c r="Y2810" s="48" t="s">
        <v>12848</v>
      </c>
      <c r="Z2810" s="93">
        <v>45.31</v>
      </c>
      <c r="AA2810" s="144">
        <v>45.31</v>
      </c>
      <c r="AB2810" s="93">
        <f t="shared" si="320"/>
        <v>0</v>
      </c>
      <c r="AE2810" s="48" t="s">
        <v>12845</v>
      </c>
      <c r="AF2810" s="93">
        <v>45.31</v>
      </c>
      <c r="AG2810" s="48" t="s">
        <v>16203</v>
      </c>
      <c r="AH2810" s="122">
        <v>80</v>
      </c>
      <c r="AI2810" s="48">
        <v>7</v>
      </c>
      <c r="AM2810" s="48" t="s">
        <v>85</v>
      </c>
      <c r="AN2810" s="48" t="s">
        <v>10049</v>
      </c>
      <c r="AQ2810" s="123" t="s">
        <v>12955</v>
      </c>
      <c r="AR2810" s="188"/>
      <c r="AS2810" s="123"/>
      <c r="AT2810" s="123"/>
      <c r="AU2810" s="123"/>
      <c r="AV2810" s="123"/>
      <c r="AW2810" s="123"/>
    </row>
    <row r="2811" spans="1:49" ht="30" x14ac:dyDescent="0.2">
      <c r="A2811" s="92" t="s">
        <v>10379</v>
      </c>
      <c r="B2811" s="92" t="s">
        <v>10380</v>
      </c>
      <c r="C2811" s="117" t="s">
        <v>166</v>
      </c>
      <c r="D2811" s="92" t="s">
        <v>167</v>
      </c>
      <c r="E2811" s="92" t="s">
        <v>10381</v>
      </c>
      <c r="F2811" s="92" t="s">
        <v>169</v>
      </c>
      <c r="G2811" s="92" t="s">
        <v>10048</v>
      </c>
      <c r="H2811" s="92" t="s">
        <v>2855</v>
      </c>
      <c r="I2811" s="118" t="s">
        <v>10380</v>
      </c>
      <c r="J2811" s="119">
        <v>12</v>
      </c>
      <c r="K2811" s="119">
        <v>80</v>
      </c>
      <c r="L2811" s="122">
        <f t="shared" si="323"/>
        <v>-53</v>
      </c>
      <c r="M2811" s="48"/>
      <c r="N2811" s="48" t="s">
        <v>173</v>
      </c>
      <c r="P2811" s="122">
        <v>80</v>
      </c>
      <c r="Q2811" s="122">
        <v>0</v>
      </c>
      <c r="R2811" s="122">
        <v>0</v>
      </c>
      <c r="S2811" s="119">
        <f t="shared" si="318"/>
        <v>80</v>
      </c>
      <c r="T2811" s="119">
        <f t="shared" si="319"/>
        <v>80</v>
      </c>
      <c r="U2811" s="122">
        <v>133</v>
      </c>
      <c r="V2811" s="122">
        <v>90</v>
      </c>
      <c r="W2811" s="122">
        <v>90</v>
      </c>
      <c r="X2811" s="119">
        <f t="shared" si="321"/>
        <v>-143</v>
      </c>
      <c r="Y2811" s="48" t="s">
        <v>12848</v>
      </c>
      <c r="Z2811" s="93">
        <v>26.26</v>
      </c>
      <c r="AA2811" s="144">
        <v>26.26</v>
      </c>
      <c r="AB2811" s="93">
        <f t="shared" si="320"/>
        <v>0</v>
      </c>
      <c r="AE2811" s="48" t="s">
        <v>12845</v>
      </c>
      <c r="AF2811" s="93">
        <v>26.26</v>
      </c>
      <c r="AG2811" s="48" t="s">
        <v>16204</v>
      </c>
      <c r="AH2811" s="122">
        <v>80</v>
      </c>
      <c r="AI2811" s="48">
        <v>7</v>
      </c>
      <c r="AM2811" s="48" t="s">
        <v>85</v>
      </c>
      <c r="AN2811" s="48" t="s">
        <v>10049</v>
      </c>
      <c r="AQ2811" s="123" t="s">
        <v>12955</v>
      </c>
      <c r="AR2811" s="188"/>
      <c r="AS2811" s="123"/>
      <c r="AT2811" s="123"/>
      <c r="AU2811" s="123"/>
      <c r="AV2811" s="123"/>
      <c r="AW2811" s="123"/>
    </row>
    <row r="2812" spans="1:49" ht="30" x14ac:dyDescent="0.2">
      <c r="A2812" s="92" t="s">
        <v>10382</v>
      </c>
      <c r="B2812" s="92" t="s">
        <v>10383</v>
      </c>
      <c r="C2812" s="117" t="s">
        <v>166</v>
      </c>
      <c r="D2812" s="92" t="s">
        <v>167</v>
      </c>
      <c r="E2812" s="92" t="s">
        <v>10384</v>
      </c>
      <c r="F2812" s="92" t="s">
        <v>169</v>
      </c>
      <c r="G2812" s="92" t="s">
        <v>10048</v>
      </c>
      <c r="H2812" s="92" t="s">
        <v>2855</v>
      </c>
      <c r="I2812" s="118" t="s">
        <v>10383</v>
      </c>
      <c r="J2812" s="119">
        <v>14</v>
      </c>
      <c r="K2812" s="119">
        <v>80</v>
      </c>
      <c r="L2812" s="122">
        <f t="shared" si="323"/>
        <v>-497</v>
      </c>
      <c r="M2812" s="48"/>
      <c r="N2812" s="48" t="s">
        <v>173</v>
      </c>
      <c r="P2812" s="122">
        <v>400</v>
      </c>
      <c r="Q2812" s="122">
        <v>320</v>
      </c>
      <c r="R2812" s="122">
        <v>0</v>
      </c>
      <c r="S2812" s="119">
        <f t="shared" si="318"/>
        <v>720</v>
      </c>
      <c r="T2812" s="119">
        <f t="shared" si="319"/>
        <v>720</v>
      </c>
      <c r="U2812" s="122">
        <v>577</v>
      </c>
      <c r="V2812" s="122">
        <v>270</v>
      </c>
      <c r="W2812" s="122">
        <v>270</v>
      </c>
      <c r="X2812" s="119">
        <f t="shared" si="321"/>
        <v>-127</v>
      </c>
      <c r="Y2812" s="48" t="s">
        <v>12848</v>
      </c>
      <c r="Z2812" s="93">
        <v>78.78</v>
      </c>
      <c r="AA2812" s="144">
        <v>78.78</v>
      </c>
      <c r="AB2812" s="93">
        <f t="shared" si="320"/>
        <v>0</v>
      </c>
      <c r="AE2812" s="48" t="s">
        <v>12845</v>
      </c>
      <c r="AF2812" s="93">
        <v>78.78</v>
      </c>
      <c r="AG2812" s="48" t="s">
        <v>16205</v>
      </c>
      <c r="AH2812" s="122">
        <v>80</v>
      </c>
      <c r="AI2812" s="48">
        <v>7</v>
      </c>
      <c r="AM2812" s="48" t="s">
        <v>85</v>
      </c>
      <c r="AN2812" s="48" t="s">
        <v>10049</v>
      </c>
      <c r="AQ2812" s="123" t="s">
        <v>12955</v>
      </c>
      <c r="AR2812" s="188"/>
      <c r="AS2812" s="123"/>
      <c r="AT2812" s="123"/>
      <c r="AU2812" s="123"/>
      <c r="AV2812" s="123"/>
      <c r="AW2812" s="123"/>
    </row>
    <row r="2813" spans="1:49" ht="30" x14ac:dyDescent="0.2">
      <c r="A2813" s="92" t="s">
        <v>10385</v>
      </c>
      <c r="B2813" s="92" t="s">
        <v>10386</v>
      </c>
      <c r="C2813" s="117" t="s">
        <v>166</v>
      </c>
      <c r="D2813" s="92" t="s">
        <v>167</v>
      </c>
      <c r="E2813" s="92" t="s">
        <v>10387</v>
      </c>
      <c r="F2813" s="92" t="s">
        <v>169</v>
      </c>
      <c r="G2813" s="92" t="s">
        <v>10048</v>
      </c>
      <c r="H2813" s="92" t="s">
        <v>2855</v>
      </c>
      <c r="I2813" s="118" t="s">
        <v>10386</v>
      </c>
      <c r="J2813" s="119">
        <v>12</v>
      </c>
      <c r="K2813" s="119">
        <v>80</v>
      </c>
      <c r="L2813" s="122">
        <f t="shared" si="323"/>
        <v>-497</v>
      </c>
      <c r="M2813" s="48"/>
      <c r="N2813" s="48" t="s">
        <v>173</v>
      </c>
      <c r="P2813" s="122">
        <v>402</v>
      </c>
      <c r="Q2813" s="122">
        <v>322</v>
      </c>
      <c r="R2813" s="122">
        <v>0</v>
      </c>
      <c r="S2813" s="119">
        <f t="shared" si="318"/>
        <v>724</v>
      </c>
      <c r="T2813" s="119">
        <f t="shared" si="319"/>
        <v>724</v>
      </c>
      <c r="U2813" s="122">
        <v>577</v>
      </c>
      <c r="V2813" s="122">
        <v>270</v>
      </c>
      <c r="W2813" s="122">
        <v>270</v>
      </c>
      <c r="X2813" s="119">
        <f t="shared" si="321"/>
        <v>-123</v>
      </c>
      <c r="Y2813" s="48" t="s">
        <v>12848</v>
      </c>
      <c r="Z2813" s="93">
        <v>25.31</v>
      </c>
      <c r="AA2813" s="144">
        <v>25.31</v>
      </c>
      <c r="AB2813" s="93">
        <f t="shared" si="320"/>
        <v>0</v>
      </c>
      <c r="AE2813" s="48" t="s">
        <v>12845</v>
      </c>
      <c r="AF2813" s="93">
        <v>25.31</v>
      </c>
      <c r="AG2813" s="48" t="s">
        <v>16206</v>
      </c>
      <c r="AH2813" s="122">
        <v>80</v>
      </c>
      <c r="AI2813" s="48">
        <v>7</v>
      </c>
      <c r="AM2813" s="48" t="s">
        <v>85</v>
      </c>
      <c r="AN2813" s="48" t="s">
        <v>10049</v>
      </c>
      <c r="AQ2813" s="123" t="s">
        <v>12955</v>
      </c>
      <c r="AR2813" s="188"/>
      <c r="AS2813" s="123"/>
      <c r="AT2813" s="123"/>
      <c r="AU2813" s="123"/>
      <c r="AV2813" s="123"/>
      <c r="AW2813" s="123"/>
    </row>
    <row r="2814" spans="1:49" ht="45" x14ac:dyDescent="0.2">
      <c r="A2814" s="92" t="s">
        <v>10388</v>
      </c>
      <c r="B2814" s="92" t="s">
        <v>10389</v>
      </c>
      <c r="C2814" s="117" t="s">
        <v>166</v>
      </c>
      <c r="D2814" s="92" t="s">
        <v>167</v>
      </c>
      <c r="E2814" s="92" t="s">
        <v>10390</v>
      </c>
      <c r="F2814" s="92" t="s">
        <v>169</v>
      </c>
      <c r="G2814" s="92" t="s">
        <v>10048</v>
      </c>
      <c r="H2814" s="92" t="s">
        <v>2855</v>
      </c>
      <c r="I2814" s="118" t="s">
        <v>10389</v>
      </c>
      <c r="J2814" s="119">
        <v>8</v>
      </c>
      <c r="K2814" s="119">
        <v>240</v>
      </c>
      <c r="L2814" s="122">
        <f t="shared" si="323"/>
        <v>-1849</v>
      </c>
      <c r="M2814" s="48"/>
      <c r="N2814" s="48" t="s">
        <v>173</v>
      </c>
      <c r="P2814" s="122">
        <v>0</v>
      </c>
      <c r="Q2814" s="122">
        <v>0</v>
      </c>
      <c r="R2814" s="122">
        <v>0</v>
      </c>
      <c r="S2814" s="119">
        <f t="shared" si="318"/>
        <v>0</v>
      </c>
      <c r="T2814" s="119">
        <f t="shared" si="319"/>
        <v>0</v>
      </c>
      <c r="U2814" s="122">
        <v>2089</v>
      </c>
      <c r="V2814" s="122">
        <v>1230</v>
      </c>
      <c r="W2814" s="122">
        <v>1230</v>
      </c>
      <c r="X2814" s="119">
        <f t="shared" si="321"/>
        <v>-3319</v>
      </c>
      <c r="Y2814" s="48" t="s">
        <v>12848</v>
      </c>
      <c r="Z2814" s="93">
        <v>45.185000000000002</v>
      </c>
      <c r="AA2814" s="144">
        <v>45.185000000000002</v>
      </c>
      <c r="AB2814" s="93">
        <f t="shared" si="320"/>
        <v>0</v>
      </c>
      <c r="AE2814" s="48" t="s">
        <v>12949</v>
      </c>
      <c r="AF2814" s="128">
        <v>45.185000000000002</v>
      </c>
      <c r="AG2814" s="158" t="s">
        <v>16207</v>
      </c>
      <c r="AH2814" s="48" t="s">
        <v>16208</v>
      </c>
      <c r="AI2814" s="48" t="s">
        <v>13104</v>
      </c>
      <c r="AK2814" s="48" t="s">
        <v>16209</v>
      </c>
      <c r="AM2814" s="48" t="s">
        <v>85</v>
      </c>
      <c r="AN2814" s="212" t="s">
        <v>10049</v>
      </c>
      <c r="AO2814" s="48" t="s">
        <v>16105</v>
      </c>
      <c r="AQ2814" s="123" t="s">
        <v>12955</v>
      </c>
      <c r="AR2814" s="188"/>
      <c r="AS2814" s="123"/>
      <c r="AT2814" s="123"/>
      <c r="AU2814" s="123"/>
      <c r="AV2814" s="123"/>
      <c r="AW2814" s="123"/>
    </row>
    <row r="2815" spans="1:49" ht="45" x14ac:dyDescent="0.2">
      <c r="A2815" s="92" t="s">
        <v>10391</v>
      </c>
      <c r="B2815" s="92" t="s">
        <v>10392</v>
      </c>
      <c r="C2815" s="117" t="s">
        <v>166</v>
      </c>
      <c r="D2815" s="92" t="s">
        <v>167</v>
      </c>
      <c r="E2815" s="92" t="s">
        <v>10393</v>
      </c>
      <c r="F2815" s="92" t="s">
        <v>169</v>
      </c>
      <c r="G2815" s="92" t="s">
        <v>10048</v>
      </c>
      <c r="H2815" s="92" t="s">
        <v>2855</v>
      </c>
      <c r="I2815" s="118" t="s">
        <v>10392</v>
      </c>
      <c r="J2815" s="119">
        <v>8</v>
      </c>
      <c r="K2815" s="119">
        <v>240</v>
      </c>
      <c r="L2815" s="122">
        <f t="shared" si="323"/>
        <v>-1849</v>
      </c>
      <c r="M2815" s="48"/>
      <c r="N2815" s="48" t="s">
        <v>173</v>
      </c>
      <c r="P2815" s="122">
        <v>70</v>
      </c>
      <c r="Q2815" s="122">
        <v>70</v>
      </c>
      <c r="R2815" s="122">
        <v>0</v>
      </c>
      <c r="S2815" s="119">
        <f t="shared" si="318"/>
        <v>140</v>
      </c>
      <c r="T2815" s="119">
        <f t="shared" si="319"/>
        <v>140</v>
      </c>
      <c r="U2815" s="122">
        <v>2089</v>
      </c>
      <c r="V2815" s="122">
        <v>1230</v>
      </c>
      <c r="W2815" s="122">
        <v>1230</v>
      </c>
      <c r="X2815" s="119">
        <f t="shared" si="321"/>
        <v>-3179</v>
      </c>
      <c r="Y2815" s="48" t="s">
        <v>12848</v>
      </c>
      <c r="Z2815" s="93">
        <v>25.49</v>
      </c>
      <c r="AA2815" s="144">
        <v>25.48</v>
      </c>
      <c r="AB2815" s="93">
        <f t="shared" si="320"/>
        <v>-9.9999999999980105E-3</v>
      </c>
      <c r="AE2815" s="48" t="s">
        <v>12949</v>
      </c>
      <c r="AF2815" s="128">
        <v>25.48</v>
      </c>
      <c r="AG2815" s="158" t="s">
        <v>16210</v>
      </c>
      <c r="AH2815" s="48" t="s">
        <v>16208</v>
      </c>
      <c r="AI2815" s="48" t="s">
        <v>13104</v>
      </c>
      <c r="AK2815" s="48" t="s">
        <v>16211</v>
      </c>
      <c r="AM2815" s="48" t="s">
        <v>85</v>
      </c>
      <c r="AN2815" s="212" t="s">
        <v>10049</v>
      </c>
      <c r="AO2815" s="48" t="s">
        <v>16105</v>
      </c>
      <c r="AQ2815" s="123" t="s">
        <v>16082</v>
      </c>
      <c r="AR2815" s="188"/>
      <c r="AS2815" s="123"/>
      <c r="AT2815" s="123"/>
      <c r="AU2815" s="123"/>
      <c r="AV2815" s="123"/>
      <c r="AW2815" s="123"/>
    </row>
    <row r="2816" spans="1:49" ht="30" x14ac:dyDescent="0.2">
      <c r="A2816" s="92" t="s">
        <v>10394</v>
      </c>
      <c r="B2816" s="92" t="s">
        <v>10395</v>
      </c>
      <c r="C2816" s="117" t="s">
        <v>166</v>
      </c>
      <c r="D2816" s="92" t="s">
        <v>167</v>
      </c>
      <c r="E2816" s="92" t="s">
        <v>10396</v>
      </c>
      <c r="F2816" s="92" t="s">
        <v>169</v>
      </c>
      <c r="G2816" s="92" t="s">
        <v>10048</v>
      </c>
      <c r="H2816" s="92" t="s">
        <v>2855</v>
      </c>
      <c r="I2816" s="118" t="s">
        <v>10395</v>
      </c>
      <c r="J2816" s="119">
        <v>10</v>
      </c>
      <c r="K2816" s="119">
        <v>80</v>
      </c>
      <c r="L2816" s="122">
        <f t="shared" si="323"/>
        <v>-108</v>
      </c>
      <c r="M2816" s="48"/>
      <c r="N2816" s="48" t="s">
        <v>173</v>
      </c>
      <c r="P2816" s="122">
        <v>0</v>
      </c>
      <c r="Q2816" s="122">
        <v>0</v>
      </c>
      <c r="R2816" s="122">
        <v>0</v>
      </c>
      <c r="S2816" s="119">
        <f t="shared" si="318"/>
        <v>0</v>
      </c>
      <c r="T2816" s="119">
        <f t="shared" si="319"/>
        <v>0</v>
      </c>
      <c r="U2816" s="122">
        <v>188</v>
      </c>
      <c r="V2816" s="122">
        <v>60</v>
      </c>
      <c r="W2816" s="122">
        <v>60</v>
      </c>
      <c r="X2816" s="119">
        <f t="shared" si="321"/>
        <v>-248</v>
      </c>
      <c r="Y2816" s="48" t="s">
        <v>12848</v>
      </c>
      <c r="Z2816" s="93">
        <v>64.73</v>
      </c>
      <c r="AA2816" s="144">
        <v>64.73</v>
      </c>
      <c r="AB2816" s="93">
        <f t="shared" si="320"/>
        <v>0</v>
      </c>
      <c r="AE2816" s="48" t="s">
        <v>12845</v>
      </c>
      <c r="AF2816" s="93">
        <v>64.73</v>
      </c>
      <c r="AG2816" s="48" t="s">
        <v>16212</v>
      </c>
      <c r="AH2816" s="48" t="s">
        <v>16104</v>
      </c>
      <c r="AI2816" s="48" t="s">
        <v>13104</v>
      </c>
      <c r="AM2816" s="48" t="s">
        <v>85</v>
      </c>
      <c r="AN2816" s="48" t="s">
        <v>10049</v>
      </c>
      <c r="AQ2816" s="123" t="s">
        <v>12955</v>
      </c>
      <c r="AR2816" s="188"/>
      <c r="AS2816" s="123"/>
      <c r="AT2816" s="123"/>
      <c r="AU2816" s="123"/>
      <c r="AV2816" s="123"/>
      <c r="AW2816" s="123"/>
    </row>
    <row r="2817" spans="1:49" ht="30" x14ac:dyDescent="0.2">
      <c r="A2817" s="92" t="s">
        <v>10397</v>
      </c>
      <c r="B2817" s="92" t="s">
        <v>10398</v>
      </c>
      <c r="C2817" s="117" t="s">
        <v>166</v>
      </c>
      <c r="D2817" s="92" t="s">
        <v>228</v>
      </c>
      <c r="E2817" s="92" t="s">
        <v>10399</v>
      </c>
      <c r="F2817" s="92" t="s">
        <v>169</v>
      </c>
      <c r="G2817" s="92" t="s">
        <v>10048</v>
      </c>
      <c r="H2817" s="92" t="s">
        <v>2855</v>
      </c>
      <c r="I2817" s="118" t="s">
        <v>10398</v>
      </c>
      <c r="J2817" s="119">
        <v>11</v>
      </c>
      <c r="K2817" s="119">
        <v>80</v>
      </c>
      <c r="L2817" s="122">
        <f t="shared" si="323"/>
        <v>70</v>
      </c>
      <c r="M2817" s="122"/>
      <c r="N2817" s="48" t="s">
        <v>173</v>
      </c>
      <c r="P2817" s="122">
        <v>0</v>
      </c>
      <c r="Q2817" s="122">
        <v>0</v>
      </c>
      <c r="R2817" s="122">
        <v>0</v>
      </c>
      <c r="S2817" s="119">
        <f t="shared" si="318"/>
        <v>0</v>
      </c>
      <c r="T2817" s="119">
        <f t="shared" si="319"/>
        <v>0</v>
      </c>
      <c r="U2817" s="122">
        <v>10</v>
      </c>
      <c r="V2817" s="122">
        <v>0</v>
      </c>
      <c r="W2817" s="122">
        <v>0</v>
      </c>
      <c r="X2817" s="119">
        <f t="shared" si="321"/>
        <v>-10</v>
      </c>
      <c r="Y2817" s="48" t="s">
        <v>12848</v>
      </c>
      <c r="Z2817" s="93">
        <v>28.63</v>
      </c>
      <c r="AA2817" s="144">
        <v>28.63</v>
      </c>
      <c r="AB2817" s="93">
        <f t="shared" si="320"/>
        <v>0</v>
      </c>
      <c r="AE2817" s="48" t="s">
        <v>12845</v>
      </c>
      <c r="AF2817" s="93">
        <v>28.63</v>
      </c>
      <c r="AG2817" s="48" t="s">
        <v>16213</v>
      </c>
      <c r="AH2817" s="122">
        <v>80</v>
      </c>
      <c r="AI2817" s="48">
        <v>7</v>
      </c>
      <c r="AM2817" s="48" t="s">
        <v>85</v>
      </c>
      <c r="AN2817" s="48" t="s">
        <v>10049</v>
      </c>
      <c r="AQ2817" s="123" t="s">
        <v>13996</v>
      </c>
      <c r="AR2817" s="188"/>
      <c r="AS2817" s="123"/>
      <c r="AT2817" s="123"/>
      <c r="AU2817" s="123"/>
      <c r="AV2817" s="123"/>
      <c r="AW2817" s="123"/>
    </row>
    <row r="2818" spans="1:49" ht="30" x14ac:dyDescent="0.2">
      <c r="A2818" s="92" t="s">
        <v>10400</v>
      </c>
      <c r="B2818" s="92" t="s">
        <v>10401</v>
      </c>
      <c r="C2818" s="117" t="s">
        <v>166</v>
      </c>
      <c r="D2818" s="92" t="s">
        <v>167</v>
      </c>
      <c r="E2818" s="92" t="s">
        <v>10402</v>
      </c>
      <c r="F2818" s="92" t="s">
        <v>169</v>
      </c>
      <c r="G2818" s="92" t="s">
        <v>10048</v>
      </c>
      <c r="H2818" s="92" t="s">
        <v>2855</v>
      </c>
      <c r="I2818" s="118" t="s">
        <v>10401</v>
      </c>
      <c r="J2818" s="119">
        <v>11</v>
      </c>
      <c r="K2818" s="119">
        <v>80</v>
      </c>
      <c r="L2818" s="122">
        <f t="shared" si="323"/>
        <v>80</v>
      </c>
      <c r="M2818" s="211">
        <v>3676</v>
      </c>
      <c r="N2818" s="48" t="s">
        <v>173</v>
      </c>
      <c r="P2818" s="122">
        <v>0</v>
      </c>
      <c r="Q2818" s="122">
        <v>0</v>
      </c>
      <c r="R2818" s="122">
        <v>0</v>
      </c>
      <c r="S2818" s="119">
        <f t="shared" si="318"/>
        <v>0</v>
      </c>
      <c r="T2818" s="119">
        <f t="shared" si="319"/>
        <v>0</v>
      </c>
      <c r="U2818" s="122">
        <v>0</v>
      </c>
      <c r="V2818" s="122">
        <v>0</v>
      </c>
      <c r="W2818" s="122">
        <v>0</v>
      </c>
      <c r="X2818" s="119">
        <f t="shared" si="321"/>
        <v>0</v>
      </c>
      <c r="Y2818" s="48" t="s">
        <v>12844</v>
      </c>
      <c r="Z2818" s="93">
        <v>45.95</v>
      </c>
      <c r="AA2818" s="144">
        <v>45.95</v>
      </c>
      <c r="AB2818" s="93">
        <f t="shared" si="320"/>
        <v>0</v>
      </c>
      <c r="AE2818" s="48" t="s">
        <v>12845</v>
      </c>
      <c r="AF2818" s="93">
        <v>45.95</v>
      </c>
      <c r="AG2818" s="48" t="s">
        <v>16214</v>
      </c>
      <c r="AH2818" s="122">
        <v>80</v>
      </c>
      <c r="AI2818" s="48">
        <v>7</v>
      </c>
      <c r="AM2818" s="48" t="s">
        <v>85</v>
      </c>
      <c r="AN2818" s="48" t="s">
        <v>10049</v>
      </c>
      <c r="AQ2818" s="123" t="s">
        <v>16082</v>
      </c>
      <c r="AR2818" s="188"/>
      <c r="AS2818" s="123"/>
      <c r="AT2818" s="123"/>
      <c r="AU2818" s="123"/>
      <c r="AV2818" s="123"/>
      <c r="AW2818" s="123"/>
    </row>
    <row r="2819" spans="1:49" ht="30" x14ac:dyDescent="0.2">
      <c r="A2819" s="92" t="s">
        <v>10403</v>
      </c>
      <c r="B2819" s="92" t="s">
        <v>10404</v>
      </c>
      <c r="C2819" s="117" t="s">
        <v>166</v>
      </c>
      <c r="D2819" s="92" t="s">
        <v>167</v>
      </c>
      <c r="E2819" s="92" t="s">
        <v>10405</v>
      </c>
      <c r="F2819" s="92" t="s">
        <v>169</v>
      </c>
      <c r="G2819" s="92" t="s">
        <v>10048</v>
      </c>
      <c r="H2819" s="92" t="s">
        <v>2855</v>
      </c>
      <c r="I2819" s="118" t="s">
        <v>10404</v>
      </c>
      <c r="J2819" s="119">
        <v>12</v>
      </c>
      <c r="K2819" s="119">
        <v>80</v>
      </c>
      <c r="L2819" s="122">
        <f t="shared" si="323"/>
        <v>80</v>
      </c>
      <c r="M2819" s="211">
        <v>2140.8000000000002</v>
      </c>
      <c r="N2819" s="48" t="s">
        <v>173</v>
      </c>
      <c r="P2819" s="122">
        <v>0</v>
      </c>
      <c r="Q2819" s="122">
        <v>0</v>
      </c>
      <c r="R2819" s="122">
        <v>0</v>
      </c>
      <c r="S2819" s="119">
        <f t="shared" ref="S2819:S2882" si="324">P2819+Q2819</f>
        <v>0</v>
      </c>
      <c r="T2819" s="119">
        <f t="shared" ref="T2819:T2882" si="325">P2819+Q2819+R2819</f>
        <v>0</v>
      </c>
      <c r="U2819" s="122">
        <v>0</v>
      </c>
      <c r="V2819" s="122">
        <v>0</v>
      </c>
      <c r="W2819" s="122">
        <v>0</v>
      </c>
      <c r="X2819" s="119">
        <f t="shared" si="321"/>
        <v>0</v>
      </c>
      <c r="Y2819" s="48" t="s">
        <v>12844</v>
      </c>
      <c r="Z2819" s="93">
        <v>26.76</v>
      </c>
      <c r="AA2819" s="144">
        <v>26.76</v>
      </c>
      <c r="AB2819" s="93">
        <f t="shared" ref="AB2819:AB2882" si="326">AA2819-Z2819</f>
        <v>0</v>
      </c>
      <c r="AE2819" s="48" t="s">
        <v>12845</v>
      </c>
      <c r="AF2819" s="93">
        <v>26.76</v>
      </c>
      <c r="AG2819" s="48" t="s">
        <v>16215</v>
      </c>
      <c r="AH2819" s="122">
        <v>80</v>
      </c>
      <c r="AI2819" s="48">
        <v>7</v>
      </c>
      <c r="AM2819" s="48" t="s">
        <v>85</v>
      </c>
      <c r="AN2819" s="48" t="s">
        <v>10049</v>
      </c>
      <c r="AQ2819" s="123" t="s">
        <v>12955</v>
      </c>
      <c r="AR2819" s="188"/>
      <c r="AS2819" s="123"/>
      <c r="AT2819" s="123"/>
      <c r="AU2819" s="123"/>
      <c r="AV2819" s="123"/>
      <c r="AW2819" s="123"/>
    </row>
    <row r="2820" spans="1:49" ht="30" x14ac:dyDescent="0.2">
      <c r="A2820" s="92" t="s">
        <v>10406</v>
      </c>
      <c r="B2820" s="92" t="s">
        <v>10407</v>
      </c>
      <c r="C2820" s="117" t="s">
        <v>166</v>
      </c>
      <c r="D2820" s="92" t="s">
        <v>167</v>
      </c>
      <c r="E2820" s="92" t="s">
        <v>10408</v>
      </c>
      <c r="F2820" s="92" t="s">
        <v>169</v>
      </c>
      <c r="G2820" s="92" t="s">
        <v>10048</v>
      </c>
      <c r="H2820" s="92" t="s">
        <v>2855</v>
      </c>
      <c r="I2820" s="118" t="s">
        <v>10407</v>
      </c>
      <c r="J2820" s="119">
        <v>8</v>
      </c>
      <c r="K2820" s="119">
        <v>80</v>
      </c>
      <c r="L2820" s="122">
        <f t="shared" si="323"/>
        <v>80</v>
      </c>
      <c r="M2820" s="122">
        <v>581.6</v>
      </c>
      <c r="N2820" s="48" t="s">
        <v>173</v>
      </c>
      <c r="P2820" s="122">
        <v>0</v>
      </c>
      <c r="Q2820" s="122">
        <v>0</v>
      </c>
      <c r="R2820" s="122">
        <v>0</v>
      </c>
      <c r="S2820" s="119">
        <f t="shared" si="324"/>
        <v>0</v>
      </c>
      <c r="T2820" s="119">
        <f t="shared" si="325"/>
        <v>0</v>
      </c>
      <c r="U2820" s="122">
        <v>0</v>
      </c>
      <c r="V2820" s="122">
        <v>0</v>
      </c>
      <c r="W2820" s="122">
        <v>0</v>
      </c>
      <c r="X2820" s="119">
        <f t="shared" si="321"/>
        <v>0</v>
      </c>
      <c r="Y2820" s="48" t="s">
        <v>12844</v>
      </c>
      <c r="Z2820" s="93">
        <v>7.27</v>
      </c>
      <c r="AA2820" s="144">
        <v>7.27</v>
      </c>
      <c r="AB2820" s="93">
        <f t="shared" si="326"/>
        <v>0</v>
      </c>
      <c r="AE2820" s="48" t="s">
        <v>12845</v>
      </c>
      <c r="AF2820" s="93">
        <v>7.27</v>
      </c>
      <c r="AG2820" s="48" t="s">
        <v>16216</v>
      </c>
      <c r="AH2820" s="122">
        <v>80</v>
      </c>
      <c r="AI2820" s="48">
        <v>7</v>
      </c>
      <c r="AM2820" s="48" t="s">
        <v>85</v>
      </c>
      <c r="AN2820" s="48" t="s">
        <v>10049</v>
      </c>
      <c r="AQ2820" s="123" t="s">
        <v>12955</v>
      </c>
      <c r="AR2820" s="188"/>
      <c r="AS2820" s="123"/>
      <c r="AT2820" s="123"/>
      <c r="AU2820" s="123"/>
      <c r="AV2820" s="123"/>
      <c r="AW2820" s="123"/>
    </row>
    <row r="2821" spans="1:49" ht="30" x14ac:dyDescent="0.2">
      <c r="A2821" s="92" t="s">
        <v>10409</v>
      </c>
      <c r="B2821" s="92" t="s">
        <v>10410</v>
      </c>
      <c r="C2821" s="117" t="s">
        <v>166</v>
      </c>
      <c r="D2821" s="92" t="s">
        <v>167</v>
      </c>
      <c r="E2821" s="92" t="s">
        <v>10411</v>
      </c>
      <c r="F2821" s="92" t="s">
        <v>169</v>
      </c>
      <c r="G2821" s="92" t="s">
        <v>10048</v>
      </c>
      <c r="H2821" s="92" t="s">
        <v>2855</v>
      </c>
      <c r="I2821" s="118" t="s">
        <v>10410</v>
      </c>
      <c r="J2821" s="119">
        <v>8</v>
      </c>
      <c r="K2821" s="119">
        <v>80</v>
      </c>
      <c r="L2821" s="122">
        <f t="shared" si="323"/>
        <v>80</v>
      </c>
      <c r="M2821" s="122">
        <v>513.6</v>
      </c>
      <c r="N2821" s="48" t="s">
        <v>173</v>
      </c>
      <c r="P2821" s="122">
        <v>0</v>
      </c>
      <c r="Q2821" s="122">
        <v>0</v>
      </c>
      <c r="R2821" s="122">
        <v>0</v>
      </c>
      <c r="S2821" s="119">
        <f t="shared" si="324"/>
        <v>0</v>
      </c>
      <c r="T2821" s="119">
        <f t="shared" si="325"/>
        <v>0</v>
      </c>
      <c r="U2821" s="122">
        <v>0</v>
      </c>
      <c r="V2821" s="122">
        <v>0</v>
      </c>
      <c r="W2821" s="122">
        <v>0</v>
      </c>
      <c r="X2821" s="119">
        <f t="shared" si="321"/>
        <v>0</v>
      </c>
      <c r="Y2821" s="48" t="s">
        <v>12844</v>
      </c>
      <c r="Z2821" s="93">
        <v>6.42</v>
      </c>
      <c r="AA2821" s="144">
        <v>6.42</v>
      </c>
      <c r="AB2821" s="93">
        <f t="shared" si="326"/>
        <v>0</v>
      </c>
      <c r="AE2821" s="48" t="s">
        <v>12845</v>
      </c>
      <c r="AF2821" s="93">
        <v>6.42</v>
      </c>
      <c r="AG2821" s="48" t="s">
        <v>16217</v>
      </c>
      <c r="AH2821" s="122">
        <v>80</v>
      </c>
      <c r="AI2821" s="48">
        <v>7</v>
      </c>
      <c r="AM2821" s="48" t="s">
        <v>85</v>
      </c>
      <c r="AN2821" s="48" t="s">
        <v>10049</v>
      </c>
      <c r="AQ2821" s="123" t="s">
        <v>12955</v>
      </c>
      <c r="AR2821" s="188"/>
      <c r="AS2821" s="123"/>
      <c r="AT2821" s="123"/>
      <c r="AU2821" s="123"/>
      <c r="AV2821" s="123"/>
      <c r="AW2821" s="123"/>
    </row>
    <row r="2822" spans="1:49" ht="30" x14ac:dyDescent="0.2">
      <c r="A2822" s="92" t="s">
        <v>10412</v>
      </c>
      <c r="B2822" s="92" t="s">
        <v>10413</v>
      </c>
      <c r="C2822" s="117" t="s">
        <v>166</v>
      </c>
      <c r="D2822" s="92" t="s">
        <v>167</v>
      </c>
      <c r="E2822" s="92" t="s">
        <v>10414</v>
      </c>
      <c r="F2822" s="92" t="s">
        <v>169</v>
      </c>
      <c r="G2822" s="92" t="s">
        <v>10048</v>
      </c>
      <c r="H2822" s="92" t="s">
        <v>2855</v>
      </c>
      <c r="I2822" s="118" t="s">
        <v>10413</v>
      </c>
      <c r="J2822" s="119">
        <v>11</v>
      </c>
      <c r="K2822" s="119">
        <v>80</v>
      </c>
      <c r="L2822" s="122">
        <f t="shared" si="323"/>
        <v>-110</v>
      </c>
      <c r="M2822" s="48"/>
      <c r="N2822" s="48" t="s">
        <v>173</v>
      </c>
      <c r="P2822" s="122">
        <v>0</v>
      </c>
      <c r="Q2822" s="122">
        <v>0</v>
      </c>
      <c r="R2822" s="122">
        <v>0</v>
      </c>
      <c r="S2822" s="119">
        <f t="shared" si="324"/>
        <v>0</v>
      </c>
      <c r="T2822" s="119">
        <f t="shared" si="325"/>
        <v>0</v>
      </c>
      <c r="U2822" s="122">
        <v>190</v>
      </c>
      <c r="V2822" s="122">
        <v>60</v>
      </c>
      <c r="W2822" s="122">
        <v>60</v>
      </c>
      <c r="X2822" s="119">
        <f t="shared" si="321"/>
        <v>-250</v>
      </c>
      <c r="Y2822" s="48" t="s">
        <v>12848</v>
      </c>
      <c r="Z2822" s="93">
        <v>3.48</v>
      </c>
      <c r="AA2822" s="144">
        <v>3.48</v>
      </c>
      <c r="AB2822" s="93">
        <f t="shared" si="326"/>
        <v>0</v>
      </c>
      <c r="AE2822" s="48" t="s">
        <v>12845</v>
      </c>
      <c r="AF2822" s="93">
        <v>3.48</v>
      </c>
      <c r="AG2822" s="48" t="s">
        <v>16218</v>
      </c>
      <c r="AH2822" s="122">
        <v>80</v>
      </c>
      <c r="AI2822" s="48">
        <v>7</v>
      </c>
      <c r="AM2822" s="48" t="s">
        <v>85</v>
      </c>
      <c r="AN2822" s="48" t="s">
        <v>10049</v>
      </c>
      <c r="AQ2822" s="123" t="s">
        <v>12955</v>
      </c>
      <c r="AR2822" s="188"/>
      <c r="AS2822" s="123"/>
      <c r="AT2822" s="123"/>
      <c r="AU2822" s="123"/>
      <c r="AV2822" s="123"/>
      <c r="AW2822" s="123"/>
    </row>
    <row r="2823" spans="1:49" ht="30" x14ac:dyDescent="0.2">
      <c r="A2823" s="92" t="s">
        <v>10415</v>
      </c>
      <c r="B2823" s="92" t="s">
        <v>10416</v>
      </c>
      <c r="C2823" s="117" t="s">
        <v>166</v>
      </c>
      <c r="D2823" s="92" t="s">
        <v>167</v>
      </c>
      <c r="E2823" s="92" t="s">
        <v>10417</v>
      </c>
      <c r="F2823" s="92" t="s">
        <v>169</v>
      </c>
      <c r="G2823" s="92" t="s">
        <v>10048</v>
      </c>
      <c r="H2823" s="92" t="s">
        <v>10090</v>
      </c>
      <c r="I2823" s="118" t="s">
        <v>10416</v>
      </c>
      <c r="J2823" s="119">
        <v>8</v>
      </c>
      <c r="K2823" s="119">
        <v>80</v>
      </c>
      <c r="L2823" s="122">
        <f t="shared" si="323"/>
        <v>-110</v>
      </c>
      <c r="M2823" s="48"/>
      <c r="N2823" s="48" t="s">
        <v>173</v>
      </c>
      <c r="P2823" s="122">
        <v>0</v>
      </c>
      <c r="Q2823" s="122">
        <v>0</v>
      </c>
      <c r="R2823" s="122">
        <v>0</v>
      </c>
      <c r="S2823" s="119">
        <f t="shared" si="324"/>
        <v>0</v>
      </c>
      <c r="T2823" s="119">
        <f t="shared" si="325"/>
        <v>0</v>
      </c>
      <c r="U2823" s="122">
        <v>190</v>
      </c>
      <c r="V2823" s="122">
        <v>60</v>
      </c>
      <c r="W2823" s="122">
        <v>60</v>
      </c>
      <c r="X2823" s="119">
        <f t="shared" si="321"/>
        <v>-250</v>
      </c>
      <c r="Y2823" s="48" t="s">
        <v>12848</v>
      </c>
      <c r="Z2823" s="93">
        <v>3.25</v>
      </c>
      <c r="AA2823" s="144">
        <v>3.25</v>
      </c>
      <c r="AB2823" s="93">
        <f t="shared" si="326"/>
        <v>0</v>
      </c>
      <c r="AE2823" s="48" t="s">
        <v>12845</v>
      </c>
      <c r="AF2823" s="93">
        <v>3.25</v>
      </c>
      <c r="AG2823" s="48" t="s">
        <v>16219</v>
      </c>
      <c r="AH2823" s="122">
        <v>80</v>
      </c>
      <c r="AI2823" s="48">
        <v>7</v>
      </c>
      <c r="AM2823" s="48" t="s">
        <v>85</v>
      </c>
      <c r="AN2823" s="48" t="s">
        <v>10049</v>
      </c>
      <c r="AQ2823" s="123" t="s">
        <v>12955</v>
      </c>
      <c r="AR2823" s="188"/>
      <c r="AS2823" s="123"/>
      <c r="AT2823" s="123"/>
      <c r="AU2823" s="123"/>
      <c r="AV2823" s="123"/>
      <c r="AW2823" s="123"/>
    </row>
    <row r="2824" spans="1:49" ht="30" x14ac:dyDescent="0.2">
      <c r="A2824" s="92" t="s">
        <v>10418</v>
      </c>
      <c r="B2824" s="92" t="s">
        <v>10419</v>
      </c>
      <c r="C2824" s="117" t="s">
        <v>166</v>
      </c>
      <c r="D2824" s="92" t="s">
        <v>167</v>
      </c>
      <c r="E2824" s="92" t="s">
        <v>10420</v>
      </c>
      <c r="F2824" s="92" t="s">
        <v>169</v>
      </c>
      <c r="G2824" s="92" t="s">
        <v>10048</v>
      </c>
      <c r="H2824" s="92" t="s">
        <v>2855</v>
      </c>
      <c r="I2824" s="118" t="s">
        <v>10419</v>
      </c>
      <c r="J2824" s="119">
        <v>8</v>
      </c>
      <c r="K2824" s="119">
        <v>200</v>
      </c>
      <c r="L2824" s="122">
        <f t="shared" si="323"/>
        <v>12</v>
      </c>
      <c r="M2824" s="48"/>
      <c r="N2824" s="48" t="s">
        <v>173</v>
      </c>
      <c r="P2824" s="122">
        <v>0</v>
      </c>
      <c r="Q2824" s="122">
        <v>0</v>
      </c>
      <c r="R2824" s="122">
        <v>0</v>
      </c>
      <c r="S2824" s="119">
        <f t="shared" si="324"/>
        <v>0</v>
      </c>
      <c r="T2824" s="119">
        <f t="shared" si="325"/>
        <v>0</v>
      </c>
      <c r="U2824" s="122">
        <v>188</v>
      </c>
      <c r="V2824" s="122">
        <v>60</v>
      </c>
      <c r="W2824" s="122">
        <v>60</v>
      </c>
      <c r="X2824" s="119">
        <f t="shared" si="321"/>
        <v>-248</v>
      </c>
      <c r="Y2824" s="48" t="s">
        <v>12848</v>
      </c>
      <c r="Z2824" s="93">
        <v>1.58</v>
      </c>
      <c r="AA2824" s="144">
        <v>1.58</v>
      </c>
      <c r="AB2824" s="93">
        <f t="shared" si="326"/>
        <v>0</v>
      </c>
      <c r="AE2824" s="48" t="s">
        <v>12845</v>
      </c>
      <c r="AF2824" s="93">
        <v>1.58</v>
      </c>
      <c r="AG2824" s="48" t="s">
        <v>16220</v>
      </c>
      <c r="AH2824" s="122">
        <v>200</v>
      </c>
      <c r="AI2824" s="48">
        <v>7</v>
      </c>
      <c r="AM2824" s="48" t="s">
        <v>85</v>
      </c>
      <c r="AN2824" s="48" t="s">
        <v>10049</v>
      </c>
      <c r="AQ2824" s="123" t="s">
        <v>12955</v>
      </c>
      <c r="AR2824" s="188"/>
      <c r="AS2824" s="123"/>
      <c r="AT2824" s="123"/>
      <c r="AU2824" s="123"/>
      <c r="AV2824" s="123"/>
      <c r="AW2824" s="123"/>
    </row>
    <row r="2825" spans="1:49" ht="60" x14ac:dyDescent="0.2">
      <c r="A2825" s="142" t="s">
        <v>16221</v>
      </c>
      <c r="B2825" s="92" t="s">
        <v>16222</v>
      </c>
      <c r="C2825" s="117" t="s">
        <v>166</v>
      </c>
      <c r="D2825" s="92" t="s">
        <v>14046</v>
      </c>
      <c r="E2825" s="92" t="s">
        <v>10423</v>
      </c>
      <c r="F2825" s="92" t="s">
        <v>169</v>
      </c>
      <c r="G2825" s="92" t="s">
        <v>1655</v>
      </c>
      <c r="H2825" s="92" t="s">
        <v>1583</v>
      </c>
      <c r="I2825" s="92" t="s">
        <v>16222</v>
      </c>
      <c r="J2825" s="119">
        <v>12</v>
      </c>
      <c r="K2825" s="119">
        <v>2500</v>
      </c>
      <c r="L2825" s="48"/>
      <c r="M2825" s="48"/>
      <c r="N2825" s="48" t="s">
        <v>173</v>
      </c>
      <c r="O2825" s="48" t="s">
        <v>12932</v>
      </c>
      <c r="P2825" s="122">
        <v>4283</v>
      </c>
      <c r="Q2825" s="122">
        <v>4283</v>
      </c>
      <c r="R2825" s="122">
        <v>0</v>
      </c>
      <c r="S2825" s="119">
        <f t="shared" si="324"/>
        <v>8566</v>
      </c>
      <c r="T2825" s="119">
        <f t="shared" si="325"/>
        <v>8566</v>
      </c>
      <c r="U2825" s="122">
        <v>9559</v>
      </c>
      <c r="V2825" s="122">
        <v>0</v>
      </c>
      <c r="W2825" s="122">
        <v>0</v>
      </c>
      <c r="X2825" s="119">
        <f t="shared" si="321"/>
        <v>-993</v>
      </c>
      <c r="Y2825" s="48" t="s">
        <v>12848</v>
      </c>
      <c r="Z2825" s="93">
        <v>6.3821000000000003</v>
      </c>
      <c r="AA2825" s="121">
        <v>6.3821000000000003</v>
      </c>
      <c r="AB2825" s="93">
        <f t="shared" si="326"/>
        <v>0</v>
      </c>
      <c r="AE2825" s="48" t="s">
        <v>12884</v>
      </c>
      <c r="AF2825" s="93">
        <v>6.3821000000000003</v>
      </c>
      <c r="AG2825" s="48" t="s">
        <v>16223</v>
      </c>
      <c r="AH2825" s="48" t="s">
        <v>16224</v>
      </c>
      <c r="AI2825" s="48" t="s">
        <v>13258</v>
      </c>
      <c r="AK2825" s="48" t="s">
        <v>13323</v>
      </c>
      <c r="AL2825" s="48" t="s">
        <v>16225</v>
      </c>
      <c r="AM2825" s="48" t="s">
        <v>85</v>
      </c>
      <c r="AN2825" s="48" t="s">
        <v>10049</v>
      </c>
      <c r="AQ2825" s="123" t="s">
        <v>13996</v>
      </c>
      <c r="AR2825" s="179"/>
      <c r="AS2825" s="123"/>
      <c r="AT2825" s="209"/>
      <c r="AU2825" s="209"/>
      <c r="AV2825" s="123"/>
      <c r="AW2825" s="123"/>
    </row>
    <row r="2826" spans="1:49" ht="45" x14ac:dyDescent="0.2">
      <c r="A2826" s="92" t="s">
        <v>10421</v>
      </c>
      <c r="B2826" s="92" t="s">
        <v>10422</v>
      </c>
      <c r="C2826" s="117" t="s">
        <v>166</v>
      </c>
      <c r="D2826" s="92" t="s">
        <v>228</v>
      </c>
      <c r="E2826" s="92" t="s">
        <v>10423</v>
      </c>
      <c r="F2826" s="92" t="s">
        <v>169</v>
      </c>
      <c r="G2826" s="92" t="s">
        <v>1655</v>
      </c>
      <c r="H2826" s="92" t="s">
        <v>10424</v>
      </c>
      <c r="I2826" s="118" t="s">
        <v>10422</v>
      </c>
      <c r="J2826" s="119">
        <v>12</v>
      </c>
      <c r="K2826" s="119">
        <v>2500</v>
      </c>
      <c r="L2826" s="122">
        <f>K2826-U2826</f>
        <v>802</v>
      </c>
      <c r="M2826" s="210">
        <v>15955.25</v>
      </c>
      <c r="N2826" s="48" t="s">
        <v>173</v>
      </c>
      <c r="P2826" s="122">
        <v>12000</v>
      </c>
      <c r="Q2826" s="122">
        <v>7000</v>
      </c>
      <c r="R2826" s="122">
        <v>5000</v>
      </c>
      <c r="S2826" s="119">
        <f t="shared" si="324"/>
        <v>19000</v>
      </c>
      <c r="T2826" s="119">
        <f t="shared" si="325"/>
        <v>24000</v>
      </c>
      <c r="U2826" s="122">
        <v>1698</v>
      </c>
      <c r="V2826" s="122">
        <v>9757</v>
      </c>
      <c r="W2826" s="122">
        <v>9744</v>
      </c>
      <c r="X2826" s="119">
        <f t="shared" si="321"/>
        <v>12545</v>
      </c>
      <c r="Y2826" s="48" t="s">
        <v>12863</v>
      </c>
      <c r="Z2826" s="93">
        <v>6.3821000000000003</v>
      </c>
      <c r="AA2826" s="144">
        <v>6.3821000000000003</v>
      </c>
      <c r="AB2826" s="93">
        <f t="shared" si="326"/>
        <v>0</v>
      </c>
      <c r="AE2826" s="48" t="s">
        <v>12845</v>
      </c>
      <c r="AF2826" s="93">
        <v>6.3821000000000003</v>
      </c>
      <c r="AG2826" s="48" t="s">
        <v>16223</v>
      </c>
      <c r="AH2826" s="48" t="s">
        <v>16224</v>
      </c>
      <c r="AI2826" s="48" t="s">
        <v>13258</v>
      </c>
      <c r="AL2826" s="48" t="s">
        <v>16225</v>
      </c>
      <c r="AM2826" s="48" t="s">
        <v>85</v>
      </c>
      <c r="AN2826" s="48" t="s">
        <v>10049</v>
      </c>
      <c r="AQ2826" s="123" t="s">
        <v>13996</v>
      </c>
      <c r="AR2826" s="188"/>
      <c r="AS2826" s="123"/>
      <c r="AT2826" s="123"/>
      <c r="AU2826" s="123"/>
      <c r="AV2826" s="123"/>
      <c r="AW2826" s="123"/>
    </row>
    <row r="2827" spans="1:49" ht="75" x14ac:dyDescent="0.2">
      <c r="A2827" s="132" t="s">
        <v>16226</v>
      </c>
      <c r="B2827" s="129" t="s">
        <v>16227</v>
      </c>
      <c r="C2827" s="117" t="s">
        <v>166</v>
      </c>
      <c r="D2827" s="92" t="s">
        <v>14046</v>
      </c>
      <c r="E2827" s="92" t="s">
        <v>10427</v>
      </c>
      <c r="F2827" s="92" t="s">
        <v>169</v>
      </c>
      <c r="G2827" s="92" t="s">
        <v>1655</v>
      </c>
      <c r="H2827" s="92" t="s">
        <v>1583</v>
      </c>
      <c r="I2827" s="92" t="s">
        <v>16227</v>
      </c>
      <c r="J2827" s="119">
        <v>12</v>
      </c>
      <c r="K2827" s="119">
        <v>5000</v>
      </c>
      <c r="L2827" s="48"/>
      <c r="M2827" s="48"/>
      <c r="N2827" s="48" t="s">
        <v>173</v>
      </c>
      <c r="O2827" s="48" t="s">
        <v>278</v>
      </c>
      <c r="P2827" s="122">
        <v>0</v>
      </c>
      <c r="Q2827" s="122">
        <v>0</v>
      </c>
      <c r="R2827" s="122">
        <v>0</v>
      </c>
      <c r="S2827" s="119">
        <f t="shared" si="324"/>
        <v>0</v>
      </c>
      <c r="T2827" s="119">
        <f t="shared" si="325"/>
        <v>0</v>
      </c>
      <c r="U2827" s="122">
        <v>20</v>
      </c>
      <c r="V2827" s="122">
        <v>0</v>
      </c>
      <c r="W2827" s="122">
        <v>0</v>
      </c>
      <c r="X2827" s="119">
        <f t="shared" ref="X2827:X2890" si="327">T2827-(U2827+V2827)</f>
        <v>-20</v>
      </c>
      <c r="Y2827" s="48" t="s">
        <v>12848</v>
      </c>
      <c r="Z2827" s="130">
        <v>13.73216</v>
      </c>
      <c r="AA2827" s="121">
        <v>15.183400000000001</v>
      </c>
      <c r="AB2827" s="93">
        <f t="shared" si="326"/>
        <v>1.4512400000000003</v>
      </c>
      <c r="AC2827" s="48" t="s">
        <v>12875</v>
      </c>
      <c r="AE2827" s="48" t="s">
        <v>16176</v>
      </c>
      <c r="AF2827" s="93">
        <v>15.183400000000001</v>
      </c>
      <c r="AG2827" s="48" t="s">
        <v>16228</v>
      </c>
      <c r="AH2827" s="48" t="s">
        <v>16224</v>
      </c>
      <c r="AI2827" s="48" t="s">
        <v>13258</v>
      </c>
      <c r="AK2827" s="48" t="s">
        <v>13068</v>
      </c>
      <c r="AL2827" s="48" t="s">
        <v>16225</v>
      </c>
      <c r="AM2827" s="131" t="s">
        <v>85</v>
      </c>
      <c r="AN2827" s="131" t="s">
        <v>10049</v>
      </c>
      <c r="AQ2827" s="123" t="s">
        <v>12955</v>
      </c>
      <c r="AR2827" s="179"/>
      <c r="AS2827" s="123"/>
      <c r="AT2827" s="209"/>
      <c r="AU2827" s="209"/>
      <c r="AV2827" s="123"/>
      <c r="AW2827" s="123"/>
    </row>
    <row r="2828" spans="1:49" ht="60" x14ac:dyDescent="0.2">
      <c r="A2828" s="142" t="s">
        <v>16229</v>
      </c>
      <c r="B2828" s="92" t="s">
        <v>16230</v>
      </c>
      <c r="C2828" s="117" t="s">
        <v>166</v>
      </c>
      <c r="D2828" s="92" t="s">
        <v>14046</v>
      </c>
      <c r="E2828" s="92" t="s">
        <v>10427</v>
      </c>
      <c r="F2828" s="92" t="s">
        <v>169</v>
      </c>
      <c r="G2828" s="92" t="s">
        <v>1655</v>
      </c>
      <c r="H2828" s="92" t="s">
        <v>1583</v>
      </c>
      <c r="I2828" s="92" t="s">
        <v>16230</v>
      </c>
      <c r="J2828" s="119">
        <v>12</v>
      </c>
      <c r="K2828" s="119">
        <v>2500</v>
      </c>
      <c r="L2828" s="48"/>
      <c r="M2828" s="48"/>
      <c r="N2828" s="48" t="s">
        <v>173</v>
      </c>
      <c r="O2828" s="48" t="s">
        <v>12932</v>
      </c>
      <c r="P2828" s="122">
        <v>0</v>
      </c>
      <c r="Q2828" s="122">
        <v>7696</v>
      </c>
      <c r="R2828" s="122">
        <v>0</v>
      </c>
      <c r="S2828" s="119">
        <f t="shared" si="324"/>
        <v>7696</v>
      </c>
      <c r="T2828" s="119">
        <f t="shared" si="325"/>
        <v>7696</v>
      </c>
      <c r="U2828" s="122">
        <v>11744</v>
      </c>
      <c r="V2828" s="122">
        <v>0</v>
      </c>
      <c r="W2828" s="122">
        <v>0</v>
      </c>
      <c r="X2828" s="119">
        <f t="shared" si="327"/>
        <v>-4048</v>
      </c>
      <c r="Y2828" s="48" t="s">
        <v>12848</v>
      </c>
      <c r="Z2828" s="93">
        <v>15.183400000000001</v>
      </c>
      <c r="AA2828" s="121">
        <v>15.183400000000001</v>
      </c>
      <c r="AB2828" s="93">
        <f t="shared" si="326"/>
        <v>0</v>
      </c>
      <c r="AE2828" s="48" t="s">
        <v>12884</v>
      </c>
      <c r="AF2828" s="93">
        <v>15.183400000000001</v>
      </c>
      <c r="AG2828" s="48" t="s">
        <v>16228</v>
      </c>
      <c r="AH2828" s="48" t="s">
        <v>16224</v>
      </c>
      <c r="AI2828" s="48" t="s">
        <v>13258</v>
      </c>
      <c r="AK2828" s="48" t="s">
        <v>13323</v>
      </c>
      <c r="AL2828" s="48" t="s">
        <v>16225</v>
      </c>
      <c r="AM2828" s="48" t="s">
        <v>85</v>
      </c>
      <c r="AN2828" s="48" t="s">
        <v>10049</v>
      </c>
      <c r="AQ2828" s="123" t="s">
        <v>12955</v>
      </c>
      <c r="AR2828" s="179"/>
      <c r="AS2828" s="123"/>
      <c r="AT2828" s="209"/>
      <c r="AU2828" s="209"/>
      <c r="AV2828" s="123"/>
      <c r="AW2828" s="123"/>
    </row>
    <row r="2829" spans="1:49" ht="45" x14ac:dyDescent="0.2">
      <c r="A2829" s="92" t="s">
        <v>10425</v>
      </c>
      <c r="B2829" s="92" t="s">
        <v>10426</v>
      </c>
      <c r="C2829" s="117" t="s">
        <v>166</v>
      </c>
      <c r="D2829" s="92" t="s">
        <v>228</v>
      </c>
      <c r="E2829" s="92" t="s">
        <v>10427</v>
      </c>
      <c r="F2829" s="92" t="s">
        <v>169</v>
      </c>
      <c r="G2829" s="92" t="s">
        <v>1655</v>
      </c>
      <c r="H2829" s="92" t="s">
        <v>10424</v>
      </c>
      <c r="I2829" s="118" t="s">
        <v>10426</v>
      </c>
      <c r="J2829" s="119">
        <v>12</v>
      </c>
      <c r="K2829" s="119">
        <v>2500</v>
      </c>
      <c r="L2829" s="122">
        <f t="shared" ref="L2829:L2834" si="328">K2829-U2829</f>
        <v>-8659</v>
      </c>
      <c r="M2829" s="48"/>
      <c r="N2829" s="48" t="s">
        <v>173</v>
      </c>
      <c r="P2829" s="122">
        <v>7696</v>
      </c>
      <c r="Q2829" s="122">
        <v>0</v>
      </c>
      <c r="R2829" s="122">
        <v>0</v>
      </c>
      <c r="S2829" s="119">
        <f t="shared" si="324"/>
        <v>7696</v>
      </c>
      <c r="T2829" s="119">
        <f t="shared" si="325"/>
        <v>7696</v>
      </c>
      <c r="U2829" s="122">
        <v>11159</v>
      </c>
      <c r="V2829" s="122">
        <v>9720</v>
      </c>
      <c r="W2829" s="122">
        <v>9720</v>
      </c>
      <c r="X2829" s="119">
        <f t="shared" si="327"/>
        <v>-13183</v>
      </c>
      <c r="Y2829" s="48" t="s">
        <v>12848</v>
      </c>
      <c r="Z2829" s="93">
        <v>15.183400000000001</v>
      </c>
      <c r="AA2829" s="144">
        <v>15.183400000000001</v>
      </c>
      <c r="AB2829" s="93">
        <f t="shared" si="326"/>
        <v>0</v>
      </c>
      <c r="AE2829" s="48" t="s">
        <v>12845</v>
      </c>
      <c r="AF2829" s="93">
        <v>15.183400000000001</v>
      </c>
      <c r="AG2829" s="48" t="s">
        <v>16228</v>
      </c>
      <c r="AH2829" s="48" t="s">
        <v>16224</v>
      </c>
      <c r="AI2829" s="48" t="s">
        <v>13258</v>
      </c>
      <c r="AL2829" s="48" t="s">
        <v>16225</v>
      </c>
      <c r="AM2829" s="48" t="s">
        <v>85</v>
      </c>
      <c r="AN2829" s="48" t="s">
        <v>10049</v>
      </c>
      <c r="AQ2829" s="123" t="s">
        <v>12955</v>
      </c>
      <c r="AR2829" s="188"/>
      <c r="AS2829" s="123"/>
      <c r="AT2829" s="123"/>
      <c r="AU2829" s="123"/>
      <c r="AV2829" s="123"/>
      <c r="AW2829" s="123"/>
    </row>
    <row r="2830" spans="1:49" ht="30" x14ac:dyDescent="0.2">
      <c r="A2830" s="92" t="s">
        <v>10428</v>
      </c>
      <c r="B2830" s="92" t="s">
        <v>10429</v>
      </c>
      <c r="C2830" s="117" t="s">
        <v>166</v>
      </c>
      <c r="D2830" s="92" t="s">
        <v>167</v>
      </c>
      <c r="E2830" s="92" t="s">
        <v>10430</v>
      </c>
      <c r="F2830" s="92" t="s">
        <v>169</v>
      </c>
      <c r="G2830" s="92" t="s">
        <v>10048</v>
      </c>
      <c r="H2830" s="92" t="s">
        <v>2855</v>
      </c>
      <c r="I2830" s="118" t="s">
        <v>10429</v>
      </c>
      <c r="J2830" s="119">
        <v>12</v>
      </c>
      <c r="K2830" s="119">
        <v>80</v>
      </c>
      <c r="L2830" s="122">
        <f t="shared" si="328"/>
        <v>37</v>
      </c>
      <c r="M2830" s="210">
        <v>7789.6</v>
      </c>
      <c r="N2830" s="48" t="s">
        <v>173</v>
      </c>
      <c r="P2830" s="122">
        <v>0</v>
      </c>
      <c r="Q2830" s="122">
        <v>0</v>
      </c>
      <c r="R2830" s="122">
        <v>0</v>
      </c>
      <c r="S2830" s="119">
        <f t="shared" si="324"/>
        <v>0</v>
      </c>
      <c r="T2830" s="119">
        <f t="shared" si="325"/>
        <v>0</v>
      </c>
      <c r="U2830" s="122">
        <v>43</v>
      </c>
      <c r="V2830" s="122">
        <v>30</v>
      </c>
      <c r="W2830" s="122">
        <v>30</v>
      </c>
      <c r="X2830" s="119">
        <f t="shared" si="327"/>
        <v>-73</v>
      </c>
      <c r="Y2830" s="48" t="s">
        <v>12848</v>
      </c>
      <c r="Z2830" s="93">
        <v>97.37</v>
      </c>
      <c r="AA2830" s="144">
        <v>97.37</v>
      </c>
      <c r="AB2830" s="93">
        <f t="shared" si="326"/>
        <v>0</v>
      </c>
      <c r="AE2830" s="48" t="s">
        <v>12845</v>
      </c>
      <c r="AF2830" s="93">
        <v>97.37</v>
      </c>
      <c r="AG2830" s="48" t="s">
        <v>16231</v>
      </c>
      <c r="AH2830" s="122">
        <v>80</v>
      </c>
      <c r="AI2830" s="48">
        <v>7</v>
      </c>
      <c r="AM2830" s="48" t="s">
        <v>85</v>
      </c>
      <c r="AN2830" s="48" t="s">
        <v>10049</v>
      </c>
      <c r="AQ2830" s="123" t="s">
        <v>12955</v>
      </c>
      <c r="AR2830" s="188"/>
      <c r="AS2830" s="123"/>
      <c r="AT2830" s="123"/>
      <c r="AU2830" s="123"/>
      <c r="AV2830" s="123"/>
      <c r="AW2830" s="123"/>
    </row>
    <row r="2831" spans="1:49" ht="45" x14ac:dyDescent="0.2">
      <c r="A2831" s="92" t="s">
        <v>10431</v>
      </c>
      <c r="B2831" s="92" t="s">
        <v>10432</v>
      </c>
      <c r="C2831" s="117" t="s">
        <v>166</v>
      </c>
      <c r="D2831" s="92" t="s">
        <v>228</v>
      </c>
      <c r="E2831" s="92" t="s">
        <v>10433</v>
      </c>
      <c r="F2831" s="92" t="s">
        <v>169</v>
      </c>
      <c r="G2831" s="92" t="s">
        <v>1655</v>
      </c>
      <c r="H2831" s="92" t="s">
        <v>10424</v>
      </c>
      <c r="I2831" s="118" t="s">
        <v>10432</v>
      </c>
      <c r="J2831" s="119">
        <v>12</v>
      </c>
      <c r="K2831" s="119">
        <v>500</v>
      </c>
      <c r="L2831" s="122">
        <f t="shared" si="328"/>
        <v>-959</v>
      </c>
      <c r="M2831" s="48"/>
      <c r="N2831" s="48" t="s">
        <v>173</v>
      </c>
      <c r="P2831" s="122">
        <v>689</v>
      </c>
      <c r="Q2831" s="122">
        <v>689</v>
      </c>
      <c r="R2831" s="122">
        <v>0</v>
      </c>
      <c r="S2831" s="119">
        <f t="shared" si="324"/>
        <v>1378</v>
      </c>
      <c r="T2831" s="119">
        <f t="shared" si="325"/>
        <v>1378</v>
      </c>
      <c r="U2831" s="122">
        <v>1459</v>
      </c>
      <c r="V2831" s="122">
        <v>1320</v>
      </c>
      <c r="W2831" s="122">
        <v>1320</v>
      </c>
      <c r="X2831" s="119">
        <f t="shared" si="327"/>
        <v>-1401</v>
      </c>
      <c r="Y2831" s="48" t="s">
        <v>12848</v>
      </c>
      <c r="Z2831" s="93">
        <v>21.596499999999999</v>
      </c>
      <c r="AA2831" s="144">
        <v>21.596499999999999</v>
      </c>
      <c r="AB2831" s="93">
        <f t="shared" si="326"/>
        <v>0</v>
      </c>
      <c r="AE2831" s="48" t="s">
        <v>12845</v>
      </c>
      <c r="AF2831" s="93">
        <v>21.596499999999999</v>
      </c>
      <c r="AG2831" s="48" t="s">
        <v>16232</v>
      </c>
      <c r="AH2831" s="48" t="s">
        <v>16233</v>
      </c>
      <c r="AI2831" s="48" t="s">
        <v>13258</v>
      </c>
      <c r="AL2831" s="48" t="s">
        <v>16225</v>
      </c>
      <c r="AM2831" s="48" t="s">
        <v>85</v>
      </c>
      <c r="AN2831" s="48" t="s">
        <v>10049</v>
      </c>
      <c r="AQ2831" s="123" t="s">
        <v>12955</v>
      </c>
      <c r="AR2831" s="188"/>
      <c r="AS2831" s="123"/>
      <c r="AT2831" s="123"/>
      <c r="AU2831" s="123"/>
      <c r="AV2831" s="123"/>
      <c r="AW2831" s="123"/>
    </row>
    <row r="2832" spans="1:49" ht="30" x14ac:dyDescent="0.2">
      <c r="A2832" s="92" t="s">
        <v>10434</v>
      </c>
      <c r="B2832" s="92" t="s">
        <v>10435</v>
      </c>
      <c r="C2832" s="117" t="s">
        <v>166</v>
      </c>
      <c r="D2832" s="92" t="s">
        <v>167</v>
      </c>
      <c r="E2832" s="92" t="s">
        <v>10436</v>
      </c>
      <c r="F2832" s="92" t="s">
        <v>169</v>
      </c>
      <c r="G2832" s="92" t="s">
        <v>10048</v>
      </c>
      <c r="H2832" s="92" t="s">
        <v>2855</v>
      </c>
      <c r="I2832" s="118" t="s">
        <v>10435</v>
      </c>
      <c r="J2832" s="119">
        <v>8</v>
      </c>
      <c r="K2832" s="119">
        <v>100</v>
      </c>
      <c r="L2832" s="122">
        <f t="shared" si="328"/>
        <v>-578</v>
      </c>
      <c r="M2832" s="48"/>
      <c r="N2832" s="48" t="s">
        <v>173</v>
      </c>
      <c r="P2832" s="122">
        <v>100</v>
      </c>
      <c r="Q2832" s="122">
        <v>100</v>
      </c>
      <c r="R2832" s="122">
        <v>0</v>
      </c>
      <c r="S2832" s="119">
        <f t="shared" si="324"/>
        <v>200</v>
      </c>
      <c r="T2832" s="119">
        <f t="shared" si="325"/>
        <v>200</v>
      </c>
      <c r="U2832" s="122">
        <v>678</v>
      </c>
      <c r="V2832" s="122">
        <v>450</v>
      </c>
      <c r="W2832" s="122">
        <v>330</v>
      </c>
      <c r="X2832" s="119">
        <f t="shared" si="327"/>
        <v>-928</v>
      </c>
      <c r="Y2832" s="48" t="s">
        <v>12848</v>
      </c>
      <c r="Z2832" s="93">
        <v>7.08</v>
      </c>
      <c r="AA2832" s="144">
        <v>7.08</v>
      </c>
      <c r="AB2832" s="93">
        <f t="shared" si="326"/>
        <v>0</v>
      </c>
      <c r="AE2832" s="48" t="s">
        <v>12845</v>
      </c>
      <c r="AF2832" s="93">
        <v>7.08</v>
      </c>
      <c r="AG2832" s="48" t="s">
        <v>16234</v>
      </c>
      <c r="AH2832" s="122">
        <v>100</v>
      </c>
      <c r="AI2832" s="48">
        <v>7</v>
      </c>
      <c r="AM2832" s="48" t="s">
        <v>85</v>
      </c>
      <c r="AN2832" s="48" t="s">
        <v>10049</v>
      </c>
      <c r="AQ2832" s="123" t="s">
        <v>12955</v>
      </c>
      <c r="AR2832" s="188"/>
      <c r="AS2832" s="123"/>
      <c r="AT2832" s="123"/>
      <c r="AU2832" s="123"/>
      <c r="AV2832" s="123"/>
      <c r="AW2832" s="123"/>
    </row>
    <row r="2833" spans="1:49" ht="30" x14ac:dyDescent="0.2">
      <c r="A2833" s="92" t="s">
        <v>10437</v>
      </c>
      <c r="B2833" s="92" t="s">
        <v>10438</v>
      </c>
      <c r="C2833" s="117" t="s">
        <v>166</v>
      </c>
      <c r="D2833" s="92" t="s">
        <v>167</v>
      </c>
      <c r="E2833" s="92" t="s">
        <v>10439</v>
      </c>
      <c r="F2833" s="92" t="s">
        <v>169</v>
      </c>
      <c r="G2833" s="92" t="s">
        <v>10048</v>
      </c>
      <c r="H2833" s="92" t="s">
        <v>2855</v>
      </c>
      <c r="I2833" s="118" t="s">
        <v>10438</v>
      </c>
      <c r="J2833" s="119">
        <v>8</v>
      </c>
      <c r="K2833" s="119">
        <v>80</v>
      </c>
      <c r="L2833" s="122">
        <f t="shared" si="328"/>
        <v>-301</v>
      </c>
      <c r="M2833" s="48"/>
      <c r="N2833" s="48" t="s">
        <v>173</v>
      </c>
      <c r="P2833" s="122">
        <v>0</v>
      </c>
      <c r="Q2833" s="122">
        <v>0</v>
      </c>
      <c r="R2833" s="122">
        <v>0</v>
      </c>
      <c r="S2833" s="119">
        <f t="shared" si="324"/>
        <v>0</v>
      </c>
      <c r="T2833" s="119">
        <f t="shared" si="325"/>
        <v>0</v>
      </c>
      <c r="U2833" s="122">
        <v>381</v>
      </c>
      <c r="V2833" s="122">
        <v>300</v>
      </c>
      <c r="W2833" s="122">
        <v>180</v>
      </c>
      <c r="X2833" s="119">
        <f t="shared" si="327"/>
        <v>-681</v>
      </c>
      <c r="Y2833" s="48" t="s">
        <v>12848</v>
      </c>
      <c r="Z2833" s="93">
        <v>32.61</v>
      </c>
      <c r="AA2833" s="144">
        <v>32.61</v>
      </c>
      <c r="AB2833" s="93">
        <f t="shared" si="326"/>
        <v>0</v>
      </c>
      <c r="AE2833" s="48" t="s">
        <v>12845</v>
      </c>
      <c r="AF2833" s="93">
        <v>32.61</v>
      </c>
      <c r="AG2833" s="48" t="s">
        <v>16235</v>
      </c>
      <c r="AH2833" s="122">
        <v>80</v>
      </c>
      <c r="AI2833" s="48">
        <v>8</v>
      </c>
      <c r="AM2833" s="48" t="s">
        <v>85</v>
      </c>
      <c r="AN2833" s="48" t="s">
        <v>10049</v>
      </c>
      <c r="AQ2833" s="123" t="s">
        <v>12955</v>
      </c>
      <c r="AR2833" s="188"/>
      <c r="AS2833" s="123"/>
      <c r="AT2833" s="123"/>
      <c r="AU2833" s="123"/>
      <c r="AV2833" s="123"/>
      <c r="AW2833" s="123"/>
    </row>
    <row r="2834" spans="1:49" ht="30" x14ac:dyDescent="0.2">
      <c r="A2834" s="92" t="s">
        <v>10440</v>
      </c>
      <c r="B2834" s="92" t="s">
        <v>10441</v>
      </c>
      <c r="C2834" s="117" t="s">
        <v>166</v>
      </c>
      <c r="D2834" s="92" t="s">
        <v>167</v>
      </c>
      <c r="E2834" s="92" t="s">
        <v>10442</v>
      </c>
      <c r="F2834" s="92" t="s">
        <v>169</v>
      </c>
      <c r="G2834" s="92" t="s">
        <v>10048</v>
      </c>
      <c r="H2834" s="92" t="s">
        <v>2855</v>
      </c>
      <c r="I2834" s="118" t="s">
        <v>10441</v>
      </c>
      <c r="J2834" s="119">
        <v>8</v>
      </c>
      <c r="K2834" s="119">
        <v>80</v>
      </c>
      <c r="L2834" s="122">
        <f t="shared" si="328"/>
        <v>-154</v>
      </c>
      <c r="M2834" s="48"/>
      <c r="N2834" s="48" t="s">
        <v>173</v>
      </c>
      <c r="P2834" s="122">
        <v>100</v>
      </c>
      <c r="Q2834" s="122">
        <v>100</v>
      </c>
      <c r="R2834" s="122">
        <v>0</v>
      </c>
      <c r="S2834" s="119">
        <f t="shared" si="324"/>
        <v>200</v>
      </c>
      <c r="T2834" s="119">
        <f t="shared" si="325"/>
        <v>200</v>
      </c>
      <c r="U2834" s="122">
        <v>234</v>
      </c>
      <c r="V2834" s="122">
        <v>150</v>
      </c>
      <c r="W2834" s="122">
        <v>150</v>
      </c>
      <c r="X2834" s="119">
        <f t="shared" si="327"/>
        <v>-184</v>
      </c>
      <c r="Y2834" s="48" t="s">
        <v>12848</v>
      </c>
      <c r="Z2834" s="93">
        <v>102.09</v>
      </c>
      <c r="AA2834" s="144">
        <v>102.09</v>
      </c>
      <c r="AB2834" s="93">
        <f t="shared" si="326"/>
        <v>0</v>
      </c>
      <c r="AE2834" s="48" t="s">
        <v>12845</v>
      </c>
      <c r="AF2834" s="93">
        <v>102.09</v>
      </c>
      <c r="AG2834" s="48" t="s">
        <v>16236</v>
      </c>
      <c r="AH2834" s="122">
        <v>80</v>
      </c>
      <c r="AI2834" s="48">
        <v>7</v>
      </c>
      <c r="AM2834" s="48" t="s">
        <v>85</v>
      </c>
      <c r="AN2834" s="48" t="s">
        <v>10049</v>
      </c>
      <c r="AQ2834" s="123" t="s">
        <v>12955</v>
      </c>
      <c r="AR2834" s="188"/>
      <c r="AS2834" s="123"/>
      <c r="AT2834" s="123"/>
      <c r="AU2834" s="123"/>
      <c r="AV2834" s="123"/>
      <c r="AW2834" s="123"/>
    </row>
    <row r="2835" spans="1:49" ht="75" x14ac:dyDescent="0.2">
      <c r="A2835" s="132" t="s">
        <v>16237</v>
      </c>
      <c r="B2835" s="129" t="s">
        <v>16238</v>
      </c>
      <c r="C2835" s="117" t="s">
        <v>166</v>
      </c>
      <c r="D2835" s="92" t="s">
        <v>14046</v>
      </c>
      <c r="E2835" s="92" t="s">
        <v>10445</v>
      </c>
      <c r="F2835" s="92" t="s">
        <v>169</v>
      </c>
      <c r="L2835" s="48"/>
      <c r="M2835" s="48"/>
      <c r="N2835" s="48" t="s">
        <v>173</v>
      </c>
      <c r="O2835" s="48" t="s">
        <v>278</v>
      </c>
      <c r="P2835" s="122">
        <v>0</v>
      </c>
      <c r="Q2835" s="122">
        <v>0</v>
      </c>
      <c r="R2835" s="122">
        <v>0</v>
      </c>
      <c r="S2835" s="119">
        <f t="shared" si="324"/>
        <v>0</v>
      </c>
      <c r="T2835" s="119">
        <f t="shared" si="325"/>
        <v>0</v>
      </c>
      <c r="U2835" s="122">
        <v>0</v>
      </c>
      <c r="V2835" s="122">
        <v>0</v>
      </c>
      <c r="W2835" s="122">
        <v>0</v>
      </c>
      <c r="X2835" s="119">
        <f t="shared" si="327"/>
        <v>0</v>
      </c>
      <c r="Y2835" s="48" t="s">
        <v>12844</v>
      </c>
      <c r="Z2835" s="130">
        <v>54.72</v>
      </c>
      <c r="AA2835" s="121">
        <v>66.402600000000007</v>
      </c>
      <c r="AB2835" s="93">
        <f t="shared" si="326"/>
        <v>11.682600000000008</v>
      </c>
      <c r="AC2835" s="48" t="s">
        <v>12875</v>
      </c>
      <c r="AE2835" s="48" t="s">
        <v>16176</v>
      </c>
      <c r="AF2835" s="93">
        <v>66.402600000000007</v>
      </c>
      <c r="AG2835" s="48" t="s">
        <v>16239</v>
      </c>
      <c r="AH2835" s="48" t="s">
        <v>13532</v>
      </c>
      <c r="AK2835" s="48" t="s">
        <v>16240</v>
      </c>
      <c r="AM2835" s="131" t="s">
        <v>85</v>
      </c>
      <c r="AN2835" s="131" t="s">
        <v>10049</v>
      </c>
      <c r="AQ2835" s="123" t="s">
        <v>16241</v>
      </c>
      <c r="AR2835" s="179"/>
      <c r="AS2835" s="123"/>
      <c r="AT2835" s="209"/>
      <c r="AU2835" s="209"/>
      <c r="AV2835" s="123"/>
      <c r="AW2835" s="123"/>
    </row>
    <row r="2836" spans="1:49" ht="75" x14ac:dyDescent="0.2">
      <c r="A2836" s="132" t="s">
        <v>16242</v>
      </c>
      <c r="B2836" s="129" t="s">
        <v>16243</v>
      </c>
      <c r="C2836" s="117" t="s">
        <v>166</v>
      </c>
      <c r="D2836" s="92" t="s">
        <v>14046</v>
      </c>
      <c r="E2836" s="92" t="s">
        <v>10445</v>
      </c>
      <c r="F2836" s="92" t="s">
        <v>169</v>
      </c>
      <c r="G2836" s="92" t="s">
        <v>1655</v>
      </c>
      <c r="H2836" s="92" t="s">
        <v>1583</v>
      </c>
      <c r="I2836" s="92" t="s">
        <v>16243</v>
      </c>
      <c r="J2836" s="119">
        <v>12</v>
      </c>
      <c r="K2836" s="119">
        <v>1000</v>
      </c>
      <c r="L2836" s="48"/>
      <c r="M2836" s="48"/>
      <c r="N2836" s="48" t="s">
        <v>173</v>
      </c>
      <c r="O2836" s="48" t="s">
        <v>278</v>
      </c>
      <c r="P2836" s="122">
        <v>1</v>
      </c>
      <c r="Q2836" s="122">
        <v>1</v>
      </c>
      <c r="R2836" s="122">
        <v>0</v>
      </c>
      <c r="S2836" s="119">
        <f t="shared" si="324"/>
        <v>2</v>
      </c>
      <c r="T2836" s="119">
        <f t="shared" si="325"/>
        <v>2</v>
      </c>
      <c r="U2836" s="122">
        <v>1</v>
      </c>
      <c r="V2836" s="122">
        <v>0</v>
      </c>
      <c r="W2836" s="122">
        <v>0</v>
      </c>
      <c r="X2836" s="119">
        <f t="shared" si="327"/>
        <v>1</v>
      </c>
      <c r="Y2836" s="48" t="s">
        <v>12863</v>
      </c>
      <c r="Z2836" s="130">
        <v>54.72</v>
      </c>
      <c r="AA2836" s="121">
        <v>66.402600000000007</v>
      </c>
      <c r="AB2836" s="93">
        <f t="shared" si="326"/>
        <v>11.682600000000008</v>
      </c>
      <c r="AC2836" s="48" t="s">
        <v>12875</v>
      </c>
      <c r="AE2836" s="48" t="s">
        <v>16176</v>
      </c>
      <c r="AF2836" s="93">
        <v>66.402600000000007</v>
      </c>
      <c r="AG2836" s="48" t="s">
        <v>16239</v>
      </c>
      <c r="AH2836" s="48" t="s">
        <v>13532</v>
      </c>
      <c r="AK2836" s="48" t="s">
        <v>16240</v>
      </c>
      <c r="AM2836" s="131" t="s">
        <v>85</v>
      </c>
      <c r="AN2836" s="131" t="s">
        <v>10049</v>
      </c>
      <c r="AQ2836" s="123" t="s">
        <v>12955</v>
      </c>
      <c r="AR2836" s="179"/>
      <c r="AS2836" s="123"/>
      <c r="AT2836" s="209"/>
      <c r="AU2836" s="209"/>
      <c r="AV2836" s="123"/>
      <c r="AW2836" s="123"/>
    </row>
    <row r="2837" spans="1:49" ht="45" x14ac:dyDescent="0.2">
      <c r="A2837" s="92" t="s">
        <v>10443</v>
      </c>
      <c r="B2837" s="92" t="s">
        <v>10444</v>
      </c>
      <c r="C2837" s="117" t="s">
        <v>166</v>
      </c>
      <c r="D2837" s="92" t="s">
        <v>228</v>
      </c>
      <c r="E2837" s="92" t="s">
        <v>10445</v>
      </c>
      <c r="F2837" s="92" t="s">
        <v>169</v>
      </c>
      <c r="G2837" s="92" t="s">
        <v>1655</v>
      </c>
      <c r="H2837" s="92" t="s">
        <v>1583</v>
      </c>
      <c r="I2837" s="118" t="s">
        <v>10444</v>
      </c>
      <c r="J2837" s="119">
        <v>12</v>
      </c>
      <c r="K2837" s="119">
        <v>500</v>
      </c>
      <c r="L2837" s="122">
        <f t="shared" ref="L2837:L2844" si="329">K2837-U2837</f>
        <v>-1068</v>
      </c>
      <c r="M2837" s="48"/>
      <c r="N2837" s="48" t="s">
        <v>173</v>
      </c>
      <c r="P2837" s="122">
        <v>1937</v>
      </c>
      <c r="Q2837" s="122">
        <v>1937</v>
      </c>
      <c r="R2837" s="122">
        <v>0</v>
      </c>
      <c r="S2837" s="119">
        <f t="shared" si="324"/>
        <v>3874</v>
      </c>
      <c r="T2837" s="119">
        <f t="shared" si="325"/>
        <v>3874</v>
      </c>
      <c r="U2837" s="122">
        <v>1568</v>
      </c>
      <c r="V2837" s="122">
        <v>1320</v>
      </c>
      <c r="W2837" s="122">
        <v>1320</v>
      </c>
      <c r="X2837" s="119">
        <f t="shared" si="327"/>
        <v>986</v>
      </c>
      <c r="Y2837" s="48" t="s">
        <v>12863</v>
      </c>
      <c r="Z2837" s="93">
        <v>62</v>
      </c>
      <c r="AA2837" s="144">
        <v>66.402600000000007</v>
      </c>
      <c r="AB2837" s="93">
        <f t="shared" si="326"/>
        <v>4.4026000000000067</v>
      </c>
      <c r="AE2837" s="48" t="s">
        <v>12845</v>
      </c>
      <c r="AF2837" s="93">
        <v>66.402600000000007</v>
      </c>
      <c r="AG2837" s="48" t="s">
        <v>16239</v>
      </c>
      <c r="AH2837" s="48" t="s">
        <v>13532</v>
      </c>
      <c r="AI2837" s="48" t="s">
        <v>13258</v>
      </c>
      <c r="AL2837" s="48" t="s">
        <v>16225</v>
      </c>
      <c r="AM2837" s="48" t="s">
        <v>85</v>
      </c>
      <c r="AN2837" s="48" t="s">
        <v>10049</v>
      </c>
      <c r="AQ2837" s="123" t="s">
        <v>12955</v>
      </c>
      <c r="AR2837" s="188"/>
      <c r="AS2837" s="123"/>
      <c r="AT2837" s="123"/>
      <c r="AU2837" s="123"/>
      <c r="AV2837" s="123"/>
      <c r="AW2837" s="123"/>
    </row>
    <row r="2838" spans="1:49" ht="45" x14ac:dyDescent="0.2">
      <c r="A2838" s="92" t="s">
        <v>10446</v>
      </c>
      <c r="B2838" s="92" t="s">
        <v>10447</v>
      </c>
      <c r="C2838" s="117" t="s">
        <v>166</v>
      </c>
      <c r="D2838" s="92" t="s">
        <v>228</v>
      </c>
      <c r="E2838" s="92" t="s">
        <v>10448</v>
      </c>
      <c r="F2838" s="92" t="s">
        <v>169</v>
      </c>
      <c r="G2838" s="92" t="s">
        <v>1655</v>
      </c>
      <c r="H2838" s="92" t="s">
        <v>1583</v>
      </c>
      <c r="I2838" s="118" t="s">
        <v>10447</v>
      </c>
      <c r="J2838" s="119">
        <v>12</v>
      </c>
      <c r="K2838" s="119">
        <v>500</v>
      </c>
      <c r="L2838" s="122">
        <f t="shared" si="329"/>
        <v>-1068</v>
      </c>
      <c r="M2838" s="48"/>
      <c r="N2838" s="48" t="s">
        <v>173</v>
      </c>
      <c r="P2838" s="122">
        <v>1204</v>
      </c>
      <c r="Q2838" s="122">
        <v>500</v>
      </c>
      <c r="R2838" s="122">
        <v>0</v>
      </c>
      <c r="S2838" s="119">
        <f t="shared" si="324"/>
        <v>1704</v>
      </c>
      <c r="T2838" s="119">
        <f t="shared" si="325"/>
        <v>1704</v>
      </c>
      <c r="U2838" s="122">
        <v>1568</v>
      </c>
      <c r="V2838" s="122">
        <v>1320</v>
      </c>
      <c r="W2838" s="122">
        <v>1320</v>
      </c>
      <c r="X2838" s="119">
        <f t="shared" si="327"/>
        <v>-1184</v>
      </c>
      <c r="Y2838" s="48" t="s">
        <v>12848</v>
      </c>
      <c r="Z2838" s="93">
        <v>3.0424000000000002</v>
      </c>
      <c r="AA2838" s="144">
        <v>3.0424000000000002</v>
      </c>
      <c r="AB2838" s="93">
        <f t="shared" si="326"/>
        <v>0</v>
      </c>
      <c r="AE2838" s="48" t="s">
        <v>12845</v>
      </c>
      <c r="AF2838" s="93">
        <v>3.0424000000000002</v>
      </c>
      <c r="AG2838" s="48" t="s">
        <v>16244</v>
      </c>
      <c r="AH2838" s="48" t="s">
        <v>13532</v>
      </c>
      <c r="AI2838" s="48" t="s">
        <v>13258</v>
      </c>
      <c r="AL2838" s="48" t="s">
        <v>16225</v>
      </c>
      <c r="AM2838" s="48" t="s">
        <v>85</v>
      </c>
      <c r="AN2838" s="48" t="s">
        <v>10049</v>
      </c>
      <c r="AQ2838" s="123" t="s">
        <v>12955</v>
      </c>
      <c r="AR2838" s="188"/>
      <c r="AS2838" s="123"/>
      <c r="AT2838" s="123"/>
      <c r="AU2838" s="123"/>
      <c r="AV2838" s="123"/>
      <c r="AW2838" s="123"/>
    </row>
    <row r="2839" spans="1:49" ht="45" x14ac:dyDescent="0.2">
      <c r="A2839" s="92" t="s">
        <v>10449</v>
      </c>
      <c r="B2839" s="92" t="s">
        <v>10450</v>
      </c>
      <c r="C2839" s="117" t="s">
        <v>166</v>
      </c>
      <c r="D2839" s="92" t="s">
        <v>228</v>
      </c>
      <c r="E2839" s="92" t="s">
        <v>10451</v>
      </c>
      <c r="F2839" s="92" t="s">
        <v>169</v>
      </c>
      <c r="G2839" s="92" t="s">
        <v>1655</v>
      </c>
      <c r="H2839" s="92" t="s">
        <v>1583</v>
      </c>
      <c r="I2839" s="118" t="s">
        <v>10450</v>
      </c>
      <c r="J2839" s="119">
        <v>12</v>
      </c>
      <c r="K2839" s="119">
        <v>500</v>
      </c>
      <c r="L2839" s="122">
        <f t="shared" si="329"/>
        <v>-1068</v>
      </c>
      <c r="M2839" s="48"/>
      <c r="N2839" s="48" t="s">
        <v>173</v>
      </c>
      <c r="P2839" s="122">
        <v>1000</v>
      </c>
      <c r="Q2839" s="122">
        <v>500</v>
      </c>
      <c r="R2839" s="122">
        <v>500</v>
      </c>
      <c r="S2839" s="119">
        <f t="shared" si="324"/>
        <v>1500</v>
      </c>
      <c r="T2839" s="119">
        <f t="shared" si="325"/>
        <v>2000</v>
      </c>
      <c r="U2839" s="122">
        <v>1568</v>
      </c>
      <c r="V2839" s="122">
        <v>1320</v>
      </c>
      <c r="W2839" s="122">
        <v>1320</v>
      </c>
      <c r="X2839" s="119">
        <f t="shared" si="327"/>
        <v>-888</v>
      </c>
      <c r="Y2839" s="48" t="s">
        <v>12848</v>
      </c>
      <c r="Z2839" s="93">
        <v>2.9242499999999998</v>
      </c>
      <c r="AA2839" s="144">
        <v>2.9242499999999998</v>
      </c>
      <c r="AB2839" s="93">
        <f t="shared" si="326"/>
        <v>0</v>
      </c>
      <c r="AE2839" s="48" t="s">
        <v>12845</v>
      </c>
      <c r="AF2839" s="93">
        <v>2.9242499999999998</v>
      </c>
      <c r="AG2839" s="48" t="s">
        <v>16245</v>
      </c>
      <c r="AH2839" s="48" t="s">
        <v>13532</v>
      </c>
      <c r="AI2839" s="48" t="s">
        <v>13258</v>
      </c>
      <c r="AL2839" s="48" t="s">
        <v>16225</v>
      </c>
      <c r="AM2839" s="48" t="s">
        <v>85</v>
      </c>
      <c r="AN2839" s="48" t="s">
        <v>10049</v>
      </c>
      <c r="AQ2839" s="123" t="s">
        <v>16241</v>
      </c>
      <c r="AR2839" s="188"/>
      <c r="AS2839" s="123"/>
      <c r="AT2839" s="123"/>
      <c r="AU2839" s="123"/>
      <c r="AV2839" s="123"/>
      <c r="AW2839" s="123"/>
    </row>
    <row r="2840" spans="1:49" ht="45" x14ac:dyDescent="0.2">
      <c r="A2840" s="92" t="s">
        <v>10452</v>
      </c>
      <c r="B2840" s="92" t="s">
        <v>10453</v>
      </c>
      <c r="C2840" s="117" t="s">
        <v>166</v>
      </c>
      <c r="D2840" s="92" t="s">
        <v>228</v>
      </c>
      <c r="E2840" s="92" t="s">
        <v>10454</v>
      </c>
      <c r="F2840" s="92" t="s">
        <v>169</v>
      </c>
      <c r="G2840" s="92" t="s">
        <v>1655</v>
      </c>
      <c r="H2840" s="92" t="s">
        <v>1583</v>
      </c>
      <c r="I2840" s="118" t="s">
        <v>10453</v>
      </c>
      <c r="J2840" s="119">
        <v>12</v>
      </c>
      <c r="K2840" s="119">
        <v>500</v>
      </c>
      <c r="L2840" s="122">
        <f t="shared" si="329"/>
        <v>-1068</v>
      </c>
      <c r="M2840" s="48"/>
      <c r="N2840" s="48" t="s">
        <v>173</v>
      </c>
      <c r="P2840" s="122">
        <v>1500</v>
      </c>
      <c r="Q2840" s="122">
        <v>1000</v>
      </c>
      <c r="R2840" s="122">
        <v>500</v>
      </c>
      <c r="S2840" s="119">
        <f t="shared" si="324"/>
        <v>2500</v>
      </c>
      <c r="T2840" s="119">
        <f t="shared" si="325"/>
        <v>3000</v>
      </c>
      <c r="U2840" s="122">
        <v>1568</v>
      </c>
      <c r="V2840" s="122">
        <v>1320</v>
      </c>
      <c r="W2840" s="122">
        <v>1320</v>
      </c>
      <c r="X2840" s="119">
        <f t="shared" si="327"/>
        <v>112</v>
      </c>
      <c r="Y2840" s="48" t="s">
        <v>12863</v>
      </c>
      <c r="Z2840" s="93">
        <v>5.0486000000000004</v>
      </c>
      <c r="AA2840" s="144">
        <v>5.0486000000000004</v>
      </c>
      <c r="AB2840" s="93">
        <f t="shared" si="326"/>
        <v>0</v>
      </c>
      <c r="AE2840" s="48" t="s">
        <v>12845</v>
      </c>
      <c r="AF2840" s="93">
        <v>5.0486000000000004</v>
      </c>
      <c r="AG2840" s="48" t="s">
        <v>16246</v>
      </c>
      <c r="AH2840" s="48" t="s">
        <v>13532</v>
      </c>
      <c r="AI2840" s="48" t="s">
        <v>13258</v>
      </c>
      <c r="AL2840" s="48" t="s">
        <v>16225</v>
      </c>
      <c r="AM2840" s="48" t="s">
        <v>85</v>
      </c>
      <c r="AN2840" s="48" t="s">
        <v>10049</v>
      </c>
      <c r="AQ2840" s="123" t="s">
        <v>16082</v>
      </c>
      <c r="AR2840" s="188"/>
      <c r="AS2840" s="123"/>
      <c r="AT2840" s="123"/>
      <c r="AU2840" s="123"/>
      <c r="AV2840" s="123"/>
      <c r="AW2840" s="123"/>
    </row>
    <row r="2841" spans="1:49" ht="45" x14ac:dyDescent="0.2">
      <c r="A2841" s="92" t="s">
        <v>10455</v>
      </c>
      <c r="B2841" s="92" t="s">
        <v>10456</v>
      </c>
      <c r="C2841" s="117" t="s">
        <v>166</v>
      </c>
      <c r="D2841" s="92" t="s">
        <v>228</v>
      </c>
      <c r="E2841" s="92" t="s">
        <v>10457</v>
      </c>
      <c r="F2841" s="92" t="s">
        <v>169</v>
      </c>
      <c r="G2841" s="92" t="s">
        <v>1655</v>
      </c>
      <c r="H2841" s="92" t="s">
        <v>10424</v>
      </c>
      <c r="I2841" s="118" t="s">
        <v>10456</v>
      </c>
      <c r="J2841" s="119">
        <v>12</v>
      </c>
      <c r="K2841" s="119">
        <v>500</v>
      </c>
      <c r="L2841" s="122">
        <f t="shared" si="329"/>
        <v>160</v>
      </c>
      <c r="M2841" s="211">
        <v>158836.47</v>
      </c>
      <c r="N2841" s="48" t="s">
        <v>173</v>
      </c>
      <c r="P2841" s="122">
        <v>1</v>
      </c>
      <c r="Q2841" s="122">
        <v>5</v>
      </c>
      <c r="R2841" s="122">
        <v>0</v>
      </c>
      <c r="S2841" s="119">
        <f t="shared" si="324"/>
        <v>6</v>
      </c>
      <c r="T2841" s="119">
        <f t="shared" si="325"/>
        <v>6</v>
      </c>
      <c r="U2841" s="122">
        <v>340</v>
      </c>
      <c r="V2841" s="122">
        <v>0</v>
      </c>
      <c r="W2841" s="122">
        <v>0</v>
      </c>
      <c r="X2841" s="119">
        <f t="shared" si="327"/>
        <v>-334</v>
      </c>
      <c r="Y2841" s="48" t="s">
        <v>12848</v>
      </c>
      <c r="Z2841" s="93">
        <v>317.67293000000001</v>
      </c>
      <c r="AA2841" s="144">
        <v>348.39609999999999</v>
      </c>
      <c r="AB2841" s="93">
        <f t="shared" si="326"/>
        <v>30.723169999999982</v>
      </c>
      <c r="AE2841" s="48" t="s">
        <v>12845</v>
      </c>
      <c r="AF2841" s="93">
        <v>348.39609999999999</v>
      </c>
      <c r="AG2841" s="48" t="s">
        <v>16247</v>
      </c>
      <c r="AH2841" s="48" t="s">
        <v>13532</v>
      </c>
      <c r="AI2841" s="48" t="s">
        <v>13258</v>
      </c>
      <c r="AL2841" s="48" t="s">
        <v>16225</v>
      </c>
      <c r="AM2841" s="48" t="s">
        <v>85</v>
      </c>
      <c r="AN2841" s="48" t="s">
        <v>10049</v>
      </c>
      <c r="AQ2841" s="123" t="s">
        <v>12955</v>
      </c>
      <c r="AR2841" s="188"/>
      <c r="AS2841" s="123"/>
      <c r="AT2841" s="123"/>
      <c r="AU2841" s="123"/>
      <c r="AV2841" s="123"/>
      <c r="AW2841" s="123"/>
    </row>
    <row r="2842" spans="1:49" ht="45" x14ac:dyDescent="0.2">
      <c r="A2842" s="92" t="s">
        <v>10458</v>
      </c>
      <c r="B2842" s="92" t="s">
        <v>10459</v>
      </c>
      <c r="C2842" s="117" t="s">
        <v>166</v>
      </c>
      <c r="D2842" s="92" t="s">
        <v>228</v>
      </c>
      <c r="E2842" s="92" t="s">
        <v>10457</v>
      </c>
      <c r="F2842" s="92" t="s">
        <v>169</v>
      </c>
      <c r="G2842" s="92" t="s">
        <v>1655</v>
      </c>
      <c r="H2842" s="92" t="s">
        <v>10424</v>
      </c>
      <c r="I2842" s="118" t="s">
        <v>10459</v>
      </c>
      <c r="J2842" s="119">
        <v>12</v>
      </c>
      <c r="K2842" s="119">
        <v>500</v>
      </c>
      <c r="L2842" s="122">
        <f t="shared" si="329"/>
        <v>-1086</v>
      </c>
      <c r="M2842" s="48"/>
      <c r="N2842" s="48" t="s">
        <v>173</v>
      </c>
      <c r="P2842" s="122">
        <v>671</v>
      </c>
      <c r="Q2842" s="122">
        <v>475</v>
      </c>
      <c r="R2842" s="122">
        <v>90</v>
      </c>
      <c r="S2842" s="119">
        <f t="shared" si="324"/>
        <v>1146</v>
      </c>
      <c r="T2842" s="119">
        <f t="shared" si="325"/>
        <v>1236</v>
      </c>
      <c r="U2842" s="122">
        <v>1586</v>
      </c>
      <c r="V2842" s="122">
        <v>1530</v>
      </c>
      <c r="W2842" s="122">
        <v>1530</v>
      </c>
      <c r="X2842" s="119">
        <f t="shared" si="327"/>
        <v>-1880</v>
      </c>
      <c r="Y2842" s="48" t="s">
        <v>12848</v>
      </c>
      <c r="Z2842" s="93">
        <v>319.23110000000003</v>
      </c>
      <c r="AA2842" s="144">
        <v>348.39609999999999</v>
      </c>
      <c r="AB2842" s="93">
        <f t="shared" si="326"/>
        <v>29.164999999999964</v>
      </c>
      <c r="AE2842" s="48" t="s">
        <v>12845</v>
      </c>
      <c r="AF2842" s="93">
        <v>348.39609999999999</v>
      </c>
      <c r="AG2842" s="48" t="s">
        <v>16247</v>
      </c>
      <c r="AH2842" s="48" t="s">
        <v>13532</v>
      </c>
      <c r="AI2842" s="48" t="s">
        <v>13258</v>
      </c>
      <c r="AL2842" s="48" t="s">
        <v>16225</v>
      </c>
      <c r="AM2842" s="48" t="s">
        <v>85</v>
      </c>
      <c r="AN2842" s="48" t="s">
        <v>10049</v>
      </c>
      <c r="AQ2842" s="123" t="s">
        <v>12955</v>
      </c>
      <c r="AR2842" s="188"/>
      <c r="AS2842" s="123"/>
      <c r="AT2842" s="123"/>
      <c r="AU2842" s="123"/>
      <c r="AV2842" s="123"/>
      <c r="AW2842" s="123"/>
    </row>
    <row r="2843" spans="1:49" ht="45" x14ac:dyDescent="0.2">
      <c r="A2843" s="92" t="s">
        <v>10460</v>
      </c>
      <c r="B2843" s="92" t="s">
        <v>10461</v>
      </c>
      <c r="C2843" s="117" t="s">
        <v>166</v>
      </c>
      <c r="D2843" s="92" t="s">
        <v>228</v>
      </c>
      <c r="E2843" s="92" t="s">
        <v>10462</v>
      </c>
      <c r="F2843" s="92" t="s">
        <v>169</v>
      </c>
      <c r="G2843" s="92" t="s">
        <v>1655</v>
      </c>
      <c r="H2843" s="92" t="s">
        <v>1583</v>
      </c>
      <c r="I2843" s="118" t="s">
        <v>10461</v>
      </c>
      <c r="J2843" s="119">
        <v>12</v>
      </c>
      <c r="K2843" s="119">
        <v>500</v>
      </c>
      <c r="L2843" s="122">
        <f t="shared" si="329"/>
        <v>-959</v>
      </c>
      <c r="M2843" s="48"/>
      <c r="N2843" s="48" t="s">
        <v>173</v>
      </c>
      <c r="P2843" s="122">
        <v>200</v>
      </c>
      <c r="Q2843" s="122">
        <v>0</v>
      </c>
      <c r="R2843" s="122">
        <v>0</v>
      </c>
      <c r="S2843" s="119">
        <f t="shared" si="324"/>
        <v>200</v>
      </c>
      <c r="T2843" s="119">
        <f t="shared" si="325"/>
        <v>200</v>
      </c>
      <c r="U2843" s="122">
        <v>1459</v>
      </c>
      <c r="V2843" s="122">
        <v>1320</v>
      </c>
      <c r="W2843" s="122">
        <v>1320</v>
      </c>
      <c r="X2843" s="119">
        <f t="shared" si="327"/>
        <v>-2579</v>
      </c>
      <c r="Y2843" s="48" t="s">
        <v>12848</v>
      </c>
      <c r="Z2843" s="93">
        <v>3.1471499999999999</v>
      </c>
      <c r="AA2843" s="144">
        <v>3.1471499999999999</v>
      </c>
      <c r="AB2843" s="93">
        <f t="shared" si="326"/>
        <v>0</v>
      </c>
      <c r="AE2843" s="48" t="s">
        <v>12845</v>
      </c>
      <c r="AF2843" s="93">
        <v>3.1471499999999999</v>
      </c>
      <c r="AG2843" s="48" t="s">
        <v>16248</v>
      </c>
      <c r="AH2843" s="48" t="s">
        <v>13532</v>
      </c>
      <c r="AI2843" s="48" t="s">
        <v>13258</v>
      </c>
      <c r="AL2843" s="48" t="s">
        <v>16225</v>
      </c>
      <c r="AM2843" s="48" t="s">
        <v>85</v>
      </c>
      <c r="AN2843" s="48" t="s">
        <v>10049</v>
      </c>
      <c r="AQ2843" s="123" t="s">
        <v>16082</v>
      </c>
      <c r="AR2843" s="188"/>
      <c r="AS2843" s="123"/>
      <c r="AT2843" s="123"/>
      <c r="AU2843" s="123"/>
      <c r="AV2843" s="123"/>
      <c r="AW2843" s="123"/>
    </row>
    <row r="2844" spans="1:49" ht="45" x14ac:dyDescent="0.2">
      <c r="A2844" s="92" t="s">
        <v>10463</v>
      </c>
      <c r="B2844" s="92" t="s">
        <v>10464</v>
      </c>
      <c r="C2844" s="117" t="s">
        <v>166</v>
      </c>
      <c r="D2844" s="92" t="s">
        <v>228</v>
      </c>
      <c r="E2844" s="92" t="s">
        <v>10465</v>
      </c>
      <c r="F2844" s="92" t="s">
        <v>169</v>
      </c>
      <c r="G2844" s="92" t="s">
        <v>1655</v>
      </c>
      <c r="H2844" s="92" t="s">
        <v>1583</v>
      </c>
      <c r="I2844" s="118" t="s">
        <v>10464</v>
      </c>
      <c r="J2844" s="119">
        <v>12</v>
      </c>
      <c r="K2844" s="119">
        <v>500</v>
      </c>
      <c r="L2844" s="122">
        <f t="shared" si="329"/>
        <v>-2620</v>
      </c>
      <c r="M2844" s="48"/>
      <c r="N2844" s="48" t="s">
        <v>173</v>
      </c>
      <c r="P2844" s="122">
        <v>2000</v>
      </c>
      <c r="Q2844" s="122">
        <v>0</v>
      </c>
      <c r="R2844" s="122">
        <v>0</v>
      </c>
      <c r="S2844" s="119">
        <f t="shared" si="324"/>
        <v>2000</v>
      </c>
      <c r="T2844" s="119">
        <f t="shared" si="325"/>
        <v>2000</v>
      </c>
      <c r="U2844" s="122">
        <v>3120</v>
      </c>
      <c r="V2844" s="122">
        <v>3060</v>
      </c>
      <c r="W2844" s="122">
        <v>3060</v>
      </c>
      <c r="X2844" s="119">
        <f t="shared" si="327"/>
        <v>-4180</v>
      </c>
      <c r="Y2844" s="48" t="s">
        <v>12848</v>
      </c>
      <c r="Z2844" s="93">
        <v>1.6852499999999999</v>
      </c>
      <c r="AA2844" s="144">
        <v>1.6852499999999999</v>
      </c>
      <c r="AB2844" s="93">
        <f t="shared" si="326"/>
        <v>0</v>
      </c>
      <c r="AE2844" s="48" t="s">
        <v>12845</v>
      </c>
      <c r="AF2844" s="93">
        <v>1.6852499999999999</v>
      </c>
      <c r="AG2844" s="48" t="s">
        <v>16249</v>
      </c>
      <c r="AH2844" s="48" t="s">
        <v>13532</v>
      </c>
      <c r="AI2844" s="48" t="s">
        <v>13258</v>
      </c>
      <c r="AL2844" s="48" t="s">
        <v>16225</v>
      </c>
      <c r="AM2844" s="48" t="s">
        <v>85</v>
      </c>
      <c r="AN2844" s="48" t="s">
        <v>10049</v>
      </c>
      <c r="AQ2844" s="123" t="s">
        <v>12955</v>
      </c>
      <c r="AR2844" s="188"/>
      <c r="AS2844" s="123"/>
      <c r="AT2844" s="123"/>
      <c r="AU2844" s="123"/>
      <c r="AV2844" s="123"/>
      <c r="AW2844" s="123"/>
    </row>
    <row r="2845" spans="1:49" ht="75" x14ac:dyDescent="0.2">
      <c r="A2845" s="132" t="s">
        <v>16250</v>
      </c>
      <c r="B2845" s="129" t="s">
        <v>16251</v>
      </c>
      <c r="C2845" s="117" t="s">
        <v>166</v>
      </c>
      <c r="D2845" s="92" t="s">
        <v>228</v>
      </c>
      <c r="E2845" s="92" t="s">
        <v>16252</v>
      </c>
      <c r="F2845" s="92" t="s">
        <v>169</v>
      </c>
      <c r="G2845" s="92" t="s">
        <v>1545</v>
      </c>
      <c r="H2845" s="92" t="s">
        <v>2018</v>
      </c>
      <c r="I2845" s="92" t="s">
        <v>16251</v>
      </c>
      <c r="J2845" s="119">
        <v>12</v>
      </c>
      <c r="K2845" s="119">
        <v>250</v>
      </c>
      <c r="L2845" s="48"/>
      <c r="M2845" s="48"/>
      <c r="N2845" s="48" t="s">
        <v>173</v>
      </c>
      <c r="O2845" s="48" t="s">
        <v>278</v>
      </c>
      <c r="P2845" s="122">
        <v>0</v>
      </c>
      <c r="Q2845" s="122">
        <v>0</v>
      </c>
      <c r="R2845" s="122">
        <v>0</v>
      </c>
      <c r="S2845" s="119">
        <f t="shared" si="324"/>
        <v>0</v>
      </c>
      <c r="T2845" s="119">
        <f t="shared" si="325"/>
        <v>0</v>
      </c>
      <c r="U2845" s="122">
        <v>0</v>
      </c>
      <c r="V2845" s="122">
        <v>0</v>
      </c>
      <c r="W2845" s="122">
        <v>0</v>
      </c>
      <c r="X2845" s="119">
        <f t="shared" si="327"/>
        <v>0</v>
      </c>
      <c r="Y2845" s="48" t="s">
        <v>12844</v>
      </c>
      <c r="Z2845" s="130">
        <v>39.14</v>
      </c>
      <c r="AA2845" s="121">
        <v>39.14</v>
      </c>
      <c r="AB2845" s="93">
        <f t="shared" si="326"/>
        <v>0</v>
      </c>
      <c r="AC2845" s="48" t="s">
        <v>12875</v>
      </c>
      <c r="AE2845" s="48" t="s">
        <v>16176</v>
      </c>
      <c r="AF2845" s="93">
        <v>39.14</v>
      </c>
      <c r="AG2845" s="48" t="s">
        <v>16253</v>
      </c>
      <c r="AH2845" s="48">
        <v>100</v>
      </c>
      <c r="AI2845" s="48">
        <v>8</v>
      </c>
      <c r="AK2845" s="48" t="s">
        <v>16240</v>
      </c>
      <c r="AM2845" s="131" t="s">
        <v>85</v>
      </c>
      <c r="AN2845" s="131" t="s">
        <v>10049</v>
      </c>
      <c r="AQ2845" s="123" t="s">
        <v>12955</v>
      </c>
      <c r="AR2845" s="179"/>
      <c r="AS2845" s="123"/>
      <c r="AT2845" s="209"/>
      <c r="AU2845" s="209"/>
      <c r="AV2845" s="123"/>
      <c r="AW2845" s="123"/>
    </row>
    <row r="2846" spans="1:49" ht="30" x14ac:dyDescent="0.2">
      <c r="A2846" s="92" t="s">
        <v>10466</v>
      </c>
      <c r="B2846" s="92" t="s">
        <v>10467</v>
      </c>
      <c r="C2846" s="117" t="s">
        <v>166</v>
      </c>
      <c r="D2846" s="92" t="s">
        <v>228</v>
      </c>
      <c r="E2846" s="92" t="s">
        <v>10468</v>
      </c>
      <c r="F2846" s="92" t="s">
        <v>169</v>
      </c>
      <c r="G2846" s="92" t="s">
        <v>1655</v>
      </c>
      <c r="H2846" s="92" t="s">
        <v>10424</v>
      </c>
      <c r="I2846" s="118" t="s">
        <v>10467</v>
      </c>
      <c r="J2846" s="119">
        <v>9</v>
      </c>
      <c r="K2846" s="119">
        <v>100</v>
      </c>
      <c r="L2846" s="122">
        <f>K2846-U2846</f>
        <v>2</v>
      </c>
      <c r="M2846" s="122"/>
      <c r="N2846" s="48" t="s">
        <v>173</v>
      </c>
      <c r="P2846" s="122">
        <v>0</v>
      </c>
      <c r="Q2846" s="122">
        <v>0</v>
      </c>
      <c r="R2846" s="122">
        <v>0</v>
      </c>
      <c r="S2846" s="119">
        <f t="shared" si="324"/>
        <v>0</v>
      </c>
      <c r="T2846" s="119">
        <f t="shared" si="325"/>
        <v>0</v>
      </c>
      <c r="U2846" s="122">
        <v>98</v>
      </c>
      <c r="V2846" s="122">
        <v>12</v>
      </c>
      <c r="W2846" s="122">
        <v>12</v>
      </c>
      <c r="X2846" s="119">
        <f t="shared" si="327"/>
        <v>-110</v>
      </c>
      <c r="Y2846" s="48" t="s">
        <v>12848</v>
      </c>
      <c r="Z2846" s="93">
        <v>39.14</v>
      </c>
      <c r="AA2846" s="144">
        <v>39.14</v>
      </c>
      <c r="AB2846" s="93">
        <f t="shared" si="326"/>
        <v>0</v>
      </c>
      <c r="AE2846" s="48" t="s">
        <v>12845</v>
      </c>
      <c r="AF2846" s="93">
        <v>39.14</v>
      </c>
      <c r="AG2846" s="48" t="s">
        <v>16253</v>
      </c>
      <c r="AH2846" s="122">
        <v>100</v>
      </c>
      <c r="AI2846" s="48">
        <v>8</v>
      </c>
      <c r="AM2846" s="48" t="s">
        <v>85</v>
      </c>
      <c r="AN2846" s="48" t="s">
        <v>10049</v>
      </c>
      <c r="AQ2846" s="123" t="s">
        <v>16082</v>
      </c>
      <c r="AR2846" s="188"/>
      <c r="AS2846" s="123"/>
      <c r="AT2846" s="123"/>
      <c r="AU2846" s="123"/>
      <c r="AV2846" s="123"/>
      <c r="AW2846" s="123"/>
    </row>
    <row r="2847" spans="1:49" ht="30" x14ac:dyDescent="0.2">
      <c r="A2847" s="118" t="s">
        <v>10469</v>
      </c>
      <c r="B2847" s="92" t="s">
        <v>10470</v>
      </c>
      <c r="C2847" s="117" t="s">
        <v>166</v>
      </c>
      <c r="D2847" s="92" t="s">
        <v>167</v>
      </c>
      <c r="E2847" s="118" t="s">
        <v>10471</v>
      </c>
      <c r="F2847" s="92" t="s">
        <v>169</v>
      </c>
      <c r="G2847" s="92" t="s">
        <v>10048</v>
      </c>
      <c r="H2847" s="92" t="s">
        <v>2855</v>
      </c>
      <c r="I2847" s="118" t="s">
        <v>10470</v>
      </c>
      <c r="J2847" s="119">
        <v>11</v>
      </c>
      <c r="K2847" s="119">
        <v>80</v>
      </c>
      <c r="L2847" s="122">
        <f>K2847-U2847</f>
        <v>-217</v>
      </c>
      <c r="M2847" s="48"/>
      <c r="N2847" s="48" t="s">
        <v>173</v>
      </c>
      <c r="P2847" s="122">
        <v>240</v>
      </c>
      <c r="Q2847" s="122">
        <v>240</v>
      </c>
      <c r="R2847" s="122">
        <v>0</v>
      </c>
      <c r="S2847" s="119">
        <f t="shared" si="324"/>
        <v>480</v>
      </c>
      <c r="T2847" s="119">
        <f t="shared" si="325"/>
        <v>480</v>
      </c>
      <c r="U2847" s="122">
        <v>297</v>
      </c>
      <c r="V2847" s="122">
        <v>150</v>
      </c>
      <c r="W2847" s="122">
        <v>150</v>
      </c>
      <c r="X2847" s="119">
        <f t="shared" si="327"/>
        <v>33</v>
      </c>
      <c r="Y2847" s="48" t="s">
        <v>12863</v>
      </c>
      <c r="Z2847" s="93">
        <v>110.65</v>
      </c>
      <c r="AA2847" s="144">
        <v>110.65</v>
      </c>
      <c r="AB2847" s="93">
        <f t="shared" si="326"/>
        <v>0</v>
      </c>
      <c r="AE2847" s="48" t="s">
        <v>12845</v>
      </c>
      <c r="AF2847" s="93">
        <v>110.65</v>
      </c>
      <c r="AG2847" s="48" t="s">
        <v>16254</v>
      </c>
      <c r="AH2847" s="122">
        <v>80</v>
      </c>
      <c r="AI2847" s="48">
        <v>7</v>
      </c>
      <c r="AM2847" s="48" t="s">
        <v>85</v>
      </c>
      <c r="AN2847" s="48" t="s">
        <v>10049</v>
      </c>
      <c r="AQ2847" s="123" t="s">
        <v>12955</v>
      </c>
      <c r="AR2847" s="188"/>
      <c r="AS2847" s="123"/>
      <c r="AT2847" s="123"/>
      <c r="AU2847" s="123"/>
      <c r="AV2847" s="123"/>
      <c r="AW2847" s="123"/>
    </row>
    <row r="2848" spans="1:49" ht="30" x14ac:dyDescent="0.2">
      <c r="A2848" s="92" t="s">
        <v>10472</v>
      </c>
      <c r="B2848" s="92" t="s">
        <v>10473</v>
      </c>
      <c r="C2848" s="117" t="s">
        <v>166</v>
      </c>
      <c r="D2848" s="92" t="s">
        <v>167</v>
      </c>
      <c r="E2848" s="92" t="s">
        <v>10474</v>
      </c>
      <c r="F2848" s="92" t="s">
        <v>169</v>
      </c>
      <c r="G2848" s="92" t="s">
        <v>10048</v>
      </c>
      <c r="H2848" s="92" t="s">
        <v>2855</v>
      </c>
      <c r="I2848" s="118" t="s">
        <v>10473</v>
      </c>
      <c r="J2848" s="119">
        <v>11</v>
      </c>
      <c r="K2848" s="119">
        <v>80</v>
      </c>
      <c r="L2848" s="122">
        <f>K2848-U2848</f>
        <v>-217</v>
      </c>
      <c r="M2848" s="48"/>
      <c r="N2848" s="48" t="s">
        <v>173</v>
      </c>
      <c r="P2848" s="122">
        <v>480</v>
      </c>
      <c r="Q2848" s="122">
        <v>480</v>
      </c>
      <c r="R2848" s="122">
        <v>0</v>
      </c>
      <c r="S2848" s="119">
        <f t="shared" si="324"/>
        <v>960</v>
      </c>
      <c r="T2848" s="119">
        <f t="shared" si="325"/>
        <v>960</v>
      </c>
      <c r="U2848" s="122">
        <v>297</v>
      </c>
      <c r="V2848" s="122">
        <v>150</v>
      </c>
      <c r="W2848" s="122">
        <v>150</v>
      </c>
      <c r="X2848" s="119">
        <f t="shared" si="327"/>
        <v>513</v>
      </c>
      <c r="Y2848" s="48" t="s">
        <v>12863</v>
      </c>
      <c r="Z2848" s="93">
        <v>32.29</v>
      </c>
      <c r="AA2848" s="144">
        <v>32.29</v>
      </c>
      <c r="AB2848" s="93">
        <f t="shared" si="326"/>
        <v>0</v>
      </c>
      <c r="AE2848" s="48" t="s">
        <v>12845</v>
      </c>
      <c r="AF2848" s="93">
        <v>32.29</v>
      </c>
      <c r="AG2848" s="48" t="s">
        <v>16255</v>
      </c>
      <c r="AH2848" s="122">
        <v>80</v>
      </c>
      <c r="AI2848" s="48">
        <v>8</v>
      </c>
      <c r="AM2848" s="48" t="s">
        <v>85</v>
      </c>
      <c r="AN2848" s="48" t="s">
        <v>10049</v>
      </c>
      <c r="AQ2848" s="123" t="s">
        <v>12955</v>
      </c>
      <c r="AR2848" s="188"/>
      <c r="AS2848" s="123"/>
      <c r="AT2848" s="123"/>
      <c r="AU2848" s="123"/>
      <c r="AV2848" s="123"/>
      <c r="AW2848" s="123"/>
    </row>
    <row r="2849" spans="1:49" ht="75" x14ac:dyDescent="0.2">
      <c r="A2849" s="132" t="s">
        <v>16256</v>
      </c>
      <c r="B2849" s="129" t="s">
        <v>16257</v>
      </c>
      <c r="C2849" s="117" t="s">
        <v>166</v>
      </c>
      <c r="D2849" s="92" t="s">
        <v>228</v>
      </c>
      <c r="E2849" s="92" t="s">
        <v>10477</v>
      </c>
      <c r="F2849" s="92" t="s">
        <v>169</v>
      </c>
      <c r="G2849" s="92" t="s">
        <v>1655</v>
      </c>
      <c r="H2849" s="92" t="s">
        <v>10424</v>
      </c>
      <c r="I2849" s="92" t="s">
        <v>16257</v>
      </c>
      <c r="J2849" s="119">
        <v>7</v>
      </c>
      <c r="K2849" s="119">
        <v>80</v>
      </c>
      <c r="L2849" s="48"/>
      <c r="M2849" s="48"/>
      <c r="N2849" s="48" t="s">
        <v>173</v>
      </c>
      <c r="O2849" s="48" t="s">
        <v>278</v>
      </c>
      <c r="P2849" s="122">
        <v>0</v>
      </c>
      <c r="Q2849" s="122">
        <v>0</v>
      </c>
      <c r="R2849" s="122">
        <v>0</v>
      </c>
      <c r="S2849" s="119">
        <f t="shared" si="324"/>
        <v>0</v>
      </c>
      <c r="T2849" s="119">
        <f t="shared" si="325"/>
        <v>0</v>
      </c>
      <c r="U2849" s="122">
        <v>0</v>
      </c>
      <c r="V2849" s="122">
        <v>0</v>
      </c>
      <c r="W2849" s="122">
        <v>0</v>
      </c>
      <c r="X2849" s="119">
        <f t="shared" si="327"/>
        <v>0</v>
      </c>
      <c r="Y2849" s="48" t="s">
        <v>12844</v>
      </c>
      <c r="Z2849" s="130">
        <v>75.727000000000004</v>
      </c>
      <c r="AA2849" s="121">
        <v>51.688000000000002</v>
      </c>
      <c r="AB2849" s="93">
        <f t="shared" si="326"/>
        <v>-24.039000000000001</v>
      </c>
      <c r="AC2849" s="48" t="s">
        <v>12875</v>
      </c>
      <c r="AE2849" s="48" t="s">
        <v>12884</v>
      </c>
      <c r="AF2849" s="93">
        <v>51.688000000000002</v>
      </c>
      <c r="AG2849" s="48" t="s">
        <v>16258</v>
      </c>
      <c r="AH2849" s="48" t="s">
        <v>16259</v>
      </c>
      <c r="AI2849" s="48" t="s">
        <v>14674</v>
      </c>
      <c r="AK2849" s="48" t="s">
        <v>16240</v>
      </c>
      <c r="AM2849" s="131" t="s">
        <v>85</v>
      </c>
      <c r="AN2849" s="131" t="s">
        <v>10049</v>
      </c>
      <c r="AQ2849" s="123" t="s">
        <v>14627</v>
      </c>
      <c r="AR2849" s="179"/>
      <c r="AS2849" s="123"/>
      <c r="AT2849" s="209"/>
      <c r="AU2849" s="209"/>
      <c r="AV2849" s="123"/>
      <c r="AW2849" s="123"/>
    </row>
    <row r="2850" spans="1:49" ht="60" x14ac:dyDescent="0.2">
      <c r="A2850" s="142" t="s">
        <v>16260</v>
      </c>
      <c r="B2850" s="92" t="s">
        <v>16261</v>
      </c>
      <c r="C2850" s="117" t="s">
        <v>166</v>
      </c>
      <c r="D2850" s="92" t="s">
        <v>228</v>
      </c>
      <c r="E2850" s="92" t="s">
        <v>10477</v>
      </c>
      <c r="F2850" s="92" t="s">
        <v>169</v>
      </c>
      <c r="G2850" s="92" t="s">
        <v>1655</v>
      </c>
      <c r="H2850" s="92" t="s">
        <v>10424</v>
      </c>
      <c r="I2850" s="92" t="s">
        <v>16261</v>
      </c>
      <c r="J2850" s="119">
        <v>11</v>
      </c>
      <c r="K2850" s="119">
        <v>240</v>
      </c>
      <c r="L2850" s="48"/>
      <c r="M2850" s="48"/>
      <c r="N2850" s="48" t="s">
        <v>173</v>
      </c>
      <c r="O2850" s="48" t="s">
        <v>12932</v>
      </c>
      <c r="P2850" s="122">
        <v>0</v>
      </c>
      <c r="Q2850" s="122">
        <v>0</v>
      </c>
      <c r="R2850" s="122">
        <v>0</v>
      </c>
      <c r="S2850" s="119">
        <f t="shared" si="324"/>
        <v>0</v>
      </c>
      <c r="T2850" s="119">
        <f t="shared" si="325"/>
        <v>0</v>
      </c>
      <c r="U2850" s="122">
        <v>342</v>
      </c>
      <c r="V2850" s="122">
        <v>0</v>
      </c>
      <c r="W2850" s="122">
        <v>0</v>
      </c>
      <c r="X2850" s="119">
        <f t="shared" si="327"/>
        <v>-342</v>
      </c>
      <c r="Y2850" s="48" t="s">
        <v>12848</v>
      </c>
      <c r="Z2850" s="93">
        <v>51.99</v>
      </c>
      <c r="AA2850" s="121">
        <v>51.688000000000002</v>
      </c>
      <c r="AB2850" s="93">
        <f t="shared" si="326"/>
        <v>-0.3019999999999996</v>
      </c>
      <c r="AE2850" s="48" t="s">
        <v>12884</v>
      </c>
      <c r="AF2850" s="93">
        <v>51.688000000000002</v>
      </c>
      <c r="AG2850" s="48" t="s">
        <v>16258</v>
      </c>
      <c r="AH2850" s="48" t="s">
        <v>16259</v>
      </c>
      <c r="AI2850" s="48" t="s">
        <v>14674</v>
      </c>
      <c r="AK2850" s="48" t="s">
        <v>13323</v>
      </c>
      <c r="AL2850" s="48" t="s">
        <v>16262</v>
      </c>
      <c r="AM2850" s="48" t="s">
        <v>85</v>
      </c>
      <c r="AN2850" s="48" t="s">
        <v>10049</v>
      </c>
      <c r="AQ2850" s="123" t="s">
        <v>12955</v>
      </c>
      <c r="AR2850" s="179"/>
      <c r="AS2850" s="123"/>
      <c r="AT2850" s="209"/>
      <c r="AU2850" s="209"/>
      <c r="AV2850" s="123"/>
      <c r="AW2850" s="123"/>
    </row>
    <row r="2851" spans="1:49" ht="75" x14ac:dyDescent="0.2">
      <c r="A2851" s="118" t="s">
        <v>10475</v>
      </c>
      <c r="B2851" s="92" t="s">
        <v>10476</v>
      </c>
      <c r="C2851" s="117" t="s">
        <v>166</v>
      </c>
      <c r="D2851" s="92" t="s">
        <v>167</v>
      </c>
      <c r="E2851" s="118" t="s">
        <v>10477</v>
      </c>
      <c r="F2851" s="92" t="s">
        <v>169</v>
      </c>
      <c r="G2851" s="92" t="s">
        <v>1655</v>
      </c>
      <c r="H2851" s="92" t="s">
        <v>10424</v>
      </c>
      <c r="I2851" s="118" t="s">
        <v>10476</v>
      </c>
      <c r="J2851" s="119">
        <v>11</v>
      </c>
      <c r="K2851" s="119">
        <v>1000</v>
      </c>
      <c r="L2851" s="122">
        <f>K2851-U2851</f>
        <v>207</v>
      </c>
      <c r="M2851" s="210">
        <v>48320</v>
      </c>
      <c r="N2851" s="48" t="s">
        <v>173</v>
      </c>
      <c r="P2851" s="122">
        <v>806</v>
      </c>
      <c r="Q2851" s="122">
        <v>806</v>
      </c>
      <c r="R2851" s="122">
        <v>0</v>
      </c>
      <c r="S2851" s="119">
        <f t="shared" si="324"/>
        <v>1612</v>
      </c>
      <c r="T2851" s="119">
        <f t="shared" si="325"/>
        <v>1612</v>
      </c>
      <c r="U2851" s="122">
        <v>793</v>
      </c>
      <c r="V2851" s="122">
        <v>1935</v>
      </c>
      <c r="W2851" s="122">
        <v>2100</v>
      </c>
      <c r="X2851" s="119">
        <f t="shared" si="327"/>
        <v>-1116</v>
      </c>
      <c r="Y2851" s="48" t="s">
        <v>12848</v>
      </c>
      <c r="Z2851" s="93">
        <v>48.32</v>
      </c>
      <c r="AA2851" s="144">
        <f>AF2851</f>
        <v>26.54</v>
      </c>
      <c r="AB2851" s="93">
        <f t="shared" si="326"/>
        <v>-21.78</v>
      </c>
      <c r="AC2851" s="48" t="s">
        <v>16263</v>
      </c>
      <c r="AE2851" s="48" t="s">
        <v>12845</v>
      </c>
      <c r="AF2851" s="125">
        <v>26.54</v>
      </c>
      <c r="AG2851" s="48" t="s">
        <v>16264</v>
      </c>
      <c r="AH2851" s="48" t="s">
        <v>16265</v>
      </c>
      <c r="AI2851" s="48" t="s">
        <v>14674</v>
      </c>
      <c r="AK2851" s="126" t="s">
        <v>16266</v>
      </c>
      <c r="AL2851" s="48" t="s">
        <v>16267</v>
      </c>
      <c r="AM2851" s="48" t="s">
        <v>85</v>
      </c>
      <c r="AN2851" s="48" t="s">
        <v>10049</v>
      </c>
      <c r="AQ2851" s="123" t="s">
        <v>16082</v>
      </c>
      <c r="AR2851" s="188"/>
      <c r="AS2851" s="123"/>
      <c r="AT2851" s="123"/>
      <c r="AU2851" s="123"/>
      <c r="AV2851" s="123"/>
      <c r="AW2851" s="123"/>
    </row>
    <row r="2852" spans="1:49" ht="75" x14ac:dyDescent="0.2">
      <c r="A2852" s="92" t="s">
        <v>10478</v>
      </c>
      <c r="B2852" s="92" t="s">
        <v>10479</v>
      </c>
      <c r="C2852" s="117" t="s">
        <v>166</v>
      </c>
      <c r="D2852" s="92" t="s">
        <v>167</v>
      </c>
      <c r="E2852" s="92" t="s">
        <v>10480</v>
      </c>
      <c r="F2852" s="92" t="s">
        <v>169</v>
      </c>
      <c r="G2852" s="92" t="s">
        <v>1655</v>
      </c>
      <c r="H2852" s="92" t="s">
        <v>10424</v>
      </c>
      <c r="I2852" s="118" t="s">
        <v>10479</v>
      </c>
      <c r="J2852" s="119">
        <v>11</v>
      </c>
      <c r="K2852" s="119">
        <v>1000</v>
      </c>
      <c r="L2852" s="122">
        <f>K2852-U2852</f>
        <v>207</v>
      </c>
      <c r="M2852" s="210">
        <v>18245</v>
      </c>
      <c r="N2852" s="48" t="s">
        <v>173</v>
      </c>
      <c r="P2852" s="122">
        <v>0</v>
      </c>
      <c r="Q2852" s="122">
        <v>0</v>
      </c>
      <c r="R2852" s="122">
        <v>0</v>
      </c>
      <c r="S2852" s="119">
        <f t="shared" si="324"/>
        <v>0</v>
      </c>
      <c r="T2852" s="119">
        <f t="shared" si="325"/>
        <v>0</v>
      </c>
      <c r="U2852" s="122">
        <v>793</v>
      </c>
      <c r="V2852" s="122">
        <v>1935</v>
      </c>
      <c r="W2852" s="122">
        <v>2100</v>
      </c>
      <c r="X2852" s="119">
        <f t="shared" si="327"/>
        <v>-2728</v>
      </c>
      <c r="Y2852" s="48" t="s">
        <v>12848</v>
      </c>
      <c r="Z2852" s="93">
        <v>18.245000000000001</v>
      </c>
      <c r="AA2852" s="144">
        <f>AF2852</f>
        <v>12.37</v>
      </c>
      <c r="AB2852" s="93">
        <f t="shared" si="326"/>
        <v>-5.8750000000000018</v>
      </c>
      <c r="AC2852" s="48" t="s">
        <v>16263</v>
      </c>
      <c r="AE2852" s="48" t="s">
        <v>12845</v>
      </c>
      <c r="AF2852" s="125">
        <v>12.37</v>
      </c>
      <c r="AG2852" s="48" t="s">
        <v>16268</v>
      </c>
      <c r="AH2852" s="48" t="s">
        <v>16269</v>
      </c>
      <c r="AI2852" s="48" t="s">
        <v>14674</v>
      </c>
      <c r="AK2852" s="126" t="s">
        <v>16266</v>
      </c>
      <c r="AL2852" s="48" t="s">
        <v>16267</v>
      </c>
      <c r="AM2852" s="48" t="s">
        <v>85</v>
      </c>
      <c r="AN2852" s="48" t="s">
        <v>10049</v>
      </c>
      <c r="AQ2852" s="123" t="s">
        <v>12955</v>
      </c>
      <c r="AR2852" s="188"/>
      <c r="AS2852" s="123"/>
      <c r="AT2852" s="123"/>
      <c r="AU2852" s="123"/>
      <c r="AV2852" s="123"/>
      <c r="AW2852" s="123"/>
    </row>
    <row r="2853" spans="1:49" ht="60" x14ac:dyDescent="0.2">
      <c r="A2853" s="142" t="s">
        <v>16270</v>
      </c>
      <c r="B2853" s="92" t="s">
        <v>16271</v>
      </c>
      <c r="C2853" s="117" t="s">
        <v>166</v>
      </c>
      <c r="D2853" s="92" t="s">
        <v>228</v>
      </c>
      <c r="E2853" s="92" t="s">
        <v>10483</v>
      </c>
      <c r="F2853" s="92" t="s">
        <v>169</v>
      </c>
      <c r="G2853" s="92" t="s">
        <v>1655</v>
      </c>
      <c r="H2853" s="92" t="s">
        <v>10424</v>
      </c>
      <c r="I2853" s="92" t="s">
        <v>16271</v>
      </c>
      <c r="J2853" s="119">
        <v>10</v>
      </c>
      <c r="K2853" s="119">
        <v>240</v>
      </c>
      <c r="L2853" s="48"/>
      <c r="M2853" s="48"/>
      <c r="N2853" s="48" t="s">
        <v>173</v>
      </c>
      <c r="O2853" s="48" t="s">
        <v>12932</v>
      </c>
      <c r="P2853" s="122">
        <v>0</v>
      </c>
      <c r="Q2853" s="122">
        <v>0</v>
      </c>
      <c r="R2853" s="122">
        <v>0</v>
      </c>
      <c r="S2853" s="119">
        <f t="shared" si="324"/>
        <v>0</v>
      </c>
      <c r="T2853" s="119">
        <f t="shared" si="325"/>
        <v>0</v>
      </c>
      <c r="U2853" s="122">
        <v>400</v>
      </c>
      <c r="V2853" s="122">
        <v>0</v>
      </c>
      <c r="W2853" s="122">
        <v>0</v>
      </c>
      <c r="X2853" s="119">
        <f t="shared" si="327"/>
        <v>-400</v>
      </c>
      <c r="Y2853" s="48" t="s">
        <v>12848</v>
      </c>
      <c r="Z2853" s="93">
        <v>52.79</v>
      </c>
      <c r="AA2853" s="121">
        <v>51.936</v>
      </c>
      <c r="AB2853" s="93">
        <f t="shared" si="326"/>
        <v>-0.8539999999999992</v>
      </c>
      <c r="AE2853" s="48" t="s">
        <v>12884</v>
      </c>
      <c r="AF2853" s="93">
        <v>51.936</v>
      </c>
      <c r="AG2853" s="48" t="s">
        <v>16272</v>
      </c>
      <c r="AH2853" s="48" t="s">
        <v>16273</v>
      </c>
      <c r="AI2853" s="48" t="s">
        <v>14674</v>
      </c>
      <c r="AK2853" s="48" t="s">
        <v>13323</v>
      </c>
      <c r="AL2853" s="48" t="s">
        <v>16262</v>
      </c>
      <c r="AM2853" s="48" t="s">
        <v>85</v>
      </c>
      <c r="AN2853" s="48" t="s">
        <v>10049</v>
      </c>
      <c r="AQ2853" s="123" t="s">
        <v>12955</v>
      </c>
      <c r="AR2853" s="179"/>
      <c r="AS2853" s="123"/>
      <c r="AT2853" s="209"/>
      <c r="AU2853" s="209"/>
      <c r="AV2853" s="123"/>
      <c r="AW2853" s="123"/>
    </row>
    <row r="2854" spans="1:49" ht="75" x14ac:dyDescent="0.2">
      <c r="A2854" s="118" t="s">
        <v>10481</v>
      </c>
      <c r="B2854" s="92" t="s">
        <v>10482</v>
      </c>
      <c r="C2854" s="117" t="s">
        <v>166</v>
      </c>
      <c r="D2854" s="92" t="s">
        <v>167</v>
      </c>
      <c r="E2854" s="118" t="s">
        <v>10483</v>
      </c>
      <c r="F2854" s="92" t="s">
        <v>169</v>
      </c>
      <c r="G2854" s="92" t="s">
        <v>1655</v>
      </c>
      <c r="H2854" s="92" t="s">
        <v>10424</v>
      </c>
      <c r="I2854" s="118" t="s">
        <v>10482</v>
      </c>
      <c r="J2854" s="119">
        <v>11</v>
      </c>
      <c r="K2854" s="119">
        <v>500</v>
      </c>
      <c r="L2854" s="122">
        <f>K2854-U2854</f>
        <v>-478</v>
      </c>
      <c r="M2854" s="48"/>
      <c r="N2854" s="48" t="s">
        <v>173</v>
      </c>
      <c r="P2854" s="122">
        <v>1440</v>
      </c>
      <c r="Q2854" s="122">
        <v>1440</v>
      </c>
      <c r="R2854" s="122">
        <v>0</v>
      </c>
      <c r="S2854" s="119">
        <f t="shared" si="324"/>
        <v>2880</v>
      </c>
      <c r="T2854" s="119">
        <f t="shared" si="325"/>
        <v>2880</v>
      </c>
      <c r="U2854" s="122">
        <v>978</v>
      </c>
      <c r="V2854" s="122">
        <v>945</v>
      </c>
      <c r="W2854" s="122">
        <v>1024</v>
      </c>
      <c r="X2854" s="119">
        <f t="shared" si="327"/>
        <v>957</v>
      </c>
      <c r="Y2854" s="48" t="s">
        <v>12863</v>
      </c>
      <c r="Z2854" s="93">
        <v>49.234999999999999</v>
      </c>
      <c r="AA2854" s="144">
        <f>AF2854</f>
        <v>29.96</v>
      </c>
      <c r="AB2854" s="93">
        <f t="shared" si="326"/>
        <v>-19.274999999999999</v>
      </c>
      <c r="AC2854" s="48" t="s">
        <v>16263</v>
      </c>
      <c r="AE2854" s="48" t="s">
        <v>12845</v>
      </c>
      <c r="AF2854" s="125">
        <v>29.96</v>
      </c>
      <c r="AG2854" s="48" t="s">
        <v>16274</v>
      </c>
      <c r="AH2854" s="48" t="s">
        <v>16269</v>
      </c>
      <c r="AI2854" s="48" t="s">
        <v>14674</v>
      </c>
      <c r="AK2854" s="126" t="s">
        <v>16266</v>
      </c>
      <c r="AM2854" s="48" t="s">
        <v>85</v>
      </c>
      <c r="AN2854" s="48" t="s">
        <v>10049</v>
      </c>
      <c r="AQ2854" s="123" t="s">
        <v>14627</v>
      </c>
      <c r="AR2854" s="188"/>
      <c r="AS2854" s="123"/>
      <c r="AT2854" s="123"/>
      <c r="AU2854" s="123"/>
      <c r="AV2854" s="123"/>
      <c r="AW2854" s="123"/>
    </row>
    <row r="2855" spans="1:49" ht="75" x14ac:dyDescent="0.2">
      <c r="A2855" s="92" t="s">
        <v>10484</v>
      </c>
      <c r="B2855" s="92" t="s">
        <v>10485</v>
      </c>
      <c r="C2855" s="117" t="s">
        <v>166</v>
      </c>
      <c r="D2855" s="92" t="s">
        <v>167</v>
      </c>
      <c r="E2855" s="92" t="s">
        <v>10486</v>
      </c>
      <c r="F2855" s="92" t="s">
        <v>169</v>
      </c>
      <c r="G2855" s="92" t="s">
        <v>1655</v>
      </c>
      <c r="H2855" s="92" t="s">
        <v>10424</v>
      </c>
      <c r="I2855" s="118" t="s">
        <v>10485</v>
      </c>
      <c r="J2855" s="119">
        <v>11</v>
      </c>
      <c r="K2855" s="119">
        <v>500</v>
      </c>
      <c r="L2855" s="122">
        <f>K2855-U2855</f>
        <v>-478</v>
      </c>
      <c r="M2855" s="48"/>
      <c r="N2855" s="48" t="s">
        <v>173</v>
      </c>
      <c r="P2855" s="122">
        <v>0</v>
      </c>
      <c r="Q2855" s="122">
        <v>0</v>
      </c>
      <c r="R2855" s="122">
        <v>0</v>
      </c>
      <c r="S2855" s="119">
        <f t="shared" si="324"/>
        <v>0</v>
      </c>
      <c r="T2855" s="119">
        <f t="shared" si="325"/>
        <v>0</v>
      </c>
      <c r="U2855" s="122">
        <v>978</v>
      </c>
      <c r="V2855" s="122">
        <v>945</v>
      </c>
      <c r="W2855" s="122">
        <v>1024</v>
      </c>
      <c r="X2855" s="119">
        <f t="shared" si="327"/>
        <v>-1923</v>
      </c>
      <c r="Y2855" s="48" t="s">
        <v>12848</v>
      </c>
      <c r="Z2855" s="93">
        <v>18.295000000000002</v>
      </c>
      <c r="AA2855" s="144">
        <f>AF2855</f>
        <v>12.37</v>
      </c>
      <c r="AB2855" s="93">
        <f t="shared" si="326"/>
        <v>-5.9250000000000025</v>
      </c>
      <c r="AC2855" s="48" t="s">
        <v>16263</v>
      </c>
      <c r="AE2855" s="48" t="s">
        <v>12845</v>
      </c>
      <c r="AF2855" s="125">
        <v>12.37</v>
      </c>
      <c r="AG2855" s="48" t="s">
        <v>16275</v>
      </c>
      <c r="AH2855" s="48" t="s">
        <v>16269</v>
      </c>
      <c r="AI2855" s="48" t="s">
        <v>14674</v>
      </c>
      <c r="AK2855" s="126" t="s">
        <v>16266</v>
      </c>
      <c r="AL2855" s="48" t="s">
        <v>16267</v>
      </c>
      <c r="AM2855" s="48" t="s">
        <v>85</v>
      </c>
      <c r="AN2855" s="48" t="s">
        <v>10049</v>
      </c>
      <c r="AQ2855" s="123" t="s">
        <v>12955</v>
      </c>
      <c r="AR2855" s="188"/>
      <c r="AS2855" s="123"/>
      <c r="AT2855" s="123"/>
      <c r="AU2855" s="123"/>
      <c r="AV2855" s="123"/>
      <c r="AW2855" s="123"/>
    </row>
    <row r="2856" spans="1:49" ht="90" x14ac:dyDescent="0.2">
      <c r="A2856" s="132" t="s">
        <v>16276</v>
      </c>
      <c r="B2856" s="129" t="s">
        <v>16277</v>
      </c>
      <c r="C2856" s="117" t="s">
        <v>166</v>
      </c>
      <c r="D2856" s="92" t="s">
        <v>228</v>
      </c>
      <c r="E2856" s="92" t="s">
        <v>10489</v>
      </c>
      <c r="F2856" s="92" t="s">
        <v>169</v>
      </c>
      <c r="G2856" s="92" t="s">
        <v>1655</v>
      </c>
      <c r="H2856" s="92" t="s">
        <v>10424</v>
      </c>
      <c r="I2856" s="92" t="s">
        <v>16277</v>
      </c>
      <c r="J2856" s="119">
        <v>11</v>
      </c>
      <c r="K2856" s="119">
        <v>100</v>
      </c>
      <c r="L2856" s="48"/>
      <c r="M2856" s="48"/>
      <c r="N2856" s="48" t="s">
        <v>173</v>
      </c>
      <c r="O2856" s="48" t="s">
        <v>278</v>
      </c>
      <c r="P2856" s="122">
        <v>0</v>
      </c>
      <c r="Q2856" s="122">
        <v>0</v>
      </c>
      <c r="R2856" s="122">
        <v>0</v>
      </c>
      <c r="S2856" s="119">
        <f t="shared" si="324"/>
        <v>0</v>
      </c>
      <c r="T2856" s="119">
        <f t="shared" si="325"/>
        <v>0</v>
      </c>
      <c r="U2856" s="122">
        <v>480</v>
      </c>
      <c r="V2856" s="122">
        <v>0</v>
      </c>
      <c r="W2856" s="122">
        <v>0</v>
      </c>
      <c r="X2856" s="119">
        <f t="shared" si="327"/>
        <v>-480</v>
      </c>
      <c r="Y2856" s="48" t="s">
        <v>12848</v>
      </c>
      <c r="Z2856" s="130">
        <v>48.932000000000002</v>
      </c>
      <c r="AA2856" s="121">
        <v>48.932000000000002</v>
      </c>
      <c r="AB2856" s="93">
        <f t="shared" si="326"/>
        <v>0</v>
      </c>
      <c r="AC2856" s="48" t="s">
        <v>12897</v>
      </c>
      <c r="AE2856" s="48" t="s">
        <v>12884</v>
      </c>
      <c r="AF2856" s="93">
        <v>48.932000000000002</v>
      </c>
      <c r="AG2856" s="48" t="s">
        <v>16278</v>
      </c>
      <c r="AH2856" s="48" t="s">
        <v>16269</v>
      </c>
      <c r="AI2856" s="48" t="s">
        <v>14674</v>
      </c>
      <c r="AK2856" s="48" t="s">
        <v>16240</v>
      </c>
      <c r="AM2856" s="131" t="s">
        <v>85</v>
      </c>
      <c r="AN2856" s="131" t="s">
        <v>10049</v>
      </c>
      <c r="AQ2856" s="123" t="s">
        <v>12955</v>
      </c>
      <c r="AR2856" s="179"/>
      <c r="AS2856" s="123"/>
      <c r="AT2856" s="209"/>
      <c r="AU2856" s="209"/>
      <c r="AV2856" s="123"/>
      <c r="AW2856" s="123"/>
    </row>
    <row r="2857" spans="1:49" ht="75" x14ac:dyDescent="0.2">
      <c r="A2857" s="92" t="s">
        <v>10487</v>
      </c>
      <c r="B2857" s="92" t="s">
        <v>10488</v>
      </c>
      <c r="C2857" s="117" t="s">
        <v>166</v>
      </c>
      <c r="D2857" s="92" t="s">
        <v>167</v>
      </c>
      <c r="E2857" s="92" t="s">
        <v>10489</v>
      </c>
      <c r="F2857" s="92" t="s">
        <v>169</v>
      </c>
      <c r="G2857" s="92" t="s">
        <v>1655</v>
      </c>
      <c r="H2857" s="92" t="s">
        <v>10424</v>
      </c>
      <c r="I2857" s="118" t="s">
        <v>10488</v>
      </c>
      <c r="J2857" s="119">
        <v>11</v>
      </c>
      <c r="K2857" s="119">
        <v>1000</v>
      </c>
      <c r="L2857" s="122">
        <f>K2857-U2857</f>
        <v>-1353</v>
      </c>
      <c r="M2857" s="48"/>
      <c r="N2857" s="48" t="s">
        <v>173</v>
      </c>
      <c r="P2857" s="122">
        <v>1014</v>
      </c>
      <c r="Q2857" s="122">
        <v>1014</v>
      </c>
      <c r="R2857" s="122">
        <v>0</v>
      </c>
      <c r="S2857" s="119">
        <f t="shared" si="324"/>
        <v>2028</v>
      </c>
      <c r="T2857" s="119">
        <f t="shared" si="325"/>
        <v>2028</v>
      </c>
      <c r="U2857" s="122">
        <v>2353</v>
      </c>
      <c r="V2857" s="122">
        <v>1890</v>
      </c>
      <c r="W2857" s="122">
        <v>1944</v>
      </c>
      <c r="X2857" s="119">
        <f t="shared" si="327"/>
        <v>-2215</v>
      </c>
      <c r="Y2857" s="48" t="s">
        <v>12848</v>
      </c>
      <c r="Z2857" s="93">
        <v>49.295000000000002</v>
      </c>
      <c r="AA2857" s="144">
        <f>AF2857</f>
        <v>25.1</v>
      </c>
      <c r="AB2857" s="93">
        <f t="shared" si="326"/>
        <v>-24.195</v>
      </c>
      <c r="AC2857" s="48" t="s">
        <v>16263</v>
      </c>
      <c r="AE2857" s="48" t="s">
        <v>12845</v>
      </c>
      <c r="AF2857" s="125">
        <v>25.1</v>
      </c>
      <c r="AG2857" s="48" t="s">
        <v>16279</v>
      </c>
      <c r="AH2857" s="48" t="s">
        <v>16280</v>
      </c>
      <c r="AI2857" s="48" t="s">
        <v>14674</v>
      </c>
      <c r="AK2857" s="126" t="s">
        <v>16266</v>
      </c>
      <c r="AM2857" s="48" t="s">
        <v>85</v>
      </c>
      <c r="AN2857" s="48" t="s">
        <v>10049</v>
      </c>
      <c r="AQ2857" s="123" t="s">
        <v>12955</v>
      </c>
      <c r="AR2857" s="188"/>
      <c r="AS2857" s="123"/>
      <c r="AT2857" s="123"/>
      <c r="AU2857" s="123"/>
      <c r="AV2857" s="123"/>
      <c r="AW2857" s="123"/>
    </row>
    <row r="2858" spans="1:49" ht="75" x14ac:dyDescent="0.2">
      <c r="A2858" s="92" t="s">
        <v>10490</v>
      </c>
      <c r="B2858" s="92" t="s">
        <v>10491</v>
      </c>
      <c r="C2858" s="117" t="s">
        <v>166</v>
      </c>
      <c r="D2858" s="92" t="s">
        <v>167</v>
      </c>
      <c r="E2858" s="92" t="s">
        <v>10492</v>
      </c>
      <c r="F2858" s="92" t="s">
        <v>169</v>
      </c>
      <c r="G2858" s="92" t="s">
        <v>1655</v>
      </c>
      <c r="H2858" s="92" t="s">
        <v>10424</v>
      </c>
      <c r="I2858" s="118" t="s">
        <v>10491</v>
      </c>
      <c r="J2858" s="119">
        <v>11</v>
      </c>
      <c r="K2858" s="119">
        <v>1000</v>
      </c>
      <c r="L2858" s="122">
        <f>K2858-U2858</f>
        <v>-1353</v>
      </c>
      <c r="M2858" s="48"/>
      <c r="N2858" s="48" t="s">
        <v>173</v>
      </c>
      <c r="P2858" s="122">
        <v>0</v>
      </c>
      <c r="Q2858" s="122">
        <v>0</v>
      </c>
      <c r="R2858" s="122">
        <v>0</v>
      </c>
      <c r="S2858" s="119">
        <f t="shared" si="324"/>
        <v>0</v>
      </c>
      <c r="T2858" s="119">
        <f t="shared" si="325"/>
        <v>0</v>
      </c>
      <c r="U2858" s="122">
        <v>2353</v>
      </c>
      <c r="V2858" s="122">
        <v>1890</v>
      </c>
      <c r="W2858" s="122">
        <v>1944</v>
      </c>
      <c r="X2858" s="119">
        <f t="shared" si="327"/>
        <v>-4243</v>
      </c>
      <c r="Y2858" s="48" t="s">
        <v>12848</v>
      </c>
      <c r="Z2858" s="93">
        <v>21.085000000000001</v>
      </c>
      <c r="AA2858" s="144">
        <f>AF2858</f>
        <v>12.11</v>
      </c>
      <c r="AB2858" s="93">
        <f t="shared" si="326"/>
        <v>-8.9750000000000014</v>
      </c>
      <c r="AC2858" s="48" t="s">
        <v>16263</v>
      </c>
      <c r="AE2858" s="48" t="s">
        <v>12845</v>
      </c>
      <c r="AF2858" s="125">
        <v>12.11</v>
      </c>
      <c r="AG2858" s="48" t="s">
        <v>16281</v>
      </c>
      <c r="AH2858" s="48" t="s">
        <v>16280</v>
      </c>
      <c r="AI2858" s="48" t="s">
        <v>14674</v>
      </c>
      <c r="AK2858" s="126" t="s">
        <v>16266</v>
      </c>
      <c r="AL2858" s="48" t="s">
        <v>16267</v>
      </c>
      <c r="AM2858" s="48" t="s">
        <v>85</v>
      </c>
      <c r="AN2858" s="48" t="s">
        <v>10049</v>
      </c>
      <c r="AQ2858" s="123" t="s">
        <v>16241</v>
      </c>
      <c r="AR2858" s="188"/>
      <c r="AS2858" s="123"/>
      <c r="AT2858" s="123"/>
      <c r="AU2858" s="123"/>
      <c r="AV2858" s="123"/>
      <c r="AW2858" s="123"/>
    </row>
    <row r="2859" spans="1:49" ht="75" x14ac:dyDescent="0.2">
      <c r="A2859" s="132" t="s">
        <v>16282</v>
      </c>
      <c r="B2859" s="129" t="s">
        <v>16283</v>
      </c>
      <c r="C2859" s="117" t="s">
        <v>166</v>
      </c>
      <c r="D2859" s="92" t="s">
        <v>167</v>
      </c>
      <c r="E2859" s="92" t="s">
        <v>10495</v>
      </c>
      <c r="F2859" s="92" t="s">
        <v>169</v>
      </c>
      <c r="G2859" s="92" t="s">
        <v>1900</v>
      </c>
      <c r="H2859" s="92" t="s">
        <v>1901</v>
      </c>
      <c r="I2859" s="92" t="s">
        <v>16283</v>
      </c>
      <c r="J2859" s="119">
        <v>9</v>
      </c>
      <c r="K2859" s="119">
        <v>500</v>
      </c>
      <c r="L2859" s="48"/>
      <c r="M2859" s="48"/>
      <c r="N2859" s="48" t="s">
        <v>173</v>
      </c>
      <c r="O2859" s="48" t="s">
        <v>278</v>
      </c>
      <c r="P2859" s="122">
        <v>0</v>
      </c>
      <c r="Q2859" s="122">
        <v>0</v>
      </c>
      <c r="R2859" s="122">
        <v>0</v>
      </c>
      <c r="S2859" s="119">
        <f t="shared" si="324"/>
        <v>0</v>
      </c>
      <c r="T2859" s="119">
        <f t="shared" si="325"/>
        <v>0</v>
      </c>
      <c r="U2859" s="122">
        <v>0</v>
      </c>
      <c r="V2859" s="122">
        <v>0</v>
      </c>
      <c r="W2859" s="122">
        <v>0</v>
      </c>
      <c r="X2859" s="119">
        <f t="shared" si="327"/>
        <v>0</v>
      </c>
      <c r="Y2859" s="48" t="s">
        <v>12844</v>
      </c>
      <c r="Z2859" s="130">
        <v>5.75</v>
      </c>
      <c r="AA2859" s="121" t="s">
        <v>16038</v>
      </c>
      <c r="AB2859" s="93" t="e">
        <f t="shared" si="326"/>
        <v>#VALUE!</v>
      </c>
      <c r="AC2859" s="48" t="s">
        <v>12875</v>
      </c>
      <c r="AE2859" s="48" t="s">
        <v>16038</v>
      </c>
      <c r="AF2859" s="93">
        <v>0</v>
      </c>
      <c r="AG2859" s="48" t="s">
        <v>16284</v>
      </c>
      <c r="AH2859" s="48" t="s">
        <v>16284</v>
      </c>
      <c r="AI2859" s="122" t="s">
        <v>16284</v>
      </c>
      <c r="AK2859" s="48" t="s">
        <v>16240</v>
      </c>
      <c r="AL2859" s="48" t="s">
        <v>13582</v>
      </c>
      <c r="AM2859" s="131" t="s">
        <v>85</v>
      </c>
      <c r="AN2859" s="131" t="s">
        <v>10049</v>
      </c>
      <c r="AQ2859" s="123" t="s">
        <v>12955</v>
      </c>
      <c r="AR2859" s="179"/>
      <c r="AS2859" s="123"/>
      <c r="AT2859" s="209"/>
      <c r="AU2859" s="209"/>
      <c r="AV2859" s="123"/>
      <c r="AW2859" s="123"/>
    </row>
    <row r="2860" spans="1:49" ht="30" x14ac:dyDescent="0.2">
      <c r="A2860" s="92" t="s">
        <v>10493</v>
      </c>
      <c r="B2860" s="92" t="s">
        <v>10494</v>
      </c>
      <c r="C2860" s="117" t="s">
        <v>166</v>
      </c>
      <c r="D2860" s="92" t="s">
        <v>167</v>
      </c>
      <c r="E2860" s="92" t="s">
        <v>10495</v>
      </c>
      <c r="F2860" s="92" t="s">
        <v>169</v>
      </c>
      <c r="G2860" s="92" t="s">
        <v>1900</v>
      </c>
      <c r="H2860" s="92" t="s">
        <v>1901</v>
      </c>
      <c r="I2860" s="118" t="s">
        <v>10496</v>
      </c>
      <c r="J2860" s="119">
        <v>9</v>
      </c>
      <c r="K2860" s="119">
        <v>5000</v>
      </c>
      <c r="L2860" s="122">
        <f>K2860-U2860</f>
        <v>-6257</v>
      </c>
      <c r="M2860" s="48"/>
      <c r="N2860" s="48" t="s">
        <v>173</v>
      </c>
      <c r="P2860" s="122">
        <v>7037</v>
      </c>
      <c r="Q2860" s="122">
        <v>7037</v>
      </c>
      <c r="R2860" s="122">
        <v>0</v>
      </c>
      <c r="S2860" s="119">
        <f t="shared" si="324"/>
        <v>14074</v>
      </c>
      <c r="T2860" s="119">
        <f t="shared" si="325"/>
        <v>14074</v>
      </c>
      <c r="U2860" s="122">
        <v>11257</v>
      </c>
      <c r="V2860" s="122">
        <v>9757</v>
      </c>
      <c r="W2860" s="122">
        <v>9744</v>
      </c>
      <c r="X2860" s="119">
        <f t="shared" si="327"/>
        <v>-6940</v>
      </c>
      <c r="Y2860" s="48" t="s">
        <v>12848</v>
      </c>
      <c r="Z2860" s="93">
        <v>5.8540000000000001</v>
      </c>
      <c r="AA2860" s="144">
        <v>5.8</v>
      </c>
      <c r="AB2860" s="93">
        <f t="shared" si="326"/>
        <v>-5.400000000000027E-2</v>
      </c>
      <c r="AE2860" s="48" t="s">
        <v>12845</v>
      </c>
      <c r="AF2860" s="93">
        <v>5.8</v>
      </c>
      <c r="AG2860" s="48" t="s">
        <v>16285</v>
      </c>
      <c r="AH2860" s="48" t="s">
        <v>14186</v>
      </c>
      <c r="AI2860" s="48" t="s">
        <v>13258</v>
      </c>
      <c r="AL2860" s="48" t="s">
        <v>16225</v>
      </c>
      <c r="AM2860" s="48" t="s">
        <v>85</v>
      </c>
      <c r="AN2860" s="48" t="s">
        <v>10049</v>
      </c>
      <c r="AQ2860" s="123" t="s">
        <v>16241</v>
      </c>
      <c r="AR2860" s="188"/>
      <c r="AS2860" s="123"/>
      <c r="AT2860" s="123"/>
      <c r="AU2860" s="123"/>
      <c r="AV2860" s="123"/>
      <c r="AW2860" s="123"/>
    </row>
    <row r="2861" spans="1:49" ht="90" x14ac:dyDescent="0.2">
      <c r="A2861" s="132" t="s">
        <v>16286</v>
      </c>
      <c r="B2861" s="129" t="s">
        <v>16287</v>
      </c>
      <c r="C2861" s="117" t="s">
        <v>166</v>
      </c>
      <c r="D2861" s="92" t="s">
        <v>228</v>
      </c>
      <c r="E2861" s="92" t="s">
        <v>10499</v>
      </c>
      <c r="F2861" s="92" t="s">
        <v>169</v>
      </c>
      <c r="G2861" s="92" t="s">
        <v>1655</v>
      </c>
      <c r="H2861" s="92" t="s">
        <v>10424</v>
      </c>
      <c r="I2861" s="92" t="s">
        <v>16287</v>
      </c>
      <c r="J2861" s="119">
        <v>8</v>
      </c>
      <c r="K2861" s="119">
        <v>480</v>
      </c>
      <c r="L2861" s="48"/>
      <c r="M2861" s="48"/>
      <c r="N2861" s="48" t="s">
        <v>173</v>
      </c>
      <c r="O2861" s="48" t="s">
        <v>278</v>
      </c>
      <c r="P2861" s="122">
        <v>0</v>
      </c>
      <c r="Q2861" s="122">
        <v>0</v>
      </c>
      <c r="R2861" s="122">
        <v>0</v>
      </c>
      <c r="S2861" s="119">
        <f t="shared" si="324"/>
        <v>0</v>
      </c>
      <c r="T2861" s="119">
        <f t="shared" si="325"/>
        <v>0</v>
      </c>
      <c r="U2861" s="122">
        <v>460</v>
      </c>
      <c r="V2861" s="122">
        <v>0</v>
      </c>
      <c r="W2861" s="122">
        <v>0</v>
      </c>
      <c r="X2861" s="119">
        <f t="shared" si="327"/>
        <v>-460</v>
      </c>
      <c r="Y2861" s="48" t="s">
        <v>12848</v>
      </c>
      <c r="Z2861" s="130">
        <v>31.98</v>
      </c>
      <c r="AA2861" s="121">
        <v>31.98</v>
      </c>
      <c r="AB2861" s="93">
        <f t="shared" si="326"/>
        <v>0</v>
      </c>
      <c r="AC2861" s="48" t="s">
        <v>12897</v>
      </c>
      <c r="AE2861" s="48" t="s">
        <v>12884</v>
      </c>
      <c r="AF2861" s="93">
        <v>31.98</v>
      </c>
      <c r="AG2861" s="48" t="s">
        <v>16288</v>
      </c>
      <c r="AH2861" s="48" t="s">
        <v>16289</v>
      </c>
      <c r="AI2861" s="48" t="s">
        <v>14674</v>
      </c>
      <c r="AK2861" s="48" t="s">
        <v>16290</v>
      </c>
      <c r="AM2861" s="131" t="s">
        <v>85</v>
      </c>
      <c r="AN2861" s="131" t="s">
        <v>10049</v>
      </c>
      <c r="AQ2861" s="123" t="s">
        <v>12955</v>
      </c>
      <c r="AR2861" s="179"/>
      <c r="AS2861" s="123"/>
      <c r="AT2861" s="209"/>
      <c r="AU2861" s="209"/>
      <c r="AV2861" s="123"/>
      <c r="AW2861" s="123"/>
    </row>
    <row r="2862" spans="1:49" ht="75" x14ac:dyDescent="0.2">
      <c r="A2862" s="118" t="s">
        <v>10497</v>
      </c>
      <c r="B2862" s="92" t="s">
        <v>10498</v>
      </c>
      <c r="C2862" s="117" t="s">
        <v>166</v>
      </c>
      <c r="D2862" s="92" t="s">
        <v>167</v>
      </c>
      <c r="E2862" s="118" t="s">
        <v>10499</v>
      </c>
      <c r="F2862" s="92" t="s">
        <v>169</v>
      </c>
      <c r="G2862" s="92" t="s">
        <v>1655</v>
      </c>
      <c r="H2862" s="92" t="s">
        <v>10424</v>
      </c>
      <c r="I2862" s="118" t="s">
        <v>10498</v>
      </c>
      <c r="J2862" s="119">
        <v>11</v>
      </c>
      <c r="K2862" s="119">
        <v>480</v>
      </c>
      <c r="L2862" s="122">
        <f>K2862-U2862</f>
        <v>-1770</v>
      </c>
      <c r="M2862" s="48"/>
      <c r="N2862" s="48" t="s">
        <v>173</v>
      </c>
      <c r="P2862" s="122">
        <v>13</v>
      </c>
      <c r="Q2862" s="122">
        <v>13</v>
      </c>
      <c r="R2862" s="122">
        <v>0</v>
      </c>
      <c r="S2862" s="119">
        <f t="shared" si="324"/>
        <v>26</v>
      </c>
      <c r="T2862" s="119">
        <f t="shared" si="325"/>
        <v>26</v>
      </c>
      <c r="U2862" s="122">
        <v>2250</v>
      </c>
      <c r="V2862" s="122">
        <v>1155</v>
      </c>
      <c r="W2862" s="122">
        <v>1155</v>
      </c>
      <c r="X2862" s="119">
        <f t="shared" si="327"/>
        <v>-3379</v>
      </c>
      <c r="Y2862" s="48" t="s">
        <v>12848</v>
      </c>
      <c r="Z2862" s="93">
        <v>44.53</v>
      </c>
      <c r="AA2862" s="144">
        <f>AF2862</f>
        <v>26.96</v>
      </c>
      <c r="AB2862" s="93">
        <f t="shared" si="326"/>
        <v>-17.57</v>
      </c>
      <c r="AC2862" s="48" t="s">
        <v>16263</v>
      </c>
      <c r="AE2862" s="48" t="s">
        <v>12845</v>
      </c>
      <c r="AF2862" s="125">
        <v>26.96</v>
      </c>
      <c r="AG2862" s="48" t="s">
        <v>16291</v>
      </c>
      <c r="AH2862" s="48" t="s">
        <v>16289</v>
      </c>
      <c r="AI2862" s="48" t="s">
        <v>14674</v>
      </c>
      <c r="AK2862" s="126" t="s">
        <v>16266</v>
      </c>
      <c r="AM2862" s="48" t="s">
        <v>85</v>
      </c>
      <c r="AN2862" s="48" t="s">
        <v>10049</v>
      </c>
      <c r="AQ2862" s="123" t="s">
        <v>16241</v>
      </c>
      <c r="AR2862" s="188"/>
      <c r="AS2862" s="123"/>
      <c r="AT2862" s="123"/>
      <c r="AU2862" s="123"/>
      <c r="AV2862" s="123"/>
      <c r="AW2862" s="123"/>
    </row>
    <row r="2863" spans="1:49" ht="75" x14ac:dyDescent="0.2">
      <c r="A2863" s="92" t="s">
        <v>10500</v>
      </c>
      <c r="B2863" s="92" t="s">
        <v>10501</v>
      </c>
      <c r="C2863" s="117" t="s">
        <v>166</v>
      </c>
      <c r="D2863" s="92" t="s">
        <v>167</v>
      </c>
      <c r="E2863" s="92" t="s">
        <v>10502</v>
      </c>
      <c r="F2863" s="92" t="s">
        <v>169</v>
      </c>
      <c r="G2863" s="92" t="s">
        <v>1655</v>
      </c>
      <c r="H2863" s="92" t="s">
        <v>10424</v>
      </c>
      <c r="I2863" s="118" t="s">
        <v>10501</v>
      </c>
      <c r="J2863" s="119">
        <v>11</v>
      </c>
      <c r="K2863" s="119">
        <v>240</v>
      </c>
      <c r="L2863" s="122">
        <f>K2863-U2863</f>
        <v>-1802</v>
      </c>
      <c r="M2863" s="48"/>
      <c r="N2863" s="48" t="s">
        <v>173</v>
      </c>
      <c r="P2863" s="122">
        <v>720</v>
      </c>
      <c r="Q2863" s="122">
        <v>720</v>
      </c>
      <c r="R2863" s="122">
        <v>0</v>
      </c>
      <c r="S2863" s="119">
        <f t="shared" si="324"/>
        <v>1440</v>
      </c>
      <c r="T2863" s="119">
        <f t="shared" si="325"/>
        <v>1440</v>
      </c>
      <c r="U2863" s="122">
        <v>2042</v>
      </c>
      <c r="V2863" s="122">
        <v>1050</v>
      </c>
      <c r="W2863" s="122">
        <v>1050</v>
      </c>
      <c r="X2863" s="119">
        <f t="shared" si="327"/>
        <v>-1652</v>
      </c>
      <c r="Y2863" s="48" t="s">
        <v>12848</v>
      </c>
      <c r="Z2863" s="93">
        <v>24.98</v>
      </c>
      <c r="AA2863" s="144">
        <f>AF2863</f>
        <v>12.37</v>
      </c>
      <c r="AB2863" s="93">
        <f t="shared" si="326"/>
        <v>-12.610000000000001</v>
      </c>
      <c r="AC2863" s="48" t="s">
        <v>16263</v>
      </c>
      <c r="AE2863" s="48" t="s">
        <v>12845</v>
      </c>
      <c r="AF2863" s="125">
        <v>12.37</v>
      </c>
      <c r="AG2863" s="48" t="s">
        <v>16292</v>
      </c>
      <c r="AH2863" s="48" t="s">
        <v>16289</v>
      </c>
      <c r="AI2863" s="48" t="s">
        <v>14674</v>
      </c>
      <c r="AK2863" s="126" t="s">
        <v>16266</v>
      </c>
      <c r="AL2863" s="48" t="s">
        <v>16267</v>
      </c>
      <c r="AM2863" s="48" t="s">
        <v>85</v>
      </c>
      <c r="AN2863" s="48" t="s">
        <v>10049</v>
      </c>
      <c r="AQ2863" s="123" t="s">
        <v>12955</v>
      </c>
      <c r="AR2863" s="188"/>
      <c r="AS2863" s="123"/>
      <c r="AT2863" s="123"/>
      <c r="AU2863" s="123"/>
      <c r="AV2863" s="123"/>
      <c r="AW2863" s="123"/>
    </row>
    <row r="2864" spans="1:49" ht="75" x14ac:dyDescent="0.2">
      <c r="A2864" s="132" t="s">
        <v>16293</v>
      </c>
      <c r="B2864" s="129" t="s">
        <v>16294</v>
      </c>
      <c r="C2864" s="117" t="s">
        <v>166</v>
      </c>
      <c r="D2864" s="92" t="s">
        <v>14046</v>
      </c>
      <c r="E2864" s="92" t="s">
        <v>10082</v>
      </c>
      <c r="F2864" s="92" t="s">
        <v>169</v>
      </c>
      <c r="G2864" s="92" t="s">
        <v>1545</v>
      </c>
      <c r="H2864" s="92" t="s">
        <v>2018</v>
      </c>
      <c r="I2864" s="92" t="s">
        <v>16294</v>
      </c>
      <c r="J2864" s="119">
        <v>0</v>
      </c>
      <c r="K2864" s="119">
        <v>2000</v>
      </c>
      <c r="L2864" s="48"/>
      <c r="M2864" s="48"/>
      <c r="N2864" s="48" t="s">
        <v>173</v>
      </c>
      <c r="O2864" s="48" t="s">
        <v>278</v>
      </c>
      <c r="P2864" s="122">
        <v>0</v>
      </c>
      <c r="Q2864" s="122">
        <v>0</v>
      </c>
      <c r="R2864" s="122">
        <v>0</v>
      </c>
      <c r="S2864" s="119">
        <f t="shared" si="324"/>
        <v>0</v>
      </c>
      <c r="T2864" s="119">
        <f t="shared" si="325"/>
        <v>0</v>
      </c>
      <c r="U2864" s="122">
        <v>0</v>
      </c>
      <c r="V2864" s="122">
        <v>0</v>
      </c>
      <c r="W2864" s="122">
        <v>0</v>
      </c>
      <c r="X2864" s="119">
        <f t="shared" si="327"/>
        <v>0</v>
      </c>
      <c r="Y2864" s="48" t="s">
        <v>12844</v>
      </c>
      <c r="Z2864" s="130">
        <v>1.7309000000000001</v>
      </c>
      <c r="AA2864" s="121" t="s">
        <v>16038</v>
      </c>
      <c r="AB2864" s="93" t="e">
        <f t="shared" si="326"/>
        <v>#VALUE!</v>
      </c>
      <c r="AC2864" s="48" t="s">
        <v>12875</v>
      </c>
      <c r="AE2864" s="48" t="s">
        <v>16038</v>
      </c>
      <c r="AF2864" s="215" t="s">
        <v>16038</v>
      </c>
      <c r="AG2864" s="216" t="s">
        <v>16038</v>
      </c>
      <c r="AH2864" s="216"/>
      <c r="AI2864" s="216"/>
      <c r="AK2864" s="48" t="s">
        <v>13068</v>
      </c>
      <c r="AM2864" s="131" t="s">
        <v>85</v>
      </c>
      <c r="AN2864" s="131" t="s">
        <v>10049</v>
      </c>
      <c r="AQ2864" s="123" t="s">
        <v>14627</v>
      </c>
      <c r="AR2864" s="179"/>
      <c r="AS2864" s="123"/>
      <c r="AT2864" s="209"/>
      <c r="AU2864" s="209"/>
      <c r="AV2864" s="123"/>
      <c r="AW2864" s="123"/>
    </row>
    <row r="2865" spans="1:49" ht="30" x14ac:dyDescent="0.2">
      <c r="A2865" s="92" t="s">
        <v>10503</v>
      </c>
      <c r="B2865" s="92" t="s">
        <v>10504</v>
      </c>
      <c r="C2865" s="117" t="s">
        <v>166</v>
      </c>
      <c r="D2865" s="92" t="s">
        <v>228</v>
      </c>
      <c r="E2865" s="92" t="s">
        <v>10505</v>
      </c>
      <c r="F2865" s="92" t="s">
        <v>169</v>
      </c>
      <c r="G2865" s="92" t="s">
        <v>1545</v>
      </c>
      <c r="H2865" s="92" t="s">
        <v>2018</v>
      </c>
      <c r="I2865" s="118" t="s">
        <v>10504</v>
      </c>
      <c r="J2865" s="119">
        <v>15</v>
      </c>
      <c r="K2865" s="119">
        <v>2000</v>
      </c>
      <c r="L2865" s="122">
        <f>K2865-U2865</f>
        <v>507</v>
      </c>
      <c r="M2865" s="210">
        <v>6947.8</v>
      </c>
      <c r="N2865" s="48" t="s">
        <v>173</v>
      </c>
      <c r="P2865" s="122">
        <v>2896</v>
      </c>
      <c r="Q2865" s="122">
        <v>896</v>
      </c>
      <c r="R2865" s="122">
        <v>0</v>
      </c>
      <c r="S2865" s="119">
        <f t="shared" si="324"/>
        <v>3792</v>
      </c>
      <c r="T2865" s="119">
        <f t="shared" si="325"/>
        <v>3792</v>
      </c>
      <c r="U2865" s="122">
        <v>1493</v>
      </c>
      <c r="V2865" s="122">
        <v>1200</v>
      </c>
      <c r="W2865" s="122">
        <v>1200</v>
      </c>
      <c r="X2865" s="119">
        <f t="shared" si="327"/>
        <v>1099</v>
      </c>
      <c r="Y2865" s="48" t="s">
        <v>12863</v>
      </c>
      <c r="Z2865" s="93">
        <v>3.4739</v>
      </c>
      <c r="AA2865" s="144">
        <v>3.4739</v>
      </c>
      <c r="AB2865" s="93">
        <f t="shared" si="326"/>
        <v>0</v>
      </c>
      <c r="AE2865" s="48" t="s">
        <v>12845</v>
      </c>
      <c r="AF2865" s="93">
        <v>3.4739</v>
      </c>
      <c r="AG2865" s="48" t="s">
        <v>16295</v>
      </c>
      <c r="AH2865" s="122">
        <v>1000</v>
      </c>
      <c r="AI2865" s="48">
        <v>8</v>
      </c>
      <c r="AM2865" s="48" t="s">
        <v>85</v>
      </c>
      <c r="AN2865" s="48" t="s">
        <v>10049</v>
      </c>
      <c r="AQ2865" s="123" t="s">
        <v>14627</v>
      </c>
      <c r="AR2865" s="188"/>
      <c r="AS2865" s="123"/>
      <c r="AT2865" s="123"/>
      <c r="AU2865" s="123"/>
      <c r="AV2865" s="123"/>
      <c r="AW2865" s="123"/>
    </row>
    <row r="2866" spans="1:49" ht="30" x14ac:dyDescent="0.2">
      <c r="A2866" s="92" t="s">
        <v>10506</v>
      </c>
      <c r="B2866" s="92" t="s">
        <v>10507</v>
      </c>
      <c r="C2866" s="117" t="s">
        <v>166</v>
      </c>
      <c r="D2866" s="92" t="s">
        <v>228</v>
      </c>
      <c r="E2866" s="92" t="s">
        <v>10508</v>
      </c>
      <c r="F2866" s="92" t="s">
        <v>169</v>
      </c>
      <c r="G2866" s="92" t="s">
        <v>1545</v>
      </c>
      <c r="H2866" s="92" t="s">
        <v>2018</v>
      </c>
      <c r="I2866" s="118" t="s">
        <v>10507</v>
      </c>
      <c r="J2866" s="119">
        <v>15</v>
      </c>
      <c r="K2866" s="119">
        <v>2000</v>
      </c>
      <c r="L2866" s="122">
        <f>K2866-U2866</f>
        <v>507</v>
      </c>
      <c r="M2866" s="210">
        <v>6947.8</v>
      </c>
      <c r="N2866" s="48" t="s">
        <v>173</v>
      </c>
      <c r="P2866" s="122">
        <v>3073</v>
      </c>
      <c r="Q2866" s="122">
        <v>1073</v>
      </c>
      <c r="R2866" s="122">
        <v>0</v>
      </c>
      <c r="S2866" s="119">
        <f t="shared" si="324"/>
        <v>4146</v>
      </c>
      <c r="T2866" s="119">
        <f t="shared" si="325"/>
        <v>4146</v>
      </c>
      <c r="U2866" s="122">
        <v>1493</v>
      </c>
      <c r="V2866" s="122">
        <v>1200</v>
      </c>
      <c r="W2866" s="122">
        <v>1200</v>
      </c>
      <c r="X2866" s="119">
        <f t="shared" si="327"/>
        <v>1453</v>
      </c>
      <c r="Y2866" s="48" t="s">
        <v>12863</v>
      </c>
      <c r="Z2866" s="93">
        <v>3.4739</v>
      </c>
      <c r="AA2866" s="144">
        <v>3.4739</v>
      </c>
      <c r="AB2866" s="93">
        <f t="shared" si="326"/>
        <v>0</v>
      </c>
      <c r="AE2866" s="48" t="s">
        <v>12845</v>
      </c>
      <c r="AF2866" s="93">
        <v>3.4739</v>
      </c>
      <c r="AG2866" s="48" t="s">
        <v>16295</v>
      </c>
      <c r="AH2866" s="122">
        <v>1000</v>
      </c>
      <c r="AI2866" s="48">
        <v>8</v>
      </c>
      <c r="AM2866" s="48" t="s">
        <v>85</v>
      </c>
      <c r="AN2866" s="48" t="s">
        <v>10049</v>
      </c>
      <c r="AQ2866" s="123" t="s">
        <v>14627</v>
      </c>
      <c r="AR2866" s="188"/>
      <c r="AS2866" s="123"/>
      <c r="AT2866" s="123"/>
      <c r="AU2866" s="123"/>
      <c r="AV2866" s="123"/>
      <c r="AW2866" s="123"/>
    </row>
    <row r="2867" spans="1:49" ht="30" x14ac:dyDescent="0.2">
      <c r="A2867" s="92" t="s">
        <v>10509</v>
      </c>
      <c r="B2867" s="92" t="s">
        <v>10510</v>
      </c>
      <c r="C2867" s="117" t="s">
        <v>166</v>
      </c>
      <c r="D2867" s="92" t="s">
        <v>228</v>
      </c>
      <c r="E2867" s="92" t="s">
        <v>10511</v>
      </c>
      <c r="F2867" s="92" t="s">
        <v>169</v>
      </c>
      <c r="G2867" s="92" t="s">
        <v>1545</v>
      </c>
      <c r="H2867" s="92" t="s">
        <v>2018</v>
      </c>
      <c r="I2867" s="118" t="s">
        <v>10510</v>
      </c>
      <c r="J2867" s="119">
        <v>15</v>
      </c>
      <c r="K2867" s="119">
        <v>2000</v>
      </c>
      <c r="L2867" s="122">
        <f>K2867-U2867</f>
        <v>507</v>
      </c>
      <c r="M2867" s="210">
        <v>11191.8</v>
      </c>
      <c r="N2867" s="48" t="s">
        <v>173</v>
      </c>
      <c r="P2867" s="122">
        <v>3084</v>
      </c>
      <c r="Q2867" s="122">
        <v>1084</v>
      </c>
      <c r="R2867" s="122">
        <v>0</v>
      </c>
      <c r="S2867" s="119">
        <f t="shared" si="324"/>
        <v>4168</v>
      </c>
      <c r="T2867" s="119">
        <f t="shared" si="325"/>
        <v>4168</v>
      </c>
      <c r="U2867" s="122">
        <v>1493</v>
      </c>
      <c r="V2867" s="122">
        <v>1200</v>
      </c>
      <c r="W2867" s="122">
        <v>1200</v>
      </c>
      <c r="X2867" s="119">
        <f t="shared" si="327"/>
        <v>1475</v>
      </c>
      <c r="Y2867" s="48" t="s">
        <v>12863</v>
      </c>
      <c r="Z2867" s="93">
        <v>5.5959000000000003</v>
      </c>
      <c r="AA2867" s="144">
        <v>5.5959000000000003</v>
      </c>
      <c r="AB2867" s="93">
        <f t="shared" si="326"/>
        <v>0</v>
      </c>
      <c r="AE2867" s="48" t="s">
        <v>12845</v>
      </c>
      <c r="AF2867" s="93">
        <v>5.5959000000000003</v>
      </c>
      <c r="AG2867" s="48" t="s">
        <v>16296</v>
      </c>
      <c r="AH2867" s="122">
        <v>1000</v>
      </c>
      <c r="AI2867" s="48">
        <v>8</v>
      </c>
      <c r="AM2867" s="48" t="s">
        <v>85</v>
      </c>
      <c r="AN2867" s="48" t="s">
        <v>10049</v>
      </c>
      <c r="AQ2867" s="123" t="s">
        <v>14627</v>
      </c>
      <c r="AR2867" s="188"/>
      <c r="AS2867" s="123"/>
      <c r="AT2867" s="123"/>
      <c r="AU2867" s="123"/>
      <c r="AV2867" s="123"/>
      <c r="AW2867" s="123"/>
    </row>
    <row r="2868" spans="1:49" ht="75" x14ac:dyDescent="0.2">
      <c r="A2868" s="129" t="s">
        <v>16297</v>
      </c>
      <c r="B2868" s="129" t="s">
        <v>16298</v>
      </c>
      <c r="C2868" s="117" t="s">
        <v>166</v>
      </c>
      <c r="D2868" s="92" t="s">
        <v>167</v>
      </c>
      <c r="E2868" s="92" t="s">
        <v>10514</v>
      </c>
      <c r="F2868" s="92" t="s">
        <v>169</v>
      </c>
      <c r="G2868" s="92" t="s">
        <v>1655</v>
      </c>
      <c r="H2868" s="92" t="s">
        <v>1583</v>
      </c>
      <c r="I2868" s="92" t="s">
        <v>16298</v>
      </c>
      <c r="J2868" s="119">
        <v>70</v>
      </c>
      <c r="K2868" s="119">
        <v>100</v>
      </c>
      <c r="L2868" s="48"/>
      <c r="M2868" s="48"/>
      <c r="N2868" s="48" t="s">
        <v>173</v>
      </c>
      <c r="O2868" s="48" t="s">
        <v>278</v>
      </c>
      <c r="P2868" s="122">
        <v>0</v>
      </c>
      <c r="Q2868" s="122">
        <v>0</v>
      </c>
      <c r="R2868" s="122">
        <v>0</v>
      </c>
      <c r="S2868" s="119">
        <f t="shared" si="324"/>
        <v>0</v>
      </c>
      <c r="T2868" s="119">
        <f t="shared" si="325"/>
        <v>0</v>
      </c>
      <c r="U2868" s="122">
        <v>0</v>
      </c>
      <c r="V2868" s="122">
        <v>0</v>
      </c>
      <c r="W2868" s="122">
        <v>0</v>
      </c>
      <c r="X2868" s="119">
        <f t="shared" si="327"/>
        <v>0</v>
      </c>
      <c r="Y2868" s="48" t="s">
        <v>12844</v>
      </c>
      <c r="Z2868" s="130">
        <v>49</v>
      </c>
      <c r="AA2868" s="121">
        <v>44.344999999999999</v>
      </c>
      <c r="AB2868" s="93">
        <f t="shared" si="326"/>
        <v>-4.6550000000000011</v>
      </c>
      <c r="AC2868" s="48" t="s">
        <v>12875</v>
      </c>
      <c r="AE2868" s="48" t="s">
        <v>16176</v>
      </c>
      <c r="AF2868" s="93">
        <v>44.344999999999999</v>
      </c>
      <c r="AG2868" s="48" t="s">
        <v>16299</v>
      </c>
      <c r="AH2868" s="48" t="s">
        <v>16265</v>
      </c>
      <c r="AI2868" s="48" t="s">
        <v>13108</v>
      </c>
      <c r="AK2868" s="48" t="s">
        <v>13068</v>
      </c>
      <c r="AM2868" s="131" t="s">
        <v>85</v>
      </c>
      <c r="AN2868" s="131" t="s">
        <v>10049</v>
      </c>
      <c r="AQ2868" s="123" t="s">
        <v>12955</v>
      </c>
      <c r="AR2868" s="179"/>
      <c r="AS2868" s="123"/>
      <c r="AT2868" s="209"/>
      <c r="AU2868" s="209"/>
      <c r="AV2868" s="123"/>
      <c r="AW2868" s="123"/>
    </row>
    <row r="2869" spans="1:49" ht="30" x14ac:dyDescent="0.2">
      <c r="A2869" s="92" t="s">
        <v>10512</v>
      </c>
      <c r="B2869" s="92" t="s">
        <v>10513</v>
      </c>
      <c r="C2869" s="117" t="s">
        <v>166</v>
      </c>
      <c r="D2869" s="92" t="s">
        <v>167</v>
      </c>
      <c r="E2869" s="92" t="s">
        <v>10514</v>
      </c>
      <c r="F2869" s="92" t="s">
        <v>169</v>
      </c>
      <c r="G2869" s="92" t="s">
        <v>1655</v>
      </c>
      <c r="H2869" s="92" t="s">
        <v>10424</v>
      </c>
      <c r="I2869" s="118" t="s">
        <v>10513</v>
      </c>
      <c r="J2869" s="119">
        <v>11</v>
      </c>
      <c r="K2869" s="119">
        <v>1000</v>
      </c>
      <c r="L2869" s="122">
        <f>K2869-U2869</f>
        <v>-2583</v>
      </c>
      <c r="M2869" s="48"/>
      <c r="N2869" s="48" t="s">
        <v>173</v>
      </c>
      <c r="P2869" s="122">
        <v>2750</v>
      </c>
      <c r="Q2869" s="122">
        <v>1860</v>
      </c>
      <c r="R2869" s="122">
        <v>0</v>
      </c>
      <c r="S2869" s="119">
        <f t="shared" si="324"/>
        <v>4610</v>
      </c>
      <c r="T2869" s="119">
        <f t="shared" si="325"/>
        <v>4610</v>
      </c>
      <c r="U2869" s="122">
        <v>3583</v>
      </c>
      <c r="V2869" s="122">
        <v>2520</v>
      </c>
      <c r="W2869" s="122">
        <v>2520</v>
      </c>
      <c r="X2869" s="119">
        <f t="shared" si="327"/>
        <v>-1493</v>
      </c>
      <c r="Y2869" s="48" t="s">
        <v>12848</v>
      </c>
      <c r="Z2869" s="93">
        <v>44.344999999999999</v>
      </c>
      <c r="AA2869" s="144">
        <v>44.344999999999999</v>
      </c>
      <c r="AB2869" s="93">
        <f t="shared" si="326"/>
        <v>0</v>
      </c>
      <c r="AE2869" s="48" t="s">
        <v>12845</v>
      </c>
      <c r="AF2869" s="93">
        <v>44.344999999999999</v>
      </c>
      <c r="AG2869" s="48" t="s">
        <v>16299</v>
      </c>
      <c r="AH2869" s="48" t="s">
        <v>16265</v>
      </c>
      <c r="AI2869" s="48" t="s">
        <v>13108</v>
      </c>
      <c r="AL2869" s="48" t="s">
        <v>16262</v>
      </c>
      <c r="AM2869" s="48" t="s">
        <v>85</v>
      </c>
      <c r="AN2869" s="48" t="s">
        <v>10049</v>
      </c>
      <c r="AQ2869" s="123" t="s">
        <v>16082</v>
      </c>
      <c r="AR2869" s="188"/>
      <c r="AS2869" s="123"/>
      <c r="AT2869" s="123"/>
      <c r="AU2869" s="123"/>
      <c r="AV2869" s="123"/>
      <c r="AW2869" s="123"/>
    </row>
    <row r="2870" spans="1:49" ht="75" x14ac:dyDescent="0.2">
      <c r="A2870" s="132" t="s">
        <v>16300</v>
      </c>
      <c r="B2870" s="129" t="s">
        <v>16301</v>
      </c>
      <c r="C2870" s="117" t="s">
        <v>166</v>
      </c>
      <c r="D2870" s="92" t="s">
        <v>167</v>
      </c>
      <c r="E2870" s="92" t="s">
        <v>10517</v>
      </c>
      <c r="F2870" s="92" t="s">
        <v>169</v>
      </c>
      <c r="G2870" s="92" t="s">
        <v>1655</v>
      </c>
      <c r="H2870" s="92" t="s">
        <v>1583</v>
      </c>
      <c r="I2870" s="92" t="s">
        <v>16301</v>
      </c>
      <c r="J2870" s="119">
        <v>11</v>
      </c>
      <c r="K2870" s="119">
        <v>100</v>
      </c>
      <c r="L2870" s="48"/>
      <c r="M2870" s="48"/>
      <c r="N2870" s="48" t="s">
        <v>173</v>
      </c>
      <c r="O2870" s="48" t="s">
        <v>278</v>
      </c>
      <c r="P2870" s="122">
        <v>0</v>
      </c>
      <c r="Q2870" s="122">
        <v>0</v>
      </c>
      <c r="R2870" s="122">
        <v>0</v>
      </c>
      <c r="S2870" s="119">
        <f t="shared" si="324"/>
        <v>0</v>
      </c>
      <c r="T2870" s="119">
        <f t="shared" si="325"/>
        <v>0</v>
      </c>
      <c r="U2870" s="122">
        <v>0</v>
      </c>
      <c r="V2870" s="122">
        <v>0</v>
      </c>
      <c r="W2870" s="122">
        <v>0</v>
      </c>
      <c r="X2870" s="119">
        <f t="shared" si="327"/>
        <v>0</v>
      </c>
      <c r="Y2870" s="48" t="s">
        <v>12844</v>
      </c>
      <c r="Z2870" s="130">
        <v>20.5</v>
      </c>
      <c r="AA2870" s="121">
        <v>21.72</v>
      </c>
      <c r="AB2870" s="93">
        <f t="shared" si="326"/>
        <v>1.2199999999999989</v>
      </c>
      <c r="AC2870" s="48" t="s">
        <v>12875</v>
      </c>
      <c r="AE2870" s="48" t="s">
        <v>16176</v>
      </c>
      <c r="AF2870" s="93">
        <v>21.72</v>
      </c>
      <c r="AG2870" s="48" t="s">
        <v>16302</v>
      </c>
      <c r="AH2870" s="48" t="s">
        <v>16265</v>
      </c>
      <c r="AI2870" s="48" t="s">
        <v>13108</v>
      </c>
      <c r="AK2870" s="48" t="s">
        <v>16240</v>
      </c>
      <c r="AM2870" s="131" t="s">
        <v>85</v>
      </c>
      <c r="AN2870" s="131" t="s">
        <v>10049</v>
      </c>
      <c r="AQ2870" s="123" t="s">
        <v>12955</v>
      </c>
      <c r="AR2870" s="179"/>
      <c r="AS2870" s="123"/>
      <c r="AT2870" s="209"/>
      <c r="AU2870" s="209"/>
      <c r="AV2870" s="123"/>
      <c r="AW2870" s="123"/>
    </row>
    <row r="2871" spans="1:49" ht="30" x14ac:dyDescent="0.2">
      <c r="A2871" s="92" t="s">
        <v>10515</v>
      </c>
      <c r="B2871" s="92" t="s">
        <v>10516</v>
      </c>
      <c r="C2871" s="117" t="s">
        <v>166</v>
      </c>
      <c r="D2871" s="92" t="s">
        <v>167</v>
      </c>
      <c r="E2871" s="92" t="s">
        <v>10517</v>
      </c>
      <c r="F2871" s="92" t="s">
        <v>169</v>
      </c>
      <c r="G2871" s="92" t="s">
        <v>1655</v>
      </c>
      <c r="H2871" s="92" t="s">
        <v>10424</v>
      </c>
      <c r="I2871" s="118" t="s">
        <v>10516</v>
      </c>
      <c r="J2871" s="119">
        <v>11</v>
      </c>
      <c r="K2871" s="119">
        <v>1000</v>
      </c>
      <c r="L2871" s="122">
        <f>K2871-U2871</f>
        <v>-2583</v>
      </c>
      <c r="M2871" s="48"/>
      <c r="N2871" s="48" t="s">
        <v>173</v>
      </c>
      <c r="P2871" s="122">
        <v>0</v>
      </c>
      <c r="Q2871" s="122">
        <v>1000</v>
      </c>
      <c r="R2871" s="122">
        <v>0</v>
      </c>
      <c r="S2871" s="119">
        <f t="shared" si="324"/>
        <v>1000</v>
      </c>
      <c r="T2871" s="119">
        <f t="shared" si="325"/>
        <v>1000</v>
      </c>
      <c r="U2871" s="122">
        <v>3583</v>
      </c>
      <c r="V2871" s="122">
        <v>2520</v>
      </c>
      <c r="W2871" s="122">
        <v>2520</v>
      </c>
      <c r="X2871" s="119">
        <f t="shared" si="327"/>
        <v>-5103</v>
      </c>
      <c r="Y2871" s="48" t="s">
        <v>12848</v>
      </c>
      <c r="Z2871" s="93">
        <v>21.72</v>
      </c>
      <c r="AA2871" s="144">
        <v>21.72</v>
      </c>
      <c r="AB2871" s="93">
        <f t="shared" si="326"/>
        <v>0</v>
      </c>
      <c r="AE2871" s="48" t="s">
        <v>12845</v>
      </c>
      <c r="AF2871" s="93">
        <v>21.72</v>
      </c>
      <c r="AG2871" s="48" t="s">
        <v>16302</v>
      </c>
      <c r="AH2871" s="48" t="s">
        <v>16265</v>
      </c>
      <c r="AI2871" s="48" t="s">
        <v>13108</v>
      </c>
      <c r="AL2871" s="48" t="s">
        <v>16262</v>
      </c>
      <c r="AM2871" s="48" t="s">
        <v>85</v>
      </c>
      <c r="AN2871" s="48" t="s">
        <v>10049</v>
      </c>
      <c r="AQ2871" s="123" t="s">
        <v>16082</v>
      </c>
      <c r="AR2871" s="188"/>
      <c r="AS2871" s="123"/>
      <c r="AT2871" s="123"/>
      <c r="AU2871" s="123"/>
      <c r="AV2871" s="123"/>
      <c r="AW2871" s="123"/>
    </row>
    <row r="2872" spans="1:49" ht="75" x14ac:dyDescent="0.2">
      <c r="A2872" s="129" t="s">
        <v>16303</v>
      </c>
      <c r="B2872" s="129" t="s">
        <v>16304</v>
      </c>
      <c r="C2872" s="117" t="s">
        <v>166</v>
      </c>
      <c r="D2872" s="92" t="s">
        <v>167</v>
      </c>
      <c r="E2872" s="92" t="s">
        <v>10520</v>
      </c>
      <c r="F2872" s="92" t="s">
        <v>169</v>
      </c>
      <c r="G2872" s="92" t="s">
        <v>1655</v>
      </c>
      <c r="H2872" s="92" t="s">
        <v>1583</v>
      </c>
      <c r="I2872" s="92" t="s">
        <v>16304</v>
      </c>
      <c r="J2872" s="119">
        <v>70</v>
      </c>
      <c r="K2872" s="119">
        <v>100</v>
      </c>
      <c r="L2872" s="48"/>
      <c r="M2872" s="48"/>
      <c r="N2872" s="48" t="s">
        <v>173</v>
      </c>
      <c r="O2872" s="48" t="s">
        <v>278</v>
      </c>
      <c r="P2872" s="122">
        <v>0</v>
      </c>
      <c r="Q2872" s="122">
        <v>0</v>
      </c>
      <c r="R2872" s="122">
        <v>0</v>
      </c>
      <c r="S2872" s="119">
        <f t="shared" si="324"/>
        <v>0</v>
      </c>
      <c r="T2872" s="119">
        <f t="shared" si="325"/>
        <v>0</v>
      </c>
      <c r="U2872" s="122">
        <v>0</v>
      </c>
      <c r="V2872" s="122">
        <v>0</v>
      </c>
      <c r="W2872" s="122">
        <v>0</v>
      </c>
      <c r="X2872" s="119">
        <f t="shared" si="327"/>
        <v>0</v>
      </c>
      <c r="Y2872" s="48" t="s">
        <v>12844</v>
      </c>
      <c r="Z2872" s="130">
        <v>24.22</v>
      </c>
      <c r="AA2872" s="121">
        <v>19.71</v>
      </c>
      <c r="AB2872" s="93">
        <f t="shared" si="326"/>
        <v>-4.509999999999998</v>
      </c>
      <c r="AC2872" s="48" t="s">
        <v>12875</v>
      </c>
      <c r="AE2872" s="48" t="s">
        <v>16176</v>
      </c>
      <c r="AF2872" s="93">
        <v>19.71</v>
      </c>
      <c r="AG2872" s="48" t="s">
        <v>16305</v>
      </c>
      <c r="AH2872" s="48" t="s">
        <v>16265</v>
      </c>
      <c r="AI2872" s="48" t="s">
        <v>13108</v>
      </c>
      <c r="AK2872" s="48" t="s">
        <v>16240</v>
      </c>
      <c r="AM2872" s="131" t="s">
        <v>85</v>
      </c>
      <c r="AN2872" s="131" t="s">
        <v>10049</v>
      </c>
      <c r="AQ2872" s="123" t="s">
        <v>12955</v>
      </c>
      <c r="AR2872" s="179"/>
      <c r="AS2872" s="123"/>
      <c r="AT2872" s="209"/>
      <c r="AU2872" s="209"/>
      <c r="AV2872" s="123"/>
      <c r="AW2872" s="123"/>
    </row>
    <row r="2873" spans="1:49" ht="30" x14ac:dyDescent="0.2">
      <c r="A2873" s="92" t="s">
        <v>10518</v>
      </c>
      <c r="B2873" s="92" t="s">
        <v>10519</v>
      </c>
      <c r="C2873" s="117" t="s">
        <v>166</v>
      </c>
      <c r="D2873" s="92" t="s">
        <v>167</v>
      </c>
      <c r="E2873" s="92" t="s">
        <v>10520</v>
      </c>
      <c r="F2873" s="92" t="s">
        <v>169</v>
      </c>
      <c r="G2873" s="92" t="s">
        <v>1655</v>
      </c>
      <c r="H2873" s="92" t="s">
        <v>10424</v>
      </c>
      <c r="I2873" s="118" t="s">
        <v>10519</v>
      </c>
      <c r="J2873" s="119">
        <v>11</v>
      </c>
      <c r="K2873" s="119">
        <v>1000</v>
      </c>
      <c r="L2873" s="122">
        <f>K2873-U2873</f>
        <v>-2638</v>
      </c>
      <c r="M2873" s="48"/>
      <c r="N2873" s="48" t="s">
        <v>173</v>
      </c>
      <c r="P2873" s="122">
        <v>0</v>
      </c>
      <c r="Q2873" s="122">
        <v>1332</v>
      </c>
      <c r="R2873" s="122">
        <v>0</v>
      </c>
      <c r="S2873" s="119">
        <f t="shared" si="324"/>
        <v>1332</v>
      </c>
      <c r="T2873" s="119">
        <f t="shared" si="325"/>
        <v>1332</v>
      </c>
      <c r="U2873" s="122">
        <v>3638</v>
      </c>
      <c r="V2873" s="122">
        <v>2520</v>
      </c>
      <c r="W2873" s="122">
        <v>2520</v>
      </c>
      <c r="X2873" s="119">
        <f t="shared" si="327"/>
        <v>-4826</v>
      </c>
      <c r="Y2873" s="48" t="s">
        <v>12848</v>
      </c>
      <c r="Z2873" s="93">
        <v>19.71</v>
      </c>
      <c r="AA2873" s="144">
        <v>19.71</v>
      </c>
      <c r="AB2873" s="93">
        <f t="shared" si="326"/>
        <v>0</v>
      </c>
      <c r="AE2873" s="48" t="s">
        <v>12845</v>
      </c>
      <c r="AF2873" s="93">
        <v>19.71</v>
      </c>
      <c r="AG2873" s="48" t="s">
        <v>16305</v>
      </c>
      <c r="AH2873" s="48" t="s">
        <v>16265</v>
      </c>
      <c r="AI2873" s="48" t="s">
        <v>13108</v>
      </c>
      <c r="AL2873" s="48" t="s">
        <v>16262</v>
      </c>
      <c r="AM2873" s="48" t="s">
        <v>85</v>
      </c>
      <c r="AN2873" s="48" t="s">
        <v>10049</v>
      </c>
      <c r="AQ2873" s="123" t="s">
        <v>16082</v>
      </c>
      <c r="AR2873" s="188"/>
      <c r="AS2873" s="123"/>
      <c r="AT2873" s="123"/>
      <c r="AU2873" s="123"/>
      <c r="AV2873" s="123"/>
      <c r="AW2873" s="123"/>
    </row>
    <row r="2874" spans="1:49" ht="75" x14ac:dyDescent="0.2">
      <c r="A2874" s="92" t="s">
        <v>10521</v>
      </c>
      <c r="B2874" s="92" t="s">
        <v>10522</v>
      </c>
      <c r="C2874" s="117" t="s">
        <v>166</v>
      </c>
      <c r="D2874" s="92" t="s">
        <v>228</v>
      </c>
      <c r="E2874" s="92" t="s">
        <v>10523</v>
      </c>
      <c r="F2874" s="92" t="s">
        <v>169</v>
      </c>
      <c r="G2874" s="92" t="s">
        <v>1545</v>
      </c>
      <c r="H2874" s="92" t="s">
        <v>1545</v>
      </c>
      <c r="I2874" s="92" t="s">
        <v>10522</v>
      </c>
      <c r="L2874" s="122">
        <f>K2874-U2874</f>
        <v>-134</v>
      </c>
      <c r="M2874" s="48"/>
      <c r="N2874" s="48" t="s">
        <v>173</v>
      </c>
      <c r="O2874" s="48" t="s">
        <v>278</v>
      </c>
      <c r="P2874" s="122">
        <v>0</v>
      </c>
      <c r="Q2874" s="122">
        <v>0</v>
      </c>
      <c r="R2874" s="122">
        <v>0</v>
      </c>
      <c r="S2874" s="119">
        <f t="shared" si="324"/>
        <v>0</v>
      </c>
      <c r="T2874" s="119">
        <f t="shared" si="325"/>
        <v>0</v>
      </c>
      <c r="U2874" s="122">
        <v>134</v>
      </c>
      <c r="V2874" s="122">
        <v>660</v>
      </c>
      <c r="W2874" s="122">
        <v>660</v>
      </c>
      <c r="X2874" s="119">
        <f t="shared" si="327"/>
        <v>-794</v>
      </c>
      <c r="Y2874" s="48" t="s">
        <v>12848</v>
      </c>
      <c r="Z2874" s="130">
        <v>18.399999999999999</v>
      </c>
      <c r="AA2874" s="144">
        <v>18.399999999999999</v>
      </c>
      <c r="AB2874" s="93">
        <f t="shared" si="326"/>
        <v>0</v>
      </c>
      <c r="AC2874" s="48" t="s">
        <v>12875</v>
      </c>
      <c r="AE2874" s="48" t="s">
        <v>12949</v>
      </c>
      <c r="AF2874" s="93">
        <v>18.399999999999999</v>
      </c>
      <c r="AG2874" s="48" t="s">
        <v>16306</v>
      </c>
      <c r="AH2874" s="122">
        <v>1000</v>
      </c>
      <c r="AI2874" s="48">
        <v>8</v>
      </c>
      <c r="AM2874" s="48" t="s">
        <v>85</v>
      </c>
      <c r="AN2874" s="212" t="s">
        <v>10049</v>
      </c>
      <c r="AO2874" s="48" t="s">
        <v>16105</v>
      </c>
      <c r="AQ2874" s="123" t="s">
        <v>12955</v>
      </c>
      <c r="AR2874" s="188"/>
      <c r="AS2874" s="123"/>
      <c r="AT2874" s="123"/>
      <c r="AU2874" s="123"/>
      <c r="AV2874" s="123"/>
      <c r="AW2874" s="123"/>
    </row>
    <row r="2875" spans="1:49" ht="75" x14ac:dyDescent="0.2">
      <c r="A2875" s="132" t="s">
        <v>16307</v>
      </c>
      <c r="B2875" s="129" t="s">
        <v>16308</v>
      </c>
      <c r="C2875" s="117" t="s">
        <v>166</v>
      </c>
      <c r="D2875" s="92" t="s">
        <v>228</v>
      </c>
      <c r="E2875" s="92" t="s">
        <v>16309</v>
      </c>
      <c r="F2875" s="92" t="s">
        <v>169</v>
      </c>
      <c r="G2875" s="92" t="s">
        <v>10048</v>
      </c>
      <c r="H2875" s="92" t="s">
        <v>2855</v>
      </c>
      <c r="I2875" s="92" t="s">
        <v>16308</v>
      </c>
      <c r="J2875" s="119">
        <v>11</v>
      </c>
      <c r="K2875" s="119">
        <v>1</v>
      </c>
      <c r="L2875" s="48"/>
      <c r="M2875" s="48"/>
      <c r="N2875" s="48" t="s">
        <v>173</v>
      </c>
      <c r="O2875" s="48" t="s">
        <v>278</v>
      </c>
      <c r="P2875" s="122">
        <v>0</v>
      </c>
      <c r="Q2875" s="122">
        <v>0</v>
      </c>
      <c r="R2875" s="122">
        <v>0</v>
      </c>
      <c r="S2875" s="119">
        <f t="shared" si="324"/>
        <v>0</v>
      </c>
      <c r="T2875" s="119">
        <f t="shared" si="325"/>
        <v>0</v>
      </c>
      <c r="U2875" s="122">
        <v>0</v>
      </c>
      <c r="V2875" s="122">
        <v>0</v>
      </c>
      <c r="W2875" s="122">
        <v>0</v>
      </c>
      <c r="X2875" s="119">
        <f t="shared" si="327"/>
        <v>0</v>
      </c>
      <c r="Y2875" s="48" t="s">
        <v>12844</v>
      </c>
      <c r="Z2875" s="130">
        <v>109.27</v>
      </c>
      <c r="AA2875" s="121" t="s">
        <v>16310</v>
      </c>
      <c r="AB2875" s="93" t="e">
        <f t="shared" si="326"/>
        <v>#VALUE!</v>
      </c>
      <c r="AC2875" s="48" t="s">
        <v>12875</v>
      </c>
      <c r="AE2875" s="48" t="s">
        <v>16038</v>
      </c>
      <c r="AF2875" s="93" t="s">
        <v>16038</v>
      </c>
      <c r="AG2875" s="48" t="s">
        <v>16038</v>
      </c>
      <c r="AK2875" s="48" t="s">
        <v>16311</v>
      </c>
      <c r="AM2875" s="131" t="s">
        <v>85</v>
      </c>
      <c r="AN2875" s="131" t="s">
        <v>10049</v>
      </c>
      <c r="AQ2875" s="123" t="s">
        <v>16312</v>
      </c>
      <c r="AR2875" s="179"/>
      <c r="AS2875" s="123"/>
      <c r="AT2875" s="209"/>
      <c r="AU2875" s="209"/>
      <c r="AV2875" s="123"/>
      <c r="AW2875" s="123"/>
    </row>
    <row r="2876" spans="1:49" ht="75" x14ac:dyDescent="0.2">
      <c r="A2876" s="132" t="s">
        <v>16313</v>
      </c>
      <c r="B2876" s="129" t="s">
        <v>16314</v>
      </c>
      <c r="C2876" s="117" t="s">
        <v>166</v>
      </c>
      <c r="D2876" s="92" t="s">
        <v>228</v>
      </c>
      <c r="E2876" s="92" t="s">
        <v>16315</v>
      </c>
      <c r="F2876" s="92" t="s">
        <v>169</v>
      </c>
      <c r="G2876" s="92" t="s">
        <v>10048</v>
      </c>
      <c r="H2876" s="92" t="s">
        <v>2855</v>
      </c>
      <c r="I2876" s="92" t="s">
        <v>16314</v>
      </c>
      <c r="J2876" s="119">
        <v>9</v>
      </c>
      <c r="K2876" s="119">
        <v>1</v>
      </c>
      <c r="L2876" s="48"/>
      <c r="M2876" s="48"/>
      <c r="N2876" s="48" t="s">
        <v>173</v>
      </c>
      <c r="O2876" s="48" t="s">
        <v>278</v>
      </c>
      <c r="P2876" s="122">
        <v>0</v>
      </c>
      <c r="Q2876" s="122">
        <v>0</v>
      </c>
      <c r="R2876" s="122">
        <v>0</v>
      </c>
      <c r="S2876" s="119">
        <f t="shared" si="324"/>
        <v>0</v>
      </c>
      <c r="T2876" s="119">
        <f t="shared" si="325"/>
        <v>0</v>
      </c>
      <c r="U2876" s="122">
        <v>0</v>
      </c>
      <c r="V2876" s="122">
        <v>0</v>
      </c>
      <c r="W2876" s="122">
        <v>0</v>
      </c>
      <c r="X2876" s="119">
        <f t="shared" si="327"/>
        <v>0</v>
      </c>
      <c r="Y2876" s="48" t="s">
        <v>12844</v>
      </c>
      <c r="Z2876" s="130">
        <v>67.594999999999999</v>
      </c>
      <c r="AA2876" s="121" t="s">
        <v>16310</v>
      </c>
      <c r="AB2876" s="93" t="e">
        <f t="shared" si="326"/>
        <v>#VALUE!</v>
      </c>
      <c r="AC2876" s="48" t="s">
        <v>12875</v>
      </c>
      <c r="AE2876" s="48" t="s">
        <v>16038</v>
      </c>
      <c r="AF2876" s="93" t="s">
        <v>16310</v>
      </c>
      <c r="AG2876" s="48" t="s">
        <v>16310</v>
      </c>
      <c r="AK2876" s="48" t="s">
        <v>16311</v>
      </c>
      <c r="AM2876" s="131" t="s">
        <v>85</v>
      </c>
      <c r="AN2876" s="131" t="s">
        <v>10049</v>
      </c>
      <c r="AQ2876" s="123" t="s">
        <v>16312</v>
      </c>
      <c r="AR2876" s="179"/>
      <c r="AS2876" s="123"/>
      <c r="AT2876" s="209"/>
      <c r="AU2876" s="209"/>
      <c r="AV2876" s="123"/>
      <c r="AW2876" s="123"/>
    </row>
    <row r="2877" spans="1:49" ht="75" x14ac:dyDescent="0.2">
      <c r="A2877" s="132" t="s">
        <v>16316</v>
      </c>
      <c r="B2877" s="129" t="s">
        <v>16317</v>
      </c>
      <c r="C2877" s="117" t="s">
        <v>166</v>
      </c>
      <c r="D2877" s="92" t="s">
        <v>228</v>
      </c>
      <c r="E2877" s="92" t="s">
        <v>10527</v>
      </c>
      <c r="F2877" s="92" t="s">
        <v>169</v>
      </c>
      <c r="G2877" s="92" t="s">
        <v>1655</v>
      </c>
      <c r="H2877" s="92" t="s">
        <v>10424</v>
      </c>
      <c r="I2877" s="92" t="s">
        <v>16317</v>
      </c>
      <c r="J2877" s="119">
        <v>11</v>
      </c>
      <c r="K2877" s="119">
        <v>50</v>
      </c>
      <c r="L2877" s="48"/>
      <c r="M2877" s="48"/>
      <c r="N2877" s="48" t="s">
        <v>173</v>
      </c>
      <c r="O2877" s="48" t="s">
        <v>278</v>
      </c>
      <c r="P2877" s="122">
        <v>0</v>
      </c>
      <c r="Q2877" s="122">
        <v>0</v>
      </c>
      <c r="R2877" s="122">
        <v>0</v>
      </c>
      <c r="S2877" s="119">
        <f t="shared" si="324"/>
        <v>0</v>
      </c>
      <c r="T2877" s="119">
        <f t="shared" si="325"/>
        <v>0</v>
      </c>
      <c r="U2877" s="122">
        <v>0</v>
      </c>
      <c r="V2877" s="122">
        <v>0</v>
      </c>
      <c r="W2877" s="122">
        <v>0</v>
      </c>
      <c r="X2877" s="119">
        <f t="shared" si="327"/>
        <v>0</v>
      </c>
      <c r="Y2877" s="48" t="s">
        <v>12844</v>
      </c>
      <c r="Z2877" s="130">
        <v>26.315000000000001</v>
      </c>
      <c r="AA2877" s="121" t="s">
        <v>16310</v>
      </c>
      <c r="AB2877" s="93" t="e">
        <f t="shared" si="326"/>
        <v>#VALUE!</v>
      </c>
      <c r="AC2877" s="48" t="s">
        <v>12875</v>
      </c>
      <c r="AE2877" s="48" t="s">
        <v>16038</v>
      </c>
      <c r="AF2877" s="93" t="s">
        <v>16310</v>
      </c>
      <c r="AG2877" s="48" t="s">
        <v>16310</v>
      </c>
      <c r="AH2877" s="48" t="s">
        <v>16318</v>
      </c>
      <c r="AI2877" s="48" t="s">
        <v>13108</v>
      </c>
      <c r="AK2877" s="48" t="s">
        <v>16311</v>
      </c>
      <c r="AM2877" s="131" t="s">
        <v>85</v>
      </c>
      <c r="AN2877" s="131" t="s">
        <v>10049</v>
      </c>
      <c r="AQ2877" s="123" t="s">
        <v>16241</v>
      </c>
      <c r="AR2877" s="179"/>
      <c r="AS2877" s="123"/>
      <c r="AT2877" s="209"/>
      <c r="AU2877" s="209"/>
      <c r="AV2877" s="123"/>
      <c r="AW2877" s="123"/>
    </row>
    <row r="2878" spans="1:49" ht="30" x14ac:dyDescent="0.2">
      <c r="A2878" s="132" t="s">
        <v>16319</v>
      </c>
      <c r="B2878" s="129" t="s">
        <v>16320</v>
      </c>
      <c r="C2878" s="117" t="s">
        <v>166</v>
      </c>
      <c r="D2878" s="92" t="s">
        <v>228</v>
      </c>
      <c r="E2878" s="92" t="s">
        <v>10527</v>
      </c>
      <c r="F2878" s="92" t="s">
        <v>169</v>
      </c>
      <c r="G2878" s="92" t="s">
        <v>1582</v>
      </c>
      <c r="H2878" s="92" t="s">
        <v>10424</v>
      </c>
      <c r="I2878" s="92" t="s">
        <v>16320</v>
      </c>
      <c r="J2878" s="119">
        <v>9</v>
      </c>
      <c r="K2878" s="119">
        <v>100</v>
      </c>
      <c r="L2878" s="48"/>
      <c r="M2878" s="48"/>
      <c r="N2878" s="48" t="s">
        <v>173</v>
      </c>
      <c r="O2878" s="48" t="s">
        <v>278</v>
      </c>
      <c r="P2878" s="122">
        <v>0</v>
      </c>
      <c r="Q2878" s="122">
        <v>0</v>
      </c>
      <c r="R2878" s="122">
        <v>0</v>
      </c>
      <c r="S2878" s="119">
        <f t="shared" si="324"/>
        <v>0</v>
      </c>
      <c r="T2878" s="119">
        <f t="shared" si="325"/>
        <v>0</v>
      </c>
      <c r="U2878" s="122">
        <v>0</v>
      </c>
      <c r="V2878" s="122">
        <v>0</v>
      </c>
      <c r="W2878" s="122">
        <v>0</v>
      </c>
      <c r="X2878" s="119">
        <f t="shared" si="327"/>
        <v>0</v>
      </c>
      <c r="Y2878" s="48" t="s">
        <v>12844</v>
      </c>
      <c r="AA2878" s="121" t="s">
        <v>16310</v>
      </c>
      <c r="AB2878" s="93" t="e">
        <f t="shared" si="326"/>
        <v>#VALUE!</v>
      </c>
      <c r="AE2878" s="48" t="s">
        <v>16038</v>
      </c>
      <c r="AF2878" s="93" t="s">
        <v>16310</v>
      </c>
      <c r="AG2878" s="48" t="s">
        <v>16310</v>
      </c>
      <c r="AH2878" s="48" t="s">
        <v>16318</v>
      </c>
      <c r="AI2878" s="48" t="s">
        <v>13108</v>
      </c>
      <c r="AK2878" s="48" t="s">
        <v>16311</v>
      </c>
      <c r="AM2878" s="131" t="s">
        <v>85</v>
      </c>
      <c r="AN2878" s="131" t="s">
        <v>10049</v>
      </c>
      <c r="AQ2878" s="123" t="s">
        <v>16321</v>
      </c>
      <c r="AR2878" s="179"/>
      <c r="AS2878" s="123"/>
      <c r="AT2878" s="209"/>
      <c r="AU2878" s="209"/>
      <c r="AV2878" s="123"/>
      <c r="AW2878" s="123"/>
    </row>
    <row r="2879" spans="1:49" ht="30" x14ac:dyDescent="0.2">
      <c r="A2879" s="92" t="s">
        <v>10525</v>
      </c>
      <c r="B2879" s="92" t="s">
        <v>10526</v>
      </c>
      <c r="C2879" s="117" t="s">
        <v>166</v>
      </c>
      <c r="D2879" s="92" t="s">
        <v>228</v>
      </c>
      <c r="E2879" s="92" t="s">
        <v>10527</v>
      </c>
      <c r="F2879" s="92" t="s">
        <v>169</v>
      </c>
      <c r="G2879" s="92" t="s">
        <v>1655</v>
      </c>
      <c r="H2879" s="92" t="s">
        <v>10424</v>
      </c>
      <c r="I2879" s="118" t="s">
        <v>10526</v>
      </c>
      <c r="J2879" s="119">
        <v>7</v>
      </c>
      <c r="K2879" s="119">
        <v>100</v>
      </c>
      <c r="L2879" s="122">
        <f>K2879-U2879</f>
        <v>-512</v>
      </c>
      <c r="M2879" s="48"/>
      <c r="N2879" s="48" t="s">
        <v>173</v>
      </c>
      <c r="P2879" s="122">
        <v>798</v>
      </c>
      <c r="Q2879" s="122">
        <v>785</v>
      </c>
      <c r="R2879" s="122">
        <v>0</v>
      </c>
      <c r="S2879" s="119">
        <f t="shared" si="324"/>
        <v>1583</v>
      </c>
      <c r="T2879" s="119">
        <f t="shared" si="325"/>
        <v>1583</v>
      </c>
      <c r="U2879" s="122">
        <v>612</v>
      </c>
      <c r="V2879" s="122">
        <v>351</v>
      </c>
      <c r="W2879" s="122">
        <v>351</v>
      </c>
      <c r="X2879" s="119">
        <f t="shared" si="327"/>
        <v>620</v>
      </c>
      <c r="Y2879" s="48" t="s">
        <v>12863</v>
      </c>
      <c r="Z2879" s="93">
        <v>35.174999999999997</v>
      </c>
      <c r="AA2879" s="144">
        <v>35.174999999999997</v>
      </c>
      <c r="AB2879" s="93">
        <f t="shared" si="326"/>
        <v>0</v>
      </c>
      <c r="AE2879" s="48" t="s">
        <v>12845</v>
      </c>
      <c r="AF2879" s="93">
        <v>35.174999999999997</v>
      </c>
      <c r="AG2879" s="48" t="s">
        <v>16322</v>
      </c>
      <c r="AH2879" s="48" t="s">
        <v>16318</v>
      </c>
      <c r="AI2879" s="48" t="s">
        <v>13108</v>
      </c>
      <c r="AM2879" s="48" t="s">
        <v>85</v>
      </c>
      <c r="AN2879" s="48" t="s">
        <v>10049</v>
      </c>
      <c r="AQ2879" s="123" t="s">
        <v>16323</v>
      </c>
      <c r="AR2879" s="188"/>
      <c r="AS2879" s="123"/>
      <c r="AT2879" s="123"/>
      <c r="AU2879" s="123"/>
      <c r="AV2879" s="123"/>
      <c r="AW2879" s="123"/>
    </row>
    <row r="2880" spans="1:49" ht="60" x14ac:dyDescent="0.2">
      <c r="A2880" s="142" t="s">
        <v>16324</v>
      </c>
      <c r="B2880" s="92" t="s">
        <v>16325</v>
      </c>
      <c r="C2880" s="117" t="s">
        <v>166</v>
      </c>
      <c r="D2880" s="92" t="s">
        <v>228</v>
      </c>
      <c r="E2880" s="92" t="s">
        <v>10530</v>
      </c>
      <c r="F2880" s="92" t="s">
        <v>169</v>
      </c>
      <c r="G2880" s="92" t="s">
        <v>1655</v>
      </c>
      <c r="H2880" s="92" t="s">
        <v>10424</v>
      </c>
      <c r="I2880" s="92" t="s">
        <v>16325</v>
      </c>
      <c r="J2880" s="119">
        <v>11</v>
      </c>
      <c r="K2880" s="119">
        <v>500</v>
      </c>
      <c r="L2880" s="48"/>
      <c r="M2880" s="48"/>
      <c r="N2880" s="48" t="s">
        <v>173</v>
      </c>
      <c r="O2880" s="48" t="s">
        <v>12932</v>
      </c>
      <c r="P2880" s="122">
        <v>0</v>
      </c>
      <c r="Q2880" s="122">
        <v>0</v>
      </c>
      <c r="R2880" s="122">
        <v>0</v>
      </c>
      <c r="S2880" s="119">
        <f t="shared" si="324"/>
        <v>0</v>
      </c>
      <c r="T2880" s="119">
        <f t="shared" si="325"/>
        <v>0</v>
      </c>
      <c r="U2880" s="122">
        <v>0</v>
      </c>
      <c r="V2880" s="122">
        <v>0</v>
      </c>
      <c r="W2880" s="122">
        <v>0</v>
      </c>
      <c r="X2880" s="119">
        <f t="shared" si="327"/>
        <v>0</v>
      </c>
      <c r="Y2880" s="48" t="s">
        <v>12844</v>
      </c>
      <c r="Z2880" s="93">
        <v>7.3</v>
      </c>
      <c r="AA2880" s="121">
        <v>6.1849999999999996</v>
      </c>
      <c r="AB2880" s="93">
        <f t="shared" si="326"/>
        <v>-1.1150000000000002</v>
      </c>
      <c r="AE2880" s="48" t="s">
        <v>12884</v>
      </c>
      <c r="AF2880" s="93">
        <v>6.1849999999999996</v>
      </c>
      <c r="AG2880" s="48" t="s">
        <v>16326</v>
      </c>
      <c r="AH2880" s="48" t="s">
        <v>13532</v>
      </c>
      <c r="AI2880" s="48" t="s">
        <v>13108</v>
      </c>
      <c r="AK2880" s="48" t="s">
        <v>13323</v>
      </c>
      <c r="AM2880" s="48" t="s">
        <v>85</v>
      </c>
      <c r="AN2880" s="48" t="s">
        <v>10049</v>
      </c>
      <c r="AQ2880" s="123" t="s">
        <v>12955</v>
      </c>
      <c r="AR2880" s="179"/>
      <c r="AS2880" s="123"/>
      <c r="AT2880" s="209"/>
      <c r="AU2880" s="209"/>
      <c r="AV2880" s="123"/>
      <c r="AW2880" s="123"/>
    </row>
    <row r="2881" spans="1:49" ht="30" x14ac:dyDescent="0.2">
      <c r="A2881" s="92" t="s">
        <v>10528</v>
      </c>
      <c r="B2881" s="92" t="s">
        <v>10529</v>
      </c>
      <c r="C2881" s="117" t="s">
        <v>166</v>
      </c>
      <c r="D2881" s="92" t="s">
        <v>228</v>
      </c>
      <c r="E2881" s="92" t="s">
        <v>10530</v>
      </c>
      <c r="F2881" s="92" t="s">
        <v>169</v>
      </c>
      <c r="G2881" s="92" t="s">
        <v>1655</v>
      </c>
      <c r="H2881" s="92" t="s">
        <v>10424</v>
      </c>
      <c r="I2881" s="118" t="s">
        <v>10529</v>
      </c>
      <c r="J2881" s="119">
        <v>9</v>
      </c>
      <c r="K2881" s="119">
        <v>100</v>
      </c>
      <c r="L2881" s="122">
        <f>K2881-U2881</f>
        <v>-928</v>
      </c>
      <c r="M2881" s="48"/>
      <c r="N2881" s="48" t="s">
        <v>173</v>
      </c>
      <c r="P2881" s="122">
        <v>786</v>
      </c>
      <c r="Q2881" s="122">
        <v>773</v>
      </c>
      <c r="R2881" s="122">
        <v>0</v>
      </c>
      <c r="S2881" s="119">
        <f t="shared" si="324"/>
        <v>1559</v>
      </c>
      <c r="T2881" s="119">
        <f t="shared" si="325"/>
        <v>1559</v>
      </c>
      <c r="U2881" s="122">
        <v>1028</v>
      </c>
      <c r="V2881" s="122">
        <v>579</v>
      </c>
      <c r="W2881" s="122">
        <v>579</v>
      </c>
      <c r="X2881" s="119">
        <f t="shared" si="327"/>
        <v>-48</v>
      </c>
      <c r="Y2881" s="48" t="s">
        <v>12848</v>
      </c>
      <c r="Z2881" s="93">
        <v>6.1849999999999996</v>
      </c>
      <c r="AA2881" s="144">
        <v>6.1849999999999996</v>
      </c>
      <c r="AB2881" s="93">
        <f t="shared" si="326"/>
        <v>0</v>
      </c>
      <c r="AE2881" s="48" t="s">
        <v>12845</v>
      </c>
      <c r="AF2881" s="93">
        <v>6.1849999999999996</v>
      </c>
      <c r="AG2881" s="48" t="s">
        <v>16326</v>
      </c>
      <c r="AH2881" s="48" t="s">
        <v>13532</v>
      </c>
      <c r="AI2881" s="48" t="s">
        <v>13108</v>
      </c>
      <c r="AM2881" s="48" t="s">
        <v>85</v>
      </c>
      <c r="AN2881" s="48" t="s">
        <v>10049</v>
      </c>
      <c r="AQ2881" s="123" t="s">
        <v>12955</v>
      </c>
      <c r="AR2881" s="188"/>
      <c r="AS2881" s="123"/>
      <c r="AT2881" s="123"/>
      <c r="AU2881" s="123"/>
      <c r="AV2881" s="123"/>
      <c r="AW2881" s="123"/>
    </row>
    <row r="2882" spans="1:49" ht="60" x14ac:dyDescent="0.2">
      <c r="A2882" s="142" t="s">
        <v>16327</v>
      </c>
      <c r="B2882" s="92" t="s">
        <v>16328</v>
      </c>
      <c r="C2882" s="117" t="s">
        <v>166</v>
      </c>
      <c r="D2882" s="92" t="s">
        <v>228</v>
      </c>
      <c r="E2882" s="92" t="s">
        <v>10533</v>
      </c>
      <c r="F2882" s="92" t="s">
        <v>169</v>
      </c>
      <c r="G2882" s="92" t="s">
        <v>1655</v>
      </c>
      <c r="H2882" s="92" t="s">
        <v>10424</v>
      </c>
      <c r="I2882" s="92" t="s">
        <v>16329</v>
      </c>
      <c r="J2882" s="119">
        <v>12</v>
      </c>
      <c r="K2882" s="119">
        <v>100</v>
      </c>
      <c r="L2882" s="48"/>
      <c r="M2882" s="48"/>
      <c r="N2882" s="48" t="s">
        <v>173</v>
      </c>
      <c r="O2882" s="48" t="s">
        <v>12932</v>
      </c>
      <c r="P2882" s="122">
        <v>0</v>
      </c>
      <c r="Q2882" s="122">
        <v>0</v>
      </c>
      <c r="R2882" s="122">
        <v>0</v>
      </c>
      <c r="S2882" s="119">
        <f t="shared" si="324"/>
        <v>0</v>
      </c>
      <c r="T2882" s="119">
        <f t="shared" si="325"/>
        <v>0</v>
      </c>
      <c r="U2882" s="122">
        <v>150</v>
      </c>
      <c r="V2882" s="122">
        <v>0</v>
      </c>
      <c r="W2882" s="122">
        <v>0</v>
      </c>
      <c r="X2882" s="119">
        <f t="shared" si="327"/>
        <v>-150</v>
      </c>
      <c r="Y2882" s="48" t="s">
        <v>12848</v>
      </c>
      <c r="Z2882" s="93">
        <v>58.34</v>
      </c>
      <c r="AA2882" s="121">
        <v>45.274999999999999</v>
      </c>
      <c r="AB2882" s="93">
        <f t="shared" si="326"/>
        <v>-13.065000000000005</v>
      </c>
      <c r="AE2882" s="48" t="s">
        <v>12884</v>
      </c>
      <c r="AF2882" s="93">
        <v>45.274999999999999</v>
      </c>
      <c r="AG2882" s="48" t="s">
        <v>16330</v>
      </c>
      <c r="AH2882" s="48" t="s">
        <v>16331</v>
      </c>
      <c r="AI2882" s="48" t="s">
        <v>14674</v>
      </c>
      <c r="AK2882" s="48" t="s">
        <v>13323</v>
      </c>
      <c r="AL2882" s="48" t="s">
        <v>16332</v>
      </c>
      <c r="AM2882" s="48" t="s">
        <v>85</v>
      </c>
      <c r="AN2882" s="48" t="s">
        <v>10049</v>
      </c>
      <c r="AQ2882" s="123" t="s">
        <v>14627</v>
      </c>
      <c r="AR2882" s="179"/>
      <c r="AS2882" s="123"/>
      <c r="AT2882" s="209"/>
      <c r="AU2882" s="209"/>
      <c r="AV2882" s="123"/>
      <c r="AW2882" s="123"/>
    </row>
    <row r="2883" spans="1:49" ht="30" x14ac:dyDescent="0.2">
      <c r="A2883" s="92" t="s">
        <v>10531</v>
      </c>
      <c r="B2883" s="92" t="s">
        <v>10532</v>
      </c>
      <c r="C2883" s="117" t="s">
        <v>166</v>
      </c>
      <c r="D2883" s="92" t="s">
        <v>228</v>
      </c>
      <c r="E2883" s="92" t="s">
        <v>10533</v>
      </c>
      <c r="F2883" s="92" t="s">
        <v>169</v>
      </c>
      <c r="G2883" s="92" t="s">
        <v>1655</v>
      </c>
      <c r="H2883" s="92" t="s">
        <v>10424</v>
      </c>
      <c r="I2883" s="118" t="s">
        <v>10532</v>
      </c>
      <c r="J2883" s="119">
        <v>11</v>
      </c>
      <c r="K2883" s="119">
        <v>100</v>
      </c>
      <c r="L2883" s="122">
        <f>K2883-U2883</f>
        <v>-413</v>
      </c>
      <c r="M2883" s="48"/>
      <c r="N2883" s="48" t="s">
        <v>173</v>
      </c>
      <c r="P2883" s="122">
        <v>180</v>
      </c>
      <c r="Q2883" s="122">
        <v>180</v>
      </c>
      <c r="R2883" s="122">
        <v>0</v>
      </c>
      <c r="S2883" s="119">
        <f t="shared" ref="S2883:S2946" si="330">P2883+Q2883</f>
        <v>360</v>
      </c>
      <c r="T2883" s="119">
        <f t="shared" ref="T2883:T2946" si="331">P2883+Q2883+R2883</f>
        <v>360</v>
      </c>
      <c r="U2883" s="122">
        <v>513</v>
      </c>
      <c r="V2883" s="122">
        <v>429</v>
      </c>
      <c r="W2883" s="122">
        <v>429</v>
      </c>
      <c r="X2883" s="119">
        <f t="shared" si="327"/>
        <v>-582</v>
      </c>
      <c r="Y2883" s="48" t="s">
        <v>12848</v>
      </c>
      <c r="Z2883" s="93">
        <v>52.155000000000001</v>
      </c>
      <c r="AA2883" s="144">
        <v>45.274999999999999</v>
      </c>
      <c r="AB2883" s="93">
        <f t="shared" ref="AB2883:AB2946" si="332">AA2883-Z2883</f>
        <v>-6.8800000000000026</v>
      </c>
      <c r="AE2883" s="48" t="s">
        <v>12845</v>
      </c>
      <c r="AF2883" s="93">
        <v>45.274999999999999</v>
      </c>
      <c r="AG2883" s="48" t="s">
        <v>16330</v>
      </c>
      <c r="AH2883" s="48" t="s">
        <v>16331</v>
      </c>
      <c r="AI2883" s="48" t="s">
        <v>14674</v>
      </c>
      <c r="AM2883" s="48" t="s">
        <v>85</v>
      </c>
      <c r="AN2883" s="48" t="s">
        <v>10049</v>
      </c>
      <c r="AQ2883" s="123" t="s">
        <v>14627</v>
      </c>
      <c r="AR2883" s="188"/>
      <c r="AS2883" s="123"/>
      <c r="AT2883" s="123"/>
      <c r="AU2883" s="123"/>
      <c r="AV2883" s="123"/>
      <c r="AW2883" s="123"/>
    </row>
    <row r="2884" spans="1:49" ht="60" x14ac:dyDescent="0.2">
      <c r="A2884" s="142" t="s">
        <v>16333</v>
      </c>
      <c r="B2884" s="92" t="s">
        <v>16334</v>
      </c>
      <c r="C2884" s="117" t="s">
        <v>166</v>
      </c>
      <c r="D2884" s="92" t="s">
        <v>228</v>
      </c>
      <c r="E2884" s="92" t="s">
        <v>10536</v>
      </c>
      <c r="F2884" s="92" t="s">
        <v>169</v>
      </c>
      <c r="G2884" s="92" t="s">
        <v>1655</v>
      </c>
      <c r="H2884" s="92" t="s">
        <v>10424</v>
      </c>
      <c r="I2884" s="92" t="s">
        <v>16334</v>
      </c>
      <c r="J2884" s="119">
        <v>11</v>
      </c>
      <c r="K2884" s="119">
        <v>100</v>
      </c>
      <c r="L2884" s="48"/>
      <c r="M2884" s="48"/>
      <c r="N2884" s="48" t="s">
        <v>173</v>
      </c>
      <c r="O2884" s="48" t="s">
        <v>12932</v>
      </c>
      <c r="P2884" s="122">
        <v>0</v>
      </c>
      <c r="Q2884" s="122">
        <v>0</v>
      </c>
      <c r="R2884" s="122">
        <v>0</v>
      </c>
      <c r="S2884" s="119">
        <f t="shared" si="330"/>
        <v>0</v>
      </c>
      <c r="T2884" s="119">
        <f t="shared" si="331"/>
        <v>0</v>
      </c>
      <c r="U2884" s="122">
        <v>0</v>
      </c>
      <c r="V2884" s="122">
        <v>0</v>
      </c>
      <c r="W2884" s="122">
        <v>0</v>
      </c>
      <c r="X2884" s="119">
        <f t="shared" si="327"/>
        <v>0</v>
      </c>
      <c r="Y2884" s="48" t="s">
        <v>12844</v>
      </c>
      <c r="Z2884" s="93">
        <v>30.04</v>
      </c>
      <c r="AA2884" s="121">
        <v>27.596</v>
      </c>
      <c r="AB2884" s="93">
        <f t="shared" si="332"/>
        <v>-2.4439999999999991</v>
      </c>
      <c r="AE2884" s="48" t="s">
        <v>12884</v>
      </c>
      <c r="AF2884" s="93">
        <v>27.596</v>
      </c>
      <c r="AG2884" s="48" t="s">
        <v>16335</v>
      </c>
      <c r="AH2884" s="48" t="s">
        <v>16331</v>
      </c>
      <c r="AI2884" s="48" t="s">
        <v>13108</v>
      </c>
      <c r="AK2884" s="48" t="s">
        <v>13323</v>
      </c>
      <c r="AL2884" s="48" t="s">
        <v>16336</v>
      </c>
      <c r="AM2884" s="48" t="s">
        <v>85</v>
      </c>
      <c r="AN2884" s="48" t="s">
        <v>10049</v>
      </c>
      <c r="AQ2884" s="123" t="s">
        <v>14627</v>
      </c>
      <c r="AR2884" s="179"/>
      <c r="AS2884" s="123"/>
      <c r="AT2884" s="209"/>
      <c r="AU2884" s="209"/>
      <c r="AV2884" s="123"/>
      <c r="AW2884" s="123"/>
    </row>
    <row r="2885" spans="1:49" ht="30" x14ac:dyDescent="0.2">
      <c r="A2885" s="92" t="s">
        <v>10534</v>
      </c>
      <c r="B2885" s="92" t="s">
        <v>10535</v>
      </c>
      <c r="C2885" s="117" t="s">
        <v>166</v>
      </c>
      <c r="D2885" s="92" t="s">
        <v>228</v>
      </c>
      <c r="E2885" s="92" t="s">
        <v>10536</v>
      </c>
      <c r="F2885" s="92" t="s">
        <v>169</v>
      </c>
      <c r="G2885" s="92" t="s">
        <v>1655</v>
      </c>
      <c r="H2885" s="92" t="s">
        <v>10424</v>
      </c>
      <c r="I2885" s="118" t="s">
        <v>10535</v>
      </c>
      <c r="J2885" s="119">
        <v>11</v>
      </c>
      <c r="K2885" s="119">
        <v>100</v>
      </c>
      <c r="L2885" s="122">
        <f>K2885-U2885</f>
        <v>-413</v>
      </c>
      <c r="M2885" s="48"/>
      <c r="N2885" s="48" t="s">
        <v>173</v>
      </c>
      <c r="P2885" s="122">
        <v>180</v>
      </c>
      <c r="Q2885" s="122">
        <v>180</v>
      </c>
      <c r="R2885" s="122">
        <v>0</v>
      </c>
      <c r="S2885" s="119">
        <f t="shared" si="330"/>
        <v>360</v>
      </c>
      <c r="T2885" s="119">
        <f t="shared" si="331"/>
        <v>360</v>
      </c>
      <c r="U2885" s="122">
        <v>513</v>
      </c>
      <c r="V2885" s="122">
        <v>429</v>
      </c>
      <c r="W2885" s="122">
        <v>429</v>
      </c>
      <c r="X2885" s="119">
        <f t="shared" si="327"/>
        <v>-582</v>
      </c>
      <c r="Y2885" s="48" t="s">
        <v>12848</v>
      </c>
      <c r="Z2885" s="93">
        <v>28.975000000000001</v>
      </c>
      <c r="AA2885" s="144">
        <v>27.596</v>
      </c>
      <c r="AB2885" s="93">
        <f t="shared" si="332"/>
        <v>-1.3790000000000013</v>
      </c>
      <c r="AE2885" s="48" t="s">
        <v>12845</v>
      </c>
      <c r="AF2885" s="93">
        <v>27.596</v>
      </c>
      <c r="AG2885" s="48" t="s">
        <v>16337</v>
      </c>
      <c r="AH2885" s="48" t="s">
        <v>16331</v>
      </c>
      <c r="AI2885" s="48" t="s">
        <v>14674</v>
      </c>
      <c r="AM2885" s="48" t="s">
        <v>85</v>
      </c>
      <c r="AN2885" s="48" t="s">
        <v>10049</v>
      </c>
      <c r="AQ2885" s="123" t="s">
        <v>12955</v>
      </c>
      <c r="AR2885" s="188"/>
      <c r="AS2885" s="123"/>
      <c r="AT2885" s="123"/>
      <c r="AU2885" s="123"/>
      <c r="AV2885" s="123"/>
      <c r="AW2885" s="123"/>
    </row>
    <row r="2886" spans="1:49" ht="75" x14ac:dyDescent="0.2">
      <c r="A2886" s="132" t="s">
        <v>16338</v>
      </c>
      <c r="B2886" s="129" t="s">
        <v>16339</v>
      </c>
      <c r="C2886" s="117" t="s">
        <v>166</v>
      </c>
      <c r="D2886" s="92" t="s">
        <v>167</v>
      </c>
      <c r="E2886" s="92" t="s">
        <v>16340</v>
      </c>
      <c r="F2886" s="92" t="s">
        <v>169</v>
      </c>
      <c r="G2886" s="92" t="s">
        <v>10048</v>
      </c>
      <c r="H2886" s="92" t="s">
        <v>2855</v>
      </c>
      <c r="I2886" s="92" t="s">
        <v>16339</v>
      </c>
      <c r="J2886" s="119">
        <v>11</v>
      </c>
      <c r="K2886" s="119">
        <v>80</v>
      </c>
      <c r="L2886" s="48"/>
      <c r="M2886" s="48"/>
      <c r="N2886" s="48" t="s">
        <v>173</v>
      </c>
      <c r="O2886" s="48" t="s">
        <v>278</v>
      </c>
      <c r="P2886" s="122">
        <v>0</v>
      </c>
      <c r="Q2886" s="122">
        <v>0</v>
      </c>
      <c r="R2886" s="122">
        <v>0</v>
      </c>
      <c r="S2886" s="119">
        <f t="shared" si="330"/>
        <v>0</v>
      </c>
      <c r="T2886" s="119">
        <f t="shared" si="331"/>
        <v>0</v>
      </c>
      <c r="U2886" s="122">
        <v>0</v>
      </c>
      <c r="V2886" s="122">
        <v>0</v>
      </c>
      <c r="W2886" s="122">
        <v>0</v>
      </c>
      <c r="X2886" s="119">
        <f t="shared" si="327"/>
        <v>0</v>
      </c>
      <c r="Y2886" s="48" t="s">
        <v>12844</v>
      </c>
      <c r="Z2886" s="130">
        <v>21.05</v>
      </c>
      <c r="AA2886" s="121">
        <v>25.664999999999999</v>
      </c>
      <c r="AB2886" s="93">
        <f t="shared" si="332"/>
        <v>4.6149999999999984</v>
      </c>
      <c r="AC2886" s="48" t="s">
        <v>12875</v>
      </c>
      <c r="AE2886" s="48" t="s">
        <v>16341</v>
      </c>
      <c r="AF2886" s="215">
        <v>25.664999999999999</v>
      </c>
      <c r="AG2886" s="216" t="s">
        <v>16342</v>
      </c>
      <c r="AH2886" s="216" t="s">
        <v>16104</v>
      </c>
      <c r="AI2886" s="216" t="s">
        <v>14674</v>
      </c>
      <c r="AK2886" s="48" t="s">
        <v>13068</v>
      </c>
      <c r="AM2886" s="131" t="s">
        <v>85</v>
      </c>
      <c r="AN2886" s="131" t="s">
        <v>10049</v>
      </c>
      <c r="AQ2886" s="123" t="s">
        <v>12955</v>
      </c>
      <c r="AR2886" s="179"/>
      <c r="AS2886" s="123"/>
      <c r="AT2886" s="209"/>
      <c r="AU2886" s="209"/>
      <c r="AV2886" s="123"/>
      <c r="AW2886" s="123"/>
    </row>
    <row r="2887" spans="1:49" ht="60" x14ac:dyDescent="0.2">
      <c r="A2887" s="142" t="s">
        <v>16343</v>
      </c>
      <c r="B2887" s="92" t="s">
        <v>16344</v>
      </c>
      <c r="C2887" s="117" t="s">
        <v>166</v>
      </c>
      <c r="D2887" s="92" t="s">
        <v>228</v>
      </c>
      <c r="E2887" s="92" t="s">
        <v>16340</v>
      </c>
      <c r="F2887" s="92" t="s">
        <v>169</v>
      </c>
      <c r="G2887" s="92" t="s">
        <v>1655</v>
      </c>
      <c r="H2887" s="92" t="s">
        <v>10424</v>
      </c>
      <c r="I2887" s="92" t="s">
        <v>16344</v>
      </c>
      <c r="J2887" s="119">
        <v>11</v>
      </c>
      <c r="K2887" s="119">
        <v>100</v>
      </c>
      <c r="L2887" s="48"/>
      <c r="M2887" s="48"/>
      <c r="N2887" s="48" t="s">
        <v>173</v>
      </c>
      <c r="O2887" s="48" t="s">
        <v>12932</v>
      </c>
      <c r="P2887" s="122">
        <v>0</v>
      </c>
      <c r="Q2887" s="122">
        <v>0</v>
      </c>
      <c r="R2887" s="122">
        <v>0</v>
      </c>
      <c r="S2887" s="119">
        <f t="shared" si="330"/>
        <v>0</v>
      </c>
      <c r="T2887" s="119">
        <f t="shared" si="331"/>
        <v>0</v>
      </c>
      <c r="U2887" s="122">
        <v>0</v>
      </c>
      <c r="V2887" s="122">
        <v>0</v>
      </c>
      <c r="W2887" s="122">
        <v>0</v>
      </c>
      <c r="X2887" s="119">
        <f t="shared" si="327"/>
        <v>0</v>
      </c>
      <c r="Y2887" s="48" t="s">
        <v>12844</v>
      </c>
      <c r="Z2887" s="93">
        <v>25.664999999999999</v>
      </c>
      <c r="AA2887" s="121">
        <v>25.664999999999999</v>
      </c>
      <c r="AB2887" s="93">
        <f t="shared" si="332"/>
        <v>0</v>
      </c>
      <c r="AE2887" s="48" t="s">
        <v>16341</v>
      </c>
      <c r="AF2887" s="93">
        <v>25.664999999999999</v>
      </c>
      <c r="AG2887" s="48" t="s">
        <v>16342</v>
      </c>
      <c r="AH2887" s="48" t="s">
        <v>16104</v>
      </c>
      <c r="AI2887" s="48" t="s">
        <v>14674</v>
      </c>
      <c r="AK2887" s="48" t="s">
        <v>13323</v>
      </c>
      <c r="AL2887" s="48" t="s">
        <v>16262</v>
      </c>
      <c r="AM2887" s="48" t="s">
        <v>85</v>
      </c>
      <c r="AN2887" s="48" t="s">
        <v>10049</v>
      </c>
      <c r="AQ2887" s="123" t="s">
        <v>12955</v>
      </c>
      <c r="AR2887" s="179"/>
      <c r="AS2887" s="123"/>
      <c r="AT2887" s="209"/>
      <c r="AU2887" s="209"/>
      <c r="AV2887" s="123"/>
      <c r="AW2887" s="123"/>
    </row>
    <row r="2888" spans="1:49" ht="75" x14ac:dyDescent="0.2">
      <c r="A2888" s="132" t="s">
        <v>16345</v>
      </c>
      <c r="B2888" s="129" t="s">
        <v>16346</v>
      </c>
      <c r="C2888" s="117" t="s">
        <v>166</v>
      </c>
      <c r="D2888" s="92" t="s">
        <v>228</v>
      </c>
      <c r="E2888" s="92" t="s">
        <v>16347</v>
      </c>
      <c r="F2888" s="92" t="s">
        <v>169</v>
      </c>
      <c r="G2888" s="92" t="s">
        <v>1655</v>
      </c>
      <c r="H2888" s="92" t="s">
        <v>10424</v>
      </c>
      <c r="I2888" s="92" t="s">
        <v>16346</v>
      </c>
      <c r="J2888" s="119">
        <v>9</v>
      </c>
      <c r="K2888" s="119">
        <v>100</v>
      </c>
      <c r="L2888" s="48"/>
      <c r="M2888" s="48"/>
      <c r="N2888" s="48" t="s">
        <v>173</v>
      </c>
      <c r="O2888" s="48" t="s">
        <v>278</v>
      </c>
      <c r="P2888" s="122">
        <v>0</v>
      </c>
      <c r="Q2888" s="122">
        <v>0</v>
      </c>
      <c r="R2888" s="122">
        <v>0</v>
      </c>
      <c r="S2888" s="119">
        <f t="shared" si="330"/>
        <v>0</v>
      </c>
      <c r="T2888" s="119">
        <f t="shared" si="331"/>
        <v>0</v>
      </c>
      <c r="U2888" s="122">
        <v>0</v>
      </c>
      <c r="V2888" s="122">
        <v>0</v>
      </c>
      <c r="W2888" s="122">
        <v>0</v>
      </c>
      <c r="X2888" s="119">
        <f t="shared" si="327"/>
        <v>0</v>
      </c>
      <c r="Y2888" s="48" t="s">
        <v>12844</v>
      </c>
      <c r="Z2888" s="130">
        <v>7.665</v>
      </c>
      <c r="AA2888" s="121">
        <v>2.0299999999999998</v>
      </c>
      <c r="AB2888" s="93">
        <f t="shared" si="332"/>
        <v>-5.6349999999999998</v>
      </c>
      <c r="AC2888" s="48" t="s">
        <v>12875</v>
      </c>
      <c r="AE2888" s="48" t="s">
        <v>16176</v>
      </c>
      <c r="AF2888" s="215">
        <v>2.0299999999999998</v>
      </c>
      <c r="AG2888" s="216" t="s">
        <v>16348</v>
      </c>
      <c r="AH2888" s="216">
        <v>500</v>
      </c>
      <c r="AI2888" s="216">
        <v>8</v>
      </c>
      <c r="AK2888" s="48" t="s">
        <v>13068</v>
      </c>
      <c r="AL2888" s="48" t="s">
        <v>13582</v>
      </c>
      <c r="AM2888" s="131" t="s">
        <v>85</v>
      </c>
      <c r="AN2888" s="131" t="s">
        <v>10049</v>
      </c>
      <c r="AQ2888" s="123" t="s">
        <v>16082</v>
      </c>
      <c r="AR2888" s="179"/>
      <c r="AS2888" s="123"/>
      <c r="AT2888" s="209"/>
      <c r="AU2888" s="209"/>
      <c r="AV2888" s="123"/>
      <c r="AW2888" s="123"/>
    </row>
    <row r="2889" spans="1:49" ht="90" x14ac:dyDescent="0.2">
      <c r="A2889" s="129" t="s">
        <v>10537</v>
      </c>
      <c r="B2889" s="129" t="s">
        <v>10538</v>
      </c>
      <c r="C2889" s="117" t="s">
        <v>166</v>
      </c>
      <c r="D2889" s="92" t="s">
        <v>228</v>
      </c>
      <c r="E2889" s="92" t="s">
        <v>10539</v>
      </c>
      <c r="F2889" s="92" t="s">
        <v>169</v>
      </c>
      <c r="G2889" s="92" t="s">
        <v>1545</v>
      </c>
      <c r="H2889" s="92" t="s">
        <v>1545</v>
      </c>
      <c r="I2889" s="118" t="s">
        <v>10538</v>
      </c>
      <c r="J2889" s="119">
        <v>6</v>
      </c>
      <c r="K2889" s="119">
        <v>10</v>
      </c>
      <c r="L2889" s="122">
        <f>K2889-U2889</f>
        <v>10</v>
      </c>
      <c r="M2889" s="122"/>
      <c r="N2889" s="48" t="s">
        <v>173</v>
      </c>
      <c r="O2889" s="48" t="s">
        <v>278</v>
      </c>
      <c r="P2889" s="122">
        <v>0</v>
      </c>
      <c r="Q2889" s="122">
        <v>0</v>
      </c>
      <c r="R2889" s="122">
        <v>0</v>
      </c>
      <c r="S2889" s="119">
        <f t="shared" si="330"/>
        <v>0</v>
      </c>
      <c r="T2889" s="119">
        <f t="shared" si="331"/>
        <v>0</v>
      </c>
      <c r="U2889" s="122">
        <v>0</v>
      </c>
      <c r="V2889" s="122">
        <v>0</v>
      </c>
      <c r="W2889" s="122">
        <v>0</v>
      </c>
      <c r="X2889" s="119">
        <f t="shared" si="327"/>
        <v>0</v>
      </c>
      <c r="Y2889" s="48" t="s">
        <v>12844</v>
      </c>
      <c r="Z2889" s="130">
        <v>686.64</v>
      </c>
      <c r="AA2889" s="144">
        <v>686.64</v>
      </c>
      <c r="AB2889" s="93">
        <f t="shared" si="332"/>
        <v>0</v>
      </c>
      <c r="AC2889" s="48" t="s">
        <v>12897</v>
      </c>
      <c r="AE2889" s="48" t="s">
        <v>16137</v>
      </c>
      <c r="AF2889" s="93">
        <v>686.64</v>
      </c>
      <c r="AG2889" s="158" t="s">
        <v>16349</v>
      </c>
      <c r="AH2889" s="48">
        <v>10</v>
      </c>
      <c r="AI2889" s="48">
        <v>8</v>
      </c>
      <c r="AK2889" s="48" t="s">
        <v>1436</v>
      </c>
      <c r="AL2889" s="48" t="s">
        <v>16350</v>
      </c>
      <c r="AM2889" s="131" t="s">
        <v>85</v>
      </c>
      <c r="AN2889" s="217" t="s">
        <v>10049</v>
      </c>
      <c r="AQ2889" s="123" t="s">
        <v>12955</v>
      </c>
      <c r="AR2889" s="188"/>
      <c r="AS2889" s="123"/>
      <c r="AT2889" s="123"/>
      <c r="AU2889" s="123"/>
      <c r="AV2889" s="123"/>
      <c r="AW2889" s="123"/>
    </row>
    <row r="2890" spans="1:49" ht="45" x14ac:dyDescent="0.2">
      <c r="A2890" s="92" t="s">
        <v>10540</v>
      </c>
      <c r="B2890" s="92" t="s">
        <v>10541</v>
      </c>
      <c r="C2890" s="117" t="s">
        <v>166</v>
      </c>
      <c r="D2890" s="92" t="s">
        <v>167</v>
      </c>
      <c r="E2890" s="92" t="s">
        <v>10542</v>
      </c>
      <c r="F2890" s="92" t="s">
        <v>169</v>
      </c>
      <c r="G2890" s="92" t="s">
        <v>10048</v>
      </c>
      <c r="H2890" s="92" t="s">
        <v>2855</v>
      </c>
      <c r="I2890" s="118" t="s">
        <v>10541</v>
      </c>
      <c r="J2890" s="119">
        <v>11</v>
      </c>
      <c r="K2890" s="119">
        <v>80</v>
      </c>
      <c r="L2890" s="122">
        <f>K2890-U2890</f>
        <v>-98</v>
      </c>
      <c r="M2890" s="48"/>
      <c r="N2890" s="48" t="s">
        <v>173</v>
      </c>
      <c r="P2890" s="122">
        <v>0</v>
      </c>
      <c r="Q2890" s="122">
        <v>0</v>
      </c>
      <c r="R2890" s="122">
        <v>0</v>
      </c>
      <c r="S2890" s="119">
        <f t="shared" si="330"/>
        <v>0</v>
      </c>
      <c r="T2890" s="119">
        <f t="shared" si="331"/>
        <v>0</v>
      </c>
      <c r="U2890" s="122">
        <v>178</v>
      </c>
      <c r="V2890" s="122">
        <v>60</v>
      </c>
      <c r="W2890" s="122">
        <v>60</v>
      </c>
      <c r="X2890" s="119">
        <f t="shared" si="327"/>
        <v>-238</v>
      </c>
      <c r="Y2890" s="48" t="s">
        <v>12848</v>
      </c>
      <c r="Z2890" s="93">
        <v>28.63</v>
      </c>
      <c r="AA2890" s="144">
        <v>28.63</v>
      </c>
      <c r="AB2890" s="93">
        <f t="shared" si="332"/>
        <v>0</v>
      </c>
      <c r="AE2890" s="48" t="s">
        <v>12949</v>
      </c>
      <c r="AF2890" s="93">
        <v>28.63</v>
      </c>
      <c r="AG2890" s="158" t="s">
        <v>16351</v>
      </c>
      <c r="AH2890" s="122">
        <v>80</v>
      </c>
      <c r="AI2890" s="48">
        <v>7</v>
      </c>
      <c r="AM2890" s="48" t="s">
        <v>85</v>
      </c>
      <c r="AN2890" s="212" t="s">
        <v>10049</v>
      </c>
      <c r="AO2890" s="48" t="s">
        <v>16105</v>
      </c>
      <c r="AQ2890" s="123" t="s">
        <v>12955</v>
      </c>
      <c r="AR2890" s="188"/>
      <c r="AS2890" s="123"/>
      <c r="AT2890" s="123"/>
      <c r="AU2890" s="123"/>
      <c r="AV2890" s="123"/>
      <c r="AW2890" s="123"/>
    </row>
    <row r="2891" spans="1:49" ht="60" x14ac:dyDescent="0.2">
      <c r="A2891" s="142" t="s">
        <v>16352</v>
      </c>
      <c r="B2891" s="92" t="s">
        <v>16353</v>
      </c>
      <c r="C2891" s="117" t="s">
        <v>166</v>
      </c>
      <c r="D2891" s="92" t="s">
        <v>228</v>
      </c>
      <c r="E2891" s="92" t="s">
        <v>10545</v>
      </c>
      <c r="F2891" s="92" t="s">
        <v>169</v>
      </c>
      <c r="G2891" s="92" t="s">
        <v>1655</v>
      </c>
      <c r="H2891" s="92" t="s">
        <v>10424</v>
      </c>
      <c r="I2891" s="92" t="s">
        <v>16353</v>
      </c>
      <c r="J2891" s="119">
        <v>11</v>
      </c>
      <c r="K2891" s="119">
        <v>240</v>
      </c>
      <c r="L2891" s="48"/>
      <c r="M2891" s="48"/>
      <c r="N2891" s="48" t="s">
        <v>173</v>
      </c>
      <c r="O2891" s="48" t="s">
        <v>12932</v>
      </c>
      <c r="P2891" s="122">
        <v>0</v>
      </c>
      <c r="Q2891" s="122">
        <v>0</v>
      </c>
      <c r="R2891" s="122">
        <v>0</v>
      </c>
      <c r="S2891" s="119">
        <f t="shared" si="330"/>
        <v>0</v>
      </c>
      <c r="T2891" s="119">
        <f t="shared" si="331"/>
        <v>0</v>
      </c>
      <c r="U2891" s="122">
        <v>0</v>
      </c>
      <c r="V2891" s="122">
        <v>0</v>
      </c>
      <c r="W2891" s="122">
        <v>0</v>
      </c>
      <c r="X2891" s="119">
        <f t="shared" ref="X2891:X2954" si="333">T2891-(U2891+V2891)</f>
        <v>0</v>
      </c>
      <c r="Y2891" s="48" t="s">
        <v>12844</v>
      </c>
      <c r="Z2891" s="93">
        <v>32.924999999999997</v>
      </c>
      <c r="AA2891" s="121">
        <v>29.75</v>
      </c>
      <c r="AB2891" s="93">
        <f t="shared" si="332"/>
        <v>-3.1749999999999972</v>
      </c>
      <c r="AE2891" s="48" t="s">
        <v>12884</v>
      </c>
      <c r="AF2891" s="93">
        <v>29.75</v>
      </c>
      <c r="AG2891" s="48" t="s">
        <v>16354</v>
      </c>
      <c r="AH2891" s="48" t="s">
        <v>16355</v>
      </c>
      <c r="AI2891" s="48" t="s">
        <v>13108</v>
      </c>
      <c r="AK2891" s="48" t="s">
        <v>13323</v>
      </c>
      <c r="AL2891" s="48" t="s">
        <v>16262</v>
      </c>
      <c r="AM2891" s="48" t="s">
        <v>85</v>
      </c>
      <c r="AN2891" s="48" t="s">
        <v>10049</v>
      </c>
      <c r="AQ2891" s="123" t="s">
        <v>12955</v>
      </c>
      <c r="AR2891" s="179"/>
      <c r="AS2891" s="123"/>
      <c r="AT2891" s="209"/>
      <c r="AU2891" s="209"/>
      <c r="AV2891" s="123"/>
      <c r="AW2891" s="123"/>
    </row>
    <row r="2892" spans="1:49" ht="30" x14ac:dyDescent="0.2">
      <c r="A2892" s="92" t="s">
        <v>10543</v>
      </c>
      <c r="B2892" s="92" t="s">
        <v>10544</v>
      </c>
      <c r="C2892" s="117" t="s">
        <v>166</v>
      </c>
      <c r="D2892" s="92" t="s">
        <v>228</v>
      </c>
      <c r="E2892" s="92" t="s">
        <v>10545</v>
      </c>
      <c r="F2892" s="92" t="s">
        <v>169</v>
      </c>
      <c r="G2892" s="92" t="s">
        <v>1655</v>
      </c>
      <c r="H2892" s="92" t="s">
        <v>10424</v>
      </c>
      <c r="I2892" s="118" t="s">
        <v>10544</v>
      </c>
      <c r="J2892" s="119">
        <v>11</v>
      </c>
      <c r="K2892" s="119">
        <v>240</v>
      </c>
      <c r="L2892" s="122">
        <f>K2892-U2892</f>
        <v>240</v>
      </c>
      <c r="M2892" s="211">
        <v>7140</v>
      </c>
      <c r="N2892" s="48" t="s">
        <v>173</v>
      </c>
      <c r="P2892" s="122">
        <v>0</v>
      </c>
      <c r="Q2892" s="122">
        <v>0</v>
      </c>
      <c r="R2892" s="122">
        <v>0</v>
      </c>
      <c r="S2892" s="119">
        <f t="shared" si="330"/>
        <v>0</v>
      </c>
      <c r="T2892" s="119">
        <f t="shared" si="331"/>
        <v>0</v>
      </c>
      <c r="U2892" s="122">
        <v>0</v>
      </c>
      <c r="V2892" s="122">
        <v>0</v>
      </c>
      <c r="W2892" s="122">
        <v>0</v>
      </c>
      <c r="X2892" s="119">
        <f t="shared" si="333"/>
        <v>0</v>
      </c>
      <c r="Y2892" s="48" t="s">
        <v>12844</v>
      </c>
      <c r="Z2892" s="93">
        <v>29.75</v>
      </c>
      <c r="AA2892" s="144">
        <v>29.75</v>
      </c>
      <c r="AB2892" s="93">
        <f t="shared" si="332"/>
        <v>0</v>
      </c>
      <c r="AE2892" s="48" t="s">
        <v>12845</v>
      </c>
      <c r="AF2892" s="93">
        <v>29.75</v>
      </c>
      <c r="AG2892" s="48" t="s">
        <v>16354</v>
      </c>
      <c r="AH2892" s="48" t="s">
        <v>16355</v>
      </c>
      <c r="AI2892" s="48" t="s">
        <v>13108</v>
      </c>
      <c r="AL2892" s="48" t="s">
        <v>16262</v>
      </c>
      <c r="AM2892" s="48" t="s">
        <v>85</v>
      </c>
      <c r="AN2892" s="48" t="s">
        <v>10049</v>
      </c>
      <c r="AQ2892" s="123" t="s">
        <v>12955</v>
      </c>
      <c r="AR2892" s="188"/>
      <c r="AS2892" s="123"/>
      <c r="AT2892" s="123"/>
      <c r="AU2892" s="123"/>
      <c r="AV2892" s="123"/>
      <c r="AW2892" s="123"/>
    </row>
    <row r="2893" spans="1:49" ht="30" x14ac:dyDescent="0.2">
      <c r="A2893" s="92" t="s">
        <v>10546</v>
      </c>
      <c r="B2893" s="92" t="s">
        <v>10547</v>
      </c>
      <c r="C2893" s="117" t="s">
        <v>166</v>
      </c>
      <c r="D2893" s="92" t="s">
        <v>228</v>
      </c>
      <c r="E2893" s="92" t="s">
        <v>10545</v>
      </c>
      <c r="F2893" s="92" t="s">
        <v>169</v>
      </c>
      <c r="G2893" s="92" t="s">
        <v>1655</v>
      </c>
      <c r="H2893" s="92" t="s">
        <v>10424</v>
      </c>
      <c r="I2893" s="118" t="s">
        <v>10547</v>
      </c>
      <c r="J2893" s="119">
        <v>9</v>
      </c>
      <c r="K2893" s="119">
        <v>100</v>
      </c>
      <c r="L2893" s="122">
        <f>K2893-U2893</f>
        <v>-316</v>
      </c>
      <c r="M2893" s="48"/>
      <c r="N2893" s="48" t="s">
        <v>173</v>
      </c>
      <c r="P2893" s="122">
        <v>0</v>
      </c>
      <c r="Q2893" s="122">
        <v>0</v>
      </c>
      <c r="R2893" s="122">
        <v>0</v>
      </c>
      <c r="S2893" s="119">
        <f t="shared" si="330"/>
        <v>0</v>
      </c>
      <c r="T2893" s="119">
        <f t="shared" si="331"/>
        <v>0</v>
      </c>
      <c r="U2893" s="122">
        <v>416</v>
      </c>
      <c r="V2893" s="122">
        <v>228</v>
      </c>
      <c r="W2893" s="122">
        <v>228</v>
      </c>
      <c r="X2893" s="119">
        <f t="shared" si="333"/>
        <v>-644</v>
      </c>
      <c r="Y2893" s="48" t="s">
        <v>12848</v>
      </c>
      <c r="Z2893" s="93">
        <v>30.51</v>
      </c>
      <c r="AA2893" s="144">
        <v>30.51</v>
      </c>
      <c r="AB2893" s="93">
        <f t="shared" si="332"/>
        <v>0</v>
      </c>
      <c r="AE2893" s="48" t="s">
        <v>12845</v>
      </c>
      <c r="AF2893" s="93">
        <v>30.51</v>
      </c>
      <c r="AG2893" s="48" t="s">
        <v>16356</v>
      </c>
      <c r="AH2893" s="48" t="s">
        <v>16318</v>
      </c>
      <c r="AM2893" s="48" t="s">
        <v>85</v>
      </c>
      <c r="AN2893" s="48" t="s">
        <v>10049</v>
      </c>
      <c r="AQ2893" s="123" t="s">
        <v>16357</v>
      </c>
      <c r="AR2893" s="188"/>
      <c r="AS2893" s="123"/>
      <c r="AT2893" s="123"/>
      <c r="AU2893" s="123"/>
      <c r="AV2893" s="123"/>
      <c r="AW2893" s="123"/>
    </row>
    <row r="2894" spans="1:49" ht="45" x14ac:dyDescent="0.2">
      <c r="A2894" s="92" t="s">
        <v>16358</v>
      </c>
      <c r="B2894" s="92" t="s">
        <v>16359</v>
      </c>
      <c r="C2894" s="117" t="s">
        <v>166</v>
      </c>
      <c r="E2894" s="92" t="s">
        <v>16360</v>
      </c>
      <c r="N2894" s="48" t="s">
        <v>173</v>
      </c>
      <c r="P2894" s="119">
        <v>0</v>
      </c>
      <c r="Q2894" s="119">
        <v>0</v>
      </c>
      <c r="R2894" s="119">
        <v>0</v>
      </c>
      <c r="S2894" s="119">
        <f t="shared" si="330"/>
        <v>0</v>
      </c>
      <c r="T2894" s="119">
        <f t="shared" si="331"/>
        <v>0</v>
      </c>
      <c r="U2894" s="119">
        <v>0</v>
      </c>
      <c r="V2894" s="119">
        <v>0</v>
      </c>
      <c r="W2894" s="119">
        <v>0</v>
      </c>
      <c r="X2894" s="119">
        <f t="shared" si="333"/>
        <v>0</v>
      </c>
      <c r="Y2894" s="92" t="s">
        <v>279</v>
      </c>
      <c r="Z2894" s="93">
        <v>60.585000000000001</v>
      </c>
      <c r="AA2894" s="121" t="s">
        <v>16310</v>
      </c>
      <c r="AB2894" s="93" t="e">
        <f t="shared" si="332"/>
        <v>#VALUE!</v>
      </c>
      <c r="AF2894" s="93" t="s">
        <v>16038</v>
      </c>
      <c r="AK2894" s="48" t="s">
        <v>14875</v>
      </c>
      <c r="AM2894" s="48" t="s">
        <v>85</v>
      </c>
      <c r="AN2894" s="48" t="s">
        <v>10049</v>
      </c>
      <c r="AQ2894" s="123" t="s">
        <v>16082</v>
      </c>
      <c r="AR2894" s="179"/>
      <c r="AS2894" s="123"/>
      <c r="AT2894" s="209"/>
      <c r="AU2894" s="209"/>
      <c r="AV2894" s="123"/>
      <c r="AW2894" s="123"/>
    </row>
    <row r="2895" spans="1:49" ht="45" x14ac:dyDescent="0.2">
      <c r="A2895" s="92" t="s">
        <v>16361</v>
      </c>
      <c r="B2895" s="92" t="s">
        <v>16362</v>
      </c>
      <c r="C2895" s="117" t="s">
        <v>166</v>
      </c>
      <c r="E2895" s="92" t="s">
        <v>10595</v>
      </c>
      <c r="N2895" s="48" t="s">
        <v>173</v>
      </c>
      <c r="P2895" s="119">
        <v>0</v>
      </c>
      <c r="Q2895" s="119">
        <v>0</v>
      </c>
      <c r="R2895" s="119">
        <v>0</v>
      </c>
      <c r="S2895" s="119">
        <f t="shared" si="330"/>
        <v>0</v>
      </c>
      <c r="T2895" s="119">
        <f t="shared" si="331"/>
        <v>0</v>
      </c>
      <c r="U2895" s="119">
        <v>0</v>
      </c>
      <c r="V2895" s="119">
        <v>0</v>
      </c>
      <c r="W2895" s="119">
        <v>0</v>
      </c>
      <c r="X2895" s="119">
        <f t="shared" si="333"/>
        <v>0</v>
      </c>
      <c r="Y2895" s="92" t="s">
        <v>279</v>
      </c>
      <c r="Z2895" s="93">
        <v>28.914999999999999</v>
      </c>
      <c r="AA2895" s="121" t="s">
        <v>16038</v>
      </c>
      <c r="AB2895" s="93" t="e">
        <f t="shared" si="332"/>
        <v>#VALUE!</v>
      </c>
      <c r="AF2895" s="93" t="s">
        <v>16038</v>
      </c>
      <c r="AK2895" s="48" t="s">
        <v>14875</v>
      </c>
      <c r="AM2895" s="48" t="s">
        <v>85</v>
      </c>
      <c r="AN2895" s="48" t="s">
        <v>10049</v>
      </c>
      <c r="AQ2895" s="123" t="s">
        <v>16241</v>
      </c>
      <c r="AR2895" s="179"/>
      <c r="AS2895" s="123"/>
      <c r="AT2895" s="209"/>
      <c r="AU2895" s="209"/>
      <c r="AV2895" s="123"/>
      <c r="AW2895" s="123"/>
    </row>
    <row r="2896" spans="1:49" ht="45" x14ac:dyDescent="0.2">
      <c r="A2896" s="92" t="s">
        <v>16363</v>
      </c>
      <c r="B2896" s="92" t="s">
        <v>16364</v>
      </c>
      <c r="C2896" s="117" t="s">
        <v>166</v>
      </c>
      <c r="E2896" s="92" t="s">
        <v>10550</v>
      </c>
      <c r="N2896" s="48" t="s">
        <v>173</v>
      </c>
      <c r="P2896" s="119">
        <v>0</v>
      </c>
      <c r="Q2896" s="119">
        <v>0</v>
      </c>
      <c r="R2896" s="119">
        <v>0</v>
      </c>
      <c r="S2896" s="119">
        <f t="shared" si="330"/>
        <v>0</v>
      </c>
      <c r="T2896" s="119">
        <f t="shared" si="331"/>
        <v>0</v>
      </c>
      <c r="U2896" s="119">
        <v>0</v>
      </c>
      <c r="V2896" s="119">
        <v>0</v>
      </c>
      <c r="W2896" s="119">
        <v>0</v>
      </c>
      <c r="X2896" s="119">
        <f t="shared" si="333"/>
        <v>0</v>
      </c>
      <c r="Y2896" s="92" t="s">
        <v>279</v>
      </c>
      <c r="Z2896" s="93">
        <v>22.875</v>
      </c>
      <c r="AA2896" s="121" t="s">
        <v>16038</v>
      </c>
      <c r="AB2896" s="93" t="e">
        <f t="shared" si="332"/>
        <v>#VALUE!</v>
      </c>
      <c r="AF2896" s="93" t="s">
        <v>16038</v>
      </c>
      <c r="AK2896" s="48" t="s">
        <v>14875</v>
      </c>
      <c r="AM2896" s="48" t="s">
        <v>85</v>
      </c>
      <c r="AN2896" s="48" t="s">
        <v>10049</v>
      </c>
      <c r="AQ2896" s="123" t="s">
        <v>16082</v>
      </c>
      <c r="AR2896" s="179"/>
      <c r="AS2896" s="123"/>
      <c r="AT2896" s="209"/>
      <c r="AU2896" s="209"/>
      <c r="AV2896" s="123"/>
      <c r="AW2896" s="123"/>
    </row>
    <row r="2897" spans="1:49" ht="30" x14ac:dyDescent="0.2">
      <c r="A2897" s="92" t="s">
        <v>10548</v>
      </c>
      <c r="B2897" s="92" t="s">
        <v>10549</v>
      </c>
      <c r="C2897" s="117" t="s">
        <v>166</v>
      </c>
      <c r="D2897" s="92" t="s">
        <v>228</v>
      </c>
      <c r="E2897" s="92" t="s">
        <v>10550</v>
      </c>
      <c r="F2897" s="92" t="s">
        <v>169</v>
      </c>
      <c r="G2897" s="92" t="s">
        <v>1655</v>
      </c>
      <c r="H2897" s="92" t="s">
        <v>10424</v>
      </c>
      <c r="I2897" s="118" t="s">
        <v>10549</v>
      </c>
      <c r="J2897" s="119">
        <v>11</v>
      </c>
      <c r="K2897" s="119">
        <v>100</v>
      </c>
      <c r="L2897" s="122">
        <f>K2897-U2897</f>
        <v>100</v>
      </c>
      <c r="M2897" s="211">
        <v>2484.5</v>
      </c>
      <c r="N2897" s="48" t="s">
        <v>173</v>
      </c>
      <c r="P2897" s="122">
        <v>0</v>
      </c>
      <c r="Q2897" s="122">
        <v>0</v>
      </c>
      <c r="R2897" s="122">
        <v>0</v>
      </c>
      <c r="S2897" s="119">
        <f t="shared" si="330"/>
        <v>0</v>
      </c>
      <c r="T2897" s="119">
        <f t="shared" si="331"/>
        <v>0</v>
      </c>
      <c r="U2897" s="122">
        <v>0</v>
      </c>
      <c r="V2897" s="122">
        <v>0</v>
      </c>
      <c r="W2897" s="122">
        <v>0</v>
      </c>
      <c r="X2897" s="119">
        <f t="shared" si="333"/>
        <v>0</v>
      </c>
      <c r="Y2897" s="48" t="s">
        <v>12844</v>
      </c>
      <c r="Z2897" s="93">
        <v>24.844999999999999</v>
      </c>
      <c r="AA2897" s="144">
        <v>24.844999999999999</v>
      </c>
      <c r="AB2897" s="93">
        <f t="shared" si="332"/>
        <v>0</v>
      </c>
      <c r="AE2897" s="48" t="s">
        <v>12845</v>
      </c>
      <c r="AF2897" s="93">
        <v>24.844999999999999</v>
      </c>
      <c r="AG2897" s="48" t="s">
        <v>16365</v>
      </c>
      <c r="AM2897" s="48" t="s">
        <v>85</v>
      </c>
      <c r="AN2897" s="48" t="s">
        <v>10049</v>
      </c>
      <c r="AQ2897" s="123" t="s">
        <v>16082</v>
      </c>
      <c r="AR2897" s="188"/>
      <c r="AS2897" s="123"/>
      <c r="AT2897" s="123"/>
      <c r="AU2897" s="123"/>
      <c r="AV2897" s="123"/>
      <c r="AW2897" s="123"/>
    </row>
    <row r="2898" spans="1:49" ht="30" x14ac:dyDescent="0.2">
      <c r="A2898" s="92" t="s">
        <v>10551</v>
      </c>
      <c r="B2898" s="92" t="s">
        <v>10552</v>
      </c>
      <c r="C2898" s="117" t="s">
        <v>166</v>
      </c>
      <c r="D2898" s="92" t="s">
        <v>228</v>
      </c>
      <c r="E2898" s="92" t="s">
        <v>10553</v>
      </c>
      <c r="F2898" s="92" t="s">
        <v>169</v>
      </c>
      <c r="G2898" s="92" t="s">
        <v>10048</v>
      </c>
      <c r="H2898" s="92" t="s">
        <v>2855</v>
      </c>
      <c r="I2898" s="118" t="s">
        <v>10552</v>
      </c>
      <c r="J2898" s="119">
        <v>11</v>
      </c>
      <c r="K2898" s="119">
        <v>50</v>
      </c>
      <c r="L2898" s="122">
        <f>K2898-U2898</f>
        <v>-779</v>
      </c>
      <c r="M2898" s="48"/>
      <c r="N2898" s="48" t="s">
        <v>173</v>
      </c>
      <c r="P2898" s="122">
        <v>700</v>
      </c>
      <c r="Q2898" s="122">
        <v>700</v>
      </c>
      <c r="R2898" s="122">
        <v>0</v>
      </c>
      <c r="S2898" s="119">
        <f t="shared" si="330"/>
        <v>1400</v>
      </c>
      <c r="T2898" s="119">
        <f t="shared" si="331"/>
        <v>1400</v>
      </c>
      <c r="U2898" s="122">
        <v>829</v>
      </c>
      <c r="V2898" s="122">
        <v>654</v>
      </c>
      <c r="W2898" s="122">
        <v>666</v>
      </c>
      <c r="X2898" s="119">
        <f t="shared" si="333"/>
        <v>-83</v>
      </c>
      <c r="Y2898" s="48" t="s">
        <v>12848</v>
      </c>
      <c r="Z2898" s="93">
        <v>72.77</v>
      </c>
      <c r="AA2898" s="144">
        <v>72.77</v>
      </c>
      <c r="AB2898" s="93">
        <f t="shared" si="332"/>
        <v>0</v>
      </c>
      <c r="AE2898" s="48" t="s">
        <v>12845</v>
      </c>
      <c r="AF2898" s="93">
        <v>72.77</v>
      </c>
      <c r="AG2898" s="48" t="s">
        <v>16366</v>
      </c>
      <c r="AH2898" s="122">
        <v>50</v>
      </c>
      <c r="AI2898" s="48">
        <v>7</v>
      </c>
      <c r="AL2898" s="48" t="s">
        <v>13615</v>
      </c>
      <c r="AM2898" s="48" t="s">
        <v>85</v>
      </c>
      <c r="AN2898" s="48" t="s">
        <v>10049</v>
      </c>
      <c r="AQ2898" s="123" t="s">
        <v>12955</v>
      </c>
      <c r="AR2898" s="188"/>
      <c r="AS2898" s="123"/>
      <c r="AT2898" s="123"/>
      <c r="AU2898" s="123"/>
      <c r="AV2898" s="123"/>
      <c r="AW2898" s="123"/>
    </row>
    <row r="2899" spans="1:49" ht="30" x14ac:dyDescent="0.2">
      <c r="A2899" s="92" t="s">
        <v>10554</v>
      </c>
      <c r="B2899" s="92" t="s">
        <v>10555</v>
      </c>
      <c r="C2899" s="117" t="s">
        <v>166</v>
      </c>
      <c r="D2899" s="92" t="s">
        <v>228</v>
      </c>
      <c r="E2899" s="92" t="s">
        <v>10556</v>
      </c>
      <c r="F2899" s="92" t="s">
        <v>169</v>
      </c>
      <c r="G2899" s="92" t="s">
        <v>1545</v>
      </c>
      <c r="H2899" s="92" t="s">
        <v>2018</v>
      </c>
      <c r="I2899" s="118" t="s">
        <v>10555</v>
      </c>
      <c r="J2899" s="119">
        <v>12</v>
      </c>
      <c r="K2899" s="119">
        <v>2000</v>
      </c>
      <c r="L2899" s="122">
        <f>K2899-U2899</f>
        <v>-986</v>
      </c>
      <c r="M2899" s="48"/>
      <c r="N2899" s="48" t="s">
        <v>173</v>
      </c>
      <c r="P2899" s="122">
        <v>2848</v>
      </c>
      <c r="Q2899" s="122">
        <v>2848</v>
      </c>
      <c r="R2899" s="122">
        <v>0</v>
      </c>
      <c r="S2899" s="119">
        <f t="shared" si="330"/>
        <v>5696</v>
      </c>
      <c r="T2899" s="119">
        <f t="shared" si="331"/>
        <v>5696</v>
      </c>
      <c r="U2899" s="122">
        <v>2986</v>
      </c>
      <c r="V2899" s="122">
        <v>2400</v>
      </c>
      <c r="W2899" s="122">
        <v>2400</v>
      </c>
      <c r="X2899" s="119">
        <f t="shared" si="333"/>
        <v>310</v>
      </c>
      <c r="Y2899" s="48" t="s">
        <v>12863</v>
      </c>
      <c r="Z2899" s="93">
        <v>2.9058000000000002</v>
      </c>
      <c r="AA2899" s="144">
        <v>2.9058000000000002</v>
      </c>
      <c r="AB2899" s="93">
        <f t="shared" si="332"/>
        <v>0</v>
      </c>
      <c r="AE2899" s="48" t="s">
        <v>12845</v>
      </c>
      <c r="AF2899" s="93">
        <v>2.9058000000000002</v>
      </c>
      <c r="AG2899" s="218" t="s">
        <v>16367</v>
      </c>
      <c r="AH2899" s="122">
        <v>2000</v>
      </c>
      <c r="AI2899" s="48">
        <v>8</v>
      </c>
      <c r="AK2899" s="218" t="s">
        <v>16368</v>
      </c>
      <c r="AL2899" s="218" t="s">
        <v>13582</v>
      </c>
      <c r="AM2899" s="48" t="s">
        <v>85</v>
      </c>
      <c r="AN2899" s="48" t="s">
        <v>10049</v>
      </c>
      <c r="AQ2899" s="123" t="s">
        <v>12955</v>
      </c>
      <c r="AR2899" s="188"/>
      <c r="AS2899" s="123"/>
      <c r="AT2899" s="123"/>
      <c r="AU2899" s="123"/>
      <c r="AV2899" s="123"/>
      <c r="AW2899" s="123"/>
    </row>
    <row r="2900" spans="1:49" ht="45" x14ac:dyDescent="0.2">
      <c r="A2900" s="92" t="s">
        <v>10557</v>
      </c>
      <c r="B2900" s="92" t="s">
        <v>10558</v>
      </c>
      <c r="C2900" s="117" t="s">
        <v>166</v>
      </c>
      <c r="D2900" s="92" t="s">
        <v>228</v>
      </c>
      <c r="E2900" s="92" t="s">
        <v>10559</v>
      </c>
      <c r="F2900" s="92" t="s">
        <v>169</v>
      </c>
      <c r="G2900" s="92" t="s">
        <v>10048</v>
      </c>
      <c r="H2900" s="92" t="s">
        <v>2855</v>
      </c>
      <c r="I2900" s="118" t="s">
        <v>10558</v>
      </c>
      <c r="J2900" s="119">
        <v>6</v>
      </c>
      <c r="K2900" s="119">
        <v>30</v>
      </c>
      <c r="L2900" s="122">
        <f>K2900-U2900</f>
        <v>-114</v>
      </c>
      <c r="M2900" s="48"/>
      <c r="N2900" s="48" t="s">
        <v>173</v>
      </c>
      <c r="P2900" s="122">
        <v>50</v>
      </c>
      <c r="Q2900" s="122">
        <v>0</v>
      </c>
      <c r="R2900" s="122">
        <v>0</v>
      </c>
      <c r="S2900" s="119">
        <f t="shared" si="330"/>
        <v>50</v>
      </c>
      <c r="T2900" s="119">
        <f t="shared" si="331"/>
        <v>50</v>
      </c>
      <c r="U2900" s="122">
        <v>144</v>
      </c>
      <c r="V2900" s="122">
        <v>36</v>
      </c>
      <c r="W2900" s="122">
        <v>36</v>
      </c>
      <c r="X2900" s="119">
        <f t="shared" si="333"/>
        <v>-130</v>
      </c>
      <c r="Y2900" s="48" t="s">
        <v>12848</v>
      </c>
      <c r="Z2900" s="93">
        <v>14.92</v>
      </c>
      <c r="AA2900" s="144">
        <v>14.92</v>
      </c>
      <c r="AB2900" s="93">
        <f t="shared" si="332"/>
        <v>0</v>
      </c>
      <c r="AE2900" s="48" t="s">
        <v>12949</v>
      </c>
      <c r="AF2900" s="93">
        <v>14.92</v>
      </c>
      <c r="AG2900" s="158" t="s">
        <v>16369</v>
      </c>
      <c r="AH2900" s="122">
        <v>50</v>
      </c>
      <c r="AI2900" s="48">
        <v>7</v>
      </c>
      <c r="AM2900" s="48" t="s">
        <v>85</v>
      </c>
      <c r="AN2900" s="212" t="s">
        <v>10049</v>
      </c>
      <c r="AO2900" s="48" t="s">
        <v>16105</v>
      </c>
      <c r="AQ2900" s="123" t="s">
        <v>12955</v>
      </c>
      <c r="AR2900" s="188"/>
      <c r="AS2900" s="123"/>
      <c r="AT2900" s="123"/>
      <c r="AU2900" s="123"/>
      <c r="AV2900" s="123"/>
      <c r="AW2900" s="123"/>
    </row>
    <row r="2901" spans="1:49" ht="45" x14ac:dyDescent="0.2">
      <c r="A2901" s="92" t="s">
        <v>10560</v>
      </c>
      <c r="B2901" s="92" t="s">
        <v>10561</v>
      </c>
      <c r="C2901" s="117" t="s">
        <v>166</v>
      </c>
      <c r="D2901" s="92" t="s">
        <v>228</v>
      </c>
      <c r="E2901" s="92" t="s">
        <v>10562</v>
      </c>
      <c r="F2901" s="92" t="s">
        <v>169</v>
      </c>
      <c r="G2901" s="92" t="s">
        <v>10048</v>
      </c>
      <c r="H2901" s="92" t="s">
        <v>2855</v>
      </c>
      <c r="I2901" s="118" t="s">
        <v>10561</v>
      </c>
      <c r="J2901" s="119">
        <v>11</v>
      </c>
      <c r="K2901" s="119">
        <v>30</v>
      </c>
      <c r="L2901" s="122">
        <f>K2901-U2901</f>
        <v>-40</v>
      </c>
      <c r="M2901" s="48"/>
      <c r="N2901" s="48" t="s">
        <v>173</v>
      </c>
      <c r="P2901" s="122">
        <v>100</v>
      </c>
      <c r="Q2901" s="122">
        <v>100</v>
      </c>
      <c r="R2901" s="122">
        <v>0</v>
      </c>
      <c r="S2901" s="119">
        <f t="shared" si="330"/>
        <v>200</v>
      </c>
      <c r="T2901" s="119">
        <f t="shared" si="331"/>
        <v>200</v>
      </c>
      <c r="U2901" s="122">
        <v>70</v>
      </c>
      <c r="V2901" s="122">
        <v>276</v>
      </c>
      <c r="W2901" s="122">
        <v>172</v>
      </c>
      <c r="X2901" s="119">
        <f t="shared" si="333"/>
        <v>-146</v>
      </c>
      <c r="Y2901" s="48" t="s">
        <v>12848</v>
      </c>
      <c r="Z2901" s="93">
        <v>77.69</v>
      </c>
      <c r="AA2901" s="144">
        <v>77.69</v>
      </c>
      <c r="AB2901" s="93">
        <f t="shared" si="332"/>
        <v>0</v>
      </c>
      <c r="AE2901" s="48" t="s">
        <v>12949</v>
      </c>
      <c r="AF2901" s="93">
        <v>77.69</v>
      </c>
      <c r="AG2901" s="158" t="s">
        <v>16370</v>
      </c>
      <c r="AH2901" s="122">
        <v>30</v>
      </c>
      <c r="AI2901" s="48">
        <v>7</v>
      </c>
      <c r="AL2901" s="48" t="s">
        <v>13615</v>
      </c>
      <c r="AM2901" s="48" t="s">
        <v>85</v>
      </c>
      <c r="AN2901" s="212" t="s">
        <v>10049</v>
      </c>
      <c r="AO2901" s="48" t="s">
        <v>16105</v>
      </c>
      <c r="AQ2901" s="123" t="s">
        <v>12955</v>
      </c>
      <c r="AR2901" s="188"/>
      <c r="AS2901" s="123"/>
      <c r="AT2901" s="123"/>
      <c r="AU2901" s="123"/>
      <c r="AV2901" s="123"/>
      <c r="AW2901" s="123"/>
    </row>
    <row r="2902" spans="1:49" ht="75" x14ac:dyDescent="0.2">
      <c r="A2902" s="132" t="s">
        <v>16371</v>
      </c>
      <c r="B2902" s="129" t="s">
        <v>16372</v>
      </c>
      <c r="C2902" s="117" t="s">
        <v>166</v>
      </c>
      <c r="D2902" s="92" t="s">
        <v>228</v>
      </c>
      <c r="E2902" s="92" t="s">
        <v>16373</v>
      </c>
      <c r="F2902" s="92" t="s">
        <v>169</v>
      </c>
      <c r="G2902" s="92" t="s">
        <v>1655</v>
      </c>
      <c r="H2902" s="92" t="s">
        <v>10424</v>
      </c>
      <c r="I2902" s="92" t="s">
        <v>16372</v>
      </c>
      <c r="J2902" s="119">
        <v>8</v>
      </c>
      <c r="K2902" s="119">
        <v>1</v>
      </c>
      <c r="L2902" s="48"/>
      <c r="M2902" s="48"/>
      <c r="N2902" s="48" t="s">
        <v>173</v>
      </c>
      <c r="O2902" s="48" t="s">
        <v>278</v>
      </c>
      <c r="P2902" s="122">
        <v>0</v>
      </c>
      <c r="Q2902" s="122">
        <v>0</v>
      </c>
      <c r="R2902" s="122">
        <v>0</v>
      </c>
      <c r="S2902" s="119">
        <f t="shared" si="330"/>
        <v>0</v>
      </c>
      <c r="T2902" s="119">
        <f t="shared" si="331"/>
        <v>0</v>
      </c>
      <c r="U2902" s="122">
        <v>0</v>
      </c>
      <c r="V2902" s="122">
        <v>0</v>
      </c>
      <c r="W2902" s="122">
        <v>0</v>
      </c>
      <c r="X2902" s="119">
        <f t="shared" si="333"/>
        <v>0</v>
      </c>
      <c r="Y2902" s="48" t="s">
        <v>12844</v>
      </c>
      <c r="Z2902" s="130">
        <v>35.090000000000003</v>
      </c>
      <c r="AA2902" s="121">
        <v>31.04</v>
      </c>
      <c r="AB2902" s="93">
        <f t="shared" si="332"/>
        <v>-4.0500000000000043</v>
      </c>
      <c r="AC2902" s="48" t="s">
        <v>12875</v>
      </c>
      <c r="AE2902" s="48" t="s">
        <v>12884</v>
      </c>
      <c r="AF2902" s="93">
        <v>31.04</v>
      </c>
      <c r="AG2902" s="48" t="s">
        <v>16374</v>
      </c>
      <c r="AH2902" s="122">
        <v>50</v>
      </c>
      <c r="AI2902" s="122">
        <v>4</v>
      </c>
      <c r="AK2902" s="48" t="s">
        <v>13068</v>
      </c>
      <c r="AM2902" s="131" t="s">
        <v>85</v>
      </c>
      <c r="AN2902" s="131" t="s">
        <v>10049</v>
      </c>
      <c r="AQ2902" s="123" t="s">
        <v>12955</v>
      </c>
      <c r="AR2902" s="179"/>
      <c r="AS2902" s="123"/>
      <c r="AT2902" s="209"/>
      <c r="AU2902" s="209"/>
      <c r="AV2902" s="123"/>
      <c r="AW2902" s="123"/>
    </row>
    <row r="2903" spans="1:49" ht="45" x14ac:dyDescent="0.2">
      <c r="A2903" s="92" t="s">
        <v>10563</v>
      </c>
      <c r="B2903" s="92" t="s">
        <v>10564</v>
      </c>
      <c r="C2903" s="117" t="s">
        <v>166</v>
      </c>
      <c r="D2903" s="92" t="s">
        <v>228</v>
      </c>
      <c r="E2903" s="92" t="s">
        <v>10565</v>
      </c>
      <c r="F2903" s="92" t="s">
        <v>169</v>
      </c>
      <c r="G2903" s="92" t="s">
        <v>10048</v>
      </c>
      <c r="H2903" s="92" t="s">
        <v>2855</v>
      </c>
      <c r="I2903" s="118" t="s">
        <v>10564</v>
      </c>
      <c r="J2903" s="119">
        <v>11</v>
      </c>
      <c r="K2903" s="119">
        <v>30</v>
      </c>
      <c r="L2903" s="122">
        <f>K2903-U2903</f>
        <v>-40</v>
      </c>
      <c r="M2903" s="48"/>
      <c r="N2903" s="48" t="s">
        <v>173</v>
      </c>
      <c r="P2903" s="122">
        <v>250</v>
      </c>
      <c r="Q2903" s="122">
        <v>250</v>
      </c>
      <c r="R2903" s="122">
        <v>0</v>
      </c>
      <c r="S2903" s="119">
        <f t="shared" si="330"/>
        <v>500</v>
      </c>
      <c r="T2903" s="119">
        <f t="shared" si="331"/>
        <v>500</v>
      </c>
      <c r="U2903" s="122">
        <v>70</v>
      </c>
      <c r="V2903" s="122">
        <v>276</v>
      </c>
      <c r="W2903" s="122">
        <v>172</v>
      </c>
      <c r="X2903" s="119">
        <f t="shared" si="333"/>
        <v>154</v>
      </c>
      <c r="Y2903" s="48" t="s">
        <v>12863</v>
      </c>
      <c r="Z2903" s="93">
        <v>87.52</v>
      </c>
      <c r="AA2903" s="144">
        <v>87.52</v>
      </c>
      <c r="AB2903" s="93">
        <f t="shared" si="332"/>
        <v>0</v>
      </c>
      <c r="AE2903" s="48" t="s">
        <v>12949</v>
      </c>
      <c r="AF2903" s="93">
        <v>87.52</v>
      </c>
      <c r="AG2903" s="158" t="s">
        <v>16375</v>
      </c>
      <c r="AH2903" s="122">
        <v>30</v>
      </c>
      <c r="AI2903" s="48">
        <v>7</v>
      </c>
      <c r="AL2903" s="48" t="s">
        <v>13615</v>
      </c>
      <c r="AM2903" s="48" t="s">
        <v>85</v>
      </c>
      <c r="AN2903" s="212" t="s">
        <v>10049</v>
      </c>
      <c r="AO2903" s="48" t="s">
        <v>16105</v>
      </c>
      <c r="AQ2903" s="123" t="s">
        <v>14627</v>
      </c>
      <c r="AR2903" s="188"/>
      <c r="AS2903" s="123"/>
      <c r="AT2903" s="123"/>
      <c r="AU2903" s="123"/>
      <c r="AV2903" s="123"/>
      <c r="AW2903" s="123"/>
    </row>
    <row r="2904" spans="1:49" ht="30" x14ac:dyDescent="0.2">
      <c r="A2904" s="92" t="s">
        <v>10566</v>
      </c>
      <c r="B2904" s="92" t="s">
        <v>10567</v>
      </c>
      <c r="C2904" s="117" t="s">
        <v>166</v>
      </c>
      <c r="D2904" s="92" t="s">
        <v>228</v>
      </c>
      <c r="E2904" s="92" t="s">
        <v>10568</v>
      </c>
      <c r="F2904" s="92" t="s">
        <v>169</v>
      </c>
      <c r="G2904" s="92" t="s">
        <v>10048</v>
      </c>
      <c r="H2904" s="92" t="s">
        <v>2855</v>
      </c>
      <c r="I2904" s="118" t="s">
        <v>10567</v>
      </c>
      <c r="J2904" s="119">
        <v>8</v>
      </c>
      <c r="K2904" s="119">
        <v>50</v>
      </c>
      <c r="L2904" s="122">
        <f>K2904-U2904</f>
        <v>-22</v>
      </c>
      <c r="M2904" s="48"/>
      <c r="N2904" s="48" t="s">
        <v>173</v>
      </c>
      <c r="P2904" s="122">
        <v>0</v>
      </c>
      <c r="Q2904" s="122">
        <v>0</v>
      </c>
      <c r="R2904" s="122">
        <v>0</v>
      </c>
      <c r="S2904" s="119">
        <f t="shared" si="330"/>
        <v>0</v>
      </c>
      <c r="T2904" s="119">
        <f t="shared" si="331"/>
        <v>0</v>
      </c>
      <c r="U2904" s="122">
        <v>72</v>
      </c>
      <c r="V2904" s="122">
        <v>18</v>
      </c>
      <c r="W2904" s="122">
        <v>18</v>
      </c>
      <c r="X2904" s="119">
        <f t="shared" si="333"/>
        <v>-90</v>
      </c>
      <c r="Y2904" s="48" t="s">
        <v>12848</v>
      </c>
      <c r="Z2904" s="93">
        <v>16.850000000000001</v>
      </c>
      <c r="AA2904" s="144">
        <v>16.850000000000001</v>
      </c>
      <c r="AB2904" s="93">
        <f t="shared" si="332"/>
        <v>0</v>
      </c>
      <c r="AE2904" s="48" t="s">
        <v>12845</v>
      </c>
      <c r="AF2904" s="93">
        <v>16.850000000000001</v>
      </c>
      <c r="AG2904" s="48" t="s">
        <v>16376</v>
      </c>
      <c r="AH2904" s="122">
        <v>50</v>
      </c>
      <c r="AI2904" s="48">
        <v>7</v>
      </c>
      <c r="AM2904" s="48" t="s">
        <v>85</v>
      </c>
      <c r="AN2904" s="48" t="s">
        <v>10049</v>
      </c>
      <c r="AQ2904" s="123" t="s">
        <v>12955</v>
      </c>
      <c r="AR2904" s="188"/>
      <c r="AS2904" s="123"/>
      <c r="AT2904" s="123"/>
      <c r="AU2904" s="123"/>
      <c r="AV2904" s="123"/>
      <c r="AW2904" s="123"/>
    </row>
    <row r="2905" spans="1:49" ht="30" x14ac:dyDescent="0.2">
      <c r="A2905" s="92" t="s">
        <v>10569</v>
      </c>
      <c r="B2905" s="92" t="s">
        <v>10570</v>
      </c>
      <c r="C2905" s="117" t="s">
        <v>166</v>
      </c>
      <c r="D2905" s="92" t="s">
        <v>228</v>
      </c>
      <c r="E2905" s="92" t="s">
        <v>10571</v>
      </c>
      <c r="F2905" s="92" t="s">
        <v>169</v>
      </c>
      <c r="G2905" s="92" t="s">
        <v>10048</v>
      </c>
      <c r="H2905" s="92" t="s">
        <v>2855</v>
      </c>
      <c r="I2905" s="118" t="s">
        <v>10570</v>
      </c>
      <c r="J2905" s="119">
        <v>8</v>
      </c>
      <c r="K2905" s="119">
        <v>50</v>
      </c>
      <c r="L2905" s="122">
        <f>K2905-U2905</f>
        <v>-762</v>
      </c>
      <c r="M2905" s="48"/>
      <c r="N2905" s="48" t="s">
        <v>173</v>
      </c>
      <c r="P2905" s="122">
        <v>0</v>
      </c>
      <c r="Q2905" s="122">
        <v>0</v>
      </c>
      <c r="R2905" s="122">
        <v>0</v>
      </c>
      <c r="S2905" s="119">
        <f t="shared" si="330"/>
        <v>0</v>
      </c>
      <c r="T2905" s="119">
        <f t="shared" si="331"/>
        <v>0</v>
      </c>
      <c r="U2905" s="122">
        <v>812</v>
      </c>
      <c r="V2905" s="122">
        <v>912</v>
      </c>
      <c r="W2905" s="122">
        <v>820</v>
      </c>
      <c r="X2905" s="119">
        <f t="shared" si="333"/>
        <v>-1724</v>
      </c>
      <c r="Y2905" s="48" t="s">
        <v>12848</v>
      </c>
      <c r="Z2905" s="93">
        <v>2.42</v>
      </c>
      <c r="AA2905" s="144">
        <v>2.42</v>
      </c>
      <c r="AB2905" s="93">
        <f t="shared" si="332"/>
        <v>0</v>
      </c>
      <c r="AE2905" s="48" t="s">
        <v>12845</v>
      </c>
      <c r="AF2905" s="93">
        <v>2.42</v>
      </c>
      <c r="AG2905" s="48" t="s">
        <v>16377</v>
      </c>
      <c r="AH2905" s="122">
        <v>50</v>
      </c>
      <c r="AI2905" s="48">
        <v>7</v>
      </c>
      <c r="AL2905" s="48" t="s">
        <v>13615</v>
      </c>
      <c r="AM2905" s="48" t="s">
        <v>85</v>
      </c>
      <c r="AN2905" s="48" t="s">
        <v>10049</v>
      </c>
      <c r="AQ2905" s="123" t="s">
        <v>12955</v>
      </c>
      <c r="AR2905" s="188"/>
      <c r="AS2905" s="123"/>
      <c r="AT2905" s="123"/>
      <c r="AU2905" s="123"/>
      <c r="AV2905" s="123"/>
      <c r="AW2905" s="123"/>
    </row>
    <row r="2906" spans="1:49" ht="30" x14ac:dyDescent="0.2">
      <c r="A2906" s="92" t="s">
        <v>10572</v>
      </c>
      <c r="B2906" s="92" t="s">
        <v>10573</v>
      </c>
      <c r="C2906" s="117" t="s">
        <v>166</v>
      </c>
      <c r="D2906" s="92" t="s">
        <v>228</v>
      </c>
      <c r="E2906" s="92" t="s">
        <v>10574</v>
      </c>
      <c r="F2906" s="92" t="s">
        <v>169</v>
      </c>
      <c r="G2906" s="92" t="s">
        <v>1655</v>
      </c>
      <c r="H2906" s="92" t="s">
        <v>10424</v>
      </c>
      <c r="I2906" s="118" t="s">
        <v>10573</v>
      </c>
      <c r="J2906" s="119">
        <v>9</v>
      </c>
      <c r="K2906" s="119">
        <v>100</v>
      </c>
      <c r="L2906" s="122">
        <f>K2906-U2906</f>
        <v>100</v>
      </c>
      <c r="M2906" s="48"/>
      <c r="N2906" s="48" t="s">
        <v>173</v>
      </c>
      <c r="P2906" s="122">
        <v>0</v>
      </c>
      <c r="Q2906" s="122">
        <v>0</v>
      </c>
      <c r="R2906" s="122">
        <v>0</v>
      </c>
      <c r="S2906" s="119">
        <f t="shared" si="330"/>
        <v>0</v>
      </c>
      <c r="T2906" s="119">
        <f t="shared" si="331"/>
        <v>0</v>
      </c>
      <c r="U2906" s="122">
        <v>0</v>
      </c>
      <c r="V2906" s="122">
        <v>25</v>
      </c>
      <c r="W2906" s="122">
        <v>12</v>
      </c>
      <c r="X2906" s="119">
        <f t="shared" si="333"/>
        <v>-25</v>
      </c>
      <c r="Y2906" s="48" t="s">
        <v>12848</v>
      </c>
      <c r="Z2906" s="93">
        <v>39.14</v>
      </c>
      <c r="AA2906" s="144">
        <v>39.14</v>
      </c>
      <c r="AB2906" s="93">
        <f t="shared" si="332"/>
        <v>0</v>
      </c>
      <c r="AE2906" s="48" t="s">
        <v>12845</v>
      </c>
      <c r="AF2906" s="93">
        <v>39.14</v>
      </c>
      <c r="AG2906" s="48" t="s">
        <v>16378</v>
      </c>
      <c r="AH2906" s="122">
        <v>100</v>
      </c>
      <c r="AI2906" s="48">
        <v>8</v>
      </c>
      <c r="AM2906" s="48" t="s">
        <v>85</v>
      </c>
      <c r="AN2906" s="48" t="s">
        <v>10049</v>
      </c>
      <c r="AQ2906" s="123" t="s">
        <v>14627</v>
      </c>
      <c r="AR2906" s="188"/>
      <c r="AS2906" s="123"/>
      <c r="AT2906" s="123"/>
      <c r="AU2906" s="123"/>
      <c r="AV2906" s="123"/>
      <c r="AW2906" s="123"/>
    </row>
    <row r="2907" spans="1:49" ht="90" x14ac:dyDescent="0.2">
      <c r="A2907" s="129" t="s">
        <v>10575</v>
      </c>
      <c r="B2907" s="129" t="s">
        <v>10576</v>
      </c>
      <c r="C2907" s="117" t="s">
        <v>166</v>
      </c>
      <c r="D2907" s="92" t="s">
        <v>228</v>
      </c>
      <c r="E2907" s="92" t="s">
        <v>10574</v>
      </c>
      <c r="F2907" s="92" t="s">
        <v>169</v>
      </c>
      <c r="G2907" s="92" t="s">
        <v>10577</v>
      </c>
      <c r="H2907" s="92" t="s">
        <v>10577</v>
      </c>
      <c r="I2907" s="118" t="s">
        <v>10576</v>
      </c>
      <c r="J2907" s="119">
        <v>8</v>
      </c>
      <c r="K2907" s="119">
        <v>100</v>
      </c>
      <c r="L2907" s="122">
        <f>K2907-U2907</f>
        <v>100</v>
      </c>
      <c r="M2907" s="122"/>
      <c r="N2907" s="48" t="s">
        <v>173</v>
      </c>
      <c r="O2907" s="48" t="s">
        <v>278</v>
      </c>
      <c r="P2907" s="122">
        <v>0</v>
      </c>
      <c r="Q2907" s="122">
        <v>0</v>
      </c>
      <c r="R2907" s="122">
        <v>0</v>
      </c>
      <c r="S2907" s="119">
        <f t="shared" si="330"/>
        <v>0</v>
      </c>
      <c r="T2907" s="119">
        <f t="shared" si="331"/>
        <v>0</v>
      </c>
      <c r="U2907" s="122">
        <v>0</v>
      </c>
      <c r="V2907" s="122">
        <v>0</v>
      </c>
      <c r="W2907" s="122">
        <v>0</v>
      </c>
      <c r="X2907" s="119">
        <f t="shared" si="333"/>
        <v>0</v>
      </c>
      <c r="Y2907" s="48" t="s">
        <v>12844</v>
      </c>
      <c r="Z2907" s="130">
        <v>39.14</v>
      </c>
      <c r="AA2907" s="144">
        <v>39.14</v>
      </c>
      <c r="AB2907" s="93">
        <f t="shared" si="332"/>
        <v>0</v>
      </c>
      <c r="AC2907" s="48" t="s">
        <v>12897</v>
      </c>
      <c r="AE2907" s="48" t="s">
        <v>12845</v>
      </c>
      <c r="AF2907" s="93">
        <v>39.14</v>
      </c>
      <c r="AG2907" s="48" t="s">
        <v>16379</v>
      </c>
      <c r="AH2907" s="48">
        <v>100</v>
      </c>
      <c r="AI2907" s="48">
        <v>8</v>
      </c>
      <c r="AK2907" s="48" t="s">
        <v>1436</v>
      </c>
      <c r="AM2907" s="131" t="s">
        <v>85</v>
      </c>
      <c r="AN2907" s="131" t="s">
        <v>10049</v>
      </c>
      <c r="AQ2907" s="123" t="s">
        <v>12955</v>
      </c>
      <c r="AR2907" s="188"/>
      <c r="AS2907" s="123"/>
      <c r="AT2907" s="123"/>
      <c r="AU2907" s="123"/>
      <c r="AV2907" s="123"/>
      <c r="AW2907" s="123"/>
    </row>
    <row r="2908" spans="1:49" ht="75" x14ac:dyDescent="0.2">
      <c r="A2908" s="142" t="s">
        <v>16380</v>
      </c>
      <c r="B2908" s="92" t="s">
        <v>16381</v>
      </c>
      <c r="C2908" s="117" t="s">
        <v>166</v>
      </c>
      <c r="D2908" s="92" t="s">
        <v>167</v>
      </c>
      <c r="E2908" s="92" t="s">
        <v>16382</v>
      </c>
      <c r="F2908" s="92" t="s">
        <v>169</v>
      </c>
      <c r="G2908" s="92" t="s">
        <v>1655</v>
      </c>
      <c r="H2908" s="92" t="s">
        <v>10424</v>
      </c>
      <c r="I2908" s="92" t="s">
        <v>16381</v>
      </c>
      <c r="J2908" s="119">
        <v>7</v>
      </c>
      <c r="K2908" s="119">
        <v>100</v>
      </c>
      <c r="L2908" s="48"/>
      <c r="M2908" s="48"/>
      <c r="N2908" s="48" t="s">
        <v>173</v>
      </c>
      <c r="O2908" s="48" t="s">
        <v>12932</v>
      </c>
      <c r="P2908" s="122">
        <v>0</v>
      </c>
      <c r="Q2908" s="122">
        <v>0</v>
      </c>
      <c r="R2908" s="122">
        <v>0</v>
      </c>
      <c r="S2908" s="119">
        <f t="shared" si="330"/>
        <v>0</v>
      </c>
      <c r="T2908" s="119">
        <f t="shared" si="331"/>
        <v>0</v>
      </c>
      <c r="U2908" s="122">
        <v>0</v>
      </c>
      <c r="V2908" s="122">
        <v>0</v>
      </c>
      <c r="W2908" s="122">
        <v>0</v>
      </c>
      <c r="X2908" s="119">
        <f t="shared" si="333"/>
        <v>0</v>
      </c>
      <c r="Y2908" s="48" t="s">
        <v>12844</v>
      </c>
      <c r="Z2908" s="93">
        <v>64.239999999999995</v>
      </c>
      <c r="AA2908" s="144">
        <f>AF2908</f>
        <v>21.56</v>
      </c>
      <c r="AB2908" s="93">
        <f t="shared" si="332"/>
        <v>-42.679999999999993</v>
      </c>
      <c r="AC2908" s="48" t="s">
        <v>16263</v>
      </c>
      <c r="AE2908" s="48" t="s">
        <v>16341</v>
      </c>
      <c r="AF2908" s="125">
        <v>21.56</v>
      </c>
      <c r="AG2908" s="48" t="s">
        <v>16383</v>
      </c>
      <c r="AH2908" s="48" t="s">
        <v>16384</v>
      </c>
      <c r="AI2908" s="48" t="s">
        <v>16385</v>
      </c>
      <c r="AK2908" s="126" t="s">
        <v>16386</v>
      </c>
      <c r="AL2908" s="48" t="s">
        <v>16387</v>
      </c>
      <c r="AM2908" s="48" t="s">
        <v>85</v>
      </c>
      <c r="AN2908" s="48" t="s">
        <v>10049</v>
      </c>
      <c r="AQ2908" s="123" t="s">
        <v>16082</v>
      </c>
      <c r="AR2908" s="179"/>
      <c r="AS2908" s="123"/>
      <c r="AT2908" s="209"/>
      <c r="AU2908" s="209"/>
      <c r="AV2908" s="123"/>
      <c r="AW2908" s="123"/>
    </row>
    <row r="2909" spans="1:49" ht="135" x14ac:dyDescent="0.2">
      <c r="A2909" s="132" t="s">
        <v>16388</v>
      </c>
      <c r="B2909" s="129" t="s">
        <v>16389</v>
      </c>
      <c r="C2909" s="117" t="s">
        <v>166</v>
      </c>
      <c r="D2909" s="92" t="s">
        <v>228</v>
      </c>
      <c r="E2909" s="92" t="s">
        <v>16390</v>
      </c>
      <c r="F2909" s="92" t="s">
        <v>169</v>
      </c>
      <c r="L2909" s="48"/>
      <c r="M2909" s="48"/>
      <c r="N2909" s="48" t="s">
        <v>173</v>
      </c>
      <c r="O2909" s="48" t="s">
        <v>278</v>
      </c>
      <c r="P2909" s="122">
        <v>0</v>
      </c>
      <c r="Q2909" s="122">
        <v>0</v>
      </c>
      <c r="R2909" s="122">
        <v>0</v>
      </c>
      <c r="S2909" s="119">
        <f t="shared" si="330"/>
        <v>0</v>
      </c>
      <c r="T2909" s="119">
        <f t="shared" si="331"/>
        <v>0</v>
      </c>
      <c r="U2909" s="122">
        <v>0</v>
      </c>
      <c r="V2909" s="122">
        <v>0</v>
      </c>
      <c r="W2909" s="122">
        <v>0</v>
      </c>
      <c r="X2909" s="119">
        <f t="shared" si="333"/>
        <v>0</v>
      </c>
      <c r="Y2909" s="48" t="s">
        <v>12844</v>
      </c>
      <c r="Z2909" s="130">
        <v>33.69</v>
      </c>
      <c r="AA2909" s="144">
        <f>AF2909</f>
        <v>17.16</v>
      </c>
      <c r="AB2909" s="93">
        <f t="shared" si="332"/>
        <v>-16.529999999999998</v>
      </c>
      <c r="AC2909" s="48" t="s">
        <v>16391</v>
      </c>
      <c r="AE2909" s="48" t="s">
        <v>12884</v>
      </c>
      <c r="AF2909" s="125">
        <v>17.16</v>
      </c>
      <c r="AG2909" s="48" t="s">
        <v>16392</v>
      </c>
      <c r="AH2909" s="48" t="s">
        <v>16393</v>
      </c>
      <c r="AI2909" s="48" t="s">
        <v>16385</v>
      </c>
      <c r="AK2909" s="126" t="s">
        <v>16394</v>
      </c>
      <c r="AL2909" s="48" t="s">
        <v>16395</v>
      </c>
      <c r="AM2909" s="131" t="s">
        <v>85</v>
      </c>
      <c r="AN2909" s="131" t="s">
        <v>10049</v>
      </c>
      <c r="AQ2909" s="123" t="s">
        <v>15979</v>
      </c>
      <c r="AR2909" s="179"/>
      <c r="AS2909" s="123"/>
      <c r="AT2909" s="209"/>
      <c r="AU2909" s="209"/>
      <c r="AV2909" s="123"/>
      <c r="AW2909" s="123"/>
    </row>
    <row r="2910" spans="1:49" ht="45" x14ac:dyDescent="0.2">
      <c r="A2910" s="92" t="s">
        <v>10578</v>
      </c>
      <c r="B2910" s="92" t="s">
        <v>10579</v>
      </c>
      <c r="C2910" s="117" t="s">
        <v>166</v>
      </c>
      <c r="D2910" s="92" t="s">
        <v>228</v>
      </c>
      <c r="E2910" s="92" t="s">
        <v>10580</v>
      </c>
      <c r="F2910" s="92" t="s">
        <v>169</v>
      </c>
      <c r="G2910" s="92" t="s">
        <v>1655</v>
      </c>
      <c r="H2910" s="92" t="s">
        <v>10424</v>
      </c>
      <c r="I2910" s="118" t="s">
        <v>10579</v>
      </c>
      <c r="J2910" s="119">
        <v>9</v>
      </c>
      <c r="K2910" s="119">
        <v>100</v>
      </c>
      <c r="L2910" s="122">
        <f>K2910-U2910</f>
        <v>-142</v>
      </c>
      <c r="M2910" s="48"/>
      <c r="N2910" s="48" t="s">
        <v>173</v>
      </c>
      <c r="P2910" s="122">
        <v>300</v>
      </c>
      <c r="Q2910" s="122">
        <v>300</v>
      </c>
      <c r="R2910" s="122">
        <v>0</v>
      </c>
      <c r="S2910" s="119">
        <f t="shared" si="330"/>
        <v>600</v>
      </c>
      <c r="T2910" s="119">
        <f t="shared" si="331"/>
        <v>600</v>
      </c>
      <c r="U2910" s="122">
        <v>242</v>
      </c>
      <c r="V2910" s="122">
        <v>150</v>
      </c>
      <c r="W2910" s="122">
        <v>150</v>
      </c>
      <c r="X2910" s="119">
        <f t="shared" si="333"/>
        <v>208</v>
      </c>
      <c r="Y2910" s="48" t="s">
        <v>12863</v>
      </c>
      <c r="Z2910" s="93">
        <v>66.13</v>
      </c>
      <c r="AA2910" s="144">
        <v>66.13</v>
      </c>
      <c r="AB2910" s="93">
        <f t="shared" si="332"/>
        <v>0</v>
      </c>
      <c r="AD2910" s="128">
        <v>58.13</v>
      </c>
      <c r="AE2910" s="48" t="s">
        <v>12949</v>
      </c>
      <c r="AF2910" s="128">
        <v>58.13</v>
      </c>
      <c r="AG2910" s="158" t="s">
        <v>16396</v>
      </c>
      <c r="AH2910" s="48" t="s">
        <v>16397</v>
      </c>
      <c r="AI2910" s="48" t="s">
        <v>14674</v>
      </c>
      <c r="AK2910" s="48" t="s">
        <v>16398</v>
      </c>
      <c r="AM2910" s="48" t="s">
        <v>85</v>
      </c>
      <c r="AN2910" s="212" t="s">
        <v>10049</v>
      </c>
      <c r="AO2910" s="48" t="s">
        <v>16105</v>
      </c>
      <c r="AQ2910" s="123" t="s">
        <v>12955</v>
      </c>
      <c r="AR2910" s="188"/>
      <c r="AS2910" s="123"/>
      <c r="AT2910" s="123"/>
      <c r="AU2910" s="123"/>
      <c r="AV2910" s="123"/>
      <c r="AW2910" s="123"/>
    </row>
    <row r="2911" spans="1:49" ht="75" x14ac:dyDescent="0.2">
      <c r="A2911" s="132" t="s">
        <v>16399</v>
      </c>
      <c r="B2911" s="129" t="s">
        <v>16400</v>
      </c>
      <c r="C2911" s="117" t="s">
        <v>166</v>
      </c>
      <c r="D2911" s="92" t="s">
        <v>167</v>
      </c>
      <c r="E2911" s="92" t="s">
        <v>10583</v>
      </c>
      <c r="F2911" s="92" t="s">
        <v>169</v>
      </c>
      <c r="G2911" s="92" t="s">
        <v>10048</v>
      </c>
      <c r="H2911" s="92" t="s">
        <v>2855</v>
      </c>
      <c r="I2911" s="92" t="s">
        <v>16400</v>
      </c>
      <c r="J2911" s="119">
        <v>11</v>
      </c>
      <c r="K2911" s="119">
        <v>80</v>
      </c>
      <c r="L2911" s="48"/>
      <c r="M2911" s="48"/>
      <c r="N2911" s="48" t="s">
        <v>173</v>
      </c>
      <c r="O2911" s="48" t="s">
        <v>278</v>
      </c>
      <c r="P2911" s="122">
        <v>0</v>
      </c>
      <c r="Q2911" s="122">
        <v>0</v>
      </c>
      <c r="R2911" s="122">
        <v>0</v>
      </c>
      <c r="S2911" s="119">
        <f t="shared" si="330"/>
        <v>0</v>
      </c>
      <c r="T2911" s="119">
        <f t="shared" si="331"/>
        <v>0</v>
      </c>
      <c r="U2911" s="122">
        <v>0</v>
      </c>
      <c r="V2911" s="122">
        <v>0</v>
      </c>
      <c r="W2911" s="122">
        <v>0</v>
      </c>
      <c r="X2911" s="119">
        <f t="shared" si="333"/>
        <v>0</v>
      </c>
      <c r="Y2911" s="48" t="s">
        <v>12844</v>
      </c>
      <c r="Z2911" s="130">
        <v>37.89</v>
      </c>
      <c r="AA2911" s="121">
        <v>37.51</v>
      </c>
      <c r="AB2911" s="93">
        <f t="shared" si="332"/>
        <v>-0.38000000000000256</v>
      </c>
      <c r="AC2911" s="48" t="s">
        <v>12875</v>
      </c>
      <c r="AE2911" s="48" t="s">
        <v>16176</v>
      </c>
      <c r="AF2911" s="93">
        <v>37.51</v>
      </c>
      <c r="AG2911" s="48" t="s">
        <v>16401</v>
      </c>
      <c r="AH2911" s="122">
        <v>100</v>
      </c>
      <c r="AI2911" s="122">
        <v>8</v>
      </c>
      <c r="AK2911" s="48" t="s">
        <v>13068</v>
      </c>
      <c r="AM2911" s="131" t="s">
        <v>85</v>
      </c>
      <c r="AN2911" s="131" t="s">
        <v>10049</v>
      </c>
      <c r="AQ2911" s="123" t="s">
        <v>16082</v>
      </c>
      <c r="AR2911" s="179"/>
      <c r="AS2911" s="123"/>
      <c r="AT2911" s="209"/>
      <c r="AU2911" s="209"/>
      <c r="AV2911" s="123"/>
      <c r="AW2911" s="123"/>
    </row>
    <row r="2912" spans="1:49" ht="45" x14ac:dyDescent="0.2">
      <c r="A2912" s="92" t="s">
        <v>10581</v>
      </c>
      <c r="B2912" s="92" t="s">
        <v>10582</v>
      </c>
      <c r="C2912" s="117" t="s">
        <v>166</v>
      </c>
      <c r="D2912" s="92" t="s">
        <v>228</v>
      </c>
      <c r="E2912" s="92" t="s">
        <v>10583</v>
      </c>
      <c r="F2912" s="92" t="s">
        <v>169</v>
      </c>
      <c r="G2912" s="92" t="s">
        <v>1655</v>
      </c>
      <c r="H2912" s="92" t="s">
        <v>10424</v>
      </c>
      <c r="I2912" s="118" t="s">
        <v>10582</v>
      </c>
      <c r="J2912" s="119">
        <v>9</v>
      </c>
      <c r="K2912" s="119">
        <v>100</v>
      </c>
      <c r="L2912" s="122">
        <f>K2912-U2912</f>
        <v>-142</v>
      </c>
      <c r="M2912" s="48"/>
      <c r="N2912" s="48" t="s">
        <v>173</v>
      </c>
      <c r="P2912" s="122">
        <v>200</v>
      </c>
      <c r="Q2912" s="122">
        <v>200</v>
      </c>
      <c r="R2912" s="122">
        <v>0</v>
      </c>
      <c r="S2912" s="119">
        <f t="shared" si="330"/>
        <v>400</v>
      </c>
      <c r="T2912" s="119">
        <f t="shared" si="331"/>
        <v>400</v>
      </c>
      <c r="U2912" s="122">
        <v>242</v>
      </c>
      <c r="V2912" s="122">
        <v>150</v>
      </c>
      <c r="W2912" s="122">
        <v>150</v>
      </c>
      <c r="X2912" s="119">
        <f t="shared" si="333"/>
        <v>8</v>
      </c>
      <c r="Y2912" s="48" t="s">
        <v>12863</v>
      </c>
      <c r="Z2912" s="93">
        <v>38.159999999999997</v>
      </c>
      <c r="AA2912" s="144">
        <v>38.159999999999997</v>
      </c>
      <c r="AB2912" s="93">
        <f t="shared" si="332"/>
        <v>0</v>
      </c>
      <c r="AD2912" s="128">
        <v>39.479999999999997</v>
      </c>
      <c r="AE2912" s="48" t="s">
        <v>12949</v>
      </c>
      <c r="AF2912" s="128">
        <v>39.479999999999997</v>
      </c>
      <c r="AG2912" s="158" t="s">
        <v>16402</v>
      </c>
      <c r="AH2912" s="48" t="s">
        <v>16318</v>
      </c>
      <c r="AI2912" s="48" t="s">
        <v>13108</v>
      </c>
      <c r="AK2912" s="48" t="s">
        <v>16398</v>
      </c>
      <c r="AM2912" s="48" t="s">
        <v>85</v>
      </c>
      <c r="AN2912" s="212" t="s">
        <v>10049</v>
      </c>
      <c r="AO2912" s="48" t="s">
        <v>16105</v>
      </c>
      <c r="AQ2912" s="123" t="s">
        <v>16082</v>
      </c>
      <c r="AR2912" s="188"/>
      <c r="AS2912" s="123"/>
      <c r="AT2912" s="123"/>
      <c r="AU2912" s="123"/>
      <c r="AV2912" s="123"/>
      <c r="AW2912" s="123"/>
    </row>
    <row r="2913" spans="1:49" ht="60" x14ac:dyDescent="0.2">
      <c r="A2913" s="142" t="s">
        <v>16403</v>
      </c>
      <c r="B2913" s="92" t="s">
        <v>16404</v>
      </c>
      <c r="C2913" s="117" t="s">
        <v>166</v>
      </c>
      <c r="D2913" s="92" t="s">
        <v>228</v>
      </c>
      <c r="E2913" s="92" t="s">
        <v>10586</v>
      </c>
      <c r="F2913" s="92" t="s">
        <v>169</v>
      </c>
      <c r="G2913" s="92" t="s">
        <v>1655</v>
      </c>
      <c r="H2913" s="92" t="s">
        <v>10424</v>
      </c>
      <c r="I2913" s="92" t="s">
        <v>16404</v>
      </c>
      <c r="J2913" s="119">
        <v>11</v>
      </c>
      <c r="K2913" s="119">
        <v>500</v>
      </c>
      <c r="L2913" s="48"/>
      <c r="M2913" s="48"/>
      <c r="N2913" s="48" t="s">
        <v>173</v>
      </c>
      <c r="O2913" s="48" t="s">
        <v>12932</v>
      </c>
      <c r="P2913" s="122">
        <v>0</v>
      </c>
      <c r="Q2913" s="122">
        <v>0</v>
      </c>
      <c r="R2913" s="122">
        <v>0</v>
      </c>
      <c r="S2913" s="119">
        <f t="shared" si="330"/>
        <v>0</v>
      </c>
      <c r="T2913" s="119">
        <f t="shared" si="331"/>
        <v>0</v>
      </c>
      <c r="U2913" s="122">
        <v>0</v>
      </c>
      <c r="V2913" s="122">
        <v>0</v>
      </c>
      <c r="W2913" s="122">
        <v>0</v>
      </c>
      <c r="X2913" s="119">
        <f t="shared" si="333"/>
        <v>0</v>
      </c>
      <c r="Y2913" s="48" t="s">
        <v>12844</v>
      </c>
      <c r="Z2913" s="93">
        <v>55.395000000000003</v>
      </c>
      <c r="AA2913" s="121">
        <v>43.533000000000001</v>
      </c>
      <c r="AB2913" s="93">
        <f t="shared" si="332"/>
        <v>-11.862000000000002</v>
      </c>
      <c r="AE2913" s="48" t="s">
        <v>12884</v>
      </c>
      <c r="AF2913" s="93">
        <v>43.533000000000001</v>
      </c>
      <c r="AG2913" s="48" t="s">
        <v>16405</v>
      </c>
      <c r="AH2913" s="48" t="s">
        <v>16331</v>
      </c>
      <c r="AI2913" s="48" t="s">
        <v>14674</v>
      </c>
      <c r="AK2913" s="48" t="s">
        <v>13323</v>
      </c>
      <c r="AM2913" s="48" t="s">
        <v>85</v>
      </c>
      <c r="AN2913" s="48" t="s">
        <v>10049</v>
      </c>
      <c r="AQ2913" s="123" t="s">
        <v>12955</v>
      </c>
      <c r="AR2913" s="179"/>
      <c r="AS2913" s="123"/>
      <c r="AT2913" s="209"/>
      <c r="AU2913" s="209"/>
      <c r="AV2913" s="123"/>
      <c r="AW2913" s="123"/>
    </row>
    <row r="2914" spans="1:49" ht="60" x14ac:dyDescent="0.2">
      <c r="A2914" s="92" t="s">
        <v>10584</v>
      </c>
      <c r="B2914" s="92" t="s">
        <v>10585</v>
      </c>
      <c r="C2914" s="117" t="s">
        <v>166</v>
      </c>
      <c r="D2914" s="92" t="s">
        <v>228</v>
      </c>
      <c r="E2914" s="92" t="s">
        <v>10586</v>
      </c>
      <c r="F2914" s="92" t="s">
        <v>169</v>
      </c>
      <c r="G2914" s="92" t="s">
        <v>1655</v>
      </c>
      <c r="H2914" s="92" t="s">
        <v>10424</v>
      </c>
      <c r="I2914" s="118" t="s">
        <v>10585</v>
      </c>
      <c r="J2914" s="119">
        <v>9</v>
      </c>
      <c r="K2914" s="119">
        <v>500</v>
      </c>
      <c r="L2914" s="122">
        <f>K2914-U2914</f>
        <v>-528</v>
      </c>
      <c r="M2914" s="48"/>
      <c r="N2914" s="48" t="s">
        <v>173</v>
      </c>
      <c r="P2914" s="122">
        <v>1413</v>
      </c>
      <c r="Q2914" s="122">
        <v>1400</v>
      </c>
      <c r="R2914" s="122">
        <v>0</v>
      </c>
      <c r="S2914" s="119">
        <f t="shared" si="330"/>
        <v>2813</v>
      </c>
      <c r="T2914" s="119">
        <f t="shared" si="331"/>
        <v>2813</v>
      </c>
      <c r="U2914" s="122">
        <v>1028</v>
      </c>
      <c r="V2914" s="122">
        <v>579</v>
      </c>
      <c r="W2914" s="122">
        <v>579</v>
      </c>
      <c r="X2914" s="119">
        <f t="shared" si="333"/>
        <v>1206</v>
      </c>
      <c r="Y2914" s="48" t="s">
        <v>12863</v>
      </c>
      <c r="Z2914" s="93">
        <v>48.555</v>
      </c>
      <c r="AA2914" s="144">
        <v>43.533000000000001</v>
      </c>
      <c r="AB2914" s="93">
        <f t="shared" si="332"/>
        <v>-5.0219999999999985</v>
      </c>
      <c r="AE2914" s="48" t="s">
        <v>12884</v>
      </c>
      <c r="AF2914" s="93">
        <v>43.533000000000001</v>
      </c>
      <c r="AG2914" s="48" t="s">
        <v>16405</v>
      </c>
      <c r="AH2914" s="48" t="s">
        <v>16331</v>
      </c>
      <c r="AI2914" s="48" t="s">
        <v>14674</v>
      </c>
      <c r="AM2914" s="48" t="s">
        <v>85</v>
      </c>
      <c r="AN2914" s="48" t="s">
        <v>10049</v>
      </c>
      <c r="AO2914" s="48" t="s">
        <v>16105</v>
      </c>
      <c r="AQ2914" s="123" t="s">
        <v>15979</v>
      </c>
      <c r="AR2914" s="188"/>
      <c r="AS2914" s="123"/>
      <c r="AT2914" s="123"/>
      <c r="AU2914" s="123"/>
      <c r="AV2914" s="123"/>
      <c r="AW2914" s="123"/>
    </row>
    <row r="2915" spans="1:49" ht="60" x14ac:dyDescent="0.2">
      <c r="A2915" s="142" t="s">
        <v>16406</v>
      </c>
      <c r="B2915" s="92" t="s">
        <v>16407</v>
      </c>
      <c r="C2915" s="117" t="s">
        <v>166</v>
      </c>
      <c r="D2915" s="92" t="s">
        <v>228</v>
      </c>
      <c r="E2915" s="92" t="s">
        <v>10589</v>
      </c>
      <c r="F2915" s="92" t="s">
        <v>169</v>
      </c>
      <c r="G2915" s="92" t="s">
        <v>1655</v>
      </c>
      <c r="H2915" s="92" t="s">
        <v>10424</v>
      </c>
      <c r="I2915" s="92" t="s">
        <v>16407</v>
      </c>
      <c r="J2915" s="119">
        <v>11</v>
      </c>
      <c r="K2915" s="119">
        <v>500</v>
      </c>
      <c r="L2915" s="48"/>
      <c r="M2915" s="48"/>
      <c r="N2915" s="48" t="s">
        <v>173</v>
      </c>
      <c r="O2915" s="48" t="s">
        <v>12932</v>
      </c>
      <c r="P2915" s="122">
        <v>0</v>
      </c>
      <c r="Q2915" s="122">
        <v>0</v>
      </c>
      <c r="R2915" s="122">
        <v>0</v>
      </c>
      <c r="S2915" s="119">
        <f t="shared" si="330"/>
        <v>0</v>
      </c>
      <c r="T2915" s="119">
        <f t="shared" si="331"/>
        <v>0</v>
      </c>
      <c r="U2915" s="122">
        <v>0</v>
      </c>
      <c r="V2915" s="122">
        <v>0</v>
      </c>
      <c r="W2915" s="122">
        <v>0</v>
      </c>
      <c r="X2915" s="119">
        <f t="shared" si="333"/>
        <v>0</v>
      </c>
      <c r="Y2915" s="48" t="s">
        <v>12844</v>
      </c>
      <c r="Z2915" s="93">
        <v>28.78</v>
      </c>
      <c r="AA2915" s="121">
        <v>26.51</v>
      </c>
      <c r="AB2915" s="93">
        <f t="shared" si="332"/>
        <v>-2.2699999999999996</v>
      </c>
      <c r="AE2915" s="48" t="s">
        <v>12884</v>
      </c>
      <c r="AF2915" s="93">
        <v>26.51</v>
      </c>
      <c r="AG2915" s="48" t="s">
        <v>16408</v>
      </c>
      <c r="AH2915" s="48" t="s">
        <v>16259</v>
      </c>
      <c r="AI2915" s="48" t="s">
        <v>13108</v>
      </c>
      <c r="AK2915" s="48" t="s">
        <v>13323</v>
      </c>
      <c r="AL2915" s="48" t="s">
        <v>16262</v>
      </c>
      <c r="AM2915" s="48" t="s">
        <v>85</v>
      </c>
      <c r="AN2915" s="48" t="s">
        <v>10049</v>
      </c>
      <c r="AQ2915" s="123" t="s">
        <v>16082</v>
      </c>
      <c r="AR2915" s="179"/>
      <c r="AS2915" s="123"/>
      <c r="AT2915" s="209"/>
      <c r="AU2915" s="209"/>
      <c r="AV2915" s="123"/>
      <c r="AW2915" s="123"/>
    </row>
    <row r="2916" spans="1:49" ht="45" x14ac:dyDescent="0.2">
      <c r="A2916" s="92" t="s">
        <v>10587</v>
      </c>
      <c r="B2916" s="92" t="s">
        <v>10588</v>
      </c>
      <c r="C2916" s="117" t="s">
        <v>166</v>
      </c>
      <c r="D2916" s="92" t="s">
        <v>228</v>
      </c>
      <c r="E2916" s="92" t="s">
        <v>10589</v>
      </c>
      <c r="F2916" s="92" t="s">
        <v>169</v>
      </c>
      <c r="G2916" s="92" t="s">
        <v>1655</v>
      </c>
      <c r="H2916" s="92" t="s">
        <v>10424</v>
      </c>
      <c r="I2916" s="118" t="s">
        <v>10588</v>
      </c>
      <c r="J2916" s="119">
        <v>11</v>
      </c>
      <c r="K2916" s="119">
        <v>500</v>
      </c>
      <c r="L2916" s="122">
        <f t="shared" ref="L2916:L2921" si="334">K2916-U2916</f>
        <v>-528</v>
      </c>
      <c r="M2916" s="48"/>
      <c r="N2916" s="48" t="s">
        <v>173</v>
      </c>
      <c r="P2916" s="122">
        <v>1298</v>
      </c>
      <c r="Q2916" s="122">
        <v>1285</v>
      </c>
      <c r="R2916" s="122">
        <v>0</v>
      </c>
      <c r="S2916" s="119">
        <f t="shared" si="330"/>
        <v>2583</v>
      </c>
      <c r="T2916" s="119">
        <f t="shared" si="331"/>
        <v>2583</v>
      </c>
      <c r="U2916" s="122">
        <v>1028</v>
      </c>
      <c r="V2916" s="122">
        <v>579</v>
      </c>
      <c r="W2916" s="122">
        <v>579</v>
      </c>
      <c r="X2916" s="119">
        <f t="shared" si="333"/>
        <v>976</v>
      </c>
      <c r="Y2916" s="48" t="s">
        <v>12863</v>
      </c>
      <c r="Z2916" s="93">
        <v>26.51</v>
      </c>
      <c r="AA2916" s="144">
        <v>26.51</v>
      </c>
      <c r="AB2916" s="93">
        <f t="shared" si="332"/>
        <v>0</v>
      </c>
      <c r="AD2916" s="128">
        <v>28.95</v>
      </c>
      <c r="AE2916" s="48" t="s">
        <v>12949</v>
      </c>
      <c r="AF2916" s="93">
        <v>28.95</v>
      </c>
      <c r="AG2916" s="158" t="s">
        <v>16409</v>
      </c>
      <c r="AH2916" s="48" t="s">
        <v>16259</v>
      </c>
      <c r="AI2916" s="48" t="s">
        <v>13108</v>
      </c>
      <c r="AK2916" s="48" t="s">
        <v>16398</v>
      </c>
      <c r="AL2916" s="48" t="s">
        <v>16262</v>
      </c>
      <c r="AM2916" s="48" t="s">
        <v>85</v>
      </c>
      <c r="AN2916" s="212" t="s">
        <v>10049</v>
      </c>
      <c r="AO2916" s="48" t="s">
        <v>16105</v>
      </c>
      <c r="AQ2916" s="123" t="s">
        <v>16082</v>
      </c>
      <c r="AR2916" s="188"/>
      <c r="AS2916" s="123"/>
      <c r="AT2916" s="123"/>
      <c r="AU2916" s="123"/>
      <c r="AV2916" s="123"/>
      <c r="AW2916" s="123"/>
    </row>
    <row r="2917" spans="1:49" ht="30" x14ac:dyDescent="0.2">
      <c r="A2917" s="92" t="s">
        <v>10590</v>
      </c>
      <c r="B2917" s="92" t="s">
        <v>10591</v>
      </c>
      <c r="C2917" s="117" t="s">
        <v>166</v>
      </c>
      <c r="D2917" s="92" t="s">
        <v>228</v>
      </c>
      <c r="E2917" s="92" t="s">
        <v>10592</v>
      </c>
      <c r="F2917" s="92" t="s">
        <v>169</v>
      </c>
      <c r="G2917" s="92" t="s">
        <v>1655</v>
      </c>
      <c r="H2917" s="92" t="s">
        <v>10424</v>
      </c>
      <c r="I2917" s="118" t="s">
        <v>10591</v>
      </c>
      <c r="J2917" s="119">
        <v>10</v>
      </c>
      <c r="K2917" s="119">
        <v>100</v>
      </c>
      <c r="L2917" s="122">
        <f t="shared" si="334"/>
        <v>-84</v>
      </c>
      <c r="M2917" s="48"/>
      <c r="N2917" s="48" t="s">
        <v>173</v>
      </c>
      <c r="P2917" s="122">
        <v>0</v>
      </c>
      <c r="Q2917" s="122">
        <v>0</v>
      </c>
      <c r="R2917" s="122">
        <v>0</v>
      </c>
      <c r="S2917" s="119">
        <f t="shared" si="330"/>
        <v>0</v>
      </c>
      <c r="T2917" s="119">
        <f t="shared" si="331"/>
        <v>0</v>
      </c>
      <c r="U2917" s="122">
        <v>184</v>
      </c>
      <c r="V2917" s="122">
        <v>408</v>
      </c>
      <c r="W2917" s="122">
        <v>408</v>
      </c>
      <c r="X2917" s="119">
        <f t="shared" si="333"/>
        <v>-592</v>
      </c>
      <c r="Y2917" s="48" t="s">
        <v>12848</v>
      </c>
      <c r="Z2917" s="93">
        <v>54.82</v>
      </c>
      <c r="AA2917" s="144">
        <v>46.874000000000002</v>
      </c>
      <c r="AB2917" s="93">
        <f t="shared" si="332"/>
        <v>-7.945999999999998</v>
      </c>
      <c r="AE2917" s="48" t="s">
        <v>12845</v>
      </c>
      <c r="AF2917" s="93">
        <v>46.874000000000002</v>
      </c>
      <c r="AG2917" s="48" t="s">
        <v>16410</v>
      </c>
      <c r="AH2917" s="48" t="s">
        <v>16331</v>
      </c>
      <c r="AI2917" s="48" t="s">
        <v>14674</v>
      </c>
      <c r="AM2917" s="48" t="s">
        <v>85</v>
      </c>
      <c r="AN2917" s="48" t="s">
        <v>10049</v>
      </c>
      <c r="AQ2917" s="123" t="s">
        <v>16082</v>
      </c>
      <c r="AR2917" s="188"/>
      <c r="AS2917" s="123"/>
      <c r="AT2917" s="123"/>
      <c r="AU2917" s="123"/>
      <c r="AV2917" s="123"/>
      <c r="AW2917" s="123"/>
    </row>
    <row r="2918" spans="1:49" ht="30" x14ac:dyDescent="0.2">
      <c r="A2918" s="92" t="s">
        <v>10593</v>
      </c>
      <c r="B2918" s="92" t="s">
        <v>10594</v>
      </c>
      <c r="C2918" s="117" t="s">
        <v>166</v>
      </c>
      <c r="D2918" s="92" t="s">
        <v>228</v>
      </c>
      <c r="E2918" s="92" t="s">
        <v>10595</v>
      </c>
      <c r="F2918" s="92" t="s">
        <v>169</v>
      </c>
      <c r="G2918" s="92" t="s">
        <v>1655</v>
      </c>
      <c r="H2918" s="92" t="s">
        <v>10424</v>
      </c>
      <c r="I2918" s="118" t="s">
        <v>10594</v>
      </c>
      <c r="J2918" s="119">
        <v>10</v>
      </c>
      <c r="K2918" s="119">
        <v>100</v>
      </c>
      <c r="L2918" s="122">
        <f t="shared" si="334"/>
        <v>-84</v>
      </c>
      <c r="M2918" s="48"/>
      <c r="N2918" s="48" t="s">
        <v>173</v>
      </c>
      <c r="P2918" s="122">
        <v>0</v>
      </c>
      <c r="Q2918" s="122">
        <v>0</v>
      </c>
      <c r="R2918" s="122">
        <v>0</v>
      </c>
      <c r="S2918" s="119">
        <f t="shared" si="330"/>
        <v>0</v>
      </c>
      <c r="T2918" s="119">
        <f t="shared" si="331"/>
        <v>0</v>
      </c>
      <c r="U2918" s="122">
        <v>184</v>
      </c>
      <c r="V2918" s="122">
        <v>408</v>
      </c>
      <c r="W2918" s="122">
        <v>408</v>
      </c>
      <c r="X2918" s="119">
        <f t="shared" si="333"/>
        <v>-592</v>
      </c>
      <c r="Y2918" s="48" t="s">
        <v>12848</v>
      </c>
      <c r="Z2918" s="93">
        <v>27.45</v>
      </c>
      <c r="AA2918" s="144">
        <v>27.001999999999999</v>
      </c>
      <c r="AB2918" s="93">
        <f t="shared" si="332"/>
        <v>-0.4480000000000004</v>
      </c>
      <c r="AE2918" s="48" t="s">
        <v>12845</v>
      </c>
      <c r="AF2918" s="93">
        <v>27.001999999999999</v>
      </c>
      <c r="AG2918" s="48" t="s">
        <v>16411</v>
      </c>
      <c r="AH2918" s="48" t="s">
        <v>16331</v>
      </c>
      <c r="AI2918" s="219">
        <v>43684</v>
      </c>
      <c r="AK2918" s="48" t="s">
        <v>16412</v>
      </c>
      <c r="AM2918" s="48" t="s">
        <v>85</v>
      </c>
      <c r="AN2918" s="48" t="s">
        <v>10049</v>
      </c>
      <c r="AQ2918" s="123" t="s">
        <v>15979</v>
      </c>
      <c r="AR2918" s="188"/>
      <c r="AS2918" s="123"/>
      <c r="AT2918" s="123"/>
      <c r="AU2918" s="123"/>
      <c r="AV2918" s="123"/>
      <c r="AW2918" s="123"/>
    </row>
    <row r="2919" spans="1:49" ht="30" x14ac:dyDescent="0.2">
      <c r="A2919" s="92" t="s">
        <v>10596</v>
      </c>
      <c r="B2919" s="92" t="s">
        <v>10597</v>
      </c>
      <c r="C2919" s="117" t="s">
        <v>166</v>
      </c>
      <c r="D2919" s="92" t="s">
        <v>228</v>
      </c>
      <c r="E2919" s="92" t="s">
        <v>10598</v>
      </c>
      <c r="F2919" s="92" t="s">
        <v>169</v>
      </c>
      <c r="G2919" s="92" t="s">
        <v>1655</v>
      </c>
      <c r="H2919" s="92" t="s">
        <v>10424</v>
      </c>
      <c r="I2919" s="118" t="s">
        <v>10597</v>
      </c>
      <c r="J2919" s="119">
        <v>11</v>
      </c>
      <c r="K2919" s="119">
        <v>500</v>
      </c>
      <c r="L2919" s="122">
        <f t="shared" si="334"/>
        <v>-197</v>
      </c>
      <c r="M2919" s="48"/>
      <c r="N2919" s="48" t="s">
        <v>173</v>
      </c>
      <c r="P2919" s="122">
        <v>0</v>
      </c>
      <c r="Q2919" s="122">
        <v>0</v>
      </c>
      <c r="R2919" s="122">
        <v>0</v>
      </c>
      <c r="S2919" s="119">
        <f t="shared" si="330"/>
        <v>0</v>
      </c>
      <c r="T2919" s="119">
        <f t="shared" si="331"/>
        <v>0</v>
      </c>
      <c r="U2919" s="122">
        <v>697</v>
      </c>
      <c r="V2919" s="122">
        <v>837</v>
      </c>
      <c r="W2919" s="122">
        <v>837</v>
      </c>
      <c r="X2919" s="119">
        <f t="shared" si="333"/>
        <v>-1534</v>
      </c>
      <c r="Y2919" s="48" t="s">
        <v>12848</v>
      </c>
      <c r="Z2919" s="93">
        <v>5.6150000000000002</v>
      </c>
      <c r="AA2919" s="144">
        <v>5.4850000000000003</v>
      </c>
      <c r="AB2919" s="93">
        <f t="shared" si="332"/>
        <v>-0.12999999999999989</v>
      </c>
      <c r="AE2919" s="48" t="s">
        <v>12845</v>
      </c>
      <c r="AF2919" s="93">
        <v>5.4850000000000003</v>
      </c>
      <c r="AG2919" s="48" t="s">
        <v>16413</v>
      </c>
      <c r="AH2919" s="48" t="s">
        <v>14008</v>
      </c>
      <c r="AI2919" s="48" t="s">
        <v>14674</v>
      </c>
      <c r="AL2919" s="48" t="s">
        <v>16262</v>
      </c>
      <c r="AM2919" s="48" t="s">
        <v>85</v>
      </c>
      <c r="AN2919" s="48" t="s">
        <v>10049</v>
      </c>
      <c r="AQ2919" s="123" t="s">
        <v>15979</v>
      </c>
      <c r="AR2919" s="188"/>
      <c r="AS2919" s="123"/>
      <c r="AT2919" s="123"/>
      <c r="AU2919" s="123"/>
      <c r="AV2919" s="123"/>
      <c r="AW2919" s="123"/>
    </row>
    <row r="2920" spans="1:49" ht="45" x14ac:dyDescent="0.2">
      <c r="A2920" s="92" t="s">
        <v>10599</v>
      </c>
      <c r="B2920" s="92" t="s">
        <v>10600</v>
      </c>
      <c r="C2920" s="117" t="s">
        <v>166</v>
      </c>
      <c r="D2920" s="92" t="s">
        <v>228</v>
      </c>
      <c r="E2920" s="92" t="s">
        <v>10601</v>
      </c>
      <c r="F2920" s="92" t="s">
        <v>169</v>
      </c>
      <c r="G2920" s="92" t="s">
        <v>1655</v>
      </c>
      <c r="H2920" s="92" t="s">
        <v>10424</v>
      </c>
      <c r="I2920" s="118" t="s">
        <v>10600</v>
      </c>
      <c r="J2920" s="119">
        <v>9</v>
      </c>
      <c r="K2920" s="119">
        <v>100</v>
      </c>
      <c r="L2920" s="122">
        <f t="shared" si="334"/>
        <v>-20</v>
      </c>
      <c r="M2920" s="211">
        <v>4685</v>
      </c>
      <c r="N2920" s="48" t="s">
        <v>173</v>
      </c>
      <c r="P2920" s="122">
        <v>0</v>
      </c>
      <c r="Q2920" s="122">
        <v>0</v>
      </c>
      <c r="R2920" s="122">
        <v>0</v>
      </c>
      <c r="S2920" s="119">
        <f t="shared" si="330"/>
        <v>0</v>
      </c>
      <c r="T2920" s="119">
        <f t="shared" si="331"/>
        <v>0</v>
      </c>
      <c r="U2920" s="122">
        <v>120</v>
      </c>
      <c r="V2920" s="122">
        <v>0</v>
      </c>
      <c r="W2920" s="122">
        <v>0</v>
      </c>
      <c r="X2920" s="119">
        <f t="shared" si="333"/>
        <v>-120</v>
      </c>
      <c r="Y2920" s="48" t="s">
        <v>12848</v>
      </c>
      <c r="Z2920" s="93">
        <v>46.85</v>
      </c>
      <c r="AA2920" s="144">
        <v>50.53</v>
      </c>
      <c r="AB2920" s="93">
        <f t="shared" si="332"/>
        <v>3.6799999999999997</v>
      </c>
      <c r="AE2920" s="48" t="s">
        <v>12845</v>
      </c>
      <c r="AF2920" s="93">
        <v>50.53</v>
      </c>
      <c r="AG2920" s="48" t="s">
        <v>16414</v>
      </c>
      <c r="AH2920" s="122">
        <v>100</v>
      </c>
      <c r="AI2920" s="48">
        <v>8</v>
      </c>
      <c r="AK2920" s="48" t="s">
        <v>16415</v>
      </c>
      <c r="AL2920" s="48" t="s">
        <v>13615</v>
      </c>
      <c r="AM2920" s="48" t="s">
        <v>85</v>
      </c>
      <c r="AN2920" s="48" t="s">
        <v>10049</v>
      </c>
      <c r="AQ2920" s="123" t="s">
        <v>14627</v>
      </c>
      <c r="AR2920" s="188"/>
      <c r="AS2920" s="123"/>
      <c r="AT2920" s="123"/>
      <c r="AU2920" s="123"/>
      <c r="AV2920" s="123"/>
      <c r="AW2920" s="123"/>
    </row>
    <row r="2921" spans="1:49" ht="90" x14ac:dyDescent="0.2">
      <c r="A2921" s="129" t="s">
        <v>10602</v>
      </c>
      <c r="B2921" s="129" t="s">
        <v>10603</v>
      </c>
      <c r="C2921" s="117" t="s">
        <v>166</v>
      </c>
      <c r="D2921" s="92" t="s">
        <v>228</v>
      </c>
      <c r="E2921" s="92" t="s">
        <v>10601</v>
      </c>
      <c r="F2921" s="92" t="s">
        <v>169</v>
      </c>
      <c r="G2921" s="92" t="s">
        <v>10577</v>
      </c>
      <c r="H2921" s="92" t="s">
        <v>10577</v>
      </c>
      <c r="I2921" s="92" t="s">
        <v>10603</v>
      </c>
      <c r="L2921" s="122">
        <f t="shared" si="334"/>
        <v>0</v>
      </c>
      <c r="M2921" s="48"/>
      <c r="N2921" s="48" t="s">
        <v>173</v>
      </c>
      <c r="O2921" s="48" t="s">
        <v>278</v>
      </c>
      <c r="P2921" s="122">
        <v>0</v>
      </c>
      <c r="Q2921" s="122">
        <v>0</v>
      </c>
      <c r="R2921" s="122">
        <v>0</v>
      </c>
      <c r="S2921" s="119">
        <f t="shared" si="330"/>
        <v>0</v>
      </c>
      <c r="T2921" s="119">
        <f t="shared" si="331"/>
        <v>0</v>
      </c>
      <c r="U2921" s="122">
        <v>0</v>
      </c>
      <c r="V2921" s="122">
        <v>0</v>
      </c>
      <c r="W2921" s="122">
        <v>0</v>
      </c>
      <c r="X2921" s="119">
        <f t="shared" si="333"/>
        <v>0</v>
      </c>
      <c r="Y2921" s="48" t="s">
        <v>12844</v>
      </c>
      <c r="Z2921" s="130">
        <v>84.22</v>
      </c>
      <c r="AA2921" s="144">
        <v>50.53</v>
      </c>
      <c r="AB2921" s="93">
        <f t="shared" si="332"/>
        <v>-33.69</v>
      </c>
      <c r="AC2921" s="48" t="s">
        <v>1435</v>
      </c>
      <c r="AE2921" s="48" t="s">
        <v>12845</v>
      </c>
      <c r="AF2921" s="125">
        <v>50.53</v>
      </c>
      <c r="AG2921" s="126" t="s">
        <v>16414</v>
      </c>
      <c r="AH2921" s="126">
        <v>100</v>
      </c>
      <c r="AI2921" s="48">
        <v>8</v>
      </c>
      <c r="AK2921" s="126" t="s">
        <v>16416</v>
      </c>
      <c r="AM2921" s="131" t="s">
        <v>85</v>
      </c>
      <c r="AN2921" s="131" t="s">
        <v>10049</v>
      </c>
      <c r="AQ2921" s="123" t="s">
        <v>16417</v>
      </c>
      <c r="AR2921" s="188"/>
      <c r="AS2921" s="123"/>
      <c r="AT2921" s="123"/>
      <c r="AU2921" s="123"/>
      <c r="AV2921" s="123"/>
      <c r="AW2921" s="123"/>
    </row>
    <row r="2922" spans="1:49" ht="60" x14ac:dyDescent="0.2">
      <c r="A2922" s="129" t="s">
        <v>16418</v>
      </c>
      <c r="B2922" s="129" t="s">
        <v>16419</v>
      </c>
      <c r="C2922" s="117" t="s">
        <v>166</v>
      </c>
      <c r="D2922" s="92" t="s">
        <v>228</v>
      </c>
      <c r="E2922" s="92" t="s">
        <v>16420</v>
      </c>
      <c r="F2922" s="92" t="s">
        <v>169</v>
      </c>
      <c r="G2922" s="92" t="s">
        <v>10577</v>
      </c>
      <c r="H2922" s="92" t="s">
        <v>10577</v>
      </c>
      <c r="I2922" s="118" t="s">
        <v>16419</v>
      </c>
      <c r="J2922" s="119">
        <v>8</v>
      </c>
      <c r="K2922" s="119">
        <v>100</v>
      </c>
      <c r="L2922" s="122"/>
      <c r="M2922" s="211"/>
      <c r="N2922" s="48" t="s">
        <v>173</v>
      </c>
      <c r="O2922" s="48" t="s">
        <v>278</v>
      </c>
      <c r="P2922" s="122">
        <v>0</v>
      </c>
      <c r="Q2922" s="122">
        <v>0</v>
      </c>
      <c r="R2922" s="122">
        <v>0</v>
      </c>
      <c r="S2922" s="119">
        <f t="shared" si="330"/>
        <v>0</v>
      </c>
      <c r="T2922" s="119">
        <f t="shared" si="331"/>
        <v>0</v>
      </c>
      <c r="U2922" s="122">
        <v>0</v>
      </c>
      <c r="V2922" s="122">
        <v>0</v>
      </c>
      <c r="W2922" s="122">
        <v>0</v>
      </c>
      <c r="X2922" s="119">
        <f t="shared" si="333"/>
        <v>0</v>
      </c>
      <c r="Y2922" s="48" t="s">
        <v>12844</v>
      </c>
      <c r="Z2922" s="130">
        <v>50.53</v>
      </c>
      <c r="AA2922" s="144">
        <v>50.53</v>
      </c>
      <c r="AB2922" s="93">
        <f t="shared" si="332"/>
        <v>0</v>
      </c>
      <c r="AF2922" s="125">
        <v>50.53</v>
      </c>
      <c r="AG2922" s="126" t="s">
        <v>16414</v>
      </c>
      <c r="AH2922" s="127">
        <v>100</v>
      </c>
      <c r="AI2922" s="126">
        <v>8</v>
      </c>
      <c r="AJ2922" s="126"/>
      <c r="AK2922" s="126" t="s">
        <v>16421</v>
      </c>
      <c r="AM2922" s="131" t="s">
        <v>85</v>
      </c>
      <c r="AN2922" s="131" t="s">
        <v>10049</v>
      </c>
      <c r="AQ2922" s="123" t="s">
        <v>16417</v>
      </c>
      <c r="AR2922" s="188"/>
      <c r="AS2922" s="123"/>
      <c r="AT2922" s="123"/>
      <c r="AU2922" s="123"/>
      <c r="AV2922" s="123"/>
      <c r="AW2922" s="123"/>
    </row>
    <row r="2923" spans="1:49" ht="45" x14ac:dyDescent="0.2">
      <c r="A2923" s="92" t="s">
        <v>10604</v>
      </c>
      <c r="B2923" s="92" t="s">
        <v>10605</v>
      </c>
      <c r="C2923" s="117" t="s">
        <v>166</v>
      </c>
      <c r="D2923" s="92" t="s">
        <v>228</v>
      </c>
      <c r="E2923" s="92" t="s">
        <v>2258</v>
      </c>
      <c r="F2923" s="92" t="s">
        <v>169</v>
      </c>
      <c r="G2923" s="92" t="s">
        <v>1655</v>
      </c>
      <c r="H2923" s="92" t="s">
        <v>10424</v>
      </c>
      <c r="I2923" s="118" t="s">
        <v>10605</v>
      </c>
      <c r="J2923" s="119">
        <v>9</v>
      </c>
      <c r="K2923" s="119">
        <v>100</v>
      </c>
      <c r="L2923" s="122">
        <f>K2923-U2923</f>
        <v>-20</v>
      </c>
      <c r="M2923" s="211">
        <v>10316</v>
      </c>
      <c r="N2923" s="48" t="s">
        <v>173</v>
      </c>
      <c r="P2923" s="122">
        <v>0</v>
      </c>
      <c r="Q2923" s="122">
        <v>0</v>
      </c>
      <c r="R2923" s="122">
        <v>0</v>
      </c>
      <c r="S2923" s="119">
        <f t="shared" si="330"/>
        <v>0</v>
      </c>
      <c r="T2923" s="119">
        <f t="shared" si="331"/>
        <v>0</v>
      </c>
      <c r="U2923" s="122">
        <v>120</v>
      </c>
      <c r="V2923" s="122">
        <v>0</v>
      </c>
      <c r="W2923" s="122">
        <v>0</v>
      </c>
      <c r="X2923" s="119">
        <f t="shared" si="333"/>
        <v>-120</v>
      </c>
      <c r="Y2923" s="48" t="s">
        <v>12848</v>
      </c>
      <c r="Z2923" s="93">
        <v>103.16</v>
      </c>
      <c r="AA2923" s="144">
        <v>73.89</v>
      </c>
      <c r="AB2923" s="93">
        <f t="shared" si="332"/>
        <v>-29.269999999999996</v>
      </c>
      <c r="AE2923" s="48" t="s">
        <v>12845</v>
      </c>
      <c r="AF2923" s="125">
        <v>73.89</v>
      </c>
      <c r="AG2923" s="48" t="s">
        <v>16422</v>
      </c>
      <c r="AH2923" s="122">
        <v>100</v>
      </c>
      <c r="AI2923" s="48">
        <v>8</v>
      </c>
      <c r="AK2923" s="126" t="s">
        <v>16423</v>
      </c>
      <c r="AL2923" s="48" t="s">
        <v>13615</v>
      </c>
      <c r="AM2923" s="48" t="s">
        <v>85</v>
      </c>
      <c r="AN2923" s="48" t="s">
        <v>10049</v>
      </c>
      <c r="AQ2923" s="123" t="s">
        <v>16424</v>
      </c>
      <c r="AR2923" s="188"/>
      <c r="AS2923" s="123"/>
      <c r="AT2923" s="123"/>
      <c r="AU2923" s="123"/>
      <c r="AV2923" s="123"/>
      <c r="AW2923" s="123"/>
    </row>
    <row r="2924" spans="1:49" ht="90" x14ac:dyDescent="0.2">
      <c r="A2924" s="129" t="s">
        <v>10606</v>
      </c>
      <c r="B2924" s="129" t="s">
        <v>10607</v>
      </c>
      <c r="C2924" s="117" t="s">
        <v>166</v>
      </c>
      <c r="D2924" s="92" t="s">
        <v>228</v>
      </c>
      <c r="E2924" s="92" t="s">
        <v>10608</v>
      </c>
      <c r="F2924" s="92" t="s">
        <v>169</v>
      </c>
      <c r="G2924" s="92" t="s">
        <v>10577</v>
      </c>
      <c r="H2924" s="92" t="s">
        <v>10577</v>
      </c>
      <c r="I2924" s="92" t="s">
        <v>10607</v>
      </c>
      <c r="L2924" s="122">
        <f>K2924-U2924</f>
        <v>0</v>
      </c>
      <c r="M2924" s="48"/>
      <c r="N2924" s="48" t="s">
        <v>173</v>
      </c>
      <c r="O2924" s="48" t="s">
        <v>278</v>
      </c>
      <c r="P2924" s="122">
        <v>0</v>
      </c>
      <c r="Q2924" s="122">
        <v>0</v>
      </c>
      <c r="R2924" s="122">
        <v>0</v>
      </c>
      <c r="S2924" s="119">
        <f t="shared" si="330"/>
        <v>0</v>
      </c>
      <c r="T2924" s="119">
        <f t="shared" si="331"/>
        <v>0</v>
      </c>
      <c r="U2924" s="122">
        <v>0</v>
      </c>
      <c r="V2924" s="122">
        <v>0</v>
      </c>
      <c r="W2924" s="122">
        <v>0</v>
      </c>
      <c r="X2924" s="119">
        <f t="shared" si="333"/>
        <v>0</v>
      </c>
      <c r="Y2924" s="48" t="s">
        <v>12844</v>
      </c>
      <c r="Z2924" s="130">
        <v>131.58000000000001</v>
      </c>
      <c r="AA2924" s="144">
        <v>73.89</v>
      </c>
      <c r="AB2924" s="93">
        <f t="shared" si="332"/>
        <v>-57.690000000000012</v>
      </c>
      <c r="AC2924" s="48" t="s">
        <v>1435</v>
      </c>
      <c r="AE2924" s="48" t="s">
        <v>12845</v>
      </c>
      <c r="AF2924" s="125">
        <v>73.89</v>
      </c>
      <c r="AG2924" s="48" t="s">
        <v>16422</v>
      </c>
      <c r="AH2924" s="127">
        <v>100</v>
      </c>
      <c r="AI2924" s="48">
        <v>8</v>
      </c>
      <c r="AK2924" s="126" t="s">
        <v>16425</v>
      </c>
      <c r="AM2924" s="131" t="s">
        <v>85</v>
      </c>
      <c r="AN2924" s="131" t="s">
        <v>10049</v>
      </c>
      <c r="AQ2924" s="123" t="s">
        <v>16417</v>
      </c>
      <c r="AR2924" s="188"/>
      <c r="AS2924" s="123"/>
      <c r="AT2924" s="123"/>
      <c r="AU2924" s="123"/>
      <c r="AV2924" s="123"/>
      <c r="AW2924" s="123"/>
    </row>
    <row r="2925" spans="1:49" ht="60" x14ac:dyDescent="0.2">
      <c r="A2925" s="129" t="s">
        <v>16426</v>
      </c>
      <c r="B2925" s="129" t="s">
        <v>16427</v>
      </c>
      <c r="C2925" s="117" t="s">
        <v>166</v>
      </c>
      <c r="D2925" s="92" t="s">
        <v>228</v>
      </c>
      <c r="E2925" s="92" t="s">
        <v>10608</v>
      </c>
      <c r="F2925" s="92" t="s">
        <v>169</v>
      </c>
      <c r="G2925" s="92" t="s">
        <v>10577</v>
      </c>
      <c r="H2925" s="92" t="s">
        <v>10577</v>
      </c>
      <c r="I2925" s="118" t="s">
        <v>16427</v>
      </c>
      <c r="J2925" s="119">
        <v>8</v>
      </c>
      <c r="K2925" s="119">
        <v>100</v>
      </c>
      <c r="L2925" s="122"/>
      <c r="M2925" s="211"/>
      <c r="N2925" s="48" t="s">
        <v>173</v>
      </c>
      <c r="O2925" s="48" t="s">
        <v>278</v>
      </c>
      <c r="P2925" s="122">
        <v>0</v>
      </c>
      <c r="Q2925" s="122">
        <v>0</v>
      </c>
      <c r="R2925" s="122">
        <v>0</v>
      </c>
      <c r="S2925" s="119">
        <f t="shared" si="330"/>
        <v>0</v>
      </c>
      <c r="T2925" s="119">
        <f t="shared" si="331"/>
        <v>0</v>
      </c>
      <c r="U2925" s="122">
        <v>0</v>
      </c>
      <c r="V2925" s="122">
        <v>0</v>
      </c>
      <c r="W2925" s="122">
        <v>0</v>
      </c>
      <c r="X2925" s="119">
        <f t="shared" si="333"/>
        <v>0</v>
      </c>
      <c r="Y2925" s="48" t="s">
        <v>12844</v>
      </c>
      <c r="Z2925" s="130">
        <v>73.89</v>
      </c>
      <c r="AA2925" s="144">
        <v>73.89</v>
      </c>
      <c r="AB2925" s="93">
        <f t="shared" si="332"/>
        <v>0</v>
      </c>
      <c r="AF2925" s="125">
        <v>73.89</v>
      </c>
      <c r="AG2925" s="126" t="s">
        <v>16428</v>
      </c>
      <c r="AH2925" s="127">
        <v>100</v>
      </c>
      <c r="AI2925" s="126">
        <v>8</v>
      </c>
      <c r="AK2925" s="126" t="s">
        <v>16429</v>
      </c>
      <c r="AM2925" s="131" t="s">
        <v>85</v>
      </c>
      <c r="AN2925" s="131" t="s">
        <v>10049</v>
      </c>
      <c r="AQ2925" s="123" t="s">
        <v>12955</v>
      </c>
      <c r="AR2925" s="188"/>
      <c r="AS2925" s="123"/>
      <c r="AT2925" s="123"/>
      <c r="AU2925" s="123"/>
      <c r="AV2925" s="123"/>
      <c r="AW2925" s="123"/>
    </row>
    <row r="2926" spans="1:49" ht="30" x14ac:dyDescent="0.2">
      <c r="A2926" s="92" t="s">
        <v>10609</v>
      </c>
      <c r="B2926" s="92" t="s">
        <v>10610</v>
      </c>
      <c r="C2926" s="117" t="s">
        <v>166</v>
      </c>
      <c r="D2926" s="92" t="s">
        <v>228</v>
      </c>
      <c r="E2926" s="92" t="s">
        <v>10611</v>
      </c>
      <c r="F2926" s="92" t="s">
        <v>169</v>
      </c>
      <c r="G2926" s="92" t="s">
        <v>1655</v>
      </c>
      <c r="H2926" s="92" t="s">
        <v>10424</v>
      </c>
      <c r="I2926" s="118" t="s">
        <v>10610</v>
      </c>
      <c r="J2926" s="119">
        <v>10</v>
      </c>
      <c r="K2926" s="119">
        <v>100</v>
      </c>
      <c r="L2926" s="122">
        <f>K2926-U2926</f>
        <v>100</v>
      </c>
      <c r="M2926" s="211">
        <v>6515</v>
      </c>
      <c r="N2926" s="48" t="s">
        <v>173</v>
      </c>
      <c r="P2926" s="122">
        <v>0</v>
      </c>
      <c r="Q2926" s="122">
        <v>0</v>
      </c>
      <c r="R2926" s="122">
        <v>0</v>
      </c>
      <c r="S2926" s="119">
        <f t="shared" si="330"/>
        <v>0</v>
      </c>
      <c r="T2926" s="119">
        <f t="shared" si="331"/>
        <v>0</v>
      </c>
      <c r="U2926" s="122">
        <v>0</v>
      </c>
      <c r="V2926" s="122">
        <v>0</v>
      </c>
      <c r="W2926" s="122">
        <v>0</v>
      </c>
      <c r="X2926" s="119">
        <f t="shared" si="333"/>
        <v>0</v>
      </c>
      <c r="Y2926" s="48" t="s">
        <v>12844</v>
      </c>
      <c r="Z2926" s="93">
        <v>65.150000000000006</v>
      </c>
      <c r="AA2926" s="144">
        <v>60.204999999999998</v>
      </c>
      <c r="AB2926" s="93">
        <f t="shared" si="332"/>
        <v>-4.9450000000000074</v>
      </c>
      <c r="AE2926" s="48" t="s">
        <v>12845</v>
      </c>
      <c r="AF2926" s="93">
        <v>54.08</v>
      </c>
      <c r="AG2926" s="48" t="s">
        <v>16430</v>
      </c>
      <c r="AH2926" s="48">
        <v>200</v>
      </c>
      <c r="AI2926" s="48">
        <v>8</v>
      </c>
      <c r="AM2926" s="48" t="s">
        <v>85</v>
      </c>
      <c r="AN2926" s="48" t="s">
        <v>10049</v>
      </c>
      <c r="AQ2926" s="123" t="s">
        <v>16082</v>
      </c>
      <c r="AR2926" s="188"/>
      <c r="AS2926" s="123"/>
      <c r="AT2926" s="123"/>
      <c r="AU2926" s="123"/>
      <c r="AV2926" s="123"/>
      <c r="AW2926" s="123"/>
    </row>
    <row r="2927" spans="1:49" ht="75" x14ac:dyDescent="0.2">
      <c r="A2927" s="132" t="s">
        <v>16431</v>
      </c>
      <c r="B2927" s="129" t="s">
        <v>16432</v>
      </c>
      <c r="C2927" s="117" t="s">
        <v>166</v>
      </c>
      <c r="D2927" s="92" t="s">
        <v>228</v>
      </c>
      <c r="E2927" s="92" t="s">
        <v>10611</v>
      </c>
      <c r="F2927" s="92" t="s">
        <v>169</v>
      </c>
      <c r="L2927" s="48"/>
      <c r="M2927" s="48"/>
      <c r="N2927" s="48" t="s">
        <v>173</v>
      </c>
      <c r="O2927" s="48" t="s">
        <v>278</v>
      </c>
      <c r="P2927" s="122">
        <v>110</v>
      </c>
      <c r="Q2927" s="122">
        <v>110</v>
      </c>
      <c r="R2927" s="122">
        <v>0</v>
      </c>
      <c r="S2927" s="119">
        <f t="shared" si="330"/>
        <v>220</v>
      </c>
      <c r="T2927" s="119">
        <f t="shared" si="331"/>
        <v>220</v>
      </c>
      <c r="U2927" s="122">
        <v>275</v>
      </c>
      <c r="V2927" s="122">
        <v>420</v>
      </c>
      <c r="W2927" s="122">
        <v>630</v>
      </c>
      <c r="X2927" s="119">
        <f t="shared" si="333"/>
        <v>-475</v>
      </c>
      <c r="Y2927" s="48" t="s">
        <v>12848</v>
      </c>
      <c r="Z2927" s="130">
        <v>63.97</v>
      </c>
      <c r="AA2927" s="121">
        <v>57.755000000000003</v>
      </c>
      <c r="AB2927" s="93">
        <f t="shared" si="332"/>
        <v>-6.2149999999999963</v>
      </c>
      <c r="AC2927" s="48" t="s">
        <v>12875</v>
      </c>
      <c r="AE2927" s="48" t="s">
        <v>12884</v>
      </c>
      <c r="AF2927" s="215">
        <v>54.08</v>
      </c>
      <c r="AG2927" s="216" t="s">
        <v>16430</v>
      </c>
      <c r="AH2927" s="216">
        <v>200</v>
      </c>
      <c r="AI2927" s="216">
        <v>8</v>
      </c>
      <c r="AK2927" s="48" t="s">
        <v>13068</v>
      </c>
      <c r="AM2927" s="131" t="s">
        <v>85</v>
      </c>
      <c r="AN2927" s="131" t="s">
        <v>10049</v>
      </c>
      <c r="AQ2927" s="123" t="s">
        <v>16323</v>
      </c>
      <c r="AR2927" s="179"/>
      <c r="AS2927" s="123"/>
      <c r="AT2927" s="209"/>
      <c r="AU2927" s="209"/>
      <c r="AV2927" s="123"/>
      <c r="AW2927" s="123"/>
    </row>
    <row r="2928" spans="1:49" ht="105" x14ac:dyDescent="0.2">
      <c r="A2928" s="132" t="s">
        <v>16433</v>
      </c>
      <c r="B2928" s="129" t="s">
        <v>16434</v>
      </c>
      <c r="C2928" s="117" t="s">
        <v>166</v>
      </c>
      <c r="D2928" s="92" t="s">
        <v>228</v>
      </c>
      <c r="E2928" s="92" t="s">
        <v>10611</v>
      </c>
      <c r="F2928" s="92" t="s">
        <v>169</v>
      </c>
      <c r="N2928" s="48" t="s">
        <v>173</v>
      </c>
      <c r="O2928" s="48" t="s">
        <v>14075</v>
      </c>
      <c r="P2928" s="119">
        <v>0</v>
      </c>
      <c r="Q2928" s="119">
        <v>0</v>
      </c>
      <c r="R2928" s="119">
        <v>0</v>
      </c>
      <c r="S2928" s="119">
        <f t="shared" si="330"/>
        <v>0</v>
      </c>
      <c r="T2928" s="119">
        <f t="shared" si="331"/>
        <v>0</v>
      </c>
      <c r="U2928" s="119">
        <v>0</v>
      </c>
      <c r="V2928" s="119">
        <v>0</v>
      </c>
      <c r="W2928" s="119">
        <v>0</v>
      </c>
      <c r="X2928" s="119">
        <f t="shared" si="333"/>
        <v>0</v>
      </c>
      <c r="Y2928" s="92" t="s">
        <v>279</v>
      </c>
      <c r="Z2928" s="130">
        <v>63.97</v>
      </c>
      <c r="AA2928" s="121">
        <v>63.43</v>
      </c>
      <c r="AB2928" s="93">
        <f t="shared" si="332"/>
        <v>-0.53999999999999915</v>
      </c>
      <c r="AC2928" s="48" t="s">
        <v>16435</v>
      </c>
      <c r="AF2928" s="220">
        <v>63.43</v>
      </c>
      <c r="AG2928" s="221" t="s">
        <v>16436</v>
      </c>
      <c r="AH2928" s="48">
        <v>100</v>
      </c>
      <c r="AI2928" s="48">
        <v>8</v>
      </c>
      <c r="AK2928" s="175" t="s">
        <v>16437</v>
      </c>
      <c r="AL2928" s="175" t="s">
        <v>13615</v>
      </c>
      <c r="AM2928" s="131" t="s">
        <v>85</v>
      </c>
      <c r="AN2928" s="131" t="s">
        <v>10049</v>
      </c>
      <c r="AQ2928" s="123" t="s">
        <v>16323</v>
      </c>
      <c r="AR2928" s="179"/>
      <c r="AS2928" s="123"/>
      <c r="AT2928" s="209"/>
      <c r="AU2928" s="209"/>
      <c r="AV2928" s="123"/>
      <c r="AW2928" s="123"/>
    </row>
    <row r="2929" spans="1:49" ht="30" x14ac:dyDescent="0.2">
      <c r="A2929" s="92" t="s">
        <v>10612</v>
      </c>
      <c r="B2929" s="92" t="s">
        <v>10613</v>
      </c>
      <c r="C2929" s="117" t="s">
        <v>166</v>
      </c>
      <c r="D2929" s="92" t="s">
        <v>228</v>
      </c>
      <c r="E2929" s="92" t="s">
        <v>10614</v>
      </c>
      <c r="F2929" s="92" t="s">
        <v>169</v>
      </c>
      <c r="G2929" s="92" t="s">
        <v>1655</v>
      </c>
      <c r="H2929" s="92" t="s">
        <v>10424</v>
      </c>
      <c r="I2929" s="118" t="s">
        <v>10613</v>
      </c>
      <c r="J2929" s="119">
        <v>10</v>
      </c>
      <c r="K2929" s="119">
        <v>100</v>
      </c>
      <c r="L2929" s="122">
        <f>K2929-U2929</f>
        <v>100</v>
      </c>
      <c r="M2929" s="211">
        <v>3090.5</v>
      </c>
      <c r="N2929" s="48" t="s">
        <v>173</v>
      </c>
      <c r="P2929" s="122">
        <v>0</v>
      </c>
      <c r="Q2929" s="122">
        <v>0</v>
      </c>
      <c r="R2929" s="122">
        <v>0</v>
      </c>
      <c r="S2929" s="119">
        <f t="shared" si="330"/>
        <v>0</v>
      </c>
      <c r="T2929" s="119">
        <f t="shared" si="331"/>
        <v>0</v>
      </c>
      <c r="U2929" s="122">
        <v>0</v>
      </c>
      <c r="V2929" s="122">
        <v>0</v>
      </c>
      <c r="W2929" s="122">
        <v>0</v>
      </c>
      <c r="X2929" s="119">
        <f t="shared" si="333"/>
        <v>0</v>
      </c>
      <c r="Y2929" s="48" t="s">
        <v>12844</v>
      </c>
      <c r="Z2929" s="93">
        <v>30.905000000000001</v>
      </c>
      <c r="AA2929" s="144">
        <v>32.369999999999997</v>
      </c>
      <c r="AB2929" s="93">
        <f t="shared" si="332"/>
        <v>1.4649999999999963</v>
      </c>
      <c r="AE2929" s="48" t="s">
        <v>12845</v>
      </c>
      <c r="AF2929" s="93">
        <v>32.369999999999997</v>
      </c>
      <c r="AG2929" s="48" t="s">
        <v>16438</v>
      </c>
      <c r="AH2929" s="48">
        <v>100</v>
      </c>
      <c r="AI2929" s="48">
        <v>8</v>
      </c>
      <c r="AM2929" s="48" t="s">
        <v>85</v>
      </c>
      <c r="AN2929" s="48" t="s">
        <v>10049</v>
      </c>
      <c r="AQ2929" s="123" t="s">
        <v>16323</v>
      </c>
      <c r="AR2929" s="188"/>
      <c r="AS2929" s="123"/>
      <c r="AT2929" s="123"/>
      <c r="AU2929" s="123"/>
      <c r="AV2929" s="123"/>
      <c r="AW2929" s="123"/>
    </row>
    <row r="2930" spans="1:49" ht="60" x14ac:dyDescent="0.2">
      <c r="A2930" s="142" t="s">
        <v>16439</v>
      </c>
      <c r="B2930" s="92" t="s">
        <v>16440</v>
      </c>
      <c r="C2930" s="117" t="s">
        <v>166</v>
      </c>
      <c r="D2930" s="92" t="s">
        <v>228</v>
      </c>
      <c r="E2930" s="92" t="s">
        <v>10614</v>
      </c>
      <c r="F2930" s="92" t="s">
        <v>169</v>
      </c>
      <c r="G2930" s="92" t="s">
        <v>1655</v>
      </c>
      <c r="H2930" s="92" t="s">
        <v>10424</v>
      </c>
      <c r="I2930" s="92" t="s">
        <v>16440</v>
      </c>
      <c r="J2930" s="119">
        <v>8</v>
      </c>
      <c r="K2930" s="119">
        <v>100</v>
      </c>
      <c r="L2930" s="48"/>
      <c r="M2930" s="48"/>
      <c r="N2930" s="48" t="s">
        <v>173</v>
      </c>
      <c r="O2930" s="48" t="s">
        <v>12932</v>
      </c>
      <c r="P2930" s="122">
        <v>10</v>
      </c>
      <c r="Q2930" s="122">
        <v>10</v>
      </c>
      <c r="R2930" s="122">
        <v>0</v>
      </c>
      <c r="S2930" s="119">
        <f t="shared" si="330"/>
        <v>20</v>
      </c>
      <c r="T2930" s="119">
        <f t="shared" si="331"/>
        <v>20</v>
      </c>
      <c r="U2930" s="122">
        <v>275</v>
      </c>
      <c r="V2930" s="122">
        <v>420</v>
      </c>
      <c r="W2930" s="122">
        <v>630</v>
      </c>
      <c r="X2930" s="119">
        <f t="shared" si="333"/>
        <v>-675</v>
      </c>
      <c r="Y2930" s="48" t="s">
        <v>12848</v>
      </c>
      <c r="Z2930" s="93">
        <v>32.369999999999997</v>
      </c>
      <c r="AA2930" s="121">
        <v>30.26</v>
      </c>
      <c r="AB2930" s="93">
        <f t="shared" si="332"/>
        <v>-2.1099999999999959</v>
      </c>
      <c r="AE2930" s="48" t="s">
        <v>12884</v>
      </c>
      <c r="AF2930" s="93">
        <v>30.26</v>
      </c>
      <c r="AG2930" s="48" t="s">
        <v>16441</v>
      </c>
      <c r="AH2930" s="122">
        <v>200</v>
      </c>
      <c r="AI2930" s="122">
        <v>8</v>
      </c>
      <c r="AK2930" s="48" t="s">
        <v>13323</v>
      </c>
      <c r="AM2930" s="48" t="s">
        <v>85</v>
      </c>
      <c r="AN2930" s="48" t="s">
        <v>10049</v>
      </c>
      <c r="AQ2930" s="123" t="s">
        <v>16323</v>
      </c>
      <c r="AR2930" s="179"/>
      <c r="AS2930" s="123"/>
      <c r="AT2930" s="209"/>
      <c r="AU2930" s="209"/>
      <c r="AV2930" s="123"/>
      <c r="AW2930" s="123"/>
    </row>
    <row r="2931" spans="1:49" ht="45" x14ac:dyDescent="0.2">
      <c r="A2931" s="92" t="s">
        <v>10615</v>
      </c>
      <c r="B2931" s="92" t="s">
        <v>10616</v>
      </c>
      <c r="C2931" s="117" t="s">
        <v>166</v>
      </c>
      <c r="D2931" s="92" t="s">
        <v>167</v>
      </c>
      <c r="E2931" s="92" t="s">
        <v>10617</v>
      </c>
      <c r="F2931" s="92" t="s">
        <v>169</v>
      </c>
      <c r="G2931" s="92" t="s">
        <v>10048</v>
      </c>
      <c r="H2931" s="92" t="s">
        <v>2855</v>
      </c>
      <c r="I2931" s="118" t="s">
        <v>10616</v>
      </c>
      <c r="J2931" s="119">
        <v>10</v>
      </c>
      <c r="K2931" s="119">
        <v>80</v>
      </c>
      <c r="L2931" s="122">
        <f t="shared" ref="L2931:L2939" si="335">K2931-U2931</f>
        <v>80</v>
      </c>
      <c r="M2931" s="122">
        <v>572</v>
      </c>
      <c r="N2931" s="48" t="s">
        <v>173</v>
      </c>
      <c r="P2931" s="122">
        <v>0</v>
      </c>
      <c r="Q2931" s="122">
        <v>0</v>
      </c>
      <c r="R2931" s="122">
        <v>0</v>
      </c>
      <c r="S2931" s="119">
        <f t="shared" si="330"/>
        <v>0</v>
      </c>
      <c r="T2931" s="119">
        <f t="shared" si="331"/>
        <v>0</v>
      </c>
      <c r="U2931" s="122">
        <v>0</v>
      </c>
      <c r="V2931" s="122">
        <v>0</v>
      </c>
      <c r="W2931" s="122">
        <v>0</v>
      </c>
      <c r="X2931" s="119">
        <f t="shared" si="333"/>
        <v>0</v>
      </c>
      <c r="Y2931" s="48" t="s">
        <v>12844</v>
      </c>
      <c r="Z2931" s="93">
        <v>7.15</v>
      </c>
      <c r="AA2931" s="144">
        <v>5.01</v>
      </c>
      <c r="AB2931" s="93">
        <f t="shared" si="332"/>
        <v>-2.1400000000000006</v>
      </c>
      <c r="AE2931" s="48" t="s">
        <v>12949</v>
      </c>
      <c r="AF2931" s="128">
        <v>5.01</v>
      </c>
      <c r="AG2931" s="158" t="s">
        <v>16442</v>
      </c>
      <c r="AH2931" s="158">
        <v>100</v>
      </c>
      <c r="AI2931" s="48">
        <v>8</v>
      </c>
      <c r="AM2931" s="48" t="s">
        <v>85</v>
      </c>
      <c r="AN2931" s="212" t="s">
        <v>10049</v>
      </c>
      <c r="AO2931" s="48" t="s">
        <v>16105</v>
      </c>
      <c r="AQ2931" s="123" t="s">
        <v>16323</v>
      </c>
      <c r="AR2931" s="188"/>
      <c r="AS2931" s="123"/>
      <c r="AT2931" s="123"/>
      <c r="AU2931" s="123"/>
      <c r="AV2931" s="123"/>
      <c r="AW2931" s="123"/>
    </row>
    <row r="2932" spans="1:49" ht="45" x14ac:dyDescent="0.2">
      <c r="A2932" s="92" t="s">
        <v>10618</v>
      </c>
      <c r="B2932" s="92" t="s">
        <v>10619</v>
      </c>
      <c r="C2932" s="117" t="s">
        <v>166</v>
      </c>
      <c r="D2932" s="92" t="s">
        <v>228</v>
      </c>
      <c r="E2932" s="92" t="s">
        <v>10620</v>
      </c>
      <c r="F2932" s="92" t="s">
        <v>169</v>
      </c>
      <c r="G2932" s="92" t="s">
        <v>10048</v>
      </c>
      <c r="H2932" s="92" t="s">
        <v>2855</v>
      </c>
      <c r="I2932" s="118" t="s">
        <v>10619</v>
      </c>
      <c r="J2932" s="119">
        <v>11</v>
      </c>
      <c r="K2932" s="119">
        <v>50</v>
      </c>
      <c r="L2932" s="122">
        <f t="shared" si="335"/>
        <v>-493</v>
      </c>
      <c r="M2932" s="48"/>
      <c r="N2932" s="48" t="s">
        <v>173</v>
      </c>
      <c r="P2932" s="122">
        <v>299</v>
      </c>
      <c r="Q2932" s="122">
        <v>299</v>
      </c>
      <c r="R2932" s="122">
        <v>0</v>
      </c>
      <c r="S2932" s="119">
        <f t="shared" si="330"/>
        <v>598</v>
      </c>
      <c r="T2932" s="119">
        <f t="shared" si="331"/>
        <v>598</v>
      </c>
      <c r="U2932" s="122">
        <v>543</v>
      </c>
      <c r="V2932" s="122">
        <v>480</v>
      </c>
      <c r="W2932" s="122">
        <v>492</v>
      </c>
      <c r="X2932" s="119">
        <f t="shared" si="333"/>
        <v>-425</v>
      </c>
      <c r="Y2932" s="48" t="s">
        <v>12848</v>
      </c>
      <c r="Z2932" s="93">
        <v>27.05</v>
      </c>
      <c r="AA2932" s="144">
        <v>27.05</v>
      </c>
      <c r="AB2932" s="93">
        <f t="shared" si="332"/>
        <v>0</v>
      </c>
      <c r="AE2932" s="48" t="s">
        <v>12949</v>
      </c>
      <c r="AF2932" s="93">
        <v>27.05</v>
      </c>
      <c r="AG2932" s="158" t="s">
        <v>16443</v>
      </c>
      <c r="AH2932" s="122">
        <v>250</v>
      </c>
      <c r="AI2932" s="48">
        <v>7</v>
      </c>
      <c r="AM2932" s="48" t="s">
        <v>85</v>
      </c>
      <c r="AN2932" s="212" t="s">
        <v>10049</v>
      </c>
      <c r="AO2932" s="48" t="s">
        <v>16105</v>
      </c>
      <c r="AQ2932" s="123" t="s">
        <v>16323</v>
      </c>
      <c r="AR2932" s="188"/>
      <c r="AS2932" s="123"/>
      <c r="AT2932" s="123"/>
      <c r="AU2932" s="123"/>
      <c r="AV2932" s="123"/>
      <c r="AW2932" s="123"/>
    </row>
    <row r="2933" spans="1:49" ht="45" x14ac:dyDescent="0.2">
      <c r="A2933" s="92" t="s">
        <v>10621</v>
      </c>
      <c r="B2933" s="92" t="s">
        <v>10622</v>
      </c>
      <c r="C2933" s="117" t="s">
        <v>166</v>
      </c>
      <c r="D2933" s="92" t="s">
        <v>228</v>
      </c>
      <c r="E2933" s="92" t="s">
        <v>10623</v>
      </c>
      <c r="F2933" s="92" t="s">
        <v>169</v>
      </c>
      <c r="G2933" s="92" t="s">
        <v>10048</v>
      </c>
      <c r="H2933" s="92" t="s">
        <v>2855</v>
      </c>
      <c r="I2933" s="118" t="s">
        <v>10622</v>
      </c>
      <c r="J2933" s="119">
        <v>11</v>
      </c>
      <c r="K2933" s="119">
        <v>250</v>
      </c>
      <c r="L2933" s="122">
        <f t="shared" si="335"/>
        <v>126</v>
      </c>
      <c r="M2933" s="210">
        <v>6762.5</v>
      </c>
      <c r="N2933" s="48" t="s">
        <v>173</v>
      </c>
      <c r="P2933" s="122">
        <v>210</v>
      </c>
      <c r="Q2933" s="122">
        <v>210</v>
      </c>
      <c r="R2933" s="122">
        <v>0</v>
      </c>
      <c r="S2933" s="119">
        <f t="shared" si="330"/>
        <v>420</v>
      </c>
      <c r="T2933" s="119">
        <f t="shared" si="331"/>
        <v>420</v>
      </c>
      <c r="U2933" s="122">
        <v>124</v>
      </c>
      <c r="V2933" s="122">
        <v>135</v>
      </c>
      <c r="W2933" s="122">
        <v>135</v>
      </c>
      <c r="X2933" s="119">
        <f t="shared" si="333"/>
        <v>161</v>
      </c>
      <c r="Y2933" s="48" t="s">
        <v>12863</v>
      </c>
      <c r="Z2933" s="93">
        <v>27.05</v>
      </c>
      <c r="AA2933" s="144">
        <v>27.05</v>
      </c>
      <c r="AB2933" s="93">
        <f t="shared" si="332"/>
        <v>0</v>
      </c>
      <c r="AE2933" s="48" t="s">
        <v>12949</v>
      </c>
      <c r="AF2933" s="93">
        <v>27.05</v>
      </c>
      <c r="AG2933" s="158" t="s">
        <v>16444</v>
      </c>
      <c r="AH2933" s="122">
        <v>250</v>
      </c>
      <c r="AI2933" s="48">
        <v>7</v>
      </c>
      <c r="AM2933" s="48" t="s">
        <v>85</v>
      </c>
      <c r="AN2933" s="212" t="s">
        <v>10049</v>
      </c>
      <c r="AO2933" s="48" t="s">
        <v>16105</v>
      </c>
      <c r="AQ2933" s="123" t="s">
        <v>16323</v>
      </c>
      <c r="AR2933" s="188"/>
      <c r="AS2933" s="123"/>
      <c r="AT2933" s="123"/>
      <c r="AU2933" s="123"/>
      <c r="AV2933" s="123"/>
      <c r="AW2933" s="123"/>
    </row>
    <row r="2934" spans="1:49" ht="45" x14ac:dyDescent="0.2">
      <c r="A2934" s="92" t="s">
        <v>10624</v>
      </c>
      <c r="B2934" s="92" t="s">
        <v>10625</v>
      </c>
      <c r="C2934" s="117" t="s">
        <v>166</v>
      </c>
      <c r="D2934" s="92" t="s">
        <v>228</v>
      </c>
      <c r="E2934" s="92" t="s">
        <v>10626</v>
      </c>
      <c r="F2934" s="92" t="s">
        <v>169</v>
      </c>
      <c r="G2934" s="92" t="s">
        <v>10048</v>
      </c>
      <c r="H2934" s="92" t="s">
        <v>2855</v>
      </c>
      <c r="I2934" s="118" t="s">
        <v>10625</v>
      </c>
      <c r="J2934" s="119">
        <v>8</v>
      </c>
      <c r="K2934" s="119">
        <v>150</v>
      </c>
      <c r="L2934" s="122">
        <f t="shared" si="335"/>
        <v>84</v>
      </c>
      <c r="M2934" s="210">
        <v>6664.5</v>
      </c>
      <c r="N2934" s="48" t="s">
        <v>173</v>
      </c>
      <c r="P2934" s="122">
        <v>0</v>
      </c>
      <c r="Q2934" s="122">
        <v>0</v>
      </c>
      <c r="R2934" s="122">
        <v>0</v>
      </c>
      <c r="S2934" s="119">
        <f t="shared" si="330"/>
        <v>0</v>
      </c>
      <c r="T2934" s="119">
        <f t="shared" si="331"/>
        <v>0</v>
      </c>
      <c r="U2934" s="122">
        <v>66</v>
      </c>
      <c r="V2934" s="122">
        <v>21</v>
      </c>
      <c r="W2934" s="122">
        <v>21</v>
      </c>
      <c r="X2934" s="119">
        <f t="shared" si="333"/>
        <v>-87</v>
      </c>
      <c r="Y2934" s="48" t="s">
        <v>12848</v>
      </c>
      <c r="Z2934" s="93">
        <v>44.43</v>
      </c>
      <c r="AA2934" s="144">
        <v>44.43</v>
      </c>
      <c r="AB2934" s="93">
        <f t="shared" si="332"/>
        <v>0</v>
      </c>
      <c r="AE2934" s="48" t="s">
        <v>12949</v>
      </c>
      <c r="AF2934" s="93">
        <v>44.43</v>
      </c>
      <c r="AG2934" s="158" t="s">
        <v>16445</v>
      </c>
      <c r="AH2934" s="122">
        <v>150</v>
      </c>
      <c r="AI2934" s="48">
        <v>7</v>
      </c>
      <c r="AM2934" s="48" t="s">
        <v>85</v>
      </c>
      <c r="AN2934" s="212" t="s">
        <v>10049</v>
      </c>
      <c r="AO2934" s="48" t="s">
        <v>16105</v>
      </c>
      <c r="AQ2934" s="123" t="s">
        <v>16446</v>
      </c>
      <c r="AR2934" s="188"/>
      <c r="AS2934" s="123"/>
      <c r="AT2934" s="123"/>
      <c r="AU2934" s="123"/>
      <c r="AV2934" s="123"/>
      <c r="AW2934" s="123"/>
    </row>
    <row r="2935" spans="1:49" ht="45" x14ac:dyDescent="0.2">
      <c r="A2935" s="92" t="s">
        <v>10627</v>
      </c>
      <c r="B2935" s="92" t="s">
        <v>10628</v>
      </c>
      <c r="C2935" s="117" t="s">
        <v>166</v>
      </c>
      <c r="D2935" s="92" t="s">
        <v>228</v>
      </c>
      <c r="E2935" s="92" t="s">
        <v>10629</v>
      </c>
      <c r="F2935" s="92" t="s">
        <v>169</v>
      </c>
      <c r="G2935" s="92" t="s">
        <v>10048</v>
      </c>
      <c r="H2935" s="92" t="s">
        <v>2855</v>
      </c>
      <c r="I2935" s="118" t="s">
        <v>10628</v>
      </c>
      <c r="J2935" s="119">
        <v>11</v>
      </c>
      <c r="K2935" s="119">
        <v>50</v>
      </c>
      <c r="L2935" s="122">
        <f t="shared" si="335"/>
        <v>-22</v>
      </c>
      <c r="M2935" s="48"/>
      <c r="N2935" s="48" t="s">
        <v>173</v>
      </c>
      <c r="P2935" s="122">
        <v>0</v>
      </c>
      <c r="Q2935" s="122">
        <v>0</v>
      </c>
      <c r="R2935" s="122">
        <v>0</v>
      </c>
      <c r="S2935" s="119">
        <f t="shared" si="330"/>
        <v>0</v>
      </c>
      <c r="T2935" s="119">
        <f t="shared" si="331"/>
        <v>0</v>
      </c>
      <c r="U2935" s="122">
        <v>72</v>
      </c>
      <c r="V2935" s="122">
        <v>18</v>
      </c>
      <c r="W2935" s="122">
        <v>18</v>
      </c>
      <c r="X2935" s="119">
        <f t="shared" si="333"/>
        <v>-90</v>
      </c>
      <c r="Y2935" s="48" t="s">
        <v>12848</v>
      </c>
      <c r="Z2935" s="93">
        <v>54.62</v>
      </c>
      <c r="AA2935" s="144">
        <v>54.62</v>
      </c>
      <c r="AB2935" s="93">
        <f t="shared" si="332"/>
        <v>0</v>
      </c>
      <c r="AE2935" s="48" t="s">
        <v>12949</v>
      </c>
      <c r="AF2935" s="93">
        <v>54.62</v>
      </c>
      <c r="AG2935" s="158" t="s">
        <v>16447</v>
      </c>
      <c r="AH2935" s="122">
        <v>50</v>
      </c>
      <c r="AI2935" s="48">
        <v>7</v>
      </c>
      <c r="AM2935" s="48" t="s">
        <v>85</v>
      </c>
      <c r="AN2935" s="212" t="s">
        <v>10049</v>
      </c>
      <c r="AO2935" s="48" t="s">
        <v>16105</v>
      </c>
      <c r="AQ2935" s="123" t="s">
        <v>16323</v>
      </c>
      <c r="AR2935" s="188"/>
      <c r="AS2935" s="123"/>
      <c r="AT2935" s="123"/>
      <c r="AU2935" s="123"/>
      <c r="AV2935" s="123"/>
      <c r="AW2935" s="123"/>
    </row>
    <row r="2936" spans="1:49" ht="45" x14ac:dyDescent="0.2">
      <c r="A2936" s="92" t="s">
        <v>10630</v>
      </c>
      <c r="B2936" s="92" t="s">
        <v>10631</v>
      </c>
      <c r="C2936" s="117" t="s">
        <v>166</v>
      </c>
      <c r="D2936" s="92" t="s">
        <v>228</v>
      </c>
      <c r="E2936" s="92" t="s">
        <v>10632</v>
      </c>
      <c r="F2936" s="92" t="s">
        <v>169</v>
      </c>
      <c r="G2936" s="92" t="s">
        <v>10048</v>
      </c>
      <c r="H2936" s="92" t="s">
        <v>2855</v>
      </c>
      <c r="I2936" s="118" t="s">
        <v>10631</v>
      </c>
      <c r="J2936" s="119">
        <v>8</v>
      </c>
      <c r="K2936" s="119">
        <v>30</v>
      </c>
      <c r="L2936" s="122">
        <f t="shared" si="335"/>
        <v>-40</v>
      </c>
      <c r="M2936" s="48"/>
      <c r="N2936" s="48" t="s">
        <v>173</v>
      </c>
      <c r="P2936" s="122">
        <v>200</v>
      </c>
      <c r="Q2936" s="122">
        <v>200</v>
      </c>
      <c r="R2936" s="122">
        <v>0</v>
      </c>
      <c r="S2936" s="119">
        <f t="shared" si="330"/>
        <v>400</v>
      </c>
      <c r="T2936" s="119">
        <f t="shared" si="331"/>
        <v>400</v>
      </c>
      <c r="U2936" s="122">
        <v>70</v>
      </c>
      <c r="V2936" s="122">
        <v>276</v>
      </c>
      <c r="W2936" s="122">
        <v>172</v>
      </c>
      <c r="X2936" s="119">
        <f t="shared" si="333"/>
        <v>54</v>
      </c>
      <c r="Y2936" s="48" t="s">
        <v>12863</v>
      </c>
      <c r="Z2936" s="93">
        <v>44.44</v>
      </c>
      <c r="AA2936" s="144">
        <v>44.44</v>
      </c>
      <c r="AB2936" s="93">
        <f t="shared" si="332"/>
        <v>0</v>
      </c>
      <c r="AE2936" s="48" t="s">
        <v>12949</v>
      </c>
      <c r="AF2936" s="93">
        <v>44.44</v>
      </c>
      <c r="AG2936" s="158" t="s">
        <v>16448</v>
      </c>
      <c r="AH2936" s="122">
        <v>100</v>
      </c>
      <c r="AI2936" s="48">
        <v>7</v>
      </c>
      <c r="AM2936" s="48" t="s">
        <v>85</v>
      </c>
      <c r="AN2936" s="212" t="s">
        <v>10049</v>
      </c>
      <c r="AO2936" s="48" t="s">
        <v>16105</v>
      </c>
      <c r="AQ2936" s="123" t="s">
        <v>16323</v>
      </c>
      <c r="AR2936" s="188"/>
      <c r="AS2936" s="123"/>
      <c r="AT2936" s="123"/>
      <c r="AU2936" s="123"/>
      <c r="AV2936" s="123"/>
      <c r="AW2936" s="123"/>
    </row>
    <row r="2937" spans="1:49" ht="45" x14ac:dyDescent="0.2">
      <c r="A2937" s="92" t="s">
        <v>10633</v>
      </c>
      <c r="B2937" s="92" t="s">
        <v>10634</v>
      </c>
      <c r="C2937" s="117" t="s">
        <v>166</v>
      </c>
      <c r="D2937" s="92" t="s">
        <v>228</v>
      </c>
      <c r="E2937" s="92" t="s">
        <v>10635</v>
      </c>
      <c r="F2937" s="92" t="s">
        <v>169</v>
      </c>
      <c r="G2937" s="92" t="s">
        <v>10048</v>
      </c>
      <c r="H2937" s="92" t="s">
        <v>2855</v>
      </c>
      <c r="I2937" s="118" t="s">
        <v>10634</v>
      </c>
      <c r="J2937" s="119">
        <v>11</v>
      </c>
      <c r="K2937" s="119">
        <v>50</v>
      </c>
      <c r="L2937" s="122">
        <f t="shared" si="335"/>
        <v>-724</v>
      </c>
      <c r="M2937" s="48"/>
      <c r="N2937" s="48" t="s">
        <v>173</v>
      </c>
      <c r="P2937" s="122">
        <v>1000</v>
      </c>
      <c r="Q2937" s="122">
        <v>500</v>
      </c>
      <c r="R2937" s="122">
        <v>0</v>
      </c>
      <c r="S2937" s="119">
        <f t="shared" si="330"/>
        <v>1500</v>
      </c>
      <c r="T2937" s="119">
        <f t="shared" si="331"/>
        <v>1500</v>
      </c>
      <c r="U2937" s="122">
        <v>774</v>
      </c>
      <c r="V2937" s="122">
        <v>636</v>
      </c>
      <c r="W2937" s="122">
        <v>648</v>
      </c>
      <c r="X2937" s="119">
        <f t="shared" si="333"/>
        <v>90</v>
      </c>
      <c r="Y2937" s="48" t="s">
        <v>12863</v>
      </c>
      <c r="Z2937" s="93">
        <v>19.600000000000001</v>
      </c>
      <c r="AA2937" s="144">
        <v>19.600000000000001</v>
      </c>
      <c r="AB2937" s="93">
        <f t="shared" si="332"/>
        <v>0</v>
      </c>
      <c r="AE2937" s="48" t="s">
        <v>12949</v>
      </c>
      <c r="AF2937" s="93">
        <v>19.600000000000001</v>
      </c>
      <c r="AG2937" s="158" t="s">
        <v>16449</v>
      </c>
      <c r="AH2937" s="122">
        <v>500</v>
      </c>
      <c r="AI2937" s="48">
        <v>7</v>
      </c>
      <c r="AM2937" s="48" t="s">
        <v>85</v>
      </c>
      <c r="AN2937" s="212" t="s">
        <v>10049</v>
      </c>
      <c r="AO2937" s="48" t="s">
        <v>16105</v>
      </c>
      <c r="AQ2937" s="123" t="s">
        <v>16323</v>
      </c>
      <c r="AR2937" s="188"/>
      <c r="AS2937" s="123"/>
      <c r="AT2937" s="123"/>
      <c r="AU2937" s="123"/>
      <c r="AV2937" s="123"/>
      <c r="AW2937" s="123"/>
    </row>
    <row r="2938" spans="1:49" ht="45" x14ac:dyDescent="0.2">
      <c r="A2938" s="92" t="s">
        <v>10636</v>
      </c>
      <c r="B2938" s="92" t="s">
        <v>10637</v>
      </c>
      <c r="C2938" s="117" t="s">
        <v>166</v>
      </c>
      <c r="D2938" s="92" t="s">
        <v>228</v>
      </c>
      <c r="E2938" s="92" t="s">
        <v>10638</v>
      </c>
      <c r="F2938" s="92" t="s">
        <v>169</v>
      </c>
      <c r="G2938" s="92" t="s">
        <v>10048</v>
      </c>
      <c r="H2938" s="92" t="s">
        <v>2855</v>
      </c>
      <c r="I2938" s="118" t="s">
        <v>10637</v>
      </c>
      <c r="J2938" s="119">
        <v>11</v>
      </c>
      <c r="K2938" s="119">
        <v>50</v>
      </c>
      <c r="L2938" s="122">
        <f t="shared" si="335"/>
        <v>-22</v>
      </c>
      <c r="M2938" s="48"/>
      <c r="N2938" s="48" t="s">
        <v>173</v>
      </c>
      <c r="P2938" s="122">
        <v>0</v>
      </c>
      <c r="Q2938" s="122">
        <v>0</v>
      </c>
      <c r="R2938" s="122">
        <v>0</v>
      </c>
      <c r="S2938" s="119">
        <f t="shared" si="330"/>
        <v>0</v>
      </c>
      <c r="T2938" s="119">
        <f t="shared" si="331"/>
        <v>0</v>
      </c>
      <c r="U2938" s="122">
        <v>72</v>
      </c>
      <c r="V2938" s="122">
        <v>18</v>
      </c>
      <c r="W2938" s="122">
        <v>18</v>
      </c>
      <c r="X2938" s="119">
        <f t="shared" si="333"/>
        <v>-90</v>
      </c>
      <c r="Y2938" s="48" t="s">
        <v>12848</v>
      </c>
      <c r="Z2938" s="93">
        <v>34.96</v>
      </c>
      <c r="AA2938" s="144">
        <v>34.96</v>
      </c>
      <c r="AB2938" s="93">
        <f t="shared" si="332"/>
        <v>0</v>
      </c>
      <c r="AE2938" s="48" t="s">
        <v>12949</v>
      </c>
      <c r="AF2938" s="93">
        <v>34.96</v>
      </c>
      <c r="AG2938" s="158" t="s">
        <v>16450</v>
      </c>
      <c r="AH2938" s="122">
        <v>50</v>
      </c>
      <c r="AI2938" s="48">
        <v>7</v>
      </c>
      <c r="AM2938" s="48" t="s">
        <v>85</v>
      </c>
      <c r="AN2938" s="212" t="s">
        <v>10049</v>
      </c>
      <c r="AO2938" s="48" t="s">
        <v>16105</v>
      </c>
      <c r="AQ2938" s="123" t="s">
        <v>16323</v>
      </c>
      <c r="AR2938" s="188"/>
      <c r="AS2938" s="123"/>
      <c r="AT2938" s="123"/>
      <c r="AU2938" s="123"/>
      <c r="AV2938" s="123"/>
      <c r="AW2938" s="123"/>
    </row>
    <row r="2939" spans="1:49" ht="45" x14ac:dyDescent="0.2">
      <c r="A2939" s="92" t="s">
        <v>10639</v>
      </c>
      <c r="B2939" s="92" t="s">
        <v>10640</v>
      </c>
      <c r="C2939" s="117" t="s">
        <v>166</v>
      </c>
      <c r="D2939" s="92" t="s">
        <v>228</v>
      </c>
      <c r="E2939" s="92" t="s">
        <v>10641</v>
      </c>
      <c r="F2939" s="92" t="s">
        <v>169</v>
      </c>
      <c r="G2939" s="92" t="s">
        <v>10048</v>
      </c>
      <c r="H2939" s="92" t="s">
        <v>2855</v>
      </c>
      <c r="I2939" s="118" t="s">
        <v>10640</v>
      </c>
      <c r="J2939" s="119">
        <v>8</v>
      </c>
      <c r="K2939" s="119">
        <v>50</v>
      </c>
      <c r="L2939" s="122">
        <f t="shared" si="335"/>
        <v>15</v>
      </c>
      <c r="M2939" s="48">
        <v>745.5</v>
      </c>
      <c r="N2939" s="48" t="s">
        <v>173</v>
      </c>
      <c r="P2939" s="122">
        <v>100</v>
      </c>
      <c r="Q2939" s="122">
        <v>100</v>
      </c>
      <c r="R2939" s="122">
        <v>0</v>
      </c>
      <c r="S2939" s="119">
        <f t="shared" si="330"/>
        <v>200</v>
      </c>
      <c r="T2939" s="119">
        <f t="shared" si="331"/>
        <v>200</v>
      </c>
      <c r="U2939" s="122">
        <v>35</v>
      </c>
      <c r="V2939" s="122">
        <v>138</v>
      </c>
      <c r="W2939" s="122">
        <v>86</v>
      </c>
      <c r="X2939" s="119">
        <f t="shared" si="333"/>
        <v>27</v>
      </c>
      <c r="Y2939" s="48" t="s">
        <v>12863</v>
      </c>
      <c r="Z2939" s="93">
        <v>14.91</v>
      </c>
      <c r="AA2939" s="144">
        <v>14.91</v>
      </c>
      <c r="AB2939" s="93">
        <f t="shared" si="332"/>
        <v>0</v>
      </c>
      <c r="AE2939" s="48" t="s">
        <v>12949</v>
      </c>
      <c r="AF2939" s="93">
        <v>14.91</v>
      </c>
      <c r="AG2939" s="158" t="s">
        <v>16451</v>
      </c>
      <c r="AH2939" s="122">
        <v>100</v>
      </c>
      <c r="AI2939" s="48">
        <v>7</v>
      </c>
      <c r="AM2939" s="48" t="s">
        <v>85</v>
      </c>
      <c r="AN2939" s="212" t="s">
        <v>10049</v>
      </c>
      <c r="AO2939" s="48" t="s">
        <v>16105</v>
      </c>
      <c r="AQ2939" s="123" t="s">
        <v>14627</v>
      </c>
      <c r="AR2939" s="188"/>
      <c r="AS2939" s="123"/>
      <c r="AT2939" s="123"/>
      <c r="AU2939" s="123"/>
      <c r="AV2939" s="123"/>
      <c r="AW2939" s="123"/>
    </row>
    <row r="2940" spans="1:49" ht="75" x14ac:dyDescent="0.2">
      <c r="A2940" s="132" t="s">
        <v>16452</v>
      </c>
      <c r="B2940" s="129" t="s">
        <v>16453</v>
      </c>
      <c r="C2940" s="117" t="s">
        <v>166</v>
      </c>
      <c r="D2940" s="92" t="s">
        <v>228</v>
      </c>
      <c r="E2940" s="92" t="s">
        <v>16454</v>
      </c>
      <c r="F2940" s="92" t="s">
        <v>169</v>
      </c>
      <c r="G2940" s="92" t="s">
        <v>1655</v>
      </c>
      <c r="H2940" s="92" t="s">
        <v>10424</v>
      </c>
      <c r="I2940" s="92" t="s">
        <v>16453</v>
      </c>
      <c r="J2940" s="119">
        <v>10</v>
      </c>
      <c r="K2940" s="119">
        <v>80</v>
      </c>
      <c r="L2940" s="48"/>
      <c r="M2940" s="48"/>
      <c r="N2940" s="48" t="s">
        <v>173</v>
      </c>
      <c r="O2940" s="48" t="s">
        <v>278</v>
      </c>
      <c r="P2940" s="122">
        <v>0</v>
      </c>
      <c r="Q2940" s="122">
        <v>0</v>
      </c>
      <c r="R2940" s="122">
        <v>0</v>
      </c>
      <c r="S2940" s="119">
        <f t="shared" si="330"/>
        <v>0</v>
      </c>
      <c r="T2940" s="119">
        <f t="shared" si="331"/>
        <v>0</v>
      </c>
      <c r="U2940" s="122">
        <v>0</v>
      </c>
      <c r="V2940" s="122">
        <v>0</v>
      </c>
      <c r="W2940" s="122">
        <v>0</v>
      </c>
      <c r="X2940" s="119">
        <f t="shared" si="333"/>
        <v>0</v>
      </c>
      <c r="Y2940" s="48" t="s">
        <v>12844</v>
      </c>
      <c r="Z2940" s="130">
        <v>20.25</v>
      </c>
      <c r="AA2940" s="121">
        <v>31.31</v>
      </c>
      <c r="AB2940" s="93">
        <f t="shared" si="332"/>
        <v>11.059999999999999</v>
      </c>
      <c r="AC2940" s="48" t="s">
        <v>12875</v>
      </c>
      <c r="AE2940" s="48" t="s">
        <v>12845</v>
      </c>
      <c r="AF2940" s="93">
        <v>31.31</v>
      </c>
      <c r="AG2940" s="48" t="s">
        <v>16455</v>
      </c>
      <c r="AH2940" s="122">
        <v>50</v>
      </c>
      <c r="AI2940" s="122">
        <v>4</v>
      </c>
      <c r="AK2940" s="48" t="s">
        <v>13068</v>
      </c>
      <c r="AM2940" s="131" t="s">
        <v>85</v>
      </c>
      <c r="AN2940" s="131" t="s">
        <v>10049</v>
      </c>
      <c r="AQ2940" s="123" t="s">
        <v>16082</v>
      </c>
      <c r="AR2940" s="179"/>
      <c r="AS2940" s="123"/>
      <c r="AT2940" s="209"/>
      <c r="AU2940" s="209"/>
      <c r="AV2940" s="123"/>
      <c r="AW2940" s="123"/>
    </row>
    <row r="2941" spans="1:49" ht="30" x14ac:dyDescent="0.2">
      <c r="A2941" s="92" t="s">
        <v>10642</v>
      </c>
      <c r="B2941" s="92" t="s">
        <v>10643</v>
      </c>
      <c r="C2941" s="117" t="s">
        <v>166</v>
      </c>
      <c r="D2941" s="92" t="s">
        <v>228</v>
      </c>
      <c r="E2941" s="92" t="s">
        <v>10644</v>
      </c>
      <c r="F2941" s="92" t="s">
        <v>169</v>
      </c>
      <c r="G2941" s="92" t="s">
        <v>1655</v>
      </c>
      <c r="H2941" s="92" t="s">
        <v>10424</v>
      </c>
      <c r="I2941" s="118" t="s">
        <v>10643</v>
      </c>
      <c r="J2941" s="119">
        <v>10</v>
      </c>
      <c r="K2941" s="119">
        <v>100</v>
      </c>
      <c r="L2941" s="122">
        <f>K2941-U2941</f>
        <v>-413</v>
      </c>
      <c r="M2941" s="48"/>
      <c r="N2941" s="48" t="s">
        <v>173</v>
      </c>
      <c r="P2941" s="122">
        <v>0</v>
      </c>
      <c r="Q2941" s="122">
        <v>0</v>
      </c>
      <c r="R2941" s="122">
        <v>0</v>
      </c>
      <c r="S2941" s="119">
        <f t="shared" si="330"/>
        <v>0</v>
      </c>
      <c r="T2941" s="119">
        <f t="shared" si="331"/>
        <v>0</v>
      </c>
      <c r="U2941" s="122">
        <v>513</v>
      </c>
      <c r="V2941" s="122">
        <v>429</v>
      </c>
      <c r="W2941" s="122">
        <v>429</v>
      </c>
      <c r="X2941" s="119">
        <f t="shared" si="333"/>
        <v>-942</v>
      </c>
      <c r="Y2941" s="48" t="s">
        <v>12848</v>
      </c>
      <c r="Z2941" s="93">
        <v>28.37</v>
      </c>
      <c r="AA2941" s="144">
        <v>27.25</v>
      </c>
      <c r="AB2941" s="93">
        <f t="shared" si="332"/>
        <v>-1.120000000000001</v>
      </c>
      <c r="AE2941" s="48" t="s">
        <v>12845</v>
      </c>
      <c r="AF2941" s="93">
        <v>29.236000000000001</v>
      </c>
      <c r="AG2941" s="48" t="s">
        <v>16456</v>
      </c>
      <c r="AH2941" s="48" t="s">
        <v>16331</v>
      </c>
      <c r="AI2941" s="48" t="s">
        <v>14674</v>
      </c>
      <c r="AM2941" s="48" t="s">
        <v>85</v>
      </c>
      <c r="AN2941" s="48" t="s">
        <v>10049</v>
      </c>
      <c r="AQ2941" s="123" t="s">
        <v>16082</v>
      </c>
      <c r="AR2941" s="188"/>
      <c r="AS2941" s="123"/>
      <c r="AT2941" s="123"/>
      <c r="AU2941" s="123"/>
      <c r="AV2941" s="123"/>
      <c r="AW2941" s="123"/>
    </row>
    <row r="2942" spans="1:49" ht="90" x14ac:dyDescent="0.2">
      <c r="A2942" s="129" t="s">
        <v>16457</v>
      </c>
      <c r="B2942" s="129" t="s">
        <v>16458</v>
      </c>
      <c r="C2942" s="117" t="s">
        <v>166</v>
      </c>
      <c r="D2942" s="92" t="s">
        <v>16459</v>
      </c>
      <c r="E2942" s="92" t="s">
        <v>16460</v>
      </c>
      <c r="F2942" s="92" t="s">
        <v>12920</v>
      </c>
      <c r="G2942" s="92" t="s">
        <v>10577</v>
      </c>
      <c r="H2942" s="92" t="s">
        <v>10577</v>
      </c>
      <c r="I2942" s="118" t="s">
        <v>16458</v>
      </c>
      <c r="N2942" s="48" t="s">
        <v>173</v>
      </c>
      <c r="P2942" s="119">
        <v>0</v>
      </c>
      <c r="Q2942" s="119">
        <v>0</v>
      </c>
      <c r="R2942" s="119">
        <v>0</v>
      </c>
      <c r="S2942" s="119">
        <f t="shared" si="330"/>
        <v>0</v>
      </c>
      <c r="T2942" s="119">
        <f t="shared" si="331"/>
        <v>0</v>
      </c>
      <c r="U2942" s="119">
        <v>0</v>
      </c>
      <c r="V2942" s="119">
        <v>0</v>
      </c>
      <c r="W2942" s="119">
        <v>0</v>
      </c>
      <c r="X2942" s="119">
        <f t="shared" si="333"/>
        <v>0</v>
      </c>
      <c r="Y2942" s="92" t="s">
        <v>279</v>
      </c>
      <c r="Z2942" s="130">
        <v>29.25</v>
      </c>
      <c r="AA2942" s="121">
        <v>29.25</v>
      </c>
      <c r="AB2942" s="93">
        <f t="shared" si="332"/>
        <v>0</v>
      </c>
      <c r="AC2942" s="48" t="s">
        <v>12974</v>
      </c>
      <c r="AF2942" s="128">
        <v>29.25</v>
      </c>
      <c r="AG2942" s="158" t="s">
        <v>16461</v>
      </c>
      <c r="AH2942" s="48">
        <v>100</v>
      </c>
      <c r="AI2942" s="48">
        <v>8</v>
      </c>
      <c r="AK2942" s="48" t="s">
        <v>12975</v>
      </c>
      <c r="AM2942" s="131" t="s">
        <v>85</v>
      </c>
      <c r="AN2942" s="131" t="s">
        <v>10049</v>
      </c>
      <c r="AQ2942" s="123" t="s">
        <v>12955</v>
      </c>
      <c r="AR2942" s="179"/>
      <c r="AS2942" s="123"/>
      <c r="AT2942" s="209"/>
      <c r="AU2942" s="209"/>
      <c r="AV2942" s="123"/>
      <c r="AW2942" s="123"/>
    </row>
    <row r="2943" spans="1:49" ht="30" x14ac:dyDescent="0.2">
      <c r="A2943" s="142" t="s">
        <v>16462</v>
      </c>
      <c r="B2943" s="92" t="s">
        <v>16463</v>
      </c>
      <c r="C2943" s="117" t="s">
        <v>166</v>
      </c>
      <c r="D2943" s="92" t="s">
        <v>228</v>
      </c>
      <c r="E2943" s="92" t="s">
        <v>16464</v>
      </c>
      <c r="F2943" s="92" t="s">
        <v>169</v>
      </c>
      <c r="G2943" s="92" t="s">
        <v>10048</v>
      </c>
      <c r="H2943" s="92" t="s">
        <v>2855</v>
      </c>
      <c r="I2943" s="92" t="s">
        <v>16463</v>
      </c>
      <c r="J2943" s="119">
        <v>7</v>
      </c>
      <c r="K2943" s="119">
        <v>80</v>
      </c>
      <c r="L2943" s="48"/>
      <c r="M2943" s="48"/>
      <c r="N2943" s="48" t="s">
        <v>173</v>
      </c>
      <c r="O2943" s="48" t="s">
        <v>12932</v>
      </c>
      <c r="P2943" s="122">
        <v>0</v>
      </c>
      <c r="Q2943" s="122">
        <v>0</v>
      </c>
      <c r="R2943" s="122">
        <v>0</v>
      </c>
      <c r="S2943" s="119">
        <f t="shared" si="330"/>
        <v>0</v>
      </c>
      <c r="T2943" s="119">
        <f t="shared" si="331"/>
        <v>0</v>
      </c>
      <c r="U2943" s="122">
        <v>147</v>
      </c>
      <c r="V2943" s="122">
        <v>150</v>
      </c>
      <c r="W2943" s="122">
        <v>30</v>
      </c>
      <c r="X2943" s="119">
        <f t="shared" si="333"/>
        <v>-297</v>
      </c>
      <c r="Y2943" s="48" t="s">
        <v>12848</v>
      </c>
      <c r="Z2943" s="93">
        <v>102.09</v>
      </c>
      <c r="AA2943" s="121">
        <v>98.28</v>
      </c>
      <c r="AB2943" s="93">
        <f t="shared" si="332"/>
        <v>-3.8100000000000023</v>
      </c>
      <c r="AE2943" s="48" t="s">
        <v>12845</v>
      </c>
      <c r="AF2943" s="93">
        <v>98.28</v>
      </c>
      <c r="AG2943" s="48" t="s">
        <v>16465</v>
      </c>
      <c r="AH2943" s="48" t="s">
        <v>16397</v>
      </c>
      <c r="AI2943" s="48" t="s">
        <v>14674</v>
      </c>
      <c r="AK2943" s="48" t="s">
        <v>13323</v>
      </c>
      <c r="AM2943" s="48" t="s">
        <v>85</v>
      </c>
      <c r="AN2943" s="48" t="s">
        <v>10049</v>
      </c>
      <c r="AQ2943" s="123" t="s">
        <v>12955</v>
      </c>
      <c r="AR2943" s="179"/>
      <c r="AS2943" s="123"/>
      <c r="AT2943" s="209"/>
      <c r="AU2943" s="209"/>
      <c r="AV2943" s="123"/>
      <c r="AW2943" s="123"/>
    </row>
    <row r="2944" spans="1:49" ht="45" x14ac:dyDescent="0.2">
      <c r="A2944" s="142" t="s">
        <v>16466</v>
      </c>
      <c r="B2944" s="92" t="s">
        <v>16467</v>
      </c>
      <c r="C2944" s="117" t="s">
        <v>166</v>
      </c>
      <c r="D2944" s="92" t="s">
        <v>228</v>
      </c>
      <c r="E2944" s="92" t="s">
        <v>10550</v>
      </c>
      <c r="F2944" s="92" t="s">
        <v>169</v>
      </c>
      <c r="L2944" s="48"/>
      <c r="M2944" s="48"/>
      <c r="N2944" s="48" t="s">
        <v>173</v>
      </c>
      <c r="O2944" s="48" t="s">
        <v>12932</v>
      </c>
      <c r="P2944" s="122">
        <v>100</v>
      </c>
      <c r="Q2944" s="122">
        <v>100</v>
      </c>
      <c r="R2944" s="122">
        <v>0</v>
      </c>
      <c r="S2944" s="119">
        <f t="shared" si="330"/>
        <v>200</v>
      </c>
      <c r="T2944" s="119">
        <f t="shared" si="331"/>
        <v>200</v>
      </c>
      <c r="U2944" s="122">
        <v>184</v>
      </c>
      <c r="V2944" s="122">
        <v>408</v>
      </c>
      <c r="W2944" s="122">
        <v>408</v>
      </c>
      <c r="X2944" s="119">
        <f t="shared" si="333"/>
        <v>-392</v>
      </c>
      <c r="Y2944" s="48" t="s">
        <v>12848</v>
      </c>
      <c r="Z2944" s="93">
        <v>20.52</v>
      </c>
      <c r="AA2944" s="121">
        <v>21.184999999999999</v>
      </c>
      <c r="AB2944" s="93">
        <f t="shared" si="332"/>
        <v>0.66499999999999915</v>
      </c>
      <c r="AE2944" s="48" t="s">
        <v>12845</v>
      </c>
      <c r="AF2944" s="93">
        <v>21.184999999999999</v>
      </c>
      <c r="AG2944" s="48" t="s">
        <v>16468</v>
      </c>
      <c r="AH2944" s="48" t="s">
        <v>16331</v>
      </c>
      <c r="AI2944" s="48" t="s">
        <v>14674</v>
      </c>
      <c r="AK2944" s="48" t="s">
        <v>16469</v>
      </c>
      <c r="AM2944" s="48" t="s">
        <v>85</v>
      </c>
      <c r="AN2944" s="48" t="s">
        <v>10049</v>
      </c>
      <c r="AQ2944" s="123" t="s">
        <v>16323</v>
      </c>
      <c r="AR2944" s="179"/>
      <c r="AS2944" s="123"/>
      <c r="AT2944" s="209"/>
      <c r="AU2944" s="209"/>
      <c r="AV2944" s="123"/>
      <c r="AW2944" s="123"/>
    </row>
    <row r="2945" spans="1:49" ht="90" x14ac:dyDescent="0.2">
      <c r="A2945" s="132" t="s">
        <v>16470</v>
      </c>
      <c r="B2945" s="129" t="s">
        <v>16471</v>
      </c>
      <c r="C2945" s="117" t="s">
        <v>166</v>
      </c>
      <c r="D2945" s="92" t="s">
        <v>228</v>
      </c>
      <c r="E2945" s="92" t="s">
        <v>16472</v>
      </c>
      <c r="F2945" s="92" t="s">
        <v>169</v>
      </c>
      <c r="G2945" s="92" t="s">
        <v>1655</v>
      </c>
      <c r="H2945" s="92" t="s">
        <v>10424</v>
      </c>
      <c r="I2945" s="92" t="s">
        <v>16471</v>
      </c>
      <c r="J2945" s="119">
        <v>7</v>
      </c>
      <c r="K2945" s="119">
        <v>1</v>
      </c>
      <c r="L2945" s="48"/>
      <c r="M2945" s="48"/>
      <c r="N2945" s="48" t="s">
        <v>173</v>
      </c>
      <c r="O2945" s="48" t="s">
        <v>278</v>
      </c>
      <c r="P2945" s="122">
        <v>0</v>
      </c>
      <c r="Q2945" s="122">
        <v>0</v>
      </c>
      <c r="R2945" s="122">
        <v>0</v>
      </c>
      <c r="S2945" s="119">
        <f t="shared" si="330"/>
        <v>0</v>
      </c>
      <c r="T2945" s="119">
        <f t="shared" si="331"/>
        <v>0</v>
      </c>
      <c r="U2945" s="122">
        <v>0</v>
      </c>
      <c r="V2945" s="122">
        <v>0</v>
      </c>
      <c r="W2945" s="122">
        <v>0</v>
      </c>
      <c r="X2945" s="119">
        <f t="shared" si="333"/>
        <v>0</v>
      </c>
      <c r="Y2945" s="48" t="s">
        <v>12844</v>
      </c>
      <c r="Z2945" s="130">
        <v>28.08</v>
      </c>
      <c r="AA2945" s="121">
        <v>28.08</v>
      </c>
      <c r="AB2945" s="93">
        <f t="shared" si="332"/>
        <v>0</v>
      </c>
      <c r="AC2945" s="48" t="s">
        <v>12897</v>
      </c>
      <c r="AE2945" s="48" t="s">
        <v>12845</v>
      </c>
      <c r="AF2945" s="215">
        <v>28.08</v>
      </c>
      <c r="AG2945" s="216" t="s">
        <v>16473</v>
      </c>
      <c r="AH2945" s="216">
        <v>50</v>
      </c>
      <c r="AI2945" s="216">
        <v>8</v>
      </c>
      <c r="AK2945" s="48" t="s">
        <v>13068</v>
      </c>
      <c r="AM2945" s="131" t="s">
        <v>85</v>
      </c>
      <c r="AN2945" s="131" t="s">
        <v>10049</v>
      </c>
      <c r="AQ2945" s="123" t="s">
        <v>16312</v>
      </c>
      <c r="AR2945" s="179"/>
      <c r="AS2945" s="123"/>
      <c r="AT2945" s="209"/>
      <c r="AU2945" s="209"/>
      <c r="AV2945" s="123"/>
      <c r="AW2945" s="123"/>
    </row>
    <row r="2946" spans="1:49" ht="90" x14ac:dyDescent="0.2">
      <c r="A2946" s="129" t="s">
        <v>16474</v>
      </c>
      <c r="B2946" s="129" t="s">
        <v>16475</v>
      </c>
      <c r="C2946" s="117" t="s">
        <v>166</v>
      </c>
      <c r="D2946" s="92" t="s">
        <v>16459</v>
      </c>
      <c r="E2946" s="92" t="s">
        <v>16476</v>
      </c>
      <c r="F2946" s="92" t="s">
        <v>12920</v>
      </c>
      <c r="G2946" s="92" t="s">
        <v>1655</v>
      </c>
      <c r="H2946" s="92" t="s">
        <v>1655</v>
      </c>
      <c r="I2946" s="118" t="s">
        <v>16475</v>
      </c>
      <c r="N2946" s="48" t="s">
        <v>173</v>
      </c>
      <c r="P2946" s="119">
        <v>0</v>
      </c>
      <c r="Q2946" s="119">
        <v>0</v>
      </c>
      <c r="R2946" s="119">
        <v>0</v>
      </c>
      <c r="S2946" s="119">
        <f t="shared" si="330"/>
        <v>0</v>
      </c>
      <c r="T2946" s="119">
        <f t="shared" si="331"/>
        <v>0</v>
      </c>
      <c r="U2946" s="119">
        <v>0</v>
      </c>
      <c r="V2946" s="119">
        <v>0</v>
      </c>
      <c r="W2946" s="119">
        <v>0</v>
      </c>
      <c r="X2946" s="119">
        <f t="shared" si="333"/>
        <v>0</v>
      </c>
      <c r="Y2946" s="92" t="s">
        <v>279</v>
      </c>
      <c r="Z2946" s="130">
        <v>30.27</v>
      </c>
      <c r="AA2946" s="121">
        <v>30.27</v>
      </c>
      <c r="AB2946" s="93">
        <f t="shared" si="332"/>
        <v>0</v>
      </c>
      <c r="AC2946" s="48" t="s">
        <v>12974</v>
      </c>
      <c r="AF2946" s="93">
        <v>30.27</v>
      </c>
      <c r="AG2946" s="48" t="s">
        <v>16477</v>
      </c>
      <c r="AH2946" s="48">
        <v>100</v>
      </c>
      <c r="AI2946" s="48">
        <v>8</v>
      </c>
      <c r="AK2946" s="48" t="s">
        <v>12975</v>
      </c>
      <c r="AM2946" s="131" t="s">
        <v>85</v>
      </c>
      <c r="AN2946" s="131" t="s">
        <v>10049</v>
      </c>
      <c r="AQ2946" s="123" t="s">
        <v>16323</v>
      </c>
      <c r="AR2946" s="179"/>
      <c r="AS2946" s="123"/>
      <c r="AT2946" s="209"/>
      <c r="AU2946" s="209"/>
      <c r="AV2946" s="123"/>
      <c r="AW2946" s="123"/>
    </row>
    <row r="2947" spans="1:49" ht="90" x14ac:dyDescent="0.2">
      <c r="A2947" s="129" t="s">
        <v>16478</v>
      </c>
      <c r="B2947" s="129" t="s">
        <v>16479</v>
      </c>
      <c r="C2947" s="117" t="s">
        <v>166</v>
      </c>
      <c r="D2947" s="92" t="s">
        <v>228</v>
      </c>
      <c r="E2947" s="92" t="s">
        <v>16480</v>
      </c>
      <c r="F2947" s="92" t="s">
        <v>169</v>
      </c>
      <c r="G2947" s="92" t="s">
        <v>1655</v>
      </c>
      <c r="H2947" s="92" t="s">
        <v>1655</v>
      </c>
      <c r="N2947" s="48" t="s">
        <v>173</v>
      </c>
      <c r="P2947" s="119">
        <v>0</v>
      </c>
      <c r="Q2947" s="119">
        <v>0</v>
      </c>
      <c r="R2947" s="119">
        <v>0</v>
      </c>
      <c r="S2947" s="119">
        <f t="shared" ref="S2947:S3010" si="336">P2947+Q2947</f>
        <v>0</v>
      </c>
      <c r="T2947" s="119">
        <f t="shared" ref="T2947:T3010" si="337">P2947+Q2947+R2947</f>
        <v>0</v>
      </c>
      <c r="U2947" s="119">
        <v>0</v>
      </c>
      <c r="V2947" s="119">
        <v>0</v>
      </c>
      <c r="W2947" s="119">
        <v>0</v>
      </c>
      <c r="X2947" s="119">
        <f t="shared" si="333"/>
        <v>0</v>
      </c>
      <c r="Y2947" s="92" t="s">
        <v>279</v>
      </c>
      <c r="Z2947" s="130">
        <v>64.239999999999995</v>
      </c>
      <c r="AA2947" s="121">
        <v>64.239999999999995</v>
      </c>
      <c r="AB2947" s="93">
        <f t="shared" ref="AB2947:AB3010" si="338">AA2947-Z2947</f>
        <v>0</v>
      </c>
      <c r="AC2947" s="48" t="s">
        <v>12974</v>
      </c>
      <c r="AF2947" s="93">
        <v>64.239999999999995</v>
      </c>
      <c r="AG2947" s="48" t="s">
        <v>16481</v>
      </c>
      <c r="AH2947" s="48">
        <v>100</v>
      </c>
      <c r="AI2947" s="48">
        <v>8</v>
      </c>
      <c r="AK2947" s="48" t="s">
        <v>12975</v>
      </c>
      <c r="AM2947" s="131" t="s">
        <v>85</v>
      </c>
      <c r="AN2947" s="131" t="s">
        <v>10049</v>
      </c>
      <c r="AQ2947" s="123" t="s">
        <v>16323</v>
      </c>
      <c r="AR2947" s="179"/>
      <c r="AS2947" s="123"/>
      <c r="AT2947" s="209"/>
      <c r="AU2947" s="209"/>
      <c r="AV2947" s="123"/>
      <c r="AW2947" s="123"/>
    </row>
    <row r="2948" spans="1:49" x14ac:dyDescent="0.2">
      <c r="A2948" s="132" t="s">
        <v>16482</v>
      </c>
      <c r="B2948" s="129" t="s">
        <v>16483</v>
      </c>
      <c r="C2948" s="117" t="s">
        <v>166</v>
      </c>
      <c r="D2948" s="92" t="s">
        <v>228</v>
      </c>
      <c r="E2948" s="92" t="s">
        <v>16484</v>
      </c>
      <c r="F2948" s="92" t="s">
        <v>12920</v>
      </c>
      <c r="G2948" s="92" t="s">
        <v>2855</v>
      </c>
      <c r="H2948" s="92" t="s">
        <v>2855</v>
      </c>
      <c r="I2948" s="92" t="s">
        <v>16483</v>
      </c>
      <c r="J2948" s="119">
        <v>6</v>
      </c>
      <c r="K2948" s="119">
        <v>80</v>
      </c>
      <c r="L2948" s="48"/>
      <c r="M2948" s="48"/>
      <c r="N2948" s="48" t="s">
        <v>173</v>
      </c>
      <c r="O2948" s="48" t="s">
        <v>278</v>
      </c>
      <c r="P2948" s="119">
        <v>0</v>
      </c>
      <c r="Q2948" s="119">
        <v>0</v>
      </c>
      <c r="R2948" s="119">
        <v>0</v>
      </c>
      <c r="S2948" s="119">
        <f t="shared" si="336"/>
        <v>0</v>
      </c>
      <c r="T2948" s="119">
        <f t="shared" si="337"/>
        <v>0</v>
      </c>
      <c r="U2948" s="119">
        <v>0</v>
      </c>
      <c r="V2948" s="119">
        <v>0</v>
      </c>
      <c r="W2948" s="119">
        <v>0</v>
      </c>
      <c r="X2948" s="119">
        <f t="shared" si="333"/>
        <v>0</v>
      </c>
      <c r="Y2948" s="92" t="s">
        <v>279</v>
      </c>
      <c r="AA2948" s="121" t="s">
        <v>16485</v>
      </c>
      <c r="AB2948" s="93" t="e">
        <f t="shared" si="338"/>
        <v>#VALUE!</v>
      </c>
      <c r="AK2948" s="126" t="s">
        <v>13619</v>
      </c>
      <c r="AM2948" s="131" t="s">
        <v>85</v>
      </c>
      <c r="AN2948" s="131" t="s">
        <v>10049</v>
      </c>
      <c r="AQ2948" s="123"/>
      <c r="AR2948" s="179"/>
      <c r="AS2948" s="123"/>
      <c r="AT2948" s="209"/>
      <c r="AU2948" s="209"/>
      <c r="AV2948" s="123"/>
      <c r="AW2948" s="123"/>
    </row>
    <row r="2949" spans="1:49" ht="75" x14ac:dyDescent="0.2">
      <c r="A2949" s="132" t="s">
        <v>16486</v>
      </c>
      <c r="B2949" s="129" t="s">
        <v>16487</v>
      </c>
      <c r="C2949" s="117" t="s">
        <v>166</v>
      </c>
      <c r="D2949" s="92" t="s">
        <v>14046</v>
      </c>
      <c r="E2949" s="92" t="s">
        <v>16488</v>
      </c>
      <c r="F2949" s="92" t="s">
        <v>169</v>
      </c>
      <c r="G2949" s="92" t="s">
        <v>1545</v>
      </c>
      <c r="H2949" s="92" t="s">
        <v>2018</v>
      </c>
      <c r="I2949" s="92" t="s">
        <v>16487</v>
      </c>
      <c r="J2949" s="119">
        <v>15</v>
      </c>
      <c r="K2949" s="119">
        <v>1000</v>
      </c>
      <c r="L2949" s="48"/>
      <c r="M2949" s="48"/>
      <c r="N2949" s="48" t="s">
        <v>173</v>
      </c>
      <c r="O2949" s="48" t="s">
        <v>278</v>
      </c>
      <c r="P2949" s="122">
        <v>5</v>
      </c>
      <c r="Q2949" s="122">
        <v>5</v>
      </c>
      <c r="R2949" s="122">
        <v>0</v>
      </c>
      <c r="S2949" s="119">
        <f t="shared" si="336"/>
        <v>10</v>
      </c>
      <c r="T2949" s="119">
        <f t="shared" si="337"/>
        <v>10</v>
      </c>
      <c r="U2949" s="122">
        <v>1653</v>
      </c>
      <c r="V2949" s="122">
        <v>0</v>
      </c>
      <c r="W2949" s="122">
        <v>0</v>
      </c>
      <c r="X2949" s="119">
        <f t="shared" si="333"/>
        <v>-1643</v>
      </c>
      <c r="Y2949" s="48" t="s">
        <v>12848</v>
      </c>
      <c r="Z2949" s="130">
        <v>312.6397</v>
      </c>
      <c r="AA2949" s="121" t="s">
        <v>16038</v>
      </c>
      <c r="AB2949" s="93" t="e">
        <f t="shared" si="338"/>
        <v>#VALUE!</v>
      </c>
      <c r="AC2949" s="48" t="s">
        <v>12875</v>
      </c>
      <c r="AE2949" s="48" t="s">
        <v>16038</v>
      </c>
      <c r="AF2949" s="215" t="s">
        <v>16038</v>
      </c>
      <c r="AG2949" s="216" t="s">
        <v>16038</v>
      </c>
      <c r="AH2949" s="216"/>
      <c r="AI2949" s="216"/>
      <c r="AK2949" s="48" t="s">
        <v>13068</v>
      </c>
      <c r="AM2949" s="131" t="s">
        <v>85</v>
      </c>
      <c r="AN2949" s="131" t="s">
        <v>10049</v>
      </c>
      <c r="AQ2949" s="123" t="s">
        <v>16323</v>
      </c>
      <c r="AR2949" s="179"/>
      <c r="AS2949" s="123"/>
      <c r="AT2949" s="209"/>
      <c r="AU2949" s="209"/>
      <c r="AV2949" s="123"/>
      <c r="AW2949" s="123"/>
    </row>
    <row r="2950" spans="1:49" ht="45" x14ac:dyDescent="0.2">
      <c r="A2950" s="92" t="s">
        <v>10645</v>
      </c>
      <c r="B2950" s="92" t="s">
        <v>10646</v>
      </c>
      <c r="C2950" s="117" t="s">
        <v>166</v>
      </c>
      <c r="D2950" s="92" t="s">
        <v>2310</v>
      </c>
      <c r="E2950" s="92" t="s">
        <v>10647</v>
      </c>
      <c r="F2950" s="92" t="s">
        <v>1936</v>
      </c>
      <c r="G2950" s="92" t="s">
        <v>8593</v>
      </c>
      <c r="H2950" s="92" t="s">
        <v>8594</v>
      </c>
      <c r="I2950" s="118" t="s">
        <v>10648</v>
      </c>
      <c r="J2950" s="119">
        <v>9</v>
      </c>
      <c r="K2950" s="119">
        <v>1000</v>
      </c>
      <c r="L2950" s="122">
        <f>K2950-U2950</f>
        <v>398</v>
      </c>
      <c r="M2950" s="48"/>
      <c r="N2950" s="48" t="s">
        <v>173</v>
      </c>
      <c r="P2950" s="122">
        <v>0</v>
      </c>
      <c r="Q2950" s="122">
        <v>0</v>
      </c>
      <c r="R2950" s="122">
        <v>0</v>
      </c>
      <c r="S2950" s="119">
        <f t="shared" si="336"/>
        <v>0</v>
      </c>
      <c r="T2950" s="119">
        <f t="shared" si="337"/>
        <v>0</v>
      </c>
      <c r="U2950" s="122">
        <v>602</v>
      </c>
      <c r="V2950" s="122">
        <v>0</v>
      </c>
      <c r="W2950" s="122">
        <v>0</v>
      </c>
      <c r="X2950" s="119">
        <f t="shared" si="333"/>
        <v>-602</v>
      </c>
      <c r="Y2950" s="48" t="s">
        <v>12848</v>
      </c>
      <c r="Z2950" s="93">
        <v>2.2799999999999998</v>
      </c>
      <c r="AA2950" s="144">
        <v>2.2799999999999998</v>
      </c>
      <c r="AB2950" s="93">
        <f t="shared" si="338"/>
        <v>0</v>
      </c>
      <c r="AE2950" s="48" t="s">
        <v>16137</v>
      </c>
      <c r="AF2950" s="93">
        <v>2.2799999999999998</v>
      </c>
      <c r="AG2950" s="158" t="s">
        <v>16489</v>
      </c>
      <c r="AH2950" s="122">
        <v>100</v>
      </c>
      <c r="AI2950" s="48">
        <v>5</v>
      </c>
      <c r="AJ2950" s="48" t="s">
        <v>10648</v>
      </c>
      <c r="AM2950" s="48" t="s">
        <v>85</v>
      </c>
      <c r="AN2950" s="212" t="s">
        <v>10049</v>
      </c>
      <c r="AO2950" s="48" t="s">
        <v>16105</v>
      </c>
      <c r="AQ2950" s="123" t="s">
        <v>16323</v>
      </c>
      <c r="AR2950" s="188"/>
      <c r="AS2950" s="123"/>
      <c r="AT2950" s="123"/>
      <c r="AU2950" s="123"/>
      <c r="AV2950" s="123"/>
      <c r="AW2950" s="123"/>
    </row>
    <row r="2951" spans="1:49" ht="45" x14ac:dyDescent="0.2">
      <c r="A2951" s="92" t="s">
        <v>10649</v>
      </c>
      <c r="B2951" s="92" t="s">
        <v>10650</v>
      </c>
      <c r="C2951" s="117" t="s">
        <v>166</v>
      </c>
      <c r="D2951" s="92" t="s">
        <v>2310</v>
      </c>
      <c r="E2951" s="92" t="s">
        <v>10651</v>
      </c>
      <c r="F2951" s="92" t="s">
        <v>1936</v>
      </c>
      <c r="G2951" s="92" t="s">
        <v>8593</v>
      </c>
      <c r="H2951" s="92" t="s">
        <v>8594</v>
      </c>
      <c r="I2951" s="118" t="s">
        <v>10652</v>
      </c>
      <c r="J2951" s="119">
        <v>9</v>
      </c>
      <c r="K2951" s="119">
        <v>1000</v>
      </c>
      <c r="L2951" s="122">
        <f>K2951-U2951</f>
        <v>897</v>
      </c>
      <c r="M2951" s="122"/>
      <c r="N2951" s="48" t="s">
        <v>173</v>
      </c>
      <c r="P2951" s="122">
        <v>0</v>
      </c>
      <c r="Q2951" s="122">
        <v>0</v>
      </c>
      <c r="R2951" s="122">
        <v>0</v>
      </c>
      <c r="S2951" s="119">
        <f t="shared" si="336"/>
        <v>0</v>
      </c>
      <c r="T2951" s="119">
        <f t="shared" si="337"/>
        <v>0</v>
      </c>
      <c r="U2951" s="122">
        <v>103</v>
      </c>
      <c r="V2951" s="122">
        <v>0</v>
      </c>
      <c r="W2951" s="122">
        <v>0</v>
      </c>
      <c r="X2951" s="119">
        <f t="shared" si="333"/>
        <v>-103</v>
      </c>
      <c r="Y2951" s="48" t="s">
        <v>12848</v>
      </c>
      <c r="Z2951" s="93">
        <v>0.85</v>
      </c>
      <c r="AA2951" s="144">
        <v>1.02</v>
      </c>
      <c r="AB2951" s="93">
        <f t="shared" si="338"/>
        <v>0.17000000000000004</v>
      </c>
      <c r="AE2951" s="48" t="s">
        <v>16137</v>
      </c>
      <c r="AF2951" s="93">
        <v>1.02</v>
      </c>
      <c r="AG2951" s="158" t="s">
        <v>16490</v>
      </c>
      <c r="AH2951" s="122">
        <v>200</v>
      </c>
      <c r="AI2951" s="48">
        <v>5</v>
      </c>
      <c r="AM2951" s="48" t="s">
        <v>85</v>
      </c>
      <c r="AN2951" s="212" t="s">
        <v>10049</v>
      </c>
      <c r="AO2951" s="48" t="s">
        <v>16105</v>
      </c>
      <c r="AQ2951" s="123" t="s">
        <v>16491</v>
      </c>
      <c r="AR2951" s="188"/>
      <c r="AS2951" s="123"/>
      <c r="AT2951" s="123"/>
      <c r="AU2951" s="123"/>
      <c r="AV2951" s="123"/>
      <c r="AW2951" s="123"/>
    </row>
    <row r="2952" spans="1:49" ht="45" x14ac:dyDescent="0.2">
      <c r="A2952" s="92" t="s">
        <v>10653</v>
      </c>
      <c r="B2952" s="92" t="s">
        <v>10654</v>
      </c>
      <c r="C2952" s="117" t="s">
        <v>166</v>
      </c>
      <c r="D2952" s="92" t="s">
        <v>2310</v>
      </c>
      <c r="E2952" s="92" t="s">
        <v>10655</v>
      </c>
      <c r="F2952" s="92" t="s">
        <v>1936</v>
      </c>
      <c r="G2952" s="92" t="s">
        <v>8593</v>
      </c>
      <c r="H2952" s="92" t="s">
        <v>8594</v>
      </c>
      <c r="I2952" s="118" t="s">
        <v>10656</v>
      </c>
      <c r="J2952" s="119">
        <v>11</v>
      </c>
      <c r="K2952" s="119">
        <v>2500</v>
      </c>
      <c r="L2952" s="122">
        <f>K2952-U2952</f>
        <v>2294</v>
      </c>
      <c r="M2952" s="122"/>
      <c r="N2952" s="48" t="s">
        <v>173</v>
      </c>
      <c r="P2952" s="122">
        <v>0</v>
      </c>
      <c r="Q2952" s="122">
        <v>0</v>
      </c>
      <c r="R2952" s="122">
        <v>0</v>
      </c>
      <c r="S2952" s="119">
        <f t="shared" si="336"/>
        <v>0</v>
      </c>
      <c r="T2952" s="119">
        <f t="shared" si="337"/>
        <v>0</v>
      </c>
      <c r="U2952" s="122">
        <v>206</v>
      </c>
      <c r="V2952" s="122">
        <v>0</v>
      </c>
      <c r="W2952" s="122">
        <v>0</v>
      </c>
      <c r="X2952" s="119">
        <f t="shared" si="333"/>
        <v>-206</v>
      </c>
      <c r="Y2952" s="48" t="s">
        <v>12848</v>
      </c>
      <c r="Z2952" s="93">
        <v>0.53</v>
      </c>
      <c r="AA2952" s="144">
        <v>0.53</v>
      </c>
      <c r="AB2952" s="93">
        <f t="shared" si="338"/>
        <v>0</v>
      </c>
      <c r="AE2952" s="48" t="s">
        <v>16137</v>
      </c>
      <c r="AF2952" s="93">
        <v>0.53</v>
      </c>
      <c r="AG2952" s="158" t="s">
        <v>16492</v>
      </c>
      <c r="AH2952" s="122">
        <v>2500</v>
      </c>
      <c r="AI2952" s="48">
        <v>5</v>
      </c>
      <c r="AJ2952" s="48" t="s">
        <v>16493</v>
      </c>
      <c r="AM2952" s="48" t="s">
        <v>85</v>
      </c>
      <c r="AN2952" s="212" t="s">
        <v>10049</v>
      </c>
      <c r="AO2952" s="48" t="s">
        <v>16105</v>
      </c>
      <c r="AQ2952" s="123" t="s">
        <v>16491</v>
      </c>
      <c r="AR2952" s="188"/>
      <c r="AS2952" s="123"/>
      <c r="AT2952" s="123"/>
      <c r="AU2952" s="123"/>
      <c r="AV2952" s="123"/>
      <c r="AW2952" s="123"/>
    </row>
    <row r="2953" spans="1:49" ht="45" x14ac:dyDescent="0.2">
      <c r="A2953" s="92" t="s">
        <v>10657</v>
      </c>
      <c r="B2953" s="92" t="s">
        <v>10658</v>
      </c>
      <c r="C2953" s="117" t="s">
        <v>166</v>
      </c>
      <c r="D2953" s="92" t="s">
        <v>2310</v>
      </c>
      <c r="E2953" s="92" t="s">
        <v>10659</v>
      </c>
      <c r="F2953" s="92" t="s">
        <v>1936</v>
      </c>
      <c r="G2953" s="92" t="s">
        <v>8593</v>
      </c>
      <c r="H2953" s="92" t="s">
        <v>8594</v>
      </c>
      <c r="I2953" s="118" t="s">
        <v>10660</v>
      </c>
      <c r="J2953" s="119">
        <v>6</v>
      </c>
      <c r="K2953" s="119">
        <v>200</v>
      </c>
      <c r="L2953" s="122">
        <f>K2953-U2953</f>
        <v>157</v>
      </c>
      <c r="M2953" s="48"/>
      <c r="N2953" s="48" t="s">
        <v>173</v>
      </c>
      <c r="P2953" s="122">
        <v>0</v>
      </c>
      <c r="Q2953" s="122">
        <v>0</v>
      </c>
      <c r="R2953" s="122">
        <v>0</v>
      </c>
      <c r="S2953" s="119">
        <f t="shared" si="336"/>
        <v>0</v>
      </c>
      <c r="T2953" s="119">
        <f t="shared" si="337"/>
        <v>0</v>
      </c>
      <c r="U2953" s="122">
        <v>43</v>
      </c>
      <c r="V2953" s="122">
        <v>165</v>
      </c>
      <c r="W2953" s="122">
        <v>240</v>
      </c>
      <c r="X2953" s="119">
        <f t="shared" si="333"/>
        <v>-208</v>
      </c>
      <c r="Y2953" s="48" t="s">
        <v>12848</v>
      </c>
      <c r="Z2953" s="93">
        <v>2.5</v>
      </c>
      <c r="AA2953" s="144">
        <v>1.1000000000000001</v>
      </c>
      <c r="AB2953" s="93">
        <f t="shared" si="338"/>
        <v>-1.4</v>
      </c>
      <c r="AE2953" s="48" t="s">
        <v>16137</v>
      </c>
      <c r="AF2953" s="93">
        <v>1.1000000000000001</v>
      </c>
      <c r="AG2953" s="158" t="s">
        <v>16494</v>
      </c>
      <c r="AH2953" s="122">
        <v>200</v>
      </c>
      <c r="AI2953" s="48">
        <v>5</v>
      </c>
      <c r="AM2953" s="48" t="s">
        <v>85</v>
      </c>
      <c r="AN2953" s="212" t="s">
        <v>10049</v>
      </c>
      <c r="AO2953" s="48" t="s">
        <v>16105</v>
      </c>
      <c r="AQ2953" s="123" t="s">
        <v>16491</v>
      </c>
      <c r="AR2953" s="188"/>
      <c r="AS2953" s="123"/>
      <c r="AT2953" s="123"/>
      <c r="AU2953" s="123"/>
      <c r="AV2953" s="123"/>
      <c r="AW2953" s="123"/>
    </row>
    <row r="2954" spans="1:49" ht="60" x14ac:dyDescent="0.2">
      <c r="A2954" s="92" t="s">
        <v>10661</v>
      </c>
      <c r="B2954" s="92" t="s">
        <v>10662</v>
      </c>
      <c r="C2954" s="117" t="s">
        <v>166</v>
      </c>
      <c r="D2954" s="92" t="s">
        <v>377</v>
      </c>
      <c r="E2954" s="92" t="s">
        <v>10663</v>
      </c>
      <c r="F2954" s="92" t="s">
        <v>1936</v>
      </c>
      <c r="G2954" s="92" t="s">
        <v>8569</v>
      </c>
      <c r="H2954" s="92" t="s">
        <v>8570</v>
      </c>
      <c r="I2954" s="118" t="s">
        <v>10664</v>
      </c>
      <c r="J2954" s="119">
        <v>11</v>
      </c>
      <c r="K2954" s="119">
        <v>1000</v>
      </c>
      <c r="L2954" s="122">
        <f>K2954-U2954</f>
        <v>816</v>
      </c>
      <c r="M2954" s="48"/>
      <c r="N2954" s="48" t="s">
        <v>173</v>
      </c>
      <c r="P2954" s="122">
        <v>0</v>
      </c>
      <c r="Q2954" s="122">
        <v>0</v>
      </c>
      <c r="R2954" s="122">
        <v>0</v>
      </c>
      <c r="S2954" s="119">
        <f t="shared" si="336"/>
        <v>0</v>
      </c>
      <c r="T2954" s="119">
        <f t="shared" si="337"/>
        <v>0</v>
      </c>
      <c r="U2954" s="122">
        <v>184</v>
      </c>
      <c r="V2954" s="122">
        <v>0</v>
      </c>
      <c r="W2954" s="122">
        <v>0</v>
      </c>
      <c r="X2954" s="119">
        <f t="shared" si="333"/>
        <v>-184</v>
      </c>
      <c r="Y2954" s="48" t="s">
        <v>12848</v>
      </c>
      <c r="Z2954" s="93">
        <v>2.58</v>
      </c>
      <c r="AA2954" s="144">
        <v>1.0900000000000001</v>
      </c>
      <c r="AB2954" s="93">
        <f t="shared" si="338"/>
        <v>-1.49</v>
      </c>
      <c r="AE2954" s="48" t="s">
        <v>12884</v>
      </c>
      <c r="AF2954" s="93">
        <v>1.0900000000000001</v>
      </c>
      <c r="AG2954" s="48" t="s">
        <v>16495</v>
      </c>
      <c r="AH2954" s="122">
        <v>1200</v>
      </c>
      <c r="AI2954" s="48">
        <v>5</v>
      </c>
      <c r="AK2954" s="48" t="s">
        <v>16496</v>
      </c>
      <c r="AM2954" s="48" t="s">
        <v>85</v>
      </c>
      <c r="AN2954" s="48" t="s">
        <v>10049</v>
      </c>
      <c r="AO2954" s="48" t="s">
        <v>16105</v>
      </c>
      <c r="AQ2954" s="123" t="s">
        <v>16491</v>
      </c>
      <c r="AR2954" s="188"/>
      <c r="AS2954" s="123"/>
      <c r="AT2954" s="123"/>
      <c r="AU2954" s="123"/>
      <c r="AV2954" s="123"/>
      <c r="AW2954" s="123"/>
    </row>
    <row r="2955" spans="1:49" ht="75" x14ac:dyDescent="0.2">
      <c r="A2955" s="132" t="s">
        <v>16497</v>
      </c>
      <c r="B2955" s="129" t="s">
        <v>16498</v>
      </c>
      <c r="C2955" s="117" t="s">
        <v>166</v>
      </c>
      <c r="D2955" s="92" t="s">
        <v>14046</v>
      </c>
      <c r="E2955" s="92" t="s">
        <v>16499</v>
      </c>
      <c r="F2955" s="92" t="s">
        <v>8599</v>
      </c>
      <c r="G2955" s="92" t="s">
        <v>8569</v>
      </c>
      <c r="H2955" s="92" t="s">
        <v>8570</v>
      </c>
      <c r="I2955" s="92" t="s">
        <v>16500</v>
      </c>
      <c r="J2955" s="119">
        <v>11</v>
      </c>
      <c r="K2955" s="119">
        <v>200</v>
      </c>
      <c r="L2955" s="48"/>
      <c r="M2955" s="48"/>
      <c r="N2955" s="48" t="s">
        <v>173</v>
      </c>
      <c r="O2955" s="48" t="s">
        <v>278</v>
      </c>
      <c r="P2955" s="122">
        <v>0</v>
      </c>
      <c r="Q2955" s="122">
        <v>0</v>
      </c>
      <c r="R2955" s="122">
        <v>0</v>
      </c>
      <c r="S2955" s="119">
        <f t="shared" si="336"/>
        <v>0</v>
      </c>
      <c r="T2955" s="119">
        <f t="shared" si="337"/>
        <v>0</v>
      </c>
      <c r="U2955" s="122">
        <v>0</v>
      </c>
      <c r="V2955" s="122">
        <v>0</v>
      </c>
      <c r="W2955" s="122">
        <v>0</v>
      </c>
      <c r="X2955" s="119">
        <f t="shared" ref="X2955:X3007" si="339">T2955-(U2955+V2955)</f>
        <v>0</v>
      </c>
      <c r="Y2955" s="48" t="s">
        <v>12844</v>
      </c>
      <c r="Z2955" s="130">
        <v>1.889</v>
      </c>
      <c r="AA2955" s="121">
        <v>1.157</v>
      </c>
      <c r="AB2955" s="93">
        <f t="shared" si="338"/>
        <v>-0.73199999999999998</v>
      </c>
      <c r="AC2955" s="48" t="s">
        <v>12875</v>
      </c>
      <c r="AE2955" s="48" t="s">
        <v>12884</v>
      </c>
      <c r="AF2955" s="215">
        <v>1.157</v>
      </c>
      <c r="AG2955" s="216" t="s">
        <v>16501</v>
      </c>
      <c r="AH2955" s="216">
        <v>500</v>
      </c>
      <c r="AI2955" s="216">
        <v>5</v>
      </c>
      <c r="AK2955" s="48" t="s">
        <v>13068</v>
      </c>
      <c r="AM2955" s="131" t="s">
        <v>85</v>
      </c>
      <c r="AN2955" s="131" t="s">
        <v>10049</v>
      </c>
      <c r="AQ2955" s="123" t="s">
        <v>16491</v>
      </c>
      <c r="AR2955" s="179"/>
      <c r="AS2955" s="123"/>
      <c r="AT2955" s="209"/>
      <c r="AU2955" s="209"/>
      <c r="AV2955" s="123"/>
      <c r="AW2955" s="123"/>
    </row>
    <row r="2956" spans="1:49" ht="60" x14ac:dyDescent="0.2">
      <c r="A2956" s="132" t="s">
        <v>16502</v>
      </c>
      <c r="B2956" s="129" t="s">
        <v>16503</v>
      </c>
      <c r="C2956" s="117" t="s">
        <v>166</v>
      </c>
      <c r="D2956" s="92" t="s">
        <v>14046</v>
      </c>
      <c r="E2956" s="92" t="s">
        <v>16504</v>
      </c>
      <c r="F2956" s="92" t="s">
        <v>8599</v>
      </c>
      <c r="G2956" s="92" t="s">
        <v>8569</v>
      </c>
      <c r="H2956" s="92" t="s">
        <v>8570</v>
      </c>
      <c r="I2956" s="92" t="s">
        <v>16505</v>
      </c>
      <c r="J2956" s="119">
        <v>11</v>
      </c>
      <c r="K2956" s="119">
        <v>200</v>
      </c>
      <c r="L2956" s="48"/>
      <c r="M2956" s="48"/>
      <c r="N2956" s="48" t="s">
        <v>173</v>
      </c>
      <c r="O2956" s="48" t="s">
        <v>278</v>
      </c>
      <c r="P2956" s="122">
        <v>0</v>
      </c>
      <c r="Q2956" s="122">
        <v>0</v>
      </c>
      <c r="R2956" s="122">
        <v>0</v>
      </c>
      <c r="S2956" s="119">
        <f t="shared" si="336"/>
        <v>0</v>
      </c>
      <c r="T2956" s="119">
        <f t="shared" si="337"/>
        <v>0</v>
      </c>
      <c r="U2956" s="122">
        <v>0</v>
      </c>
      <c r="V2956" s="122">
        <v>0</v>
      </c>
      <c r="W2956" s="122">
        <v>0</v>
      </c>
      <c r="X2956" s="119">
        <f t="shared" si="339"/>
        <v>0</v>
      </c>
      <c r="Y2956" s="48" t="s">
        <v>12844</v>
      </c>
      <c r="Z2956" s="130">
        <v>0.71899999999999997</v>
      </c>
      <c r="AA2956" s="121">
        <v>0.71899999999999997</v>
      </c>
      <c r="AB2956" s="93">
        <f t="shared" si="338"/>
        <v>0</v>
      </c>
      <c r="AE2956" s="48" t="s">
        <v>12884</v>
      </c>
      <c r="AF2956" s="215">
        <v>0.71899999999999997</v>
      </c>
      <c r="AG2956" s="216" t="s">
        <v>16506</v>
      </c>
      <c r="AH2956" s="216">
        <v>500</v>
      </c>
      <c r="AI2956" s="216">
        <v>5</v>
      </c>
      <c r="AK2956" s="48" t="s">
        <v>16507</v>
      </c>
      <c r="AM2956" s="131" t="s">
        <v>85</v>
      </c>
      <c r="AN2956" s="131" t="s">
        <v>10049</v>
      </c>
      <c r="AQ2956" s="123" t="s">
        <v>16491</v>
      </c>
      <c r="AR2956" s="179"/>
      <c r="AS2956" s="123"/>
      <c r="AT2956" s="209"/>
      <c r="AU2956" s="209"/>
      <c r="AV2956" s="123"/>
      <c r="AW2956" s="123"/>
    </row>
    <row r="2957" spans="1:49" ht="45" x14ac:dyDescent="0.2">
      <c r="A2957" s="92" t="s">
        <v>10665</v>
      </c>
      <c r="B2957" s="92" t="s">
        <v>10666</v>
      </c>
      <c r="C2957" s="117" t="s">
        <v>166</v>
      </c>
      <c r="D2957" s="92" t="s">
        <v>2310</v>
      </c>
      <c r="E2957" s="92" t="s">
        <v>10667</v>
      </c>
      <c r="F2957" s="92" t="s">
        <v>8599</v>
      </c>
      <c r="G2957" s="92" t="s">
        <v>8569</v>
      </c>
      <c r="H2957" s="92" t="s">
        <v>8570</v>
      </c>
      <c r="I2957" s="118" t="s">
        <v>10668</v>
      </c>
      <c r="J2957" s="119">
        <v>8</v>
      </c>
      <c r="K2957" s="119">
        <v>1200</v>
      </c>
      <c r="L2957" s="122">
        <f t="shared" ref="L2957:L2962" si="340">K2957-U2957</f>
        <v>1157</v>
      </c>
      <c r="M2957" s="122"/>
      <c r="N2957" s="48" t="s">
        <v>173</v>
      </c>
      <c r="P2957" s="122">
        <v>0</v>
      </c>
      <c r="Q2957" s="122">
        <v>0</v>
      </c>
      <c r="R2957" s="122">
        <v>0</v>
      </c>
      <c r="S2957" s="119">
        <f t="shared" si="336"/>
        <v>0</v>
      </c>
      <c r="T2957" s="119">
        <f t="shared" si="337"/>
        <v>0</v>
      </c>
      <c r="U2957" s="122">
        <v>43</v>
      </c>
      <c r="V2957" s="122">
        <v>165</v>
      </c>
      <c r="W2957" s="122">
        <v>240</v>
      </c>
      <c r="X2957" s="119">
        <f t="shared" si="339"/>
        <v>-208</v>
      </c>
      <c r="Y2957" s="48" t="s">
        <v>12848</v>
      </c>
      <c r="Z2957" s="93">
        <v>0.26</v>
      </c>
      <c r="AA2957" s="144">
        <v>0.26</v>
      </c>
      <c r="AB2957" s="93">
        <f t="shared" si="338"/>
        <v>0</v>
      </c>
      <c r="AE2957" s="48" t="s">
        <v>16137</v>
      </c>
      <c r="AF2957" s="93">
        <v>0.26</v>
      </c>
      <c r="AG2957" s="158" t="s">
        <v>16508</v>
      </c>
      <c r="AH2957" s="122">
        <v>1000</v>
      </c>
      <c r="AI2957" s="48">
        <v>6</v>
      </c>
      <c r="AM2957" s="48" t="s">
        <v>85</v>
      </c>
      <c r="AN2957" s="212" t="s">
        <v>10049</v>
      </c>
      <c r="AO2957" s="48" t="s">
        <v>16105</v>
      </c>
      <c r="AQ2957" s="123" t="s">
        <v>16491</v>
      </c>
      <c r="AR2957" s="188"/>
      <c r="AS2957" s="123"/>
      <c r="AT2957" s="123"/>
      <c r="AU2957" s="123"/>
      <c r="AV2957" s="123"/>
      <c r="AW2957" s="123"/>
    </row>
    <row r="2958" spans="1:49" ht="45" x14ac:dyDescent="0.2">
      <c r="A2958" s="92" t="s">
        <v>10669</v>
      </c>
      <c r="B2958" s="92" t="s">
        <v>10670</v>
      </c>
      <c r="C2958" s="117" t="s">
        <v>166</v>
      </c>
      <c r="D2958" s="92" t="s">
        <v>2310</v>
      </c>
      <c r="E2958" s="92" t="s">
        <v>10671</v>
      </c>
      <c r="F2958" s="92" t="s">
        <v>8599</v>
      </c>
      <c r="G2958" s="92" t="s">
        <v>8569</v>
      </c>
      <c r="H2958" s="92" t="s">
        <v>8570</v>
      </c>
      <c r="I2958" s="118" t="s">
        <v>10672</v>
      </c>
      <c r="J2958" s="119">
        <v>8</v>
      </c>
      <c r="K2958" s="119">
        <v>1200</v>
      </c>
      <c r="L2958" s="122">
        <f t="shared" si="340"/>
        <v>1157</v>
      </c>
      <c r="M2958" s="122"/>
      <c r="N2958" s="48" t="s">
        <v>173</v>
      </c>
      <c r="P2958" s="122">
        <v>0</v>
      </c>
      <c r="Q2958" s="122">
        <v>0</v>
      </c>
      <c r="R2958" s="122">
        <v>0</v>
      </c>
      <c r="S2958" s="119">
        <f t="shared" si="336"/>
        <v>0</v>
      </c>
      <c r="T2958" s="119">
        <f t="shared" si="337"/>
        <v>0</v>
      </c>
      <c r="U2958" s="122">
        <v>43</v>
      </c>
      <c r="V2958" s="122">
        <v>165</v>
      </c>
      <c r="W2958" s="122">
        <v>240</v>
      </c>
      <c r="X2958" s="119">
        <f t="shared" si="339"/>
        <v>-208</v>
      </c>
      <c r="Y2958" s="48" t="s">
        <v>12848</v>
      </c>
      <c r="Z2958" s="93">
        <v>0.36399999999999999</v>
      </c>
      <c r="AA2958" s="144">
        <v>0.36399999999999999</v>
      </c>
      <c r="AB2958" s="93">
        <f t="shared" si="338"/>
        <v>0</v>
      </c>
      <c r="AE2958" s="48" t="s">
        <v>16137</v>
      </c>
      <c r="AF2958" s="93">
        <v>0.36399999999999999</v>
      </c>
      <c r="AG2958" s="158" t="s">
        <v>16509</v>
      </c>
      <c r="AH2958" s="122">
        <v>1000</v>
      </c>
      <c r="AI2958" s="48">
        <v>6</v>
      </c>
      <c r="AM2958" s="48" t="s">
        <v>85</v>
      </c>
      <c r="AN2958" s="212" t="s">
        <v>10049</v>
      </c>
      <c r="AO2958" s="48" t="s">
        <v>16105</v>
      </c>
      <c r="AQ2958" s="123" t="s">
        <v>16491</v>
      </c>
      <c r="AR2958" s="188"/>
      <c r="AS2958" s="123"/>
      <c r="AT2958" s="123"/>
      <c r="AU2958" s="123"/>
      <c r="AV2958" s="123"/>
      <c r="AW2958" s="123"/>
    </row>
    <row r="2959" spans="1:49" ht="45" x14ac:dyDescent="0.2">
      <c r="A2959" s="92" t="s">
        <v>10673</v>
      </c>
      <c r="B2959" s="92" t="s">
        <v>10674</v>
      </c>
      <c r="C2959" s="117" t="s">
        <v>166</v>
      </c>
      <c r="D2959" s="92" t="s">
        <v>2310</v>
      </c>
      <c r="E2959" s="92" t="s">
        <v>10675</v>
      </c>
      <c r="F2959" s="92" t="s">
        <v>8599</v>
      </c>
      <c r="G2959" s="92" t="s">
        <v>8569</v>
      </c>
      <c r="H2959" s="92" t="s">
        <v>8570</v>
      </c>
      <c r="I2959" s="118" t="s">
        <v>10676</v>
      </c>
      <c r="J2959" s="119">
        <v>7</v>
      </c>
      <c r="K2959" s="119">
        <v>1000</v>
      </c>
      <c r="L2959" s="122">
        <f t="shared" si="340"/>
        <v>-2576</v>
      </c>
      <c r="M2959" s="48"/>
      <c r="N2959" s="48" t="s">
        <v>173</v>
      </c>
      <c r="P2959" s="122">
        <v>3000</v>
      </c>
      <c r="Q2959" s="122">
        <v>0</v>
      </c>
      <c r="R2959" s="122">
        <v>3000</v>
      </c>
      <c r="S2959" s="119">
        <f t="shared" si="336"/>
        <v>3000</v>
      </c>
      <c r="T2959" s="119">
        <f t="shared" si="337"/>
        <v>6000</v>
      </c>
      <c r="U2959" s="122">
        <v>3576</v>
      </c>
      <c r="V2959" s="122">
        <v>2916</v>
      </c>
      <c r="W2959" s="122">
        <v>2436</v>
      </c>
      <c r="X2959" s="119">
        <f t="shared" si="339"/>
        <v>-492</v>
      </c>
      <c r="Y2959" s="48" t="s">
        <v>12848</v>
      </c>
      <c r="Z2959" s="93">
        <v>0.99</v>
      </c>
      <c r="AA2959" s="144">
        <v>0.99</v>
      </c>
      <c r="AB2959" s="93">
        <f t="shared" si="338"/>
        <v>0</v>
      </c>
      <c r="AE2959" s="48" t="s">
        <v>16137</v>
      </c>
      <c r="AF2959" s="93">
        <v>0.99</v>
      </c>
      <c r="AG2959" s="158" t="s">
        <v>16510</v>
      </c>
      <c r="AH2959" s="48" t="s">
        <v>16511</v>
      </c>
      <c r="AI2959" s="48">
        <v>4</v>
      </c>
      <c r="AM2959" s="48" t="s">
        <v>85</v>
      </c>
      <c r="AN2959" s="212" t="s">
        <v>10049</v>
      </c>
      <c r="AO2959" s="48" t="s">
        <v>16105</v>
      </c>
      <c r="AQ2959" s="123" t="s">
        <v>16491</v>
      </c>
      <c r="AR2959" s="188"/>
      <c r="AS2959" s="123"/>
      <c r="AT2959" s="123"/>
      <c r="AU2959" s="123"/>
      <c r="AV2959" s="123"/>
      <c r="AW2959" s="123"/>
    </row>
    <row r="2960" spans="1:49" ht="45" x14ac:dyDescent="0.2">
      <c r="A2960" s="92" t="s">
        <v>10677</v>
      </c>
      <c r="B2960" s="92" t="s">
        <v>10678</v>
      </c>
      <c r="C2960" s="117" t="s">
        <v>166</v>
      </c>
      <c r="D2960" s="92" t="s">
        <v>377</v>
      </c>
      <c r="E2960" s="92" t="s">
        <v>10679</v>
      </c>
      <c r="F2960" s="92" t="s">
        <v>8599</v>
      </c>
      <c r="G2960" s="92" t="s">
        <v>8569</v>
      </c>
      <c r="H2960" s="92" t="s">
        <v>8570</v>
      </c>
      <c r="I2960" s="118" t="s">
        <v>10680</v>
      </c>
      <c r="J2960" s="119">
        <v>11</v>
      </c>
      <c r="K2960" s="119">
        <v>500</v>
      </c>
      <c r="L2960" s="122">
        <f t="shared" si="340"/>
        <v>-380</v>
      </c>
      <c r="M2960" s="48"/>
      <c r="N2960" s="48" t="s">
        <v>173</v>
      </c>
      <c r="P2960" s="122">
        <v>0</v>
      </c>
      <c r="Q2960" s="122">
        <v>0</v>
      </c>
      <c r="R2960" s="122">
        <v>0</v>
      </c>
      <c r="S2960" s="119">
        <f t="shared" si="336"/>
        <v>0</v>
      </c>
      <c r="T2960" s="119">
        <f t="shared" si="337"/>
        <v>0</v>
      </c>
      <c r="U2960" s="122">
        <v>880</v>
      </c>
      <c r="V2960" s="122">
        <v>60</v>
      </c>
      <c r="W2960" s="122">
        <v>0</v>
      </c>
      <c r="X2960" s="119">
        <f t="shared" si="339"/>
        <v>-940</v>
      </c>
      <c r="Y2960" s="48" t="s">
        <v>12848</v>
      </c>
      <c r="Z2960" s="93">
        <v>2.5</v>
      </c>
      <c r="AA2960" s="144">
        <v>1</v>
      </c>
      <c r="AB2960" s="93">
        <f t="shared" si="338"/>
        <v>-1.5</v>
      </c>
      <c r="AE2960" s="48" t="s">
        <v>16137</v>
      </c>
      <c r="AF2960" s="128">
        <v>1</v>
      </c>
      <c r="AG2960" s="158" t="s">
        <v>16512</v>
      </c>
      <c r="AH2960" s="167">
        <v>500</v>
      </c>
      <c r="AI2960" s="48">
        <v>4</v>
      </c>
      <c r="AM2960" s="48" t="s">
        <v>85</v>
      </c>
      <c r="AN2960" s="212" t="s">
        <v>10049</v>
      </c>
      <c r="AO2960" s="48" t="s">
        <v>16105</v>
      </c>
      <c r="AQ2960" s="123" t="s">
        <v>16491</v>
      </c>
      <c r="AR2960" s="188"/>
      <c r="AS2960" s="123"/>
      <c r="AT2960" s="123"/>
      <c r="AU2960" s="123"/>
      <c r="AV2960" s="123"/>
      <c r="AW2960" s="123"/>
    </row>
    <row r="2961" spans="1:49" ht="45" x14ac:dyDescent="0.2">
      <c r="A2961" s="92" t="s">
        <v>10681</v>
      </c>
      <c r="B2961" s="92" t="s">
        <v>10682</v>
      </c>
      <c r="C2961" s="117" t="s">
        <v>166</v>
      </c>
      <c r="D2961" s="92" t="s">
        <v>2310</v>
      </c>
      <c r="E2961" s="92" t="s">
        <v>10683</v>
      </c>
      <c r="F2961" s="92" t="s">
        <v>8599</v>
      </c>
      <c r="G2961" s="92" t="s">
        <v>8569</v>
      </c>
      <c r="H2961" s="92" t="s">
        <v>8570</v>
      </c>
      <c r="I2961" s="118" t="s">
        <v>10684</v>
      </c>
      <c r="J2961" s="119">
        <v>7</v>
      </c>
      <c r="K2961" s="119">
        <v>1000</v>
      </c>
      <c r="L2961" s="122">
        <f t="shared" si="340"/>
        <v>436</v>
      </c>
      <c r="M2961" s="48"/>
      <c r="N2961" s="48" t="s">
        <v>173</v>
      </c>
      <c r="P2961" s="122">
        <v>0</v>
      </c>
      <c r="Q2961" s="122">
        <v>0</v>
      </c>
      <c r="R2961" s="122">
        <v>0</v>
      </c>
      <c r="S2961" s="119">
        <f t="shared" si="336"/>
        <v>0</v>
      </c>
      <c r="T2961" s="119">
        <f t="shared" si="337"/>
        <v>0</v>
      </c>
      <c r="U2961" s="122">
        <v>564</v>
      </c>
      <c r="V2961" s="122">
        <v>1692</v>
      </c>
      <c r="W2961" s="122">
        <v>1068</v>
      </c>
      <c r="X2961" s="119">
        <f t="shared" si="339"/>
        <v>-2256</v>
      </c>
      <c r="Y2961" s="48" t="s">
        <v>12848</v>
      </c>
      <c r="Z2961" s="93">
        <v>0.25</v>
      </c>
      <c r="AA2961" s="144">
        <v>0.25</v>
      </c>
      <c r="AB2961" s="93">
        <f t="shared" si="338"/>
        <v>0</v>
      </c>
      <c r="AE2961" s="48" t="s">
        <v>16137</v>
      </c>
      <c r="AF2961" s="93">
        <v>0.25</v>
      </c>
      <c r="AG2961" s="222" t="s">
        <v>16513</v>
      </c>
      <c r="AH2961" s="122">
        <v>1000</v>
      </c>
      <c r="AI2961" s="48">
        <v>7</v>
      </c>
      <c r="AM2961" s="48" t="s">
        <v>85</v>
      </c>
      <c r="AN2961" s="212" t="s">
        <v>10049</v>
      </c>
      <c r="AO2961" s="48" t="s">
        <v>16105</v>
      </c>
      <c r="AQ2961" s="123" t="s">
        <v>14627</v>
      </c>
      <c r="AR2961" s="188"/>
      <c r="AS2961" s="123"/>
      <c r="AT2961" s="123"/>
      <c r="AU2961" s="123"/>
      <c r="AV2961" s="123"/>
      <c r="AW2961" s="123"/>
    </row>
    <row r="2962" spans="1:49" ht="90" x14ac:dyDescent="0.2">
      <c r="A2962" s="129" t="s">
        <v>10685</v>
      </c>
      <c r="B2962" s="129" t="s">
        <v>10686</v>
      </c>
      <c r="C2962" s="117" t="s">
        <v>166</v>
      </c>
      <c r="D2962" s="92" t="s">
        <v>377</v>
      </c>
      <c r="E2962" s="92" t="s">
        <v>10687</v>
      </c>
      <c r="F2962" s="92" t="s">
        <v>8599</v>
      </c>
      <c r="G2962" s="92" t="s">
        <v>8569</v>
      </c>
      <c r="H2962" s="92" t="s">
        <v>8569</v>
      </c>
      <c r="I2962" s="118" t="s">
        <v>10688</v>
      </c>
      <c r="J2962" s="119">
        <v>7</v>
      </c>
      <c r="K2962" s="119">
        <v>100</v>
      </c>
      <c r="L2962" s="122">
        <f t="shared" si="340"/>
        <v>100</v>
      </c>
      <c r="M2962" s="122"/>
      <c r="N2962" s="48" t="s">
        <v>173</v>
      </c>
      <c r="O2962" s="48" t="s">
        <v>278</v>
      </c>
      <c r="P2962" s="122">
        <v>0</v>
      </c>
      <c r="Q2962" s="122">
        <v>0</v>
      </c>
      <c r="R2962" s="122">
        <v>0</v>
      </c>
      <c r="S2962" s="119">
        <f t="shared" si="336"/>
        <v>0</v>
      </c>
      <c r="T2962" s="119">
        <f t="shared" si="337"/>
        <v>0</v>
      </c>
      <c r="U2962" s="122">
        <v>0</v>
      </c>
      <c r="V2962" s="122">
        <v>0</v>
      </c>
      <c r="W2962" s="122">
        <v>0</v>
      </c>
      <c r="X2962" s="119">
        <f t="shared" si="339"/>
        <v>0</v>
      </c>
      <c r="Y2962" s="48" t="s">
        <v>12844</v>
      </c>
      <c r="Z2962" s="130">
        <v>2.87</v>
      </c>
      <c r="AA2962" s="144">
        <v>2.87</v>
      </c>
      <c r="AB2962" s="93">
        <f t="shared" si="338"/>
        <v>0</v>
      </c>
      <c r="AC2962" s="48" t="s">
        <v>12897</v>
      </c>
      <c r="AE2962" s="48" t="s">
        <v>12884</v>
      </c>
      <c r="AF2962" s="93">
        <v>2.87</v>
      </c>
      <c r="AG2962" s="48" t="s">
        <v>16514</v>
      </c>
      <c r="AH2962" s="48">
        <v>100</v>
      </c>
      <c r="AI2962" s="48">
        <v>8</v>
      </c>
      <c r="AK2962" s="48" t="s">
        <v>1436</v>
      </c>
      <c r="AM2962" s="131" t="s">
        <v>85</v>
      </c>
      <c r="AN2962" s="131" t="s">
        <v>10049</v>
      </c>
      <c r="AQ2962" s="123" t="s">
        <v>16491</v>
      </c>
      <c r="AR2962" s="188"/>
      <c r="AS2962" s="123"/>
      <c r="AT2962" s="123"/>
      <c r="AU2962" s="123"/>
      <c r="AV2962" s="123"/>
      <c r="AW2962" s="123"/>
    </row>
    <row r="2963" spans="1:49" ht="60" x14ac:dyDescent="0.2">
      <c r="A2963" s="142" t="s">
        <v>16515</v>
      </c>
      <c r="B2963" s="92" t="s">
        <v>16516</v>
      </c>
      <c r="C2963" s="117" t="s">
        <v>166</v>
      </c>
      <c r="D2963" s="92" t="s">
        <v>228</v>
      </c>
      <c r="E2963" s="92" t="s">
        <v>16517</v>
      </c>
      <c r="F2963" s="92" t="s">
        <v>8599</v>
      </c>
      <c r="G2963" s="92" t="s">
        <v>8600</v>
      </c>
      <c r="H2963" s="92" t="s">
        <v>8601</v>
      </c>
      <c r="I2963" s="92" t="s">
        <v>16516</v>
      </c>
      <c r="J2963" s="119">
        <v>3</v>
      </c>
      <c r="K2963" s="119">
        <v>1000</v>
      </c>
      <c r="L2963" s="48"/>
      <c r="M2963" s="48"/>
      <c r="N2963" s="48" t="s">
        <v>173</v>
      </c>
      <c r="O2963" s="48" t="s">
        <v>12932</v>
      </c>
      <c r="P2963" s="122">
        <v>0</v>
      </c>
      <c r="Q2963" s="122">
        <v>0</v>
      </c>
      <c r="R2963" s="122">
        <v>0</v>
      </c>
      <c r="S2963" s="119">
        <f t="shared" si="336"/>
        <v>0</v>
      </c>
      <c r="T2963" s="119">
        <f t="shared" si="337"/>
        <v>0</v>
      </c>
      <c r="U2963" s="122">
        <v>40</v>
      </c>
      <c r="V2963" s="122">
        <v>0</v>
      </c>
      <c r="W2963" s="122">
        <v>0</v>
      </c>
      <c r="X2963" s="119">
        <f t="shared" si="339"/>
        <v>-40</v>
      </c>
      <c r="Y2963" s="48" t="s">
        <v>12848</v>
      </c>
      <c r="Z2963" s="93">
        <v>0.25</v>
      </c>
      <c r="AA2963" s="121">
        <v>0.25</v>
      </c>
      <c r="AB2963" s="93">
        <f t="shared" si="338"/>
        <v>0</v>
      </c>
      <c r="AE2963" s="48" t="s">
        <v>12884</v>
      </c>
      <c r="AF2963" s="93">
        <v>0.25</v>
      </c>
      <c r="AG2963" s="48" t="s">
        <v>16518</v>
      </c>
      <c r="AH2963" s="48">
        <v>1000</v>
      </c>
      <c r="AI2963" s="48">
        <v>6</v>
      </c>
      <c r="AK2963" s="48" t="s">
        <v>13323</v>
      </c>
      <c r="AM2963" s="48" t="s">
        <v>85</v>
      </c>
      <c r="AN2963" s="48" t="s">
        <v>10049</v>
      </c>
      <c r="AQ2963" s="123" t="s">
        <v>16491</v>
      </c>
      <c r="AR2963" s="179"/>
      <c r="AS2963" s="123"/>
      <c r="AT2963" s="209"/>
      <c r="AU2963" s="209"/>
      <c r="AV2963" s="123"/>
      <c r="AW2963" s="123"/>
    </row>
    <row r="2964" spans="1:49" ht="45" x14ac:dyDescent="0.2">
      <c r="A2964" s="92" t="s">
        <v>10689</v>
      </c>
      <c r="B2964" s="92" t="s">
        <v>10690</v>
      </c>
      <c r="C2964" s="117" t="s">
        <v>166</v>
      </c>
      <c r="D2964" s="92" t="s">
        <v>167</v>
      </c>
      <c r="E2964" s="92" t="s">
        <v>10691</v>
      </c>
      <c r="F2964" s="92" t="s">
        <v>1764</v>
      </c>
      <c r="G2964" s="92" t="s">
        <v>8333</v>
      </c>
      <c r="H2964" s="92" t="s">
        <v>8334</v>
      </c>
      <c r="I2964" s="118">
        <v>942179</v>
      </c>
      <c r="J2964" s="119">
        <v>11</v>
      </c>
      <c r="K2964" s="119">
        <v>1000</v>
      </c>
      <c r="L2964" s="122">
        <f t="shared" ref="L2964:L2976" si="341">K2964-U2964</f>
        <v>276</v>
      </c>
      <c r="M2964" s="122"/>
      <c r="N2964" s="48" t="s">
        <v>173</v>
      </c>
      <c r="P2964" s="122">
        <v>0</v>
      </c>
      <c r="Q2964" s="122">
        <v>0</v>
      </c>
      <c r="R2964" s="122">
        <v>0</v>
      </c>
      <c r="S2964" s="119">
        <f t="shared" si="336"/>
        <v>0</v>
      </c>
      <c r="T2964" s="119">
        <f t="shared" si="337"/>
        <v>0</v>
      </c>
      <c r="U2964" s="122">
        <v>724</v>
      </c>
      <c r="V2964" s="122">
        <v>600</v>
      </c>
      <c r="W2964" s="122">
        <v>600</v>
      </c>
      <c r="X2964" s="119">
        <f t="shared" si="339"/>
        <v>-1324</v>
      </c>
      <c r="Y2964" s="48" t="s">
        <v>12848</v>
      </c>
      <c r="Z2964" s="93">
        <v>0.192</v>
      </c>
      <c r="AA2964" s="144">
        <v>0.192</v>
      </c>
      <c r="AB2964" s="93">
        <f t="shared" si="338"/>
        <v>0</v>
      </c>
      <c r="AE2964" s="48" t="s">
        <v>16137</v>
      </c>
      <c r="AF2964" s="93">
        <v>0.192</v>
      </c>
      <c r="AG2964" s="158" t="s">
        <v>16519</v>
      </c>
      <c r="AH2964" s="48" t="s">
        <v>13905</v>
      </c>
      <c r="AI2964" s="48" t="s">
        <v>13167</v>
      </c>
      <c r="AM2964" s="48" t="s">
        <v>85</v>
      </c>
      <c r="AN2964" s="212" t="s">
        <v>10049</v>
      </c>
      <c r="AO2964" s="48" t="s">
        <v>16105</v>
      </c>
      <c r="AQ2964" s="123" t="s">
        <v>14627</v>
      </c>
      <c r="AR2964" s="188"/>
      <c r="AS2964" s="123"/>
      <c r="AT2964" s="123"/>
      <c r="AU2964" s="123"/>
      <c r="AV2964" s="123"/>
      <c r="AW2964" s="123"/>
    </row>
    <row r="2965" spans="1:49" ht="45" x14ac:dyDescent="0.2">
      <c r="A2965" s="92" t="s">
        <v>10693</v>
      </c>
      <c r="B2965" s="92" t="s">
        <v>10694</v>
      </c>
      <c r="C2965" s="117" t="s">
        <v>166</v>
      </c>
      <c r="D2965" s="92" t="s">
        <v>167</v>
      </c>
      <c r="E2965" s="92" t="s">
        <v>10695</v>
      </c>
      <c r="F2965" s="92" t="s">
        <v>1936</v>
      </c>
      <c r="G2965" s="92" t="s">
        <v>8593</v>
      </c>
      <c r="H2965" s="92" t="s">
        <v>8594</v>
      </c>
      <c r="I2965" s="118" t="s">
        <v>10696</v>
      </c>
      <c r="J2965" s="119">
        <v>9</v>
      </c>
      <c r="K2965" s="119">
        <v>1000</v>
      </c>
      <c r="L2965" s="122">
        <f t="shared" si="341"/>
        <v>-6650</v>
      </c>
      <c r="M2965" s="48"/>
      <c r="N2965" s="48" t="s">
        <v>173</v>
      </c>
      <c r="P2965" s="122">
        <v>4046</v>
      </c>
      <c r="Q2965" s="122">
        <v>4046</v>
      </c>
      <c r="R2965" s="122">
        <v>0</v>
      </c>
      <c r="S2965" s="119">
        <f t="shared" si="336"/>
        <v>8092</v>
      </c>
      <c r="T2965" s="119">
        <f t="shared" si="337"/>
        <v>8092</v>
      </c>
      <c r="U2965" s="122">
        <v>7650</v>
      </c>
      <c r="V2965" s="122">
        <v>3405</v>
      </c>
      <c r="W2965" s="122">
        <v>3046</v>
      </c>
      <c r="X2965" s="119">
        <f t="shared" si="339"/>
        <v>-2963</v>
      </c>
      <c r="Y2965" s="48" t="s">
        <v>12848</v>
      </c>
      <c r="Z2965" s="93">
        <v>1.56</v>
      </c>
      <c r="AA2965" s="144">
        <v>1.56</v>
      </c>
      <c r="AB2965" s="93">
        <f t="shared" si="338"/>
        <v>0</v>
      </c>
      <c r="AE2965" s="48" t="s">
        <v>16137</v>
      </c>
      <c r="AF2965" s="93">
        <v>1.56</v>
      </c>
      <c r="AG2965" s="158" t="s">
        <v>16520</v>
      </c>
      <c r="AH2965" s="122">
        <v>1000</v>
      </c>
      <c r="AI2965" s="48">
        <v>8</v>
      </c>
      <c r="AM2965" s="48" t="s">
        <v>85</v>
      </c>
      <c r="AN2965" s="212" t="s">
        <v>10049</v>
      </c>
      <c r="AO2965" s="48" t="s">
        <v>16105</v>
      </c>
      <c r="AQ2965" s="123" t="s">
        <v>16491</v>
      </c>
      <c r="AR2965" s="188"/>
      <c r="AS2965" s="123"/>
      <c r="AT2965" s="123"/>
      <c r="AU2965" s="123"/>
      <c r="AV2965" s="123"/>
      <c r="AW2965" s="123"/>
    </row>
    <row r="2966" spans="1:49" ht="45" x14ac:dyDescent="0.2">
      <c r="A2966" s="92" t="s">
        <v>10697</v>
      </c>
      <c r="B2966" s="92" t="s">
        <v>10698</v>
      </c>
      <c r="C2966" s="117" t="s">
        <v>166</v>
      </c>
      <c r="D2966" s="92" t="s">
        <v>167</v>
      </c>
      <c r="E2966" s="92" t="s">
        <v>10699</v>
      </c>
      <c r="F2966" s="92" t="s">
        <v>1936</v>
      </c>
      <c r="G2966" s="92" t="s">
        <v>8593</v>
      </c>
      <c r="H2966" s="92" t="s">
        <v>8594</v>
      </c>
      <c r="I2966" s="118" t="s">
        <v>10700</v>
      </c>
      <c r="J2966" s="119">
        <v>9</v>
      </c>
      <c r="K2966" s="119">
        <v>5000</v>
      </c>
      <c r="L2966" s="122">
        <f t="shared" si="341"/>
        <v>4730</v>
      </c>
      <c r="M2966" s="210">
        <v>9000</v>
      </c>
      <c r="N2966" s="48" t="s">
        <v>173</v>
      </c>
      <c r="P2966" s="122">
        <v>0</v>
      </c>
      <c r="Q2966" s="122">
        <v>0</v>
      </c>
      <c r="R2966" s="122">
        <v>0</v>
      </c>
      <c r="S2966" s="119">
        <f t="shared" si="336"/>
        <v>0</v>
      </c>
      <c r="T2966" s="119">
        <f t="shared" si="337"/>
        <v>0</v>
      </c>
      <c r="U2966" s="122">
        <v>270</v>
      </c>
      <c r="V2966" s="122">
        <v>126</v>
      </c>
      <c r="W2966" s="122">
        <v>180</v>
      </c>
      <c r="X2966" s="119">
        <f t="shared" si="339"/>
        <v>-396</v>
      </c>
      <c r="Y2966" s="48" t="s">
        <v>12848</v>
      </c>
      <c r="Z2966" s="93">
        <v>1.8</v>
      </c>
      <c r="AA2966" s="144">
        <v>1.8</v>
      </c>
      <c r="AB2966" s="93">
        <f t="shared" si="338"/>
        <v>0</v>
      </c>
      <c r="AE2966" s="48" t="s">
        <v>16137</v>
      </c>
      <c r="AF2966" s="93">
        <v>1.8</v>
      </c>
      <c r="AG2966" s="158" t="s">
        <v>16521</v>
      </c>
      <c r="AH2966" s="122">
        <v>5000</v>
      </c>
      <c r="AI2966" s="48">
        <v>8</v>
      </c>
      <c r="AM2966" s="48" t="s">
        <v>85</v>
      </c>
      <c r="AN2966" s="212" t="s">
        <v>10049</v>
      </c>
      <c r="AO2966" s="48" t="s">
        <v>16105</v>
      </c>
      <c r="AQ2966" s="123" t="s">
        <v>16491</v>
      </c>
      <c r="AR2966" s="188"/>
      <c r="AS2966" s="123"/>
      <c r="AT2966" s="123"/>
      <c r="AU2966" s="123"/>
      <c r="AV2966" s="123"/>
      <c r="AW2966" s="123"/>
    </row>
    <row r="2967" spans="1:49" ht="45" x14ac:dyDescent="0.2">
      <c r="A2967" s="92" t="s">
        <v>10701</v>
      </c>
      <c r="B2967" s="92" t="s">
        <v>10702</v>
      </c>
      <c r="C2967" s="117" t="s">
        <v>166</v>
      </c>
      <c r="D2967" s="92" t="s">
        <v>167</v>
      </c>
      <c r="E2967" s="92" t="s">
        <v>10703</v>
      </c>
      <c r="F2967" s="92" t="s">
        <v>1764</v>
      </c>
      <c r="G2967" s="92" t="s">
        <v>3908</v>
      </c>
      <c r="H2967" s="92" t="s">
        <v>3909</v>
      </c>
      <c r="I2967" s="118" t="s">
        <v>10702</v>
      </c>
      <c r="J2967" s="119">
        <v>7</v>
      </c>
      <c r="K2967" s="119">
        <v>1500</v>
      </c>
      <c r="L2967" s="122">
        <f t="shared" si="341"/>
        <v>-114</v>
      </c>
      <c r="M2967" s="48"/>
      <c r="N2967" s="48" t="s">
        <v>173</v>
      </c>
      <c r="P2967" s="122">
        <v>0</v>
      </c>
      <c r="Q2967" s="122">
        <v>0</v>
      </c>
      <c r="R2967" s="122">
        <v>0</v>
      </c>
      <c r="S2967" s="119">
        <f t="shared" si="336"/>
        <v>0</v>
      </c>
      <c r="T2967" s="119">
        <f t="shared" si="337"/>
        <v>0</v>
      </c>
      <c r="U2967" s="122">
        <v>1614</v>
      </c>
      <c r="V2967" s="122">
        <v>1728</v>
      </c>
      <c r="W2967" s="122">
        <v>1638</v>
      </c>
      <c r="X2967" s="119">
        <f t="shared" si="339"/>
        <v>-3342</v>
      </c>
      <c r="Y2967" s="48" t="s">
        <v>12848</v>
      </c>
      <c r="Z2967" s="93">
        <v>0.38</v>
      </c>
      <c r="AA2967" s="144">
        <v>0.245</v>
      </c>
      <c r="AB2967" s="93">
        <f t="shared" si="338"/>
        <v>-0.13500000000000001</v>
      </c>
      <c r="AE2967" s="48" t="s">
        <v>16137</v>
      </c>
      <c r="AF2967" s="93">
        <v>0.245</v>
      </c>
      <c r="AG2967" s="158" t="s">
        <v>16522</v>
      </c>
      <c r="AH2967" s="122">
        <v>1000</v>
      </c>
      <c r="AI2967" s="48">
        <v>8</v>
      </c>
      <c r="AM2967" s="48" t="s">
        <v>85</v>
      </c>
      <c r="AN2967" s="212" t="s">
        <v>10049</v>
      </c>
      <c r="AO2967" s="48" t="s">
        <v>16105</v>
      </c>
      <c r="AQ2967" s="123" t="s">
        <v>16491</v>
      </c>
      <c r="AR2967" s="188"/>
      <c r="AS2967" s="123"/>
      <c r="AT2967" s="123"/>
      <c r="AU2967" s="123"/>
      <c r="AV2967" s="123"/>
      <c r="AW2967" s="123"/>
    </row>
    <row r="2968" spans="1:49" ht="45" x14ac:dyDescent="0.2">
      <c r="A2968" s="92" t="s">
        <v>10704</v>
      </c>
      <c r="B2968" s="92" t="s">
        <v>10705</v>
      </c>
      <c r="C2968" s="117" t="s">
        <v>166</v>
      </c>
      <c r="D2968" s="92" t="s">
        <v>167</v>
      </c>
      <c r="E2968" s="92" t="s">
        <v>10706</v>
      </c>
      <c r="F2968" s="92" t="s">
        <v>1936</v>
      </c>
      <c r="G2968" s="92" t="s">
        <v>8593</v>
      </c>
      <c r="H2968" s="92" t="s">
        <v>8594</v>
      </c>
      <c r="I2968" s="118" t="s">
        <v>10705</v>
      </c>
      <c r="J2968" s="119">
        <v>7</v>
      </c>
      <c r="K2968" s="119">
        <v>1000</v>
      </c>
      <c r="L2968" s="122">
        <f t="shared" si="341"/>
        <v>778</v>
      </c>
      <c r="M2968" s="122"/>
      <c r="N2968" s="48" t="s">
        <v>173</v>
      </c>
      <c r="P2968" s="122">
        <v>0</v>
      </c>
      <c r="Q2968" s="122">
        <v>0</v>
      </c>
      <c r="R2968" s="122">
        <v>0</v>
      </c>
      <c r="S2968" s="119">
        <f t="shared" si="336"/>
        <v>0</v>
      </c>
      <c r="T2968" s="119">
        <f t="shared" si="337"/>
        <v>0</v>
      </c>
      <c r="U2968" s="122">
        <v>222</v>
      </c>
      <c r="V2968" s="122">
        <v>108</v>
      </c>
      <c r="W2968" s="122">
        <v>108</v>
      </c>
      <c r="X2968" s="119">
        <f t="shared" si="339"/>
        <v>-330</v>
      </c>
      <c r="Y2968" s="48" t="s">
        <v>12848</v>
      </c>
      <c r="Z2968" s="93">
        <v>0.4</v>
      </c>
      <c r="AA2968" s="144">
        <v>0.4</v>
      </c>
      <c r="AB2968" s="93">
        <f t="shared" si="338"/>
        <v>0</v>
      </c>
      <c r="AE2968" s="48" t="s">
        <v>16137</v>
      </c>
      <c r="AF2968" s="93">
        <v>0.4</v>
      </c>
      <c r="AG2968" s="158" t="s">
        <v>16523</v>
      </c>
      <c r="AH2968" s="122">
        <v>1000</v>
      </c>
      <c r="AI2968" s="48">
        <v>6</v>
      </c>
      <c r="AM2968" s="48" t="s">
        <v>85</v>
      </c>
      <c r="AN2968" s="212" t="s">
        <v>10049</v>
      </c>
      <c r="AO2968" s="48" t="s">
        <v>16105</v>
      </c>
      <c r="AQ2968" s="123" t="s">
        <v>16491</v>
      </c>
      <c r="AR2968" s="188"/>
      <c r="AS2968" s="123"/>
      <c r="AT2968" s="123"/>
      <c r="AU2968" s="123"/>
      <c r="AV2968" s="123"/>
      <c r="AW2968" s="123"/>
    </row>
    <row r="2969" spans="1:49" ht="45" x14ac:dyDescent="0.2">
      <c r="A2969" s="92" t="s">
        <v>10707</v>
      </c>
      <c r="B2969" s="92" t="s">
        <v>10708</v>
      </c>
      <c r="C2969" s="117" t="s">
        <v>166</v>
      </c>
      <c r="D2969" s="92" t="s">
        <v>228</v>
      </c>
      <c r="E2969" s="92" t="s">
        <v>10709</v>
      </c>
      <c r="F2969" s="92" t="s">
        <v>1483</v>
      </c>
      <c r="G2969" s="92" t="s">
        <v>3908</v>
      </c>
      <c r="H2969" s="92" t="s">
        <v>3909</v>
      </c>
      <c r="I2969" s="118" t="s">
        <v>10710</v>
      </c>
      <c r="J2969" s="119">
        <v>7</v>
      </c>
      <c r="K2969" s="119">
        <v>1000</v>
      </c>
      <c r="L2969" s="122">
        <f t="shared" si="341"/>
        <v>-2120</v>
      </c>
      <c r="M2969" s="48"/>
      <c r="N2969" s="48" t="s">
        <v>173</v>
      </c>
      <c r="P2969" s="122">
        <v>10000</v>
      </c>
      <c r="Q2969" s="122">
        <v>10000</v>
      </c>
      <c r="R2969" s="122">
        <v>0</v>
      </c>
      <c r="S2969" s="119">
        <f t="shared" si="336"/>
        <v>20000</v>
      </c>
      <c r="T2969" s="119">
        <f t="shared" si="337"/>
        <v>20000</v>
      </c>
      <c r="U2969" s="122">
        <v>3120</v>
      </c>
      <c r="V2969" s="122">
        <v>180</v>
      </c>
      <c r="W2969" s="122">
        <v>0</v>
      </c>
      <c r="X2969" s="119">
        <f t="shared" si="339"/>
        <v>16700</v>
      </c>
      <c r="Y2969" s="48" t="s">
        <v>12863</v>
      </c>
      <c r="Z2969" s="93">
        <v>0.23</v>
      </c>
      <c r="AA2969" s="144">
        <v>0.23</v>
      </c>
      <c r="AB2969" s="93">
        <f t="shared" si="338"/>
        <v>0</v>
      </c>
      <c r="AE2969" s="48" t="s">
        <v>16137</v>
      </c>
      <c r="AF2969" s="93">
        <v>0.23</v>
      </c>
      <c r="AG2969" s="158" t="s">
        <v>16524</v>
      </c>
      <c r="AH2969" s="122">
        <v>1000</v>
      </c>
      <c r="AI2969" s="48">
        <v>5</v>
      </c>
      <c r="AM2969" s="48" t="s">
        <v>85</v>
      </c>
      <c r="AN2969" s="212" t="s">
        <v>10049</v>
      </c>
      <c r="AO2969" s="48" t="s">
        <v>16105</v>
      </c>
      <c r="AQ2969" s="123" t="s">
        <v>16491</v>
      </c>
      <c r="AR2969" s="188"/>
      <c r="AS2969" s="123"/>
      <c r="AT2969" s="123"/>
      <c r="AU2969" s="123"/>
      <c r="AV2969" s="123"/>
      <c r="AW2969" s="123"/>
    </row>
    <row r="2970" spans="1:49" ht="45" x14ac:dyDescent="0.2">
      <c r="A2970" s="92" t="s">
        <v>10711</v>
      </c>
      <c r="B2970" s="92" t="s">
        <v>10712</v>
      </c>
      <c r="C2970" s="117" t="s">
        <v>166</v>
      </c>
      <c r="D2970" s="92" t="s">
        <v>167</v>
      </c>
      <c r="E2970" s="92" t="s">
        <v>10713</v>
      </c>
      <c r="F2970" s="92" t="s">
        <v>1764</v>
      </c>
      <c r="G2970" s="92" t="s">
        <v>3908</v>
      </c>
      <c r="H2970" s="92" t="s">
        <v>3909</v>
      </c>
      <c r="I2970" s="118" t="s">
        <v>10714</v>
      </c>
      <c r="J2970" s="119">
        <v>7</v>
      </c>
      <c r="K2970" s="119">
        <v>5000</v>
      </c>
      <c r="L2970" s="122">
        <f t="shared" si="341"/>
        <v>-8326</v>
      </c>
      <c r="M2970" s="48"/>
      <c r="N2970" s="48" t="s">
        <v>173</v>
      </c>
      <c r="P2970" s="122">
        <v>5012</v>
      </c>
      <c r="Q2970" s="122">
        <v>5000</v>
      </c>
      <c r="R2970" s="122">
        <v>0</v>
      </c>
      <c r="S2970" s="119">
        <f t="shared" si="336"/>
        <v>10012</v>
      </c>
      <c r="T2970" s="119">
        <f t="shared" si="337"/>
        <v>10012</v>
      </c>
      <c r="U2970" s="122">
        <v>13326</v>
      </c>
      <c r="V2970" s="122">
        <v>12744</v>
      </c>
      <c r="W2970" s="122">
        <v>12744</v>
      </c>
      <c r="X2970" s="119">
        <f t="shared" si="339"/>
        <v>-16058</v>
      </c>
      <c r="Y2970" s="48" t="s">
        <v>12848</v>
      </c>
      <c r="Z2970" s="93">
        <v>0.66</v>
      </c>
      <c r="AA2970" s="144">
        <v>0.66</v>
      </c>
      <c r="AB2970" s="93">
        <f t="shared" si="338"/>
        <v>0</v>
      </c>
      <c r="AE2970" s="48" t="s">
        <v>16137</v>
      </c>
      <c r="AF2970" s="93">
        <v>0.66</v>
      </c>
      <c r="AG2970" s="158" t="s">
        <v>16525</v>
      </c>
      <c r="AH2970" s="223">
        <v>1000</v>
      </c>
      <c r="AI2970" s="48">
        <v>8</v>
      </c>
      <c r="AJ2970" s="48" t="s">
        <v>10714</v>
      </c>
      <c r="AM2970" s="48" t="s">
        <v>85</v>
      </c>
      <c r="AN2970" s="212" t="s">
        <v>10049</v>
      </c>
      <c r="AO2970" s="48" t="s">
        <v>16105</v>
      </c>
      <c r="AQ2970" s="123" t="s">
        <v>16491</v>
      </c>
      <c r="AR2970" s="188"/>
      <c r="AS2970" s="123"/>
      <c r="AT2970" s="123"/>
      <c r="AU2970" s="123"/>
      <c r="AV2970" s="123"/>
      <c r="AW2970" s="123"/>
    </row>
    <row r="2971" spans="1:49" ht="45" x14ac:dyDescent="0.2">
      <c r="A2971" s="92" t="s">
        <v>10715</v>
      </c>
      <c r="B2971" s="92" t="s">
        <v>10716</v>
      </c>
      <c r="C2971" s="117" t="s">
        <v>166</v>
      </c>
      <c r="D2971" s="92" t="s">
        <v>228</v>
      </c>
      <c r="E2971" s="92" t="s">
        <v>10717</v>
      </c>
      <c r="F2971" s="92" t="s">
        <v>1483</v>
      </c>
      <c r="G2971" s="92" t="s">
        <v>8593</v>
      </c>
      <c r="H2971" s="92" t="s">
        <v>8594</v>
      </c>
      <c r="I2971" s="118" t="s">
        <v>10716</v>
      </c>
      <c r="J2971" s="119">
        <v>7</v>
      </c>
      <c r="K2971" s="119">
        <v>500</v>
      </c>
      <c r="L2971" s="122">
        <f t="shared" si="341"/>
        <v>140</v>
      </c>
      <c r="M2971" s="48">
        <v>250</v>
      </c>
      <c r="N2971" s="48" t="s">
        <v>173</v>
      </c>
      <c r="P2971" s="122">
        <v>1500</v>
      </c>
      <c r="Q2971" s="122">
        <v>1500</v>
      </c>
      <c r="R2971" s="122">
        <v>0</v>
      </c>
      <c r="S2971" s="119">
        <f t="shared" si="336"/>
        <v>3000</v>
      </c>
      <c r="T2971" s="119">
        <f t="shared" si="337"/>
        <v>3000</v>
      </c>
      <c r="U2971" s="122">
        <v>360</v>
      </c>
      <c r="V2971" s="122">
        <v>30</v>
      </c>
      <c r="W2971" s="122">
        <v>0</v>
      </c>
      <c r="X2971" s="119">
        <f t="shared" si="339"/>
        <v>2610</v>
      </c>
      <c r="Y2971" s="48" t="s">
        <v>12863</v>
      </c>
      <c r="Z2971" s="93">
        <v>0.5</v>
      </c>
      <c r="AA2971" s="144">
        <v>0.5</v>
      </c>
      <c r="AB2971" s="93">
        <f t="shared" si="338"/>
        <v>0</v>
      </c>
      <c r="AE2971" s="48" t="s">
        <v>16137</v>
      </c>
      <c r="AF2971" s="93">
        <v>0.5</v>
      </c>
      <c r="AG2971" s="158" t="s">
        <v>16526</v>
      </c>
      <c r="AH2971" s="122">
        <v>500</v>
      </c>
      <c r="AI2971" s="48">
        <v>6</v>
      </c>
      <c r="AJ2971" s="48" t="s">
        <v>10716</v>
      </c>
      <c r="AM2971" s="48" t="s">
        <v>85</v>
      </c>
      <c r="AN2971" s="212" t="s">
        <v>10049</v>
      </c>
      <c r="AO2971" s="48" t="s">
        <v>16105</v>
      </c>
      <c r="AQ2971" s="123" t="s">
        <v>16491</v>
      </c>
      <c r="AR2971" s="188"/>
      <c r="AS2971" s="123"/>
      <c r="AT2971" s="123"/>
      <c r="AU2971" s="123"/>
      <c r="AV2971" s="123"/>
      <c r="AW2971" s="123"/>
    </row>
    <row r="2972" spans="1:49" ht="45" x14ac:dyDescent="0.2">
      <c r="A2972" s="92" t="s">
        <v>10718</v>
      </c>
      <c r="B2972" s="92" t="s">
        <v>10719</v>
      </c>
      <c r="C2972" s="117" t="s">
        <v>166</v>
      </c>
      <c r="D2972" s="92" t="s">
        <v>167</v>
      </c>
      <c r="E2972" s="92" t="s">
        <v>10720</v>
      </c>
      <c r="F2972" s="92" t="s">
        <v>169</v>
      </c>
      <c r="G2972" s="92" t="s">
        <v>8593</v>
      </c>
      <c r="H2972" s="92" t="s">
        <v>8594</v>
      </c>
      <c r="I2972" s="118" t="s">
        <v>10719</v>
      </c>
      <c r="J2972" s="119">
        <v>6</v>
      </c>
      <c r="K2972" s="119">
        <v>1000</v>
      </c>
      <c r="L2972" s="122">
        <f t="shared" si="341"/>
        <v>-2048</v>
      </c>
      <c r="M2972" s="48"/>
      <c r="N2972" s="48" t="s">
        <v>173</v>
      </c>
      <c r="P2972" s="122">
        <v>1000</v>
      </c>
      <c r="Q2972" s="122">
        <v>1000</v>
      </c>
      <c r="R2972" s="122">
        <v>0</v>
      </c>
      <c r="S2972" s="119">
        <f t="shared" si="336"/>
        <v>2000</v>
      </c>
      <c r="T2972" s="119">
        <f t="shared" si="337"/>
        <v>2000</v>
      </c>
      <c r="U2972" s="122">
        <v>3048</v>
      </c>
      <c r="V2972" s="122">
        <v>2400</v>
      </c>
      <c r="W2972" s="122">
        <v>1440</v>
      </c>
      <c r="X2972" s="119">
        <f t="shared" si="339"/>
        <v>-3448</v>
      </c>
      <c r="Y2972" s="48" t="s">
        <v>12848</v>
      </c>
      <c r="Z2972" s="93">
        <v>0.62</v>
      </c>
      <c r="AA2972" s="144">
        <v>0.62</v>
      </c>
      <c r="AB2972" s="93">
        <f t="shared" si="338"/>
        <v>0</v>
      </c>
      <c r="AE2972" s="48" t="s">
        <v>16137</v>
      </c>
      <c r="AF2972" s="93">
        <v>0.62</v>
      </c>
      <c r="AG2972" s="158" t="s">
        <v>16527</v>
      </c>
      <c r="AH2972" s="122">
        <v>1000</v>
      </c>
      <c r="AI2972" s="48">
        <v>5</v>
      </c>
      <c r="AJ2972" s="48" t="s">
        <v>16528</v>
      </c>
      <c r="AM2972" s="48" t="s">
        <v>85</v>
      </c>
      <c r="AN2972" s="212" t="s">
        <v>10049</v>
      </c>
      <c r="AO2972" s="48" t="s">
        <v>16105</v>
      </c>
      <c r="AQ2972" s="123" t="s">
        <v>16323</v>
      </c>
      <c r="AR2972" s="188"/>
      <c r="AS2972" s="123"/>
      <c r="AT2972" s="123"/>
      <c r="AU2972" s="123"/>
      <c r="AV2972" s="123"/>
      <c r="AW2972" s="123"/>
    </row>
    <row r="2973" spans="1:49" ht="45" x14ac:dyDescent="0.2">
      <c r="A2973" s="92" t="s">
        <v>10721</v>
      </c>
      <c r="B2973" s="92" t="s">
        <v>10722</v>
      </c>
      <c r="C2973" s="117" t="s">
        <v>166</v>
      </c>
      <c r="D2973" s="92" t="s">
        <v>167</v>
      </c>
      <c r="E2973" s="92" t="s">
        <v>10723</v>
      </c>
      <c r="F2973" s="92" t="s">
        <v>169</v>
      </c>
      <c r="G2973" s="92" t="s">
        <v>8593</v>
      </c>
      <c r="H2973" s="92" t="s">
        <v>8594</v>
      </c>
      <c r="I2973" s="118" t="s">
        <v>10722</v>
      </c>
      <c r="J2973" s="119">
        <v>6</v>
      </c>
      <c r="K2973" s="119">
        <v>1000</v>
      </c>
      <c r="L2973" s="122">
        <f t="shared" si="341"/>
        <v>-2048</v>
      </c>
      <c r="M2973" s="48"/>
      <c r="N2973" s="48" t="s">
        <v>173</v>
      </c>
      <c r="P2973" s="122">
        <v>0</v>
      </c>
      <c r="Q2973" s="122">
        <v>0</v>
      </c>
      <c r="R2973" s="122">
        <v>0</v>
      </c>
      <c r="S2973" s="119">
        <f t="shared" si="336"/>
        <v>0</v>
      </c>
      <c r="T2973" s="119">
        <f t="shared" si="337"/>
        <v>0</v>
      </c>
      <c r="U2973" s="122">
        <v>3048</v>
      </c>
      <c r="V2973" s="122">
        <v>2400</v>
      </c>
      <c r="W2973" s="122">
        <v>1440</v>
      </c>
      <c r="X2973" s="119">
        <f t="shared" si="339"/>
        <v>-5448</v>
      </c>
      <c r="Y2973" s="48" t="s">
        <v>12848</v>
      </c>
      <c r="Z2973" s="93">
        <v>1.1000000000000001</v>
      </c>
      <c r="AA2973" s="144">
        <v>1.1000000000000001</v>
      </c>
      <c r="AB2973" s="93">
        <f t="shared" si="338"/>
        <v>0</v>
      </c>
      <c r="AE2973" s="48" t="s">
        <v>16137</v>
      </c>
      <c r="AF2973" s="93">
        <v>1.1000000000000001</v>
      </c>
      <c r="AG2973" s="158" t="s">
        <v>16494</v>
      </c>
      <c r="AH2973" s="122">
        <v>1000</v>
      </c>
      <c r="AI2973" s="48">
        <v>5</v>
      </c>
      <c r="AJ2973" s="48" t="s">
        <v>16528</v>
      </c>
      <c r="AM2973" s="48" t="s">
        <v>85</v>
      </c>
      <c r="AN2973" s="212" t="s">
        <v>10049</v>
      </c>
      <c r="AO2973" s="48" t="s">
        <v>16105</v>
      </c>
      <c r="AQ2973" s="123" t="s">
        <v>16491</v>
      </c>
      <c r="AR2973" s="188"/>
      <c r="AS2973" s="123"/>
      <c r="AT2973" s="123"/>
      <c r="AU2973" s="123"/>
      <c r="AV2973" s="123"/>
      <c r="AW2973" s="123"/>
    </row>
    <row r="2974" spans="1:49" ht="30" x14ac:dyDescent="0.2">
      <c r="A2974" s="92" t="s">
        <v>10724</v>
      </c>
      <c r="B2974" s="92" t="s">
        <v>10725</v>
      </c>
      <c r="C2974" s="117" t="s">
        <v>166</v>
      </c>
      <c r="D2974" s="92" t="s">
        <v>228</v>
      </c>
      <c r="E2974" s="92" t="s">
        <v>10726</v>
      </c>
      <c r="F2974" s="92" t="s">
        <v>1483</v>
      </c>
      <c r="G2974" s="92" t="s">
        <v>3908</v>
      </c>
      <c r="H2974" s="92" t="s">
        <v>3909</v>
      </c>
      <c r="I2974" s="118" t="s">
        <v>10727</v>
      </c>
      <c r="J2974" s="119">
        <v>7</v>
      </c>
      <c r="K2974" s="119">
        <v>1000</v>
      </c>
      <c r="L2974" s="122">
        <f t="shared" si="341"/>
        <v>40</v>
      </c>
      <c r="M2974" s="122"/>
      <c r="N2974" s="48" t="s">
        <v>173</v>
      </c>
      <c r="P2974" s="122">
        <v>0</v>
      </c>
      <c r="Q2974" s="122">
        <v>0</v>
      </c>
      <c r="R2974" s="122">
        <v>0</v>
      </c>
      <c r="S2974" s="119">
        <f t="shared" si="336"/>
        <v>0</v>
      </c>
      <c r="T2974" s="119">
        <f t="shared" si="337"/>
        <v>0</v>
      </c>
      <c r="U2974" s="122">
        <v>960</v>
      </c>
      <c r="V2974" s="122">
        <v>0</v>
      </c>
      <c r="W2974" s="122">
        <v>0</v>
      </c>
      <c r="X2974" s="119">
        <f t="shared" si="339"/>
        <v>-960</v>
      </c>
      <c r="Y2974" s="48" t="s">
        <v>12848</v>
      </c>
      <c r="Z2974" s="93">
        <v>0.19500000000000001</v>
      </c>
      <c r="AA2974" s="144">
        <v>0.19500000000000001</v>
      </c>
      <c r="AB2974" s="93">
        <f t="shared" si="338"/>
        <v>0</v>
      </c>
      <c r="AE2974" s="48" t="s">
        <v>12845</v>
      </c>
      <c r="AF2974" s="93">
        <v>0.19500000000000001</v>
      </c>
      <c r="AG2974" s="48" t="s">
        <v>16529</v>
      </c>
      <c r="AH2974" s="122">
        <v>1000</v>
      </c>
      <c r="AJ2974" s="48" t="s">
        <v>10725</v>
      </c>
      <c r="AM2974" s="48" t="s">
        <v>85</v>
      </c>
      <c r="AN2974" s="48" t="s">
        <v>10049</v>
      </c>
      <c r="AQ2974" s="123" t="s">
        <v>16491</v>
      </c>
      <c r="AR2974" s="188"/>
      <c r="AS2974" s="123"/>
      <c r="AT2974" s="123"/>
      <c r="AU2974" s="123"/>
      <c r="AV2974" s="123"/>
      <c r="AW2974" s="123"/>
    </row>
    <row r="2975" spans="1:49" ht="45" x14ac:dyDescent="0.2">
      <c r="A2975" s="92" t="s">
        <v>10728</v>
      </c>
      <c r="B2975" s="92" t="s">
        <v>10729</v>
      </c>
      <c r="C2975" s="117" t="s">
        <v>166</v>
      </c>
      <c r="D2975" s="92" t="s">
        <v>167</v>
      </c>
      <c r="E2975" s="92" t="s">
        <v>10730</v>
      </c>
      <c r="F2975" s="92" t="s">
        <v>169</v>
      </c>
      <c r="G2975" s="92" t="s">
        <v>8593</v>
      </c>
      <c r="H2975" s="92" t="s">
        <v>8594</v>
      </c>
      <c r="I2975" s="118" t="s">
        <v>10729</v>
      </c>
      <c r="J2975" s="119">
        <v>5</v>
      </c>
      <c r="K2975" s="119">
        <v>1000</v>
      </c>
      <c r="L2975" s="122">
        <f t="shared" si="341"/>
        <v>-2048</v>
      </c>
      <c r="M2975" s="48"/>
      <c r="N2975" s="48" t="s">
        <v>173</v>
      </c>
      <c r="P2975" s="122">
        <v>2000</v>
      </c>
      <c r="Q2975" s="122">
        <v>2000</v>
      </c>
      <c r="R2975" s="122">
        <v>0</v>
      </c>
      <c r="S2975" s="119">
        <f t="shared" si="336"/>
        <v>4000</v>
      </c>
      <c r="T2975" s="119">
        <f t="shared" si="337"/>
        <v>4000</v>
      </c>
      <c r="U2975" s="122">
        <v>3048</v>
      </c>
      <c r="V2975" s="122">
        <v>2400</v>
      </c>
      <c r="W2975" s="122">
        <v>1440</v>
      </c>
      <c r="X2975" s="119">
        <f t="shared" si="339"/>
        <v>-1448</v>
      </c>
      <c r="Y2975" s="48" t="s">
        <v>12848</v>
      </c>
      <c r="Z2975" s="93">
        <v>1.8</v>
      </c>
      <c r="AA2975" s="144">
        <v>1.8</v>
      </c>
      <c r="AB2975" s="93">
        <f t="shared" si="338"/>
        <v>0</v>
      </c>
      <c r="AE2975" s="48" t="s">
        <v>16137</v>
      </c>
      <c r="AF2975" s="93">
        <v>1.8</v>
      </c>
      <c r="AG2975" s="158" t="s">
        <v>16530</v>
      </c>
      <c r="AH2975" s="122">
        <v>1000</v>
      </c>
      <c r="AI2975" s="48">
        <v>4</v>
      </c>
      <c r="AL2975" s="48" t="s">
        <v>13582</v>
      </c>
      <c r="AM2975" s="48" t="s">
        <v>85</v>
      </c>
      <c r="AN2975" s="212" t="s">
        <v>10049</v>
      </c>
      <c r="AO2975" s="48" t="s">
        <v>16105</v>
      </c>
      <c r="AQ2975" s="123" t="s">
        <v>16491</v>
      </c>
      <c r="AR2975" s="188"/>
      <c r="AS2975" s="123"/>
      <c r="AT2975" s="123"/>
      <c r="AU2975" s="123"/>
      <c r="AV2975" s="123"/>
      <c r="AW2975" s="123"/>
    </row>
    <row r="2976" spans="1:49" ht="45" x14ac:dyDescent="0.2">
      <c r="A2976" s="92" t="s">
        <v>10731</v>
      </c>
      <c r="B2976" s="92" t="s">
        <v>10732</v>
      </c>
      <c r="C2976" s="117" t="s">
        <v>166</v>
      </c>
      <c r="D2976" s="92" t="s">
        <v>167</v>
      </c>
      <c r="E2976" s="92" t="s">
        <v>10733</v>
      </c>
      <c r="F2976" s="92" t="s">
        <v>169</v>
      </c>
      <c r="G2976" s="92" t="s">
        <v>8593</v>
      </c>
      <c r="H2976" s="92" t="s">
        <v>8594</v>
      </c>
      <c r="I2976" s="118" t="s">
        <v>10732</v>
      </c>
      <c r="J2976" s="119">
        <v>5</v>
      </c>
      <c r="K2976" s="119">
        <v>1000</v>
      </c>
      <c r="L2976" s="122">
        <f t="shared" si="341"/>
        <v>-2810</v>
      </c>
      <c r="M2976" s="48"/>
      <c r="N2976" s="48" t="s">
        <v>173</v>
      </c>
      <c r="P2976" s="122">
        <v>1000</v>
      </c>
      <c r="Q2976" s="122">
        <v>1000</v>
      </c>
      <c r="R2976" s="122">
        <v>0</v>
      </c>
      <c r="S2976" s="119">
        <f t="shared" si="336"/>
        <v>2000</v>
      </c>
      <c r="T2976" s="119">
        <f t="shared" si="337"/>
        <v>2000</v>
      </c>
      <c r="U2976" s="122">
        <v>3810</v>
      </c>
      <c r="V2976" s="122">
        <v>3000</v>
      </c>
      <c r="W2976" s="122">
        <v>1800</v>
      </c>
      <c r="X2976" s="119">
        <f t="shared" si="339"/>
        <v>-4810</v>
      </c>
      <c r="Y2976" s="48" t="s">
        <v>12848</v>
      </c>
      <c r="Z2976" s="93">
        <v>0.69</v>
      </c>
      <c r="AA2976" s="144">
        <v>0.69</v>
      </c>
      <c r="AB2976" s="93">
        <f t="shared" si="338"/>
        <v>0</v>
      </c>
      <c r="AE2976" s="48" t="s">
        <v>16137</v>
      </c>
      <c r="AF2976" s="93">
        <v>0.69</v>
      </c>
      <c r="AG2976" s="158" t="s">
        <v>16531</v>
      </c>
      <c r="AH2976" s="122">
        <v>1000</v>
      </c>
      <c r="AI2976" s="48">
        <v>4</v>
      </c>
      <c r="AM2976" s="48" t="s">
        <v>85</v>
      </c>
      <c r="AN2976" s="212" t="s">
        <v>10049</v>
      </c>
      <c r="AO2976" s="48" t="s">
        <v>16105</v>
      </c>
      <c r="AQ2976" s="123" t="s">
        <v>16491</v>
      </c>
      <c r="AR2976" s="188"/>
      <c r="AS2976" s="123"/>
      <c r="AT2976" s="123"/>
      <c r="AU2976" s="123"/>
      <c r="AV2976" s="123"/>
      <c r="AW2976" s="123"/>
    </row>
    <row r="2977" spans="1:49" ht="30" x14ac:dyDescent="0.2">
      <c r="A2977" s="142" t="s">
        <v>16532</v>
      </c>
      <c r="B2977" s="92" t="s">
        <v>16533</v>
      </c>
      <c r="C2977" s="117" t="s">
        <v>166</v>
      </c>
      <c r="D2977" s="92" t="s">
        <v>14046</v>
      </c>
      <c r="E2977" s="92" t="s">
        <v>8488</v>
      </c>
      <c r="F2977" s="92" t="s">
        <v>1483</v>
      </c>
      <c r="L2977" s="48"/>
      <c r="M2977" s="48"/>
      <c r="N2977" s="48" t="s">
        <v>173</v>
      </c>
      <c r="O2977" s="48" t="s">
        <v>12932</v>
      </c>
      <c r="P2977" s="122">
        <v>0</v>
      </c>
      <c r="Q2977" s="122">
        <v>0</v>
      </c>
      <c r="R2977" s="122">
        <v>0</v>
      </c>
      <c r="S2977" s="119">
        <f t="shared" si="336"/>
        <v>0</v>
      </c>
      <c r="T2977" s="119">
        <f t="shared" si="337"/>
        <v>0</v>
      </c>
      <c r="U2977" s="122">
        <v>1441</v>
      </c>
      <c r="V2977" s="122">
        <v>1320</v>
      </c>
      <c r="W2977" s="122">
        <v>1320</v>
      </c>
      <c r="X2977" s="119">
        <f t="shared" si="339"/>
        <v>-2761</v>
      </c>
      <c r="Y2977" s="48" t="s">
        <v>12848</v>
      </c>
      <c r="Z2977" s="93">
        <v>0.32</v>
      </c>
      <c r="AA2977" s="121">
        <v>0.38</v>
      </c>
      <c r="AB2977" s="93">
        <f t="shared" si="338"/>
        <v>0.06</v>
      </c>
      <c r="AE2977" s="48" t="s">
        <v>12845</v>
      </c>
      <c r="AF2977" s="93">
        <v>0.38</v>
      </c>
      <c r="AG2977" s="48" t="s">
        <v>16534</v>
      </c>
      <c r="AH2977" s="48">
        <v>2000</v>
      </c>
      <c r="AI2977" s="48">
        <v>4</v>
      </c>
      <c r="AK2977" s="48" t="s">
        <v>13323</v>
      </c>
      <c r="AM2977" s="48" t="s">
        <v>85</v>
      </c>
      <c r="AN2977" s="48" t="s">
        <v>10049</v>
      </c>
      <c r="AQ2977" s="123" t="s">
        <v>16491</v>
      </c>
      <c r="AR2977" s="179"/>
      <c r="AS2977" s="123"/>
      <c r="AT2977" s="209"/>
      <c r="AU2977" s="209"/>
      <c r="AV2977" s="123"/>
      <c r="AW2977" s="123"/>
    </row>
    <row r="2978" spans="1:49" ht="75" x14ac:dyDescent="0.2">
      <c r="A2978" s="132" t="s">
        <v>16535</v>
      </c>
      <c r="B2978" s="129" t="s">
        <v>16536</v>
      </c>
      <c r="C2978" s="117" t="s">
        <v>166</v>
      </c>
      <c r="D2978" s="92" t="s">
        <v>228</v>
      </c>
      <c r="E2978" s="92" t="s">
        <v>16537</v>
      </c>
      <c r="F2978" s="92" t="s">
        <v>1483</v>
      </c>
      <c r="G2978" s="92" t="s">
        <v>8593</v>
      </c>
      <c r="H2978" s="92" t="s">
        <v>8594</v>
      </c>
      <c r="I2978" s="92" t="s">
        <v>16538</v>
      </c>
      <c r="J2978" s="119">
        <v>7</v>
      </c>
      <c r="K2978" s="119">
        <v>1</v>
      </c>
      <c r="L2978" s="48"/>
      <c r="M2978" s="48"/>
      <c r="N2978" s="48" t="s">
        <v>173</v>
      </c>
      <c r="O2978" s="48" t="s">
        <v>278</v>
      </c>
      <c r="P2978" s="122">
        <v>0</v>
      </c>
      <c r="Q2978" s="122">
        <v>0</v>
      </c>
      <c r="R2978" s="122">
        <v>0</v>
      </c>
      <c r="S2978" s="119">
        <f t="shared" si="336"/>
        <v>0</v>
      </c>
      <c r="T2978" s="119">
        <f t="shared" si="337"/>
        <v>0</v>
      </c>
      <c r="U2978" s="122">
        <v>0</v>
      </c>
      <c r="V2978" s="122">
        <v>0</v>
      </c>
      <c r="W2978" s="122">
        <v>0</v>
      </c>
      <c r="X2978" s="119">
        <f t="shared" si="339"/>
        <v>0</v>
      </c>
      <c r="Y2978" s="48" t="s">
        <v>12844</v>
      </c>
      <c r="Z2978" s="130">
        <v>1.04</v>
      </c>
      <c r="AA2978" s="121">
        <v>1.04</v>
      </c>
      <c r="AB2978" s="93">
        <f t="shared" si="338"/>
        <v>0</v>
      </c>
      <c r="AC2978" s="48" t="s">
        <v>12875</v>
      </c>
      <c r="AE2978" s="48" t="s">
        <v>12845</v>
      </c>
      <c r="AF2978" s="128">
        <v>1.04</v>
      </c>
      <c r="AG2978" s="158" t="s">
        <v>16539</v>
      </c>
      <c r="AH2978" s="158">
        <v>500</v>
      </c>
      <c r="AI2978" s="158">
        <v>4</v>
      </c>
      <c r="AJ2978" s="48" t="s">
        <v>16540</v>
      </c>
      <c r="AK2978" s="48" t="s">
        <v>13068</v>
      </c>
      <c r="AM2978" s="131" t="s">
        <v>85</v>
      </c>
      <c r="AN2978" s="131" t="s">
        <v>10049</v>
      </c>
      <c r="AQ2978" s="123" t="s">
        <v>16491</v>
      </c>
      <c r="AR2978" s="179"/>
      <c r="AS2978" s="123"/>
      <c r="AT2978" s="209"/>
      <c r="AU2978" s="209"/>
      <c r="AV2978" s="123"/>
      <c r="AW2978" s="123"/>
    </row>
    <row r="2979" spans="1:49" ht="75" x14ac:dyDescent="0.2">
      <c r="A2979" s="132" t="s">
        <v>16541</v>
      </c>
      <c r="B2979" s="129" t="s">
        <v>16542</v>
      </c>
      <c r="C2979" s="117" t="s">
        <v>166</v>
      </c>
      <c r="D2979" s="92" t="s">
        <v>228</v>
      </c>
      <c r="E2979" s="92" t="s">
        <v>16543</v>
      </c>
      <c r="F2979" s="92" t="s">
        <v>1483</v>
      </c>
      <c r="G2979" s="92" t="s">
        <v>8593</v>
      </c>
      <c r="H2979" s="92" t="s">
        <v>8594</v>
      </c>
      <c r="I2979" s="92" t="s">
        <v>16544</v>
      </c>
      <c r="J2979" s="119">
        <v>7</v>
      </c>
      <c r="K2979" s="119">
        <v>1</v>
      </c>
      <c r="L2979" s="48"/>
      <c r="M2979" s="48"/>
      <c r="N2979" s="48" t="s">
        <v>173</v>
      </c>
      <c r="O2979" s="48" t="s">
        <v>278</v>
      </c>
      <c r="P2979" s="122">
        <v>0</v>
      </c>
      <c r="Q2979" s="122">
        <v>0</v>
      </c>
      <c r="R2979" s="122">
        <v>0</v>
      </c>
      <c r="S2979" s="119">
        <f t="shared" si="336"/>
        <v>0</v>
      </c>
      <c r="T2979" s="119">
        <f t="shared" si="337"/>
        <v>0</v>
      </c>
      <c r="U2979" s="122">
        <v>0</v>
      </c>
      <c r="V2979" s="122">
        <v>0</v>
      </c>
      <c r="W2979" s="122">
        <v>0</v>
      </c>
      <c r="X2979" s="119">
        <f t="shared" si="339"/>
        <v>0</v>
      </c>
      <c r="Y2979" s="48" t="s">
        <v>12844</v>
      </c>
      <c r="Z2979" s="130">
        <v>0.5</v>
      </c>
      <c r="AA2979" s="121">
        <v>0.5</v>
      </c>
      <c r="AB2979" s="93">
        <f t="shared" si="338"/>
        <v>0</v>
      </c>
      <c r="AC2979" s="48" t="s">
        <v>12875</v>
      </c>
      <c r="AE2979" s="48" t="s">
        <v>12845</v>
      </c>
      <c r="AF2979" s="128">
        <v>0.5</v>
      </c>
      <c r="AG2979" s="158" t="s">
        <v>16545</v>
      </c>
      <c r="AH2979" s="158">
        <v>500</v>
      </c>
      <c r="AI2979" s="158">
        <v>4</v>
      </c>
      <c r="AJ2979" s="48" t="s">
        <v>16540</v>
      </c>
      <c r="AK2979" s="48" t="s">
        <v>13068</v>
      </c>
      <c r="AM2979" s="131" t="s">
        <v>85</v>
      </c>
      <c r="AN2979" s="131" t="s">
        <v>10049</v>
      </c>
      <c r="AQ2979" s="123" t="s">
        <v>16491</v>
      </c>
      <c r="AR2979" s="179"/>
      <c r="AS2979" s="123"/>
      <c r="AT2979" s="209"/>
      <c r="AU2979" s="209"/>
      <c r="AV2979" s="123"/>
      <c r="AW2979" s="123"/>
    </row>
    <row r="2980" spans="1:49" ht="75" x14ac:dyDescent="0.2">
      <c r="A2980" s="132" t="s">
        <v>16546</v>
      </c>
      <c r="B2980" s="129" t="s">
        <v>16547</v>
      </c>
      <c r="C2980" s="117" t="s">
        <v>166</v>
      </c>
      <c r="D2980" s="92" t="s">
        <v>228</v>
      </c>
      <c r="E2980" s="92" t="s">
        <v>16548</v>
      </c>
      <c r="F2980" s="92" t="s">
        <v>1483</v>
      </c>
      <c r="G2980" s="92" t="s">
        <v>8593</v>
      </c>
      <c r="H2980" s="92" t="s">
        <v>8594</v>
      </c>
      <c r="I2980" s="92" t="s">
        <v>16549</v>
      </c>
      <c r="J2980" s="119">
        <v>7</v>
      </c>
      <c r="K2980" s="119">
        <v>1</v>
      </c>
      <c r="L2980" s="48"/>
      <c r="M2980" s="48"/>
      <c r="N2980" s="48" t="s">
        <v>173</v>
      </c>
      <c r="O2980" s="48" t="s">
        <v>278</v>
      </c>
      <c r="P2980" s="122">
        <v>0</v>
      </c>
      <c r="Q2980" s="122">
        <v>0</v>
      </c>
      <c r="R2980" s="122">
        <v>0</v>
      </c>
      <c r="S2980" s="119">
        <f t="shared" si="336"/>
        <v>0</v>
      </c>
      <c r="T2980" s="119">
        <f t="shared" si="337"/>
        <v>0</v>
      </c>
      <c r="U2980" s="122">
        <v>0</v>
      </c>
      <c r="V2980" s="122">
        <v>0</v>
      </c>
      <c r="W2980" s="122">
        <v>0</v>
      </c>
      <c r="X2980" s="119">
        <f t="shared" si="339"/>
        <v>0</v>
      </c>
      <c r="Y2980" s="48" t="s">
        <v>12844</v>
      </c>
      <c r="Z2980" s="130">
        <v>0.76</v>
      </c>
      <c r="AA2980" s="121">
        <v>0.76</v>
      </c>
      <c r="AB2980" s="93">
        <f t="shared" si="338"/>
        <v>0</v>
      </c>
      <c r="AC2980" s="48" t="s">
        <v>12875</v>
      </c>
      <c r="AE2980" s="48" t="s">
        <v>12845</v>
      </c>
      <c r="AF2980" s="128">
        <v>0.76</v>
      </c>
      <c r="AG2980" s="158" t="s">
        <v>16550</v>
      </c>
      <c r="AH2980" s="158">
        <v>500</v>
      </c>
      <c r="AI2980" s="158">
        <v>4</v>
      </c>
      <c r="AJ2980" s="48" t="s">
        <v>16540</v>
      </c>
      <c r="AK2980" s="48" t="s">
        <v>13068</v>
      </c>
      <c r="AM2980" s="131" t="s">
        <v>85</v>
      </c>
      <c r="AN2980" s="131" t="s">
        <v>10049</v>
      </c>
      <c r="AQ2980" s="123" t="s">
        <v>14627</v>
      </c>
      <c r="AR2980" s="179"/>
      <c r="AS2980" s="123"/>
      <c r="AT2980" s="209"/>
      <c r="AU2980" s="209"/>
      <c r="AV2980" s="123"/>
      <c r="AW2980" s="123"/>
    </row>
    <row r="2981" spans="1:49" ht="75" x14ac:dyDescent="0.2">
      <c r="A2981" s="132" t="s">
        <v>16551</v>
      </c>
      <c r="B2981" s="129" t="s">
        <v>16552</v>
      </c>
      <c r="C2981" s="117" t="s">
        <v>166</v>
      </c>
      <c r="D2981" s="92" t="s">
        <v>228</v>
      </c>
      <c r="E2981" s="92" t="s">
        <v>16553</v>
      </c>
      <c r="F2981" s="92" t="s">
        <v>1483</v>
      </c>
      <c r="G2981" s="92" t="s">
        <v>8593</v>
      </c>
      <c r="H2981" s="92" t="s">
        <v>8594</v>
      </c>
      <c r="I2981" s="92" t="s">
        <v>16554</v>
      </c>
      <c r="J2981" s="119">
        <v>7</v>
      </c>
      <c r="K2981" s="119">
        <v>1</v>
      </c>
      <c r="L2981" s="48"/>
      <c r="M2981" s="48"/>
      <c r="N2981" s="48" t="s">
        <v>173</v>
      </c>
      <c r="O2981" s="48" t="s">
        <v>278</v>
      </c>
      <c r="P2981" s="122">
        <v>0</v>
      </c>
      <c r="Q2981" s="122">
        <v>0</v>
      </c>
      <c r="R2981" s="122">
        <v>0</v>
      </c>
      <c r="S2981" s="119">
        <f t="shared" si="336"/>
        <v>0</v>
      </c>
      <c r="T2981" s="119">
        <f t="shared" si="337"/>
        <v>0</v>
      </c>
      <c r="U2981" s="122">
        <v>0</v>
      </c>
      <c r="V2981" s="122">
        <v>0</v>
      </c>
      <c r="W2981" s="122">
        <v>0</v>
      </c>
      <c r="X2981" s="119">
        <f t="shared" si="339"/>
        <v>0</v>
      </c>
      <c r="Y2981" s="48" t="s">
        <v>12844</v>
      </c>
      <c r="Z2981" s="130">
        <v>0.67</v>
      </c>
      <c r="AA2981" s="121">
        <v>0.57999999999999996</v>
      </c>
      <c r="AB2981" s="93">
        <f t="shared" si="338"/>
        <v>-9.000000000000008E-2</v>
      </c>
      <c r="AC2981" s="48" t="s">
        <v>12875</v>
      </c>
      <c r="AE2981" s="48" t="s">
        <v>12845</v>
      </c>
      <c r="AF2981" s="128">
        <v>0.57999999999999996</v>
      </c>
      <c r="AG2981" s="158" t="s">
        <v>16555</v>
      </c>
      <c r="AH2981" s="158">
        <v>500</v>
      </c>
      <c r="AI2981" s="158">
        <v>4</v>
      </c>
      <c r="AJ2981" s="48" t="s">
        <v>16540</v>
      </c>
      <c r="AK2981" s="48" t="s">
        <v>13068</v>
      </c>
      <c r="AM2981" s="131" t="s">
        <v>85</v>
      </c>
      <c r="AN2981" s="131" t="s">
        <v>10049</v>
      </c>
      <c r="AQ2981" s="123" t="s">
        <v>14627</v>
      </c>
      <c r="AR2981" s="179"/>
      <c r="AS2981" s="123"/>
      <c r="AT2981" s="209"/>
      <c r="AU2981" s="209"/>
      <c r="AV2981" s="123"/>
      <c r="AW2981" s="123"/>
    </row>
    <row r="2982" spans="1:49" ht="75" x14ac:dyDescent="0.2">
      <c r="A2982" s="132" t="s">
        <v>16556</v>
      </c>
      <c r="B2982" s="129" t="s">
        <v>16557</v>
      </c>
      <c r="C2982" s="117" t="s">
        <v>166</v>
      </c>
      <c r="D2982" s="92" t="s">
        <v>228</v>
      </c>
      <c r="E2982" s="92" t="s">
        <v>16558</v>
      </c>
      <c r="F2982" s="92" t="s">
        <v>1483</v>
      </c>
      <c r="G2982" s="92" t="s">
        <v>8593</v>
      </c>
      <c r="H2982" s="92" t="s">
        <v>8594</v>
      </c>
      <c r="I2982" s="92" t="s">
        <v>16559</v>
      </c>
      <c r="J2982" s="119">
        <v>7</v>
      </c>
      <c r="K2982" s="119">
        <v>1</v>
      </c>
      <c r="L2982" s="48"/>
      <c r="M2982" s="48"/>
      <c r="N2982" s="48" t="s">
        <v>173</v>
      </c>
      <c r="O2982" s="48" t="s">
        <v>278</v>
      </c>
      <c r="P2982" s="122">
        <v>0</v>
      </c>
      <c r="Q2982" s="122">
        <v>0</v>
      </c>
      <c r="R2982" s="122">
        <v>0</v>
      </c>
      <c r="S2982" s="119">
        <f t="shared" si="336"/>
        <v>0</v>
      </c>
      <c r="T2982" s="119">
        <f t="shared" si="337"/>
        <v>0</v>
      </c>
      <c r="U2982" s="122">
        <v>0</v>
      </c>
      <c r="V2982" s="122">
        <v>0</v>
      </c>
      <c r="W2982" s="122">
        <v>0</v>
      </c>
      <c r="X2982" s="119">
        <f t="shared" si="339"/>
        <v>0</v>
      </c>
      <c r="Y2982" s="48" t="s">
        <v>12844</v>
      </c>
      <c r="Z2982" s="130">
        <v>0.76</v>
      </c>
      <c r="AA2982" s="121">
        <v>0.76</v>
      </c>
      <c r="AB2982" s="93">
        <f t="shared" si="338"/>
        <v>0</v>
      </c>
      <c r="AC2982" s="48" t="s">
        <v>12875</v>
      </c>
      <c r="AE2982" s="48" t="s">
        <v>12845</v>
      </c>
      <c r="AF2982" s="128">
        <v>0.76</v>
      </c>
      <c r="AG2982" s="158" t="s">
        <v>16560</v>
      </c>
      <c r="AH2982" s="158">
        <v>500</v>
      </c>
      <c r="AI2982" s="158">
        <v>4</v>
      </c>
      <c r="AJ2982" s="48" t="s">
        <v>16540</v>
      </c>
      <c r="AK2982" s="48" t="s">
        <v>13068</v>
      </c>
      <c r="AM2982" s="131" t="s">
        <v>85</v>
      </c>
      <c r="AN2982" s="131" t="s">
        <v>10049</v>
      </c>
      <c r="AQ2982" s="123" t="s">
        <v>16491</v>
      </c>
      <c r="AR2982" s="179"/>
      <c r="AS2982" s="123"/>
      <c r="AT2982" s="209"/>
      <c r="AU2982" s="209"/>
      <c r="AV2982" s="123"/>
      <c r="AW2982" s="123"/>
    </row>
    <row r="2983" spans="1:49" ht="75" x14ac:dyDescent="0.2">
      <c r="A2983" s="132" t="s">
        <v>16561</v>
      </c>
      <c r="B2983" s="129" t="s">
        <v>16562</v>
      </c>
      <c r="C2983" s="117" t="s">
        <v>166</v>
      </c>
      <c r="D2983" s="92" t="s">
        <v>228</v>
      </c>
      <c r="E2983" s="92" t="s">
        <v>16563</v>
      </c>
      <c r="F2983" s="92" t="s">
        <v>1483</v>
      </c>
      <c r="G2983" s="92" t="s">
        <v>8593</v>
      </c>
      <c r="H2983" s="92" t="s">
        <v>8594</v>
      </c>
      <c r="I2983" s="92" t="s">
        <v>16564</v>
      </c>
      <c r="J2983" s="119">
        <v>7</v>
      </c>
      <c r="K2983" s="119">
        <v>1</v>
      </c>
      <c r="L2983" s="48"/>
      <c r="M2983" s="48"/>
      <c r="N2983" s="48" t="s">
        <v>173</v>
      </c>
      <c r="O2983" s="48" t="s">
        <v>278</v>
      </c>
      <c r="P2983" s="122">
        <v>0</v>
      </c>
      <c r="Q2983" s="122">
        <v>0</v>
      </c>
      <c r="R2983" s="122">
        <v>0</v>
      </c>
      <c r="S2983" s="119">
        <f t="shared" si="336"/>
        <v>0</v>
      </c>
      <c r="T2983" s="119">
        <f t="shared" si="337"/>
        <v>0</v>
      </c>
      <c r="U2983" s="122">
        <v>0</v>
      </c>
      <c r="V2983" s="122">
        <v>0</v>
      </c>
      <c r="W2983" s="122">
        <v>0</v>
      </c>
      <c r="X2983" s="119">
        <f t="shared" si="339"/>
        <v>0</v>
      </c>
      <c r="Y2983" s="48" t="s">
        <v>12844</v>
      </c>
      <c r="Z2983" s="130">
        <v>0.57999999999999996</v>
      </c>
      <c r="AA2983" s="121">
        <v>0.57999999999999996</v>
      </c>
      <c r="AB2983" s="93">
        <f t="shared" si="338"/>
        <v>0</v>
      </c>
      <c r="AC2983" s="48" t="s">
        <v>12875</v>
      </c>
      <c r="AE2983" s="48" t="s">
        <v>12845</v>
      </c>
      <c r="AF2983" s="128">
        <v>0.57999999999999996</v>
      </c>
      <c r="AG2983" s="158" t="s">
        <v>16565</v>
      </c>
      <c r="AH2983" s="158">
        <v>500</v>
      </c>
      <c r="AI2983" s="158">
        <v>4</v>
      </c>
      <c r="AJ2983" s="48" t="s">
        <v>16540</v>
      </c>
      <c r="AK2983" s="48" t="s">
        <v>13068</v>
      </c>
      <c r="AM2983" s="131" t="s">
        <v>85</v>
      </c>
      <c r="AN2983" s="131" t="s">
        <v>10049</v>
      </c>
      <c r="AQ2983" s="123" t="s">
        <v>16491</v>
      </c>
      <c r="AR2983" s="179"/>
      <c r="AS2983" s="123"/>
      <c r="AT2983" s="209"/>
      <c r="AU2983" s="209"/>
      <c r="AV2983" s="123"/>
      <c r="AW2983" s="123"/>
    </row>
    <row r="2984" spans="1:49" ht="75" x14ac:dyDescent="0.2">
      <c r="A2984" s="132" t="s">
        <v>16566</v>
      </c>
      <c r="B2984" s="129" t="s">
        <v>16567</v>
      </c>
      <c r="C2984" s="117" t="s">
        <v>166</v>
      </c>
      <c r="D2984" s="92" t="s">
        <v>228</v>
      </c>
      <c r="E2984" s="92" t="s">
        <v>16568</v>
      </c>
      <c r="F2984" s="92" t="s">
        <v>1483</v>
      </c>
      <c r="G2984" s="92" t="s">
        <v>8593</v>
      </c>
      <c r="H2984" s="92" t="s">
        <v>8594</v>
      </c>
      <c r="I2984" s="92" t="s">
        <v>16569</v>
      </c>
      <c r="J2984" s="119">
        <v>7</v>
      </c>
      <c r="K2984" s="119">
        <v>1</v>
      </c>
      <c r="L2984" s="48"/>
      <c r="M2984" s="48"/>
      <c r="N2984" s="48" t="s">
        <v>173</v>
      </c>
      <c r="O2984" s="48" t="s">
        <v>278</v>
      </c>
      <c r="P2984" s="122">
        <v>0</v>
      </c>
      <c r="Q2984" s="122">
        <v>0</v>
      </c>
      <c r="R2984" s="122">
        <v>0</v>
      </c>
      <c r="S2984" s="119">
        <f t="shared" si="336"/>
        <v>0</v>
      </c>
      <c r="T2984" s="119">
        <f t="shared" si="337"/>
        <v>0</v>
      </c>
      <c r="U2984" s="122">
        <v>0</v>
      </c>
      <c r="V2984" s="122">
        <v>0</v>
      </c>
      <c r="W2984" s="122">
        <v>0</v>
      </c>
      <c r="X2984" s="119">
        <f t="shared" si="339"/>
        <v>0</v>
      </c>
      <c r="Y2984" s="48" t="s">
        <v>12844</v>
      </c>
      <c r="Z2984" s="130">
        <v>0.57999999999999996</v>
      </c>
      <c r="AA2984" s="121">
        <v>0.57999999999999996</v>
      </c>
      <c r="AB2984" s="93">
        <f t="shared" si="338"/>
        <v>0</v>
      </c>
      <c r="AC2984" s="48" t="s">
        <v>12875</v>
      </c>
      <c r="AE2984" s="48" t="s">
        <v>12845</v>
      </c>
      <c r="AF2984" s="128">
        <v>0.57999999999999996</v>
      </c>
      <c r="AG2984" s="158" t="s">
        <v>16570</v>
      </c>
      <c r="AH2984" s="158">
        <v>500</v>
      </c>
      <c r="AI2984" s="158">
        <v>4</v>
      </c>
      <c r="AJ2984" s="48" t="s">
        <v>16540</v>
      </c>
      <c r="AK2984" s="48" t="s">
        <v>13068</v>
      </c>
      <c r="AM2984" s="131" t="s">
        <v>85</v>
      </c>
      <c r="AN2984" s="131" t="s">
        <v>10049</v>
      </c>
      <c r="AQ2984" s="123" t="s">
        <v>16491</v>
      </c>
      <c r="AR2984" s="179"/>
      <c r="AS2984" s="123"/>
      <c r="AT2984" s="209"/>
      <c r="AU2984" s="209"/>
      <c r="AV2984" s="123"/>
      <c r="AW2984" s="123"/>
    </row>
    <row r="2985" spans="1:49" ht="45" x14ac:dyDescent="0.2">
      <c r="A2985" s="142" t="s">
        <v>16571</v>
      </c>
      <c r="B2985" s="92" t="s">
        <v>16572</v>
      </c>
      <c r="C2985" s="117" t="s">
        <v>166</v>
      </c>
      <c r="D2985" s="92" t="s">
        <v>228</v>
      </c>
      <c r="E2985" s="92" t="s">
        <v>16573</v>
      </c>
      <c r="F2985" s="92" t="s">
        <v>1483</v>
      </c>
      <c r="G2985" s="92" t="s">
        <v>8593</v>
      </c>
      <c r="H2985" s="92" t="s">
        <v>8594</v>
      </c>
      <c r="I2985" s="92" t="s">
        <v>16572</v>
      </c>
      <c r="J2985" s="119">
        <v>7</v>
      </c>
      <c r="K2985" s="119">
        <v>1</v>
      </c>
      <c r="L2985" s="48"/>
      <c r="M2985" s="48"/>
      <c r="N2985" s="48" t="s">
        <v>173</v>
      </c>
      <c r="O2985" s="48" t="s">
        <v>12932</v>
      </c>
      <c r="P2985" s="122">
        <v>0</v>
      </c>
      <c r="Q2985" s="122">
        <v>0</v>
      </c>
      <c r="R2985" s="122">
        <v>0</v>
      </c>
      <c r="S2985" s="119">
        <f t="shared" si="336"/>
        <v>0</v>
      </c>
      <c r="T2985" s="119">
        <f t="shared" si="337"/>
        <v>0</v>
      </c>
      <c r="U2985" s="122">
        <v>0</v>
      </c>
      <c r="V2985" s="122">
        <v>0</v>
      </c>
      <c r="W2985" s="122">
        <v>0</v>
      </c>
      <c r="X2985" s="119">
        <f t="shared" si="339"/>
        <v>0</v>
      </c>
      <c r="Y2985" s="48" t="s">
        <v>12844</v>
      </c>
      <c r="Z2985" s="93">
        <v>0.56000000000000005</v>
      </c>
      <c r="AA2985" s="121">
        <v>0.56000000000000005</v>
      </c>
      <c r="AB2985" s="93">
        <f t="shared" si="338"/>
        <v>0</v>
      </c>
      <c r="AE2985" s="48" t="s">
        <v>16574</v>
      </c>
      <c r="AF2985" s="93">
        <v>0.56000000000000005</v>
      </c>
      <c r="AG2985" s="48" t="s">
        <v>16575</v>
      </c>
      <c r="AH2985" s="122">
        <v>1000</v>
      </c>
      <c r="AI2985" s="122">
        <v>6</v>
      </c>
      <c r="AJ2985" s="48" t="s">
        <v>16572</v>
      </c>
      <c r="AK2985" s="48" t="s">
        <v>13323</v>
      </c>
      <c r="AM2985" s="48" t="s">
        <v>85</v>
      </c>
      <c r="AN2985" s="48" t="s">
        <v>10049</v>
      </c>
      <c r="AQ2985" s="123" t="s">
        <v>16491</v>
      </c>
      <c r="AR2985" s="179"/>
      <c r="AS2985" s="123"/>
      <c r="AT2985" s="209"/>
      <c r="AU2985" s="209"/>
      <c r="AV2985" s="123"/>
      <c r="AW2985" s="123"/>
    </row>
    <row r="2986" spans="1:49" ht="45" x14ac:dyDescent="0.2">
      <c r="A2986" s="92" t="s">
        <v>10734</v>
      </c>
      <c r="B2986" s="92" t="s">
        <v>10735</v>
      </c>
      <c r="C2986" s="117" t="s">
        <v>166</v>
      </c>
      <c r="D2986" s="92" t="s">
        <v>167</v>
      </c>
      <c r="E2986" s="92" t="s">
        <v>10736</v>
      </c>
      <c r="F2986" s="92" t="s">
        <v>1483</v>
      </c>
      <c r="G2986" s="92" t="s">
        <v>8593</v>
      </c>
      <c r="H2986" s="92" t="s">
        <v>8594</v>
      </c>
      <c r="I2986" s="118" t="s">
        <v>10735</v>
      </c>
      <c r="J2986" s="119">
        <v>6</v>
      </c>
      <c r="K2986" s="119">
        <v>500</v>
      </c>
      <c r="L2986" s="122">
        <f>K2986-U2986</f>
        <v>206</v>
      </c>
      <c r="M2986" s="122"/>
      <c r="N2986" s="48" t="s">
        <v>173</v>
      </c>
      <c r="P2986" s="122">
        <v>0</v>
      </c>
      <c r="Q2986" s="122">
        <v>0</v>
      </c>
      <c r="R2986" s="122">
        <v>0</v>
      </c>
      <c r="S2986" s="119">
        <f t="shared" si="336"/>
        <v>0</v>
      </c>
      <c r="T2986" s="119">
        <f t="shared" si="337"/>
        <v>0</v>
      </c>
      <c r="U2986" s="122">
        <v>294</v>
      </c>
      <c r="V2986" s="122">
        <v>36</v>
      </c>
      <c r="W2986" s="122">
        <v>36</v>
      </c>
      <c r="X2986" s="119">
        <f t="shared" si="339"/>
        <v>-330</v>
      </c>
      <c r="Y2986" s="48" t="s">
        <v>12848</v>
      </c>
      <c r="Z2986" s="93">
        <v>0.42</v>
      </c>
      <c r="AA2986" s="144">
        <v>0.42</v>
      </c>
      <c r="AB2986" s="93">
        <f t="shared" si="338"/>
        <v>0</v>
      </c>
      <c r="AE2986" s="48" t="s">
        <v>16137</v>
      </c>
      <c r="AF2986" s="93">
        <v>0.42</v>
      </c>
      <c r="AG2986" s="158" t="s">
        <v>16576</v>
      </c>
      <c r="AH2986" s="122">
        <v>500</v>
      </c>
      <c r="AI2986" s="48">
        <v>7</v>
      </c>
      <c r="AJ2986" s="48" t="s">
        <v>10735</v>
      </c>
      <c r="AM2986" s="48" t="s">
        <v>85</v>
      </c>
      <c r="AN2986" s="212" t="s">
        <v>10049</v>
      </c>
      <c r="AO2986" s="48" t="s">
        <v>16105</v>
      </c>
      <c r="AQ2986" s="123" t="s">
        <v>16491</v>
      </c>
      <c r="AR2986" s="188"/>
      <c r="AS2986" s="123"/>
      <c r="AT2986" s="123"/>
      <c r="AU2986" s="123"/>
      <c r="AV2986" s="123"/>
      <c r="AW2986" s="123"/>
    </row>
    <row r="2987" spans="1:49" ht="45" x14ac:dyDescent="0.2">
      <c r="A2987" s="92" t="s">
        <v>10737</v>
      </c>
      <c r="B2987" s="92" t="s">
        <v>10738</v>
      </c>
      <c r="C2987" s="117" t="s">
        <v>166</v>
      </c>
      <c r="D2987" s="92" t="s">
        <v>167</v>
      </c>
      <c r="E2987" s="92" t="s">
        <v>10736</v>
      </c>
      <c r="F2987" s="92" t="s">
        <v>1483</v>
      </c>
      <c r="G2987" s="92" t="s">
        <v>8593</v>
      </c>
      <c r="H2987" s="92" t="s">
        <v>8594</v>
      </c>
      <c r="I2987" s="118" t="s">
        <v>10738</v>
      </c>
      <c r="J2987" s="119">
        <v>6</v>
      </c>
      <c r="K2987" s="119">
        <v>500</v>
      </c>
      <c r="L2987" s="122">
        <f>K2987-U2987</f>
        <v>402</v>
      </c>
      <c r="M2987" s="48">
        <v>210</v>
      </c>
      <c r="N2987" s="48" t="s">
        <v>173</v>
      </c>
      <c r="P2987" s="122">
        <v>500</v>
      </c>
      <c r="Q2987" s="122">
        <v>500</v>
      </c>
      <c r="R2987" s="122">
        <v>0</v>
      </c>
      <c r="S2987" s="119">
        <f t="shared" si="336"/>
        <v>1000</v>
      </c>
      <c r="T2987" s="119">
        <f t="shared" si="337"/>
        <v>1000</v>
      </c>
      <c r="U2987" s="122">
        <v>98</v>
      </c>
      <c r="V2987" s="122">
        <v>12</v>
      </c>
      <c r="W2987" s="122">
        <v>12</v>
      </c>
      <c r="X2987" s="119">
        <f t="shared" si="339"/>
        <v>890</v>
      </c>
      <c r="Y2987" s="48" t="s">
        <v>12863</v>
      </c>
      <c r="Z2987" s="93">
        <v>0.42</v>
      </c>
      <c r="AA2987" s="144">
        <v>0.42</v>
      </c>
      <c r="AB2987" s="93">
        <f t="shared" si="338"/>
        <v>0</v>
      </c>
      <c r="AE2987" s="48" t="s">
        <v>16137</v>
      </c>
      <c r="AF2987" s="93">
        <v>0.42</v>
      </c>
      <c r="AG2987" s="158" t="s">
        <v>16577</v>
      </c>
      <c r="AH2987" s="122">
        <v>500</v>
      </c>
      <c r="AI2987" s="48">
        <v>7</v>
      </c>
      <c r="AJ2987" s="48" t="s">
        <v>10738</v>
      </c>
      <c r="AM2987" s="48" t="s">
        <v>85</v>
      </c>
      <c r="AN2987" s="212" t="s">
        <v>10049</v>
      </c>
      <c r="AO2987" s="48" t="s">
        <v>16105</v>
      </c>
      <c r="AQ2987" s="123" t="s">
        <v>16491</v>
      </c>
      <c r="AR2987" s="188"/>
      <c r="AS2987" s="123"/>
      <c r="AT2987" s="123"/>
      <c r="AU2987" s="123"/>
      <c r="AV2987" s="123"/>
      <c r="AW2987" s="123"/>
    </row>
    <row r="2988" spans="1:49" ht="45" x14ac:dyDescent="0.2">
      <c r="A2988" s="92" t="s">
        <v>10739</v>
      </c>
      <c r="B2988" s="92" t="s">
        <v>10740</v>
      </c>
      <c r="C2988" s="117" t="s">
        <v>166</v>
      </c>
      <c r="D2988" s="92" t="s">
        <v>228</v>
      </c>
      <c r="E2988" s="92" t="s">
        <v>10741</v>
      </c>
      <c r="F2988" s="92" t="s">
        <v>1483</v>
      </c>
      <c r="G2988" s="92" t="s">
        <v>8593</v>
      </c>
      <c r="H2988" s="92" t="s">
        <v>8594</v>
      </c>
      <c r="I2988" s="118" t="s">
        <v>10742</v>
      </c>
      <c r="J2988" s="119">
        <v>7</v>
      </c>
      <c r="K2988" s="119">
        <v>100</v>
      </c>
      <c r="L2988" s="122">
        <f>K2988-U2988</f>
        <v>-494</v>
      </c>
      <c r="M2988" s="48"/>
      <c r="N2988" s="48" t="s">
        <v>173</v>
      </c>
      <c r="P2988" s="122">
        <v>1000</v>
      </c>
      <c r="Q2988" s="122">
        <v>1000</v>
      </c>
      <c r="R2988" s="122">
        <v>0</v>
      </c>
      <c r="S2988" s="119">
        <f t="shared" si="336"/>
        <v>2000</v>
      </c>
      <c r="T2988" s="119">
        <f t="shared" si="337"/>
        <v>2000</v>
      </c>
      <c r="U2988" s="122">
        <v>594</v>
      </c>
      <c r="V2988" s="122">
        <v>300</v>
      </c>
      <c r="W2988" s="122">
        <v>300</v>
      </c>
      <c r="X2988" s="119">
        <f t="shared" si="339"/>
        <v>1106</v>
      </c>
      <c r="Y2988" s="48" t="s">
        <v>12863</v>
      </c>
      <c r="Z2988" s="93">
        <v>15.17</v>
      </c>
      <c r="AA2988" s="144">
        <v>15.17</v>
      </c>
      <c r="AB2988" s="93">
        <f t="shared" si="338"/>
        <v>0</v>
      </c>
      <c r="AE2988" s="48" t="s">
        <v>16137</v>
      </c>
      <c r="AF2988" s="93">
        <v>15.17</v>
      </c>
      <c r="AG2988" s="158" t="s">
        <v>16578</v>
      </c>
      <c r="AH2988" s="122">
        <v>100</v>
      </c>
      <c r="AJ2988" s="48" t="s">
        <v>10740</v>
      </c>
      <c r="AM2988" s="48" t="s">
        <v>85</v>
      </c>
      <c r="AN2988" s="212" t="s">
        <v>10049</v>
      </c>
      <c r="AO2988" s="48" t="s">
        <v>16105</v>
      </c>
      <c r="AQ2988" s="123" t="s">
        <v>16491</v>
      </c>
      <c r="AR2988" s="188"/>
      <c r="AS2988" s="123"/>
      <c r="AT2988" s="123"/>
      <c r="AU2988" s="123"/>
      <c r="AV2988" s="123"/>
      <c r="AW2988" s="123"/>
    </row>
    <row r="2989" spans="1:49" ht="30" x14ac:dyDescent="0.2">
      <c r="A2989" s="142" t="s">
        <v>16579</v>
      </c>
      <c r="B2989" s="92" t="s">
        <v>16580</v>
      </c>
      <c r="C2989" s="117" t="s">
        <v>166</v>
      </c>
      <c r="D2989" s="92" t="s">
        <v>167</v>
      </c>
      <c r="E2989" s="92" t="s">
        <v>16581</v>
      </c>
      <c r="F2989" s="92" t="s">
        <v>1483</v>
      </c>
      <c r="G2989" s="92" t="s">
        <v>8593</v>
      </c>
      <c r="H2989" s="92" t="s">
        <v>8594</v>
      </c>
      <c r="I2989" s="92" t="s">
        <v>16580</v>
      </c>
      <c r="J2989" s="119">
        <v>9</v>
      </c>
      <c r="K2989" s="119">
        <v>1000</v>
      </c>
      <c r="L2989" s="48"/>
      <c r="M2989" s="48"/>
      <c r="N2989" s="48" t="s">
        <v>173</v>
      </c>
      <c r="O2989" s="48" t="s">
        <v>12932</v>
      </c>
      <c r="P2989" s="122">
        <v>880</v>
      </c>
      <c r="Q2989" s="122">
        <v>880</v>
      </c>
      <c r="R2989" s="122">
        <v>0</v>
      </c>
      <c r="S2989" s="119">
        <f t="shared" si="336"/>
        <v>1760</v>
      </c>
      <c r="T2989" s="119">
        <f t="shared" si="337"/>
        <v>1760</v>
      </c>
      <c r="U2989" s="122">
        <v>546</v>
      </c>
      <c r="V2989" s="122">
        <v>369</v>
      </c>
      <c r="W2989" s="122">
        <v>369</v>
      </c>
      <c r="X2989" s="119">
        <f t="shared" si="339"/>
        <v>845</v>
      </c>
      <c r="Y2989" s="48" t="s">
        <v>12863</v>
      </c>
      <c r="Z2989" s="93">
        <v>3.85</v>
      </c>
      <c r="AA2989" s="121">
        <v>3.85</v>
      </c>
      <c r="AB2989" s="93">
        <f t="shared" si="338"/>
        <v>0</v>
      </c>
      <c r="AE2989" s="48" t="s">
        <v>12845</v>
      </c>
      <c r="AF2989" s="128">
        <v>3.85</v>
      </c>
      <c r="AG2989" s="158" t="s">
        <v>16582</v>
      </c>
      <c r="AH2989" s="158">
        <v>500</v>
      </c>
      <c r="AI2989" s="158">
        <v>4</v>
      </c>
      <c r="AJ2989" s="158"/>
      <c r="AK2989" s="48" t="s">
        <v>13323</v>
      </c>
      <c r="AM2989" s="48" t="s">
        <v>85</v>
      </c>
      <c r="AN2989" s="48" t="s">
        <v>10049</v>
      </c>
      <c r="AQ2989" s="123" t="s">
        <v>16491</v>
      </c>
      <c r="AR2989" s="179"/>
      <c r="AS2989" s="123"/>
      <c r="AT2989" s="209"/>
      <c r="AU2989" s="209"/>
      <c r="AV2989" s="123"/>
      <c r="AW2989" s="123"/>
    </row>
    <row r="2990" spans="1:49" ht="30" x14ac:dyDescent="0.2">
      <c r="A2990" s="142" t="s">
        <v>16583</v>
      </c>
      <c r="B2990" s="92" t="s">
        <v>16584</v>
      </c>
      <c r="C2990" s="117" t="s">
        <v>166</v>
      </c>
      <c r="D2990" s="92" t="s">
        <v>167</v>
      </c>
      <c r="E2990" s="92" t="s">
        <v>16585</v>
      </c>
      <c r="F2990" s="92" t="s">
        <v>1483</v>
      </c>
      <c r="G2990" s="92" t="s">
        <v>8593</v>
      </c>
      <c r="H2990" s="92" t="s">
        <v>8594</v>
      </c>
      <c r="I2990" s="92" t="s">
        <v>16584</v>
      </c>
      <c r="J2990" s="119">
        <v>9</v>
      </c>
      <c r="K2990" s="119">
        <v>1000</v>
      </c>
      <c r="L2990" s="48"/>
      <c r="M2990" s="48"/>
      <c r="N2990" s="48" t="s">
        <v>173</v>
      </c>
      <c r="O2990" s="48" t="s">
        <v>12932</v>
      </c>
      <c r="P2990" s="122">
        <v>880</v>
      </c>
      <c r="Q2990" s="122">
        <v>880</v>
      </c>
      <c r="R2990" s="122">
        <v>0</v>
      </c>
      <c r="S2990" s="119">
        <f t="shared" si="336"/>
        <v>1760</v>
      </c>
      <c r="T2990" s="119">
        <f t="shared" si="337"/>
        <v>1760</v>
      </c>
      <c r="U2990" s="122">
        <v>546</v>
      </c>
      <c r="V2990" s="122">
        <v>369</v>
      </c>
      <c r="W2990" s="122">
        <v>369</v>
      </c>
      <c r="X2990" s="119">
        <f t="shared" si="339"/>
        <v>845</v>
      </c>
      <c r="Y2990" s="48" t="s">
        <v>12863</v>
      </c>
      <c r="Z2990" s="93">
        <v>1.67</v>
      </c>
      <c r="AA2990" s="121">
        <v>1.67</v>
      </c>
      <c r="AB2990" s="93">
        <f t="shared" si="338"/>
        <v>0</v>
      </c>
      <c r="AE2990" s="48" t="s">
        <v>12845</v>
      </c>
      <c r="AF2990" s="128">
        <v>1.67</v>
      </c>
      <c r="AG2990" s="158" t="s">
        <v>16586</v>
      </c>
      <c r="AH2990" s="158">
        <v>500</v>
      </c>
      <c r="AI2990" s="158">
        <v>4</v>
      </c>
      <c r="AK2990" s="48" t="s">
        <v>13323</v>
      </c>
      <c r="AM2990" s="48" t="s">
        <v>85</v>
      </c>
      <c r="AN2990" s="48" t="s">
        <v>10049</v>
      </c>
      <c r="AQ2990" s="123" t="s">
        <v>16491</v>
      </c>
      <c r="AR2990" s="179"/>
      <c r="AS2990" s="123"/>
      <c r="AT2990" s="209"/>
      <c r="AU2990" s="209"/>
      <c r="AV2990" s="123"/>
      <c r="AW2990" s="123"/>
    </row>
    <row r="2991" spans="1:49" ht="30" x14ac:dyDescent="0.2">
      <c r="A2991" s="142" t="s">
        <v>16587</v>
      </c>
      <c r="B2991" s="92" t="s">
        <v>16588</v>
      </c>
      <c r="C2991" s="117" t="s">
        <v>166</v>
      </c>
      <c r="D2991" s="92" t="s">
        <v>167</v>
      </c>
      <c r="E2991" s="92" t="s">
        <v>16589</v>
      </c>
      <c r="F2991" s="92" t="s">
        <v>1483</v>
      </c>
      <c r="G2991" s="92" t="s">
        <v>8593</v>
      </c>
      <c r="H2991" s="92" t="s">
        <v>8594</v>
      </c>
      <c r="I2991" s="92" t="s">
        <v>16588</v>
      </c>
      <c r="J2991" s="119">
        <v>9</v>
      </c>
      <c r="K2991" s="119">
        <v>1000</v>
      </c>
      <c r="L2991" s="48"/>
      <c r="M2991" s="48"/>
      <c r="N2991" s="48" t="s">
        <v>173</v>
      </c>
      <c r="O2991" s="48" t="s">
        <v>12932</v>
      </c>
      <c r="P2991" s="122">
        <v>880</v>
      </c>
      <c r="Q2991" s="122">
        <v>880</v>
      </c>
      <c r="R2991" s="122">
        <v>0</v>
      </c>
      <c r="S2991" s="119">
        <f t="shared" si="336"/>
        <v>1760</v>
      </c>
      <c r="T2991" s="119">
        <f t="shared" si="337"/>
        <v>1760</v>
      </c>
      <c r="U2991" s="122">
        <v>546</v>
      </c>
      <c r="V2991" s="122">
        <v>369</v>
      </c>
      <c r="W2991" s="122">
        <v>369</v>
      </c>
      <c r="X2991" s="119">
        <f t="shared" si="339"/>
        <v>845</v>
      </c>
      <c r="Y2991" s="48" t="s">
        <v>12863</v>
      </c>
      <c r="Z2991" s="93">
        <v>2.15</v>
      </c>
      <c r="AA2991" s="121">
        <v>2.15</v>
      </c>
      <c r="AB2991" s="93">
        <f t="shared" si="338"/>
        <v>0</v>
      </c>
      <c r="AE2991" s="48" t="s">
        <v>12845</v>
      </c>
      <c r="AF2991" s="128">
        <v>2.15</v>
      </c>
      <c r="AG2991" s="158" t="s">
        <v>16590</v>
      </c>
      <c r="AH2991" s="158">
        <v>500</v>
      </c>
      <c r="AI2991" s="158">
        <v>4</v>
      </c>
      <c r="AK2991" s="48" t="s">
        <v>13323</v>
      </c>
      <c r="AM2991" s="48" t="s">
        <v>85</v>
      </c>
      <c r="AN2991" s="48" t="s">
        <v>10049</v>
      </c>
      <c r="AQ2991" s="123" t="s">
        <v>16491</v>
      </c>
      <c r="AR2991" s="179"/>
      <c r="AS2991" s="123"/>
      <c r="AT2991" s="209"/>
      <c r="AU2991" s="209"/>
      <c r="AV2991" s="123"/>
      <c r="AW2991" s="123"/>
    </row>
    <row r="2992" spans="1:49" ht="30" x14ac:dyDescent="0.2">
      <c r="A2992" s="142" t="s">
        <v>16591</v>
      </c>
      <c r="B2992" s="92" t="s">
        <v>16592</v>
      </c>
      <c r="C2992" s="117" t="s">
        <v>166</v>
      </c>
      <c r="D2992" s="92" t="s">
        <v>167</v>
      </c>
      <c r="E2992" s="92" t="s">
        <v>16593</v>
      </c>
      <c r="F2992" s="92" t="s">
        <v>1483</v>
      </c>
      <c r="G2992" s="92" t="s">
        <v>8593</v>
      </c>
      <c r="H2992" s="92" t="s">
        <v>8594</v>
      </c>
      <c r="I2992" s="92" t="s">
        <v>16592</v>
      </c>
      <c r="J2992" s="119">
        <v>9</v>
      </c>
      <c r="K2992" s="119">
        <v>1000</v>
      </c>
      <c r="L2992" s="48"/>
      <c r="M2992" s="48"/>
      <c r="N2992" s="48" t="s">
        <v>173</v>
      </c>
      <c r="O2992" s="48" t="s">
        <v>12932</v>
      </c>
      <c r="P2992" s="122">
        <v>1760</v>
      </c>
      <c r="Q2992" s="122">
        <v>1760</v>
      </c>
      <c r="R2992" s="122">
        <v>0</v>
      </c>
      <c r="S2992" s="119">
        <f t="shared" si="336"/>
        <v>3520</v>
      </c>
      <c r="T2992" s="119">
        <f t="shared" si="337"/>
        <v>3520</v>
      </c>
      <c r="U2992" s="122">
        <v>1092</v>
      </c>
      <c r="V2992" s="122">
        <v>738</v>
      </c>
      <c r="W2992" s="122">
        <v>738</v>
      </c>
      <c r="X2992" s="119">
        <f t="shared" si="339"/>
        <v>1690</v>
      </c>
      <c r="Y2992" s="48" t="s">
        <v>12863</v>
      </c>
      <c r="Z2992" s="93">
        <v>0.91</v>
      </c>
      <c r="AA2992" s="121">
        <v>0.91</v>
      </c>
      <c r="AB2992" s="93">
        <f t="shared" si="338"/>
        <v>0</v>
      </c>
      <c r="AE2992" s="48" t="s">
        <v>12845</v>
      </c>
      <c r="AF2992" s="128">
        <v>0.91</v>
      </c>
      <c r="AG2992" s="158" t="s">
        <v>16594</v>
      </c>
      <c r="AH2992" s="158">
        <v>500</v>
      </c>
      <c r="AI2992" s="158">
        <v>4</v>
      </c>
      <c r="AK2992" s="48" t="s">
        <v>13323</v>
      </c>
      <c r="AM2992" s="48" t="s">
        <v>85</v>
      </c>
      <c r="AN2992" s="48" t="s">
        <v>10049</v>
      </c>
      <c r="AQ2992" s="123" t="s">
        <v>16491</v>
      </c>
      <c r="AR2992" s="179"/>
      <c r="AS2992" s="123"/>
      <c r="AT2992" s="209"/>
      <c r="AU2992" s="209"/>
      <c r="AV2992" s="123"/>
      <c r="AW2992" s="123"/>
    </row>
    <row r="2993" spans="1:49" ht="45" x14ac:dyDescent="0.2">
      <c r="A2993" s="132" t="s">
        <v>16595</v>
      </c>
      <c r="B2993" s="129" t="s">
        <v>16596</v>
      </c>
      <c r="C2993" s="117" t="s">
        <v>166</v>
      </c>
      <c r="D2993" s="92" t="s">
        <v>228</v>
      </c>
      <c r="E2993" s="92" t="s">
        <v>10002</v>
      </c>
      <c r="F2993" s="92" t="s">
        <v>169</v>
      </c>
      <c r="G2993" s="92" t="s">
        <v>2855</v>
      </c>
      <c r="H2993" s="92" t="s">
        <v>2855</v>
      </c>
      <c r="I2993" s="92" t="s">
        <v>16596</v>
      </c>
      <c r="J2993" s="119">
        <v>6</v>
      </c>
      <c r="K2993" s="119">
        <v>50</v>
      </c>
      <c r="L2993" s="48"/>
      <c r="M2993" s="48"/>
      <c r="N2993" s="48" t="s">
        <v>173</v>
      </c>
      <c r="P2993" s="122">
        <v>0</v>
      </c>
      <c r="Q2993" s="122">
        <v>0</v>
      </c>
      <c r="R2993" s="122">
        <v>0</v>
      </c>
      <c r="S2993" s="119">
        <f t="shared" si="336"/>
        <v>0</v>
      </c>
      <c r="T2993" s="119">
        <f t="shared" si="337"/>
        <v>0</v>
      </c>
      <c r="U2993" s="122">
        <v>0</v>
      </c>
      <c r="V2993" s="122">
        <v>0</v>
      </c>
      <c r="W2993" s="122">
        <v>0</v>
      </c>
      <c r="X2993" s="119">
        <f t="shared" si="339"/>
        <v>0</v>
      </c>
      <c r="Y2993" s="139" t="s">
        <v>12844</v>
      </c>
      <c r="Z2993" s="130">
        <v>35</v>
      </c>
      <c r="AA2993" s="121">
        <v>35</v>
      </c>
      <c r="AB2993" s="93">
        <f t="shared" si="338"/>
        <v>0</v>
      </c>
      <c r="AF2993" s="125">
        <v>35</v>
      </c>
      <c r="AG2993" s="126" t="s">
        <v>16597</v>
      </c>
      <c r="AH2993" s="126">
        <v>50</v>
      </c>
      <c r="AI2993" s="126">
        <v>7</v>
      </c>
      <c r="AK2993" s="126" t="s">
        <v>16598</v>
      </c>
      <c r="AM2993" s="131" t="s">
        <v>85</v>
      </c>
      <c r="AN2993" s="131" t="s">
        <v>10049</v>
      </c>
      <c r="AQ2993" s="123" t="s">
        <v>16491</v>
      </c>
      <c r="AR2993" s="179"/>
      <c r="AS2993" s="123"/>
      <c r="AT2993" s="209"/>
      <c r="AU2993" s="209"/>
      <c r="AV2993" s="123"/>
      <c r="AW2993" s="123"/>
    </row>
    <row r="2994" spans="1:49" ht="30" x14ac:dyDescent="0.2">
      <c r="A2994" s="132" t="s">
        <v>16599</v>
      </c>
      <c r="B2994" s="129" t="s">
        <v>16600</v>
      </c>
      <c r="C2994" s="117" t="s">
        <v>166</v>
      </c>
      <c r="D2994" s="92" t="s">
        <v>167</v>
      </c>
      <c r="E2994" s="92" t="s">
        <v>16601</v>
      </c>
      <c r="F2994" s="92" t="s">
        <v>1764</v>
      </c>
      <c r="G2994" s="92" t="s">
        <v>3908</v>
      </c>
      <c r="H2994" s="92" t="s">
        <v>3909</v>
      </c>
      <c r="I2994" s="92" t="s">
        <v>16600</v>
      </c>
      <c r="J2994" s="119">
        <v>9</v>
      </c>
      <c r="K2994" s="119">
        <v>5000</v>
      </c>
      <c r="L2994" s="48"/>
      <c r="M2994" s="48"/>
      <c r="N2994" s="48" t="s">
        <v>173</v>
      </c>
      <c r="O2994" s="48" t="s">
        <v>1656</v>
      </c>
      <c r="P2994" s="122">
        <v>5000</v>
      </c>
      <c r="Q2994" s="122">
        <v>0</v>
      </c>
      <c r="R2994" s="122">
        <v>0</v>
      </c>
      <c r="S2994" s="119">
        <f t="shared" si="336"/>
        <v>5000</v>
      </c>
      <c r="T2994" s="119">
        <f t="shared" si="337"/>
        <v>5000</v>
      </c>
      <c r="U2994" s="122">
        <v>3258</v>
      </c>
      <c r="V2994" s="122">
        <v>2754</v>
      </c>
      <c r="W2994" s="122">
        <v>2754</v>
      </c>
      <c r="X2994" s="119">
        <f t="shared" si="339"/>
        <v>-1012</v>
      </c>
      <c r="Y2994" s="48" t="s">
        <v>12848</v>
      </c>
      <c r="Z2994" s="93">
        <v>0.28499999999999998</v>
      </c>
      <c r="AA2994" s="121">
        <v>0.3</v>
      </c>
      <c r="AB2994" s="93">
        <f t="shared" si="338"/>
        <v>1.5000000000000013E-2</v>
      </c>
      <c r="AE2994" s="48" t="s">
        <v>12845</v>
      </c>
      <c r="AF2994" s="128">
        <v>0.3</v>
      </c>
      <c r="AG2994" s="158" t="s">
        <v>16602</v>
      </c>
      <c r="AH2994" s="158">
        <v>5000</v>
      </c>
      <c r="AI2994" s="158">
        <v>4</v>
      </c>
      <c r="AK2994" s="48" t="s">
        <v>13068</v>
      </c>
      <c r="AM2994" s="131" t="s">
        <v>85</v>
      </c>
      <c r="AN2994" s="131" t="s">
        <v>10049</v>
      </c>
      <c r="AQ2994" s="123" t="s">
        <v>16491</v>
      </c>
      <c r="AR2994" s="179"/>
      <c r="AS2994" s="123"/>
      <c r="AT2994" s="209"/>
      <c r="AU2994" s="209"/>
      <c r="AV2994" s="123"/>
      <c r="AW2994" s="123"/>
    </row>
    <row r="2995" spans="1:49" ht="90" x14ac:dyDescent="0.2">
      <c r="A2995" s="132" t="s">
        <v>16603</v>
      </c>
      <c r="B2995" s="132" t="s">
        <v>16604</v>
      </c>
      <c r="C2995" s="117" t="s">
        <v>166</v>
      </c>
      <c r="D2995" s="118" t="s">
        <v>12894</v>
      </c>
      <c r="E2995" s="118" t="s">
        <v>16605</v>
      </c>
      <c r="F2995" s="118" t="s">
        <v>1483</v>
      </c>
      <c r="G2995" s="118" t="s">
        <v>9822</v>
      </c>
      <c r="H2995" s="118" t="s">
        <v>9822</v>
      </c>
      <c r="I2995" s="118">
        <v>903614</v>
      </c>
      <c r="J2995" s="119">
        <v>6</v>
      </c>
      <c r="K2995" s="119">
        <v>1000</v>
      </c>
      <c r="L2995" s="139"/>
      <c r="M2995" s="139"/>
      <c r="N2995" s="48" t="s">
        <v>173</v>
      </c>
      <c r="O2995" s="48" t="s">
        <v>278</v>
      </c>
      <c r="P2995" s="122">
        <v>0</v>
      </c>
      <c r="Q2995" s="122">
        <v>0</v>
      </c>
      <c r="R2995" s="122">
        <v>0</v>
      </c>
      <c r="S2995" s="119">
        <f t="shared" si="336"/>
        <v>0</v>
      </c>
      <c r="T2995" s="119">
        <f t="shared" si="337"/>
        <v>0</v>
      </c>
      <c r="U2995" s="122">
        <v>0</v>
      </c>
      <c r="V2995" s="122">
        <v>0</v>
      </c>
      <c r="W2995" s="122">
        <v>0</v>
      </c>
      <c r="X2995" s="119">
        <f t="shared" si="339"/>
        <v>0</v>
      </c>
      <c r="Y2995" s="139" t="s">
        <v>12844</v>
      </c>
      <c r="Z2995" s="130">
        <v>0.25700000000000001</v>
      </c>
      <c r="AA2995" s="204">
        <v>0.25700000000000001</v>
      </c>
      <c r="AB2995" s="93">
        <f t="shared" si="338"/>
        <v>0</v>
      </c>
      <c r="AC2995" s="48" t="s">
        <v>12897</v>
      </c>
      <c r="AD2995" s="140"/>
      <c r="AE2995" s="48" t="s">
        <v>12845</v>
      </c>
      <c r="AF2995" s="215">
        <v>0.25700000000000001</v>
      </c>
      <c r="AG2995" s="216" t="s">
        <v>16606</v>
      </c>
      <c r="AH2995" s="216">
        <v>1000</v>
      </c>
      <c r="AI2995" s="216">
        <v>6</v>
      </c>
      <c r="AJ2995" s="224"/>
      <c r="AK2995" s="48" t="s">
        <v>13068</v>
      </c>
      <c r="AM2995" s="131" t="s">
        <v>85</v>
      </c>
      <c r="AN2995" s="131" t="s">
        <v>10049</v>
      </c>
      <c r="AQ2995" s="123" t="s">
        <v>16491</v>
      </c>
      <c r="AR2995" s="179"/>
      <c r="AS2995" s="123"/>
      <c r="AT2995" s="209"/>
      <c r="AU2995" s="209"/>
      <c r="AV2995" s="123"/>
      <c r="AW2995" s="123"/>
    </row>
    <row r="2996" spans="1:49" ht="45" x14ac:dyDescent="0.2">
      <c r="A2996" s="92" t="s">
        <v>10743</v>
      </c>
      <c r="B2996" s="92" t="s">
        <v>10744</v>
      </c>
      <c r="C2996" s="117" t="s">
        <v>166</v>
      </c>
      <c r="D2996" s="92" t="s">
        <v>167</v>
      </c>
      <c r="E2996" s="92" t="s">
        <v>10745</v>
      </c>
      <c r="F2996" s="92" t="s">
        <v>169</v>
      </c>
      <c r="G2996" s="92" t="s">
        <v>10048</v>
      </c>
      <c r="H2996" s="92" t="s">
        <v>2855</v>
      </c>
      <c r="I2996" s="118" t="s">
        <v>10744</v>
      </c>
      <c r="J2996" s="119">
        <v>8</v>
      </c>
      <c r="K2996" s="119">
        <v>250</v>
      </c>
      <c r="L2996" s="122">
        <f t="shared" ref="L2996:L3002" si="342">K2996-U2996</f>
        <v>-2204</v>
      </c>
      <c r="M2996" s="48"/>
      <c r="N2996" s="48" t="s">
        <v>173</v>
      </c>
      <c r="P2996" s="122">
        <v>0</v>
      </c>
      <c r="Q2996" s="122">
        <v>0</v>
      </c>
      <c r="R2996" s="122">
        <v>0</v>
      </c>
      <c r="S2996" s="119">
        <f t="shared" si="336"/>
        <v>0</v>
      </c>
      <c r="T2996" s="119">
        <f t="shared" si="337"/>
        <v>0</v>
      </c>
      <c r="U2996" s="122">
        <v>2454</v>
      </c>
      <c r="V2996" s="122">
        <v>0</v>
      </c>
      <c r="W2996" s="122">
        <v>0</v>
      </c>
      <c r="X2996" s="119">
        <f t="shared" si="339"/>
        <v>-2454</v>
      </c>
      <c r="Y2996" s="48" t="s">
        <v>12848</v>
      </c>
      <c r="Z2996" s="93">
        <v>2.74</v>
      </c>
      <c r="AA2996" s="144">
        <v>2.74</v>
      </c>
      <c r="AB2996" s="93">
        <f t="shared" si="338"/>
        <v>0</v>
      </c>
      <c r="AE2996" s="48" t="s">
        <v>16137</v>
      </c>
      <c r="AF2996" s="93">
        <v>2.74</v>
      </c>
      <c r="AG2996" s="158" t="s">
        <v>16607</v>
      </c>
      <c r="AH2996" s="122">
        <v>250</v>
      </c>
      <c r="AI2996" s="48">
        <v>7</v>
      </c>
      <c r="AM2996" s="48" t="s">
        <v>85</v>
      </c>
      <c r="AN2996" s="212" t="s">
        <v>10049</v>
      </c>
      <c r="AO2996" s="48" t="s">
        <v>16105</v>
      </c>
      <c r="AQ2996" s="123" t="s">
        <v>16491</v>
      </c>
      <c r="AR2996" s="188"/>
      <c r="AS2996" s="123"/>
      <c r="AT2996" s="123"/>
      <c r="AU2996" s="123"/>
      <c r="AV2996" s="123"/>
      <c r="AW2996" s="123"/>
    </row>
    <row r="2997" spans="1:49" ht="30" x14ac:dyDescent="0.2">
      <c r="A2997" s="92" t="s">
        <v>10746</v>
      </c>
      <c r="B2997" s="92" t="s">
        <v>10747</v>
      </c>
      <c r="C2997" s="117" t="s">
        <v>166</v>
      </c>
      <c r="D2997" s="92" t="s">
        <v>167</v>
      </c>
      <c r="E2997" s="92" t="s">
        <v>10748</v>
      </c>
      <c r="F2997" s="92" t="s">
        <v>169</v>
      </c>
      <c r="G2997" s="92" t="s">
        <v>10089</v>
      </c>
      <c r="H2997" s="92" t="s">
        <v>10090</v>
      </c>
      <c r="I2997" s="118" t="s">
        <v>10747</v>
      </c>
      <c r="J2997" s="119">
        <v>9</v>
      </c>
      <c r="K2997" s="119">
        <v>1000</v>
      </c>
      <c r="L2997" s="122">
        <f t="shared" si="342"/>
        <v>-3796</v>
      </c>
      <c r="M2997" s="48"/>
      <c r="N2997" s="48" t="s">
        <v>173</v>
      </c>
      <c r="P2997" s="122">
        <v>1000</v>
      </c>
      <c r="Q2997" s="122">
        <v>1000</v>
      </c>
      <c r="R2997" s="122">
        <v>0</v>
      </c>
      <c r="S2997" s="119">
        <f t="shared" si="336"/>
        <v>2000</v>
      </c>
      <c r="T2997" s="119">
        <f t="shared" si="337"/>
        <v>2000</v>
      </c>
      <c r="U2997" s="122">
        <v>4796</v>
      </c>
      <c r="V2997" s="122">
        <v>997</v>
      </c>
      <c r="W2997" s="122">
        <v>66</v>
      </c>
      <c r="X2997" s="119">
        <f t="shared" si="339"/>
        <v>-3793</v>
      </c>
      <c r="Y2997" s="48" t="s">
        <v>12848</v>
      </c>
      <c r="Z2997" s="93">
        <v>0.59</v>
      </c>
      <c r="AA2997" s="144">
        <v>2.0880000000000001</v>
      </c>
      <c r="AB2997" s="93">
        <f t="shared" si="338"/>
        <v>1.4980000000000002</v>
      </c>
      <c r="AE2997" s="48" t="s">
        <v>12845</v>
      </c>
      <c r="AF2997" s="93">
        <v>2.0880000000000001</v>
      </c>
      <c r="AG2997" s="48" t="s">
        <v>16608</v>
      </c>
      <c r="AH2997" s="48" t="s">
        <v>16098</v>
      </c>
      <c r="AI2997" s="48" t="s">
        <v>14890</v>
      </c>
      <c r="AL2997" s="48" t="s">
        <v>16100</v>
      </c>
      <c r="AM2997" s="48" t="s">
        <v>85</v>
      </c>
      <c r="AN2997" s="48" t="s">
        <v>10049</v>
      </c>
      <c r="AQ2997" s="136" t="s">
        <v>16491</v>
      </c>
      <c r="AR2997" s="188"/>
      <c r="AS2997" s="123"/>
      <c r="AT2997" s="123"/>
      <c r="AU2997" s="123"/>
      <c r="AV2997" s="123"/>
      <c r="AW2997" s="123"/>
    </row>
    <row r="2998" spans="1:49" ht="30" x14ac:dyDescent="0.2">
      <c r="A2998" s="92" t="s">
        <v>10749</v>
      </c>
      <c r="B2998" s="92" t="s">
        <v>10750</v>
      </c>
      <c r="C2998" s="117" t="s">
        <v>166</v>
      </c>
      <c r="D2998" s="92" t="s">
        <v>167</v>
      </c>
      <c r="E2998" s="92" t="s">
        <v>10751</v>
      </c>
      <c r="F2998" s="92" t="s">
        <v>169</v>
      </c>
      <c r="G2998" s="92" t="s">
        <v>10089</v>
      </c>
      <c r="H2998" s="92" t="s">
        <v>10090</v>
      </c>
      <c r="I2998" s="118" t="s">
        <v>10750</v>
      </c>
      <c r="J2998" s="119">
        <v>9</v>
      </c>
      <c r="K2998" s="119">
        <v>1000</v>
      </c>
      <c r="L2998" s="122">
        <f t="shared" si="342"/>
        <v>368</v>
      </c>
      <c r="M2998" s="48"/>
      <c r="N2998" s="48" t="s">
        <v>173</v>
      </c>
      <c r="P2998" s="122">
        <v>0</v>
      </c>
      <c r="Q2998" s="122">
        <v>0</v>
      </c>
      <c r="R2998" s="122">
        <v>0</v>
      </c>
      <c r="S2998" s="119">
        <f t="shared" si="336"/>
        <v>0</v>
      </c>
      <c r="T2998" s="119">
        <f t="shared" si="337"/>
        <v>0</v>
      </c>
      <c r="U2998" s="122">
        <v>632</v>
      </c>
      <c r="V2998" s="122">
        <v>433</v>
      </c>
      <c r="W2998" s="122">
        <v>363</v>
      </c>
      <c r="X2998" s="119">
        <f t="shared" si="339"/>
        <v>-1065</v>
      </c>
      <c r="Y2998" s="48" t="s">
        <v>12848</v>
      </c>
      <c r="Z2998" s="93">
        <v>0.59</v>
      </c>
      <c r="AA2998" s="144">
        <v>0.59</v>
      </c>
      <c r="AB2998" s="93">
        <f t="shared" si="338"/>
        <v>0</v>
      </c>
      <c r="AE2998" s="48" t="s">
        <v>12845</v>
      </c>
      <c r="AF2998" s="93">
        <v>0.59</v>
      </c>
      <c r="AG2998" s="48" t="s">
        <v>16609</v>
      </c>
      <c r="AH2998" s="48" t="s">
        <v>16610</v>
      </c>
      <c r="AI2998" s="48" t="s">
        <v>13104</v>
      </c>
      <c r="AL2998" s="48" t="s">
        <v>16100</v>
      </c>
      <c r="AM2998" s="48" t="s">
        <v>85</v>
      </c>
      <c r="AN2998" s="48" t="s">
        <v>10049</v>
      </c>
      <c r="AQ2998" s="136" t="s">
        <v>16491</v>
      </c>
      <c r="AR2998" s="188"/>
      <c r="AS2998" s="123"/>
      <c r="AT2998" s="123"/>
      <c r="AU2998" s="123"/>
      <c r="AV2998" s="123"/>
      <c r="AW2998" s="123"/>
    </row>
    <row r="2999" spans="1:49" ht="45" x14ac:dyDescent="0.2">
      <c r="A2999" s="92" t="s">
        <v>10752</v>
      </c>
      <c r="B2999" s="92" t="s">
        <v>10753</v>
      </c>
      <c r="C2999" s="117" t="s">
        <v>166</v>
      </c>
      <c r="D2999" s="92" t="s">
        <v>228</v>
      </c>
      <c r="E2999" s="92" t="s">
        <v>10754</v>
      </c>
      <c r="F2999" s="92" t="s">
        <v>169</v>
      </c>
      <c r="G2999" s="92" t="s">
        <v>1545</v>
      </c>
      <c r="H2999" s="92" t="s">
        <v>552</v>
      </c>
      <c r="I2999" s="118" t="s">
        <v>10753</v>
      </c>
      <c r="J2999" s="119">
        <v>12</v>
      </c>
      <c r="K2999" s="119">
        <v>1000</v>
      </c>
      <c r="L2999" s="122">
        <f t="shared" si="342"/>
        <v>-20754</v>
      </c>
      <c r="M2999" s="48"/>
      <c r="N2999" s="48" t="s">
        <v>173</v>
      </c>
      <c r="P2999" s="122">
        <v>6000</v>
      </c>
      <c r="Q2999" s="122">
        <v>3000</v>
      </c>
      <c r="R2999" s="122">
        <v>0</v>
      </c>
      <c r="S2999" s="119">
        <f t="shared" si="336"/>
        <v>9000</v>
      </c>
      <c r="T2999" s="119">
        <f t="shared" si="337"/>
        <v>9000</v>
      </c>
      <c r="U2999" s="122">
        <v>21754</v>
      </c>
      <c r="V2999" s="122">
        <v>20154</v>
      </c>
      <c r="W2999" s="122">
        <v>19950</v>
      </c>
      <c r="X2999" s="119">
        <f t="shared" si="339"/>
        <v>-32908</v>
      </c>
      <c r="Y2999" s="48" t="s">
        <v>12848</v>
      </c>
      <c r="Z2999" s="93">
        <v>0.44700000000000001</v>
      </c>
      <c r="AA2999" s="144">
        <v>0.44700000000000001</v>
      </c>
      <c r="AB2999" s="93">
        <f t="shared" si="338"/>
        <v>0</v>
      </c>
      <c r="AE2999" s="48" t="s">
        <v>16137</v>
      </c>
      <c r="AF2999" s="93">
        <v>0.44700000000000001</v>
      </c>
      <c r="AG2999" s="158" t="s">
        <v>16611</v>
      </c>
      <c r="AH2999" s="122">
        <v>1000</v>
      </c>
      <c r="AI2999" s="48">
        <v>8</v>
      </c>
      <c r="AM2999" s="48" t="s">
        <v>85</v>
      </c>
      <c r="AN2999" s="212" t="s">
        <v>10049</v>
      </c>
      <c r="AO2999" s="48" t="s">
        <v>16105</v>
      </c>
      <c r="AQ2999" s="136" t="s">
        <v>16491</v>
      </c>
      <c r="AR2999" s="188"/>
      <c r="AS2999" s="123"/>
      <c r="AT2999" s="123"/>
      <c r="AU2999" s="123"/>
      <c r="AV2999" s="123"/>
      <c r="AW2999" s="123"/>
    </row>
    <row r="3000" spans="1:49" ht="30" x14ac:dyDescent="0.2">
      <c r="A3000" s="92" t="s">
        <v>10755</v>
      </c>
      <c r="B3000" s="92" t="s">
        <v>10756</v>
      </c>
      <c r="C3000" s="117" t="s">
        <v>166</v>
      </c>
      <c r="D3000" s="92" t="s">
        <v>167</v>
      </c>
      <c r="E3000" s="92" t="s">
        <v>10757</v>
      </c>
      <c r="F3000" s="92" t="s">
        <v>169</v>
      </c>
      <c r="G3000" s="92" t="s">
        <v>10048</v>
      </c>
      <c r="H3000" s="92" t="s">
        <v>2855</v>
      </c>
      <c r="I3000" s="118" t="s">
        <v>10756</v>
      </c>
      <c r="J3000" s="119">
        <v>10</v>
      </c>
      <c r="K3000" s="119">
        <v>100</v>
      </c>
      <c r="L3000" s="122">
        <f t="shared" si="342"/>
        <v>100</v>
      </c>
      <c r="M3000" s="122">
        <v>457.4</v>
      </c>
      <c r="N3000" s="48" t="s">
        <v>173</v>
      </c>
      <c r="P3000" s="122">
        <v>0</v>
      </c>
      <c r="Q3000" s="122">
        <v>0</v>
      </c>
      <c r="R3000" s="122">
        <v>0</v>
      </c>
      <c r="S3000" s="119">
        <f t="shared" si="336"/>
        <v>0</v>
      </c>
      <c r="T3000" s="119">
        <f t="shared" si="337"/>
        <v>0</v>
      </c>
      <c r="U3000" s="122">
        <v>0</v>
      </c>
      <c r="V3000" s="122">
        <v>0</v>
      </c>
      <c r="W3000" s="122">
        <v>0</v>
      </c>
      <c r="X3000" s="119">
        <f t="shared" si="339"/>
        <v>0</v>
      </c>
      <c r="Y3000" s="48" t="s">
        <v>12844</v>
      </c>
      <c r="Z3000" s="93">
        <v>4.5739999999999998</v>
      </c>
      <c r="AA3000" s="144">
        <v>4.5739999999999998</v>
      </c>
      <c r="AB3000" s="93">
        <f t="shared" si="338"/>
        <v>0</v>
      </c>
      <c r="AE3000" s="48" t="s">
        <v>12845</v>
      </c>
      <c r="AF3000" s="93">
        <v>4.5739999999999998</v>
      </c>
      <c r="AG3000" s="48" t="s">
        <v>16612</v>
      </c>
      <c r="AH3000" s="122">
        <v>100</v>
      </c>
      <c r="AI3000" s="48">
        <v>7</v>
      </c>
      <c r="AM3000" s="48" t="s">
        <v>85</v>
      </c>
      <c r="AN3000" s="48" t="s">
        <v>10049</v>
      </c>
      <c r="AQ3000" s="136" t="s">
        <v>16491</v>
      </c>
      <c r="AR3000" s="188"/>
      <c r="AS3000" s="123"/>
      <c r="AT3000" s="123"/>
      <c r="AU3000" s="123"/>
      <c r="AV3000" s="123"/>
      <c r="AW3000" s="123"/>
    </row>
    <row r="3001" spans="1:49" ht="45" x14ac:dyDescent="0.2">
      <c r="A3001" s="92" t="s">
        <v>10758</v>
      </c>
      <c r="B3001" s="92" t="s">
        <v>10759</v>
      </c>
      <c r="C3001" s="117" t="s">
        <v>166</v>
      </c>
      <c r="D3001" s="92" t="s">
        <v>228</v>
      </c>
      <c r="E3001" s="92" t="s">
        <v>10760</v>
      </c>
      <c r="F3001" s="92" t="s">
        <v>169</v>
      </c>
      <c r="G3001" s="92" t="s">
        <v>1545</v>
      </c>
      <c r="H3001" s="92" t="s">
        <v>2018</v>
      </c>
      <c r="I3001" s="118" t="s">
        <v>10759</v>
      </c>
      <c r="J3001" s="119">
        <v>12</v>
      </c>
      <c r="K3001" s="119">
        <v>1000</v>
      </c>
      <c r="L3001" s="122">
        <f t="shared" si="342"/>
        <v>-3104</v>
      </c>
      <c r="M3001" s="48"/>
      <c r="N3001" s="48" t="s">
        <v>173</v>
      </c>
      <c r="P3001" s="122">
        <v>2000</v>
      </c>
      <c r="Q3001" s="122">
        <v>1000</v>
      </c>
      <c r="R3001" s="122">
        <v>0</v>
      </c>
      <c r="S3001" s="119">
        <f t="shared" si="336"/>
        <v>3000</v>
      </c>
      <c r="T3001" s="119">
        <f t="shared" si="337"/>
        <v>3000</v>
      </c>
      <c r="U3001" s="122">
        <v>4104</v>
      </c>
      <c r="V3001" s="122">
        <v>4239</v>
      </c>
      <c r="W3001" s="122">
        <v>3839</v>
      </c>
      <c r="X3001" s="119">
        <f t="shared" si="339"/>
        <v>-5343</v>
      </c>
      <c r="Y3001" s="48" t="s">
        <v>12848</v>
      </c>
      <c r="Z3001" s="93">
        <v>5.9414999999999996</v>
      </c>
      <c r="AA3001" s="144">
        <v>5.9414999999999996</v>
      </c>
      <c r="AB3001" s="93">
        <f t="shared" si="338"/>
        <v>0</v>
      </c>
      <c r="AE3001" s="48" t="s">
        <v>16137</v>
      </c>
      <c r="AF3001" s="93">
        <v>5.9414999999999996</v>
      </c>
      <c r="AG3001" s="158" t="s">
        <v>16613</v>
      </c>
      <c r="AH3001" s="122">
        <v>1000</v>
      </c>
      <c r="AI3001" s="48">
        <v>8</v>
      </c>
      <c r="AM3001" s="48" t="s">
        <v>85</v>
      </c>
      <c r="AN3001" s="212" t="s">
        <v>10049</v>
      </c>
      <c r="AO3001" s="48" t="s">
        <v>16105</v>
      </c>
      <c r="AQ3001" s="136" t="s">
        <v>16491</v>
      </c>
      <c r="AR3001" s="188"/>
      <c r="AS3001" s="123"/>
      <c r="AT3001" s="123"/>
      <c r="AU3001" s="123"/>
      <c r="AV3001" s="123"/>
      <c r="AW3001" s="123"/>
    </row>
    <row r="3002" spans="1:49" ht="45" x14ac:dyDescent="0.2">
      <c r="A3002" s="92" t="s">
        <v>10761</v>
      </c>
      <c r="B3002" s="92" t="s">
        <v>10762</v>
      </c>
      <c r="C3002" s="117" t="s">
        <v>166</v>
      </c>
      <c r="D3002" s="92" t="s">
        <v>228</v>
      </c>
      <c r="E3002" s="92" t="s">
        <v>10763</v>
      </c>
      <c r="F3002" s="92" t="s">
        <v>169</v>
      </c>
      <c r="G3002" s="92" t="s">
        <v>1545</v>
      </c>
      <c r="H3002" s="92" t="s">
        <v>552</v>
      </c>
      <c r="I3002" s="118" t="s">
        <v>10762</v>
      </c>
      <c r="J3002" s="119">
        <v>12</v>
      </c>
      <c r="K3002" s="119">
        <v>100</v>
      </c>
      <c r="L3002" s="122">
        <f t="shared" si="342"/>
        <v>-91</v>
      </c>
      <c r="M3002" s="48"/>
      <c r="N3002" s="48" t="s">
        <v>173</v>
      </c>
      <c r="P3002" s="122">
        <v>0</v>
      </c>
      <c r="Q3002" s="122">
        <v>0</v>
      </c>
      <c r="R3002" s="122">
        <v>0</v>
      </c>
      <c r="S3002" s="119">
        <f t="shared" si="336"/>
        <v>0</v>
      </c>
      <c r="T3002" s="119">
        <f t="shared" si="337"/>
        <v>0</v>
      </c>
      <c r="U3002" s="122">
        <v>191</v>
      </c>
      <c r="V3002" s="122">
        <v>18</v>
      </c>
      <c r="W3002" s="122">
        <v>18</v>
      </c>
      <c r="X3002" s="119">
        <f t="shared" si="339"/>
        <v>-209</v>
      </c>
      <c r="Y3002" s="48" t="s">
        <v>12848</v>
      </c>
      <c r="Z3002" s="93">
        <v>6.8202999999999996</v>
      </c>
      <c r="AA3002" s="144">
        <v>6.8202999999999996</v>
      </c>
      <c r="AB3002" s="93">
        <f t="shared" si="338"/>
        <v>0</v>
      </c>
      <c r="AE3002" s="48" t="s">
        <v>16137</v>
      </c>
      <c r="AF3002" s="93">
        <v>6.8202999999999996</v>
      </c>
      <c r="AG3002" s="158" t="s">
        <v>16614</v>
      </c>
      <c r="AH3002" s="122">
        <v>100</v>
      </c>
      <c r="AI3002" s="48">
        <v>8</v>
      </c>
      <c r="AM3002" s="48" t="s">
        <v>85</v>
      </c>
      <c r="AN3002" s="212" t="s">
        <v>10049</v>
      </c>
      <c r="AO3002" s="48" t="s">
        <v>16105</v>
      </c>
      <c r="AQ3002" s="136" t="s">
        <v>16491</v>
      </c>
      <c r="AR3002" s="188"/>
      <c r="AS3002" s="123"/>
      <c r="AT3002" s="123"/>
      <c r="AU3002" s="123"/>
      <c r="AV3002" s="123"/>
      <c r="AW3002" s="123"/>
    </row>
    <row r="3003" spans="1:49" ht="60" x14ac:dyDescent="0.2">
      <c r="A3003" s="142" t="s">
        <v>16615</v>
      </c>
      <c r="B3003" s="92" t="s">
        <v>16616</v>
      </c>
      <c r="C3003" s="117" t="s">
        <v>166</v>
      </c>
      <c r="D3003" s="92" t="s">
        <v>228</v>
      </c>
      <c r="E3003" s="92" t="s">
        <v>16617</v>
      </c>
      <c r="F3003" s="92" t="s">
        <v>169</v>
      </c>
      <c r="G3003" s="92" t="s">
        <v>10048</v>
      </c>
      <c r="H3003" s="92" t="s">
        <v>2855</v>
      </c>
      <c r="I3003" s="92" t="s">
        <v>16616</v>
      </c>
      <c r="J3003" s="119">
        <v>6</v>
      </c>
      <c r="K3003" s="119">
        <v>100</v>
      </c>
      <c r="L3003" s="48"/>
      <c r="M3003" s="48"/>
      <c r="N3003" s="48" t="s">
        <v>173</v>
      </c>
      <c r="O3003" s="48" t="s">
        <v>12932</v>
      </c>
      <c r="P3003" s="122">
        <v>0</v>
      </c>
      <c r="Q3003" s="122">
        <v>0</v>
      </c>
      <c r="R3003" s="122">
        <v>0</v>
      </c>
      <c r="S3003" s="119">
        <f t="shared" si="336"/>
        <v>0</v>
      </c>
      <c r="T3003" s="119">
        <f t="shared" si="337"/>
        <v>0</v>
      </c>
      <c r="U3003" s="122">
        <v>0</v>
      </c>
      <c r="V3003" s="122">
        <v>0</v>
      </c>
      <c r="W3003" s="122">
        <v>0</v>
      </c>
      <c r="X3003" s="119">
        <f t="shared" si="339"/>
        <v>0</v>
      </c>
      <c r="Y3003" s="48" t="s">
        <v>12844</v>
      </c>
      <c r="Z3003" s="93">
        <v>3.96</v>
      </c>
      <c r="AA3003" s="121">
        <v>3.16</v>
      </c>
      <c r="AB3003" s="93">
        <f t="shared" si="338"/>
        <v>-0.79999999999999982</v>
      </c>
      <c r="AE3003" s="48" t="s">
        <v>16341</v>
      </c>
      <c r="AF3003" s="93">
        <v>3.16</v>
      </c>
      <c r="AG3003" s="48" t="s">
        <v>16618</v>
      </c>
      <c r="AH3003" s="48" t="s">
        <v>14242</v>
      </c>
      <c r="AI3003" s="48" t="s">
        <v>13258</v>
      </c>
      <c r="AK3003" s="48" t="s">
        <v>13323</v>
      </c>
      <c r="AL3003" s="48" t="s">
        <v>16262</v>
      </c>
      <c r="AM3003" s="48" t="s">
        <v>85</v>
      </c>
      <c r="AN3003" s="48" t="s">
        <v>10049</v>
      </c>
      <c r="AQ3003" s="136" t="s">
        <v>16491</v>
      </c>
      <c r="AR3003" s="179"/>
      <c r="AS3003" s="123"/>
      <c r="AT3003" s="209"/>
      <c r="AU3003" s="209"/>
      <c r="AV3003" s="123"/>
      <c r="AW3003" s="123"/>
    </row>
    <row r="3004" spans="1:49" ht="30" x14ac:dyDescent="0.2">
      <c r="A3004" s="92" t="s">
        <v>10764</v>
      </c>
      <c r="B3004" s="92" t="s">
        <v>10765</v>
      </c>
      <c r="C3004" s="117" t="s">
        <v>166</v>
      </c>
      <c r="D3004" s="92" t="s">
        <v>167</v>
      </c>
      <c r="E3004" s="92" t="s">
        <v>10766</v>
      </c>
      <c r="F3004" s="92" t="s">
        <v>169</v>
      </c>
      <c r="G3004" s="92" t="s">
        <v>10048</v>
      </c>
      <c r="H3004" s="92" t="s">
        <v>2855</v>
      </c>
      <c r="I3004" s="118" t="s">
        <v>10765</v>
      </c>
      <c r="J3004" s="119">
        <v>14</v>
      </c>
      <c r="K3004" s="119">
        <v>100</v>
      </c>
      <c r="L3004" s="122">
        <f t="shared" ref="L3004:L3009" si="343">K3004-U3004</f>
        <v>-78</v>
      </c>
      <c r="M3004" s="48"/>
      <c r="N3004" s="48" t="s">
        <v>173</v>
      </c>
      <c r="P3004" s="122">
        <v>0</v>
      </c>
      <c r="Q3004" s="122">
        <v>0</v>
      </c>
      <c r="R3004" s="122">
        <v>0</v>
      </c>
      <c r="S3004" s="119">
        <f t="shared" si="336"/>
        <v>0</v>
      </c>
      <c r="T3004" s="119">
        <f t="shared" si="337"/>
        <v>0</v>
      </c>
      <c r="U3004" s="122">
        <v>178</v>
      </c>
      <c r="V3004" s="122">
        <v>60</v>
      </c>
      <c r="W3004" s="122">
        <v>60</v>
      </c>
      <c r="X3004" s="119">
        <f t="shared" si="339"/>
        <v>-238</v>
      </c>
      <c r="Y3004" s="48" t="s">
        <v>12848</v>
      </c>
      <c r="Z3004" s="93">
        <v>6.73</v>
      </c>
      <c r="AA3004" s="144">
        <v>6.73</v>
      </c>
      <c r="AB3004" s="93">
        <f t="shared" si="338"/>
        <v>0</v>
      </c>
      <c r="AE3004" s="48" t="s">
        <v>12845</v>
      </c>
      <c r="AF3004" s="93">
        <v>6.73</v>
      </c>
      <c r="AG3004" s="48" t="s">
        <v>16619</v>
      </c>
      <c r="AH3004" s="122">
        <v>80</v>
      </c>
      <c r="AI3004" s="48">
        <v>7</v>
      </c>
      <c r="AM3004" s="48" t="s">
        <v>85</v>
      </c>
      <c r="AN3004" s="48" t="s">
        <v>10049</v>
      </c>
      <c r="AQ3004" s="123" t="s">
        <v>16491</v>
      </c>
      <c r="AR3004" s="188"/>
      <c r="AS3004" s="123"/>
      <c r="AT3004" s="123"/>
      <c r="AU3004" s="123"/>
      <c r="AV3004" s="123"/>
      <c r="AW3004" s="123"/>
    </row>
    <row r="3005" spans="1:49" ht="30" x14ac:dyDescent="0.2">
      <c r="A3005" s="92" t="s">
        <v>10767</v>
      </c>
      <c r="B3005" s="92" t="s">
        <v>10768</v>
      </c>
      <c r="C3005" s="117" t="s">
        <v>166</v>
      </c>
      <c r="D3005" s="92" t="s">
        <v>228</v>
      </c>
      <c r="E3005" s="92" t="s">
        <v>10769</v>
      </c>
      <c r="F3005" s="92" t="s">
        <v>169</v>
      </c>
      <c r="G3005" s="92" t="s">
        <v>1655</v>
      </c>
      <c r="H3005" s="92" t="s">
        <v>10424</v>
      </c>
      <c r="I3005" s="118" t="s">
        <v>10768</v>
      </c>
      <c r="J3005" s="119">
        <v>9</v>
      </c>
      <c r="K3005" s="119">
        <v>500</v>
      </c>
      <c r="L3005" s="122">
        <f t="shared" si="343"/>
        <v>500</v>
      </c>
      <c r="M3005" s="210">
        <v>1595</v>
      </c>
      <c r="N3005" s="48" t="s">
        <v>173</v>
      </c>
      <c r="P3005" s="122">
        <v>0</v>
      </c>
      <c r="Q3005" s="122">
        <v>0</v>
      </c>
      <c r="R3005" s="122">
        <v>0</v>
      </c>
      <c r="S3005" s="119">
        <f t="shared" si="336"/>
        <v>0</v>
      </c>
      <c r="T3005" s="119">
        <f t="shared" si="337"/>
        <v>0</v>
      </c>
      <c r="U3005" s="122">
        <v>0</v>
      </c>
      <c r="V3005" s="122">
        <v>0</v>
      </c>
      <c r="W3005" s="122">
        <v>0</v>
      </c>
      <c r="X3005" s="119">
        <f t="shared" si="339"/>
        <v>0</v>
      </c>
      <c r="Y3005" s="48" t="s">
        <v>12844</v>
      </c>
      <c r="Z3005" s="93">
        <v>3.19</v>
      </c>
      <c r="AA3005" s="144">
        <v>3.03</v>
      </c>
      <c r="AB3005" s="93">
        <f t="shared" si="338"/>
        <v>-0.16000000000000014</v>
      </c>
      <c r="AE3005" s="48" t="s">
        <v>12845</v>
      </c>
      <c r="AF3005" s="93">
        <v>3.03</v>
      </c>
      <c r="AG3005" s="48" t="s">
        <v>16620</v>
      </c>
      <c r="AH3005" s="48" t="s">
        <v>14008</v>
      </c>
      <c r="AI3005" s="48" t="s">
        <v>13108</v>
      </c>
      <c r="AL3005" s="48" t="s">
        <v>16262</v>
      </c>
      <c r="AM3005" s="48" t="s">
        <v>85</v>
      </c>
      <c r="AN3005" s="48" t="s">
        <v>10049</v>
      </c>
      <c r="AQ3005" s="123" t="s">
        <v>16491</v>
      </c>
      <c r="AR3005" s="188"/>
      <c r="AS3005" s="123"/>
      <c r="AT3005" s="123"/>
      <c r="AU3005" s="123"/>
      <c r="AV3005" s="123"/>
      <c r="AW3005" s="123"/>
    </row>
    <row r="3006" spans="1:49" ht="30" x14ac:dyDescent="0.2">
      <c r="A3006" s="92" t="s">
        <v>10770</v>
      </c>
      <c r="B3006" s="92" t="s">
        <v>10771</v>
      </c>
      <c r="C3006" s="117" t="s">
        <v>166</v>
      </c>
      <c r="D3006" s="92" t="s">
        <v>228</v>
      </c>
      <c r="E3006" s="92" t="s">
        <v>10772</v>
      </c>
      <c r="F3006" s="92" t="s">
        <v>169</v>
      </c>
      <c r="G3006" s="92" t="s">
        <v>10048</v>
      </c>
      <c r="H3006" s="92" t="s">
        <v>2855</v>
      </c>
      <c r="I3006" s="118" t="s">
        <v>10771</v>
      </c>
      <c r="J3006" s="119">
        <v>10</v>
      </c>
      <c r="K3006" s="119">
        <v>50</v>
      </c>
      <c r="L3006" s="122">
        <f t="shared" si="343"/>
        <v>-20</v>
      </c>
      <c r="M3006" s="48"/>
      <c r="N3006" s="48" t="s">
        <v>173</v>
      </c>
      <c r="P3006" s="122">
        <v>150</v>
      </c>
      <c r="Q3006" s="122">
        <v>150</v>
      </c>
      <c r="R3006" s="122">
        <v>0</v>
      </c>
      <c r="S3006" s="119">
        <f t="shared" si="336"/>
        <v>300</v>
      </c>
      <c r="T3006" s="119">
        <f t="shared" si="337"/>
        <v>300</v>
      </c>
      <c r="U3006" s="122">
        <v>70</v>
      </c>
      <c r="V3006" s="122">
        <v>276</v>
      </c>
      <c r="W3006" s="122">
        <v>172</v>
      </c>
      <c r="X3006" s="119">
        <f t="shared" si="339"/>
        <v>-46</v>
      </c>
      <c r="Y3006" s="48" t="s">
        <v>12848</v>
      </c>
      <c r="Z3006" s="93">
        <v>18.399999999999999</v>
      </c>
      <c r="AA3006" s="144">
        <v>18.399999999999999</v>
      </c>
      <c r="AB3006" s="93">
        <f t="shared" si="338"/>
        <v>0</v>
      </c>
      <c r="AE3006" s="48" t="s">
        <v>12845</v>
      </c>
      <c r="AF3006" s="93">
        <v>18.399999999999999</v>
      </c>
      <c r="AG3006" s="48" t="s">
        <v>16621</v>
      </c>
      <c r="AH3006" s="122">
        <v>50</v>
      </c>
      <c r="AI3006" s="48">
        <v>7</v>
      </c>
      <c r="AJ3006" s="48" t="s">
        <v>16622</v>
      </c>
      <c r="AM3006" s="48" t="s">
        <v>85</v>
      </c>
      <c r="AN3006" s="48" t="s">
        <v>10049</v>
      </c>
      <c r="AQ3006" s="123" t="s">
        <v>16491</v>
      </c>
      <c r="AR3006" s="188"/>
      <c r="AS3006" s="123"/>
      <c r="AT3006" s="123"/>
      <c r="AU3006" s="123"/>
      <c r="AV3006" s="123"/>
      <c r="AW3006" s="123"/>
    </row>
    <row r="3007" spans="1:49" ht="60" x14ac:dyDescent="0.2">
      <c r="A3007" s="92" t="s">
        <v>10773</v>
      </c>
      <c r="B3007" s="92" t="s">
        <v>10774</v>
      </c>
      <c r="C3007" s="117" t="s">
        <v>166</v>
      </c>
      <c r="D3007" s="92" t="s">
        <v>228</v>
      </c>
      <c r="E3007" s="92" t="s">
        <v>10775</v>
      </c>
      <c r="F3007" s="92" t="s">
        <v>169</v>
      </c>
      <c r="G3007" s="92" t="s">
        <v>1655</v>
      </c>
      <c r="H3007" s="92" t="s">
        <v>10424</v>
      </c>
      <c r="I3007" s="118" t="s">
        <v>10774</v>
      </c>
      <c r="J3007" s="119">
        <v>10</v>
      </c>
      <c r="K3007" s="119">
        <v>100</v>
      </c>
      <c r="L3007" s="122">
        <f t="shared" si="343"/>
        <v>100</v>
      </c>
      <c r="M3007" s="122">
        <v>699.5</v>
      </c>
      <c r="N3007" s="48" t="s">
        <v>173</v>
      </c>
      <c r="P3007" s="122">
        <v>0</v>
      </c>
      <c r="Q3007" s="122">
        <v>0</v>
      </c>
      <c r="R3007" s="122">
        <v>0</v>
      </c>
      <c r="S3007" s="119">
        <f t="shared" si="336"/>
        <v>0</v>
      </c>
      <c r="T3007" s="119">
        <f t="shared" si="337"/>
        <v>0</v>
      </c>
      <c r="U3007" s="122">
        <v>0</v>
      </c>
      <c r="V3007" s="122">
        <v>0</v>
      </c>
      <c r="W3007" s="122">
        <v>0</v>
      </c>
      <c r="X3007" s="119">
        <f t="shared" si="339"/>
        <v>0</v>
      </c>
      <c r="Y3007" s="48" t="s">
        <v>12844</v>
      </c>
      <c r="Z3007" s="93">
        <v>6.9950000000000001</v>
      </c>
      <c r="AA3007" s="144">
        <v>6.9950000000000001</v>
      </c>
      <c r="AB3007" s="93">
        <f t="shared" si="338"/>
        <v>0</v>
      </c>
      <c r="AE3007" s="48" t="s">
        <v>12884</v>
      </c>
      <c r="AF3007" s="93">
        <v>6.9950000000000001</v>
      </c>
      <c r="AG3007" s="48" t="s">
        <v>16623</v>
      </c>
      <c r="AH3007" s="48" t="s">
        <v>16624</v>
      </c>
      <c r="AI3007" s="48" t="s">
        <v>16625</v>
      </c>
      <c r="AM3007" s="48" t="s">
        <v>85</v>
      </c>
      <c r="AN3007" s="48" t="s">
        <v>10049</v>
      </c>
      <c r="AO3007" s="48" t="s">
        <v>16626</v>
      </c>
      <c r="AQ3007" s="123" t="s">
        <v>16491</v>
      </c>
      <c r="AR3007" s="188"/>
      <c r="AS3007" s="123"/>
      <c r="AT3007" s="123"/>
      <c r="AU3007" s="123"/>
      <c r="AV3007" s="123"/>
      <c r="AW3007" s="123"/>
    </row>
    <row r="3008" spans="1:49" ht="60" x14ac:dyDescent="0.2">
      <c r="A3008" s="129" t="s">
        <v>10776</v>
      </c>
      <c r="B3008" s="129" t="s">
        <v>10777</v>
      </c>
      <c r="C3008" s="117" t="s">
        <v>166</v>
      </c>
      <c r="D3008" s="92" t="s">
        <v>377</v>
      </c>
      <c r="E3008" s="92" t="s">
        <v>10778</v>
      </c>
      <c r="F3008" s="92" t="s">
        <v>169</v>
      </c>
      <c r="G3008" s="92" t="s">
        <v>2855</v>
      </c>
      <c r="H3008" s="92" t="s">
        <v>2855</v>
      </c>
      <c r="I3008" s="118" t="s">
        <v>10777</v>
      </c>
      <c r="J3008" s="119">
        <v>7</v>
      </c>
      <c r="K3008" s="119">
        <v>100</v>
      </c>
      <c r="L3008" s="122">
        <f t="shared" si="343"/>
        <v>10</v>
      </c>
      <c r="M3008" s="122"/>
      <c r="N3008" s="48" t="s">
        <v>243</v>
      </c>
      <c r="O3008" s="48" t="s">
        <v>278</v>
      </c>
      <c r="P3008" s="122">
        <v>500</v>
      </c>
      <c r="Q3008" s="122">
        <v>500</v>
      </c>
      <c r="R3008" s="122">
        <v>0</v>
      </c>
      <c r="S3008" s="119">
        <f t="shared" si="336"/>
        <v>1000</v>
      </c>
      <c r="T3008" s="119">
        <f t="shared" si="337"/>
        <v>1000</v>
      </c>
      <c r="U3008" s="122">
        <v>90</v>
      </c>
      <c r="V3008" s="122">
        <v>78</v>
      </c>
      <c r="W3008" s="122">
        <v>78</v>
      </c>
      <c r="X3008" s="119">
        <f t="shared" ref="X3008:X3039" si="344">P3008-(U3008+V3008)</f>
        <v>332</v>
      </c>
      <c r="Y3008" s="48" t="s">
        <v>12863</v>
      </c>
      <c r="Z3008" s="130">
        <v>0.34</v>
      </c>
      <c r="AA3008" s="144">
        <v>0.34</v>
      </c>
      <c r="AB3008" s="93">
        <f t="shared" si="338"/>
        <v>0</v>
      </c>
      <c r="AC3008" s="48" t="s">
        <v>1435</v>
      </c>
      <c r="AE3008" s="48" t="s">
        <v>12845</v>
      </c>
      <c r="AF3008" s="93">
        <v>0.34</v>
      </c>
      <c r="AG3008" s="48" t="s">
        <v>16627</v>
      </c>
      <c r="AH3008" s="48">
        <v>500</v>
      </c>
      <c r="AI3008" s="48">
        <v>7</v>
      </c>
      <c r="AK3008" s="48" t="s">
        <v>16628</v>
      </c>
      <c r="AM3008" s="131" t="s">
        <v>85</v>
      </c>
      <c r="AN3008" s="131" t="s">
        <v>10049</v>
      </c>
      <c r="AQ3008" s="123" t="s">
        <v>16491</v>
      </c>
      <c r="AR3008" s="188"/>
      <c r="AS3008" s="123"/>
      <c r="AT3008" s="123"/>
      <c r="AU3008" s="123"/>
      <c r="AV3008" s="123"/>
      <c r="AW3008" s="123"/>
    </row>
    <row r="3009" spans="1:49" ht="30" x14ac:dyDescent="0.2">
      <c r="A3009" s="92" t="s">
        <v>10779</v>
      </c>
      <c r="B3009" s="92" t="s">
        <v>10780</v>
      </c>
      <c r="C3009" s="117" t="s">
        <v>166</v>
      </c>
      <c r="D3009" s="92" t="s">
        <v>10781</v>
      </c>
      <c r="E3009" s="92" t="s">
        <v>10782</v>
      </c>
      <c r="F3009" s="92" t="s">
        <v>10783</v>
      </c>
      <c r="G3009" s="92" t="s">
        <v>10784</v>
      </c>
      <c r="H3009" s="92" t="s">
        <v>10784</v>
      </c>
      <c r="I3009" s="118" t="s">
        <v>10780</v>
      </c>
      <c r="J3009" s="119">
        <v>3</v>
      </c>
      <c r="K3009" s="119">
        <v>6000</v>
      </c>
      <c r="L3009" s="122">
        <f t="shared" si="343"/>
        <v>-70954</v>
      </c>
      <c r="M3009" s="48"/>
      <c r="N3009" s="48" t="s">
        <v>243</v>
      </c>
      <c r="P3009" s="122">
        <v>65000</v>
      </c>
      <c r="Q3009" s="122">
        <v>35240</v>
      </c>
      <c r="R3009" s="122">
        <v>29760</v>
      </c>
      <c r="S3009" s="119">
        <f t="shared" si="336"/>
        <v>100240</v>
      </c>
      <c r="T3009" s="119">
        <f t="shared" si="337"/>
        <v>130000</v>
      </c>
      <c r="U3009" s="122">
        <v>76954</v>
      </c>
      <c r="V3009" s="122">
        <v>42072</v>
      </c>
      <c r="W3009" s="122">
        <v>0</v>
      </c>
      <c r="X3009" s="119">
        <f t="shared" si="344"/>
        <v>-54026</v>
      </c>
      <c r="Y3009" s="48" t="s">
        <v>12848</v>
      </c>
      <c r="Z3009" s="93">
        <v>3.01</v>
      </c>
      <c r="AA3009" s="144">
        <v>3.01</v>
      </c>
      <c r="AB3009" s="93">
        <f t="shared" si="338"/>
        <v>0</v>
      </c>
      <c r="AE3009" s="48" t="s">
        <v>12949</v>
      </c>
      <c r="AF3009" s="93">
        <v>3.01</v>
      </c>
      <c r="AG3009" s="48" t="s">
        <v>16629</v>
      </c>
      <c r="AH3009" s="122">
        <v>6000</v>
      </c>
      <c r="AI3009" s="48">
        <v>8</v>
      </c>
      <c r="AM3009" s="48" t="s">
        <v>85</v>
      </c>
      <c r="AN3009" s="48" t="s">
        <v>10049</v>
      </c>
      <c r="AQ3009" s="123" t="s">
        <v>16491</v>
      </c>
      <c r="AR3009" s="188"/>
      <c r="AS3009" s="123"/>
      <c r="AT3009" s="123"/>
      <c r="AU3009" s="123"/>
      <c r="AV3009" s="123"/>
      <c r="AW3009" s="123"/>
    </row>
    <row r="3010" spans="1:49" ht="75" x14ac:dyDescent="0.2">
      <c r="A3010" s="129" t="s">
        <v>16630</v>
      </c>
      <c r="B3010" s="129" t="s">
        <v>16631</v>
      </c>
      <c r="C3010" s="117" t="s">
        <v>166</v>
      </c>
      <c r="D3010" s="92" t="s">
        <v>10781</v>
      </c>
      <c r="E3010" s="92" t="s">
        <v>16632</v>
      </c>
      <c r="F3010" s="92" t="s">
        <v>10783</v>
      </c>
      <c r="I3010" s="118" t="s">
        <v>16631</v>
      </c>
      <c r="J3010" s="119"/>
      <c r="K3010" s="119"/>
      <c r="L3010" s="122"/>
      <c r="M3010" s="48"/>
      <c r="N3010" s="48" t="s">
        <v>243</v>
      </c>
      <c r="P3010" s="122">
        <v>0</v>
      </c>
      <c r="Q3010" s="122">
        <v>0</v>
      </c>
      <c r="R3010" s="122">
        <v>0</v>
      </c>
      <c r="S3010" s="119">
        <f t="shared" si="336"/>
        <v>0</v>
      </c>
      <c r="T3010" s="119">
        <f t="shared" si="337"/>
        <v>0</v>
      </c>
      <c r="U3010" s="122">
        <v>0</v>
      </c>
      <c r="V3010" s="122">
        <v>0</v>
      </c>
      <c r="W3010" s="122">
        <v>0</v>
      </c>
      <c r="X3010" s="119">
        <f t="shared" si="344"/>
        <v>0</v>
      </c>
      <c r="Y3010" s="48" t="s">
        <v>279</v>
      </c>
      <c r="Z3010" s="93">
        <v>1.2</v>
      </c>
      <c r="AA3010" s="144">
        <v>1.2</v>
      </c>
      <c r="AB3010" s="93">
        <f t="shared" si="338"/>
        <v>0</v>
      </c>
      <c r="AF3010" s="174">
        <v>1.2</v>
      </c>
      <c r="AG3010" s="175" t="s">
        <v>16633</v>
      </c>
      <c r="AH3010" s="225">
        <v>300</v>
      </c>
      <c r="AI3010" s="175"/>
      <c r="AJ3010" s="175"/>
      <c r="AK3010" s="175" t="s">
        <v>16634</v>
      </c>
      <c r="AM3010" s="226" t="s">
        <v>85</v>
      </c>
      <c r="AN3010" s="226" t="s">
        <v>10049</v>
      </c>
      <c r="AQ3010" s="123"/>
      <c r="AR3010" s="188"/>
      <c r="AS3010" s="123"/>
      <c r="AT3010" s="123"/>
      <c r="AU3010" s="123"/>
      <c r="AV3010" s="123"/>
      <c r="AW3010" s="123"/>
    </row>
    <row r="3011" spans="1:49" x14ac:dyDescent="0.2">
      <c r="A3011" s="92" t="s">
        <v>10785</v>
      </c>
      <c r="B3011" s="92" t="s">
        <v>10786</v>
      </c>
      <c r="C3011" s="117" t="s">
        <v>166</v>
      </c>
      <c r="D3011" s="92" t="s">
        <v>10781</v>
      </c>
      <c r="E3011" s="92" t="s">
        <v>10787</v>
      </c>
      <c r="F3011" s="92" t="s">
        <v>10783</v>
      </c>
      <c r="G3011" s="92" t="s">
        <v>10784</v>
      </c>
      <c r="H3011" s="92" t="s">
        <v>10784</v>
      </c>
      <c r="I3011" s="118" t="s">
        <v>10786</v>
      </c>
      <c r="J3011" s="119">
        <v>3</v>
      </c>
      <c r="K3011" s="119">
        <v>250</v>
      </c>
      <c r="L3011" s="122">
        <f t="shared" ref="L3011:L3019" si="345">K3011-U3011</f>
        <v>-1426</v>
      </c>
      <c r="M3011" s="48"/>
      <c r="N3011" s="48" t="s">
        <v>243</v>
      </c>
      <c r="P3011" s="122">
        <v>1251</v>
      </c>
      <c r="Q3011" s="122">
        <v>1251</v>
      </c>
      <c r="R3011" s="122">
        <v>0</v>
      </c>
      <c r="S3011" s="119">
        <f t="shared" ref="S3011:S3074" si="346">P3011+Q3011</f>
        <v>2502</v>
      </c>
      <c r="T3011" s="119">
        <f t="shared" ref="T3011:T3074" si="347">P3011+Q3011+R3011</f>
        <v>2502</v>
      </c>
      <c r="U3011" s="122">
        <v>1676</v>
      </c>
      <c r="V3011" s="122">
        <v>869</v>
      </c>
      <c r="W3011" s="122">
        <v>0</v>
      </c>
      <c r="X3011" s="119">
        <f t="shared" si="344"/>
        <v>-1294</v>
      </c>
      <c r="Y3011" s="48" t="s">
        <v>12848</v>
      </c>
      <c r="Z3011" s="93">
        <v>2.8</v>
      </c>
      <c r="AA3011" s="144">
        <v>2.8</v>
      </c>
      <c r="AB3011" s="93">
        <f t="shared" ref="AB3011:AB3074" si="348">AA3011-Z3011</f>
        <v>0</v>
      </c>
      <c r="AE3011" s="48" t="s">
        <v>12949</v>
      </c>
      <c r="AF3011" s="93">
        <v>2.8</v>
      </c>
      <c r="AG3011" s="48" t="s">
        <v>16635</v>
      </c>
      <c r="AH3011" s="122">
        <v>250</v>
      </c>
      <c r="AI3011" s="48">
        <v>4</v>
      </c>
      <c r="AM3011" s="48" t="s">
        <v>85</v>
      </c>
      <c r="AN3011" s="48" t="s">
        <v>10049</v>
      </c>
      <c r="AQ3011" s="123" t="s">
        <v>16491</v>
      </c>
      <c r="AR3011" s="188"/>
      <c r="AS3011" s="123"/>
      <c r="AT3011" s="123"/>
      <c r="AU3011" s="123"/>
      <c r="AV3011" s="123"/>
      <c r="AW3011" s="123"/>
    </row>
    <row r="3012" spans="1:49" x14ac:dyDescent="0.2">
      <c r="A3012" s="92" t="s">
        <v>10788</v>
      </c>
      <c r="B3012" s="92" t="s">
        <v>10789</v>
      </c>
      <c r="C3012" s="117" t="s">
        <v>166</v>
      </c>
      <c r="D3012" s="92" t="s">
        <v>10781</v>
      </c>
      <c r="E3012" s="92" t="s">
        <v>10790</v>
      </c>
      <c r="F3012" s="92" t="s">
        <v>10783</v>
      </c>
      <c r="G3012" s="92" t="s">
        <v>10784</v>
      </c>
      <c r="H3012" s="92" t="s">
        <v>10784</v>
      </c>
      <c r="I3012" s="118" t="s">
        <v>10789</v>
      </c>
      <c r="J3012" s="119">
        <v>3</v>
      </c>
      <c r="K3012" s="119">
        <v>100</v>
      </c>
      <c r="L3012" s="122">
        <f t="shared" si="345"/>
        <v>-773</v>
      </c>
      <c r="M3012" s="48"/>
      <c r="N3012" s="48" t="s">
        <v>243</v>
      </c>
      <c r="P3012" s="122">
        <v>1078</v>
      </c>
      <c r="Q3012" s="122">
        <v>1078</v>
      </c>
      <c r="R3012" s="122">
        <v>0</v>
      </c>
      <c r="S3012" s="119">
        <f t="shared" si="346"/>
        <v>2156</v>
      </c>
      <c r="T3012" s="119">
        <f t="shared" si="347"/>
        <v>2156</v>
      </c>
      <c r="U3012" s="122">
        <v>873</v>
      </c>
      <c r="V3012" s="122">
        <v>453</v>
      </c>
      <c r="W3012" s="122">
        <v>0</v>
      </c>
      <c r="X3012" s="119">
        <f t="shared" si="344"/>
        <v>-248</v>
      </c>
      <c r="Y3012" s="48" t="s">
        <v>12848</v>
      </c>
      <c r="Z3012" s="93">
        <v>6.67</v>
      </c>
      <c r="AA3012" s="144">
        <v>6.67</v>
      </c>
      <c r="AB3012" s="93">
        <f t="shared" si="348"/>
        <v>0</v>
      </c>
      <c r="AE3012" s="48" t="s">
        <v>12949</v>
      </c>
      <c r="AF3012" s="93">
        <v>6.67</v>
      </c>
      <c r="AG3012" s="48" t="s">
        <v>16636</v>
      </c>
      <c r="AH3012" s="122">
        <v>250</v>
      </c>
      <c r="AI3012" s="48">
        <v>4</v>
      </c>
      <c r="AM3012" s="48" t="s">
        <v>85</v>
      </c>
      <c r="AN3012" s="48" t="s">
        <v>10049</v>
      </c>
      <c r="AQ3012" s="123" t="s">
        <v>16491</v>
      </c>
      <c r="AR3012" s="188"/>
      <c r="AS3012" s="123"/>
      <c r="AT3012" s="123"/>
      <c r="AU3012" s="123"/>
      <c r="AV3012" s="123"/>
      <c r="AW3012" s="123"/>
    </row>
    <row r="3013" spans="1:49" ht="30" x14ac:dyDescent="0.2">
      <c r="A3013" s="92" t="s">
        <v>10791</v>
      </c>
      <c r="B3013" s="92" t="s">
        <v>10792</v>
      </c>
      <c r="C3013" s="117" t="s">
        <v>166</v>
      </c>
      <c r="D3013" s="92" t="s">
        <v>10781</v>
      </c>
      <c r="E3013" s="92" t="s">
        <v>10793</v>
      </c>
      <c r="F3013" s="92" t="s">
        <v>10783</v>
      </c>
      <c r="G3013" s="92" t="s">
        <v>10784</v>
      </c>
      <c r="H3013" s="92" t="s">
        <v>10784</v>
      </c>
      <c r="I3013" s="118" t="s">
        <v>10792</v>
      </c>
      <c r="J3013" s="119">
        <v>2</v>
      </c>
      <c r="K3013" s="119">
        <v>3000</v>
      </c>
      <c r="L3013" s="122">
        <f t="shared" si="345"/>
        <v>-25470</v>
      </c>
      <c r="M3013" s="48"/>
      <c r="N3013" s="48" t="s">
        <v>243</v>
      </c>
      <c r="P3013" s="122">
        <v>23601</v>
      </c>
      <c r="Q3013" s="122">
        <v>13601</v>
      </c>
      <c r="R3013" s="122">
        <v>10000</v>
      </c>
      <c r="S3013" s="119">
        <f t="shared" si="346"/>
        <v>37202</v>
      </c>
      <c r="T3013" s="119">
        <f t="shared" si="347"/>
        <v>47202</v>
      </c>
      <c r="U3013" s="122">
        <v>28470</v>
      </c>
      <c r="V3013" s="122">
        <v>13133</v>
      </c>
      <c r="W3013" s="122">
        <v>0</v>
      </c>
      <c r="X3013" s="119">
        <f t="shared" si="344"/>
        <v>-18002</v>
      </c>
      <c r="Y3013" s="48" t="s">
        <v>12848</v>
      </c>
      <c r="Z3013" s="93">
        <v>3.34</v>
      </c>
      <c r="AA3013" s="144">
        <v>3.34</v>
      </c>
      <c r="AB3013" s="93">
        <f t="shared" si="348"/>
        <v>0</v>
      </c>
      <c r="AE3013" s="48" t="s">
        <v>12949</v>
      </c>
      <c r="AF3013" s="93">
        <v>3.34</v>
      </c>
      <c r="AG3013" s="48" t="s">
        <v>16637</v>
      </c>
      <c r="AH3013" s="122">
        <v>3000</v>
      </c>
      <c r="AI3013" s="48">
        <v>4</v>
      </c>
      <c r="AM3013" s="48" t="s">
        <v>85</v>
      </c>
      <c r="AN3013" s="48" t="s">
        <v>10049</v>
      </c>
      <c r="AQ3013" s="123" t="s">
        <v>16491</v>
      </c>
      <c r="AR3013" s="188"/>
      <c r="AS3013" s="123"/>
      <c r="AT3013" s="123"/>
      <c r="AU3013" s="123"/>
      <c r="AV3013" s="123"/>
      <c r="AW3013" s="123"/>
    </row>
    <row r="3014" spans="1:49" ht="30" x14ac:dyDescent="0.2">
      <c r="A3014" s="92" t="s">
        <v>10794</v>
      </c>
      <c r="B3014" s="92" t="s">
        <v>10795</v>
      </c>
      <c r="C3014" s="117" t="s">
        <v>166</v>
      </c>
      <c r="D3014" s="92" t="s">
        <v>10781</v>
      </c>
      <c r="E3014" s="92" t="s">
        <v>10796</v>
      </c>
      <c r="F3014" s="92" t="s">
        <v>10783</v>
      </c>
      <c r="G3014" s="92" t="s">
        <v>10784</v>
      </c>
      <c r="H3014" s="92" t="s">
        <v>10784</v>
      </c>
      <c r="I3014" s="118" t="s">
        <v>10795</v>
      </c>
      <c r="J3014" s="119">
        <v>3</v>
      </c>
      <c r="K3014" s="119">
        <v>500</v>
      </c>
      <c r="L3014" s="122">
        <f t="shared" si="345"/>
        <v>-826</v>
      </c>
      <c r="M3014" s="48"/>
      <c r="N3014" s="48" t="s">
        <v>243</v>
      </c>
      <c r="P3014" s="122">
        <v>1315</v>
      </c>
      <c r="Q3014" s="122">
        <v>815</v>
      </c>
      <c r="R3014" s="122">
        <v>500</v>
      </c>
      <c r="S3014" s="119">
        <f t="shared" si="346"/>
        <v>2130</v>
      </c>
      <c r="T3014" s="119">
        <f t="shared" si="347"/>
        <v>2630</v>
      </c>
      <c r="U3014" s="122">
        <v>1326</v>
      </c>
      <c r="V3014" s="122">
        <v>778</v>
      </c>
      <c r="W3014" s="122">
        <v>0</v>
      </c>
      <c r="X3014" s="119">
        <f t="shared" si="344"/>
        <v>-789</v>
      </c>
      <c r="Y3014" s="48" t="s">
        <v>12848</v>
      </c>
      <c r="Z3014" s="93">
        <v>4.57</v>
      </c>
      <c r="AA3014" s="144">
        <v>4.57</v>
      </c>
      <c r="AB3014" s="93">
        <f t="shared" si="348"/>
        <v>0</v>
      </c>
      <c r="AE3014" s="48" t="s">
        <v>12949</v>
      </c>
      <c r="AF3014" s="93">
        <v>4.57</v>
      </c>
      <c r="AG3014" s="48" t="s">
        <v>16638</v>
      </c>
      <c r="AH3014" s="122">
        <v>100</v>
      </c>
      <c r="AI3014" s="48">
        <v>4</v>
      </c>
      <c r="AM3014" s="48" t="s">
        <v>85</v>
      </c>
      <c r="AN3014" s="48" t="s">
        <v>10049</v>
      </c>
      <c r="AQ3014" s="123" t="s">
        <v>16491</v>
      </c>
      <c r="AR3014" s="188"/>
      <c r="AS3014" s="123"/>
      <c r="AT3014" s="123"/>
      <c r="AU3014" s="123"/>
      <c r="AV3014" s="123"/>
      <c r="AW3014" s="123"/>
    </row>
    <row r="3015" spans="1:49" ht="30" x14ac:dyDescent="0.2">
      <c r="A3015" s="92" t="s">
        <v>10797</v>
      </c>
      <c r="B3015" s="92" t="s">
        <v>10798</v>
      </c>
      <c r="C3015" s="117" t="s">
        <v>166</v>
      </c>
      <c r="D3015" s="92" t="s">
        <v>10781</v>
      </c>
      <c r="E3015" s="92" t="s">
        <v>10799</v>
      </c>
      <c r="F3015" s="92" t="s">
        <v>10783</v>
      </c>
      <c r="G3015" s="92" t="s">
        <v>10784</v>
      </c>
      <c r="H3015" s="92" t="s">
        <v>10784</v>
      </c>
      <c r="I3015" s="118" t="s">
        <v>10798</v>
      </c>
      <c r="J3015" s="119">
        <v>3</v>
      </c>
      <c r="K3015" s="119">
        <v>1000</v>
      </c>
      <c r="L3015" s="122">
        <f t="shared" si="345"/>
        <v>-1926</v>
      </c>
      <c r="M3015" s="48"/>
      <c r="N3015" s="48" t="s">
        <v>243</v>
      </c>
      <c r="P3015" s="122">
        <v>3120</v>
      </c>
      <c r="Q3015" s="122">
        <v>3120</v>
      </c>
      <c r="R3015" s="122">
        <v>0</v>
      </c>
      <c r="S3015" s="119">
        <f t="shared" si="346"/>
        <v>6240</v>
      </c>
      <c r="T3015" s="119">
        <f t="shared" si="347"/>
        <v>6240</v>
      </c>
      <c r="U3015" s="122">
        <v>2926</v>
      </c>
      <c r="V3015" s="122">
        <v>1328</v>
      </c>
      <c r="W3015" s="122">
        <v>0</v>
      </c>
      <c r="X3015" s="119">
        <f t="shared" si="344"/>
        <v>-1134</v>
      </c>
      <c r="Y3015" s="48" t="s">
        <v>12848</v>
      </c>
      <c r="Z3015" s="93">
        <v>0.85599999999999998</v>
      </c>
      <c r="AA3015" s="144">
        <v>0.85599999999999998</v>
      </c>
      <c r="AB3015" s="93">
        <f t="shared" si="348"/>
        <v>0</v>
      </c>
      <c r="AE3015" s="48" t="s">
        <v>12949</v>
      </c>
      <c r="AF3015" s="93">
        <v>0.85599999999999998</v>
      </c>
      <c r="AG3015" s="48" t="s">
        <v>16639</v>
      </c>
      <c r="AH3015" s="122">
        <v>1000</v>
      </c>
      <c r="AI3015" s="48">
        <v>4</v>
      </c>
      <c r="AM3015" s="48" t="s">
        <v>85</v>
      </c>
      <c r="AN3015" s="48" t="s">
        <v>10049</v>
      </c>
      <c r="AQ3015" s="123" t="s">
        <v>14627</v>
      </c>
      <c r="AR3015" s="135"/>
      <c r="AS3015" s="136"/>
      <c r="AT3015" s="136"/>
      <c r="AU3015" s="136"/>
      <c r="AV3015" s="136"/>
      <c r="AW3015" s="123"/>
    </row>
    <row r="3016" spans="1:49" ht="30" x14ac:dyDescent="0.2">
      <c r="A3016" s="92" t="s">
        <v>10800</v>
      </c>
      <c r="B3016" s="92" t="s">
        <v>10801</v>
      </c>
      <c r="C3016" s="117" t="s">
        <v>166</v>
      </c>
      <c r="D3016" s="92" t="s">
        <v>10781</v>
      </c>
      <c r="E3016" s="92" t="s">
        <v>10802</v>
      </c>
      <c r="F3016" s="92" t="s">
        <v>10783</v>
      </c>
      <c r="G3016" s="92" t="s">
        <v>10784</v>
      </c>
      <c r="H3016" s="92" t="s">
        <v>10784</v>
      </c>
      <c r="I3016" s="118" t="s">
        <v>10801</v>
      </c>
      <c r="J3016" s="119">
        <v>3</v>
      </c>
      <c r="K3016" s="119">
        <v>1000</v>
      </c>
      <c r="L3016" s="122">
        <f t="shared" si="345"/>
        <v>-5129</v>
      </c>
      <c r="M3016" s="48"/>
      <c r="N3016" s="48" t="s">
        <v>243</v>
      </c>
      <c r="P3016" s="122">
        <v>7396</v>
      </c>
      <c r="Q3016" s="122">
        <v>6396</v>
      </c>
      <c r="R3016" s="122">
        <v>1000</v>
      </c>
      <c r="S3016" s="119">
        <f t="shared" si="346"/>
        <v>13792</v>
      </c>
      <c r="T3016" s="119">
        <f t="shared" si="347"/>
        <v>14792</v>
      </c>
      <c r="U3016" s="122">
        <v>6129</v>
      </c>
      <c r="V3016" s="122">
        <v>2684</v>
      </c>
      <c r="W3016" s="122">
        <v>0</v>
      </c>
      <c r="X3016" s="119">
        <f t="shared" si="344"/>
        <v>-1417</v>
      </c>
      <c r="Y3016" s="48" t="s">
        <v>12848</v>
      </c>
      <c r="Z3016" s="93">
        <v>1.3839999999999999</v>
      </c>
      <c r="AA3016" s="144">
        <v>1.3839999999999999</v>
      </c>
      <c r="AB3016" s="93">
        <f t="shared" si="348"/>
        <v>0</v>
      </c>
      <c r="AE3016" s="48" t="s">
        <v>12949</v>
      </c>
      <c r="AF3016" s="93">
        <v>1.3839999999999999</v>
      </c>
      <c r="AG3016" s="48" t="s">
        <v>16640</v>
      </c>
      <c r="AH3016" s="122">
        <v>1000</v>
      </c>
      <c r="AI3016" s="48">
        <v>4</v>
      </c>
      <c r="AM3016" s="48" t="s">
        <v>85</v>
      </c>
      <c r="AN3016" s="48" t="s">
        <v>10049</v>
      </c>
      <c r="AQ3016" s="123" t="s">
        <v>16491</v>
      </c>
      <c r="AR3016" s="188"/>
      <c r="AS3016" s="123"/>
      <c r="AT3016" s="123"/>
      <c r="AU3016" s="123"/>
      <c r="AV3016" s="123"/>
      <c r="AW3016" s="123"/>
    </row>
    <row r="3017" spans="1:49" ht="30" x14ac:dyDescent="0.2">
      <c r="A3017" s="92" t="s">
        <v>10803</v>
      </c>
      <c r="B3017" s="92" t="s">
        <v>10804</v>
      </c>
      <c r="C3017" s="117" t="s">
        <v>166</v>
      </c>
      <c r="D3017" s="92" t="s">
        <v>10781</v>
      </c>
      <c r="E3017" s="92" t="s">
        <v>10805</v>
      </c>
      <c r="F3017" s="92" t="s">
        <v>10783</v>
      </c>
      <c r="G3017" s="92" t="s">
        <v>10784</v>
      </c>
      <c r="H3017" s="92" t="s">
        <v>10784</v>
      </c>
      <c r="I3017" s="118" t="s">
        <v>10804</v>
      </c>
      <c r="J3017" s="119">
        <v>3</v>
      </c>
      <c r="K3017" s="119">
        <v>3000</v>
      </c>
      <c r="L3017" s="122">
        <f t="shared" si="345"/>
        <v>1674</v>
      </c>
      <c r="M3017" s="48"/>
      <c r="N3017" s="48" t="s">
        <v>243</v>
      </c>
      <c r="P3017" s="122">
        <v>0</v>
      </c>
      <c r="Q3017" s="122">
        <v>0</v>
      </c>
      <c r="R3017" s="122">
        <v>0</v>
      </c>
      <c r="S3017" s="119">
        <f t="shared" si="346"/>
        <v>0</v>
      </c>
      <c r="T3017" s="119">
        <f t="shared" si="347"/>
        <v>0</v>
      </c>
      <c r="U3017" s="122">
        <v>1326</v>
      </c>
      <c r="V3017" s="122">
        <v>778</v>
      </c>
      <c r="W3017" s="122">
        <v>0</v>
      </c>
      <c r="X3017" s="119">
        <f t="shared" si="344"/>
        <v>-2104</v>
      </c>
      <c r="Y3017" s="48" t="s">
        <v>12848</v>
      </c>
      <c r="Z3017" s="93">
        <v>0.47</v>
      </c>
      <c r="AA3017" s="144">
        <v>0.47</v>
      </c>
      <c r="AB3017" s="93">
        <f t="shared" si="348"/>
        <v>0</v>
      </c>
      <c r="AE3017" s="48" t="s">
        <v>12949</v>
      </c>
      <c r="AF3017" s="93">
        <v>0.47</v>
      </c>
      <c r="AG3017" s="48" t="s">
        <v>16641</v>
      </c>
      <c r="AH3017" s="122">
        <v>3000</v>
      </c>
      <c r="AI3017" s="48">
        <v>4</v>
      </c>
      <c r="AM3017" s="48" t="s">
        <v>85</v>
      </c>
      <c r="AN3017" s="48" t="s">
        <v>10049</v>
      </c>
      <c r="AQ3017" s="123" t="s">
        <v>16491</v>
      </c>
      <c r="AR3017" s="188"/>
      <c r="AS3017" s="123"/>
      <c r="AT3017" s="123"/>
      <c r="AU3017" s="123"/>
      <c r="AV3017" s="123"/>
      <c r="AW3017" s="123"/>
    </row>
    <row r="3018" spans="1:49" ht="30" x14ac:dyDescent="0.2">
      <c r="A3018" s="92" t="s">
        <v>10806</v>
      </c>
      <c r="B3018" s="92" t="s">
        <v>10807</v>
      </c>
      <c r="C3018" s="117" t="s">
        <v>166</v>
      </c>
      <c r="D3018" s="92" t="s">
        <v>10781</v>
      </c>
      <c r="E3018" s="92" t="s">
        <v>10808</v>
      </c>
      <c r="F3018" s="92" t="s">
        <v>10783</v>
      </c>
      <c r="G3018" s="92" t="s">
        <v>10784</v>
      </c>
      <c r="H3018" s="92" t="s">
        <v>10784</v>
      </c>
      <c r="I3018" s="118" t="s">
        <v>10807</v>
      </c>
      <c r="J3018" s="119">
        <v>2</v>
      </c>
      <c r="K3018" s="119">
        <v>1500</v>
      </c>
      <c r="L3018" s="122">
        <f t="shared" si="345"/>
        <v>-3723</v>
      </c>
      <c r="M3018" s="48"/>
      <c r="N3018" s="48" t="s">
        <v>243</v>
      </c>
      <c r="P3018" s="122">
        <v>6087</v>
      </c>
      <c r="Q3018" s="122">
        <v>5987</v>
      </c>
      <c r="R3018" s="122">
        <v>100</v>
      </c>
      <c r="S3018" s="119">
        <f t="shared" si="346"/>
        <v>12074</v>
      </c>
      <c r="T3018" s="119">
        <f t="shared" si="347"/>
        <v>12174</v>
      </c>
      <c r="U3018" s="122">
        <v>5223</v>
      </c>
      <c r="V3018" s="122">
        <v>1614</v>
      </c>
      <c r="W3018" s="122">
        <v>0</v>
      </c>
      <c r="X3018" s="119">
        <f t="shared" si="344"/>
        <v>-750</v>
      </c>
      <c r="Y3018" s="48" t="s">
        <v>12848</v>
      </c>
      <c r="Z3018" s="93">
        <v>2.89</v>
      </c>
      <c r="AA3018" s="144">
        <v>2.89</v>
      </c>
      <c r="AB3018" s="93">
        <f t="shared" si="348"/>
        <v>0</v>
      </c>
      <c r="AE3018" s="48" t="s">
        <v>12949</v>
      </c>
      <c r="AF3018" s="93">
        <v>2.89</v>
      </c>
      <c r="AG3018" s="48" t="s">
        <v>16642</v>
      </c>
      <c r="AH3018" s="122">
        <v>1500</v>
      </c>
      <c r="AI3018" s="48">
        <v>2</v>
      </c>
      <c r="AM3018" s="48" t="s">
        <v>85</v>
      </c>
      <c r="AN3018" s="48" t="s">
        <v>10049</v>
      </c>
      <c r="AQ3018" s="123" t="s">
        <v>16491</v>
      </c>
      <c r="AR3018" s="188"/>
      <c r="AS3018" s="123"/>
      <c r="AT3018" s="123"/>
      <c r="AU3018" s="123"/>
      <c r="AV3018" s="123"/>
      <c r="AW3018" s="123"/>
    </row>
    <row r="3019" spans="1:49" ht="30" x14ac:dyDescent="0.2">
      <c r="A3019" s="92" t="s">
        <v>10809</v>
      </c>
      <c r="B3019" s="92" t="s">
        <v>10810</v>
      </c>
      <c r="C3019" s="117" t="s">
        <v>166</v>
      </c>
      <c r="D3019" s="92" t="s">
        <v>10781</v>
      </c>
      <c r="E3019" s="92" t="s">
        <v>10811</v>
      </c>
      <c r="F3019" s="92" t="s">
        <v>10783</v>
      </c>
      <c r="G3019" s="92" t="s">
        <v>10784</v>
      </c>
      <c r="H3019" s="92" t="s">
        <v>10784</v>
      </c>
      <c r="I3019" s="118" t="s">
        <v>10810</v>
      </c>
      <c r="J3019" s="119">
        <v>3</v>
      </c>
      <c r="K3019" s="119">
        <v>500</v>
      </c>
      <c r="L3019" s="122">
        <f t="shared" si="345"/>
        <v>-985</v>
      </c>
      <c r="M3019" s="48"/>
      <c r="N3019" s="48" t="s">
        <v>243</v>
      </c>
      <c r="P3019" s="122">
        <v>882</v>
      </c>
      <c r="Q3019" s="122">
        <v>382</v>
      </c>
      <c r="R3019" s="122">
        <v>500</v>
      </c>
      <c r="S3019" s="119">
        <f t="shared" si="346"/>
        <v>1264</v>
      </c>
      <c r="T3019" s="119">
        <f t="shared" si="347"/>
        <v>1764</v>
      </c>
      <c r="U3019" s="122">
        <v>1485</v>
      </c>
      <c r="V3019" s="122">
        <v>678</v>
      </c>
      <c r="W3019" s="122">
        <v>0</v>
      </c>
      <c r="X3019" s="119">
        <f t="shared" si="344"/>
        <v>-1281</v>
      </c>
      <c r="Y3019" s="48" t="s">
        <v>12848</v>
      </c>
      <c r="Z3019" s="93">
        <v>6.38</v>
      </c>
      <c r="AA3019" s="144">
        <v>6.38</v>
      </c>
      <c r="AB3019" s="93">
        <f t="shared" si="348"/>
        <v>0</v>
      </c>
      <c r="AE3019" s="48" t="s">
        <v>12949</v>
      </c>
      <c r="AF3019" s="93">
        <v>6.38</v>
      </c>
      <c r="AG3019" s="48" t="s">
        <v>16643</v>
      </c>
      <c r="AH3019" s="122">
        <v>500</v>
      </c>
      <c r="AI3019" s="48">
        <v>4</v>
      </c>
      <c r="AM3019" s="48" t="s">
        <v>85</v>
      </c>
      <c r="AN3019" s="48" t="s">
        <v>10049</v>
      </c>
      <c r="AQ3019" s="123" t="s">
        <v>16491</v>
      </c>
      <c r="AR3019" s="188"/>
      <c r="AS3019" s="123"/>
      <c r="AT3019" s="123"/>
      <c r="AU3019" s="123"/>
      <c r="AV3019" s="123"/>
      <c r="AW3019" s="123"/>
    </row>
    <row r="3020" spans="1:49" ht="75" x14ac:dyDescent="0.2">
      <c r="A3020" s="132" t="s">
        <v>16644</v>
      </c>
      <c r="B3020" s="129" t="s">
        <v>16645</v>
      </c>
      <c r="C3020" s="117" t="s">
        <v>166</v>
      </c>
      <c r="D3020" s="92" t="s">
        <v>16646</v>
      </c>
      <c r="E3020" s="92" t="s">
        <v>16647</v>
      </c>
      <c r="F3020" s="92" t="s">
        <v>10783</v>
      </c>
      <c r="G3020" s="92" t="s">
        <v>10784</v>
      </c>
      <c r="H3020" s="92" t="s">
        <v>10784</v>
      </c>
      <c r="I3020" s="92" t="s">
        <v>16645</v>
      </c>
      <c r="J3020" s="119">
        <v>3</v>
      </c>
      <c r="K3020" s="119">
        <v>1000</v>
      </c>
      <c r="L3020" s="48"/>
      <c r="M3020" s="48"/>
      <c r="N3020" s="48" t="s">
        <v>243</v>
      </c>
      <c r="O3020" s="48" t="s">
        <v>278</v>
      </c>
      <c r="P3020" s="122">
        <v>120</v>
      </c>
      <c r="Q3020" s="122">
        <v>0</v>
      </c>
      <c r="R3020" s="122">
        <v>120</v>
      </c>
      <c r="S3020" s="119">
        <f t="shared" si="346"/>
        <v>120</v>
      </c>
      <c r="T3020" s="119">
        <f t="shared" si="347"/>
        <v>240</v>
      </c>
      <c r="U3020" s="122">
        <v>0</v>
      </c>
      <c r="V3020" s="122">
        <v>0</v>
      </c>
      <c r="W3020" s="122">
        <v>0</v>
      </c>
      <c r="X3020" s="119">
        <f t="shared" si="344"/>
        <v>120</v>
      </c>
      <c r="Y3020" s="48" t="s">
        <v>12844</v>
      </c>
      <c r="Z3020" s="130">
        <v>1.02</v>
      </c>
      <c r="AA3020" s="121">
        <v>1.02</v>
      </c>
      <c r="AB3020" s="93">
        <f t="shared" si="348"/>
        <v>0</v>
      </c>
      <c r="AC3020" s="48" t="s">
        <v>12875</v>
      </c>
      <c r="AE3020" s="48" t="s">
        <v>12884</v>
      </c>
      <c r="AF3020" s="215">
        <v>1.02</v>
      </c>
      <c r="AG3020" s="216" t="s">
        <v>16648</v>
      </c>
      <c r="AH3020" s="216">
        <v>3000</v>
      </c>
      <c r="AI3020" s="216">
        <v>6</v>
      </c>
      <c r="AK3020" s="48" t="s">
        <v>13068</v>
      </c>
      <c r="AM3020" s="131" t="s">
        <v>85</v>
      </c>
      <c r="AN3020" s="131" t="s">
        <v>10049</v>
      </c>
      <c r="AQ3020" s="123" t="s">
        <v>16649</v>
      </c>
      <c r="AR3020" s="179"/>
      <c r="AS3020" s="123"/>
      <c r="AT3020" s="209"/>
      <c r="AU3020" s="209"/>
      <c r="AV3020" s="123"/>
      <c r="AW3020" s="123"/>
    </row>
    <row r="3021" spans="1:49" ht="45" x14ac:dyDescent="0.2">
      <c r="A3021" s="92" t="s">
        <v>10812</v>
      </c>
      <c r="B3021" s="92" t="s">
        <v>10813</v>
      </c>
      <c r="C3021" s="117" t="s">
        <v>166</v>
      </c>
      <c r="D3021" s="92" t="s">
        <v>10781</v>
      </c>
      <c r="E3021" s="92" t="s">
        <v>10814</v>
      </c>
      <c r="F3021" s="92" t="s">
        <v>10783</v>
      </c>
      <c r="G3021" s="92" t="s">
        <v>10784</v>
      </c>
      <c r="H3021" s="92" t="s">
        <v>10784</v>
      </c>
      <c r="I3021" s="118" t="s">
        <v>10813</v>
      </c>
      <c r="J3021" s="119">
        <v>2</v>
      </c>
      <c r="K3021" s="119">
        <v>3000</v>
      </c>
      <c r="L3021" s="122">
        <f>K3021-U3021</f>
        <v>3000</v>
      </c>
      <c r="M3021" s="210">
        <v>3060</v>
      </c>
      <c r="N3021" s="48" t="s">
        <v>243</v>
      </c>
      <c r="P3021" s="122">
        <v>3280</v>
      </c>
      <c r="Q3021" s="122">
        <v>0</v>
      </c>
      <c r="R3021" s="122">
        <v>3280</v>
      </c>
      <c r="S3021" s="119">
        <f t="shared" si="346"/>
        <v>3280</v>
      </c>
      <c r="T3021" s="119">
        <f t="shared" si="347"/>
        <v>6560</v>
      </c>
      <c r="U3021" s="122">
        <v>0</v>
      </c>
      <c r="V3021" s="122">
        <v>0</v>
      </c>
      <c r="W3021" s="122">
        <v>0</v>
      </c>
      <c r="X3021" s="119">
        <f t="shared" si="344"/>
        <v>3280</v>
      </c>
      <c r="Y3021" s="48" t="s">
        <v>12844</v>
      </c>
      <c r="Z3021" s="93">
        <v>1.02</v>
      </c>
      <c r="AA3021" s="144">
        <v>1.02</v>
      </c>
      <c r="AB3021" s="93">
        <f t="shared" si="348"/>
        <v>0</v>
      </c>
      <c r="AD3021" s="93" t="s">
        <v>16038</v>
      </c>
      <c r="AE3021" s="48" t="s">
        <v>12949</v>
      </c>
      <c r="AF3021" s="93">
        <v>1.02</v>
      </c>
      <c r="AG3021" s="48" t="s">
        <v>16648</v>
      </c>
      <c r="AH3021" s="122">
        <v>3000</v>
      </c>
      <c r="AI3021" s="48">
        <v>6</v>
      </c>
      <c r="AM3021" s="48" t="s">
        <v>85</v>
      </c>
      <c r="AN3021" s="212" t="s">
        <v>10049</v>
      </c>
      <c r="AO3021" s="48" t="s">
        <v>16105</v>
      </c>
      <c r="AQ3021" s="123" t="s">
        <v>14627</v>
      </c>
      <c r="AR3021" s="188"/>
      <c r="AS3021" s="123"/>
      <c r="AT3021" s="123"/>
      <c r="AU3021" s="123"/>
      <c r="AV3021" s="123"/>
      <c r="AW3021" s="123"/>
    </row>
    <row r="3022" spans="1:49" x14ac:dyDescent="0.2">
      <c r="A3022" s="92" t="s">
        <v>10815</v>
      </c>
      <c r="B3022" s="92" t="s">
        <v>10816</v>
      </c>
      <c r="C3022" s="117" t="s">
        <v>166</v>
      </c>
      <c r="D3022" s="92" t="s">
        <v>10781</v>
      </c>
      <c r="E3022" s="92" t="s">
        <v>10817</v>
      </c>
      <c r="F3022" s="92" t="s">
        <v>10783</v>
      </c>
      <c r="G3022" s="92" t="s">
        <v>10784</v>
      </c>
      <c r="H3022" s="92" t="s">
        <v>10818</v>
      </c>
      <c r="I3022" s="118" t="s">
        <v>10816</v>
      </c>
      <c r="J3022" s="119">
        <v>3</v>
      </c>
      <c r="K3022" s="119">
        <v>3000</v>
      </c>
      <c r="L3022" s="122">
        <f>K3022-U3022</f>
        <v>-39497</v>
      </c>
      <c r="M3022" s="48"/>
      <c r="N3022" s="48" t="s">
        <v>243</v>
      </c>
      <c r="P3022" s="122">
        <v>47005</v>
      </c>
      <c r="Q3022" s="122">
        <v>16925</v>
      </c>
      <c r="R3022" s="122">
        <v>30080</v>
      </c>
      <c r="S3022" s="119">
        <f t="shared" si="346"/>
        <v>63930</v>
      </c>
      <c r="T3022" s="119">
        <f t="shared" si="347"/>
        <v>94010</v>
      </c>
      <c r="U3022" s="122">
        <v>42497</v>
      </c>
      <c r="V3022" s="122">
        <v>23779</v>
      </c>
      <c r="W3022" s="122">
        <v>0</v>
      </c>
      <c r="X3022" s="119">
        <f t="shared" si="344"/>
        <v>-19271</v>
      </c>
      <c r="Y3022" s="48" t="s">
        <v>12848</v>
      </c>
      <c r="Z3022" s="93">
        <v>1.02</v>
      </c>
      <c r="AA3022" s="144">
        <v>1.02</v>
      </c>
      <c r="AB3022" s="93">
        <f t="shared" si="348"/>
        <v>0</v>
      </c>
      <c r="AE3022" s="48" t="s">
        <v>12949</v>
      </c>
      <c r="AF3022" s="93">
        <v>1.02</v>
      </c>
      <c r="AG3022" s="48" t="s">
        <v>16648</v>
      </c>
      <c r="AH3022" s="122">
        <v>3000</v>
      </c>
      <c r="AI3022" s="48">
        <v>6</v>
      </c>
      <c r="AM3022" s="48" t="s">
        <v>85</v>
      </c>
      <c r="AN3022" s="48" t="s">
        <v>10049</v>
      </c>
      <c r="AQ3022" s="123" t="s">
        <v>16491</v>
      </c>
      <c r="AR3022" s="188"/>
      <c r="AS3022" s="123"/>
      <c r="AT3022" s="123"/>
      <c r="AU3022" s="123"/>
      <c r="AV3022" s="123"/>
      <c r="AW3022" s="123"/>
    </row>
    <row r="3023" spans="1:49" x14ac:dyDescent="0.2">
      <c r="A3023" s="92" t="s">
        <v>10819</v>
      </c>
      <c r="B3023" s="92" t="s">
        <v>10820</v>
      </c>
      <c r="C3023" s="117" t="s">
        <v>166</v>
      </c>
      <c r="D3023" s="92" t="s">
        <v>10781</v>
      </c>
      <c r="E3023" s="92" t="s">
        <v>10821</v>
      </c>
      <c r="F3023" s="92" t="s">
        <v>10783</v>
      </c>
      <c r="G3023" s="92" t="s">
        <v>10784</v>
      </c>
      <c r="H3023" s="92" t="s">
        <v>10818</v>
      </c>
      <c r="I3023" s="118" t="s">
        <v>10820</v>
      </c>
      <c r="J3023" s="119">
        <v>2</v>
      </c>
      <c r="K3023" s="119">
        <v>2500</v>
      </c>
      <c r="L3023" s="122">
        <f>K3023-U3023</f>
        <v>2111</v>
      </c>
      <c r="M3023" s="210">
        <v>3000</v>
      </c>
      <c r="N3023" s="48" t="s">
        <v>243</v>
      </c>
      <c r="P3023" s="122">
        <v>2340</v>
      </c>
      <c r="Q3023" s="122">
        <v>2340</v>
      </c>
      <c r="R3023" s="122">
        <v>0</v>
      </c>
      <c r="S3023" s="119">
        <f t="shared" si="346"/>
        <v>4680</v>
      </c>
      <c r="T3023" s="119">
        <f t="shared" si="347"/>
        <v>4680</v>
      </c>
      <c r="U3023" s="122">
        <v>389</v>
      </c>
      <c r="V3023" s="122">
        <v>73</v>
      </c>
      <c r="W3023" s="122">
        <v>0</v>
      </c>
      <c r="X3023" s="119">
        <f t="shared" si="344"/>
        <v>1878</v>
      </c>
      <c r="Y3023" s="48" t="s">
        <v>12863</v>
      </c>
      <c r="Z3023" s="93">
        <v>1.2</v>
      </c>
      <c r="AA3023" s="144">
        <v>1.2</v>
      </c>
      <c r="AB3023" s="93">
        <f t="shared" si="348"/>
        <v>0</v>
      </c>
      <c r="AE3023" s="48" t="s">
        <v>12949</v>
      </c>
      <c r="AF3023" s="93">
        <v>1.2</v>
      </c>
      <c r="AG3023" s="48" t="s">
        <v>16650</v>
      </c>
      <c r="AH3023" s="122">
        <v>2000</v>
      </c>
      <c r="AI3023" s="48">
        <v>4</v>
      </c>
      <c r="AM3023" s="48" t="s">
        <v>85</v>
      </c>
      <c r="AN3023" s="48" t="s">
        <v>10049</v>
      </c>
      <c r="AQ3023" s="123" t="s">
        <v>16491</v>
      </c>
      <c r="AR3023" s="188"/>
      <c r="AS3023" s="123"/>
      <c r="AT3023" s="123"/>
      <c r="AU3023" s="123"/>
      <c r="AV3023" s="123"/>
      <c r="AW3023" s="123"/>
    </row>
    <row r="3024" spans="1:49" ht="75" x14ac:dyDescent="0.2">
      <c r="A3024" s="132" t="s">
        <v>16651</v>
      </c>
      <c r="B3024" s="129" t="s">
        <v>16652</v>
      </c>
      <c r="C3024" s="117" t="s">
        <v>166</v>
      </c>
      <c r="D3024" s="92" t="s">
        <v>16646</v>
      </c>
      <c r="E3024" s="92" t="s">
        <v>16653</v>
      </c>
      <c r="F3024" s="92" t="s">
        <v>10783</v>
      </c>
      <c r="G3024" s="92" t="s">
        <v>10784</v>
      </c>
      <c r="H3024" s="92" t="s">
        <v>10784</v>
      </c>
      <c r="I3024" s="92" t="s">
        <v>16652</v>
      </c>
      <c r="J3024" s="119">
        <v>3</v>
      </c>
      <c r="K3024" s="119">
        <v>200</v>
      </c>
      <c r="L3024" s="48"/>
      <c r="M3024" s="48"/>
      <c r="N3024" s="48" t="s">
        <v>243</v>
      </c>
      <c r="O3024" s="48" t="s">
        <v>278</v>
      </c>
      <c r="P3024" s="122">
        <v>97</v>
      </c>
      <c r="Q3024" s="122">
        <v>0</v>
      </c>
      <c r="R3024" s="122">
        <v>97</v>
      </c>
      <c r="S3024" s="119">
        <f t="shared" si="346"/>
        <v>97</v>
      </c>
      <c r="T3024" s="119">
        <f t="shared" si="347"/>
        <v>194</v>
      </c>
      <c r="U3024" s="122">
        <v>0</v>
      </c>
      <c r="V3024" s="122">
        <v>0</v>
      </c>
      <c r="W3024" s="122">
        <v>0</v>
      </c>
      <c r="X3024" s="119">
        <f t="shared" si="344"/>
        <v>97</v>
      </c>
      <c r="Y3024" s="48" t="s">
        <v>12844</v>
      </c>
      <c r="Z3024" s="130">
        <v>4.3600000000000003</v>
      </c>
      <c r="AA3024" s="121">
        <v>4.3600000000000003</v>
      </c>
      <c r="AB3024" s="93">
        <f t="shared" si="348"/>
        <v>0</v>
      </c>
      <c r="AC3024" s="48" t="s">
        <v>12875</v>
      </c>
      <c r="AE3024" s="48" t="s">
        <v>12884</v>
      </c>
      <c r="AF3024" s="215">
        <v>4.3600000000000003</v>
      </c>
      <c r="AG3024" s="216" t="s">
        <v>16654</v>
      </c>
      <c r="AH3024" s="216">
        <v>200</v>
      </c>
      <c r="AI3024" s="216">
        <v>4</v>
      </c>
      <c r="AK3024" s="48" t="s">
        <v>13068</v>
      </c>
      <c r="AM3024" s="131" t="s">
        <v>85</v>
      </c>
      <c r="AN3024" s="131" t="s">
        <v>10049</v>
      </c>
      <c r="AQ3024" s="123" t="s">
        <v>16655</v>
      </c>
      <c r="AR3024" s="179"/>
      <c r="AS3024" s="123"/>
      <c r="AT3024" s="209"/>
      <c r="AU3024" s="209"/>
      <c r="AV3024" s="123"/>
      <c r="AW3024" s="123"/>
    </row>
    <row r="3025" spans="1:49" x14ac:dyDescent="0.2">
      <c r="A3025" s="92" t="s">
        <v>10822</v>
      </c>
      <c r="B3025" s="92" t="s">
        <v>10823</v>
      </c>
      <c r="C3025" s="117" t="s">
        <v>166</v>
      </c>
      <c r="D3025" s="92" t="s">
        <v>10781</v>
      </c>
      <c r="E3025" s="92" t="s">
        <v>10824</v>
      </c>
      <c r="F3025" s="92" t="s">
        <v>10783</v>
      </c>
      <c r="G3025" s="92" t="s">
        <v>10784</v>
      </c>
      <c r="H3025" s="92" t="s">
        <v>10818</v>
      </c>
      <c r="I3025" s="118" t="s">
        <v>10823</v>
      </c>
      <c r="J3025" s="119">
        <v>3</v>
      </c>
      <c r="K3025" s="119">
        <v>200</v>
      </c>
      <c r="L3025" s="122">
        <f t="shared" ref="L3025:L3047" si="349">K3025-U3025</f>
        <v>111</v>
      </c>
      <c r="M3025" s="48">
        <v>872</v>
      </c>
      <c r="N3025" s="48" t="s">
        <v>243</v>
      </c>
      <c r="P3025" s="122">
        <v>185</v>
      </c>
      <c r="Q3025" s="122">
        <v>185</v>
      </c>
      <c r="R3025" s="122">
        <v>0</v>
      </c>
      <c r="S3025" s="119">
        <f t="shared" si="346"/>
        <v>370</v>
      </c>
      <c r="T3025" s="119">
        <f t="shared" si="347"/>
        <v>370</v>
      </c>
      <c r="U3025" s="122">
        <v>89</v>
      </c>
      <c r="V3025" s="122">
        <v>17</v>
      </c>
      <c r="W3025" s="122">
        <v>0</v>
      </c>
      <c r="X3025" s="119">
        <f t="shared" si="344"/>
        <v>79</v>
      </c>
      <c r="Y3025" s="48" t="s">
        <v>12863</v>
      </c>
      <c r="Z3025" s="93">
        <v>4.3600000000000003</v>
      </c>
      <c r="AA3025" s="144">
        <v>4.3600000000000003</v>
      </c>
      <c r="AB3025" s="93">
        <f t="shared" si="348"/>
        <v>0</v>
      </c>
      <c r="AE3025" s="48" t="s">
        <v>12949</v>
      </c>
      <c r="AF3025" s="93">
        <v>4.3600000000000003</v>
      </c>
      <c r="AG3025" s="48" t="s">
        <v>16654</v>
      </c>
      <c r="AH3025" s="122">
        <v>200</v>
      </c>
      <c r="AI3025" s="48">
        <v>4</v>
      </c>
      <c r="AM3025" s="48" t="s">
        <v>85</v>
      </c>
      <c r="AN3025" s="48" t="s">
        <v>10049</v>
      </c>
      <c r="AQ3025" s="123" t="s">
        <v>16491</v>
      </c>
      <c r="AR3025" s="188"/>
      <c r="AS3025" s="123"/>
      <c r="AT3025" s="123"/>
      <c r="AU3025" s="123"/>
      <c r="AV3025" s="123"/>
      <c r="AW3025" s="123"/>
    </row>
    <row r="3026" spans="1:49" ht="30" x14ac:dyDescent="0.2">
      <c r="A3026" s="92" t="s">
        <v>10825</v>
      </c>
      <c r="B3026" s="92" t="s">
        <v>10826</v>
      </c>
      <c r="C3026" s="117" t="s">
        <v>166</v>
      </c>
      <c r="D3026" s="92" t="s">
        <v>10781</v>
      </c>
      <c r="E3026" s="92" t="s">
        <v>10827</v>
      </c>
      <c r="F3026" s="92" t="s">
        <v>10783</v>
      </c>
      <c r="G3026" s="92" t="s">
        <v>10784</v>
      </c>
      <c r="H3026" s="92" t="s">
        <v>10784</v>
      </c>
      <c r="I3026" s="118" t="s">
        <v>10826</v>
      </c>
      <c r="J3026" s="119">
        <v>3</v>
      </c>
      <c r="K3026" s="119">
        <v>500</v>
      </c>
      <c r="L3026" s="122">
        <f t="shared" si="349"/>
        <v>-47</v>
      </c>
      <c r="M3026" s="48"/>
      <c r="N3026" s="48" t="s">
        <v>243</v>
      </c>
      <c r="P3026" s="122">
        <v>1180</v>
      </c>
      <c r="Q3026" s="122">
        <v>1180</v>
      </c>
      <c r="R3026" s="122">
        <v>0</v>
      </c>
      <c r="S3026" s="119">
        <f t="shared" si="346"/>
        <v>2360</v>
      </c>
      <c r="T3026" s="119">
        <f t="shared" si="347"/>
        <v>2360</v>
      </c>
      <c r="U3026" s="122">
        <v>547</v>
      </c>
      <c r="V3026" s="122">
        <v>300</v>
      </c>
      <c r="W3026" s="122">
        <v>0</v>
      </c>
      <c r="X3026" s="119">
        <f t="shared" si="344"/>
        <v>333</v>
      </c>
      <c r="Y3026" s="48" t="s">
        <v>12863</v>
      </c>
      <c r="Z3026" s="93">
        <v>4.2</v>
      </c>
      <c r="AA3026" s="144">
        <v>4.2</v>
      </c>
      <c r="AB3026" s="93">
        <f t="shared" si="348"/>
        <v>0</v>
      </c>
      <c r="AE3026" s="48" t="s">
        <v>12949</v>
      </c>
      <c r="AF3026" s="93">
        <v>4.2</v>
      </c>
      <c r="AG3026" s="48" t="s">
        <v>16656</v>
      </c>
      <c r="AH3026" s="122">
        <v>500</v>
      </c>
      <c r="AI3026" s="48">
        <v>4</v>
      </c>
      <c r="AM3026" s="48" t="s">
        <v>85</v>
      </c>
      <c r="AN3026" s="48" t="s">
        <v>10049</v>
      </c>
      <c r="AQ3026" s="123" t="s">
        <v>16491</v>
      </c>
      <c r="AR3026" s="188"/>
      <c r="AS3026" s="123"/>
      <c r="AT3026" s="123"/>
      <c r="AU3026" s="123"/>
      <c r="AV3026" s="123"/>
      <c r="AW3026" s="123"/>
    </row>
    <row r="3027" spans="1:49" ht="30" x14ac:dyDescent="0.2">
      <c r="A3027" s="92" t="s">
        <v>10828</v>
      </c>
      <c r="B3027" s="92" t="s">
        <v>10829</v>
      </c>
      <c r="C3027" s="117" t="s">
        <v>166</v>
      </c>
      <c r="D3027" s="92" t="s">
        <v>10781</v>
      </c>
      <c r="E3027" s="92" t="s">
        <v>10830</v>
      </c>
      <c r="F3027" s="92" t="s">
        <v>10783</v>
      </c>
      <c r="G3027" s="92" t="s">
        <v>10784</v>
      </c>
      <c r="H3027" s="92" t="s">
        <v>10784</v>
      </c>
      <c r="I3027" s="118" t="s">
        <v>10829</v>
      </c>
      <c r="J3027" s="119">
        <v>3</v>
      </c>
      <c r="K3027" s="119">
        <v>1000</v>
      </c>
      <c r="L3027" s="122">
        <f t="shared" si="349"/>
        <v>-7615</v>
      </c>
      <c r="M3027" s="48"/>
      <c r="N3027" s="48" t="s">
        <v>243</v>
      </c>
      <c r="P3027" s="122">
        <v>4000</v>
      </c>
      <c r="Q3027" s="122">
        <v>4000</v>
      </c>
      <c r="R3027" s="122">
        <v>0</v>
      </c>
      <c r="S3027" s="119">
        <f t="shared" si="346"/>
        <v>8000</v>
      </c>
      <c r="T3027" s="119">
        <f t="shared" si="347"/>
        <v>8000</v>
      </c>
      <c r="U3027" s="122">
        <v>8615</v>
      </c>
      <c r="V3027" s="122">
        <v>3780</v>
      </c>
      <c r="W3027" s="122">
        <v>0</v>
      </c>
      <c r="X3027" s="119">
        <f t="shared" si="344"/>
        <v>-8395</v>
      </c>
      <c r="Y3027" s="48" t="s">
        <v>12848</v>
      </c>
      <c r="Z3027" s="93">
        <v>1.91</v>
      </c>
      <c r="AA3027" s="144">
        <v>1.91</v>
      </c>
      <c r="AB3027" s="93">
        <f t="shared" si="348"/>
        <v>0</v>
      </c>
      <c r="AE3027" s="48" t="s">
        <v>12949</v>
      </c>
      <c r="AF3027" s="93">
        <v>1.91</v>
      </c>
      <c r="AG3027" s="48" t="s">
        <v>16657</v>
      </c>
      <c r="AH3027" s="122">
        <v>3000</v>
      </c>
      <c r="AI3027" s="48">
        <v>4</v>
      </c>
      <c r="AM3027" s="48" t="s">
        <v>85</v>
      </c>
      <c r="AN3027" s="48" t="s">
        <v>10049</v>
      </c>
      <c r="AQ3027" s="123" t="s">
        <v>16491</v>
      </c>
      <c r="AR3027" s="188"/>
      <c r="AS3027" s="123"/>
      <c r="AT3027" s="123"/>
      <c r="AU3027" s="123"/>
      <c r="AV3027" s="123"/>
      <c r="AW3027" s="123"/>
    </row>
    <row r="3028" spans="1:49" x14ac:dyDescent="0.2">
      <c r="A3028" s="92" t="s">
        <v>10831</v>
      </c>
      <c r="B3028" s="92" t="s">
        <v>10832</v>
      </c>
      <c r="C3028" s="117" t="s">
        <v>166</v>
      </c>
      <c r="D3028" s="92" t="s">
        <v>10781</v>
      </c>
      <c r="E3028" s="92" t="s">
        <v>10833</v>
      </c>
      <c r="F3028" s="92" t="s">
        <v>10783</v>
      </c>
      <c r="G3028" s="92" t="s">
        <v>10784</v>
      </c>
      <c r="H3028" s="92" t="s">
        <v>10784</v>
      </c>
      <c r="I3028" s="118" t="s">
        <v>10832</v>
      </c>
      <c r="J3028" s="119">
        <v>3</v>
      </c>
      <c r="K3028" s="119">
        <v>1000</v>
      </c>
      <c r="L3028" s="122">
        <f t="shared" si="349"/>
        <v>-1957</v>
      </c>
      <c r="M3028" s="48"/>
      <c r="N3028" s="48" t="s">
        <v>243</v>
      </c>
      <c r="P3028" s="122">
        <v>1000</v>
      </c>
      <c r="Q3028" s="122">
        <v>0</v>
      </c>
      <c r="R3028" s="122">
        <v>1000</v>
      </c>
      <c r="S3028" s="119">
        <f t="shared" si="346"/>
        <v>1000</v>
      </c>
      <c r="T3028" s="119">
        <f t="shared" si="347"/>
        <v>2000</v>
      </c>
      <c r="U3028" s="122">
        <v>2957</v>
      </c>
      <c r="V3028" s="122">
        <v>1851</v>
      </c>
      <c r="W3028" s="122">
        <v>0</v>
      </c>
      <c r="X3028" s="119">
        <f t="shared" si="344"/>
        <v>-3808</v>
      </c>
      <c r="Y3028" s="48" t="s">
        <v>12848</v>
      </c>
      <c r="Z3028" s="93">
        <v>2.2599999999999998</v>
      </c>
      <c r="AA3028" s="144">
        <v>2.2599999999999998</v>
      </c>
      <c r="AB3028" s="93">
        <f t="shared" si="348"/>
        <v>0</v>
      </c>
      <c r="AE3028" s="48" t="s">
        <v>12949</v>
      </c>
      <c r="AF3028" s="93">
        <v>2.2599999999999998</v>
      </c>
      <c r="AG3028" s="48" t="s">
        <v>16658</v>
      </c>
      <c r="AH3028" s="122">
        <v>1000</v>
      </c>
      <c r="AI3028" s="48">
        <v>4</v>
      </c>
      <c r="AM3028" s="48" t="s">
        <v>85</v>
      </c>
      <c r="AN3028" s="48" t="s">
        <v>10049</v>
      </c>
      <c r="AQ3028" s="123" t="s">
        <v>16491</v>
      </c>
      <c r="AR3028" s="188"/>
      <c r="AS3028" s="123"/>
      <c r="AT3028" s="123"/>
      <c r="AU3028" s="123"/>
      <c r="AV3028" s="123"/>
      <c r="AW3028" s="123"/>
    </row>
    <row r="3029" spans="1:49" ht="45" x14ac:dyDescent="0.2">
      <c r="A3029" s="92" t="s">
        <v>10834</v>
      </c>
      <c r="B3029" s="92" t="s">
        <v>10835</v>
      </c>
      <c r="C3029" s="117" t="s">
        <v>166</v>
      </c>
      <c r="D3029" s="92" t="s">
        <v>10781</v>
      </c>
      <c r="E3029" s="92" t="s">
        <v>10836</v>
      </c>
      <c r="F3029" s="92" t="s">
        <v>10783</v>
      </c>
      <c r="G3029" s="92" t="s">
        <v>10837</v>
      </c>
      <c r="H3029" s="92" t="s">
        <v>10837</v>
      </c>
      <c r="I3029" s="118" t="s">
        <v>10835</v>
      </c>
      <c r="J3029" s="119">
        <v>8</v>
      </c>
      <c r="K3029" s="119">
        <v>2000</v>
      </c>
      <c r="L3029" s="122">
        <f t="shared" si="349"/>
        <v>-2116</v>
      </c>
      <c r="M3029" s="48"/>
      <c r="N3029" s="48" t="s">
        <v>243</v>
      </c>
      <c r="P3029" s="122">
        <v>2500</v>
      </c>
      <c r="Q3029" s="122">
        <v>2500</v>
      </c>
      <c r="R3029" s="122">
        <v>0</v>
      </c>
      <c r="S3029" s="119">
        <f t="shared" si="346"/>
        <v>5000</v>
      </c>
      <c r="T3029" s="119">
        <f t="shared" si="347"/>
        <v>5000</v>
      </c>
      <c r="U3029" s="122">
        <v>4116</v>
      </c>
      <c r="V3029" s="122">
        <v>2361</v>
      </c>
      <c r="W3029" s="122">
        <v>0</v>
      </c>
      <c r="X3029" s="119">
        <f t="shared" si="344"/>
        <v>-3977</v>
      </c>
      <c r="Y3029" s="48" t="s">
        <v>12848</v>
      </c>
      <c r="Z3029" s="93">
        <v>0.63700000000000001</v>
      </c>
      <c r="AA3029" s="144">
        <v>0.63700000000000001</v>
      </c>
      <c r="AB3029" s="93">
        <f t="shared" si="348"/>
        <v>0</v>
      </c>
      <c r="AE3029" s="48" t="s">
        <v>12949</v>
      </c>
      <c r="AF3029" s="93">
        <v>0.63700000000000001</v>
      </c>
      <c r="AG3029" s="48" t="s">
        <v>16659</v>
      </c>
      <c r="AH3029" s="167">
        <v>2500</v>
      </c>
      <c r="AI3029" s="48">
        <v>4</v>
      </c>
      <c r="AK3029" s="48" t="s">
        <v>16660</v>
      </c>
      <c r="AM3029" s="48" t="s">
        <v>85</v>
      </c>
      <c r="AN3029" s="212" t="s">
        <v>10049</v>
      </c>
      <c r="AO3029" s="48" t="s">
        <v>16105</v>
      </c>
      <c r="AQ3029" s="123" t="s">
        <v>16491</v>
      </c>
      <c r="AR3029" s="188"/>
      <c r="AS3029" s="123"/>
      <c r="AT3029" s="123"/>
      <c r="AU3029" s="123"/>
      <c r="AV3029" s="123"/>
      <c r="AW3029" s="123"/>
    </row>
    <row r="3030" spans="1:49" ht="45" x14ac:dyDescent="0.2">
      <c r="A3030" s="92" t="s">
        <v>10838</v>
      </c>
      <c r="B3030" s="92" t="s">
        <v>10839</v>
      </c>
      <c r="C3030" s="117" t="s">
        <v>166</v>
      </c>
      <c r="D3030" s="92" t="s">
        <v>10781</v>
      </c>
      <c r="E3030" s="92" t="s">
        <v>10840</v>
      </c>
      <c r="F3030" s="92" t="s">
        <v>10783</v>
      </c>
      <c r="G3030" s="92" t="s">
        <v>10784</v>
      </c>
      <c r="H3030" s="92" t="s">
        <v>10784</v>
      </c>
      <c r="I3030" s="118" t="s">
        <v>10839</v>
      </c>
      <c r="J3030" s="119">
        <v>3</v>
      </c>
      <c r="K3030" s="119">
        <v>4000</v>
      </c>
      <c r="L3030" s="122">
        <f t="shared" si="349"/>
        <v>1812</v>
      </c>
      <c r="M3030" s="210">
        <v>8240</v>
      </c>
      <c r="N3030" s="48" t="s">
        <v>243</v>
      </c>
      <c r="P3030" s="122">
        <v>2915</v>
      </c>
      <c r="Q3030" s="122">
        <v>2915</v>
      </c>
      <c r="R3030" s="122">
        <v>0</v>
      </c>
      <c r="S3030" s="119">
        <f t="shared" si="346"/>
        <v>5830</v>
      </c>
      <c r="T3030" s="119">
        <f t="shared" si="347"/>
        <v>5830</v>
      </c>
      <c r="U3030" s="122">
        <v>2188</v>
      </c>
      <c r="V3030" s="122">
        <v>1200</v>
      </c>
      <c r="W3030" s="122">
        <v>0</v>
      </c>
      <c r="X3030" s="119">
        <f t="shared" si="344"/>
        <v>-473</v>
      </c>
      <c r="Y3030" s="48" t="s">
        <v>12848</v>
      </c>
      <c r="Z3030" s="93">
        <v>2.06</v>
      </c>
      <c r="AA3030" s="144">
        <v>2.06</v>
      </c>
      <c r="AB3030" s="93">
        <f t="shared" si="348"/>
        <v>0</v>
      </c>
      <c r="AE3030" s="48" t="s">
        <v>12949</v>
      </c>
      <c r="AF3030" s="93">
        <v>2.06</v>
      </c>
      <c r="AG3030" s="48" t="s">
        <v>16661</v>
      </c>
      <c r="AH3030" s="167">
        <v>4000</v>
      </c>
      <c r="AI3030" s="48">
        <v>4</v>
      </c>
      <c r="AK3030" s="48" t="s">
        <v>16660</v>
      </c>
      <c r="AM3030" s="48" t="s">
        <v>85</v>
      </c>
      <c r="AN3030" s="212" t="s">
        <v>10049</v>
      </c>
      <c r="AO3030" s="48" t="s">
        <v>16105</v>
      </c>
      <c r="AQ3030" s="123" t="s">
        <v>14627</v>
      </c>
      <c r="AR3030" s="188"/>
      <c r="AS3030" s="123"/>
      <c r="AT3030" s="123"/>
      <c r="AU3030" s="123"/>
      <c r="AV3030" s="123"/>
      <c r="AW3030" s="123"/>
    </row>
    <row r="3031" spans="1:49" ht="30" x14ac:dyDescent="0.2">
      <c r="A3031" s="92" t="s">
        <v>10841</v>
      </c>
      <c r="B3031" s="92" t="s">
        <v>10842</v>
      </c>
      <c r="C3031" s="117" t="s">
        <v>166</v>
      </c>
      <c r="D3031" s="92" t="s">
        <v>10781</v>
      </c>
      <c r="E3031" s="92" t="s">
        <v>10843</v>
      </c>
      <c r="F3031" s="92" t="s">
        <v>10783</v>
      </c>
      <c r="G3031" s="92" t="s">
        <v>10784</v>
      </c>
      <c r="H3031" s="92" t="s">
        <v>10784</v>
      </c>
      <c r="I3031" s="118" t="s">
        <v>10842</v>
      </c>
      <c r="J3031" s="119">
        <v>3</v>
      </c>
      <c r="K3031" s="119">
        <v>1000</v>
      </c>
      <c r="L3031" s="122">
        <f t="shared" si="349"/>
        <v>-214</v>
      </c>
      <c r="M3031" s="48"/>
      <c r="N3031" s="48" t="s">
        <v>243</v>
      </c>
      <c r="P3031" s="122">
        <v>600</v>
      </c>
      <c r="Q3031" s="122">
        <v>600</v>
      </c>
      <c r="R3031" s="122">
        <v>0</v>
      </c>
      <c r="S3031" s="119">
        <f t="shared" si="346"/>
        <v>1200</v>
      </c>
      <c r="T3031" s="119">
        <f t="shared" si="347"/>
        <v>1200</v>
      </c>
      <c r="U3031" s="122">
        <v>1214</v>
      </c>
      <c r="V3031" s="122">
        <v>391</v>
      </c>
      <c r="W3031" s="122">
        <v>0</v>
      </c>
      <c r="X3031" s="119">
        <f t="shared" si="344"/>
        <v>-1005</v>
      </c>
      <c r="Y3031" s="48" t="s">
        <v>12848</v>
      </c>
      <c r="Z3031" s="93">
        <v>1.36</v>
      </c>
      <c r="AA3031" s="144">
        <v>1.36</v>
      </c>
      <c r="AB3031" s="93">
        <f t="shared" si="348"/>
        <v>0</v>
      </c>
      <c r="AE3031" s="48" t="s">
        <v>12949</v>
      </c>
      <c r="AF3031" s="93">
        <v>1.36</v>
      </c>
      <c r="AG3031" s="48" t="s">
        <v>16662</v>
      </c>
      <c r="AH3031" s="122">
        <v>1000</v>
      </c>
      <c r="AI3031" s="48">
        <v>4</v>
      </c>
      <c r="AM3031" s="48" t="s">
        <v>85</v>
      </c>
      <c r="AN3031" s="48" t="s">
        <v>10049</v>
      </c>
      <c r="AQ3031" s="123" t="s">
        <v>16491</v>
      </c>
      <c r="AR3031" s="188"/>
      <c r="AS3031" s="123"/>
      <c r="AT3031" s="123"/>
      <c r="AU3031" s="123"/>
      <c r="AV3031" s="123"/>
      <c r="AW3031" s="123"/>
    </row>
    <row r="3032" spans="1:49" ht="45" x14ac:dyDescent="0.2">
      <c r="A3032" s="92" t="s">
        <v>10844</v>
      </c>
      <c r="B3032" s="92" t="s">
        <v>10845</v>
      </c>
      <c r="C3032" s="117" t="s">
        <v>166</v>
      </c>
      <c r="D3032" s="92" t="s">
        <v>10781</v>
      </c>
      <c r="E3032" s="92" t="s">
        <v>10846</v>
      </c>
      <c r="F3032" s="92" t="s">
        <v>10783</v>
      </c>
      <c r="G3032" s="92" t="s">
        <v>10784</v>
      </c>
      <c r="H3032" s="92" t="s">
        <v>10784</v>
      </c>
      <c r="I3032" s="118" t="s">
        <v>10845</v>
      </c>
      <c r="J3032" s="119">
        <v>8</v>
      </c>
      <c r="K3032" s="119">
        <v>2400</v>
      </c>
      <c r="L3032" s="122">
        <f t="shared" si="349"/>
        <v>542</v>
      </c>
      <c r="M3032" s="48"/>
      <c r="N3032" s="48" t="s">
        <v>243</v>
      </c>
      <c r="P3032" s="122">
        <v>1800</v>
      </c>
      <c r="Q3032" s="122">
        <v>1500</v>
      </c>
      <c r="R3032" s="122">
        <v>300</v>
      </c>
      <c r="S3032" s="119">
        <f t="shared" si="346"/>
        <v>3300</v>
      </c>
      <c r="T3032" s="119">
        <f t="shared" si="347"/>
        <v>3600</v>
      </c>
      <c r="U3032" s="122">
        <v>1858</v>
      </c>
      <c r="V3032" s="122">
        <v>1630</v>
      </c>
      <c r="W3032" s="122">
        <v>0</v>
      </c>
      <c r="X3032" s="119">
        <f t="shared" si="344"/>
        <v>-1688</v>
      </c>
      <c r="Y3032" s="48" t="s">
        <v>12848</v>
      </c>
      <c r="Z3032" s="93">
        <v>1.5</v>
      </c>
      <c r="AA3032" s="144">
        <v>2.79</v>
      </c>
      <c r="AB3032" s="93">
        <f t="shared" si="348"/>
        <v>1.29</v>
      </c>
      <c r="AD3032" s="227"/>
      <c r="AE3032" s="48" t="s">
        <v>12949</v>
      </c>
      <c r="AF3032" s="227">
        <v>2.79</v>
      </c>
      <c r="AG3032" s="222" t="s">
        <v>16663</v>
      </c>
      <c r="AH3032" s="122">
        <v>1600</v>
      </c>
      <c r="AI3032" s="48">
        <v>4</v>
      </c>
      <c r="AK3032" s="158" t="s">
        <v>16664</v>
      </c>
      <c r="AM3032" s="48" t="s">
        <v>85</v>
      </c>
      <c r="AN3032" s="212" t="s">
        <v>10049</v>
      </c>
      <c r="AO3032" s="48" t="s">
        <v>16105</v>
      </c>
      <c r="AQ3032" s="123" t="s">
        <v>16491</v>
      </c>
      <c r="AR3032" s="188"/>
      <c r="AS3032" s="123"/>
      <c r="AT3032" s="123"/>
      <c r="AU3032" s="123"/>
      <c r="AV3032" s="123"/>
      <c r="AW3032" s="123"/>
    </row>
    <row r="3033" spans="1:49" ht="30" x14ac:dyDescent="0.2">
      <c r="A3033" s="92" t="s">
        <v>10847</v>
      </c>
      <c r="B3033" s="92" t="s">
        <v>10848</v>
      </c>
      <c r="C3033" s="117" t="s">
        <v>166</v>
      </c>
      <c r="D3033" s="92" t="s">
        <v>10781</v>
      </c>
      <c r="E3033" s="92" t="s">
        <v>10849</v>
      </c>
      <c r="F3033" s="92" t="s">
        <v>10783</v>
      </c>
      <c r="G3033" s="92" t="s">
        <v>10784</v>
      </c>
      <c r="H3033" s="92" t="s">
        <v>10784</v>
      </c>
      <c r="I3033" s="118" t="s">
        <v>10848</v>
      </c>
      <c r="J3033" s="119">
        <v>3</v>
      </c>
      <c r="K3033" s="119">
        <v>200</v>
      </c>
      <c r="L3033" s="122">
        <f t="shared" si="349"/>
        <v>82</v>
      </c>
      <c r="M3033" s="48"/>
      <c r="N3033" s="48" t="s">
        <v>243</v>
      </c>
      <c r="P3033" s="122">
        <v>117</v>
      </c>
      <c r="Q3033" s="122">
        <v>117</v>
      </c>
      <c r="R3033" s="122">
        <v>0</v>
      </c>
      <c r="S3033" s="119">
        <f t="shared" si="346"/>
        <v>234</v>
      </c>
      <c r="T3033" s="119">
        <f t="shared" si="347"/>
        <v>234</v>
      </c>
      <c r="U3033" s="122">
        <v>118</v>
      </c>
      <c r="V3033" s="122">
        <v>64</v>
      </c>
      <c r="W3033" s="122">
        <v>0</v>
      </c>
      <c r="X3033" s="119">
        <f t="shared" si="344"/>
        <v>-65</v>
      </c>
      <c r="Y3033" s="48" t="s">
        <v>12848</v>
      </c>
      <c r="Z3033" s="93">
        <v>2.44</v>
      </c>
      <c r="AA3033" s="144">
        <v>2.44</v>
      </c>
      <c r="AB3033" s="93">
        <f t="shared" si="348"/>
        <v>0</v>
      </c>
      <c r="AE3033" s="48" t="s">
        <v>12949</v>
      </c>
      <c r="AF3033" s="93">
        <v>2.44</v>
      </c>
      <c r="AG3033" s="48" t="s">
        <v>16665</v>
      </c>
      <c r="AH3033" s="122">
        <v>200</v>
      </c>
      <c r="AI3033" s="48">
        <v>4</v>
      </c>
      <c r="AM3033" s="48" t="s">
        <v>85</v>
      </c>
      <c r="AN3033" s="48" t="s">
        <v>10049</v>
      </c>
      <c r="AQ3033" s="123" t="s">
        <v>16491</v>
      </c>
      <c r="AR3033" s="188"/>
      <c r="AS3033" s="123"/>
      <c r="AT3033" s="123"/>
      <c r="AU3033" s="123"/>
      <c r="AV3033" s="123"/>
      <c r="AW3033" s="123"/>
    </row>
    <row r="3034" spans="1:49" ht="30" x14ac:dyDescent="0.2">
      <c r="A3034" s="92" t="s">
        <v>10850</v>
      </c>
      <c r="B3034" s="92" t="s">
        <v>10851</v>
      </c>
      <c r="C3034" s="117" t="s">
        <v>166</v>
      </c>
      <c r="D3034" s="92" t="s">
        <v>10781</v>
      </c>
      <c r="E3034" s="92" t="s">
        <v>10852</v>
      </c>
      <c r="F3034" s="92" t="s">
        <v>10783</v>
      </c>
      <c r="G3034" s="92" t="s">
        <v>10784</v>
      </c>
      <c r="H3034" s="92" t="s">
        <v>10784</v>
      </c>
      <c r="I3034" s="118" t="s">
        <v>10851</v>
      </c>
      <c r="J3034" s="119">
        <v>3</v>
      </c>
      <c r="K3034" s="119">
        <v>250</v>
      </c>
      <c r="L3034" s="122">
        <f t="shared" si="349"/>
        <v>182</v>
      </c>
      <c r="M3034" s="210">
        <v>2360</v>
      </c>
      <c r="N3034" s="48" t="s">
        <v>243</v>
      </c>
      <c r="P3034" s="122">
        <v>145</v>
      </c>
      <c r="Q3034" s="122">
        <v>145</v>
      </c>
      <c r="R3034" s="122">
        <v>0</v>
      </c>
      <c r="S3034" s="119">
        <f t="shared" si="346"/>
        <v>290</v>
      </c>
      <c r="T3034" s="119">
        <f t="shared" si="347"/>
        <v>290</v>
      </c>
      <c r="U3034" s="122">
        <v>68</v>
      </c>
      <c r="V3034" s="122">
        <v>39</v>
      </c>
      <c r="W3034" s="122">
        <v>0</v>
      </c>
      <c r="X3034" s="119">
        <f t="shared" si="344"/>
        <v>38</v>
      </c>
      <c r="Y3034" s="48" t="s">
        <v>12863</v>
      </c>
      <c r="Z3034" s="93">
        <v>9.44</v>
      </c>
      <c r="AA3034" s="144">
        <v>9.44</v>
      </c>
      <c r="AB3034" s="93">
        <f t="shared" si="348"/>
        <v>0</v>
      </c>
      <c r="AE3034" s="48" t="s">
        <v>12949</v>
      </c>
      <c r="AF3034" s="93">
        <v>9.44</v>
      </c>
      <c r="AG3034" s="48" t="s">
        <v>16666</v>
      </c>
      <c r="AH3034" s="122">
        <v>250</v>
      </c>
      <c r="AI3034" s="48">
        <v>4</v>
      </c>
      <c r="AM3034" s="48" t="s">
        <v>85</v>
      </c>
      <c r="AN3034" s="48" t="s">
        <v>10049</v>
      </c>
      <c r="AQ3034" s="123" t="s">
        <v>16491</v>
      </c>
      <c r="AR3034" s="188"/>
      <c r="AS3034" s="123"/>
      <c r="AT3034" s="123"/>
      <c r="AU3034" s="123"/>
      <c r="AV3034" s="123"/>
      <c r="AW3034" s="123"/>
    </row>
    <row r="3035" spans="1:49" ht="60" x14ac:dyDescent="0.2">
      <c r="A3035" s="92" t="s">
        <v>10853</v>
      </c>
      <c r="B3035" s="92" t="s">
        <v>10854</v>
      </c>
      <c r="C3035" s="117" t="s">
        <v>166</v>
      </c>
      <c r="D3035" s="92" t="s">
        <v>10855</v>
      </c>
      <c r="E3035" s="92" t="s">
        <v>10856</v>
      </c>
      <c r="F3035" s="92" t="s">
        <v>10783</v>
      </c>
      <c r="G3035" s="92" t="s">
        <v>10857</v>
      </c>
      <c r="H3035" s="92" t="s">
        <v>10857</v>
      </c>
      <c r="I3035" s="118" t="s">
        <v>10854</v>
      </c>
      <c r="J3035" s="119">
        <v>3</v>
      </c>
      <c r="K3035" s="119">
        <v>30</v>
      </c>
      <c r="L3035" s="122">
        <f t="shared" si="349"/>
        <v>-38</v>
      </c>
      <c r="M3035" s="48"/>
      <c r="N3035" s="48" t="s">
        <v>243</v>
      </c>
      <c r="P3035" s="122">
        <v>111</v>
      </c>
      <c r="Q3035" s="122">
        <v>111</v>
      </c>
      <c r="R3035" s="122">
        <v>0</v>
      </c>
      <c r="S3035" s="119">
        <f t="shared" si="346"/>
        <v>222</v>
      </c>
      <c r="T3035" s="119">
        <f t="shared" si="347"/>
        <v>222</v>
      </c>
      <c r="U3035" s="122">
        <v>68</v>
      </c>
      <c r="V3035" s="122">
        <v>39</v>
      </c>
      <c r="W3035" s="122">
        <v>0</v>
      </c>
      <c r="X3035" s="119">
        <f t="shared" si="344"/>
        <v>4</v>
      </c>
      <c r="Y3035" s="48" t="s">
        <v>12863</v>
      </c>
      <c r="Z3035" s="93">
        <v>16.97</v>
      </c>
      <c r="AA3035" s="144">
        <v>16.97</v>
      </c>
      <c r="AB3035" s="93">
        <f t="shared" si="348"/>
        <v>0</v>
      </c>
      <c r="AE3035" s="48" t="s">
        <v>12884</v>
      </c>
      <c r="AF3035" s="93">
        <v>16.97</v>
      </c>
      <c r="AG3035" s="48" t="s">
        <v>16667</v>
      </c>
      <c r="AH3035" s="122">
        <v>30</v>
      </c>
      <c r="AI3035" s="48">
        <v>4</v>
      </c>
      <c r="AM3035" s="48" t="s">
        <v>85</v>
      </c>
      <c r="AN3035" s="48" t="s">
        <v>10049</v>
      </c>
      <c r="AQ3035" s="123" t="s">
        <v>16491</v>
      </c>
      <c r="AR3035" s="188"/>
      <c r="AS3035" s="123"/>
      <c r="AT3035" s="123"/>
      <c r="AU3035" s="123"/>
      <c r="AV3035" s="123"/>
      <c r="AW3035" s="123"/>
    </row>
    <row r="3036" spans="1:49" ht="30" x14ac:dyDescent="0.2">
      <c r="A3036" s="92" t="s">
        <v>10858</v>
      </c>
      <c r="B3036" s="92" t="s">
        <v>10859</v>
      </c>
      <c r="C3036" s="117" t="s">
        <v>166</v>
      </c>
      <c r="D3036" s="92" t="s">
        <v>10781</v>
      </c>
      <c r="E3036" s="92" t="s">
        <v>10860</v>
      </c>
      <c r="F3036" s="92" t="s">
        <v>10783</v>
      </c>
      <c r="G3036" s="92" t="s">
        <v>10784</v>
      </c>
      <c r="H3036" s="92" t="s">
        <v>10784</v>
      </c>
      <c r="I3036" s="118" t="s">
        <v>10859</v>
      </c>
      <c r="J3036" s="119">
        <v>3</v>
      </c>
      <c r="K3036" s="119">
        <v>200</v>
      </c>
      <c r="L3036" s="122">
        <f t="shared" si="349"/>
        <v>163</v>
      </c>
      <c r="M3036" s="48">
        <v>528</v>
      </c>
      <c r="N3036" s="48" t="s">
        <v>243</v>
      </c>
      <c r="P3036" s="122">
        <v>168</v>
      </c>
      <c r="Q3036" s="122">
        <v>168</v>
      </c>
      <c r="R3036" s="122">
        <v>0</v>
      </c>
      <c r="S3036" s="119">
        <f t="shared" si="346"/>
        <v>336</v>
      </c>
      <c r="T3036" s="119">
        <f t="shared" si="347"/>
        <v>336</v>
      </c>
      <c r="U3036" s="122">
        <v>37</v>
      </c>
      <c r="V3036" s="122">
        <v>5</v>
      </c>
      <c r="W3036" s="122">
        <v>0</v>
      </c>
      <c r="X3036" s="119">
        <f t="shared" si="344"/>
        <v>126</v>
      </c>
      <c r="Y3036" s="48" t="s">
        <v>12863</v>
      </c>
      <c r="Z3036" s="93">
        <v>2.64</v>
      </c>
      <c r="AA3036" s="144">
        <v>2.64</v>
      </c>
      <c r="AB3036" s="93">
        <f t="shared" si="348"/>
        <v>0</v>
      </c>
      <c r="AE3036" s="48" t="s">
        <v>12949</v>
      </c>
      <c r="AF3036" s="93">
        <v>2.64</v>
      </c>
      <c r="AG3036" s="48" t="s">
        <v>16668</v>
      </c>
      <c r="AH3036" s="122">
        <v>200</v>
      </c>
      <c r="AI3036" s="48">
        <v>4</v>
      </c>
      <c r="AM3036" s="48" t="s">
        <v>85</v>
      </c>
      <c r="AN3036" s="48" t="s">
        <v>10049</v>
      </c>
      <c r="AQ3036" s="123" t="s">
        <v>16491</v>
      </c>
      <c r="AR3036" s="135"/>
      <c r="AS3036" s="136"/>
      <c r="AT3036" s="136"/>
      <c r="AU3036" s="136"/>
      <c r="AV3036" s="136"/>
      <c r="AW3036" s="136"/>
    </row>
    <row r="3037" spans="1:49" ht="30" x14ac:dyDescent="0.2">
      <c r="A3037" s="92" t="s">
        <v>10861</v>
      </c>
      <c r="B3037" s="92" t="s">
        <v>10862</v>
      </c>
      <c r="C3037" s="117" t="s">
        <v>166</v>
      </c>
      <c r="D3037" s="92" t="s">
        <v>10781</v>
      </c>
      <c r="E3037" s="92" t="s">
        <v>10863</v>
      </c>
      <c r="F3037" s="92" t="s">
        <v>10783</v>
      </c>
      <c r="G3037" s="92" t="s">
        <v>10784</v>
      </c>
      <c r="H3037" s="92" t="s">
        <v>10784</v>
      </c>
      <c r="I3037" s="118" t="s">
        <v>10862</v>
      </c>
      <c r="J3037" s="119">
        <v>3</v>
      </c>
      <c r="K3037" s="119">
        <v>50</v>
      </c>
      <c r="L3037" s="122">
        <f t="shared" si="349"/>
        <v>27</v>
      </c>
      <c r="M3037" s="48">
        <v>397.5</v>
      </c>
      <c r="N3037" s="48" t="s">
        <v>243</v>
      </c>
      <c r="P3037" s="122">
        <v>37</v>
      </c>
      <c r="Q3037" s="122">
        <v>37</v>
      </c>
      <c r="R3037" s="122">
        <v>0</v>
      </c>
      <c r="S3037" s="119">
        <f t="shared" si="346"/>
        <v>74</v>
      </c>
      <c r="T3037" s="119">
        <f t="shared" si="347"/>
        <v>74</v>
      </c>
      <c r="U3037" s="122">
        <v>23</v>
      </c>
      <c r="V3037" s="122">
        <v>5</v>
      </c>
      <c r="W3037" s="122">
        <v>0</v>
      </c>
      <c r="X3037" s="119">
        <f t="shared" si="344"/>
        <v>9</v>
      </c>
      <c r="Y3037" s="48" t="s">
        <v>12863</v>
      </c>
      <c r="Z3037" s="93">
        <v>7.95</v>
      </c>
      <c r="AA3037" s="144">
        <v>7.95</v>
      </c>
      <c r="AB3037" s="93">
        <f t="shared" si="348"/>
        <v>0</v>
      </c>
      <c r="AE3037" s="48" t="s">
        <v>12949</v>
      </c>
      <c r="AF3037" s="93">
        <v>7.95</v>
      </c>
      <c r="AG3037" s="48" t="s">
        <v>16669</v>
      </c>
      <c r="AH3037" s="122">
        <v>250</v>
      </c>
      <c r="AI3037" s="48">
        <v>4</v>
      </c>
      <c r="AM3037" s="48" t="s">
        <v>85</v>
      </c>
      <c r="AN3037" s="48" t="s">
        <v>10049</v>
      </c>
      <c r="AQ3037" s="123" t="s">
        <v>16491</v>
      </c>
      <c r="AR3037" s="135"/>
      <c r="AS3037" s="136"/>
      <c r="AT3037" s="136"/>
      <c r="AU3037" s="136"/>
      <c r="AV3037" s="136"/>
      <c r="AW3037" s="136"/>
    </row>
    <row r="3038" spans="1:49" ht="45" x14ac:dyDescent="0.2">
      <c r="A3038" s="92" t="s">
        <v>10864</v>
      </c>
      <c r="B3038" s="92" t="s">
        <v>10865</v>
      </c>
      <c r="C3038" s="117" t="s">
        <v>166</v>
      </c>
      <c r="D3038" s="92" t="s">
        <v>10781</v>
      </c>
      <c r="E3038" s="92" t="s">
        <v>10866</v>
      </c>
      <c r="F3038" s="92" t="s">
        <v>10783</v>
      </c>
      <c r="G3038" s="92" t="s">
        <v>10784</v>
      </c>
      <c r="H3038" s="92" t="s">
        <v>10784</v>
      </c>
      <c r="I3038" s="118" t="s">
        <v>10865</v>
      </c>
      <c r="J3038" s="119">
        <v>4</v>
      </c>
      <c r="K3038" s="119">
        <v>2700</v>
      </c>
      <c r="L3038" s="122">
        <f t="shared" si="349"/>
        <v>2516</v>
      </c>
      <c r="M3038" s="48"/>
      <c r="N3038" s="48" t="s">
        <v>243</v>
      </c>
      <c r="P3038" s="122">
        <v>0</v>
      </c>
      <c r="Q3038" s="122">
        <v>0</v>
      </c>
      <c r="R3038" s="122">
        <v>0</v>
      </c>
      <c r="S3038" s="119">
        <f t="shared" si="346"/>
        <v>0</v>
      </c>
      <c r="T3038" s="119">
        <f t="shared" si="347"/>
        <v>0</v>
      </c>
      <c r="U3038" s="122">
        <v>184</v>
      </c>
      <c r="V3038" s="122">
        <v>0</v>
      </c>
      <c r="W3038" s="122">
        <v>0</v>
      </c>
      <c r="X3038" s="119">
        <f t="shared" si="344"/>
        <v>-184</v>
      </c>
      <c r="Y3038" s="48" t="s">
        <v>12848</v>
      </c>
      <c r="Z3038" s="93">
        <v>0.81399999999999995</v>
      </c>
      <c r="AA3038" s="144">
        <v>0.70299999999999996</v>
      </c>
      <c r="AB3038" s="93">
        <f t="shared" si="348"/>
        <v>-0.11099999999999999</v>
      </c>
      <c r="AD3038" s="227">
        <v>0.70299999999999996</v>
      </c>
      <c r="AE3038" s="48" t="s">
        <v>12949</v>
      </c>
      <c r="AF3038" s="227">
        <v>0.70299999999999996</v>
      </c>
      <c r="AG3038" s="222" t="s">
        <v>16670</v>
      </c>
      <c r="AH3038" s="167">
        <v>3000</v>
      </c>
      <c r="AI3038" s="48">
        <v>4</v>
      </c>
      <c r="AK3038" s="158" t="s">
        <v>16671</v>
      </c>
      <c r="AM3038" s="48" t="s">
        <v>85</v>
      </c>
      <c r="AN3038" s="212" t="s">
        <v>10049</v>
      </c>
      <c r="AO3038" s="48" t="s">
        <v>16105</v>
      </c>
      <c r="AQ3038" s="123" t="s">
        <v>16491</v>
      </c>
      <c r="AR3038" s="135"/>
      <c r="AS3038" s="136"/>
      <c r="AT3038" s="136"/>
      <c r="AU3038" s="136"/>
      <c r="AV3038" s="136"/>
      <c r="AW3038" s="136"/>
    </row>
    <row r="3039" spans="1:49" ht="30" x14ac:dyDescent="0.2">
      <c r="A3039" s="92" t="s">
        <v>10867</v>
      </c>
      <c r="B3039" s="92" t="s">
        <v>10868</v>
      </c>
      <c r="C3039" s="117" t="s">
        <v>166</v>
      </c>
      <c r="D3039" s="92" t="s">
        <v>10781</v>
      </c>
      <c r="E3039" s="92" t="s">
        <v>10869</v>
      </c>
      <c r="F3039" s="92" t="s">
        <v>10783</v>
      </c>
      <c r="G3039" s="92" t="s">
        <v>10784</v>
      </c>
      <c r="H3039" s="92" t="s">
        <v>10784</v>
      </c>
      <c r="I3039" s="118" t="s">
        <v>10868</v>
      </c>
      <c r="J3039" s="119">
        <v>2</v>
      </c>
      <c r="K3039" s="119">
        <v>200</v>
      </c>
      <c r="L3039" s="122">
        <f t="shared" si="349"/>
        <v>166</v>
      </c>
      <c r="M3039" s="48">
        <v>536</v>
      </c>
      <c r="N3039" s="48" t="s">
        <v>243</v>
      </c>
      <c r="P3039" s="122">
        <v>80</v>
      </c>
      <c r="Q3039" s="122">
        <v>80</v>
      </c>
      <c r="R3039" s="122">
        <v>0</v>
      </c>
      <c r="S3039" s="119">
        <f t="shared" si="346"/>
        <v>160</v>
      </c>
      <c r="T3039" s="119">
        <f t="shared" si="347"/>
        <v>160</v>
      </c>
      <c r="U3039" s="122">
        <v>34</v>
      </c>
      <c r="V3039" s="122">
        <v>15</v>
      </c>
      <c r="W3039" s="122">
        <v>0</v>
      </c>
      <c r="X3039" s="119">
        <f t="shared" si="344"/>
        <v>31</v>
      </c>
      <c r="Y3039" s="48" t="s">
        <v>12863</v>
      </c>
      <c r="Z3039" s="93">
        <v>2.68</v>
      </c>
      <c r="AA3039" s="144">
        <v>2.68</v>
      </c>
      <c r="AB3039" s="93">
        <f t="shared" si="348"/>
        <v>0</v>
      </c>
      <c r="AE3039" s="48" t="s">
        <v>12949</v>
      </c>
      <c r="AF3039" s="93">
        <v>2.68</v>
      </c>
      <c r="AG3039" s="48" t="s">
        <v>16672</v>
      </c>
      <c r="AH3039" s="122">
        <v>200</v>
      </c>
      <c r="AI3039" s="48">
        <v>2</v>
      </c>
      <c r="AM3039" s="48" t="s">
        <v>85</v>
      </c>
      <c r="AN3039" s="48" t="s">
        <v>10049</v>
      </c>
      <c r="AQ3039" s="123" t="s">
        <v>16491</v>
      </c>
      <c r="AR3039" s="135"/>
      <c r="AS3039" s="136"/>
      <c r="AT3039" s="136"/>
      <c r="AU3039" s="136"/>
      <c r="AV3039" s="136"/>
      <c r="AW3039" s="136"/>
    </row>
    <row r="3040" spans="1:49" ht="30" x14ac:dyDescent="0.2">
      <c r="A3040" s="92" t="s">
        <v>10870</v>
      </c>
      <c r="B3040" s="92" t="s">
        <v>10871</v>
      </c>
      <c r="C3040" s="117" t="s">
        <v>166</v>
      </c>
      <c r="D3040" s="92" t="s">
        <v>10781</v>
      </c>
      <c r="E3040" s="92" t="s">
        <v>10872</v>
      </c>
      <c r="F3040" s="92" t="s">
        <v>10783</v>
      </c>
      <c r="G3040" s="92" t="s">
        <v>10784</v>
      </c>
      <c r="H3040" s="92" t="s">
        <v>10784</v>
      </c>
      <c r="I3040" s="118" t="s">
        <v>10871</v>
      </c>
      <c r="J3040" s="119">
        <v>3</v>
      </c>
      <c r="K3040" s="119">
        <v>400</v>
      </c>
      <c r="L3040" s="122">
        <f t="shared" si="349"/>
        <v>-701</v>
      </c>
      <c r="M3040" s="48"/>
      <c r="N3040" s="48" t="s">
        <v>243</v>
      </c>
      <c r="P3040" s="122">
        <v>1074</v>
      </c>
      <c r="Q3040" s="122">
        <v>674</v>
      </c>
      <c r="R3040" s="122">
        <v>400</v>
      </c>
      <c r="S3040" s="119">
        <f t="shared" si="346"/>
        <v>1748</v>
      </c>
      <c r="T3040" s="119">
        <f t="shared" si="347"/>
        <v>2148</v>
      </c>
      <c r="U3040" s="122">
        <v>1101</v>
      </c>
      <c r="V3040" s="122">
        <v>712</v>
      </c>
      <c r="W3040" s="122">
        <v>0</v>
      </c>
      <c r="X3040" s="119">
        <f t="shared" ref="X3040:X3071" si="350">P3040-(U3040+V3040)</f>
        <v>-739</v>
      </c>
      <c r="Y3040" s="48" t="s">
        <v>12848</v>
      </c>
      <c r="Z3040" s="93">
        <v>4.26</v>
      </c>
      <c r="AA3040" s="144">
        <v>4.26</v>
      </c>
      <c r="AB3040" s="93">
        <f t="shared" si="348"/>
        <v>0</v>
      </c>
      <c r="AE3040" s="48" t="s">
        <v>12949</v>
      </c>
      <c r="AF3040" s="93">
        <v>4.26</v>
      </c>
      <c r="AG3040" s="48" t="s">
        <v>16673</v>
      </c>
      <c r="AH3040" s="122">
        <v>400</v>
      </c>
      <c r="AI3040" s="48">
        <v>4</v>
      </c>
      <c r="AM3040" s="48" t="s">
        <v>85</v>
      </c>
      <c r="AN3040" s="48" t="s">
        <v>10049</v>
      </c>
      <c r="AQ3040" s="123" t="s">
        <v>16491</v>
      </c>
      <c r="AR3040" s="135"/>
      <c r="AS3040" s="136"/>
      <c r="AT3040" s="136"/>
      <c r="AU3040" s="136"/>
      <c r="AV3040" s="136"/>
      <c r="AW3040" s="136"/>
    </row>
    <row r="3041" spans="1:49" ht="45" x14ac:dyDescent="0.2">
      <c r="A3041" s="92" t="s">
        <v>10873</v>
      </c>
      <c r="B3041" s="92" t="s">
        <v>10874</v>
      </c>
      <c r="C3041" s="117" t="s">
        <v>166</v>
      </c>
      <c r="D3041" s="92" t="s">
        <v>10781</v>
      </c>
      <c r="E3041" s="92" t="s">
        <v>10875</v>
      </c>
      <c r="F3041" s="92" t="s">
        <v>10783</v>
      </c>
      <c r="G3041" s="92" t="s">
        <v>10784</v>
      </c>
      <c r="H3041" s="92" t="s">
        <v>10784</v>
      </c>
      <c r="I3041" s="118" t="s">
        <v>10874</v>
      </c>
      <c r="J3041" s="119">
        <v>3</v>
      </c>
      <c r="K3041" s="119">
        <v>1000</v>
      </c>
      <c r="L3041" s="122">
        <f t="shared" si="349"/>
        <v>998</v>
      </c>
      <c r="M3041" s="210">
        <v>2800</v>
      </c>
      <c r="N3041" s="48" t="s">
        <v>243</v>
      </c>
      <c r="P3041" s="122">
        <v>75</v>
      </c>
      <c r="Q3041" s="122">
        <v>75</v>
      </c>
      <c r="R3041" s="122">
        <v>0</v>
      </c>
      <c r="S3041" s="119">
        <f t="shared" si="346"/>
        <v>150</v>
      </c>
      <c r="T3041" s="119">
        <f t="shared" si="347"/>
        <v>150</v>
      </c>
      <c r="U3041" s="122">
        <v>2</v>
      </c>
      <c r="V3041" s="122">
        <v>0</v>
      </c>
      <c r="W3041" s="122">
        <v>0</v>
      </c>
      <c r="X3041" s="119">
        <f t="shared" si="350"/>
        <v>73</v>
      </c>
      <c r="Y3041" s="48" t="s">
        <v>12863</v>
      </c>
      <c r="Z3041" s="93">
        <v>2.8</v>
      </c>
      <c r="AA3041" s="144">
        <v>2.8</v>
      </c>
      <c r="AB3041" s="93">
        <f t="shared" si="348"/>
        <v>0</v>
      </c>
      <c r="AD3041" s="227">
        <v>2.27</v>
      </c>
      <c r="AE3041" s="48" t="s">
        <v>12949</v>
      </c>
      <c r="AF3041" s="227">
        <v>2.27</v>
      </c>
      <c r="AG3041" s="222" t="s">
        <v>16674</v>
      </c>
      <c r="AH3041" s="122">
        <v>1000</v>
      </c>
      <c r="AI3041" s="48">
        <v>4</v>
      </c>
      <c r="AK3041" s="158" t="s">
        <v>16671</v>
      </c>
      <c r="AM3041" s="48" t="s">
        <v>85</v>
      </c>
      <c r="AN3041" s="212" t="s">
        <v>10049</v>
      </c>
      <c r="AO3041" s="48" t="s">
        <v>16105</v>
      </c>
      <c r="AQ3041" s="123" t="s">
        <v>16491</v>
      </c>
      <c r="AR3041" s="135"/>
      <c r="AS3041" s="136"/>
      <c r="AT3041" s="136"/>
      <c r="AU3041" s="136"/>
      <c r="AV3041" s="136"/>
      <c r="AW3041" s="136"/>
    </row>
    <row r="3042" spans="1:49" ht="45" x14ac:dyDescent="0.2">
      <c r="A3042" s="92" t="s">
        <v>10876</v>
      </c>
      <c r="B3042" s="92" t="s">
        <v>10877</v>
      </c>
      <c r="C3042" s="117" t="s">
        <v>166</v>
      </c>
      <c r="D3042" s="92" t="s">
        <v>10781</v>
      </c>
      <c r="E3042" s="92" t="s">
        <v>10878</v>
      </c>
      <c r="F3042" s="92" t="s">
        <v>10783</v>
      </c>
      <c r="G3042" s="92" t="s">
        <v>10784</v>
      </c>
      <c r="H3042" s="92" t="s">
        <v>10784</v>
      </c>
      <c r="I3042" s="118" t="s">
        <v>10877</v>
      </c>
      <c r="J3042" s="119">
        <v>3</v>
      </c>
      <c r="K3042" s="119">
        <v>20</v>
      </c>
      <c r="L3042" s="122">
        <f t="shared" si="349"/>
        <v>18</v>
      </c>
      <c r="M3042" s="48">
        <v>103.8</v>
      </c>
      <c r="N3042" s="48" t="s">
        <v>243</v>
      </c>
      <c r="P3042" s="122">
        <v>20</v>
      </c>
      <c r="Q3042" s="122">
        <v>20</v>
      </c>
      <c r="R3042" s="122">
        <v>0</v>
      </c>
      <c r="S3042" s="119">
        <f t="shared" si="346"/>
        <v>40</v>
      </c>
      <c r="T3042" s="119">
        <f t="shared" si="347"/>
        <v>40</v>
      </c>
      <c r="U3042" s="122">
        <v>2</v>
      </c>
      <c r="V3042" s="122">
        <v>0</v>
      </c>
      <c r="W3042" s="122">
        <v>0</v>
      </c>
      <c r="X3042" s="119">
        <f t="shared" si="350"/>
        <v>18</v>
      </c>
      <c r="Y3042" s="48" t="s">
        <v>12863</v>
      </c>
      <c r="Z3042" s="93">
        <v>5.19</v>
      </c>
      <c r="AA3042" s="144">
        <v>5.19</v>
      </c>
      <c r="AB3042" s="93">
        <f t="shared" si="348"/>
        <v>0</v>
      </c>
      <c r="AD3042" s="227">
        <v>4.25</v>
      </c>
      <c r="AE3042" s="48" t="s">
        <v>12949</v>
      </c>
      <c r="AF3042" s="227">
        <v>4.25</v>
      </c>
      <c r="AG3042" s="222" t="s">
        <v>16675</v>
      </c>
      <c r="AH3042" s="122">
        <v>250</v>
      </c>
      <c r="AI3042" s="48">
        <v>4</v>
      </c>
      <c r="AK3042" s="158" t="s">
        <v>16671</v>
      </c>
      <c r="AM3042" s="48" t="s">
        <v>85</v>
      </c>
      <c r="AN3042" s="212" t="s">
        <v>10049</v>
      </c>
      <c r="AO3042" s="48" t="s">
        <v>16105</v>
      </c>
      <c r="AQ3042" s="123" t="s">
        <v>16491</v>
      </c>
      <c r="AR3042" s="135"/>
      <c r="AS3042" s="136"/>
      <c r="AT3042" s="136"/>
      <c r="AU3042" s="136"/>
      <c r="AV3042" s="136"/>
      <c r="AW3042" s="136"/>
    </row>
    <row r="3043" spans="1:49" ht="60" x14ac:dyDescent="0.2">
      <c r="A3043" s="92" t="s">
        <v>10879</v>
      </c>
      <c r="B3043" s="92" t="s">
        <v>10880</v>
      </c>
      <c r="C3043" s="117" t="s">
        <v>166</v>
      </c>
      <c r="D3043" s="92" t="s">
        <v>10781</v>
      </c>
      <c r="E3043" s="92" t="s">
        <v>10881</v>
      </c>
      <c r="F3043" s="92" t="s">
        <v>10783</v>
      </c>
      <c r="G3043" s="92" t="s">
        <v>10784</v>
      </c>
      <c r="H3043" s="92" t="s">
        <v>10784</v>
      </c>
      <c r="I3043" s="118" t="s">
        <v>10880</v>
      </c>
      <c r="J3043" s="119">
        <v>3</v>
      </c>
      <c r="K3043" s="119">
        <v>100</v>
      </c>
      <c r="L3043" s="122">
        <f t="shared" si="349"/>
        <v>100</v>
      </c>
      <c r="M3043" s="122">
        <v>508</v>
      </c>
      <c r="N3043" s="48" t="s">
        <v>243</v>
      </c>
      <c r="O3043" s="48" t="s">
        <v>504</v>
      </c>
      <c r="P3043" s="122">
        <v>110</v>
      </c>
      <c r="Q3043" s="122">
        <v>110</v>
      </c>
      <c r="R3043" s="122">
        <v>0</v>
      </c>
      <c r="S3043" s="119">
        <f t="shared" si="346"/>
        <v>220</v>
      </c>
      <c r="T3043" s="119">
        <f t="shared" si="347"/>
        <v>220</v>
      </c>
      <c r="U3043" s="122">
        <v>0</v>
      </c>
      <c r="V3043" s="122">
        <v>0</v>
      </c>
      <c r="W3043" s="122">
        <v>0</v>
      </c>
      <c r="X3043" s="119">
        <f t="shared" si="350"/>
        <v>110</v>
      </c>
      <c r="Y3043" s="48" t="s">
        <v>12844</v>
      </c>
      <c r="Z3043" s="93">
        <v>5.08</v>
      </c>
      <c r="AA3043" s="144">
        <v>5.08</v>
      </c>
      <c r="AB3043" s="93">
        <f t="shared" si="348"/>
        <v>0</v>
      </c>
      <c r="AD3043" s="227">
        <v>3.25</v>
      </c>
      <c r="AE3043" s="48" t="s">
        <v>12949</v>
      </c>
      <c r="AF3043" s="93">
        <v>3.25</v>
      </c>
      <c r="AG3043" s="222" t="s">
        <v>16676</v>
      </c>
      <c r="AH3043" s="223">
        <v>250</v>
      </c>
      <c r="AI3043" s="48">
        <v>4</v>
      </c>
      <c r="AK3043" s="158" t="s">
        <v>16671</v>
      </c>
      <c r="AM3043" s="48" t="s">
        <v>85</v>
      </c>
      <c r="AN3043" s="212" t="s">
        <v>10049</v>
      </c>
      <c r="AO3043" s="48" t="s">
        <v>16105</v>
      </c>
      <c r="AQ3043" s="123" t="s">
        <v>16491</v>
      </c>
      <c r="AR3043" s="135"/>
      <c r="AS3043" s="136"/>
      <c r="AT3043" s="136"/>
      <c r="AU3043" s="136"/>
      <c r="AV3043" s="136"/>
      <c r="AW3043" s="136"/>
    </row>
    <row r="3044" spans="1:49" ht="30" x14ac:dyDescent="0.2">
      <c r="A3044" s="92" t="s">
        <v>10882</v>
      </c>
      <c r="B3044" s="92" t="s">
        <v>10883</v>
      </c>
      <c r="C3044" s="117" t="s">
        <v>166</v>
      </c>
      <c r="D3044" s="92" t="s">
        <v>10781</v>
      </c>
      <c r="E3044" s="92" t="s">
        <v>10884</v>
      </c>
      <c r="F3044" s="92" t="s">
        <v>10783</v>
      </c>
      <c r="G3044" s="92" t="s">
        <v>10784</v>
      </c>
      <c r="H3044" s="92" t="s">
        <v>10784</v>
      </c>
      <c r="I3044" s="118" t="s">
        <v>10883</v>
      </c>
      <c r="J3044" s="119">
        <v>3</v>
      </c>
      <c r="K3044" s="119">
        <v>250</v>
      </c>
      <c r="L3044" s="122">
        <f t="shared" si="349"/>
        <v>156</v>
      </c>
      <c r="M3044" s="48"/>
      <c r="N3044" s="48" t="s">
        <v>243</v>
      </c>
      <c r="P3044" s="122">
        <v>85</v>
      </c>
      <c r="Q3044" s="122">
        <v>75</v>
      </c>
      <c r="R3044" s="122">
        <v>10</v>
      </c>
      <c r="S3044" s="119">
        <f t="shared" si="346"/>
        <v>160</v>
      </c>
      <c r="T3044" s="119">
        <f t="shared" si="347"/>
        <v>170</v>
      </c>
      <c r="U3044" s="122">
        <v>94</v>
      </c>
      <c r="V3044" s="122">
        <v>115</v>
      </c>
      <c r="W3044" s="122">
        <v>0</v>
      </c>
      <c r="X3044" s="119">
        <f t="shared" si="350"/>
        <v>-124</v>
      </c>
      <c r="Y3044" s="48" t="s">
        <v>12848</v>
      </c>
      <c r="Z3044" s="93">
        <v>2.64</v>
      </c>
      <c r="AA3044" s="144">
        <v>2.64</v>
      </c>
      <c r="AB3044" s="93">
        <f t="shared" si="348"/>
        <v>0</v>
      </c>
      <c r="AE3044" s="48" t="s">
        <v>12949</v>
      </c>
      <c r="AF3044" s="93">
        <v>2.64</v>
      </c>
      <c r="AG3044" s="48" t="s">
        <v>16668</v>
      </c>
      <c r="AH3044" s="122">
        <v>250</v>
      </c>
      <c r="AI3044" s="48">
        <v>4</v>
      </c>
      <c r="AM3044" s="48" t="s">
        <v>85</v>
      </c>
      <c r="AN3044" s="48" t="s">
        <v>10049</v>
      </c>
      <c r="AQ3044" s="123" t="s">
        <v>16491</v>
      </c>
      <c r="AR3044" s="135"/>
      <c r="AS3044" s="136"/>
      <c r="AT3044" s="136"/>
      <c r="AU3044" s="136"/>
      <c r="AV3044" s="136"/>
      <c r="AW3044" s="136"/>
    </row>
    <row r="3045" spans="1:49" ht="45" x14ac:dyDescent="0.2">
      <c r="A3045" s="92" t="s">
        <v>10885</v>
      </c>
      <c r="B3045" s="92" t="s">
        <v>10886</v>
      </c>
      <c r="C3045" s="117" t="s">
        <v>166</v>
      </c>
      <c r="D3045" s="92" t="s">
        <v>10781</v>
      </c>
      <c r="E3045" s="92" t="s">
        <v>10887</v>
      </c>
      <c r="F3045" s="92" t="s">
        <v>10783</v>
      </c>
      <c r="G3045" s="92" t="s">
        <v>10784</v>
      </c>
      <c r="H3045" s="92" t="s">
        <v>10784</v>
      </c>
      <c r="I3045" s="118" t="s">
        <v>10886</v>
      </c>
      <c r="J3045" s="119">
        <v>3</v>
      </c>
      <c r="K3045" s="119">
        <v>1000</v>
      </c>
      <c r="L3045" s="122">
        <f t="shared" si="349"/>
        <v>998</v>
      </c>
      <c r="M3045" s="210">
        <v>2800</v>
      </c>
      <c r="N3045" s="48" t="s">
        <v>243</v>
      </c>
      <c r="P3045" s="122">
        <v>118</v>
      </c>
      <c r="Q3045" s="122">
        <v>118</v>
      </c>
      <c r="R3045" s="122">
        <v>0</v>
      </c>
      <c r="S3045" s="119">
        <f t="shared" si="346"/>
        <v>236</v>
      </c>
      <c r="T3045" s="119">
        <f t="shared" si="347"/>
        <v>236</v>
      </c>
      <c r="U3045" s="122">
        <v>2</v>
      </c>
      <c r="V3045" s="122">
        <v>0</v>
      </c>
      <c r="W3045" s="122">
        <v>0</v>
      </c>
      <c r="X3045" s="119">
        <f t="shared" si="350"/>
        <v>116</v>
      </c>
      <c r="Y3045" s="48" t="s">
        <v>12863</v>
      </c>
      <c r="Z3045" s="93">
        <v>2.8</v>
      </c>
      <c r="AA3045" s="144">
        <v>2.8</v>
      </c>
      <c r="AB3045" s="93">
        <f t="shared" si="348"/>
        <v>0</v>
      </c>
      <c r="AD3045" s="227">
        <v>2.27</v>
      </c>
      <c r="AE3045" s="48" t="s">
        <v>12949</v>
      </c>
      <c r="AF3045" s="93">
        <v>2.2269999999999999</v>
      </c>
      <c r="AG3045" s="222" t="s">
        <v>16677</v>
      </c>
      <c r="AH3045" s="122">
        <v>1000</v>
      </c>
      <c r="AI3045" s="48">
        <v>4</v>
      </c>
      <c r="AK3045" s="158" t="s">
        <v>16671</v>
      </c>
      <c r="AM3045" s="48" t="s">
        <v>85</v>
      </c>
      <c r="AN3045" s="212" t="s">
        <v>10049</v>
      </c>
      <c r="AO3045" s="48" t="s">
        <v>16678</v>
      </c>
      <c r="AQ3045" s="123" t="s">
        <v>16491</v>
      </c>
      <c r="AR3045" s="135"/>
      <c r="AS3045" s="136"/>
      <c r="AT3045" s="136"/>
      <c r="AU3045" s="136"/>
      <c r="AV3045" s="136"/>
      <c r="AW3045" s="136"/>
    </row>
    <row r="3046" spans="1:49" ht="30" x14ac:dyDescent="0.2">
      <c r="A3046" s="92" t="s">
        <v>10888</v>
      </c>
      <c r="B3046" s="92" t="s">
        <v>10889</v>
      </c>
      <c r="C3046" s="117" t="s">
        <v>166</v>
      </c>
      <c r="D3046" s="92" t="s">
        <v>10781</v>
      </c>
      <c r="E3046" s="92" t="s">
        <v>10890</v>
      </c>
      <c r="F3046" s="92" t="s">
        <v>10783</v>
      </c>
      <c r="G3046" s="92" t="s">
        <v>10784</v>
      </c>
      <c r="H3046" s="92" t="s">
        <v>10784</v>
      </c>
      <c r="I3046" s="118" t="s">
        <v>10889</v>
      </c>
      <c r="J3046" s="119">
        <v>3</v>
      </c>
      <c r="K3046" s="119">
        <v>6000</v>
      </c>
      <c r="L3046" s="122">
        <f t="shared" si="349"/>
        <v>-5527</v>
      </c>
      <c r="M3046" s="48"/>
      <c r="N3046" s="48" t="s">
        <v>243</v>
      </c>
      <c r="P3046" s="122">
        <v>8000</v>
      </c>
      <c r="Q3046" s="122">
        <v>500</v>
      </c>
      <c r="R3046" s="122">
        <v>7500</v>
      </c>
      <c r="S3046" s="119">
        <f t="shared" si="346"/>
        <v>8500</v>
      </c>
      <c r="T3046" s="119">
        <f t="shared" si="347"/>
        <v>16000</v>
      </c>
      <c r="U3046" s="122">
        <v>11527</v>
      </c>
      <c r="V3046" s="122">
        <v>10614</v>
      </c>
      <c r="W3046" s="122">
        <v>0</v>
      </c>
      <c r="X3046" s="119">
        <f t="shared" si="350"/>
        <v>-14141</v>
      </c>
      <c r="Y3046" s="48" t="s">
        <v>12848</v>
      </c>
      <c r="Z3046" s="93">
        <v>9.7000000000000003E-2</v>
      </c>
      <c r="AA3046" s="144">
        <v>9.7000000000000003E-2</v>
      </c>
      <c r="AB3046" s="93">
        <f t="shared" si="348"/>
        <v>0</v>
      </c>
      <c r="AE3046" s="48" t="s">
        <v>12949</v>
      </c>
      <c r="AF3046" s="93">
        <v>9.7000000000000003E-2</v>
      </c>
      <c r="AG3046" s="48" t="s">
        <v>16679</v>
      </c>
      <c r="AH3046" s="122">
        <v>6000</v>
      </c>
      <c r="AI3046" s="48">
        <v>4</v>
      </c>
      <c r="AM3046" s="48" t="s">
        <v>85</v>
      </c>
      <c r="AN3046" s="48" t="s">
        <v>10049</v>
      </c>
      <c r="AQ3046" s="123" t="s">
        <v>16491</v>
      </c>
      <c r="AR3046" s="135"/>
      <c r="AS3046" s="136"/>
      <c r="AT3046" s="136"/>
      <c r="AU3046" s="136"/>
      <c r="AV3046" s="136"/>
      <c r="AW3046" s="136"/>
    </row>
    <row r="3047" spans="1:49" ht="30" x14ac:dyDescent="0.2">
      <c r="A3047" s="92" t="s">
        <v>10891</v>
      </c>
      <c r="B3047" s="92" t="s">
        <v>10892</v>
      </c>
      <c r="C3047" s="117" t="s">
        <v>166</v>
      </c>
      <c r="D3047" s="92" t="s">
        <v>10781</v>
      </c>
      <c r="E3047" s="92" t="s">
        <v>10893</v>
      </c>
      <c r="F3047" s="92" t="s">
        <v>10783</v>
      </c>
      <c r="G3047" s="92" t="s">
        <v>10784</v>
      </c>
      <c r="H3047" s="92" t="s">
        <v>10784</v>
      </c>
      <c r="I3047" s="118" t="s">
        <v>10892</v>
      </c>
      <c r="J3047" s="119">
        <v>3</v>
      </c>
      <c r="K3047" s="119">
        <v>500</v>
      </c>
      <c r="L3047" s="122">
        <f t="shared" si="349"/>
        <v>-2786</v>
      </c>
      <c r="M3047" s="48"/>
      <c r="N3047" s="48" t="s">
        <v>243</v>
      </c>
      <c r="P3047" s="122">
        <v>2825</v>
      </c>
      <c r="Q3047" s="122">
        <v>1720</v>
      </c>
      <c r="R3047" s="122">
        <v>1105</v>
      </c>
      <c r="S3047" s="119">
        <f t="shared" si="346"/>
        <v>4545</v>
      </c>
      <c r="T3047" s="119">
        <f t="shared" si="347"/>
        <v>5650</v>
      </c>
      <c r="U3047" s="122">
        <v>3286</v>
      </c>
      <c r="V3047" s="122">
        <v>1614</v>
      </c>
      <c r="W3047" s="122">
        <v>0</v>
      </c>
      <c r="X3047" s="119">
        <f t="shared" si="350"/>
        <v>-2075</v>
      </c>
      <c r="Y3047" s="48" t="s">
        <v>12848</v>
      </c>
      <c r="Z3047" s="93">
        <v>4.54</v>
      </c>
      <c r="AA3047" s="144">
        <v>4.54</v>
      </c>
      <c r="AB3047" s="93">
        <f t="shared" si="348"/>
        <v>0</v>
      </c>
      <c r="AE3047" s="48" t="s">
        <v>12949</v>
      </c>
      <c r="AF3047" s="93">
        <v>4.54</v>
      </c>
      <c r="AG3047" s="48" t="s">
        <v>16680</v>
      </c>
      <c r="AH3047" s="122">
        <v>500</v>
      </c>
      <c r="AI3047" s="48">
        <v>4</v>
      </c>
      <c r="AM3047" s="48" t="s">
        <v>85</v>
      </c>
      <c r="AN3047" s="48" t="s">
        <v>10049</v>
      </c>
      <c r="AQ3047" s="123" t="s">
        <v>16491</v>
      </c>
      <c r="AR3047" s="135"/>
      <c r="AS3047" s="136"/>
      <c r="AT3047" s="136"/>
      <c r="AU3047" s="136"/>
      <c r="AV3047" s="136"/>
      <c r="AW3047" s="136"/>
    </row>
    <row r="3048" spans="1:49" ht="75" x14ac:dyDescent="0.2">
      <c r="A3048" s="132" t="s">
        <v>16681</v>
      </c>
      <c r="B3048" s="129" t="s">
        <v>16682</v>
      </c>
      <c r="C3048" s="117" t="s">
        <v>166</v>
      </c>
      <c r="D3048" s="92" t="s">
        <v>16646</v>
      </c>
      <c r="E3048" s="92" t="s">
        <v>16683</v>
      </c>
      <c r="F3048" s="92" t="s">
        <v>10783</v>
      </c>
      <c r="G3048" s="92" t="s">
        <v>10784</v>
      </c>
      <c r="H3048" s="92" t="s">
        <v>10784</v>
      </c>
      <c r="I3048" s="92" t="s">
        <v>16682</v>
      </c>
      <c r="J3048" s="119">
        <v>3</v>
      </c>
      <c r="K3048" s="119">
        <v>500</v>
      </c>
      <c r="L3048" s="48"/>
      <c r="M3048" s="48"/>
      <c r="N3048" s="48" t="s">
        <v>243</v>
      </c>
      <c r="O3048" s="48" t="s">
        <v>278</v>
      </c>
      <c r="P3048" s="122">
        <v>78</v>
      </c>
      <c r="Q3048" s="122">
        <v>78</v>
      </c>
      <c r="R3048" s="122">
        <v>0</v>
      </c>
      <c r="S3048" s="119">
        <f t="shared" si="346"/>
        <v>156</v>
      </c>
      <c r="T3048" s="119">
        <f t="shared" si="347"/>
        <v>156</v>
      </c>
      <c r="U3048" s="122">
        <v>0</v>
      </c>
      <c r="V3048" s="122">
        <v>0</v>
      </c>
      <c r="W3048" s="122">
        <v>0</v>
      </c>
      <c r="X3048" s="119">
        <f t="shared" si="350"/>
        <v>78</v>
      </c>
      <c r="Y3048" s="48" t="s">
        <v>12844</v>
      </c>
      <c r="Z3048" s="130">
        <v>4.08</v>
      </c>
      <c r="AA3048" s="121">
        <v>4.47</v>
      </c>
      <c r="AB3048" s="93">
        <f t="shared" si="348"/>
        <v>0.38999999999999968</v>
      </c>
      <c r="AC3048" s="48" t="s">
        <v>12875</v>
      </c>
      <c r="AE3048" s="48" t="s">
        <v>12884</v>
      </c>
      <c r="AF3048" s="215">
        <v>4.47</v>
      </c>
      <c r="AG3048" s="216" t="s">
        <v>16684</v>
      </c>
      <c r="AH3048" s="216">
        <v>250</v>
      </c>
      <c r="AI3048" s="216"/>
      <c r="AK3048" s="48" t="s">
        <v>13068</v>
      </c>
      <c r="AM3048" s="131" t="s">
        <v>85</v>
      </c>
      <c r="AN3048" s="131" t="s">
        <v>10049</v>
      </c>
      <c r="AQ3048" s="123" t="s">
        <v>16491</v>
      </c>
      <c r="AR3048" s="183"/>
      <c r="AS3048" s="136"/>
      <c r="AT3048" s="137"/>
      <c r="AU3048" s="137"/>
      <c r="AV3048" s="136"/>
      <c r="AW3048" s="136"/>
    </row>
    <row r="3049" spans="1:49" ht="75" x14ac:dyDescent="0.2">
      <c r="A3049" s="132" t="s">
        <v>16685</v>
      </c>
      <c r="B3049" s="129" t="s">
        <v>16686</v>
      </c>
      <c r="C3049" s="117" t="s">
        <v>166</v>
      </c>
      <c r="D3049" s="92" t="s">
        <v>16646</v>
      </c>
      <c r="E3049" s="92" t="s">
        <v>16687</v>
      </c>
      <c r="F3049" s="92" t="s">
        <v>10783</v>
      </c>
      <c r="G3049" s="92" t="s">
        <v>10784</v>
      </c>
      <c r="H3049" s="92" t="s">
        <v>10784</v>
      </c>
      <c r="I3049" s="92" t="s">
        <v>16686</v>
      </c>
      <c r="J3049" s="119">
        <v>3</v>
      </c>
      <c r="K3049" s="119">
        <v>500</v>
      </c>
      <c r="L3049" s="48"/>
      <c r="M3049" s="48"/>
      <c r="N3049" s="48" t="s">
        <v>243</v>
      </c>
      <c r="O3049" s="48" t="s">
        <v>278</v>
      </c>
      <c r="P3049" s="122">
        <v>340</v>
      </c>
      <c r="Q3049" s="122">
        <v>340</v>
      </c>
      <c r="R3049" s="122">
        <v>0</v>
      </c>
      <c r="S3049" s="119">
        <f t="shared" si="346"/>
        <v>680</v>
      </c>
      <c r="T3049" s="119">
        <f t="shared" si="347"/>
        <v>680</v>
      </c>
      <c r="U3049" s="122">
        <v>0</v>
      </c>
      <c r="V3049" s="122">
        <v>0</v>
      </c>
      <c r="W3049" s="122">
        <v>0</v>
      </c>
      <c r="X3049" s="119">
        <f t="shared" si="350"/>
        <v>340</v>
      </c>
      <c r="Y3049" s="48" t="s">
        <v>12844</v>
      </c>
      <c r="Z3049" s="130">
        <v>0.88</v>
      </c>
      <c r="AA3049" s="121">
        <v>0.88</v>
      </c>
      <c r="AB3049" s="93">
        <f t="shared" si="348"/>
        <v>0</v>
      </c>
      <c r="AC3049" s="48" t="s">
        <v>12875</v>
      </c>
      <c r="AE3049" s="48" t="s">
        <v>12884</v>
      </c>
      <c r="AF3049" s="215">
        <v>0.88</v>
      </c>
      <c r="AG3049" s="216" t="s">
        <v>16688</v>
      </c>
      <c r="AH3049" s="216">
        <v>500</v>
      </c>
      <c r="AI3049" s="216"/>
      <c r="AK3049" s="48" t="s">
        <v>13068</v>
      </c>
      <c r="AM3049" s="131" t="s">
        <v>85</v>
      </c>
      <c r="AN3049" s="131" t="s">
        <v>10049</v>
      </c>
      <c r="AQ3049" s="123" t="s">
        <v>16491</v>
      </c>
      <c r="AR3049" s="183"/>
      <c r="AS3049" s="136"/>
      <c r="AT3049" s="137"/>
      <c r="AU3049" s="137"/>
      <c r="AV3049" s="136"/>
      <c r="AW3049" s="136"/>
    </row>
    <row r="3050" spans="1:49" ht="30" x14ac:dyDescent="0.2">
      <c r="A3050" s="92" t="s">
        <v>10894</v>
      </c>
      <c r="B3050" s="92" t="s">
        <v>10895</v>
      </c>
      <c r="C3050" s="117" t="s">
        <v>166</v>
      </c>
      <c r="D3050" s="92" t="s">
        <v>10781</v>
      </c>
      <c r="E3050" s="92" t="s">
        <v>10896</v>
      </c>
      <c r="F3050" s="92" t="s">
        <v>10783</v>
      </c>
      <c r="G3050" s="92" t="s">
        <v>10784</v>
      </c>
      <c r="H3050" s="92" t="s">
        <v>10784</v>
      </c>
      <c r="I3050" s="118" t="s">
        <v>10895</v>
      </c>
      <c r="J3050" s="119">
        <v>3</v>
      </c>
      <c r="K3050" s="119">
        <v>1000</v>
      </c>
      <c r="L3050" s="122">
        <f t="shared" ref="L3050:L3083" si="351">K3050-U3050</f>
        <v>-1551</v>
      </c>
      <c r="M3050" s="48"/>
      <c r="N3050" s="48" t="s">
        <v>243</v>
      </c>
      <c r="P3050" s="122">
        <v>2920</v>
      </c>
      <c r="Q3050" s="122">
        <v>1920</v>
      </c>
      <c r="R3050" s="122">
        <v>1000</v>
      </c>
      <c r="S3050" s="119">
        <f t="shared" si="346"/>
        <v>4840</v>
      </c>
      <c r="T3050" s="119">
        <f t="shared" si="347"/>
        <v>5840</v>
      </c>
      <c r="U3050" s="122">
        <v>2551</v>
      </c>
      <c r="V3050" s="122">
        <v>1254</v>
      </c>
      <c r="W3050" s="122">
        <v>0</v>
      </c>
      <c r="X3050" s="119">
        <f t="shared" si="350"/>
        <v>-885</v>
      </c>
      <c r="Y3050" s="48" t="s">
        <v>12848</v>
      </c>
      <c r="Z3050" s="93">
        <v>1.34</v>
      </c>
      <c r="AA3050" s="144">
        <v>1.34</v>
      </c>
      <c r="AB3050" s="93">
        <f t="shared" si="348"/>
        <v>0</v>
      </c>
      <c r="AE3050" s="48" t="s">
        <v>12949</v>
      </c>
      <c r="AF3050" s="93">
        <v>1.34</v>
      </c>
      <c r="AG3050" s="48" t="s">
        <v>16689</v>
      </c>
      <c r="AH3050" s="122">
        <v>1000</v>
      </c>
      <c r="AI3050" s="48">
        <v>4</v>
      </c>
      <c r="AM3050" s="48" t="s">
        <v>85</v>
      </c>
      <c r="AN3050" s="48" t="s">
        <v>10049</v>
      </c>
      <c r="AQ3050" s="123" t="s">
        <v>16491</v>
      </c>
      <c r="AR3050" s="135"/>
      <c r="AS3050" s="136"/>
      <c r="AT3050" s="136"/>
      <c r="AU3050" s="136"/>
      <c r="AV3050" s="136"/>
      <c r="AW3050" s="136"/>
    </row>
    <row r="3051" spans="1:49" ht="30" x14ac:dyDescent="0.2">
      <c r="A3051" s="92" t="s">
        <v>10897</v>
      </c>
      <c r="B3051" s="92" t="s">
        <v>10898</v>
      </c>
      <c r="C3051" s="117" t="s">
        <v>166</v>
      </c>
      <c r="D3051" s="92" t="s">
        <v>10781</v>
      </c>
      <c r="E3051" s="92" t="s">
        <v>10899</v>
      </c>
      <c r="F3051" s="92" t="s">
        <v>10783</v>
      </c>
      <c r="G3051" s="92" t="s">
        <v>10784</v>
      </c>
      <c r="H3051" s="92" t="s">
        <v>10784</v>
      </c>
      <c r="I3051" s="118" t="s">
        <v>10898</v>
      </c>
      <c r="J3051" s="119">
        <v>8</v>
      </c>
      <c r="K3051" s="119">
        <v>5000</v>
      </c>
      <c r="L3051" s="122">
        <f t="shared" si="351"/>
        <v>-3106</v>
      </c>
      <c r="M3051" s="48"/>
      <c r="N3051" s="48" t="s">
        <v>243</v>
      </c>
      <c r="P3051" s="122">
        <v>5000</v>
      </c>
      <c r="Q3051" s="122">
        <v>5000</v>
      </c>
      <c r="R3051" s="122">
        <v>0</v>
      </c>
      <c r="S3051" s="119">
        <f t="shared" si="346"/>
        <v>10000</v>
      </c>
      <c r="T3051" s="119">
        <f t="shared" si="347"/>
        <v>10000</v>
      </c>
      <c r="U3051" s="122">
        <v>8106</v>
      </c>
      <c r="V3051" s="122">
        <v>4238</v>
      </c>
      <c r="W3051" s="122">
        <v>0</v>
      </c>
      <c r="X3051" s="119">
        <f t="shared" si="350"/>
        <v>-7344</v>
      </c>
      <c r="Y3051" s="48" t="s">
        <v>12848</v>
      </c>
      <c r="Z3051" s="93">
        <v>0.20499999999999999</v>
      </c>
      <c r="AA3051" s="144">
        <v>0.20499999999999999</v>
      </c>
      <c r="AB3051" s="93">
        <f t="shared" si="348"/>
        <v>0</v>
      </c>
      <c r="AE3051" s="48" t="s">
        <v>12949</v>
      </c>
      <c r="AF3051" s="93">
        <v>0.20499999999999999</v>
      </c>
      <c r="AG3051" s="48" t="s">
        <v>16690</v>
      </c>
      <c r="AH3051" s="122">
        <v>5000</v>
      </c>
      <c r="AI3051" s="48">
        <v>4</v>
      </c>
      <c r="AM3051" s="48" t="s">
        <v>85</v>
      </c>
      <c r="AN3051" s="48" t="s">
        <v>10049</v>
      </c>
      <c r="AQ3051" s="123" t="s">
        <v>16491</v>
      </c>
      <c r="AR3051" s="135"/>
      <c r="AS3051" s="136"/>
      <c r="AT3051" s="136"/>
      <c r="AU3051" s="136"/>
      <c r="AV3051" s="136"/>
      <c r="AW3051" s="136"/>
    </row>
    <row r="3052" spans="1:49" ht="30" x14ac:dyDescent="0.2">
      <c r="A3052" s="92" t="s">
        <v>10900</v>
      </c>
      <c r="B3052" s="92" t="s">
        <v>10901</v>
      </c>
      <c r="C3052" s="117" t="s">
        <v>166</v>
      </c>
      <c r="D3052" s="92" t="s">
        <v>10781</v>
      </c>
      <c r="E3052" s="92" t="s">
        <v>10902</v>
      </c>
      <c r="F3052" s="92" t="s">
        <v>10783</v>
      </c>
      <c r="G3052" s="92" t="s">
        <v>10784</v>
      </c>
      <c r="H3052" s="92" t="s">
        <v>10784</v>
      </c>
      <c r="I3052" s="118" t="s">
        <v>10901</v>
      </c>
      <c r="J3052" s="119">
        <v>2</v>
      </c>
      <c r="K3052" s="119">
        <v>1000</v>
      </c>
      <c r="L3052" s="122">
        <f t="shared" si="351"/>
        <v>-3234</v>
      </c>
      <c r="M3052" s="48"/>
      <c r="N3052" s="48" t="s">
        <v>243</v>
      </c>
      <c r="P3052" s="122">
        <v>4000</v>
      </c>
      <c r="Q3052" s="122">
        <v>3000</v>
      </c>
      <c r="R3052" s="122">
        <v>1000</v>
      </c>
      <c r="S3052" s="119">
        <f t="shared" si="346"/>
        <v>7000</v>
      </c>
      <c r="T3052" s="119">
        <f t="shared" si="347"/>
        <v>8000</v>
      </c>
      <c r="U3052" s="122">
        <v>4234</v>
      </c>
      <c r="V3052" s="122">
        <v>4263</v>
      </c>
      <c r="W3052" s="122">
        <v>0</v>
      </c>
      <c r="X3052" s="119">
        <f t="shared" si="350"/>
        <v>-4497</v>
      </c>
      <c r="Y3052" s="48" t="s">
        <v>12848</v>
      </c>
      <c r="Z3052" s="93">
        <v>0.82099999999999995</v>
      </c>
      <c r="AA3052" s="144">
        <v>0.82099999999999995</v>
      </c>
      <c r="AB3052" s="93">
        <f t="shared" si="348"/>
        <v>0</v>
      </c>
      <c r="AE3052" s="48" t="s">
        <v>12949</v>
      </c>
      <c r="AF3052" s="93">
        <v>0.82099999999999995</v>
      </c>
      <c r="AG3052" s="48" t="s">
        <v>16691</v>
      </c>
      <c r="AH3052" s="122">
        <v>1000</v>
      </c>
      <c r="AI3052" s="48">
        <v>2</v>
      </c>
      <c r="AM3052" s="48" t="s">
        <v>85</v>
      </c>
      <c r="AN3052" s="48" t="s">
        <v>10049</v>
      </c>
      <c r="AQ3052" s="123" t="s">
        <v>16491</v>
      </c>
      <c r="AR3052" s="135"/>
      <c r="AS3052" s="136"/>
      <c r="AT3052" s="136"/>
      <c r="AU3052" s="136"/>
      <c r="AV3052" s="136"/>
      <c r="AW3052" s="136"/>
    </row>
    <row r="3053" spans="1:49" ht="30" x14ac:dyDescent="0.2">
      <c r="A3053" s="92" t="s">
        <v>10903</v>
      </c>
      <c r="B3053" s="92" t="s">
        <v>10904</v>
      </c>
      <c r="C3053" s="117" t="s">
        <v>166</v>
      </c>
      <c r="D3053" s="92" t="s">
        <v>10781</v>
      </c>
      <c r="E3053" s="92" t="s">
        <v>10905</v>
      </c>
      <c r="F3053" s="92" t="s">
        <v>10783</v>
      </c>
      <c r="G3053" s="92" t="s">
        <v>10784</v>
      </c>
      <c r="H3053" s="92" t="s">
        <v>10784</v>
      </c>
      <c r="I3053" s="118" t="s">
        <v>10904</v>
      </c>
      <c r="J3053" s="119">
        <v>3</v>
      </c>
      <c r="K3053" s="119">
        <v>500</v>
      </c>
      <c r="L3053" s="122">
        <f t="shared" si="351"/>
        <v>180</v>
      </c>
      <c r="M3053" s="48">
        <v>775</v>
      </c>
      <c r="N3053" s="48" t="s">
        <v>243</v>
      </c>
      <c r="P3053" s="122">
        <v>549</v>
      </c>
      <c r="Q3053" s="122">
        <v>549</v>
      </c>
      <c r="R3053" s="122">
        <v>0</v>
      </c>
      <c r="S3053" s="119">
        <f t="shared" si="346"/>
        <v>1098</v>
      </c>
      <c r="T3053" s="119">
        <f t="shared" si="347"/>
        <v>1098</v>
      </c>
      <c r="U3053" s="122">
        <v>320</v>
      </c>
      <c r="V3053" s="122">
        <v>217</v>
      </c>
      <c r="W3053" s="122">
        <v>0</v>
      </c>
      <c r="X3053" s="119">
        <f t="shared" si="350"/>
        <v>12</v>
      </c>
      <c r="Y3053" s="48" t="s">
        <v>12863</v>
      </c>
      <c r="Z3053" s="93">
        <v>1.55</v>
      </c>
      <c r="AA3053" s="144">
        <v>1.55</v>
      </c>
      <c r="AB3053" s="93">
        <f t="shared" si="348"/>
        <v>0</v>
      </c>
      <c r="AE3053" s="48" t="s">
        <v>12949</v>
      </c>
      <c r="AF3053" s="93">
        <v>1.55</v>
      </c>
      <c r="AG3053" s="48" t="s">
        <v>16692</v>
      </c>
      <c r="AH3053" s="122">
        <v>500</v>
      </c>
      <c r="AI3053" s="48">
        <v>4</v>
      </c>
      <c r="AM3053" s="48" t="s">
        <v>85</v>
      </c>
      <c r="AN3053" s="48" t="s">
        <v>10049</v>
      </c>
      <c r="AQ3053" s="123" t="s">
        <v>16491</v>
      </c>
      <c r="AR3053" s="135"/>
      <c r="AS3053" s="136"/>
      <c r="AT3053" s="136"/>
      <c r="AU3053" s="136"/>
      <c r="AV3053" s="136"/>
      <c r="AW3053" s="136"/>
    </row>
    <row r="3054" spans="1:49" ht="30" x14ac:dyDescent="0.2">
      <c r="A3054" s="92" t="s">
        <v>10906</v>
      </c>
      <c r="B3054" s="92" t="s">
        <v>10907</v>
      </c>
      <c r="C3054" s="117" t="s">
        <v>166</v>
      </c>
      <c r="D3054" s="92" t="s">
        <v>10781</v>
      </c>
      <c r="E3054" s="92" t="s">
        <v>10908</v>
      </c>
      <c r="F3054" s="92" t="s">
        <v>10783</v>
      </c>
      <c r="G3054" s="92" t="s">
        <v>10784</v>
      </c>
      <c r="H3054" s="92" t="s">
        <v>10784</v>
      </c>
      <c r="I3054" s="118" t="s">
        <v>10907</v>
      </c>
      <c r="J3054" s="119">
        <v>3</v>
      </c>
      <c r="K3054" s="119">
        <v>500</v>
      </c>
      <c r="L3054" s="122">
        <f t="shared" si="351"/>
        <v>-1413</v>
      </c>
      <c r="M3054" s="48"/>
      <c r="N3054" s="48" t="s">
        <v>243</v>
      </c>
      <c r="P3054" s="122">
        <v>2907</v>
      </c>
      <c r="Q3054" s="122">
        <v>958</v>
      </c>
      <c r="R3054" s="122">
        <v>1949</v>
      </c>
      <c r="S3054" s="119">
        <f t="shared" si="346"/>
        <v>3865</v>
      </c>
      <c r="T3054" s="119">
        <f t="shared" si="347"/>
        <v>5814</v>
      </c>
      <c r="U3054" s="122">
        <v>1913</v>
      </c>
      <c r="V3054" s="122">
        <v>1068</v>
      </c>
      <c r="W3054" s="122">
        <v>0</v>
      </c>
      <c r="X3054" s="119">
        <f t="shared" si="350"/>
        <v>-74</v>
      </c>
      <c r="Y3054" s="48" t="s">
        <v>12848</v>
      </c>
      <c r="Z3054" s="93">
        <v>1.98</v>
      </c>
      <c r="AA3054" s="144">
        <v>1.98</v>
      </c>
      <c r="AB3054" s="93">
        <f t="shared" si="348"/>
        <v>0</v>
      </c>
      <c r="AE3054" s="48" t="s">
        <v>12949</v>
      </c>
      <c r="AF3054" s="93">
        <v>1.98</v>
      </c>
      <c r="AG3054" s="48" t="s">
        <v>16693</v>
      </c>
      <c r="AH3054" s="122">
        <v>500</v>
      </c>
      <c r="AI3054" s="48">
        <v>4</v>
      </c>
      <c r="AM3054" s="48" t="s">
        <v>85</v>
      </c>
      <c r="AN3054" s="48" t="s">
        <v>10049</v>
      </c>
      <c r="AQ3054" s="123" t="s">
        <v>16491</v>
      </c>
      <c r="AR3054" s="135"/>
      <c r="AS3054" s="136"/>
      <c r="AT3054" s="136"/>
      <c r="AU3054" s="136"/>
      <c r="AV3054" s="136"/>
      <c r="AW3054" s="136"/>
    </row>
    <row r="3055" spans="1:49" ht="30" x14ac:dyDescent="0.2">
      <c r="A3055" s="92" t="s">
        <v>10909</v>
      </c>
      <c r="B3055" s="92" t="s">
        <v>10910</v>
      </c>
      <c r="C3055" s="117" t="s">
        <v>166</v>
      </c>
      <c r="D3055" s="92" t="s">
        <v>10781</v>
      </c>
      <c r="E3055" s="92" t="s">
        <v>10911</v>
      </c>
      <c r="F3055" s="92" t="s">
        <v>10783</v>
      </c>
      <c r="G3055" s="92" t="s">
        <v>10784</v>
      </c>
      <c r="H3055" s="92" t="s">
        <v>10784</v>
      </c>
      <c r="I3055" s="118" t="s">
        <v>10910</v>
      </c>
      <c r="J3055" s="119">
        <v>2</v>
      </c>
      <c r="K3055" s="119">
        <v>1000</v>
      </c>
      <c r="L3055" s="122">
        <f t="shared" si="351"/>
        <v>-7468</v>
      </c>
      <c r="M3055" s="48"/>
      <c r="N3055" s="48" t="s">
        <v>243</v>
      </c>
      <c r="P3055" s="122">
        <v>9750</v>
      </c>
      <c r="Q3055" s="122">
        <v>9750</v>
      </c>
      <c r="R3055" s="122">
        <v>0</v>
      </c>
      <c r="S3055" s="119">
        <f t="shared" si="346"/>
        <v>19500</v>
      </c>
      <c r="T3055" s="119">
        <f t="shared" si="347"/>
        <v>19500</v>
      </c>
      <c r="U3055" s="122">
        <v>8468</v>
      </c>
      <c r="V3055" s="122">
        <v>8526</v>
      </c>
      <c r="W3055" s="122">
        <v>0</v>
      </c>
      <c r="X3055" s="119">
        <f t="shared" si="350"/>
        <v>-7244</v>
      </c>
      <c r="Y3055" s="48" t="s">
        <v>12848</v>
      </c>
      <c r="Z3055" s="93">
        <v>1.6</v>
      </c>
      <c r="AA3055" s="144">
        <v>1.6</v>
      </c>
      <c r="AB3055" s="93">
        <f t="shared" si="348"/>
        <v>0</v>
      </c>
      <c r="AE3055" s="48" t="s">
        <v>12949</v>
      </c>
      <c r="AF3055" s="93">
        <v>1.6</v>
      </c>
      <c r="AG3055" s="48" t="s">
        <v>16694</v>
      </c>
      <c r="AH3055" s="122">
        <v>1000</v>
      </c>
      <c r="AI3055" s="48">
        <v>2</v>
      </c>
      <c r="AM3055" s="48" t="s">
        <v>85</v>
      </c>
      <c r="AN3055" s="48" t="s">
        <v>10049</v>
      </c>
      <c r="AQ3055" s="123" t="s">
        <v>16491</v>
      </c>
      <c r="AR3055" s="135"/>
      <c r="AS3055" s="136"/>
      <c r="AT3055" s="136"/>
      <c r="AU3055" s="136"/>
      <c r="AV3055" s="136"/>
      <c r="AW3055" s="136"/>
    </row>
    <row r="3056" spans="1:49" ht="30" x14ac:dyDescent="0.2">
      <c r="A3056" s="92" t="s">
        <v>10912</v>
      </c>
      <c r="B3056" s="92" t="s">
        <v>10913</v>
      </c>
      <c r="C3056" s="117" t="s">
        <v>166</v>
      </c>
      <c r="D3056" s="92" t="s">
        <v>10781</v>
      </c>
      <c r="E3056" s="92" t="s">
        <v>10914</v>
      </c>
      <c r="F3056" s="92" t="s">
        <v>10783</v>
      </c>
      <c r="G3056" s="92" t="s">
        <v>10784</v>
      </c>
      <c r="H3056" s="92" t="s">
        <v>10784</v>
      </c>
      <c r="I3056" s="118" t="s">
        <v>10913</v>
      </c>
      <c r="J3056" s="119">
        <v>2</v>
      </c>
      <c r="K3056" s="119">
        <v>5500</v>
      </c>
      <c r="L3056" s="122">
        <f t="shared" si="351"/>
        <v>1266</v>
      </c>
      <c r="M3056" s="48"/>
      <c r="N3056" s="48" t="s">
        <v>243</v>
      </c>
      <c r="P3056" s="122">
        <v>6380</v>
      </c>
      <c r="Q3056" s="122">
        <v>6380</v>
      </c>
      <c r="R3056" s="122">
        <v>0</v>
      </c>
      <c r="S3056" s="119">
        <f t="shared" si="346"/>
        <v>12760</v>
      </c>
      <c r="T3056" s="119">
        <f t="shared" si="347"/>
        <v>12760</v>
      </c>
      <c r="U3056" s="122">
        <v>4234</v>
      </c>
      <c r="V3056" s="122">
        <v>4263</v>
      </c>
      <c r="W3056" s="122">
        <v>0</v>
      </c>
      <c r="X3056" s="119">
        <f t="shared" si="350"/>
        <v>-2117</v>
      </c>
      <c r="Y3056" s="48" t="s">
        <v>12848</v>
      </c>
      <c r="Z3056" s="93">
        <v>0.42699999999999999</v>
      </c>
      <c r="AA3056" s="144">
        <v>0.42699999999999999</v>
      </c>
      <c r="AB3056" s="93">
        <f t="shared" si="348"/>
        <v>0</v>
      </c>
      <c r="AE3056" s="48" t="s">
        <v>12949</v>
      </c>
      <c r="AF3056" s="93">
        <v>0.42699999999999999</v>
      </c>
      <c r="AG3056" s="48" t="s">
        <v>16695</v>
      </c>
      <c r="AH3056" s="122">
        <v>5500</v>
      </c>
      <c r="AI3056" s="48">
        <v>2</v>
      </c>
      <c r="AM3056" s="48" t="s">
        <v>85</v>
      </c>
      <c r="AN3056" s="48" t="s">
        <v>10049</v>
      </c>
      <c r="AQ3056" s="123" t="s">
        <v>16491</v>
      </c>
      <c r="AR3056" s="135"/>
      <c r="AS3056" s="136"/>
      <c r="AT3056" s="136"/>
      <c r="AU3056" s="136"/>
      <c r="AV3056" s="136"/>
      <c r="AW3056" s="136"/>
    </row>
    <row r="3057" spans="1:49" ht="30" x14ac:dyDescent="0.2">
      <c r="A3057" s="92" t="s">
        <v>10915</v>
      </c>
      <c r="B3057" s="92" t="s">
        <v>10916</v>
      </c>
      <c r="C3057" s="117" t="s">
        <v>166</v>
      </c>
      <c r="D3057" s="92" t="s">
        <v>10781</v>
      </c>
      <c r="E3057" s="92" t="s">
        <v>10917</v>
      </c>
      <c r="F3057" s="92" t="s">
        <v>10783</v>
      </c>
      <c r="G3057" s="92" t="s">
        <v>10784</v>
      </c>
      <c r="H3057" s="92" t="s">
        <v>10784</v>
      </c>
      <c r="I3057" s="118" t="s">
        <v>10916</v>
      </c>
      <c r="J3057" s="119">
        <v>2</v>
      </c>
      <c r="K3057" s="119">
        <v>2000</v>
      </c>
      <c r="L3057" s="122">
        <f t="shared" si="351"/>
        <v>-2234</v>
      </c>
      <c r="M3057" s="48"/>
      <c r="N3057" s="48" t="s">
        <v>243</v>
      </c>
      <c r="P3057" s="122">
        <v>5158</v>
      </c>
      <c r="Q3057" s="122">
        <v>3158</v>
      </c>
      <c r="R3057" s="122">
        <v>2000</v>
      </c>
      <c r="S3057" s="119">
        <f t="shared" si="346"/>
        <v>8316</v>
      </c>
      <c r="T3057" s="119">
        <f t="shared" si="347"/>
        <v>10316</v>
      </c>
      <c r="U3057" s="122">
        <v>4234</v>
      </c>
      <c r="V3057" s="122">
        <v>4263</v>
      </c>
      <c r="W3057" s="122">
        <v>0</v>
      </c>
      <c r="X3057" s="119">
        <f t="shared" si="350"/>
        <v>-3339</v>
      </c>
      <c r="Y3057" s="48" t="s">
        <v>12848</v>
      </c>
      <c r="Z3057" s="93">
        <v>2.08</v>
      </c>
      <c r="AA3057" s="144">
        <v>2.08</v>
      </c>
      <c r="AB3057" s="93">
        <f t="shared" si="348"/>
        <v>0</v>
      </c>
      <c r="AE3057" s="48" t="s">
        <v>12949</v>
      </c>
      <c r="AF3057" s="93">
        <v>2.08</v>
      </c>
      <c r="AG3057" s="48" t="s">
        <v>16696</v>
      </c>
      <c r="AH3057" s="122">
        <v>3000</v>
      </c>
      <c r="AI3057" s="48">
        <v>2</v>
      </c>
      <c r="AM3057" s="48" t="s">
        <v>85</v>
      </c>
      <c r="AN3057" s="48" t="s">
        <v>10049</v>
      </c>
      <c r="AQ3057" s="123" t="s">
        <v>14627</v>
      </c>
      <c r="AR3057" s="135"/>
      <c r="AS3057" s="136"/>
      <c r="AT3057" s="136"/>
      <c r="AU3057" s="136"/>
      <c r="AV3057" s="136"/>
      <c r="AW3057" s="136"/>
    </row>
    <row r="3058" spans="1:49" ht="30" x14ac:dyDescent="0.2">
      <c r="A3058" s="92" t="s">
        <v>10918</v>
      </c>
      <c r="B3058" s="92" t="s">
        <v>10919</v>
      </c>
      <c r="C3058" s="117" t="s">
        <v>166</v>
      </c>
      <c r="D3058" s="92" t="s">
        <v>10781</v>
      </c>
      <c r="E3058" s="92" t="s">
        <v>10920</v>
      </c>
      <c r="F3058" s="92" t="s">
        <v>10783</v>
      </c>
      <c r="G3058" s="92" t="s">
        <v>10784</v>
      </c>
      <c r="H3058" s="92" t="s">
        <v>10784</v>
      </c>
      <c r="I3058" s="118" t="s">
        <v>10919</v>
      </c>
      <c r="J3058" s="119">
        <v>3</v>
      </c>
      <c r="K3058" s="119">
        <v>500</v>
      </c>
      <c r="L3058" s="122">
        <f t="shared" si="351"/>
        <v>-39077</v>
      </c>
      <c r="M3058" s="48"/>
      <c r="N3058" s="48" t="s">
        <v>243</v>
      </c>
      <c r="P3058" s="122">
        <v>23906</v>
      </c>
      <c r="Q3058" s="122">
        <v>23906</v>
      </c>
      <c r="R3058" s="122">
        <v>0</v>
      </c>
      <c r="S3058" s="119">
        <f t="shared" si="346"/>
        <v>47812</v>
      </c>
      <c r="T3058" s="119">
        <f t="shared" si="347"/>
        <v>47812</v>
      </c>
      <c r="U3058" s="122">
        <v>39577</v>
      </c>
      <c r="V3058" s="122">
        <v>19400</v>
      </c>
      <c r="W3058" s="122">
        <v>0</v>
      </c>
      <c r="X3058" s="119">
        <f t="shared" si="350"/>
        <v>-35071</v>
      </c>
      <c r="Y3058" s="48" t="s">
        <v>12848</v>
      </c>
      <c r="Z3058" s="93">
        <v>0.73</v>
      </c>
      <c r="AA3058" s="144">
        <v>0.73</v>
      </c>
      <c r="AB3058" s="93">
        <f t="shared" si="348"/>
        <v>0</v>
      </c>
      <c r="AE3058" s="48" t="s">
        <v>12949</v>
      </c>
      <c r="AF3058" s="93">
        <v>0.73</v>
      </c>
      <c r="AG3058" s="48" t="s">
        <v>16697</v>
      </c>
      <c r="AH3058" s="122">
        <v>15000</v>
      </c>
      <c r="AI3058" s="48">
        <v>8</v>
      </c>
      <c r="AM3058" s="48" t="s">
        <v>85</v>
      </c>
      <c r="AN3058" s="48" t="s">
        <v>10049</v>
      </c>
      <c r="AQ3058" s="123" t="s">
        <v>16491</v>
      </c>
      <c r="AR3058" s="135"/>
      <c r="AS3058" s="136"/>
      <c r="AT3058" s="136"/>
      <c r="AU3058" s="136"/>
      <c r="AV3058" s="136"/>
      <c r="AW3058" s="136"/>
    </row>
    <row r="3059" spans="1:49" ht="30" x14ac:dyDescent="0.2">
      <c r="A3059" s="92" t="s">
        <v>10921</v>
      </c>
      <c r="B3059" s="92" t="s">
        <v>10922</v>
      </c>
      <c r="C3059" s="117" t="s">
        <v>166</v>
      </c>
      <c r="D3059" s="92" t="s">
        <v>10781</v>
      </c>
      <c r="E3059" s="92" t="s">
        <v>10923</v>
      </c>
      <c r="F3059" s="92" t="s">
        <v>10783</v>
      </c>
      <c r="G3059" s="92" t="s">
        <v>10784</v>
      </c>
      <c r="H3059" s="92" t="s">
        <v>10784</v>
      </c>
      <c r="I3059" s="118" t="s">
        <v>10922</v>
      </c>
      <c r="J3059" s="119">
        <v>3</v>
      </c>
      <c r="K3059" s="119">
        <v>1000</v>
      </c>
      <c r="L3059" s="122">
        <f t="shared" si="351"/>
        <v>-2286</v>
      </c>
      <c r="M3059" s="48"/>
      <c r="N3059" s="48" t="s">
        <v>243</v>
      </c>
      <c r="P3059" s="122">
        <v>3960</v>
      </c>
      <c r="Q3059" s="122">
        <v>2860</v>
      </c>
      <c r="R3059" s="122">
        <v>1100</v>
      </c>
      <c r="S3059" s="119">
        <f t="shared" si="346"/>
        <v>6820</v>
      </c>
      <c r="T3059" s="119">
        <f t="shared" si="347"/>
        <v>7920</v>
      </c>
      <c r="U3059" s="122">
        <v>3286</v>
      </c>
      <c r="V3059" s="122">
        <v>1614</v>
      </c>
      <c r="W3059" s="122">
        <v>0</v>
      </c>
      <c r="X3059" s="119">
        <f t="shared" si="350"/>
        <v>-940</v>
      </c>
      <c r="Y3059" s="48" t="s">
        <v>12848</v>
      </c>
      <c r="Z3059" s="93">
        <v>1.1599999999999999</v>
      </c>
      <c r="AA3059" s="144">
        <v>1.1599999999999999</v>
      </c>
      <c r="AB3059" s="93">
        <f t="shared" si="348"/>
        <v>0</v>
      </c>
      <c r="AE3059" s="48" t="s">
        <v>12949</v>
      </c>
      <c r="AF3059" s="93">
        <v>1.1599999999999999</v>
      </c>
      <c r="AG3059" s="48" t="s">
        <v>16698</v>
      </c>
      <c r="AH3059" s="122">
        <v>500</v>
      </c>
      <c r="AI3059" s="48">
        <v>4</v>
      </c>
      <c r="AM3059" s="48" t="s">
        <v>85</v>
      </c>
      <c r="AN3059" s="48" t="s">
        <v>10049</v>
      </c>
      <c r="AQ3059" s="123" t="s">
        <v>16491</v>
      </c>
      <c r="AR3059" s="135"/>
      <c r="AS3059" s="136"/>
      <c r="AT3059" s="136"/>
      <c r="AU3059" s="136"/>
      <c r="AV3059" s="136"/>
      <c r="AW3059" s="136"/>
    </row>
    <row r="3060" spans="1:49" ht="30" x14ac:dyDescent="0.2">
      <c r="A3060" s="92" t="s">
        <v>10924</v>
      </c>
      <c r="B3060" s="92" t="s">
        <v>10925</v>
      </c>
      <c r="C3060" s="117" t="s">
        <v>166</v>
      </c>
      <c r="D3060" s="92" t="s">
        <v>10781</v>
      </c>
      <c r="E3060" s="92" t="s">
        <v>10926</v>
      </c>
      <c r="F3060" s="92" t="s">
        <v>10783</v>
      </c>
      <c r="G3060" s="92" t="s">
        <v>10784</v>
      </c>
      <c r="H3060" s="92" t="s">
        <v>10818</v>
      </c>
      <c r="I3060" s="118" t="s">
        <v>10925</v>
      </c>
      <c r="J3060" s="119">
        <v>2</v>
      </c>
      <c r="K3060" s="119">
        <v>1000</v>
      </c>
      <c r="L3060" s="122">
        <f t="shared" si="351"/>
        <v>968</v>
      </c>
      <c r="M3060" s="210">
        <v>1850</v>
      </c>
      <c r="N3060" s="48" t="s">
        <v>243</v>
      </c>
      <c r="P3060" s="122">
        <v>990</v>
      </c>
      <c r="Q3060" s="122">
        <v>990</v>
      </c>
      <c r="R3060" s="122">
        <v>0</v>
      </c>
      <c r="S3060" s="119">
        <f t="shared" si="346"/>
        <v>1980</v>
      </c>
      <c r="T3060" s="119">
        <f t="shared" si="347"/>
        <v>1980</v>
      </c>
      <c r="U3060" s="122">
        <v>32</v>
      </c>
      <c r="V3060" s="122">
        <v>10</v>
      </c>
      <c r="W3060" s="122">
        <v>0</v>
      </c>
      <c r="X3060" s="119">
        <f t="shared" si="350"/>
        <v>948</v>
      </c>
      <c r="Y3060" s="48" t="s">
        <v>12863</v>
      </c>
      <c r="Z3060" s="93">
        <v>1.85</v>
      </c>
      <c r="AA3060" s="144">
        <v>1.85</v>
      </c>
      <c r="AB3060" s="93">
        <f t="shared" si="348"/>
        <v>0</v>
      </c>
      <c r="AE3060" s="48" t="s">
        <v>12949</v>
      </c>
      <c r="AF3060" s="93">
        <v>1.85</v>
      </c>
      <c r="AG3060" s="48" t="s">
        <v>16699</v>
      </c>
      <c r="AH3060" s="122">
        <v>1000</v>
      </c>
      <c r="AI3060" s="48">
        <v>4</v>
      </c>
      <c r="AM3060" s="48" t="s">
        <v>85</v>
      </c>
      <c r="AN3060" s="48" t="s">
        <v>10049</v>
      </c>
      <c r="AQ3060" s="123" t="s">
        <v>16491</v>
      </c>
      <c r="AR3060" s="135"/>
      <c r="AS3060" s="136"/>
      <c r="AT3060" s="136"/>
      <c r="AU3060" s="136"/>
      <c r="AV3060" s="136"/>
      <c r="AW3060" s="136"/>
    </row>
    <row r="3061" spans="1:49" ht="30" x14ac:dyDescent="0.2">
      <c r="A3061" s="92" t="s">
        <v>10927</v>
      </c>
      <c r="B3061" s="92" t="s">
        <v>10928</v>
      </c>
      <c r="C3061" s="117" t="s">
        <v>166</v>
      </c>
      <c r="D3061" s="92" t="s">
        <v>10781</v>
      </c>
      <c r="E3061" s="92" t="s">
        <v>10929</v>
      </c>
      <c r="F3061" s="92" t="s">
        <v>10783</v>
      </c>
      <c r="G3061" s="92" t="s">
        <v>10784</v>
      </c>
      <c r="H3061" s="92" t="s">
        <v>10784</v>
      </c>
      <c r="I3061" s="118" t="s">
        <v>10928</v>
      </c>
      <c r="J3061" s="119">
        <v>3</v>
      </c>
      <c r="K3061" s="119">
        <v>1000</v>
      </c>
      <c r="L3061" s="122">
        <f t="shared" si="351"/>
        <v>-286</v>
      </c>
      <c r="M3061" s="48"/>
      <c r="N3061" s="48" t="s">
        <v>243</v>
      </c>
      <c r="P3061" s="122">
        <v>1240</v>
      </c>
      <c r="Q3061" s="122">
        <v>1240</v>
      </c>
      <c r="R3061" s="122">
        <v>0</v>
      </c>
      <c r="S3061" s="119">
        <f t="shared" si="346"/>
        <v>2480</v>
      </c>
      <c r="T3061" s="119">
        <f t="shared" si="347"/>
        <v>2480</v>
      </c>
      <c r="U3061" s="122">
        <v>1286</v>
      </c>
      <c r="V3061" s="122">
        <v>521</v>
      </c>
      <c r="W3061" s="122">
        <v>0</v>
      </c>
      <c r="X3061" s="119">
        <f t="shared" si="350"/>
        <v>-567</v>
      </c>
      <c r="Y3061" s="48" t="s">
        <v>12848</v>
      </c>
      <c r="Z3061" s="93">
        <v>1.43</v>
      </c>
      <c r="AA3061" s="144">
        <v>1.43</v>
      </c>
      <c r="AB3061" s="93">
        <f t="shared" si="348"/>
        <v>0</v>
      </c>
      <c r="AE3061" s="48" t="s">
        <v>12949</v>
      </c>
      <c r="AF3061" s="93">
        <v>1.43</v>
      </c>
      <c r="AG3061" s="48" t="s">
        <v>16700</v>
      </c>
      <c r="AH3061" s="122">
        <v>1000</v>
      </c>
      <c r="AI3061" s="48">
        <v>4</v>
      </c>
      <c r="AM3061" s="48" t="s">
        <v>85</v>
      </c>
      <c r="AN3061" s="48" t="s">
        <v>10049</v>
      </c>
      <c r="AQ3061" s="123" t="s">
        <v>16491</v>
      </c>
      <c r="AR3061" s="135"/>
      <c r="AS3061" s="136"/>
      <c r="AT3061" s="136"/>
      <c r="AU3061" s="136"/>
      <c r="AV3061" s="136"/>
      <c r="AW3061" s="136"/>
    </row>
    <row r="3062" spans="1:49" x14ac:dyDescent="0.2">
      <c r="A3062" s="92" t="s">
        <v>10930</v>
      </c>
      <c r="B3062" s="92" t="s">
        <v>10931</v>
      </c>
      <c r="C3062" s="117" t="s">
        <v>166</v>
      </c>
      <c r="D3062" s="92" t="s">
        <v>10781</v>
      </c>
      <c r="E3062" s="92" t="s">
        <v>10932</v>
      </c>
      <c r="F3062" s="92" t="s">
        <v>10783</v>
      </c>
      <c r="G3062" s="92" t="s">
        <v>10784</v>
      </c>
      <c r="H3062" s="92" t="s">
        <v>10933</v>
      </c>
      <c r="I3062" s="118" t="s">
        <v>10931</v>
      </c>
      <c r="J3062" s="119">
        <v>3</v>
      </c>
      <c r="K3062" s="119">
        <v>500</v>
      </c>
      <c r="L3062" s="122">
        <f t="shared" si="351"/>
        <v>450</v>
      </c>
      <c r="M3062" s="48">
        <v>85</v>
      </c>
      <c r="N3062" s="48" t="s">
        <v>243</v>
      </c>
      <c r="P3062" s="122">
        <v>500</v>
      </c>
      <c r="Q3062" s="122">
        <v>500</v>
      </c>
      <c r="R3062" s="122">
        <v>0</v>
      </c>
      <c r="S3062" s="119">
        <f t="shared" si="346"/>
        <v>1000</v>
      </c>
      <c r="T3062" s="119">
        <f t="shared" si="347"/>
        <v>1000</v>
      </c>
      <c r="U3062" s="122">
        <v>50</v>
      </c>
      <c r="V3062" s="122">
        <v>0</v>
      </c>
      <c r="W3062" s="122">
        <v>0</v>
      </c>
      <c r="X3062" s="119">
        <f t="shared" si="350"/>
        <v>450</v>
      </c>
      <c r="Y3062" s="48" t="s">
        <v>12863</v>
      </c>
      <c r="Z3062" s="93">
        <v>0.17</v>
      </c>
      <c r="AA3062" s="144">
        <v>0.17</v>
      </c>
      <c r="AB3062" s="93">
        <f t="shared" si="348"/>
        <v>0</v>
      </c>
      <c r="AE3062" s="48" t="s">
        <v>12949</v>
      </c>
      <c r="AF3062" s="93">
        <v>0.17</v>
      </c>
      <c r="AG3062" s="48" t="s">
        <v>16701</v>
      </c>
      <c r="AH3062" s="122">
        <v>500</v>
      </c>
      <c r="AI3062" s="48">
        <v>7</v>
      </c>
      <c r="AM3062" s="48" t="s">
        <v>85</v>
      </c>
      <c r="AN3062" s="48" t="s">
        <v>10049</v>
      </c>
      <c r="AQ3062" s="123" t="s">
        <v>16491</v>
      </c>
      <c r="AR3062" s="135"/>
      <c r="AS3062" s="136"/>
      <c r="AT3062" s="136"/>
      <c r="AU3062" s="136"/>
      <c r="AV3062" s="136"/>
      <c r="AW3062" s="136"/>
    </row>
    <row r="3063" spans="1:49" ht="60" x14ac:dyDescent="0.2">
      <c r="A3063" s="92" t="s">
        <v>10934</v>
      </c>
      <c r="B3063" s="92" t="s">
        <v>10935</v>
      </c>
      <c r="C3063" s="117" t="s">
        <v>166</v>
      </c>
      <c r="D3063" s="92" t="s">
        <v>10781</v>
      </c>
      <c r="E3063" s="92" t="s">
        <v>10936</v>
      </c>
      <c r="F3063" s="92" t="s">
        <v>10783</v>
      </c>
      <c r="G3063" s="92" t="s">
        <v>10784</v>
      </c>
      <c r="H3063" s="92" t="s">
        <v>10784</v>
      </c>
      <c r="I3063" s="118" t="s">
        <v>10935</v>
      </c>
      <c r="J3063" s="119">
        <v>3</v>
      </c>
      <c r="K3063" s="119">
        <v>100</v>
      </c>
      <c r="L3063" s="122">
        <f t="shared" si="351"/>
        <v>100</v>
      </c>
      <c r="M3063" s="122">
        <v>121</v>
      </c>
      <c r="N3063" s="48" t="s">
        <v>243</v>
      </c>
      <c r="O3063" s="48" t="s">
        <v>504</v>
      </c>
      <c r="P3063" s="122">
        <v>40</v>
      </c>
      <c r="Q3063" s="122">
        <v>40</v>
      </c>
      <c r="R3063" s="122">
        <v>0</v>
      </c>
      <c r="S3063" s="119">
        <f t="shared" si="346"/>
        <v>80</v>
      </c>
      <c r="T3063" s="119">
        <f t="shared" si="347"/>
        <v>80</v>
      </c>
      <c r="U3063" s="122">
        <v>0</v>
      </c>
      <c r="V3063" s="122">
        <v>0</v>
      </c>
      <c r="W3063" s="122">
        <v>0</v>
      </c>
      <c r="X3063" s="119">
        <f t="shared" si="350"/>
        <v>40</v>
      </c>
      <c r="Y3063" s="48" t="s">
        <v>12844</v>
      </c>
      <c r="Z3063" s="93">
        <v>1.21</v>
      </c>
      <c r="AA3063" s="144">
        <v>1.21</v>
      </c>
      <c r="AB3063" s="93">
        <f t="shared" si="348"/>
        <v>0</v>
      </c>
      <c r="AE3063" s="48" t="s">
        <v>12949</v>
      </c>
      <c r="AF3063" s="93">
        <v>1.21</v>
      </c>
      <c r="AG3063" s="48" t="s">
        <v>16702</v>
      </c>
      <c r="AH3063" s="122">
        <v>500</v>
      </c>
      <c r="AI3063" s="48">
        <v>4</v>
      </c>
      <c r="AM3063" s="48" t="s">
        <v>85</v>
      </c>
      <c r="AN3063" s="48" t="s">
        <v>10049</v>
      </c>
      <c r="AQ3063" s="123" t="s">
        <v>16491</v>
      </c>
      <c r="AR3063" s="135"/>
      <c r="AS3063" s="136"/>
      <c r="AT3063" s="136"/>
      <c r="AU3063" s="136"/>
      <c r="AV3063" s="136"/>
      <c r="AW3063" s="136"/>
    </row>
    <row r="3064" spans="1:49" ht="60" x14ac:dyDescent="0.2">
      <c r="A3064" s="92" t="s">
        <v>10937</v>
      </c>
      <c r="B3064" s="92" t="s">
        <v>10938</v>
      </c>
      <c r="C3064" s="117" t="s">
        <v>166</v>
      </c>
      <c r="D3064" s="92" t="s">
        <v>10781</v>
      </c>
      <c r="E3064" s="92" t="s">
        <v>10939</v>
      </c>
      <c r="F3064" s="92" t="s">
        <v>10783</v>
      </c>
      <c r="G3064" s="92" t="s">
        <v>10784</v>
      </c>
      <c r="H3064" s="92" t="s">
        <v>10784</v>
      </c>
      <c r="I3064" s="118" t="s">
        <v>10938</v>
      </c>
      <c r="J3064" s="119">
        <v>2</v>
      </c>
      <c r="K3064" s="119">
        <v>500</v>
      </c>
      <c r="L3064" s="122">
        <f t="shared" si="351"/>
        <v>500</v>
      </c>
      <c r="M3064" s="122">
        <v>585</v>
      </c>
      <c r="N3064" s="48" t="s">
        <v>243</v>
      </c>
      <c r="O3064" s="48" t="s">
        <v>504</v>
      </c>
      <c r="P3064" s="122">
        <v>0</v>
      </c>
      <c r="Q3064" s="122">
        <v>0</v>
      </c>
      <c r="R3064" s="122">
        <v>0</v>
      </c>
      <c r="S3064" s="119">
        <f t="shared" si="346"/>
        <v>0</v>
      </c>
      <c r="T3064" s="119">
        <f t="shared" si="347"/>
        <v>0</v>
      </c>
      <c r="U3064" s="122">
        <v>0</v>
      </c>
      <c r="V3064" s="122">
        <v>0</v>
      </c>
      <c r="W3064" s="122">
        <v>0</v>
      </c>
      <c r="X3064" s="119">
        <f t="shared" si="350"/>
        <v>0</v>
      </c>
      <c r="Y3064" s="48" t="s">
        <v>12844</v>
      </c>
      <c r="Z3064" s="93">
        <v>1.17</v>
      </c>
      <c r="AA3064" s="144">
        <v>1.17</v>
      </c>
      <c r="AB3064" s="93">
        <f t="shared" si="348"/>
        <v>0</v>
      </c>
      <c r="AE3064" s="48" t="s">
        <v>12949</v>
      </c>
      <c r="AF3064" s="93">
        <v>1.17</v>
      </c>
      <c r="AG3064" s="48" t="s">
        <v>16703</v>
      </c>
      <c r="AH3064" s="122">
        <v>500</v>
      </c>
      <c r="AI3064" s="48">
        <v>2</v>
      </c>
      <c r="AM3064" s="48" t="s">
        <v>85</v>
      </c>
      <c r="AN3064" s="48" t="s">
        <v>10049</v>
      </c>
      <c r="AQ3064" s="123" t="s">
        <v>16491</v>
      </c>
      <c r="AR3064" s="135"/>
      <c r="AS3064" s="136"/>
      <c r="AT3064" s="136"/>
      <c r="AU3064" s="136"/>
      <c r="AV3064" s="136"/>
      <c r="AW3064" s="136"/>
    </row>
    <row r="3065" spans="1:49" ht="30" x14ac:dyDescent="0.2">
      <c r="A3065" s="92" t="s">
        <v>10940</v>
      </c>
      <c r="B3065" s="92" t="s">
        <v>10941</v>
      </c>
      <c r="C3065" s="117" t="s">
        <v>166</v>
      </c>
      <c r="D3065" s="92" t="s">
        <v>10781</v>
      </c>
      <c r="E3065" s="92" t="s">
        <v>10942</v>
      </c>
      <c r="F3065" s="92" t="s">
        <v>10783</v>
      </c>
      <c r="G3065" s="92" t="s">
        <v>10784</v>
      </c>
      <c r="H3065" s="92" t="s">
        <v>10784</v>
      </c>
      <c r="I3065" s="118" t="s">
        <v>10941</v>
      </c>
      <c r="J3065" s="119">
        <v>3</v>
      </c>
      <c r="K3065" s="119">
        <v>1000</v>
      </c>
      <c r="L3065" s="122">
        <f t="shared" si="351"/>
        <v>-1372</v>
      </c>
      <c r="M3065" s="48"/>
      <c r="N3065" s="48" t="s">
        <v>243</v>
      </c>
      <c r="P3065" s="122">
        <v>2448</v>
      </c>
      <c r="Q3065" s="122">
        <v>2448</v>
      </c>
      <c r="R3065" s="122">
        <v>0</v>
      </c>
      <c r="S3065" s="119">
        <f t="shared" si="346"/>
        <v>4896</v>
      </c>
      <c r="T3065" s="119">
        <f t="shared" si="347"/>
        <v>4896</v>
      </c>
      <c r="U3065" s="122">
        <v>2372</v>
      </c>
      <c r="V3065" s="122">
        <v>1636</v>
      </c>
      <c r="W3065" s="122">
        <v>0</v>
      </c>
      <c r="X3065" s="119">
        <f t="shared" si="350"/>
        <v>-1560</v>
      </c>
      <c r="Y3065" s="48" t="s">
        <v>12848</v>
      </c>
      <c r="Z3065" s="93">
        <v>3.2</v>
      </c>
      <c r="AA3065" s="144">
        <v>3.2</v>
      </c>
      <c r="AB3065" s="93">
        <f t="shared" si="348"/>
        <v>0</v>
      </c>
      <c r="AE3065" s="48" t="s">
        <v>12949</v>
      </c>
      <c r="AF3065" s="93">
        <v>3.2</v>
      </c>
      <c r="AG3065" s="48" t="s">
        <v>16704</v>
      </c>
      <c r="AH3065" s="122">
        <v>1000</v>
      </c>
      <c r="AI3065" s="48">
        <v>4</v>
      </c>
      <c r="AM3065" s="48" t="s">
        <v>85</v>
      </c>
      <c r="AN3065" s="48" t="s">
        <v>10049</v>
      </c>
      <c r="AQ3065" s="123" t="s">
        <v>16491</v>
      </c>
      <c r="AR3065" s="135"/>
      <c r="AS3065" s="136"/>
      <c r="AT3065" s="136"/>
      <c r="AU3065" s="136"/>
      <c r="AV3065" s="136"/>
      <c r="AW3065" s="136"/>
    </row>
    <row r="3066" spans="1:49" ht="30" x14ac:dyDescent="0.2">
      <c r="A3066" s="92" t="s">
        <v>10943</v>
      </c>
      <c r="B3066" s="92" t="s">
        <v>10944</v>
      </c>
      <c r="C3066" s="117" t="s">
        <v>166</v>
      </c>
      <c r="D3066" s="92" t="s">
        <v>10781</v>
      </c>
      <c r="E3066" s="92" t="s">
        <v>10945</v>
      </c>
      <c r="F3066" s="92" t="s">
        <v>10783</v>
      </c>
      <c r="G3066" s="92" t="s">
        <v>10784</v>
      </c>
      <c r="H3066" s="92" t="s">
        <v>10784</v>
      </c>
      <c r="I3066" s="118" t="s">
        <v>10944</v>
      </c>
      <c r="J3066" s="119">
        <v>2</v>
      </c>
      <c r="K3066" s="119">
        <v>1000</v>
      </c>
      <c r="L3066" s="122">
        <f t="shared" si="351"/>
        <v>-1372</v>
      </c>
      <c r="M3066" s="48"/>
      <c r="N3066" s="48" t="s">
        <v>243</v>
      </c>
      <c r="P3066" s="122">
        <v>2669</v>
      </c>
      <c r="Q3066" s="122">
        <v>2669</v>
      </c>
      <c r="R3066" s="122">
        <v>0</v>
      </c>
      <c r="S3066" s="119">
        <f t="shared" si="346"/>
        <v>5338</v>
      </c>
      <c r="T3066" s="119">
        <f t="shared" si="347"/>
        <v>5338</v>
      </c>
      <c r="U3066" s="122">
        <v>2372</v>
      </c>
      <c r="V3066" s="122">
        <v>1636</v>
      </c>
      <c r="W3066" s="122">
        <v>0</v>
      </c>
      <c r="X3066" s="119">
        <f t="shared" si="350"/>
        <v>-1339</v>
      </c>
      <c r="Y3066" s="48" t="s">
        <v>12848</v>
      </c>
      <c r="Z3066" s="93">
        <v>3.2</v>
      </c>
      <c r="AA3066" s="144">
        <v>3.2</v>
      </c>
      <c r="AB3066" s="93">
        <f t="shared" si="348"/>
        <v>0</v>
      </c>
      <c r="AE3066" s="48" t="s">
        <v>12949</v>
      </c>
      <c r="AF3066" s="93">
        <v>3.2</v>
      </c>
      <c r="AG3066" s="48" t="s">
        <v>16704</v>
      </c>
      <c r="AH3066" s="122">
        <v>1000</v>
      </c>
      <c r="AI3066" s="48">
        <v>2</v>
      </c>
      <c r="AM3066" s="48" t="s">
        <v>85</v>
      </c>
      <c r="AN3066" s="48" t="s">
        <v>10049</v>
      </c>
      <c r="AQ3066" s="123" t="s">
        <v>16491</v>
      </c>
      <c r="AR3066" s="135"/>
      <c r="AS3066" s="136"/>
      <c r="AT3066" s="136"/>
      <c r="AU3066" s="136"/>
      <c r="AV3066" s="136"/>
      <c r="AW3066" s="136"/>
    </row>
    <row r="3067" spans="1:49" ht="30" x14ac:dyDescent="0.2">
      <c r="A3067" s="92" t="s">
        <v>10946</v>
      </c>
      <c r="B3067" s="92" t="s">
        <v>10947</v>
      </c>
      <c r="C3067" s="117" t="s">
        <v>166</v>
      </c>
      <c r="D3067" s="92" t="s">
        <v>10781</v>
      </c>
      <c r="E3067" s="92" t="s">
        <v>10948</v>
      </c>
      <c r="F3067" s="92" t="s">
        <v>10783</v>
      </c>
      <c r="G3067" s="92" t="s">
        <v>10784</v>
      </c>
      <c r="H3067" s="92" t="s">
        <v>10784</v>
      </c>
      <c r="I3067" s="118" t="s">
        <v>10947</v>
      </c>
      <c r="J3067" s="119">
        <v>3</v>
      </c>
      <c r="K3067" s="119">
        <v>500</v>
      </c>
      <c r="L3067" s="122">
        <f t="shared" si="351"/>
        <v>161</v>
      </c>
      <c r="M3067" s="48"/>
      <c r="N3067" s="48" t="s">
        <v>243</v>
      </c>
      <c r="P3067" s="122">
        <v>480</v>
      </c>
      <c r="Q3067" s="122">
        <v>480</v>
      </c>
      <c r="R3067" s="122">
        <v>0</v>
      </c>
      <c r="S3067" s="119">
        <f t="shared" si="346"/>
        <v>960</v>
      </c>
      <c r="T3067" s="119">
        <f t="shared" si="347"/>
        <v>960</v>
      </c>
      <c r="U3067" s="122">
        <v>339</v>
      </c>
      <c r="V3067" s="122">
        <v>200</v>
      </c>
      <c r="W3067" s="122">
        <v>0</v>
      </c>
      <c r="X3067" s="119">
        <f t="shared" si="350"/>
        <v>-59</v>
      </c>
      <c r="Y3067" s="48" t="s">
        <v>12848</v>
      </c>
      <c r="Z3067" s="93">
        <v>2.91</v>
      </c>
      <c r="AA3067" s="144">
        <v>2.91</v>
      </c>
      <c r="AB3067" s="93">
        <f t="shared" si="348"/>
        <v>0</v>
      </c>
      <c r="AE3067" s="48" t="s">
        <v>12949</v>
      </c>
      <c r="AF3067" s="93">
        <v>2.91</v>
      </c>
      <c r="AG3067" s="48" t="s">
        <v>16705</v>
      </c>
      <c r="AH3067" s="122">
        <v>500</v>
      </c>
      <c r="AI3067" s="48">
        <v>4</v>
      </c>
      <c r="AM3067" s="48" t="s">
        <v>85</v>
      </c>
      <c r="AN3067" s="48" t="s">
        <v>10049</v>
      </c>
      <c r="AQ3067" s="123" t="s">
        <v>14627</v>
      </c>
      <c r="AR3067" s="135"/>
      <c r="AS3067" s="136"/>
      <c r="AT3067" s="136"/>
      <c r="AU3067" s="136"/>
      <c r="AV3067" s="136"/>
      <c r="AW3067" s="136"/>
    </row>
    <row r="3068" spans="1:49" ht="30" x14ac:dyDescent="0.2">
      <c r="A3068" s="92" t="s">
        <v>10949</v>
      </c>
      <c r="B3068" s="92" t="s">
        <v>10950</v>
      </c>
      <c r="C3068" s="117" t="s">
        <v>166</v>
      </c>
      <c r="D3068" s="92" t="s">
        <v>10781</v>
      </c>
      <c r="E3068" s="92" t="s">
        <v>10951</v>
      </c>
      <c r="F3068" s="92" t="s">
        <v>10783</v>
      </c>
      <c r="G3068" s="92" t="s">
        <v>10784</v>
      </c>
      <c r="H3068" s="92" t="s">
        <v>10784</v>
      </c>
      <c r="I3068" s="118" t="s">
        <v>10950</v>
      </c>
      <c r="J3068" s="119">
        <v>3</v>
      </c>
      <c r="K3068" s="119">
        <v>1000</v>
      </c>
      <c r="L3068" s="122">
        <f t="shared" si="351"/>
        <v>-442</v>
      </c>
      <c r="M3068" s="48"/>
      <c r="N3068" s="48" t="s">
        <v>243</v>
      </c>
      <c r="P3068" s="122">
        <v>2010</v>
      </c>
      <c r="Q3068" s="122">
        <v>1110</v>
      </c>
      <c r="R3068" s="122">
        <v>900</v>
      </c>
      <c r="S3068" s="119">
        <f t="shared" si="346"/>
        <v>3120</v>
      </c>
      <c r="T3068" s="119">
        <f t="shared" si="347"/>
        <v>4020</v>
      </c>
      <c r="U3068" s="122">
        <v>1442</v>
      </c>
      <c r="V3068" s="122">
        <v>832</v>
      </c>
      <c r="W3068" s="122">
        <v>0</v>
      </c>
      <c r="X3068" s="119">
        <f t="shared" si="350"/>
        <v>-264</v>
      </c>
      <c r="Y3068" s="48" t="s">
        <v>12848</v>
      </c>
      <c r="Z3068" s="93">
        <v>1.53</v>
      </c>
      <c r="AA3068" s="144">
        <v>1.53</v>
      </c>
      <c r="AB3068" s="93">
        <f t="shared" si="348"/>
        <v>0</v>
      </c>
      <c r="AE3068" s="48" t="s">
        <v>12949</v>
      </c>
      <c r="AF3068" s="93">
        <v>1.53</v>
      </c>
      <c r="AG3068" s="48" t="s">
        <v>16706</v>
      </c>
      <c r="AH3068" s="122">
        <v>1000</v>
      </c>
      <c r="AI3068" s="48">
        <v>4</v>
      </c>
      <c r="AM3068" s="48" t="s">
        <v>85</v>
      </c>
      <c r="AN3068" s="48" t="s">
        <v>10049</v>
      </c>
      <c r="AQ3068" s="123" t="s">
        <v>16491</v>
      </c>
      <c r="AR3068" s="135"/>
      <c r="AS3068" s="136"/>
      <c r="AT3068" s="136"/>
      <c r="AU3068" s="136"/>
      <c r="AV3068" s="136"/>
      <c r="AW3068" s="136"/>
    </row>
    <row r="3069" spans="1:49" ht="30" x14ac:dyDescent="0.2">
      <c r="A3069" s="92" t="s">
        <v>10952</v>
      </c>
      <c r="B3069" s="92" t="s">
        <v>10953</v>
      </c>
      <c r="C3069" s="117" t="s">
        <v>166</v>
      </c>
      <c r="D3069" s="92" t="s">
        <v>10781</v>
      </c>
      <c r="E3069" s="92" t="s">
        <v>10954</v>
      </c>
      <c r="F3069" s="92" t="s">
        <v>10783</v>
      </c>
      <c r="G3069" s="92" t="s">
        <v>10784</v>
      </c>
      <c r="H3069" s="92" t="s">
        <v>10784</v>
      </c>
      <c r="I3069" s="118" t="s">
        <v>10953</v>
      </c>
      <c r="J3069" s="119">
        <v>2</v>
      </c>
      <c r="K3069" s="119">
        <v>250</v>
      </c>
      <c r="L3069" s="122">
        <f t="shared" si="351"/>
        <v>102</v>
      </c>
      <c r="M3069" s="48">
        <v>400</v>
      </c>
      <c r="N3069" s="48" t="s">
        <v>243</v>
      </c>
      <c r="P3069" s="122">
        <v>315</v>
      </c>
      <c r="Q3069" s="122">
        <v>315</v>
      </c>
      <c r="R3069" s="122">
        <v>0</v>
      </c>
      <c r="S3069" s="119">
        <f t="shared" si="346"/>
        <v>630</v>
      </c>
      <c r="T3069" s="119">
        <f t="shared" si="347"/>
        <v>630</v>
      </c>
      <c r="U3069" s="122">
        <v>148</v>
      </c>
      <c r="V3069" s="122">
        <v>152</v>
      </c>
      <c r="W3069" s="122">
        <v>0</v>
      </c>
      <c r="X3069" s="119">
        <f t="shared" si="350"/>
        <v>15</v>
      </c>
      <c r="Y3069" s="48" t="s">
        <v>12863</v>
      </c>
      <c r="Z3069" s="93">
        <v>1.6</v>
      </c>
      <c r="AA3069" s="144">
        <v>1.6</v>
      </c>
      <c r="AB3069" s="93">
        <f t="shared" si="348"/>
        <v>0</v>
      </c>
      <c r="AE3069" s="48" t="s">
        <v>12949</v>
      </c>
      <c r="AF3069" s="93">
        <v>1.6</v>
      </c>
      <c r="AG3069" s="48" t="s">
        <v>16694</v>
      </c>
      <c r="AH3069" s="122">
        <v>250</v>
      </c>
      <c r="AI3069" s="48">
        <v>2</v>
      </c>
      <c r="AM3069" s="48" t="s">
        <v>85</v>
      </c>
      <c r="AN3069" s="48" t="s">
        <v>10049</v>
      </c>
      <c r="AQ3069" s="123" t="s">
        <v>15979</v>
      </c>
      <c r="AR3069" s="135"/>
      <c r="AS3069" s="136"/>
      <c r="AT3069" s="136"/>
      <c r="AU3069" s="136"/>
      <c r="AV3069" s="136"/>
      <c r="AW3069" s="136"/>
    </row>
    <row r="3070" spans="1:49" ht="30" x14ac:dyDescent="0.2">
      <c r="A3070" s="92" t="s">
        <v>10955</v>
      </c>
      <c r="B3070" s="92" t="s">
        <v>10956</v>
      </c>
      <c r="C3070" s="117" t="s">
        <v>166</v>
      </c>
      <c r="D3070" s="92" t="s">
        <v>10781</v>
      </c>
      <c r="E3070" s="92" t="s">
        <v>10957</v>
      </c>
      <c r="F3070" s="92" t="s">
        <v>10783</v>
      </c>
      <c r="G3070" s="92" t="s">
        <v>10784</v>
      </c>
      <c r="H3070" s="92" t="s">
        <v>10784</v>
      </c>
      <c r="I3070" s="118" t="s">
        <v>10956</v>
      </c>
      <c r="J3070" s="119">
        <v>2</v>
      </c>
      <c r="K3070" s="119">
        <v>250</v>
      </c>
      <c r="L3070" s="122">
        <f t="shared" si="351"/>
        <v>102</v>
      </c>
      <c r="M3070" s="210">
        <v>1982.5</v>
      </c>
      <c r="N3070" s="48" t="s">
        <v>243</v>
      </c>
      <c r="P3070" s="122">
        <v>430</v>
      </c>
      <c r="Q3070" s="122">
        <v>430</v>
      </c>
      <c r="R3070" s="122">
        <v>0</v>
      </c>
      <c r="S3070" s="119">
        <f t="shared" si="346"/>
        <v>860</v>
      </c>
      <c r="T3070" s="119">
        <f t="shared" si="347"/>
        <v>860</v>
      </c>
      <c r="U3070" s="122">
        <v>148</v>
      </c>
      <c r="V3070" s="122">
        <v>152</v>
      </c>
      <c r="W3070" s="122">
        <v>0</v>
      </c>
      <c r="X3070" s="119">
        <f t="shared" si="350"/>
        <v>130</v>
      </c>
      <c r="Y3070" s="48" t="s">
        <v>12863</v>
      </c>
      <c r="Z3070" s="93">
        <v>7.93</v>
      </c>
      <c r="AA3070" s="144">
        <v>7.93</v>
      </c>
      <c r="AB3070" s="93">
        <f t="shared" si="348"/>
        <v>0</v>
      </c>
      <c r="AE3070" s="48" t="s">
        <v>12949</v>
      </c>
      <c r="AF3070" s="93">
        <v>7.93</v>
      </c>
      <c r="AG3070" s="48" t="s">
        <v>16707</v>
      </c>
      <c r="AH3070" s="122">
        <v>500</v>
      </c>
      <c r="AI3070" s="48">
        <v>2</v>
      </c>
      <c r="AM3070" s="48" t="s">
        <v>85</v>
      </c>
      <c r="AN3070" s="48" t="s">
        <v>10049</v>
      </c>
      <c r="AQ3070" s="123" t="s">
        <v>16491</v>
      </c>
      <c r="AR3070" s="135"/>
      <c r="AS3070" s="136"/>
      <c r="AT3070" s="136"/>
      <c r="AU3070" s="136"/>
      <c r="AV3070" s="136"/>
      <c r="AW3070" s="136"/>
    </row>
    <row r="3071" spans="1:49" ht="30" x14ac:dyDescent="0.2">
      <c r="A3071" s="118" t="s">
        <v>10958</v>
      </c>
      <c r="B3071" s="92" t="s">
        <v>10959</v>
      </c>
      <c r="C3071" s="117" t="s">
        <v>166</v>
      </c>
      <c r="D3071" s="92" t="s">
        <v>10781</v>
      </c>
      <c r="E3071" s="118" t="s">
        <v>10960</v>
      </c>
      <c r="F3071" s="92" t="s">
        <v>10783</v>
      </c>
      <c r="G3071" s="92" t="s">
        <v>10784</v>
      </c>
      <c r="H3071" s="92" t="s">
        <v>10784</v>
      </c>
      <c r="I3071" s="118" t="s">
        <v>10959</v>
      </c>
      <c r="J3071" s="119">
        <v>3</v>
      </c>
      <c r="K3071" s="119">
        <v>50</v>
      </c>
      <c r="L3071" s="122">
        <f t="shared" si="351"/>
        <v>-14</v>
      </c>
      <c r="M3071" s="48"/>
      <c r="N3071" s="48" t="s">
        <v>243</v>
      </c>
      <c r="P3071" s="122">
        <v>45</v>
      </c>
      <c r="Q3071" s="122">
        <v>45</v>
      </c>
      <c r="R3071" s="122">
        <v>0</v>
      </c>
      <c r="S3071" s="119">
        <f t="shared" si="346"/>
        <v>90</v>
      </c>
      <c r="T3071" s="119">
        <f t="shared" si="347"/>
        <v>90</v>
      </c>
      <c r="U3071" s="122">
        <v>64</v>
      </c>
      <c r="V3071" s="122">
        <v>41</v>
      </c>
      <c r="W3071" s="122">
        <v>0</v>
      </c>
      <c r="X3071" s="119">
        <f t="shared" si="350"/>
        <v>-60</v>
      </c>
      <c r="Y3071" s="48" t="s">
        <v>12848</v>
      </c>
      <c r="Z3071" s="93">
        <v>22.63</v>
      </c>
      <c r="AA3071" s="144">
        <v>22.63</v>
      </c>
      <c r="AB3071" s="93">
        <f t="shared" si="348"/>
        <v>0</v>
      </c>
      <c r="AE3071" s="48" t="s">
        <v>12949</v>
      </c>
      <c r="AF3071" s="93">
        <v>22.63</v>
      </c>
      <c r="AG3071" s="48" t="s">
        <v>16708</v>
      </c>
      <c r="AH3071" s="48" t="s">
        <v>16709</v>
      </c>
      <c r="AI3071" s="48">
        <v>4</v>
      </c>
      <c r="AM3071" s="48" t="s">
        <v>85</v>
      </c>
      <c r="AN3071" s="48" t="s">
        <v>10049</v>
      </c>
      <c r="AQ3071" s="123" t="s">
        <v>16491</v>
      </c>
      <c r="AR3071" s="135"/>
      <c r="AS3071" s="136"/>
      <c r="AT3071" s="136"/>
      <c r="AU3071" s="136"/>
      <c r="AV3071" s="136"/>
      <c r="AW3071" s="136"/>
    </row>
    <row r="3072" spans="1:49" ht="45" x14ac:dyDescent="0.2">
      <c r="A3072" s="92" t="s">
        <v>10961</v>
      </c>
      <c r="B3072" s="92" t="s">
        <v>10962</v>
      </c>
      <c r="C3072" s="117" t="s">
        <v>166</v>
      </c>
      <c r="D3072" s="92" t="s">
        <v>10781</v>
      </c>
      <c r="E3072" s="92" t="s">
        <v>10963</v>
      </c>
      <c r="F3072" s="92" t="s">
        <v>10783</v>
      </c>
      <c r="G3072" s="92" t="s">
        <v>10784</v>
      </c>
      <c r="H3072" s="92" t="s">
        <v>10933</v>
      </c>
      <c r="I3072" s="118" t="s">
        <v>10962</v>
      </c>
      <c r="J3072" s="119">
        <v>3</v>
      </c>
      <c r="K3072" s="119">
        <v>50</v>
      </c>
      <c r="L3072" s="122">
        <f t="shared" si="351"/>
        <v>-101</v>
      </c>
      <c r="M3072" s="48"/>
      <c r="N3072" s="48" t="s">
        <v>243</v>
      </c>
      <c r="P3072" s="122">
        <v>150</v>
      </c>
      <c r="Q3072" s="122">
        <v>100</v>
      </c>
      <c r="R3072" s="122">
        <v>50</v>
      </c>
      <c r="S3072" s="119">
        <f t="shared" si="346"/>
        <v>250</v>
      </c>
      <c r="T3072" s="119">
        <f t="shared" si="347"/>
        <v>300</v>
      </c>
      <c r="U3072" s="122">
        <v>151</v>
      </c>
      <c r="V3072" s="122">
        <v>96</v>
      </c>
      <c r="W3072" s="122">
        <v>0</v>
      </c>
      <c r="X3072" s="119">
        <f t="shared" ref="X3072:X3103" si="352">P3072-(U3072+V3072)</f>
        <v>-97</v>
      </c>
      <c r="Y3072" s="48" t="s">
        <v>12848</v>
      </c>
      <c r="Z3072" s="93">
        <v>22.63</v>
      </c>
      <c r="AA3072" s="144">
        <v>23.19</v>
      </c>
      <c r="AB3072" s="93">
        <f t="shared" si="348"/>
        <v>0.56000000000000227</v>
      </c>
      <c r="AE3072" s="48" t="s">
        <v>12949</v>
      </c>
      <c r="AF3072" s="227">
        <v>23.19</v>
      </c>
      <c r="AG3072" s="222" t="s">
        <v>16710</v>
      </c>
      <c r="AH3072" s="223">
        <v>100</v>
      </c>
      <c r="AI3072" s="48">
        <v>4</v>
      </c>
      <c r="AK3072" s="158" t="s">
        <v>16671</v>
      </c>
      <c r="AM3072" s="48" t="s">
        <v>85</v>
      </c>
      <c r="AN3072" s="212" t="s">
        <v>10049</v>
      </c>
      <c r="AO3072" s="48" t="s">
        <v>16678</v>
      </c>
      <c r="AQ3072" s="123" t="s">
        <v>16491</v>
      </c>
      <c r="AR3072" s="135"/>
      <c r="AS3072" s="136"/>
      <c r="AT3072" s="136"/>
      <c r="AU3072" s="136"/>
      <c r="AV3072" s="136"/>
      <c r="AW3072" s="136"/>
    </row>
    <row r="3073" spans="1:49" ht="30" x14ac:dyDescent="0.2">
      <c r="A3073" s="92" t="s">
        <v>10964</v>
      </c>
      <c r="B3073" s="92" t="s">
        <v>10965</v>
      </c>
      <c r="C3073" s="117" t="s">
        <v>166</v>
      </c>
      <c r="D3073" s="92" t="s">
        <v>10781</v>
      </c>
      <c r="E3073" s="92" t="s">
        <v>10966</v>
      </c>
      <c r="F3073" s="92" t="s">
        <v>10783</v>
      </c>
      <c r="G3073" s="92" t="s">
        <v>10784</v>
      </c>
      <c r="H3073" s="92" t="s">
        <v>10784</v>
      </c>
      <c r="I3073" s="118" t="s">
        <v>10965</v>
      </c>
      <c r="J3073" s="119">
        <v>2</v>
      </c>
      <c r="K3073" s="119">
        <v>250</v>
      </c>
      <c r="L3073" s="122">
        <f t="shared" si="351"/>
        <v>-1102</v>
      </c>
      <c r="M3073" s="48"/>
      <c r="N3073" s="48" t="s">
        <v>243</v>
      </c>
      <c r="P3073" s="122">
        <v>2150</v>
      </c>
      <c r="Q3073" s="122">
        <v>1600</v>
      </c>
      <c r="R3073" s="122">
        <v>550</v>
      </c>
      <c r="S3073" s="119">
        <f t="shared" si="346"/>
        <v>3750</v>
      </c>
      <c r="T3073" s="119">
        <f t="shared" si="347"/>
        <v>4300</v>
      </c>
      <c r="U3073" s="122">
        <v>1352</v>
      </c>
      <c r="V3073" s="122">
        <v>521</v>
      </c>
      <c r="W3073" s="122">
        <v>0</v>
      </c>
      <c r="X3073" s="119">
        <f t="shared" si="352"/>
        <v>277</v>
      </c>
      <c r="Y3073" s="48" t="s">
        <v>12863</v>
      </c>
      <c r="Z3073" s="93">
        <v>1.44</v>
      </c>
      <c r="AA3073" s="144">
        <v>1.44</v>
      </c>
      <c r="AB3073" s="93">
        <f t="shared" si="348"/>
        <v>0</v>
      </c>
      <c r="AE3073" s="48" t="s">
        <v>12949</v>
      </c>
      <c r="AF3073" s="93">
        <v>1.44</v>
      </c>
      <c r="AG3073" s="48" t="s">
        <v>16711</v>
      </c>
      <c r="AH3073" s="122">
        <v>250</v>
      </c>
      <c r="AI3073" s="48">
        <v>2</v>
      </c>
      <c r="AM3073" s="48" t="s">
        <v>85</v>
      </c>
      <c r="AN3073" s="48" t="s">
        <v>10049</v>
      </c>
      <c r="AQ3073" s="123" t="s">
        <v>14627</v>
      </c>
      <c r="AR3073" s="135"/>
      <c r="AS3073" s="136"/>
      <c r="AT3073" s="136"/>
      <c r="AU3073" s="136"/>
      <c r="AV3073" s="136"/>
      <c r="AW3073" s="136"/>
    </row>
    <row r="3074" spans="1:49" ht="30" x14ac:dyDescent="0.2">
      <c r="A3074" s="92" t="s">
        <v>10967</v>
      </c>
      <c r="B3074" s="92" t="s">
        <v>10968</v>
      </c>
      <c r="C3074" s="117" t="s">
        <v>166</v>
      </c>
      <c r="D3074" s="92" t="s">
        <v>10781</v>
      </c>
      <c r="E3074" s="92" t="s">
        <v>10969</v>
      </c>
      <c r="F3074" s="92" t="s">
        <v>10783</v>
      </c>
      <c r="G3074" s="92" t="s">
        <v>10784</v>
      </c>
      <c r="H3074" s="92" t="s">
        <v>10784</v>
      </c>
      <c r="I3074" s="118" t="s">
        <v>10968</v>
      </c>
      <c r="J3074" s="119">
        <v>2</v>
      </c>
      <c r="K3074" s="119">
        <v>250</v>
      </c>
      <c r="L3074" s="122">
        <f t="shared" si="351"/>
        <v>95</v>
      </c>
      <c r="M3074" s="48"/>
      <c r="N3074" s="48" t="s">
        <v>243</v>
      </c>
      <c r="P3074" s="122">
        <v>133</v>
      </c>
      <c r="Q3074" s="122">
        <v>133</v>
      </c>
      <c r="R3074" s="122">
        <v>0</v>
      </c>
      <c r="S3074" s="119">
        <f t="shared" si="346"/>
        <v>266</v>
      </c>
      <c r="T3074" s="119">
        <f t="shared" si="347"/>
        <v>266</v>
      </c>
      <c r="U3074" s="122">
        <v>155</v>
      </c>
      <c r="V3074" s="122">
        <v>21</v>
      </c>
      <c r="W3074" s="122">
        <v>0</v>
      </c>
      <c r="X3074" s="119">
        <f t="shared" si="352"/>
        <v>-43</v>
      </c>
      <c r="Y3074" s="48" t="s">
        <v>12848</v>
      </c>
      <c r="Z3074" s="93">
        <v>5.08</v>
      </c>
      <c r="AA3074" s="144">
        <v>5.08</v>
      </c>
      <c r="AB3074" s="93">
        <f t="shared" si="348"/>
        <v>0</v>
      </c>
      <c r="AE3074" s="48" t="s">
        <v>12949</v>
      </c>
      <c r="AF3074" s="93">
        <v>5.08</v>
      </c>
      <c r="AG3074" s="48" t="s">
        <v>16712</v>
      </c>
      <c r="AH3074" s="122">
        <v>250</v>
      </c>
      <c r="AI3074" s="48">
        <v>2</v>
      </c>
      <c r="AM3074" s="48" t="s">
        <v>85</v>
      </c>
      <c r="AN3074" s="48" t="s">
        <v>10049</v>
      </c>
      <c r="AQ3074" s="123" t="s">
        <v>16491</v>
      </c>
      <c r="AR3074" s="135"/>
      <c r="AS3074" s="136"/>
      <c r="AT3074" s="136"/>
      <c r="AU3074" s="136"/>
      <c r="AV3074" s="136"/>
      <c r="AW3074" s="136"/>
    </row>
    <row r="3075" spans="1:49" ht="30" x14ac:dyDescent="0.2">
      <c r="A3075" s="92" t="s">
        <v>10970</v>
      </c>
      <c r="B3075" s="92" t="s">
        <v>10971</v>
      </c>
      <c r="C3075" s="117" t="s">
        <v>166</v>
      </c>
      <c r="D3075" s="92" t="s">
        <v>10781</v>
      </c>
      <c r="E3075" s="92" t="s">
        <v>10972</v>
      </c>
      <c r="F3075" s="92" t="s">
        <v>10783</v>
      </c>
      <c r="G3075" s="92" t="s">
        <v>10784</v>
      </c>
      <c r="H3075" s="92" t="s">
        <v>10784</v>
      </c>
      <c r="I3075" s="118" t="s">
        <v>10971</v>
      </c>
      <c r="J3075" s="119">
        <v>2</v>
      </c>
      <c r="K3075" s="119">
        <v>250</v>
      </c>
      <c r="L3075" s="122">
        <f t="shared" si="351"/>
        <v>95</v>
      </c>
      <c r="M3075" s="48"/>
      <c r="N3075" s="48" t="s">
        <v>243</v>
      </c>
      <c r="P3075" s="122">
        <v>125</v>
      </c>
      <c r="Q3075" s="122">
        <v>125</v>
      </c>
      <c r="R3075" s="122">
        <v>0</v>
      </c>
      <c r="S3075" s="119">
        <f t="shared" ref="S3075:S3138" si="353">P3075+Q3075</f>
        <v>250</v>
      </c>
      <c r="T3075" s="119">
        <f t="shared" ref="T3075:T3138" si="354">P3075+Q3075+R3075</f>
        <v>250</v>
      </c>
      <c r="U3075" s="122">
        <v>155</v>
      </c>
      <c r="V3075" s="122">
        <v>21</v>
      </c>
      <c r="W3075" s="122">
        <v>0</v>
      </c>
      <c r="X3075" s="119">
        <f t="shared" si="352"/>
        <v>-51</v>
      </c>
      <c r="Y3075" s="48" t="s">
        <v>12848</v>
      </c>
      <c r="Z3075" s="93">
        <v>1.03</v>
      </c>
      <c r="AA3075" s="144">
        <v>1.03</v>
      </c>
      <c r="AB3075" s="93">
        <f t="shared" ref="AB3075:AB3138" si="355">AA3075-Z3075</f>
        <v>0</v>
      </c>
      <c r="AE3075" s="48" t="s">
        <v>12949</v>
      </c>
      <c r="AF3075" s="93">
        <v>1.03</v>
      </c>
      <c r="AG3075" s="48" t="s">
        <v>16713</v>
      </c>
      <c r="AH3075" s="122">
        <v>250</v>
      </c>
      <c r="AI3075" s="48">
        <v>2</v>
      </c>
      <c r="AM3075" s="48" t="s">
        <v>85</v>
      </c>
      <c r="AN3075" s="48" t="s">
        <v>10049</v>
      </c>
      <c r="AQ3075" s="123" t="s">
        <v>16491</v>
      </c>
      <c r="AR3075" s="135"/>
      <c r="AS3075" s="136"/>
      <c r="AT3075" s="136"/>
      <c r="AU3075" s="136"/>
      <c r="AV3075" s="136"/>
      <c r="AW3075" s="136"/>
    </row>
    <row r="3076" spans="1:49" ht="30" x14ac:dyDescent="0.2">
      <c r="A3076" s="92" t="s">
        <v>10973</v>
      </c>
      <c r="B3076" s="92" t="s">
        <v>10974</v>
      </c>
      <c r="C3076" s="117" t="s">
        <v>166</v>
      </c>
      <c r="D3076" s="92" t="s">
        <v>10781</v>
      </c>
      <c r="E3076" s="92" t="s">
        <v>10975</v>
      </c>
      <c r="F3076" s="92" t="s">
        <v>10783</v>
      </c>
      <c r="G3076" s="92" t="s">
        <v>10784</v>
      </c>
      <c r="H3076" s="92" t="s">
        <v>10784</v>
      </c>
      <c r="I3076" s="118" t="s">
        <v>10974</v>
      </c>
      <c r="J3076" s="119">
        <v>3</v>
      </c>
      <c r="K3076" s="119">
        <v>100</v>
      </c>
      <c r="L3076" s="122">
        <f t="shared" si="351"/>
        <v>-33</v>
      </c>
      <c r="M3076" s="48"/>
      <c r="N3076" s="48" t="s">
        <v>243</v>
      </c>
      <c r="P3076" s="122">
        <v>444</v>
      </c>
      <c r="Q3076" s="122">
        <v>444</v>
      </c>
      <c r="R3076" s="122">
        <v>0</v>
      </c>
      <c r="S3076" s="119">
        <f t="shared" si="353"/>
        <v>888</v>
      </c>
      <c r="T3076" s="119">
        <f t="shared" si="354"/>
        <v>888</v>
      </c>
      <c r="U3076" s="122">
        <v>133</v>
      </c>
      <c r="V3076" s="122">
        <v>0</v>
      </c>
      <c r="W3076" s="122">
        <v>0</v>
      </c>
      <c r="X3076" s="119">
        <f t="shared" si="352"/>
        <v>311</v>
      </c>
      <c r="Y3076" s="48" t="s">
        <v>12863</v>
      </c>
      <c r="Z3076" s="93">
        <v>6.6</v>
      </c>
      <c r="AA3076" s="144">
        <v>6.6</v>
      </c>
      <c r="AB3076" s="93">
        <f t="shared" si="355"/>
        <v>0</v>
      </c>
      <c r="AE3076" s="48" t="s">
        <v>12949</v>
      </c>
      <c r="AF3076" s="93">
        <v>6.6</v>
      </c>
      <c r="AG3076" s="48" t="s">
        <v>16714</v>
      </c>
      <c r="AH3076" s="122">
        <v>100</v>
      </c>
      <c r="AI3076" s="48">
        <v>4</v>
      </c>
      <c r="AM3076" s="48" t="s">
        <v>85</v>
      </c>
      <c r="AN3076" s="48" t="s">
        <v>10049</v>
      </c>
      <c r="AQ3076" s="123" t="s">
        <v>12926</v>
      </c>
      <c r="AR3076" s="135"/>
      <c r="AS3076" s="136"/>
      <c r="AT3076" s="136"/>
      <c r="AU3076" s="136"/>
      <c r="AV3076" s="136"/>
      <c r="AW3076" s="136"/>
    </row>
    <row r="3077" spans="1:49" ht="30" x14ac:dyDescent="0.2">
      <c r="A3077" s="92" t="s">
        <v>10976</v>
      </c>
      <c r="B3077" s="92" t="s">
        <v>10977</v>
      </c>
      <c r="C3077" s="117" t="s">
        <v>166</v>
      </c>
      <c r="D3077" s="92" t="s">
        <v>10781</v>
      </c>
      <c r="E3077" s="92" t="s">
        <v>10978</v>
      </c>
      <c r="F3077" s="92" t="s">
        <v>10783</v>
      </c>
      <c r="G3077" s="92" t="s">
        <v>10784</v>
      </c>
      <c r="H3077" s="92" t="s">
        <v>10784</v>
      </c>
      <c r="I3077" s="118" t="s">
        <v>10977</v>
      </c>
      <c r="J3077" s="119">
        <v>3</v>
      </c>
      <c r="K3077" s="119">
        <v>200</v>
      </c>
      <c r="L3077" s="122">
        <f t="shared" si="351"/>
        <v>-66</v>
      </c>
      <c r="M3077" s="48"/>
      <c r="N3077" s="48" t="s">
        <v>243</v>
      </c>
      <c r="P3077" s="122">
        <v>560</v>
      </c>
      <c r="Q3077" s="122">
        <v>560</v>
      </c>
      <c r="R3077" s="122">
        <v>0</v>
      </c>
      <c r="S3077" s="119">
        <f t="shared" si="353"/>
        <v>1120</v>
      </c>
      <c r="T3077" s="119">
        <f t="shared" si="354"/>
        <v>1120</v>
      </c>
      <c r="U3077" s="122">
        <v>266</v>
      </c>
      <c r="V3077" s="122">
        <v>0</v>
      </c>
      <c r="W3077" s="122">
        <v>0</v>
      </c>
      <c r="X3077" s="119">
        <f t="shared" si="352"/>
        <v>294</v>
      </c>
      <c r="Y3077" s="48" t="s">
        <v>12863</v>
      </c>
      <c r="Z3077" s="93">
        <v>3.63</v>
      </c>
      <c r="AA3077" s="144">
        <v>3.63</v>
      </c>
      <c r="AB3077" s="93">
        <f t="shared" si="355"/>
        <v>0</v>
      </c>
      <c r="AE3077" s="48" t="s">
        <v>12949</v>
      </c>
      <c r="AF3077" s="93">
        <v>3.63</v>
      </c>
      <c r="AG3077" s="48" t="s">
        <v>16715</v>
      </c>
      <c r="AH3077" s="122">
        <v>500</v>
      </c>
      <c r="AI3077" s="48">
        <v>4</v>
      </c>
      <c r="AM3077" s="48" t="s">
        <v>85</v>
      </c>
      <c r="AN3077" s="48" t="s">
        <v>10049</v>
      </c>
      <c r="AQ3077" s="123" t="s">
        <v>12926</v>
      </c>
      <c r="AR3077" s="135"/>
      <c r="AS3077" s="136"/>
      <c r="AT3077" s="136"/>
      <c r="AU3077" s="136"/>
      <c r="AV3077" s="136"/>
      <c r="AW3077" s="136"/>
    </row>
    <row r="3078" spans="1:49" ht="30" x14ac:dyDescent="0.2">
      <c r="A3078" s="92" t="s">
        <v>10979</v>
      </c>
      <c r="B3078" s="92" t="s">
        <v>10980</v>
      </c>
      <c r="C3078" s="117" t="s">
        <v>166</v>
      </c>
      <c r="D3078" s="92" t="s">
        <v>10781</v>
      </c>
      <c r="E3078" s="92" t="s">
        <v>10981</v>
      </c>
      <c r="F3078" s="92" t="s">
        <v>10783</v>
      </c>
      <c r="G3078" s="92" t="s">
        <v>10784</v>
      </c>
      <c r="H3078" s="92" t="s">
        <v>10784</v>
      </c>
      <c r="I3078" s="118" t="s">
        <v>10980</v>
      </c>
      <c r="J3078" s="119">
        <v>3</v>
      </c>
      <c r="K3078" s="119">
        <v>100</v>
      </c>
      <c r="L3078" s="122">
        <f t="shared" si="351"/>
        <v>-33</v>
      </c>
      <c r="M3078" s="48"/>
      <c r="N3078" s="48" t="s">
        <v>243</v>
      </c>
      <c r="P3078" s="122">
        <v>320</v>
      </c>
      <c r="Q3078" s="122">
        <v>320</v>
      </c>
      <c r="R3078" s="122">
        <v>0</v>
      </c>
      <c r="S3078" s="119">
        <f t="shared" si="353"/>
        <v>640</v>
      </c>
      <c r="T3078" s="119">
        <f t="shared" si="354"/>
        <v>640</v>
      </c>
      <c r="U3078" s="122">
        <v>133</v>
      </c>
      <c r="V3078" s="122">
        <v>0</v>
      </c>
      <c r="W3078" s="122">
        <v>0</v>
      </c>
      <c r="X3078" s="119">
        <f t="shared" si="352"/>
        <v>187</v>
      </c>
      <c r="Y3078" s="48" t="s">
        <v>12863</v>
      </c>
      <c r="Z3078" s="93">
        <v>1.27</v>
      </c>
      <c r="AA3078" s="144">
        <v>1.27</v>
      </c>
      <c r="AB3078" s="93">
        <f t="shared" si="355"/>
        <v>0</v>
      </c>
      <c r="AE3078" s="48" t="s">
        <v>12949</v>
      </c>
      <c r="AF3078" s="93">
        <v>1.27</v>
      </c>
      <c r="AG3078" s="48" t="s">
        <v>16716</v>
      </c>
      <c r="AH3078" s="122">
        <v>250</v>
      </c>
      <c r="AI3078" s="48">
        <v>4</v>
      </c>
      <c r="AM3078" s="48" t="s">
        <v>85</v>
      </c>
      <c r="AN3078" s="48" t="s">
        <v>10049</v>
      </c>
      <c r="AQ3078" s="123" t="s">
        <v>12926</v>
      </c>
      <c r="AR3078" s="135"/>
      <c r="AS3078" s="136"/>
      <c r="AT3078" s="136"/>
      <c r="AU3078" s="136"/>
      <c r="AV3078" s="136"/>
      <c r="AW3078" s="136"/>
    </row>
    <row r="3079" spans="1:49" ht="45" x14ac:dyDescent="0.2">
      <c r="A3079" s="92" t="s">
        <v>10982</v>
      </c>
      <c r="B3079" s="92" t="s">
        <v>10983</v>
      </c>
      <c r="C3079" s="117" t="s">
        <v>166</v>
      </c>
      <c r="D3079" s="92" t="s">
        <v>10781</v>
      </c>
      <c r="E3079" s="92" t="s">
        <v>10984</v>
      </c>
      <c r="F3079" s="92" t="s">
        <v>10783</v>
      </c>
      <c r="G3079" s="92" t="s">
        <v>10784</v>
      </c>
      <c r="H3079" s="92" t="s">
        <v>10784</v>
      </c>
      <c r="I3079" s="118" t="s">
        <v>10983</v>
      </c>
      <c r="J3079" s="119">
        <v>3</v>
      </c>
      <c r="K3079" s="119">
        <v>2000</v>
      </c>
      <c r="L3079" s="122">
        <f t="shared" si="351"/>
        <v>1867</v>
      </c>
      <c r="M3079" s="122"/>
      <c r="N3079" s="48" t="s">
        <v>243</v>
      </c>
      <c r="P3079" s="122">
        <v>0</v>
      </c>
      <c r="Q3079" s="122">
        <v>0</v>
      </c>
      <c r="R3079" s="122">
        <v>0</v>
      </c>
      <c r="S3079" s="119">
        <f t="shared" si="353"/>
        <v>0</v>
      </c>
      <c r="T3079" s="119">
        <f t="shared" si="354"/>
        <v>0</v>
      </c>
      <c r="U3079" s="122">
        <v>133</v>
      </c>
      <c r="V3079" s="122">
        <v>0</v>
      </c>
      <c r="W3079" s="122">
        <v>0</v>
      </c>
      <c r="X3079" s="119">
        <f t="shared" si="352"/>
        <v>-133</v>
      </c>
      <c r="Y3079" s="48" t="s">
        <v>12848</v>
      </c>
      <c r="Z3079" s="93">
        <v>1.24</v>
      </c>
      <c r="AA3079" s="144">
        <v>2.472</v>
      </c>
      <c r="AB3079" s="93">
        <f t="shared" si="355"/>
        <v>1.232</v>
      </c>
      <c r="AE3079" s="48" t="s">
        <v>12949</v>
      </c>
      <c r="AF3079" s="227">
        <v>2.472</v>
      </c>
      <c r="AG3079" s="222" t="s">
        <v>16717</v>
      </c>
      <c r="AH3079" s="223">
        <v>500</v>
      </c>
      <c r="AI3079" s="48">
        <v>4</v>
      </c>
      <c r="AK3079" s="158" t="s">
        <v>16671</v>
      </c>
      <c r="AM3079" s="48" t="s">
        <v>85</v>
      </c>
      <c r="AN3079" s="212" t="s">
        <v>10049</v>
      </c>
      <c r="AO3079" s="48" t="s">
        <v>16678</v>
      </c>
      <c r="AQ3079" s="123" t="s">
        <v>16491</v>
      </c>
      <c r="AR3079" s="135"/>
      <c r="AS3079" s="136"/>
      <c r="AT3079" s="136"/>
      <c r="AU3079" s="136"/>
      <c r="AV3079" s="136"/>
      <c r="AW3079" s="136"/>
    </row>
    <row r="3080" spans="1:49" ht="30" x14ac:dyDescent="0.2">
      <c r="A3080" s="92" t="s">
        <v>10985</v>
      </c>
      <c r="B3080" s="92" t="s">
        <v>10986</v>
      </c>
      <c r="C3080" s="117" t="s">
        <v>166</v>
      </c>
      <c r="D3080" s="92" t="s">
        <v>10781</v>
      </c>
      <c r="E3080" s="92" t="s">
        <v>10987</v>
      </c>
      <c r="F3080" s="92" t="s">
        <v>10783</v>
      </c>
      <c r="G3080" s="92" t="s">
        <v>10784</v>
      </c>
      <c r="H3080" s="92" t="s">
        <v>10784</v>
      </c>
      <c r="I3080" s="118" t="s">
        <v>10986</v>
      </c>
      <c r="J3080" s="119">
        <v>2</v>
      </c>
      <c r="K3080" s="119">
        <v>1000</v>
      </c>
      <c r="L3080" s="122">
        <f t="shared" si="351"/>
        <v>-2220</v>
      </c>
      <c r="M3080" s="48"/>
      <c r="N3080" s="48" t="s">
        <v>243</v>
      </c>
      <c r="P3080" s="122">
        <v>2964</v>
      </c>
      <c r="Q3080" s="122">
        <v>1140</v>
      </c>
      <c r="R3080" s="122">
        <v>1824</v>
      </c>
      <c r="S3080" s="119">
        <f t="shared" si="353"/>
        <v>4104</v>
      </c>
      <c r="T3080" s="119">
        <f t="shared" si="354"/>
        <v>5928</v>
      </c>
      <c r="U3080" s="122">
        <v>3220</v>
      </c>
      <c r="V3080" s="122">
        <v>884</v>
      </c>
      <c r="W3080" s="122">
        <v>0</v>
      </c>
      <c r="X3080" s="119">
        <f t="shared" si="352"/>
        <v>-1140</v>
      </c>
      <c r="Y3080" s="48" t="s">
        <v>12848</v>
      </c>
      <c r="Z3080" s="93">
        <v>2.4</v>
      </c>
      <c r="AA3080" s="144">
        <v>2.4</v>
      </c>
      <c r="AB3080" s="93">
        <f t="shared" si="355"/>
        <v>0</v>
      </c>
      <c r="AE3080" s="48" t="s">
        <v>12949</v>
      </c>
      <c r="AF3080" s="93">
        <v>2.4</v>
      </c>
      <c r="AG3080" s="48" t="s">
        <v>16718</v>
      </c>
      <c r="AH3080" s="122">
        <v>1000</v>
      </c>
      <c r="AI3080" s="48">
        <v>2</v>
      </c>
      <c r="AM3080" s="48" t="s">
        <v>85</v>
      </c>
      <c r="AN3080" s="48" t="s">
        <v>10049</v>
      </c>
      <c r="AQ3080" s="123" t="s">
        <v>16491</v>
      </c>
      <c r="AR3080" s="135"/>
      <c r="AS3080" s="136"/>
      <c r="AT3080" s="136"/>
      <c r="AU3080" s="136"/>
      <c r="AV3080" s="136"/>
      <c r="AW3080" s="136"/>
    </row>
    <row r="3081" spans="1:49" ht="30" x14ac:dyDescent="0.2">
      <c r="A3081" s="92" t="s">
        <v>10988</v>
      </c>
      <c r="B3081" s="92" t="s">
        <v>10989</v>
      </c>
      <c r="C3081" s="117" t="s">
        <v>166</v>
      </c>
      <c r="D3081" s="92" t="s">
        <v>10781</v>
      </c>
      <c r="E3081" s="92" t="s">
        <v>10990</v>
      </c>
      <c r="F3081" s="92" t="s">
        <v>10783</v>
      </c>
      <c r="G3081" s="92" t="s">
        <v>10784</v>
      </c>
      <c r="H3081" s="92" t="s">
        <v>10784</v>
      </c>
      <c r="I3081" s="118" t="s">
        <v>10989</v>
      </c>
      <c r="J3081" s="119">
        <v>3</v>
      </c>
      <c r="K3081" s="119">
        <v>500</v>
      </c>
      <c r="L3081" s="122">
        <f t="shared" si="351"/>
        <v>-800</v>
      </c>
      <c r="M3081" s="48"/>
      <c r="N3081" s="48" t="s">
        <v>243</v>
      </c>
      <c r="P3081" s="122">
        <v>1000</v>
      </c>
      <c r="Q3081" s="122">
        <v>500</v>
      </c>
      <c r="R3081" s="122">
        <v>500</v>
      </c>
      <c r="S3081" s="119">
        <f t="shared" si="353"/>
        <v>1500</v>
      </c>
      <c r="T3081" s="119">
        <f t="shared" si="354"/>
        <v>2000</v>
      </c>
      <c r="U3081" s="122">
        <v>1300</v>
      </c>
      <c r="V3081" s="122">
        <v>400</v>
      </c>
      <c r="W3081" s="122">
        <v>0</v>
      </c>
      <c r="X3081" s="119">
        <f t="shared" si="352"/>
        <v>-700</v>
      </c>
      <c r="Y3081" s="48" t="s">
        <v>12848</v>
      </c>
      <c r="Z3081" s="93">
        <v>2.16</v>
      </c>
      <c r="AA3081" s="144">
        <v>2.16</v>
      </c>
      <c r="AB3081" s="93">
        <f t="shared" si="355"/>
        <v>0</v>
      </c>
      <c r="AE3081" s="48" t="s">
        <v>12949</v>
      </c>
      <c r="AF3081" s="93">
        <v>2.16</v>
      </c>
      <c r="AG3081" s="48" t="s">
        <v>16719</v>
      </c>
      <c r="AH3081" s="122">
        <v>500</v>
      </c>
      <c r="AI3081" s="48">
        <v>4</v>
      </c>
      <c r="AM3081" s="48" t="s">
        <v>85</v>
      </c>
      <c r="AN3081" s="48" t="s">
        <v>10049</v>
      </c>
      <c r="AQ3081" s="123" t="s">
        <v>16491</v>
      </c>
      <c r="AR3081" s="135"/>
      <c r="AS3081" s="136"/>
      <c r="AT3081" s="136"/>
      <c r="AU3081" s="136"/>
      <c r="AV3081" s="136"/>
      <c r="AW3081" s="136"/>
    </row>
    <row r="3082" spans="1:49" ht="30" x14ac:dyDescent="0.2">
      <c r="A3082" s="92" t="s">
        <v>10991</v>
      </c>
      <c r="B3082" s="92" t="s">
        <v>10992</v>
      </c>
      <c r="C3082" s="117" t="s">
        <v>166</v>
      </c>
      <c r="D3082" s="92" t="s">
        <v>10781</v>
      </c>
      <c r="E3082" s="92" t="s">
        <v>10993</v>
      </c>
      <c r="F3082" s="92" t="s">
        <v>10783</v>
      </c>
      <c r="G3082" s="92" t="s">
        <v>10784</v>
      </c>
      <c r="H3082" s="92" t="s">
        <v>10784</v>
      </c>
      <c r="I3082" s="118" t="s">
        <v>10992</v>
      </c>
      <c r="J3082" s="119">
        <v>3</v>
      </c>
      <c r="K3082" s="119">
        <v>100</v>
      </c>
      <c r="L3082" s="122">
        <f t="shared" si="351"/>
        <v>-550</v>
      </c>
      <c r="M3082" s="48"/>
      <c r="N3082" s="48" t="s">
        <v>243</v>
      </c>
      <c r="P3082" s="122">
        <v>560</v>
      </c>
      <c r="Q3082" s="122">
        <v>560</v>
      </c>
      <c r="R3082" s="122">
        <v>0</v>
      </c>
      <c r="S3082" s="119">
        <f t="shared" si="353"/>
        <v>1120</v>
      </c>
      <c r="T3082" s="119">
        <f t="shared" si="354"/>
        <v>1120</v>
      </c>
      <c r="U3082" s="122">
        <v>650</v>
      </c>
      <c r="V3082" s="122">
        <v>200</v>
      </c>
      <c r="W3082" s="122">
        <v>0</v>
      </c>
      <c r="X3082" s="119">
        <f t="shared" si="352"/>
        <v>-290</v>
      </c>
      <c r="Y3082" s="48" t="s">
        <v>12848</v>
      </c>
      <c r="Z3082" s="93">
        <v>17.760000000000002</v>
      </c>
      <c r="AA3082" s="144">
        <v>17.760000000000002</v>
      </c>
      <c r="AB3082" s="93">
        <f t="shared" si="355"/>
        <v>0</v>
      </c>
      <c r="AE3082" s="48" t="s">
        <v>12949</v>
      </c>
      <c r="AF3082" s="93">
        <v>17.760000000000002</v>
      </c>
      <c r="AG3082" s="48" t="s">
        <v>16720</v>
      </c>
      <c r="AH3082" s="122">
        <v>100</v>
      </c>
      <c r="AI3082" s="48">
        <v>4</v>
      </c>
      <c r="AM3082" s="48" t="s">
        <v>85</v>
      </c>
      <c r="AN3082" s="48" t="s">
        <v>10049</v>
      </c>
      <c r="AQ3082" s="123" t="s">
        <v>16491</v>
      </c>
      <c r="AR3082" s="135"/>
      <c r="AS3082" s="136"/>
      <c r="AT3082" s="136"/>
      <c r="AU3082" s="136"/>
      <c r="AV3082" s="136"/>
      <c r="AW3082" s="136"/>
    </row>
    <row r="3083" spans="1:49" ht="30" x14ac:dyDescent="0.2">
      <c r="A3083" s="92" t="s">
        <v>10994</v>
      </c>
      <c r="B3083" s="92" t="s">
        <v>10995</v>
      </c>
      <c r="C3083" s="117" t="s">
        <v>166</v>
      </c>
      <c r="D3083" s="92" t="s">
        <v>10781</v>
      </c>
      <c r="E3083" s="92" t="s">
        <v>10996</v>
      </c>
      <c r="F3083" s="92" t="s">
        <v>10783</v>
      </c>
      <c r="G3083" s="92" t="s">
        <v>10784</v>
      </c>
      <c r="H3083" s="92" t="s">
        <v>10784</v>
      </c>
      <c r="I3083" s="118" t="s">
        <v>10995</v>
      </c>
      <c r="J3083" s="119">
        <v>3</v>
      </c>
      <c r="K3083" s="119">
        <v>200</v>
      </c>
      <c r="L3083" s="122">
        <f t="shared" si="351"/>
        <v>-1100</v>
      </c>
      <c r="M3083" s="48"/>
      <c r="N3083" s="48" t="s">
        <v>243</v>
      </c>
      <c r="P3083" s="122">
        <v>760</v>
      </c>
      <c r="Q3083" s="122">
        <v>360</v>
      </c>
      <c r="R3083" s="122">
        <v>400</v>
      </c>
      <c r="S3083" s="119">
        <f t="shared" si="353"/>
        <v>1120</v>
      </c>
      <c r="T3083" s="119">
        <f t="shared" si="354"/>
        <v>1520</v>
      </c>
      <c r="U3083" s="122">
        <v>1300</v>
      </c>
      <c r="V3083" s="122">
        <v>400</v>
      </c>
      <c r="W3083" s="122">
        <v>0</v>
      </c>
      <c r="X3083" s="119">
        <f t="shared" si="352"/>
        <v>-940</v>
      </c>
      <c r="Y3083" s="48" t="s">
        <v>12848</v>
      </c>
      <c r="Z3083" s="93">
        <v>1.04</v>
      </c>
      <c r="AA3083" s="144">
        <v>1.04</v>
      </c>
      <c r="AB3083" s="93">
        <f t="shared" si="355"/>
        <v>0</v>
      </c>
      <c r="AE3083" s="48" t="s">
        <v>12949</v>
      </c>
      <c r="AF3083" s="93">
        <v>1.04</v>
      </c>
      <c r="AG3083" s="48" t="s">
        <v>16721</v>
      </c>
      <c r="AH3083" s="122">
        <v>200</v>
      </c>
      <c r="AI3083" s="48">
        <v>4</v>
      </c>
      <c r="AM3083" s="48" t="s">
        <v>85</v>
      </c>
      <c r="AN3083" s="48" t="s">
        <v>10049</v>
      </c>
      <c r="AQ3083" s="136" t="s">
        <v>16491</v>
      </c>
      <c r="AR3083" s="135"/>
      <c r="AS3083" s="136"/>
      <c r="AT3083" s="136"/>
      <c r="AU3083" s="136"/>
      <c r="AV3083" s="136"/>
      <c r="AW3083" s="136"/>
    </row>
    <row r="3084" spans="1:49" ht="75" x14ac:dyDescent="0.2">
      <c r="A3084" s="132" t="s">
        <v>16722</v>
      </c>
      <c r="B3084" s="129" t="s">
        <v>16723</v>
      </c>
      <c r="C3084" s="117" t="s">
        <v>166</v>
      </c>
      <c r="D3084" s="92" t="s">
        <v>16646</v>
      </c>
      <c r="E3084" s="92" t="s">
        <v>16724</v>
      </c>
      <c r="F3084" s="92" t="s">
        <v>10783</v>
      </c>
      <c r="G3084" s="92" t="s">
        <v>10784</v>
      </c>
      <c r="H3084" s="92" t="s">
        <v>10784</v>
      </c>
      <c r="I3084" s="92" t="s">
        <v>16723</v>
      </c>
      <c r="J3084" s="119">
        <v>3</v>
      </c>
      <c r="K3084" s="119">
        <v>1000</v>
      </c>
      <c r="L3084" s="48"/>
      <c r="M3084" s="48"/>
      <c r="N3084" s="48" t="s">
        <v>243</v>
      </c>
      <c r="O3084" s="48" t="s">
        <v>278</v>
      </c>
      <c r="P3084" s="122">
        <v>200</v>
      </c>
      <c r="Q3084" s="122">
        <v>0</v>
      </c>
      <c r="R3084" s="122">
        <v>200</v>
      </c>
      <c r="S3084" s="119">
        <f t="shared" si="353"/>
        <v>200</v>
      </c>
      <c r="T3084" s="119">
        <f t="shared" si="354"/>
        <v>400</v>
      </c>
      <c r="U3084" s="122">
        <v>0</v>
      </c>
      <c r="V3084" s="122">
        <v>0</v>
      </c>
      <c r="W3084" s="122">
        <v>0</v>
      </c>
      <c r="X3084" s="119">
        <f t="shared" si="352"/>
        <v>200</v>
      </c>
      <c r="Y3084" s="48" t="s">
        <v>12844</v>
      </c>
      <c r="Z3084" s="130">
        <v>1.02</v>
      </c>
      <c r="AA3084" s="121" t="s">
        <v>16038</v>
      </c>
      <c r="AB3084" s="93" t="e">
        <f t="shared" si="355"/>
        <v>#VALUE!</v>
      </c>
      <c r="AC3084" s="48" t="s">
        <v>12875</v>
      </c>
      <c r="AE3084" s="48" t="s">
        <v>16038</v>
      </c>
      <c r="AF3084" s="215" t="s">
        <v>16038</v>
      </c>
      <c r="AG3084" s="216"/>
      <c r="AH3084" s="216"/>
      <c r="AI3084" s="216"/>
      <c r="AK3084" s="48" t="s">
        <v>13068</v>
      </c>
      <c r="AM3084" s="131" t="s">
        <v>85</v>
      </c>
      <c r="AN3084" s="131" t="s">
        <v>10049</v>
      </c>
      <c r="AQ3084" s="136" t="s">
        <v>14627</v>
      </c>
      <c r="AR3084" s="183"/>
      <c r="AS3084" s="136"/>
      <c r="AT3084" s="137"/>
      <c r="AU3084" s="137"/>
      <c r="AV3084" s="136"/>
      <c r="AW3084" s="136"/>
    </row>
    <row r="3085" spans="1:49" ht="30" x14ac:dyDescent="0.2">
      <c r="A3085" s="92" t="s">
        <v>10997</v>
      </c>
      <c r="B3085" s="92" t="s">
        <v>10998</v>
      </c>
      <c r="C3085" s="117" t="s">
        <v>166</v>
      </c>
      <c r="D3085" s="92" t="s">
        <v>10781</v>
      </c>
      <c r="E3085" s="92" t="s">
        <v>10999</v>
      </c>
      <c r="F3085" s="92" t="s">
        <v>10783</v>
      </c>
      <c r="G3085" s="92" t="s">
        <v>10784</v>
      </c>
      <c r="H3085" s="92" t="s">
        <v>10784</v>
      </c>
      <c r="I3085" s="118" t="s">
        <v>10998</v>
      </c>
      <c r="J3085" s="119">
        <v>2</v>
      </c>
      <c r="K3085" s="119">
        <v>100</v>
      </c>
      <c r="L3085" s="122">
        <f>K3085-U3085</f>
        <v>-550</v>
      </c>
      <c r="M3085" s="48"/>
      <c r="N3085" s="48" t="s">
        <v>243</v>
      </c>
      <c r="P3085" s="122">
        <v>420</v>
      </c>
      <c r="Q3085" s="122">
        <v>20</v>
      </c>
      <c r="R3085" s="122">
        <v>400</v>
      </c>
      <c r="S3085" s="119">
        <f t="shared" si="353"/>
        <v>440</v>
      </c>
      <c r="T3085" s="119">
        <f t="shared" si="354"/>
        <v>840</v>
      </c>
      <c r="U3085" s="122">
        <v>650</v>
      </c>
      <c r="V3085" s="122">
        <v>200</v>
      </c>
      <c r="W3085" s="122">
        <v>0</v>
      </c>
      <c r="X3085" s="119">
        <f t="shared" si="352"/>
        <v>-430</v>
      </c>
      <c r="Y3085" s="48" t="s">
        <v>12848</v>
      </c>
      <c r="Z3085" s="93">
        <v>2.37</v>
      </c>
      <c r="AA3085" s="144">
        <v>2.37</v>
      </c>
      <c r="AB3085" s="93">
        <f t="shared" si="355"/>
        <v>0</v>
      </c>
      <c r="AE3085" s="48" t="s">
        <v>12949</v>
      </c>
      <c r="AF3085" s="93">
        <v>2.37</v>
      </c>
      <c r="AG3085" s="48" t="s">
        <v>16725</v>
      </c>
      <c r="AH3085" s="122">
        <v>100</v>
      </c>
      <c r="AI3085" s="48">
        <v>4</v>
      </c>
      <c r="AM3085" s="48" t="s">
        <v>85</v>
      </c>
      <c r="AN3085" s="48" t="s">
        <v>10049</v>
      </c>
      <c r="AQ3085" s="48" t="s">
        <v>16491</v>
      </c>
      <c r="AR3085" s="135"/>
      <c r="AS3085" s="136"/>
      <c r="AT3085" s="136"/>
      <c r="AU3085" s="136"/>
      <c r="AV3085" s="136"/>
      <c r="AW3085" s="136"/>
    </row>
    <row r="3086" spans="1:49" ht="30" x14ac:dyDescent="0.2">
      <c r="A3086" s="92" t="s">
        <v>11000</v>
      </c>
      <c r="B3086" s="92" t="s">
        <v>11001</v>
      </c>
      <c r="C3086" s="117" t="s">
        <v>166</v>
      </c>
      <c r="D3086" s="92" t="s">
        <v>10781</v>
      </c>
      <c r="E3086" s="92" t="s">
        <v>11002</v>
      </c>
      <c r="F3086" s="92" t="s">
        <v>10783</v>
      </c>
      <c r="G3086" s="92" t="s">
        <v>10784</v>
      </c>
      <c r="H3086" s="92" t="s">
        <v>10784</v>
      </c>
      <c r="I3086" s="118" t="s">
        <v>11001</v>
      </c>
      <c r="J3086" s="119">
        <v>3</v>
      </c>
      <c r="K3086" s="119">
        <v>25</v>
      </c>
      <c r="L3086" s="122">
        <f>K3086-U3086</f>
        <v>-62</v>
      </c>
      <c r="M3086" s="48"/>
      <c r="N3086" s="48" t="s">
        <v>243</v>
      </c>
      <c r="P3086" s="122">
        <v>52</v>
      </c>
      <c r="Q3086" s="122">
        <v>52</v>
      </c>
      <c r="R3086" s="122">
        <v>0</v>
      </c>
      <c r="S3086" s="119">
        <f t="shared" si="353"/>
        <v>104</v>
      </c>
      <c r="T3086" s="119">
        <f t="shared" si="354"/>
        <v>104</v>
      </c>
      <c r="U3086" s="122">
        <v>87</v>
      </c>
      <c r="V3086" s="122">
        <v>20</v>
      </c>
      <c r="W3086" s="122">
        <v>0</v>
      </c>
      <c r="X3086" s="119">
        <f t="shared" si="352"/>
        <v>-55</v>
      </c>
      <c r="Y3086" s="48" t="s">
        <v>12848</v>
      </c>
      <c r="Z3086" s="93">
        <v>21.32</v>
      </c>
      <c r="AA3086" s="144">
        <v>21.32</v>
      </c>
      <c r="AB3086" s="93">
        <f t="shared" si="355"/>
        <v>0</v>
      </c>
      <c r="AE3086" s="48" t="s">
        <v>12949</v>
      </c>
      <c r="AF3086" s="93">
        <v>21.32</v>
      </c>
      <c r="AG3086" s="48" t="s">
        <v>16726</v>
      </c>
      <c r="AH3086" s="122">
        <v>25</v>
      </c>
      <c r="AI3086" s="48">
        <v>4</v>
      </c>
      <c r="AM3086" s="48" t="s">
        <v>85</v>
      </c>
      <c r="AN3086" s="48" t="s">
        <v>10049</v>
      </c>
      <c r="AQ3086" s="48" t="s">
        <v>16491</v>
      </c>
      <c r="AR3086" s="135"/>
      <c r="AS3086" s="136"/>
      <c r="AT3086" s="136"/>
      <c r="AU3086" s="136"/>
      <c r="AV3086" s="136"/>
      <c r="AW3086" s="136"/>
    </row>
    <row r="3087" spans="1:49" ht="30" x14ac:dyDescent="0.2">
      <c r="A3087" s="92" t="s">
        <v>11003</v>
      </c>
      <c r="B3087" s="92" t="s">
        <v>11004</v>
      </c>
      <c r="C3087" s="117" t="s">
        <v>166</v>
      </c>
      <c r="D3087" s="92" t="s">
        <v>10781</v>
      </c>
      <c r="E3087" s="92" t="s">
        <v>11005</v>
      </c>
      <c r="F3087" s="92" t="s">
        <v>10783</v>
      </c>
      <c r="G3087" s="92" t="s">
        <v>10784</v>
      </c>
      <c r="H3087" s="92" t="s">
        <v>10784</v>
      </c>
      <c r="I3087" s="118" t="s">
        <v>11004</v>
      </c>
      <c r="J3087" s="119">
        <v>3</v>
      </c>
      <c r="K3087" s="119">
        <v>25</v>
      </c>
      <c r="L3087" s="122">
        <f>K3087-U3087</f>
        <v>-62</v>
      </c>
      <c r="M3087" s="48"/>
      <c r="N3087" s="48" t="s">
        <v>243</v>
      </c>
      <c r="P3087" s="122">
        <v>60</v>
      </c>
      <c r="Q3087" s="122">
        <v>60</v>
      </c>
      <c r="R3087" s="122">
        <v>0</v>
      </c>
      <c r="S3087" s="119">
        <f t="shared" si="353"/>
        <v>120</v>
      </c>
      <c r="T3087" s="119">
        <f t="shared" si="354"/>
        <v>120</v>
      </c>
      <c r="U3087" s="122">
        <v>87</v>
      </c>
      <c r="V3087" s="122">
        <v>20</v>
      </c>
      <c r="W3087" s="122">
        <v>0</v>
      </c>
      <c r="X3087" s="119">
        <f t="shared" si="352"/>
        <v>-47</v>
      </c>
      <c r="Y3087" s="48" t="s">
        <v>12848</v>
      </c>
      <c r="Z3087" s="93">
        <v>6.37</v>
      </c>
      <c r="AA3087" s="144">
        <v>6.37</v>
      </c>
      <c r="AB3087" s="93">
        <f t="shared" si="355"/>
        <v>0</v>
      </c>
      <c r="AE3087" s="48" t="s">
        <v>12949</v>
      </c>
      <c r="AF3087" s="93">
        <v>6.37</v>
      </c>
      <c r="AG3087" s="48" t="s">
        <v>16727</v>
      </c>
      <c r="AH3087" s="122">
        <v>25</v>
      </c>
      <c r="AI3087" s="48">
        <v>4</v>
      </c>
      <c r="AM3087" s="48" t="s">
        <v>85</v>
      </c>
      <c r="AN3087" s="48" t="s">
        <v>10049</v>
      </c>
      <c r="AQ3087" s="48" t="s">
        <v>16491</v>
      </c>
      <c r="AR3087" s="135"/>
      <c r="AS3087" s="136"/>
      <c r="AT3087" s="136"/>
      <c r="AU3087" s="136"/>
      <c r="AV3087" s="136"/>
      <c r="AW3087" s="136"/>
    </row>
    <row r="3088" spans="1:49" ht="30" x14ac:dyDescent="0.2">
      <c r="A3088" s="92" t="s">
        <v>11006</v>
      </c>
      <c r="B3088" s="92" t="s">
        <v>11007</v>
      </c>
      <c r="C3088" s="117" t="s">
        <v>166</v>
      </c>
      <c r="D3088" s="92" t="s">
        <v>10781</v>
      </c>
      <c r="E3088" s="92" t="s">
        <v>11008</v>
      </c>
      <c r="F3088" s="92" t="s">
        <v>10783</v>
      </c>
      <c r="G3088" s="92" t="s">
        <v>10784</v>
      </c>
      <c r="H3088" s="92" t="s">
        <v>10784</v>
      </c>
      <c r="I3088" s="118" t="s">
        <v>11007</v>
      </c>
      <c r="J3088" s="119">
        <v>3</v>
      </c>
      <c r="K3088" s="119">
        <v>1000</v>
      </c>
      <c r="L3088" s="122">
        <f>K3088-U3088</f>
        <v>60</v>
      </c>
      <c r="M3088" s="48">
        <v>250</v>
      </c>
      <c r="N3088" s="48" t="s">
        <v>243</v>
      </c>
      <c r="P3088" s="122">
        <v>8000</v>
      </c>
      <c r="Q3088" s="122">
        <v>0</v>
      </c>
      <c r="R3088" s="122">
        <v>8000</v>
      </c>
      <c r="S3088" s="119">
        <f t="shared" si="353"/>
        <v>8000</v>
      </c>
      <c r="T3088" s="119">
        <f t="shared" si="354"/>
        <v>16000</v>
      </c>
      <c r="U3088" s="122">
        <v>940</v>
      </c>
      <c r="V3088" s="122">
        <v>25</v>
      </c>
      <c r="W3088" s="122">
        <v>0</v>
      </c>
      <c r="X3088" s="119">
        <f t="shared" si="352"/>
        <v>7035</v>
      </c>
      <c r="Y3088" s="48" t="s">
        <v>12863</v>
      </c>
      <c r="Z3088" s="93">
        <v>0.25</v>
      </c>
      <c r="AA3088" s="144">
        <v>0.25</v>
      </c>
      <c r="AB3088" s="93">
        <f t="shared" si="355"/>
        <v>0</v>
      </c>
      <c r="AE3088" s="48" t="s">
        <v>12949</v>
      </c>
      <c r="AF3088" s="93">
        <v>0.25</v>
      </c>
      <c r="AG3088" s="48" t="s">
        <v>16728</v>
      </c>
      <c r="AH3088" s="122">
        <v>1000</v>
      </c>
      <c r="AI3088" s="48">
        <v>4</v>
      </c>
      <c r="AM3088" s="48" t="s">
        <v>85</v>
      </c>
      <c r="AN3088" s="48" t="s">
        <v>10049</v>
      </c>
      <c r="AQ3088" s="48" t="s">
        <v>16491</v>
      </c>
      <c r="AR3088" s="135"/>
      <c r="AS3088" s="136"/>
      <c r="AT3088" s="136"/>
      <c r="AU3088" s="136"/>
      <c r="AV3088" s="136"/>
      <c r="AW3088" s="136"/>
    </row>
    <row r="3089" spans="1:49" ht="75" x14ac:dyDescent="0.2">
      <c r="A3089" s="132" t="s">
        <v>16729</v>
      </c>
      <c r="B3089" s="129" t="s">
        <v>16730</v>
      </c>
      <c r="C3089" s="117" t="s">
        <v>166</v>
      </c>
      <c r="D3089" s="92" t="s">
        <v>16646</v>
      </c>
      <c r="E3089" s="92" t="s">
        <v>16731</v>
      </c>
      <c r="F3089" s="92" t="s">
        <v>10783</v>
      </c>
      <c r="G3089" s="92" t="s">
        <v>10784</v>
      </c>
      <c r="H3089" s="92" t="s">
        <v>10784</v>
      </c>
      <c r="I3089" s="92" t="s">
        <v>16730</v>
      </c>
      <c r="J3089" s="119">
        <v>3</v>
      </c>
      <c r="K3089" s="119">
        <v>250</v>
      </c>
      <c r="L3089" s="48"/>
      <c r="M3089" s="48"/>
      <c r="N3089" s="48" t="s">
        <v>243</v>
      </c>
      <c r="O3089" s="48" t="s">
        <v>278</v>
      </c>
      <c r="P3089" s="122">
        <v>48</v>
      </c>
      <c r="Q3089" s="122">
        <v>48</v>
      </c>
      <c r="R3089" s="122">
        <v>0</v>
      </c>
      <c r="S3089" s="119">
        <f t="shared" si="353"/>
        <v>96</v>
      </c>
      <c r="T3089" s="119">
        <f t="shared" si="354"/>
        <v>96</v>
      </c>
      <c r="U3089" s="122">
        <v>0</v>
      </c>
      <c r="V3089" s="122">
        <v>0</v>
      </c>
      <c r="W3089" s="122">
        <v>0</v>
      </c>
      <c r="X3089" s="119">
        <f t="shared" si="352"/>
        <v>48</v>
      </c>
      <c r="Y3089" s="48" t="s">
        <v>12844</v>
      </c>
      <c r="Z3089" s="130">
        <v>10.8</v>
      </c>
      <c r="AA3089" s="121">
        <v>10.8</v>
      </c>
      <c r="AB3089" s="93">
        <f t="shared" si="355"/>
        <v>0</v>
      </c>
      <c r="AC3089" s="48" t="s">
        <v>12875</v>
      </c>
      <c r="AE3089" s="48" t="s">
        <v>12884</v>
      </c>
      <c r="AF3089" s="215">
        <v>10.8</v>
      </c>
      <c r="AG3089" s="216" t="s">
        <v>16732</v>
      </c>
      <c r="AH3089" s="216">
        <v>250</v>
      </c>
      <c r="AI3089" s="216">
        <v>4</v>
      </c>
      <c r="AK3089" s="48" t="s">
        <v>13068</v>
      </c>
      <c r="AM3089" s="131" t="s">
        <v>85</v>
      </c>
      <c r="AN3089" s="131" t="s">
        <v>10049</v>
      </c>
      <c r="AQ3089" s="48" t="s">
        <v>16491</v>
      </c>
      <c r="AR3089" s="183"/>
      <c r="AS3089" s="136"/>
      <c r="AT3089" s="137"/>
      <c r="AU3089" s="137"/>
      <c r="AV3089" s="136"/>
      <c r="AW3089" s="136"/>
    </row>
    <row r="3090" spans="1:49" ht="75" x14ac:dyDescent="0.2">
      <c r="A3090" s="132" t="s">
        <v>16733</v>
      </c>
      <c r="B3090" s="129" t="s">
        <v>16734</v>
      </c>
      <c r="C3090" s="117" t="s">
        <v>166</v>
      </c>
      <c r="D3090" s="92" t="s">
        <v>16646</v>
      </c>
      <c r="E3090" s="92" t="s">
        <v>16735</v>
      </c>
      <c r="F3090" s="92" t="s">
        <v>10783</v>
      </c>
      <c r="G3090" s="92" t="s">
        <v>10784</v>
      </c>
      <c r="H3090" s="92" t="s">
        <v>10784</v>
      </c>
      <c r="I3090" s="92" t="s">
        <v>16734</v>
      </c>
      <c r="J3090" s="119">
        <v>3</v>
      </c>
      <c r="K3090" s="119">
        <v>1000</v>
      </c>
      <c r="L3090" s="48"/>
      <c r="M3090" s="48"/>
      <c r="N3090" s="48" t="s">
        <v>243</v>
      </c>
      <c r="O3090" s="48" t="s">
        <v>278</v>
      </c>
      <c r="P3090" s="122">
        <v>780</v>
      </c>
      <c r="Q3090" s="122">
        <v>780</v>
      </c>
      <c r="R3090" s="122">
        <v>0</v>
      </c>
      <c r="S3090" s="119">
        <f t="shared" si="353"/>
        <v>1560</v>
      </c>
      <c r="T3090" s="119">
        <f t="shared" si="354"/>
        <v>1560</v>
      </c>
      <c r="U3090" s="122">
        <v>0</v>
      </c>
      <c r="V3090" s="122">
        <v>0</v>
      </c>
      <c r="W3090" s="122">
        <v>0</v>
      </c>
      <c r="X3090" s="119">
        <f t="shared" si="352"/>
        <v>780</v>
      </c>
      <c r="Y3090" s="48" t="s">
        <v>12844</v>
      </c>
      <c r="Z3090" s="130">
        <v>2.35</v>
      </c>
      <c r="AA3090" s="121">
        <v>2.35</v>
      </c>
      <c r="AB3090" s="93">
        <f t="shared" si="355"/>
        <v>0</v>
      </c>
      <c r="AC3090" s="48" t="s">
        <v>12875</v>
      </c>
      <c r="AE3090" s="48" t="s">
        <v>12884</v>
      </c>
      <c r="AF3090" s="215">
        <v>2.35</v>
      </c>
      <c r="AG3090" s="216" t="s">
        <v>16736</v>
      </c>
      <c r="AH3090" s="216">
        <v>1000</v>
      </c>
      <c r="AI3090" s="216">
        <v>4</v>
      </c>
      <c r="AK3090" s="48" t="s">
        <v>13068</v>
      </c>
      <c r="AM3090" s="131" t="s">
        <v>85</v>
      </c>
      <c r="AN3090" s="131" t="s">
        <v>10049</v>
      </c>
      <c r="AQ3090" s="48" t="s">
        <v>16491</v>
      </c>
      <c r="AR3090" s="183"/>
      <c r="AS3090" s="136"/>
      <c r="AT3090" s="137"/>
      <c r="AU3090" s="137"/>
      <c r="AV3090" s="136"/>
      <c r="AW3090" s="136"/>
    </row>
    <row r="3091" spans="1:49" ht="30" x14ac:dyDescent="0.2">
      <c r="A3091" s="92" t="s">
        <v>11009</v>
      </c>
      <c r="B3091" s="92" t="s">
        <v>11010</v>
      </c>
      <c r="C3091" s="117" t="s">
        <v>166</v>
      </c>
      <c r="D3091" s="92" t="s">
        <v>10781</v>
      </c>
      <c r="E3091" s="92" t="s">
        <v>11011</v>
      </c>
      <c r="F3091" s="92" t="s">
        <v>10783</v>
      </c>
      <c r="G3091" s="92" t="s">
        <v>10784</v>
      </c>
      <c r="H3091" s="92" t="s">
        <v>10784</v>
      </c>
      <c r="I3091" s="118" t="s">
        <v>11010</v>
      </c>
      <c r="J3091" s="119">
        <v>3</v>
      </c>
      <c r="K3091" s="119">
        <v>250</v>
      </c>
      <c r="L3091" s="122">
        <f t="shared" ref="L3091:L3101" si="356">K3091-U3091</f>
        <v>169</v>
      </c>
      <c r="M3091" s="210">
        <v>1172.5</v>
      </c>
      <c r="N3091" s="48" t="s">
        <v>243</v>
      </c>
      <c r="P3091" s="122">
        <v>141</v>
      </c>
      <c r="Q3091" s="122">
        <v>141</v>
      </c>
      <c r="R3091" s="122">
        <v>0</v>
      </c>
      <c r="S3091" s="119">
        <f t="shared" si="353"/>
        <v>282</v>
      </c>
      <c r="T3091" s="119">
        <f t="shared" si="354"/>
        <v>282</v>
      </c>
      <c r="U3091" s="122">
        <v>81</v>
      </c>
      <c r="V3091" s="122">
        <v>26</v>
      </c>
      <c r="W3091" s="122">
        <v>0</v>
      </c>
      <c r="X3091" s="119">
        <f t="shared" si="352"/>
        <v>34</v>
      </c>
      <c r="Y3091" s="48" t="s">
        <v>12863</v>
      </c>
      <c r="Z3091" s="93">
        <v>4.6900000000000004</v>
      </c>
      <c r="AA3091" s="144">
        <v>4.6900000000000004</v>
      </c>
      <c r="AB3091" s="93">
        <f t="shared" si="355"/>
        <v>0</v>
      </c>
      <c r="AE3091" s="48" t="s">
        <v>12949</v>
      </c>
      <c r="AF3091" s="93">
        <v>4.6900000000000004</v>
      </c>
      <c r="AG3091" s="48" t="s">
        <v>16737</v>
      </c>
      <c r="AH3091" s="122">
        <v>250</v>
      </c>
      <c r="AI3091" s="48">
        <v>4</v>
      </c>
      <c r="AM3091" s="48" t="s">
        <v>85</v>
      </c>
      <c r="AN3091" s="48" t="s">
        <v>10049</v>
      </c>
      <c r="AQ3091" s="48" t="s">
        <v>16491</v>
      </c>
      <c r="AR3091" s="135"/>
      <c r="AS3091" s="136"/>
      <c r="AT3091" s="136"/>
      <c r="AU3091" s="136"/>
      <c r="AV3091" s="136"/>
      <c r="AW3091" s="136"/>
    </row>
    <row r="3092" spans="1:49" ht="60" x14ac:dyDescent="0.2">
      <c r="A3092" s="92" t="s">
        <v>11012</v>
      </c>
      <c r="B3092" s="92" t="s">
        <v>11013</v>
      </c>
      <c r="C3092" s="117" t="s">
        <v>166</v>
      </c>
      <c r="D3092" s="92" t="s">
        <v>10781</v>
      </c>
      <c r="E3092" s="92" t="s">
        <v>11014</v>
      </c>
      <c r="F3092" s="92" t="s">
        <v>10783</v>
      </c>
      <c r="G3092" s="92" t="s">
        <v>10784</v>
      </c>
      <c r="H3092" s="92" t="s">
        <v>10784</v>
      </c>
      <c r="I3092" s="118" t="s">
        <v>11013</v>
      </c>
      <c r="J3092" s="119">
        <v>3</v>
      </c>
      <c r="K3092" s="119">
        <v>100</v>
      </c>
      <c r="L3092" s="122">
        <f t="shared" si="356"/>
        <v>68</v>
      </c>
      <c r="M3092" s="210">
        <v>1793</v>
      </c>
      <c r="N3092" s="48" t="s">
        <v>243</v>
      </c>
      <c r="P3092" s="122">
        <v>100</v>
      </c>
      <c r="Q3092" s="122">
        <v>100</v>
      </c>
      <c r="R3092" s="122">
        <v>0</v>
      </c>
      <c r="S3092" s="119">
        <f t="shared" si="353"/>
        <v>200</v>
      </c>
      <c r="T3092" s="119">
        <f t="shared" si="354"/>
        <v>200</v>
      </c>
      <c r="U3092" s="122">
        <v>32</v>
      </c>
      <c r="V3092" s="122">
        <v>0</v>
      </c>
      <c r="W3092" s="122">
        <v>0</v>
      </c>
      <c r="X3092" s="119">
        <f t="shared" si="352"/>
        <v>68</v>
      </c>
      <c r="Y3092" s="48" t="s">
        <v>12863</v>
      </c>
      <c r="Z3092" s="93">
        <v>17.93</v>
      </c>
      <c r="AA3092" s="144">
        <v>17.399999999999999</v>
      </c>
      <c r="AB3092" s="93">
        <f t="shared" si="355"/>
        <v>-0.53000000000000114</v>
      </c>
      <c r="AE3092" s="48" t="s">
        <v>12949</v>
      </c>
      <c r="AF3092" s="227">
        <v>17.399999999999999</v>
      </c>
      <c r="AG3092" s="222" t="s">
        <v>16738</v>
      </c>
      <c r="AH3092" s="122">
        <v>100</v>
      </c>
      <c r="AI3092" s="48">
        <v>4</v>
      </c>
      <c r="AK3092" s="158" t="s">
        <v>16671</v>
      </c>
      <c r="AM3092" s="48" t="s">
        <v>85</v>
      </c>
      <c r="AN3092" s="212" t="s">
        <v>10049</v>
      </c>
      <c r="AO3092" s="48" t="s">
        <v>16678</v>
      </c>
      <c r="AQ3092" s="136" t="s">
        <v>16739</v>
      </c>
      <c r="AR3092" s="135"/>
      <c r="AS3092" s="136"/>
      <c r="AT3092" s="136"/>
      <c r="AU3092" s="136"/>
      <c r="AV3092" s="136"/>
      <c r="AW3092" s="136"/>
    </row>
    <row r="3093" spans="1:49" ht="30" x14ac:dyDescent="0.2">
      <c r="A3093" s="92" t="s">
        <v>11015</v>
      </c>
      <c r="B3093" s="92" t="s">
        <v>11016</v>
      </c>
      <c r="C3093" s="117" t="s">
        <v>166</v>
      </c>
      <c r="D3093" s="92" t="s">
        <v>10781</v>
      </c>
      <c r="E3093" s="92" t="s">
        <v>11017</v>
      </c>
      <c r="F3093" s="92" t="s">
        <v>10783</v>
      </c>
      <c r="G3093" s="92" t="s">
        <v>10784</v>
      </c>
      <c r="H3093" s="92" t="s">
        <v>10784</v>
      </c>
      <c r="I3093" s="118" t="s">
        <v>11016</v>
      </c>
      <c r="J3093" s="119">
        <v>3</v>
      </c>
      <c r="K3093" s="119">
        <v>2000</v>
      </c>
      <c r="L3093" s="122">
        <f t="shared" si="356"/>
        <v>514</v>
      </c>
      <c r="M3093" s="48"/>
      <c r="N3093" s="48" t="s">
        <v>243</v>
      </c>
      <c r="P3093" s="122">
        <v>175</v>
      </c>
      <c r="Q3093" s="122">
        <v>175</v>
      </c>
      <c r="R3093" s="122">
        <v>0</v>
      </c>
      <c r="S3093" s="119">
        <f t="shared" si="353"/>
        <v>350</v>
      </c>
      <c r="T3093" s="119">
        <f t="shared" si="354"/>
        <v>350</v>
      </c>
      <c r="U3093" s="122">
        <v>1486</v>
      </c>
      <c r="V3093" s="122">
        <v>590</v>
      </c>
      <c r="W3093" s="122">
        <v>0</v>
      </c>
      <c r="X3093" s="119">
        <f t="shared" si="352"/>
        <v>-1901</v>
      </c>
      <c r="Y3093" s="48" t="s">
        <v>12848</v>
      </c>
      <c r="Z3093" s="93">
        <v>2.11</v>
      </c>
      <c r="AA3093" s="144">
        <v>2.11</v>
      </c>
      <c r="AB3093" s="93">
        <f t="shared" si="355"/>
        <v>0</v>
      </c>
      <c r="AE3093" s="48" t="s">
        <v>12949</v>
      </c>
      <c r="AF3093" s="93">
        <v>2.11</v>
      </c>
      <c r="AG3093" s="48" t="s">
        <v>16740</v>
      </c>
      <c r="AH3093" s="122">
        <v>2000</v>
      </c>
      <c r="AI3093" s="48">
        <v>4</v>
      </c>
      <c r="AM3093" s="48" t="s">
        <v>85</v>
      </c>
      <c r="AN3093" s="48" t="s">
        <v>10049</v>
      </c>
      <c r="AQ3093" s="136" t="s">
        <v>16491</v>
      </c>
      <c r="AR3093" s="135"/>
      <c r="AS3093" s="136"/>
      <c r="AT3093" s="136"/>
      <c r="AU3093" s="136"/>
      <c r="AV3093" s="136"/>
      <c r="AW3093" s="136"/>
    </row>
    <row r="3094" spans="1:49" ht="75" x14ac:dyDescent="0.2">
      <c r="A3094" s="92" t="s">
        <v>11018</v>
      </c>
      <c r="B3094" s="92" t="s">
        <v>11019</v>
      </c>
      <c r="C3094" s="117" t="s">
        <v>166</v>
      </c>
      <c r="D3094" s="92" t="s">
        <v>10781</v>
      </c>
      <c r="E3094" s="92" t="s">
        <v>11020</v>
      </c>
      <c r="F3094" s="92" t="s">
        <v>10783</v>
      </c>
      <c r="G3094" s="92" t="s">
        <v>10784</v>
      </c>
      <c r="H3094" s="92" t="s">
        <v>10784</v>
      </c>
      <c r="I3094" s="118" t="s">
        <v>11019</v>
      </c>
      <c r="J3094" s="119">
        <v>3</v>
      </c>
      <c r="K3094" s="119">
        <v>2000</v>
      </c>
      <c r="L3094" s="122">
        <f t="shared" si="356"/>
        <v>-30524</v>
      </c>
      <c r="M3094" s="48"/>
      <c r="N3094" s="48" t="s">
        <v>243</v>
      </c>
      <c r="P3094" s="122">
        <v>31455</v>
      </c>
      <c r="Q3094" s="122">
        <v>21455</v>
      </c>
      <c r="R3094" s="122">
        <v>10000</v>
      </c>
      <c r="S3094" s="119">
        <f t="shared" si="353"/>
        <v>52910</v>
      </c>
      <c r="T3094" s="119">
        <f t="shared" si="354"/>
        <v>62910</v>
      </c>
      <c r="U3094" s="122">
        <v>32524</v>
      </c>
      <c r="V3094" s="122">
        <v>19056</v>
      </c>
      <c r="W3094" s="122">
        <v>0</v>
      </c>
      <c r="X3094" s="119">
        <f t="shared" si="352"/>
        <v>-20125</v>
      </c>
      <c r="Y3094" s="48" t="s">
        <v>12848</v>
      </c>
      <c r="Z3094" s="93">
        <v>2.4</v>
      </c>
      <c r="AA3094" s="228">
        <v>2.14</v>
      </c>
      <c r="AB3094" s="93">
        <f t="shared" si="355"/>
        <v>-0.25999999999999979</v>
      </c>
      <c r="AE3094" s="48" t="s">
        <v>12949</v>
      </c>
      <c r="AF3094" s="227">
        <v>2.14</v>
      </c>
      <c r="AG3094" s="222" t="s">
        <v>16741</v>
      </c>
      <c r="AH3094" s="223">
        <v>10000</v>
      </c>
      <c r="AI3094" s="48">
        <v>4</v>
      </c>
      <c r="AK3094" s="158" t="s">
        <v>16671</v>
      </c>
      <c r="AM3094" s="48" t="s">
        <v>85</v>
      </c>
      <c r="AN3094" s="212" t="s">
        <v>10049</v>
      </c>
      <c r="AO3094" s="48" t="s">
        <v>16678</v>
      </c>
      <c r="AQ3094" s="229" t="s">
        <v>16742</v>
      </c>
      <c r="AR3094" s="135"/>
      <c r="AS3094" s="136"/>
      <c r="AT3094" s="136"/>
      <c r="AU3094" s="136"/>
      <c r="AV3094" s="136"/>
      <c r="AW3094" s="136"/>
    </row>
    <row r="3095" spans="1:49" ht="30" x14ac:dyDescent="0.2">
      <c r="A3095" s="92" t="s">
        <v>11021</v>
      </c>
      <c r="B3095" s="92" t="s">
        <v>11022</v>
      </c>
      <c r="C3095" s="117" t="s">
        <v>166</v>
      </c>
      <c r="D3095" s="92" t="s">
        <v>10781</v>
      </c>
      <c r="E3095" s="92" t="s">
        <v>11023</v>
      </c>
      <c r="F3095" s="92" t="s">
        <v>10783</v>
      </c>
      <c r="G3095" s="92" t="s">
        <v>10784</v>
      </c>
      <c r="H3095" s="92" t="s">
        <v>10784</v>
      </c>
      <c r="I3095" s="118" t="s">
        <v>11022</v>
      </c>
      <c r="J3095" s="119">
        <v>3</v>
      </c>
      <c r="K3095" s="119">
        <v>500</v>
      </c>
      <c r="L3095" s="122">
        <f t="shared" si="356"/>
        <v>-243</v>
      </c>
      <c r="M3095" s="48"/>
      <c r="N3095" s="48" t="s">
        <v>243</v>
      </c>
      <c r="P3095" s="122">
        <v>390</v>
      </c>
      <c r="Q3095" s="122">
        <v>0</v>
      </c>
      <c r="R3095" s="122">
        <v>390</v>
      </c>
      <c r="S3095" s="119">
        <f t="shared" si="353"/>
        <v>390</v>
      </c>
      <c r="T3095" s="119">
        <f t="shared" si="354"/>
        <v>780</v>
      </c>
      <c r="U3095" s="122">
        <v>743</v>
      </c>
      <c r="V3095" s="122">
        <v>295</v>
      </c>
      <c r="W3095" s="122">
        <v>0</v>
      </c>
      <c r="X3095" s="119">
        <f t="shared" si="352"/>
        <v>-648</v>
      </c>
      <c r="Y3095" s="48" t="s">
        <v>12848</v>
      </c>
      <c r="Z3095" s="93">
        <v>6.37</v>
      </c>
      <c r="AA3095" s="144">
        <v>6.37</v>
      </c>
      <c r="AB3095" s="93">
        <f t="shared" si="355"/>
        <v>0</v>
      </c>
      <c r="AE3095" s="48" t="s">
        <v>12949</v>
      </c>
      <c r="AF3095" s="93">
        <v>6.37</v>
      </c>
      <c r="AG3095" s="48" t="s">
        <v>16743</v>
      </c>
      <c r="AH3095" s="122">
        <v>250</v>
      </c>
      <c r="AI3095" s="48">
        <v>8</v>
      </c>
      <c r="AM3095" s="48" t="s">
        <v>85</v>
      </c>
      <c r="AN3095" s="48" t="s">
        <v>10049</v>
      </c>
      <c r="AQ3095" s="136" t="s">
        <v>16491</v>
      </c>
      <c r="AR3095" s="135"/>
      <c r="AS3095" s="136"/>
      <c r="AT3095" s="136"/>
      <c r="AU3095" s="136"/>
      <c r="AV3095" s="136"/>
      <c r="AW3095" s="136"/>
    </row>
    <row r="3096" spans="1:49" ht="75" x14ac:dyDescent="0.2">
      <c r="A3096" s="92" t="s">
        <v>11024</v>
      </c>
      <c r="B3096" s="92" t="s">
        <v>11025</v>
      </c>
      <c r="C3096" s="117" t="s">
        <v>166</v>
      </c>
      <c r="D3096" s="92" t="s">
        <v>10781</v>
      </c>
      <c r="E3096" s="92" t="s">
        <v>11026</v>
      </c>
      <c r="F3096" s="92" t="s">
        <v>10783</v>
      </c>
      <c r="G3096" s="92" t="s">
        <v>10784</v>
      </c>
      <c r="H3096" s="92" t="s">
        <v>10784</v>
      </c>
      <c r="I3096" s="118" t="s">
        <v>11025</v>
      </c>
      <c r="J3096" s="119">
        <v>3</v>
      </c>
      <c r="K3096" s="119">
        <v>1000</v>
      </c>
      <c r="L3096" s="122">
        <f t="shared" si="356"/>
        <v>-486</v>
      </c>
      <c r="M3096" s="48"/>
      <c r="N3096" s="48" t="s">
        <v>243</v>
      </c>
      <c r="P3096" s="122">
        <v>980</v>
      </c>
      <c r="Q3096" s="122">
        <v>960</v>
      </c>
      <c r="R3096" s="122">
        <v>20</v>
      </c>
      <c r="S3096" s="119">
        <f t="shared" si="353"/>
        <v>1940</v>
      </c>
      <c r="T3096" s="119">
        <f t="shared" si="354"/>
        <v>1960</v>
      </c>
      <c r="U3096" s="122">
        <v>1486</v>
      </c>
      <c r="V3096" s="122">
        <v>590</v>
      </c>
      <c r="W3096" s="122">
        <v>0</v>
      </c>
      <c r="X3096" s="119">
        <f t="shared" si="352"/>
        <v>-1096</v>
      </c>
      <c r="Y3096" s="48" t="s">
        <v>12848</v>
      </c>
      <c r="Z3096" s="93">
        <v>0.88</v>
      </c>
      <c r="AA3096" s="144">
        <v>0.88</v>
      </c>
      <c r="AB3096" s="93">
        <f t="shared" si="355"/>
        <v>0</v>
      </c>
      <c r="AE3096" s="48" t="s">
        <v>12949</v>
      </c>
      <c r="AF3096" s="93">
        <v>0.88</v>
      </c>
      <c r="AG3096" s="48" t="s">
        <v>16744</v>
      </c>
      <c r="AH3096" s="223">
        <v>500</v>
      </c>
      <c r="AI3096" s="48">
        <v>8</v>
      </c>
      <c r="AK3096" s="158" t="s">
        <v>16671</v>
      </c>
      <c r="AM3096" s="48" t="s">
        <v>85</v>
      </c>
      <c r="AN3096" s="212" t="s">
        <v>10049</v>
      </c>
      <c r="AO3096" s="48" t="s">
        <v>16678</v>
      </c>
      <c r="AQ3096" s="136" t="s">
        <v>16745</v>
      </c>
      <c r="AR3096" s="135"/>
      <c r="AS3096" s="136"/>
      <c r="AT3096" s="136"/>
      <c r="AU3096" s="136"/>
      <c r="AV3096" s="136"/>
      <c r="AW3096" s="136"/>
    </row>
    <row r="3097" spans="1:49" ht="30" x14ac:dyDescent="0.2">
      <c r="A3097" s="92" t="s">
        <v>11027</v>
      </c>
      <c r="B3097" s="92" t="s">
        <v>11028</v>
      </c>
      <c r="C3097" s="117" t="s">
        <v>166</v>
      </c>
      <c r="D3097" s="92" t="s">
        <v>10781</v>
      </c>
      <c r="E3097" s="92" t="s">
        <v>11029</v>
      </c>
      <c r="F3097" s="92" t="s">
        <v>10783</v>
      </c>
      <c r="G3097" s="92" t="s">
        <v>10784</v>
      </c>
      <c r="H3097" s="92" t="s">
        <v>10784</v>
      </c>
      <c r="I3097" s="118" t="s">
        <v>11028</v>
      </c>
      <c r="J3097" s="119">
        <v>3</v>
      </c>
      <c r="K3097" s="119">
        <v>500</v>
      </c>
      <c r="L3097" s="122">
        <f t="shared" si="356"/>
        <v>-1093</v>
      </c>
      <c r="M3097" s="48"/>
      <c r="N3097" s="48" t="s">
        <v>243</v>
      </c>
      <c r="P3097" s="122">
        <v>1300</v>
      </c>
      <c r="Q3097" s="122">
        <v>200</v>
      </c>
      <c r="R3097" s="122">
        <v>1100</v>
      </c>
      <c r="S3097" s="119">
        <f t="shared" si="353"/>
        <v>1500</v>
      </c>
      <c r="T3097" s="119">
        <f t="shared" si="354"/>
        <v>2600</v>
      </c>
      <c r="U3097" s="122">
        <v>1593</v>
      </c>
      <c r="V3097" s="122">
        <v>815</v>
      </c>
      <c r="W3097" s="122">
        <v>0</v>
      </c>
      <c r="X3097" s="119">
        <f t="shared" si="352"/>
        <v>-1108</v>
      </c>
      <c r="Y3097" s="48" t="s">
        <v>12848</v>
      </c>
      <c r="Z3097" s="93">
        <v>1.71</v>
      </c>
      <c r="AA3097" s="144">
        <v>1.71</v>
      </c>
      <c r="AB3097" s="93">
        <f t="shared" si="355"/>
        <v>0</v>
      </c>
      <c r="AE3097" s="48" t="s">
        <v>12949</v>
      </c>
      <c r="AF3097" s="93">
        <v>1.71</v>
      </c>
      <c r="AG3097" s="48" t="s">
        <v>16746</v>
      </c>
      <c r="AH3097" s="122">
        <v>500</v>
      </c>
      <c r="AI3097" s="48">
        <v>4</v>
      </c>
      <c r="AM3097" s="48" t="s">
        <v>85</v>
      </c>
      <c r="AN3097" s="48" t="s">
        <v>10049</v>
      </c>
      <c r="AQ3097" s="136" t="s">
        <v>16491</v>
      </c>
      <c r="AR3097" s="135"/>
      <c r="AS3097" s="136"/>
      <c r="AT3097" s="136"/>
      <c r="AU3097" s="136"/>
      <c r="AV3097" s="136"/>
      <c r="AW3097" s="136"/>
    </row>
    <row r="3098" spans="1:49" ht="30" x14ac:dyDescent="0.2">
      <c r="A3098" s="92" t="s">
        <v>11030</v>
      </c>
      <c r="B3098" s="92" t="s">
        <v>11031</v>
      </c>
      <c r="C3098" s="117" t="s">
        <v>166</v>
      </c>
      <c r="D3098" s="92" t="s">
        <v>10781</v>
      </c>
      <c r="E3098" s="92" t="s">
        <v>11032</v>
      </c>
      <c r="F3098" s="92" t="s">
        <v>10783</v>
      </c>
      <c r="G3098" s="92" t="s">
        <v>10784</v>
      </c>
      <c r="H3098" s="92" t="s">
        <v>10784</v>
      </c>
      <c r="I3098" s="118" t="s">
        <v>11031</v>
      </c>
      <c r="J3098" s="119">
        <v>3</v>
      </c>
      <c r="K3098" s="119">
        <v>3000</v>
      </c>
      <c r="L3098" s="122">
        <f t="shared" si="356"/>
        <v>2862</v>
      </c>
      <c r="M3098" s="210">
        <v>3150</v>
      </c>
      <c r="N3098" s="48" t="s">
        <v>243</v>
      </c>
      <c r="P3098" s="122">
        <v>890</v>
      </c>
      <c r="Q3098" s="122">
        <v>890</v>
      </c>
      <c r="R3098" s="122">
        <v>0</v>
      </c>
      <c r="S3098" s="119">
        <f t="shared" si="353"/>
        <v>1780</v>
      </c>
      <c r="T3098" s="119">
        <f t="shared" si="354"/>
        <v>1780</v>
      </c>
      <c r="U3098" s="122">
        <v>138</v>
      </c>
      <c r="V3098" s="122">
        <v>130</v>
      </c>
      <c r="W3098" s="122">
        <v>0</v>
      </c>
      <c r="X3098" s="119">
        <f t="shared" si="352"/>
        <v>622</v>
      </c>
      <c r="Y3098" s="48" t="s">
        <v>12863</v>
      </c>
      <c r="Z3098" s="93">
        <v>1.05</v>
      </c>
      <c r="AA3098" s="144">
        <v>1.05</v>
      </c>
      <c r="AB3098" s="93">
        <f t="shared" si="355"/>
        <v>0</v>
      </c>
      <c r="AE3098" s="48" t="s">
        <v>12949</v>
      </c>
      <c r="AF3098" s="93">
        <v>1.05</v>
      </c>
      <c r="AG3098" s="48" t="s">
        <v>16747</v>
      </c>
      <c r="AH3098" s="122">
        <v>3000</v>
      </c>
      <c r="AI3098" s="48">
        <v>4</v>
      </c>
      <c r="AM3098" s="48" t="s">
        <v>85</v>
      </c>
      <c r="AN3098" s="48" t="s">
        <v>10049</v>
      </c>
      <c r="AQ3098" s="136" t="s">
        <v>16491</v>
      </c>
      <c r="AR3098" s="135"/>
      <c r="AS3098" s="136"/>
      <c r="AT3098" s="136"/>
      <c r="AU3098" s="136"/>
      <c r="AV3098" s="136"/>
      <c r="AW3098" s="136"/>
    </row>
    <row r="3099" spans="1:49" ht="30" x14ac:dyDescent="0.2">
      <c r="A3099" s="92" t="s">
        <v>11033</v>
      </c>
      <c r="B3099" s="92" t="s">
        <v>11034</v>
      </c>
      <c r="C3099" s="117" t="s">
        <v>166</v>
      </c>
      <c r="D3099" s="92" t="s">
        <v>10781</v>
      </c>
      <c r="E3099" s="92" t="s">
        <v>11035</v>
      </c>
      <c r="F3099" s="92" t="s">
        <v>10783</v>
      </c>
      <c r="G3099" s="92" t="s">
        <v>10784</v>
      </c>
      <c r="H3099" s="92" t="s">
        <v>10784</v>
      </c>
      <c r="I3099" s="118" t="s">
        <v>11034</v>
      </c>
      <c r="J3099" s="119">
        <v>2</v>
      </c>
      <c r="K3099" s="119">
        <v>1000</v>
      </c>
      <c r="L3099" s="122">
        <f t="shared" si="356"/>
        <v>322</v>
      </c>
      <c r="M3099" s="210">
        <v>1010</v>
      </c>
      <c r="N3099" s="48" t="s">
        <v>243</v>
      </c>
      <c r="P3099" s="122">
        <v>1605</v>
      </c>
      <c r="Q3099" s="122">
        <v>1545</v>
      </c>
      <c r="R3099" s="122">
        <v>60</v>
      </c>
      <c r="S3099" s="119">
        <f t="shared" si="353"/>
        <v>3150</v>
      </c>
      <c r="T3099" s="119">
        <f t="shared" si="354"/>
        <v>3210</v>
      </c>
      <c r="U3099" s="122">
        <v>678</v>
      </c>
      <c r="V3099" s="122">
        <v>456</v>
      </c>
      <c r="W3099" s="122">
        <v>0</v>
      </c>
      <c r="X3099" s="119">
        <f t="shared" si="352"/>
        <v>471</v>
      </c>
      <c r="Y3099" s="48" t="s">
        <v>12863</v>
      </c>
      <c r="Z3099" s="93">
        <v>1.01</v>
      </c>
      <c r="AA3099" s="144">
        <v>1.01</v>
      </c>
      <c r="AB3099" s="93">
        <f t="shared" si="355"/>
        <v>0</v>
      </c>
      <c r="AE3099" s="48" t="s">
        <v>12949</v>
      </c>
      <c r="AF3099" s="93">
        <v>1.01</v>
      </c>
      <c r="AG3099" s="48" t="s">
        <v>16748</v>
      </c>
      <c r="AH3099" s="122">
        <v>1000</v>
      </c>
      <c r="AI3099" s="48">
        <v>6</v>
      </c>
      <c r="AM3099" s="48" t="s">
        <v>85</v>
      </c>
      <c r="AN3099" s="48" t="s">
        <v>10049</v>
      </c>
      <c r="AQ3099" s="136" t="s">
        <v>16491</v>
      </c>
      <c r="AR3099" s="135"/>
      <c r="AS3099" s="136"/>
      <c r="AT3099" s="136"/>
      <c r="AU3099" s="136"/>
      <c r="AV3099" s="136"/>
      <c r="AW3099" s="136"/>
    </row>
    <row r="3100" spans="1:49" ht="30" x14ac:dyDescent="0.2">
      <c r="A3100" s="92" t="s">
        <v>11036</v>
      </c>
      <c r="B3100" s="92" t="s">
        <v>11037</v>
      </c>
      <c r="C3100" s="117" t="s">
        <v>166</v>
      </c>
      <c r="D3100" s="92" t="s">
        <v>10781</v>
      </c>
      <c r="E3100" s="92" t="s">
        <v>11038</v>
      </c>
      <c r="F3100" s="92" t="s">
        <v>10783</v>
      </c>
      <c r="G3100" s="92" t="s">
        <v>10784</v>
      </c>
      <c r="H3100" s="92" t="s">
        <v>10784</v>
      </c>
      <c r="I3100" s="118" t="s">
        <v>11037</v>
      </c>
      <c r="J3100" s="119">
        <v>2</v>
      </c>
      <c r="K3100" s="119">
        <v>100</v>
      </c>
      <c r="L3100" s="122">
        <f t="shared" si="356"/>
        <v>-1813</v>
      </c>
      <c r="M3100" s="48"/>
      <c r="N3100" s="48" t="s">
        <v>243</v>
      </c>
      <c r="P3100" s="122">
        <v>1751</v>
      </c>
      <c r="Q3100" s="122">
        <v>910</v>
      </c>
      <c r="R3100" s="122">
        <v>841</v>
      </c>
      <c r="S3100" s="119">
        <f t="shared" si="353"/>
        <v>2661</v>
      </c>
      <c r="T3100" s="119">
        <f t="shared" si="354"/>
        <v>3502</v>
      </c>
      <c r="U3100" s="122">
        <v>1913</v>
      </c>
      <c r="V3100" s="122">
        <v>1068</v>
      </c>
      <c r="W3100" s="122">
        <v>0</v>
      </c>
      <c r="X3100" s="119">
        <f t="shared" si="352"/>
        <v>-1230</v>
      </c>
      <c r="Y3100" s="48" t="s">
        <v>12848</v>
      </c>
      <c r="Z3100" s="93">
        <v>20.73</v>
      </c>
      <c r="AA3100" s="144">
        <v>20.73</v>
      </c>
      <c r="AB3100" s="93">
        <f t="shared" si="355"/>
        <v>0</v>
      </c>
      <c r="AE3100" s="48" t="s">
        <v>12949</v>
      </c>
      <c r="AF3100" s="93">
        <v>20.73</v>
      </c>
      <c r="AG3100" s="48" t="s">
        <v>16749</v>
      </c>
      <c r="AH3100" s="122">
        <v>100</v>
      </c>
      <c r="AI3100" s="48">
        <v>2</v>
      </c>
      <c r="AM3100" s="48" t="s">
        <v>85</v>
      </c>
      <c r="AN3100" s="48" t="s">
        <v>10049</v>
      </c>
      <c r="AQ3100" s="136" t="s">
        <v>16491</v>
      </c>
      <c r="AR3100" s="135"/>
      <c r="AS3100" s="136"/>
      <c r="AT3100" s="136"/>
      <c r="AU3100" s="136"/>
      <c r="AV3100" s="136"/>
      <c r="AW3100" s="136"/>
    </row>
    <row r="3101" spans="1:49" ht="30" x14ac:dyDescent="0.2">
      <c r="A3101" s="92" t="s">
        <v>11039</v>
      </c>
      <c r="B3101" s="92" t="s">
        <v>11040</v>
      </c>
      <c r="C3101" s="117" t="s">
        <v>166</v>
      </c>
      <c r="D3101" s="92" t="s">
        <v>10781</v>
      </c>
      <c r="E3101" s="92" t="s">
        <v>11041</v>
      </c>
      <c r="F3101" s="92" t="s">
        <v>10783</v>
      </c>
      <c r="G3101" s="92" t="s">
        <v>10784</v>
      </c>
      <c r="H3101" s="92" t="s">
        <v>10784</v>
      </c>
      <c r="I3101" s="118" t="s">
        <v>11040</v>
      </c>
      <c r="J3101" s="119">
        <v>3</v>
      </c>
      <c r="K3101" s="119">
        <v>100</v>
      </c>
      <c r="L3101" s="122">
        <f t="shared" si="356"/>
        <v>-1813</v>
      </c>
      <c r="M3101" s="48"/>
      <c r="N3101" s="48" t="s">
        <v>243</v>
      </c>
      <c r="P3101" s="122">
        <v>1021</v>
      </c>
      <c r="Q3101" s="122">
        <v>520</v>
      </c>
      <c r="R3101" s="122">
        <v>501</v>
      </c>
      <c r="S3101" s="119">
        <f t="shared" si="353"/>
        <v>1541</v>
      </c>
      <c r="T3101" s="119">
        <f t="shared" si="354"/>
        <v>2042</v>
      </c>
      <c r="U3101" s="122">
        <v>1913</v>
      </c>
      <c r="V3101" s="122">
        <v>1068</v>
      </c>
      <c r="W3101" s="122">
        <v>0</v>
      </c>
      <c r="X3101" s="119">
        <f t="shared" si="352"/>
        <v>-1960</v>
      </c>
      <c r="Y3101" s="48" t="s">
        <v>12848</v>
      </c>
      <c r="Z3101" s="93">
        <v>9.1999999999999993</v>
      </c>
      <c r="AA3101" s="144">
        <v>9.1999999999999993</v>
      </c>
      <c r="AB3101" s="93">
        <f t="shared" si="355"/>
        <v>0</v>
      </c>
      <c r="AE3101" s="48" t="s">
        <v>12949</v>
      </c>
      <c r="AF3101" s="93">
        <v>9.1999999999999993</v>
      </c>
      <c r="AG3101" s="48" t="s">
        <v>16750</v>
      </c>
      <c r="AH3101" s="122">
        <v>100</v>
      </c>
      <c r="AI3101" s="48">
        <v>2</v>
      </c>
      <c r="AM3101" s="48" t="s">
        <v>85</v>
      </c>
      <c r="AN3101" s="48" t="s">
        <v>10049</v>
      </c>
      <c r="AQ3101" s="136" t="s">
        <v>16491</v>
      </c>
      <c r="AR3101" s="135"/>
      <c r="AS3101" s="136"/>
      <c r="AT3101" s="136"/>
      <c r="AU3101" s="136"/>
      <c r="AV3101" s="136"/>
      <c r="AW3101" s="136"/>
    </row>
    <row r="3102" spans="1:49" ht="75" x14ac:dyDescent="0.2">
      <c r="A3102" s="132" t="s">
        <v>16751</v>
      </c>
      <c r="B3102" s="129" t="s">
        <v>16752</v>
      </c>
      <c r="C3102" s="117" t="s">
        <v>166</v>
      </c>
      <c r="D3102" s="92" t="s">
        <v>16646</v>
      </c>
      <c r="E3102" s="92" t="s">
        <v>16753</v>
      </c>
      <c r="F3102" s="92" t="s">
        <v>10783</v>
      </c>
      <c r="G3102" s="92" t="s">
        <v>10784</v>
      </c>
      <c r="H3102" s="92" t="s">
        <v>10784</v>
      </c>
      <c r="I3102" s="92" t="s">
        <v>16752</v>
      </c>
      <c r="J3102" s="119">
        <v>2</v>
      </c>
      <c r="K3102" s="119">
        <v>1000</v>
      </c>
      <c r="L3102" s="48"/>
      <c r="M3102" s="48"/>
      <c r="N3102" s="48" t="s">
        <v>243</v>
      </c>
      <c r="O3102" s="48" t="s">
        <v>278</v>
      </c>
      <c r="P3102" s="122">
        <v>350</v>
      </c>
      <c r="Q3102" s="122">
        <v>350</v>
      </c>
      <c r="R3102" s="122">
        <v>0</v>
      </c>
      <c r="S3102" s="119">
        <f t="shared" si="353"/>
        <v>700</v>
      </c>
      <c r="T3102" s="119">
        <f t="shared" si="354"/>
        <v>700</v>
      </c>
      <c r="U3102" s="122">
        <v>0</v>
      </c>
      <c r="V3102" s="122">
        <v>0</v>
      </c>
      <c r="W3102" s="122">
        <v>0</v>
      </c>
      <c r="X3102" s="119">
        <f t="shared" si="352"/>
        <v>350</v>
      </c>
      <c r="Y3102" s="48" t="s">
        <v>12844</v>
      </c>
      <c r="Z3102" s="130">
        <v>1.76</v>
      </c>
      <c r="AA3102" s="121">
        <v>1.9</v>
      </c>
      <c r="AB3102" s="93">
        <f t="shared" si="355"/>
        <v>0.1399999999999999</v>
      </c>
      <c r="AC3102" s="48" t="s">
        <v>12875</v>
      </c>
      <c r="AE3102" s="48" t="s">
        <v>12884</v>
      </c>
      <c r="AF3102" s="215">
        <v>1.9</v>
      </c>
      <c r="AG3102" s="216" t="s">
        <v>16754</v>
      </c>
      <c r="AH3102" s="216">
        <v>1000</v>
      </c>
      <c r="AI3102" s="216">
        <v>4</v>
      </c>
      <c r="AK3102" s="48" t="s">
        <v>13068</v>
      </c>
      <c r="AM3102" s="131" t="s">
        <v>85</v>
      </c>
      <c r="AN3102" s="131" t="s">
        <v>10049</v>
      </c>
      <c r="AQ3102" s="136" t="s">
        <v>16649</v>
      </c>
      <c r="AR3102" s="183"/>
      <c r="AS3102" s="136"/>
      <c r="AT3102" s="137"/>
      <c r="AU3102" s="137"/>
      <c r="AV3102" s="136"/>
      <c r="AW3102" s="136"/>
    </row>
    <row r="3103" spans="1:49" x14ac:dyDescent="0.2">
      <c r="A3103" s="92" t="s">
        <v>11042</v>
      </c>
      <c r="B3103" s="92" t="s">
        <v>11043</v>
      </c>
      <c r="C3103" s="117" t="s">
        <v>166</v>
      </c>
      <c r="D3103" s="92" t="s">
        <v>10781</v>
      </c>
      <c r="E3103" s="92" t="s">
        <v>11044</v>
      </c>
      <c r="F3103" s="92" t="s">
        <v>10783</v>
      </c>
      <c r="G3103" s="92" t="s">
        <v>10784</v>
      </c>
      <c r="H3103" s="92" t="s">
        <v>10818</v>
      </c>
      <c r="I3103" s="118" t="s">
        <v>11043</v>
      </c>
      <c r="J3103" s="119">
        <v>3</v>
      </c>
      <c r="K3103" s="119">
        <v>1000</v>
      </c>
      <c r="L3103" s="122">
        <f t="shared" ref="L3103:L3129" si="357">K3103-U3103</f>
        <v>-37294</v>
      </c>
      <c r="M3103" s="48"/>
      <c r="N3103" s="48" t="s">
        <v>243</v>
      </c>
      <c r="P3103" s="122">
        <v>30680</v>
      </c>
      <c r="Q3103" s="122">
        <v>11840</v>
      </c>
      <c r="R3103" s="122">
        <v>18840</v>
      </c>
      <c r="S3103" s="119">
        <f t="shared" si="353"/>
        <v>42520</v>
      </c>
      <c r="T3103" s="119">
        <f t="shared" si="354"/>
        <v>61360</v>
      </c>
      <c r="U3103" s="122">
        <v>38294</v>
      </c>
      <c r="V3103" s="122">
        <v>18696</v>
      </c>
      <c r="W3103" s="122">
        <v>0</v>
      </c>
      <c r="X3103" s="119">
        <f t="shared" si="352"/>
        <v>-26310</v>
      </c>
      <c r="Y3103" s="48" t="s">
        <v>12848</v>
      </c>
      <c r="Z3103" s="93">
        <v>1.9</v>
      </c>
      <c r="AA3103" s="144">
        <v>1.6</v>
      </c>
      <c r="AB3103" s="93">
        <f t="shared" si="355"/>
        <v>-0.29999999999999982</v>
      </c>
      <c r="AE3103" s="48" t="s">
        <v>12949</v>
      </c>
      <c r="AF3103" s="93">
        <v>1.6</v>
      </c>
      <c r="AG3103" s="48" t="s">
        <v>16755</v>
      </c>
      <c r="AH3103" s="122">
        <v>10000</v>
      </c>
      <c r="AI3103" s="48">
        <v>4</v>
      </c>
      <c r="AM3103" s="48" t="s">
        <v>85</v>
      </c>
      <c r="AN3103" s="48" t="s">
        <v>10049</v>
      </c>
      <c r="AQ3103" s="136" t="s">
        <v>16491</v>
      </c>
      <c r="AS3103" s="48"/>
      <c r="AT3103" s="48"/>
      <c r="AU3103" s="48"/>
      <c r="AV3103" s="48"/>
      <c r="AW3103" s="136"/>
    </row>
    <row r="3104" spans="1:49" ht="30" x14ac:dyDescent="0.2">
      <c r="A3104" s="92" t="s">
        <v>11045</v>
      </c>
      <c r="B3104" s="92" t="s">
        <v>11046</v>
      </c>
      <c r="C3104" s="117" t="s">
        <v>166</v>
      </c>
      <c r="D3104" s="92" t="s">
        <v>10781</v>
      </c>
      <c r="E3104" s="92" t="s">
        <v>11047</v>
      </c>
      <c r="F3104" s="92" t="s">
        <v>10783</v>
      </c>
      <c r="G3104" s="92" t="s">
        <v>10784</v>
      </c>
      <c r="H3104" s="92" t="s">
        <v>10784</v>
      </c>
      <c r="I3104" s="118" t="s">
        <v>11046</v>
      </c>
      <c r="J3104" s="119">
        <v>3</v>
      </c>
      <c r="K3104" s="119">
        <v>100</v>
      </c>
      <c r="L3104" s="122">
        <f t="shared" si="357"/>
        <v>13</v>
      </c>
      <c r="M3104" s="48"/>
      <c r="N3104" s="48" t="s">
        <v>243</v>
      </c>
      <c r="P3104" s="122">
        <v>93</v>
      </c>
      <c r="Q3104" s="122">
        <v>93</v>
      </c>
      <c r="R3104" s="122">
        <v>0</v>
      </c>
      <c r="S3104" s="119">
        <f t="shared" si="353"/>
        <v>186</v>
      </c>
      <c r="T3104" s="119">
        <f t="shared" si="354"/>
        <v>186</v>
      </c>
      <c r="U3104" s="122">
        <v>87</v>
      </c>
      <c r="V3104" s="122">
        <v>34</v>
      </c>
      <c r="W3104" s="122">
        <v>0</v>
      </c>
      <c r="X3104" s="119">
        <f t="shared" ref="X3104:X3135" si="358">P3104-(U3104+V3104)</f>
        <v>-28</v>
      </c>
      <c r="Y3104" s="48" t="s">
        <v>12848</v>
      </c>
      <c r="Z3104" s="93">
        <v>9.1199999999999992</v>
      </c>
      <c r="AA3104" s="144">
        <v>9.1199999999999992</v>
      </c>
      <c r="AB3104" s="93">
        <f t="shared" si="355"/>
        <v>0</v>
      </c>
      <c r="AE3104" s="48" t="s">
        <v>12949</v>
      </c>
      <c r="AF3104" s="93">
        <v>9.1199999999999992</v>
      </c>
      <c r="AG3104" s="48" t="s">
        <v>16756</v>
      </c>
      <c r="AH3104" s="122">
        <v>50</v>
      </c>
      <c r="AI3104" s="48">
        <v>8</v>
      </c>
      <c r="AM3104" s="48" t="s">
        <v>85</v>
      </c>
      <c r="AN3104" s="48" t="s">
        <v>10049</v>
      </c>
      <c r="AQ3104" s="136" t="s">
        <v>16491</v>
      </c>
      <c r="AR3104" s="135"/>
      <c r="AS3104" s="136"/>
      <c r="AT3104" s="136"/>
      <c r="AU3104" s="136"/>
      <c r="AV3104" s="136"/>
      <c r="AW3104" s="136"/>
    </row>
    <row r="3105" spans="1:49" ht="30" x14ac:dyDescent="0.2">
      <c r="A3105" s="92" t="s">
        <v>11048</v>
      </c>
      <c r="B3105" s="92" t="s">
        <v>11049</v>
      </c>
      <c r="C3105" s="117" t="s">
        <v>166</v>
      </c>
      <c r="D3105" s="92" t="s">
        <v>10781</v>
      </c>
      <c r="E3105" s="92" t="s">
        <v>11050</v>
      </c>
      <c r="F3105" s="92" t="s">
        <v>10783</v>
      </c>
      <c r="G3105" s="92" t="s">
        <v>10784</v>
      </c>
      <c r="H3105" s="92" t="s">
        <v>10784</v>
      </c>
      <c r="I3105" s="118" t="s">
        <v>11049</v>
      </c>
      <c r="J3105" s="119">
        <v>3</v>
      </c>
      <c r="K3105" s="119">
        <v>100</v>
      </c>
      <c r="L3105" s="122">
        <f t="shared" si="357"/>
        <v>13</v>
      </c>
      <c r="M3105" s="48"/>
      <c r="N3105" s="48" t="s">
        <v>243</v>
      </c>
      <c r="P3105" s="122">
        <v>108</v>
      </c>
      <c r="Q3105" s="122">
        <v>108</v>
      </c>
      <c r="R3105" s="122">
        <v>0</v>
      </c>
      <c r="S3105" s="119">
        <f t="shared" si="353"/>
        <v>216</v>
      </c>
      <c r="T3105" s="119">
        <f t="shared" si="354"/>
        <v>216</v>
      </c>
      <c r="U3105" s="122">
        <v>87</v>
      </c>
      <c r="V3105" s="122">
        <v>34</v>
      </c>
      <c r="W3105" s="122">
        <v>0</v>
      </c>
      <c r="X3105" s="119">
        <f t="shared" si="358"/>
        <v>-13</v>
      </c>
      <c r="Y3105" s="48" t="s">
        <v>12848</v>
      </c>
      <c r="Z3105" s="93">
        <v>6.64</v>
      </c>
      <c r="AA3105" s="144">
        <v>6.64</v>
      </c>
      <c r="AB3105" s="93">
        <f t="shared" si="355"/>
        <v>0</v>
      </c>
      <c r="AE3105" s="48" t="s">
        <v>12949</v>
      </c>
      <c r="AF3105" s="93">
        <v>6.64</v>
      </c>
      <c r="AG3105" s="48" t="s">
        <v>16757</v>
      </c>
      <c r="AH3105" s="122">
        <v>50</v>
      </c>
      <c r="AI3105" s="48">
        <v>8</v>
      </c>
      <c r="AM3105" s="48" t="s">
        <v>85</v>
      </c>
      <c r="AN3105" s="48" t="s">
        <v>10049</v>
      </c>
      <c r="AQ3105" s="136" t="s">
        <v>16491</v>
      </c>
      <c r="AR3105" s="135"/>
      <c r="AS3105" s="136"/>
      <c r="AT3105" s="136"/>
      <c r="AU3105" s="136"/>
      <c r="AV3105" s="136"/>
      <c r="AW3105" s="136"/>
    </row>
    <row r="3106" spans="1:49" ht="30" x14ac:dyDescent="0.2">
      <c r="A3106" s="92" t="s">
        <v>11051</v>
      </c>
      <c r="B3106" s="92" t="s">
        <v>11052</v>
      </c>
      <c r="C3106" s="117" t="s">
        <v>166</v>
      </c>
      <c r="D3106" s="92" t="s">
        <v>10781</v>
      </c>
      <c r="E3106" s="92" t="s">
        <v>11053</v>
      </c>
      <c r="F3106" s="92" t="s">
        <v>10783</v>
      </c>
      <c r="G3106" s="92" t="s">
        <v>10784</v>
      </c>
      <c r="H3106" s="92" t="s">
        <v>10784</v>
      </c>
      <c r="I3106" s="118" t="s">
        <v>11052</v>
      </c>
      <c r="J3106" s="119">
        <v>2</v>
      </c>
      <c r="K3106" s="119">
        <v>1000</v>
      </c>
      <c r="L3106" s="122">
        <f t="shared" si="357"/>
        <v>265</v>
      </c>
      <c r="M3106" s="48"/>
      <c r="N3106" s="48" t="s">
        <v>243</v>
      </c>
      <c r="P3106" s="122">
        <v>1060</v>
      </c>
      <c r="Q3106" s="122">
        <v>1060</v>
      </c>
      <c r="R3106" s="122">
        <v>0</v>
      </c>
      <c r="S3106" s="119">
        <f t="shared" si="353"/>
        <v>2120</v>
      </c>
      <c r="T3106" s="119">
        <f t="shared" si="354"/>
        <v>2120</v>
      </c>
      <c r="U3106" s="122">
        <v>735</v>
      </c>
      <c r="V3106" s="122">
        <v>360</v>
      </c>
      <c r="W3106" s="122">
        <v>0</v>
      </c>
      <c r="X3106" s="119">
        <f t="shared" si="358"/>
        <v>-35</v>
      </c>
      <c r="Y3106" s="48" t="s">
        <v>12848</v>
      </c>
      <c r="Z3106" s="93">
        <v>1.27</v>
      </c>
      <c r="AA3106" s="144">
        <v>1.27</v>
      </c>
      <c r="AB3106" s="93">
        <f t="shared" si="355"/>
        <v>0</v>
      </c>
      <c r="AE3106" s="48" t="s">
        <v>12949</v>
      </c>
      <c r="AF3106" s="93">
        <v>1.27</v>
      </c>
      <c r="AG3106" s="48" t="s">
        <v>16758</v>
      </c>
      <c r="AH3106" s="122">
        <v>1000</v>
      </c>
      <c r="AI3106" s="48">
        <v>4</v>
      </c>
      <c r="AM3106" s="48" t="s">
        <v>85</v>
      </c>
      <c r="AN3106" s="48" t="s">
        <v>10049</v>
      </c>
      <c r="AQ3106" s="136" t="s">
        <v>16491</v>
      </c>
      <c r="AR3106" s="135"/>
      <c r="AS3106" s="136"/>
      <c r="AT3106" s="136"/>
      <c r="AU3106" s="136"/>
      <c r="AV3106" s="136"/>
      <c r="AW3106" s="136"/>
    </row>
    <row r="3107" spans="1:49" ht="30" x14ac:dyDescent="0.2">
      <c r="A3107" s="92" t="s">
        <v>11054</v>
      </c>
      <c r="B3107" s="92" t="s">
        <v>11055</v>
      </c>
      <c r="C3107" s="117" t="s">
        <v>166</v>
      </c>
      <c r="D3107" s="92" t="s">
        <v>10781</v>
      </c>
      <c r="E3107" s="92" t="s">
        <v>11056</v>
      </c>
      <c r="F3107" s="92" t="s">
        <v>10783</v>
      </c>
      <c r="G3107" s="92" t="s">
        <v>10784</v>
      </c>
      <c r="H3107" s="92" t="s">
        <v>10784</v>
      </c>
      <c r="I3107" s="118" t="s">
        <v>11055</v>
      </c>
      <c r="J3107" s="119">
        <v>2</v>
      </c>
      <c r="K3107" s="119">
        <v>1000</v>
      </c>
      <c r="L3107" s="122">
        <f t="shared" si="357"/>
        <v>265</v>
      </c>
      <c r="M3107" s="48"/>
      <c r="N3107" s="48" t="s">
        <v>243</v>
      </c>
      <c r="P3107" s="122">
        <v>285</v>
      </c>
      <c r="Q3107" s="122">
        <v>0</v>
      </c>
      <c r="R3107" s="122">
        <v>285</v>
      </c>
      <c r="S3107" s="119">
        <f t="shared" si="353"/>
        <v>285</v>
      </c>
      <c r="T3107" s="119">
        <f t="shared" si="354"/>
        <v>570</v>
      </c>
      <c r="U3107" s="122">
        <v>735</v>
      </c>
      <c r="V3107" s="122">
        <v>360</v>
      </c>
      <c r="W3107" s="122">
        <v>0</v>
      </c>
      <c r="X3107" s="119">
        <f t="shared" si="358"/>
        <v>-810</v>
      </c>
      <c r="Y3107" s="48" t="s">
        <v>12848</v>
      </c>
      <c r="Z3107" s="93">
        <v>1</v>
      </c>
      <c r="AA3107" s="144">
        <v>1</v>
      </c>
      <c r="AB3107" s="93">
        <f t="shared" si="355"/>
        <v>0</v>
      </c>
      <c r="AE3107" s="48" t="s">
        <v>12949</v>
      </c>
      <c r="AF3107" s="93">
        <v>1</v>
      </c>
      <c r="AG3107" s="48" t="s">
        <v>16759</v>
      </c>
      <c r="AH3107" s="122">
        <v>1000</v>
      </c>
      <c r="AI3107" s="48">
        <v>4</v>
      </c>
      <c r="AM3107" s="48" t="s">
        <v>85</v>
      </c>
      <c r="AN3107" s="48" t="s">
        <v>10049</v>
      </c>
      <c r="AQ3107" s="136" t="s">
        <v>16491</v>
      </c>
      <c r="AR3107" s="135"/>
      <c r="AS3107" s="136"/>
      <c r="AT3107" s="136"/>
      <c r="AU3107" s="136"/>
      <c r="AV3107" s="136"/>
      <c r="AW3107" s="136"/>
    </row>
    <row r="3108" spans="1:49" ht="30" x14ac:dyDescent="0.2">
      <c r="A3108" s="92" t="s">
        <v>11057</v>
      </c>
      <c r="B3108" s="92" t="s">
        <v>11058</v>
      </c>
      <c r="C3108" s="117" t="s">
        <v>166</v>
      </c>
      <c r="D3108" s="92" t="s">
        <v>10781</v>
      </c>
      <c r="E3108" s="92" t="s">
        <v>11059</v>
      </c>
      <c r="F3108" s="92" t="s">
        <v>10783</v>
      </c>
      <c r="G3108" s="92" t="s">
        <v>10784</v>
      </c>
      <c r="H3108" s="92" t="s">
        <v>10818</v>
      </c>
      <c r="I3108" s="118" t="s">
        <v>11058</v>
      </c>
      <c r="J3108" s="119">
        <v>3</v>
      </c>
      <c r="K3108" s="119">
        <v>5000</v>
      </c>
      <c r="L3108" s="122">
        <f t="shared" si="357"/>
        <v>4453</v>
      </c>
      <c r="M3108" s="210">
        <v>8500</v>
      </c>
      <c r="N3108" s="48" t="s">
        <v>243</v>
      </c>
      <c r="P3108" s="122">
        <v>500</v>
      </c>
      <c r="Q3108" s="122">
        <v>500</v>
      </c>
      <c r="R3108" s="122">
        <v>0</v>
      </c>
      <c r="S3108" s="119">
        <f t="shared" si="353"/>
        <v>1000</v>
      </c>
      <c r="T3108" s="119">
        <f t="shared" si="354"/>
        <v>1000</v>
      </c>
      <c r="U3108" s="122">
        <v>547</v>
      </c>
      <c r="V3108" s="122">
        <v>300</v>
      </c>
      <c r="W3108" s="122">
        <v>0</v>
      </c>
      <c r="X3108" s="119">
        <f t="shared" si="358"/>
        <v>-347</v>
      </c>
      <c r="Y3108" s="48" t="s">
        <v>12848</v>
      </c>
      <c r="Z3108" s="93">
        <v>1.7</v>
      </c>
      <c r="AA3108" s="144">
        <v>1.7</v>
      </c>
      <c r="AB3108" s="93">
        <f t="shared" si="355"/>
        <v>0</v>
      </c>
      <c r="AE3108" s="48" t="s">
        <v>12949</v>
      </c>
      <c r="AF3108" s="93">
        <v>1.7</v>
      </c>
      <c r="AG3108" s="48" t="s">
        <v>16760</v>
      </c>
      <c r="AH3108" s="122">
        <v>5000</v>
      </c>
      <c r="AI3108" s="48">
        <v>8</v>
      </c>
      <c r="AM3108" s="48" t="s">
        <v>85</v>
      </c>
      <c r="AN3108" s="48" t="s">
        <v>10049</v>
      </c>
      <c r="AQ3108" s="136" t="s">
        <v>16491</v>
      </c>
      <c r="AR3108" s="135"/>
      <c r="AS3108" s="136"/>
      <c r="AT3108" s="136"/>
      <c r="AU3108" s="136"/>
      <c r="AV3108" s="136"/>
      <c r="AW3108" s="136"/>
    </row>
    <row r="3109" spans="1:49" ht="75" x14ac:dyDescent="0.2">
      <c r="A3109" s="92" t="s">
        <v>11060</v>
      </c>
      <c r="B3109" s="92" t="s">
        <v>11061</v>
      </c>
      <c r="C3109" s="117" t="s">
        <v>166</v>
      </c>
      <c r="D3109" s="92" t="s">
        <v>10781</v>
      </c>
      <c r="E3109" s="92" t="s">
        <v>11062</v>
      </c>
      <c r="F3109" s="92" t="s">
        <v>10783</v>
      </c>
      <c r="G3109" s="92" t="s">
        <v>10784</v>
      </c>
      <c r="H3109" s="92" t="s">
        <v>10784</v>
      </c>
      <c r="I3109" s="118" t="s">
        <v>11061</v>
      </c>
      <c r="J3109" s="119">
        <v>8</v>
      </c>
      <c r="K3109" s="119">
        <v>2500</v>
      </c>
      <c r="L3109" s="122">
        <f t="shared" si="357"/>
        <v>-121</v>
      </c>
      <c r="M3109" s="48"/>
      <c r="N3109" s="48" t="s">
        <v>243</v>
      </c>
      <c r="P3109" s="122">
        <v>2500</v>
      </c>
      <c r="Q3109" s="122">
        <v>2500</v>
      </c>
      <c r="R3109" s="122">
        <v>0</v>
      </c>
      <c r="S3109" s="119">
        <f t="shared" si="353"/>
        <v>5000</v>
      </c>
      <c r="T3109" s="119">
        <f t="shared" si="354"/>
        <v>5000</v>
      </c>
      <c r="U3109" s="122">
        <v>2621</v>
      </c>
      <c r="V3109" s="122">
        <v>1720</v>
      </c>
      <c r="W3109" s="122">
        <v>0</v>
      </c>
      <c r="X3109" s="119">
        <f t="shared" si="358"/>
        <v>-1841</v>
      </c>
      <c r="Y3109" s="48" t="s">
        <v>12848</v>
      </c>
      <c r="Z3109" s="93">
        <v>0.49</v>
      </c>
      <c r="AA3109" s="228">
        <v>0.49199999999999999</v>
      </c>
      <c r="AB3109" s="93">
        <f t="shared" si="355"/>
        <v>2.0000000000000018E-3</v>
      </c>
      <c r="AE3109" s="48" t="s">
        <v>12949</v>
      </c>
      <c r="AF3109" s="93">
        <v>0.49</v>
      </c>
      <c r="AG3109" s="222" t="s">
        <v>16761</v>
      </c>
      <c r="AH3109" s="122">
        <v>2500</v>
      </c>
      <c r="AI3109" s="48">
        <v>8</v>
      </c>
      <c r="AK3109" s="216" t="s">
        <v>16762</v>
      </c>
      <c r="AM3109" s="48" t="s">
        <v>85</v>
      </c>
      <c r="AN3109" s="212" t="s">
        <v>10049</v>
      </c>
      <c r="AO3109" s="48" t="s">
        <v>16678</v>
      </c>
      <c r="AQ3109" s="229" t="s">
        <v>16763</v>
      </c>
      <c r="AR3109" s="135"/>
      <c r="AS3109" s="136"/>
      <c r="AT3109" s="136"/>
      <c r="AU3109" s="136"/>
      <c r="AV3109" s="136"/>
      <c r="AW3109" s="136"/>
    </row>
    <row r="3110" spans="1:49" ht="30" x14ac:dyDescent="0.2">
      <c r="A3110" s="92" t="s">
        <v>11063</v>
      </c>
      <c r="B3110" s="92" t="s">
        <v>11064</v>
      </c>
      <c r="C3110" s="117" t="s">
        <v>166</v>
      </c>
      <c r="D3110" s="92" t="s">
        <v>10781</v>
      </c>
      <c r="E3110" s="92" t="s">
        <v>11065</v>
      </c>
      <c r="F3110" s="92" t="s">
        <v>10783</v>
      </c>
      <c r="G3110" s="92" t="s">
        <v>10784</v>
      </c>
      <c r="H3110" s="92" t="s">
        <v>10818</v>
      </c>
      <c r="I3110" s="118" t="s">
        <v>11064</v>
      </c>
      <c r="J3110" s="119">
        <v>2</v>
      </c>
      <c r="K3110" s="119">
        <v>1000</v>
      </c>
      <c r="L3110" s="122">
        <f t="shared" si="357"/>
        <v>696</v>
      </c>
      <c r="M3110" s="210">
        <v>3670</v>
      </c>
      <c r="N3110" s="48" t="s">
        <v>243</v>
      </c>
      <c r="P3110" s="122">
        <v>835</v>
      </c>
      <c r="Q3110" s="122">
        <v>835</v>
      </c>
      <c r="R3110" s="122">
        <v>0</v>
      </c>
      <c r="S3110" s="119">
        <f t="shared" si="353"/>
        <v>1670</v>
      </c>
      <c r="T3110" s="119">
        <f t="shared" si="354"/>
        <v>1670</v>
      </c>
      <c r="U3110" s="122">
        <v>304</v>
      </c>
      <c r="V3110" s="122">
        <v>62</v>
      </c>
      <c r="W3110" s="122">
        <v>0</v>
      </c>
      <c r="X3110" s="119">
        <f t="shared" si="358"/>
        <v>469</v>
      </c>
      <c r="Y3110" s="48" t="s">
        <v>12863</v>
      </c>
      <c r="Z3110" s="93">
        <v>3.67</v>
      </c>
      <c r="AA3110" s="144">
        <v>3.67</v>
      </c>
      <c r="AB3110" s="93">
        <f t="shared" si="355"/>
        <v>0</v>
      </c>
      <c r="AE3110" s="48" t="s">
        <v>12949</v>
      </c>
      <c r="AF3110" s="93">
        <v>3.67</v>
      </c>
      <c r="AG3110" s="48" t="s">
        <v>16764</v>
      </c>
      <c r="AH3110" s="122">
        <v>1000</v>
      </c>
      <c r="AI3110" s="48">
        <v>4</v>
      </c>
      <c r="AM3110" s="48" t="s">
        <v>85</v>
      </c>
      <c r="AN3110" s="48" t="s">
        <v>10049</v>
      </c>
      <c r="AQ3110" s="136" t="s">
        <v>16491</v>
      </c>
      <c r="AR3110" s="135"/>
      <c r="AS3110" s="136"/>
      <c r="AT3110" s="136"/>
      <c r="AU3110" s="136"/>
      <c r="AV3110" s="136"/>
      <c r="AW3110" s="136"/>
    </row>
    <row r="3111" spans="1:49" ht="30" x14ac:dyDescent="0.2">
      <c r="A3111" s="92" t="s">
        <v>11066</v>
      </c>
      <c r="B3111" s="92" t="s">
        <v>11067</v>
      </c>
      <c r="C3111" s="117" t="s">
        <v>166</v>
      </c>
      <c r="D3111" s="92" t="s">
        <v>10781</v>
      </c>
      <c r="E3111" s="92" t="s">
        <v>11068</v>
      </c>
      <c r="F3111" s="92" t="s">
        <v>10783</v>
      </c>
      <c r="G3111" s="92" t="s">
        <v>10784</v>
      </c>
      <c r="H3111" s="92" t="s">
        <v>10818</v>
      </c>
      <c r="I3111" s="118" t="s">
        <v>11067</v>
      </c>
      <c r="J3111" s="119">
        <v>2</v>
      </c>
      <c r="K3111" s="119">
        <v>1000</v>
      </c>
      <c r="L3111" s="122">
        <f t="shared" si="357"/>
        <v>696</v>
      </c>
      <c r="M3111" s="210">
        <v>1260</v>
      </c>
      <c r="N3111" s="48" t="s">
        <v>243</v>
      </c>
      <c r="P3111" s="122">
        <v>720</v>
      </c>
      <c r="Q3111" s="122">
        <v>720</v>
      </c>
      <c r="R3111" s="122">
        <v>0</v>
      </c>
      <c r="S3111" s="119">
        <f t="shared" si="353"/>
        <v>1440</v>
      </c>
      <c r="T3111" s="119">
        <f t="shared" si="354"/>
        <v>1440</v>
      </c>
      <c r="U3111" s="122">
        <v>304</v>
      </c>
      <c r="V3111" s="122">
        <v>62</v>
      </c>
      <c r="W3111" s="122">
        <v>0</v>
      </c>
      <c r="X3111" s="119">
        <f t="shared" si="358"/>
        <v>354</v>
      </c>
      <c r="Y3111" s="48" t="s">
        <v>12863</v>
      </c>
      <c r="Z3111" s="93">
        <v>1.26</v>
      </c>
      <c r="AA3111" s="144">
        <v>1.26</v>
      </c>
      <c r="AB3111" s="93">
        <f t="shared" si="355"/>
        <v>0</v>
      </c>
      <c r="AE3111" s="48" t="s">
        <v>12949</v>
      </c>
      <c r="AF3111" s="93">
        <v>1.26</v>
      </c>
      <c r="AG3111" s="48" t="s">
        <v>16765</v>
      </c>
      <c r="AH3111" s="122">
        <v>1000</v>
      </c>
      <c r="AI3111" s="48">
        <v>4</v>
      </c>
      <c r="AM3111" s="48" t="s">
        <v>85</v>
      </c>
      <c r="AN3111" s="48" t="s">
        <v>10049</v>
      </c>
      <c r="AQ3111" s="136" t="s">
        <v>16491</v>
      </c>
      <c r="AR3111" s="135"/>
      <c r="AS3111" s="136"/>
      <c r="AT3111" s="136"/>
      <c r="AU3111" s="136"/>
      <c r="AV3111" s="136"/>
      <c r="AW3111" s="136"/>
    </row>
    <row r="3112" spans="1:49" ht="30" x14ac:dyDescent="0.2">
      <c r="A3112" s="92" t="s">
        <v>11069</v>
      </c>
      <c r="B3112" s="92" t="s">
        <v>11070</v>
      </c>
      <c r="C3112" s="117" t="s">
        <v>166</v>
      </c>
      <c r="D3112" s="92" t="s">
        <v>10781</v>
      </c>
      <c r="E3112" s="92" t="s">
        <v>11071</v>
      </c>
      <c r="F3112" s="92" t="s">
        <v>10783</v>
      </c>
      <c r="G3112" s="92" t="s">
        <v>10784</v>
      </c>
      <c r="H3112" s="92" t="s">
        <v>10818</v>
      </c>
      <c r="I3112" s="118" t="s">
        <v>11070</v>
      </c>
      <c r="J3112" s="119">
        <v>2</v>
      </c>
      <c r="K3112" s="119">
        <v>1000</v>
      </c>
      <c r="L3112" s="122">
        <f t="shared" si="357"/>
        <v>696</v>
      </c>
      <c r="M3112" s="210">
        <v>1260</v>
      </c>
      <c r="N3112" s="48" t="s">
        <v>243</v>
      </c>
      <c r="P3112" s="122">
        <v>760</v>
      </c>
      <c r="Q3112" s="122">
        <v>760</v>
      </c>
      <c r="R3112" s="122">
        <v>0</v>
      </c>
      <c r="S3112" s="119">
        <f t="shared" si="353"/>
        <v>1520</v>
      </c>
      <c r="T3112" s="119">
        <f t="shared" si="354"/>
        <v>1520</v>
      </c>
      <c r="U3112" s="122">
        <v>304</v>
      </c>
      <c r="V3112" s="122">
        <v>62</v>
      </c>
      <c r="W3112" s="122">
        <v>0</v>
      </c>
      <c r="X3112" s="119">
        <f t="shared" si="358"/>
        <v>394</v>
      </c>
      <c r="Y3112" s="48" t="s">
        <v>12863</v>
      </c>
      <c r="Z3112" s="93">
        <v>1.26</v>
      </c>
      <c r="AA3112" s="144">
        <v>1.26</v>
      </c>
      <c r="AB3112" s="93">
        <f t="shared" si="355"/>
        <v>0</v>
      </c>
      <c r="AE3112" s="48" t="s">
        <v>12949</v>
      </c>
      <c r="AF3112" s="93">
        <v>1.26</v>
      </c>
      <c r="AG3112" s="48" t="s">
        <v>16765</v>
      </c>
      <c r="AH3112" s="122">
        <v>1000</v>
      </c>
      <c r="AI3112" s="48">
        <v>4</v>
      </c>
      <c r="AM3112" s="48" t="s">
        <v>85</v>
      </c>
      <c r="AN3112" s="48" t="s">
        <v>10049</v>
      </c>
      <c r="AQ3112" s="136" t="s">
        <v>16491</v>
      </c>
      <c r="AR3112" s="135"/>
      <c r="AS3112" s="136"/>
      <c r="AT3112" s="136"/>
      <c r="AU3112" s="136"/>
      <c r="AV3112" s="136"/>
      <c r="AW3112" s="136"/>
    </row>
    <row r="3113" spans="1:49" ht="30" x14ac:dyDescent="0.2">
      <c r="A3113" s="92" t="s">
        <v>11072</v>
      </c>
      <c r="B3113" s="92" t="s">
        <v>11073</v>
      </c>
      <c r="C3113" s="117" t="s">
        <v>166</v>
      </c>
      <c r="D3113" s="92" t="s">
        <v>10781</v>
      </c>
      <c r="E3113" s="92" t="s">
        <v>11074</v>
      </c>
      <c r="F3113" s="92" t="s">
        <v>10783</v>
      </c>
      <c r="G3113" s="92" t="s">
        <v>10784</v>
      </c>
      <c r="H3113" s="92" t="s">
        <v>10818</v>
      </c>
      <c r="I3113" s="118" t="s">
        <v>11073</v>
      </c>
      <c r="J3113" s="119">
        <v>2</v>
      </c>
      <c r="K3113" s="119">
        <v>1000</v>
      </c>
      <c r="L3113" s="122">
        <f t="shared" si="357"/>
        <v>696</v>
      </c>
      <c r="M3113" s="48">
        <v>590</v>
      </c>
      <c r="N3113" s="48" t="s">
        <v>243</v>
      </c>
      <c r="P3113" s="122">
        <v>790</v>
      </c>
      <c r="Q3113" s="122">
        <v>790</v>
      </c>
      <c r="R3113" s="122">
        <v>0</v>
      </c>
      <c r="S3113" s="119">
        <f t="shared" si="353"/>
        <v>1580</v>
      </c>
      <c r="T3113" s="119">
        <f t="shared" si="354"/>
        <v>1580</v>
      </c>
      <c r="U3113" s="122">
        <v>304</v>
      </c>
      <c r="V3113" s="122">
        <v>62</v>
      </c>
      <c r="W3113" s="122">
        <v>0</v>
      </c>
      <c r="X3113" s="119">
        <f t="shared" si="358"/>
        <v>424</v>
      </c>
      <c r="Y3113" s="48" t="s">
        <v>12863</v>
      </c>
      <c r="Z3113" s="93">
        <v>0.59</v>
      </c>
      <c r="AA3113" s="144">
        <v>0.59</v>
      </c>
      <c r="AB3113" s="93">
        <f t="shared" si="355"/>
        <v>0</v>
      </c>
      <c r="AE3113" s="48" t="s">
        <v>12949</v>
      </c>
      <c r="AF3113" s="93">
        <v>0.59</v>
      </c>
      <c r="AG3113" s="48" t="s">
        <v>16766</v>
      </c>
      <c r="AH3113" s="122">
        <v>1000</v>
      </c>
      <c r="AI3113" s="48">
        <v>4</v>
      </c>
      <c r="AM3113" s="48" t="s">
        <v>85</v>
      </c>
      <c r="AN3113" s="48" t="s">
        <v>10049</v>
      </c>
      <c r="AQ3113" s="136" t="s">
        <v>16491</v>
      </c>
      <c r="AR3113" s="135"/>
      <c r="AS3113" s="136"/>
      <c r="AT3113" s="136"/>
      <c r="AU3113" s="136"/>
      <c r="AV3113" s="136"/>
      <c r="AW3113" s="136"/>
    </row>
    <row r="3114" spans="1:49" ht="30" x14ac:dyDescent="0.2">
      <c r="A3114" s="92" t="s">
        <v>11075</v>
      </c>
      <c r="B3114" s="92" t="s">
        <v>11076</v>
      </c>
      <c r="C3114" s="117" t="s">
        <v>166</v>
      </c>
      <c r="D3114" s="92" t="s">
        <v>10781</v>
      </c>
      <c r="E3114" s="92" t="s">
        <v>11077</v>
      </c>
      <c r="F3114" s="92" t="s">
        <v>10783</v>
      </c>
      <c r="G3114" s="92" t="s">
        <v>10784</v>
      </c>
      <c r="H3114" s="92" t="s">
        <v>10784</v>
      </c>
      <c r="I3114" s="118" t="s">
        <v>11076</v>
      </c>
      <c r="J3114" s="119">
        <v>3</v>
      </c>
      <c r="K3114" s="119">
        <v>2500</v>
      </c>
      <c r="L3114" s="122">
        <f t="shared" si="357"/>
        <v>642</v>
      </c>
      <c r="M3114" s="210">
        <v>6475</v>
      </c>
      <c r="N3114" s="48" t="s">
        <v>243</v>
      </c>
      <c r="P3114" s="122">
        <v>2507</v>
      </c>
      <c r="Q3114" s="122">
        <v>2507</v>
      </c>
      <c r="R3114" s="122">
        <v>0</v>
      </c>
      <c r="S3114" s="119">
        <f t="shared" si="353"/>
        <v>5014</v>
      </c>
      <c r="T3114" s="119">
        <f t="shared" si="354"/>
        <v>5014</v>
      </c>
      <c r="U3114" s="122">
        <v>1858</v>
      </c>
      <c r="V3114" s="122">
        <v>1630</v>
      </c>
      <c r="W3114" s="122">
        <v>0</v>
      </c>
      <c r="X3114" s="119">
        <f t="shared" si="358"/>
        <v>-981</v>
      </c>
      <c r="Y3114" s="48" t="s">
        <v>12848</v>
      </c>
      <c r="Z3114" s="93">
        <v>2.59</v>
      </c>
      <c r="AA3114" s="144">
        <v>2.59</v>
      </c>
      <c r="AB3114" s="93">
        <f t="shared" si="355"/>
        <v>0</v>
      </c>
      <c r="AE3114" s="48" t="s">
        <v>12949</v>
      </c>
      <c r="AF3114" s="93">
        <v>2.59</v>
      </c>
      <c r="AG3114" s="48" t="s">
        <v>16767</v>
      </c>
      <c r="AH3114" s="122">
        <v>2500</v>
      </c>
      <c r="AI3114" s="48">
        <v>3</v>
      </c>
      <c r="AM3114" s="48" t="s">
        <v>85</v>
      </c>
      <c r="AN3114" s="48" t="s">
        <v>10049</v>
      </c>
      <c r="AQ3114" s="136" t="s">
        <v>16491</v>
      </c>
      <c r="AR3114" s="135"/>
      <c r="AS3114" s="136"/>
      <c r="AT3114" s="136"/>
      <c r="AU3114" s="136"/>
      <c r="AV3114" s="136"/>
      <c r="AW3114" s="136"/>
    </row>
    <row r="3115" spans="1:49" ht="30" x14ac:dyDescent="0.2">
      <c r="A3115" s="92" t="s">
        <v>11078</v>
      </c>
      <c r="B3115" s="92" t="s">
        <v>11079</v>
      </c>
      <c r="C3115" s="117" t="s">
        <v>166</v>
      </c>
      <c r="D3115" s="92" t="s">
        <v>10781</v>
      </c>
      <c r="E3115" s="92" t="s">
        <v>11080</v>
      </c>
      <c r="F3115" s="92" t="s">
        <v>10783</v>
      </c>
      <c r="G3115" s="92" t="s">
        <v>10784</v>
      </c>
      <c r="H3115" s="92" t="s">
        <v>10784</v>
      </c>
      <c r="I3115" s="118" t="s">
        <v>11079</v>
      </c>
      <c r="J3115" s="119">
        <v>3</v>
      </c>
      <c r="K3115" s="119">
        <v>2500</v>
      </c>
      <c r="L3115" s="122">
        <f t="shared" si="357"/>
        <v>642</v>
      </c>
      <c r="M3115" s="210">
        <v>17375</v>
      </c>
      <c r="N3115" s="48" t="s">
        <v>243</v>
      </c>
      <c r="P3115" s="122">
        <v>1737</v>
      </c>
      <c r="Q3115" s="122">
        <v>1737</v>
      </c>
      <c r="R3115" s="122">
        <v>0</v>
      </c>
      <c r="S3115" s="119">
        <f t="shared" si="353"/>
        <v>3474</v>
      </c>
      <c r="T3115" s="119">
        <f t="shared" si="354"/>
        <v>3474</v>
      </c>
      <c r="U3115" s="122">
        <v>1858</v>
      </c>
      <c r="V3115" s="122">
        <v>1630</v>
      </c>
      <c r="W3115" s="122">
        <v>0</v>
      </c>
      <c r="X3115" s="119">
        <f t="shared" si="358"/>
        <v>-1751</v>
      </c>
      <c r="Y3115" s="48" t="s">
        <v>12848</v>
      </c>
      <c r="Z3115" s="93">
        <v>6.95</v>
      </c>
      <c r="AA3115" s="144">
        <v>6.95</v>
      </c>
      <c r="AB3115" s="93">
        <f t="shared" si="355"/>
        <v>0</v>
      </c>
      <c r="AE3115" s="48" t="s">
        <v>12949</v>
      </c>
      <c r="AF3115" s="93">
        <v>6.95</v>
      </c>
      <c r="AG3115" s="48" t="s">
        <v>16768</v>
      </c>
      <c r="AH3115" s="122">
        <v>2500</v>
      </c>
      <c r="AI3115" s="48">
        <v>3</v>
      </c>
      <c r="AM3115" s="48" t="s">
        <v>85</v>
      </c>
      <c r="AN3115" s="48" t="s">
        <v>10049</v>
      </c>
      <c r="AQ3115" s="136" t="s">
        <v>16491</v>
      </c>
      <c r="AR3115" s="135"/>
      <c r="AS3115" s="136"/>
      <c r="AT3115" s="136"/>
      <c r="AU3115" s="136"/>
      <c r="AV3115" s="136"/>
      <c r="AW3115" s="136"/>
    </row>
    <row r="3116" spans="1:49" ht="30" x14ac:dyDescent="0.2">
      <c r="A3116" s="92" t="s">
        <v>11081</v>
      </c>
      <c r="B3116" s="92" t="s">
        <v>11082</v>
      </c>
      <c r="C3116" s="117" t="s">
        <v>166</v>
      </c>
      <c r="D3116" s="92" t="s">
        <v>10781</v>
      </c>
      <c r="E3116" s="92" t="s">
        <v>11083</v>
      </c>
      <c r="F3116" s="92" t="s">
        <v>10783</v>
      </c>
      <c r="G3116" s="92" t="s">
        <v>10784</v>
      </c>
      <c r="H3116" s="92" t="s">
        <v>10784</v>
      </c>
      <c r="I3116" s="118" t="s">
        <v>11082</v>
      </c>
      <c r="J3116" s="119">
        <v>3</v>
      </c>
      <c r="K3116" s="119">
        <v>2500</v>
      </c>
      <c r="L3116" s="122">
        <f t="shared" si="357"/>
        <v>642</v>
      </c>
      <c r="M3116" s="210">
        <v>7275</v>
      </c>
      <c r="N3116" s="48" t="s">
        <v>243</v>
      </c>
      <c r="P3116" s="122">
        <v>1850</v>
      </c>
      <c r="Q3116" s="122">
        <v>1850</v>
      </c>
      <c r="R3116" s="122">
        <v>0</v>
      </c>
      <c r="S3116" s="119">
        <f t="shared" si="353"/>
        <v>3700</v>
      </c>
      <c r="T3116" s="119">
        <f t="shared" si="354"/>
        <v>3700</v>
      </c>
      <c r="U3116" s="122">
        <v>1858</v>
      </c>
      <c r="V3116" s="122">
        <v>1630</v>
      </c>
      <c r="W3116" s="122">
        <v>0</v>
      </c>
      <c r="X3116" s="119">
        <f t="shared" si="358"/>
        <v>-1638</v>
      </c>
      <c r="Y3116" s="48" t="s">
        <v>12848</v>
      </c>
      <c r="Z3116" s="93">
        <v>2.91</v>
      </c>
      <c r="AA3116" s="144">
        <v>2.91</v>
      </c>
      <c r="AB3116" s="93">
        <f t="shared" si="355"/>
        <v>0</v>
      </c>
      <c r="AE3116" s="48" t="s">
        <v>12949</v>
      </c>
      <c r="AF3116" s="93">
        <v>2.91</v>
      </c>
      <c r="AG3116" s="48" t="s">
        <v>16769</v>
      </c>
      <c r="AH3116" s="122">
        <v>2000</v>
      </c>
      <c r="AI3116" s="48">
        <v>3</v>
      </c>
      <c r="AM3116" s="48" t="s">
        <v>85</v>
      </c>
      <c r="AN3116" s="48" t="s">
        <v>10049</v>
      </c>
      <c r="AQ3116" s="136" t="s">
        <v>16491</v>
      </c>
      <c r="AR3116" s="135"/>
      <c r="AS3116" s="136"/>
      <c r="AT3116" s="136"/>
      <c r="AU3116" s="136"/>
      <c r="AV3116" s="136"/>
      <c r="AW3116" s="136"/>
    </row>
    <row r="3117" spans="1:49" ht="30" x14ac:dyDescent="0.2">
      <c r="A3117" s="92" t="s">
        <v>11084</v>
      </c>
      <c r="B3117" s="92" t="s">
        <v>11085</v>
      </c>
      <c r="C3117" s="117" t="s">
        <v>166</v>
      </c>
      <c r="D3117" s="92" t="s">
        <v>10781</v>
      </c>
      <c r="E3117" s="92" t="s">
        <v>11086</v>
      </c>
      <c r="F3117" s="92" t="s">
        <v>10783</v>
      </c>
      <c r="G3117" s="92" t="s">
        <v>10784</v>
      </c>
      <c r="H3117" s="92" t="s">
        <v>10784</v>
      </c>
      <c r="I3117" s="118" t="s">
        <v>11085</v>
      </c>
      <c r="J3117" s="119">
        <v>3</v>
      </c>
      <c r="K3117" s="119">
        <v>2500</v>
      </c>
      <c r="L3117" s="122">
        <f t="shared" si="357"/>
        <v>642</v>
      </c>
      <c r="M3117" s="210">
        <v>7275</v>
      </c>
      <c r="N3117" s="48" t="s">
        <v>243</v>
      </c>
      <c r="P3117" s="122">
        <v>1875</v>
      </c>
      <c r="Q3117" s="122">
        <v>1875</v>
      </c>
      <c r="R3117" s="122">
        <v>0</v>
      </c>
      <c r="S3117" s="119">
        <f t="shared" si="353"/>
        <v>3750</v>
      </c>
      <c r="T3117" s="119">
        <f t="shared" si="354"/>
        <v>3750</v>
      </c>
      <c r="U3117" s="122">
        <v>1858</v>
      </c>
      <c r="V3117" s="122">
        <v>1630</v>
      </c>
      <c r="W3117" s="122">
        <v>0</v>
      </c>
      <c r="X3117" s="119">
        <f t="shared" si="358"/>
        <v>-1613</v>
      </c>
      <c r="Y3117" s="48" t="s">
        <v>12848</v>
      </c>
      <c r="Z3117" s="93">
        <v>2.91</v>
      </c>
      <c r="AA3117" s="144">
        <v>2.91</v>
      </c>
      <c r="AB3117" s="93">
        <f t="shared" si="355"/>
        <v>0</v>
      </c>
      <c r="AE3117" s="48" t="s">
        <v>12949</v>
      </c>
      <c r="AF3117" s="93">
        <v>2.91</v>
      </c>
      <c r="AG3117" s="48" t="s">
        <v>16769</v>
      </c>
      <c r="AH3117" s="122">
        <v>2000</v>
      </c>
      <c r="AI3117" s="48">
        <v>3</v>
      </c>
      <c r="AM3117" s="48" t="s">
        <v>85</v>
      </c>
      <c r="AN3117" s="48" t="s">
        <v>10049</v>
      </c>
      <c r="AQ3117" s="136" t="s">
        <v>16491</v>
      </c>
      <c r="AR3117" s="135"/>
      <c r="AS3117" s="136"/>
      <c r="AT3117" s="136"/>
      <c r="AU3117" s="136"/>
      <c r="AV3117" s="136"/>
      <c r="AW3117" s="136"/>
    </row>
    <row r="3118" spans="1:49" ht="30" x14ac:dyDescent="0.2">
      <c r="A3118" s="92" t="s">
        <v>11087</v>
      </c>
      <c r="B3118" s="92" t="s">
        <v>11088</v>
      </c>
      <c r="C3118" s="117" t="s">
        <v>166</v>
      </c>
      <c r="D3118" s="92" t="s">
        <v>10781</v>
      </c>
      <c r="E3118" s="92" t="s">
        <v>11089</v>
      </c>
      <c r="F3118" s="92" t="s">
        <v>10783</v>
      </c>
      <c r="G3118" s="92" t="s">
        <v>10784</v>
      </c>
      <c r="H3118" s="92" t="s">
        <v>10784</v>
      </c>
      <c r="I3118" s="118" t="s">
        <v>11088</v>
      </c>
      <c r="J3118" s="119">
        <v>3</v>
      </c>
      <c r="K3118" s="119">
        <v>1000</v>
      </c>
      <c r="L3118" s="122">
        <f t="shared" si="357"/>
        <v>-2716</v>
      </c>
      <c r="M3118" s="48"/>
      <c r="N3118" s="48" t="s">
        <v>243</v>
      </c>
      <c r="P3118" s="122">
        <v>2959</v>
      </c>
      <c r="Q3118" s="122">
        <v>2959</v>
      </c>
      <c r="R3118" s="122">
        <v>0</v>
      </c>
      <c r="S3118" s="119">
        <f t="shared" si="353"/>
        <v>5918</v>
      </c>
      <c r="T3118" s="119">
        <f t="shared" si="354"/>
        <v>5918</v>
      </c>
      <c r="U3118" s="122">
        <v>3716</v>
      </c>
      <c r="V3118" s="122">
        <v>3260</v>
      </c>
      <c r="W3118" s="122">
        <v>0</v>
      </c>
      <c r="X3118" s="119">
        <f t="shared" si="358"/>
        <v>-4017</v>
      </c>
      <c r="Y3118" s="48" t="s">
        <v>12848</v>
      </c>
      <c r="Z3118" s="93">
        <v>0.84</v>
      </c>
      <c r="AA3118" s="144">
        <v>0.84</v>
      </c>
      <c r="AB3118" s="93">
        <f t="shared" si="355"/>
        <v>0</v>
      </c>
      <c r="AE3118" s="48" t="s">
        <v>12949</v>
      </c>
      <c r="AF3118" s="93">
        <v>0.84</v>
      </c>
      <c r="AG3118" s="48" t="s">
        <v>16770</v>
      </c>
      <c r="AH3118" s="122">
        <v>2000</v>
      </c>
      <c r="AI3118" s="48">
        <v>3</v>
      </c>
      <c r="AM3118" s="48" t="s">
        <v>85</v>
      </c>
      <c r="AN3118" s="48" t="s">
        <v>10049</v>
      </c>
      <c r="AQ3118" s="136" t="s">
        <v>16491</v>
      </c>
      <c r="AR3118" s="135"/>
      <c r="AS3118" s="136"/>
      <c r="AT3118" s="136"/>
      <c r="AU3118" s="136"/>
      <c r="AV3118" s="136"/>
      <c r="AW3118" s="136"/>
    </row>
    <row r="3119" spans="1:49" ht="30" x14ac:dyDescent="0.2">
      <c r="A3119" s="92" t="s">
        <v>11090</v>
      </c>
      <c r="B3119" s="92" t="s">
        <v>11091</v>
      </c>
      <c r="C3119" s="117" t="s">
        <v>166</v>
      </c>
      <c r="D3119" s="92" t="s">
        <v>10781</v>
      </c>
      <c r="E3119" s="92" t="s">
        <v>11092</v>
      </c>
      <c r="F3119" s="92" t="s">
        <v>10783</v>
      </c>
      <c r="G3119" s="92" t="s">
        <v>10784</v>
      </c>
      <c r="H3119" s="92" t="s">
        <v>10784</v>
      </c>
      <c r="I3119" s="118" t="s">
        <v>11091</v>
      </c>
      <c r="J3119" s="119">
        <v>3</v>
      </c>
      <c r="K3119" s="119">
        <v>2500</v>
      </c>
      <c r="L3119" s="122">
        <f t="shared" si="357"/>
        <v>642</v>
      </c>
      <c r="M3119" s="48"/>
      <c r="N3119" s="48" t="s">
        <v>243</v>
      </c>
      <c r="P3119" s="122">
        <v>2950</v>
      </c>
      <c r="Q3119" s="122">
        <v>1670</v>
      </c>
      <c r="R3119" s="122">
        <v>1280</v>
      </c>
      <c r="S3119" s="119">
        <f t="shared" si="353"/>
        <v>4620</v>
      </c>
      <c r="T3119" s="119">
        <f t="shared" si="354"/>
        <v>5900</v>
      </c>
      <c r="U3119" s="122">
        <v>1858</v>
      </c>
      <c r="V3119" s="122">
        <v>1630</v>
      </c>
      <c r="W3119" s="122">
        <v>0</v>
      </c>
      <c r="X3119" s="119">
        <f t="shared" si="358"/>
        <v>-538</v>
      </c>
      <c r="Y3119" s="48" t="s">
        <v>12848</v>
      </c>
      <c r="Z3119" s="93">
        <v>0.93</v>
      </c>
      <c r="AA3119" s="144">
        <v>0.93</v>
      </c>
      <c r="AB3119" s="93">
        <f t="shared" si="355"/>
        <v>0</v>
      </c>
      <c r="AE3119" s="48" t="s">
        <v>12949</v>
      </c>
      <c r="AF3119" s="93">
        <v>0.93</v>
      </c>
      <c r="AG3119" s="48" t="s">
        <v>16771</v>
      </c>
      <c r="AH3119" s="122">
        <v>2500</v>
      </c>
      <c r="AI3119" s="48">
        <v>3</v>
      </c>
      <c r="AM3119" s="48" t="s">
        <v>85</v>
      </c>
      <c r="AN3119" s="48" t="s">
        <v>10049</v>
      </c>
      <c r="AQ3119" s="136" t="s">
        <v>16491</v>
      </c>
      <c r="AR3119" s="135"/>
      <c r="AS3119" s="136"/>
      <c r="AT3119" s="136"/>
      <c r="AU3119" s="136"/>
      <c r="AV3119" s="136"/>
      <c r="AW3119" s="136"/>
    </row>
    <row r="3120" spans="1:49" ht="30" x14ac:dyDescent="0.2">
      <c r="A3120" s="92" t="s">
        <v>11093</v>
      </c>
      <c r="B3120" s="92" t="s">
        <v>11094</v>
      </c>
      <c r="C3120" s="117" t="s">
        <v>166</v>
      </c>
      <c r="D3120" s="92" t="s">
        <v>10781</v>
      </c>
      <c r="E3120" s="92" t="s">
        <v>11095</v>
      </c>
      <c r="F3120" s="92" t="s">
        <v>10783</v>
      </c>
      <c r="G3120" s="92" t="s">
        <v>10784</v>
      </c>
      <c r="H3120" s="92" t="s">
        <v>10784</v>
      </c>
      <c r="I3120" s="118" t="s">
        <v>11094</v>
      </c>
      <c r="J3120" s="119">
        <v>3</v>
      </c>
      <c r="K3120" s="119">
        <v>1000</v>
      </c>
      <c r="L3120" s="122">
        <f t="shared" si="357"/>
        <v>-2716</v>
      </c>
      <c r="M3120" s="48"/>
      <c r="N3120" s="48" t="s">
        <v>243</v>
      </c>
      <c r="P3120" s="122">
        <v>2790</v>
      </c>
      <c r="Q3120" s="122">
        <v>2790</v>
      </c>
      <c r="R3120" s="122">
        <v>0</v>
      </c>
      <c r="S3120" s="119">
        <f t="shared" si="353"/>
        <v>5580</v>
      </c>
      <c r="T3120" s="119">
        <f t="shared" si="354"/>
        <v>5580</v>
      </c>
      <c r="U3120" s="122">
        <v>3716</v>
      </c>
      <c r="V3120" s="122">
        <v>3260</v>
      </c>
      <c r="W3120" s="122">
        <v>0</v>
      </c>
      <c r="X3120" s="119">
        <f t="shared" si="358"/>
        <v>-4186</v>
      </c>
      <c r="Y3120" s="48" t="s">
        <v>12848</v>
      </c>
      <c r="Z3120" s="93">
        <v>1.01</v>
      </c>
      <c r="AA3120" s="144">
        <v>1.01</v>
      </c>
      <c r="AB3120" s="93">
        <f t="shared" si="355"/>
        <v>0</v>
      </c>
      <c r="AE3120" s="48" t="s">
        <v>12949</v>
      </c>
      <c r="AF3120" s="93">
        <v>1.01</v>
      </c>
      <c r="AG3120" s="48" t="s">
        <v>16748</v>
      </c>
      <c r="AH3120" s="122">
        <v>5000</v>
      </c>
      <c r="AI3120" s="48">
        <v>3</v>
      </c>
      <c r="AM3120" s="48" t="s">
        <v>85</v>
      </c>
      <c r="AN3120" s="48" t="s">
        <v>10049</v>
      </c>
      <c r="AQ3120" s="136" t="s">
        <v>16491</v>
      </c>
      <c r="AR3120" s="135"/>
      <c r="AS3120" s="136"/>
      <c r="AT3120" s="136"/>
      <c r="AU3120" s="136"/>
      <c r="AV3120" s="136"/>
      <c r="AW3120" s="136"/>
    </row>
    <row r="3121" spans="1:49" ht="60" x14ac:dyDescent="0.2">
      <c r="A3121" s="92" t="s">
        <v>11096</v>
      </c>
      <c r="B3121" s="92" t="s">
        <v>11097</v>
      </c>
      <c r="C3121" s="117" t="s">
        <v>166</v>
      </c>
      <c r="D3121" s="92" t="s">
        <v>10781</v>
      </c>
      <c r="E3121" s="92" t="s">
        <v>11098</v>
      </c>
      <c r="F3121" s="92" t="s">
        <v>10783</v>
      </c>
      <c r="G3121" s="92" t="s">
        <v>10784</v>
      </c>
      <c r="H3121" s="92" t="s">
        <v>10784</v>
      </c>
      <c r="I3121" s="118" t="s">
        <v>11097</v>
      </c>
      <c r="J3121" s="119">
        <v>3</v>
      </c>
      <c r="K3121" s="119">
        <v>2500</v>
      </c>
      <c r="L3121" s="122">
        <f t="shared" si="357"/>
        <v>2500</v>
      </c>
      <c r="M3121" s="211">
        <v>9800</v>
      </c>
      <c r="N3121" s="48" t="s">
        <v>243</v>
      </c>
      <c r="O3121" s="48" t="s">
        <v>504</v>
      </c>
      <c r="P3121" s="122">
        <v>881</v>
      </c>
      <c r="Q3121" s="122">
        <v>881</v>
      </c>
      <c r="R3121" s="122">
        <v>0</v>
      </c>
      <c r="S3121" s="119">
        <f t="shared" si="353"/>
        <v>1762</v>
      </c>
      <c r="T3121" s="119">
        <f t="shared" si="354"/>
        <v>1762</v>
      </c>
      <c r="U3121" s="122">
        <v>0</v>
      </c>
      <c r="V3121" s="122">
        <v>0</v>
      </c>
      <c r="W3121" s="122">
        <v>0</v>
      </c>
      <c r="X3121" s="119">
        <f t="shared" si="358"/>
        <v>881</v>
      </c>
      <c r="Y3121" s="48" t="s">
        <v>12844</v>
      </c>
      <c r="Z3121" s="93">
        <v>3.92</v>
      </c>
      <c r="AA3121" s="144">
        <v>3.92</v>
      </c>
      <c r="AB3121" s="93">
        <f t="shared" si="355"/>
        <v>0</v>
      </c>
      <c r="AE3121" s="48" t="s">
        <v>12949</v>
      </c>
      <c r="AF3121" s="93">
        <v>3.92</v>
      </c>
      <c r="AG3121" s="48" t="s">
        <v>16772</v>
      </c>
      <c r="AH3121" s="122">
        <v>2500</v>
      </c>
      <c r="AI3121" s="48">
        <v>3</v>
      </c>
      <c r="AM3121" s="48" t="s">
        <v>85</v>
      </c>
      <c r="AN3121" s="48" t="s">
        <v>10049</v>
      </c>
      <c r="AQ3121" s="136" t="s">
        <v>16491</v>
      </c>
      <c r="AR3121" s="135"/>
      <c r="AS3121" s="136"/>
      <c r="AT3121" s="136"/>
      <c r="AU3121" s="136"/>
      <c r="AV3121" s="136"/>
      <c r="AW3121" s="136"/>
    </row>
    <row r="3122" spans="1:49" ht="30" x14ac:dyDescent="0.2">
      <c r="A3122" s="92" t="s">
        <v>11099</v>
      </c>
      <c r="B3122" s="92" t="s">
        <v>11100</v>
      </c>
      <c r="C3122" s="117" t="s">
        <v>166</v>
      </c>
      <c r="D3122" s="92" t="s">
        <v>10781</v>
      </c>
      <c r="E3122" s="92" t="s">
        <v>11101</v>
      </c>
      <c r="F3122" s="92" t="s">
        <v>10783</v>
      </c>
      <c r="G3122" s="92" t="s">
        <v>10784</v>
      </c>
      <c r="H3122" s="92" t="s">
        <v>10784</v>
      </c>
      <c r="I3122" s="118" t="s">
        <v>11100</v>
      </c>
      <c r="J3122" s="119">
        <v>3</v>
      </c>
      <c r="K3122" s="119">
        <v>2500</v>
      </c>
      <c r="L3122" s="122">
        <f t="shared" si="357"/>
        <v>642</v>
      </c>
      <c r="M3122" s="210">
        <v>9800</v>
      </c>
      <c r="N3122" s="48" t="s">
        <v>243</v>
      </c>
      <c r="P3122" s="122">
        <v>2550</v>
      </c>
      <c r="Q3122" s="122">
        <v>135</v>
      </c>
      <c r="R3122" s="122">
        <v>2415</v>
      </c>
      <c r="S3122" s="119">
        <f t="shared" si="353"/>
        <v>2685</v>
      </c>
      <c r="T3122" s="119">
        <f t="shared" si="354"/>
        <v>5100</v>
      </c>
      <c r="U3122" s="122">
        <v>1858</v>
      </c>
      <c r="V3122" s="122">
        <v>1630</v>
      </c>
      <c r="W3122" s="122">
        <v>0</v>
      </c>
      <c r="X3122" s="119">
        <f t="shared" si="358"/>
        <v>-938</v>
      </c>
      <c r="Y3122" s="48" t="s">
        <v>12848</v>
      </c>
      <c r="Z3122" s="93">
        <v>3.92</v>
      </c>
      <c r="AA3122" s="144">
        <v>3.92</v>
      </c>
      <c r="AB3122" s="93">
        <f t="shared" si="355"/>
        <v>0</v>
      </c>
      <c r="AE3122" s="48" t="s">
        <v>12949</v>
      </c>
      <c r="AF3122" s="93">
        <v>3.92</v>
      </c>
      <c r="AG3122" s="48" t="s">
        <v>16772</v>
      </c>
      <c r="AH3122" s="122">
        <v>2500</v>
      </c>
      <c r="AI3122" s="48">
        <v>3</v>
      </c>
      <c r="AM3122" s="48" t="s">
        <v>85</v>
      </c>
      <c r="AN3122" s="48" t="s">
        <v>10049</v>
      </c>
      <c r="AQ3122" s="136" t="s">
        <v>16491</v>
      </c>
      <c r="AR3122" s="135"/>
      <c r="AS3122" s="136"/>
      <c r="AT3122" s="136"/>
      <c r="AU3122" s="136"/>
      <c r="AV3122" s="136"/>
      <c r="AW3122" s="136"/>
    </row>
    <row r="3123" spans="1:49" ht="30" x14ac:dyDescent="0.2">
      <c r="A3123" s="92" t="s">
        <v>11102</v>
      </c>
      <c r="B3123" s="92" t="s">
        <v>11103</v>
      </c>
      <c r="C3123" s="117" t="s">
        <v>166</v>
      </c>
      <c r="D3123" s="92" t="s">
        <v>10781</v>
      </c>
      <c r="E3123" s="92" t="s">
        <v>11104</v>
      </c>
      <c r="F3123" s="92" t="s">
        <v>10783</v>
      </c>
      <c r="G3123" s="92" t="s">
        <v>10784</v>
      </c>
      <c r="H3123" s="92" t="s">
        <v>10818</v>
      </c>
      <c r="I3123" s="118" t="s">
        <v>11103</v>
      </c>
      <c r="J3123" s="119">
        <v>2</v>
      </c>
      <c r="K3123" s="119">
        <v>1000</v>
      </c>
      <c r="L3123" s="122">
        <f t="shared" si="357"/>
        <v>-42</v>
      </c>
      <c r="M3123" s="48"/>
      <c r="N3123" s="48" t="s">
        <v>243</v>
      </c>
      <c r="P3123" s="122">
        <v>500</v>
      </c>
      <c r="Q3123" s="122">
        <v>500</v>
      </c>
      <c r="R3123" s="122">
        <v>0</v>
      </c>
      <c r="S3123" s="119">
        <f t="shared" si="353"/>
        <v>1000</v>
      </c>
      <c r="T3123" s="119">
        <f t="shared" si="354"/>
        <v>1000</v>
      </c>
      <c r="U3123" s="122">
        <v>1042</v>
      </c>
      <c r="V3123" s="122">
        <v>690</v>
      </c>
      <c r="W3123" s="122">
        <v>0</v>
      </c>
      <c r="X3123" s="119">
        <f t="shared" si="358"/>
        <v>-1232</v>
      </c>
      <c r="Y3123" s="48" t="s">
        <v>12848</v>
      </c>
      <c r="Z3123" s="93">
        <v>1.08</v>
      </c>
      <c r="AA3123" s="144">
        <v>1.08</v>
      </c>
      <c r="AB3123" s="93">
        <f t="shared" si="355"/>
        <v>0</v>
      </c>
      <c r="AE3123" s="48" t="s">
        <v>12949</v>
      </c>
      <c r="AF3123" s="93">
        <v>1.08</v>
      </c>
      <c r="AG3123" s="48" t="s">
        <v>16773</v>
      </c>
      <c r="AH3123" s="122">
        <v>1000</v>
      </c>
      <c r="AI3123" s="48">
        <v>4</v>
      </c>
      <c r="AM3123" s="48" t="s">
        <v>85</v>
      </c>
      <c r="AN3123" s="48" t="s">
        <v>10049</v>
      </c>
      <c r="AQ3123" s="136" t="s">
        <v>16491</v>
      </c>
      <c r="AR3123" s="135"/>
      <c r="AS3123" s="136"/>
      <c r="AT3123" s="136"/>
      <c r="AU3123" s="136"/>
      <c r="AV3123" s="136"/>
      <c r="AW3123" s="136"/>
    </row>
    <row r="3124" spans="1:49" ht="30" x14ac:dyDescent="0.2">
      <c r="A3124" s="92" t="s">
        <v>11105</v>
      </c>
      <c r="B3124" s="92" t="s">
        <v>11106</v>
      </c>
      <c r="C3124" s="117" t="s">
        <v>166</v>
      </c>
      <c r="D3124" s="92" t="s">
        <v>10781</v>
      </c>
      <c r="E3124" s="92" t="s">
        <v>11107</v>
      </c>
      <c r="F3124" s="92" t="s">
        <v>10783</v>
      </c>
      <c r="G3124" s="92" t="s">
        <v>10784</v>
      </c>
      <c r="H3124" s="92" t="s">
        <v>10818</v>
      </c>
      <c r="I3124" s="118" t="s">
        <v>11106</v>
      </c>
      <c r="J3124" s="119">
        <v>2</v>
      </c>
      <c r="K3124" s="119">
        <v>1000</v>
      </c>
      <c r="L3124" s="122">
        <f t="shared" si="357"/>
        <v>479</v>
      </c>
      <c r="M3124" s="48"/>
      <c r="N3124" s="48" t="s">
        <v>243</v>
      </c>
      <c r="P3124" s="122">
        <v>720</v>
      </c>
      <c r="Q3124" s="122">
        <v>720</v>
      </c>
      <c r="R3124" s="122">
        <v>0</v>
      </c>
      <c r="S3124" s="119">
        <f t="shared" si="353"/>
        <v>1440</v>
      </c>
      <c r="T3124" s="119">
        <f t="shared" si="354"/>
        <v>1440</v>
      </c>
      <c r="U3124" s="122">
        <v>521</v>
      </c>
      <c r="V3124" s="122">
        <v>345</v>
      </c>
      <c r="W3124" s="122">
        <v>0</v>
      </c>
      <c r="X3124" s="119">
        <f t="shared" si="358"/>
        <v>-146</v>
      </c>
      <c r="Y3124" s="48" t="s">
        <v>12848</v>
      </c>
      <c r="Z3124" s="93">
        <v>1.29</v>
      </c>
      <c r="AA3124" s="144">
        <v>1.29</v>
      </c>
      <c r="AB3124" s="93">
        <f t="shared" si="355"/>
        <v>0</v>
      </c>
      <c r="AE3124" s="48" t="s">
        <v>12949</v>
      </c>
      <c r="AF3124" s="93">
        <v>1.29</v>
      </c>
      <c r="AG3124" s="48" t="s">
        <v>16774</v>
      </c>
      <c r="AH3124" s="122">
        <v>1000</v>
      </c>
      <c r="AI3124" s="48">
        <v>4</v>
      </c>
      <c r="AM3124" s="48" t="s">
        <v>85</v>
      </c>
      <c r="AN3124" s="48" t="s">
        <v>10049</v>
      </c>
      <c r="AQ3124" s="136" t="s">
        <v>16491</v>
      </c>
      <c r="AS3124" s="48"/>
      <c r="AT3124" s="48"/>
      <c r="AU3124" s="48"/>
      <c r="AV3124" s="48"/>
      <c r="AW3124" s="48"/>
    </row>
    <row r="3125" spans="1:49" ht="30" x14ac:dyDescent="0.2">
      <c r="A3125" s="92" t="s">
        <v>11108</v>
      </c>
      <c r="B3125" s="92" t="s">
        <v>11109</v>
      </c>
      <c r="C3125" s="117" t="s">
        <v>166</v>
      </c>
      <c r="D3125" s="92" t="s">
        <v>10781</v>
      </c>
      <c r="E3125" s="92" t="s">
        <v>11110</v>
      </c>
      <c r="F3125" s="92" t="s">
        <v>10783</v>
      </c>
      <c r="G3125" s="92" t="s">
        <v>10784</v>
      </c>
      <c r="H3125" s="92" t="s">
        <v>10818</v>
      </c>
      <c r="I3125" s="118" t="s">
        <v>11109</v>
      </c>
      <c r="J3125" s="119">
        <v>2</v>
      </c>
      <c r="K3125" s="119">
        <v>1000</v>
      </c>
      <c r="L3125" s="122">
        <f t="shared" si="357"/>
        <v>479</v>
      </c>
      <c r="M3125" s="210">
        <v>6520</v>
      </c>
      <c r="N3125" s="48" t="s">
        <v>243</v>
      </c>
      <c r="P3125" s="122">
        <v>780</v>
      </c>
      <c r="Q3125" s="122">
        <v>780</v>
      </c>
      <c r="R3125" s="122">
        <v>0</v>
      </c>
      <c r="S3125" s="119">
        <f t="shared" si="353"/>
        <v>1560</v>
      </c>
      <c r="T3125" s="119">
        <f t="shared" si="354"/>
        <v>1560</v>
      </c>
      <c r="U3125" s="122">
        <v>521</v>
      </c>
      <c r="V3125" s="122">
        <v>345</v>
      </c>
      <c r="W3125" s="122">
        <v>0</v>
      </c>
      <c r="X3125" s="119">
        <f t="shared" si="358"/>
        <v>-86</v>
      </c>
      <c r="Y3125" s="48" t="s">
        <v>12848</v>
      </c>
      <c r="Z3125" s="93">
        <v>6.52</v>
      </c>
      <c r="AA3125" s="144">
        <v>6.52</v>
      </c>
      <c r="AB3125" s="93">
        <f t="shared" si="355"/>
        <v>0</v>
      </c>
      <c r="AE3125" s="48" t="s">
        <v>12949</v>
      </c>
      <c r="AF3125" s="93">
        <v>6.52</v>
      </c>
      <c r="AG3125" s="48" t="s">
        <v>16775</v>
      </c>
      <c r="AH3125" s="122">
        <v>1000</v>
      </c>
      <c r="AI3125" s="48">
        <v>4</v>
      </c>
      <c r="AM3125" s="48" t="s">
        <v>85</v>
      </c>
      <c r="AN3125" s="48" t="s">
        <v>10049</v>
      </c>
      <c r="AQ3125" s="136" t="s">
        <v>16491</v>
      </c>
      <c r="AS3125" s="48"/>
      <c r="AT3125" s="48"/>
      <c r="AU3125" s="48"/>
      <c r="AV3125" s="48"/>
      <c r="AW3125" s="48"/>
    </row>
    <row r="3126" spans="1:49" ht="30" x14ac:dyDescent="0.2">
      <c r="A3126" s="92" t="s">
        <v>11111</v>
      </c>
      <c r="B3126" s="92" t="s">
        <v>11112</v>
      </c>
      <c r="C3126" s="117" t="s">
        <v>166</v>
      </c>
      <c r="D3126" s="92" t="s">
        <v>10781</v>
      </c>
      <c r="E3126" s="92" t="s">
        <v>11113</v>
      </c>
      <c r="F3126" s="92" t="s">
        <v>10783</v>
      </c>
      <c r="G3126" s="92" t="s">
        <v>10784</v>
      </c>
      <c r="H3126" s="92" t="s">
        <v>10784</v>
      </c>
      <c r="I3126" s="118" t="s">
        <v>11112</v>
      </c>
      <c r="J3126" s="119">
        <v>3</v>
      </c>
      <c r="K3126" s="119">
        <v>1000</v>
      </c>
      <c r="L3126" s="122">
        <f t="shared" si="357"/>
        <v>1000</v>
      </c>
      <c r="M3126" s="122">
        <v>360</v>
      </c>
      <c r="N3126" s="48" t="s">
        <v>243</v>
      </c>
      <c r="P3126" s="122">
        <v>100</v>
      </c>
      <c r="Q3126" s="122">
        <v>100</v>
      </c>
      <c r="R3126" s="122">
        <v>0</v>
      </c>
      <c r="S3126" s="119">
        <f t="shared" si="353"/>
        <v>200</v>
      </c>
      <c r="T3126" s="119">
        <f t="shared" si="354"/>
        <v>200</v>
      </c>
      <c r="U3126" s="122">
        <v>0</v>
      </c>
      <c r="V3126" s="122">
        <v>0</v>
      </c>
      <c r="W3126" s="122">
        <v>0</v>
      </c>
      <c r="X3126" s="119">
        <f t="shared" si="358"/>
        <v>100</v>
      </c>
      <c r="Y3126" s="48" t="s">
        <v>12844</v>
      </c>
      <c r="Z3126" s="93">
        <v>0.36</v>
      </c>
      <c r="AA3126" s="144">
        <v>0.36</v>
      </c>
      <c r="AB3126" s="93">
        <f t="shared" si="355"/>
        <v>0</v>
      </c>
      <c r="AE3126" s="48" t="s">
        <v>12949</v>
      </c>
      <c r="AF3126" s="93">
        <v>0.36</v>
      </c>
      <c r="AG3126" s="48" t="s">
        <v>16776</v>
      </c>
      <c r="AH3126" s="122">
        <v>1000</v>
      </c>
      <c r="AI3126" s="48">
        <v>4</v>
      </c>
      <c r="AM3126" s="48" t="s">
        <v>85</v>
      </c>
      <c r="AN3126" s="48" t="s">
        <v>10049</v>
      </c>
      <c r="AQ3126" s="136" t="s">
        <v>16491</v>
      </c>
      <c r="AS3126" s="48"/>
      <c r="AT3126" s="48"/>
      <c r="AU3126" s="48"/>
      <c r="AV3126" s="48"/>
      <c r="AW3126" s="48"/>
    </row>
    <row r="3127" spans="1:49" ht="30" x14ac:dyDescent="0.2">
      <c r="A3127" s="92" t="s">
        <v>11114</v>
      </c>
      <c r="B3127" s="92" t="s">
        <v>11115</v>
      </c>
      <c r="C3127" s="117" t="s">
        <v>166</v>
      </c>
      <c r="D3127" s="92" t="s">
        <v>10781</v>
      </c>
      <c r="E3127" s="92" t="s">
        <v>11116</v>
      </c>
      <c r="F3127" s="92" t="s">
        <v>10783</v>
      </c>
      <c r="G3127" s="92" t="s">
        <v>10784</v>
      </c>
      <c r="H3127" s="92" t="s">
        <v>10784</v>
      </c>
      <c r="I3127" s="118" t="s">
        <v>11115</v>
      </c>
      <c r="J3127" s="119">
        <v>3</v>
      </c>
      <c r="K3127" s="119">
        <v>1000</v>
      </c>
      <c r="L3127" s="122">
        <f t="shared" si="357"/>
        <v>1000</v>
      </c>
      <c r="M3127" s="211">
        <v>1120</v>
      </c>
      <c r="N3127" s="48" t="s">
        <v>243</v>
      </c>
      <c r="P3127" s="122">
        <v>372</v>
      </c>
      <c r="Q3127" s="122">
        <v>372</v>
      </c>
      <c r="R3127" s="122">
        <v>0</v>
      </c>
      <c r="S3127" s="119">
        <f t="shared" si="353"/>
        <v>744</v>
      </c>
      <c r="T3127" s="119">
        <f t="shared" si="354"/>
        <v>744</v>
      </c>
      <c r="U3127" s="122">
        <v>0</v>
      </c>
      <c r="V3127" s="122">
        <v>0</v>
      </c>
      <c r="W3127" s="122">
        <v>0</v>
      </c>
      <c r="X3127" s="119">
        <f t="shared" si="358"/>
        <v>372</v>
      </c>
      <c r="Y3127" s="48" t="s">
        <v>12844</v>
      </c>
      <c r="Z3127" s="93">
        <v>1.1200000000000001</v>
      </c>
      <c r="AA3127" s="144">
        <v>1.1200000000000001</v>
      </c>
      <c r="AB3127" s="93">
        <f t="shared" si="355"/>
        <v>0</v>
      </c>
      <c r="AE3127" s="48" t="s">
        <v>12949</v>
      </c>
      <c r="AF3127" s="93">
        <v>1.1200000000000001</v>
      </c>
      <c r="AG3127" s="48" t="s">
        <v>16777</v>
      </c>
      <c r="AH3127" s="122">
        <v>1000</v>
      </c>
      <c r="AI3127" s="48">
        <v>4</v>
      </c>
      <c r="AM3127" s="48" t="s">
        <v>85</v>
      </c>
      <c r="AN3127" s="48" t="s">
        <v>10049</v>
      </c>
      <c r="AQ3127" s="136" t="s">
        <v>16491</v>
      </c>
      <c r="AS3127" s="48"/>
      <c r="AT3127" s="48"/>
      <c r="AU3127" s="48"/>
      <c r="AV3127" s="48"/>
      <c r="AW3127" s="48"/>
    </row>
    <row r="3128" spans="1:49" ht="30" x14ac:dyDescent="0.2">
      <c r="A3128" s="92" t="s">
        <v>11117</v>
      </c>
      <c r="B3128" s="92" t="s">
        <v>11118</v>
      </c>
      <c r="C3128" s="117" t="s">
        <v>166</v>
      </c>
      <c r="D3128" s="92" t="s">
        <v>10781</v>
      </c>
      <c r="E3128" s="92" t="s">
        <v>11119</v>
      </c>
      <c r="F3128" s="92" t="s">
        <v>10783</v>
      </c>
      <c r="G3128" s="92" t="s">
        <v>10784</v>
      </c>
      <c r="H3128" s="92" t="s">
        <v>10784</v>
      </c>
      <c r="I3128" s="118" t="s">
        <v>11118</v>
      </c>
      <c r="J3128" s="119">
        <v>3</v>
      </c>
      <c r="K3128" s="119">
        <v>1000</v>
      </c>
      <c r="L3128" s="122">
        <f t="shared" si="357"/>
        <v>1000</v>
      </c>
      <c r="M3128" s="122">
        <v>480</v>
      </c>
      <c r="N3128" s="48" t="s">
        <v>243</v>
      </c>
      <c r="P3128" s="122">
        <v>160</v>
      </c>
      <c r="Q3128" s="122">
        <v>160</v>
      </c>
      <c r="R3128" s="122">
        <v>0</v>
      </c>
      <c r="S3128" s="119">
        <f t="shared" si="353"/>
        <v>320</v>
      </c>
      <c r="T3128" s="119">
        <f t="shared" si="354"/>
        <v>320</v>
      </c>
      <c r="U3128" s="122">
        <v>0</v>
      </c>
      <c r="V3128" s="122">
        <v>0</v>
      </c>
      <c r="W3128" s="122">
        <v>0</v>
      </c>
      <c r="X3128" s="119">
        <f t="shared" si="358"/>
        <v>160</v>
      </c>
      <c r="Y3128" s="48" t="s">
        <v>12844</v>
      </c>
      <c r="Z3128" s="93">
        <v>0.48</v>
      </c>
      <c r="AA3128" s="144">
        <v>0.48</v>
      </c>
      <c r="AB3128" s="93">
        <f t="shared" si="355"/>
        <v>0</v>
      </c>
      <c r="AE3128" s="48" t="s">
        <v>12949</v>
      </c>
      <c r="AF3128" s="93">
        <v>0.48</v>
      </c>
      <c r="AG3128" s="48" t="s">
        <v>16778</v>
      </c>
      <c r="AH3128" s="122">
        <v>1000</v>
      </c>
      <c r="AI3128" s="48">
        <v>4</v>
      </c>
      <c r="AM3128" s="48" t="s">
        <v>85</v>
      </c>
      <c r="AN3128" s="48" t="s">
        <v>10049</v>
      </c>
      <c r="AQ3128" s="136" t="s">
        <v>16491</v>
      </c>
      <c r="AS3128" s="48"/>
      <c r="AT3128" s="48"/>
      <c r="AU3128" s="48"/>
      <c r="AV3128" s="48"/>
      <c r="AW3128" s="48"/>
    </row>
    <row r="3129" spans="1:49" ht="30" x14ac:dyDescent="0.2">
      <c r="A3129" s="92" t="s">
        <v>11120</v>
      </c>
      <c r="B3129" s="92" t="s">
        <v>11121</v>
      </c>
      <c r="C3129" s="117" t="s">
        <v>166</v>
      </c>
      <c r="D3129" s="92" t="s">
        <v>10781</v>
      </c>
      <c r="E3129" s="92" t="s">
        <v>11122</v>
      </c>
      <c r="F3129" s="92" t="s">
        <v>10783</v>
      </c>
      <c r="G3129" s="92" t="s">
        <v>10784</v>
      </c>
      <c r="H3129" s="92" t="s">
        <v>10784</v>
      </c>
      <c r="I3129" s="118" t="s">
        <v>11121</v>
      </c>
      <c r="J3129" s="119">
        <v>3</v>
      </c>
      <c r="K3129" s="119">
        <v>1000</v>
      </c>
      <c r="L3129" s="122">
        <f t="shared" si="357"/>
        <v>60</v>
      </c>
      <c r="M3129" s="210">
        <v>1400</v>
      </c>
      <c r="N3129" s="48" t="s">
        <v>243</v>
      </c>
      <c r="P3129" s="122">
        <v>4800</v>
      </c>
      <c r="Q3129" s="122">
        <v>4800</v>
      </c>
      <c r="R3129" s="122">
        <v>0</v>
      </c>
      <c r="S3129" s="119">
        <f t="shared" si="353"/>
        <v>9600</v>
      </c>
      <c r="T3129" s="119">
        <f t="shared" si="354"/>
        <v>9600</v>
      </c>
      <c r="U3129" s="122">
        <v>940</v>
      </c>
      <c r="V3129" s="122">
        <v>25</v>
      </c>
      <c r="W3129" s="122">
        <v>0</v>
      </c>
      <c r="X3129" s="119">
        <f t="shared" si="358"/>
        <v>3835</v>
      </c>
      <c r="Y3129" s="48" t="s">
        <v>12863</v>
      </c>
      <c r="Z3129" s="93">
        <v>1.4</v>
      </c>
      <c r="AA3129" s="144">
        <v>1.4</v>
      </c>
      <c r="AB3129" s="93">
        <f t="shared" si="355"/>
        <v>0</v>
      </c>
      <c r="AE3129" s="48" t="s">
        <v>12949</v>
      </c>
      <c r="AF3129" s="93">
        <v>1.4</v>
      </c>
      <c r="AG3129" s="48" t="s">
        <v>16779</v>
      </c>
      <c r="AH3129" s="122">
        <v>1000</v>
      </c>
      <c r="AI3129" s="48">
        <v>4</v>
      </c>
      <c r="AM3129" s="48" t="s">
        <v>85</v>
      </c>
      <c r="AN3129" s="48" t="s">
        <v>10049</v>
      </c>
      <c r="AQ3129" s="136" t="s">
        <v>16491</v>
      </c>
      <c r="AS3129" s="48"/>
      <c r="AT3129" s="48"/>
      <c r="AU3129" s="48"/>
      <c r="AV3129" s="48"/>
      <c r="AW3129" s="48"/>
    </row>
    <row r="3130" spans="1:49" ht="75" x14ac:dyDescent="0.2">
      <c r="A3130" s="132" t="s">
        <v>16780</v>
      </c>
      <c r="B3130" s="129" t="s">
        <v>16781</v>
      </c>
      <c r="C3130" s="117" t="s">
        <v>166</v>
      </c>
      <c r="D3130" s="92" t="s">
        <v>16646</v>
      </c>
      <c r="E3130" s="92" t="s">
        <v>16782</v>
      </c>
      <c r="F3130" s="92" t="s">
        <v>10783</v>
      </c>
      <c r="G3130" s="92" t="s">
        <v>10784</v>
      </c>
      <c r="H3130" s="92" t="s">
        <v>10784</v>
      </c>
      <c r="I3130" s="92" t="s">
        <v>16781</v>
      </c>
      <c r="J3130" s="119">
        <v>3</v>
      </c>
      <c r="K3130" s="119">
        <v>1000</v>
      </c>
      <c r="L3130" s="48"/>
      <c r="M3130" s="48"/>
      <c r="N3130" s="48" t="s">
        <v>243</v>
      </c>
      <c r="O3130" s="48" t="s">
        <v>278</v>
      </c>
      <c r="P3130" s="122">
        <v>157</v>
      </c>
      <c r="Q3130" s="122">
        <v>157</v>
      </c>
      <c r="R3130" s="122">
        <v>0</v>
      </c>
      <c r="S3130" s="119">
        <f t="shared" si="353"/>
        <v>314</v>
      </c>
      <c r="T3130" s="119">
        <f t="shared" si="354"/>
        <v>314</v>
      </c>
      <c r="U3130" s="122">
        <v>0</v>
      </c>
      <c r="V3130" s="122">
        <v>0</v>
      </c>
      <c r="W3130" s="122">
        <v>0</v>
      </c>
      <c r="X3130" s="119">
        <f t="shared" si="358"/>
        <v>157</v>
      </c>
      <c r="Y3130" s="48" t="s">
        <v>12844</v>
      </c>
      <c r="Z3130" s="130">
        <v>1.41</v>
      </c>
      <c r="AA3130" s="121">
        <v>1.48</v>
      </c>
      <c r="AB3130" s="93">
        <f t="shared" si="355"/>
        <v>7.0000000000000062E-2</v>
      </c>
      <c r="AC3130" s="48" t="s">
        <v>12875</v>
      </c>
      <c r="AE3130" s="48" t="s">
        <v>12884</v>
      </c>
      <c r="AF3130" s="215">
        <v>1.48</v>
      </c>
      <c r="AG3130" s="216" t="s">
        <v>16783</v>
      </c>
      <c r="AH3130" s="216">
        <v>500</v>
      </c>
      <c r="AI3130" s="216">
        <v>4</v>
      </c>
      <c r="AK3130" s="48" t="s">
        <v>13068</v>
      </c>
      <c r="AM3130" s="131" t="s">
        <v>85</v>
      </c>
      <c r="AN3130" s="131" t="s">
        <v>10049</v>
      </c>
      <c r="AQ3130" s="136" t="s">
        <v>16649</v>
      </c>
      <c r="AR3130" s="172"/>
      <c r="AS3130" s="48"/>
      <c r="AT3130" s="122"/>
      <c r="AU3130" s="122"/>
      <c r="AV3130" s="48"/>
      <c r="AW3130" s="48"/>
    </row>
    <row r="3131" spans="1:49" ht="30" x14ac:dyDescent="0.2">
      <c r="A3131" s="92" t="s">
        <v>11123</v>
      </c>
      <c r="B3131" s="92" t="s">
        <v>11124</v>
      </c>
      <c r="C3131" s="117" t="s">
        <v>166</v>
      </c>
      <c r="D3131" s="92" t="s">
        <v>10781</v>
      </c>
      <c r="E3131" s="92" t="s">
        <v>11125</v>
      </c>
      <c r="F3131" s="92" t="s">
        <v>10783</v>
      </c>
      <c r="G3131" s="92" t="s">
        <v>10784</v>
      </c>
      <c r="H3131" s="92" t="s">
        <v>10784</v>
      </c>
      <c r="I3131" s="118" t="s">
        <v>11124</v>
      </c>
      <c r="J3131" s="119">
        <v>3</v>
      </c>
      <c r="K3131" s="119">
        <v>1000</v>
      </c>
      <c r="L3131" s="122">
        <f t="shared" ref="L3131:L3142" si="359">K3131-U3131</f>
        <v>-1074</v>
      </c>
      <c r="M3131" s="48"/>
      <c r="N3131" s="48" t="s">
        <v>243</v>
      </c>
      <c r="P3131" s="122">
        <v>1010</v>
      </c>
      <c r="Q3131" s="122">
        <v>1010</v>
      </c>
      <c r="R3131" s="122">
        <v>0</v>
      </c>
      <c r="S3131" s="119">
        <f t="shared" si="353"/>
        <v>2020</v>
      </c>
      <c r="T3131" s="119">
        <f t="shared" si="354"/>
        <v>2020</v>
      </c>
      <c r="U3131" s="122">
        <v>2074</v>
      </c>
      <c r="V3131" s="122">
        <v>1420</v>
      </c>
      <c r="W3131" s="122">
        <v>0</v>
      </c>
      <c r="X3131" s="119">
        <f t="shared" si="358"/>
        <v>-2484</v>
      </c>
      <c r="Y3131" s="48" t="s">
        <v>12848</v>
      </c>
      <c r="Z3131" s="93">
        <v>3.99</v>
      </c>
      <c r="AA3131" s="144">
        <v>3.99</v>
      </c>
      <c r="AB3131" s="93">
        <f t="shared" si="355"/>
        <v>0</v>
      </c>
      <c r="AE3131" s="48" t="s">
        <v>12949</v>
      </c>
      <c r="AF3131" s="93">
        <v>3.99</v>
      </c>
      <c r="AG3131" s="48" t="s">
        <v>16784</v>
      </c>
      <c r="AH3131" s="122">
        <v>1000</v>
      </c>
      <c r="AI3131" s="48">
        <v>4</v>
      </c>
      <c r="AM3131" s="48" t="s">
        <v>85</v>
      </c>
      <c r="AN3131" s="48" t="s">
        <v>10049</v>
      </c>
      <c r="AQ3131" s="136" t="s">
        <v>16491</v>
      </c>
      <c r="AS3131" s="48"/>
      <c r="AT3131" s="48"/>
      <c r="AU3131" s="48"/>
      <c r="AV3131" s="48"/>
      <c r="AW3131" s="48"/>
    </row>
    <row r="3132" spans="1:49" ht="30" x14ac:dyDescent="0.2">
      <c r="A3132" s="92" t="s">
        <v>11126</v>
      </c>
      <c r="B3132" s="92" t="s">
        <v>11127</v>
      </c>
      <c r="C3132" s="117" t="s">
        <v>166</v>
      </c>
      <c r="D3132" s="92" t="s">
        <v>10781</v>
      </c>
      <c r="E3132" s="92" t="s">
        <v>11128</v>
      </c>
      <c r="F3132" s="92" t="s">
        <v>10783</v>
      </c>
      <c r="G3132" s="92" t="s">
        <v>10784</v>
      </c>
      <c r="H3132" s="92" t="s">
        <v>10784</v>
      </c>
      <c r="I3132" s="118" t="s">
        <v>11127</v>
      </c>
      <c r="J3132" s="119">
        <v>3</v>
      </c>
      <c r="K3132" s="119">
        <v>1000</v>
      </c>
      <c r="L3132" s="122">
        <f t="shared" si="359"/>
        <v>-1074</v>
      </c>
      <c r="M3132" s="48"/>
      <c r="N3132" s="48" t="s">
        <v>243</v>
      </c>
      <c r="P3132" s="122">
        <v>1140</v>
      </c>
      <c r="Q3132" s="122">
        <v>1140</v>
      </c>
      <c r="R3132" s="122">
        <v>0</v>
      </c>
      <c r="S3132" s="119">
        <f t="shared" si="353"/>
        <v>2280</v>
      </c>
      <c r="T3132" s="119">
        <f t="shared" si="354"/>
        <v>2280</v>
      </c>
      <c r="U3132" s="122">
        <v>2074</v>
      </c>
      <c r="V3132" s="122">
        <v>1420</v>
      </c>
      <c r="W3132" s="122">
        <v>0</v>
      </c>
      <c r="X3132" s="119">
        <f t="shared" si="358"/>
        <v>-2354</v>
      </c>
      <c r="Y3132" s="48" t="s">
        <v>12848</v>
      </c>
      <c r="Z3132" s="93">
        <v>2.21</v>
      </c>
      <c r="AA3132" s="144">
        <v>2.21</v>
      </c>
      <c r="AB3132" s="93">
        <f t="shared" si="355"/>
        <v>0</v>
      </c>
      <c r="AE3132" s="48" t="s">
        <v>12949</v>
      </c>
      <c r="AF3132" s="93">
        <v>2.21</v>
      </c>
      <c r="AG3132" s="48" t="s">
        <v>16785</v>
      </c>
      <c r="AH3132" s="122">
        <v>2000</v>
      </c>
      <c r="AI3132" s="48">
        <v>4</v>
      </c>
      <c r="AM3132" s="48" t="s">
        <v>85</v>
      </c>
      <c r="AN3132" s="48" t="s">
        <v>10049</v>
      </c>
      <c r="AQ3132" s="136" t="s">
        <v>16491</v>
      </c>
      <c r="AS3132" s="48"/>
      <c r="AT3132" s="48"/>
      <c r="AU3132" s="48"/>
      <c r="AV3132" s="48"/>
      <c r="AW3132" s="48"/>
    </row>
    <row r="3133" spans="1:49" ht="30" x14ac:dyDescent="0.2">
      <c r="A3133" s="92" t="s">
        <v>11129</v>
      </c>
      <c r="B3133" s="92" t="s">
        <v>11130</v>
      </c>
      <c r="C3133" s="117" t="s">
        <v>166</v>
      </c>
      <c r="D3133" s="92" t="s">
        <v>10781</v>
      </c>
      <c r="E3133" s="92" t="s">
        <v>11131</v>
      </c>
      <c r="F3133" s="92" t="s">
        <v>10783</v>
      </c>
      <c r="G3133" s="92" t="s">
        <v>10784</v>
      </c>
      <c r="H3133" s="92" t="s">
        <v>10784</v>
      </c>
      <c r="I3133" s="118" t="s">
        <v>11130</v>
      </c>
      <c r="J3133" s="119">
        <v>3</v>
      </c>
      <c r="K3133" s="119">
        <v>1000</v>
      </c>
      <c r="L3133" s="122">
        <f t="shared" si="359"/>
        <v>-1074</v>
      </c>
      <c r="M3133" s="48"/>
      <c r="N3133" s="48" t="s">
        <v>243</v>
      </c>
      <c r="P3133" s="122">
        <v>1140</v>
      </c>
      <c r="Q3133" s="122">
        <v>1140</v>
      </c>
      <c r="R3133" s="122">
        <v>0</v>
      </c>
      <c r="S3133" s="119">
        <f t="shared" si="353"/>
        <v>2280</v>
      </c>
      <c r="T3133" s="119">
        <f t="shared" si="354"/>
        <v>2280</v>
      </c>
      <c r="U3133" s="122">
        <v>2074</v>
      </c>
      <c r="V3133" s="122">
        <v>1420</v>
      </c>
      <c r="W3133" s="122">
        <v>0</v>
      </c>
      <c r="X3133" s="119">
        <f t="shared" si="358"/>
        <v>-2354</v>
      </c>
      <c r="Y3133" s="48" t="s">
        <v>12848</v>
      </c>
      <c r="Z3133" s="93">
        <v>2.21</v>
      </c>
      <c r="AA3133" s="144">
        <v>2.21</v>
      </c>
      <c r="AB3133" s="93">
        <f t="shared" si="355"/>
        <v>0</v>
      </c>
      <c r="AE3133" s="48" t="s">
        <v>12949</v>
      </c>
      <c r="AF3133" s="93">
        <v>2.21</v>
      </c>
      <c r="AG3133" s="48" t="s">
        <v>16785</v>
      </c>
      <c r="AH3133" s="122">
        <v>2000</v>
      </c>
      <c r="AI3133" s="48">
        <v>4</v>
      </c>
      <c r="AM3133" s="48" t="s">
        <v>85</v>
      </c>
      <c r="AN3133" s="48" t="s">
        <v>10049</v>
      </c>
      <c r="AQ3133" s="136" t="s">
        <v>16491</v>
      </c>
      <c r="AS3133" s="48"/>
      <c r="AT3133" s="48"/>
      <c r="AU3133" s="48"/>
      <c r="AV3133" s="48"/>
      <c r="AW3133" s="48"/>
    </row>
    <row r="3134" spans="1:49" ht="75" x14ac:dyDescent="0.2">
      <c r="A3134" s="92" t="s">
        <v>11132</v>
      </c>
      <c r="B3134" s="92" t="s">
        <v>11133</v>
      </c>
      <c r="C3134" s="117" t="s">
        <v>166</v>
      </c>
      <c r="D3134" s="92" t="s">
        <v>10781</v>
      </c>
      <c r="E3134" s="92" t="s">
        <v>11134</v>
      </c>
      <c r="F3134" s="92" t="s">
        <v>10783</v>
      </c>
      <c r="G3134" s="92" t="s">
        <v>10784</v>
      </c>
      <c r="H3134" s="92" t="s">
        <v>10784</v>
      </c>
      <c r="I3134" s="118" t="s">
        <v>11133</v>
      </c>
      <c r="J3134" s="119">
        <v>3</v>
      </c>
      <c r="K3134" s="119">
        <v>2500</v>
      </c>
      <c r="L3134" s="122">
        <f t="shared" si="359"/>
        <v>642</v>
      </c>
      <c r="M3134" s="210">
        <v>2075</v>
      </c>
      <c r="N3134" s="48" t="s">
        <v>243</v>
      </c>
      <c r="P3134" s="122">
        <v>3785</v>
      </c>
      <c r="Q3134" s="122">
        <v>2585</v>
      </c>
      <c r="R3134" s="122">
        <v>1200</v>
      </c>
      <c r="S3134" s="119">
        <f t="shared" si="353"/>
        <v>6370</v>
      </c>
      <c r="T3134" s="119">
        <f t="shared" si="354"/>
        <v>7570</v>
      </c>
      <c r="U3134" s="122">
        <v>1858</v>
      </c>
      <c r="V3134" s="122">
        <v>1630</v>
      </c>
      <c r="W3134" s="122">
        <v>0</v>
      </c>
      <c r="X3134" s="119">
        <f t="shared" si="358"/>
        <v>297</v>
      </c>
      <c r="Y3134" s="48" t="s">
        <v>12863</v>
      </c>
      <c r="Z3134" s="93">
        <v>0.83</v>
      </c>
      <c r="AA3134" s="144">
        <v>0.83</v>
      </c>
      <c r="AB3134" s="93">
        <f t="shared" si="355"/>
        <v>0</v>
      </c>
      <c r="AC3134" s="146" t="s">
        <v>16786</v>
      </c>
      <c r="AD3134" s="227">
        <v>0.81</v>
      </c>
      <c r="AE3134" s="48" t="s">
        <v>12949</v>
      </c>
      <c r="AF3134" s="227">
        <v>0.81</v>
      </c>
      <c r="AG3134" s="222" t="s">
        <v>16787</v>
      </c>
      <c r="AH3134" s="223">
        <v>1000</v>
      </c>
      <c r="AI3134" s="48">
        <v>3</v>
      </c>
      <c r="AK3134" s="158" t="s">
        <v>16671</v>
      </c>
      <c r="AM3134" s="48" t="s">
        <v>85</v>
      </c>
      <c r="AN3134" s="212" t="s">
        <v>10049</v>
      </c>
      <c r="AO3134" s="48" t="s">
        <v>16678</v>
      </c>
      <c r="AQ3134" s="136" t="s">
        <v>16788</v>
      </c>
      <c r="AS3134" s="48"/>
      <c r="AT3134" s="48"/>
      <c r="AU3134" s="48"/>
      <c r="AV3134" s="48"/>
      <c r="AW3134" s="48"/>
    </row>
    <row r="3135" spans="1:49" ht="75" x14ac:dyDescent="0.2">
      <c r="A3135" s="92" t="s">
        <v>11135</v>
      </c>
      <c r="B3135" s="92" t="s">
        <v>11136</v>
      </c>
      <c r="C3135" s="117" t="s">
        <v>166</v>
      </c>
      <c r="D3135" s="92" t="s">
        <v>10781</v>
      </c>
      <c r="E3135" s="92" t="s">
        <v>11137</v>
      </c>
      <c r="F3135" s="92" t="s">
        <v>10783</v>
      </c>
      <c r="G3135" s="92" t="s">
        <v>10784</v>
      </c>
      <c r="H3135" s="92" t="s">
        <v>10784</v>
      </c>
      <c r="I3135" s="118" t="s">
        <v>11136</v>
      </c>
      <c r="J3135" s="119">
        <v>3</v>
      </c>
      <c r="K3135" s="119">
        <v>1000</v>
      </c>
      <c r="L3135" s="122">
        <f t="shared" si="359"/>
        <v>1000</v>
      </c>
      <c r="M3135" s="122">
        <v>480</v>
      </c>
      <c r="N3135" s="48" t="s">
        <v>243</v>
      </c>
      <c r="P3135" s="122">
        <v>160</v>
      </c>
      <c r="Q3135" s="122">
        <v>160</v>
      </c>
      <c r="R3135" s="122">
        <v>0</v>
      </c>
      <c r="S3135" s="119">
        <f t="shared" si="353"/>
        <v>320</v>
      </c>
      <c r="T3135" s="119">
        <f t="shared" si="354"/>
        <v>320</v>
      </c>
      <c r="U3135" s="122">
        <v>0</v>
      </c>
      <c r="V3135" s="122">
        <v>0</v>
      </c>
      <c r="W3135" s="122">
        <v>0</v>
      </c>
      <c r="X3135" s="119">
        <f t="shared" si="358"/>
        <v>160</v>
      </c>
      <c r="Y3135" s="48" t="s">
        <v>12844</v>
      </c>
      <c r="Z3135" s="93">
        <v>0.48</v>
      </c>
      <c r="AA3135" s="144">
        <v>0.48</v>
      </c>
      <c r="AB3135" s="93">
        <f t="shared" si="355"/>
        <v>0</v>
      </c>
      <c r="AE3135" s="48" t="s">
        <v>12949</v>
      </c>
      <c r="AF3135" s="93">
        <v>0.48</v>
      </c>
      <c r="AG3135" s="48" t="s">
        <v>16789</v>
      </c>
      <c r="AH3135" s="223">
        <v>1000</v>
      </c>
      <c r="AI3135" s="48">
        <v>4</v>
      </c>
      <c r="AK3135" s="158" t="s">
        <v>16790</v>
      </c>
      <c r="AM3135" s="48" t="s">
        <v>85</v>
      </c>
      <c r="AN3135" s="212" t="s">
        <v>10049</v>
      </c>
      <c r="AO3135" s="48" t="s">
        <v>16678</v>
      </c>
      <c r="AQ3135" s="136" t="s">
        <v>16791</v>
      </c>
      <c r="AS3135" s="48"/>
      <c r="AT3135" s="48"/>
      <c r="AU3135" s="48"/>
      <c r="AV3135" s="48"/>
      <c r="AW3135" s="48"/>
    </row>
    <row r="3136" spans="1:49" ht="30" x14ac:dyDescent="0.2">
      <c r="A3136" s="92" t="s">
        <v>11138</v>
      </c>
      <c r="B3136" s="92" t="s">
        <v>11139</v>
      </c>
      <c r="C3136" s="117" t="s">
        <v>166</v>
      </c>
      <c r="D3136" s="92" t="s">
        <v>10781</v>
      </c>
      <c r="E3136" s="92" t="s">
        <v>11140</v>
      </c>
      <c r="F3136" s="92" t="s">
        <v>10783</v>
      </c>
      <c r="G3136" s="92" t="s">
        <v>10784</v>
      </c>
      <c r="H3136" s="92" t="s">
        <v>10818</v>
      </c>
      <c r="I3136" s="118" t="s">
        <v>11139</v>
      </c>
      <c r="J3136" s="119">
        <v>2</v>
      </c>
      <c r="K3136" s="119">
        <v>1000</v>
      </c>
      <c r="L3136" s="122">
        <f t="shared" si="359"/>
        <v>788</v>
      </c>
      <c r="M3136" s="210">
        <v>5070</v>
      </c>
      <c r="N3136" s="48" t="s">
        <v>243</v>
      </c>
      <c r="P3136" s="122">
        <v>3675</v>
      </c>
      <c r="Q3136" s="122">
        <v>3675</v>
      </c>
      <c r="R3136" s="122">
        <v>0</v>
      </c>
      <c r="S3136" s="119">
        <f t="shared" si="353"/>
        <v>7350</v>
      </c>
      <c r="T3136" s="119">
        <f t="shared" si="354"/>
        <v>7350</v>
      </c>
      <c r="U3136" s="122">
        <v>212</v>
      </c>
      <c r="V3136" s="122">
        <v>6</v>
      </c>
      <c r="W3136" s="122">
        <v>0</v>
      </c>
      <c r="X3136" s="119">
        <f t="shared" ref="X3136:X3167" si="360">P3136-(U3136+V3136)</f>
        <v>3457</v>
      </c>
      <c r="Y3136" s="48" t="s">
        <v>12863</v>
      </c>
      <c r="Z3136" s="93">
        <v>5.07</v>
      </c>
      <c r="AA3136" s="144">
        <v>5.07</v>
      </c>
      <c r="AB3136" s="93">
        <f t="shared" si="355"/>
        <v>0</v>
      </c>
      <c r="AE3136" s="48" t="s">
        <v>12949</v>
      </c>
      <c r="AF3136" s="93">
        <v>5.07</v>
      </c>
      <c r="AG3136" s="48" t="s">
        <v>16792</v>
      </c>
      <c r="AH3136" s="122">
        <v>1000</v>
      </c>
      <c r="AI3136" s="48">
        <v>4</v>
      </c>
      <c r="AM3136" s="48" t="s">
        <v>85</v>
      </c>
      <c r="AN3136" s="48" t="s">
        <v>10049</v>
      </c>
      <c r="AQ3136" s="136" t="s">
        <v>16491</v>
      </c>
      <c r="AS3136" s="48"/>
      <c r="AT3136" s="48"/>
      <c r="AU3136" s="48"/>
      <c r="AV3136" s="48"/>
      <c r="AW3136" s="48"/>
    </row>
    <row r="3137" spans="1:49" ht="30" x14ac:dyDescent="0.2">
      <c r="A3137" s="92" t="s">
        <v>11141</v>
      </c>
      <c r="B3137" s="92" t="s">
        <v>11142</v>
      </c>
      <c r="C3137" s="117" t="s">
        <v>166</v>
      </c>
      <c r="D3137" s="92" t="s">
        <v>10781</v>
      </c>
      <c r="E3137" s="92" t="s">
        <v>11143</v>
      </c>
      <c r="F3137" s="92" t="s">
        <v>10783</v>
      </c>
      <c r="G3137" s="92" t="s">
        <v>10784</v>
      </c>
      <c r="H3137" s="92" t="s">
        <v>10818</v>
      </c>
      <c r="I3137" s="118" t="s">
        <v>11142</v>
      </c>
      <c r="J3137" s="119">
        <v>2</v>
      </c>
      <c r="K3137" s="119">
        <v>1000</v>
      </c>
      <c r="L3137" s="122">
        <f t="shared" si="359"/>
        <v>894</v>
      </c>
      <c r="M3137" s="210">
        <v>4640</v>
      </c>
      <c r="N3137" s="48" t="s">
        <v>243</v>
      </c>
      <c r="P3137" s="122">
        <v>1955</v>
      </c>
      <c r="Q3137" s="122">
        <v>1955</v>
      </c>
      <c r="R3137" s="122">
        <v>0</v>
      </c>
      <c r="S3137" s="119">
        <f t="shared" si="353"/>
        <v>3910</v>
      </c>
      <c r="T3137" s="119">
        <f t="shared" si="354"/>
        <v>3910</v>
      </c>
      <c r="U3137" s="122">
        <v>106</v>
      </c>
      <c r="V3137" s="122">
        <v>4</v>
      </c>
      <c r="W3137" s="122">
        <v>0</v>
      </c>
      <c r="X3137" s="119">
        <f t="shared" si="360"/>
        <v>1845</v>
      </c>
      <c r="Y3137" s="48" t="s">
        <v>12863</v>
      </c>
      <c r="Z3137" s="93">
        <v>4.6399999999999997</v>
      </c>
      <c r="AA3137" s="144">
        <v>4.6399999999999997</v>
      </c>
      <c r="AB3137" s="93">
        <f t="shared" si="355"/>
        <v>0</v>
      </c>
      <c r="AE3137" s="48" t="s">
        <v>12949</v>
      </c>
      <c r="AF3137" s="93">
        <v>4.6399999999999997</v>
      </c>
      <c r="AG3137" s="48" t="s">
        <v>16793</v>
      </c>
      <c r="AH3137" s="122">
        <v>1000</v>
      </c>
      <c r="AI3137" s="48">
        <v>4</v>
      </c>
      <c r="AM3137" s="48" t="s">
        <v>85</v>
      </c>
      <c r="AN3137" s="48" t="s">
        <v>10049</v>
      </c>
      <c r="AQ3137" s="136" t="s">
        <v>16491</v>
      </c>
      <c r="AS3137" s="48"/>
      <c r="AT3137" s="48"/>
      <c r="AU3137" s="48"/>
      <c r="AV3137" s="48"/>
      <c r="AW3137" s="48"/>
    </row>
    <row r="3138" spans="1:49" ht="30" x14ac:dyDescent="0.2">
      <c r="A3138" s="92" t="s">
        <v>11144</v>
      </c>
      <c r="B3138" s="92" t="s">
        <v>11145</v>
      </c>
      <c r="C3138" s="117" t="s">
        <v>166</v>
      </c>
      <c r="D3138" s="92" t="s">
        <v>10781</v>
      </c>
      <c r="E3138" s="92" t="s">
        <v>11146</v>
      </c>
      <c r="F3138" s="92" t="s">
        <v>10783</v>
      </c>
      <c r="G3138" s="92" t="s">
        <v>10784</v>
      </c>
      <c r="H3138" s="92" t="s">
        <v>10784</v>
      </c>
      <c r="I3138" s="118" t="s">
        <v>11145</v>
      </c>
      <c r="J3138" s="119">
        <v>3</v>
      </c>
      <c r="K3138" s="119">
        <v>1000</v>
      </c>
      <c r="L3138" s="122">
        <f t="shared" si="359"/>
        <v>-1074</v>
      </c>
      <c r="M3138" s="48"/>
      <c r="N3138" s="48" t="s">
        <v>243</v>
      </c>
      <c r="P3138" s="122">
        <v>1080</v>
      </c>
      <c r="Q3138" s="122">
        <v>1080</v>
      </c>
      <c r="R3138" s="122">
        <v>0</v>
      </c>
      <c r="S3138" s="119">
        <f t="shared" si="353"/>
        <v>2160</v>
      </c>
      <c r="T3138" s="119">
        <f t="shared" si="354"/>
        <v>2160</v>
      </c>
      <c r="U3138" s="122">
        <v>2074</v>
      </c>
      <c r="V3138" s="122">
        <v>1420</v>
      </c>
      <c r="W3138" s="122">
        <v>0</v>
      </c>
      <c r="X3138" s="119">
        <f t="shared" si="360"/>
        <v>-2414</v>
      </c>
      <c r="Y3138" s="48" t="s">
        <v>12848</v>
      </c>
      <c r="Z3138" s="93">
        <v>0.63</v>
      </c>
      <c r="AA3138" s="144">
        <v>0.63</v>
      </c>
      <c r="AB3138" s="93">
        <f t="shared" si="355"/>
        <v>0</v>
      </c>
      <c r="AE3138" s="48" t="s">
        <v>12949</v>
      </c>
      <c r="AF3138" s="93">
        <v>0.63</v>
      </c>
      <c r="AG3138" s="48" t="s">
        <v>16794</v>
      </c>
      <c r="AH3138" s="122">
        <v>1000</v>
      </c>
      <c r="AI3138" s="48">
        <v>4</v>
      </c>
      <c r="AM3138" s="48" t="s">
        <v>85</v>
      </c>
      <c r="AN3138" s="48" t="s">
        <v>10049</v>
      </c>
      <c r="AQ3138" s="136" t="s">
        <v>16491</v>
      </c>
      <c r="AS3138" s="48"/>
      <c r="AT3138" s="48"/>
      <c r="AU3138" s="48"/>
      <c r="AV3138" s="48"/>
      <c r="AW3138" s="48"/>
    </row>
    <row r="3139" spans="1:49" ht="30" x14ac:dyDescent="0.2">
      <c r="A3139" s="92" t="s">
        <v>11147</v>
      </c>
      <c r="B3139" s="92" t="s">
        <v>11148</v>
      </c>
      <c r="C3139" s="117" t="s">
        <v>166</v>
      </c>
      <c r="D3139" s="92" t="s">
        <v>10781</v>
      </c>
      <c r="E3139" s="92" t="s">
        <v>11149</v>
      </c>
      <c r="F3139" s="92" t="s">
        <v>10783</v>
      </c>
      <c r="G3139" s="92" t="s">
        <v>10784</v>
      </c>
      <c r="H3139" s="92" t="s">
        <v>10818</v>
      </c>
      <c r="I3139" s="118" t="s">
        <v>11148</v>
      </c>
      <c r="J3139" s="119">
        <v>3</v>
      </c>
      <c r="K3139" s="119">
        <v>100</v>
      </c>
      <c r="L3139" s="122">
        <f t="shared" si="359"/>
        <v>-220</v>
      </c>
      <c r="M3139" s="48"/>
      <c r="N3139" s="48" t="s">
        <v>243</v>
      </c>
      <c r="P3139" s="122">
        <v>125</v>
      </c>
      <c r="Q3139" s="122">
        <v>125</v>
      </c>
      <c r="R3139" s="122">
        <v>0</v>
      </c>
      <c r="S3139" s="119">
        <f t="shared" ref="S3139:S3202" si="361">P3139+Q3139</f>
        <v>250</v>
      </c>
      <c r="T3139" s="119">
        <f t="shared" ref="T3139:T3202" si="362">P3139+Q3139+R3139</f>
        <v>250</v>
      </c>
      <c r="U3139" s="122">
        <v>320</v>
      </c>
      <c r="V3139" s="122">
        <v>217</v>
      </c>
      <c r="W3139" s="122">
        <v>0</v>
      </c>
      <c r="X3139" s="119">
        <f t="shared" si="360"/>
        <v>-412</v>
      </c>
      <c r="Y3139" s="48" t="s">
        <v>12848</v>
      </c>
      <c r="Z3139" s="93">
        <v>4.84</v>
      </c>
      <c r="AA3139" s="144">
        <v>4.84</v>
      </c>
      <c r="AB3139" s="93">
        <f t="shared" ref="AB3139:AB3202" si="363">AA3139-Z3139</f>
        <v>0</v>
      </c>
      <c r="AE3139" s="48" t="s">
        <v>12949</v>
      </c>
      <c r="AF3139" s="93">
        <v>4.84</v>
      </c>
      <c r="AG3139" s="48" t="s">
        <v>16795</v>
      </c>
      <c r="AH3139" s="122">
        <v>250</v>
      </c>
      <c r="AI3139" s="48">
        <v>4</v>
      </c>
      <c r="AM3139" s="48" t="s">
        <v>85</v>
      </c>
      <c r="AN3139" s="48" t="s">
        <v>10049</v>
      </c>
      <c r="AQ3139" s="136" t="s">
        <v>16491</v>
      </c>
      <c r="AS3139" s="48"/>
      <c r="AT3139" s="48"/>
      <c r="AU3139" s="48"/>
      <c r="AV3139" s="48"/>
      <c r="AW3139" s="48"/>
    </row>
    <row r="3140" spans="1:49" ht="30" x14ac:dyDescent="0.2">
      <c r="A3140" s="92" t="s">
        <v>11150</v>
      </c>
      <c r="B3140" s="92" t="s">
        <v>11151</v>
      </c>
      <c r="C3140" s="117" t="s">
        <v>166</v>
      </c>
      <c r="D3140" s="92" t="s">
        <v>10781</v>
      </c>
      <c r="E3140" s="92" t="s">
        <v>11152</v>
      </c>
      <c r="F3140" s="92" t="s">
        <v>10783</v>
      </c>
      <c r="G3140" s="92" t="s">
        <v>10784</v>
      </c>
      <c r="H3140" s="92" t="s">
        <v>10818</v>
      </c>
      <c r="I3140" s="118" t="s">
        <v>11151</v>
      </c>
      <c r="J3140" s="119">
        <v>2</v>
      </c>
      <c r="K3140" s="119">
        <v>500</v>
      </c>
      <c r="L3140" s="122">
        <f t="shared" si="359"/>
        <v>-158</v>
      </c>
      <c r="M3140" s="48"/>
      <c r="N3140" s="48" t="s">
        <v>243</v>
      </c>
      <c r="P3140" s="122">
        <v>480</v>
      </c>
      <c r="Q3140" s="122">
        <v>480</v>
      </c>
      <c r="R3140" s="122">
        <v>0</v>
      </c>
      <c r="S3140" s="119">
        <f t="shared" si="361"/>
        <v>960</v>
      </c>
      <c r="T3140" s="119">
        <f t="shared" si="362"/>
        <v>960</v>
      </c>
      <c r="U3140" s="122">
        <v>658</v>
      </c>
      <c r="V3140" s="122">
        <v>350</v>
      </c>
      <c r="W3140" s="122">
        <v>0</v>
      </c>
      <c r="X3140" s="119">
        <f t="shared" si="360"/>
        <v>-528</v>
      </c>
      <c r="Y3140" s="48" t="s">
        <v>12848</v>
      </c>
      <c r="Z3140" s="93">
        <v>1.17</v>
      </c>
      <c r="AA3140" s="144">
        <v>1.17</v>
      </c>
      <c r="AB3140" s="93">
        <f t="shared" si="363"/>
        <v>0</v>
      </c>
      <c r="AE3140" s="48" t="s">
        <v>12949</v>
      </c>
      <c r="AF3140" s="93">
        <v>1.17</v>
      </c>
      <c r="AG3140" s="48" t="s">
        <v>16796</v>
      </c>
      <c r="AH3140" s="122">
        <v>500</v>
      </c>
      <c r="AI3140" s="48">
        <v>4</v>
      </c>
      <c r="AM3140" s="48" t="s">
        <v>85</v>
      </c>
      <c r="AN3140" s="48" t="s">
        <v>10049</v>
      </c>
      <c r="AQ3140" s="136" t="s">
        <v>16491</v>
      </c>
      <c r="AS3140" s="48"/>
      <c r="AT3140" s="48"/>
      <c r="AU3140" s="48"/>
      <c r="AV3140" s="48"/>
      <c r="AW3140" s="48"/>
    </row>
    <row r="3141" spans="1:49" ht="30" x14ac:dyDescent="0.2">
      <c r="A3141" s="92" t="s">
        <v>11153</v>
      </c>
      <c r="B3141" s="92" t="s">
        <v>11154</v>
      </c>
      <c r="C3141" s="117" t="s">
        <v>166</v>
      </c>
      <c r="D3141" s="92" t="s">
        <v>10781</v>
      </c>
      <c r="E3141" s="92" t="s">
        <v>11155</v>
      </c>
      <c r="F3141" s="92" t="s">
        <v>10783</v>
      </c>
      <c r="G3141" s="92" t="s">
        <v>10784</v>
      </c>
      <c r="H3141" s="92" t="s">
        <v>10818</v>
      </c>
      <c r="I3141" s="118" t="s">
        <v>11154</v>
      </c>
      <c r="J3141" s="119">
        <v>2</v>
      </c>
      <c r="K3141" s="119">
        <v>500</v>
      </c>
      <c r="L3141" s="122">
        <f t="shared" si="359"/>
        <v>171</v>
      </c>
      <c r="M3141" s="48"/>
      <c r="N3141" s="48" t="s">
        <v>243</v>
      </c>
      <c r="P3141" s="122">
        <v>490</v>
      </c>
      <c r="Q3141" s="122">
        <v>490</v>
      </c>
      <c r="R3141" s="122">
        <v>0</v>
      </c>
      <c r="S3141" s="119">
        <f t="shared" si="361"/>
        <v>980</v>
      </c>
      <c r="T3141" s="119">
        <f t="shared" si="362"/>
        <v>980</v>
      </c>
      <c r="U3141" s="122">
        <v>329</v>
      </c>
      <c r="V3141" s="122">
        <v>175</v>
      </c>
      <c r="W3141" s="122">
        <v>0</v>
      </c>
      <c r="X3141" s="119">
        <f t="shared" si="360"/>
        <v>-14</v>
      </c>
      <c r="Y3141" s="48" t="s">
        <v>12848</v>
      </c>
      <c r="Z3141" s="93">
        <v>6.41</v>
      </c>
      <c r="AA3141" s="144">
        <v>6.41</v>
      </c>
      <c r="AB3141" s="93">
        <f t="shared" si="363"/>
        <v>0</v>
      </c>
      <c r="AE3141" s="48" t="s">
        <v>12949</v>
      </c>
      <c r="AF3141" s="93">
        <v>6.41</v>
      </c>
      <c r="AG3141" s="48" t="s">
        <v>16797</v>
      </c>
      <c r="AH3141" s="122">
        <v>500</v>
      </c>
      <c r="AI3141" s="48">
        <v>4</v>
      </c>
      <c r="AM3141" s="48" t="s">
        <v>85</v>
      </c>
      <c r="AN3141" s="48" t="s">
        <v>10049</v>
      </c>
      <c r="AQ3141" s="136" t="s">
        <v>16491</v>
      </c>
      <c r="AS3141" s="48"/>
      <c r="AT3141" s="48"/>
      <c r="AU3141" s="48"/>
      <c r="AV3141" s="48"/>
      <c r="AW3141" s="48"/>
    </row>
    <row r="3142" spans="1:49" ht="60" x14ac:dyDescent="0.2">
      <c r="A3142" s="92" t="s">
        <v>11156</v>
      </c>
      <c r="B3142" s="92" t="s">
        <v>11157</v>
      </c>
      <c r="C3142" s="117" t="s">
        <v>166</v>
      </c>
      <c r="D3142" s="92" t="s">
        <v>10781</v>
      </c>
      <c r="E3142" s="92" t="s">
        <v>11158</v>
      </c>
      <c r="F3142" s="92" t="s">
        <v>10783</v>
      </c>
      <c r="G3142" s="92" t="s">
        <v>11159</v>
      </c>
      <c r="H3142" s="92" t="s">
        <v>10784</v>
      </c>
      <c r="I3142" s="118" t="s">
        <v>11157</v>
      </c>
      <c r="J3142" s="119">
        <v>5</v>
      </c>
      <c r="K3142" s="119">
        <v>500</v>
      </c>
      <c r="L3142" s="122">
        <f t="shared" si="359"/>
        <v>240</v>
      </c>
      <c r="M3142" s="48"/>
      <c r="N3142" s="48" t="s">
        <v>243</v>
      </c>
      <c r="P3142" s="122">
        <v>0</v>
      </c>
      <c r="Q3142" s="122">
        <v>0</v>
      </c>
      <c r="R3142" s="122">
        <v>0</v>
      </c>
      <c r="S3142" s="119">
        <f t="shared" si="361"/>
        <v>0</v>
      </c>
      <c r="T3142" s="119">
        <f t="shared" si="362"/>
        <v>0</v>
      </c>
      <c r="U3142" s="122">
        <v>260</v>
      </c>
      <c r="V3142" s="122">
        <v>15</v>
      </c>
      <c r="W3142" s="122">
        <v>0</v>
      </c>
      <c r="X3142" s="119">
        <f t="shared" si="360"/>
        <v>-275</v>
      </c>
      <c r="Y3142" s="48" t="s">
        <v>12848</v>
      </c>
      <c r="Z3142" s="93">
        <v>7.25</v>
      </c>
      <c r="AA3142" s="228">
        <v>5.15</v>
      </c>
      <c r="AB3142" s="93">
        <f t="shared" si="363"/>
        <v>-2.0999999999999996</v>
      </c>
      <c r="AE3142" s="48" t="s">
        <v>12949</v>
      </c>
      <c r="AF3142" s="227">
        <v>5.15</v>
      </c>
      <c r="AG3142" s="222" t="s">
        <v>16798</v>
      </c>
      <c r="AH3142" s="223">
        <v>250</v>
      </c>
      <c r="AI3142" s="48">
        <v>5</v>
      </c>
      <c r="AK3142" s="158" t="s">
        <v>16799</v>
      </c>
      <c r="AM3142" s="48" t="s">
        <v>85</v>
      </c>
      <c r="AN3142" s="212" t="s">
        <v>10049</v>
      </c>
      <c r="AO3142" s="48" t="s">
        <v>16678</v>
      </c>
      <c r="AQ3142" s="229" t="s">
        <v>16800</v>
      </c>
      <c r="AS3142" s="48"/>
      <c r="AT3142" s="48"/>
      <c r="AU3142" s="48"/>
      <c r="AV3142" s="48"/>
      <c r="AW3142" s="48"/>
    </row>
    <row r="3143" spans="1:49" ht="75" x14ac:dyDescent="0.2">
      <c r="A3143" s="132" t="s">
        <v>16801</v>
      </c>
      <c r="B3143" s="129" t="s">
        <v>16802</v>
      </c>
      <c r="C3143" s="117" t="s">
        <v>166</v>
      </c>
      <c r="D3143" s="92" t="s">
        <v>16646</v>
      </c>
      <c r="E3143" s="92" t="s">
        <v>16803</v>
      </c>
      <c r="F3143" s="92" t="s">
        <v>10783</v>
      </c>
      <c r="G3143" s="92" t="s">
        <v>10784</v>
      </c>
      <c r="H3143" s="92" t="s">
        <v>10784</v>
      </c>
      <c r="I3143" s="92" t="s">
        <v>16802</v>
      </c>
      <c r="J3143" s="119">
        <v>3</v>
      </c>
      <c r="K3143" s="119">
        <v>3000</v>
      </c>
      <c r="L3143" s="48"/>
      <c r="M3143" s="48"/>
      <c r="N3143" s="48" t="s">
        <v>243</v>
      </c>
      <c r="O3143" s="48" t="s">
        <v>278</v>
      </c>
      <c r="P3143" s="122">
        <v>13</v>
      </c>
      <c r="Q3143" s="122">
        <v>13</v>
      </c>
      <c r="R3143" s="122">
        <v>0</v>
      </c>
      <c r="S3143" s="119">
        <f t="shared" si="361"/>
        <v>26</v>
      </c>
      <c r="T3143" s="119">
        <f t="shared" si="362"/>
        <v>26</v>
      </c>
      <c r="U3143" s="122">
        <v>0</v>
      </c>
      <c r="V3143" s="122">
        <v>0</v>
      </c>
      <c r="W3143" s="122">
        <v>0</v>
      </c>
      <c r="X3143" s="119">
        <f t="shared" si="360"/>
        <v>13</v>
      </c>
      <c r="Y3143" s="48" t="s">
        <v>12844</v>
      </c>
      <c r="Z3143" s="130">
        <v>0.68</v>
      </c>
      <c r="AA3143" s="121">
        <v>0.84</v>
      </c>
      <c r="AB3143" s="93">
        <f t="shared" si="363"/>
        <v>0.15999999999999992</v>
      </c>
      <c r="AC3143" s="48" t="s">
        <v>12875</v>
      </c>
      <c r="AE3143" s="48" t="s">
        <v>12884</v>
      </c>
      <c r="AF3143" s="215">
        <v>0.84</v>
      </c>
      <c r="AG3143" s="216" t="s">
        <v>16804</v>
      </c>
      <c r="AH3143" s="216">
        <v>500</v>
      </c>
      <c r="AI3143" s="216">
        <v>4</v>
      </c>
      <c r="AK3143" s="48" t="s">
        <v>13068</v>
      </c>
      <c r="AM3143" s="131" t="s">
        <v>85</v>
      </c>
      <c r="AN3143" s="131" t="s">
        <v>10049</v>
      </c>
      <c r="AQ3143" s="136" t="s">
        <v>16649</v>
      </c>
      <c r="AR3143" s="172"/>
      <c r="AS3143" s="48"/>
      <c r="AT3143" s="122"/>
      <c r="AU3143" s="122"/>
      <c r="AV3143" s="48"/>
      <c r="AW3143" s="48"/>
    </row>
    <row r="3144" spans="1:49" ht="30" x14ac:dyDescent="0.2">
      <c r="A3144" s="92" t="s">
        <v>11160</v>
      </c>
      <c r="B3144" s="92" t="s">
        <v>11161</v>
      </c>
      <c r="C3144" s="117" t="s">
        <v>166</v>
      </c>
      <c r="D3144" s="92" t="s">
        <v>10781</v>
      </c>
      <c r="E3144" s="92" t="s">
        <v>11162</v>
      </c>
      <c r="F3144" s="92" t="s">
        <v>10783</v>
      </c>
      <c r="G3144" s="92" t="s">
        <v>10784</v>
      </c>
      <c r="H3144" s="92" t="s">
        <v>10784</v>
      </c>
      <c r="I3144" s="118" t="s">
        <v>11161</v>
      </c>
      <c r="J3144" s="119">
        <v>3</v>
      </c>
      <c r="K3144" s="119">
        <v>3000</v>
      </c>
      <c r="L3144" s="122">
        <f>K3144-U3144</f>
        <v>-1820</v>
      </c>
      <c r="M3144" s="48"/>
      <c r="N3144" s="48" t="s">
        <v>243</v>
      </c>
      <c r="P3144" s="122">
        <v>3125</v>
      </c>
      <c r="Q3144" s="122">
        <v>3125</v>
      </c>
      <c r="R3144" s="122">
        <v>0</v>
      </c>
      <c r="S3144" s="119">
        <f t="shared" si="361"/>
        <v>6250</v>
      </c>
      <c r="T3144" s="119">
        <f t="shared" si="362"/>
        <v>6250</v>
      </c>
      <c r="U3144" s="122">
        <v>4820</v>
      </c>
      <c r="V3144" s="122">
        <v>2624</v>
      </c>
      <c r="W3144" s="122">
        <v>0</v>
      </c>
      <c r="X3144" s="119">
        <f t="shared" si="360"/>
        <v>-4319</v>
      </c>
      <c r="Y3144" s="48" t="s">
        <v>12848</v>
      </c>
      <c r="Z3144" s="93">
        <v>5.93</v>
      </c>
      <c r="AA3144" s="144">
        <v>5.93</v>
      </c>
      <c r="AB3144" s="93">
        <f t="shared" si="363"/>
        <v>0</v>
      </c>
      <c r="AE3144" s="48" t="s">
        <v>12949</v>
      </c>
      <c r="AF3144" s="93">
        <v>5.93</v>
      </c>
      <c r="AG3144" s="48" t="s">
        <v>16805</v>
      </c>
      <c r="AH3144" s="122">
        <v>3000</v>
      </c>
      <c r="AI3144" s="48">
        <v>4</v>
      </c>
      <c r="AM3144" s="48" t="s">
        <v>85</v>
      </c>
      <c r="AN3144" s="48" t="s">
        <v>10049</v>
      </c>
      <c r="AQ3144" s="136" t="s">
        <v>16491</v>
      </c>
      <c r="AS3144" s="48"/>
      <c r="AT3144" s="48"/>
      <c r="AU3144" s="48"/>
      <c r="AV3144" s="48"/>
      <c r="AW3144" s="48"/>
    </row>
    <row r="3145" spans="1:49" ht="45" x14ac:dyDescent="0.2">
      <c r="A3145" s="129" t="s">
        <v>16806</v>
      </c>
      <c r="B3145" s="129" t="s">
        <v>16807</v>
      </c>
      <c r="C3145" s="117" t="s">
        <v>166</v>
      </c>
      <c r="E3145" s="92" t="s">
        <v>16808</v>
      </c>
      <c r="N3145" s="48" t="s">
        <v>243</v>
      </c>
      <c r="P3145" s="119">
        <v>0</v>
      </c>
      <c r="Q3145" s="119">
        <v>0</v>
      </c>
      <c r="R3145" s="119">
        <v>0</v>
      </c>
      <c r="S3145" s="119">
        <f t="shared" si="361"/>
        <v>0</v>
      </c>
      <c r="T3145" s="119">
        <f t="shared" si="362"/>
        <v>0</v>
      </c>
      <c r="U3145" s="119">
        <v>0</v>
      </c>
      <c r="V3145" s="119">
        <v>0</v>
      </c>
      <c r="W3145" s="119">
        <v>0</v>
      </c>
      <c r="X3145" s="119">
        <f t="shared" si="360"/>
        <v>0</v>
      </c>
      <c r="Y3145" s="92" t="s">
        <v>279</v>
      </c>
      <c r="AA3145" s="121">
        <v>5.64</v>
      </c>
      <c r="AB3145" s="93">
        <f t="shared" si="363"/>
        <v>5.64</v>
      </c>
      <c r="AC3145" s="48" t="s">
        <v>14933</v>
      </c>
      <c r="AF3145" s="93">
        <v>5.64</v>
      </c>
      <c r="AG3145" s="48" t="s">
        <v>16809</v>
      </c>
      <c r="AH3145" s="48">
        <v>500</v>
      </c>
      <c r="AK3145" s="48" t="s">
        <v>12913</v>
      </c>
      <c r="AM3145" s="131" t="s">
        <v>85</v>
      </c>
      <c r="AN3145" s="131" t="s">
        <v>10049</v>
      </c>
      <c r="AQ3145" s="136"/>
      <c r="AR3145" s="172"/>
      <c r="AS3145" s="48"/>
      <c r="AT3145" s="122"/>
      <c r="AU3145" s="122"/>
      <c r="AV3145" s="48"/>
      <c r="AW3145" s="48"/>
    </row>
    <row r="3146" spans="1:49" ht="30" x14ac:dyDescent="0.2">
      <c r="A3146" s="92" t="s">
        <v>11163</v>
      </c>
      <c r="B3146" s="92" t="s">
        <v>11164</v>
      </c>
      <c r="C3146" s="117" t="s">
        <v>166</v>
      </c>
      <c r="D3146" s="92" t="s">
        <v>10781</v>
      </c>
      <c r="E3146" s="92" t="s">
        <v>11165</v>
      </c>
      <c r="F3146" s="92" t="s">
        <v>10783</v>
      </c>
      <c r="G3146" s="92" t="s">
        <v>10784</v>
      </c>
      <c r="H3146" s="92" t="s">
        <v>10818</v>
      </c>
      <c r="I3146" s="118" t="s">
        <v>11164</v>
      </c>
      <c r="J3146" s="119">
        <v>2</v>
      </c>
      <c r="K3146" s="119">
        <v>500</v>
      </c>
      <c r="L3146" s="122">
        <f>K3146-U3146</f>
        <v>-398</v>
      </c>
      <c r="M3146" s="48"/>
      <c r="N3146" s="48" t="s">
        <v>243</v>
      </c>
      <c r="P3146" s="122">
        <v>500</v>
      </c>
      <c r="Q3146" s="122">
        <v>500</v>
      </c>
      <c r="R3146" s="122">
        <v>0</v>
      </c>
      <c r="S3146" s="119">
        <f t="shared" si="361"/>
        <v>1000</v>
      </c>
      <c r="T3146" s="119">
        <f t="shared" si="362"/>
        <v>1000</v>
      </c>
      <c r="U3146" s="122">
        <v>898</v>
      </c>
      <c r="V3146" s="122">
        <v>990</v>
      </c>
      <c r="W3146" s="122">
        <v>0</v>
      </c>
      <c r="X3146" s="119">
        <f t="shared" si="360"/>
        <v>-1388</v>
      </c>
      <c r="Y3146" s="48" t="s">
        <v>12848</v>
      </c>
      <c r="Z3146" s="93">
        <v>1.03</v>
      </c>
      <c r="AA3146" s="144">
        <v>1.03</v>
      </c>
      <c r="AB3146" s="93">
        <f t="shared" si="363"/>
        <v>0</v>
      </c>
      <c r="AE3146" s="48" t="s">
        <v>12949</v>
      </c>
      <c r="AF3146" s="93">
        <v>1.03</v>
      </c>
      <c r="AG3146" s="48" t="s">
        <v>16810</v>
      </c>
      <c r="AH3146" s="122">
        <v>1000</v>
      </c>
      <c r="AI3146" s="48">
        <v>4</v>
      </c>
      <c r="AM3146" s="48" t="s">
        <v>85</v>
      </c>
      <c r="AN3146" s="48" t="s">
        <v>10049</v>
      </c>
      <c r="AQ3146" s="136" t="s">
        <v>16491</v>
      </c>
      <c r="AS3146" s="48"/>
      <c r="AT3146" s="48"/>
      <c r="AU3146" s="48"/>
      <c r="AV3146" s="48"/>
      <c r="AW3146" s="48"/>
    </row>
    <row r="3147" spans="1:49" ht="30" x14ac:dyDescent="0.2">
      <c r="A3147" s="92" t="s">
        <v>11166</v>
      </c>
      <c r="B3147" s="92" t="s">
        <v>11167</v>
      </c>
      <c r="C3147" s="117" t="s">
        <v>166</v>
      </c>
      <c r="D3147" s="92" t="s">
        <v>10781</v>
      </c>
      <c r="E3147" s="92" t="s">
        <v>11168</v>
      </c>
      <c r="F3147" s="92" t="s">
        <v>10783</v>
      </c>
      <c r="G3147" s="92" t="s">
        <v>10784</v>
      </c>
      <c r="H3147" s="92" t="s">
        <v>10818</v>
      </c>
      <c r="I3147" s="118" t="s">
        <v>11167</v>
      </c>
      <c r="J3147" s="119">
        <v>2</v>
      </c>
      <c r="K3147" s="119">
        <v>500</v>
      </c>
      <c r="L3147" s="122">
        <f>K3147-U3147</f>
        <v>51</v>
      </c>
      <c r="M3147" s="48"/>
      <c r="N3147" s="48" t="s">
        <v>243</v>
      </c>
      <c r="P3147" s="122">
        <v>470</v>
      </c>
      <c r="Q3147" s="122">
        <v>470</v>
      </c>
      <c r="R3147" s="122">
        <v>0</v>
      </c>
      <c r="S3147" s="119">
        <f t="shared" si="361"/>
        <v>940</v>
      </c>
      <c r="T3147" s="119">
        <f t="shared" si="362"/>
        <v>940</v>
      </c>
      <c r="U3147" s="122">
        <v>449</v>
      </c>
      <c r="V3147" s="122">
        <v>495</v>
      </c>
      <c r="W3147" s="122">
        <v>0</v>
      </c>
      <c r="X3147" s="119">
        <f t="shared" si="360"/>
        <v>-474</v>
      </c>
      <c r="Y3147" s="48" t="s">
        <v>12848</v>
      </c>
      <c r="Z3147" s="93">
        <v>6.47</v>
      </c>
      <c r="AA3147" s="144">
        <v>6.47</v>
      </c>
      <c r="AB3147" s="93">
        <f t="shared" si="363"/>
        <v>0</v>
      </c>
      <c r="AE3147" s="48" t="s">
        <v>12949</v>
      </c>
      <c r="AF3147" s="93">
        <v>6.47</v>
      </c>
      <c r="AG3147" s="48" t="s">
        <v>16811</v>
      </c>
      <c r="AH3147" s="122">
        <v>1000</v>
      </c>
      <c r="AI3147" s="48">
        <v>4</v>
      </c>
      <c r="AM3147" s="48" t="s">
        <v>85</v>
      </c>
      <c r="AN3147" s="48" t="s">
        <v>10049</v>
      </c>
      <c r="AQ3147" s="136" t="s">
        <v>16491</v>
      </c>
      <c r="AS3147" s="48"/>
      <c r="AT3147" s="48"/>
      <c r="AU3147" s="48"/>
      <c r="AV3147" s="48"/>
      <c r="AW3147" s="48"/>
    </row>
    <row r="3148" spans="1:49" ht="30" x14ac:dyDescent="0.2">
      <c r="A3148" s="92" t="s">
        <v>11169</v>
      </c>
      <c r="B3148" s="92" t="s">
        <v>11170</v>
      </c>
      <c r="C3148" s="117" t="s">
        <v>166</v>
      </c>
      <c r="D3148" s="92" t="s">
        <v>10781</v>
      </c>
      <c r="E3148" s="92" t="s">
        <v>11171</v>
      </c>
      <c r="F3148" s="92" t="s">
        <v>10783</v>
      </c>
      <c r="G3148" s="92" t="s">
        <v>10784</v>
      </c>
      <c r="H3148" s="92" t="s">
        <v>10784</v>
      </c>
      <c r="I3148" s="118" t="s">
        <v>11170</v>
      </c>
      <c r="J3148" s="119">
        <v>2</v>
      </c>
      <c r="K3148" s="119">
        <v>1000</v>
      </c>
      <c r="L3148" s="122">
        <f>K3148-U3148</f>
        <v>-5417</v>
      </c>
      <c r="M3148" s="48"/>
      <c r="N3148" s="48" t="s">
        <v>243</v>
      </c>
      <c r="P3148" s="122">
        <v>7310</v>
      </c>
      <c r="Q3148" s="122">
        <v>7310</v>
      </c>
      <c r="R3148" s="122">
        <v>0</v>
      </c>
      <c r="S3148" s="119">
        <f t="shared" si="361"/>
        <v>14620</v>
      </c>
      <c r="T3148" s="119">
        <f t="shared" si="362"/>
        <v>14620</v>
      </c>
      <c r="U3148" s="122">
        <v>6417</v>
      </c>
      <c r="V3148" s="122">
        <v>6227</v>
      </c>
      <c r="W3148" s="122">
        <v>0</v>
      </c>
      <c r="X3148" s="119">
        <f t="shared" si="360"/>
        <v>-5334</v>
      </c>
      <c r="Y3148" s="48" t="s">
        <v>12848</v>
      </c>
      <c r="Z3148" s="93">
        <v>1.07</v>
      </c>
      <c r="AA3148" s="144">
        <v>1.07</v>
      </c>
      <c r="AB3148" s="93">
        <f t="shared" si="363"/>
        <v>0</v>
      </c>
      <c r="AE3148" s="48" t="s">
        <v>12949</v>
      </c>
      <c r="AF3148" s="93">
        <v>1.07</v>
      </c>
      <c r="AG3148" s="48" t="s">
        <v>16812</v>
      </c>
      <c r="AH3148" s="122">
        <v>3000</v>
      </c>
      <c r="AI3148" s="48">
        <v>4</v>
      </c>
      <c r="AM3148" s="48" t="s">
        <v>85</v>
      </c>
      <c r="AN3148" s="48" t="s">
        <v>10049</v>
      </c>
      <c r="AQ3148" s="136" t="s">
        <v>16491</v>
      </c>
      <c r="AS3148" s="48"/>
      <c r="AT3148" s="48"/>
      <c r="AU3148" s="48"/>
      <c r="AV3148" s="48"/>
      <c r="AW3148" s="48"/>
    </row>
    <row r="3149" spans="1:49" ht="60" x14ac:dyDescent="0.2">
      <c r="A3149" s="142" t="s">
        <v>16813</v>
      </c>
      <c r="B3149" s="92" t="s">
        <v>16814</v>
      </c>
      <c r="C3149" s="117" t="s">
        <v>166</v>
      </c>
      <c r="D3149" s="92" t="s">
        <v>16646</v>
      </c>
      <c r="E3149" s="92" t="s">
        <v>16815</v>
      </c>
      <c r="F3149" s="92" t="s">
        <v>10783</v>
      </c>
      <c r="G3149" s="92" t="s">
        <v>10784</v>
      </c>
      <c r="H3149" s="92" t="s">
        <v>10784</v>
      </c>
      <c r="I3149" s="92" t="s">
        <v>16814</v>
      </c>
      <c r="J3149" s="119">
        <v>2</v>
      </c>
      <c r="K3149" s="119">
        <v>1000</v>
      </c>
      <c r="L3149" s="48"/>
      <c r="M3149" s="48"/>
      <c r="N3149" s="48" t="s">
        <v>243</v>
      </c>
      <c r="O3149" s="48" t="s">
        <v>12932</v>
      </c>
      <c r="P3149" s="122">
        <v>2190</v>
      </c>
      <c r="Q3149" s="122">
        <v>2190</v>
      </c>
      <c r="R3149" s="122">
        <v>0</v>
      </c>
      <c r="S3149" s="119">
        <f t="shared" si="361"/>
        <v>4380</v>
      </c>
      <c r="T3149" s="119">
        <f t="shared" si="362"/>
        <v>4380</v>
      </c>
      <c r="U3149" s="122">
        <v>0</v>
      </c>
      <c r="V3149" s="122">
        <v>0</v>
      </c>
      <c r="W3149" s="122">
        <v>0</v>
      </c>
      <c r="X3149" s="119">
        <f t="shared" si="360"/>
        <v>2190</v>
      </c>
      <c r="Y3149" s="48" t="s">
        <v>12844</v>
      </c>
      <c r="Z3149" s="93">
        <v>1.08</v>
      </c>
      <c r="AA3149" s="121">
        <v>1.08</v>
      </c>
      <c r="AB3149" s="93">
        <f t="shared" si="363"/>
        <v>0</v>
      </c>
      <c r="AE3149" s="48" t="s">
        <v>12884</v>
      </c>
      <c r="AF3149" s="93">
        <v>1.08</v>
      </c>
      <c r="AG3149" s="48" t="s">
        <v>16816</v>
      </c>
      <c r="AH3149" s="122">
        <v>1000</v>
      </c>
      <c r="AI3149" s="122">
        <v>4</v>
      </c>
      <c r="AK3149" s="48" t="s">
        <v>13323</v>
      </c>
      <c r="AM3149" s="48" t="s">
        <v>85</v>
      </c>
      <c r="AN3149" s="48" t="s">
        <v>10049</v>
      </c>
      <c r="AQ3149" s="136" t="s">
        <v>16649</v>
      </c>
      <c r="AR3149" s="172"/>
      <c r="AS3149" s="48"/>
      <c r="AT3149" s="122"/>
      <c r="AU3149" s="122"/>
      <c r="AV3149" s="48"/>
      <c r="AW3149" s="48"/>
    </row>
    <row r="3150" spans="1:49" x14ac:dyDescent="0.2">
      <c r="A3150" s="92" t="s">
        <v>11172</v>
      </c>
      <c r="B3150" s="92" t="s">
        <v>11173</v>
      </c>
      <c r="C3150" s="117" t="s">
        <v>166</v>
      </c>
      <c r="D3150" s="92" t="s">
        <v>10781</v>
      </c>
      <c r="E3150" s="92" t="s">
        <v>11174</v>
      </c>
      <c r="F3150" s="92" t="s">
        <v>10783</v>
      </c>
      <c r="G3150" s="92" t="s">
        <v>10784</v>
      </c>
      <c r="H3150" s="92" t="s">
        <v>10933</v>
      </c>
      <c r="I3150" s="118" t="s">
        <v>11173</v>
      </c>
      <c r="J3150" s="119">
        <v>3</v>
      </c>
      <c r="K3150" s="119">
        <v>1000</v>
      </c>
      <c r="L3150" s="122">
        <f>K3150-U3150</f>
        <v>-5417</v>
      </c>
      <c r="M3150" s="48"/>
      <c r="N3150" s="48" t="s">
        <v>243</v>
      </c>
      <c r="P3150" s="122">
        <v>2730</v>
      </c>
      <c r="Q3150" s="122">
        <v>0</v>
      </c>
      <c r="R3150" s="122">
        <v>2730</v>
      </c>
      <c r="S3150" s="119">
        <f t="shared" si="361"/>
        <v>2730</v>
      </c>
      <c r="T3150" s="119">
        <f t="shared" si="362"/>
        <v>5460</v>
      </c>
      <c r="U3150" s="122">
        <v>6417</v>
      </c>
      <c r="V3150" s="122">
        <v>6227</v>
      </c>
      <c r="W3150" s="122">
        <v>0</v>
      </c>
      <c r="X3150" s="119">
        <f t="shared" si="360"/>
        <v>-9914</v>
      </c>
      <c r="Y3150" s="48" t="s">
        <v>12848</v>
      </c>
      <c r="Z3150" s="93">
        <v>1.08</v>
      </c>
      <c r="AA3150" s="144">
        <v>1.08</v>
      </c>
      <c r="AB3150" s="93">
        <f t="shared" si="363"/>
        <v>0</v>
      </c>
      <c r="AE3150" s="48" t="s">
        <v>12949</v>
      </c>
      <c r="AF3150" s="93">
        <v>1.08</v>
      </c>
      <c r="AG3150" s="48" t="s">
        <v>16817</v>
      </c>
      <c r="AH3150" s="122">
        <v>1000</v>
      </c>
      <c r="AI3150" s="48">
        <v>4</v>
      </c>
      <c r="AM3150" s="48" t="s">
        <v>85</v>
      </c>
      <c r="AN3150" s="48" t="s">
        <v>10049</v>
      </c>
      <c r="AQ3150" s="136" t="s">
        <v>16491</v>
      </c>
      <c r="AS3150" s="48"/>
      <c r="AT3150" s="48"/>
      <c r="AU3150" s="48"/>
      <c r="AV3150" s="48"/>
      <c r="AW3150" s="48"/>
    </row>
    <row r="3151" spans="1:49" ht="60" x14ac:dyDescent="0.2">
      <c r="A3151" s="92" t="s">
        <v>11175</v>
      </c>
      <c r="B3151" s="92" t="s">
        <v>11176</v>
      </c>
      <c r="C3151" s="117" t="s">
        <v>166</v>
      </c>
      <c r="D3151" s="92" t="s">
        <v>10781</v>
      </c>
      <c r="E3151" s="92" t="s">
        <v>11177</v>
      </c>
      <c r="F3151" s="92" t="s">
        <v>10783</v>
      </c>
      <c r="G3151" s="92" t="s">
        <v>11159</v>
      </c>
      <c r="H3151" s="92" t="s">
        <v>10784</v>
      </c>
      <c r="I3151" s="118" t="s">
        <v>11176</v>
      </c>
      <c r="J3151" s="119">
        <v>4</v>
      </c>
      <c r="K3151" s="119">
        <v>500</v>
      </c>
      <c r="L3151" s="122">
        <f>K3151-U3151</f>
        <v>316</v>
      </c>
      <c r="M3151" s="48"/>
      <c r="N3151" s="48" t="s">
        <v>243</v>
      </c>
      <c r="P3151" s="122">
        <v>0</v>
      </c>
      <c r="Q3151" s="122">
        <v>0</v>
      </c>
      <c r="R3151" s="122">
        <v>0</v>
      </c>
      <c r="S3151" s="119">
        <f t="shared" si="361"/>
        <v>0</v>
      </c>
      <c r="T3151" s="119">
        <f t="shared" si="362"/>
        <v>0</v>
      </c>
      <c r="U3151" s="122">
        <v>184</v>
      </c>
      <c r="V3151" s="122">
        <v>0</v>
      </c>
      <c r="W3151" s="122">
        <v>0</v>
      </c>
      <c r="X3151" s="119">
        <f t="shared" si="360"/>
        <v>-184</v>
      </c>
      <c r="Y3151" s="48" t="s">
        <v>12848</v>
      </c>
      <c r="Z3151" s="93">
        <v>3.34</v>
      </c>
      <c r="AA3151" s="228">
        <v>1.9</v>
      </c>
      <c r="AB3151" s="93">
        <f t="shared" si="363"/>
        <v>-1.44</v>
      </c>
      <c r="AE3151" s="48" t="s">
        <v>12949</v>
      </c>
      <c r="AF3151" s="227">
        <v>1.9</v>
      </c>
      <c r="AG3151" s="222" t="s">
        <v>16818</v>
      </c>
      <c r="AH3151" s="122">
        <v>500</v>
      </c>
      <c r="AI3151" s="48">
        <v>4</v>
      </c>
      <c r="AK3151" s="158" t="s">
        <v>16671</v>
      </c>
      <c r="AM3151" s="48" t="s">
        <v>85</v>
      </c>
      <c r="AN3151" s="212" t="s">
        <v>10049</v>
      </c>
      <c r="AO3151" s="48" t="s">
        <v>16678</v>
      </c>
      <c r="AQ3151" s="136" t="s">
        <v>16819</v>
      </c>
      <c r="AS3151" s="48"/>
      <c r="AT3151" s="48"/>
      <c r="AU3151" s="48"/>
      <c r="AV3151" s="48"/>
      <c r="AW3151" s="48"/>
    </row>
    <row r="3152" spans="1:49" ht="60" x14ac:dyDescent="0.2">
      <c r="A3152" s="92" t="s">
        <v>11178</v>
      </c>
      <c r="B3152" s="92" t="s">
        <v>11179</v>
      </c>
      <c r="C3152" s="117" t="s">
        <v>166</v>
      </c>
      <c r="D3152" s="92" t="s">
        <v>10781</v>
      </c>
      <c r="E3152" s="92" t="s">
        <v>11180</v>
      </c>
      <c r="F3152" s="92" t="s">
        <v>10783</v>
      </c>
      <c r="G3152" s="92" t="s">
        <v>11159</v>
      </c>
      <c r="H3152" s="92" t="s">
        <v>10784</v>
      </c>
      <c r="I3152" s="118" t="s">
        <v>11179</v>
      </c>
      <c r="J3152" s="119">
        <v>5</v>
      </c>
      <c r="K3152" s="119">
        <v>250</v>
      </c>
      <c r="L3152" s="122">
        <f>K3152-U3152</f>
        <v>250</v>
      </c>
      <c r="M3152" s="211">
        <v>1232.5</v>
      </c>
      <c r="N3152" s="48" t="s">
        <v>243</v>
      </c>
      <c r="P3152" s="122">
        <v>0</v>
      </c>
      <c r="Q3152" s="122">
        <v>0</v>
      </c>
      <c r="R3152" s="122">
        <v>0</v>
      </c>
      <c r="S3152" s="119">
        <f t="shared" si="361"/>
        <v>0</v>
      </c>
      <c r="T3152" s="119">
        <f t="shared" si="362"/>
        <v>0</v>
      </c>
      <c r="U3152" s="122">
        <v>0</v>
      </c>
      <c r="V3152" s="122">
        <v>0</v>
      </c>
      <c r="W3152" s="122">
        <v>0</v>
      </c>
      <c r="X3152" s="119">
        <f t="shared" si="360"/>
        <v>0</v>
      </c>
      <c r="Y3152" s="48" t="s">
        <v>12844</v>
      </c>
      <c r="Z3152" s="93">
        <v>4.93</v>
      </c>
      <c r="AA3152" s="228">
        <v>4.24</v>
      </c>
      <c r="AB3152" s="93">
        <f t="shared" si="363"/>
        <v>-0.6899999999999995</v>
      </c>
      <c r="AE3152" s="48" t="s">
        <v>12949</v>
      </c>
      <c r="AF3152" s="227">
        <v>4.24</v>
      </c>
      <c r="AG3152" s="222" t="s">
        <v>16820</v>
      </c>
      <c r="AH3152" s="122">
        <v>250</v>
      </c>
      <c r="AI3152" s="48">
        <v>5</v>
      </c>
      <c r="AK3152" s="158" t="s">
        <v>16671</v>
      </c>
      <c r="AM3152" s="48" t="s">
        <v>85</v>
      </c>
      <c r="AN3152" s="212" t="s">
        <v>10049</v>
      </c>
      <c r="AO3152" s="48" t="s">
        <v>16678</v>
      </c>
      <c r="AQ3152" s="136" t="s">
        <v>16821</v>
      </c>
      <c r="AS3152" s="48"/>
      <c r="AT3152" s="48"/>
      <c r="AU3152" s="48"/>
      <c r="AV3152" s="48"/>
      <c r="AW3152" s="48"/>
    </row>
    <row r="3153" spans="1:49" ht="60" x14ac:dyDescent="0.2">
      <c r="A3153" s="92" t="s">
        <v>11181</v>
      </c>
      <c r="B3153" s="92" t="s">
        <v>11182</v>
      </c>
      <c r="C3153" s="117" t="s">
        <v>166</v>
      </c>
      <c r="D3153" s="92" t="s">
        <v>10781</v>
      </c>
      <c r="E3153" s="92" t="s">
        <v>16822</v>
      </c>
      <c r="F3153" s="92" t="s">
        <v>10783</v>
      </c>
      <c r="G3153" s="92" t="s">
        <v>11159</v>
      </c>
      <c r="H3153" s="92" t="s">
        <v>10784</v>
      </c>
      <c r="I3153" s="118" t="s">
        <v>11182</v>
      </c>
      <c r="J3153" s="119">
        <v>4</v>
      </c>
      <c r="K3153" s="119">
        <v>500</v>
      </c>
      <c r="L3153" s="122">
        <f>K3153-U3153</f>
        <v>316</v>
      </c>
      <c r="M3153" s="48"/>
      <c r="N3153" s="48" t="s">
        <v>243</v>
      </c>
      <c r="P3153" s="122">
        <v>0</v>
      </c>
      <c r="Q3153" s="122">
        <v>0</v>
      </c>
      <c r="R3153" s="122">
        <v>0</v>
      </c>
      <c r="S3153" s="119">
        <f t="shared" si="361"/>
        <v>0</v>
      </c>
      <c r="T3153" s="119">
        <f t="shared" si="362"/>
        <v>0</v>
      </c>
      <c r="U3153" s="122">
        <v>184</v>
      </c>
      <c r="V3153" s="122">
        <v>0</v>
      </c>
      <c r="W3153" s="122">
        <v>0</v>
      </c>
      <c r="X3153" s="119">
        <f t="shared" si="360"/>
        <v>-184</v>
      </c>
      <c r="Y3153" s="48" t="s">
        <v>12848</v>
      </c>
      <c r="Z3153" s="93">
        <v>0.59</v>
      </c>
      <c r="AA3153" s="228">
        <v>0.39</v>
      </c>
      <c r="AB3153" s="93">
        <f t="shared" si="363"/>
        <v>-0.19999999999999996</v>
      </c>
      <c r="AE3153" s="48" t="s">
        <v>12949</v>
      </c>
      <c r="AF3153" s="227">
        <v>0.39</v>
      </c>
      <c r="AG3153" s="222" t="s">
        <v>16823</v>
      </c>
      <c r="AH3153" s="122">
        <v>500</v>
      </c>
      <c r="AI3153" s="48">
        <v>4</v>
      </c>
      <c r="AK3153" s="158" t="s">
        <v>16671</v>
      </c>
      <c r="AM3153" s="48" t="s">
        <v>85</v>
      </c>
      <c r="AN3153" s="212" t="s">
        <v>10049</v>
      </c>
      <c r="AO3153" s="48" t="s">
        <v>16678</v>
      </c>
      <c r="AQ3153" s="136" t="s">
        <v>16824</v>
      </c>
      <c r="AS3153" s="48"/>
      <c r="AT3153" s="48"/>
      <c r="AU3153" s="48"/>
      <c r="AV3153" s="48"/>
      <c r="AW3153" s="48"/>
    </row>
    <row r="3154" spans="1:49" x14ac:dyDescent="0.2">
      <c r="A3154" s="92" t="s">
        <v>11184</v>
      </c>
      <c r="B3154" s="92" t="s">
        <v>11185</v>
      </c>
      <c r="C3154" s="117" t="s">
        <v>166</v>
      </c>
      <c r="D3154" s="92" t="s">
        <v>10781</v>
      </c>
      <c r="E3154" s="92" t="s">
        <v>11186</v>
      </c>
      <c r="F3154" s="92" t="s">
        <v>10783</v>
      </c>
      <c r="G3154" s="92" t="s">
        <v>10784</v>
      </c>
      <c r="H3154" s="92" t="s">
        <v>10933</v>
      </c>
      <c r="I3154" s="118" t="s">
        <v>11185</v>
      </c>
      <c r="J3154" s="119">
        <v>3</v>
      </c>
      <c r="K3154" s="119">
        <v>1000</v>
      </c>
      <c r="L3154" s="122">
        <f>K3154-U3154</f>
        <v>-892</v>
      </c>
      <c r="M3154" s="48"/>
      <c r="N3154" s="48" t="s">
        <v>243</v>
      </c>
      <c r="P3154" s="122">
        <v>920</v>
      </c>
      <c r="Q3154" s="122">
        <v>920</v>
      </c>
      <c r="R3154" s="122">
        <v>0</v>
      </c>
      <c r="S3154" s="119">
        <f t="shared" si="361"/>
        <v>1840</v>
      </c>
      <c r="T3154" s="119">
        <f t="shared" si="362"/>
        <v>1840</v>
      </c>
      <c r="U3154" s="122">
        <v>1892</v>
      </c>
      <c r="V3154" s="122">
        <v>1615</v>
      </c>
      <c r="W3154" s="122">
        <v>0</v>
      </c>
      <c r="X3154" s="119">
        <f t="shared" si="360"/>
        <v>-2587</v>
      </c>
      <c r="Y3154" s="48" t="s">
        <v>12848</v>
      </c>
      <c r="Z3154" s="93">
        <v>3.32</v>
      </c>
      <c r="AA3154" s="144">
        <v>3.32</v>
      </c>
      <c r="AB3154" s="93">
        <f t="shared" si="363"/>
        <v>0</v>
      </c>
      <c r="AE3154" s="48" t="s">
        <v>12949</v>
      </c>
      <c r="AF3154" s="93">
        <v>3.32</v>
      </c>
      <c r="AG3154" s="48" t="s">
        <v>16825</v>
      </c>
      <c r="AH3154" s="122">
        <v>1000</v>
      </c>
      <c r="AI3154" s="48">
        <v>4</v>
      </c>
      <c r="AM3154" s="48" t="s">
        <v>85</v>
      </c>
      <c r="AN3154" s="48" t="s">
        <v>10049</v>
      </c>
      <c r="AQ3154" s="136" t="s">
        <v>16491</v>
      </c>
      <c r="AS3154" s="48"/>
      <c r="AT3154" s="48"/>
      <c r="AU3154" s="48"/>
      <c r="AV3154" s="48"/>
      <c r="AW3154" s="48"/>
    </row>
    <row r="3155" spans="1:49" ht="90" x14ac:dyDescent="0.2">
      <c r="A3155" s="132" t="s">
        <v>16826</v>
      </c>
      <c r="B3155" s="129" t="s">
        <v>16827</v>
      </c>
      <c r="C3155" s="117" t="s">
        <v>166</v>
      </c>
      <c r="D3155" s="92" t="s">
        <v>16646</v>
      </c>
      <c r="E3155" s="92" t="s">
        <v>16828</v>
      </c>
      <c r="F3155" s="92" t="s">
        <v>10783</v>
      </c>
      <c r="G3155" s="92" t="s">
        <v>10784</v>
      </c>
      <c r="H3155" s="92" t="s">
        <v>10784</v>
      </c>
      <c r="I3155" s="92" t="s">
        <v>16827</v>
      </c>
      <c r="J3155" s="119">
        <v>2</v>
      </c>
      <c r="K3155" s="119">
        <v>1000</v>
      </c>
      <c r="L3155" s="48"/>
      <c r="M3155" s="48"/>
      <c r="N3155" s="48" t="s">
        <v>243</v>
      </c>
      <c r="O3155" s="48" t="s">
        <v>278</v>
      </c>
      <c r="P3155" s="122">
        <v>0</v>
      </c>
      <c r="Q3155" s="122">
        <v>0</v>
      </c>
      <c r="R3155" s="122">
        <v>0</v>
      </c>
      <c r="S3155" s="119">
        <f t="shared" si="361"/>
        <v>0</v>
      </c>
      <c r="T3155" s="119">
        <f t="shared" si="362"/>
        <v>0</v>
      </c>
      <c r="U3155" s="122">
        <v>0</v>
      </c>
      <c r="V3155" s="122">
        <v>0</v>
      </c>
      <c r="W3155" s="122">
        <v>0</v>
      </c>
      <c r="X3155" s="119">
        <f t="shared" si="360"/>
        <v>0</v>
      </c>
      <c r="Y3155" s="48" t="s">
        <v>12844</v>
      </c>
      <c r="Z3155" s="130">
        <v>1.38</v>
      </c>
      <c r="AA3155" s="121">
        <v>1.38</v>
      </c>
      <c r="AB3155" s="93">
        <f t="shared" si="363"/>
        <v>0</v>
      </c>
      <c r="AC3155" s="48" t="s">
        <v>12897</v>
      </c>
      <c r="AE3155" s="48" t="s">
        <v>12884</v>
      </c>
      <c r="AF3155" s="215">
        <v>1.38</v>
      </c>
      <c r="AG3155" s="216" t="s">
        <v>16829</v>
      </c>
      <c r="AH3155" s="216">
        <v>500</v>
      </c>
      <c r="AI3155" s="216">
        <v>4</v>
      </c>
      <c r="AK3155" s="48" t="s">
        <v>13068</v>
      </c>
      <c r="AM3155" s="131" t="s">
        <v>85</v>
      </c>
      <c r="AN3155" s="131" t="s">
        <v>10049</v>
      </c>
      <c r="AQ3155" s="136" t="s">
        <v>13565</v>
      </c>
      <c r="AR3155" s="172"/>
      <c r="AS3155" s="48"/>
      <c r="AT3155" s="122"/>
      <c r="AU3155" s="122"/>
      <c r="AV3155" s="48"/>
      <c r="AW3155" s="48"/>
    </row>
    <row r="3156" spans="1:49" ht="90" x14ac:dyDescent="0.2">
      <c r="A3156" s="132" t="s">
        <v>16830</v>
      </c>
      <c r="B3156" s="129" t="s">
        <v>16831</v>
      </c>
      <c r="C3156" s="117" t="s">
        <v>166</v>
      </c>
      <c r="D3156" s="92" t="s">
        <v>16646</v>
      </c>
      <c r="E3156" s="92" t="s">
        <v>16832</v>
      </c>
      <c r="F3156" s="92" t="s">
        <v>10783</v>
      </c>
      <c r="G3156" s="92" t="s">
        <v>10784</v>
      </c>
      <c r="H3156" s="92" t="s">
        <v>10784</v>
      </c>
      <c r="I3156" s="92" t="s">
        <v>16831</v>
      </c>
      <c r="J3156" s="119">
        <v>2</v>
      </c>
      <c r="K3156" s="119">
        <v>1000</v>
      </c>
      <c r="L3156" s="48"/>
      <c r="M3156" s="48"/>
      <c r="N3156" s="48" t="s">
        <v>243</v>
      </c>
      <c r="O3156" s="48" t="s">
        <v>278</v>
      </c>
      <c r="P3156" s="122">
        <v>0</v>
      </c>
      <c r="Q3156" s="122">
        <v>0</v>
      </c>
      <c r="R3156" s="122">
        <v>0</v>
      </c>
      <c r="S3156" s="119">
        <f t="shared" si="361"/>
        <v>0</v>
      </c>
      <c r="T3156" s="119">
        <f t="shared" si="362"/>
        <v>0</v>
      </c>
      <c r="U3156" s="122">
        <v>0</v>
      </c>
      <c r="V3156" s="122">
        <v>0</v>
      </c>
      <c r="W3156" s="122">
        <v>0</v>
      </c>
      <c r="X3156" s="119">
        <f t="shared" si="360"/>
        <v>0</v>
      </c>
      <c r="Y3156" s="48" t="s">
        <v>12844</v>
      </c>
      <c r="Z3156" s="130">
        <v>4.71</v>
      </c>
      <c r="AA3156" s="121">
        <v>4.71</v>
      </c>
      <c r="AB3156" s="93">
        <f t="shared" si="363"/>
        <v>0</v>
      </c>
      <c r="AC3156" s="48" t="s">
        <v>12897</v>
      </c>
      <c r="AE3156" s="48" t="s">
        <v>12884</v>
      </c>
      <c r="AF3156" s="215">
        <v>4.71</v>
      </c>
      <c r="AG3156" s="216" t="s">
        <v>16833</v>
      </c>
      <c r="AH3156" s="216">
        <v>500</v>
      </c>
      <c r="AI3156" s="216">
        <v>4</v>
      </c>
      <c r="AK3156" s="48" t="s">
        <v>13068</v>
      </c>
      <c r="AM3156" s="131" t="s">
        <v>85</v>
      </c>
      <c r="AN3156" s="131" t="s">
        <v>10049</v>
      </c>
      <c r="AQ3156" s="136" t="s">
        <v>13565</v>
      </c>
      <c r="AR3156" s="172"/>
      <c r="AS3156" s="48"/>
      <c r="AT3156" s="122"/>
      <c r="AU3156" s="122"/>
      <c r="AV3156" s="48"/>
      <c r="AW3156" s="48"/>
    </row>
    <row r="3157" spans="1:49" ht="90" x14ac:dyDescent="0.2">
      <c r="A3157" s="132" t="s">
        <v>16834</v>
      </c>
      <c r="B3157" s="129" t="s">
        <v>16835</v>
      </c>
      <c r="C3157" s="117" t="s">
        <v>166</v>
      </c>
      <c r="D3157" s="92" t="s">
        <v>16646</v>
      </c>
      <c r="E3157" s="92" t="s">
        <v>16836</v>
      </c>
      <c r="F3157" s="92" t="s">
        <v>10783</v>
      </c>
      <c r="G3157" s="92" t="s">
        <v>10784</v>
      </c>
      <c r="H3157" s="92" t="s">
        <v>10784</v>
      </c>
      <c r="I3157" s="92" t="s">
        <v>16835</v>
      </c>
      <c r="J3157" s="119">
        <v>2</v>
      </c>
      <c r="K3157" s="119">
        <v>1000</v>
      </c>
      <c r="L3157" s="48"/>
      <c r="M3157" s="48"/>
      <c r="N3157" s="48" t="s">
        <v>243</v>
      </c>
      <c r="O3157" s="48" t="s">
        <v>278</v>
      </c>
      <c r="P3157" s="122">
        <v>0</v>
      </c>
      <c r="Q3157" s="122">
        <v>0</v>
      </c>
      <c r="R3157" s="122">
        <v>0</v>
      </c>
      <c r="S3157" s="119">
        <f t="shared" si="361"/>
        <v>0</v>
      </c>
      <c r="T3157" s="119">
        <f t="shared" si="362"/>
        <v>0</v>
      </c>
      <c r="U3157" s="122">
        <v>0</v>
      </c>
      <c r="V3157" s="122">
        <v>0</v>
      </c>
      <c r="W3157" s="122">
        <v>0</v>
      </c>
      <c r="X3157" s="119">
        <f t="shared" si="360"/>
        <v>0</v>
      </c>
      <c r="Y3157" s="48" t="s">
        <v>12844</v>
      </c>
      <c r="Z3157" s="130">
        <v>1.56</v>
      </c>
      <c r="AA3157" s="121">
        <v>1.56</v>
      </c>
      <c r="AB3157" s="93">
        <f t="shared" si="363"/>
        <v>0</v>
      </c>
      <c r="AC3157" s="48" t="s">
        <v>12897</v>
      </c>
      <c r="AE3157" s="48" t="s">
        <v>12884</v>
      </c>
      <c r="AF3157" s="215">
        <v>1.56</v>
      </c>
      <c r="AG3157" s="216" t="s">
        <v>16837</v>
      </c>
      <c r="AH3157" s="216">
        <v>500</v>
      </c>
      <c r="AI3157" s="216">
        <v>4</v>
      </c>
      <c r="AK3157" s="48" t="s">
        <v>13068</v>
      </c>
      <c r="AM3157" s="131" t="s">
        <v>85</v>
      </c>
      <c r="AN3157" s="131" t="s">
        <v>10049</v>
      </c>
      <c r="AQ3157" s="136" t="s">
        <v>13565</v>
      </c>
      <c r="AR3157" s="172"/>
      <c r="AS3157" s="48"/>
      <c r="AT3157" s="122"/>
      <c r="AU3157" s="122"/>
      <c r="AV3157" s="48"/>
      <c r="AW3157" s="48"/>
    </row>
    <row r="3158" spans="1:49" x14ac:dyDescent="0.2">
      <c r="A3158" s="92" t="s">
        <v>11187</v>
      </c>
      <c r="B3158" s="92" t="s">
        <v>11188</v>
      </c>
      <c r="C3158" s="117" t="s">
        <v>166</v>
      </c>
      <c r="D3158" s="92" t="s">
        <v>10781</v>
      </c>
      <c r="E3158" s="92" t="s">
        <v>11189</v>
      </c>
      <c r="F3158" s="92" t="s">
        <v>10783</v>
      </c>
      <c r="G3158" s="92" t="s">
        <v>10784</v>
      </c>
      <c r="H3158" s="92" t="s">
        <v>10933</v>
      </c>
      <c r="I3158" s="118" t="s">
        <v>11188</v>
      </c>
      <c r="J3158" s="119">
        <v>3</v>
      </c>
      <c r="K3158" s="119">
        <v>250</v>
      </c>
      <c r="L3158" s="122">
        <f t="shared" ref="L3158:L3164" si="364">K3158-U3158</f>
        <v>200</v>
      </c>
      <c r="M3158" s="48">
        <v>210</v>
      </c>
      <c r="N3158" s="48" t="s">
        <v>243</v>
      </c>
      <c r="P3158" s="122">
        <v>250</v>
      </c>
      <c r="Q3158" s="122">
        <v>250</v>
      </c>
      <c r="R3158" s="122">
        <v>0</v>
      </c>
      <c r="S3158" s="119">
        <f t="shared" si="361"/>
        <v>500</v>
      </c>
      <c r="T3158" s="119">
        <f t="shared" si="362"/>
        <v>500</v>
      </c>
      <c r="U3158" s="122">
        <v>50</v>
      </c>
      <c r="V3158" s="122">
        <v>0</v>
      </c>
      <c r="W3158" s="122">
        <v>0</v>
      </c>
      <c r="X3158" s="119">
        <f t="shared" si="360"/>
        <v>200</v>
      </c>
      <c r="Y3158" s="48" t="s">
        <v>12863</v>
      </c>
      <c r="Z3158" s="93">
        <v>0.84</v>
      </c>
      <c r="AA3158" s="144">
        <v>0.84</v>
      </c>
      <c r="AB3158" s="93">
        <f t="shared" si="363"/>
        <v>0</v>
      </c>
      <c r="AE3158" s="48" t="s">
        <v>12949</v>
      </c>
      <c r="AF3158" s="93">
        <v>0.84</v>
      </c>
      <c r="AG3158" s="48" t="s">
        <v>16838</v>
      </c>
      <c r="AH3158" s="122">
        <v>250</v>
      </c>
      <c r="AI3158" s="48">
        <v>6</v>
      </c>
      <c r="AM3158" s="48" t="s">
        <v>85</v>
      </c>
      <c r="AN3158" s="48" t="s">
        <v>10049</v>
      </c>
      <c r="AQ3158" s="136" t="s">
        <v>16491</v>
      </c>
      <c r="AS3158" s="48"/>
      <c r="AT3158" s="48"/>
      <c r="AU3158" s="48"/>
      <c r="AV3158" s="48"/>
      <c r="AW3158" s="48"/>
    </row>
    <row r="3159" spans="1:49" x14ac:dyDescent="0.2">
      <c r="A3159" s="92" t="s">
        <v>11190</v>
      </c>
      <c r="B3159" s="92" t="s">
        <v>11191</v>
      </c>
      <c r="C3159" s="117" t="s">
        <v>166</v>
      </c>
      <c r="D3159" s="92" t="s">
        <v>10781</v>
      </c>
      <c r="E3159" s="92" t="s">
        <v>11192</v>
      </c>
      <c r="F3159" s="92" t="s">
        <v>10783</v>
      </c>
      <c r="G3159" s="92" t="s">
        <v>10784</v>
      </c>
      <c r="H3159" s="92" t="s">
        <v>10933</v>
      </c>
      <c r="I3159" s="118" t="s">
        <v>11191</v>
      </c>
      <c r="J3159" s="119">
        <v>3</v>
      </c>
      <c r="K3159" s="119">
        <v>250</v>
      </c>
      <c r="L3159" s="122">
        <f t="shared" si="364"/>
        <v>200</v>
      </c>
      <c r="M3159" s="48">
        <v>272.5</v>
      </c>
      <c r="N3159" s="48" t="s">
        <v>243</v>
      </c>
      <c r="P3159" s="122">
        <v>250</v>
      </c>
      <c r="Q3159" s="122">
        <v>250</v>
      </c>
      <c r="R3159" s="122">
        <v>0</v>
      </c>
      <c r="S3159" s="119">
        <f t="shared" si="361"/>
        <v>500</v>
      </c>
      <c r="T3159" s="119">
        <f t="shared" si="362"/>
        <v>500</v>
      </c>
      <c r="U3159" s="122">
        <v>50</v>
      </c>
      <c r="V3159" s="122">
        <v>0</v>
      </c>
      <c r="W3159" s="122">
        <v>0</v>
      </c>
      <c r="X3159" s="119">
        <f t="shared" si="360"/>
        <v>200</v>
      </c>
      <c r="Y3159" s="48" t="s">
        <v>12863</v>
      </c>
      <c r="Z3159" s="93">
        <v>1.0900000000000001</v>
      </c>
      <c r="AA3159" s="144">
        <v>1.0900000000000001</v>
      </c>
      <c r="AB3159" s="93">
        <f t="shared" si="363"/>
        <v>0</v>
      </c>
      <c r="AE3159" s="48" t="s">
        <v>12949</v>
      </c>
      <c r="AF3159" s="93">
        <v>1.0900000000000001</v>
      </c>
      <c r="AG3159" s="48" t="s">
        <v>16839</v>
      </c>
      <c r="AH3159" s="122">
        <v>250</v>
      </c>
      <c r="AI3159" s="48">
        <v>6</v>
      </c>
      <c r="AM3159" s="48" t="s">
        <v>85</v>
      </c>
      <c r="AN3159" s="48" t="s">
        <v>10049</v>
      </c>
      <c r="AQ3159" s="136" t="s">
        <v>16491</v>
      </c>
      <c r="AS3159" s="48"/>
      <c r="AT3159" s="48"/>
      <c r="AU3159" s="48"/>
      <c r="AV3159" s="48"/>
      <c r="AW3159" s="48"/>
    </row>
    <row r="3160" spans="1:49" ht="30" x14ac:dyDescent="0.2">
      <c r="A3160" s="92" t="s">
        <v>11193</v>
      </c>
      <c r="B3160" s="92" t="s">
        <v>11194</v>
      </c>
      <c r="C3160" s="117" t="s">
        <v>166</v>
      </c>
      <c r="D3160" s="92" t="s">
        <v>10781</v>
      </c>
      <c r="E3160" s="92" t="s">
        <v>11195</v>
      </c>
      <c r="F3160" s="92" t="s">
        <v>10783</v>
      </c>
      <c r="G3160" s="92" t="s">
        <v>10784</v>
      </c>
      <c r="H3160" s="92" t="s">
        <v>10818</v>
      </c>
      <c r="I3160" s="118" t="s">
        <v>11194</v>
      </c>
      <c r="J3160" s="119">
        <v>3</v>
      </c>
      <c r="K3160" s="119">
        <v>200</v>
      </c>
      <c r="L3160" s="122">
        <f t="shared" si="364"/>
        <v>-1069</v>
      </c>
      <c r="M3160" s="48"/>
      <c r="N3160" s="48" t="s">
        <v>243</v>
      </c>
      <c r="P3160" s="122">
        <v>725</v>
      </c>
      <c r="Q3160" s="122">
        <v>725</v>
      </c>
      <c r="R3160" s="122">
        <v>0</v>
      </c>
      <c r="S3160" s="119">
        <f t="shared" si="361"/>
        <v>1450</v>
      </c>
      <c r="T3160" s="119">
        <f t="shared" si="362"/>
        <v>1450</v>
      </c>
      <c r="U3160" s="122">
        <v>1269</v>
      </c>
      <c r="V3160" s="122">
        <v>830</v>
      </c>
      <c r="W3160" s="122">
        <v>0</v>
      </c>
      <c r="X3160" s="119">
        <f t="shared" si="360"/>
        <v>-1374</v>
      </c>
      <c r="Y3160" s="48" t="s">
        <v>12848</v>
      </c>
      <c r="Z3160" s="93">
        <v>6.37</v>
      </c>
      <c r="AA3160" s="144">
        <v>6.37</v>
      </c>
      <c r="AB3160" s="93">
        <f t="shared" si="363"/>
        <v>0</v>
      </c>
      <c r="AE3160" s="48" t="s">
        <v>12949</v>
      </c>
      <c r="AF3160" s="93">
        <v>6.37</v>
      </c>
      <c r="AG3160" s="48" t="s">
        <v>16743</v>
      </c>
      <c r="AH3160" s="122">
        <v>1000</v>
      </c>
      <c r="AI3160" s="48">
        <v>4</v>
      </c>
      <c r="AM3160" s="48" t="s">
        <v>85</v>
      </c>
      <c r="AN3160" s="48" t="s">
        <v>10049</v>
      </c>
      <c r="AQ3160" s="136" t="s">
        <v>16491</v>
      </c>
      <c r="AS3160" s="48"/>
      <c r="AT3160" s="48"/>
      <c r="AU3160" s="48"/>
      <c r="AV3160" s="48"/>
      <c r="AW3160" s="48"/>
    </row>
    <row r="3161" spans="1:49" ht="30" x14ac:dyDescent="0.2">
      <c r="A3161" s="92" t="s">
        <v>11196</v>
      </c>
      <c r="B3161" s="92" t="s">
        <v>11197</v>
      </c>
      <c r="C3161" s="117" t="s">
        <v>166</v>
      </c>
      <c r="D3161" s="92" t="s">
        <v>10781</v>
      </c>
      <c r="E3161" s="92" t="s">
        <v>11198</v>
      </c>
      <c r="F3161" s="92" t="s">
        <v>10783</v>
      </c>
      <c r="G3161" s="92" t="s">
        <v>10784</v>
      </c>
      <c r="H3161" s="92" t="s">
        <v>10818</v>
      </c>
      <c r="I3161" s="118" t="s">
        <v>11197</v>
      </c>
      <c r="J3161" s="119">
        <v>3</v>
      </c>
      <c r="K3161" s="119">
        <v>250</v>
      </c>
      <c r="L3161" s="122">
        <f t="shared" si="364"/>
        <v>-2288</v>
      </c>
      <c r="M3161" s="48"/>
      <c r="N3161" s="48" t="s">
        <v>243</v>
      </c>
      <c r="P3161" s="122">
        <v>1190</v>
      </c>
      <c r="Q3161" s="122">
        <v>1190</v>
      </c>
      <c r="R3161" s="122">
        <v>0</v>
      </c>
      <c r="S3161" s="119">
        <f t="shared" si="361"/>
        <v>2380</v>
      </c>
      <c r="T3161" s="119">
        <f t="shared" si="362"/>
        <v>2380</v>
      </c>
      <c r="U3161" s="122">
        <v>2538</v>
      </c>
      <c r="V3161" s="122">
        <v>1660</v>
      </c>
      <c r="W3161" s="122">
        <v>0</v>
      </c>
      <c r="X3161" s="119">
        <f t="shared" si="360"/>
        <v>-3008</v>
      </c>
      <c r="Y3161" s="48" t="s">
        <v>12848</v>
      </c>
      <c r="Z3161" s="93">
        <v>0.91</v>
      </c>
      <c r="AA3161" s="144">
        <v>0.91</v>
      </c>
      <c r="AB3161" s="93">
        <f t="shared" si="363"/>
        <v>0</v>
      </c>
      <c r="AE3161" s="48" t="s">
        <v>12949</v>
      </c>
      <c r="AF3161" s="93">
        <v>0.91</v>
      </c>
      <c r="AG3161" s="48" t="s">
        <v>16840</v>
      </c>
      <c r="AH3161" s="122">
        <v>2000</v>
      </c>
      <c r="AI3161" s="48">
        <v>4</v>
      </c>
      <c r="AM3161" s="48" t="s">
        <v>85</v>
      </c>
      <c r="AN3161" s="48" t="s">
        <v>10049</v>
      </c>
      <c r="AQ3161" s="136" t="s">
        <v>16491</v>
      </c>
      <c r="AS3161" s="48"/>
      <c r="AT3161" s="48"/>
      <c r="AU3161" s="48"/>
      <c r="AV3161" s="48"/>
      <c r="AW3161" s="48"/>
    </row>
    <row r="3162" spans="1:49" ht="75" x14ac:dyDescent="0.2">
      <c r="A3162" s="92" t="s">
        <v>11199</v>
      </c>
      <c r="B3162" s="92" t="s">
        <v>11200</v>
      </c>
      <c r="C3162" s="117" t="s">
        <v>166</v>
      </c>
      <c r="D3162" s="92" t="s">
        <v>10781</v>
      </c>
      <c r="E3162" s="92" t="s">
        <v>11201</v>
      </c>
      <c r="F3162" s="92" t="s">
        <v>10783</v>
      </c>
      <c r="G3162" s="92" t="s">
        <v>11159</v>
      </c>
      <c r="H3162" s="92" t="s">
        <v>10784</v>
      </c>
      <c r="I3162" s="118" t="s">
        <v>11200</v>
      </c>
      <c r="J3162" s="119">
        <v>5</v>
      </c>
      <c r="K3162" s="119">
        <v>250</v>
      </c>
      <c r="L3162" s="122">
        <f t="shared" si="364"/>
        <v>183</v>
      </c>
      <c r="M3162" s="48"/>
      <c r="N3162" s="48" t="s">
        <v>243</v>
      </c>
      <c r="P3162" s="122">
        <v>0</v>
      </c>
      <c r="Q3162" s="122">
        <v>0</v>
      </c>
      <c r="R3162" s="122">
        <v>0</v>
      </c>
      <c r="S3162" s="119">
        <f t="shared" si="361"/>
        <v>0</v>
      </c>
      <c r="T3162" s="119">
        <f t="shared" si="362"/>
        <v>0</v>
      </c>
      <c r="U3162" s="122">
        <v>67</v>
      </c>
      <c r="V3162" s="122">
        <v>4</v>
      </c>
      <c r="W3162" s="122">
        <v>0</v>
      </c>
      <c r="X3162" s="119">
        <f t="shared" si="360"/>
        <v>-71</v>
      </c>
      <c r="Y3162" s="48" t="s">
        <v>12848</v>
      </c>
      <c r="Z3162" s="93">
        <v>7.19</v>
      </c>
      <c r="AA3162" s="228">
        <v>6.5</v>
      </c>
      <c r="AB3162" s="93">
        <f t="shared" si="363"/>
        <v>-0.69000000000000039</v>
      </c>
      <c r="AE3162" s="48" t="s">
        <v>12949</v>
      </c>
      <c r="AF3162" s="227">
        <v>6.5</v>
      </c>
      <c r="AG3162" s="222" t="s">
        <v>16841</v>
      </c>
      <c r="AH3162" s="122">
        <v>250</v>
      </c>
      <c r="AI3162" s="48">
        <v>5</v>
      </c>
      <c r="AK3162" s="158" t="s">
        <v>16671</v>
      </c>
      <c r="AM3162" s="48" t="s">
        <v>85</v>
      </c>
      <c r="AN3162" s="212" t="s">
        <v>10049</v>
      </c>
      <c r="AO3162" s="48" t="s">
        <v>16678</v>
      </c>
      <c r="AQ3162" s="136" t="s">
        <v>16842</v>
      </c>
      <c r="AS3162" s="48"/>
      <c r="AT3162" s="48"/>
      <c r="AU3162" s="48"/>
      <c r="AV3162" s="48"/>
      <c r="AW3162" s="48"/>
    </row>
    <row r="3163" spans="1:49" ht="60" x14ac:dyDescent="0.2">
      <c r="A3163" s="92" t="s">
        <v>11202</v>
      </c>
      <c r="B3163" s="92" t="s">
        <v>11203</v>
      </c>
      <c r="C3163" s="117" t="s">
        <v>166</v>
      </c>
      <c r="D3163" s="92" t="s">
        <v>10781</v>
      </c>
      <c r="E3163" s="92" t="s">
        <v>11204</v>
      </c>
      <c r="F3163" s="92" t="s">
        <v>10783</v>
      </c>
      <c r="G3163" s="92" t="s">
        <v>11159</v>
      </c>
      <c r="H3163" s="92" t="s">
        <v>10784</v>
      </c>
      <c r="I3163" s="118" t="s">
        <v>11203</v>
      </c>
      <c r="J3163" s="119">
        <v>5</v>
      </c>
      <c r="K3163" s="119">
        <v>500</v>
      </c>
      <c r="L3163" s="122">
        <f t="shared" si="364"/>
        <v>240</v>
      </c>
      <c r="M3163" s="48"/>
      <c r="N3163" s="48" t="s">
        <v>243</v>
      </c>
      <c r="P3163" s="122">
        <v>0</v>
      </c>
      <c r="Q3163" s="122">
        <v>0</v>
      </c>
      <c r="R3163" s="122">
        <v>0</v>
      </c>
      <c r="S3163" s="119">
        <f t="shared" si="361"/>
        <v>0</v>
      </c>
      <c r="T3163" s="119">
        <f t="shared" si="362"/>
        <v>0</v>
      </c>
      <c r="U3163" s="122">
        <v>260</v>
      </c>
      <c r="V3163" s="122">
        <v>15</v>
      </c>
      <c r="W3163" s="122">
        <v>0</v>
      </c>
      <c r="X3163" s="119">
        <f t="shared" si="360"/>
        <v>-275</v>
      </c>
      <c r="Y3163" s="48" t="s">
        <v>12848</v>
      </c>
      <c r="Z3163" s="93">
        <v>4.95</v>
      </c>
      <c r="AA3163" s="228">
        <v>3.79</v>
      </c>
      <c r="AB3163" s="93">
        <f t="shared" si="363"/>
        <v>-1.1600000000000001</v>
      </c>
      <c r="AE3163" s="48" t="s">
        <v>12949</v>
      </c>
      <c r="AF3163" s="227">
        <v>3.79</v>
      </c>
      <c r="AG3163" s="222" t="s">
        <v>16843</v>
      </c>
      <c r="AH3163" s="122">
        <v>500</v>
      </c>
      <c r="AI3163" s="48">
        <v>5</v>
      </c>
      <c r="AK3163" s="158" t="s">
        <v>16671</v>
      </c>
      <c r="AM3163" s="48" t="s">
        <v>85</v>
      </c>
      <c r="AN3163" s="212" t="s">
        <v>10049</v>
      </c>
      <c r="AO3163" s="48" t="s">
        <v>16678</v>
      </c>
      <c r="AQ3163" s="136" t="s">
        <v>16844</v>
      </c>
      <c r="AS3163" s="48"/>
      <c r="AT3163" s="48"/>
      <c r="AU3163" s="48"/>
      <c r="AV3163" s="48"/>
      <c r="AW3163" s="48"/>
    </row>
    <row r="3164" spans="1:49" ht="30" x14ac:dyDescent="0.2">
      <c r="A3164" s="92" t="s">
        <v>11205</v>
      </c>
      <c r="B3164" s="92" t="s">
        <v>11206</v>
      </c>
      <c r="C3164" s="117" t="s">
        <v>166</v>
      </c>
      <c r="D3164" s="92" t="s">
        <v>10781</v>
      </c>
      <c r="E3164" s="92" t="s">
        <v>11207</v>
      </c>
      <c r="F3164" s="92" t="s">
        <v>10783</v>
      </c>
      <c r="G3164" s="92" t="s">
        <v>10784</v>
      </c>
      <c r="H3164" s="92" t="s">
        <v>10784</v>
      </c>
      <c r="I3164" s="118" t="s">
        <v>11206</v>
      </c>
      <c r="J3164" s="119">
        <v>3</v>
      </c>
      <c r="K3164" s="119">
        <v>500</v>
      </c>
      <c r="L3164" s="122">
        <f t="shared" si="364"/>
        <v>-9140</v>
      </c>
      <c r="M3164" s="48"/>
      <c r="N3164" s="48" t="s">
        <v>243</v>
      </c>
      <c r="P3164" s="122">
        <v>8980</v>
      </c>
      <c r="Q3164" s="122">
        <v>8980</v>
      </c>
      <c r="R3164" s="122">
        <v>0</v>
      </c>
      <c r="S3164" s="119">
        <f t="shared" si="361"/>
        <v>17960</v>
      </c>
      <c r="T3164" s="119">
        <f t="shared" si="362"/>
        <v>17960</v>
      </c>
      <c r="U3164" s="122">
        <v>9640</v>
      </c>
      <c r="V3164" s="122">
        <v>5248</v>
      </c>
      <c r="W3164" s="122">
        <v>0</v>
      </c>
      <c r="X3164" s="119">
        <f t="shared" si="360"/>
        <v>-5908</v>
      </c>
      <c r="Y3164" s="48" t="s">
        <v>12848</v>
      </c>
      <c r="Z3164" s="93">
        <v>1.03</v>
      </c>
      <c r="AA3164" s="144">
        <v>1.03</v>
      </c>
      <c r="AB3164" s="93">
        <f t="shared" si="363"/>
        <v>0</v>
      </c>
      <c r="AE3164" s="48" t="s">
        <v>12949</v>
      </c>
      <c r="AF3164" s="93">
        <v>1.03</v>
      </c>
      <c r="AG3164" s="48" t="s">
        <v>16810</v>
      </c>
      <c r="AH3164" s="122">
        <v>1000</v>
      </c>
      <c r="AI3164" s="48">
        <v>4</v>
      </c>
      <c r="AM3164" s="48" t="s">
        <v>85</v>
      </c>
      <c r="AN3164" s="48" t="s">
        <v>10049</v>
      </c>
      <c r="AQ3164" s="136" t="s">
        <v>16491</v>
      </c>
      <c r="AS3164" s="48"/>
      <c r="AT3164" s="48"/>
      <c r="AU3164" s="48"/>
      <c r="AV3164" s="48"/>
      <c r="AW3164" s="48"/>
    </row>
    <row r="3165" spans="1:49" ht="60" x14ac:dyDescent="0.2">
      <c r="A3165" s="142" t="s">
        <v>16845</v>
      </c>
      <c r="B3165" s="92" t="s">
        <v>16846</v>
      </c>
      <c r="C3165" s="117" t="s">
        <v>166</v>
      </c>
      <c r="D3165" s="92" t="s">
        <v>16646</v>
      </c>
      <c r="E3165" s="92" t="s">
        <v>16847</v>
      </c>
      <c r="F3165" s="92" t="s">
        <v>10783</v>
      </c>
      <c r="G3165" s="92" t="s">
        <v>10784</v>
      </c>
      <c r="H3165" s="92" t="s">
        <v>10784</v>
      </c>
      <c r="I3165" s="92" t="s">
        <v>16846</v>
      </c>
      <c r="J3165" s="119">
        <v>2</v>
      </c>
      <c r="K3165" s="119">
        <v>1000</v>
      </c>
      <c r="L3165" s="48"/>
      <c r="M3165" s="48"/>
      <c r="N3165" s="48" t="s">
        <v>243</v>
      </c>
      <c r="O3165" s="48" t="s">
        <v>12932</v>
      </c>
      <c r="P3165" s="122">
        <v>3415</v>
      </c>
      <c r="Q3165" s="122">
        <v>440</v>
      </c>
      <c r="R3165" s="122">
        <v>2975</v>
      </c>
      <c r="S3165" s="119">
        <f t="shared" si="361"/>
        <v>3855</v>
      </c>
      <c r="T3165" s="119">
        <f t="shared" si="362"/>
        <v>6830</v>
      </c>
      <c r="U3165" s="122">
        <v>0</v>
      </c>
      <c r="V3165" s="122">
        <v>0</v>
      </c>
      <c r="W3165" s="122">
        <v>0</v>
      </c>
      <c r="X3165" s="119">
        <f t="shared" si="360"/>
        <v>3415</v>
      </c>
      <c r="Y3165" s="48" t="s">
        <v>12844</v>
      </c>
      <c r="Z3165" s="93">
        <v>2.71</v>
      </c>
      <c r="AA3165" s="121">
        <v>2.71</v>
      </c>
      <c r="AB3165" s="93">
        <f t="shared" si="363"/>
        <v>0</v>
      </c>
      <c r="AE3165" s="48" t="s">
        <v>12884</v>
      </c>
      <c r="AF3165" s="93">
        <v>2.71</v>
      </c>
      <c r="AG3165" s="48" t="s">
        <v>16848</v>
      </c>
      <c r="AH3165" s="122">
        <v>1000</v>
      </c>
      <c r="AI3165" s="122">
        <v>4</v>
      </c>
      <c r="AK3165" s="48" t="s">
        <v>13323</v>
      </c>
      <c r="AM3165" s="48" t="s">
        <v>85</v>
      </c>
      <c r="AN3165" s="48" t="s">
        <v>10049</v>
      </c>
      <c r="AQ3165" s="136" t="s">
        <v>16849</v>
      </c>
      <c r="AR3165" s="172"/>
      <c r="AS3165" s="48"/>
      <c r="AT3165" s="122"/>
      <c r="AU3165" s="122"/>
      <c r="AV3165" s="48"/>
      <c r="AW3165" s="48"/>
    </row>
    <row r="3166" spans="1:49" ht="75" x14ac:dyDescent="0.2">
      <c r="A3166" s="92" t="s">
        <v>11208</v>
      </c>
      <c r="B3166" s="92" t="s">
        <v>11209</v>
      </c>
      <c r="C3166" s="117" t="s">
        <v>166</v>
      </c>
      <c r="D3166" s="92" t="s">
        <v>10781</v>
      </c>
      <c r="E3166" s="92" t="s">
        <v>11210</v>
      </c>
      <c r="F3166" s="92" t="s">
        <v>10783</v>
      </c>
      <c r="G3166" s="92" t="s">
        <v>10784</v>
      </c>
      <c r="H3166" s="92" t="s">
        <v>10933</v>
      </c>
      <c r="I3166" s="118" t="s">
        <v>11209</v>
      </c>
      <c r="J3166" s="119">
        <v>3</v>
      </c>
      <c r="K3166" s="119">
        <v>1000</v>
      </c>
      <c r="L3166" s="122">
        <f t="shared" ref="L3166:L3197" si="365">K3166-U3166</f>
        <v>-5417</v>
      </c>
      <c r="M3166" s="48"/>
      <c r="N3166" s="48" t="s">
        <v>243</v>
      </c>
      <c r="P3166" s="122">
        <v>3000</v>
      </c>
      <c r="Q3166" s="122">
        <v>0</v>
      </c>
      <c r="R3166" s="122">
        <v>3000</v>
      </c>
      <c r="S3166" s="119">
        <f t="shared" si="361"/>
        <v>3000</v>
      </c>
      <c r="T3166" s="119">
        <f t="shared" si="362"/>
        <v>6000</v>
      </c>
      <c r="U3166" s="122">
        <v>6417</v>
      </c>
      <c r="V3166" s="122">
        <v>6227</v>
      </c>
      <c r="W3166" s="122">
        <v>0</v>
      </c>
      <c r="X3166" s="119">
        <f t="shared" si="360"/>
        <v>-9644</v>
      </c>
      <c r="Y3166" s="48" t="s">
        <v>12848</v>
      </c>
      <c r="Z3166" s="93">
        <v>2.71</v>
      </c>
      <c r="AA3166" s="228">
        <v>2.71</v>
      </c>
      <c r="AB3166" s="93">
        <f t="shared" si="363"/>
        <v>0</v>
      </c>
      <c r="AE3166" s="48" t="s">
        <v>12949</v>
      </c>
      <c r="AF3166" s="227">
        <v>2.71</v>
      </c>
      <c r="AG3166" s="222" t="s">
        <v>16850</v>
      </c>
      <c r="AH3166" s="223">
        <v>1000</v>
      </c>
      <c r="AI3166" s="48">
        <v>4</v>
      </c>
      <c r="AK3166" s="158" t="s">
        <v>16671</v>
      </c>
      <c r="AM3166" s="48" t="s">
        <v>85</v>
      </c>
      <c r="AN3166" s="212" t="s">
        <v>10049</v>
      </c>
      <c r="AO3166" s="48" t="s">
        <v>16678</v>
      </c>
      <c r="AQ3166" s="136" t="s">
        <v>16851</v>
      </c>
      <c r="AS3166" s="48"/>
      <c r="AT3166" s="48"/>
      <c r="AU3166" s="48"/>
      <c r="AV3166" s="48"/>
      <c r="AW3166" s="48"/>
    </row>
    <row r="3167" spans="1:49" ht="60" x14ac:dyDescent="0.2">
      <c r="A3167" s="92" t="s">
        <v>11211</v>
      </c>
      <c r="B3167" s="92" t="s">
        <v>11212</v>
      </c>
      <c r="C3167" s="117" t="s">
        <v>166</v>
      </c>
      <c r="D3167" s="92" t="s">
        <v>10781</v>
      </c>
      <c r="E3167" s="92" t="s">
        <v>11213</v>
      </c>
      <c r="F3167" s="92" t="s">
        <v>10783</v>
      </c>
      <c r="G3167" s="92" t="s">
        <v>11159</v>
      </c>
      <c r="H3167" s="92" t="s">
        <v>10784</v>
      </c>
      <c r="I3167" s="118" t="s">
        <v>11212</v>
      </c>
      <c r="J3167" s="119">
        <v>4</v>
      </c>
      <c r="K3167" s="119">
        <v>100</v>
      </c>
      <c r="L3167" s="122">
        <f t="shared" si="365"/>
        <v>68</v>
      </c>
      <c r="M3167" s="48"/>
      <c r="N3167" s="48" t="s">
        <v>243</v>
      </c>
      <c r="P3167" s="122">
        <v>0</v>
      </c>
      <c r="Q3167" s="122">
        <v>0</v>
      </c>
      <c r="R3167" s="122">
        <v>0</v>
      </c>
      <c r="S3167" s="119">
        <f t="shared" si="361"/>
        <v>0</v>
      </c>
      <c r="T3167" s="119">
        <f t="shared" si="362"/>
        <v>0</v>
      </c>
      <c r="U3167" s="122">
        <v>32</v>
      </c>
      <c r="V3167" s="122">
        <v>0</v>
      </c>
      <c r="W3167" s="122">
        <v>0</v>
      </c>
      <c r="X3167" s="119">
        <f t="shared" si="360"/>
        <v>-32</v>
      </c>
      <c r="Y3167" s="48" t="s">
        <v>12848</v>
      </c>
      <c r="Z3167" s="93">
        <v>14.51</v>
      </c>
      <c r="AA3167" s="228">
        <v>47.52</v>
      </c>
      <c r="AB3167" s="93">
        <f t="shared" si="363"/>
        <v>33.010000000000005</v>
      </c>
      <c r="AE3167" s="48" t="s">
        <v>12949</v>
      </c>
      <c r="AF3167" s="227">
        <v>47.52</v>
      </c>
      <c r="AG3167" s="222" t="s">
        <v>16852</v>
      </c>
      <c r="AH3167" s="122">
        <v>100</v>
      </c>
      <c r="AI3167" s="48">
        <v>4</v>
      </c>
      <c r="AK3167" s="158" t="s">
        <v>16671</v>
      </c>
      <c r="AM3167" s="48" t="s">
        <v>85</v>
      </c>
      <c r="AN3167" s="212" t="s">
        <v>10049</v>
      </c>
      <c r="AO3167" s="48" t="s">
        <v>16678</v>
      </c>
      <c r="AQ3167" s="136" t="s">
        <v>16853</v>
      </c>
      <c r="AS3167" s="48"/>
      <c r="AT3167" s="48"/>
      <c r="AU3167" s="48"/>
      <c r="AV3167" s="48"/>
      <c r="AW3167" s="48"/>
    </row>
    <row r="3168" spans="1:49" ht="60" x14ac:dyDescent="0.2">
      <c r="A3168" s="92" t="s">
        <v>11214</v>
      </c>
      <c r="B3168" s="92" t="s">
        <v>11215</v>
      </c>
      <c r="C3168" s="117" t="s">
        <v>166</v>
      </c>
      <c r="D3168" s="92" t="s">
        <v>10781</v>
      </c>
      <c r="E3168" s="92" t="s">
        <v>11216</v>
      </c>
      <c r="F3168" s="92" t="s">
        <v>10783</v>
      </c>
      <c r="G3168" s="92" t="s">
        <v>11159</v>
      </c>
      <c r="H3168" s="92" t="s">
        <v>10784</v>
      </c>
      <c r="I3168" s="118" t="s">
        <v>11215</v>
      </c>
      <c r="J3168" s="119">
        <v>4</v>
      </c>
      <c r="K3168" s="119">
        <v>100</v>
      </c>
      <c r="L3168" s="122">
        <f t="shared" si="365"/>
        <v>68</v>
      </c>
      <c r="M3168" s="48"/>
      <c r="N3168" s="48" t="s">
        <v>243</v>
      </c>
      <c r="P3168" s="122">
        <v>0</v>
      </c>
      <c r="Q3168" s="122">
        <v>0</v>
      </c>
      <c r="R3168" s="122">
        <v>0</v>
      </c>
      <c r="S3168" s="119">
        <f t="shared" si="361"/>
        <v>0</v>
      </c>
      <c r="T3168" s="119">
        <f t="shared" si="362"/>
        <v>0</v>
      </c>
      <c r="U3168" s="122">
        <v>32</v>
      </c>
      <c r="V3168" s="122">
        <v>0</v>
      </c>
      <c r="W3168" s="122">
        <v>0</v>
      </c>
      <c r="X3168" s="119">
        <f t="shared" ref="X3168:X3178" si="366">P3168-(U3168+V3168)</f>
        <v>-32</v>
      </c>
      <c r="Y3168" s="48" t="s">
        <v>12848</v>
      </c>
      <c r="Z3168" s="93">
        <v>15</v>
      </c>
      <c r="AA3168" s="228">
        <v>52.4</v>
      </c>
      <c r="AB3168" s="93">
        <f t="shared" si="363"/>
        <v>37.4</v>
      </c>
      <c r="AE3168" s="48" t="s">
        <v>12949</v>
      </c>
      <c r="AF3168" s="227">
        <v>52.4</v>
      </c>
      <c r="AG3168" s="222" t="s">
        <v>16854</v>
      </c>
      <c r="AH3168" s="122">
        <v>100</v>
      </c>
      <c r="AI3168" s="48">
        <v>4</v>
      </c>
      <c r="AK3168" s="158" t="s">
        <v>16671</v>
      </c>
      <c r="AM3168" s="48" t="s">
        <v>85</v>
      </c>
      <c r="AN3168" s="212" t="s">
        <v>10049</v>
      </c>
      <c r="AO3168" s="48" t="s">
        <v>16678</v>
      </c>
      <c r="AQ3168" s="136" t="s">
        <v>16855</v>
      </c>
      <c r="AS3168" s="48"/>
      <c r="AT3168" s="48"/>
      <c r="AU3168" s="48"/>
      <c r="AV3168" s="48"/>
      <c r="AW3168" s="48"/>
    </row>
    <row r="3169" spans="1:49" ht="60" x14ac:dyDescent="0.2">
      <c r="A3169" s="92" t="s">
        <v>11217</v>
      </c>
      <c r="B3169" s="92" t="s">
        <v>11218</v>
      </c>
      <c r="C3169" s="117" t="s">
        <v>166</v>
      </c>
      <c r="D3169" s="92" t="s">
        <v>10781</v>
      </c>
      <c r="E3169" s="92" t="s">
        <v>11219</v>
      </c>
      <c r="F3169" s="92" t="s">
        <v>10783</v>
      </c>
      <c r="G3169" s="92" t="s">
        <v>11159</v>
      </c>
      <c r="H3169" s="92" t="s">
        <v>10784</v>
      </c>
      <c r="I3169" s="118" t="s">
        <v>11218</v>
      </c>
      <c r="J3169" s="119">
        <v>4</v>
      </c>
      <c r="K3169" s="119">
        <v>500</v>
      </c>
      <c r="L3169" s="122">
        <f t="shared" si="365"/>
        <v>376</v>
      </c>
      <c r="M3169" s="48"/>
      <c r="N3169" s="48" t="s">
        <v>243</v>
      </c>
      <c r="P3169" s="122">
        <v>0</v>
      </c>
      <c r="Q3169" s="122">
        <v>0</v>
      </c>
      <c r="R3169" s="122">
        <v>0</v>
      </c>
      <c r="S3169" s="119">
        <f t="shared" si="361"/>
        <v>0</v>
      </c>
      <c r="T3169" s="119">
        <f t="shared" si="362"/>
        <v>0</v>
      </c>
      <c r="U3169" s="122">
        <v>124</v>
      </c>
      <c r="V3169" s="122">
        <v>0</v>
      </c>
      <c r="W3169" s="122">
        <v>0</v>
      </c>
      <c r="X3169" s="119">
        <f t="shared" si="366"/>
        <v>-124</v>
      </c>
      <c r="Y3169" s="48" t="s">
        <v>12848</v>
      </c>
      <c r="Z3169" s="93">
        <v>5.74</v>
      </c>
      <c r="AA3169" s="228">
        <v>4.6900000000000004</v>
      </c>
      <c r="AB3169" s="93">
        <f t="shared" si="363"/>
        <v>-1.0499999999999998</v>
      </c>
      <c r="AE3169" s="48" t="s">
        <v>12949</v>
      </c>
      <c r="AF3169" s="227">
        <v>4.6900000000000004</v>
      </c>
      <c r="AG3169" s="222" t="s">
        <v>16856</v>
      </c>
      <c r="AH3169" s="122">
        <v>500</v>
      </c>
      <c r="AI3169" s="48">
        <v>4</v>
      </c>
      <c r="AK3169" s="158" t="s">
        <v>16671</v>
      </c>
      <c r="AM3169" s="48" t="s">
        <v>85</v>
      </c>
      <c r="AN3169" s="212" t="s">
        <v>10049</v>
      </c>
      <c r="AO3169" s="48" t="s">
        <v>16678</v>
      </c>
      <c r="AQ3169" s="136" t="s">
        <v>16857</v>
      </c>
      <c r="AS3169" s="48"/>
      <c r="AT3169" s="48"/>
      <c r="AU3169" s="48"/>
      <c r="AV3169" s="48"/>
      <c r="AW3169" s="48"/>
    </row>
    <row r="3170" spans="1:49" ht="75" x14ac:dyDescent="0.2">
      <c r="A3170" s="92" t="s">
        <v>11220</v>
      </c>
      <c r="B3170" s="92" t="s">
        <v>11221</v>
      </c>
      <c r="C3170" s="117" t="s">
        <v>166</v>
      </c>
      <c r="D3170" s="92" t="s">
        <v>10781</v>
      </c>
      <c r="E3170" s="92" t="s">
        <v>11222</v>
      </c>
      <c r="F3170" s="92" t="s">
        <v>10783</v>
      </c>
      <c r="G3170" s="92" t="s">
        <v>11159</v>
      </c>
      <c r="H3170" s="92" t="s">
        <v>10784</v>
      </c>
      <c r="I3170" s="118" t="s">
        <v>11221</v>
      </c>
      <c r="J3170" s="119">
        <v>5</v>
      </c>
      <c r="K3170" s="119">
        <v>100</v>
      </c>
      <c r="L3170" s="122">
        <f t="shared" si="365"/>
        <v>100</v>
      </c>
      <c r="M3170" s="211">
        <v>1236</v>
      </c>
      <c r="N3170" s="48" t="s">
        <v>243</v>
      </c>
      <c r="P3170" s="122">
        <v>0</v>
      </c>
      <c r="Q3170" s="122">
        <v>0</v>
      </c>
      <c r="R3170" s="122">
        <v>0</v>
      </c>
      <c r="S3170" s="119">
        <f t="shared" si="361"/>
        <v>0</v>
      </c>
      <c r="T3170" s="119">
        <f t="shared" si="362"/>
        <v>0</v>
      </c>
      <c r="U3170" s="122">
        <v>0</v>
      </c>
      <c r="V3170" s="122">
        <v>0</v>
      </c>
      <c r="W3170" s="122">
        <v>0</v>
      </c>
      <c r="X3170" s="119">
        <f t="shared" si="366"/>
        <v>0</v>
      </c>
      <c r="Y3170" s="48" t="s">
        <v>12844</v>
      </c>
      <c r="Z3170" s="93">
        <v>12.36</v>
      </c>
      <c r="AA3170" s="228">
        <v>4.57</v>
      </c>
      <c r="AB3170" s="93">
        <f t="shared" si="363"/>
        <v>-7.7899999999999991</v>
      </c>
      <c r="AE3170" s="48" t="s">
        <v>12949</v>
      </c>
      <c r="AF3170" s="227">
        <v>4.57</v>
      </c>
      <c r="AG3170" s="222" t="s">
        <v>16858</v>
      </c>
      <c r="AH3170" s="122">
        <v>250</v>
      </c>
      <c r="AI3170" s="48">
        <v>5</v>
      </c>
      <c r="AK3170" s="158" t="s">
        <v>16671</v>
      </c>
      <c r="AM3170" s="48" t="s">
        <v>85</v>
      </c>
      <c r="AN3170" s="212" t="s">
        <v>10049</v>
      </c>
      <c r="AO3170" s="48" t="s">
        <v>16678</v>
      </c>
      <c r="AQ3170" s="136" t="s">
        <v>16859</v>
      </c>
      <c r="AS3170" s="48"/>
      <c r="AT3170" s="48"/>
      <c r="AU3170" s="48"/>
      <c r="AV3170" s="48"/>
      <c r="AW3170" s="48"/>
    </row>
    <row r="3171" spans="1:49" ht="60" x14ac:dyDescent="0.2">
      <c r="A3171" s="92" t="s">
        <v>11223</v>
      </c>
      <c r="B3171" s="92" t="s">
        <v>11224</v>
      </c>
      <c r="C3171" s="117" t="s">
        <v>166</v>
      </c>
      <c r="D3171" s="92" t="s">
        <v>10781</v>
      </c>
      <c r="E3171" s="92" t="s">
        <v>16860</v>
      </c>
      <c r="F3171" s="92" t="s">
        <v>10783</v>
      </c>
      <c r="G3171" s="92" t="s">
        <v>11159</v>
      </c>
      <c r="H3171" s="92" t="s">
        <v>10784</v>
      </c>
      <c r="I3171" s="118" t="s">
        <v>11224</v>
      </c>
      <c r="J3171" s="119">
        <v>5</v>
      </c>
      <c r="K3171" s="119">
        <v>500</v>
      </c>
      <c r="L3171" s="122">
        <f t="shared" si="365"/>
        <v>400</v>
      </c>
      <c r="M3171" s="48"/>
      <c r="N3171" s="48" t="s">
        <v>243</v>
      </c>
      <c r="P3171" s="122">
        <v>0</v>
      </c>
      <c r="Q3171" s="122">
        <v>0</v>
      </c>
      <c r="R3171" s="122">
        <v>0</v>
      </c>
      <c r="S3171" s="119">
        <f t="shared" si="361"/>
        <v>0</v>
      </c>
      <c r="T3171" s="119">
        <f t="shared" si="362"/>
        <v>0</v>
      </c>
      <c r="U3171" s="122">
        <v>100</v>
      </c>
      <c r="V3171" s="122">
        <v>24</v>
      </c>
      <c r="W3171" s="122">
        <v>0</v>
      </c>
      <c r="X3171" s="119">
        <f t="shared" si="366"/>
        <v>-124</v>
      </c>
      <c r="Y3171" s="48" t="s">
        <v>12848</v>
      </c>
      <c r="Z3171" s="93">
        <v>3.8</v>
      </c>
      <c r="AA3171" s="228">
        <v>3.27</v>
      </c>
      <c r="AB3171" s="93">
        <f t="shared" si="363"/>
        <v>-0.5299999999999998</v>
      </c>
      <c r="AE3171" s="48" t="s">
        <v>12949</v>
      </c>
      <c r="AF3171" s="227">
        <v>3.27</v>
      </c>
      <c r="AG3171" s="222" t="s">
        <v>16861</v>
      </c>
      <c r="AH3171" s="122">
        <v>500</v>
      </c>
      <c r="AI3171" s="48">
        <v>5</v>
      </c>
      <c r="AK3171" s="158" t="s">
        <v>16671</v>
      </c>
      <c r="AM3171" s="48" t="s">
        <v>85</v>
      </c>
      <c r="AN3171" s="212" t="s">
        <v>10049</v>
      </c>
      <c r="AO3171" s="48" t="s">
        <v>16678</v>
      </c>
      <c r="AQ3171" s="48" t="s">
        <v>16862</v>
      </c>
      <c r="AS3171" s="48"/>
      <c r="AT3171" s="48"/>
      <c r="AU3171" s="48"/>
      <c r="AV3171" s="48"/>
      <c r="AW3171" s="48"/>
    </row>
    <row r="3172" spans="1:49" x14ac:dyDescent="0.2">
      <c r="A3172" s="92" t="s">
        <v>11226</v>
      </c>
      <c r="B3172" s="92" t="s">
        <v>11227</v>
      </c>
      <c r="C3172" s="117" t="s">
        <v>166</v>
      </c>
      <c r="D3172" s="92" t="s">
        <v>10781</v>
      </c>
      <c r="E3172" s="92" t="s">
        <v>11228</v>
      </c>
      <c r="F3172" s="92" t="s">
        <v>10783</v>
      </c>
      <c r="G3172" s="92" t="s">
        <v>11229</v>
      </c>
      <c r="H3172" s="92" t="s">
        <v>11230</v>
      </c>
      <c r="I3172" s="118" t="s">
        <v>11227</v>
      </c>
      <c r="J3172" s="119">
        <v>3</v>
      </c>
      <c r="K3172" s="119">
        <v>500</v>
      </c>
      <c r="L3172" s="122">
        <f t="shared" si="365"/>
        <v>64</v>
      </c>
      <c r="M3172" s="48"/>
      <c r="N3172" s="48" t="s">
        <v>243</v>
      </c>
      <c r="P3172" s="122">
        <v>700</v>
      </c>
      <c r="Q3172" s="122">
        <v>700</v>
      </c>
      <c r="R3172" s="122">
        <v>0</v>
      </c>
      <c r="S3172" s="119">
        <f t="shared" si="361"/>
        <v>1400</v>
      </c>
      <c r="T3172" s="119">
        <f t="shared" si="362"/>
        <v>1400</v>
      </c>
      <c r="U3172" s="122">
        <v>436</v>
      </c>
      <c r="V3172" s="122">
        <v>336</v>
      </c>
      <c r="W3172" s="122">
        <v>0</v>
      </c>
      <c r="X3172" s="119">
        <f t="shared" si="366"/>
        <v>-72</v>
      </c>
      <c r="Y3172" s="48" t="s">
        <v>12848</v>
      </c>
      <c r="Z3172" s="93">
        <v>7.56</v>
      </c>
      <c r="AA3172" s="144">
        <v>7.56</v>
      </c>
      <c r="AB3172" s="93">
        <f t="shared" si="363"/>
        <v>0</v>
      </c>
      <c r="AE3172" s="48" t="s">
        <v>12949</v>
      </c>
      <c r="AF3172" s="93">
        <v>7.56</v>
      </c>
      <c r="AG3172" s="48" t="s">
        <v>16863</v>
      </c>
      <c r="AH3172" s="122">
        <v>50</v>
      </c>
      <c r="AI3172" s="48">
        <v>5</v>
      </c>
      <c r="AM3172" s="48" t="s">
        <v>85</v>
      </c>
      <c r="AN3172" s="48" t="s">
        <v>10049</v>
      </c>
      <c r="AQ3172" s="48" t="s">
        <v>16491</v>
      </c>
      <c r="AS3172" s="48"/>
      <c r="AT3172" s="48"/>
      <c r="AU3172" s="48"/>
      <c r="AV3172" s="48"/>
      <c r="AW3172" s="48"/>
    </row>
    <row r="3173" spans="1:49" x14ac:dyDescent="0.2">
      <c r="A3173" s="92" t="s">
        <v>11231</v>
      </c>
      <c r="B3173" s="92" t="s">
        <v>11232</v>
      </c>
      <c r="C3173" s="117" t="s">
        <v>166</v>
      </c>
      <c r="D3173" s="92" t="s">
        <v>10781</v>
      </c>
      <c r="E3173" s="92" t="s">
        <v>11233</v>
      </c>
      <c r="F3173" s="92" t="s">
        <v>10783</v>
      </c>
      <c r="G3173" s="92" t="s">
        <v>11229</v>
      </c>
      <c r="H3173" s="92" t="s">
        <v>11230</v>
      </c>
      <c r="I3173" s="118" t="s">
        <v>11232</v>
      </c>
      <c r="J3173" s="119">
        <v>3</v>
      </c>
      <c r="K3173" s="119">
        <v>1000</v>
      </c>
      <c r="L3173" s="122">
        <f t="shared" si="365"/>
        <v>128</v>
      </c>
      <c r="M3173" s="48"/>
      <c r="N3173" s="48" t="s">
        <v>243</v>
      </c>
      <c r="P3173" s="122">
        <v>1300</v>
      </c>
      <c r="Q3173" s="122">
        <v>1300</v>
      </c>
      <c r="R3173" s="122">
        <v>0</v>
      </c>
      <c r="S3173" s="119">
        <f t="shared" si="361"/>
        <v>2600</v>
      </c>
      <c r="T3173" s="119">
        <f t="shared" si="362"/>
        <v>2600</v>
      </c>
      <c r="U3173" s="122">
        <v>872</v>
      </c>
      <c r="V3173" s="122">
        <v>672</v>
      </c>
      <c r="W3173" s="122">
        <v>0</v>
      </c>
      <c r="X3173" s="119">
        <f t="shared" si="366"/>
        <v>-244</v>
      </c>
      <c r="Y3173" s="48" t="s">
        <v>12848</v>
      </c>
      <c r="Z3173" s="93">
        <v>3.79</v>
      </c>
      <c r="AA3173" s="144">
        <v>3.79</v>
      </c>
      <c r="AB3173" s="93">
        <f t="shared" si="363"/>
        <v>0</v>
      </c>
      <c r="AE3173" s="48" t="s">
        <v>12949</v>
      </c>
      <c r="AF3173" s="93">
        <v>3.79</v>
      </c>
      <c r="AG3173" s="48" t="s">
        <v>16864</v>
      </c>
      <c r="AH3173" s="122">
        <v>100</v>
      </c>
      <c r="AI3173" s="48">
        <v>5</v>
      </c>
      <c r="AM3173" s="48" t="s">
        <v>85</v>
      </c>
      <c r="AN3173" s="48" t="s">
        <v>10049</v>
      </c>
      <c r="AQ3173" s="48" t="s">
        <v>16491</v>
      </c>
      <c r="AS3173" s="48"/>
      <c r="AT3173" s="48"/>
      <c r="AU3173" s="48"/>
      <c r="AV3173" s="48"/>
      <c r="AW3173" s="48"/>
    </row>
    <row r="3174" spans="1:49" x14ac:dyDescent="0.2">
      <c r="A3174" s="92" t="s">
        <v>11234</v>
      </c>
      <c r="B3174" s="92" t="s">
        <v>11235</v>
      </c>
      <c r="C3174" s="117" t="s">
        <v>166</v>
      </c>
      <c r="D3174" s="92" t="s">
        <v>10781</v>
      </c>
      <c r="E3174" s="92" t="s">
        <v>11236</v>
      </c>
      <c r="F3174" s="92" t="s">
        <v>10783</v>
      </c>
      <c r="G3174" s="92" t="s">
        <v>11229</v>
      </c>
      <c r="H3174" s="92" t="s">
        <v>11230</v>
      </c>
      <c r="I3174" s="118" t="s">
        <v>11235</v>
      </c>
      <c r="J3174" s="119">
        <v>3</v>
      </c>
      <c r="K3174" s="119">
        <v>100</v>
      </c>
      <c r="L3174" s="122">
        <f t="shared" si="365"/>
        <v>65</v>
      </c>
      <c r="M3174" s="48">
        <v>756</v>
      </c>
      <c r="N3174" s="48" t="s">
        <v>243</v>
      </c>
      <c r="P3174" s="122">
        <v>200</v>
      </c>
      <c r="Q3174" s="122">
        <v>200</v>
      </c>
      <c r="R3174" s="122">
        <v>0</v>
      </c>
      <c r="S3174" s="119">
        <f t="shared" si="361"/>
        <v>400</v>
      </c>
      <c r="T3174" s="119">
        <f t="shared" si="362"/>
        <v>400</v>
      </c>
      <c r="U3174" s="122">
        <v>35</v>
      </c>
      <c r="V3174" s="122">
        <v>138</v>
      </c>
      <c r="W3174" s="122">
        <v>0</v>
      </c>
      <c r="X3174" s="119">
        <f t="shared" si="366"/>
        <v>27</v>
      </c>
      <c r="Y3174" s="48" t="s">
        <v>12863</v>
      </c>
      <c r="Z3174" s="93">
        <v>7.56</v>
      </c>
      <c r="AA3174" s="144">
        <v>7.56</v>
      </c>
      <c r="AB3174" s="93">
        <f t="shared" si="363"/>
        <v>0</v>
      </c>
      <c r="AE3174" s="48" t="s">
        <v>12949</v>
      </c>
      <c r="AF3174" s="93">
        <v>7.56</v>
      </c>
      <c r="AG3174" s="48" t="s">
        <v>16863</v>
      </c>
      <c r="AH3174" s="122">
        <v>50</v>
      </c>
      <c r="AI3174" s="48">
        <v>5</v>
      </c>
      <c r="AM3174" s="48" t="s">
        <v>85</v>
      </c>
      <c r="AN3174" s="48" t="s">
        <v>10049</v>
      </c>
      <c r="AQ3174" s="48" t="s">
        <v>16491</v>
      </c>
      <c r="AS3174" s="48"/>
      <c r="AT3174" s="48"/>
      <c r="AU3174" s="48"/>
      <c r="AV3174" s="48"/>
      <c r="AW3174" s="48"/>
    </row>
    <row r="3175" spans="1:49" x14ac:dyDescent="0.2">
      <c r="A3175" s="92" t="s">
        <v>11237</v>
      </c>
      <c r="B3175" s="92" t="s">
        <v>11238</v>
      </c>
      <c r="C3175" s="117" t="s">
        <v>166</v>
      </c>
      <c r="D3175" s="92" t="s">
        <v>10781</v>
      </c>
      <c r="E3175" s="92" t="s">
        <v>11239</v>
      </c>
      <c r="F3175" s="92" t="s">
        <v>10783</v>
      </c>
      <c r="G3175" s="92" t="s">
        <v>11229</v>
      </c>
      <c r="H3175" s="92" t="s">
        <v>11230</v>
      </c>
      <c r="I3175" s="118" t="s">
        <v>11238</v>
      </c>
      <c r="J3175" s="119">
        <v>3</v>
      </c>
      <c r="K3175" s="119">
        <v>100</v>
      </c>
      <c r="L3175" s="122">
        <f t="shared" si="365"/>
        <v>30</v>
      </c>
      <c r="M3175" s="48">
        <v>427</v>
      </c>
      <c r="N3175" s="48" t="s">
        <v>243</v>
      </c>
      <c r="P3175" s="122">
        <v>400</v>
      </c>
      <c r="Q3175" s="122">
        <v>400</v>
      </c>
      <c r="R3175" s="122">
        <v>0</v>
      </c>
      <c r="S3175" s="119">
        <f t="shared" si="361"/>
        <v>800</v>
      </c>
      <c r="T3175" s="119">
        <f t="shared" si="362"/>
        <v>800</v>
      </c>
      <c r="U3175" s="122">
        <v>70</v>
      </c>
      <c r="V3175" s="122">
        <v>276</v>
      </c>
      <c r="W3175" s="122">
        <v>0</v>
      </c>
      <c r="X3175" s="119">
        <f t="shared" si="366"/>
        <v>54</v>
      </c>
      <c r="Y3175" s="48" t="s">
        <v>12863</v>
      </c>
      <c r="Z3175" s="93">
        <v>4.2699999999999996</v>
      </c>
      <c r="AA3175" s="144">
        <v>4.2699999999999996</v>
      </c>
      <c r="AB3175" s="93">
        <f t="shared" si="363"/>
        <v>0</v>
      </c>
      <c r="AE3175" s="48" t="s">
        <v>12949</v>
      </c>
      <c r="AF3175" s="93">
        <v>4.2699999999999996</v>
      </c>
      <c r="AG3175" s="48" t="s">
        <v>16865</v>
      </c>
      <c r="AH3175" s="122">
        <v>100</v>
      </c>
      <c r="AI3175" s="48">
        <v>5</v>
      </c>
      <c r="AM3175" s="48" t="s">
        <v>85</v>
      </c>
      <c r="AN3175" s="48" t="s">
        <v>10049</v>
      </c>
      <c r="AQ3175" s="48" t="s">
        <v>16491</v>
      </c>
      <c r="AS3175" s="48"/>
      <c r="AT3175" s="48"/>
      <c r="AU3175" s="48"/>
      <c r="AV3175" s="48"/>
      <c r="AW3175" s="48"/>
    </row>
    <row r="3176" spans="1:49" x14ac:dyDescent="0.2">
      <c r="A3176" s="92" t="s">
        <v>11240</v>
      </c>
      <c r="B3176" s="92" t="s">
        <v>11241</v>
      </c>
      <c r="C3176" s="117" t="s">
        <v>166</v>
      </c>
      <c r="D3176" s="92" t="s">
        <v>10781</v>
      </c>
      <c r="E3176" s="92" t="s">
        <v>11242</v>
      </c>
      <c r="F3176" s="92" t="s">
        <v>10783</v>
      </c>
      <c r="G3176" s="92" t="s">
        <v>11229</v>
      </c>
      <c r="H3176" s="92" t="s">
        <v>11230</v>
      </c>
      <c r="I3176" s="118" t="s">
        <v>11241</v>
      </c>
      <c r="J3176" s="119">
        <v>3</v>
      </c>
      <c r="K3176" s="119">
        <v>500</v>
      </c>
      <c r="L3176" s="122">
        <f t="shared" si="365"/>
        <v>29</v>
      </c>
      <c r="M3176" s="48"/>
      <c r="N3176" s="48" t="s">
        <v>243</v>
      </c>
      <c r="P3176" s="122">
        <v>800</v>
      </c>
      <c r="Q3176" s="122">
        <v>800</v>
      </c>
      <c r="R3176" s="122">
        <v>0</v>
      </c>
      <c r="S3176" s="119">
        <f t="shared" si="361"/>
        <v>1600</v>
      </c>
      <c r="T3176" s="119">
        <f t="shared" si="362"/>
        <v>1600</v>
      </c>
      <c r="U3176" s="122">
        <v>471</v>
      </c>
      <c r="V3176" s="122">
        <v>474</v>
      </c>
      <c r="W3176" s="122">
        <v>0</v>
      </c>
      <c r="X3176" s="119">
        <f t="shared" si="366"/>
        <v>-145</v>
      </c>
      <c r="Y3176" s="48" t="s">
        <v>12848</v>
      </c>
      <c r="Z3176" s="93">
        <v>3.8</v>
      </c>
      <c r="AA3176" s="144">
        <v>3.8</v>
      </c>
      <c r="AB3176" s="93">
        <f t="shared" si="363"/>
        <v>0</v>
      </c>
      <c r="AE3176" s="48" t="s">
        <v>12949</v>
      </c>
      <c r="AF3176" s="93">
        <v>3.8</v>
      </c>
      <c r="AG3176" s="48" t="s">
        <v>16866</v>
      </c>
      <c r="AH3176" s="122">
        <v>50</v>
      </c>
      <c r="AI3176" s="48">
        <v>5</v>
      </c>
      <c r="AM3176" s="48" t="s">
        <v>85</v>
      </c>
      <c r="AN3176" s="48" t="s">
        <v>10049</v>
      </c>
      <c r="AQ3176" s="48" t="s">
        <v>16491</v>
      </c>
      <c r="AS3176" s="48"/>
      <c r="AT3176" s="48"/>
      <c r="AU3176" s="48"/>
      <c r="AV3176" s="48"/>
      <c r="AW3176" s="48"/>
    </row>
    <row r="3177" spans="1:49" x14ac:dyDescent="0.2">
      <c r="A3177" s="92" t="s">
        <v>11243</v>
      </c>
      <c r="B3177" s="92" t="s">
        <v>11244</v>
      </c>
      <c r="C3177" s="117" t="s">
        <v>166</v>
      </c>
      <c r="D3177" s="92" t="s">
        <v>10781</v>
      </c>
      <c r="E3177" s="92" t="s">
        <v>11245</v>
      </c>
      <c r="F3177" s="92" t="s">
        <v>10783</v>
      </c>
      <c r="G3177" s="92" t="s">
        <v>11229</v>
      </c>
      <c r="H3177" s="92" t="s">
        <v>11230</v>
      </c>
      <c r="I3177" s="118" t="s">
        <v>11244</v>
      </c>
      <c r="J3177" s="119">
        <v>3</v>
      </c>
      <c r="K3177" s="119">
        <v>500</v>
      </c>
      <c r="L3177" s="122">
        <f t="shared" si="365"/>
        <v>29</v>
      </c>
      <c r="M3177" s="48"/>
      <c r="N3177" s="48" t="s">
        <v>243</v>
      </c>
      <c r="P3177" s="122">
        <v>800</v>
      </c>
      <c r="Q3177" s="122">
        <v>800</v>
      </c>
      <c r="R3177" s="122">
        <v>0</v>
      </c>
      <c r="S3177" s="119">
        <f t="shared" si="361"/>
        <v>1600</v>
      </c>
      <c r="T3177" s="119">
        <f t="shared" si="362"/>
        <v>1600</v>
      </c>
      <c r="U3177" s="122">
        <v>471</v>
      </c>
      <c r="V3177" s="122">
        <v>474</v>
      </c>
      <c r="W3177" s="122">
        <v>0</v>
      </c>
      <c r="X3177" s="119">
        <f t="shared" si="366"/>
        <v>-145</v>
      </c>
      <c r="Y3177" s="48" t="s">
        <v>12848</v>
      </c>
      <c r="Z3177" s="93">
        <v>0.59</v>
      </c>
      <c r="AA3177" s="144">
        <v>0.59</v>
      </c>
      <c r="AB3177" s="93">
        <f t="shared" si="363"/>
        <v>0</v>
      </c>
      <c r="AE3177" s="48" t="s">
        <v>12949</v>
      </c>
      <c r="AF3177" s="93">
        <v>0.59</v>
      </c>
      <c r="AG3177" s="48" t="s">
        <v>16867</v>
      </c>
      <c r="AH3177" s="122">
        <v>50</v>
      </c>
      <c r="AI3177" s="48">
        <v>5</v>
      </c>
      <c r="AM3177" s="48" t="s">
        <v>85</v>
      </c>
      <c r="AN3177" s="48" t="s">
        <v>10049</v>
      </c>
      <c r="AQ3177" s="48" t="s">
        <v>16491</v>
      </c>
      <c r="AS3177" s="48"/>
      <c r="AT3177" s="48"/>
      <c r="AU3177" s="48"/>
      <c r="AV3177" s="48"/>
      <c r="AW3177" s="48"/>
    </row>
    <row r="3178" spans="1:49" x14ac:dyDescent="0.2">
      <c r="A3178" s="92" t="s">
        <v>11246</v>
      </c>
      <c r="B3178" s="92" t="s">
        <v>11247</v>
      </c>
      <c r="C3178" s="117" t="s">
        <v>166</v>
      </c>
      <c r="D3178" s="92" t="s">
        <v>10781</v>
      </c>
      <c r="E3178" s="92" t="s">
        <v>11248</v>
      </c>
      <c r="F3178" s="92" t="s">
        <v>10783</v>
      </c>
      <c r="G3178" s="92" t="s">
        <v>11229</v>
      </c>
      <c r="H3178" s="92" t="s">
        <v>11230</v>
      </c>
      <c r="I3178" s="118" t="s">
        <v>11247</v>
      </c>
      <c r="J3178" s="119">
        <v>3</v>
      </c>
      <c r="K3178" s="119">
        <v>500</v>
      </c>
      <c r="L3178" s="122">
        <f t="shared" si="365"/>
        <v>29</v>
      </c>
      <c r="M3178" s="48"/>
      <c r="N3178" s="48" t="s">
        <v>243</v>
      </c>
      <c r="P3178" s="122">
        <v>800</v>
      </c>
      <c r="Q3178" s="122">
        <v>800</v>
      </c>
      <c r="R3178" s="122">
        <v>0</v>
      </c>
      <c r="S3178" s="119">
        <f t="shared" si="361"/>
        <v>1600</v>
      </c>
      <c r="T3178" s="119">
        <f t="shared" si="362"/>
        <v>1600</v>
      </c>
      <c r="U3178" s="122">
        <v>471</v>
      </c>
      <c r="V3178" s="122">
        <v>474</v>
      </c>
      <c r="W3178" s="122">
        <v>0</v>
      </c>
      <c r="X3178" s="119">
        <f t="shared" si="366"/>
        <v>-145</v>
      </c>
      <c r="Y3178" s="48" t="s">
        <v>12848</v>
      </c>
      <c r="Z3178" s="93">
        <v>0.93</v>
      </c>
      <c r="AA3178" s="144">
        <v>0.93</v>
      </c>
      <c r="AB3178" s="93">
        <f t="shared" si="363"/>
        <v>0</v>
      </c>
      <c r="AE3178" s="48" t="s">
        <v>12949</v>
      </c>
      <c r="AF3178" s="93">
        <v>0.93</v>
      </c>
      <c r="AG3178" s="48" t="s">
        <v>16868</v>
      </c>
      <c r="AH3178" s="122">
        <v>50</v>
      </c>
      <c r="AI3178" s="48">
        <v>5</v>
      </c>
      <c r="AM3178" s="48" t="s">
        <v>85</v>
      </c>
      <c r="AN3178" s="48" t="s">
        <v>10049</v>
      </c>
      <c r="AQ3178" s="48" t="s">
        <v>16491</v>
      </c>
      <c r="AS3178" s="48"/>
      <c r="AT3178" s="48"/>
      <c r="AU3178" s="48"/>
      <c r="AV3178" s="48"/>
      <c r="AW3178" s="48"/>
    </row>
    <row r="3179" spans="1:49" ht="45" x14ac:dyDescent="0.2">
      <c r="A3179" s="92" t="s">
        <v>11249</v>
      </c>
      <c r="B3179" s="129" t="s">
        <v>11250</v>
      </c>
      <c r="C3179" s="117" t="s">
        <v>166</v>
      </c>
      <c r="D3179" s="92" t="s">
        <v>8823</v>
      </c>
      <c r="E3179" s="92" t="s">
        <v>11251</v>
      </c>
      <c r="F3179" s="92" t="s">
        <v>8599</v>
      </c>
      <c r="G3179" s="92" t="s">
        <v>11252</v>
      </c>
      <c r="H3179" s="92" t="s">
        <v>11252</v>
      </c>
      <c r="I3179" s="118" t="s">
        <v>11249</v>
      </c>
      <c r="J3179" s="119">
        <v>1</v>
      </c>
      <c r="K3179" s="119">
        <v>50000</v>
      </c>
      <c r="L3179" s="122">
        <f t="shared" si="365"/>
        <v>-751928</v>
      </c>
      <c r="M3179" s="48"/>
      <c r="N3179" s="48" t="s">
        <v>173</v>
      </c>
      <c r="P3179" s="122">
        <v>336000</v>
      </c>
      <c r="Q3179" s="122">
        <v>200000</v>
      </c>
      <c r="R3179" s="122">
        <v>136000</v>
      </c>
      <c r="S3179" s="119">
        <f t="shared" si="361"/>
        <v>536000</v>
      </c>
      <c r="T3179" s="119">
        <f t="shared" si="362"/>
        <v>672000</v>
      </c>
      <c r="U3179" s="122">
        <v>801928</v>
      </c>
      <c r="V3179" s="122">
        <v>468574</v>
      </c>
      <c r="W3179" s="122">
        <v>0</v>
      </c>
      <c r="X3179" s="119">
        <f t="shared" ref="X3179:X3189" si="367">T3179-(U3179+V3179)</f>
        <v>-598502</v>
      </c>
      <c r="Y3179" s="48" t="s">
        <v>12848</v>
      </c>
      <c r="Z3179" s="93">
        <v>5.28E-2</v>
      </c>
      <c r="AA3179" s="144">
        <v>5.28E-2</v>
      </c>
      <c r="AB3179" s="93">
        <f t="shared" si="363"/>
        <v>0</v>
      </c>
      <c r="AM3179" s="48" t="s">
        <v>3846</v>
      </c>
      <c r="AN3179" s="48" t="s">
        <v>10049</v>
      </c>
      <c r="AR3179" s="172">
        <v>5.28E-2</v>
      </c>
      <c r="AS3179" s="48" t="s">
        <v>11252</v>
      </c>
      <c r="AT3179" s="122">
        <v>50000</v>
      </c>
      <c r="AU3179" s="122">
        <v>1</v>
      </c>
      <c r="AV3179" s="48" t="s">
        <v>16869</v>
      </c>
      <c r="AW3179" s="48"/>
    </row>
    <row r="3180" spans="1:49" ht="30" x14ac:dyDescent="0.2">
      <c r="A3180" s="92" t="s">
        <v>11253</v>
      </c>
      <c r="B3180" s="129" t="s">
        <v>11254</v>
      </c>
      <c r="C3180" s="117" t="s">
        <v>166</v>
      </c>
      <c r="D3180" s="92" t="s">
        <v>8823</v>
      </c>
      <c r="E3180" s="92" t="s">
        <v>11255</v>
      </c>
      <c r="F3180" s="92" t="s">
        <v>8599</v>
      </c>
      <c r="G3180" s="92" t="s">
        <v>6217</v>
      </c>
      <c r="H3180" s="92" t="s">
        <v>6217</v>
      </c>
      <c r="I3180" s="118" t="s">
        <v>11253</v>
      </c>
      <c r="J3180" s="119">
        <v>1</v>
      </c>
      <c r="K3180" s="119">
        <v>5000</v>
      </c>
      <c r="L3180" s="122">
        <f t="shared" si="365"/>
        <v>3497</v>
      </c>
      <c r="M3180" s="122"/>
      <c r="N3180" s="48" t="s">
        <v>173</v>
      </c>
      <c r="P3180" s="122">
        <v>0</v>
      </c>
      <c r="Q3180" s="122">
        <v>0</v>
      </c>
      <c r="R3180" s="122">
        <v>0</v>
      </c>
      <c r="S3180" s="119">
        <f t="shared" si="361"/>
        <v>0</v>
      </c>
      <c r="T3180" s="119">
        <f t="shared" si="362"/>
        <v>0</v>
      </c>
      <c r="U3180" s="122">
        <v>1503</v>
      </c>
      <c r="V3180" s="122">
        <v>0</v>
      </c>
      <c r="W3180" s="122">
        <v>0</v>
      </c>
      <c r="X3180" s="119">
        <f t="shared" si="367"/>
        <v>-1503</v>
      </c>
      <c r="Y3180" s="48" t="s">
        <v>12848</v>
      </c>
      <c r="Z3180" s="93">
        <v>9.5000000000000001E-2</v>
      </c>
      <c r="AA3180" s="144">
        <v>9.5000000000000001E-2</v>
      </c>
      <c r="AB3180" s="93">
        <f t="shared" si="363"/>
        <v>0</v>
      </c>
      <c r="AM3180" s="48" t="s">
        <v>3846</v>
      </c>
      <c r="AN3180" s="48" t="s">
        <v>10049</v>
      </c>
      <c r="AR3180" s="172">
        <v>9.5000000000000001E-2</v>
      </c>
      <c r="AS3180" s="48" t="s">
        <v>6217</v>
      </c>
      <c r="AT3180" s="122">
        <v>5000</v>
      </c>
      <c r="AU3180" s="122">
        <v>1</v>
      </c>
      <c r="AV3180" s="48" t="s">
        <v>16870</v>
      </c>
      <c r="AW3180" s="48"/>
    </row>
    <row r="3181" spans="1:49" x14ac:dyDescent="0.2">
      <c r="A3181" s="92" t="s">
        <v>11256</v>
      </c>
      <c r="B3181" s="129" t="s">
        <v>11257</v>
      </c>
      <c r="C3181" s="117" t="s">
        <v>166</v>
      </c>
      <c r="D3181" s="92" t="s">
        <v>8823</v>
      </c>
      <c r="E3181" s="92" t="s">
        <v>11258</v>
      </c>
      <c r="F3181" s="92" t="s">
        <v>10783</v>
      </c>
      <c r="G3181" s="92" t="s">
        <v>11259</v>
      </c>
      <c r="H3181" s="92" t="s">
        <v>11259</v>
      </c>
      <c r="I3181" s="118" t="s">
        <v>11256</v>
      </c>
      <c r="J3181" s="119">
        <v>6</v>
      </c>
      <c r="K3181" s="119">
        <v>1050</v>
      </c>
      <c r="L3181" s="122">
        <f t="shared" si="365"/>
        <v>-233</v>
      </c>
      <c r="M3181" s="211">
        <v>1396.5</v>
      </c>
      <c r="N3181" s="48" t="s">
        <v>173</v>
      </c>
      <c r="P3181" s="122">
        <v>0</v>
      </c>
      <c r="Q3181" s="122">
        <v>0</v>
      </c>
      <c r="R3181" s="122">
        <v>0</v>
      </c>
      <c r="S3181" s="119">
        <f t="shared" si="361"/>
        <v>0</v>
      </c>
      <c r="T3181" s="119">
        <f t="shared" si="362"/>
        <v>0</v>
      </c>
      <c r="U3181" s="122">
        <v>1283</v>
      </c>
      <c r="V3181" s="122">
        <v>0</v>
      </c>
      <c r="W3181" s="122">
        <v>0</v>
      </c>
      <c r="X3181" s="119">
        <f t="shared" si="367"/>
        <v>-1283</v>
      </c>
      <c r="Y3181" s="48" t="s">
        <v>12848</v>
      </c>
      <c r="Z3181" s="93">
        <v>1.33</v>
      </c>
      <c r="AA3181" s="144">
        <v>1.33</v>
      </c>
      <c r="AB3181" s="93">
        <f t="shared" si="363"/>
        <v>0</v>
      </c>
      <c r="AM3181" s="48" t="s">
        <v>3846</v>
      </c>
      <c r="AN3181" s="48" t="s">
        <v>10049</v>
      </c>
      <c r="AR3181" s="172">
        <v>1.33</v>
      </c>
      <c r="AS3181" s="48" t="s">
        <v>11259</v>
      </c>
      <c r="AT3181" s="122">
        <v>1050</v>
      </c>
      <c r="AU3181" s="122">
        <v>6</v>
      </c>
      <c r="AV3181" s="48" t="s">
        <v>16871</v>
      </c>
      <c r="AW3181" s="48"/>
    </row>
    <row r="3182" spans="1:49" ht="45" x14ac:dyDescent="0.2">
      <c r="A3182" s="92" t="s">
        <v>11260</v>
      </c>
      <c r="B3182" s="129" t="s">
        <v>11261</v>
      </c>
      <c r="C3182" s="117" t="s">
        <v>166</v>
      </c>
      <c r="D3182" s="92" t="s">
        <v>8823</v>
      </c>
      <c r="E3182" s="92" t="s">
        <v>11262</v>
      </c>
      <c r="F3182" s="92" t="s">
        <v>8599</v>
      </c>
      <c r="G3182" s="92" t="s">
        <v>11252</v>
      </c>
      <c r="H3182" s="92" t="s">
        <v>11252</v>
      </c>
      <c r="I3182" s="118" t="s">
        <v>11260</v>
      </c>
      <c r="J3182" s="119">
        <v>1</v>
      </c>
      <c r="K3182" s="119">
        <v>500</v>
      </c>
      <c r="L3182" s="122">
        <f t="shared" si="365"/>
        <v>-852</v>
      </c>
      <c r="M3182" s="48"/>
      <c r="N3182" s="48" t="s">
        <v>173</v>
      </c>
      <c r="P3182" s="122">
        <v>0</v>
      </c>
      <c r="Q3182" s="122">
        <v>0</v>
      </c>
      <c r="R3182" s="122">
        <v>0</v>
      </c>
      <c r="S3182" s="119">
        <f t="shared" si="361"/>
        <v>0</v>
      </c>
      <c r="T3182" s="119">
        <f t="shared" si="362"/>
        <v>0</v>
      </c>
      <c r="U3182" s="122">
        <v>1352</v>
      </c>
      <c r="V3182" s="122">
        <v>521</v>
      </c>
      <c r="W3182" s="122">
        <v>0</v>
      </c>
      <c r="X3182" s="119">
        <f t="shared" si="367"/>
        <v>-1873</v>
      </c>
      <c r="Y3182" s="48" t="s">
        <v>12848</v>
      </c>
      <c r="Z3182" s="93">
        <v>0.15629999999999999</v>
      </c>
      <c r="AA3182" s="144">
        <v>0.15629999999999999</v>
      </c>
      <c r="AB3182" s="93">
        <f t="shared" si="363"/>
        <v>0</v>
      </c>
      <c r="AM3182" s="48" t="s">
        <v>3846</v>
      </c>
      <c r="AN3182" s="48" t="s">
        <v>10049</v>
      </c>
      <c r="AR3182" s="172">
        <v>0.15629999999999999</v>
      </c>
      <c r="AS3182" s="48" t="s">
        <v>11252</v>
      </c>
      <c r="AT3182" s="122">
        <v>500</v>
      </c>
      <c r="AU3182" s="122">
        <v>1</v>
      </c>
      <c r="AV3182" s="48" t="s">
        <v>11264</v>
      </c>
      <c r="AW3182" s="48"/>
    </row>
    <row r="3183" spans="1:49" ht="30" x14ac:dyDescent="0.2">
      <c r="A3183" s="92" t="s">
        <v>11263</v>
      </c>
      <c r="B3183" s="129" t="s">
        <v>11264</v>
      </c>
      <c r="C3183" s="117" t="s">
        <v>166</v>
      </c>
      <c r="D3183" s="92" t="s">
        <v>8823</v>
      </c>
      <c r="E3183" s="92" t="s">
        <v>11265</v>
      </c>
      <c r="F3183" s="92" t="s">
        <v>8599</v>
      </c>
      <c r="G3183" s="92" t="s">
        <v>6217</v>
      </c>
      <c r="H3183" s="92" t="s">
        <v>6217</v>
      </c>
      <c r="I3183" s="118" t="s">
        <v>11263</v>
      </c>
      <c r="J3183" s="119">
        <v>1</v>
      </c>
      <c r="K3183" s="119">
        <v>3000</v>
      </c>
      <c r="L3183" s="122">
        <f t="shared" si="365"/>
        <v>-51029</v>
      </c>
      <c r="M3183" s="48"/>
      <c r="N3183" s="48" t="s">
        <v>173</v>
      </c>
      <c r="P3183" s="122">
        <v>87000</v>
      </c>
      <c r="Q3183" s="122">
        <v>75000</v>
      </c>
      <c r="R3183" s="122">
        <v>12000</v>
      </c>
      <c r="S3183" s="119">
        <f t="shared" si="361"/>
        <v>162000</v>
      </c>
      <c r="T3183" s="119">
        <f t="shared" si="362"/>
        <v>174000</v>
      </c>
      <c r="U3183" s="122">
        <v>54029</v>
      </c>
      <c r="V3183" s="122">
        <v>33518</v>
      </c>
      <c r="W3183" s="122">
        <v>0</v>
      </c>
      <c r="X3183" s="119">
        <f t="shared" si="367"/>
        <v>86453</v>
      </c>
      <c r="Y3183" s="48" t="s">
        <v>12863</v>
      </c>
      <c r="Z3183" s="93">
        <v>0.15310000000000001</v>
      </c>
      <c r="AA3183" s="144">
        <v>0.15310000000000001</v>
      </c>
      <c r="AB3183" s="93">
        <f t="shared" si="363"/>
        <v>0</v>
      </c>
      <c r="AM3183" s="48" t="s">
        <v>3846</v>
      </c>
      <c r="AN3183" s="48" t="s">
        <v>10049</v>
      </c>
      <c r="AR3183" s="172">
        <v>0.15310000000000001</v>
      </c>
      <c r="AS3183" s="48" t="s">
        <v>6217</v>
      </c>
      <c r="AT3183" s="122">
        <v>3000</v>
      </c>
      <c r="AU3183" s="122">
        <v>1</v>
      </c>
      <c r="AV3183" s="48" t="s">
        <v>16872</v>
      </c>
      <c r="AW3183" s="48"/>
    </row>
    <row r="3184" spans="1:49" ht="30" x14ac:dyDescent="0.2">
      <c r="A3184" s="92" t="s">
        <v>11266</v>
      </c>
      <c r="B3184" s="129" t="s">
        <v>11267</v>
      </c>
      <c r="C3184" s="117" t="s">
        <v>166</v>
      </c>
      <c r="D3184" s="92" t="s">
        <v>8823</v>
      </c>
      <c r="E3184" s="92" t="s">
        <v>11268</v>
      </c>
      <c r="F3184" s="92" t="s">
        <v>8599</v>
      </c>
      <c r="G3184" s="92" t="s">
        <v>6217</v>
      </c>
      <c r="H3184" s="92" t="s">
        <v>6217</v>
      </c>
      <c r="I3184" s="118" t="s">
        <v>11266</v>
      </c>
      <c r="J3184" s="119">
        <v>1</v>
      </c>
      <c r="K3184" s="119">
        <v>3000</v>
      </c>
      <c r="L3184" s="122">
        <f t="shared" si="365"/>
        <v>-84515</v>
      </c>
      <c r="M3184" s="48"/>
      <c r="N3184" s="48" t="s">
        <v>173</v>
      </c>
      <c r="P3184" s="122">
        <v>52000</v>
      </c>
      <c r="Q3184" s="122">
        <v>52000</v>
      </c>
      <c r="R3184" s="122">
        <v>0</v>
      </c>
      <c r="S3184" s="119">
        <f t="shared" si="361"/>
        <v>104000</v>
      </c>
      <c r="T3184" s="119">
        <f t="shared" si="362"/>
        <v>104000</v>
      </c>
      <c r="U3184" s="122">
        <v>87515</v>
      </c>
      <c r="V3184" s="122">
        <v>55690</v>
      </c>
      <c r="W3184" s="122">
        <v>0</v>
      </c>
      <c r="X3184" s="119">
        <f t="shared" si="367"/>
        <v>-39205</v>
      </c>
      <c r="Y3184" s="48" t="s">
        <v>12848</v>
      </c>
      <c r="Z3184" s="93">
        <v>0.125</v>
      </c>
      <c r="AA3184" s="144">
        <v>0.125</v>
      </c>
      <c r="AB3184" s="93">
        <f t="shared" si="363"/>
        <v>0</v>
      </c>
      <c r="AM3184" s="48" t="s">
        <v>3846</v>
      </c>
      <c r="AN3184" s="48" t="s">
        <v>10049</v>
      </c>
      <c r="AR3184" s="172">
        <v>0.125</v>
      </c>
      <c r="AS3184" s="48" t="s">
        <v>6217</v>
      </c>
      <c r="AT3184" s="122">
        <v>3000</v>
      </c>
      <c r="AU3184" s="122">
        <v>1</v>
      </c>
      <c r="AV3184" s="48" t="s">
        <v>16873</v>
      </c>
      <c r="AW3184" s="48"/>
    </row>
    <row r="3185" spans="1:49" ht="45" x14ac:dyDescent="0.2">
      <c r="A3185" s="92" t="s">
        <v>11269</v>
      </c>
      <c r="B3185" s="129" t="s">
        <v>11270</v>
      </c>
      <c r="C3185" s="117" t="s">
        <v>166</v>
      </c>
      <c r="D3185" s="92" t="s">
        <v>8823</v>
      </c>
      <c r="E3185" s="92" t="s">
        <v>11271</v>
      </c>
      <c r="F3185" s="92" t="s">
        <v>8599</v>
      </c>
      <c r="G3185" s="92" t="s">
        <v>6217</v>
      </c>
      <c r="H3185" s="92" t="s">
        <v>6217</v>
      </c>
      <c r="I3185" s="118" t="s">
        <v>11269</v>
      </c>
      <c r="J3185" s="119">
        <v>1</v>
      </c>
      <c r="K3185" s="119">
        <v>3000</v>
      </c>
      <c r="L3185" s="122">
        <f t="shared" si="365"/>
        <v>371</v>
      </c>
      <c r="M3185" s="48">
        <v>15</v>
      </c>
      <c r="N3185" s="48" t="s">
        <v>173</v>
      </c>
      <c r="P3185" s="122">
        <v>3000</v>
      </c>
      <c r="Q3185" s="122">
        <v>0</v>
      </c>
      <c r="R3185" s="122">
        <v>3000</v>
      </c>
      <c r="S3185" s="119">
        <f t="shared" si="361"/>
        <v>3000</v>
      </c>
      <c r="T3185" s="119">
        <f t="shared" si="362"/>
        <v>6000</v>
      </c>
      <c r="U3185" s="122">
        <v>2629</v>
      </c>
      <c r="V3185" s="122">
        <v>848</v>
      </c>
      <c r="W3185" s="122">
        <v>0</v>
      </c>
      <c r="X3185" s="119">
        <f t="shared" si="367"/>
        <v>2523</v>
      </c>
      <c r="Y3185" s="48" t="s">
        <v>12863</v>
      </c>
      <c r="Z3185" s="93">
        <v>5.0000000000000001E-3</v>
      </c>
      <c r="AA3185" s="144">
        <v>1.84E-2</v>
      </c>
      <c r="AB3185" s="93">
        <f t="shared" si="363"/>
        <v>1.3399999999999999E-2</v>
      </c>
      <c r="AM3185" s="48" t="s">
        <v>3846</v>
      </c>
      <c r="AN3185" s="48" t="s">
        <v>10049</v>
      </c>
      <c r="AQ3185" s="48" t="s">
        <v>16874</v>
      </c>
      <c r="AR3185" s="172">
        <v>1.84E-2</v>
      </c>
      <c r="AS3185" s="48" t="s">
        <v>6217</v>
      </c>
      <c r="AT3185" s="122">
        <v>3000</v>
      </c>
      <c r="AU3185" s="122">
        <v>1</v>
      </c>
      <c r="AV3185" s="48" t="s">
        <v>8822</v>
      </c>
      <c r="AW3185" s="48"/>
    </row>
    <row r="3186" spans="1:49" x14ac:dyDescent="0.2">
      <c r="A3186" s="92" t="s">
        <v>11272</v>
      </c>
      <c r="B3186" s="92" t="s">
        <v>11273</v>
      </c>
      <c r="C3186" s="117" t="s">
        <v>166</v>
      </c>
      <c r="D3186" s="92" t="s">
        <v>8823</v>
      </c>
      <c r="E3186" s="92" t="s">
        <v>11274</v>
      </c>
      <c r="F3186" s="92" t="s">
        <v>8599</v>
      </c>
      <c r="G3186" s="92" t="s">
        <v>11275</v>
      </c>
      <c r="H3186" s="92" t="s">
        <v>11275</v>
      </c>
      <c r="I3186" s="118" t="s">
        <v>11272</v>
      </c>
      <c r="J3186" s="119">
        <v>2</v>
      </c>
      <c r="K3186" s="119">
        <v>1000</v>
      </c>
      <c r="L3186" s="122">
        <f t="shared" si="365"/>
        <v>-26060</v>
      </c>
      <c r="M3186" s="48"/>
      <c r="N3186" s="48" t="s">
        <v>173</v>
      </c>
      <c r="P3186" s="122">
        <v>18000</v>
      </c>
      <c r="Q3186" s="122">
        <v>18000</v>
      </c>
      <c r="R3186" s="122">
        <v>0</v>
      </c>
      <c r="S3186" s="119">
        <f t="shared" si="361"/>
        <v>36000</v>
      </c>
      <c r="T3186" s="119">
        <f t="shared" si="362"/>
        <v>36000</v>
      </c>
      <c r="U3186" s="122">
        <v>27060</v>
      </c>
      <c r="V3186" s="122">
        <v>12887</v>
      </c>
      <c r="W3186" s="122">
        <v>0</v>
      </c>
      <c r="X3186" s="119">
        <f t="shared" si="367"/>
        <v>-3947</v>
      </c>
      <c r="Y3186" s="48" t="s">
        <v>12848</v>
      </c>
      <c r="Z3186" s="93">
        <v>4.3299999999999998E-2</v>
      </c>
      <c r="AA3186" s="144">
        <v>4.3299999999999998E-2</v>
      </c>
      <c r="AB3186" s="93">
        <f t="shared" si="363"/>
        <v>0</v>
      </c>
      <c r="AM3186" s="48" t="s">
        <v>3846</v>
      </c>
      <c r="AN3186" s="48" t="s">
        <v>10049</v>
      </c>
      <c r="AR3186" s="172">
        <v>4.3299999999999998E-2</v>
      </c>
      <c r="AS3186" s="48" t="s">
        <v>11275</v>
      </c>
      <c r="AT3186" s="122">
        <v>1000</v>
      </c>
      <c r="AU3186" s="122">
        <v>1</v>
      </c>
      <c r="AV3186" s="48" t="s">
        <v>11273</v>
      </c>
      <c r="AW3186" s="48"/>
    </row>
    <row r="3187" spans="1:49" ht="30" x14ac:dyDescent="0.2">
      <c r="A3187" s="92" t="s">
        <v>11276</v>
      </c>
      <c r="B3187" s="129" t="s">
        <v>16875</v>
      </c>
      <c r="C3187" s="117" t="s">
        <v>166</v>
      </c>
      <c r="D3187" s="92" t="s">
        <v>8823</v>
      </c>
      <c r="E3187" s="92" t="s">
        <v>11278</v>
      </c>
      <c r="F3187" s="92" t="s">
        <v>8599</v>
      </c>
      <c r="G3187" s="92" t="s">
        <v>6217</v>
      </c>
      <c r="H3187" s="92" t="s">
        <v>6217</v>
      </c>
      <c r="I3187" s="118" t="s">
        <v>11276</v>
      </c>
      <c r="J3187" s="119">
        <v>1</v>
      </c>
      <c r="K3187" s="119">
        <v>10000</v>
      </c>
      <c r="L3187" s="122">
        <f t="shared" si="365"/>
        <v>-12219</v>
      </c>
      <c r="M3187" s="48"/>
      <c r="N3187" s="48" t="s">
        <v>173</v>
      </c>
      <c r="P3187" s="122">
        <v>0</v>
      </c>
      <c r="Q3187" s="122">
        <v>0</v>
      </c>
      <c r="R3187" s="122">
        <v>0</v>
      </c>
      <c r="S3187" s="119">
        <f t="shared" si="361"/>
        <v>0</v>
      </c>
      <c r="T3187" s="119">
        <f t="shared" si="362"/>
        <v>0</v>
      </c>
      <c r="U3187" s="122">
        <v>22219</v>
      </c>
      <c r="V3187" s="122">
        <v>11799</v>
      </c>
      <c r="W3187" s="122">
        <v>0</v>
      </c>
      <c r="X3187" s="119">
        <f t="shared" si="367"/>
        <v>-34018</v>
      </c>
      <c r="Y3187" s="48" t="s">
        <v>12848</v>
      </c>
      <c r="Z3187" s="93">
        <v>0.05</v>
      </c>
      <c r="AA3187" s="144">
        <v>0.05</v>
      </c>
      <c r="AB3187" s="93">
        <f t="shared" si="363"/>
        <v>0</v>
      </c>
      <c r="AM3187" s="48" t="s">
        <v>3846</v>
      </c>
      <c r="AN3187" s="48" t="s">
        <v>10049</v>
      </c>
      <c r="AR3187" s="93">
        <v>0.05</v>
      </c>
      <c r="AS3187" s="48" t="s">
        <v>6217</v>
      </c>
      <c r="AT3187" s="122">
        <v>10000</v>
      </c>
      <c r="AU3187" s="122">
        <v>1</v>
      </c>
      <c r="AV3187" s="139" t="s">
        <v>16876</v>
      </c>
      <c r="AW3187" s="48"/>
    </row>
    <row r="3188" spans="1:49" ht="30" x14ac:dyDescent="0.2">
      <c r="A3188" s="92" t="s">
        <v>11279</v>
      </c>
      <c r="B3188" s="92" t="s">
        <v>11280</v>
      </c>
      <c r="C3188" s="117" t="s">
        <v>166</v>
      </c>
      <c r="D3188" s="92" t="s">
        <v>8823</v>
      </c>
      <c r="E3188" s="92" t="s">
        <v>11281</v>
      </c>
      <c r="F3188" s="92" t="s">
        <v>8599</v>
      </c>
      <c r="G3188" s="92" t="s">
        <v>6217</v>
      </c>
      <c r="H3188" s="92" t="s">
        <v>6217</v>
      </c>
      <c r="I3188" s="118" t="s">
        <v>11279</v>
      </c>
      <c r="J3188" s="119">
        <v>1</v>
      </c>
      <c r="K3188" s="119">
        <v>1000</v>
      </c>
      <c r="L3188" s="122">
        <f t="shared" si="365"/>
        <v>-111425</v>
      </c>
      <c r="M3188" s="48"/>
      <c r="N3188" s="48" t="s">
        <v>173</v>
      </c>
      <c r="P3188" s="122">
        <v>41750</v>
      </c>
      <c r="Q3188" s="122">
        <v>0</v>
      </c>
      <c r="R3188" s="122">
        <v>41750</v>
      </c>
      <c r="S3188" s="119">
        <f t="shared" si="361"/>
        <v>41750</v>
      </c>
      <c r="T3188" s="119">
        <f t="shared" si="362"/>
        <v>83500</v>
      </c>
      <c r="U3188" s="122">
        <v>112425</v>
      </c>
      <c r="V3188" s="122">
        <v>58593</v>
      </c>
      <c r="W3188" s="122">
        <v>0</v>
      </c>
      <c r="X3188" s="119">
        <f t="shared" si="367"/>
        <v>-87518</v>
      </c>
      <c r="Y3188" s="48" t="s">
        <v>12848</v>
      </c>
      <c r="Z3188" s="93">
        <v>4.0689999999999997E-2</v>
      </c>
      <c r="AA3188" s="144">
        <v>4.0689999999999997E-2</v>
      </c>
      <c r="AB3188" s="93">
        <f t="shared" si="363"/>
        <v>0</v>
      </c>
      <c r="AM3188" s="48" t="s">
        <v>3846</v>
      </c>
      <c r="AN3188" s="48" t="s">
        <v>10049</v>
      </c>
      <c r="AR3188" s="172">
        <v>4.0689999999999997E-2</v>
      </c>
      <c r="AS3188" s="48" t="s">
        <v>6217</v>
      </c>
      <c r="AT3188" s="122">
        <v>1000</v>
      </c>
      <c r="AU3188" s="122">
        <v>1</v>
      </c>
      <c r="AV3188" s="48" t="s">
        <v>11250</v>
      </c>
      <c r="AW3188" s="48"/>
    </row>
    <row r="3189" spans="1:49" ht="30" x14ac:dyDescent="0.2">
      <c r="A3189" s="92" t="s">
        <v>11282</v>
      </c>
      <c r="B3189" s="92" t="s">
        <v>11283</v>
      </c>
      <c r="C3189" s="117" t="s">
        <v>166</v>
      </c>
      <c r="D3189" s="92" t="s">
        <v>8823</v>
      </c>
      <c r="E3189" s="92" t="s">
        <v>11284</v>
      </c>
      <c r="F3189" s="92" t="s">
        <v>8599</v>
      </c>
      <c r="G3189" s="92" t="s">
        <v>6217</v>
      </c>
      <c r="H3189" s="92" t="s">
        <v>6217</v>
      </c>
      <c r="I3189" s="118" t="s">
        <v>11282</v>
      </c>
      <c r="J3189" s="119">
        <v>1</v>
      </c>
      <c r="K3189" s="119">
        <v>30000</v>
      </c>
      <c r="L3189" s="122">
        <f t="shared" si="365"/>
        <v>-5294</v>
      </c>
      <c r="M3189" s="48"/>
      <c r="N3189" s="48" t="s">
        <v>173</v>
      </c>
      <c r="P3189" s="122">
        <v>14000</v>
      </c>
      <c r="Q3189" s="122">
        <v>14000</v>
      </c>
      <c r="R3189" s="122">
        <v>0</v>
      </c>
      <c r="S3189" s="119">
        <f t="shared" si="361"/>
        <v>28000</v>
      </c>
      <c r="T3189" s="119">
        <f t="shared" si="362"/>
        <v>28000</v>
      </c>
      <c r="U3189" s="122">
        <v>35294</v>
      </c>
      <c r="V3189" s="122">
        <v>16308</v>
      </c>
      <c r="W3189" s="122">
        <v>0</v>
      </c>
      <c r="X3189" s="119">
        <f t="shared" si="367"/>
        <v>-23602</v>
      </c>
      <c r="Y3189" s="48" t="s">
        <v>12848</v>
      </c>
      <c r="Z3189" s="93">
        <v>8.3199999999999996E-2</v>
      </c>
      <c r="AA3189" s="144">
        <v>8.3199999999999996E-2</v>
      </c>
      <c r="AB3189" s="93">
        <f t="shared" si="363"/>
        <v>0</v>
      </c>
      <c r="AM3189" s="48" t="s">
        <v>3846</v>
      </c>
      <c r="AN3189" s="48" t="s">
        <v>10049</v>
      </c>
      <c r="AR3189" s="172">
        <v>8.3199999999999996E-2</v>
      </c>
      <c r="AS3189" s="48" t="s">
        <v>6217</v>
      </c>
      <c r="AT3189" s="122">
        <v>30000</v>
      </c>
      <c r="AU3189" s="122">
        <v>1</v>
      </c>
      <c r="AV3189" s="48" t="s">
        <v>11305</v>
      </c>
      <c r="AW3189" s="48"/>
    </row>
    <row r="3190" spans="1:49" ht="30" x14ac:dyDescent="0.2">
      <c r="A3190" s="92" t="s">
        <v>11285</v>
      </c>
      <c r="B3190" s="92" t="s">
        <v>11286</v>
      </c>
      <c r="C3190" s="117" t="s">
        <v>166</v>
      </c>
      <c r="D3190" s="92" t="s">
        <v>8823</v>
      </c>
      <c r="E3190" s="92" t="s">
        <v>11287</v>
      </c>
      <c r="F3190" s="92" t="s">
        <v>8599</v>
      </c>
      <c r="G3190" s="92" t="s">
        <v>11288</v>
      </c>
      <c r="I3190" s="118" t="s">
        <v>11286</v>
      </c>
      <c r="L3190" s="122">
        <f t="shared" si="365"/>
        <v>0</v>
      </c>
      <c r="M3190" s="48"/>
      <c r="N3190" s="48" t="s">
        <v>243</v>
      </c>
      <c r="P3190" s="122">
        <v>0</v>
      </c>
      <c r="Q3190" s="122">
        <v>0</v>
      </c>
      <c r="R3190" s="122">
        <v>0</v>
      </c>
      <c r="S3190" s="119">
        <f t="shared" si="361"/>
        <v>0</v>
      </c>
      <c r="T3190" s="119">
        <f t="shared" si="362"/>
        <v>0</v>
      </c>
      <c r="U3190" s="122">
        <v>0</v>
      </c>
      <c r="V3190" s="122">
        <v>0</v>
      </c>
      <c r="W3190" s="122">
        <v>0</v>
      </c>
      <c r="X3190" s="119">
        <f>P3190-(U3190+V3190)</f>
        <v>0</v>
      </c>
      <c r="Y3190" s="48" t="s">
        <v>12844</v>
      </c>
      <c r="Z3190" s="93">
        <v>0.246</v>
      </c>
      <c r="AA3190" s="144">
        <v>0.246</v>
      </c>
      <c r="AB3190" s="93">
        <f t="shared" si="363"/>
        <v>0</v>
      </c>
      <c r="AE3190" s="48" t="s">
        <v>12949</v>
      </c>
      <c r="AM3190" s="48" t="s">
        <v>3846</v>
      </c>
      <c r="AN3190" s="48" t="s">
        <v>10049</v>
      </c>
      <c r="AR3190" s="172">
        <v>0.246</v>
      </c>
      <c r="AS3190" s="48" t="s">
        <v>6217</v>
      </c>
      <c r="AT3190" s="122">
        <v>1000</v>
      </c>
      <c r="AU3190" s="122">
        <v>1</v>
      </c>
      <c r="AV3190" s="48" t="s">
        <v>11286</v>
      </c>
      <c r="AW3190" s="48"/>
    </row>
    <row r="3191" spans="1:49" ht="30" x14ac:dyDescent="0.2">
      <c r="A3191" s="92" t="s">
        <v>11289</v>
      </c>
      <c r="B3191" s="92" t="s">
        <v>11290</v>
      </c>
      <c r="C3191" s="117" t="s">
        <v>166</v>
      </c>
      <c r="D3191" s="92" t="s">
        <v>8823</v>
      </c>
      <c r="E3191" s="92" t="s">
        <v>11291</v>
      </c>
      <c r="F3191" s="92" t="s">
        <v>8599</v>
      </c>
      <c r="G3191" s="92" t="s">
        <v>11288</v>
      </c>
      <c r="I3191" s="118" t="s">
        <v>11290</v>
      </c>
      <c r="L3191" s="122">
        <f t="shared" si="365"/>
        <v>0</v>
      </c>
      <c r="M3191" s="48"/>
      <c r="N3191" s="48" t="s">
        <v>243</v>
      </c>
      <c r="P3191" s="122">
        <v>0</v>
      </c>
      <c r="Q3191" s="122">
        <v>0</v>
      </c>
      <c r="R3191" s="122">
        <v>0</v>
      </c>
      <c r="S3191" s="119">
        <f t="shared" si="361"/>
        <v>0</v>
      </c>
      <c r="T3191" s="119">
        <f t="shared" si="362"/>
        <v>0</v>
      </c>
      <c r="U3191" s="122">
        <v>0</v>
      </c>
      <c r="V3191" s="122">
        <v>0</v>
      </c>
      <c r="W3191" s="122">
        <v>0</v>
      </c>
      <c r="X3191" s="119">
        <f>P3191-(U3191+V3191)</f>
        <v>0</v>
      </c>
      <c r="Y3191" s="48" t="s">
        <v>12844</v>
      </c>
      <c r="Z3191" s="93">
        <v>22.4</v>
      </c>
      <c r="AA3191" s="144">
        <v>22.4</v>
      </c>
      <c r="AB3191" s="93">
        <f t="shared" si="363"/>
        <v>0</v>
      </c>
      <c r="AE3191" s="48" t="s">
        <v>12949</v>
      </c>
      <c r="AM3191" s="48" t="s">
        <v>3846</v>
      </c>
      <c r="AN3191" s="48" t="s">
        <v>10049</v>
      </c>
      <c r="AR3191" s="172">
        <v>22.4</v>
      </c>
      <c r="AS3191" s="48" t="s">
        <v>6217</v>
      </c>
      <c r="AT3191" s="122">
        <v>1000</v>
      </c>
      <c r="AU3191" s="122">
        <v>1</v>
      </c>
      <c r="AV3191" s="48" t="s">
        <v>11290</v>
      </c>
      <c r="AW3191" s="48"/>
    </row>
    <row r="3192" spans="1:49" ht="30" x14ac:dyDescent="0.2">
      <c r="A3192" s="92" t="s">
        <v>11292</v>
      </c>
      <c r="B3192" s="92" t="s">
        <v>11293</v>
      </c>
      <c r="C3192" s="117" t="s">
        <v>166</v>
      </c>
      <c r="D3192" s="92" t="s">
        <v>8823</v>
      </c>
      <c r="E3192" s="92" t="s">
        <v>11294</v>
      </c>
      <c r="F3192" s="92" t="s">
        <v>8599</v>
      </c>
      <c r="G3192" s="92" t="s">
        <v>6217</v>
      </c>
      <c r="H3192" s="92" t="s">
        <v>6217</v>
      </c>
      <c r="I3192" s="118" t="s">
        <v>11292</v>
      </c>
      <c r="J3192" s="119">
        <v>1</v>
      </c>
      <c r="K3192" s="119">
        <v>3000</v>
      </c>
      <c r="L3192" s="122">
        <f t="shared" si="365"/>
        <v>-67503</v>
      </c>
      <c r="M3192" s="48"/>
      <c r="N3192" s="48" t="s">
        <v>173</v>
      </c>
      <c r="P3192" s="122">
        <v>32000</v>
      </c>
      <c r="Q3192" s="122">
        <v>32000</v>
      </c>
      <c r="R3192" s="122">
        <v>0</v>
      </c>
      <c r="S3192" s="119">
        <f t="shared" si="361"/>
        <v>64000</v>
      </c>
      <c r="T3192" s="119">
        <f t="shared" si="362"/>
        <v>64000</v>
      </c>
      <c r="U3192" s="122">
        <v>70503</v>
      </c>
      <c r="V3192" s="122">
        <v>41320</v>
      </c>
      <c r="W3192" s="122">
        <v>0</v>
      </c>
      <c r="X3192" s="119">
        <f>T3192-(U3192+V3192)</f>
        <v>-47823</v>
      </c>
      <c r="Y3192" s="48" t="s">
        <v>12848</v>
      </c>
      <c r="Z3192" s="93">
        <v>0.05</v>
      </c>
      <c r="AA3192" s="144">
        <v>0.05</v>
      </c>
      <c r="AB3192" s="93">
        <f t="shared" si="363"/>
        <v>0</v>
      </c>
      <c r="AM3192" s="48" t="s">
        <v>3846</v>
      </c>
      <c r="AN3192" s="48" t="s">
        <v>10049</v>
      </c>
      <c r="AR3192" s="172">
        <v>0.05</v>
      </c>
      <c r="AS3192" s="48" t="s">
        <v>6217</v>
      </c>
      <c r="AT3192" s="122">
        <v>3000</v>
      </c>
      <c r="AU3192" s="122">
        <v>1</v>
      </c>
      <c r="AV3192" s="48" t="s">
        <v>11270</v>
      </c>
      <c r="AW3192" s="48"/>
    </row>
    <row r="3193" spans="1:49" ht="30" x14ac:dyDescent="0.2">
      <c r="A3193" s="92" t="s">
        <v>11295</v>
      </c>
      <c r="B3193" s="92" t="s">
        <v>11296</v>
      </c>
      <c r="C3193" s="117" t="s">
        <v>166</v>
      </c>
      <c r="D3193" s="92" t="s">
        <v>8823</v>
      </c>
      <c r="E3193" s="92" t="s">
        <v>11297</v>
      </c>
      <c r="F3193" s="92" t="s">
        <v>8599</v>
      </c>
      <c r="G3193" s="92" t="s">
        <v>11288</v>
      </c>
      <c r="I3193" s="118" t="s">
        <v>11296</v>
      </c>
      <c r="L3193" s="122">
        <f t="shared" si="365"/>
        <v>0</v>
      </c>
      <c r="M3193" s="48"/>
      <c r="N3193" s="48" t="s">
        <v>243</v>
      </c>
      <c r="P3193" s="122">
        <v>0</v>
      </c>
      <c r="Q3193" s="122">
        <v>0</v>
      </c>
      <c r="R3193" s="122">
        <v>0</v>
      </c>
      <c r="S3193" s="119">
        <f t="shared" si="361"/>
        <v>0</v>
      </c>
      <c r="T3193" s="119">
        <f t="shared" si="362"/>
        <v>0</v>
      </c>
      <c r="U3193" s="122">
        <v>0</v>
      </c>
      <c r="V3193" s="122">
        <v>0</v>
      </c>
      <c r="W3193" s="122">
        <v>0</v>
      </c>
      <c r="X3193" s="119">
        <f>P3193-(U3193+V3193)</f>
        <v>0</v>
      </c>
      <c r="Y3193" s="48" t="s">
        <v>12844</v>
      </c>
      <c r="Z3193" s="93">
        <v>34.28</v>
      </c>
      <c r="AA3193" s="144">
        <v>34.28</v>
      </c>
      <c r="AB3193" s="93">
        <f t="shared" si="363"/>
        <v>0</v>
      </c>
      <c r="AE3193" s="48" t="s">
        <v>12949</v>
      </c>
      <c r="AM3193" s="48" t="s">
        <v>3846</v>
      </c>
      <c r="AN3193" s="48" t="s">
        <v>10049</v>
      </c>
      <c r="AR3193" s="172">
        <v>34.28</v>
      </c>
      <c r="AS3193" s="48" t="s">
        <v>6217</v>
      </c>
      <c r="AT3193" s="122">
        <v>1000</v>
      </c>
      <c r="AU3193" s="122">
        <v>1</v>
      </c>
      <c r="AV3193" s="48" t="s">
        <v>11296</v>
      </c>
      <c r="AW3193" s="48"/>
    </row>
    <row r="3194" spans="1:49" ht="30" x14ac:dyDescent="0.2">
      <c r="A3194" s="92" t="s">
        <v>11298</v>
      </c>
      <c r="B3194" s="92" t="s">
        <v>11299</v>
      </c>
      <c r="C3194" s="117" t="s">
        <v>166</v>
      </c>
      <c r="D3194" s="92" t="s">
        <v>8823</v>
      </c>
      <c r="E3194" s="92" t="s">
        <v>11300</v>
      </c>
      <c r="F3194" s="92" t="s">
        <v>8599</v>
      </c>
      <c r="G3194" s="92" t="s">
        <v>11288</v>
      </c>
      <c r="I3194" s="118" t="s">
        <v>11299</v>
      </c>
      <c r="L3194" s="122">
        <f t="shared" si="365"/>
        <v>0</v>
      </c>
      <c r="M3194" s="48"/>
      <c r="N3194" s="48" t="s">
        <v>243</v>
      </c>
      <c r="P3194" s="122">
        <v>0</v>
      </c>
      <c r="Q3194" s="122">
        <v>0</v>
      </c>
      <c r="R3194" s="122">
        <v>0</v>
      </c>
      <c r="S3194" s="119">
        <f t="shared" si="361"/>
        <v>0</v>
      </c>
      <c r="T3194" s="119">
        <f t="shared" si="362"/>
        <v>0</v>
      </c>
      <c r="U3194" s="122">
        <v>0</v>
      </c>
      <c r="V3194" s="122">
        <v>0</v>
      </c>
      <c r="W3194" s="122">
        <v>0</v>
      </c>
      <c r="X3194" s="119">
        <f>P3194-(U3194+V3194)</f>
        <v>0</v>
      </c>
      <c r="Y3194" s="48" t="s">
        <v>12844</v>
      </c>
      <c r="Z3194" s="93">
        <v>0.2</v>
      </c>
      <c r="AA3194" s="144">
        <v>0.2</v>
      </c>
      <c r="AB3194" s="93">
        <f t="shared" si="363"/>
        <v>0</v>
      </c>
      <c r="AE3194" s="48" t="s">
        <v>12949</v>
      </c>
      <c r="AM3194" s="48" t="s">
        <v>3846</v>
      </c>
      <c r="AN3194" s="48" t="s">
        <v>10049</v>
      </c>
      <c r="AR3194" s="172">
        <v>0.2</v>
      </c>
      <c r="AS3194" s="48" t="s">
        <v>6217</v>
      </c>
      <c r="AT3194" s="122">
        <v>1000</v>
      </c>
      <c r="AU3194" s="122">
        <v>1</v>
      </c>
      <c r="AV3194" s="48" t="s">
        <v>11299</v>
      </c>
      <c r="AW3194" s="48"/>
    </row>
    <row r="3195" spans="1:49" ht="30" x14ac:dyDescent="0.2">
      <c r="A3195" s="92" t="s">
        <v>11301</v>
      </c>
      <c r="B3195" s="92" t="s">
        <v>11302</v>
      </c>
      <c r="C3195" s="117" t="s">
        <v>166</v>
      </c>
      <c r="D3195" s="92" t="s">
        <v>8823</v>
      </c>
      <c r="E3195" s="92" t="s">
        <v>11303</v>
      </c>
      <c r="F3195" s="92" t="s">
        <v>8599</v>
      </c>
      <c r="G3195" s="92" t="s">
        <v>11288</v>
      </c>
      <c r="I3195" s="118" t="s">
        <v>11302</v>
      </c>
      <c r="L3195" s="122">
        <f t="shared" si="365"/>
        <v>0</v>
      </c>
      <c r="M3195" s="48"/>
      <c r="N3195" s="48" t="s">
        <v>243</v>
      </c>
      <c r="P3195" s="122">
        <v>0</v>
      </c>
      <c r="Q3195" s="122">
        <v>0</v>
      </c>
      <c r="R3195" s="122">
        <v>0</v>
      </c>
      <c r="S3195" s="119">
        <f t="shared" si="361"/>
        <v>0</v>
      </c>
      <c r="T3195" s="119">
        <f t="shared" si="362"/>
        <v>0</v>
      </c>
      <c r="U3195" s="122">
        <v>0</v>
      </c>
      <c r="V3195" s="122">
        <v>0</v>
      </c>
      <c r="W3195" s="122">
        <v>0</v>
      </c>
      <c r="X3195" s="119">
        <f>P3195-(U3195+V3195)</f>
        <v>0</v>
      </c>
      <c r="Y3195" s="48" t="s">
        <v>12844</v>
      </c>
      <c r="Z3195" s="93">
        <v>0.11119999999999999</v>
      </c>
      <c r="AA3195" s="144">
        <v>0.11119999999999999</v>
      </c>
      <c r="AB3195" s="93">
        <f t="shared" si="363"/>
        <v>0</v>
      </c>
      <c r="AE3195" s="48" t="s">
        <v>12949</v>
      </c>
      <c r="AM3195" s="48" t="s">
        <v>3846</v>
      </c>
      <c r="AN3195" s="48" t="s">
        <v>10049</v>
      </c>
      <c r="AR3195" s="172">
        <v>0.11119999999999999</v>
      </c>
      <c r="AS3195" s="48" t="s">
        <v>6217</v>
      </c>
      <c r="AT3195" s="122">
        <v>1000</v>
      </c>
      <c r="AU3195" s="122">
        <v>1</v>
      </c>
      <c r="AV3195" s="48" t="s">
        <v>11302</v>
      </c>
      <c r="AW3195" s="48"/>
    </row>
    <row r="3196" spans="1:49" ht="30" x14ac:dyDescent="0.2">
      <c r="A3196" s="92" t="s">
        <v>11304</v>
      </c>
      <c r="B3196" s="92" t="s">
        <v>11305</v>
      </c>
      <c r="C3196" s="117" t="s">
        <v>166</v>
      </c>
      <c r="D3196" s="92" t="s">
        <v>8823</v>
      </c>
      <c r="E3196" s="92" t="s">
        <v>11306</v>
      </c>
      <c r="F3196" s="92" t="s">
        <v>8599</v>
      </c>
      <c r="G3196" s="92" t="s">
        <v>6217</v>
      </c>
      <c r="H3196" s="92" t="s">
        <v>6217</v>
      </c>
      <c r="I3196" s="118" t="s">
        <v>11304</v>
      </c>
      <c r="J3196" s="119">
        <v>1</v>
      </c>
      <c r="K3196" s="119">
        <v>5000</v>
      </c>
      <c r="L3196" s="122">
        <f t="shared" si="365"/>
        <v>-28042</v>
      </c>
      <c r="M3196" s="48"/>
      <c r="N3196" s="48" t="s">
        <v>173</v>
      </c>
      <c r="P3196" s="122">
        <v>10000</v>
      </c>
      <c r="Q3196" s="122">
        <v>10000</v>
      </c>
      <c r="R3196" s="122">
        <v>0</v>
      </c>
      <c r="S3196" s="119">
        <f t="shared" si="361"/>
        <v>20000</v>
      </c>
      <c r="T3196" s="119">
        <f t="shared" si="362"/>
        <v>20000</v>
      </c>
      <c r="U3196" s="122">
        <v>33042</v>
      </c>
      <c r="V3196" s="122">
        <v>15268</v>
      </c>
      <c r="W3196" s="122">
        <v>0</v>
      </c>
      <c r="X3196" s="119">
        <f>T3196-(U3196+V3196)</f>
        <v>-28310</v>
      </c>
      <c r="Y3196" s="48" t="s">
        <v>12848</v>
      </c>
      <c r="Z3196" s="93">
        <v>0.05</v>
      </c>
      <c r="AA3196" s="144">
        <v>0.05</v>
      </c>
      <c r="AB3196" s="93">
        <f t="shared" si="363"/>
        <v>0</v>
      </c>
      <c r="AM3196" s="48" t="s">
        <v>3846</v>
      </c>
      <c r="AN3196" s="48" t="s">
        <v>10049</v>
      </c>
      <c r="AR3196" s="172">
        <v>0.05</v>
      </c>
      <c r="AS3196" s="48" t="s">
        <v>6217</v>
      </c>
      <c r="AT3196" s="122">
        <v>5000</v>
      </c>
      <c r="AU3196" s="122">
        <v>1</v>
      </c>
      <c r="AV3196" s="48" t="s">
        <v>11273</v>
      </c>
      <c r="AW3196" s="48"/>
    </row>
    <row r="3197" spans="1:49" ht="45" x14ac:dyDescent="0.2">
      <c r="A3197" s="92" t="s">
        <v>11307</v>
      </c>
      <c r="B3197" s="92" t="s">
        <v>11308</v>
      </c>
      <c r="C3197" s="117" t="s">
        <v>166</v>
      </c>
      <c r="D3197" s="92" t="s">
        <v>10781</v>
      </c>
      <c r="E3197" s="92" t="s">
        <v>11309</v>
      </c>
      <c r="F3197" s="92" t="s">
        <v>10783</v>
      </c>
      <c r="G3197" s="92" t="s">
        <v>10857</v>
      </c>
      <c r="H3197" s="92" t="s">
        <v>10857</v>
      </c>
      <c r="I3197" s="118" t="s">
        <v>11308</v>
      </c>
      <c r="J3197" s="119">
        <v>2</v>
      </c>
      <c r="K3197" s="119">
        <v>5000</v>
      </c>
      <c r="L3197" s="122">
        <f t="shared" si="365"/>
        <v>-19214</v>
      </c>
      <c r="M3197" s="48"/>
      <c r="N3197" s="48" t="s">
        <v>243</v>
      </c>
      <c r="P3197" s="122">
        <v>30000</v>
      </c>
      <c r="Q3197" s="122">
        <v>30000</v>
      </c>
      <c r="R3197" s="122">
        <v>0</v>
      </c>
      <c r="S3197" s="119">
        <f t="shared" si="361"/>
        <v>60000</v>
      </c>
      <c r="T3197" s="119">
        <f t="shared" si="362"/>
        <v>60000</v>
      </c>
      <c r="U3197" s="122">
        <v>24214</v>
      </c>
      <c r="V3197" s="122">
        <v>17548</v>
      </c>
      <c r="W3197" s="122">
        <v>0</v>
      </c>
      <c r="X3197" s="119">
        <f>P3197-(U3197+V3197)</f>
        <v>-11762</v>
      </c>
      <c r="Y3197" s="48" t="s">
        <v>12848</v>
      </c>
      <c r="Z3197" s="93">
        <v>4.4999999999999998E-2</v>
      </c>
      <c r="AA3197" s="144">
        <v>4.4999999999999998E-2</v>
      </c>
      <c r="AB3197" s="93">
        <f t="shared" si="363"/>
        <v>0</v>
      </c>
      <c r="AE3197" s="48" t="s">
        <v>12949</v>
      </c>
      <c r="AM3197" s="48" t="s">
        <v>3846</v>
      </c>
      <c r="AN3197" s="48" t="s">
        <v>10049</v>
      </c>
      <c r="AR3197" s="172">
        <v>4.4999999999999998E-2</v>
      </c>
      <c r="AS3197" s="48" t="s">
        <v>10857</v>
      </c>
      <c r="AT3197" s="122">
        <v>5000</v>
      </c>
      <c r="AU3197" s="122">
        <v>2</v>
      </c>
      <c r="AV3197" s="48" t="s">
        <v>11308</v>
      </c>
      <c r="AW3197" s="48"/>
    </row>
    <row r="3198" spans="1:49" x14ac:dyDescent="0.2">
      <c r="A3198" s="92" t="s">
        <v>11310</v>
      </c>
      <c r="B3198" s="92" t="s">
        <v>11311</v>
      </c>
      <c r="C3198" s="117" t="s">
        <v>166</v>
      </c>
      <c r="D3198" s="92" t="s">
        <v>8823</v>
      </c>
      <c r="E3198" s="92" t="s">
        <v>11312</v>
      </c>
      <c r="F3198" s="92" t="s">
        <v>10783</v>
      </c>
      <c r="G3198" s="92" t="s">
        <v>11313</v>
      </c>
      <c r="H3198" s="92" t="s">
        <v>11314</v>
      </c>
      <c r="I3198" s="118" t="s">
        <v>11311</v>
      </c>
      <c r="J3198" s="119">
        <v>3</v>
      </c>
      <c r="K3198" s="119">
        <v>700</v>
      </c>
      <c r="L3198" s="122">
        <f t="shared" ref="L3198:L3229" si="368">K3198-U3198</f>
        <v>-64597</v>
      </c>
      <c r="M3198" s="48"/>
      <c r="N3198" s="48" t="s">
        <v>173</v>
      </c>
      <c r="P3198" s="122">
        <v>4480</v>
      </c>
      <c r="Q3198" s="122">
        <v>0</v>
      </c>
      <c r="R3198" s="122">
        <v>4480</v>
      </c>
      <c r="S3198" s="119">
        <f t="shared" si="361"/>
        <v>4480</v>
      </c>
      <c r="T3198" s="119">
        <f t="shared" si="362"/>
        <v>8960</v>
      </c>
      <c r="U3198" s="122">
        <v>65297</v>
      </c>
      <c r="V3198" s="122">
        <v>38043</v>
      </c>
      <c r="W3198" s="122">
        <v>0</v>
      </c>
      <c r="X3198" s="119">
        <f>T3198-(U3198+V3198)</f>
        <v>-94380</v>
      </c>
      <c r="Y3198" s="48" t="s">
        <v>12848</v>
      </c>
      <c r="Z3198" s="93">
        <v>0.28999999999999998</v>
      </c>
      <c r="AA3198" s="144">
        <v>0.28999999999999998</v>
      </c>
      <c r="AB3198" s="93">
        <f t="shared" si="363"/>
        <v>0</v>
      </c>
      <c r="AM3198" s="48" t="s">
        <v>3846</v>
      </c>
      <c r="AN3198" s="48" t="s">
        <v>10049</v>
      </c>
      <c r="AR3198" s="172">
        <v>0.28999999999999998</v>
      </c>
      <c r="AS3198" s="48" t="s">
        <v>11313</v>
      </c>
      <c r="AT3198" s="122">
        <v>700</v>
      </c>
      <c r="AU3198" s="122">
        <v>3</v>
      </c>
      <c r="AV3198" s="48" t="s">
        <v>11311</v>
      </c>
      <c r="AW3198" s="48"/>
    </row>
    <row r="3199" spans="1:49" ht="30" x14ac:dyDescent="0.2">
      <c r="A3199" s="92" t="s">
        <v>11315</v>
      </c>
      <c r="B3199" s="92" t="s">
        <v>11316</v>
      </c>
      <c r="C3199" s="117" t="s">
        <v>166</v>
      </c>
      <c r="D3199" s="92" t="s">
        <v>10781</v>
      </c>
      <c r="E3199" s="92" t="s">
        <v>11317</v>
      </c>
      <c r="F3199" s="92" t="s">
        <v>10783</v>
      </c>
      <c r="G3199" s="92" t="s">
        <v>10784</v>
      </c>
      <c r="H3199" s="92" t="s">
        <v>10784</v>
      </c>
      <c r="I3199" s="118" t="s">
        <v>11316</v>
      </c>
      <c r="J3199" s="119">
        <v>3</v>
      </c>
      <c r="K3199" s="119">
        <v>3000</v>
      </c>
      <c r="L3199" s="122">
        <f t="shared" si="368"/>
        <v>-32580</v>
      </c>
      <c r="M3199" s="48"/>
      <c r="N3199" s="48" t="s">
        <v>243</v>
      </c>
      <c r="P3199" s="122">
        <v>10000</v>
      </c>
      <c r="Q3199" s="122">
        <v>0</v>
      </c>
      <c r="R3199" s="122">
        <v>10000</v>
      </c>
      <c r="S3199" s="119">
        <f t="shared" si="361"/>
        <v>10000</v>
      </c>
      <c r="T3199" s="119">
        <f t="shared" si="362"/>
        <v>20000</v>
      </c>
      <c r="U3199" s="122">
        <v>35580</v>
      </c>
      <c r="V3199" s="122">
        <v>19495</v>
      </c>
      <c r="W3199" s="122">
        <v>0</v>
      </c>
      <c r="X3199" s="119">
        <f>P3199-(U3199+V3199)</f>
        <v>-45075</v>
      </c>
      <c r="Y3199" s="48" t="s">
        <v>12848</v>
      </c>
      <c r="Z3199" s="93">
        <v>1.56</v>
      </c>
      <c r="AA3199" s="144">
        <v>1.56</v>
      </c>
      <c r="AB3199" s="93">
        <f t="shared" si="363"/>
        <v>0</v>
      </c>
      <c r="AE3199" s="48" t="s">
        <v>12949</v>
      </c>
      <c r="AM3199" s="48" t="s">
        <v>3846</v>
      </c>
      <c r="AN3199" s="48" t="s">
        <v>10049</v>
      </c>
      <c r="AR3199" s="172">
        <v>1.56</v>
      </c>
      <c r="AS3199" s="48" t="s">
        <v>10784</v>
      </c>
      <c r="AT3199" s="122">
        <v>3000</v>
      </c>
      <c r="AU3199" s="122">
        <v>3</v>
      </c>
      <c r="AV3199" s="48" t="s">
        <v>11316</v>
      </c>
      <c r="AW3199" s="48"/>
    </row>
    <row r="3200" spans="1:49" ht="45" x14ac:dyDescent="0.2">
      <c r="A3200" s="92" t="s">
        <v>11318</v>
      </c>
      <c r="B3200" s="92" t="s">
        <v>11319</v>
      </c>
      <c r="C3200" s="117" t="s">
        <v>166</v>
      </c>
      <c r="D3200" s="92" t="s">
        <v>10855</v>
      </c>
      <c r="E3200" s="92" t="s">
        <v>11320</v>
      </c>
      <c r="F3200" s="92" t="s">
        <v>10783</v>
      </c>
      <c r="G3200" s="92" t="s">
        <v>10857</v>
      </c>
      <c r="H3200" s="92" t="s">
        <v>10857</v>
      </c>
      <c r="I3200" s="118" t="s">
        <v>11319</v>
      </c>
      <c r="J3200" s="119">
        <v>2</v>
      </c>
      <c r="K3200" s="119">
        <v>50</v>
      </c>
      <c r="L3200" s="122">
        <f t="shared" si="368"/>
        <v>-823</v>
      </c>
      <c r="M3200" s="48"/>
      <c r="N3200" s="48" t="s">
        <v>243</v>
      </c>
      <c r="P3200" s="122">
        <v>107</v>
      </c>
      <c r="Q3200" s="122">
        <v>0</v>
      </c>
      <c r="R3200" s="122">
        <v>107</v>
      </c>
      <c r="S3200" s="119">
        <f t="shared" si="361"/>
        <v>107</v>
      </c>
      <c r="T3200" s="119">
        <f t="shared" si="362"/>
        <v>214</v>
      </c>
      <c r="U3200" s="122">
        <v>873</v>
      </c>
      <c r="V3200" s="122">
        <v>453</v>
      </c>
      <c r="W3200" s="122">
        <v>0</v>
      </c>
      <c r="X3200" s="119">
        <f>P3200-(U3200+V3200)</f>
        <v>-1219</v>
      </c>
      <c r="Y3200" s="48" t="s">
        <v>12848</v>
      </c>
      <c r="Z3200" s="93">
        <v>15.85</v>
      </c>
      <c r="AA3200" s="144">
        <v>15.85</v>
      </c>
      <c r="AB3200" s="93">
        <f t="shared" si="363"/>
        <v>0</v>
      </c>
      <c r="AE3200" s="48" t="s">
        <v>12949</v>
      </c>
      <c r="AF3200" s="93" t="s">
        <v>16877</v>
      </c>
      <c r="AM3200" s="48" t="s">
        <v>3846</v>
      </c>
      <c r="AN3200" s="48" t="s">
        <v>10049</v>
      </c>
      <c r="AR3200" s="172">
        <v>15.85</v>
      </c>
      <c r="AS3200" s="48" t="s">
        <v>10857</v>
      </c>
      <c r="AT3200" s="122">
        <v>50</v>
      </c>
      <c r="AU3200" s="122">
        <v>2</v>
      </c>
      <c r="AV3200" s="48" t="s">
        <v>11319</v>
      </c>
      <c r="AW3200" s="48"/>
    </row>
    <row r="3201" spans="1:49" ht="45" x14ac:dyDescent="0.2">
      <c r="A3201" s="92" t="s">
        <v>11321</v>
      </c>
      <c r="B3201" s="92" t="s">
        <v>11322</v>
      </c>
      <c r="C3201" s="117" t="s">
        <v>166</v>
      </c>
      <c r="D3201" s="92" t="s">
        <v>10855</v>
      </c>
      <c r="E3201" s="92" t="s">
        <v>11323</v>
      </c>
      <c r="F3201" s="92" t="s">
        <v>10783</v>
      </c>
      <c r="G3201" s="92" t="s">
        <v>10857</v>
      </c>
      <c r="H3201" s="92" t="s">
        <v>10857</v>
      </c>
      <c r="I3201" s="118" t="s">
        <v>11322</v>
      </c>
      <c r="J3201" s="119">
        <v>2</v>
      </c>
      <c r="K3201" s="119">
        <v>100</v>
      </c>
      <c r="L3201" s="122">
        <f t="shared" si="368"/>
        <v>-1094</v>
      </c>
      <c r="M3201" s="48"/>
      <c r="N3201" s="48" t="s">
        <v>243</v>
      </c>
      <c r="P3201" s="122">
        <v>250</v>
      </c>
      <c r="Q3201" s="122">
        <v>0</v>
      </c>
      <c r="R3201" s="122">
        <v>250</v>
      </c>
      <c r="S3201" s="119">
        <f t="shared" si="361"/>
        <v>250</v>
      </c>
      <c r="T3201" s="119">
        <f t="shared" si="362"/>
        <v>500</v>
      </c>
      <c r="U3201" s="122">
        <v>1194</v>
      </c>
      <c r="V3201" s="122">
        <v>747</v>
      </c>
      <c r="W3201" s="122">
        <v>0</v>
      </c>
      <c r="X3201" s="119">
        <f>P3201-(U3201+V3201)</f>
        <v>-1691</v>
      </c>
      <c r="Y3201" s="48" t="s">
        <v>12848</v>
      </c>
      <c r="Z3201" s="93">
        <v>15.8</v>
      </c>
      <c r="AA3201" s="144">
        <v>15.8</v>
      </c>
      <c r="AB3201" s="93">
        <f t="shared" si="363"/>
        <v>0</v>
      </c>
      <c r="AE3201" s="48" t="s">
        <v>12949</v>
      </c>
      <c r="AF3201" s="93" t="s">
        <v>16877</v>
      </c>
      <c r="AM3201" s="48" t="s">
        <v>3846</v>
      </c>
      <c r="AN3201" s="48" t="s">
        <v>10049</v>
      </c>
      <c r="AR3201" s="172">
        <v>15.8</v>
      </c>
      <c r="AS3201" s="48" t="s">
        <v>10857</v>
      </c>
      <c r="AT3201" s="122">
        <v>100</v>
      </c>
      <c r="AU3201" s="122">
        <v>2</v>
      </c>
      <c r="AV3201" s="48" t="s">
        <v>11322</v>
      </c>
      <c r="AW3201" s="48"/>
    </row>
    <row r="3202" spans="1:49" ht="30" x14ac:dyDescent="0.2">
      <c r="A3202" s="92" t="s">
        <v>11324</v>
      </c>
      <c r="B3202" s="92" t="s">
        <v>11325</v>
      </c>
      <c r="C3202" s="117" t="s">
        <v>166</v>
      </c>
      <c r="D3202" s="92" t="s">
        <v>10781</v>
      </c>
      <c r="E3202" s="92" t="s">
        <v>11326</v>
      </c>
      <c r="F3202" s="92" t="s">
        <v>10783</v>
      </c>
      <c r="G3202" s="92" t="s">
        <v>10784</v>
      </c>
      <c r="H3202" s="92" t="s">
        <v>10784</v>
      </c>
      <c r="I3202" s="118" t="s">
        <v>11325</v>
      </c>
      <c r="J3202" s="119">
        <v>3</v>
      </c>
      <c r="K3202" s="119">
        <v>3000</v>
      </c>
      <c r="L3202" s="122">
        <f t="shared" si="368"/>
        <v>-4927</v>
      </c>
      <c r="M3202" s="48"/>
      <c r="N3202" s="48" t="s">
        <v>243</v>
      </c>
      <c r="P3202" s="122">
        <v>2000</v>
      </c>
      <c r="Q3202" s="122">
        <v>2000</v>
      </c>
      <c r="R3202" s="122">
        <v>0</v>
      </c>
      <c r="S3202" s="119">
        <f t="shared" si="361"/>
        <v>4000</v>
      </c>
      <c r="T3202" s="119">
        <f t="shared" si="362"/>
        <v>4000</v>
      </c>
      <c r="U3202" s="122">
        <v>7927</v>
      </c>
      <c r="V3202" s="122">
        <v>3744</v>
      </c>
      <c r="W3202" s="122">
        <v>0</v>
      </c>
      <c r="X3202" s="119">
        <f>P3202-(U3202+V3202)</f>
        <v>-9671</v>
      </c>
      <c r="Y3202" s="48" t="s">
        <v>12848</v>
      </c>
      <c r="Z3202" s="93">
        <v>0.56999999999999995</v>
      </c>
      <c r="AA3202" s="144">
        <v>0.56999999999999995</v>
      </c>
      <c r="AB3202" s="93">
        <f t="shared" si="363"/>
        <v>0</v>
      </c>
      <c r="AE3202" s="48" t="s">
        <v>12949</v>
      </c>
      <c r="AM3202" s="48" t="s">
        <v>3846</v>
      </c>
      <c r="AN3202" s="48" t="s">
        <v>10049</v>
      </c>
      <c r="AR3202" s="172">
        <v>0.56999999999999995</v>
      </c>
      <c r="AS3202" s="48" t="s">
        <v>10784</v>
      </c>
      <c r="AT3202" s="122">
        <v>3000</v>
      </c>
      <c r="AU3202" s="122">
        <v>3</v>
      </c>
      <c r="AV3202" s="48" t="s">
        <v>11325</v>
      </c>
      <c r="AW3202" s="48"/>
    </row>
    <row r="3203" spans="1:49" ht="30" x14ac:dyDescent="0.2">
      <c r="A3203" s="92" t="s">
        <v>11327</v>
      </c>
      <c r="B3203" s="92" t="s">
        <v>11328</v>
      </c>
      <c r="C3203" s="117" t="s">
        <v>166</v>
      </c>
      <c r="D3203" s="92" t="s">
        <v>10781</v>
      </c>
      <c r="E3203" s="92" t="s">
        <v>11329</v>
      </c>
      <c r="F3203" s="92" t="s">
        <v>10783</v>
      </c>
      <c r="G3203" s="92" t="s">
        <v>10784</v>
      </c>
      <c r="H3203" s="92" t="s">
        <v>10784</v>
      </c>
      <c r="I3203" s="118" t="s">
        <v>11328</v>
      </c>
      <c r="J3203" s="119">
        <v>3</v>
      </c>
      <c r="K3203" s="119">
        <v>5000</v>
      </c>
      <c r="L3203" s="122">
        <f t="shared" si="368"/>
        <v>-2226</v>
      </c>
      <c r="M3203" s="48"/>
      <c r="N3203" s="48" t="s">
        <v>243</v>
      </c>
      <c r="P3203" s="122">
        <v>5000</v>
      </c>
      <c r="Q3203" s="122">
        <v>5000</v>
      </c>
      <c r="R3203" s="122">
        <v>0</v>
      </c>
      <c r="S3203" s="119">
        <f t="shared" ref="S3203:S3266" si="369">P3203+Q3203</f>
        <v>10000</v>
      </c>
      <c r="T3203" s="119">
        <f t="shared" ref="T3203:T3266" si="370">P3203+Q3203+R3203</f>
        <v>10000</v>
      </c>
      <c r="U3203" s="122">
        <v>7226</v>
      </c>
      <c r="V3203" s="122">
        <v>4935</v>
      </c>
      <c r="W3203" s="122">
        <v>0</v>
      </c>
      <c r="X3203" s="119">
        <f>P3203-(U3203+V3203)</f>
        <v>-7161</v>
      </c>
      <c r="Y3203" s="48" t="s">
        <v>12848</v>
      </c>
      <c r="Z3203" s="93">
        <v>0.38</v>
      </c>
      <c r="AA3203" s="144">
        <v>0.38</v>
      </c>
      <c r="AB3203" s="93">
        <f t="shared" ref="AB3203:AB3266" si="371">AA3203-Z3203</f>
        <v>0</v>
      </c>
      <c r="AE3203" s="48" t="s">
        <v>12949</v>
      </c>
      <c r="AM3203" s="48" t="s">
        <v>3846</v>
      </c>
      <c r="AN3203" s="48" t="s">
        <v>10049</v>
      </c>
      <c r="AR3203" s="172">
        <v>0.38</v>
      </c>
      <c r="AS3203" s="48" t="s">
        <v>10784</v>
      </c>
      <c r="AT3203" s="122">
        <v>5000</v>
      </c>
      <c r="AU3203" s="122">
        <v>3</v>
      </c>
      <c r="AV3203" s="48" t="s">
        <v>10807</v>
      </c>
      <c r="AW3203" s="48"/>
    </row>
    <row r="3204" spans="1:49" ht="30" x14ac:dyDescent="0.2">
      <c r="A3204" s="92" t="s">
        <v>11330</v>
      </c>
      <c r="B3204" s="92" t="s">
        <v>11331</v>
      </c>
      <c r="C3204" s="117" t="s">
        <v>166</v>
      </c>
      <c r="D3204" s="92" t="s">
        <v>10781</v>
      </c>
      <c r="E3204" s="92" t="s">
        <v>11332</v>
      </c>
      <c r="F3204" s="92" t="s">
        <v>10783</v>
      </c>
      <c r="G3204" s="92" t="s">
        <v>10837</v>
      </c>
      <c r="H3204" s="92" t="s">
        <v>10837</v>
      </c>
      <c r="I3204" s="118" t="s">
        <v>11331</v>
      </c>
      <c r="J3204" s="119">
        <v>8</v>
      </c>
      <c r="K3204" s="119">
        <v>1</v>
      </c>
      <c r="L3204" s="122">
        <f t="shared" si="368"/>
        <v>-35579</v>
      </c>
      <c r="M3204" s="48"/>
      <c r="N3204" s="48" t="s">
        <v>173</v>
      </c>
      <c r="P3204" s="122">
        <v>10000</v>
      </c>
      <c r="Q3204" s="122">
        <v>10000</v>
      </c>
      <c r="R3204" s="122">
        <v>0</v>
      </c>
      <c r="S3204" s="119">
        <f t="shared" si="369"/>
        <v>20000</v>
      </c>
      <c r="T3204" s="119">
        <f t="shared" si="370"/>
        <v>20000</v>
      </c>
      <c r="U3204" s="122">
        <v>35580</v>
      </c>
      <c r="V3204" s="122">
        <v>19495</v>
      </c>
      <c r="W3204" s="122">
        <v>0</v>
      </c>
      <c r="X3204" s="119">
        <f>T3204-(U3204+V3204)</f>
        <v>-35075</v>
      </c>
      <c r="Y3204" s="48" t="s">
        <v>12848</v>
      </c>
      <c r="Z3204" s="93">
        <v>0.23699999999999999</v>
      </c>
      <c r="AA3204" s="144">
        <v>0.23699999999999999</v>
      </c>
      <c r="AB3204" s="93">
        <f t="shared" si="371"/>
        <v>0</v>
      </c>
      <c r="AM3204" s="48" t="s">
        <v>3846</v>
      </c>
      <c r="AN3204" s="48" t="s">
        <v>10049</v>
      </c>
      <c r="AR3204" s="172">
        <v>0.23699999999999999</v>
      </c>
      <c r="AS3204" s="48" t="s">
        <v>10837</v>
      </c>
      <c r="AT3204" s="122">
        <v>1</v>
      </c>
      <c r="AU3204" s="122">
        <v>8</v>
      </c>
      <c r="AV3204" s="48" t="s">
        <v>11331</v>
      </c>
      <c r="AW3204" s="48"/>
    </row>
    <row r="3205" spans="1:49" ht="30" x14ac:dyDescent="0.2">
      <c r="A3205" s="92" t="s">
        <v>11333</v>
      </c>
      <c r="B3205" s="92" t="s">
        <v>11334</v>
      </c>
      <c r="C3205" s="117" t="s">
        <v>166</v>
      </c>
      <c r="D3205" s="92" t="s">
        <v>10781</v>
      </c>
      <c r="E3205" s="92" t="s">
        <v>11335</v>
      </c>
      <c r="F3205" s="92" t="s">
        <v>10783</v>
      </c>
      <c r="G3205" s="92" t="s">
        <v>10784</v>
      </c>
      <c r="H3205" s="92" t="s">
        <v>10784</v>
      </c>
      <c r="I3205" s="118" t="s">
        <v>11334</v>
      </c>
      <c r="J3205" s="119">
        <v>3</v>
      </c>
      <c r="K3205" s="119">
        <v>2000</v>
      </c>
      <c r="L3205" s="122">
        <f t="shared" si="368"/>
        <v>1996</v>
      </c>
      <c r="M3205" s="122"/>
      <c r="N3205" s="48" t="s">
        <v>243</v>
      </c>
      <c r="P3205" s="122">
        <v>0</v>
      </c>
      <c r="Q3205" s="122">
        <v>0</v>
      </c>
      <c r="R3205" s="122">
        <v>0</v>
      </c>
      <c r="S3205" s="119">
        <f t="shared" si="369"/>
        <v>0</v>
      </c>
      <c r="T3205" s="119">
        <f t="shared" si="370"/>
        <v>0</v>
      </c>
      <c r="U3205" s="122">
        <v>4</v>
      </c>
      <c r="V3205" s="122">
        <v>0</v>
      </c>
      <c r="W3205" s="122">
        <v>0</v>
      </c>
      <c r="X3205" s="119">
        <f t="shared" ref="X3205:X3217" si="372">P3205-(U3205+V3205)</f>
        <v>-4</v>
      </c>
      <c r="Y3205" s="48" t="s">
        <v>12848</v>
      </c>
      <c r="Z3205" s="93">
        <v>1.48</v>
      </c>
      <c r="AA3205" s="144">
        <v>1.48</v>
      </c>
      <c r="AB3205" s="93">
        <f t="shared" si="371"/>
        <v>0</v>
      </c>
      <c r="AE3205" s="48" t="s">
        <v>12949</v>
      </c>
      <c r="AM3205" s="48" t="s">
        <v>3846</v>
      </c>
      <c r="AN3205" s="48" t="s">
        <v>10049</v>
      </c>
      <c r="AR3205" s="172">
        <v>1.48</v>
      </c>
      <c r="AS3205" s="48" t="s">
        <v>10784</v>
      </c>
      <c r="AT3205" s="122">
        <v>1000</v>
      </c>
      <c r="AU3205" s="122">
        <v>3</v>
      </c>
      <c r="AV3205" s="48" t="s">
        <v>11334</v>
      </c>
      <c r="AW3205" s="48"/>
    </row>
    <row r="3206" spans="1:49" ht="45" x14ac:dyDescent="0.2">
      <c r="A3206" s="92" t="s">
        <v>11336</v>
      </c>
      <c r="B3206" s="92" t="s">
        <v>11337</v>
      </c>
      <c r="C3206" s="117" t="s">
        <v>166</v>
      </c>
      <c r="D3206" s="92" t="s">
        <v>10855</v>
      </c>
      <c r="E3206" s="92" t="s">
        <v>11338</v>
      </c>
      <c r="F3206" s="92" t="s">
        <v>10783</v>
      </c>
      <c r="G3206" s="92" t="s">
        <v>10857</v>
      </c>
      <c r="H3206" s="92" t="s">
        <v>10857</v>
      </c>
      <c r="I3206" s="118" t="s">
        <v>11337</v>
      </c>
      <c r="J3206" s="119">
        <v>3</v>
      </c>
      <c r="K3206" s="119">
        <v>50</v>
      </c>
      <c r="L3206" s="122">
        <f t="shared" si="368"/>
        <v>16</v>
      </c>
      <c r="M3206" s="48">
        <v>717.5</v>
      </c>
      <c r="N3206" s="48" t="s">
        <v>243</v>
      </c>
      <c r="P3206" s="122">
        <v>55</v>
      </c>
      <c r="Q3206" s="122">
        <v>0</v>
      </c>
      <c r="R3206" s="122">
        <v>55</v>
      </c>
      <c r="S3206" s="119">
        <f t="shared" si="369"/>
        <v>55</v>
      </c>
      <c r="T3206" s="119">
        <f t="shared" si="370"/>
        <v>110</v>
      </c>
      <c r="U3206" s="122">
        <v>34</v>
      </c>
      <c r="V3206" s="122">
        <v>10</v>
      </c>
      <c r="W3206" s="122">
        <v>0</v>
      </c>
      <c r="X3206" s="119">
        <f t="shared" si="372"/>
        <v>11</v>
      </c>
      <c r="Y3206" s="48" t="s">
        <v>12863</v>
      </c>
      <c r="Z3206" s="93">
        <v>14.35</v>
      </c>
      <c r="AA3206" s="144">
        <v>14.35</v>
      </c>
      <c r="AB3206" s="93">
        <f t="shared" si="371"/>
        <v>0</v>
      </c>
      <c r="AE3206" s="48" t="s">
        <v>12949</v>
      </c>
      <c r="AM3206" s="48" t="s">
        <v>3846</v>
      </c>
      <c r="AN3206" s="48" t="s">
        <v>10049</v>
      </c>
      <c r="AR3206" s="172">
        <v>14.35</v>
      </c>
      <c r="AS3206" s="48" t="s">
        <v>10857</v>
      </c>
      <c r="AT3206" s="122">
        <v>50</v>
      </c>
      <c r="AU3206" s="122">
        <v>3</v>
      </c>
      <c r="AV3206" s="48" t="s">
        <v>11337</v>
      </c>
      <c r="AW3206" s="48"/>
    </row>
    <row r="3207" spans="1:49" ht="30" x14ac:dyDescent="0.2">
      <c r="A3207" s="92" t="s">
        <v>11339</v>
      </c>
      <c r="B3207" s="92" t="s">
        <v>11340</v>
      </c>
      <c r="C3207" s="117" t="s">
        <v>166</v>
      </c>
      <c r="D3207" s="92" t="s">
        <v>10781</v>
      </c>
      <c r="E3207" s="92" t="s">
        <v>11341</v>
      </c>
      <c r="F3207" s="92" t="s">
        <v>10783</v>
      </c>
      <c r="G3207" s="92" t="s">
        <v>10784</v>
      </c>
      <c r="H3207" s="92" t="s">
        <v>10784</v>
      </c>
      <c r="I3207" s="118" t="s">
        <v>11340</v>
      </c>
      <c r="J3207" s="119">
        <v>3</v>
      </c>
      <c r="K3207" s="119">
        <v>1000</v>
      </c>
      <c r="L3207" s="122">
        <f t="shared" si="368"/>
        <v>-7106</v>
      </c>
      <c r="M3207" s="48"/>
      <c r="N3207" s="48" t="s">
        <v>243</v>
      </c>
      <c r="P3207" s="122">
        <v>6000</v>
      </c>
      <c r="Q3207" s="122">
        <v>3000</v>
      </c>
      <c r="R3207" s="122">
        <v>3000</v>
      </c>
      <c r="S3207" s="119">
        <f t="shared" si="369"/>
        <v>9000</v>
      </c>
      <c r="T3207" s="119">
        <f t="shared" si="370"/>
        <v>12000</v>
      </c>
      <c r="U3207" s="122">
        <v>8106</v>
      </c>
      <c r="V3207" s="122">
        <v>4238</v>
      </c>
      <c r="W3207" s="122">
        <v>0</v>
      </c>
      <c r="X3207" s="119">
        <f t="shared" si="372"/>
        <v>-6344</v>
      </c>
      <c r="Y3207" s="48" t="s">
        <v>12848</v>
      </c>
      <c r="Z3207" s="93">
        <v>2.4300000000000002</v>
      </c>
      <c r="AA3207" s="144">
        <v>2.4300000000000002</v>
      </c>
      <c r="AB3207" s="93">
        <f t="shared" si="371"/>
        <v>0</v>
      </c>
      <c r="AE3207" s="48" t="s">
        <v>12949</v>
      </c>
      <c r="AM3207" s="48" t="s">
        <v>3846</v>
      </c>
      <c r="AN3207" s="48" t="s">
        <v>10049</v>
      </c>
      <c r="AR3207" s="172">
        <v>2.4300000000000002</v>
      </c>
      <c r="AS3207" s="48" t="s">
        <v>10784</v>
      </c>
      <c r="AT3207" s="122">
        <v>1000</v>
      </c>
      <c r="AU3207" s="122">
        <v>3</v>
      </c>
      <c r="AV3207" s="48" t="s">
        <v>11340</v>
      </c>
      <c r="AW3207" s="48"/>
    </row>
    <row r="3208" spans="1:49" ht="30" x14ac:dyDescent="0.2">
      <c r="A3208" s="92" t="s">
        <v>11342</v>
      </c>
      <c r="B3208" s="92" t="s">
        <v>11343</v>
      </c>
      <c r="C3208" s="117" t="s">
        <v>166</v>
      </c>
      <c r="D3208" s="92" t="s">
        <v>403</v>
      </c>
      <c r="E3208" s="92" t="s">
        <v>11344</v>
      </c>
      <c r="F3208" s="92" t="s">
        <v>5501</v>
      </c>
      <c r="G3208" s="92" t="s">
        <v>11345</v>
      </c>
      <c r="H3208" s="92" t="s">
        <v>9130</v>
      </c>
      <c r="I3208" s="118" t="s">
        <v>11346</v>
      </c>
      <c r="J3208" s="119">
        <v>23</v>
      </c>
      <c r="K3208" s="119">
        <v>349</v>
      </c>
      <c r="L3208" s="119">
        <f t="shared" si="368"/>
        <v>122</v>
      </c>
      <c r="M3208" s="119"/>
      <c r="N3208" s="48" t="s">
        <v>243</v>
      </c>
      <c r="P3208" s="119">
        <v>0</v>
      </c>
      <c r="Q3208" s="119">
        <v>0</v>
      </c>
      <c r="R3208" s="119">
        <v>0</v>
      </c>
      <c r="S3208" s="119">
        <f t="shared" si="369"/>
        <v>0</v>
      </c>
      <c r="T3208" s="119">
        <f t="shared" si="370"/>
        <v>0</v>
      </c>
      <c r="U3208" s="119">
        <v>227</v>
      </c>
      <c r="V3208" s="119">
        <v>167</v>
      </c>
      <c r="W3208" s="119">
        <v>144</v>
      </c>
      <c r="X3208" s="119">
        <f t="shared" si="372"/>
        <v>-394</v>
      </c>
      <c r="Y3208" s="92" t="s">
        <v>12848</v>
      </c>
      <c r="Z3208" s="93">
        <v>7.17</v>
      </c>
      <c r="AA3208" s="178">
        <v>7.3917999999999999</v>
      </c>
      <c r="AB3208" s="93">
        <f t="shared" si="371"/>
        <v>0.2218</v>
      </c>
      <c r="AE3208" s="48" t="s">
        <v>12845</v>
      </c>
      <c r="AF3208" s="93">
        <v>7.3917999999999999</v>
      </c>
      <c r="AG3208" s="48" t="s">
        <v>16878</v>
      </c>
      <c r="AH3208" s="122">
        <v>321</v>
      </c>
      <c r="AI3208" s="48">
        <v>22</v>
      </c>
      <c r="AJ3208" s="48" t="s">
        <v>16879</v>
      </c>
      <c r="AM3208" s="48" t="s">
        <v>85</v>
      </c>
      <c r="AN3208" s="48" t="s">
        <v>11347</v>
      </c>
      <c r="AQ3208" s="123" t="s">
        <v>12955</v>
      </c>
    </row>
    <row r="3209" spans="1:49" ht="30" x14ac:dyDescent="0.2">
      <c r="A3209" s="92" t="s">
        <v>11348</v>
      </c>
      <c r="B3209" s="92" t="s">
        <v>11349</v>
      </c>
      <c r="C3209" s="117" t="s">
        <v>166</v>
      </c>
      <c r="D3209" s="92" t="s">
        <v>417</v>
      </c>
      <c r="E3209" s="92" t="s">
        <v>11350</v>
      </c>
      <c r="F3209" s="92" t="s">
        <v>9121</v>
      </c>
      <c r="G3209" s="92" t="s">
        <v>3904</v>
      </c>
      <c r="H3209" s="92" t="s">
        <v>4042</v>
      </c>
      <c r="I3209" s="118" t="s">
        <v>11351</v>
      </c>
      <c r="J3209" s="119">
        <v>29</v>
      </c>
      <c r="K3209" s="119">
        <v>4000</v>
      </c>
      <c r="L3209" s="119">
        <f t="shared" si="368"/>
        <v>-6252</v>
      </c>
      <c r="N3209" s="48" t="s">
        <v>243</v>
      </c>
      <c r="P3209" s="119">
        <v>20000</v>
      </c>
      <c r="Q3209" s="119">
        <v>12000</v>
      </c>
      <c r="R3209" s="119">
        <v>8000</v>
      </c>
      <c r="S3209" s="119">
        <f t="shared" si="369"/>
        <v>32000</v>
      </c>
      <c r="T3209" s="119">
        <f t="shared" si="370"/>
        <v>40000</v>
      </c>
      <c r="U3209" s="119">
        <v>10252</v>
      </c>
      <c r="V3209" s="119">
        <v>1737</v>
      </c>
      <c r="W3209" s="119">
        <v>793</v>
      </c>
      <c r="X3209" s="119">
        <f t="shared" si="372"/>
        <v>8011</v>
      </c>
      <c r="Y3209" s="92" t="s">
        <v>12863</v>
      </c>
      <c r="Z3209" s="93">
        <v>4.55</v>
      </c>
      <c r="AA3209" s="178">
        <v>4.55</v>
      </c>
      <c r="AB3209" s="93">
        <f t="shared" si="371"/>
        <v>0</v>
      </c>
      <c r="AE3209" s="48" t="s">
        <v>12845</v>
      </c>
      <c r="AF3209" s="93">
        <v>4.55</v>
      </c>
      <c r="AG3209" s="48" t="s">
        <v>16880</v>
      </c>
      <c r="AH3209" s="122">
        <v>4000</v>
      </c>
      <c r="AI3209" s="48">
        <v>18</v>
      </c>
      <c r="AM3209" s="48" t="s">
        <v>85</v>
      </c>
      <c r="AN3209" s="48" t="s">
        <v>11347</v>
      </c>
      <c r="AQ3209" s="123" t="s">
        <v>16881</v>
      </c>
    </row>
    <row r="3210" spans="1:49" ht="30" x14ac:dyDescent="0.2">
      <c r="A3210" s="92" t="s">
        <v>11352</v>
      </c>
      <c r="B3210" s="92" t="s">
        <v>11353</v>
      </c>
      <c r="C3210" s="117" t="s">
        <v>166</v>
      </c>
      <c r="D3210" s="92" t="s">
        <v>417</v>
      </c>
      <c r="E3210" s="92" t="s">
        <v>11354</v>
      </c>
      <c r="F3210" s="92" t="s">
        <v>9259</v>
      </c>
      <c r="G3210" s="92" t="s">
        <v>780</v>
      </c>
      <c r="H3210" s="92" t="s">
        <v>9122</v>
      </c>
      <c r="I3210" s="118" t="s">
        <v>11355</v>
      </c>
      <c r="J3210" s="119">
        <v>13</v>
      </c>
      <c r="K3210" s="119">
        <v>176</v>
      </c>
      <c r="L3210" s="119">
        <f t="shared" si="368"/>
        <v>-2822</v>
      </c>
      <c r="N3210" s="48" t="s">
        <v>243</v>
      </c>
      <c r="P3210" s="119">
        <v>2992</v>
      </c>
      <c r="Q3210" s="119">
        <v>176</v>
      </c>
      <c r="R3210" s="119">
        <v>1232</v>
      </c>
      <c r="S3210" s="119">
        <f t="shared" si="369"/>
        <v>3168</v>
      </c>
      <c r="T3210" s="119">
        <f t="shared" si="370"/>
        <v>4400</v>
      </c>
      <c r="U3210" s="119">
        <v>2998</v>
      </c>
      <c r="V3210" s="119">
        <v>1027</v>
      </c>
      <c r="W3210" s="119">
        <v>957</v>
      </c>
      <c r="X3210" s="119">
        <f t="shared" si="372"/>
        <v>-1033</v>
      </c>
      <c r="Y3210" s="92" t="s">
        <v>12848</v>
      </c>
      <c r="Z3210" s="93">
        <v>1.63</v>
      </c>
      <c r="AA3210" s="178">
        <v>2.04</v>
      </c>
      <c r="AB3210" s="93">
        <f t="shared" si="371"/>
        <v>0.41000000000000014</v>
      </c>
      <c r="AE3210" s="48" t="s">
        <v>12845</v>
      </c>
      <c r="AF3210" s="93">
        <v>2.04</v>
      </c>
      <c r="AG3210" s="48" t="s">
        <v>16882</v>
      </c>
      <c r="AH3210" s="122">
        <v>176</v>
      </c>
      <c r="AI3210" s="48">
        <v>24</v>
      </c>
      <c r="AM3210" s="48" t="s">
        <v>85</v>
      </c>
      <c r="AN3210" s="48" t="s">
        <v>11347</v>
      </c>
      <c r="AQ3210" s="123" t="s">
        <v>15979</v>
      </c>
    </row>
    <row r="3211" spans="1:49" ht="30" x14ac:dyDescent="0.2">
      <c r="A3211" s="92" t="s">
        <v>11356</v>
      </c>
      <c r="B3211" s="92" t="s">
        <v>11357</v>
      </c>
      <c r="C3211" s="117" t="s">
        <v>166</v>
      </c>
      <c r="D3211" s="92" t="s">
        <v>403</v>
      </c>
      <c r="E3211" s="92" t="s">
        <v>11358</v>
      </c>
      <c r="F3211" s="92" t="s">
        <v>5501</v>
      </c>
      <c r="G3211" s="92" t="s">
        <v>11345</v>
      </c>
      <c r="H3211" s="92" t="s">
        <v>9130</v>
      </c>
      <c r="I3211" s="118" t="s">
        <v>11359</v>
      </c>
      <c r="J3211" s="119">
        <v>21</v>
      </c>
      <c r="K3211" s="119">
        <v>630</v>
      </c>
      <c r="L3211" s="119">
        <f t="shared" si="368"/>
        <v>303</v>
      </c>
      <c r="M3211" s="124">
        <v>9651.35</v>
      </c>
      <c r="N3211" s="48" t="s">
        <v>243</v>
      </c>
      <c r="P3211" s="119">
        <v>358</v>
      </c>
      <c r="Q3211" s="119">
        <v>0</v>
      </c>
      <c r="R3211" s="119">
        <v>0</v>
      </c>
      <c r="S3211" s="119">
        <f t="shared" si="369"/>
        <v>358</v>
      </c>
      <c r="T3211" s="119">
        <f t="shared" si="370"/>
        <v>358</v>
      </c>
      <c r="U3211" s="119">
        <v>327</v>
      </c>
      <c r="V3211" s="119">
        <v>288</v>
      </c>
      <c r="W3211" s="119">
        <v>203</v>
      </c>
      <c r="X3211" s="119">
        <f t="shared" si="372"/>
        <v>-257</v>
      </c>
      <c r="Y3211" s="92" t="s">
        <v>12848</v>
      </c>
      <c r="Z3211" s="93">
        <v>15.319599999999999</v>
      </c>
      <c r="AA3211" s="178">
        <v>15.319599999999999</v>
      </c>
      <c r="AB3211" s="93">
        <f t="shared" si="371"/>
        <v>0</v>
      </c>
      <c r="AE3211" s="48" t="s">
        <v>12845</v>
      </c>
      <c r="AF3211" s="93">
        <v>15.319599999999999</v>
      </c>
      <c r="AG3211" s="48" t="s">
        <v>16883</v>
      </c>
      <c r="AH3211" s="122">
        <v>630</v>
      </c>
      <c r="AI3211" s="48">
        <v>20</v>
      </c>
      <c r="AJ3211" s="48" t="s">
        <v>16879</v>
      </c>
      <c r="AM3211" s="48" t="s">
        <v>85</v>
      </c>
      <c r="AN3211" s="48" t="s">
        <v>11347</v>
      </c>
      <c r="AQ3211" s="123" t="s">
        <v>12955</v>
      </c>
    </row>
    <row r="3212" spans="1:49" ht="30" x14ac:dyDescent="0.2">
      <c r="A3212" s="118" t="s">
        <v>11360</v>
      </c>
      <c r="B3212" s="92" t="s">
        <v>11361</v>
      </c>
      <c r="C3212" s="117" t="s">
        <v>166</v>
      </c>
      <c r="D3212" s="92" t="s">
        <v>2310</v>
      </c>
      <c r="E3212" s="118" t="s">
        <v>11362</v>
      </c>
      <c r="F3212" s="92" t="s">
        <v>3945</v>
      </c>
      <c r="G3212" s="92" t="s">
        <v>3920</v>
      </c>
      <c r="H3212" s="92" t="s">
        <v>3921</v>
      </c>
      <c r="I3212" s="118" t="s">
        <v>11363</v>
      </c>
      <c r="J3212" s="119">
        <v>9</v>
      </c>
      <c r="K3212" s="119">
        <v>3000</v>
      </c>
      <c r="L3212" s="119">
        <f t="shared" si="368"/>
        <v>2950</v>
      </c>
      <c r="N3212" s="48" t="s">
        <v>243</v>
      </c>
      <c r="P3212" s="119">
        <v>0</v>
      </c>
      <c r="Q3212" s="119">
        <v>0</v>
      </c>
      <c r="R3212" s="119">
        <v>0</v>
      </c>
      <c r="S3212" s="119">
        <f t="shared" si="369"/>
        <v>0</v>
      </c>
      <c r="T3212" s="119">
        <f t="shared" si="370"/>
        <v>0</v>
      </c>
      <c r="U3212" s="119">
        <v>50</v>
      </c>
      <c r="V3212" s="119">
        <v>0</v>
      </c>
      <c r="W3212" s="119">
        <v>0</v>
      </c>
      <c r="X3212" s="119">
        <f t="shared" si="372"/>
        <v>-50</v>
      </c>
      <c r="Y3212" s="92" t="s">
        <v>12848</v>
      </c>
      <c r="Z3212" s="93">
        <v>2.8000000000000001E-2</v>
      </c>
      <c r="AA3212" s="178">
        <v>2.5999999999999999E-2</v>
      </c>
      <c r="AB3212" s="93">
        <f t="shared" si="371"/>
        <v>-2.0000000000000018E-3</v>
      </c>
      <c r="AE3212" s="48" t="s">
        <v>12845</v>
      </c>
      <c r="AF3212" s="93">
        <v>2.5999999999999999E-2</v>
      </c>
      <c r="AG3212" s="48" t="s">
        <v>16884</v>
      </c>
      <c r="AH3212" s="122">
        <v>3000</v>
      </c>
      <c r="AI3212" s="48">
        <v>8</v>
      </c>
      <c r="AM3212" s="48" t="s">
        <v>85</v>
      </c>
      <c r="AN3212" s="48" t="s">
        <v>11347</v>
      </c>
      <c r="AQ3212" s="123" t="s">
        <v>12955</v>
      </c>
    </row>
    <row r="3213" spans="1:49" ht="30" x14ac:dyDescent="0.2">
      <c r="A3213" s="92" t="s">
        <v>11364</v>
      </c>
      <c r="B3213" s="92" t="s">
        <v>11365</v>
      </c>
      <c r="C3213" s="117" t="s">
        <v>166</v>
      </c>
      <c r="D3213" s="92" t="s">
        <v>417</v>
      </c>
      <c r="E3213" s="92" t="s">
        <v>11366</v>
      </c>
      <c r="F3213" s="92" t="s">
        <v>9259</v>
      </c>
      <c r="G3213" s="92" t="s">
        <v>780</v>
      </c>
      <c r="H3213" s="92" t="s">
        <v>9122</v>
      </c>
      <c r="I3213" s="118" t="s">
        <v>11367</v>
      </c>
      <c r="J3213" s="119">
        <v>13</v>
      </c>
      <c r="K3213" s="119">
        <v>60</v>
      </c>
      <c r="L3213" s="119">
        <f t="shared" si="368"/>
        <v>-1211</v>
      </c>
      <c r="N3213" s="48" t="s">
        <v>243</v>
      </c>
      <c r="P3213" s="119">
        <v>215</v>
      </c>
      <c r="Q3213" s="119">
        <v>215</v>
      </c>
      <c r="R3213" s="119">
        <v>0</v>
      </c>
      <c r="S3213" s="119">
        <f t="shared" si="369"/>
        <v>430</v>
      </c>
      <c r="T3213" s="119">
        <f t="shared" si="370"/>
        <v>430</v>
      </c>
      <c r="U3213" s="119">
        <v>1271</v>
      </c>
      <c r="V3213" s="119">
        <v>0</v>
      </c>
      <c r="W3213" s="119">
        <v>0</v>
      </c>
      <c r="X3213" s="119">
        <f t="shared" si="372"/>
        <v>-1056</v>
      </c>
      <c r="Y3213" s="92" t="s">
        <v>12848</v>
      </c>
      <c r="Z3213" s="93">
        <v>8.85</v>
      </c>
      <c r="AA3213" s="178">
        <v>11.06</v>
      </c>
      <c r="AB3213" s="93">
        <f t="shared" si="371"/>
        <v>2.2100000000000009</v>
      </c>
      <c r="AE3213" s="48" t="s">
        <v>12845</v>
      </c>
      <c r="AF3213" s="93">
        <v>11.06</v>
      </c>
      <c r="AG3213" s="48" t="s">
        <v>16885</v>
      </c>
      <c r="AH3213" s="122">
        <v>60</v>
      </c>
      <c r="AI3213" s="48">
        <v>12</v>
      </c>
      <c r="AJ3213" s="48" t="s">
        <v>16886</v>
      </c>
      <c r="AM3213" s="48" t="s">
        <v>85</v>
      </c>
      <c r="AN3213" s="48" t="s">
        <v>11347</v>
      </c>
      <c r="AQ3213" s="123" t="s">
        <v>15979</v>
      </c>
    </row>
    <row r="3214" spans="1:49" ht="30" x14ac:dyDescent="0.2">
      <c r="A3214" s="92" t="s">
        <v>11368</v>
      </c>
      <c r="B3214" s="92" t="s">
        <v>11369</v>
      </c>
      <c r="C3214" s="117" t="s">
        <v>166</v>
      </c>
      <c r="D3214" s="92" t="s">
        <v>2310</v>
      </c>
      <c r="E3214" s="92" t="s">
        <v>11370</v>
      </c>
      <c r="F3214" s="92" t="s">
        <v>9121</v>
      </c>
      <c r="G3214" s="92" t="s">
        <v>11371</v>
      </c>
      <c r="H3214" s="92" t="s">
        <v>9130</v>
      </c>
      <c r="I3214" s="118" t="s">
        <v>11372</v>
      </c>
      <c r="J3214" s="119">
        <v>21</v>
      </c>
      <c r="K3214" s="119">
        <v>630</v>
      </c>
      <c r="L3214" s="119">
        <f t="shared" si="368"/>
        <v>-8239</v>
      </c>
      <c r="N3214" s="48" t="s">
        <v>243</v>
      </c>
      <c r="P3214" s="119">
        <v>4410</v>
      </c>
      <c r="Q3214" s="119">
        <v>3780</v>
      </c>
      <c r="R3214" s="119">
        <v>630</v>
      </c>
      <c r="S3214" s="119">
        <f t="shared" si="369"/>
        <v>8190</v>
      </c>
      <c r="T3214" s="119">
        <f t="shared" si="370"/>
        <v>8820</v>
      </c>
      <c r="U3214" s="119">
        <v>8869</v>
      </c>
      <c r="V3214" s="119">
        <v>6309</v>
      </c>
      <c r="W3214" s="119">
        <v>5267</v>
      </c>
      <c r="X3214" s="119">
        <f t="shared" si="372"/>
        <v>-10768</v>
      </c>
      <c r="Y3214" s="92" t="s">
        <v>12848</v>
      </c>
      <c r="Z3214" s="93">
        <v>9.9176000000000002</v>
      </c>
      <c r="AA3214" s="178">
        <v>9.9176000000000002</v>
      </c>
      <c r="AB3214" s="93">
        <f t="shared" si="371"/>
        <v>0</v>
      </c>
      <c r="AE3214" s="48" t="s">
        <v>12845</v>
      </c>
      <c r="AF3214" s="93">
        <v>9.9176000000000002</v>
      </c>
      <c r="AG3214" s="48" t="s">
        <v>16887</v>
      </c>
      <c r="AH3214" s="122">
        <v>630</v>
      </c>
      <c r="AI3214" s="48">
        <v>20</v>
      </c>
      <c r="AJ3214" s="48" t="s">
        <v>16879</v>
      </c>
      <c r="AM3214" s="48" t="s">
        <v>85</v>
      </c>
      <c r="AN3214" s="48" t="s">
        <v>11347</v>
      </c>
      <c r="AQ3214" s="123" t="s">
        <v>12955</v>
      </c>
    </row>
    <row r="3215" spans="1:49" ht="60" x14ac:dyDescent="0.2">
      <c r="A3215" s="92" t="s">
        <v>11373</v>
      </c>
      <c r="B3215" s="92" t="s">
        <v>11374</v>
      </c>
      <c r="C3215" s="117" t="s">
        <v>166</v>
      </c>
      <c r="D3215" s="92" t="s">
        <v>417</v>
      </c>
      <c r="E3215" s="92" t="s">
        <v>11375</v>
      </c>
      <c r="F3215" s="92" t="s">
        <v>3945</v>
      </c>
      <c r="G3215" s="92" t="s">
        <v>780</v>
      </c>
      <c r="H3215" s="92" t="s">
        <v>3618</v>
      </c>
      <c r="I3215" s="118" t="s">
        <v>11376</v>
      </c>
      <c r="J3215" s="119">
        <v>21</v>
      </c>
      <c r="K3215" s="119">
        <v>1000</v>
      </c>
      <c r="L3215" s="119">
        <f t="shared" si="368"/>
        <v>474</v>
      </c>
      <c r="M3215" s="119"/>
      <c r="N3215" s="48" t="s">
        <v>243</v>
      </c>
      <c r="O3215" s="48" t="s">
        <v>504</v>
      </c>
      <c r="P3215" s="119">
        <v>0</v>
      </c>
      <c r="Q3215" s="119">
        <v>0</v>
      </c>
      <c r="R3215" s="119">
        <v>0</v>
      </c>
      <c r="S3215" s="119">
        <f t="shared" si="369"/>
        <v>0</v>
      </c>
      <c r="T3215" s="119">
        <f t="shared" si="370"/>
        <v>0</v>
      </c>
      <c r="U3215" s="119">
        <v>526</v>
      </c>
      <c r="V3215" s="119">
        <v>132</v>
      </c>
      <c r="W3215" s="119">
        <v>132</v>
      </c>
      <c r="X3215" s="119">
        <f t="shared" si="372"/>
        <v>-658</v>
      </c>
      <c r="Y3215" s="92" t="s">
        <v>12848</v>
      </c>
      <c r="Z3215" s="93">
        <v>1.1000000000000001</v>
      </c>
      <c r="AA3215" s="178">
        <v>1.1000000000000001</v>
      </c>
      <c r="AB3215" s="93">
        <f t="shared" si="371"/>
        <v>0</v>
      </c>
      <c r="AE3215" s="48" t="s">
        <v>12845</v>
      </c>
      <c r="AF3215" s="93">
        <v>1.1000000000000001</v>
      </c>
      <c r="AG3215" s="48" t="s">
        <v>16888</v>
      </c>
      <c r="AH3215" s="122">
        <v>1000</v>
      </c>
      <c r="AI3215" s="48">
        <v>6</v>
      </c>
      <c r="AM3215" s="48" t="s">
        <v>85</v>
      </c>
      <c r="AN3215" s="48" t="s">
        <v>11347</v>
      </c>
      <c r="AQ3215" s="123" t="s">
        <v>15979</v>
      </c>
    </row>
    <row r="3216" spans="1:49" ht="30" x14ac:dyDescent="0.2">
      <c r="A3216" s="92" t="s">
        <v>11377</v>
      </c>
      <c r="B3216" s="92" t="s">
        <v>11378</v>
      </c>
      <c r="C3216" s="117" t="s">
        <v>166</v>
      </c>
      <c r="D3216" s="92" t="s">
        <v>403</v>
      </c>
      <c r="E3216" s="92" t="s">
        <v>11379</v>
      </c>
      <c r="F3216" s="92" t="s">
        <v>3972</v>
      </c>
      <c r="G3216" s="92" t="s">
        <v>3904</v>
      </c>
      <c r="H3216" s="92" t="s">
        <v>5613</v>
      </c>
      <c r="I3216" s="118" t="s">
        <v>11380</v>
      </c>
      <c r="J3216" s="119">
        <v>111</v>
      </c>
      <c r="K3216" s="119">
        <v>3000</v>
      </c>
      <c r="L3216" s="119">
        <f t="shared" si="368"/>
        <v>-9550</v>
      </c>
      <c r="N3216" s="48" t="s">
        <v>243</v>
      </c>
      <c r="P3216" s="119">
        <v>0</v>
      </c>
      <c r="Q3216" s="119">
        <v>0</v>
      </c>
      <c r="R3216" s="119">
        <v>0</v>
      </c>
      <c r="S3216" s="119">
        <f t="shared" si="369"/>
        <v>0</v>
      </c>
      <c r="T3216" s="119">
        <f t="shared" si="370"/>
        <v>0</v>
      </c>
      <c r="U3216" s="119">
        <v>12550</v>
      </c>
      <c r="V3216" s="119">
        <v>6347</v>
      </c>
      <c r="W3216" s="119">
        <v>4382</v>
      </c>
      <c r="X3216" s="119">
        <f t="shared" si="372"/>
        <v>-18897</v>
      </c>
      <c r="Y3216" s="92" t="s">
        <v>12848</v>
      </c>
      <c r="Z3216" s="93">
        <v>1.47</v>
      </c>
      <c r="AA3216" s="178">
        <v>1.47</v>
      </c>
      <c r="AB3216" s="93">
        <f t="shared" si="371"/>
        <v>0</v>
      </c>
      <c r="AE3216" s="48" t="s">
        <v>12845</v>
      </c>
      <c r="AF3216" s="93">
        <v>1.47</v>
      </c>
      <c r="AG3216" s="48" t="s">
        <v>16889</v>
      </c>
      <c r="AH3216" s="122">
        <v>3000</v>
      </c>
      <c r="AI3216" s="48">
        <v>52</v>
      </c>
      <c r="AK3216" s="48" t="s">
        <v>16890</v>
      </c>
      <c r="AM3216" s="48" t="s">
        <v>85</v>
      </c>
      <c r="AN3216" s="48" t="s">
        <v>11347</v>
      </c>
      <c r="AQ3216" s="123" t="s">
        <v>15979</v>
      </c>
    </row>
    <row r="3217" spans="1:43" ht="30" x14ac:dyDescent="0.2">
      <c r="A3217" s="92" t="s">
        <v>11381</v>
      </c>
      <c r="B3217" s="92" t="s">
        <v>11382</v>
      </c>
      <c r="C3217" s="117" t="s">
        <v>166</v>
      </c>
      <c r="D3217" s="92" t="s">
        <v>403</v>
      </c>
      <c r="E3217" s="92" t="s">
        <v>11383</v>
      </c>
      <c r="F3217" s="92" t="s">
        <v>5501</v>
      </c>
      <c r="G3217" s="92" t="s">
        <v>11345</v>
      </c>
      <c r="H3217" s="92" t="s">
        <v>9130</v>
      </c>
      <c r="I3217" s="118" t="s">
        <v>11384</v>
      </c>
      <c r="J3217" s="119">
        <v>23</v>
      </c>
      <c r="K3217" s="119">
        <v>1238</v>
      </c>
      <c r="L3217" s="119">
        <f t="shared" si="368"/>
        <v>271</v>
      </c>
      <c r="M3217" s="124">
        <v>2578.14</v>
      </c>
      <c r="N3217" s="48" t="s">
        <v>243</v>
      </c>
      <c r="P3217" s="119">
        <v>1238</v>
      </c>
      <c r="Q3217" s="119">
        <v>1238</v>
      </c>
      <c r="R3217" s="119">
        <v>0</v>
      </c>
      <c r="S3217" s="119">
        <f t="shared" si="369"/>
        <v>2476</v>
      </c>
      <c r="T3217" s="119">
        <f t="shared" si="370"/>
        <v>2476</v>
      </c>
      <c r="U3217" s="119">
        <v>967</v>
      </c>
      <c r="V3217" s="119">
        <v>0</v>
      </c>
      <c r="W3217" s="119">
        <v>0</v>
      </c>
      <c r="X3217" s="119">
        <f t="shared" si="372"/>
        <v>271</v>
      </c>
      <c r="Y3217" s="92" t="s">
        <v>12863</v>
      </c>
      <c r="Z3217" s="93">
        <v>2.0825</v>
      </c>
      <c r="AA3217" s="178">
        <v>2.0825</v>
      </c>
      <c r="AB3217" s="93">
        <f t="shared" si="371"/>
        <v>0</v>
      </c>
      <c r="AE3217" s="48" t="s">
        <v>12845</v>
      </c>
      <c r="AF3217" s="93">
        <v>2.0825</v>
      </c>
      <c r="AG3217" s="48" t="s">
        <v>16891</v>
      </c>
      <c r="AH3217" s="122">
        <v>869</v>
      </c>
      <c r="AI3217" s="48">
        <v>20</v>
      </c>
      <c r="AM3217" s="48" t="s">
        <v>85</v>
      </c>
      <c r="AN3217" s="48" t="s">
        <v>11347</v>
      </c>
      <c r="AQ3217" s="123" t="s">
        <v>12955</v>
      </c>
    </row>
    <row r="3218" spans="1:43" ht="45" x14ac:dyDescent="0.2">
      <c r="A3218" s="92" t="s">
        <v>11385</v>
      </c>
      <c r="B3218" s="92" t="s">
        <v>11386</v>
      </c>
      <c r="C3218" s="117" t="s">
        <v>166</v>
      </c>
      <c r="D3218" s="92" t="s">
        <v>2310</v>
      </c>
      <c r="E3218" s="92" t="s">
        <v>11387</v>
      </c>
      <c r="F3218" s="92" t="s">
        <v>5501</v>
      </c>
      <c r="G3218" s="92" t="s">
        <v>557</v>
      </c>
      <c r="H3218" s="92" t="s">
        <v>11388</v>
      </c>
      <c r="I3218" s="118" t="s">
        <v>11389</v>
      </c>
      <c r="J3218" s="119">
        <v>5</v>
      </c>
      <c r="K3218" s="119">
        <v>900</v>
      </c>
      <c r="L3218" s="119">
        <f t="shared" si="368"/>
        <v>-67</v>
      </c>
      <c r="N3218" s="48" t="s">
        <v>173</v>
      </c>
      <c r="P3218" s="119">
        <v>0</v>
      </c>
      <c r="Q3218" s="119">
        <v>0</v>
      </c>
      <c r="R3218" s="119">
        <v>0</v>
      </c>
      <c r="S3218" s="119">
        <f t="shared" si="369"/>
        <v>0</v>
      </c>
      <c r="T3218" s="119">
        <f t="shared" si="370"/>
        <v>0</v>
      </c>
      <c r="U3218" s="119">
        <v>967</v>
      </c>
      <c r="V3218" s="119">
        <v>0</v>
      </c>
      <c r="W3218" s="119">
        <v>0</v>
      </c>
      <c r="X3218" s="119">
        <f>T3218-(U3218+V3218)</f>
        <v>-967</v>
      </c>
      <c r="Y3218" s="92" t="s">
        <v>12848</v>
      </c>
      <c r="Z3218" s="93">
        <v>17</v>
      </c>
      <c r="AA3218" s="178">
        <v>17</v>
      </c>
      <c r="AB3218" s="93">
        <f t="shared" si="371"/>
        <v>0</v>
      </c>
      <c r="AE3218" s="48" t="s">
        <v>12845</v>
      </c>
      <c r="AF3218" s="93">
        <v>17</v>
      </c>
      <c r="AG3218" s="48" t="s">
        <v>16892</v>
      </c>
      <c r="AM3218" s="48" t="s">
        <v>85</v>
      </c>
      <c r="AN3218" s="48" t="s">
        <v>11347</v>
      </c>
      <c r="AO3218" s="48" t="s">
        <v>16893</v>
      </c>
      <c r="AQ3218" s="123" t="s">
        <v>16894</v>
      </c>
    </row>
    <row r="3219" spans="1:43" ht="30" x14ac:dyDescent="0.2">
      <c r="A3219" s="92" t="s">
        <v>11390</v>
      </c>
      <c r="B3219" s="92" t="s">
        <v>11391</v>
      </c>
      <c r="C3219" s="117" t="s">
        <v>166</v>
      </c>
      <c r="D3219" s="92" t="s">
        <v>417</v>
      </c>
      <c r="E3219" s="92" t="s">
        <v>11392</v>
      </c>
      <c r="F3219" s="92" t="s">
        <v>3972</v>
      </c>
      <c r="G3219" s="92" t="s">
        <v>780</v>
      </c>
      <c r="H3219" s="92" t="s">
        <v>11393</v>
      </c>
      <c r="I3219" s="118" t="s">
        <v>11394</v>
      </c>
      <c r="J3219" s="119">
        <v>21</v>
      </c>
      <c r="K3219" s="119">
        <v>2000</v>
      </c>
      <c r="L3219" s="119">
        <f t="shared" si="368"/>
        <v>-13975</v>
      </c>
      <c r="N3219" s="48" t="s">
        <v>173</v>
      </c>
      <c r="P3219" s="119">
        <v>14028</v>
      </c>
      <c r="Q3219" s="119">
        <v>8000</v>
      </c>
      <c r="R3219" s="119">
        <v>6000</v>
      </c>
      <c r="S3219" s="119">
        <f t="shared" si="369"/>
        <v>22028</v>
      </c>
      <c r="T3219" s="119">
        <f t="shared" si="370"/>
        <v>28028</v>
      </c>
      <c r="U3219" s="119">
        <v>15975</v>
      </c>
      <c r="V3219" s="119">
        <v>6667</v>
      </c>
      <c r="W3219" s="119">
        <v>5570</v>
      </c>
      <c r="X3219" s="119">
        <f>T3219-(U3219+V3219)</f>
        <v>5386</v>
      </c>
      <c r="Y3219" s="92" t="s">
        <v>12863</v>
      </c>
      <c r="Z3219" s="93">
        <v>1.79</v>
      </c>
      <c r="AA3219" s="178">
        <v>1.79</v>
      </c>
      <c r="AB3219" s="93">
        <f t="shared" si="371"/>
        <v>0</v>
      </c>
      <c r="AE3219" s="48" t="s">
        <v>12845</v>
      </c>
      <c r="AF3219" s="93">
        <v>1.79</v>
      </c>
      <c r="AG3219" s="48" t="s">
        <v>16895</v>
      </c>
      <c r="AH3219" s="122">
        <v>2000</v>
      </c>
      <c r="AI3219" s="48">
        <v>8</v>
      </c>
      <c r="AJ3219" s="48" t="s">
        <v>16896</v>
      </c>
      <c r="AM3219" s="48" t="s">
        <v>85</v>
      </c>
      <c r="AN3219" s="48" t="s">
        <v>11347</v>
      </c>
      <c r="AQ3219" s="123" t="s">
        <v>15979</v>
      </c>
    </row>
    <row r="3220" spans="1:43" ht="30" x14ac:dyDescent="0.2">
      <c r="A3220" s="92" t="s">
        <v>11395</v>
      </c>
      <c r="B3220" s="92" t="s">
        <v>11396</v>
      </c>
      <c r="C3220" s="117" t="s">
        <v>166</v>
      </c>
      <c r="D3220" s="92" t="s">
        <v>403</v>
      </c>
      <c r="E3220" s="92" t="s">
        <v>11397</v>
      </c>
      <c r="F3220" s="92" t="s">
        <v>3919</v>
      </c>
      <c r="G3220" s="92" t="s">
        <v>3920</v>
      </c>
      <c r="H3220" s="92" t="s">
        <v>3921</v>
      </c>
      <c r="I3220" s="118" t="s">
        <v>11398</v>
      </c>
      <c r="J3220" s="119">
        <v>13</v>
      </c>
      <c r="K3220" s="119">
        <v>250</v>
      </c>
      <c r="L3220" s="119">
        <f t="shared" si="368"/>
        <v>106</v>
      </c>
      <c r="M3220" s="119"/>
      <c r="N3220" s="48" t="s">
        <v>243</v>
      </c>
      <c r="P3220" s="119">
        <v>0</v>
      </c>
      <c r="Q3220" s="119">
        <v>0</v>
      </c>
      <c r="R3220" s="119">
        <v>0</v>
      </c>
      <c r="S3220" s="119">
        <f t="shared" si="369"/>
        <v>0</v>
      </c>
      <c r="T3220" s="119">
        <f t="shared" si="370"/>
        <v>0</v>
      </c>
      <c r="U3220" s="119">
        <v>144</v>
      </c>
      <c r="V3220" s="119">
        <v>36</v>
      </c>
      <c r="W3220" s="119">
        <v>36</v>
      </c>
      <c r="X3220" s="119">
        <f>P3220-(U3220+V3220)</f>
        <v>-180</v>
      </c>
      <c r="Y3220" s="92" t="s">
        <v>12848</v>
      </c>
      <c r="Z3220" s="93">
        <v>3.3039999999999998</v>
      </c>
      <c r="AA3220" s="178">
        <v>3.3039999999999998</v>
      </c>
      <c r="AB3220" s="93">
        <f t="shared" si="371"/>
        <v>0</v>
      </c>
      <c r="AE3220" s="48" t="s">
        <v>12845</v>
      </c>
      <c r="AF3220" s="93">
        <v>3.3039999999999998</v>
      </c>
      <c r="AG3220" s="48" t="s">
        <v>16897</v>
      </c>
      <c r="AH3220" s="122">
        <v>250</v>
      </c>
      <c r="AI3220" s="48">
        <v>8</v>
      </c>
      <c r="AM3220" s="48" t="s">
        <v>85</v>
      </c>
      <c r="AN3220" s="48" t="s">
        <v>11347</v>
      </c>
      <c r="AQ3220" s="123" t="s">
        <v>12955</v>
      </c>
    </row>
    <row r="3221" spans="1:43" ht="30" x14ac:dyDescent="0.2">
      <c r="A3221" s="92" t="s">
        <v>11399</v>
      </c>
      <c r="B3221" s="92" t="s">
        <v>11400</v>
      </c>
      <c r="C3221" s="117" t="s">
        <v>166</v>
      </c>
      <c r="D3221" s="92" t="s">
        <v>2310</v>
      </c>
      <c r="E3221" s="92" t="s">
        <v>11401</v>
      </c>
      <c r="F3221" s="92" t="s">
        <v>9121</v>
      </c>
      <c r="G3221" s="92" t="s">
        <v>11371</v>
      </c>
      <c r="H3221" s="92" t="s">
        <v>9130</v>
      </c>
      <c r="I3221" s="118" t="s">
        <v>11402</v>
      </c>
      <c r="J3221" s="119">
        <v>21</v>
      </c>
      <c r="K3221" s="119">
        <v>420</v>
      </c>
      <c r="L3221" s="119">
        <f t="shared" si="368"/>
        <v>-2840</v>
      </c>
      <c r="N3221" s="48" t="s">
        <v>243</v>
      </c>
      <c r="P3221" s="119">
        <v>2521</v>
      </c>
      <c r="Q3221" s="119">
        <v>841</v>
      </c>
      <c r="R3221" s="119">
        <v>1680</v>
      </c>
      <c r="S3221" s="119">
        <f t="shared" si="369"/>
        <v>3362</v>
      </c>
      <c r="T3221" s="119">
        <f t="shared" si="370"/>
        <v>5042</v>
      </c>
      <c r="U3221" s="119">
        <v>3260</v>
      </c>
      <c r="V3221" s="119">
        <v>1512</v>
      </c>
      <c r="W3221" s="119">
        <v>761</v>
      </c>
      <c r="X3221" s="119">
        <f>P3221-(U3221+V3221)</f>
        <v>-2251</v>
      </c>
      <c r="Y3221" s="92" t="s">
        <v>12848</v>
      </c>
      <c r="Z3221" s="93">
        <v>29.443300000000001</v>
      </c>
      <c r="AA3221" s="178">
        <v>29.443300000000001</v>
      </c>
      <c r="AB3221" s="93">
        <f t="shared" si="371"/>
        <v>0</v>
      </c>
      <c r="AE3221" s="48" t="s">
        <v>12845</v>
      </c>
      <c r="AF3221" s="93">
        <v>29.443300000000001</v>
      </c>
      <c r="AG3221" s="48" t="s">
        <v>16898</v>
      </c>
      <c r="AH3221" s="122">
        <v>420</v>
      </c>
      <c r="AI3221" s="48">
        <v>20</v>
      </c>
      <c r="AM3221" s="48" t="s">
        <v>85</v>
      </c>
      <c r="AN3221" s="48" t="s">
        <v>11347</v>
      </c>
      <c r="AQ3221" s="123" t="s">
        <v>12955</v>
      </c>
    </row>
    <row r="3222" spans="1:43" ht="30" x14ac:dyDescent="0.2">
      <c r="A3222" s="92" t="s">
        <v>11403</v>
      </c>
      <c r="B3222" s="92" t="s">
        <v>11404</v>
      </c>
      <c r="C3222" s="117" t="s">
        <v>166</v>
      </c>
      <c r="D3222" s="92" t="s">
        <v>377</v>
      </c>
      <c r="E3222" s="92" t="s">
        <v>16899</v>
      </c>
      <c r="F3222" s="92" t="s">
        <v>3945</v>
      </c>
      <c r="G3222" s="92" t="s">
        <v>3617</v>
      </c>
      <c r="H3222" s="92" t="s">
        <v>3921</v>
      </c>
      <c r="I3222" s="118" t="s">
        <v>11406</v>
      </c>
      <c r="J3222" s="119">
        <v>15</v>
      </c>
      <c r="K3222" s="119">
        <v>2000</v>
      </c>
      <c r="L3222" s="119">
        <f t="shared" si="368"/>
        <v>1790</v>
      </c>
      <c r="M3222" s="124">
        <v>12334</v>
      </c>
      <c r="N3222" s="48" t="s">
        <v>243</v>
      </c>
      <c r="P3222" s="119">
        <v>0</v>
      </c>
      <c r="Q3222" s="119">
        <v>0</v>
      </c>
      <c r="R3222" s="119">
        <v>0</v>
      </c>
      <c r="S3222" s="119">
        <f t="shared" si="369"/>
        <v>0</v>
      </c>
      <c r="T3222" s="119">
        <f t="shared" si="370"/>
        <v>0</v>
      </c>
      <c r="U3222" s="119">
        <v>210</v>
      </c>
      <c r="V3222" s="119">
        <v>828</v>
      </c>
      <c r="W3222" s="119">
        <v>516</v>
      </c>
      <c r="X3222" s="119">
        <f>P3222-(U3222+V3222)</f>
        <v>-1038</v>
      </c>
      <c r="Y3222" s="92" t="s">
        <v>12848</v>
      </c>
      <c r="Z3222" s="93">
        <v>6.1669999999999998</v>
      </c>
      <c r="AA3222" s="178">
        <v>6.1669999999999998</v>
      </c>
      <c r="AB3222" s="93">
        <f t="shared" si="371"/>
        <v>0</v>
      </c>
      <c r="AE3222" s="48" t="s">
        <v>12845</v>
      </c>
      <c r="AF3222" s="93">
        <v>6.1669999999999998</v>
      </c>
      <c r="AG3222" s="48" t="s">
        <v>16900</v>
      </c>
      <c r="AH3222" s="122">
        <v>250</v>
      </c>
      <c r="AI3222" s="48">
        <v>12</v>
      </c>
      <c r="AJ3222" s="48" t="s">
        <v>16901</v>
      </c>
      <c r="AM3222" s="48" t="s">
        <v>85</v>
      </c>
      <c r="AN3222" s="48" t="s">
        <v>11347</v>
      </c>
      <c r="AQ3222" s="123" t="s">
        <v>12955</v>
      </c>
    </row>
    <row r="3223" spans="1:43" ht="30" x14ac:dyDescent="0.2">
      <c r="A3223" s="92" t="s">
        <v>11407</v>
      </c>
      <c r="B3223" s="92" t="s">
        <v>11408</v>
      </c>
      <c r="C3223" s="117" t="s">
        <v>166</v>
      </c>
      <c r="D3223" s="92" t="s">
        <v>403</v>
      </c>
      <c r="E3223" s="92" t="s">
        <v>11409</v>
      </c>
      <c r="F3223" s="92" t="s">
        <v>3945</v>
      </c>
      <c r="G3223" s="92" t="s">
        <v>3920</v>
      </c>
      <c r="H3223" s="92" t="s">
        <v>3921</v>
      </c>
      <c r="I3223" s="118" t="s">
        <v>11410</v>
      </c>
      <c r="J3223" s="119">
        <v>13</v>
      </c>
      <c r="K3223" s="119">
        <v>2000</v>
      </c>
      <c r="L3223" s="119">
        <f t="shared" si="368"/>
        <v>1545</v>
      </c>
      <c r="M3223" s="119"/>
      <c r="N3223" s="48" t="s">
        <v>243</v>
      </c>
      <c r="P3223" s="119">
        <v>0</v>
      </c>
      <c r="Q3223" s="119">
        <v>0</v>
      </c>
      <c r="R3223" s="119">
        <v>0</v>
      </c>
      <c r="S3223" s="119">
        <f t="shared" si="369"/>
        <v>0</v>
      </c>
      <c r="T3223" s="119">
        <f t="shared" si="370"/>
        <v>0</v>
      </c>
      <c r="U3223" s="119">
        <v>455</v>
      </c>
      <c r="V3223" s="119">
        <v>474</v>
      </c>
      <c r="W3223" s="119">
        <v>428</v>
      </c>
      <c r="X3223" s="119">
        <f>P3223-(U3223+V3223)</f>
        <v>-929</v>
      </c>
      <c r="Y3223" s="92" t="s">
        <v>12848</v>
      </c>
      <c r="Z3223" s="93">
        <v>0.45</v>
      </c>
      <c r="AA3223" s="178">
        <v>0.45</v>
      </c>
      <c r="AB3223" s="93">
        <f t="shared" si="371"/>
        <v>0</v>
      </c>
      <c r="AE3223" s="48" t="s">
        <v>12845</v>
      </c>
      <c r="AF3223" s="93">
        <v>0.45</v>
      </c>
      <c r="AG3223" s="48" t="s">
        <v>16902</v>
      </c>
      <c r="AH3223" s="122">
        <v>2000</v>
      </c>
      <c r="AI3223" s="48">
        <v>6</v>
      </c>
      <c r="AJ3223" s="48" t="s">
        <v>16901</v>
      </c>
      <c r="AM3223" s="48" t="s">
        <v>85</v>
      </c>
      <c r="AN3223" s="48" t="s">
        <v>11347</v>
      </c>
      <c r="AQ3223" s="123" t="s">
        <v>12955</v>
      </c>
    </row>
    <row r="3224" spans="1:43" ht="30" x14ac:dyDescent="0.2">
      <c r="A3224" s="92" t="s">
        <v>11411</v>
      </c>
      <c r="B3224" s="92" t="s">
        <v>11412</v>
      </c>
      <c r="C3224" s="117" t="s">
        <v>166</v>
      </c>
      <c r="D3224" s="92" t="s">
        <v>2310</v>
      </c>
      <c r="E3224" s="92" t="s">
        <v>11413</v>
      </c>
      <c r="F3224" s="92" t="s">
        <v>9121</v>
      </c>
      <c r="G3224" s="92" t="s">
        <v>557</v>
      </c>
      <c r="H3224" s="92" t="s">
        <v>11388</v>
      </c>
      <c r="I3224" s="118" t="s">
        <v>11414</v>
      </c>
      <c r="J3224" s="119">
        <v>8</v>
      </c>
      <c r="K3224" s="119">
        <v>1000</v>
      </c>
      <c r="L3224" s="119">
        <f t="shared" si="368"/>
        <v>33</v>
      </c>
      <c r="M3224" s="124">
        <v>63760</v>
      </c>
      <c r="N3224" s="48" t="s">
        <v>173</v>
      </c>
      <c r="P3224" s="119">
        <v>1000</v>
      </c>
      <c r="Q3224" s="119">
        <v>0</v>
      </c>
      <c r="R3224" s="119">
        <v>0</v>
      </c>
      <c r="S3224" s="119">
        <f t="shared" si="369"/>
        <v>1000</v>
      </c>
      <c r="T3224" s="119">
        <f t="shared" si="370"/>
        <v>1000</v>
      </c>
      <c r="U3224" s="119">
        <v>967</v>
      </c>
      <c r="V3224" s="119">
        <v>0</v>
      </c>
      <c r="W3224" s="119">
        <v>0</v>
      </c>
      <c r="X3224" s="119">
        <f>T3224-(U3224+V3224)</f>
        <v>33</v>
      </c>
      <c r="Y3224" s="92" t="s">
        <v>12863</v>
      </c>
      <c r="Z3224" s="93">
        <v>63.76</v>
      </c>
      <c r="AA3224" s="178">
        <v>63.76</v>
      </c>
      <c r="AB3224" s="93">
        <f t="shared" si="371"/>
        <v>0</v>
      </c>
      <c r="AE3224" s="48" t="s">
        <v>12845</v>
      </c>
      <c r="AF3224" s="93">
        <v>63.76</v>
      </c>
      <c r="AG3224" s="48" t="s">
        <v>16903</v>
      </c>
      <c r="AM3224" s="48" t="s">
        <v>85</v>
      </c>
      <c r="AN3224" s="48" t="s">
        <v>11347</v>
      </c>
      <c r="AQ3224" s="123" t="s">
        <v>15979</v>
      </c>
    </row>
    <row r="3225" spans="1:43" ht="30" x14ac:dyDescent="0.2">
      <c r="A3225" s="92" t="s">
        <v>11415</v>
      </c>
      <c r="B3225" s="92" t="s">
        <v>11416</v>
      </c>
      <c r="C3225" s="117" t="s">
        <v>166</v>
      </c>
      <c r="D3225" s="92" t="s">
        <v>437</v>
      </c>
      <c r="E3225" s="92" t="s">
        <v>11417</v>
      </c>
      <c r="F3225" s="92" t="s">
        <v>9259</v>
      </c>
      <c r="G3225" s="92" t="s">
        <v>780</v>
      </c>
      <c r="H3225" s="92" t="s">
        <v>11418</v>
      </c>
      <c r="I3225" s="118" t="s">
        <v>11419</v>
      </c>
      <c r="J3225" s="119">
        <v>17</v>
      </c>
      <c r="K3225" s="119">
        <v>90</v>
      </c>
      <c r="L3225" s="119">
        <f t="shared" si="368"/>
        <v>-4236</v>
      </c>
      <c r="N3225" s="48" t="s">
        <v>243</v>
      </c>
      <c r="P3225" s="119">
        <v>15030</v>
      </c>
      <c r="Q3225" s="119">
        <v>2700</v>
      </c>
      <c r="R3225" s="119">
        <v>2250</v>
      </c>
      <c r="S3225" s="119">
        <f t="shared" si="369"/>
        <v>17730</v>
      </c>
      <c r="T3225" s="119">
        <f t="shared" si="370"/>
        <v>19980</v>
      </c>
      <c r="U3225" s="119">
        <v>4326</v>
      </c>
      <c r="V3225" s="119">
        <v>6555</v>
      </c>
      <c r="W3225" s="119">
        <v>6937</v>
      </c>
      <c r="X3225" s="119">
        <f>P3225-(U3225+V3225)</f>
        <v>4149</v>
      </c>
      <c r="Y3225" s="92" t="s">
        <v>12863</v>
      </c>
      <c r="Z3225" s="93">
        <v>2.68</v>
      </c>
      <c r="AA3225" s="178">
        <v>2.68</v>
      </c>
      <c r="AB3225" s="93">
        <f t="shared" si="371"/>
        <v>0</v>
      </c>
      <c r="AE3225" s="48" t="s">
        <v>12845</v>
      </c>
      <c r="AF3225" s="93">
        <v>2.68</v>
      </c>
      <c r="AG3225" s="48" t="s">
        <v>16904</v>
      </c>
      <c r="AH3225" s="122">
        <v>90</v>
      </c>
      <c r="AI3225" s="48">
        <v>10</v>
      </c>
      <c r="AJ3225" s="48" t="s">
        <v>16905</v>
      </c>
      <c r="AM3225" s="48" t="s">
        <v>85</v>
      </c>
      <c r="AN3225" s="48" t="s">
        <v>11347</v>
      </c>
      <c r="AQ3225" s="123" t="s">
        <v>15979</v>
      </c>
    </row>
    <row r="3226" spans="1:43" ht="30" x14ac:dyDescent="0.2">
      <c r="A3226" s="92" t="s">
        <v>11420</v>
      </c>
      <c r="B3226" s="92" t="s">
        <v>11421</v>
      </c>
      <c r="C3226" s="117" t="s">
        <v>166</v>
      </c>
      <c r="D3226" s="92" t="s">
        <v>2310</v>
      </c>
      <c r="E3226" s="92" t="s">
        <v>11422</v>
      </c>
      <c r="F3226" s="92" t="s">
        <v>3919</v>
      </c>
      <c r="G3226" s="92" t="s">
        <v>3617</v>
      </c>
      <c r="H3226" s="92" t="s">
        <v>11423</v>
      </c>
      <c r="I3226" s="118" t="s">
        <v>11424</v>
      </c>
      <c r="J3226" s="119">
        <v>15</v>
      </c>
      <c r="K3226" s="119">
        <v>2500</v>
      </c>
      <c r="L3226" s="119">
        <f t="shared" si="368"/>
        <v>2428</v>
      </c>
      <c r="M3226" s="119"/>
      <c r="N3226" s="48" t="s">
        <v>243</v>
      </c>
      <c r="P3226" s="119">
        <v>0</v>
      </c>
      <c r="Q3226" s="119">
        <v>0</v>
      </c>
      <c r="R3226" s="119">
        <v>0</v>
      </c>
      <c r="S3226" s="119">
        <f t="shared" si="369"/>
        <v>0</v>
      </c>
      <c r="T3226" s="119">
        <f t="shared" si="370"/>
        <v>0</v>
      </c>
      <c r="U3226" s="119">
        <v>72</v>
      </c>
      <c r="V3226" s="119">
        <v>18</v>
      </c>
      <c r="W3226" s="119">
        <v>18</v>
      </c>
      <c r="X3226" s="119">
        <f>P3226-(U3226+V3226)</f>
        <v>-90</v>
      </c>
      <c r="Y3226" s="92" t="s">
        <v>12848</v>
      </c>
      <c r="Z3226" s="93">
        <v>1.89</v>
      </c>
      <c r="AA3226" s="178">
        <v>1.89</v>
      </c>
      <c r="AB3226" s="93">
        <f t="shared" si="371"/>
        <v>0</v>
      </c>
      <c r="AE3226" s="48" t="s">
        <v>12845</v>
      </c>
      <c r="AF3226" s="93">
        <v>1.89</v>
      </c>
      <c r="AG3226" s="48" t="s">
        <v>16906</v>
      </c>
      <c r="AH3226" s="122">
        <v>2500</v>
      </c>
      <c r="AI3226" s="48">
        <v>12</v>
      </c>
      <c r="AJ3226" s="48" t="s">
        <v>11424</v>
      </c>
      <c r="AM3226" s="48" t="s">
        <v>85</v>
      </c>
      <c r="AN3226" s="48" t="s">
        <v>11347</v>
      </c>
      <c r="AQ3226" s="123" t="s">
        <v>15979</v>
      </c>
    </row>
    <row r="3227" spans="1:43" ht="30" x14ac:dyDescent="0.2">
      <c r="A3227" s="92" t="s">
        <v>11425</v>
      </c>
      <c r="B3227" s="92" t="s">
        <v>11426</v>
      </c>
      <c r="C3227" s="117" t="s">
        <v>166</v>
      </c>
      <c r="D3227" s="92" t="s">
        <v>403</v>
      </c>
      <c r="E3227" s="92" t="s">
        <v>11427</v>
      </c>
      <c r="F3227" s="92" t="s">
        <v>3945</v>
      </c>
      <c r="G3227" s="92" t="s">
        <v>3617</v>
      </c>
      <c r="H3227" s="92" t="s">
        <v>3921</v>
      </c>
      <c r="I3227" s="118" t="s">
        <v>11428</v>
      </c>
      <c r="J3227" s="119">
        <v>15</v>
      </c>
      <c r="K3227" s="119">
        <v>2500</v>
      </c>
      <c r="L3227" s="119">
        <f t="shared" si="368"/>
        <v>1124</v>
      </c>
      <c r="M3227" s="119"/>
      <c r="N3227" s="48" t="s">
        <v>243</v>
      </c>
      <c r="P3227" s="119">
        <v>0</v>
      </c>
      <c r="Q3227" s="119">
        <v>0</v>
      </c>
      <c r="R3227" s="119">
        <v>0</v>
      </c>
      <c r="S3227" s="119">
        <f t="shared" si="369"/>
        <v>0</v>
      </c>
      <c r="T3227" s="119">
        <f t="shared" si="370"/>
        <v>0</v>
      </c>
      <c r="U3227" s="119">
        <v>1376</v>
      </c>
      <c r="V3227" s="119">
        <v>834</v>
      </c>
      <c r="W3227" s="119">
        <v>814</v>
      </c>
      <c r="X3227" s="119">
        <f>P3227-(U3227+V3227)</f>
        <v>-2210</v>
      </c>
      <c r="Y3227" s="92" t="s">
        <v>12848</v>
      </c>
      <c r="Z3227" s="93">
        <v>1.546</v>
      </c>
      <c r="AA3227" s="178">
        <v>1.472</v>
      </c>
      <c r="AB3227" s="93">
        <f t="shared" si="371"/>
        <v>-7.4000000000000066E-2</v>
      </c>
      <c r="AE3227" s="48" t="s">
        <v>12845</v>
      </c>
      <c r="AF3227" s="93">
        <v>1.472</v>
      </c>
      <c r="AG3227" s="48" t="s">
        <v>16907</v>
      </c>
      <c r="AH3227" s="122">
        <v>2500</v>
      </c>
      <c r="AI3227" s="48">
        <v>8</v>
      </c>
      <c r="AJ3227" s="48" t="s">
        <v>16908</v>
      </c>
      <c r="AM3227" s="48" t="s">
        <v>85</v>
      </c>
      <c r="AN3227" s="48" t="s">
        <v>11347</v>
      </c>
      <c r="AQ3227" s="123" t="s">
        <v>16881</v>
      </c>
    </row>
    <row r="3228" spans="1:43" ht="45" x14ac:dyDescent="0.2">
      <c r="A3228" s="92" t="s">
        <v>11429</v>
      </c>
      <c r="B3228" s="92" t="s">
        <v>11430</v>
      </c>
      <c r="C3228" s="117" t="s">
        <v>166</v>
      </c>
      <c r="D3228" s="92" t="s">
        <v>2310</v>
      </c>
      <c r="E3228" s="92" t="s">
        <v>11431</v>
      </c>
      <c r="F3228" s="92" t="s">
        <v>9121</v>
      </c>
      <c r="G3228" s="92" t="s">
        <v>557</v>
      </c>
      <c r="H3228" s="92" t="s">
        <v>11388</v>
      </c>
      <c r="I3228" s="118" t="s">
        <v>11432</v>
      </c>
      <c r="J3228" s="119">
        <v>5</v>
      </c>
      <c r="K3228" s="119">
        <v>750</v>
      </c>
      <c r="L3228" s="119">
        <f t="shared" si="368"/>
        <v>-217</v>
      </c>
      <c r="N3228" s="48" t="s">
        <v>173</v>
      </c>
      <c r="P3228" s="119">
        <v>750</v>
      </c>
      <c r="Q3228" s="119">
        <v>0</v>
      </c>
      <c r="R3228" s="119">
        <v>0</v>
      </c>
      <c r="S3228" s="119">
        <f t="shared" si="369"/>
        <v>750</v>
      </c>
      <c r="T3228" s="119">
        <f t="shared" si="370"/>
        <v>750</v>
      </c>
      <c r="U3228" s="119">
        <v>967</v>
      </c>
      <c r="V3228" s="119">
        <v>0</v>
      </c>
      <c r="W3228" s="119">
        <v>0</v>
      </c>
      <c r="X3228" s="119">
        <f>T3228-(U3228+V3228)</f>
        <v>-217</v>
      </c>
      <c r="Y3228" s="92" t="s">
        <v>12848</v>
      </c>
      <c r="Z3228" s="93">
        <v>11.6</v>
      </c>
      <c r="AA3228" s="178">
        <v>11.6</v>
      </c>
      <c r="AB3228" s="93">
        <f t="shared" si="371"/>
        <v>0</v>
      </c>
      <c r="AE3228" s="48" t="s">
        <v>12845</v>
      </c>
      <c r="AF3228" s="93">
        <v>11.6</v>
      </c>
      <c r="AG3228" s="48" t="s">
        <v>16909</v>
      </c>
      <c r="AM3228" s="48" t="s">
        <v>85</v>
      </c>
      <c r="AN3228" s="48" t="s">
        <v>11347</v>
      </c>
      <c r="AO3228" s="48" t="s">
        <v>16893</v>
      </c>
      <c r="AQ3228" s="123" t="s">
        <v>16910</v>
      </c>
    </row>
    <row r="3229" spans="1:43" ht="30" x14ac:dyDescent="0.2">
      <c r="A3229" s="92" t="s">
        <v>11433</v>
      </c>
      <c r="B3229" s="92" t="s">
        <v>11434</v>
      </c>
      <c r="C3229" s="117" t="s">
        <v>166</v>
      </c>
      <c r="D3229" s="92" t="s">
        <v>403</v>
      </c>
      <c r="E3229" s="92" t="s">
        <v>11435</v>
      </c>
      <c r="F3229" s="92" t="s">
        <v>9259</v>
      </c>
      <c r="G3229" s="92" t="s">
        <v>3617</v>
      </c>
      <c r="H3229" s="92" t="s">
        <v>9260</v>
      </c>
      <c r="I3229" s="118" t="s">
        <v>11436</v>
      </c>
      <c r="J3229" s="119">
        <v>13</v>
      </c>
      <c r="K3229" s="119">
        <v>60</v>
      </c>
      <c r="L3229" s="119">
        <f t="shared" si="368"/>
        <v>-13455</v>
      </c>
      <c r="N3229" s="48" t="s">
        <v>243</v>
      </c>
      <c r="P3229" s="119">
        <v>11160</v>
      </c>
      <c r="Q3229" s="119">
        <v>5863</v>
      </c>
      <c r="R3229" s="119">
        <v>4397</v>
      </c>
      <c r="S3229" s="119">
        <f t="shared" si="369"/>
        <v>17023</v>
      </c>
      <c r="T3229" s="119">
        <f t="shared" si="370"/>
        <v>21420</v>
      </c>
      <c r="U3229" s="119">
        <v>13515</v>
      </c>
      <c r="V3229" s="119">
        <v>8754</v>
      </c>
      <c r="W3229" s="119">
        <v>8805</v>
      </c>
      <c r="X3229" s="119">
        <f>P3229-(U3229+V3229)</f>
        <v>-11109</v>
      </c>
      <c r="Y3229" s="92" t="s">
        <v>12848</v>
      </c>
      <c r="Z3229" s="93">
        <v>10.56</v>
      </c>
      <c r="AA3229" s="178">
        <v>10.56</v>
      </c>
      <c r="AB3229" s="93">
        <f t="shared" si="371"/>
        <v>0</v>
      </c>
      <c r="AE3229" s="48" t="s">
        <v>12845</v>
      </c>
      <c r="AF3229" s="93">
        <v>10.56</v>
      </c>
      <c r="AG3229" s="48" t="s">
        <v>16911</v>
      </c>
      <c r="AH3229" s="122">
        <v>60</v>
      </c>
      <c r="AI3229" s="48">
        <v>10</v>
      </c>
      <c r="AM3229" s="48" t="s">
        <v>85</v>
      </c>
      <c r="AN3229" s="48" t="s">
        <v>11347</v>
      </c>
      <c r="AQ3229" s="123" t="s">
        <v>16881</v>
      </c>
    </row>
    <row r="3230" spans="1:43" ht="30" x14ac:dyDescent="0.2">
      <c r="A3230" s="92" t="s">
        <v>11437</v>
      </c>
      <c r="B3230" s="92" t="s">
        <v>11438</v>
      </c>
      <c r="C3230" s="117" t="s">
        <v>166</v>
      </c>
      <c r="D3230" s="92" t="s">
        <v>417</v>
      </c>
      <c r="E3230" s="92" t="s">
        <v>11439</v>
      </c>
      <c r="F3230" s="92" t="s">
        <v>3972</v>
      </c>
      <c r="G3230" s="92" t="s">
        <v>780</v>
      </c>
      <c r="H3230" s="92" t="s">
        <v>11393</v>
      </c>
      <c r="I3230" s="118" t="s">
        <v>11440</v>
      </c>
      <c r="J3230" s="119">
        <v>21</v>
      </c>
      <c r="K3230" s="119">
        <v>2500</v>
      </c>
      <c r="L3230" s="119">
        <f t="shared" ref="L3230:L3261" si="373">K3230-U3230</f>
        <v>736</v>
      </c>
      <c r="N3230" s="48" t="s">
        <v>173</v>
      </c>
      <c r="P3230" s="119">
        <v>63</v>
      </c>
      <c r="Q3230" s="119">
        <v>0</v>
      </c>
      <c r="R3230" s="119">
        <v>63</v>
      </c>
      <c r="S3230" s="119">
        <f t="shared" si="369"/>
        <v>63</v>
      </c>
      <c r="T3230" s="119">
        <f t="shared" si="370"/>
        <v>126</v>
      </c>
      <c r="U3230" s="119">
        <v>1764</v>
      </c>
      <c r="V3230" s="119">
        <v>937</v>
      </c>
      <c r="W3230" s="119">
        <v>744</v>
      </c>
      <c r="X3230" s="119">
        <f>T3230-(U3230+V3230)</f>
        <v>-2575</v>
      </c>
      <c r="Y3230" s="92" t="s">
        <v>12848</v>
      </c>
      <c r="Z3230" s="93">
        <v>2</v>
      </c>
      <c r="AA3230" s="178">
        <v>2</v>
      </c>
      <c r="AB3230" s="93">
        <f t="shared" si="371"/>
        <v>0</v>
      </c>
      <c r="AE3230" s="48" t="s">
        <v>12845</v>
      </c>
      <c r="AF3230" s="93">
        <v>2</v>
      </c>
      <c r="AG3230" s="48" t="s">
        <v>16912</v>
      </c>
      <c r="AH3230" s="122">
        <v>2500</v>
      </c>
      <c r="AI3230" s="48">
        <v>8</v>
      </c>
      <c r="AJ3230" s="48" t="s">
        <v>16896</v>
      </c>
      <c r="AM3230" s="48" t="s">
        <v>85</v>
      </c>
      <c r="AN3230" s="48" t="s">
        <v>11347</v>
      </c>
      <c r="AQ3230" s="123" t="s">
        <v>15979</v>
      </c>
    </row>
    <row r="3231" spans="1:43" ht="30" x14ac:dyDescent="0.2">
      <c r="A3231" s="92" t="s">
        <v>11441</v>
      </c>
      <c r="B3231" s="92" t="s">
        <v>11442</v>
      </c>
      <c r="C3231" s="117" t="s">
        <v>166</v>
      </c>
      <c r="D3231" s="92" t="s">
        <v>437</v>
      </c>
      <c r="E3231" s="92" t="s">
        <v>11443</v>
      </c>
      <c r="F3231" s="92" t="s">
        <v>3945</v>
      </c>
      <c r="G3231" s="92" t="s">
        <v>780</v>
      </c>
      <c r="H3231" s="92" t="s">
        <v>3618</v>
      </c>
      <c r="I3231" s="118" t="s">
        <v>11444</v>
      </c>
      <c r="J3231" s="119">
        <v>23</v>
      </c>
      <c r="K3231" s="119">
        <v>1000</v>
      </c>
      <c r="L3231" s="119">
        <f t="shared" si="373"/>
        <v>-10520</v>
      </c>
      <c r="N3231" s="48" t="s">
        <v>243</v>
      </c>
      <c r="P3231" s="119">
        <v>8500</v>
      </c>
      <c r="Q3231" s="119">
        <v>2500</v>
      </c>
      <c r="R3231" s="119">
        <v>3000</v>
      </c>
      <c r="S3231" s="119">
        <f t="shared" si="369"/>
        <v>11000</v>
      </c>
      <c r="T3231" s="119">
        <f t="shared" si="370"/>
        <v>14000</v>
      </c>
      <c r="U3231" s="119">
        <v>11520</v>
      </c>
      <c r="V3231" s="119">
        <v>7668</v>
      </c>
      <c r="W3231" s="119">
        <v>6568</v>
      </c>
      <c r="X3231" s="119">
        <f>P3231-(U3231+V3231)</f>
        <v>-10688</v>
      </c>
      <c r="Y3231" s="92" t="s">
        <v>12848</v>
      </c>
      <c r="Z3231" s="93">
        <v>0.91700000000000004</v>
      </c>
      <c r="AA3231" s="178">
        <v>1.3839999999999999</v>
      </c>
      <c r="AB3231" s="93">
        <f t="shared" si="371"/>
        <v>0.46699999999999986</v>
      </c>
      <c r="AE3231" s="48" t="s">
        <v>12845</v>
      </c>
      <c r="AF3231" s="93">
        <v>1.3839999999999999</v>
      </c>
      <c r="AG3231" s="48" t="s">
        <v>16913</v>
      </c>
      <c r="AH3231" s="48" t="s">
        <v>14200</v>
      </c>
      <c r="AI3231" s="48" t="s">
        <v>16914</v>
      </c>
      <c r="AJ3231" s="48" t="s">
        <v>16915</v>
      </c>
      <c r="AM3231" s="48" t="s">
        <v>85</v>
      </c>
      <c r="AN3231" s="48" t="s">
        <v>11347</v>
      </c>
      <c r="AQ3231" s="123" t="s">
        <v>15979</v>
      </c>
    </row>
    <row r="3232" spans="1:43" ht="30" x14ac:dyDescent="0.2">
      <c r="A3232" s="92" t="s">
        <v>11445</v>
      </c>
      <c r="B3232" s="92" t="s">
        <v>11446</v>
      </c>
      <c r="C3232" s="117" t="s">
        <v>166</v>
      </c>
      <c r="D3232" s="92" t="s">
        <v>417</v>
      </c>
      <c r="E3232" s="92" t="s">
        <v>11447</v>
      </c>
      <c r="F3232" s="92" t="s">
        <v>3945</v>
      </c>
      <c r="G3232" s="92" t="s">
        <v>780</v>
      </c>
      <c r="H3232" s="92" t="s">
        <v>3618</v>
      </c>
      <c r="I3232" s="118" t="s">
        <v>11448</v>
      </c>
      <c r="J3232" s="119">
        <v>13</v>
      </c>
      <c r="K3232" s="119">
        <v>2500</v>
      </c>
      <c r="L3232" s="119">
        <f t="shared" si="373"/>
        <v>-31052</v>
      </c>
      <c r="N3232" s="48" t="s">
        <v>243</v>
      </c>
      <c r="P3232" s="119">
        <v>24500</v>
      </c>
      <c r="Q3232" s="119">
        <v>12500</v>
      </c>
      <c r="R3232" s="119">
        <v>12000</v>
      </c>
      <c r="S3232" s="119">
        <f t="shared" si="369"/>
        <v>37000</v>
      </c>
      <c r="T3232" s="119">
        <f t="shared" si="370"/>
        <v>49000</v>
      </c>
      <c r="U3232" s="119">
        <v>33552</v>
      </c>
      <c r="V3232" s="119">
        <v>16531</v>
      </c>
      <c r="W3232" s="119">
        <v>12639</v>
      </c>
      <c r="X3232" s="119">
        <f>P3232-(U3232+V3232)</f>
        <v>-25583</v>
      </c>
      <c r="Y3232" s="92" t="s">
        <v>12848</v>
      </c>
      <c r="Z3232" s="93">
        <v>1.0940000000000001</v>
      </c>
      <c r="AA3232" s="178">
        <v>1.0760000000000001</v>
      </c>
      <c r="AB3232" s="93">
        <f t="shared" si="371"/>
        <v>-1.8000000000000016E-2</v>
      </c>
      <c r="AE3232" s="48" t="s">
        <v>12845</v>
      </c>
      <c r="AF3232" s="93">
        <v>1.0760000000000001</v>
      </c>
      <c r="AG3232" s="48" t="s">
        <v>16916</v>
      </c>
      <c r="AH3232" s="48" t="s">
        <v>14200</v>
      </c>
      <c r="AI3232" s="48" t="s">
        <v>14249</v>
      </c>
      <c r="AJ3232" s="48" t="s">
        <v>16915</v>
      </c>
      <c r="AM3232" s="48" t="s">
        <v>85</v>
      </c>
      <c r="AN3232" s="48" t="s">
        <v>11347</v>
      </c>
      <c r="AQ3232" s="123" t="s">
        <v>15979</v>
      </c>
    </row>
    <row r="3233" spans="1:43" ht="30" x14ac:dyDescent="0.2">
      <c r="A3233" s="92" t="s">
        <v>11449</v>
      </c>
      <c r="B3233" s="92" t="s">
        <v>11450</v>
      </c>
      <c r="C3233" s="117" t="s">
        <v>166</v>
      </c>
      <c r="D3233" s="92" t="s">
        <v>417</v>
      </c>
      <c r="E3233" s="92" t="s">
        <v>11451</v>
      </c>
      <c r="F3233" s="92" t="s">
        <v>3972</v>
      </c>
      <c r="G3233" s="92" t="s">
        <v>780</v>
      </c>
      <c r="H3233" s="92" t="s">
        <v>11393</v>
      </c>
      <c r="I3233" s="118" t="s">
        <v>11452</v>
      </c>
      <c r="J3233" s="119">
        <v>21</v>
      </c>
      <c r="K3233" s="119">
        <v>2500</v>
      </c>
      <c r="L3233" s="119">
        <f t="shared" si="373"/>
        <v>-32623</v>
      </c>
      <c r="N3233" s="48" t="s">
        <v>173</v>
      </c>
      <c r="P3233" s="119">
        <v>50000</v>
      </c>
      <c r="Q3233" s="119">
        <v>22500</v>
      </c>
      <c r="R3233" s="119">
        <v>12500</v>
      </c>
      <c r="S3233" s="119">
        <f t="shared" si="369"/>
        <v>72500</v>
      </c>
      <c r="T3233" s="119">
        <f t="shared" si="370"/>
        <v>85000</v>
      </c>
      <c r="U3233" s="119">
        <v>35123</v>
      </c>
      <c r="V3233" s="119">
        <v>12281</v>
      </c>
      <c r="W3233" s="119">
        <v>9057</v>
      </c>
      <c r="X3233" s="119">
        <f>T3233-(U3233+V3233)</f>
        <v>37596</v>
      </c>
      <c r="Y3233" s="92" t="s">
        <v>12863</v>
      </c>
      <c r="Z3233" s="93">
        <v>2.08</v>
      </c>
      <c r="AA3233" s="178">
        <v>2.08</v>
      </c>
      <c r="AB3233" s="93">
        <f t="shared" si="371"/>
        <v>0</v>
      </c>
      <c r="AE3233" s="48" t="s">
        <v>12845</v>
      </c>
      <c r="AF3233" s="93">
        <v>2.08</v>
      </c>
      <c r="AG3233" s="48" t="s">
        <v>16917</v>
      </c>
      <c r="AH3233" s="122">
        <v>2500</v>
      </c>
      <c r="AI3233" s="48">
        <v>10</v>
      </c>
      <c r="AJ3233" s="48" t="s">
        <v>16896</v>
      </c>
      <c r="AM3233" s="48" t="s">
        <v>85</v>
      </c>
      <c r="AN3233" s="48" t="s">
        <v>11347</v>
      </c>
      <c r="AQ3233" s="123" t="s">
        <v>15979</v>
      </c>
    </row>
    <row r="3234" spans="1:43" ht="30" x14ac:dyDescent="0.2">
      <c r="A3234" s="92" t="s">
        <v>11453</v>
      </c>
      <c r="B3234" s="92" t="s">
        <v>11454</v>
      </c>
      <c r="C3234" s="117" t="s">
        <v>166</v>
      </c>
      <c r="D3234" s="92" t="s">
        <v>403</v>
      </c>
      <c r="E3234" s="92" t="s">
        <v>11455</v>
      </c>
      <c r="F3234" s="92" t="s">
        <v>3945</v>
      </c>
      <c r="G3234" s="92" t="s">
        <v>3920</v>
      </c>
      <c r="H3234" s="92" t="s">
        <v>3921</v>
      </c>
      <c r="I3234" s="118" t="s">
        <v>11456</v>
      </c>
      <c r="J3234" s="119">
        <v>17</v>
      </c>
      <c r="K3234" s="119">
        <v>250</v>
      </c>
      <c r="L3234" s="119">
        <f t="shared" si="373"/>
        <v>40</v>
      </c>
      <c r="N3234" s="48" t="s">
        <v>243</v>
      </c>
      <c r="P3234" s="119">
        <v>1000</v>
      </c>
      <c r="Q3234" s="119">
        <v>0</v>
      </c>
      <c r="R3234" s="119">
        <v>1000</v>
      </c>
      <c r="S3234" s="119">
        <f t="shared" si="369"/>
        <v>1000</v>
      </c>
      <c r="T3234" s="119">
        <f t="shared" si="370"/>
        <v>2000</v>
      </c>
      <c r="U3234" s="119">
        <v>210</v>
      </c>
      <c r="V3234" s="119">
        <v>828</v>
      </c>
      <c r="W3234" s="119">
        <v>516</v>
      </c>
      <c r="X3234" s="119">
        <f t="shared" ref="X3234:X3252" si="374">P3234-(U3234+V3234)</f>
        <v>-38</v>
      </c>
      <c r="Y3234" s="92" t="s">
        <v>12848</v>
      </c>
      <c r="Z3234" s="93">
        <v>7.1390000000000002</v>
      </c>
      <c r="AA3234" s="178">
        <v>7.1390000000000002</v>
      </c>
      <c r="AB3234" s="93">
        <f t="shared" si="371"/>
        <v>0</v>
      </c>
      <c r="AE3234" s="48" t="s">
        <v>12845</v>
      </c>
      <c r="AF3234" s="93">
        <v>7.1390000000000002</v>
      </c>
      <c r="AG3234" s="48" t="s">
        <v>16918</v>
      </c>
      <c r="AH3234" s="122">
        <v>250</v>
      </c>
      <c r="AI3234" s="48">
        <v>12</v>
      </c>
      <c r="AM3234" s="48" t="s">
        <v>85</v>
      </c>
      <c r="AN3234" s="48" t="s">
        <v>11347</v>
      </c>
      <c r="AQ3234" s="123" t="s">
        <v>12955</v>
      </c>
    </row>
    <row r="3235" spans="1:43" ht="30" x14ac:dyDescent="0.2">
      <c r="A3235" s="92" t="s">
        <v>11457</v>
      </c>
      <c r="B3235" s="92" t="s">
        <v>11458</v>
      </c>
      <c r="C3235" s="117" t="s">
        <v>166</v>
      </c>
      <c r="D3235" s="92" t="s">
        <v>403</v>
      </c>
      <c r="E3235" s="92" t="s">
        <v>11459</v>
      </c>
      <c r="F3235" s="92" t="s">
        <v>3945</v>
      </c>
      <c r="G3235" s="92" t="s">
        <v>3920</v>
      </c>
      <c r="H3235" s="92" t="s">
        <v>3921</v>
      </c>
      <c r="I3235" s="118" t="s">
        <v>11460</v>
      </c>
      <c r="J3235" s="119">
        <v>13</v>
      </c>
      <c r="K3235" s="119">
        <v>3000</v>
      </c>
      <c r="L3235" s="119">
        <f t="shared" si="373"/>
        <v>2545</v>
      </c>
      <c r="M3235" s="119"/>
      <c r="N3235" s="48" t="s">
        <v>243</v>
      </c>
      <c r="P3235" s="119">
        <v>0</v>
      </c>
      <c r="Q3235" s="119">
        <v>0</v>
      </c>
      <c r="R3235" s="119">
        <v>0</v>
      </c>
      <c r="S3235" s="119">
        <f t="shared" si="369"/>
        <v>0</v>
      </c>
      <c r="T3235" s="119">
        <f t="shared" si="370"/>
        <v>0</v>
      </c>
      <c r="U3235" s="119">
        <v>455</v>
      </c>
      <c r="V3235" s="119">
        <v>474</v>
      </c>
      <c r="W3235" s="119">
        <v>428</v>
      </c>
      <c r="X3235" s="119">
        <f t="shared" si="374"/>
        <v>-929</v>
      </c>
      <c r="Y3235" s="92" t="s">
        <v>12848</v>
      </c>
      <c r="Z3235" s="93">
        <v>0.65700000000000003</v>
      </c>
      <c r="AA3235" s="178">
        <v>0.65700000000000003</v>
      </c>
      <c r="AB3235" s="93">
        <f t="shared" si="371"/>
        <v>0</v>
      </c>
      <c r="AE3235" s="48" t="s">
        <v>12845</v>
      </c>
      <c r="AF3235" s="93">
        <v>0.65700000000000003</v>
      </c>
      <c r="AG3235" s="48" t="s">
        <v>16919</v>
      </c>
      <c r="AH3235" s="122">
        <v>3000</v>
      </c>
      <c r="AI3235" s="48">
        <v>6</v>
      </c>
      <c r="AM3235" s="48" t="s">
        <v>85</v>
      </c>
      <c r="AN3235" s="48" t="s">
        <v>11347</v>
      </c>
      <c r="AQ3235" s="123" t="s">
        <v>12955</v>
      </c>
    </row>
    <row r="3236" spans="1:43" ht="30" x14ac:dyDescent="0.2">
      <c r="A3236" s="92" t="s">
        <v>11461</v>
      </c>
      <c r="B3236" s="92" t="s">
        <v>11462</v>
      </c>
      <c r="C3236" s="117" t="s">
        <v>166</v>
      </c>
      <c r="D3236" s="92" t="s">
        <v>2310</v>
      </c>
      <c r="E3236" s="92" t="s">
        <v>11463</v>
      </c>
      <c r="F3236" s="92" t="s">
        <v>3945</v>
      </c>
      <c r="G3236" s="92" t="s">
        <v>780</v>
      </c>
      <c r="H3236" s="92" t="s">
        <v>4251</v>
      </c>
      <c r="I3236" s="118" t="s">
        <v>11464</v>
      </c>
      <c r="J3236" s="119">
        <v>23</v>
      </c>
      <c r="K3236" s="119">
        <v>10500</v>
      </c>
      <c r="L3236" s="119">
        <f t="shared" si="373"/>
        <v>10045</v>
      </c>
      <c r="M3236" s="124">
        <v>6825</v>
      </c>
      <c r="N3236" s="48" t="s">
        <v>243</v>
      </c>
      <c r="P3236" s="119">
        <v>0</v>
      </c>
      <c r="Q3236" s="119">
        <v>0</v>
      </c>
      <c r="R3236" s="119">
        <v>0</v>
      </c>
      <c r="S3236" s="119">
        <f t="shared" si="369"/>
        <v>0</v>
      </c>
      <c r="T3236" s="119">
        <f t="shared" si="370"/>
        <v>0</v>
      </c>
      <c r="U3236" s="119">
        <v>455</v>
      </c>
      <c r="V3236" s="119">
        <v>474</v>
      </c>
      <c r="W3236" s="119">
        <v>428</v>
      </c>
      <c r="X3236" s="119">
        <f t="shared" si="374"/>
        <v>-929</v>
      </c>
      <c r="Y3236" s="92" t="s">
        <v>12848</v>
      </c>
      <c r="Z3236" s="93">
        <v>0.65</v>
      </c>
      <c r="AA3236" s="178">
        <v>0.65</v>
      </c>
      <c r="AB3236" s="93">
        <f t="shared" si="371"/>
        <v>0</v>
      </c>
      <c r="AE3236" s="48" t="s">
        <v>12845</v>
      </c>
      <c r="AF3236" s="93">
        <v>0.65</v>
      </c>
      <c r="AG3236" s="48" t="s">
        <v>16920</v>
      </c>
      <c r="AH3236" s="122">
        <v>10500</v>
      </c>
      <c r="AI3236" s="48">
        <v>10</v>
      </c>
      <c r="AM3236" s="48" t="s">
        <v>85</v>
      </c>
      <c r="AN3236" s="48" t="s">
        <v>11347</v>
      </c>
      <c r="AQ3236" s="123" t="s">
        <v>15979</v>
      </c>
    </row>
    <row r="3237" spans="1:43" ht="30" x14ac:dyDescent="0.2">
      <c r="A3237" s="92" t="s">
        <v>11465</v>
      </c>
      <c r="B3237" s="92" t="s">
        <v>11466</v>
      </c>
      <c r="C3237" s="117" t="s">
        <v>166</v>
      </c>
      <c r="D3237" s="92" t="s">
        <v>403</v>
      </c>
      <c r="E3237" s="92" t="s">
        <v>11467</v>
      </c>
      <c r="F3237" s="92" t="s">
        <v>3945</v>
      </c>
      <c r="G3237" s="92" t="s">
        <v>3920</v>
      </c>
      <c r="H3237" s="92" t="s">
        <v>3921</v>
      </c>
      <c r="I3237" s="118" t="s">
        <v>11468</v>
      </c>
      <c r="J3237" s="119">
        <v>17</v>
      </c>
      <c r="K3237" s="119">
        <v>4000</v>
      </c>
      <c r="L3237" s="119">
        <f t="shared" si="373"/>
        <v>2635</v>
      </c>
      <c r="M3237" s="119"/>
      <c r="N3237" s="48" t="s">
        <v>243</v>
      </c>
      <c r="P3237" s="119">
        <v>0</v>
      </c>
      <c r="Q3237" s="119">
        <v>0</v>
      </c>
      <c r="R3237" s="119">
        <v>0</v>
      </c>
      <c r="S3237" s="119">
        <f t="shared" si="369"/>
        <v>0</v>
      </c>
      <c r="T3237" s="119">
        <f t="shared" si="370"/>
        <v>0</v>
      </c>
      <c r="U3237" s="119">
        <v>1365</v>
      </c>
      <c r="V3237" s="119">
        <v>1422</v>
      </c>
      <c r="W3237" s="119">
        <v>1284</v>
      </c>
      <c r="X3237" s="119">
        <f t="shared" si="374"/>
        <v>-2787</v>
      </c>
      <c r="Y3237" s="92" t="s">
        <v>12848</v>
      </c>
      <c r="Z3237" s="93">
        <v>6.5000000000000002E-2</v>
      </c>
      <c r="AA3237" s="178">
        <v>6.5000000000000002E-2</v>
      </c>
      <c r="AB3237" s="93">
        <f t="shared" si="371"/>
        <v>0</v>
      </c>
      <c r="AE3237" s="48" t="s">
        <v>12845</v>
      </c>
      <c r="AF3237" s="93">
        <v>6.5000000000000002E-2</v>
      </c>
      <c r="AG3237" s="48" t="s">
        <v>16921</v>
      </c>
      <c r="AH3237" s="122">
        <v>4000</v>
      </c>
      <c r="AI3237" s="48">
        <v>6</v>
      </c>
      <c r="AJ3237" s="48" t="s">
        <v>16901</v>
      </c>
      <c r="AM3237" s="48" t="s">
        <v>85</v>
      </c>
      <c r="AN3237" s="48" t="s">
        <v>11347</v>
      </c>
      <c r="AQ3237" s="123" t="s">
        <v>12955</v>
      </c>
    </row>
    <row r="3238" spans="1:43" ht="30" x14ac:dyDescent="0.2">
      <c r="A3238" s="92" t="s">
        <v>11469</v>
      </c>
      <c r="B3238" s="92" t="s">
        <v>11470</v>
      </c>
      <c r="C3238" s="117" t="s">
        <v>166</v>
      </c>
      <c r="D3238" s="92" t="s">
        <v>417</v>
      </c>
      <c r="E3238" s="92" t="s">
        <v>11471</v>
      </c>
      <c r="F3238" s="92" t="s">
        <v>9259</v>
      </c>
      <c r="G3238" s="92" t="s">
        <v>780</v>
      </c>
      <c r="H3238" s="92" t="s">
        <v>11418</v>
      </c>
      <c r="I3238" s="118" t="s">
        <v>11472</v>
      </c>
      <c r="J3238" s="119">
        <v>22</v>
      </c>
      <c r="K3238" s="119">
        <v>90</v>
      </c>
      <c r="L3238" s="119">
        <f t="shared" si="373"/>
        <v>-13932</v>
      </c>
      <c r="N3238" s="48" t="s">
        <v>243</v>
      </c>
      <c r="P3238" s="119">
        <v>26910</v>
      </c>
      <c r="Q3238" s="119">
        <v>6480</v>
      </c>
      <c r="R3238" s="119">
        <v>7920</v>
      </c>
      <c r="S3238" s="119">
        <f t="shared" si="369"/>
        <v>33390</v>
      </c>
      <c r="T3238" s="119">
        <f t="shared" si="370"/>
        <v>41310</v>
      </c>
      <c r="U3238" s="119">
        <v>14022</v>
      </c>
      <c r="V3238" s="119">
        <v>7439</v>
      </c>
      <c r="W3238" s="119">
        <v>7213</v>
      </c>
      <c r="X3238" s="119">
        <f t="shared" si="374"/>
        <v>5449</v>
      </c>
      <c r="Y3238" s="92" t="s">
        <v>12863</v>
      </c>
      <c r="Z3238" s="93">
        <v>4.0199999999999996</v>
      </c>
      <c r="AA3238" s="178">
        <v>4.0199999999999996</v>
      </c>
      <c r="AB3238" s="93">
        <f t="shared" si="371"/>
        <v>0</v>
      </c>
      <c r="AE3238" s="48" t="s">
        <v>12845</v>
      </c>
      <c r="AF3238" s="93">
        <v>4.0199999999999996</v>
      </c>
      <c r="AG3238" s="48" t="s">
        <v>16922</v>
      </c>
      <c r="AH3238" s="122">
        <v>90</v>
      </c>
      <c r="AI3238" s="48">
        <v>10</v>
      </c>
      <c r="AJ3238" s="48" t="s">
        <v>16905</v>
      </c>
      <c r="AM3238" s="48" t="s">
        <v>85</v>
      </c>
      <c r="AN3238" s="48" t="s">
        <v>11347</v>
      </c>
      <c r="AQ3238" s="123" t="s">
        <v>15979</v>
      </c>
    </row>
    <row r="3239" spans="1:43" ht="30" x14ac:dyDescent="0.2">
      <c r="A3239" s="92" t="s">
        <v>11473</v>
      </c>
      <c r="B3239" s="92" t="s">
        <v>11474</v>
      </c>
      <c r="C3239" s="117" t="s">
        <v>166</v>
      </c>
      <c r="D3239" s="92" t="s">
        <v>2310</v>
      </c>
      <c r="E3239" s="92" t="s">
        <v>11475</v>
      </c>
      <c r="F3239" s="92" t="s">
        <v>3945</v>
      </c>
      <c r="G3239" s="92" t="s">
        <v>11476</v>
      </c>
      <c r="H3239" s="92" t="s">
        <v>9929</v>
      </c>
      <c r="I3239" s="118" t="s">
        <v>11477</v>
      </c>
      <c r="J3239" s="119">
        <v>8</v>
      </c>
      <c r="K3239" s="119">
        <v>90</v>
      </c>
      <c r="L3239" s="119">
        <f t="shared" si="373"/>
        <v>-365</v>
      </c>
      <c r="N3239" s="48" t="s">
        <v>243</v>
      </c>
      <c r="P3239" s="119">
        <v>540</v>
      </c>
      <c r="Q3239" s="119">
        <v>360</v>
      </c>
      <c r="R3239" s="119">
        <v>180</v>
      </c>
      <c r="S3239" s="119">
        <f t="shared" si="369"/>
        <v>900</v>
      </c>
      <c r="T3239" s="119">
        <f t="shared" si="370"/>
        <v>1080</v>
      </c>
      <c r="U3239" s="119">
        <v>455</v>
      </c>
      <c r="V3239" s="119">
        <v>474</v>
      </c>
      <c r="W3239" s="119">
        <v>428</v>
      </c>
      <c r="X3239" s="119">
        <f t="shared" si="374"/>
        <v>-389</v>
      </c>
      <c r="Y3239" s="92" t="s">
        <v>12848</v>
      </c>
      <c r="Z3239" s="93">
        <v>21.07</v>
      </c>
      <c r="AA3239" s="178">
        <v>21.07</v>
      </c>
      <c r="AB3239" s="93">
        <f t="shared" si="371"/>
        <v>0</v>
      </c>
      <c r="AE3239" s="48" t="s">
        <v>12845</v>
      </c>
      <c r="AF3239" s="93">
        <v>21.07</v>
      </c>
      <c r="AG3239" s="48" t="s">
        <v>16923</v>
      </c>
      <c r="AH3239" s="122">
        <v>90</v>
      </c>
      <c r="AI3239" s="48">
        <v>7</v>
      </c>
      <c r="AJ3239" s="48" t="s">
        <v>16924</v>
      </c>
      <c r="AM3239" s="48" t="s">
        <v>85</v>
      </c>
      <c r="AN3239" s="48" t="s">
        <v>11347</v>
      </c>
      <c r="AQ3239" s="123" t="s">
        <v>15979</v>
      </c>
    </row>
    <row r="3240" spans="1:43" ht="30" x14ac:dyDescent="0.2">
      <c r="A3240" s="92" t="s">
        <v>11478</v>
      </c>
      <c r="B3240" s="92" t="s">
        <v>11479</v>
      </c>
      <c r="C3240" s="117" t="s">
        <v>166</v>
      </c>
      <c r="D3240" s="92" t="s">
        <v>403</v>
      </c>
      <c r="E3240" s="92" t="s">
        <v>11480</v>
      </c>
      <c r="F3240" s="92" t="s">
        <v>9259</v>
      </c>
      <c r="G3240" s="92" t="s">
        <v>3617</v>
      </c>
      <c r="H3240" s="92" t="s">
        <v>9260</v>
      </c>
      <c r="I3240" s="118" t="s">
        <v>11481</v>
      </c>
      <c r="J3240" s="119">
        <v>13</v>
      </c>
      <c r="K3240" s="119">
        <v>2</v>
      </c>
      <c r="L3240" s="119">
        <f t="shared" si="373"/>
        <v>-166</v>
      </c>
      <c r="N3240" s="48" t="s">
        <v>243</v>
      </c>
      <c r="P3240" s="119">
        <v>0</v>
      </c>
      <c r="Q3240" s="119">
        <v>0</v>
      </c>
      <c r="R3240" s="119">
        <v>0</v>
      </c>
      <c r="S3240" s="119">
        <f t="shared" si="369"/>
        <v>0</v>
      </c>
      <c r="T3240" s="119">
        <f t="shared" si="370"/>
        <v>0</v>
      </c>
      <c r="U3240" s="119">
        <v>168</v>
      </c>
      <c r="V3240" s="119">
        <v>0</v>
      </c>
      <c r="W3240" s="119">
        <v>0</v>
      </c>
      <c r="X3240" s="119">
        <f t="shared" si="374"/>
        <v>-168</v>
      </c>
      <c r="Y3240" s="92" t="s">
        <v>12848</v>
      </c>
      <c r="Z3240" s="93">
        <v>68.06</v>
      </c>
      <c r="AA3240" s="178">
        <v>68.06</v>
      </c>
      <c r="AB3240" s="93">
        <f t="shared" si="371"/>
        <v>0</v>
      </c>
      <c r="AE3240" s="48" t="s">
        <v>12845</v>
      </c>
      <c r="AF3240" s="93">
        <v>68.06</v>
      </c>
      <c r="AG3240" s="48" t="s">
        <v>16925</v>
      </c>
      <c r="AH3240" s="122">
        <v>36</v>
      </c>
      <c r="AI3240" s="48">
        <v>10</v>
      </c>
      <c r="AM3240" s="48" t="s">
        <v>85</v>
      </c>
      <c r="AN3240" s="48" t="s">
        <v>11347</v>
      </c>
      <c r="AQ3240" s="123" t="s">
        <v>16881</v>
      </c>
    </row>
    <row r="3241" spans="1:43" ht="30" x14ac:dyDescent="0.2">
      <c r="A3241" s="92" t="s">
        <v>11482</v>
      </c>
      <c r="B3241" s="92" t="s">
        <v>11483</v>
      </c>
      <c r="C3241" s="117" t="s">
        <v>166</v>
      </c>
      <c r="D3241" s="92" t="s">
        <v>403</v>
      </c>
      <c r="E3241" s="92" t="s">
        <v>11484</v>
      </c>
      <c r="F3241" s="92" t="s">
        <v>3945</v>
      </c>
      <c r="G3241" s="92" t="s">
        <v>3920</v>
      </c>
      <c r="H3241" s="92" t="s">
        <v>3921</v>
      </c>
      <c r="I3241" s="118" t="s">
        <v>11485</v>
      </c>
      <c r="J3241" s="119">
        <v>7</v>
      </c>
      <c r="K3241" s="119">
        <v>3000</v>
      </c>
      <c r="L3241" s="119">
        <f t="shared" si="373"/>
        <v>1180</v>
      </c>
      <c r="M3241" s="119"/>
      <c r="N3241" s="48" t="s">
        <v>243</v>
      </c>
      <c r="P3241" s="119">
        <v>0</v>
      </c>
      <c r="Q3241" s="119">
        <v>0</v>
      </c>
      <c r="R3241" s="119">
        <v>0</v>
      </c>
      <c r="S3241" s="119">
        <f t="shared" si="369"/>
        <v>0</v>
      </c>
      <c r="T3241" s="119">
        <f t="shared" si="370"/>
        <v>0</v>
      </c>
      <c r="U3241" s="119">
        <v>1820</v>
      </c>
      <c r="V3241" s="119">
        <v>1896</v>
      </c>
      <c r="W3241" s="119">
        <v>1712</v>
      </c>
      <c r="X3241" s="119">
        <f t="shared" si="374"/>
        <v>-3716</v>
      </c>
      <c r="Y3241" s="92" t="s">
        <v>12848</v>
      </c>
      <c r="Z3241" s="93">
        <v>0.114</v>
      </c>
      <c r="AA3241" s="178">
        <v>0.114</v>
      </c>
      <c r="AB3241" s="93">
        <f t="shared" si="371"/>
        <v>0</v>
      </c>
      <c r="AE3241" s="48" t="s">
        <v>12845</v>
      </c>
      <c r="AF3241" s="93">
        <v>0.114</v>
      </c>
      <c r="AG3241" s="48" t="s">
        <v>16926</v>
      </c>
      <c r="AH3241" s="122">
        <v>3000</v>
      </c>
      <c r="AI3241" s="48">
        <v>6</v>
      </c>
      <c r="AM3241" s="48" t="s">
        <v>85</v>
      </c>
      <c r="AN3241" s="48" t="s">
        <v>11347</v>
      </c>
      <c r="AQ3241" s="123" t="s">
        <v>12955</v>
      </c>
    </row>
    <row r="3242" spans="1:43" ht="30" x14ac:dyDescent="0.2">
      <c r="A3242" s="92" t="s">
        <v>11486</v>
      </c>
      <c r="B3242" s="92" t="s">
        <v>11487</v>
      </c>
      <c r="C3242" s="117" t="s">
        <v>166</v>
      </c>
      <c r="D3242" s="92" t="s">
        <v>403</v>
      </c>
      <c r="E3242" s="92" t="s">
        <v>11488</v>
      </c>
      <c r="F3242" s="92" t="s">
        <v>9259</v>
      </c>
      <c r="G3242" s="92" t="s">
        <v>3617</v>
      </c>
      <c r="H3242" s="92" t="s">
        <v>9260</v>
      </c>
      <c r="I3242" s="118" t="s">
        <v>11489</v>
      </c>
      <c r="J3242" s="119">
        <v>13</v>
      </c>
      <c r="K3242" s="119">
        <v>5</v>
      </c>
      <c r="L3242" s="119">
        <f t="shared" si="373"/>
        <v>-78</v>
      </c>
      <c r="N3242" s="48" t="s">
        <v>243</v>
      </c>
      <c r="P3242" s="119">
        <v>0</v>
      </c>
      <c r="Q3242" s="119">
        <v>0</v>
      </c>
      <c r="R3242" s="119">
        <v>0</v>
      </c>
      <c r="S3242" s="119">
        <f t="shared" si="369"/>
        <v>0</v>
      </c>
      <c r="T3242" s="119">
        <f t="shared" si="370"/>
        <v>0</v>
      </c>
      <c r="U3242" s="119">
        <v>83</v>
      </c>
      <c r="V3242" s="119">
        <v>0</v>
      </c>
      <c r="W3242" s="119">
        <v>0</v>
      </c>
      <c r="X3242" s="119">
        <f t="shared" si="374"/>
        <v>-83</v>
      </c>
      <c r="Y3242" s="92" t="s">
        <v>12848</v>
      </c>
      <c r="Z3242" s="93">
        <v>22.1</v>
      </c>
      <c r="AA3242" s="178">
        <v>22.1</v>
      </c>
      <c r="AB3242" s="93">
        <f t="shared" si="371"/>
        <v>0</v>
      </c>
      <c r="AE3242" s="48" t="s">
        <v>12845</v>
      </c>
      <c r="AF3242" s="93">
        <v>22.1</v>
      </c>
      <c r="AG3242" s="48" t="s">
        <v>16927</v>
      </c>
      <c r="AH3242" s="122">
        <v>1</v>
      </c>
      <c r="AI3242" s="48">
        <v>10</v>
      </c>
      <c r="AM3242" s="48" t="s">
        <v>85</v>
      </c>
      <c r="AN3242" s="48" t="s">
        <v>11347</v>
      </c>
      <c r="AQ3242" s="123" t="s">
        <v>16881</v>
      </c>
    </row>
    <row r="3243" spans="1:43" ht="30" x14ac:dyDescent="0.2">
      <c r="A3243" s="92" t="s">
        <v>11490</v>
      </c>
      <c r="B3243" s="92" t="s">
        <v>11491</v>
      </c>
      <c r="C3243" s="117" t="s">
        <v>166</v>
      </c>
      <c r="D3243" s="92" t="s">
        <v>2310</v>
      </c>
      <c r="E3243" s="92" t="s">
        <v>11492</v>
      </c>
      <c r="F3243" s="92" t="s">
        <v>3945</v>
      </c>
      <c r="G3243" s="92" t="s">
        <v>3617</v>
      </c>
      <c r="H3243" s="92" t="s">
        <v>4025</v>
      </c>
      <c r="I3243" s="118" t="s">
        <v>11493</v>
      </c>
      <c r="J3243" s="119">
        <v>15</v>
      </c>
      <c r="K3243" s="119">
        <v>3000</v>
      </c>
      <c r="L3243" s="119">
        <f t="shared" si="373"/>
        <v>2509</v>
      </c>
      <c r="M3243" s="124">
        <v>6750</v>
      </c>
      <c r="N3243" s="48" t="s">
        <v>243</v>
      </c>
      <c r="P3243" s="119">
        <v>0</v>
      </c>
      <c r="Q3243" s="119">
        <v>0</v>
      </c>
      <c r="R3243" s="119">
        <v>0</v>
      </c>
      <c r="S3243" s="119">
        <f t="shared" si="369"/>
        <v>0</v>
      </c>
      <c r="T3243" s="119">
        <f t="shared" si="370"/>
        <v>0</v>
      </c>
      <c r="U3243" s="119">
        <v>491</v>
      </c>
      <c r="V3243" s="119">
        <v>483</v>
      </c>
      <c r="W3243" s="119">
        <v>437</v>
      </c>
      <c r="X3243" s="119">
        <f t="shared" si="374"/>
        <v>-974</v>
      </c>
      <c r="Y3243" s="92" t="s">
        <v>12848</v>
      </c>
      <c r="Z3243" s="93">
        <v>2.25</v>
      </c>
      <c r="AA3243" s="178">
        <v>1.96</v>
      </c>
      <c r="AB3243" s="93">
        <f t="shared" si="371"/>
        <v>-0.29000000000000004</v>
      </c>
      <c r="AE3243" s="48" t="s">
        <v>12845</v>
      </c>
      <c r="AF3243" s="93">
        <v>1.96</v>
      </c>
      <c r="AG3243" s="48" t="s">
        <v>16928</v>
      </c>
      <c r="AH3243" s="122">
        <v>3000</v>
      </c>
      <c r="AI3243" s="48">
        <v>12</v>
      </c>
      <c r="AJ3243" s="48" t="s">
        <v>16929</v>
      </c>
      <c r="AM3243" s="48" t="s">
        <v>85</v>
      </c>
      <c r="AN3243" s="48" t="s">
        <v>11347</v>
      </c>
      <c r="AQ3243" s="123" t="s">
        <v>16881</v>
      </c>
    </row>
    <row r="3244" spans="1:43" ht="30" x14ac:dyDescent="0.2">
      <c r="A3244" s="92" t="s">
        <v>11494</v>
      </c>
      <c r="B3244" s="92" t="s">
        <v>11495</v>
      </c>
      <c r="C3244" s="117" t="s">
        <v>166</v>
      </c>
      <c r="D3244" s="92" t="s">
        <v>403</v>
      </c>
      <c r="E3244" s="92" t="s">
        <v>11496</v>
      </c>
      <c r="F3244" s="92" t="s">
        <v>3945</v>
      </c>
      <c r="G3244" s="92" t="s">
        <v>3920</v>
      </c>
      <c r="H3244" s="92" t="s">
        <v>3921</v>
      </c>
      <c r="I3244" s="118" t="s">
        <v>11497</v>
      </c>
      <c r="J3244" s="119">
        <v>21</v>
      </c>
      <c r="K3244" s="119">
        <v>3000</v>
      </c>
      <c r="L3244" s="119">
        <f t="shared" si="373"/>
        <v>-235</v>
      </c>
      <c r="N3244" s="48" t="s">
        <v>243</v>
      </c>
      <c r="P3244" s="119">
        <v>3000</v>
      </c>
      <c r="Q3244" s="119">
        <v>0</v>
      </c>
      <c r="R3244" s="119">
        <v>3000</v>
      </c>
      <c r="S3244" s="119">
        <f t="shared" si="369"/>
        <v>3000</v>
      </c>
      <c r="T3244" s="119">
        <f t="shared" si="370"/>
        <v>6000</v>
      </c>
      <c r="U3244" s="119">
        <v>3235</v>
      </c>
      <c r="V3244" s="119">
        <v>3318</v>
      </c>
      <c r="W3244" s="119">
        <v>2996</v>
      </c>
      <c r="X3244" s="119">
        <f t="shared" si="374"/>
        <v>-3553</v>
      </c>
      <c r="Y3244" s="92" t="s">
        <v>12848</v>
      </c>
      <c r="Z3244" s="93">
        <v>2.9000000000000001E-2</v>
      </c>
      <c r="AA3244" s="178">
        <v>2.9000000000000001E-2</v>
      </c>
      <c r="AB3244" s="93">
        <f t="shared" si="371"/>
        <v>0</v>
      </c>
      <c r="AE3244" s="48" t="s">
        <v>12845</v>
      </c>
      <c r="AF3244" s="93">
        <v>2.9000000000000001E-2</v>
      </c>
      <c r="AG3244" s="48" t="s">
        <v>16930</v>
      </c>
      <c r="AH3244" s="122">
        <v>3000</v>
      </c>
      <c r="AI3244" s="48">
        <v>8</v>
      </c>
      <c r="AJ3244" s="48" t="s">
        <v>16901</v>
      </c>
      <c r="AM3244" s="48" t="s">
        <v>85</v>
      </c>
      <c r="AN3244" s="48" t="s">
        <v>11347</v>
      </c>
      <c r="AQ3244" s="123" t="s">
        <v>12955</v>
      </c>
    </row>
    <row r="3245" spans="1:43" ht="30" x14ac:dyDescent="0.2">
      <c r="A3245" s="92" t="s">
        <v>11498</v>
      </c>
      <c r="B3245" s="92" t="s">
        <v>11499</v>
      </c>
      <c r="C3245" s="117" t="s">
        <v>166</v>
      </c>
      <c r="D3245" s="92" t="s">
        <v>417</v>
      </c>
      <c r="E3245" s="92" t="s">
        <v>11500</v>
      </c>
      <c r="F3245" s="92" t="s">
        <v>9121</v>
      </c>
      <c r="G3245" s="92" t="s">
        <v>3617</v>
      </c>
      <c r="H3245" s="92" t="s">
        <v>9122</v>
      </c>
      <c r="I3245" s="118" t="s">
        <v>11501</v>
      </c>
      <c r="J3245" s="119">
        <v>4</v>
      </c>
      <c r="K3245" s="119">
        <v>10</v>
      </c>
      <c r="L3245" s="119">
        <f t="shared" si="373"/>
        <v>-547</v>
      </c>
      <c r="N3245" s="48" t="s">
        <v>243</v>
      </c>
      <c r="P3245" s="119">
        <v>542</v>
      </c>
      <c r="Q3245" s="119">
        <v>542</v>
      </c>
      <c r="R3245" s="119">
        <v>0</v>
      </c>
      <c r="S3245" s="119">
        <f t="shared" si="369"/>
        <v>1084</v>
      </c>
      <c r="T3245" s="119">
        <f t="shared" si="370"/>
        <v>1084</v>
      </c>
      <c r="U3245" s="119">
        <v>557</v>
      </c>
      <c r="V3245" s="119">
        <v>225</v>
      </c>
      <c r="W3245" s="119">
        <v>234</v>
      </c>
      <c r="X3245" s="119">
        <f t="shared" si="374"/>
        <v>-240</v>
      </c>
      <c r="Y3245" s="92" t="s">
        <v>12848</v>
      </c>
      <c r="Z3245" s="93">
        <v>27</v>
      </c>
      <c r="AA3245" s="178">
        <v>27</v>
      </c>
      <c r="AB3245" s="93">
        <f t="shared" si="371"/>
        <v>0</v>
      </c>
      <c r="AE3245" s="48" t="s">
        <v>12845</v>
      </c>
      <c r="AF3245" s="93">
        <v>27</v>
      </c>
      <c r="AG3245" s="48" t="s">
        <v>16931</v>
      </c>
      <c r="AH3245" s="122">
        <v>1</v>
      </c>
      <c r="AI3245" s="48">
        <v>52</v>
      </c>
      <c r="AM3245" s="48" t="s">
        <v>85</v>
      </c>
      <c r="AN3245" s="48" t="s">
        <v>11347</v>
      </c>
      <c r="AQ3245" s="123" t="s">
        <v>15979</v>
      </c>
    </row>
    <row r="3246" spans="1:43" ht="30" x14ac:dyDescent="0.2">
      <c r="A3246" s="92" t="s">
        <v>11502</v>
      </c>
      <c r="B3246" s="92" t="s">
        <v>11503</v>
      </c>
      <c r="C3246" s="117" t="s">
        <v>166</v>
      </c>
      <c r="D3246" s="92" t="s">
        <v>403</v>
      </c>
      <c r="E3246" s="92" t="s">
        <v>11504</v>
      </c>
      <c r="F3246" s="92" t="s">
        <v>5501</v>
      </c>
      <c r="G3246" s="92" t="s">
        <v>11345</v>
      </c>
      <c r="H3246" s="92" t="s">
        <v>9130</v>
      </c>
      <c r="I3246" s="118" t="s">
        <v>11505</v>
      </c>
      <c r="J3246" s="119">
        <v>21</v>
      </c>
      <c r="K3246" s="119">
        <v>120</v>
      </c>
      <c r="L3246" s="119">
        <f t="shared" si="373"/>
        <v>-1426</v>
      </c>
      <c r="N3246" s="48" t="s">
        <v>243</v>
      </c>
      <c r="P3246" s="119">
        <v>1080</v>
      </c>
      <c r="Q3246" s="119">
        <v>360</v>
      </c>
      <c r="R3246" s="119">
        <v>720</v>
      </c>
      <c r="S3246" s="119">
        <f t="shared" si="369"/>
        <v>1440</v>
      </c>
      <c r="T3246" s="119">
        <f t="shared" si="370"/>
        <v>2160</v>
      </c>
      <c r="U3246" s="119">
        <v>1546</v>
      </c>
      <c r="V3246" s="119">
        <v>841</v>
      </c>
      <c r="W3246" s="119">
        <v>654</v>
      </c>
      <c r="X3246" s="119">
        <f t="shared" si="374"/>
        <v>-1307</v>
      </c>
      <c r="Y3246" s="92" t="s">
        <v>12848</v>
      </c>
      <c r="Z3246" s="93">
        <v>68.876300000000001</v>
      </c>
      <c r="AA3246" s="178">
        <v>68.876300000000001</v>
      </c>
      <c r="AB3246" s="93">
        <f t="shared" si="371"/>
        <v>0</v>
      </c>
      <c r="AE3246" s="48" t="s">
        <v>12845</v>
      </c>
      <c r="AF3246" s="93">
        <v>68.876300000000001</v>
      </c>
      <c r="AG3246" s="48" t="s">
        <v>16932</v>
      </c>
      <c r="AH3246" s="122">
        <v>120</v>
      </c>
      <c r="AI3246" s="48">
        <v>20</v>
      </c>
      <c r="AM3246" s="48" t="s">
        <v>85</v>
      </c>
      <c r="AN3246" s="48" t="s">
        <v>11347</v>
      </c>
      <c r="AQ3246" s="123" t="s">
        <v>12955</v>
      </c>
    </row>
    <row r="3247" spans="1:43" ht="30" x14ac:dyDescent="0.2">
      <c r="A3247" s="92" t="s">
        <v>11506</v>
      </c>
      <c r="B3247" s="92" t="s">
        <v>11507</v>
      </c>
      <c r="C3247" s="117" t="s">
        <v>166</v>
      </c>
      <c r="D3247" s="92" t="s">
        <v>2310</v>
      </c>
      <c r="E3247" s="92" t="s">
        <v>11508</v>
      </c>
      <c r="F3247" s="92" t="s">
        <v>5501</v>
      </c>
      <c r="G3247" s="92" t="s">
        <v>11371</v>
      </c>
      <c r="H3247" s="92" t="s">
        <v>9130</v>
      </c>
      <c r="I3247" s="118" t="s">
        <v>11509</v>
      </c>
      <c r="J3247" s="119">
        <v>21</v>
      </c>
      <c r="K3247" s="119">
        <v>252</v>
      </c>
      <c r="L3247" s="119">
        <f t="shared" si="373"/>
        <v>-1267</v>
      </c>
      <c r="N3247" s="48" t="s">
        <v>243</v>
      </c>
      <c r="P3247" s="119">
        <v>2011</v>
      </c>
      <c r="Q3247" s="119">
        <v>1255</v>
      </c>
      <c r="R3247" s="119">
        <v>756</v>
      </c>
      <c r="S3247" s="119">
        <f t="shared" si="369"/>
        <v>3266</v>
      </c>
      <c r="T3247" s="119">
        <f t="shared" si="370"/>
        <v>4022</v>
      </c>
      <c r="U3247" s="119">
        <v>1519</v>
      </c>
      <c r="V3247" s="119">
        <v>805</v>
      </c>
      <c r="W3247" s="119">
        <v>654</v>
      </c>
      <c r="X3247" s="119">
        <f t="shared" si="374"/>
        <v>-313</v>
      </c>
      <c r="Y3247" s="92" t="s">
        <v>12848</v>
      </c>
      <c r="Z3247" s="93">
        <v>31</v>
      </c>
      <c r="AA3247" s="178">
        <v>31</v>
      </c>
      <c r="AB3247" s="93">
        <f t="shared" si="371"/>
        <v>0</v>
      </c>
      <c r="AE3247" s="48" t="s">
        <v>12845</v>
      </c>
      <c r="AF3247" s="93">
        <v>31</v>
      </c>
      <c r="AG3247" s="48" t="s">
        <v>16933</v>
      </c>
      <c r="AH3247" s="122">
        <v>252</v>
      </c>
      <c r="AI3247" s="48">
        <v>20</v>
      </c>
      <c r="AJ3247" s="48" t="s">
        <v>16879</v>
      </c>
      <c r="AM3247" s="48" t="s">
        <v>85</v>
      </c>
      <c r="AN3247" s="48" t="s">
        <v>11347</v>
      </c>
      <c r="AQ3247" s="123" t="s">
        <v>12955</v>
      </c>
    </row>
    <row r="3248" spans="1:43" ht="30" x14ac:dyDescent="0.2">
      <c r="A3248" s="92" t="s">
        <v>11510</v>
      </c>
      <c r="B3248" s="92" t="s">
        <v>11511</v>
      </c>
      <c r="C3248" s="117" t="s">
        <v>166</v>
      </c>
      <c r="D3248" s="92" t="s">
        <v>2310</v>
      </c>
      <c r="E3248" s="92" t="s">
        <v>11512</v>
      </c>
      <c r="F3248" s="92" t="s">
        <v>3945</v>
      </c>
      <c r="G3248" s="92" t="s">
        <v>3617</v>
      </c>
      <c r="H3248" s="92" t="s">
        <v>4025</v>
      </c>
      <c r="I3248" s="118" t="s">
        <v>11513</v>
      </c>
      <c r="J3248" s="119">
        <v>15</v>
      </c>
      <c r="K3248" s="119">
        <v>3000</v>
      </c>
      <c r="L3248" s="119">
        <f t="shared" si="373"/>
        <v>-640</v>
      </c>
      <c r="N3248" s="48" t="s">
        <v>243</v>
      </c>
      <c r="P3248" s="119">
        <v>0</v>
      </c>
      <c r="Q3248" s="119">
        <v>0</v>
      </c>
      <c r="R3248" s="119">
        <v>0</v>
      </c>
      <c r="S3248" s="119">
        <f t="shared" si="369"/>
        <v>0</v>
      </c>
      <c r="T3248" s="119">
        <f t="shared" si="370"/>
        <v>0</v>
      </c>
      <c r="U3248" s="119">
        <v>3640</v>
      </c>
      <c r="V3248" s="119">
        <v>3792</v>
      </c>
      <c r="W3248" s="119">
        <v>3424</v>
      </c>
      <c r="X3248" s="119">
        <f t="shared" si="374"/>
        <v>-7432</v>
      </c>
      <c r="Y3248" s="92" t="s">
        <v>12848</v>
      </c>
      <c r="Z3248" s="93">
        <v>0.35</v>
      </c>
      <c r="AA3248" s="178">
        <v>0.42</v>
      </c>
      <c r="AB3248" s="93">
        <f t="shared" si="371"/>
        <v>7.0000000000000007E-2</v>
      </c>
      <c r="AE3248" s="48" t="s">
        <v>12845</v>
      </c>
      <c r="AF3248" s="93">
        <v>0.42</v>
      </c>
      <c r="AG3248" s="48" t="s">
        <v>16934</v>
      </c>
      <c r="AH3248" s="122">
        <v>3000</v>
      </c>
      <c r="AI3248" s="48">
        <v>12</v>
      </c>
      <c r="AJ3248" s="48" t="s">
        <v>16929</v>
      </c>
      <c r="AM3248" s="48" t="s">
        <v>85</v>
      </c>
      <c r="AN3248" s="48" t="s">
        <v>11347</v>
      </c>
      <c r="AQ3248" s="123" t="s">
        <v>16881</v>
      </c>
    </row>
    <row r="3249" spans="1:43" ht="30" x14ac:dyDescent="0.2">
      <c r="A3249" s="92" t="s">
        <v>11514</v>
      </c>
      <c r="B3249" s="92" t="s">
        <v>11515</v>
      </c>
      <c r="C3249" s="117" t="s">
        <v>166</v>
      </c>
      <c r="D3249" s="92" t="s">
        <v>417</v>
      </c>
      <c r="E3249" s="92" t="s">
        <v>11516</v>
      </c>
      <c r="F3249" s="92" t="s">
        <v>5501</v>
      </c>
      <c r="G3249" s="92" t="s">
        <v>780</v>
      </c>
      <c r="H3249" s="92" t="s">
        <v>9122</v>
      </c>
      <c r="I3249" s="118" t="s">
        <v>11517</v>
      </c>
      <c r="J3249" s="119">
        <v>14</v>
      </c>
      <c r="K3249" s="119">
        <v>60</v>
      </c>
      <c r="L3249" s="119">
        <f t="shared" si="373"/>
        <v>-27342</v>
      </c>
      <c r="N3249" s="48" t="s">
        <v>243</v>
      </c>
      <c r="P3249" s="119">
        <v>19301</v>
      </c>
      <c r="Q3249" s="119">
        <v>9281</v>
      </c>
      <c r="R3249" s="119">
        <v>10020</v>
      </c>
      <c r="S3249" s="119">
        <f t="shared" si="369"/>
        <v>28582</v>
      </c>
      <c r="T3249" s="119">
        <f t="shared" si="370"/>
        <v>38602</v>
      </c>
      <c r="U3249" s="119">
        <v>27402</v>
      </c>
      <c r="V3249" s="119">
        <v>12916</v>
      </c>
      <c r="W3249" s="119">
        <v>10557</v>
      </c>
      <c r="X3249" s="119">
        <f t="shared" si="374"/>
        <v>-21017</v>
      </c>
      <c r="Y3249" s="92" t="s">
        <v>12848</v>
      </c>
      <c r="Z3249" s="93">
        <v>11.75</v>
      </c>
      <c r="AA3249" s="178">
        <v>11.75</v>
      </c>
      <c r="AB3249" s="93">
        <f t="shared" si="371"/>
        <v>0</v>
      </c>
      <c r="AE3249" s="48" t="s">
        <v>12845</v>
      </c>
      <c r="AF3249" s="93">
        <v>11.75</v>
      </c>
      <c r="AG3249" s="48" t="s">
        <v>16935</v>
      </c>
      <c r="AH3249" s="122">
        <v>60</v>
      </c>
      <c r="AI3249" s="48">
        <v>12</v>
      </c>
      <c r="AM3249" s="48" t="s">
        <v>85</v>
      </c>
      <c r="AN3249" s="48" t="s">
        <v>11347</v>
      </c>
      <c r="AQ3249" s="123" t="s">
        <v>15979</v>
      </c>
    </row>
    <row r="3250" spans="1:43" ht="30" x14ac:dyDescent="0.2">
      <c r="A3250" s="92" t="s">
        <v>11518</v>
      </c>
      <c r="B3250" s="92" t="s">
        <v>11519</v>
      </c>
      <c r="C3250" s="117" t="s">
        <v>166</v>
      </c>
      <c r="D3250" s="92" t="s">
        <v>403</v>
      </c>
      <c r="E3250" s="92" t="s">
        <v>11520</v>
      </c>
      <c r="F3250" s="92" t="s">
        <v>5501</v>
      </c>
      <c r="G3250" s="92" t="s">
        <v>11345</v>
      </c>
      <c r="H3250" s="92" t="s">
        <v>9130</v>
      </c>
      <c r="I3250" s="118" t="s">
        <v>11521</v>
      </c>
      <c r="J3250" s="119">
        <v>23</v>
      </c>
      <c r="K3250" s="119">
        <v>723</v>
      </c>
      <c r="L3250" s="119">
        <f t="shared" si="373"/>
        <v>135</v>
      </c>
      <c r="M3250" s="119"/>
      <c r="N3250" s="48" t="s">
        <v>243</v>
      </c>
      <c r="P3250" s="119">
        <v>0</v>
      </c>
      <c r="Q3250" s="119">
        <v>0</v>
      </c>
      <c r="R3250" s="119">
        <v>0</v>
      </c>
      <c r="S3250" s="119">
        <f t="shared" si="369"/>
        <v>0</v>
      </c>
      <c r="T3250" s="119">
        <f t="shared" si="370"/>
        <v>0</v>
      </c>
      <c r="U3250" s="119">
        <v>588</v>
      </c>
      <c r="V3250" s="119">
        <v>279</v>
      </c>
      <c r="W3250" s="119">
        <v>288</v>
      </c>
      <c r="X3250" s="119">
        <f t="shared" si="374"/>
        <v>-867</v>
      </c>
      <c r="Y3250" s="92" t="s">
        <v>12848</v>
      </c>
      <c r="Z3250" s="93">
        <v>3.46</v>
      </c>
      <c r="AA3250" s="178">
        <v>3.3610000000000002</v>
      </c>
      <c r="AB3250" s="93">
        <f t="shared" si="371"/>
        <v>-9.8999999999999755E-2</v>
      </c>
      <c r="AE3250" s="48" t="s">
        <v>12845</v>
      </c>
      <c r="AF3250" s="93">
        <v>3.3610000000000002</v>
      </c>
      <c r="AG3250" s="48" t="s">
        <v>16936</v>
      </c>
      <c r="AH3250" s="122">
        <v>479</v>
      </c>
      <c r="AI3250" s="48">
        <v>20</v>
      </c>
      <c r="AJ3250" s="48" t="s">
        <v>16879</v>
      </c>
      <c r="AM3250" s="48" t="s">
        <v>85</v>
      </c>
      <c r="AN3250" s="48" t="s">
        <v>11347</v>
      </c>
      <c r="AQ3250" s="123" t="s">
        <v>12955</v>
      </c>
    </row>
    <row r="3251" spans="1:43" ht="30" x14ac:dyDescent="0.2">
      <c r="A3251" s="92" t="s">
        <v>11522</v>
      </c>
      <c r="B3251" s="92" t="s">
        <v>11523</v>
      </c>
      <c r="C3251" s="117" t="s">
        <v>166</v>
      </c>
      <c r="D3251" s="92" t="s">
        <v>403</v>
      </c>
      <c r="E3251" s="92" t="s">
        <v>11524</v>
      </c>
      <c r="F3251" s="92" t="s">
        <v>3931</v>
      </c>
      <c r="G3251" s="92" t="s">
        <v>3904</v>
      </c>
      <c r="H3251" s="92" t="s">
        <v>4025</v>
      </c>
      <c r="I3251" s="118" t="s">
        <v>11525</v>
      </c>
      <c r="J3251" s="119">
        <v>15</v>
      </c>
      <c r="K3251" s="119">
        <v>2000</v>
      </c>
      <c r="L3251" s="119">
        <f t="shared" si="373"/>
        <v>-1787</v>
      </c>
      <c r="N3251" s="48" t="s">
        <v>243</v>
      </c>
      <c r="P3251" s="119">
        <v>2000</v>
      </c>
      <c r="Q3251" s="119">
        <v>0</v>
      </c>
      <c r="R3251" s="119">
        <v>2000</v>
      </c>
      <c r="S3251" s="119">
        <f t="shared" si="369"/>
        <v>2000</v>
      </c>
      <c r="T3251" s="119">
        <f t="shared" si="370"/>
        <v>4000</v>
      </c>
      <c r="U3251" s="119">
        <v>3787</v>
      </c>
      <c r="V3251" s="119">
        <v>1856</v>
      </c>
      <c r="W3251" s="119">
        <v>1362</v>
      </c>
      <c r="X3251" s="119">
        <f t="shared" si="374"/>
        <v>-3643</v>
      </c>
      <c r="Y3251" s="92" t="s">
        <v>12848</v>
      </c>
      <c r="Z3251" s="93">
        <v>1.36</v>
      </c>
      <c r="AA3251" s="178">
        <v>1.331</v>
      </c>
      <c r="AB3251" s="93">
        <f t="shared" si="371"/>
        <v>-2.9000000000000137E-2</v>
      </c>
      <c r="AE3251" s="48" t="s">
        <v>12845</v>
      </c>
      <c r="AF3251" s="93">
        <v>1.331</v>
      </c>
      <c r="AG3251" s="48" t="s">
        <v>16937</v>
      </c>
      <c r="AH3251" s="122">
        <v>2000</v>
      </c>
      <c r="AI3251" s="48">
        <v>12</v>
      </c>
      <c r="AJ3251" s="48" t="s">
        <v>16929</v>
      </c>
      <c r="AM3251" s="48" t="s">
        <v>85</v>
      </c>
      <c r="AN3251" s="48" t="s">
        <v>11347</v>
      </c>
      <c r="AQ3251" s="123" t="s">
        <v>16881</v>
      </c>
    </row>
    <row r="3252" spans="1:43" ht="30" x14ac:dyDescent="0.2">
      <c r="A3252" s="92" t="s">
        <v>11526</v>
      </c>
      <c r="B3252" s="92" t="s">
        <v>11527</v>
      </c>
      <c r="C3252" s="117" t="s">
        <v>166</v>
      </c>
      <c r="D3252" s="92" t="s">
        <v>403</v>
      </c>
      <c r="E3252" s="92" t="s">
        <v>11528</v>
      </c>
      <c r="F3252" s="92" t="s">
        <v>3945</v>
      </c>
      <c r="G3252" s="92" t="s">
        <v>3920</v>
      </c>
      <c r="H3252" s="92" t="s">
        <v>3921</v>
      </c>
      <c r="I3252" s="118" t="s">
        <v>11529</v>
      </c>
      <c r="J3252" s="119">
        <v>17</v>
      </c>
      <c r="K3252" s="119">
        <v>3000</v>
      </c>
      <c r="L3252" s="119">
        <f t="shared" si="373"/>
        <v>2545</v>
      </c>
      <c r="M3252" s="119"/>
      <c r="N3252" s="48" t="s">
        <v>243</v>
      </c>
      <c r="P3252" s="119">
        <v>0</v>
      </c>
      <c r="Q3252" s="119">
        <v>0</v>
      </c>
      <c r="R3252" s="119">
        <v>0</v>
      </c>
      <c r="S3252" s="119">
        <f t="shared" si="369"/>
        <v>0</v>
      </c>
      <c r="T3252" s="119">
        <f t="shared" si="370"/>
        <v>0</v>
      </c>
      <c r="U3252" s="119">
        <v>455</v>
      </c>
      <c r="V3252" s="119">
        <v>474</v>
      </c>
      <c r="W3252" s="119">
        <v>428</v>
      </c>
      <c r="X3252" s="119">
        <f t="shared" si="374"/>
        <v>-929</v>
      </c>
      <c r="Y3252" s="92" t="s">
        <v>12848</v>
      </c>
      <c r="Z3252" s="93">
        <v>0.109</v>
      </c>
      <c r="AA3252" s="178">
        <v>0.109</v>
      </c>
      <c r="AB3252" s="93">
        <f t="shared" si="371"/>
        <v>0</v>
      </c>
      <c r="AE3252" s="48" t="s">
        <v>12845</v>
      </c>
      <c r="AF3252" s="93">
        <v>0.109</v>
      </c>
      <c r="AG3252" s="48" t="s">
        <v>16938</v>
      </c>
      <c r="AH3252" s="122">
        <v>3000</v>
      </c>
      <c r="AI3252" s="48">
        <v>6</v>
      </c>
      <c r="AJ3252" s="48" t="s">
        <v>16901</v>
      </c>
      <c r="AM3252" s="48" t="s">
        <v>85</v>
      </c>
      <c r="AN3252" s="48" t="s">
        <v>11347</v>
      </c>
      <c r="AQ3252" s="123" t="s">
        <v>12955</v>
      </c>
    </row>
    <row r="3253" spans="1:43" ht="30" x14ac:dyDescent="0.2">
      <c r="A3253" s="92" t="s">
        <v>11530</v>
      </c>
      <c r="B3253" s="92" t="s">
        <v>11531</v>
      </c>
      <c r="C3253" s="117" t="s">
        <v>166</v>
      </c>
      <c r="D3253" s="92" t="s">
        <v>417</v>
      </c>
      <c r="E3253" s="92" t="s">
        <v>11532</v>
      </c>
      <c r="F3253" s="92" t="s">
        <v>3972</v>
      </c>
      <c r="G3253" s="92" t="s">
        <v>780</v>
      </c>
      <c r="H3253" s="92" t="s">
        <v>11393</v>
      </c>
      <c r="I3253" s="118" t="s">
        <v>11533</v>
      </c>
      <c r="J3253" s="119">
        <v>21</v>
      </c>
      <c r="K3253" s="119">
        <v>2500</v>
      </c>
      <c r="L3253" s="119">
        <f t="shared" si="373"/>
        <v>810</v>
      </c>
      <c r="N3253" s="48" t="s">
        <v>173</v>
      </c>
      <c r="P3253" s="119">
        <v>0</v>
      </c>
      <c r="Q3253" s="119">
        <v>0</v>
      </c>
      <c r="R3253" s="119">
        <v>0</v>
      </c>
      <c r="S3253" s="119">
        <f t="shared" si="369"/>
        <v>0</v>
      </c>
      <c r="T3253" s="119">
        <f t="shared" si="370"/>
        <v>0</v>
      </c>
      <c r="U3253" s="119">
        <v>1690</v>
      </c>
      <c r="V3253" s="119">
        <v>901</v>
      </c>
      <c r="W3253" s="119">
        <v>708</v>
      </c>
      <c r="X3253" s="119">
        <f>T3253-(U3253+V3253)</f>
        <v>-2591</v>
      </c>
      <c r="Y3253" s="92" t="s">
        <v>12848</v>
      </c>
      <c r="Z3253" s="93">
        <v>1.92</v>
      </c>
      <c r="AA3253" s="178">
        <v>1.92</v>
      </c>
      <c r="AB3253" s="93">
        <f t="shared" si="371"/>
        <v>0</v>
      </c>
      <c r="AE3253" s="48" t="s">
        <v>12845</v>
      </c>
      <c r="AF3253" s="93">
        <v>1.92</v>
      </c>
      <c r="AG3253" s="48" t="s">
        <v>16939</v>
      </c>
      <c r="AH3253" s="122">
        <v>2500</v>
      </c>
      <c r="AI3253" s="48">
        <v>8</v>
      </c>
      <c r="AJ3253" s="48" t="s">
        <v>16896</v>
      </c>
      <c r="AM3253" s="48" t="s">
        <v>85</v>
      </c>
      <c r="AN3253" s="48" t="s">
        <v>11347</v>
      </c>
      <c r="AQ3253" s="123" t="s">
        <v>15979</v>
      </c>
    </row>
    <row r="3254" spans="1:43" ht="30" x14ac:dyDescent="0.2">
      <c r="A3254" s="92" t="s">
        <v>11534</v>
      </c>
      <c r="B3254" s="92" t="s">
        <v>11535</v>
      </c>
      <c r="C3254" s="117" t="s">
        <v>166</v>
      </c>
      <c r="D3254" s="92" t="s">
        <v>417</v>
      </c>
      <c r="E3254" s="92" t="s">
        <v>11536</v>
      </c>
      <c r="F3254" s="92" t="s">
        <v>3972</v>
      </c>
      <c r="G3254" s="92" t="s">
        <v>780</v>
      </c>
      <c r="H3254" s="92" t="s">
        <v>11393</v>
      </c>
      <c r="I3254" s="118" t="s">
        <v>11537</v>
      </c>
      <c r="J3254" s="119">
        <v>21</v>
      </c>
      <c r="K3254" s="119">
        <v>2500</v>
      </c>
      <c r="L3254" s="119">
        <f t="shared" si="373"/>
        <v>223</v>
      </c>
      <c r="M3254" s="124">
        <v>9825</v>
      </c>
      <c r="N3254" s="48" t="s">
        <v>173</v>
      </c>
      <c r="P3254" s="119">
        <v>2500</v>
      </c>
      <c r="Q3254" s="119">
        <v>0</v>
      </c>
      <c r="R3254" s="119">
        <v>2500</v>
      </c>
      <c r="S3254" s="119">
        <f t="shared" si="369"/>
        <v>2500</v>
      </c>
      <c r="T3254" s="119">
        <f t="shared" si="370"/>
        <v>5000</v>
      </c>
      <c r="U3254" s="119">
        <v>2277</v>
      </c>
      <c r="V3254" s="119">
        <v>1657</v>
      </c>
      <c r="W3254" s="119">
        <v>1419</v>
      </c>
      <c r="X3254" s="119">
        <f>T3254-(U3254+V3254)</f>
        <v>1066</v>
      </c>
      <c r="Y3254" s="92" t="s">
        <v>12863</v>
      </c>
      <c r="Z3254" s="93">
        <v>3.93</v>
      </c>
      <c r="AA3254" s="178">
        <v>3.93</v>
      </c>
      <c r="AB3254" s="93">
        <f t="shared" si="371"/>
        <v>0</v>
      </c>
      <c r="AE3254" s="48" t="s">
        <v>12845</v>
      </c>
      <c r="AF3254" s="93">
        <v>3.93</v>
      </c>
      <c r="AG3254" s="48" t="s">
        <v>16940</v>
      </c>
      <c r="AH3254" s="122">
        <v>2500</v>
      </c>
      <c r="AI3254" s="48">
        <v>20</v>
      </c>
      <c r="AJ3254" s="48" t="s">
        <v>16896</v>
      </c>
      <c r="AM3254" s="48" t="s">
        <v>85</v>
      </c>
      <c r="AN3254" s="48" t="s">
        <v>11347</v>
      </c>
      <c r="AQ3254" s="123" t="s">
        <v>15979</v>
      </c>
    </row>
    <row r="3255" spans="1:43" ht="30" x14ac:dyDescent="0.2">
      <c r="A3255" s="92" t="s">
        <v>11538</v>
      </c>
      <c r="B3255" s="92" t="s">
        <v>11539</v>
      </c>
      <c r="C3255" s="117" t="s">
        <v>166</v>
      </c>
      <c r="D3255" s="92" t="s">
        <v>403</v>
      </c>
      <c r="E3255" s="92" t="s">
        <v>11540</v>
      </c>
      <c r="F3255" s="92" t="s">
        <v>3919</v>
      </c>
      <c r="G3255" s="92" t="s">
        <v>3920</v>
      </c>
      <c r="H3255" s="92" t="s">
        <v>3921</v>
      </c>
      <c r="I3255" s="118" t="s">
        <v>11541</v>
      </c>
      <c r="J3255" s="119">
        <v>13</v>
      </c>
      <c r="K3255" s="119">
        <v>3000</v>
      </c>
      <c r="L3255" s="119">
        <f t="shared" si="373"/>
        <v>-480</v>
      </c>
      <c r="N3255" s="48" t="s">
        <v>243</v>
      </c>
      <c r="P3255" s="119">
        <v>0</v>
      </c>
      <c r="Q3255" s="119">
        <v>0</v>
      </c>
      <c r="R3255" s="119">
        <v>0</v>
      </c>
      <c r="S3255" s="119">
        <f t="shared" si="369"/>
        <v>0</v>
      </c>
      <c r="T3255" s="119">
        <f t="shared" si="370"/>
        <v>0</v>
      </c>
      <c r="U3255" s="119">
        <v>3480</v>
      </c>
      <c r="V3255" s="119">
        <v>1589</v>
      </c>
      <c r="W3255" s="119">
        <v>1368</v>
      </c>
      <c r="X3255" s="119">
        <f>P3255-(U3255+V3255)</f>
        <v>-5069</v>
      </c>
      <c r="Y3255" s="92" t="s">
        <v>12848</v>
      </c>
      <c r="Z3255" s="93">
        <v>0.16800000000000001</v>
      </c>
      <c r="AA3255" s="178">
        <v>0.16800000000000001</v>
      </c>
      <c r="AB3255" s="93">
        <f t="shared" si="371"/>
        <v>0</v>
      </c>
      <c r="AE3255" s="48" t="s">
        <v>12845</v>
      </c>
      <c r="AF3255" s="93">
        <v>0.16800000000000001</v>
      </c>
      <c r="AG3255" s="48" t="s">
        <v>16941</v>
      </c>
      <c r="AH3255" s="122">
        <v>3000</v>
      </c>
      <c r="AI3255" s="48">
        <v>8</v>
      </c>
      <c r="AJ3255" s="48" t="s">
        <v>16901</v>
      </c>
      <c r="AM3255" s="48" t="s">
        <v>85</v>
      </c>
      <c r="AN3255" s="48" t="s">
        <v>11347</v>
      </c>
      <c r="AQ3255" s="123" t="s">
        <v>12955</v>
      </c>
    </row>
    <row r="3256" spans="1:43" ht="30" x14ac:dyDescent="0.2">
      <c r="A3256" s="92" t="s">
        <v>11542</v>
      </c>
      <c r="B3256" s="92" t="s">
        <v>11543</v>
      </c>
      <c r="C3256" s="117" t="s">
        <v>166</v>
      </c>
      <c r="D3256" s="92" t="s">
        <v>417</v>
      </c>
      <c r="E3256" s="92" t="s">
        <v>11544</v>
      </c>
      <c r="F3256" s="92" t="s">
        <v>3972</v>
      </c>
      <c r="G3256" s="92" t="s">
        <v>780</v>
      </c>
      <c r="H3256" s="92" t="s">
        <v>11393</v>
      </c>
      <c r="I3256" s="118" t="s">
        <v>11545</v>
      </c>
      <c r="J3256" s="119">
        <v>21</v>
      </c>
      <c r="K3256" s="119">
        <v>2500</v>
      </c>
      <c r="L3256" s="119">
        <f t="shared" si="373"/>
        <v>1943</v>
      </c>
      <c r="M3256" s="124">
        <v>9675</v>
      </c>
      <c r="N3256" s="48" t="s">
        <v>173</v>
      </c>
      <c r="P3256" s="119">
        <v>730</v>
      </c>
      <c r="Q3256" s="119">
        <v>0</v>
      </c>
      <c r="R3256" s="119">
        <v>0</v>
      </c>
      <c r="S3256" s="119">
        <f t="shared" si="369"/>
        <v>730</v>
      </c>
      <c r="T3256" s="119">
        <f t="shared" si="370"/>
        <v>730</v>
      </c>
      <c r="U3256" s="119">
        <v>557</v>
      </c>
      <c r="V3256" s="119">
        <v>225</v>
      </c>
      <c r="W3256" s="119">
        <v>234</v>
      </c>
      <c r="X3256" s="119">
        <f>T3256-(U3256+V3256)</f>
        <v>-52</v>
      </c>
      <c r="Y3256" s="92" t="s">
        <v>12848</v>
      </c>
      <c r="Z3256" s="93">
        <v>3.87</v>
      </c>
      <c r="AA3256" s="178">
        <v>3.87</v>
      </c>
      <c r="AB3256" s="93">
        <f t="shared" si="371"/>
        <v>0</v>
      </c>
      <c r="AE3256" s="48" t="s">
        <v>12845</v>
      </c>
      <c r="AF3256" s="93">
        <v>3.87</v>
      </c>
      <c r="AG3256" s="48" t="s">
        <v>16942</v>
      </c>
      <c r="AH3256" s="122">
        <v>2500</v>
      </c>
      <c r="AI3256" s="48">
        <v>12</v>
      </c>
      <c r="AJ3256" s="48" t="s">
        <v>16896</v>
      </c>
      <c r="AM3256" s="48" t="s">
        <v>85</v>
      </c>
      <c r="AN3256" s="48" t="s">
        <v>11347</v>
      </c>
      <c r="AQ3256" s="123" t="s">
        <v>15979</v>
      </c>
    </row>
    <row r="3257" spans="1:43" ht="30" x14ac:dyDescent="0.2">
      <c r="A3257" s="92" t="s">
        <v>11546</v>
      </c>
      <c r="B3257" s="92" t="s">
        <v>11547</v>
      </c>
      <c r="C3257" s="117" t="s">
        <v>166</v>
      </c>
      <c r="D3257" s="92" t="s">
        <v>417</v>
      </c>
      <c r="E3257" s="92" t="s">
        <v>11548</v>
      </c>
      <c r="F3257" s="92" t="s">
        <v>3972</v>
      </c>
      <c r="G3257" s="92" t="s">
        <v>780</v>
      </c>
      <c r="H3257" s="92" t="s">
        <v>11393</v>
      </c>
      <c r="I3257" s="118" t="s">
        <v>11549</v>
      </c>
      <c r="J3257" s="119">
        <v>21</v>
      </c>
      <c r="K3257" s="119">
        <v>2500</v>
      </c>
      <c r="L3257" s="119">
        <f t="shared" si="373"/>
        <v>-5914</v>
      </c>
      <c r="N3257" s="48" t="s">
        <v>173</v>
      </c>
      <c r="P3257" s="119">
        <v>10000</v>
      </c>
      <c r="Q3257" s="119">
        <v>7500</v>
      </c>
      <c r="R3257" s="119">
        <v>2500</v>
      </c>
      <c r="S3257" s="119">
        <f t="shared" si="369"/>
        <v>17500</v>
      </c>
      <c r="T3257" s="119">
        <f t="shared" si="370"/>
        <v>20000</v>
      </c>
      <c r="U3257" s="119">
        <v>8414</v>
      </c>
      <c r="V3257" s="119">
        <v>4903</v>
      </c>
      <c r="W3257" s="119">
        <v>3609</v>
      </c>
      <c r="X3257" s="119">
        <f>T3257-(U3257+V3257)</f>
        <v>6683</v>
      </c>
      <c r="Y3257" s="92" t="s">
        <v>12863</v>
      </c>
      <c r="Z3257" s="93">
        <v>2.64</v>
      </c>
      <c r="AA3257" s="178">
        <v>2.64</v>
      </c>
      <c r="AB3257" s="93">
        <f t="shared" si="371"/>
        <v>0</v>
      </c>
      <c r="AE3257" s="48" t="s">
        <v>12845</v>
      </c>
      <c r="AF3257" s="93">
        <v>2.64</v>
      </c>
      <c r="AG3257" s="48" t="s">
        <v>16943</v>
      </c>
      <c r="AH3257" s="122">
        <v>2500</v>
      </c>
      <c r="AI3257" s="48">
        <v>10</v>
      </c>
      <c r="AJ3257" s="48" t="s">
        <v>16896</v>
      </c>
      <c r="AM3257" s="48" t="s">
        <v>85</v>
      </c>
      <c r="AN3257" s="48" t="s">
        <v>11347</v>
      </c>
      <c r="AQ3257" s="123" t="s">
        <v>15979</v>
      </c>
    </row>
    <row r="3258" spans="1:43" ht="30" x14ac:dyDescent="0.2">
      <c r="A3258" s="92" t="s">
        <v>11550</v>
      </c>
      <c r="B3258" s="92" t="s">
        <v>11551</v>
      </c>
      <c r="C3258" s="117" t="s">
        <v>166</v>
      </c>
      <c r="D3258" s="92" t="s">
        <v>403</v>
      </c>
      <c r="E3258" s="92" t="s">
        <v>11552</v>
      </c>
      <c r="F3258" s="92" t="s">
        <v>3945</v>
      </c>
      <c r="G3258" s="92" t="s">
        <v>3920</v>
      </c>
      <c r="H3258" s="92" t="s">
        <v>3921</v>
      </c>
      <c r="I3258" s="118" t="s">
        <v>11553</v>
      </c>
      <c r="J3258" s="119">
        <v>17</v>
      </c>
      <c r="K3258" s="119">
        <v>3000</v>
      </c>
      <c r="L3258" s="119">
        <f t="shared" si="373"/>
        <v>2090</v>
      </c>
      <c r="M3258" s="119"/>
      <c r="N3258" s="48" t="s">
        <v>243</v>
      </c>
      <c r="P3258" s="119">
        <v>0</v>
      </c>
      <c r="Q3258" s="119">
        <v>0</v>
      </c>
      <c r="R3258" s="119">
        <v>0</v>
      </c>
      <c r="S3258" s="119">
        <f t="shared" si="369"/>
        <v>0</v>
      </c>
      <c r="T3258" s="119">
        <f t="shared" si="370"/>
        <v>0</v>
      </c>
      <c r="U3258" s="119">
        <v>910</v>
      </c>
      <c r="V3258" s="119">
        <v>948</v>
      </c>
      <c r="W3258" s="119">
        <v>856</v>
      </c>
      <c r="X3258" s="119">
        <f>P3258-(U3258+V3258)</f>
        <v>-1858</v>
      </c>
      <c r="Y3258" s="92" t="s">
        <v>12848</v>
      </c>
      <c r="Z3258" s="93">
        <v>0.19400000000000001</v>
      </c>
      <c r="AA3258" s="178">
        <v>0.19400000000000001</v>
      </c>
      <c r="AB3258" s="93">
        <f t="shared" si="371"/>
        <v>0</v>
      </c>
      <c r="AE3258" s="48" t="s">
        <v>12845</v>
      </c>
      <c r="AF3258" s="93">
        <v>0.19400000000000001</v>
      </c>
      <c r="AG3258" s="48" t="s">
        <v>16944</v>
      </c>
      <c r="AH3258" s="122">
        <v>3000</v>
      </c>
      <c r="AI3258" s="48">
        <v>6</v>
      </c>
      <c r="AM3258" s="48" t="s">
        <v>85</v>
      </c>
      <c r="AN3258" s="48" t="s">
        <v>11347</v>
      </c>
      <c r="AQ3258" s="123" t="s">
        <v>12955</v>
      </c>
    </row>
    <row r="3259" spans="1:43" ht="30" x14ac:dyDescent="0.2">
      <c r="A3259" s="92" t="s">
        <v>11554</v>
      </c>
      <c r="B3259" s="92" t="s">
        <v>11555</v>
      </c>
      <c r="C3259" s="117" t="s">
        <v>166</v>
      </c>
      <c r="D3259" s="92" t="s">
        <v>2310</v>
      </c>
      <c r="E3259" s="92" t="s">
        <v>11556</v>
      </c>
      <c r="F3259" s="92" t="s">
        <v>3945</v>
      </c>
      <c r="G3259" s="92" t="s">
        <v>780</v>
      </c>
      <c r="H3259" s="92" t="s">
        <v>3618</v>
      </c>
      <c r="I3259" s="118" t="s">
        <v>11557</v>
      </c>
      <c r="J3259" s="119">
        <v>23</v>
      </c>
      <c r="K3259" s="119">
        <v>2500</v>
      </c>
      <c r="L3259" s="119">
        <f t="shared" si="373"/>
        <v>2045</v>
      </c>
      <c r="M3259" s="124">
        <v>11875</v>
      </c>
      <c r="N3259" s="48" t="s">
        <v>243</v>
      </c>
      <c r="P3259" s="119">
        <v>0</v>
      </c>
      <c r="Q3259" s="119">
        <v>0</v>
      </c>
      <c r="R3259" s="119">
        <v>0</v>
      </c>
      <c r="S3259" s="119">
        <f t="shared" si="369"/>
        <v>0</v>
      </c>
      <c r="T3259" s="119">
        <f t="shared" si="370"/>
        <v>0</v>
      </c>
      <c r="U3259" s="119">
        <v>455</v>
      </c>
      <c r="V3259" s="119">
        <v>474</v>
      </c>
      <c r="W3259" s="119">
        <v>428</v>
      </c>
      <c r="X3259" s="119">
        <f>P3259-(U3259+V3259)</f>
        <v>-929</v>
      </c>
      <c r="Y3259" s="92" t="s">
        <v>12848</v>
      </c>
      <c r="Z3259" s="93">
        <v>4.75</v>
      </c>
      <c r="AA3259" s="178">
        <v>4.75</v>
      </c>
      <c r="AB3259" s="93">
        <f t="shared" si="371"/>
        <v>0</v>
      </c>
      <c r="AE3259" s="48" t="s">
        <v>12845</v>
      </c>
      <c r="AF3259" s="93">
        <v>4.75</v>
      </c>
      <c r="AG3259" s="48" t="s">
        <v>16945</v>
      </c>
      <c r="AH3259" s="122">
        <v>2500</v>
      </c>
      <c r="AI3259" s="48">
        <v>6</v>
      </c>
      <c r="AJ3259" s="48" t="s">
        <v>16946</v>
      </c>
      <c r="AM3259" s="48" t="s">
        <v>85</v>
      </c>
      <c r="AN3259" s="48" t="s">
        <v>11347</v>
      </c>
      <c r="AQ3259" s="123" t="s">
        <v>15979</v>
      </c>
    </row>
    <row r="3260" spans="1:43" ht="30" x14ac:dyDescent="0.2">
      <c r="A3260" s="92" t="s">
        <v>11558</v>
      </c>
      <c r="B3260" s="92" t="s">
        <v>11559</v>
      </c>
      <c r="C3260" s="117" t="s">
        <v>166</v>
      </c>
      <c r="D3260" s="92" t="s">
        <v>403</v>
      </c>
      <c r="E3260" s="92" t="s">
        <v>11560</v>
      </c>
      <c r="F3260" s="92" t="s">
        <v>3931</v>
      </c>
      <c r="G3260" s="92" t="s">
        <v>3617</v>
      </c>
      <c r="H3260" s="92" t="s">
        <v>3963</v>
      </c>
      <c r="I3260" s="118" t="s">
        <v>11561</v>
      </c>
      <c r="J3260" s="119">
        <v>13</v>
      </c>
      <c r="K3260" s="119">
        <v>3000</v>
      </c>
      <c r="L3260" s="119">
        <f t="shared" si="373"/>
        <v>-32941</v>
      </c>
      <c r="N3260" s="48" t="s">
        <v>243</v>
      </c>
      <c r="P3260" s="119">
        <v>30000</v>
      </c>
      <c r="Q3260" s="119">
        <v>24000</v>
      </c>
      <c r="R3260" s="119">
        <v>6000</v>
      </c>
      <c r="S3260" s="119">
        <f t="shared" si="369"/>
        <v>54000</v>
      </c>
      <c r="T3260" s="119">
        <f t="shared" si="370"/>
        <v>60000</v>
      </c>
      <c r="U3260" s="119">
        <v>35941</v>
      </c>
      <c r="V3260" s="119">
        <v>26586</v>
      </c>
      <c r="W3260" s="119">
        <v>22999</v>
      </c>
      <c r="X3260" s="119">
        <f>P3260-(U3260+V3260)</f>
        <v>-32527</v>
      </c>
      <c r="Y3260" s="92" t="s">
        <v>12848</v>
      </c>
      <c r="Z3260" s="93">
        <v>3.7060000000000003E-2</v>
      </c>
      <c r="AA3260" s="178">
        <v>3.7060000000000003E-2</v>
      </c>
      <c r="AB3260" s="93">
        <f t="shared" si="371"/>
        <v>0</v>
      </c>
      <c r="AE3260" s="48" t="s">
        <v>12845</v>
      </c>
      <c r="AF3260" s="93">
        <v>3.7060000000000003E-2</v>
      </c>
      <c r="AG3260" s="48" t="s">
        <v>16947</v>
      </c>
      <c r="AH3260" s="122">
        <v>3000</v>
      </c>
      <c r="AI3260" s="48">
        <v>4</v>
      </c>
      <c r="AJ3260" s="48" t="s">
        <v>16948</v>
      </c>
      <c r="AM3260" s="48" t="s">
        <v>85</v>
      </c>
      <c r="AN3260" s="48" t="s">
        <v>11347</v>
      </c>
      <c r="AQ3260" s="123" t="s">
        <v>16881</v>
      </c>
    </row>
    <row r="3261" spans="1:43" ht="30" x14ac:dyDescent="0.2">
      <c r="A3261" s="92" t="s">
        <v>11562</v>
      </c>
      <c r="B3261" s="92" t="s">
        <v>11563</v>
      </c>
      <c r="C3261" s="117" t="s">
        <v>166</v>
      </c>
      <c r="D3261" s="92" t="s">
        <v>417</v>
      </c>
      <c r="E3261" s="92" t="s">
        <v>11564</v>
      </c>
      <c r="F3261" s="92" t="s">
        <v>3972</v>
      </c>
      <c r="G3261" s="92" t="s">
        <v>780</v>
      </c>
      <c r="H3261" s="92" t="s">
        <v>11393</v>
      </c>
      <c r="I3261" s="118" t="s">
        <v>11565</v>
      </c>
      <c r="J3261" s="119">
        <v>21</v>
      </c>
      <c r="K3261" s="119">
        <v>2500</v>
      </c>
      <c r="L3261" s="119">
        <f t="shared" si="373"/>
        <v>-18057</v>
      </c>
      <c r="N3261" s="48" t="s">
        <v>173</v>
      </c>
      <c r="P3261" s="119">
        <v>45000</v>
      </c>
      <c r="Q3261" s="119">
        <v>10000</v>
      </c>
      <c r="R3261" s="119">
        <v>15000</v>
      </c>
      <c r="S3261" s="119">
        <f t="shared" si="369"/>
        <v>55000</v>
      </c>
      <c r="T3261" s="119">
        <f t="shared" si="370"/>
        <v>70000</v>
      </c>
      <c r="U3261" s="119">
        <v>20557</v>
      </c>
      <c r="V3261" s="119">
        <v>12988</v>
      </c>
      <c r="W3261" s="119">
        <v>11556</v>
      </c>
      <c r="X3261" s="119">
        <f>T3261-(U3261+V3261)</f>
        <v>36455</v>
      </c>
      <c r="Y3261" s="92" t="s">
        <v>12863</v>
      </c>
      <c r="Z3261" s="93">
        <v>1.95</v>
      </c>
      <c r="AA3261" s="178">
        <v>1.95</v>
      </c>
      <c r="AB3261" s="93">
        <f t="shared" si="371"/>
        <v>0</v>
      </c>
      <c r="AE3261" s="48" t="s">
        <v>12845</v>
      </c>
      <c r="AF3261" s="93">
        <v>1.95</v>
      </c>
      <c r="AG3261" s="48" t="s">
        <v>16949</v>
      </c>
      <c r="AH3261" s="122">
        <v>2500</v>
      </c>
      <c r="AI3261" s="48">
        <v>8</v>
      </c>
      <c r="AJ3261" s="48" t="s">
        <v>16896</v>
      </c>
      <c r="AM3261" s="48" t="s">
        <v>85</v>
      </c>
      <c r="AN3261" s="48" t="s">
        <v>11347</v>
      </c>
      <c r="AQ3261" s="123" t="s">
        <v>15979</v>
      </c>
    </row>
    <row r="3262" spans="1:43" ht="30" x14ac:dyDescent="0.2">
      <c r="A3262" s="92" t="s">
        <v>11566</v>
      </c>
      <c r="B3262" s="92" t="s">
        <v>11567</v>
      </c>
      <c r="C3262" s="117" t="s">
        <v>166</v>
      </c>
      <c r="D3262" s="92" t="s">
        <v>437</v>
      </c>
      <c r="E3262" s="92" t="s">
        <v>11568</v>
      </c>
      <c r="F3262" s="92" t="s">
        <v>3945</v>
      </c>
      <c r="G3262" s="92" t="s">
        <v>780</v>
      </c>
      <c r="H3262" s="92" t="s">
        <v>9929</v>
      </c>
      <c r="I3262" s="118" t="s">
        <v>11569</v>
      </c>
      <c r="J3262" s="119">
        <v>21</v>
      </c>
      <c r="K3262" s="119">
        <v>240</v>
      </c>
      <c r="L3262" s="119">
        <f t="shared" ref="L3262:L3293" si="375">K3262-U3262</f>
        <v>-1340</v>
      </c>
      <c r="N3262" s="48" t="s">
        <v>243</v>
      </c>
      <c r="P3262" s="119">
        <v>2880</v>
      </c>
      <c r="Q3262" s="119">
        <v>960</v>
      </c>
      <c r="R3262" s="119">
        <v>960</v>
      </c>
      <c r="S3262" s="119">
        <f t="shared" si="369"/>
        <v>3840</v>
      </c>
      <c r="T3262" s="119">
        <f t="shared" si="370"/>
        <v>4800</v>
      </c>
      <c r="U3262" s="119">
        <v>1580</v>
      </c>
      <c r="V3262" s="119">
        <v>847</v>
      </c>
      <c r="W3262" s="119">
        <v>654</v>
      </c>
      <c r="X3262" s="119">
        <f>P3262-(U3262+V3262)</f>
        <v>453</v>
      </c>
      <c r="Y3262" s="92" t="s">
        <v>12863</v>
      </c>
      <c r="Z3262" s="93">
        <v>17.11</v>
      </c>
      <c r="AA3262" s="178">
        <v>17.11</v>
      </c>
      <c r="AB3262" s="93">
        <f t="shared" si="371"/>
        <v>0</v>
      </c>
      <c r="AE3262" s="48" t="s">
        <v>12845</v>
      </c>
      <c r="AF3262" s="93">
        <v>17.11</v>
      </c>
      <c r="AG3262" s="48" t="s">
        <v>16950</v>
      </c>
      <c r="AH3262" s="122">
        <v>240</v>
      </c>
      <c r="AI3262" s="48">
        <v>12</v>
      </c>
      <c r="AM3262" s="48" t="s">
        <v>85</v>
      </c>
      <c r="AN3262" s="48" t="s">
        <v>11347</v>
      </c>
      <c r="AQ3262" s="123" t="s">
        <v>15979</v>
      </c>
    </row>
    <row r="3263" spans="1:43" ht="30" x14ac:dyDescent="0.2">
      <c r="A3263" s="92" t="s">
        <v>11570</v>
      </c>
      <c r="B3263" s="92" t="s">
        <v>11571</v>
      </c>
      <c r="C3263" s="117" t="s">
        <v>166</v>
      </c>
      <c r="D3263" s="92" t="s">
        <v>2310</v>
      </c>
      <c r="E3263" s="92" t="s">
        <v>11572</v>
      </c>
      <c r="F3263" s="92" t="s">
        <v>3945</v>
      </c>
      <c r="G3263" s="92" t="s">
        <v>11573</v>
      </c>
      <c r="H3263" s="92" t="s">
        <v>11574</v>
      </c>
      <c r="I3263" s="118" t="s">
        <v>11575</v>
      </c>
      <c r="J3263" s="119">
        <v>14</v>
      </c>
      <c r="K3263" s="119">
        <v>840</v>
      </c>
      <c r="L3263" s="119">
        <f t="shared" si="375"/>
        <v>385</v>
      </c>
      <c r="M3263" s="124">
        <v>12600</v>
      </c>
      <c r="N3263" s="48" t="s">
        <v>173</v>
      </c>
      <c r="P3263" s="119">
        <v>0</v>
      </c>
      <c r="Q3263" s="119">
        <v>0</v>
      </c>
      <c r="R3263" s="119">
        <v>0</v>
      </c>
      <c r="S3263" s="119">
        <f t="shared" si="369"/>
        <v>0</v>
      </c>
      <c r="T3263" s="119">
        <f t="shared" si="370"/>
        <v>0</v>
      </c>
      <c r="U3263" s="119">
        <v>455</v>
      </c>
      <c r="V3263" s="119">
        <v>474</v>
      </c>
      <c r="W3263" s="119">
        <v>428</v>
      </c>
      <c r="X3263" s="119">
        <f>T3263-(U3263+V3263)</f>
        <v>-929</v>
      </c>
      <c r="Y3263" s="92" t="s">
        <v>12848</v>
      </c>
      <c r="Z3263" s="93">
        <v>15</v>
      </c>
      <c r="AA3263" s="178">
        <v>15</v>
      </c>
      <c r="AB3263" s="93">
        <f t="shared" si="371"/>
        <v>0</v>
      </c>
      <c r="AE3263" s="48" t="s">
        <v>12845</v>
      </c>
      <c r="AF3263" s="93">
        <v>15</v>
      </c>
      <c r="AG3263" s="48" t="s">
        <v>16951</v>
      </c>
      <c r="AH3263" s="122">
        <v>840</v>
      </c>
      <c r="AI3263" s="48">
        <v>13</v>
      </c>
      <c r="AM3263" s="48" t="s">
        <v>85</v>
      </c>
      <c r="AN3263" s="48" t="s">
        <v>11347</v>
      </c>
      <c r="AQ3263" s="123" t="s">
        <v>12955</v>
      </c>
    </row>
    <row r="3264" spans="1:43" ht="30" x14ac:dyDescent="0.2">
      <c r="A3264" s="92" t="s">
        <v>11576</v>
      </c>
      <c r="B3264" s="92" t="s">
        <v>11577</v>
      </c>
      <c r="C3264" s="117" t="s">
        <v>166</v>
      </c>
      <c r="D3264" s="92" t="s">
        <v>403</v>
      </c>
      <c r="E3264" s="92" t="s">
        <v>11578</v>
      </c>
      <c r="F3264" s="92" t="s">
        <v>3945</v>
      </c>
      <c r="G3264" s="92" t="s">
        <v>3920</v>
      </c>
      <c r="H3264" s="92" t="s">
        <v>3921</v>
      </c>
      <c r="I3264" s="118" t="s">
        <v>11579</v>
      </c>
      <c r="J3264" s="119">
        <v>13</v>
      </c>
      <c r="K3264" s="119">
        <v>2500</v>
      </c>
      <c r="L3264" s="119">
        <f t="shared" si="375"/>
        <v>2045</v>
      </c>
      <c r="M3264" s="119"/>
      <c r="N3264" s="48" t="s">
        <v>243</v>
      </c>
      <c r="P3264" s="119">
        <v>0</v>
      </c>
      <c r="Q3264" s="119">
        <v>0</v>
      </c>
      <c r="R3264" s="119">
        <v>0</v>
      </c>
      <c r="S3264" s="119">
        <f t="shared" si="369"/>
        <v>0</v>
      </c>
      <c r="T3264" s="119">
        <f t="shared" si="370"/>
        <v>0</v>
      </c>
      <c r="U3264" s="119">
        <v>455</v>
      </c>
      <c r="V3264" s="119">
        <v>474</v>
      </c>
      <c r="W3264" s="119">
        <v>428</v>
      </c>
      <c r="X3264" s="119">
        <f>P3264-(U3264+V3264)</f>
        <v>-929</v>
      </c>
      <c r="Y3264" s="92" t="s">
        <v>12848</v>
      </c>
      <c r="Z3264" s="93">
        <v>0.48399999999999999</v>
      </c>
      <c r="AA3264" s="178">
        <v>0.48399999999999999</v>
      </c>
      <c r="AB3264" s="93">
        <f t="shared" si="371"/>
        <v>0</v>
      </c>
      <c r="AE3264" s="48" t="s">
        <v>12845</v>
      </c>
      <c r="AF3264" s="93">
        <v>0.48399999999999999</v>
      </c>
      <c r="AG3264" s="48" t="s">
        <v>16952</v>
      </c>
      <c r="AH3264" s="122">
        <v>2500</v>
      </c>
      <c r="AI3264" s="48">
        <v>6</v>
      </c>
      <c r="AJ3264" s="48" t="s">
        <v>16901</v>
      </c>
      <c r="AM3264" s="48" t="s">
        <v>85</v>
      </c>
      <c r="AN3264" s="48" t="s">
        <v>11347</v>
      </c>
      <c r="AQ3264" s="123" t="s">
        <v>12955</v>
      </c>
    </row>
    <row r="3265" spans="1:43" ht="30" x14ac:dyDescent="0.2">
      <c r="A3265" s="92" t="s">
        <v>11580</v>
      </c>
      <c r="B3265" s="92" t="s">
        <v>11581</v>
      </c>
      <c r="C3265" s="117" t="s">
        <v>166</v>
      </c>
      <c r="D3265" s="92" t="s">
        <v>2310</v>
      </c>
      <c r="E3265" s="92" t="s">
        <v>11582</v>
      </c>
      <c r="F3265" s="92" t="s">
        <v>3945</v>
      </c>
      <c r="G3265" s="92" t="s">
        <v>780</v>
      </c>
      <c r="H3265" s="92" t="s">
        <v>11393</v>
      </c>
      <c r="I3265" s="118" t="s">
        <v>11583</v>
      </c>
      <c r="J3265" s="119">
        <v>21</v>
      </c>
      <c r="K3265" s="119">
        <v>490</v>
      </c>
      <c r="L3265" s="119">
        <f t="shared" si="375"/>
        <v>35</v>
      </c>
      <c r="M3265" s="92">
        <v>578.20000000000005</v>
      </c>
      <c r="N3265" s="48" t="s">
        <v>173</v>
      </c>
      <c r="P3265" s="119">
        <v>750</v>
      </c>
      <c r="Q3265" s="119">
        <v>750</v>
      </c>
      <c r="R3265" s="119">
        <v>0</v>
      </c>
      <c r="S3265" s="119">
        <f t="shared" si="369"/>
        <v>1500</v>
      </c>
      <c r="T3265" s="119">
        <f t="shared" si="370"/>
        <v>1500</v>
      </c>
      <c r="U3265" s="119">
        <v>455</v>
      </c>
      <c r="V3265" s="119">
        <v>474</v>
      </c>
      <c r="W3265" s="119">
        <v>428</v>
      </c>
      <c r="X3265" s="119">
        <f>T3265-(U3265+V3265)</f>
        <v>571</v>
      </c>
      <c r="Y3265" s="92" t="s">
        <v>12863</v>
      </c>
      <c r="Z3265" s="93">
        <v>1.18</v>
      </c>
      <c r="AA3265" s="178">
        <v>1.18</v>
      </c>
      <c r="AB3265" s="93">
        <f t="shared" si="371"/>
        <v>0</v>
      </c>
      <c r="AE3265" s="48" t="s">
        <v>12845</v>
      </c>
      <c r="AF3265" s="93">
        <v>1.18</v>
      </c>
      <c r="AG3265" s="48" t="s">
        <v>16953</v>
      </c>
      <c r="AH3265" s="122">
        <v>98</v>
      </c>
      <c r="AI3265" s="48">
        <v>8</v>
      </c>
      <c r="AJ3265" s="48" t="s">
        <v>16954</v>
      </c>
      <c r="AM3265" s="48" t="s">
        <v>85</v>
      </c>
      <c r="AN3265" s="48" t="s">
        <v>11347</v>
      </c>
      <c r="AQ3265" s="123" t="s">
        <v>15979</v>
      </c>
    </row>
    <row r="3266" spans="1:43" ht="30" x14ac:dyDescent="0.2">
      <c r="A3266" s="92" t="s">
        <v>11584</v>
      </c>
      <c r="B3266" s="92" t="s">
        <v>11585</v>
      </c>
      <c r="C3266" s="117" t="s">
        <v>166</v>
      </c>
      <c r="D3266" s="92" t="s">
        <v>417</v>
      </c>
      <c r="E3266" s="92" t="s">
        <v>11586</v>
      </c>
      <c r="F3266" s="92" t="s">
        <v>9259</v>
      </c>
      <c r="G3266" s="92" t="s">
        <v>780</v>
      </c>
      <c r="H3266" s="92" t="s">
        <v>9122</v>
      </c>
      <c r="I3266" s="118" t="s">
        <v>11587</v>
      </c>
      <c r="J3266" s="119">
        <v>13</v>
      </c>
      <c r="K3266" s="119">
        <v>176</v>
      </c>
      <c r="L3266" s="119">
        <f t="shared" si="375"/>
        <v>66</v>
      </c>
      <c r="M3266" s="119"/>
      <c r="N3266" s="48" t="s">
        <v>243</v>
      </c>
      <c r="P3266" s="119">
        <v>0</v>
      </c>
      <c r="Q3266" s="119">
        <v>0</v>
      </c>
      <c r="R3266" s="119">
        <v>0</v>
      </c>
      <c r="S3266" s="119">
        <f t="shared" si="369"/>
        <v>0</v>
      </c>
      <c r="T3266" s="119">
        <f t="shared" si="370"/>
        <v>0</v>
      </c>
      <c r="U3266" s="119">
        <v>110</v>
      </c>
      <c r="V3266" s="119">
        <v>54</v>
      </c>
      <c r="W3266" s="119">
        <v>54</v>
      </c>
      <c r="X3266" s="119">
        <f>P3266-(U3266+V3266)</f>
        <v>-164</v>
      </c>
      <c r="Y3266" s="92" t="s">
        <v>12848</v>
      </c>
      <c r="Z3266" s="93">
        <v>7.5</v>
      </c>
      <c r="AA3266" s="178">
        <v>9.3800000000000008</v>
      </c>
      <c r="AB3266" s="93">
        <f t="shared" si="371"/>
        <v>1.8800000000000008</v>
      </c>
      <c r="AE3266" s="48" t="s">
        <v>12845</v>
      </c>
      <c r="AF3266" s="93">
        <v>9.3800000000000008</v>
      </c>
      <c r="AG3266" s="48" t="s">
        <v>16955</v>
      </c>
      <c r="AH3266" s="122">
        <v>176</v>
      </c>
      <c r="AI3266" s="48">
        <v>12</v>
      </c>
      <c r="AM3266" s="48" t="s">
        <v>85</v>
      </c>
      <c r="AN3266" s="48" t="s">
        <v>11347</v>
      </c>
      <c r="AQ3266" s="123" t="s">
        <v>15979</v>
      </c>
    </row>
    <row r="3267" spans="1:43" ht="30" x14ac:dyDescent="0.2">
      <c r="A3267" s="92" t="s">
        <v>11588</v>
      </c>
      <c r="B3267" s="92" t="s">
        <v>11589</v>
      </c>
      <c r="C3267" s="117" t="s">
        <v>166</v>
      </c>
      <c r="D3267" s="92" t="s">
        <v>417</v>
      </c>
      <c r="E3267" s="92" t="s">
        <v>11590</v>
      </c>
      <c r="F3267" s="92" t="s">
        <v>3972</v>
      </c>
      <c r="G3267" s="92" t="s">
        <v>780</v>
      </c>
      <c r="H3267" s="92" t="s">
        <v>11393</v>
      </c>
      <c r="I3267" s="118" t="s">
        <v>11591</v>
      </c>
      <c r="J3267" s="119">
        <v>21</v>
      </c>
      <c r="K3267" s="119">
        <v>730</v>
      </c>
      <c r="L3267" s="119">
        <f t="shared" si="375"/>
        <v>421</v>
      </c>
      <c r="M3267" s="119"/>
      <c r="N3267" s="48" t="s">
        <v>173</v>
      </c>
      <c r="P3267" s="119">
        <v>80</v>
      </c>
      <c r="Q3267" s="119">
        <v>80</v>
      </c>
      <c r="R3267" s="119">
        <v>0</v>
      </c>
      <c r="S3267" s="119">
        <f t="shared" ref="S3267:S3330" si="376">P3267+Q3267</f>
        <v>160</v>
      </c>
      <c r="T3267" s="119">
        <f t="shared" ref="T3267:T3330" si="377">P3267+Q3267+R3267</f>
        <v>160</v>
      </c>
      <c r="U3267" s="119">
        <v>309</v>
      </c>
      <c r="V3267" s="119">
        <v>210</v>
      </c>
      <c r="W3267" s="119">
        <v>180</v>
      </c>
      <c r="X3267" s="119">
        <f>T3267-(U3267+V3267)</f>
        <v>-359</v>
      </c>
      <c r="Y3267" s="92" t="s">
        <v>12848</v>
      </c>
      <c r="Z3267" s="93">
        <v>3.28</v>
      </c>
      <c r="AA3267" s="178">
        <v>3.28</v>
      </c>
      <c r="AB3267" s="93">
        <f t="shared" ref="AB3267:AB3330" si="378">AA3267-Z3267</f>
        <v>0</v>
      </c>
      <c r="AE3267" s="48" t="s">
        <v>12845</v>
      </c>
      <c r="AF3267" s="93">
        <v>3.28</v>
      </c>
      <c r="AG3267" s="48" t="s">
        <v>16956</v>
      </c>
      <c r="AH3267" s="122">
        <v>2500</v>
      </c>
      <c r="AI3267" s="48">
        <v>10</v>
      </c>
      <c r="AM3267" s="48" t="s">
        <v>85</v>
      </c>
      <c r="AN3267" s="48" t="s">
        <v>11347</v>
      </c>
      <c r="AQ3267" s="123" t="s">
        <v>15979</v>
      </c>
    </row>
    <row r="3268" spans="1:43" ht="30" x14ac:dyDescent="0.2">
      <c r="A3268" s="92" t="s">
        <v>11592</v>
      </c>
      <c r="B3268" s="92" t="s">
        <v>11593</v>
      </c>
      <c r="C3268" s="117" t="s">
        <v>166</v>
      </c>
      <c r="D3268" s="92" t="s">
        <v>417</v>
      </c>
      <c r="E3268" s="92" t="s">
        <v>16957</v>
      </c>
      <c r="F3268" s="92" t="s">
        <v>3945</v>
      </c>
      <c r="G3268" s="92" t="s">
        <v>780</v>
      </c>
      <c r="H3268" s="92" t="s">
        <v>11393</v>
      </c>
      <c r="I3268" s="118" t="s">
        <v>11595</v>
      </c>
      <c r="J3268" s="119">
        <v>21</v>
      </c>
      <c r="K3268" s="119">
        <v>2000</v>
      </c>
      <c r="L3268" s="119">
        <f t="shared" si="375"/>
        <v>-23599</v>
      </c>
      <c r="N3268" s="48" t="s">
        <v>173</v>
      </c>
      <c r="P3268" s="119">
        <v>50000</v>
      </c>
      <c r="Q3268" s="119">
        <v>14000</v>
      </c>
      <c r="R3268" s="119">
        <v>16000</v>
      </c>
      <c r="S3268" s="119">
        <f t="shared" si="376"/>
        <v>64000</v>
      </c>
      <c r="T3268" s="119">
        <f t="shared" si="377"/>
        <v>80000</v>
      </c>
      <c r="U3268" s="119">
        <v>25599</v>
      </c>
      <c r="V3268" s="119">
        <v>16372</v>
      </c>
      <c r="W3268" s="119">
        <v>15578</v>
      </c>
      <c r="X3268" s="119">
        <f>T3268-(U3268+V3268)</f>
        <v>38029</v>
      </c>
      <c r="Y3268" s="92" t="s">
        <v>12863</v>
      </c>
      <c r="Z3268" s="93">
        <v>1.4</v>
      </c>
      <c r="AA3268" s="178">
        <v>1.4</v>
      </c>
      <c r="AB3268" s="93">
        <f t="shared" si="378"/>
        <v>0</v>
      </c>
      <c r="AE3268" s="48" t="s">
        <v>12845</v>
      </c>
      <c r="AF3268" s="93">
        <v>1.4</v>
      </c>
      <c r="AG3268" s="48" t="s">
        <v>16958</v>
      </c>
      <c r="AH3268" s="122">
        <v>500</v>
      </c>
      <c r="AI3268" s="48">
        <v>8</v>
      </c>
      <c r="AJ3268" s="48" t="s">
        <v>16896</v>
      </c>
      <c r="AM3268" s="48" t="s">
        <v>85</v>
      </c>
      <c r="AN3268" s="48" t="s">
        <v>11347</v>
      </c>
      <c r="AQ3268" s="123" t="s">
        <v>15979</v>
      </c>
    </row>
    <row r="3269" spans="1:43" ht="30" x14ac:dyDescent="0.2">
      <c r="A3269" s="92" t="s">
        <v>11596</v>
      </c>
      <c r="B3269" s="92" t="s">
        <v>11597</v>
      </c>
      <c r="C3269" s="117" t="s">
        <v>166</v>
      </c>
      <c r="D3269" s="92" t="s">
        <v>403</v>
      </c>
      <c r="E3269" s="92" t="s">
        <v>11598</v>
      </c>
      <c r="F3269" s="92" t="s">
        <v>3972</v>
      </c>
      <c r="G3269" s="92" t="s">
        <v>3920</v>
      </c>
      <c r="H3269" s="92" t="s">
        <v>3921</v>
      </c>
      <c r="I3269" s="118" t="s">
        <v>11599</v>
      </c>
      <c r="J3269" s="119">
        <v>13</v>
      </c>
      <c r="K3269" s="119">
        <v>3000</v>
      </c>
      <c r="L3269" s="119">
        <f t="shared" si="375"/>
        <v>-548278</v>
      </c>
      <c r="N3269" s="48" t="s">
        <v>243</v>
      </c>
      <c r="P3269" s="119">
        <v>292000</v>
      </c>
      <c r="Q3269" s="119">
        <v>169000</v>
      </c>
      <c r="R3269" s="119">
        <v>123000</v>
      </c>
      <c r="S3269" s="119">
        <f t="shared" si="376"/>
        <v>461000</v>
      </c>
      <c r="T3269" s="119">
        <f t="shared" si="377"/>
        <v>584000</v>
      </c>
      <c r="U3269" s="119">
        <v>551278</v>
      </c>
      <c r="V3269" s="119">
        <v>293394</v>
      </c>
      <c r="W3269" s="119">
        <v>260531</v>
      </c>
      <c r="X3269" s="119">
        <f>P3269-(U3269+V3269)</f>
        <v>-552672</v>
      </c>
      <c r="Y3269" s="92" t="s">
        <v>12848</v>
      </c>
      <c r="Z3269" s="93">
        <v>0.29599999999999999</v>
      </c>
      <c r="AA3269" s="178">
        <v>0.29599999999999999</v>
      </c>
      <c r="AB3269" s="93">
        <f t="shared" si="378"/>
        <v>0</v>
      </c>
      <c r="AE3269" s="48" t="s">
        <v>12845</v>
      </c>
      <c r="AF3269" s="93">
        <v>0.29599999999999999</v>
      </c>
      <c r="AG3269" s="48" t="s">
        <v>16959</v>
      </c>
      <c r="AH3269" s="122">
        <v>3000</v>
      </c>
      <c r="AI3269" s="48">
        <v>6</v>
      </c>
      <c r="AM3269" s="48" t="s">
        <v>85</v>
      </c>
      <c r="AN3269" s="48" t="s">
        <v>11347</v>
      </c>
      <c r="AQ3269" s="123" t="s">
        <v>12955</v>
      </c>
    </row>
    <row r="3270" spans="1:43" ht="30" x14ac:dyDescent="0.2">
      <c r="A3270" s="92" t="s">
        <v>11600</v>
      </c>
      <c r="B3270" s="92" t="s">
        <v>11601</v>
      </c>
      <c r="C3270" s="117" t="s">
        <v>166</v>
      </c>
      <c r="D3270" s="92" t="s">
        <v>417</v>
      </c>
      <c r="E3270" s="92" t="s">
        <v>11602</v>
      </c>
      <c r="F3270" s="92" t="s">
        <v>3972</v>
      </c>
      <c r="G3270" s="92" t="s">
        <v>780</v>
      </c>
      <c r="H3270" s="92" t="s">
        <v>11393</v>
      </c>
      <c r="I3270" s="118" t="s">
        <v>11603</v>
      </c>
      <c r="J3270" s="119">
        <v>21</v>
      </c>
      <c r="K3270" s="119">
        <v>2500</v>
      </c>
      <c r="L3270" s="119">
        <f t="shared" si="375"/>
        <v>-13006</v>
      </c>
      <c r="N3270" s="48" t="s">
        <v>173</v>
      </c>
      <c r="P3270" s="119">
        <v>10000</v>
      </c>
      <c r="Q3270" s="119">
        <v>5000</v>
      </c>
      <c r="R3270" s="119">
        <v>2500</v>
      </c>
      <c r="S3270" s="119">
        <f t="shared" si="376"/>
        <v>15000</v>
      </c>
      <c r="T3270" s="119">
        <f t="shared" si="377"/>
        <v>17500</v>
      </c>
      <c r="U3270" s="119">
        <v>15506</v>
      </c>
      <c r="V3270" s="119">
        <v>6202</v>
      </c>
      <c r="W3270" s="119">
        <v>4094</v>
      </c>
      <c r="X3270" s="119">
        <f>T3270-(U3270+V3270)</f>
        <v>-4208</v>
      </c>
      <c r="Y3270" s="92" t="s">
        <v>12848</v>
      </c>
      <c r="Z3270" s="93">
        <v>2.95</v>
      </c>
      <c r="AA3270" s="178">
        <v>2.95</v>
      </c>
      <c r="AB3270" s="93">
        <f t="shared" si="378"/>
        <v>0</v>
      </c>
      <c r="AE3270" s="48" t="s">
        <v>12845</v>
      </c>
      <c r="AF3270" s="93">
        <v>2.95</v>
      </c>
      <c r="AG3270" s="48" t="s">
        <v>16960</v>
      </c>
      <c r="AH3270" s="122">
        <v>2500</v>
      </c>
      <c r="AI3270" s="48">
        <v>8</v>
      </c>
      <c r="AJ3270" s="48" t="s">
        <v>16896</v>
      </c>
      <c r="AM3270" s="48" t="s">
        <v>85</v>
      </c>
      <c r="AN3270" s="48" t="s">
        <v>11347</v>
      </c>
      <c r="AQ3270" s="123" t="s">
        <v>15979</v>
      </c>
    </row>
    <row r="3271" spans="1:43" ht="30" x14ac:dyDescent="0.2">
      <c r="A3271" s="92" t="s">
        <v>11604</v>
      </c>
      <c r="B3271" s="92" t="s">
        <v>11605</v>
      </c>
      <c r="C3271" s="117" t="s">
        <v>166</v>
      </c>
      <c r="D3271" s="92" t="s">
        <v>403</v>
      </c>
      <c r="E3271" s="92" t="s">
        <v>11606</v>
      </c>
      <c r="F3271" s="92" t="s">
        <v>3945</v>
      </c>
      <c r="G3271" s="92" t="s">
        <v>3920</v>
      </c>
      <c r="H3271" s="92" t="s">
        <v>3921</v>
      </c>
      <c r="I3271" s="118" t="s">
        <v>11607</v>
      </c>
      <c r="J3271" s="119">
        <v>13</v>
      </c>
      <c r="K3271" s="119">
        <v>3000</v>
      </c>
      <c r="L3271" s="119">
        <f t="shared" si="375"/>
        <v>2545</v>
      </c>
      <c r="M3271" s="119"/>
      <c r="N3271" s="48" t="s">
        <v>243</v>
      </c>
      <c r="P3271" s="119">
        <v>0</v>
      </c>
      <c r="Q3271" s="119">
        <v>0</v>
      </c>
      <c r="R3271" s="119">
        <v>0</v>
      </c>
      <c r="S3271" s="119">
        <f t="shared" si="376"/>
        <v>0</v>
      </c>
      <c r="T3271" s="119">
        <f t="shared" si="377"/>
        <v>0</v>
      </c>
      <c r="U3271" s="119">
        <v>455</v>
      </c>
      <c r="V3271" s="119">
        <v>474</v>
      </c>
      <c r="W3271" s="119">
        <v>428</v>
      </c>
      <c r="X3271" s="119">
        <f t="shared" ref="X3271:X3281" si="379">P3271-(U3271+V3271)</f>
        <v>-929</v>
      </c>
      <c r="Y3271" s="92" t="s">
        <v>12848</v>
      </c>
      <c r="Z3271" s="93">
        <v>0.30299999999999999</v>
      </c>
      <c r="AA3271" s="178">
        <v>0.30299999999999999</v>
      </c>
      <c r="AB3271" s="93">
        <f t="shared" si="378"/>
        <v>0</v>
      </c>
      <c r="AE3271" s="48" t="s">
        <v>12845</v>
      </c>
      <c r="AF3271" s="93">
        <v>0.30299999999999999</v>
      </c>
      <c r="AG3271" s="48" t="s">
        <v>16961</v>
      </c>
      <c r="AH3271" s="122">
        <v>3000</v>
      </c>
      <c r="AI3271" s="48">
        <v>6</v>
      </c>
      <c r="AJ3271" s="48" t="s">
        <v>16901</v>
      </c>
      <c r="AM3271" s="48" t="s">
        <v>85</v>
      </c>
      <c r="AN3271" s="48" t="s">
        <v>11347</v>
      </c>
      <c r="AQ3271" s="123" t="s">
        <v>12955</v>
      </c>
    </row>
    <row r="3272" spans="1:43" ht="30" x14ac:dyDescent="0.2">
      <c r="A3272" s="92" t="s">
        <v>11608</v>
      </c>
      <c r="B3272" s="92" t="s">
        <v>11609</v>
      </c>
      <c r="C3272" s="117" t="s">
        <v>166</v>
      </c>
      <c r="D3272" s="92" t="s">
        <v>2310</v>
      </c>
      <c r="E3272" s="92" t="s">
        <v>11610</v>
      </c>
      <c r="F3272" s="92" t="s">
        <v>5501</v>
      </c>
      <c r="G3272" s="92" t="s">
        <v>11371</v>
      </c>
      <c r="H3272" s="92" t="s">
        <v>11611</v>
      </c>
      <c r="I3272" s="118" t="s">
        <v>11612</v>
      </c>
      <c r="J3272" s="119">
        <v>21</v>
      </c>
      <c r="K3272" s="119">
        <v>252</v>
      </c>
      <c r="L3272" s="119">
        <f t="shared" si="375"/>
        <v>-1102</v>
      </c>
      <c r="N3272" s="48" t="s">
        <v>243</v>
      </c>
      <c r="P3272" s="119">
        <v>1764</v>
      </c>
      <c r="Q3272" s="119">
        <v>0</v>
      </c>
      <c r="R3272" s="119">
        <v>1764</v>
      </c>
      <c r="S3272" s="119">
        <f t="shared" si="376"/>
        <v>1764</v>
      </c>
      <c r="T3272" s="119">
        <f t="shared" si="377"/>
        <v>3528</v>
      </c>
      <c r="U3272" s="119">
        <v>1354</v>
      </c>
      <c r="V3272" s="119">
        <v>402</v>
      </c>
      <c r="W3272" s="119">
        <v>396</v>
      </c>
      <c r="X3272" s="119">
        <f t="shared" si="379"/>
        <v>8</v>
      </c>
      <c r="Y3272" s="92" t="s">
        <v>12863</v>
      </c>
      <c r="Z3272" s="93">
        <v>20.927900000000001</v>
      </c>
      <c r="AA3272" s="178">
        <v>20.927900000000001</v>
      </c>
      <c r="AB3272" s="93">
        <f t="shared" si="378"/>
        <v>0</v>
      </c>
      <c r="AE3272" s="48" t="s">
        <v>12845</v>
      </c>
      <c r="AF3272" s="93">
        <v>20.927900000000001</v>
      </c>
      <c r="AG3272" s="48" t="s">
        <v>16962</v>
      </c>
      <c r="AH3272" s="122">
        <v>252</v>
      </c>
      <c r="AI3272" s="48">
        <v>20</v>
      </c>
      <c r="AJ3272" s="48" t="s">
        <v>16879</v>
      </c>
      <c r="AM3272" s="48" t="s">
        <v>85</v>
      </c>
      <c r="AN3272" s="48" t="s">
        <v>11347</v>
      </c>
      <c r="AQ3272" s="123" t="s">
        <v>12955</v>
      </c>
    </row>
    <row r="3273" spans="1:43" ht="30" x14ac:dyDescent="0.2">
      <c r="A3273" s="92" t="s">
        <v>11613</v>
      </c>
      <c r="B3273" s="92" t="s">
        <v>11614</v>
      </c>
      <c r="C3273" s="117" t="s">
        <v>166</v>
      </c>
      <c r="D3273" s="92" t="s">
        <v>403</v>
      </c>
      <c r="E3273" s="92" t="s">
        <v>11615</v>
      </c>
      <c r="F3273" s="92" t="s">
        <v>3945</v>
      </c>
      <c r="G3273" s="92" t="s">
        <v>3920</v>
      </c>
      <c r="H3273" s="92" t="s">
        <v>3921</v>
      </c>
      <c r="I3273" s="118" t="s">
        <v>11616</v>
      </c>
      <c r="J3273" s="119">
        <v>13</v>
      </c>
      <c r="K3273" s="119">
        <v>3000</v>
      </c>
      <c r="L3273" s="119">
        <f t="shared" si="375"/>
        <v>1635</v>
      </c>
      <c r="M3273" s="119"/>
      <c r="N3273" s="48" t="s">
        <v>243</v>
      </c>
      <c r="P3273" s="119">
        <v>0</v>
      </c>
      <c r="Q3273" s="119">
        <v>0</v>
      </c>
      <c r="R3273" s="119">
        <v>0</v>
      </c>
      <c r="S3273" s="119">
        <f t="shared" si="376"/>
        <v>0</v>
      </c>
      <c r="T3273" s="119">
        <f t="shared" si="377"/>
        <v>0</v>
      </c>
      <c r="U3273" s="119">
        <v>1365</v>
      </c>
      <c r="V3273" s="119">
        <v>1422</v>
      </c>
      <c r="W3273" s="119">
        <v>1284</v>
      </c>
      <c r="X3273" s="119">
        <f t="shared" si="379"/>
        <v>-2787</v>
      </c>
      <c r="Y3273" s="92" t="s">
        <v>12848</v>
      </c>
      <c r="Z3273" s="93">
        <v>0.20499999999999999</v>
      </c>
      <c r="AA3273" s="178">
        <v>0.20499999999999999</v>
      </c>
      <c r="AB3273" s="93">
        <f t="shared" si="378"/>
        <v>0</v>
      </c>
      <c r="AE3273" s="48" t="s">
        <v>12845</v>
      </c>
      <c r="AF3273" s="93">
        <v>0.20499999999999999</v>
      </c>
      <c r="AG3273" s="48" t="s">
        <v>16963</v>
      </c>
      <c r="AH3273" s="122">
        <v>3000</v>
      </c>
      <c r="AI3273" s="48">
        <v>6</v>
      </c>
      <c r="AM3273" s="48" t="s">
        <v>85</v>
      </c>
      <c r="AN3273" s="48" t="s">
        <v>11347</v>
      </c>
      <c r="AQ3273" s="123" t="s">
        <v>12955</v>
      </c>
    </row>
    <row r="3274" spans="1:43" ht="30" x14ac:dyDescent="0.2">
      <c r="A3274" s="92" t="s">
        <v>11617</v>
      </c>
      <c r="B3274" s="92" t="s">
        <v>11618</v>
      </c>
      <c r="C3274" s="117" t="s">
        <v>166</v>
      </c>
      <c r="D3274" s="92" t="s">
        <v>417</v>
      </c>
      <c r="E3274" s="92" t="s">
        <v>11619</v>
      </c>
      <c r="F3274" s="92" t="s">
        <v>9259</v>
      </c>
      <c r="G3274" s="92" t="s">
        <v>780</v>
      </c>
      <c r="H3274" s="92" t="s">
        <v>9929</v>
      </c>
      <c r="I3274" s="118" t="s">
        <v>11620</v>
      </c>
      <c r="J3274" s="119">
        <v>19</v>
      </c>
      <c r="K3274" s="119">
        <v>270</v>
      </c>
      <c r="L3274" s="119">
        <f t="shared" si="375"/>
        <v>-8754</v>
      </c>
      <c r="N3274" s="48" t="s">
        <v>243</v>
      </c>
      <c r="P3274" s="119">
        <v>5200</v>
      </c>
      <c r="Q3274" s="119">
        <v>4120</v>
      </c>
      <c r="R3274" s="119">
        <v>1080</v>
      </c>
      <c r="S3274" s="119">
        <f t="shared" si="376"/>
        <v>9320</v>
      </c>
      <c r="T3274" s="119">
        <f t="shared" si="377"/>
        <v>10400</v>
      </c>
      <c r="U3274" s="119">
        <v>9024</v>
      </c>
      <c r="V3274" s="119">
        <v>4807</v>
      </c>
      <c r="W3274" s="119">
        <v>3987</v>
      </c>
      <c r="X3274" s="119">
        <f t="shared" si="379"/>
        <v>-8631</v>
      </c>
      <c r="Y3274" s="92" t="s">
        <v>12848</v>
      </c>
      <c r="Z3274" s="93">
        <v>3.51</v>
      </c>
      <c r="AA3274" s="178">
        <v>3.51</v>
      </c>
      <c r="AB3274" s="93">
        <f t="shared" si="378"/>
        <v>0</v>
      </c>
      <c r="AE3274" s="48" t="s">
        <v>12845</v>
      </c>
      <c r="AF3274" s="93">
        <v>3.51</v>
      </c>
      <c r="AG3274" s="48" t="s">
        <v>16964</v>
      </c>
      <c r="AH3274" s="122">
        <v>90</v>
      </c>
      <c r="AI3274" s="48">
        <v>16</v>
      </c>
      <c r="AM3274" s="48" t="s">
        <v>85</v>
      </c>
      <c r="AN3274" s="48" t="s">
        <v>11347</v>
      </c>
      <c r="AQ3274" s="123" t="s">
        <v>15979</v>
      </c>
    </row>
    <row r="3275" spans="1:43" ht="30" x14ac:dyDescent="0.2">
      <c r="A3275" s="92" t="s">
        <v>11621</v>
      </c>
      <c r="B3275" s="92" t="s">
        <v>11622</v>
      </c>
      <c r="C3275" s="117" t="s">
        <v>166</v>
      </c>
      <c r="D3275" s="92" t="s">
        <v>403</v>
      </c>
      <c r="E3275" s="92" t="s">
        <v>16965</v>
      </c>
      <c r="F3275" s="92" t="s">
        <v>3945</v>
      </c>
      <c r="G3275" s="92" t="s">
        <v>3920</v>
      </c>
      <c r="H3275" s="92" t="s">
        <v>3921</v>
      </c>
      <c r="I3275" s="118" t="s">
        <v>11624</v>
      </c>
      <c r="J3275" s="119">
        <v>9</v>
      </c>
      <c r="K3275" s="119">
        <v>3000</v>
      </c>
      <c r="L3275" s="119">
        <f t="shared" si="375"/>
        <v>2858</v>
      </c>
      <c r="M3275" s="119"/>
      <c r="N3275" s="48" t="s">
        <v>243</v>
      </c>
      <c r="P3275" s="119">
        <v>0</v>
      </c>
      <c r="Q3275" s="119">
        <v>0</v>
      </c>
      <c r="R3275" s="119">
        <v>0</v>
      </c>
      <c r="S3275" s="119">
        <f t="shared" si="376"/>
        <v>0</v>
      </c>
      <c r="T3275" s="119">
        <f t="shared" si="377"/>
        <v>0</v>
      </c>
      <c r="U3275" s="119">
        <v>142</v>
      </c>
      <c r="V3275" s="119">
        <v>294</v>
      </c>
      <c r="W3275" s="119">
        <v>190</v>
      </c>
      <c r="X3275" s="119">
        <f t="shared" si="379"/>
        <v>-436</v>
      </c>
      <c r="Y3275" s="92" t="s">
        <v>12848</v>
      </c>
      <c r="Z3275" s="93">
        <v>3.5000000000000003E-2</v>
      </c>
      <c r="AA3275" s="178">
        <v>3.5000000000000003E-2</v>
      </c>
      <c r="AB3275" s="93">
        <f t="shared" si="378"/>
        <v>0</v>
      </c>
      <c r="AE3275" s="48" t="s">
        <v>12845</v>
      </c>
      <c r="AF3275" s="93">
        <v>3.5000000000000003E-2</v>
      </c>
      <c r="AG3275" s="48" t="s">
        <v>16966</v>
      </c>
      <c r="AH3275" s="122">
        <v>3000</v>
      </c>
      <c r="AI3275" s="48">
        <v>8</v>
      </c>
      <c r="AJ3275" s="48" t="s">
        <v>16901</v>
      </c>
      <c r="AM3275" s="48" t="s">
        <v>85</v>
      </c>
      <c r="AN3275" s="48" t="s">
        <v>11347</v>
      </c>
      <c r="AQ3275" s="123" t="s">
        <v>12955</v>
      </c>
    </row>
    <row r="3276" spans="1:43" ht="30" x14ac:dyDescent="0.2">
      <c r="A3276" s="92" t="s">
        <v>11625</v>
      </c>
      <c r="B3276" s="92" t="s">
        <v>11626</v>
      </c>
      <c r="C3276" s="117" t="s">
        <v>166</v>
      </c>
      <c r="D3276" s="92" t="s">
        <v>2310</v>
      </c>
      <c r="E3276" s="92" t="s">
        <v>11627</v>
      </c>
      <c r="F3276" s="92" t="s">
        <v>3945</v>
      </c>
      <c r="G3276" s="92" t="s">
        <v>780</v>
      </c>
      <c r="H3276" s="92" t="s">
        <v>3618</v>
      </c>
      <c r="I3276" s="118" t="s">
        <v>11628</v>
      </c>
      <c r="J3276" s="119">
        <v>24</v>
      </c>
      <c r="K3276" s="119">
        <v>490</v>
      </c>
      <c r="L3276" s="119">
        <f t="shared" si="375"/>
        <v>143</v>
      </c>
      <c r="M3276" s="119"/>
      <c r="N3276" s="48" t="s">
        <v>243</v>
      </c>
      <c r="P3276" s="119">
        <v>0</v>
      </c>
      <c r="Q3276" s="119">
        <v>0</v>
      </c>
      <c r="R3276" s="119">
        <v>0</v>
      </c>
      <c r="S3276" s="119">
        <f t="shared" si="376"/>
        <v>0</v>
      </c>
      <c r="T3276" s="119">
        <f t="shared" si="377"/>
        <v>0</v>
      </c>
      <c r="U3276" s="119">
        <v>347</v>
      </c>
      <c r="V3276" s="119">
        <v>387</v>
      </c>
      <c r="W3276" s="119">
        <v>341</v>
      </c>
      <c r="X3276" s="119">
        <f t="shared" si="379"/>
        <v>-734</v>
      </c>
      <c r="Y3276" s="92" t="s">
        <v>12848</v>
      </c>
      <c r="Z3276" s="93">
        <v>1.77</v>
      </c>
      <c r="AA3276" s="178">
        <v>1.77</v>
      </c>
      <c r="AB3276" s="93">
        <f t="shared" si="378"/>
        <v>0</v>
      </c>
      <c r="AE3276" s="48" t="s">
        <v>12845</v>
      </c>
      <c r="AF3276" s="93">
        <v>1.77</v>
      </c>
      <c r="AG3276" s="48" t="s">
        <v>16967</v>
      </c>
      <c r="AH3276" s="122">
        <v>1</v>
      </c>
      <c r="AI3276" s="48">
        <v>8</v>
      </c>
      <c r="AJ3276" s="48" t="s">
        <v>16946</v>
      </c>
      <c r="AM3276" s="48" t="s">
        <v>85</v>
      </c>
      <c r="AN3276" s="48" t="s">
        <v>11347</v>
      </c>
      <c r="AQ3276" s="123" t="s">
        <v>15979</v>
      </c>
    </row>
    <row r="3277" spans="1:43" ht="30" x14ac:dyDescent="0.2">
      <c r="A3277" s="92" t="s">
        <v>11629</v>
      </c>
      <c r="B3277" s="92" t="s">
        <v>11630</v>
      </c>
      <c r="C3277" s="117" t="s">
        <v>166</v>
      </c>
      <c r="D3277" s="92" t="s">
        <v>403</v>
      </c>
      <c r="E3277" s="92" t="s">
        <v>11631</v>
      </c>
      <c r="F3277" s="92" t="s">
        <v>3945</v>
      </c>
      <c r="G3277" s="92" t="s">
        <v>3920</v>
      </c>
      <c r="H3277" s="92" t="s">
        <v>3921</v>
      </c>
      <c r="I3277" s="118" t="s">
        <v>11632</v>
      </c>
      <c r="J3277" s="119">
        <v>13</v>
      </c>
      <c r="K3277" s="119">
        <v>250</v>
      </c>
      <c r="L3277" s="119">
        <f t="shared" si="375"/>
        <v>-97</v>
      </c>
      <c r="N3277" s="48" t="s">
        <v>243</v>
      </c>
      <c r="P3277" s="119">
        <v>0</v>
      </c>
      <c r="Q3277" s="119">
        <v>0</v>
      </c>
      <c r="R3277" s="119">
        <v>0</v>
      </c>
      <c r="S3277" s="119">
        <f t="shared" si="376"/>
        <v>0</v>
      </c>
      <c r="T3277" s="119">
        <f t="shared" si="377"/>
        <v>0</v>
      </c>
      <c r="U3277" s="119">
        <v>347</v>
      </c>
      <c r="V3277" s="119">
        <v>387</v>
      </c>
      <c r="W3277" s="119">
        <v>341</v>
      </c>
      <c r="X3277" s="119">
        <f t="shared" si="379"/>
        <v>-734</v>
      </c>
      <c r="Y3277" s="92" t="s">
        <v>12848</v>
      </c>
      <c r="Z3277" s="93">
        <v>11.914999999999999</v>
      </c>
      <c r="AA3277" s="178">
        <v>11.914999999999999</v>
      </c>
      <c r="AB3277" s="93">
        <f t="shared" si="378"/>
        <v>0</v>
      </c>
      <c r="AE3277" s="48" t="s">
        <v>12845</v>
      </c>
      <c r="AF3277" s="93">
        <v>11.914999999999999</v>
      </c>
      <c r="AG3277" s="48" t="s">
        <v>16968</v>
      </c>
      <c r="AH3277" s="122">
        <v>250</v>
      </c>
      <c r="AI3277" s="48">
        <v>12</v>
      </c>
      <c r="AJ3277" s="48" t="s">
        <v>16901</v>
      </c>
      <c r="AM3277" s="48" t="s">
        <v>85</v>
      </c>
      <c r="AN3277" s="48" t="s">
        <v>11347</v>
      </c>
      <c r="AQ3277" s="123" t="s">
        <v>12955</v>
      </c>
    </row>
    <row r="3278" spans="1:43" ht="30" x14ac:dyDescent="0.2">
      <c r="A3278" s="92" t="s">
        <v>11633</v>
      </c>
      <c r="B3278" s="92" t="s">
        <v>11634</v>
      </c>
      <c r="C3278" s="117" t="s">
        <v>166</v>
      </c>
      <c r="D3278" s="92" t="s">
        <v>377</v>
      </c>
      <c r="E3278" s="92" t="s">
        <v>11635</v>
      </c>
      <c r="F3278" s="92" t="s">
        <v>3945</v>
      </c>
      <c r="G3278" s="92" t="s">
        <v>3920</v>
      </c>
      <c r="H3278" s="92" t="s">
        <v>3921</v>
      </c>
      <c r="I3278" s="118" t="s">
        <v>11636</v>
      </c>
      <c r="J3278" s="119">
        <v>9</v>
      </c>
      <c r="K3278" s="119">
        <v>2000</v>
      </c>
      <c r="L3278" s="119">
        <f t="shared" si="375"/>
        <v>1584</v>
      </c>
      <c r="M3278" s="119"/>
      <c r="N3278" s="48" t="s">
        <v>243</v>
      </c>
      <c r="P3278" s="119">
        <v>0</v>
      </c>
      <c r="Q3278" s="119">
        <v>0</v>
      </c>
      <c r="R3278" s="119">
        <v>0</v>
      </c>
      <c r="S3278" s="119">
        <f t="shared" si="376"/>
        <v>0</v>
      </c>
      <c r="T3278" s="119">
        <f t="shared" si="377"/>
        <v>0</v>
      </c>
      <c r="U3278" s="119">
        <v>416</v>
      </c>
      <c r="V3278" s="119">
        <v>228</v>
      </c>
      <c r="W3278" s="119">
        <v>228</v>
      </c>
      <c r="X3278" s="119">
        <f t="shared" si="379"/>
        <v>-644</v>
      </c>
      <c r="Y3278" s="92" t="s">
        <v>12848</v>
      </c>
      <c r="Z3278" s="93">
        <v>0.16500000000000001</v>
      </c>
      <c r="AA3278" s="178">
        <v>0.16500000000000001</v>
      </c>
      <c r="AB3278" s="93">
        <f t="shared" si="378"/>
        <v>0</v>
      </c>
      <c r="AE3278" s="48" t="s">
        <v>12845</v>
      </c>
      <c r="AF3278" s="93">
        <v>0.16500000000000001</v>
      </c>
      <c r="AG3278" s="48" t="s">
        <v>16969</v>
      </c>
      <c r="AH3278" s="122">
        <v>1050</v>
      </c>
      <c r="AI3278" s="48">
        <v>6</v>
      </c>
      <c r="AM3278" s="48" t="s">
        <v>85</v>
      </c>
      <c r="AN3278" s="48" t="s">
        <v>11347</v>
      </c>
      <c r="AQ3278" s="123" t="s">
        <v>12955</v>
      </c>
    </row>
    <row r="3279" spans="1:43" ht="30" x14ac:dyDescent="0.2">
      <c r="A3279" s="92" t="s">
        <v>11637</v>
      </c>
      <c r="B3279" s="92" t="s">
        <v>11638</v>
      </c>
      <c r="C3279" s="117" t="s">
        <v>166</v>
      </c>
      <c r="D3279" s="92" t="s">
        <v>417</v>
      </c>
      <c r="E3279" s="92" t="s">
        <v>11639</v>
      </c>
      <c r="F3279" s="92" t="s">
        <v>9259</v>
      </c>
      <c r="G3279" s="92" t="s">
        <v>780</v>
      </c>
      <c r="H3279" s="92" t="s">
        <v>9929</v>
      </c>
      <c r="I3279" s="118" t="s">
        <v>11640</v>
      </c>
      <c r="J3279" s="119">
        <v>21</v>
      </c>
      <c r="K3279" s="119">
        <v>160</v>
      </c>
      <c r="L3279" s="119">
        <f t="shared" si="375"/>
        <v>-2835</v>
      </c>
      <c r="N3279" s="48" t="s">
        <v>243</v>
      </c>
      <c r="P3279" s="119">
        <v>2560</v>
      </c>
      <c r="Q3279" s="119">
        <v>960</v>
      </c>
      <c r="R3279" s="119">
        <v>1600</v>
      </c>
      <c r="S3279" s="119">
        <f t="shared" si="376"/>
        <v>3520</v>
      </c>
      <c r="T3279" s="119">
        <f t="shared" si="377"/>
        <v>5120</v>
      </c>
      <c r="U3279" s="119">
        <v>2995</v>
      </c>
      <c r="V3279" s="119">
        <v>1683</v>
      </c>
      <c r="W3279" s="119">
        <v>1470</v>
      </c>
      <c r="X3279" s="119">
        <f t="shared" si="379"/>
        <v>-2118</v>
      </c>
      <c r="Y3279" s="92" t="s">
        <v>12848</v>
      </c>
      <c r="Z3279" s="93">
        <v>5.7</v>
      </c>
      <c r="AA3279" s="178">
        <v>5.7</v>
      </c>
      <c r="AB3279" s="93">
        <f t="shared" si="378"/>
        <v>0</v>
      </c>
      <c r="AE3279" s="48" t="s">
        <v>12845</v>
      </c>
      <c r="AF3279" s="93">
        <v>5.7</v>
      </c>
      <c r="AG3279" s="48" t="s">
        <v>16970</v>
      </c>
      <c r="AH3279" s="122">
        <v>160</v>
      </c>
      <c r="AI3279" s="48">
        <v>16</v>
      </c>
      <c r="AM3279" s="48" t="s">
        <v>85</v>
      </c>
      <c r="AN3279" s="48" t="s">
        <v>11347</v>
      </c>
      <c r="AQ3279" s="123" t="s">
        <v>15979</v>
      </c>
    </row>
    <row r="3280" spans="1:43" ht="60" x14ac:dyDescent="0.2">
      <c r="A3280" s="92" t="s">
        <v>11641</v>
      </c>
      <c r="B3280" s="92" t="s">
        <v>11642</v>
      </c>
      <c r="C3280" s="117" t="s">
        <v>166</v>
      </c>
      <c r="D3280" s="92" t="s">
        <v>403</v>
      </c>
      <c r="E3280" s="92" t="s">
        <v>11643</v>
      </c>
      <c r="F3280" s="92" t="s">
        <v>3945</v>
      </c>
      <c r="G3280" s="92" t="s">
        <v>3904</v>
      </c>
      <c r="H3280" s="92" t="s">
        <v>4025</v>
      </c>
      <c r="I3280" s="118" t="s">
        <v>11644</v>
      </c>
      <c r="J3280" s="119">
        <v>13</v>
      </c>
      <c r="K3280" s="119">
        <v>168</v>
      </c>
      <c r="L3280" s="119">
        <f t="shared" si="375"/>
        <v>-95</v>
      </c>
      <c r="N3280" s="48" t="s">
        <v>243</v>
      </c>
      <c r="O3280" s="48" t="s">
        <v>504</v>
      </c>
      <c r="P3280" s="119">
        <v>0</v>
      </c>
      <c r="Q3280" s="119">
        <v>0</v>
      </c>
      <c r="R3280" s="119">
        <v>0</v>
      </c>
      <c r="S3280" s="119">
        <f t="shared" si="376"/>
        <v>0</v>
      </c>
      <c r="T3280" s="119">
        <f t="shared" si="377"/>
        <v>0</v>
      </c>
      <c r="U3280" s="119">
        <v>263</v>
      </c>
      <c r="V3280" s="119">
        <v>66</v>
      </c>
      <c r="W3280" s="119">
        <v>66</v>
      </c>
      <c r="X3280" s="119">
        <f t="shared" si="379"/>
        <v>-329</v>
      </c>
      <c r="Y3280" s="92" t="s">
        <v>12848</v>
      </c>
      <c r="Z3280" s="93">
        <v>9.2100000000000009</v>
      </c>
      <c r="AA3280" s="178">
        <v>10.592000000000001</v>
      </c>
      <c r="AB3280" s="93">
        <f t="shared" si="378"/>
        <v>1.3819999999999997</v>
      </c>
      <c r="AE3280" s="48" t="s">
        <v>12845</v>
      </c>
      <c r="AF3280" s="93">
        <v>10.592000000000001</v>
      </c>
      <c r="AG3280" s="48" t="s">
        <v>16971</v>
      </c>
      <c r="AH3280" s="122">
        <v>168</v>
      </c>
      <c r="AI3280" s="48">
        <v>12</v>
      </c>
      <c r="AJ3280" s="48" t="s">
        <v>16929</v>
      </c>
      <c r="AM3280" s="48" t="s">
        <v>85</v>
      </c>
      <c r="AN3280" s="48" t="s">
        <v>11347</v>
      </c>
      <c r="AQ3280" s="123" t="s">
        <v>16881</v>
      </c>
    </row>
    <row r="3281" spans="1:43" ht="30" x14ac:dyDescent="0.2">
      <c r="A3281" s="92" t="s">
        <v>11645</v>
      </c>
      <c r="B3281" s="92" t="s">
        <v>11646</v>
      </c>
      <c r="C3281" s="117" t="s">
        <v>166</v>
      </c>
      <c r="D3281" s="92" t="s">
        <v>403</v>
      </c>
      <c r="E3281" s="92" t="s">
        <v>11647</v>
      </c>
      <c r="F3281" s="92" t="s">
        <v>3945</v>
      </c>
      <c r="G3281" s="92" t="s">
        <v>3617</v>
      </c>
      <c r="H3281" s="92" t="s">
        <v>4025</v>
      </c>
      <c r="I3281" s="118" t="s">
        <v>11648</v>
      </c>
      <c r="J3281" s="119">
        <v>13</v>
      </c>
      <c r="K3281" s="119">
        <v>490</v>
      </c>
      <c r="L3281" s="119">
        <f t="shared" si="375"/>
        <v>227</v>
      </c>
      <c r="M3281" s="124">
        <v>8628.9</v>
      </c>
      <c r="N3281" s="48" t="s">
        <v>243</v>
      </c>
      <c r="P3281" s="119">
        <v>170</v>
      </c>
      <c r="Q3281" s="119">
        <v>170</v>
      </c>
      <c r="R3281" s="119">
        <v>0</v>
      </c>
      <c r="S3281" s="119">
        <f t="shared" si="376"/>
        <v>340</v>
      </c>
      <c r="T3281" s="119">
        <f t="shared" si="377"/>
        <v>340</v>
      </c>
      <c r="U3281" s="119">
        <v>263</v>
      </c>
      <c r="V3281" s="119">
        <v>66</v>
      </c>
      <c r="W3281" s="119">
        <v>66</v>
      </c>
      <c r="X3281" s="119">
        <f t="shared" si="379"/>
        <v>-159</v>
      </c>
      <c r="Y3281" s="92" t="s">
        <v>12848</v>
      </c>
      <c r="Z3281" s="93">
        <v>17.61</v>
      </c>
      <c r="AA3281" s="178">
        <v>20.251999999999999</v>
      </c>
      <c r="AB3281" s="93">
        <f t="shared" si="378"/>
        <v>2.6419999999999995</v>
      </c>
      <c r="AE3281" s="48" t="s">
        <v>12845</v>
      </c>
      <c r="AF3281" s="93">
        <v>20.251999999999999</v>
      </c>
      <c r="AG3281" s="48" t="s">
        <v>16972</v>
      </c>
      <c r="AH3281" s="122">
        <v>490</v>
      </c>
      <c r="AI3281" s="48">
        <v>12</v>
      </c>
      <c r="AJ3281" s="48" t="s">
        <v>16929</v>
      </c>
      <c r="AM3281" s="48" t="s">
        <v>85</v>
      </c>
      <c r="AN3281" s="48" t="s">
        <v>11347</v>
      </c>
      <c r="AQ3281" s="123" t="s">
        <v>16881</v>
      </c>
    </row>
    <row r="3282" spans="1:43" ht="30" x14ac:dyDescent="0.2">
      <c r="A3282" s="92" t="s">
        <v>11649</v>
      </c>
      <c r="B3282" s="92" t="s">
        <v>11650</v>
      </c>
      <c r="C3282" s="117" t="s">
        <v>166</v>
      </c>
      <c r="D3282" s="92" t="s">
        <v>2310</v>
      </c>
      <c r="E3282" s="92" t="s">
        <v>11651</v>
      </c>
      <c r="F3282" s="92" t="s">
        <v>3945</v>
      </c>
      <c r="G3282" s="92" t="s">
        <v>780</v>
      </c>
      <c r="H3282" s="92" t="s">
        <v>11393</v>
      </c>
      <c r="I3282" s="118" t="s">
        <v>11652</v>
      </c>
      <c r="J3282" s="119">
        <v>21</v>
      </c>
      <c r="K3282" s="119">
        <v>500</v>
      </c>
      <c r="L3282" s="119">
        <f t="shared" si="375"/>
        <v>45</v>
      </c>
      <c r="N3282" s="48" t="s">
        <v>173</v>
      </c>
      <c r="P3282" s="119">
        <v>0</v>
      </c>
      <c r="Q3282" s="119">
        <v>0</v>
      </c>
      <c r="R3282" s="119">
        <v>0</v>
      </c>
      <c r="S3282" s="119">
        <f t="shared" si="376"/>
        <v>0</v>
      </c>
      <c r="T3282" s="119">
        <f t="shared" si="377"/>
        <v>0</v>
      </c>
      <c r="U3282" s="119">
        <v>455</v>
      </c>
      <c r="V3282" s="119">
        <v>474</v>
      </c>
      <c r="W3282" s="119">
        <v>428</v>
      </c>
      <c r="X3282" s="119">
        <f>T3282-(U3282+V3282)</f>
        <v>-929</v>
      </c>
      <c r="Y3282" s="92" t="s">
        <v>12848</v>
      </c>
      <c r="Z3282" s="93">
        <v>1.51</v>
      </c>
      <c r="AA3282" s="178">
        <v>1.51</v>
      </c>
      <c r="AB3282" s="93">
        <f t="shared" si="378"/>
        <v>0</v>
      </c>
      <c r="AE3282" s="48" t="s">
        <v>12845</v>
      </c>
      <c r="AF3282" s="93">
        <v>1.51</v>
      </c>
      <c r="AG3282" s="48" t="s">
        <v>16973</v>
      </c>
      <c r="AH3282" s="122">
        <v>500</v>
      </c>
      <c r="AI3282" s="48">
        <v>14</v>
      </c>
      <c r="AM3282" s="48" t="s">
        <v>85</v>
      </c>
      <c r="AN3282" s="48" t="s">
        <v>11347</v>
      </c>
      <c r="AQ3282" s="123" t="s">
        <v>15979</v>
      </c>
    </row>
    <row r="3283" spans="1:43" ht="30" x14ac:dyDescent="0.2">
      <c r="A3283" s="92" t="s">
        <v>11653</v>
      </c>
      <c r="B3283" s="92" t="s">
        <v>11654</v>
      </c>
      <c r="C3283" s="117" t="s">
        <v>166</v>
      </c>
      <c r="D3283" s="92" t="s">
        <v>403</v>
      </c>
      <c r="E3283" s="92" t="s">
        <v>11655</v>
      </c>
      <c r="F3283" s="92" t="s">
        <v>3945</v>
      </c>
      <c r="G3283" s="92" t="s">
        <v>3920</v>
      </c>
      <c r="H3283" s="92" t="s">
        <v>3921</v>
      </c>
      <c r="I3283" s="118" t="s">
        <v>11656</v>
      </c>
      <c r="J3283" s="119">
        <v>13</v>
      </c>
      <c r="K3283" s="119">
        <v>1000</v>
      </c>
      <c r="L3283" s="119">
        <f t="shared" si="375"/>
        <v>545</v>
      </c>
      <c r="M3283" s="119"/>
      <c r="N3283" s="48" t="s">
        <v>243</v>
      </c>
      <c r="P3283" s="119">
        <v>0</v>
      </c>
      <c r="Q3283" s="119">
        <v>0</v>
      </c>
      <c r="R3283" s="119">
        <v>0</v>
      </c>
      <c r="S3283" s="119">
        <f t="shared" si="376"/>
        <v>0</v>
      </c>
      <c r="T3283" s="119">
        <f t="shared" si="377"/>
        <v>0</v>
      </c>
      <c r="U3283" s="119">
        <v>455</v>
      </c>
      <c r="V3283" s="119">
        <v>474</v>
      </c>
      <c r="W3283" s="119">
        <v>428</v>
      </c>
      <c r="X3283" s="119">
        <f t="shared" ref="X3283:X3301" si="380">P3283-(U3283+V3283)</f>
        <v>-929</v>
      </c>
      <c r="Y3283" s="92" t="s">
        <v>12848</v>
      </c>
      <c r="Z3283" s="93">
        <v>2.0790000000000002</v>
      </c>
      <c r="AA3283" s="178">
        <v>2.0790000000000002</v>
      </c>
      <c r="AB3283" s="93">
        <f t="shared" si="378"/>
        <v>0</v>
      </c>
      <c r="AE3283" s="48" t="s">
        <v>12845</v>
      </c>
      <c r="AF3283" s="93">
        <v>2.0790000000000002</v>
      </c>
      <c r="AG3283" s="48" t="s">
        <v>16974</v>
      </c>
      <c r="AH3283" s="122">
        <v>1000</v>
      </c>
      <c r="AI3283" s="48">
        <v>12</v>
      </c>
      <c r="AJ3283" s="48" t="s">
        <v>16901</v>
      </c>
      <c r="AM3283" s="48" t="s">
        <v>85</v>
      </c>
      <c r="AN3283" s="48" t="s">
        <v>11347</v>
      </c>
      <c r="AQ3283" s="123" t="s">
        <v>12955</v>
      </c>
    </row>
    <row r="3284" spans="1:43" ht="30" x14ac:dyDescent="0.2">
      <c r="A3284" s="92" t="s">
        <v>11657</v>
      </c>
      <c r="B3284" s="92" t="s">
        <v>11658</v>
      </c>
      <c r="C3284" s="117" t="s">
        <v>166</v>
      </c>
      <c r="D3284" s="92" t="s">
        <v>403</v>
      </c>
      <c r="E3284" s="92" t="s">
        <v>11659</v>
      </c>
      <c r="F3284" s="92" t="s">
        <v>3945</v>
      </c>
      <c r="G3284" s="92" t="s">
        <v>3617</v>
      </c>
      <c r="H3284" s="92" t="s">
        <v>4025</v>
      </c>
      <c r="I3284" s="118" t="s">
        <v>11660</v>
      </c>
      <c r="J3284" s="119">
        <v>13</v>
      </c>
      <c r="K3284" s="119">
        <v>2500</v>
      </c>
      <c r="L3284" s="119">
        <f t="shared" si="375"/>
        <v>-2108</v>
      </c>
      <c r="N3284" s="48" t="s">
        <v>243</v>
      </c>
      <c r="P3284" s="119">
        <v>0</v>
      </c>
      <c r="Q3284" s="119">
        <v>0</v>
      </c>
      <c r="R3284" s="119">
        <v>0</v>
      </c>
      <c r="S3284" s="119">
        <f t="shared" si="376"/>
        <v>0</v>
      </c>
      <c r="T3284" s="119">
        <f t="shared" si="377"/>
        <v>0</v>
      </c>
      <c r="U3284" s="119">
        <v>4608</v>
      </c>
      <c r="V3284" s="119">
        <v>3272</v>
      </c>
      <c r="W3284" s="119">
        <v>3431</v>
      </c>
      <c r="X3284" s="119">
        <f t="shared" si="380"/>
        <v>-7880</v>
      </c>
      <c r="Y3284" s="92" t="s">
        <v>12848</v>
      </c>
      <c r="Z3284" s="93">
        <v>1.472</v>
      </c>
      <c r="AA3284" s="178">
        <v>1.2102999999999999</v>
      </c>
      <c r="AB3284" s="93">
        <f t="shared" si="378"/>
        <v>-0.26170000000000004</v>
      </c>
      <c r="AE3284" s="48" t="s">
        <v>12845</v>
      </c>
      <c r="AF3284" s="93">
        <v>1.2102999999999999</v>
      </c>
      <c r="AG3284" s="48" t="s">
        <v>16975</v>
      </c>
      <c r="AH3284" s="48" t="s">
        <v>12981</v>
      </c>
      <c r="AI3284" s="48" t="s">
        <v>16976</v>
      </c>
      <c r="AJ3284" s="48" t="s">
        <v>16977</v>
      </c>
      <c r="AM3284" s="48" t="s">
        <v>85</v>
      </c>
      <c r="AN3284" s="48" t="s">
        <v>11347</v>
      </c>
      <c r="AQ3284" s="123" t="s">
        <v>16881</v>
      </c>
    </row>
    <row r="3285" spans="1:43" ht="30" x14ac:dyDescent="0.2">
      <c r="A3285" s="118" t="s">
        <v>11661</v>
      </c>
      <c r="B3285" s="92" t="s">
        <v>11662</v>
      </c>
      <c r="C3285" s="117" t="s">
        <v>166</v>
      </c>
      <c r="D3285" s="92" t="s">
        <v>417</v>
      </c>
      <c r="E3285" s="118" t="s">
        <v>11663</v>
      </c>
      <c r="F3285" s="92" t="s">
        <v>9259</v>
      </c>
      <c r="G3285" s="92" t="s">
        <v>780</v>
      </c>
      <c r="H3285" s="92" t="s">
        <v>11664</v>
      </c>
      <c r="I3285" s="118" t="s">
        <v>11665</v>
      </c>
      <c r="J3285" s="119">
        <v>15</v>
      </c>
      <c r="K3285" s="119">
        <v>90</v>
      </c>
      <c r="L3285" s="119">
        <f t="shared" si="375"/>
        <v>-53</v>
      </c>
      <c r="N3285" s="48" t="s">
        <v>243</v>
      </c>
      <c r="P3285" s="119">
        <v>0</v>
      </c>
      <c r="Q3285" s="119">
        <v>0</v>
      </c>
      <c r="R3285" s="119">
        <v>0</v>
      </c>
      <c r="S3285" s="119">
        <f t="shared" si="376"/>
        <v>0</v>
      </c>
      <c r="T3285" s="119">
        <f t="shared" si="377"/>
        <v>0</v>
      </c>
      <c r="U3285" s="119">
        <v>143</v>
      </c>
      <c r="V3285" s="119">
        <v>92</v>
      </c>
      <c r="W3285" s="119">
        <v>79</v>
      </c>
      <c r="X3285" s="119">
        <f t="shared" si="380"/>
        <v>-235</v>
      </c>
      <c r="Y3285" s="92" t="s">
        <v>12848</v>
      </c>
      <c r="Z3285" s="93">
        <v>9.75</v>
      </c>
      <c r="AA3285" s="178">
        <v>9.75</v>
      </c>
      <c r="AB3285" s="93">
        <f t="shared" si="378"/>
        <v>0</v>
      </c>
      <c r="AE3285" s="48" t="s">
        <v>12845</v>
      </c>
      <c r="AF3285" s="93">
        <v>9.75</v>
      </c>
      <c r="AG3285" s="48" t="s">
        <v>16978</v>
      </c>
      <c r="AH3285" s="122">
        <v>90</v>
      </c>
      <c r="AI3285" s="48">
        <v>20</v>
      </c>
      <c r="AM3285" s="48" t="s">
        <v>85</v>
      </c>
      <c r="AN3285" s="48" t="s">
        <v>11347</v>
      </c>
      <c r="AQ3285" s="123" t="s">
        <v>15979</v>
      </c>
    </row>
    <row r="3286" spans="1:43" ht="30" x14ac:dyDescent="0.2">
      <c r="A3286" s="92" t="s">
        <v>11666</v>
      </c>
      <c r="B3286" s="92" t="s">
        <v>11667</v>
      </c>
      <c r="C3286" s="117" t="s">
        <v>166</v>
      </c>
      <c r="D3286" s="92" t="s">
        <v>403</v>
      </c>
      <c r="E3286" s="92" t="s">
        <v>11668</v>
      </c>
      <c r="F3286" s="92" t="s">
        <v>3931</v>
      </c>
      <c r="G3286" s="92" t="s">
        <v>3904</v>
      </c>
      <c r="H3286" s="92" t="s">
        <v>4025</v>
      </c>
      <c r="I3286" s="118" t="s">
        <v>11669</v>
      </c>
      <c r="J3286" s="119">
        <v>15</v>
      </c>
      <c r="K3286" s="119">
        <v>2500</v>
      </c>
      <c r="L3286" s="119">
        <f t="shared" si="375"/>
        <v>-71286</v>
      </c>
      <c r="N3286" s="48" t="s">
        <v>243</v>
      </c>
      <c r="P3286" s="119">
        <v>69000</v>
      </c>
      <c r="Q3286" s="119">
        <v>54000</v>
      </c>
      <c r="R3286" s="119">
        <v>15000</v>
      </c>
      <c r="S3286" s="119">
        <f t="shared" si="376"/>
        <v>123000</v>
      </c>
      <c r="T3286" s="119">
        <f t="shared" si="377"/>
        <v>138000</v>
      </c>
      <c r="U3286" s="119">
        <v>73786</v>
      </c>
      <c r="V3286" s="119">
        <v>53880</v>
      </c>
      <c r="W3286" s="119">
        <v>52565</v>
      </c>
      <c r="X3286" s="119">
        <f t="shared" si="380"/>
        <v>-58666</v>
      </c>
      <c r="Y3286" s="92" t="s">
        <v>12848</v>
      </c>
      <c r="Z3286" s="93">
        <v>0.52903</v>
      </c>
      <c r="AA3286" s="178">
        <v>0.52903</v>
      </c>
      <c r="AB3286" s="93">
        <f t="shared" si="378"/>
        <v>0</v>
      </c>
      <c r="AE3286" s="48" t="s">
        <v>12845</v>
      </c>
      <c r="AF3286" s="93">
        <v>0.52903</v>
      </c>
      <c r="AG3286" s="48" t="s">
        <v>16979</v>
      </c>
      <c r="AH3286" s="48" t="s">
        <v>16980</v>
      </c>
      <c r="AI3286" s="48" t="s">
        <v>13149</v>
      </c>
      <c r="AJ3286" s="48" t="s">
        <v>16981</v>
      </c>
      <c r="AM3286" s="48" t="s">
        <v>85</v>
      </c>
      <c r="AN3286" s="48" t="s">
        <v>11347</v>
      </c>
      <c r="AQ3286" s="123" t="s">
        <v>16881</v>
      </c>
    </row>
    <row r="3287" spans="1:43" ht="30" x14ac:dyDescent="0.2">
      <c r="A3287" s="92" t="s">
        <v>11670</v>
      </c>
      <c r="B3287" s="92" t="s">
        <v>11671</v>
      </c>
      <c r="C3287" s="117" t="s">
        <v>166</v>
      </c>
      <c r="D3287" s="92" t="s">
        <v>2310</v>
      </c>
      <c r="E3287" s="92" t="s">
        <v>11672</v>
      </c>
      <c r="F3287" s="92" t="s">
        <v>3945</v>
      </c>
      <c r="G3287" s="92" t="s">
        <v>3617</v>
      </c>
      <c r="H3287" s="92" t="s">
        <v>9122</v>
      </c>
      <c r="I3287" s="118" t="s">
        <v>11673</v>
      </c>
      <c r="J3287" s="119">
        <v>15</v>
      </c>
      <c r="K3287" s="119">
        <v>1</v>
      </c>
      <c r="L3287" s="119">
        <f t="shared" si="375"/>
        <v>-454</v>
      </c>
      <c r="N3287" s="48" t="s">
        <v>243</v>
      </c>
      <c r="P3287" s="119">
        <v>0</v>
      </c>
      <c r="Q3287" s="119">
        <v>0</v>
      </c>
      <c r="R3287" s="119">
        <v>0</v>
      </c>
      <c r="S3287" s="119">
        <f t="shared" si="376"/>
        <v>0</v>
      </c>
      <c r="T3287" s="119">
        <f t="shared" si="377"/>
        <v>0</v>
      </c>
      <c r="U3287" s="119">
        <v>455</v>
      </c>
      <c r="V3287" s="119">
        <v>474</v>
      </c>
      <c r="W3287" s="119">
        <v>428</v>
      </c>
      <c r="X3287" s="119">
        <f t="shared" si="380"/>
        <v>-929</v>
      </c>
      <c r="Y3287" s="92" t="s">
        <v>12848</v>
      </c>
      <c r="Z3287" s="93">
        <v>88.89</v>
      </c>
      <c r="AA3287" s="178">
        <v>88.89</v>
      </c>
      <c r="AB3287" s="93">
        <f t="shared" si="378"/>
        <v>0</v>
      </c>
      <c r="AE3287" s="48" t="s">
        <v>12845</v>
      </c>
      <c r="AF3287" s="93">
        <v>88.89</v>
      </c>
      <c r="AG3287" s="48" t="s">
        <v>16982</v>
      </c>
      <c r="AH3287" s="122">
        <v>1</v>
      </c>
      <c r="AI3287" s="48">
        <v>11</v>
      </c>
      <c r="AJ3287" s="48" t="s">
        <v>16886</v>
      </c>
      <c r="AM3287" s="48" t="s">
        <v>85</v>
      </c>
      <c r="AN3287" s="48" t="s">
        <v>11347</v>
      </c>
      <c r="AQ3287" s="123" t="s">
        <v>16881</v>
      </c>
    </row>
    <row r="3288" spans="1:43" ht="60" x14ac:dyDescent="0.2">
      <c r="A3288" s="92" t="s">
        <v>11674</v>
      </c>
      <c r="B3288" s="92" t="s">
        <v>11675</v>
      </c>
      <c r="C3288" s="117" t="s">
        <v>166</v>
      </c>
      <c r="D3288" s="92" t="s">
        <v>403</v>
      </c>
      <c r="E3288" s="92" t="s">
        <v>11676</v>
      </c>
      <c r="F3288" s="92" t="s">
        <v>9121</v>
      </c>
      <c r="G3288" s="92" t="s">
        <v>780</v>
      </c>
      <c r="H3288" s="92" t="s">
        <v>11677</v>
      </c>
      <c r="I3288" s="118" t="s">
        <v>11678</v>
      </c>
      <c r="J3288" s="119">
        <v>21</v>
      </c>
      <c r="K3288" s="119">
        <v>90</v>
      </c>
      <c r="L3288" s="119">
        <f t="shared" si="375"/>
        <v>90</v>
      </c>
      <c r="M3288" s="119">
        <v>562.5</v>
      </c>
      <c r="N3288" s="48" t="s">
        <v>243</v>
      </c>
      <c r="O3288" s="48" t="s">
        <v>504</v>
      </c>
      <c r="P3288" s="119">
        <v>0</v>
      </c>
      <c r="Q3288" s="119">
        <v>0</v>
      </c>
      <c r="R3288" s="119">
        <v>0</v>
      </c>
      <c r="S3288" s="119">
        <f t="shared" si="376"/>
        <v>0</v>
      </c>
      <c r="T3288" s="119">
        <f t="shared" si="377"/>
        <v>0</v>
      </c>
      <c r="U3288" s="119">
        <v>0</v>
      </c>
      <c r="V3288" s="119">
        <v>0</v>
      </c>
      <c r="W3288" s="119">
        <v>0</v>
      </c>
      <c r="X3288" s="119">
        <f t="shared" si="380"/>
        <v>0</v>
      </c>
      <c r="Y3288" s="92" t="s">
        <v>12844</v>
      </c>
      <c r="Z3288" s="93">
        <v>6.25</v>
      </c>
      <c r="AA3288" s="178">
        <v>6.25</v>
      </c>
      <c r="AB3288" s="93">
        <f t="shared" si="378"/>
        <v>0</v>
      </c>
      <c r="AD3288" s="93">
        <v>4.25</v>
      </c>
      <c r="AE3288" s="48" t="s">
        <v>12845</v>
      </c>
      <c r="AF3288" s="93">
        <v>4.25</v>
      </c>
      <c r="AG3288" s="48" t="s">
        <v>16983</v>
      </c>
      <c r="AH3288" s="122">
        <v>90</v>
      </c>
      <c r="AI3288" s="48">
        <v>15</v>
      </c>
      <c r="AJ3288" s="48" t="s">
        <v>16984</v>
      </c>
      <c r="AM3288" s="48" t="s">
        <v>85</v>
      </c>
      <c r="AN3288" s="48" t="s">
        <v>11347</v>
      </c>
      <c r="AQ3288" s="123" t="s">
        <v>15979</v>
      </c>
    </row>
    <row r="3289" spans="1:43" ht="30" x14ac:dyDescent="0.2">
      <c r="A3289" s="92" t="s">
        <v>11679</v>
      </c>
      <c r="B3289" s="92" t="s">
        <v>11680</v>
      </c>
      <c r="C3289" s="117" t="s">
        <v>166</v>
      </c>
      <c r="D3289" s="92" t="s">
        <v>437</v>
      </c>
      <c r="E3289" s="92" t="s">
        <v>11681</v>
      </c>
      <c r="F3289" s="92" t="s">
        <v>9121</v>
      </c>
      <c r="G3289" s="92" t="s">
        <v>780</v>
      </c>
      <c r="H3289" s="92" t="s">
        <v>11677</v>
      </c>
      <c r="I3289" s="118" t="s">
        <v>11682</v>
      </c>
      <c r="J3289" s="119">
        <v>21</v>
      </c>
      <c r="K3289" s="119">
        <v>260</v>
      </c>
      <c r="L3289" s="119">
        <f t="shared" si="375"/>
        <v>-289</v>
      </c>
      <c r="N3289" s="48" t="s">
        <v>243</v>
      </c>
      <c r="P3289" s="119">
        <v>0</v>
      </c>
      <c r="Q3289" s="119">
        <v>0</v>
      </c>
      <c r="R3289" s="119">
        <v>0</v>
      </c>
      <c r="S3289" s="119">
        <f t="shared" si="376"/>
        <v>0</v>
      </c>
      <c r="T3289" s="119">
        <f t="shared" si="377"/>
        <v>0</v>
      </c>
      <c r="U3289" s="119">
        <v>549</v>
      </c>
      <c r="V3289" s="119">
        <v>250</v>
      </c>
      <c r="W3289" s="119">
        <v>224</v>
      </c>
      <c r="X3289" s="119">
        <f t="shared" si="380"/>
        <v>-799</v>
      </c>
      <c r="Y3289" s="92" t="s">
        <v>12848</v>
      </c>
      <c r="Z3289" s="93">
        <v>4.05</v>
      </c>
      <c r="AA3289" s="178">
        <v>4.05</v>
      </c>
      <c r="AB3289" s="93">
        <f t="shared" si="378"/>
        <v>0</v>
      </c>
      <c r="AE3289" s="48" t="s">
        <v>12845</v>
      </c>
      <c r="AF3289" s="93">
        <v>4.05</v>
      </c>
      <c r="AG3289" s="48" t="s">
        <v>16985</v>
      </c>
      <c r="AH3289" s="122">
        <v>260</v>
      </c>
      <c r="AI3289" s="48">
        <v>15</v>
      </c>
      <c r="AJ3289" s="48" t="s">
        <v>16984</v>
      </c>
      <c r="AM3289" s="48" t="s">
        <v>85</v>
      </c>
      <c r="AN3289" s="48" t="s">
        <v>11347</v>
      </c>
      <c r="AQ3289" s="123" t="s">
        <v>15979</v>
      </c>
    </row>
    <row r="3290" spans="1:43" ht="30" x14ac:dyDescent="0.2">
      <c r="A3290" s="92" t="s">
        <v>11683</v>
      </c>
      <c r="B3290" s="92" t="s">
        <v>11684</v>
      </c>
      <c r="C3290" s="117" t="s">
        <v>166</v>
      </c>
      <c r="D3290" s="92" t="s">
        <v>2310</v>
      </c>
      <c r="E3290" s="92" t="s">
        <v>11685</v>
      </c>
      <c r="F3290" s="92" t="s">
        <v>3945</v>
      </c>
      <c r="G3290" s="92" t="s">
        <v>3617</v>
      </c>
      <c r="H3290" s="92" t="s">
        <v>4025</v>
      </c>
      <c r="I3290" s="118" t="s">
        <v>11686</v>
      </c>
      <c r="J3290" s="119">
        <v>15</v>
      </c>
      <c r="K3290" s="119">
        <v>2500</v>
      </c>
      <c r="L3290" s="119">
        <f t="shared" si="375"/>
        <v>2045</v>
      </c>
      <c r="M3290" s="119"/>
      <c r="N3290" s="48" t="s">
        <v>243</v>
      </c>
      <c r="P3290" s="119">
        <v>0</v>
      </c>
      <c r="Q3290" s="119">
        <v>0</v>
      </c>
      <c r="R3290" s="119">
        <v>0</v>
      </c>
      <c r="S3290" s="119">
        <f t="shared" si="376"/>
        <v>0</v>
      </c>
      <c r="T3290" s="119">
        <f t="shared" si="377"/>
        <v>0</v>
      </c>
      <c r="U3290" s="119">
        <v>455</v>
      </c>
      <c r="V3290" s="119">
        <v>474</v>
      </c>
      <c r="W3290" s="119">
        <v>428</v>
      </c>
      <c r="X3290" s="119">
        <f t="shared" si="380"/>
        <v>-929</v>
      </c>
      <c r="Y3290" s="92" t="s">
        <v>12848</v>
      </c>
      <c r="Z3290" s="93">
        <v>1.73</v>
      </c>
      <c r="AA3290" s="178">
        <v>1.99</v>
      </c>
      <c r="AB3290" s="93">
        <f t="shared" si="378"/>
        <v>0.26</v>
      </c>
      <c r="AE3290" s="48" t="s">
        <v>12845</v>
      </c>
      <c r="AF3290" s="93">
        <v>1.99</v>
      </c>
      <c r="AG3290" s="48" t="s">
        <v>16986</v>
      </c>
      <c r="AH3290" s="122">
        <v>2500</v>
      </c>
      <c r="AI3290" s="48">
        <v>12</v>
      </c>
      <c r="AJ3290" s="48" t="s">
        <v>16929</v>
      </c>
      <c r="AM3290" s="48" t="s">
        <v>85</v>
      </c>
      <c r="AN3290" s="48" t="s">
        <v>11347</v>
      </c>
      <c r="AQ3290" s="123" t="s">
        <v>16881</v>
      </c>
    </row>
    <row r="3291" spans="1:43" ht="30" x14ac:dyDescent="0.2">
      <c r="A3291" s="92" t="s">
        <v>11687</v>
      </c>
      <c r="B3291" s="92" t="s">
        <v>11688</v>
      </c>
      <c r="C3291" s="117" t="s">
        <v>166</v>
      </c>
      <c r="D3291" s="92" t="s">
        <v>437</v>
      </c>
      <c r="E3291" s="92" t="s">
        <v>11689</v>
      </c>
      <c r="F3291" s="92" t="s">
        <v>3972</v>
      </c>
      <c r="G3291" s="92" t="s">
        <v>3920</v>
      </c>
      <c r="H3291" s="92" t="s">
        <v>3921</v>
      </c>
      <c r="I3291" s="118" t="s">
        <v>11690</v>
      </c>
      <c r="J3291" s="119">
        <v>13</v>
      </c>
      <c r="K3291" s="119">
        <v>2000</v>
      </c>
      <c r="L3291" s="119">
        <f t="shared" si="375"/>
        <v>657</v>
      </c>
      <c r="M3291" s="119"/>
      <c r="N3291" s="48" t="s">
        <v>243</v>
      </c>
      <c r="P3291" s="119">
        <v>0</v>
      </c>
      <c r="Q3291" s="119">
        <v>0</v>
      </c>
      <c r="R3291" s="119">
        <v>0</v>
      </c>
      <c r="S3291" s="119">
        <f t="shared" si="376"/>
        <v>0</v>
      </c>
      <c r="T3291" s="119">
        <f t="shared" si="377"/>
        <v>0</v>
      </c>
      <c r="U3291" s="119">
        <v>1343</v>
      </c>
      <c r="V3291" s="119">
        <v>1320</v>
      </c>
      <c r="W3291" s="119">
        <v>1320</v>
      </c>
      <c r="X3291" s="119">
        <f t="shared" si="380"/>
        <v>-2663</v>
      </c>
      <c r="Y3291" s="92" t="s">
        <v>12848</v>
      </c>
      <c r="Z3291" s="93">
        <v>0.44400000000000001</v>
      </c>
      <c r="AA3291" s="178">
        <v>0.44400000000000001</v>
      </c>
      <c r="AB3291" s="93">
        <f t="shared" si="378"/>
        <v>0</v>
      </c>
      <c r="AE3291" s="48" t="s">
        <v>12845</v>
      </c>
      <c r="AF3291" s="93">
        <v>0.44400000000000001</v>
      </c>
      <c r="AG3291" s="48" t="s">
        <v>16987</v>
      </c>
      <c r="AH3291" s="122">
        <v>2000</v>
      </c>
      <c r="AI3291" s="48">
        <v>12</v>
      </c>
      <c r="AM3291" s="48" t="s">
        <v>85</v>
      </c>
      <c r="AN3291" s="48" t="s">
        <v>11347</v>
      </c>
      <c r="AQ3291" s="123" t="s">
        <v>12955</v>
      </c>
    </row>
    <row r="3292" spans="1:43" ht="30" x14ac:dyDescent="0.2">
      <c r="A3292" s="92" t="s">
        <v>11691</v>
      </c>
      <c r="B3292" s="92" t="s">
        <v>11692</v>
      </c>
      <c r="C3292" s="117" t="s">
        <v>166</v>
      </c>
      <c r="D3292" s="92" t="s">
        <v>403</v>
      </c>
      <c r="E3292" s="92" t="s">
        <v>11693</v>
      </c>
      <c r="F3292" s="92" t="s">
        <v>5501</v>
      </c>
      <c r="G3292" s="92" t="s">
        <v>11345</v>
      </c>
      <c r="H3292" s="92" t="s">
        <v>9130</v>
      </c>
      <c r="I3292" s="118" t="s">
        <v>11694</v>
      </c>
      <c r="J3292" s="119">
        <v>23</v>
      </c>
      <c r="K3292" s="119">
        <v>1667</v>
      </c>
      <c r="L3292" s="119">
        <f t="shared" si="375"/>
        <v>-42564</v>
      </c>
      <c r="N3292" s="48" t="s">
        <v>243</v>
      </c>
      <c r="P3292" s="119">
        <v>64949</v>
      </c>
      <c r="Q3292" s="119">
        <v>26608</v>
      </c>
      <c r="R3292" s="119">
        <v>35007</v>
      </c>
      <c r="S3292" s="119">
        <f t="shared" si="376"/>
        <v>91557</v>
      </c>
      <c r="T3292" s="119">
        <f t="shared" si="377"/>
        <v>126564</v>
      </c>
      <c r="U3292" s="119">
        <v>44231</v>
      </c>
      <c r="V3292" s="119">
        <v>31443</v>
      </c>
      <c r="W3292" s="119">
        <v>29709</v>
      </c>
      <c r="X3292" s="119">
        <f t="shared" si="380"/>
        <v>-10725</v>
      </c>
      <c r="Y3292" s="92" t="s">
        <v>12848</v>
      </c>
      <c r="Z3292" s="93">
        <v>1.5464</v>
      </c>
      <c r="AA3292" s="178">
        <v>1.5464</v>
      </c>
      <c r="AB3292" s="93">
        <f t="shared" si="378"/>
        <v>0</v>
      </c>
      <c r="AE3292" s="48" t="s">
        <v>12845</v>
      </c>
      <c r="AF3292" s="93">
        <v>1.5464</v>
      </c>
      <c r="AG3292" s="48" t="s">
        <v>16988</v>
      </c>
      <c r="AH3292" s="122">
        <v>1083</v>
      </c>
      <c r="AI3292" s="48">
        <v>20</v>
      </c>
      <c r="AM3292" s="48" t="s">
        <v>85</v>
      </c>
      <c r="AN3292" s="48" t="s">
        <v>11347</v>
      </c>
      <c r="AQ3292" s="123" t="s">
        <v>12955</v>
      </c>
    </row>
    <row r="3293" spans="1:43" ht="30" x14ac:dyDescent="0.2">
      <c r="A3293" s="92" t="s">
        <v>11695</v>
      </c>
      <c r="B3293" s="92" t="s">
        <v>11696</v>
      </c>
      <c r="C3293" s="117" t="s">
        <v>166</v>
      </c>
      <c r="D3293" s="92" t="s">
        <v>403</v>
      </c>
      <c r="E3293" s="92" t="s">
        <v>11697</v>
      </c>
      <c r="F3293" s="92" t="s">
        <v>9121</v>
      </c>
      <c r="G3293" s="92" t="s">
        <v>3904</v>
      </c>
      <c r="H3293" s="92" t="s">
        <v>11388</v>
      </c>
      <c r="I3293" s="118" t="s">
        <v>11698</v>
      </c>
      <c r="J3293" s="119">
        <v>19</v>
      </c>
      <c r="K3293" s="119">
        <v>44</v>
      </c>
      <c r="L3293" s="119">
        <f t="shared" si="375"/>
        <v>-5076</v>
      </c>
      <c r="N3293" s="48" t="s">
        <v>243</v>
      </c>
      <c r="P3293" s="119">
        <v>6116</v>
      </c>
      <c r="Q3293" s="119">
        <v>4664</v>
      </c>
      <c r="R3293" s="119">
        <v>1452</v>
      </c>
      <c r="S3293" s="119">
        <f t="shared" si="376"/>
        <v>10780</v>
      </c>
      <c r="T3293" s="119">
        <f t="shared" si="377"/>
        <v>12232</v>
      </c>
      <c r="U3293" s="119">
        <v>5120</v>
      </c>
      <c r="V3293" s="119">
        <v>1973</v>
      </c>
      <c r="W3293" s="119">
        <v>972</v>
      </c>
      <c r="X3293" s="119">
        <f t="shared" si="380"/>
        <v>-977</v>
      </c>
      <c r="Y3293" s="92" t="s">
        <v>12848</v>
      </c>
      <c r="Z3293" s="93">
        <v>42.67</v>
      </c>
      <c r="AA3293" s="178">
        <v>42.67</v>
      </c>
      <c r="AB3293" s="93">
        <f t="shared" si="378"/>
        <v>0</v>
      </c>
      <c r="AE3293" s="48" t="s">
        <v>12845</v>
      </c>
      <c r="AF3293" s="93">
        <v>42.67</v>
      </c>
      <c r="AG3293" s="48" t="s">
        <v>16989</v>
      </c>
      <c r="AH3293" s="122">
        <v>44</v>
      </c>
      <c r="AI3293" s="48">
        <v>16</v>
      </c>
      <c r="AM3293" s="48" t="s">
        <v>85</v>
      </c>
      <c r="AN3293" s="48" t="s">
        <v>11347</v>
      </c>
      <c r="AQ3293" s="123" t="s">
        <v>16881</v>
      </c>
    </row>
    <row r="3294" spans="1:43" ht="75" x14ac:dyDescent="0.2">
      <c r="A3294" s="132" t="s">
        <v>16990</v>
      </c>
      <c r="B3294" s="129" t="s">
        <v>16991</v>
      </c>
      <c r="C3294" s="117" t="s">
        <v>166</v>
      </c>
      <c r="D3294" s="92" t="s">
        <v>14948</v>
      </c>
      <c r="E3294" s="92" t="s">
        <v>16992</v>
      </c>
      <c r="F3294" s="92" t="s">
        <v>3945</v>
      </c>
      <c r="G3294" s="92" t="s">
        <v>3904</v>
      </c>
      <c r="H3294" s="92" t="s">
        <v>4025</v>
      </c>
      <c r="I3294" s="92" t="s">
        <v>16993</v>
      </c>
      <c r="J3294" s="119">
        <v>28</v>
      </c>
      <c r="K3294" s="119">
        <v>250</v>
      </c>
      <c r="N3294" s="48" t="s">
        <v>243</v>
      </c>
      <c r="O3294" s="48" t="s">
        <v>278</v>
      </c>
      <c r="P3294" s="119">
        <v>0</v>
      </c>
      <c r="Q3294" s="119">
        <v>0</v>
      </c>
      <c r="R3294" s="119">
        <v>0</v>
      </c>
      <c r="S3294" s="119">
        <f t="shared" si="376"/>
        <v>0</v>
      </c>
      <c r="T3294" s="119">
        <f t="shared" si="377"/>
        <v>0</v>
      </c>
      <c r="U3294" s="119">
        <v>0</v>
      </c>
      <c r="V3294" s="119">
        <v>0</v>
      </c>
      <c r="W3294" s="119">
        <v>0</v>
      </c>
      <c r="X3294" s="119">
        <f t="shared" si="380"/>
        <v>0</v>
      </c>
      <c r="Y3294" s="92" t="s">
        <v>12844</v>
      </c>
      <c r="Z3294" s="130">
        <v>7.02</v>
      </c>
      <c r="AA3294" s="178" t="s">
        <v>16038</v>
      </c>
      <c r="AB3294" s="93" t="e">
        <f t="shared" si="378"/>
        <v>#VALUE!</v>
      </c>
      <c r="AC3294" s="48" t="s">
        <v>12875</v>
      </c>
      <c r="AE3294" s="48" t="s">
        <v>16038</v>
      </c>
      <c r="AF3294" s="93" t="s">
        <v>16994</v>
      </c>
      <c r="AK3294" s="48" t="s">
        <v>13068</v>
      </c>
      <c r="AM3294" s="131" t="s">
        <v>85</v>
      </c>
      <c r="AN3294" s="131" t="s">
        <v>11347</v>
      </c>
      <c r="AQ3294" s="123" t="s">
        <v>14627</v>
      </c>
    </row>
    <row r="3295" spans="1:43" ht="30" x14ac:dyDescent="0.2">
      <c r="A3295" s="92" t="s">
        <v>11699</v>
      </c>
      <c r="B3295" s="92" t="s">
        <v>11700</v>
      </c>
      <c r="C3295" s="117" t="s">
        <v>166</v>
      </c>
      <c r="D3295" s="92" t="s">
        <v>403</v>
      </c>
      <c r="E3295" s="92" t="s">
        <v>11701</v>
      </c>
      <c r="F3295" s="92" t="s">
        <v>9259</v>
      </c>
      <c r="G3295" s="92" t="s">
        <v>3617</v>
      </c>
      <c r="H3295" s="92" t="s">
        <v>9260</v>
      </c>
      <c r="I3295" s="118" t="s">
        <v>11702</v>
      </c>
      <c r="J3295" s="119">
        <v>13</v>
      </c>
      <c r="K3295" s="119">
        <v>2</v>
      </c>
      <c r="L3295" s="119">
        <f t="shared" ref="L3295:L3326" si="381">K3295-U3295</f>
        <v>2</v>
      </c>
      <c r="M3295" s="119">
        <v>170.16</v>
      </c>
      <c r="N3295" s="48" t="s">
        <v>243</v>
      </c>
      <c r="P3295" s="119">
        <v>0</v>
      </c>
      <c r="Q3295" s="119">
        <v>0</v>
      </c>
      <c r="R3295" s="119">
        <v>0</v>
      </c>
      <c r="S3295" s="119">
        <f t="shared" si="376"/>
        <v>0</v>
      </c>
      <c r="T3295" s="119">
        <f t="shared" si="377"/>
        <v>0</v>
      </c>
      <c r="U3295" s="119">
        <v>0</v>
      </c>
      <c r="V3295" s="119">
        <v>0</v>
      </c>
      <c r="W3295" s="119">
        <v>0</v>
      </c>
      <c r="X3295" s="119">
        <f t="shared" si="380"/>
        <v>0</v>
      </c>
      <c r="Y3295" s="92" t="s">
        <v>12844</v>
      </c>
      <c r="Z3295" s="93">
        <v>85.08</v>
      </c>
      <c r="AA3295" s="178">
        <v>85.08</v>
      </c>
      <c r="AB3295" s="93">
        <f t="shared" si="378"/>
        <v>0</v>
      </c>
      <c r="AE3295" s="48" t="s">
        <v>12845</v>
      </c>
      <c r="AF3295" s="93">
        <v>85.08</v>
      </c>
      <c r="AG3295" s="48" t="s">
        <v>16995</v>
      </c>
      <c r="AH3295" s="122">
        <v>1</v>
      </c>
      <c r="AI3295" s="48">
        <v>12</v>
      </c>
      <c r="AJ3295" s="48" t="s">
        <v>16996</v>
      </c>
      <c r="AM3295" s="48" t="s">
        <v>85</v>
      </c>
      <c r="AN3295" s="48" t="s">
        <v>11347</v>
      </c>
      <c r="AQ3295" s="123" t="s">
        <v>16881</v>
      </c>
    </row>
    <row r="3296" spans="1:43" ht="30" x14ac:dyDescent="0.2">
      <c r="A3296" s="92" t="s">
        <v>11703</v>
      </c>
      <c r="B3296" s="92" t="s">
        <v>11704</v>
      </c>
      <c r="C3296" s="117" t="s">
        <v>166</v>
      </c>
      <c r="D3296" s="92" t="s">
        <v>403</v>
      </c>
      <c r="E3296" s="92" t="s">
        <v>11705</v>
      </c>
      <c r="F3296" s="92" t="s">
        <v>3945</v>
      </c>
      <c r="G3296" s="92" t="s">
        <v>3617</v>
      </c>
      <c r="H3296" s="92" t="s">
        <v>4025</v>
      </c>
      <c r="I3296" s="118" t="s">
        <v>11706</v>
      </c>
      <c r="J3296" s="119">
        <v>13</v>
      </c>
      <c r="K3296" s="119">
        <v>2500</v>
      </c>
      <c r="L3296" s="119">
        <f t="shared" si="381"/>
        <v>-1614</v>
      </c>
      <c r="N3296" s="48" t="s">
        <v>243</v>
      </c>
      <c r="P3296" s="119">
        <v>2500</v>
      </c>
      <c r="Q3296" s="119">
        <v>0</v>
      </c>
      <c r="R3296" s="119">
        <v>2500</v>
      </c>
      <c r="S3296" s="119">
        <f t="shared" si="376"/>
        <v>2500</v>
      </c>
      <c r="T3296" s="119">
        <f t="shared" si="377"/>
        <v>5000</v>
      </c>
      <c r="U3296" s="119">
        <v>4114</v>
      </c>
      <c r="V3296" s="119">
        <v>4347</v>
      </c>
      <c r="W3296" s="119">
        <v>3947</v>
      </c>
      <c r="X3296" s="119">
        <f t="shared" si="380"/>
        <v>-5961</v>
      </c>
      <c r="Y3296" s="92" t="s">
        <v>12848</v>
      </c>
      <c r="Z3296" s="93">
        <v>1.04</v>
      </c>
      <c r="AA3296" s="178">
        <v>1.04</v>
      </c>
      <c r="AB3296" s="93">
        <f t="shared" si="378"/>
        <v>0</v>
      </c>
      <c r="AE3296" s="48" t="s">
        <v>12845</v>
      </c>
      <c r="AF3296" s="93">
        <v>1.04</v>
      </c>
      <c r="AG3296" s="48" t="s">
        <v>16997</v>
      </c>
      <c r="AH3296" s="122">
        <v>2500</v>
      </c>
      <c r="AI3296" s="48">
        <v>12</v>
      </c>
      <c r="AJ3296" s="48" t="s">
        <v>16929</v>
      </c>
      <c r="AM3296" s="48" t="s">
        <v>85</v>
      </c>
      <c r="AN3296" s="48" t="s">
        <v>11347</v>
      </c>
      <c r="AQ3296" s="123" t="s">
        <v>16881</v>
      </c>
    </row>
    <row r="3297" spans="1:43" ht="30" x14ac:dyDescent="0.2">
      <c r="A3297" s="92" t="s">
        <v>11707</v>
      </c>
      <c r="B3297" s="92" t="s">
        <v>11708</v>
      </c>
      <c r="C3297" s="117" t="s">
        <v>166</v>
      </c>
      <c r="D3297" s="92" t="s">
        <v>437</v>
      </c>
      <c r="E3297" s="92" t="s">
        <v>11709</v>
      </c>
      <c r="F3297" s="92" t="s">
        <v>9259</v>
      </c>
      <c r="G3297" s="92" t="s">
        <v>780</v>
      </c>
      <c r="H3297" s="92" t="s">
        <v>9929</v>
      </c>
      <c r="I3297" s="118" t="s">
        <v>11710</v>
      </c>
      <c r="J3297" s="119">
        <v>29</v>
      </c>
      <c r="K3297" s="119">
        <v>160</v>
      </c>
      <c r="L3297" s="119">
        <f t="shared" si="381"/>
        <v>-9879</v>
      </c>
      <c r="N3297" s="48" t="s">
        <v>243</v>
      </c>
      <c r="P3297" s="119">
        <v>20589</v>
      </c>
      <c r="Q3297" s="119">
        <v>6669</v>
      </c>
      <c r="R3297" s="119">
        <v>5120</v>
      </c>
      <c r="S3297" s="119">
        <f t="shared" si="376"/>
        <v>27258</v>
      </c>
      <c r="T3297" s="119">
        <f t="shared" si="377"/>
        <v>32378</v>
      </c>
      <c r="U3297" s="119">
        <v>10039</v>
      </c>
      <c r="V3297" s="119">
        <v>5465</v>
      </c>
      <c r="W3297" s="119">
        <v>5138</v>
      </c>
      <c r="X3297" s="119">
        <f t="shared" si="380"/>
        <v>5085</v>
      </c>
      <c r="Y3297" s="92" t="s">
        <v>12863</v>
      </c>
      <c r="Z3297" s="93">
        <v>3.95</v>
      </c>
      <c r="AA3297" s="178">
        <v>3.95</v>
      </c>
      <c r="AB3297" s="93">
        <f t="shared" si="378"/>
        <v>0</v>
      </c>
      <c r="AE3297" s="48" t="s">
        <v>12845</v>
      </c>
      <c r="AF3297" s="93">
        <v>3.95</v>
      </c>
      <c r="AG3297" s="48" t="s">
        <v>16998</v>
      </c>
      <c r="AH3297" s="122">
        <v>160</v>
      </c>
      <c r="AI3297" s="48">
        <v>12</v>
      </c>
      <c r="AM3297" s="48" t="s">
        <v>85</v>
      </c>
      <c r="AN3297" s="48" t="s">
        <v>11347</v>
      </c>
      <c r="AQ3297" s="123" t="s">
        <v>15979</v>
      </c>
    </row>
    <row r="3298" spans="1:43" ht="30" x14ac:dyDescent="0.2">
      <c r="A3298" s="92" t="s">
        <v>11711</v>
      </c>
      <c r="B3298" s="92" t="s">
        <v>11712</v>
      </c>
      <c r="C3298" s="117" t="s">
        <v>166</v>
      </c>
      <c r="D3298" s="92" t="s">
        <v>2310</v>
      </c>
      <c r="E3298" s="92" t="s">
        <v>11713</v>
      </c>
      <c r="F3298" s="92" t="s">
        <v>3945</v>
      </c>
      <c r="G3298" s="92" t="s">
        <v>780</v>
      </c>
      <c r="H3298" s="92" t="s">
        <v>5555</v>
      </c>
      <c r="I3298" s="118" t="s">
        <v>11714</v>
      </c>
      <c r="J3298" s="119">
        <v>13</v>
      </c>
      <c r="K3298" s="119">
        <v>1500</v>
      </c>
      <c r="L3298" s="119">
        <f t="shared" si="381"/>
        <v>969</v>
      </c>
      <c r="M3298" s="119"/>
      <c r="N3298" s="48" t="s">
        <v>243</v>
      </c>
      <c r="P3298" s="119">
        <v>0</v>
      </c>
      <c r="Q3298" s="119">
        <v>0</v>
      </c>
      <c r="R3298" s="119">
        <v>0</v>
      </c>
      <c r="S3298" s="119">
        <f t="shared" si="376"/>
        <v>0</v>
      </c>
      <c r="T3298" s="119">
        <f t="shared" si="377"/>
        <v>0</v>
      </c>
      <c r="U3298" s="119">
        <v>531</v>
      </c>
      <c r="V3298" s="119">
        <v>337</v>
      </c>
      <c r="W3298" s="119">
        <v>311</v>
      </c>
      <c r="X3298" s="119">
        <f t="shared" si="380"/>
        <v>-868</v>
      </c>
      <c r="Y3298" s="92" t="s">
        <v>12848</v>
      </c>
      <c r="Z3298" s="93">
        <v>1.1299999999999999</v>
      </c>
      <c r="AA3298" s="178">
        <v>1.1299999999999999</v>
      </c>
      <c r="AB3298" s="93">
        <f t="shared" si="378"/>
        <v>0</v>
      </c>
      <c r="AE3298" s="48" t="s">
        <v>12845</v>
      </c>
      <c r="AF3298" s="93">
        <v>1.1299999999999999</v>
      </c>
      <c r="AG3298" s="48" t="s">
        <v>16999</v>
      </c>
      <c r="AH3298" s="122">
        <v>1500</v>
      </c>
      <c r="AI3298" s="48">
        <v>10</v>
      </c>
      <c r="AJ3298" s="48" t="s">
        <v>17000</v>
      </c>
      <c r="AM3298" s="48" t="s">
        <v>85</v>
      </c>
      <c r="AN3298" s="48" t="s">
        <v>11347</v>
      </c>
      <c r="AQ3298" s="123" t="s">
        <v>15979</v>
      </c>
    </row>
    <row r="3299" spans="1:43" ht="30" x14ac:dyDescent="0.2">
      <c r="A3299" s="92" t="s">
        <v>11715</v>
      </c>
      <c r="B3299" s="92" t="s">
        <v>11716</v>
      </c>
      <c r="C3299" s="117" t="s">
        <v>166</v>
      </c>
      <c r="D3299" s="92" t="s">
        <v>2310</v>
      </c>
      <c r="E3299" s="92" t="s">
        <v>17001</v>
      </c>
      <c r="F3299" s="92" t="s">
        <v>3931</v>
      </c>
      <c r="G3299" s="92" t="s">
        <v>3844</v>
      </c>
      <c r="H3299" s="92" t="s">
        <v>3963</v>
      </c>
      <c r="I3299" s="118" t="s">
        <v>11718</v>
      </c>
      <c r="J3299" s="119">
        <v>8</v>
      </c>
      <c r="K3299" s="119">
        <v>12000</v>
      </c>
      <c r="L3299" s="119">
        <f t="shared" si="381"/>
        <v>-1193</v>
      </c>
      <c r="N3299" s="48" t="s">
        <v>243</v>
      </c>
      <c r="P3299" s="119">
        <v>12050</v>
      </c>
      <c r="Q3299" s="119">
        <v>50</v>
      </c>
      <c r="R3299" s="119">
        <v>0</v>
      </c>
      <c r="S3299" s="119">
        <f t="shared" si="376"/>
        <v>12100</v>
      </c>
      <c r="T3299" s="119">
        <f t="shared" si="377"/>
        <v>12100</v>
      </c>
      <c r="U3299" s="119">
        <v>13193</v>
      </c>
      <c r="V3299" s="119">
        <v>11382</v>
      </c>
      <c r="W3299" s="119">
        <v>11572</v>
      </c>
      <c r="X3299" s="119">
        <f t="shared" si="380"/>
        <v>-12525</v>
      </c>
      <c r="Y3299" s="92" t="s">
        <v>12848</v>
      </c>
      <c r="Z3299" s="93">
        <v>2.3E-2</v>
      </c>
      <c r="AA3299" s="178">
        <v>2.0959999999999999E-2</v>
      </c>
      <c r="AB3299" s="93">
        <f t="shared" si="378"/>
        <v>-2.0400000000000001E-3</v>
      </c>
      <c r="AE3299" s="48" t="s">
        <v>12845</v>
      </c>
      <c r="AF3299" s="93">
        <v>2.0959999999999999E-2</v>
      </c>
      <c r="AG3299" s="48" t="s">
        <v>17002</v>
      </c>
      <c r="AH3299" s="122">
        <v>3000</v>
      </c>
      <c r="AI3299" s="48">
        <v>4</v>
      </c>
      <c r="AJ3299" s="48" t="s">
        <v>16948</v>
      </c>
      <c r="AM3299" s="48" t="s">
        <v>85</v>
      </c>
      <c r="AN3299" s="48" t="s">
        <v>11347</v>
      </c>
      <c r="AQ3299" s="123" t="s">
        <v>16881</v>
      </c>
    </row>
    <row r="3300" spans="1:43" ht="30" x14ac:dyDescent="0.2">
      <c r="A3300" s="92" t="s">
        <v>11719</v>
      </c>
      <c r="B3300" s="92" t="s">
        <v>11720</v>
      </c>
      <c r="C3300" s="117" t="s">
        <v>166</v>
      </c>
      <c r="D3300" s="92" t="s">
        <v>403</v>
      </c>
      <c r="E3300" s="92" t="s">
        <v>11721</v>
      </c>
      <c r="F3300" s="92" t="s">
        <v>3945</v>
      </c>
      <c r="G3300" s="92" t="s">
        <v>3920</v>
      </c>
      <c r="H3300" s="92" t="s">
        <v>3921</v>
      </c>
      <c r="I3300" s="118" t="s">
        <v>11722</v>
      </c>
      <c r="J3300" s="119">
        <v>35</v>
      </c>
      <c r="K3300" s="119">
        <v>250</v>
      </c>
      <c r="L3300" s="119">
        <f t="shared" si="381"/>
        <v>-1874</v>
      </c>
      <c r="N3300" s="48" t="s">
        <v>243</v>
      </c>
      <c r="P3300" s="119">
        <v>2500</v>
      </c>
      <c r="Q3300" s="119">
        <v>0</v>
      </c>
      <c r="R3300" s="119">
        <v>1000</v>
      </c>
      <c r="S3300" s="119">
        <f t="shared" si="376"/>
        <v>2500</v>
      </c>
      <c r="T3300" s="119">
        <f t="shared" si="377"/>
        <v>3500</v>
      </c>
      <c r="U3300" s="119">
        <v>2124</v>
      </c>
      <c r="V3300" s="119">
        <v>1348</v>
      </c>
      <c r="W3300" s="119">
        <v>1244</v>
      </c>
      <c r="X3300" s="119">
        <f t="shared" si="380"/>
        <v>-972</v>
      </c>
      <c r="Y3300" s="92" t="s">
        <v>12848</v>
      </c>
      <c r="Z3300" s="93">
        <v>2.7170000000000001</v>
      </c>
      <c r="AA3300" s="178">
        <v>2.7170000000000001</v>
      </c>
      <c r="AB3300" s="93">
        <f t="shared" si="378"/>
        <v>0</v>
      </c>
      <c r="AE3300" s="48" t="s">
        <v>12845</v>
      </c>
      <c r="AF3300" s="93">
        <v>2.7170000000000001</v>
      </c>
      <c r="AG3300" s="48" t="s">
        <v>17003</v>
      </c>
      <c r="AH3300" s="122">
        <v>250</v>
      </c>
      <c r="AI3300" s="48">
        <v>35</v>
      </c>
      <c r="AM3300" s="48" t="s">
        <v>85</v>
      </c>
      <c r="AN3300" s="48" t="s">
        <v>11347</v>
      </c>
      <c r="AQ3300" s="123" t="s">
        <v>12955</v>
      </c>
    </row>
    <row r="3301" spans="1:43" ht="30" x14ac:dyDescent="0.2">
      <c r="A3301" s="92" t="s">
        <v>11723</v>
      </c>
      <c r="B3301" s="92" t="s">
        <v>11724</v>
      </c>
      <c r="C3301" s="117" t="s">
        <v>166</v>
      </c>
      <c r="D3301" s="92" t="s">
        <v>437</v>
      </c>
      <c r="E3301" s="92" t="s">
        <v>11725</v>
      </c>
      <c r="F3301" s="92" t="s">
        <v>9259</v>
      </c>
      <c r="G3301" s="92" t="s">
        <v>780</v>
      </c>
      <c r="H3301" s="92" t="s">
        <v>9929</v>
      </c>
      <c r="I3301" s="118" t="s">
        <v>11726</v>
      </c>
      <c r="J3301" s="119">
        <v>23</v>
      </c>
      <c r="K3301" s="119">
        <v>180</v>
      </c>
      <c r="L3301" s="119">
        <f t="shared" si="381"/>
        <v>-17855</v>
      </c>
      <c r="N3301" s="48" t="s">
        <v>243</v>
      </c>
      <c r="P3301" s="119">
        <v>27540</v>
      </c>
      <c r="Q3301" s="119">
        <v>11520</v>
      </c>
      <c r="R3301" s="119">
        <v>16020</v>
      </c>
      <c r="S3301" s="119">
        <f t="shared" si="376"/>
        <v>39060</v>
      </c>
      <c r="T3301" s="119">
        <f t="shared" si="377"/>
        <v>55080</v>
      </c>
      <c r="U3301" s="119">
        <v>18035</v>
      </c>
      <c r="V3301" s="119">
        <v>10012</v>
      </c>
      <c r="W3301" s="119">
        <v>8884</v>
      </c>
      <c r="X3301" s="119">
        <f t="shared" si="380"/>
        <v>-507</v>
      </c>
      <c r="Y3301" s="92" t="s">
        <v>12848</v>
      </c>
      <c r="Z3301" s="93">
        <v>4.26</v>
      </c>
      <c r="AA3301" s="178">
        <v>4.26</v>
      </c>
      <c r="AB3301" s="93">
        <f t="shared" si="378"/>
        <v>0</v>
      </c>
      <c r="AE3301" s="48" t="s">
        <v>12845</v>
      </c>
      <c r="AF3301" s="93">
        <v>4.26</v>
      </c>
      <c r="AG3301" s="48" t="s">
        <v>17004</v>
      </c>
      <c r="AH3301" s="122">
        <v>90</v>
      </c>
      <c r="AI3301" s="48">
        <v>16</v>
      </c>
      <c r="AJ3301" s="48" t="s">
        <v>17005</v>
      </c>
      <c r="AM3301" s="48" t="s">
        <v>85</v>
      </c>
      <c r="AN3301" s="48" t="s">
        <v>11347</v>
      </c>
      <c r="AQ3301" s="123" t="s">
        <v>15979</v>
      </c>
    </row>
    <row r="3302" spans="1:43" ht="30" x14ac:dyDescent="0.2">
      <c r="A3302" s="92" t="s">
        <v>11727</v>
      </c>
      <c r="B3302" s="92" t="s">
        <v>11728</v>
      </c>
      <c r="C3302" s="117" t="s">
        <v>166</v>
      </c>
      <c r="D3302" s="92" t="s">
        <v>417</v>
      </c>
      <c r="E3302" s="92" t="s">
        <v>11729</v>
      </c>
      <c r="F3302" s="92" t="s">
        <v>3972</v>
      </c>
      <c r="G3302" s="92" t="s">
        <v>780</v>
      </c>
      <c r="H3302" s="92" t="s">
        <v>11393</v>
      </c>
      <c r="I3302" s="118" t="s">
        <v>11730</v>
      </c>
      <c r="J3302" s="119">
        <v>21</v>
      </c>
      <c r="K3302" s="119">
        <v>728</v>
      </c>
      <c r="L3302" s="119">
        <f t="shared" si="381"/>
        <v>-3257</v>
      </c>
      <c r="N3302" s="48" t="s">
        <v>173</v>
      </c>
      <c r="P3302" s="119">
        <v>10192</v>
      </c>
      <c r="Q3302" s="119">
        <v>0</v>
      </c>
      <c r="R3302" s="119">
        <v>3640</v>
      </c>
      <c r="S3302" s="119">
        <f t="shared" si="376"/>
        <v>10192</v>
      </c>
      <c r="T3302" s="119">
        <f t="shared" si="377"/>
        <v>13832</v>
      </c>
      <c r="U3302" s="119">
        <v>3985</v>
      </c>
      <c r="V3302" s="119">
        <v>4257</v>
      </c>
      <c r="W3302" s="119">
        <v>3857</v>
      </c>
      <c r="X3302" s="119">
        <f>T3302-(U3302+V3302)</f>
        <v>5590</v>
      </c>
      <c r="Y3302" s="92" t="s">
        <v>12863</v>
      </c>
      <c r="Z3302" s="93">
        <v>2.94</v>
      </c>
      <c r="AA3302" s="178">
        <v>2.94</v>
      </c>
      <c r="AB3302" s="93">
        <f t="shared" si="378"/>
        <v>0</v>
      </c>
      <c r="AE3302" s="48" t="s">
        <v>12845</v>
      </c>
      <c r="AF3302" s="93">
        <v>2.94</v>
      </c>
      <c r="AG3302" s="48" t="s">
        <v>17006</v>
      </c>
      <c r="AH3302" s="122">
        <v>2500</v>
      </c>
      <c r="AI3302" s="48">
        <v>8</v>
      </c>
      <c r="AJ3302" s="48" t="s">
        <v>16896</v>
      </c>
      <c r="AM3302" s="48" t="s">
        <v>85</v>
      </c>
      <c r="AN3302" s="48" t="s">
        <v>11347</v>
      </c>
      <c r="AQ3302" s="123" t="s">
        <v>15979</v>
      </c>
    </row>
    <row r="3303" spans="1:43" ht="30" x14ac:dyDescent="0.2">
      <c r="A3303" s="92" t="s">
        <v>11731</v>
      </c>
      <c r="B3303" s="92" t="s">
        <v>11732</v>
      </c>
      <c r="C3303" s="117" t="s">
        <v>166</v>
      </c>
      <c r="D3303" s="92" t="s">
        <v>2310</v>
      </c>
      <c r="E3303" s="92" t="s">
        <v>11733</v>
      </c>
      <c r="F3303" s="92" t="s">
        <v>3945</v>
      </c>
      <c r="G3303" s="92" t="s">
        <v>3617</v>
      </c>
      <c r="H3303" s="92" t="s">
        <v>4042</v>
      </c>
      <c r="I3303" s="118" t="s">
        <v>11734</v>
      </c>
      <c r="J3303" s="119">
        <v>19</v>
      </c>
      <c r="K3303" s="119">
        <v>6000</v>
      </c>
      <c r="L3303" s="119">
        <f t="shared" si="381"/>
        <v>4407</v>
      </c>
      <c r="M3303" s="124">
        <v>13500</v>
      </c>
      <c r="N3303" s="48" t="s">
        <v>243</v>
      </c>
      <c r="P3303" s="119">
        <v>0</v>
      </c>
      <c r="Q3303" s="119">
        <v>0</v>
      </c>
      <c r="R3303" s="119">
        <v>0</v>
      </c>
      <c r="S3303" s="119">
        <f t="shared" si="376"/>
        <v>0</v>
      </c>
      <c r="T3303" s="119">
        <f t="shared" si="377"/>
        <v>0</v>
      </c>
      <c r="U3303" s="119">
        <v>1593</v>
      </c>
      <c r="V3303" s="119">
        <v>1011</v>
      </c>
      <c r="W3303" s="119">
        <v>933</v>
      </c>
      <c r="X3303" s="119">
        <f t="shared" ref="X3303:X3312" si="382">P3303-(U3303+V3303)</f>
        <v>-2604</v>
      </c>
      <c r="Y3303" s="92" t="s">
        <v>12848</v>
      </c>
      <c r="Z3303" s="93">
        <v>2.25</v>
      </c>
      <c r="AA3303" s="178">
        <v>2.25</v>
      </c>
      <c r="AB3303" s="93">
        <f t="shared" si="378"/>
        <v>0</v>
      </c>
      <c r="AE3303" s="48" t="s">
        <v>12845</v>
      </c>
      <c r="AF3303" s="93">
        <v>2.25</v>
      </c>
      <c r="AG3303" s="48" t="s">
        <v>17007</v>
      </c>
      <c r="AH3303" s="122">
        <v>6000</v>
      </c>
      <c r="AI3303" s="48">
        <v>15</v>
      </c>
      <c r="AJ3303" s="48" t="s">
        <v>17008</v>
      </c>
      <c r="AM3303" s="48" t="s">
        <v>85</v>
      </c>
      <c r="AN3303" s="48" t="s">
        <v>11347</v>
      </c>
      <c r="AQ3303" s="123" t="s">
        <v>15979</v>
      </c>
    </row>
    <row r="3304" spans="1:43" ht="30" x14ac:dyDescent="0.2">
      <c r="A3304" s="92" t="s">
        <v>11735</v>
      </c>
      <c r="B3304" s="92" t="s">
        <v>11736</v>
      </c>
      <c r="C3304" s="117" t="s">
        <v>166</v>
      </c>
      <c r="D3304" s="92" t="s">
        <v>403</v>
      </c>
      <c r="E3304" s="92" t="s">
        <v>11737</v>
      </c>
      <c r="F3304" s="92" t="s">
        <v>3945</v>
      </c>
      <c r="G3304" s="92" t="s">
        <v>3920</v>
      </c>
      <c r="H3304" s="92" t="s">
        <v>3921</v>
      </c>
      <c r="I3304" s="118" t="s">
        <v>11738</v>
      </c>
      <c r="J3304" s="119">
        <v>9</v>
      </c>
      <c r="K3304" s="119">
        <v>2500</v>
      </c>
      <c r="L3304" s="119">
        <f t="shared" si="381"/>
        <v>642</v>
      </c>
      <c r="N3304" s="48" t="s">
        <v>243</v>
      </c>
      <c r="P3304" s="119">
        <v>2500</v>
      </c>
      <c r="Q3304" s="119">
        <v>0</v>
      </c>
      <c r="R3304" s="119">
        <v>2500</v>
      </c>
      <c r="S3304" s="119">
        <f t="shared" si="376"/>
        <v>2500</v>
      </c>
      <c r="T3304" s="119">
        <f t="shared" si="377"/>
        <v>5000</v>
      </c>
      <c r="U3304" s="119">
        <v>1858</v>
      </c>
      <c r="V3304" s="119">
        <v>1092</v>
      </c>
      <c r="W3304" s="119">
        <v>1062</v>
      </c>
      <c r="X3304" s="119">
        <f t="shared" si="382"/>
        <v>-450</v>
      </c>
      <c r="Y3304" s="92" t="s">
        <v>12848</v>
      </c>
      <c r="Z3304" s="93">
        <v>1.5269999999999999</v>
      </c>
      <c r="AA3304" s="178">
        <v>1.5269999999999999</v>
      </c>
      <c r="AB3304" s="93">
        <f t="shared" si="378"/>
        <v>0</v>
      </c>
      <c r="AE3304" s="48" t="s">
        <v>12845</v>
      </c>
      <c r="AF3304" s="93">
        <v>1.5269999999999999</v>
      </c>
      <c r="AG3304" s="48" t="s">
        <v>17009</v>
      </c>
      <c r="AH3304" s="122">
        <v>2500</v>
      </c>
      <c r="AI3304" s="48">
        <v>8</v>
      </c>
      <c r="AJ3304" s="48" t="s">
        <v>16901</v>
      </c>
      <c r="AM3304" s="48" t="s">
        <v>85</v>
      </c>
      <c r="AN3304" s="48" t="s">
        <v>11347</v>
      </c>
      <c r="AQ3304" s="123" t="s">
        <v>12955</v>
      </c>
    </row>
    <row r="3305" spans="1:43" ht="30" x14ac:dyDescent="0.2">
      <c r="A3305" s="92" t="s">
        <v>11739</v>
      </c>
      <c r="B3305" s="92" t="s">
        <v>11740</v>
      </c>
      <c r="C3305" s="117" t="s">
        <v>166</v>
      </c>
      <c r="D3305" s="92" t="s">
        <v>417</v>
      </c>
      <c r="E3305" s="92" t="s">
        <v>11741</v>
      </c>
      <c r="F3305" s="92" t="s">
        <v>9259</v>
      </c>
      <c r="G3305" s="92" t="s">
        <v>780</v>
      </c>
      <c r="H3305" s="92" t="s">
        <v>9122</v>
      </c>
      <c r="I3305" s="118" t="s">
        <v>11742</v>
      </c>
      <c r="J3305" s="119">
        <v>13</v>
      </c>
      <c r="K3305" s="119">
        <v>84</v>
      </c>
      <c r="L3305" s="119">
        <f t="shared" si="381"/>
        <v>-941</v>
      </c>
      <c r="N3305" s="48" t="s">
        <v>243</v>
      </c>
      <c r="P3305" s="119">
        <v>504</v>
      </c>
      <c r="Q3305" s="119">
        <v>168</v>
      </c>
      <c r="R3305" s="119">
        <v>336</v>
      </c>
      <c r="S3305" s="119">
        <f t="shared" si="376"/>
        <v>672</v>
      </c>
      <c r="T3305" s="119">
        <f t="shared" si="377"/>
        <v>1008</v>
      </c>
      <c r="U3305" s="119">
        <v>1025</v>
      </c>
      <c r="V3305" s="119">
        <v>594</v>
      </c>
      <c r="W3305" s="119">
        <v>594</v>
      </c>
      <c r="X3305" s="119">
        <f t="shared" si="382"/>
        <v>-1115</v>
      </c>
      <c r="Y3305" s="92" t="s">
        <v>12848</v>
      </c>
      <c r="Z3305" s="93">
        <v>10</v>
      </c>
      <c r="AA3305" s="178">
        <v>10</v>
      </c>
      <c r="AB3305" s="93">
        <f t="shared" si="378"/>
        <v>0</v>
      </c>
      <c r="AE3305" s="48" t="s">
        <v>12845</v>
      </c>
      <c r="AF3305" s="93">
        <v>10</v>
      </c>
      <c r="AG3305" s="48" t="s">
        <v>17010</v>
      </c>
      <c r="AH3305" s="122">
        <v>84</v>
      </c>
      <c r="AI3305" s="48">
        <v>19</v>
      </c>
      <c r="AJ3305" s="48" t="s">
        <v>11742</v>
      </c>
      <c r="AM3305" s="48" t="s">
        <v>85</v>
      </c>
      <c r="AN3305" s="48" t="s">
        <v>11347</v>
      </c>
      <c r="AQ3305" s="123" t="s">
        <v>15979</v>
      </c>
    </row>
    <row r="3306" spans="1:43" ht="30" x14ac:dyDescent="0.2">
      <c r="A3306" s="92" t="s">
        <v>11743</v>
      </c>
      <c r="B3306" s="92" t="s">
        <v>11744</v>
      </c>
      <c r="C3306" s="117" t="s">
        <v>166</v>
      </c>
      <c r="D3306" s="92" t="s">
        <v>2310</v>
      </c>
      <c r="E3306" s="92" t="s">
        <v>11745</v>
      </c>
      <c r="F3306" s="92" t="s">
        <v>5501</v>
      </c>
      <c r="G3306" s="92" t="s">
        <v>11371</v>
      </c>
      <c r="H3306" s="92" t="s">
        <v>9130</v>
      </c>
      <c r="I3306" s="118" t="s">
        <v>11746</v>
      </c>
      <c r="J3306" s="119">
        <v>25</v>
      </c>
      <c r="K3306" s="119">
        <v>270</v>
      </c>
      <c r="L3306" s="119">
        <f t="shared" si="381"/>
        <v>265</v>
      </c>
      <c r="M3306" s="138">
        <v>10656.9</v>
      </c>
      <c r="N3306" s="48" t="s">
        <v>243</v>
      </c>
      <c r="P3306" s="119">
        <v>0</v>
      </c>
      <c r="Q3306" s="119">
        <v>0</v>
      </c>
      <c r="R3306" s="119">
        <v>0</v>
      </c>
      <c r="S3306" s="119">
        <f t="shared" si="376"/>
        <v>0</v>
      </c>
      <c r="T3306" s="119">
        <f t="shared" si="377"/>
        <v>0</v>
      </c>
      <c r="U3306" s="119">
        <v>5</v>
      </c>
      <c r="V3306" s="119">
        <v>0</v>
      </c>
      <c r="W3306" s="119">
        <v>0</v>
      </c>
      <c r="X3306" s="119">
        <f t="shared" si="382"/>
        <v>-5</v>
      </c>
      <c r="Y3306" s="92" t="s">
        <v>12848</v>
      </c>
      <c r="Z3306" s="93">
        <v>39.47</v>
      </c>
      <c r="AA3306" s="178">
        <v>38.659799999999997</v>
      </c>
      <c r="AB3306" s="93">
        <f t="shared" si="378"/>
        <v>-0.81020000000000181</v>
      </c>
      <c r="AE3306" s="48" t="s">
        <v>12845</v>
      </c>
      <c r="AF3306" s="93">
        <v>38.659799999999997</v>
      </c>
      <c r="AG3306" s="48" t="s">
        <v>17011</v>
      </c>
      <c r="AH3306" s="122">
        <v>270</v>
      </c>
      <c r="AI3306" s="48">
        <v>22</v>
      </c>
      <c r="AJ3306" s="48" t="s">
        <v>16879</v>
      </c>
      <c r="AM3306" s="48" t="s">
        <v>85</v>
      </c>
      <c r="AN3306" s="48" t="s">
        <v>11347</v>
      </c>
      <c r="AQ3306" s="123" t="s">
        <v>12955</v>
      </c>
    </row>
    <row r="3307" spans="1:43" ht="30" x14ac:dyDescent="0.2">
      <c r="A3307" s="92" t="s">
        <v>11747</v>
      </c>
      <c r="B3307" s="92" t="s">
        <v>11748</v>
      </c>
      <c r="C3307" s="117" t="s">
        <v>166</v>
      </c>
      <c r="D3307" s="92" t="s">
        <v>403</v>
      </c>
      <c r="E3307" s="92" t="s">
        <v>11749</v>
      </c>
      <c r="F3307" s="92" t="s">
        <v>3945</v>
      </c>
      <c r="G3307" s="92" t="s">
        <v>3920</v>
      </c>
      <c r="H3307" s="92" t="s">
        <v>3921</v>
      </c>
      <c r="I3307" s="118" t="s">
        <v>11750</v>
      </c>
      <c r="J3307" s="119">
        <v>21</v>
      </c>
      <c r="K3307" s="119">
        <v>3000</v>
      </c>
      <c r="L3307" s="119">
        <f t="shared" si="381"/>
        <v>2434</v>
      </c>
      <c r="M3307" s="119"/>
      <c r="N3307" s="48" t="s">
        <v>243</v>
      </c>
      <c r="P3307" s="119">
        <v>0</v>
      </c>
      <c r="Q3307" s="119">
        <v>0</v>
      </c>
      <c r="R3307" s="119">
        <v>0</v>
      </c>
      <c r="S3307" s="119">
        <f t="shared" si="376"/>
        <v>0</v>
      </c>
      <c r="T3307" s="119">
        <f t="shared" si="377"/>
        <v>0</v>
      </c>
      <c r="U3307" s="119">
        <v>566</v>
      </c>
      <c r="V3307" s="119">
        <v>475</v>
      </c>
      <c r="W3307" s="119">
        <v>397</v>
      </c>
      <c r="X3307" s="119">
        <f t="shared" si="382"/>
        <v>-1041</v>
      </c>
      <c r="Y3307" s="92" t="s">
        <v>12848</v>
      </c>
      <c r="Z3307" s="93">
        <v>0.45500000000000002</v>
      </c>
      <c r="AA3307" s="178">
        <v>0.45500000000000002</v>
      </c>
      <c r="AB3307" s="93">
        <f t="shared" si="378"/>
        <v>0</v>
      </c>
      <c r="AE3307" s="48" t="s">
        <v>12845</v>
      </c>
      <c r="AF3307" s="93">
        <v>0.45500000000000002</v>
      </c>
      <c r="AG3307" s="48" t="s">
        <v>17012</v>
      </c>
      <c r="AH3307" s="122">
        <v>3000</v>
      </c>
      <c r="AI3307" s="48">
        <v>20</v>
      </c>
      <c r="AM3307" s="48" t="s">
        <v>85</v>
      </c>
      <c r="AN3307" s="48" t="s">
        <v>11347</v>
      </c>
      <c r="AQ3307" s="123" t="s">
        <v>12955</v>
      </c>
    </row>
    <row r="3308" spans="1:43" ht="30" x14ac:dyDescent="0.2">
      <c r="A3308" s="92" t="s">
        <v>11751</v>
      </c>
      <c r="B3308" s="92" t="s">
        <v>11752</v>
      </c>
      <c r="C3308" s="117" t="s">
        <v>166</v>
      </c>
      <c r="D3308" s="92" t="s">
        <v>437</v>
      </c>
      <c r="E3308" s="92" t="s">
        <v>11753</v>
      </c>
      <c r="F3308" s="92" t="s">
        <v>3972</v>
      </c>
      <c r="G3308" s="92" t="s">
        <v>3920</v>
      </c>
      <c r="H3308" s="92" t="s">
        <v>3921</v>
      </c>
      <c r="I3308" s="118" t="s">
        <v>11754</v>
      </c>
      <c r="J3308" s="119">
        <v>13</v>
      </c>
      <c r="K3308" s="119">
        <v>3000</v>
      </c>
      <c r="L3308" s="119">
        <f t="shared" si="381"/>
        <v>1377</v>
      </c>
      <c r="M3308" s="124">
        <v>2070</v>
      </c>
      <c r="N3308" s="48" t="s">
        <v>243</v>
      </c>
      <c r="P3308" s="119">
        <v>3000</v>
      </c>
      <c r="Q3308" s="119">
        <v>3000</v>
      </c>
      <c r="R3308" s="119">
        <v>0</v>
      </c>
      <c r="S3308" s="119">
        <f t="shared" si="376"/>
        <v>6000</v>
      </c>
      <c r="T3308" s="119">
        <f t="shared" si="377"/>
        <v>6000</v>
      </c>
      <c r="U3308" s="119">
        <v>1623</v>
      </c>
      <c r="V3308" s="119">
        <v>387</v>
      </c>
      <c r="W3308" s="119">
        <v>387</v>
      </c>
      <c r="X3308" s="119">
        <f t="shared" si="382"/>
        <v>990</v>
      </c>
      <c r="Y3308" s="92" t="s">
        <v>12863</v>
      </c>
      <c r="Z3308" s="93">
        <v>0.69</v>
      </c>
      <c r="AA3308" s="178">
        <v>0.69</v>
      </c>
      <c r="AB3308" s="93">
        <f t="shared" si="378"/>
        <v>0</v>
      </c>
      <c r="AE3308" s="48" t="s">
        <v>12845</v>
      </c>
      <c r="AF3308" s="93">
        <v>0.69</v>
      </c>
      <c r="AG3308" s="48" t="s">
        <v>17013</v>
      </c>
      <c r="AH3308" s="122">
        <v>3000</v>
      </c>
      <c r="AI3308" s="48">
        <v>12</v>
      </c>
      <c r="AJ3308" s="48" t="s">
        <v>16901</v>
      </c>
      <c r="AM3308" s="48" t="s">
        <v>85</v>
      </c>
      <c r="AN3308" s="48" t="s">
        <v>11347</v>
      </c>
      <c r="AQ3308" s="123" t="s">
        <v>12955</v>
      </c>
    </row>
    <row r="3309" spans="1:43" ht="30" x14ac:dyDescent="0.2">
      <c r="A3309" s="92" t="s">
        <v>11755</v>
      </c>
      <c r="B3309" s="92" t="s">
        <v>11756</v>
      </c>
      <c r="C3309" s="117" t="s">
        <v>166</v>
      </c>
      <c r="D3309" s="92" t="s">
        <v>403</v>
      </c>
      <c r="E3309" s="92" t="s">
        <v>11757</v>
      </c>
      <c r="F3309" s="92" t="s">
        <v>9121</v>
      </c>
      <c r="G3309" s="92" t="s">
        <v>3904</v>
      </c>
      <c r="H3309" s="92" t="s">
        <v>11388</v>
      </c>
      <c r="I3309" s="118" t="s">
        <v>11758</v>
      </c>
      <c r="J3309" s="119">
        <v>19</v>
      </c>
      <c r="K3309" s="119">
        <v>44</v>
      </c>
      <c r="L3309" s="119">
        <f t="shared" si="381"/>
        <v>-19477</v>
      </c>
      <c r="N3309" s="48" t="s">
        <v>243</v>
      </c>
      <c r="P3309" s="119">
        <v>23452</v>
      </c>
      <c r="Q3309" s="119">
        <v>9768</v>
      </c>
      <c r="R3309" s="119">
        <v>13684</v>
      </c>
      <c r="S3309" s="119">
        <f t="shared" si="376"/>
        <v>33220</v>
      </c>
      <c r="T3309" s="119">
        <f t="shared" si="377"/>
        <v>46904</v>
      </c>
      <c r="U3309" s="119">
        <v>19521</v>
      </c>
      <c r="V3309" s="119">
        <v>11728</v>
      </c>
      <c r="W3309" s="119">
        <v>11292</v>
      </c>
      <c r="X3309" s="119">
        <f t="shared" si="382"/>
        <v>-7797</v>
      </c>
      <c r="Y3309" s="92" t="s">
        <v>12848</v>
      </c>
      <c r="Z3309" s="93">
        <v>54.65</v>
      </c>
      <c r="AA3309" s="178">
        <v>54.65</v>
      </c>
      <c r="AB3309" s="93">
        <f t="shared" si="378"/>
        <v>0</v>
      </c>
      <c r="AE3309" s="48" t="s">
        <v>12845</v>
      </c>
      <c r="AF3309" s="93">
        <v>54.65</v>
      </c>
      <c r="AG3309" s="48" t="s">
        <v>17014</v>
      </c>
      <c r="AH3309" s="122">
        <v>44</v>
      </c>
      <c r="AI3309" s="48">
        <v>16</v>
      </c>
      <c r="AM3309" s="48" t="s">
        <v>85</v>
      </c>
      <c r="AN3309" s="48" t="s">
        <v>11347</v>
      </c>
      <c r="AQ3309" s="123" t="s">
        <v>15979</v>
      </c>
    </row>
    <row r="3310" spans="1:43" ht="30" x14ac:dyDescent="0.2">
      <c r="A3310" s="92" t="s">
        <v>11759</v>
      </c>
      <c r="B3310" s="92" t="s">
        <v>11760</v>
      </c>
      <c r="C3310" s="117" t="s">
        <v>166</v>
      </c>
      <c r="D3310" s="92" t="s">
        <v>2310</v>
      </c>
      <c r="E3310" s="92" t="s">
        <v>11761</v>
      </c>
      <c r="F3310" s="92" t="s">
        <v>5501</v>
      </c>
      <c r="G3310" s="92" t="s">
        <v>11371</v>
      </c>
      <c r="H3310" s="92" t="s">
        <v>9130</v>
      </c>
      <c r="I3310" s="118" t="s">
        <v>11762</v>
      </c>
      <c r="J3310" s="119">
        <v>21</v>
      </c>
      <c r="K3310" s="119">
        <v>630</v>
      </c>
      <c r="L3310" s="119">
        <f t="shared" si="381"/>
        <v>315</v>
      </c>
      <c r="M3310" s="124">
        <v>13535.3</v>
      </c>
      <c r="N3310" s="48" t="s">
        <v>243</v>
      </c>
      <c r="P3310" s="119">
        <v>0</v>
      </c>
      <c r="Q3310" s="119">
        <v>0</v>
      </c>
      <c r="R3310" s="119">
        <v>0</v>
      </c>
      <c r="S3310" s="119">
        <f t="shared" si="376"/>
        <v>0</v>
      </c>
      <c r="T3310" s="119">
        <f t="shared" si="377"/>
        <v>0</v>
      </c>
      <c r="U3310" s="119">
        <v>315</v>
      </c>
      <c r="V3310" s="119">
        <v>0</v>
      </c>
      <c r="W3310" s="119">
        <v>0</v>
      </c>
      <c r="X3310" s="119">
        <f t="shared" si="382"/>
        <v>-315</v>
      </c>
      <c r="Y3310" s="92" t="s">
        <v>12848</v>
      </c>
      <c r="Z3310" s="93">
        <v>21.4846</v>
      </c>
      <c r="AA3310" s="178">
        <v>21.4846</v>
      </c>
      <c r="AB3310" s="93">
        <f t="shared" si="378"/>
        <v>0</v>
      </c>
      <c r="AE3310" s="48" t="s">
        <v>12845</v>
      </c>
      <c r="AF3310" s="93">
        <v>21.4846</v>
      </c>
      <c r="AG3310" s="48" t="s">
        <v>17015</v>
      </c>
      <c r="AH3310" s="122">
        <v>630</v>
      </c>
      <c r="AI3310" s="48">
        <v>20</v>
      </c>
      <c r="AJ3310" s="48" t="s">
        <v>16879</v>
      </c>
      <c r="AM3310" s="48" t="s">
        <v>85</v>
      </c>
      <c r="AN3310" s="48" t="s">
        <v>11347</v>
      </c>
      <c r="AQ3310" s="123" t="s">
        <v>12955</v>
      </c>
    </row>
    <row r="3311" spans="1:43" ht="30" x14ac:dyDescent="0.2">
      <c r="A3311" s="92" t="s">
        <v>11763</v>
      </c>
      <c r="B3311" s="92" t="s">
        <v>11764</v>
      </c>
      <c r="C3311" s="117" t="s">
        <v>166</v>
      </c>
      <c r="D3311" s="92" t="s">
        <v>417</v>
      </c>
      <c r="E3311" s="92" t="s">
        <v>11765</v>
      </c>
      <c r="F3311" s="92" t="s">
        <v>9259</v>
      </c>
      <c r="G3311" s="92" t="s">
        <v>780</v>
      </c>
      <c r="H3311" s="92" t="s">
        <v>11418</v>
      </c>
      <c r="I3311" s="118" t="s">
        <v>11766</v>
      </c>
      <c r="J3311" s="119">
        <v>13</v>
      </c>
      <c r="K3311" s="119">
        <v>90</v>
      </c>
      <c r="L3311" s="119">
        <f t="shared" si="381"/>
        <v>-6582</v>
      </c>
      <c r="N3311" s="48" t="s">
        <v>243</v>
      </c>
      <c r="P3311" s="119">
        <v>11880</v>
      </c>
      <c r="Q3311" s="119">
        <v>2880</v>
      </c>
      <c r="R3311" s="119">
        <v>3870</v>
      </c>
      <c r="S3311" s="119">
        <f t="shared" si="376"/>
        <v>14760</v>
      </c>
      <c r="T3311" s="119">
        <f t="shared" si="377"/>
        <v>18630</v>
      </c>
      <c r="U3311" s="119">
        <v>6672</v>
      </c>
      <c r="V3311" s="119">
        <v>3707</v>
      </c>
      <c r="W3311" s="119">
        <v>3380</v>
      </c>
      <c r="X3311" s="119">
        <f t="shared" si="382"/>
        <v>1501</v>
      </c>
      <c r="Y3311" s="92" t="s">
        <v>12863</v>
      </c>
      <c r="Z3311" s="93">
        <v>3.31</v>
      </c>
      <c r="AA3311" s="178">
        <v>3.31</v>
      </c>
      <c r="AB3311" s="93">
        <f t="shared" si="378"/>
        <v>0</v>
      </c>
      <c r="AE3311" s="48" t="s">
        <v>12845</v>
      </c>
      <c r="AF3311" s="93">
        <v>3.31</v>
      </c>
      <c r="AG3311" s="48" t="s">
        <v>17016</v>
      </c>
      <c r="AH3311" s="122">
        <v>90</v>
      </c>
      <c r="AI3311" s="48">
        <v>10</v>
      </c>
      <c r="AJ3311" s="48" t="s">
        <v>16905</v>
      </c>
      <c r="AM3311" s="48" t="s">
        <v>85</v>
      </c>
      <c r="AN3311" s="48" t="s">
        <v>11347</v>
      </c>
      <c r="AQ3311" s="123" t="s">
        <v>15979</v>
      </c>
    </row>
    <row r="3312" spans="1:43" ht="30" x14ac:dyDescent="0.2">
      <c r="A3312" s="92" t="s">
        <v>11767</v>
      </c>
      <c r="B3312" s="92" t="s">
        <v>11768</v>
      </c>
      <c r="C3312" s="117" t="s">
        <v>166</v>
      </c>
      <c r="D3312" s="92" t="s">
        <v>2310</v>
      </c>
      <c r="E3312" s="92" t="s">
        <v>11769</v>
      </c>
      <c r="F3312" s="92" t="s">
        <v>3945</v>
      </c>
      <c r="G3312" s="92" t="s">
        <v>3617</v>
      </c>
      <c r="H3312" s="92" t="s">
        <v>4025</v>
      </c>
      <c r="I3312" s="118" t="s">
        <v>11770</v>
      </c>
      <c r="J3312" s="119">
        <v>15</v>
      </c>
      <c r="K3312" s="119">
        <v>4000</v>
      </c>
      <c r="L3312" s="119">
        <f t="shared" si="381"/>
        <v>3469</v>
      </c>
      <c r="M3312" s="119"/>
      <c r="N3312" s="48" t="s">
        <v>243</v>
      </c>
      <c r="P3312" s="119">
        <v>0</v>
      </c>
      <c r="Q3312" s="119">
        <v>0</v>
      </c>
      <c r="R3312" s="119">
        <v>0</v>
      </c>
      <c r="S3312" s="119">
        <f t="shared" si="376"/>
        <v>0</v>
      </c>
      <c r="T3312" s="119">
        <f t="shared" si="377"/>
        <v>0</v>
      </c>
      <c r="U3312" s="119">
        <v>531</v>
      </c>
      <c r="V3312" s="119">
        <v>337</v>
      </c>
      <c r="W3312" s="119">
        <v>311</v>
      </c>
      <c r="X3312" s="119">
        <f t="shared" si="382"/>
        <v>-868</v>
      </c>
      <c r="Y3312" s="92" t="s">
        <v>12848</v>
      </c>
      <c r="Z3312" s="93">
        <v>0.64</v>
      </c>
      <c r="AA3312" s="178">
        <v>0.64</v>
      </c>
      <c r="AB3312" s="93">
        <f t="shared" si="378"/>
        <v>0</v>
      </c>
      <c r="AE3312" s="48" t="s">
        <v>12845</v>
      </c>
      <c r="AF3312" s="93">
        <v>0.64</v>
      </c>
      <c r="AG3312" s="48" t="s">
        <v>17017</v>
      </c>
      <c r="AH3312" s="122">
        <v>4000</v>
      </c>
      <c r="AI3312" s="48">
        <v>12</v>
      </c>
      <c r="AJ3312" s="48" t="s">
        <v>16929</v>
      </c>
      <c r="AM3312" s="48" t="s">
        <v>85</v>
      </c>
      <c r="AN3312" s="48" t="s">
        <v>11347</v>
      </c>
      <c r="AQ3312" s="123" t="s">
        <v>16881</v>
      </c>
    </row>
    <row r="3313" spans="1:43" ht="30" x14ac:dyDescent="0.2">
      <c r="A3313" s="92" t="s">
        <v>11771</v>
      </c>
      <c r="B3313" s="92" t="s">
        <v>11772</v>
      </c>
      <c r="C3313" s="117" t="s">
        <v>166</v>
      </c>
      <c r="D3313" s="92" t="s">
        <v>2310</v>
      </c>
      <c r="E3313" s="92" t="s">
        <v>11773</v>
      </c>
      <c r="F3313" s="92" t="s">
        <v>3945</v>
      </c>
      <c r="G3313" s="92" t="s">
        <v>780</v>
      </c>
      <c r="H3313" s="92" t="s">
        <v>11393</v>
      </c>
      <c r="I3313" s="118" t="s">
        <v>11774</v>
      </c>
      <c r="J3313" s="119">
        <v>21</v>
      </c>
      <c r="K3313" s="119">
        <v>2500</v>
      </c>
      <c r="L3313" s="119">
        <f t="shared" si="381"/>
        <v>1919</v>
      </c>
      <c r="M3313" s="124">
        <v>7400</v>
      </c>
      <c r="N3313" s="48" t="s">
        <v>173</v>
      </c>
      <c r="P3313" s="119">
        <v>0</v>
      </c>
      <c r="Q3313" s="119">
        <v>0</v>
      </c>
      <c r="R3313" s="119">
        <v>0</v>
      </c>
      <c r="S3313" s="119">
        <f t="shared" si="376"/>
        <v>0</v>
      </c>
      <c r="T3313" s="119">
        <f t="shared" si="377"/>
        <v>0</v>
      </c>
      <c r="U3313" s="119">
        <v>581</v>
      </c>
      <c r="V3313" s="119">
        <v>337</v>
      </c>
      <c r="W3313" s="119">
        <v>311</v>
      </c>
      <c r="X3313" s="119">
        <f>T3313-(U3313+V3313)</f>
        <v>-918</v>
      </c>
      <c r="Y3313" s="92" t="s">
        <v>12848</v>
      </c>
      <c r="Z3313" s="93">
        <v>2.96</v>
      </c>
      <c r="AA3313" s="178">
        <v>2.96</v>
      </c>
      <c r="AB3313" s="93">
        <f t="shared" si="378"/>
        <v>0</v>
      </c>
      <c r="AE3313" s="48" t="s">
        <v>12845</v>
      </c>
      <c r="AF3313" s="93">
        <v>2.96</v>
      </c>
      <c r="AG3313" s="48" t="s">
        <v>17018</v>
      </c>
      <c r="AH3313" s="122">
        <v>2500</v>
      </c>
      <c r="AI3313" s="48">
        <v>16</v>
      </c>
      <c r="AJ3313" s="48" t="s">
        <v>16954</v>
      </c>
      <c r="AM3313" s="48" t="s">
        <v>85</v>
      </c>
      <c r="AN3313" s="48" t="s">
        <v>11347</v>
      </c>
      <c r="AQ3313" s="123" t="s">
        <v>15979</v>
      </c>
    </row>
    <row r="3314" spans="1:43" ht="30" x14ac:dyDescent="0.2">
      <c r="A3314" s="92" t="s">
        <v>11775</v>
      </c>
      <c r="B3314" s="92" t="s">
        <v>11776</v>
      </c>
      <c r="C3314" s="117" t="s">
        <v>166</v>
      </c>
      <c r="D3314" s="92" t="s">
        <v>417</v>
      </c>
      <c r="E3314" s="92" t="s">
        <v>11777</v>
      </c>
      <c r="F3314" s="92" t="s">
        <v>9259</v>
      </c>
      <c r="G3314" s="92" t="s">
        <v>780</v>
      </c>
      <c r="H3314" s="92" t="s">
        <v>9929</v>
      </c>
      <c r="I3314" s="118" t="s">
        <v>11778</v>
      </c>
      <c r="J3314" s="119">
        <v>19</v>
      </c>
      <c r="K3314" s="119">
        <v>180</v>
      </c>
      <c r="L3314" s="119">
        <f t="shared" si="381"/>
        <v>-2208</v>
      </c>
      <c r="N3314" s="48" t="s">
        <v>243</v>
      </c>
      <c r="P3314" s="119">
        <v>1620</v>
      </c>
      <c r="Q3314" s="119">
        <v>0</v>
      </c>
      <c r="R3314" s="119">
        <v>1620</v>
      </c>
      <c r="S3314" s="119">
        <f t="shared" si="376"/>
        <v>1620</v>
      </c>
      <c r="T3314" s="119">
        <f t="shared" si="377"/>
        <v>3240</v>
      </c>
      <c r="U3314" s="119">
        <v>2388</v>
      </c>
      <c r="V3314" s="119">
        <v>1260</v>
      </c>
      <c r="W3314" s="119">
        <v>1140</v>
      </c>
      <c r="X3314" s="119">
        <f t="shared" ref="X3314:X3325" si="383">P3314-(U3314+V3314)</f>
        <v>-2028</v>
      </c>
      <c r="Y3314" s="92" t="s">
        <v>12848</v>
      </c>
      <c r="Z3314" s="93">
        <v>11.3</v>
      </c>
      <c r="AA3314" s="178">
        <v>11.3</v>
      </c>
      <c r="AB3314" s="93">
        <f t="shared" si="378"/>
        <v>0</v>
      </c>
      <c r="AE3314" s="48" t="s">
        <v>12845</v>
      </c>
      <c r="AF3314" s="93">
        <v>11.3</v>
      </c>
      <c r="AG3314" s="48" t="s">
        <v>17019</v>
      </c>
      <c r="AH3314" s="122">
        <v>90</v>
      </c>
      <c r="AI3314" s="48">
        <v>4</v>
      </c>
      <c r="AM3314" s="48" t="s">
        <v>85</v>
      </c>
      <c r="AN3314" s="48" t="s">
        <v>11347</v>
      </c>
      <c r="AQ3314" s="123" t="s">
        <v>15979</v>
      </c>
    </row>
    <row r="3315" spans="1:43" ht="30" x14ac:dyDescent="0.2">
      <c r="A3315" s="92" t="s">
        <v>11779</v>
      </c>
      <c r="B3315" s="92" t="s">
        <v>11780</v>
      </c>
      <c r="C3315" s="117" t="s">
        <v>166</v>
      </c>
      <c r="D3315" s="92" t="s">
        <v>403</v>
      </c>
      <c r="E3315" s="92" t="s">
        <v>4160</v>
      </c>
      <c r="F3315" s="92" t="s">
        <v>3972</v>
      </c>
      <c r="G3315" s="92" t="s">
        <v>3920</v>
      </c>
      <c r="H3315" s="92" t="s">
        <v>3921</v>
      </c>
      <c r="I3315" s="118" t="s">
        <v>11781</v>
      </c>
      <c r="J3315" s="119">
        <v>13</v>
      </c>
      <c r="K3315" s="119">
        <v>3000</v>
      </c>
      <c r="L3315" s="119">
        <f t="shared" si="381"/>
        <v>3000</v>
      </c>
      <c r="M3315" s="138">
        <v>3981</v>
      </c>
      <c r="N3315" s="48" t="s">
        <v>243</v>
      </c>
      <c r="P3315" s="119">
        <v>0</v>
      </c>
      <c r="Q3315" s="119">
        <v>0</v>
      </c>
      <c r="R3315" s="119">
        <v>0</v>
      </c>
      <c r="S3315" s="119">
        <f t="shared" si="376"/>
        <v>0</v>
      </c>
      <c r="T3315" s="119">
        <f t="shared" si="377"/>
        <v>0</v>
      </c>
      <c r="U3315" s="119">
        <v>0</v>
      </c>
      <c r="V3315" s="119">
        <v>0</v>
      </c>
      <c r="W3315" s="119">
        <v>0</v>
      </c>
      <c r="X3315" s="119">
        <f t="shared" si="383"/>
        <v>0</v>
      </c>
      <c r="Y3315" s="92" t="s">
        <v>12844</v>
      </c>
      <c r="Z3315" s="93">
        <v>1.327</v>
      </c>
      <c r="AA3315" s="178">
        <v>1.327</v>
      </c>
      <c r="AB3315" s="93">
        <f t="shared" si="378"/>
        <v>0</v>
      </c>
      <c r="AD3315" s="93">
        <v>1.2629999999999999</v>
      </c>
      <c r="AE3315" s="48" t="s">
        <v>12845</v>
      </c>
      <c r="AF3315" s="93">
        <v>1.2629999999999999</v>
      </c>
      <c r="AG3315" s="48" t="s">
        <v>17020</v>
      </c>
      <c r="AH3315" s="122">
        <v>3000</v>
      </c>
      <c r="AI3315" s="48">
        <v>12</v>
      </c>
      <c r="AJ3315" s="48" t="s">
        <v>16901</v>
      </c>
      <c r="AM3315" s="48" t="s">
        <v>85</v>
      </c>
      <c r="AN3315" s="48" t="s">
        <v>11347</v>
      </c>
      <c r="AQ3315" s="123" t="s">
        <v>12955</v>
      </c>
    </row>
    <row r="3316" spans="1:43" ht="30" x14ac:dyDescent="0.2">
      <c r="A3316" s="92" t="s">
        <v>11782</v>
      </c>
      <c r="B3316" s="92" t="s">
        <v>11783</v>
      </c>
      <c r="C3316" s="117" t="s">
        <v>166</v>
      </c>
      <c r="D3316" s="92" t="s">
        <v>403</v>
      </c>
      <c r="E3316" s="92" t="s">
        <v>11784</v>
      </c>
      <c r="F3316" s="92" t="s">
        <v>3945</v>
      </c>
      <c r="G3316" s="92" t="s">
        <v>3920</v>
      </c>
      <c r="H3316" s="92" t="s">
        <v>3921</v>
      </c>
      <c r="I3316" s="118" t="s">
        <v>11785</v>
      </c>
      <c r="J3316" s="119">
        <v>17</v>
      </c>
      <c r="K3316" s="119">
        <v>3000</v>
      </c>
      <c r="L3316" s="119">
        <f t="shared" si="381"/>
        <v>2469</v>
      </c>
      <c r="M3316" s="119"/>
      <c r="N3316" s="48" t="s">
        <v>243</v>
      </c>
      <c r="P3316" s="119">
        <v>0</v>
      </c>
      <c r="Q3316" s="119">
        <v>0</v>
      </c>
      <c r="R3316" s="119">
        <v>0</v>
      </c>
      <c r="S3316" s="119">
        <f t="shared" si="376"/>
        <v>0</v>
      </c>
      <c r="T3316" s="119">
        <f t="shared" si="377"/>
        <v>0</v>
      </c>
      <c r="U3316" s="119">
        <v>531</v>
      </c>
      <c r="V3316" s="119">
        <v>337</v>
      </c>
      <c r="W3316" s="119">
        <v>311</v>
      </c>
      <c r="X3316" s="119">
        <f t="shared" si="383"/>
        <v>-868</v>
      </c>
      <c r="Y3316" s="92" t="s">
        <v>12848</v>
      </c>
      <c r="Z3316" s="93">
        <v>0.41099999999999998</v>
      </c>
      <c r="AA3316" s="178">
        <v>0.41099999999999998</v>
      </c>
      <c r="AB3316" s="93">
        <f t="shared" si="378"/>
        <v>0</v>
      </c>
      <c r="AE3316" s="48" t="s">
        <v>12845</v>
      </c>
      <c r="AF3316" s="93">
        <v>0.41099999999999998</v>
      </c>
      <c r="AG3316" s="48" t="s">
        <v>17021</v>
      </c>
      <c r="AH3316" s="122">
        <v>3000</v>
      </c>
      <c r="AI3316" s="48">
        <v>16</v>
      </c>
      <c r="AM3316" s="48" t="s">
        <v>85</v>
      </c>
      <c r="AN3316" s="48" t="s">
        <v>11347</v>
      </c>
      <c r="AQ3316" s="123" t="s">
        <v>12955</v>
      </c>
    </row>
    <row r="3317" spans="1:43" ht="30" x14ac:dyDescent="0.2">
      <c r="A3317" s="92" t="s">
        <v>11786</v>
      </c>
      <c r="B3317" s="92" t="s">
        <v>11787</v>
      </c>
      <c r="C3317" s="117" t="s">
        <v>166</v>
      </c>
      <c r="D3317" s="92" t="s">
        <v>403</v>
      </c>
      <c r="E3317" s="92" t="s">
        <v>11788</v>
      </c>
      <c r="F3317" s="92" t="s">
        <v>9121</v>
      </c>
      <c r="G3317" s="92" t="s">
        <v>3904</v>
      </c>
      <c r="H3317" s="92" t="s">
        <v>11388</v>
      </c>
      <c r="I3317" s="118" t="s">
        <v>11789</v>
      </c>
      <c r="J3317" s="119">
        <v>19</v>
      </c>
      <c r="K3317" s="119">
        <v>44</v>
      </c>
      <c r="L3317" s="119">
        <f t="shared" si="381"/>
        <v>-3941</v>
      </c>
      <c r="N3317" s="48" t="s">
        <v>243</v>
      </c>
      <c r="P3317" s="119">
        <v>0</v>
      </c>
      <c r="Q3317" s="119">
        <v>0</v>
      </c>
      <c r="R3317" s="119">
        <v>0</v>
      </c>
      <c r="S3317" s="119">
        <f t="shared" si="376"/>
        <v>0</v>
      </c>
      <c r="T3317" s="119">
        <f t="shared" si="377"/>
        <v>0</v>
      </c>
      <c r="U3317" s="119">
        <v>3985</v>
      </c>
      <c r="V3317" s="119">
        <v>4257</v>
      </c>
      <c r="W3317" s="119">
        <v>3857</v>
      </c>
      <c r="X3317" s="119">
        <f t="shared" si="383"/>
        <v>-8242</v>
      </c>
      <c r="Y3317" s="92" t="s">
        <v>12848</v>
      </c>
      <c r="Z3317" s="93">
        <v>30.12</v>
      </c>
      <c r="AA3317" s="178">
        <v>30.12</v>
      </c>
      <c r="AB3317" s="93">
        <f t="shared" si="378"/>
        <v>0</v>
      </c>
      <c r="AE3317" s="48" t="s">
        <v>12845</v>
      </c>
      <c r="AF3317" s="93">
        <v>30.12</v>
      </c>
      <c r="AG3317" s="48" t="s">
        <v>17022</v>
      </c>
      <c r="AH3317" s="122">
        <v>9</v>
      </c>
      <c r="AI3317" s="48">
        <v>16</v>
      </c>
      <c r="AM3317" s="48" t="s">
        <v>85</v>
      </c>
      <c r="AN3317" s="48" t="s">
        <v>11347</v>
      </c>
      <c r="AQ3317" s="123" t="s">
        <v>16881</v>
      </c>
    </row>
    <row r="3318" spans="1:43" ht="30" x14ac:dyDescent="0.2">
      <c r="A3318" s="92" t="s">
        <v>11790</v>
      </c>
      <c r="B3318" s="92" t="s">
        <v>11791</v>
      </c>
      <c r="C3318" s="117" t="s">
        <v>166</v>
      </c>
      <c r="D3318" s="92" t="s">
        <v>437</v>
      </c>
      <c r="E3318" s="92" t="s">
        <v>11792</v>
      </c>
      <c r="F3318" s="92" t="s">
        <v>3919</v>
      </c>
      <c r="G3318" s="92" t="s">
        <v>3920</v>
      </c>
      <c r="H3318" s="92" t="s">
        <v>3921</v>
      </c>
      <c r="I3318" s="118" t="s">
        <v>11793</v>
      </c>
      <c r="J3318" s="119">
        <v>9</v>
      </c>
      <c r="K3318" s="119">
        <v>2500</v>
      </c>
      <c r="L3318" s="119">
        <f t="shared" si="381"/>
        <v>-241</v>
      </c>
      <c r="N3318" s="48" t="s">
        <v>243</v>
      </c>
      <c r="P3318" s="119">
        <v>2500</v>
      </c>
      <c r="Q3318" s="119">
        <v>2500</v>
      </c>
      <c r="R3318" s="119">
        <v>0</v>
      </c>
      <c r="S3318" s="119">
        <f t="shared" si="376"/>
        <v>5000</v>
      </c>
      <c r="T3318" s="119">
        <f t="shared" si="377"/>
        <v>5000</v>
      </c>
      <c r="U3318" s="119">
        <v>2741</v>
      </c>
      <c r="V3318" s="119">
        <v>1153</v>
      </c>
      <c r="W3318" s="119">
        <v>960</v>
      </c>
      <c r="X3318" s="119">
        <f t="shared" si="383"/>
        <v>-1394</v>
      </c>
      <c r="Y3318" s="92" t="s">
        <v>12848</v>
      </c>
      <c r="Z3318" s="93">
        <v>0.44519999999999998</v>
      </c>
      <c r="AA3318" s="178">
        <v>0.42399999999999999</v>
      </c>
      <c r="AB3318" s="93">
        <f t="shared" si="378"/>
        <v>-2.1199999999999997E-2</v>
      </c>
      <c r="AE3318" s="48" t="s">
        <v>12845</v>
      </c>
      <c r="AF3318" s="93">
        <v>0.42399999999999999</v>
      </c>
      <c r="AG3318" s="48" t="s">
        <v>17023</v>
      </c>
      <c r="AH3318" s="122">
        <v>2500</v>
      </c>
      <c r="AI3318" s="48">
        <v>12</v>
      </c>
      <c r="AJ3318" s="48" t="s">
        <v>16901</v>
      </c>
      <c r="AM3318" s="48" t="s">
        <v>85</v>
      </c>
      <c r="AN3318" s="48" t="s">
        <v>11347</v>
      </c>
      <c r="AQ3318" s="123" t="s">
        <v>12955</v>
      </c>
    </row>
    <row r="3319" spans="1:43" ht="30" x14ac:dyDescent="0.2">
      <c r="A3319" s="92" t="s">
        <v>11794</v>
      </c>
      <c r="B3319" s="92" t="s">
        <v>11795</v>
      </c>
      <c r="C3319" s="117" t="s">
        <v>166</v>
      </c>
      <c r="D3319" s="92" t="s">
        <v>417</v>
      </c>
      <c r="E3319" s="92" t="s">
        <v>11796</v>
      </c>
      <c r="F3319" s="92" t="s">
        <v>9259</v>
      </c>
      <c r="G3319" s="92" t="s">
        <v>3617</v>
      </c>
      <c r="H3319" s="92" t="s">
        <v>9260</v>
      </c>
      <c r="I3319" s="118" t="s">
        <v>11797</v>
      </c>
      <c r="J3319" s="119">
        <v>13</v>
      </c>
      <c r="K3319" s="119">
        <v>1</v>
      </c>
      <c r="L3319" s="119">
        <f t="shared" si="381"/>
        <v>-84</v>
      </c>
      <c r="N3319" s="48" t="s">
        <v>243</v>
      </c>
      <c r="P3319" s="119">
        <v>80</v>
      </c>
      <c r="Q3319" s="119">
        <v>79</v>
      </c>
      <c r="R3319" s="119">
        <v>1</v>
      </c>
      <c r="S3319" s="119">
        <f t="shared" si="376"/>
        <v>159</v>
      </c>
      <c r="T3319" s="119">
        <f t="shared" si="377"/>
        <v>160</v>
      </c>
      <c r="U3319" s="119">
        <v>85</v>
      </c>
      <c r="V3319" s="119">
        <v>0</v>
      </c>
      <c r="W3319" s="119">
        <v>0</v>
      </c>
      <c r="X3319" s="119">
        <f t="shared" si="383"/>
        <v>-5</v>
      </c>
      <c r="Y3319" s="92" t="s">
        <v>12848</v>
      </c>
      <c r="Z3319" s="93">
        <v>108.85</v>
      </c>
      <c r="AA3319" s="178">
        <v>108.85</v>
      </c>
      <c r="AB3319" s="93">
        <f t="shared" si="378"/>
        <v>0</v>
      </c>
      <c r="AE3319" s="48" t="s">
        <v>12845</v>
      </c>
      <c r="AF3319" s="93">
        <v>108.85</v>
      </c>
      <c r="AG3319" s="48" t="s">
        <v>17024</v>
      </c>
      <c r="AH3319" s="122">
        <v>1</v>
      </c>
      <c r="AI3319" s="48">
        <v>10</v>
      </c>
      <c r="AJ3319" s="48" t="s">
        <v>16996</v>
      </c>
      <c r="AM3319" s="48" t="s">
        <v>85</v>
      </c>
      <c r="AN3319" s="48" t="s">
        <v>11347</v>
      </c>
      <c r="AQ3319" s="123" t="s">
        <v>16881</v>
      </c>
    </row>
    <row r="3320" spans="1:43" ht="30" x14ac:dyDescent="0.2">
      <c r="A3320" s="92" t="s">
        <v>11798</v>
      </c>
      <c r="B3320" s="92" t="s">
        <v>11799</v>
      </c>
      <c r="C3320" s="117" t="s">
        <v>166</v>
      </c>
      <c r="D3320" s="92" t="s">
        <v>2310</v>
      </c>
      <c r="E3320" s="92" t="s">
        <v>11800</v>
      </c>
      <c r="F3320" s="92" t="s">
        <v>3945</v>
      </c>
      <c r="G3320" s="92" t="s">
        <v>780</v>
      </c>
      <c r="H3320" s="92" t="s">
        <v>5555</v>
      </c>
      <c r="I3320" s="118" t="s">
        <v>11801</v>
      </c>
      <c r="J3320" s="119">
        <v>13</v>
      </c>
      <c r="K3320" s="119">
        <v>1000</v>
      </c>
      <c r="L3320" s="119">
        <f t="shared" si="381"/>
        <v>469</v>
      </c>
      <c r="M3320" s="124">
        <v>15180</v>
      </c>
      <c r="N3320" s="48" t="s">
        <v>243</v>
      </c>
      <c r="P3320" s="119">
        <v>0</v>
      </c>
      <c r="Q3320" s="119">
        <v>0</v>
      </c>
      <c r="R3320" s="119">
        <v>0</v>
      </c>
      <c r="S3320" s="119">
        <f t="shared" si="376"/>
        <v>0</v>
      </c>
      <c r="T3320" s="119">
        <f t="shared" si="377"/>
        <v>0</v>
      </c>
      <c r="U3320" s="119">
        <v>531</v>
      </c>
      <c r="V3320" s="119">
        <v>337</v>
      </c>
      <c r="W3320" s="119">
        <v>311</v>
      </c>
      <c r="X3320" s="119">
        <f t="shared" si="383"/>
        <v>-868</v>
      </c>
      <c r="Y3320" s="92" t="s">
        <v>12848</v>
      </c>
      <c r="Z3320" s="93">
        <v>15.18</v>
      </c>
      <c r="AA3320" s="178">
        <v>15.18</v>
      </c>
      <c r="AB3320" s="93">
        <f t="shared" si="378"/>
        <v>0</v>
      </c>
      <c r="AE3320" s="48" t="s">
        <v>12845</v>
      </c>
      <c r="AF3320" s="93">
        <v>15.18</v>
      </c>
      <c r="AG3320" s="48" t="s">
        <v>17025</v>
      </c>
      <c r="AH3320" s="122">
        <v>1000</v>
      </c>
      <c r="AI3320" s="48">
        <v>8</v>
      </c>
      <c r="AJ3320" s="48" t="s">
        <v>17000</v>
      </c>
      <c r="AM3320" s="48" t="s">
        <v>85</v>
      </c>
      <c r="AN3320" s="48" t="s">
        <v>11347</v>
      </c>
      <c r="AQ3320" s="123" t="s">
        <v>15979</v>
      </c>
    </row>
    <row r="3321" spans="1:43" ht="30" x14ac:dyDescent="0.2">
      <c r="A3321" s="92" t="s">
        <v>11802</v>
      </c>
      <c r="B3321" s="92" t="s">
        <v>11803</v>
      </c>
      <c r="C3321" s="117" t="s">
        <v>166</v>
      </c>
      <c r="D3321" s="92" t="s">
        <v>403</v>
      </c>
      <c r="E3321" s="92" t="s">
        <v>11804</v>
      </c>
      <c r="F3321" s="92" t="s">
        <v>3919</v>
      </c>
      <c r="G3321" s="92" t="s">
        <v>3920</v>
      </c>
      <c r="H3321" s="92" t="s">
        <v>3921</v>
      </c>
      <c r="I3321" s="118" t="s">
        <v>11805</v>
      </c>
      <c r="J3321" s="119">
        <v>17</v>
      </c>
      <c r="K3321" s="119">
        <v>1000</v>
      </c>
      <c r="L3321" s="119">
        <f t="shared" si="381"/>
        <v>-1184</v>
      </c>
      <c r="N3321" s="48" t="s">
        <v>243</v>
      </c>
      <c r="P3321" s="119">
        <v>0</v>
      </c>
      <c r="Q3321" s="119">
        <v>0</v>
      </c>
      <c r="R3321" s="119">
        <v>0</v>
      </c>
      <c r="S3321" s="119">
        <f t="shared" si="376"/>
        <v>0</v>
      </c>
      <c r="T3321" s="119">
        <f t="shared" si="377"/>
        <v>0</v>
      </c>
      <c r="U3321" s="119">
        <v>2184</v>
      </c>
      <c r="V3321" s="119">
        <v>0</v>
      </c>
      <c r="W3321" s="119">
        <v>0</v>
      </c>
      <c r="X3321" s="119">
        <f t="shared" si="383"/>
        <v>-2184</v>
      </c>
      <c r="Y3321" s="92" t="s">
        <v>12848</v>
      </c>
      <c r="Z3321" s="93">
        <v>16.5</v>
      </c>
      <c r="AA3321" s="178">
        <v>9.3840000000000003</v>
      </c>
      <c r="AB3321" s="93">
        <f t="shared" si="378"/>
        <v>-7.1159999999999997</v>
      </c>
      <c r="AE3321" s="48" t="s">
        <v>12845</v>
      </c>
      <c r="AF3321" s="93">
        <v>9.3840000000000003</v>
      </c>
      <c r="AG3321" s="48" t="s">
        <v>17026</v>
      </c>
      <c r="AH3321" s="122">
        <v>1000</v>
      </c>
      <c r="AI3321" s="48">
        <v>16</v>
      </c>
      <c r="AJ3321" s="48" t="s">
        <v>16901</v>
      </c>
      <c r="AM3321" s="48" t="s">
        <v>85</v>
      </c>
      <c r="AN3321" s="48" t="s">
        <v>11347</v>
      </c>
      <c r="AQ3321" s="123" t="s">
        <v>12955</v>
      </c>
    </row>
    <row r="3322" spans="1:43" ht="30" x14ac:dyDescent="0.2">
      <c r="A3322" s="92" t="s">
        <v>11806</v>
      </c>
      <c r="B3322" s="92" t="s">
        <v>11807</v>
      </c>
      <c r="C3322" s="117" t="s">
        <v>166</v>
      </c>
      <c r="D3322" s="92" t="s">
        <v>417</v>
      </c>
      <c r="E3322" s="92" t="s">
        <v>11808</v>
      </c>
      <c r="F3322" s="92" t="s">
        <v>9259</v>
      </c>
      <c r="G3322" s="92" t="s">
        <v>780</v>
      </c>
      <c r="H3322" s="92" t="s">
        <v>9122</v>
      </c>
      <c r="I3322" s="118" t="s">
        <v>11809</v>
      </c>
      <c r="J3322" s="119">
        <v>18</v>
      </c>
      <c r="K3322" s="119">
        <v>90</v>
      </c>
      <c r="L3322" s="119">
        <f t="shared" si="381"/>
        <v>-3895</v>
      </c>
      <c r="N3322" s="48" t="s">
        <v>243</v>
      </c>
      <c r="P3322" s="119">
        <v>8735</v>
      </c>
      <c r="Q3322" s="119">
        <v>5</v>
      </c>
      <c r="R3322" s="119">
        <v>2970</v>
      </c>
      <c r="S3322" s="119">
        <f t="shared" si="376"/>
        <v>8740</v>
      </c>
      <c r="T3322" s="119">
        <f t="shared" si="377"/>
        <v>11710</v>
      </c>
      <c r="U3322" s="119">
        <v>3985</v>
      </c>
      <c r="V3322" s="119">
        <v>4257</v>
      </c>
      <c r="W3322" s="119">
        <v>3857</v>
      </c>
      <c r="X3322" s="119">
        <f t="shared" si="383"/>
        <v>493</v>
      </c>
      <c r="Y3322" s="92" t="s">
        <v>12863</v>
      </c>
      <c r="Z3322" s="93">
        <v>4.0999999999999996</v>
      </c>
      <c r="AA3322" s="178">
        <v>4.0999999999999996</v>
      </c>
      <c r="AB3322" s="93">
        <f t="shared" si="378"/>
        <v>0</v>
      </c>
      <c r="AE3322" s="48" t="s">
        <v>12845</v>
      </c>
      <c r="AF3322" s="93">
        <v>4.0999999999999996</v>
      </c>
      <c r="AG3322" s="48" t="s">
        <v>17027</v>
      </c>
      <c r="AH3322" s="122">
        <v>90</v>
      </c>
      <c r="AI3322" s="48">
        <v>12</v>
      </c>
      <c r="AJ3322" s="48" t="s">
        <v>16886</v>
      </c>
      <c r="AM3322" s="48" t="s">
        <v>85</v>
      </c>
      <c r="AN3322" s="48" t="s">
        <v>11347</v>
      </c>
      <c r="AQ3322" s="123" t="s">
        <v>15979</v>
      </c>
    </row>
    <row r="3323" spans="1:43" ht="30" x14ac:dyDescent="0.2">
      <c r="A3323" s="92" t="s">
        <v>11810</v>
      </c>
      <c r="B3323" s="92" t="s">
        <v>11811</v>
      </c>
      <c r="C3323" s="117" t="s">
        <v>166</v>
      </c>
      <c r="D3323" s="92" t="s">
        <v>403</v>
      </c>
      <c r="E3323" s="92" t="s">
        <v>11812</v>
      </c>
      <c r="F3323" s="92" t="s">
        <v>3945</v>
      </c>
      <c r="G3323" s="92" t="s">
        <v>3920</v>
      </c>
      <c r="H3323" s="92" t="s">
        <v>3921</v>
      </c>
      <c r="I3323" s="118" t="s">
        <v>11813</v>
      </c>
      <c r="J3323" s="119">
        <v>7</v>
      </c>
      <c r="K3323" s="119">
        <v>3000</v>
      </c>
      <c r="L3323" s="119">
        <f t="shared" si="381"/>
        <v>876</v>
      </c>
      <c r="N3323" s="48" t="s">
        <v>243</v>
      </c>
      <c r="P3323" s="119">
        <v>0</v>
      </c>
      <c r="Q3323" s="119">
        <v>0</v>
      </c>
      <c r="R3323" s="119">
        <v>0</v>
      </c>
      <c r="S3323" s="119">
        <f t="shared" si="376"/>
        <v>0</v>
      </c>
      <c r="T3323" s="119">
        <f t="shared" si="377"/>
        <v>0</v>
      </c>
      <c r="U3323" s="119">
        <v>2124</v>
      </c>
      <c r="V3323" s="119">
        <v>1348</v>
      </c>
      <c r="W3323" s="119">
        <v>1244</v>
      </c>
      <c r="X3323" s="119">
        <f t="shared" si="383"/>
        <v>-3472</v>
      </c>
      <c r="Y3323" s="92" t="s">
        <v>12848</v>
      </c>
      <c r="Z3323" s="93">
        <v>8.1000000000000003E-2</v>
      </c>
      <c r="AA3323" s="178">
        <v>8.1000000000000003E-2</v>
      </c>
      <c r="AB3323" s="93">
        <f t="shared" si="378"/>
        <v>0</v>
      </c>
      <c r="AE3323" s="48" t="s">
        <v>12845</v>
      </c>
      <c r="AF3323" s="93">
        <v>8.1000000000000003E-2</v>
      </c>
      <c r="AG3323" s="48" t="s">
        <v>17028</v>
      </c>
      <c r="AH3323" s="122">
        <v>3000</v>
      </c>
      <c r="AI3323" s="48">
        <v>6</v>
      </c>
      <c r="AM3323" s="48" t="s">
        <v>85</v>
      </c>
      <c r="AN3323" s="48" t="s">
        <v>11347</v>
      </c>
      <c r="AQ3323" s="123" t="s">
        <v>12955</v>
      </c>
    </row>
    <row r="3324" spans="1:43" ht="30" x14ac:dyDescent="0.2">
      <c r="A3324" s="92" t="s">
        <v>11814</v>
      </c>
      <c r="B3324" s="92" t="s">
        <v>11815</v>
      </c>
      <c r="C3324" s="117" t="s">
        <v>166</v>
      </c>
      <c r="D3324" s="92" t="s">
        <v>403</v>
      </c>
      <c r="E3324" s="92" t="s">
        <v>11816</v>
      </c>
      <c r="F3324" s="92" t="s">
        <v>3945</v>
      </c>
      <c r="G3324" s="92" t="s">
        <v>3920</v>
      </c>
      <c r="H3324" s="92" t="s">
        <v>3921</v>
      </c>
      <c r="I3324" s="118" t="s">
        <v>11817</v>
      </c>
      <c r="J3324" s="119">
        <v>23</v>
      </c>
      <c r="K3324" s="119">
        <v>3000</v>
      </c>
      <c r="L3324" s="119">
        <f t="shared" si="381"/>
        <v>1407</v>
      </c>
      <c r="M3324" s="119"/>
      <c r="N3324" s="48" t="s">
        <v>243</v>
      </c>
      <c r="P3324" s="119">
        <v>0</v>
      </c>
      <c r="Q3324" s="119">
        <v>0</v>
      </c>
      <c r="R3324" s="119">
        <v>0</v>
      </c>
      <c r="S3324" s="119">
        <f t="shared" si="376"/>
        <v>0</v>
      </c>
      <c r="T3324" s="119">
        <f t="shared" si="377"/>
        <v>0</v>
      </c>
      <c r="U3324" s="119">
        <v>1593</v>
      </c>
      <c r="V3324" s="119">
        <v>1011</v>
      </c>
      <c r="W3324" s="119">
        <v>933</v>
      </c>
      <c r="X3324" s="119">
        <f t="shared" si="383"/>
        <v>-2604</v>
      </c>
      <c r="Y3324" s="92" t="s">
        <v>12848</v>
      </c>
      <c r="Z3324" s="93">
        <v>0.121</v>
      </c>
      <c r="AA3324" s="178">
        <v>0.121</v>
      </c>
      <c r="AB3324" s="93">
        <f t="shared" si="378"/>
        <v>0</v>
      </c>
      <c r="AE3324" s="48" t="s">
        <v>12845</v>
      </c>
      <c r="AF3324" s="93">
        <v>0.121</v>
      </c>
      <c r="AG3324" s="48" t="s">
        <v>17029</v>
      </c>
      <c r="AH3324" s="122">
        <v>3000</v>
      </c>
      <c r="AJ3324" s="48" t="s">
        <v>16901</v>
      </c>
      <c r="AM3324" s="48" t="s">
        <v>85</v>
      </c>
      <c r="AN3324" s="48" t="s">
        <v>11347</v>
      </c>
      <c r="AQ3324" s="123" t="s">
        <v>12955</v>
      </c>
    </row>
    <row r="3325" spans="1:43" ht="30" x14ac:dyDescent="0.2">
      <c r="A3325" s="92" t="s">
        <v>11818</v>
      </c>
      <c r="B3325" s="92" t="s">
        <v>11819</v>
      </c>
      <c r="C3325" s="117" t="s">
        <v>166</v>
      </c>
      <c r="D3325" s="92" t="s">
        <v>2310</v>
      </c>
      <c r="E3325" s="92" t="s">
        <v>11820</v>
      </c>
      <c r="F3325" s="92" t="s">
        <v>3945</v>
      </c>
      <c r="G3325" s="92" t="s">
        <v>780</v>
      </c>
      <c r="H3325" s="92" t="s">
        <v>5555</v>
      </c>
      <c r="I3325" s="118" t="s">
        <v>11821</v>
      </c>
      <c r="J3325" s="119">
        <v>16</v>
      </c>
      <c r="K3325" s="119">
        <v>1000</v>
      </c>
      <c r="L3325" s="119">
        <f t="shared" si="381"/>
        <v>469</v>
      </c>
      <c r="M3325" s="119"/>
      <c r="N3325" s="48" t="s">
        <v>243</v>
      </c>
      <c r="P3325" s="119">
        <v>0</v>
      </c>
      <c r="Q3325" s="119">
        <v>0</v>
      </c>
      <c r="R3325" s="119">
        <v>0</v>
      </c>
      <c r="S3325" s="119">
        <f t="shared" si="376"/>
        <v>0</v>
      </c>
      <c r="T3325" s="119">
        <f t="shared" si="377"/>
        <v>0</v>
      </c>
      <c r="U3325" s="119">
        <v>531</v>
      </c>
      <c r="V3325" s="119">
        <v>337</v>
      </c>
      <c r="W3325" s="119">
        <v>311</v>
      </c>
      <c r="X3325" s="119">
        <f t="shared" si="383"/>
        <v>-868</v>
      </c>
      <c r="Y3325" s="92" t="s">
        <v>12848</v>
      </c>
      <c r="Z3325" s="93">
        <v>0.91</v>
      </c>
      <c r="AA3325" s="178">
        <v>0.91</v>
      </c>
      <c r="AB3325" s="93">
        <f t="shared" si="378"/>
        <v>0</v>
      </c>
      <c r="AE3325" s="48" t="s">
        <v>12845</v>
      </c>
      <c r="AF3325" s="93">
        <v>0.91</v>
      </c>
      <c r="AG3325" s="48" t="s">
        <v>17030</v>
      </c>
      <c r="AH3325" s="122">
        <v>1000</v>
      </c>
      <c r="AI3325" s="48">
        <v>8</v>
      </c>
      <c r="AJ3325" s="48" t="s">
        <v>17000</v>
      </c>
      <c r="AM3325" s="48" t="s">
        <v>85</v>
      </c>
      <c r="AN3325" s="48" t="s">
        <v>11347</v>
      </c>
      <c r="AQ3325" s="123" t="s">
        <v>15979</v>
      </c>
    </row>
    <row r="3326" spans="1:43" ht="30" x14ac:dyDescent="0.2">
      <c r="A3326" s="92" t="s">
        <v>11822</v>
      </c>
      <c r="B3326" s="92" t="s">
        <v>11823</v>
      </c>
      <c r="C3326" s="117" t="s">
        <v>166</v>
      </c>
      <c r="D3326" s="92" t="s">
        <v>2310</v>
      </c>
      <c r="E3326" s="92" t="s">
        <v>11824</v>
      </c>
      <c r="F3326" s="92" t="s">
        <v>3945</v>
      </c>
      <c r="G3326" s="92" t="s">
        <v>780</v>
      </c>
      <c r="H3326" s="92" t="s">
        <v>11393</v>
      </c>
      <c r="I3326" s="118" t="s">
        <v>11825</v>
      </c>
      <c r="J3326" s="119">
        <v>21</v>
      </c>
      <c r="K3326" s="119">
        <v>1500</v>
      </c>
      <c r="L3326" s="119">
        <f t="shared" si="381"/>
        <v>-1003</v>
      </c>
      <c r="N3326" s="48" t="s">
        <v>173</v>
      </c>
      <c r="P3326" s="119">
        <v>6000</v>
      </c>
      <c r="Q3326" s="119">
        <v>1500</v>
      </c>
      <c r="R3326" s="119">
        <v>1500</v>
      </c>
      <c r="S3326" s="119">
        <f t="shared" si="376"/>
        <v>7500</v>
      </c>
      <c r="T3326" s="119">
        <f t="shared" si="377"/>
        <v>9000</v>
      </c>
      <c r="U3326" s="119">
        <v>2503</v>
      </c>
      <c r="V3326" s="119">
        <v>1959</v>
      </c>
      <c r="W3326" s="119">
        <v>1789</v>
      </c>
      <c r="X3326" s="119">
        <f>T3326-(U3326+V3326)</f>
        <v>4538</v>
      </c>
      <c r="Y3326" s="92" t="s">
        <v>12863</v>
      </c>
      <c r="Z3326" s="93">
        <v>1.22</v>
      </c>
      <c r="AA3326" s="178">
        <v>1.22</v>
      </c>
      <c r="AB3326" s="93">
        <f t="shared" si="378"/>
        <v>0</v>
      </c>
      <c r="AD3326" s="93">
        <v>1.19</v>
      </c>
      <c r="AE3326" s="48" t="s">
        <v>12845</v>
      </c>
      <c r="AF3326" s="93">
        <v>1.19</v>
      </c>
      <c r="AG3326" s="48" t="s">
        <v>17031</v>
      </c>
      <c r="AH3326" s="122">
        <v>1500</v>
      </c>
      <c r="AI3326" s="48">
        <v>8</v>
      </c>
      <c r="AJ3326" s="48" t="s">
        <v>16954</v>
      </c>
      <c r="AM3326" s="48" t="s">
        <v>85</v>
      </c>
      <c r="AN3326" s="48" t="s">
        <v>11347</v>
      </c>
      <c r="AQ3326" s="123" t="s">
        <v>15979</v>
      </c>
    </row>
    <row r="3327" spans="1:43" ht="30" x14ac:dyDescent="0.2">
      <c r="A3327" s="92" t="s">
        <v>11826</v>
      </c>
      <c r="B3327" s="92" t="s">
        <v>11827</v>
      </c>
      <c r="C3327" s="117" t="s">
        <v>166</v>
      </c>
      <c r="D3327" s="92" t="s">
        <v>403</v>
      </c>
      <c r="E3327" s="92" t="s">
        <v>11828</v>
      </c>
      <c r="F3327" s="92" t="s">
        <v>3972</v>
      </c>
      <c r="G3327" s="92" t="s">
        <v>3920</v>
      </c>
      <c r="H3327" s="92" t="s">
        <v>3921</v>
      </c>
      <c r="I3327" s="118" t="s">
        <v>11829</v>
      </c>
      <c r="J3327" s="119">
        <v>13</v>
      </c>
      <c r="K3327" s="119">
        <v>3000</v>
      </c>
      <c r="L3327" s="119">
        <f t="shared" ref="L3327:L3358" si="384">K3327-U3327</f>
        <v>-37919</v>
      </c>
      <c r="N3327" s="48" t="s">
        <v>243</v>
      </c>
      <c r="P3327" s="119">
        <v>0</v>
      </c>
      <c r="Q3327" s="119">
        <v>0</v>
      </c>
      <c r="R3327" s="119">
        <v>0</v>
      </c>
      <c r="S3327" s="119">
        <f t="shared" si="376"/>
        <v>0</v>
      </c>
      <c r="T3327" s="119">
        <f t="shared" si="377"/>
        <v>0</v>
      </c>
      <c r="U3327" s="119">
        <v>40919</v>
      </c>
      <c r="V3327" s="119">
        <v>19084</v>
      </c>
      <c r="W3327" s="119">
        <v>11871</v>
      </c>
      <c r="X3327" s="119">
        <f t="shared" ref="X3327:X3333" si="385">P3327-(U3327+V3327)</f>
        <v>-60003</v>
      </c>
      <c r="Y3327" s="92" t="s">
        <v>12848</v>
      </c>
      <c r="Z3327" s="93">
        <v>0.39179999999999998</v>
      </c>
      <c r="AA3327" s="178">
        <v>0.28999999999999998</v>
      </c>
      <c r="AB3327" s="93">
        <f t="shared" si="378"/>
        <v>-0.1018</v>
      </c>
      <c r="AE3327" s="48" t="s">
        <v>12845</v>
      </c>
      <c r="AF3327" s="93">
        <v>0.28999999999999998</v>
      </c>
      <c r="AG3327" s="48" t="s">
        <v>17032</v>
      </c>
      <c r="AH3327" s="122">
        <v>3000</v>
      </c>
      <c r="AJ3327" s="48" t="s">
        <v>16901</v>
      </c>
      <c r="AM3327" s="48" t="s">
        <v>85</v>
      </c>
      <c r="AN3327" s="48" t="s">
        <v>11347</v>
      </c>
      <c r="AQ3327" s="123" t="s">
        <v>12955</v>
      </c>
    </row>
    <row r="3328" spans="1:43" ht="30" x14ac:dyDescent="0.2">
      <c r="A3328" s="92" t="s">
        <v>11830</v>
      </c>
      <c r="B3328" s="92" t="s">
        <v>11831</v>
      </c>
      <c r="C3328" s="117" t="s">
        <v>166</v>
      </c>
      <c r="D3328" s="92" t="s">
        <v>403</v>
      </c>
      <c r="E3328" s="92" t="s">
        <v>11832</v>
      </c>
      <c r="F3328" s="92" t="s">
        <v>3945</v>
      </c>
      <c r="G3328" s="92" t="s">
        <v>3920</v>
      </c>
      <c r="H3328" s="92" t="s">
        <v>3921</v>
      </c>
      <c r="I3328" s="118" t="s">
        <v>11833</v>
      </c>
      <c r="J3328" s="119">
        <v>13</v>
      </c>
      <c r="K3328" s="119">
        <v>3000</v>
      </c>
      <c r="L3328" s="119">
        <f t="shared" si="384"/>
        <v>2469</v>
      </c>
      <c r="M3328" s="119"/>
      <c r="N3328" s="48" t="s">
        <v>243</v>
      </c>
      <c r="P3328" s="119">
        <v>0</v>
      </c>
      <c r="Q3328" s="119">
        <v>0</v>
      </c>
      <c r="R3328" s="119">
        <v>0</v>
      </c>
      <c r="S3328" s="119">
        <f t="shared" si="376"/>
        <v>0</v>
      </c>
      <c r="T3328" s="119">
        <f t="shared" si="377"/>
        <v>0</v>
      </c>
      <c r="U3328" s="119">
        <v>531</v>
      </c>
      <c r="V3328" s="119">
        <v>337</v>
      </c>
      <c r="W3328" s="119">
        <v>311</v>
      </c>
      <c r="X3328" s="119">
        <f t="shared" si="385"/>
        <v>-868</v>
      </c>
      <c r="Y3328" s="92" t="s">
        <v>12848</v>
      </c>
      <c r="Z3328" s="93">
        <v>0.23100000000000001</v>
      </c>
      <c r="AA3328" s="178">
        <v>0.23100000000000001</v>
      </c>
      <c r="AB3328" s="93">
        <f t="shared" si="378"/>
        <v>0</v>
      </c>
      <c r="AE3328" s="48" t="s">
        <v>12845</v>
      </c>
      <c r="AF3328" s="93">
        <v>0.23100000000000001</v>
      </c>
      <c r="AG3328" s="48" t="s">
        <v>17033</v>
      </c>
      <c r="AH3328" s="122">
        <v>3000</v>
      </c>
      <c r="AI3328" s="48">
        <v>12</v>
      </c>
      <c r="AJ3328" s="48" t="s">
        <v>16901</v>
      </c>
      <c r="AM3328" s="48" t="s">
        <v>85</v>
      </c>
      <c r="AN3328" s="48" t="s">
        <v>11347</v>
      </c>
      <c r="AQ3328" s="123" t="s">
        <v>12955</v>
      </c>
    </row>
    <row r="3329" spans="1:43" ht="30" x14ac:dyDescent="0.2">
      <c r="A3329" s="92" t="s">
        <v>11834</v>
      </c>
      <c r="B3329" s="92" t="s">
        <v>11835</v>
      </c>
      <c r="C3329" s="117" t="s">
        <v>166</v>
      </c>
      <c r="D3329" s="92" t="s">
        <v>403</v>
      </c>
      <c r="E3329" s="92" t="s">
        <v>11836</v>
      </c>
      <c r="F3329" s="92" t="s">
        <v>3945</v>
      </c>
      <c r="G3329" s="92" t="s">
        <v>3920</v>
      </c>
      <c r="H3329" s="92" t="s">
        <v>3921</v>
      </c>
      <c r="I3329" s="118" t="s">
        <v>11837</v>
      </c>
      <c r="J3329" s="119">
        <v>17</v>
      </c>
      <c r="K3329" s="119">
        <v>3000</v>
      </c>
      <c r="L3329" s="119">
        <f t="shared" si="384"/>
        <v>2469</v>
      </c>
      <c r="M3329" s="119"/>
      <c r="N3329" s="48" t="s">
        <v>243</v>
      </c>
      <c r="P3329" s="119">
        <v>0</v>
      </c>
      <c r="Q3329" s="119">
        <v>0</v>
      </c>
      <c r="R3329" s="119">
        <v>0</v>
      </c>
      <c r="S3329" s="119">
        <f t="shared" si="376"/>
        <v>0</v>
      </c>
      <c r="T3329" s="119">
        <f t="shared" si="377"/>
        <v>0</v>
      </c>
      <c r="U3329" s="119">
        <v>531</v>
      </c>
      <c r="V3329" s="119">
        <v>337</v>
      </c>
      <c r="W3329" s="119">
        <v>311</v>
      </c>
      <c r="X3329" s="119">
        <f t="shared" si="385"/>
        <v>-868</v>
      </c>
      <c r="Y3329" s="92" t="s">
        <v>12848</v>
      </c>
      <c r="Z3329" s="93">
        <v>0.70399999999999996</v>
      </c>
      <c r="AA3329" s="178">
        <v>0.70399999999999996</v>
      </c>
      <c r="AB3329" s="93">
        <f t="shared" si="378"/>
        <v>0</v>
      </c>
      <c r="AE3329" s="48" t="s">
        <v>12845</v>
      </c>
      <c r="AF3329" s="93">
        <v>0.70399999999999996</v>
      </c>
      <c r="AG3329" s="48" t="s">
        <v>17034</v>
      </c>
      <c r="AH3329" s="122">
        <v>3000</v>
      </c>
      <c r="AI3329" s="48">
        <v>16</v>
      </c>
      <c r="AJ3329" s="48" t="s">
        <v>16901</v>
      </c>
      <c r="AM3329" s="48" t="s">
        <v>85</v>
      </c>
      <c r="AN3329" s="48" t="s">
        <v>11347</v>
      </c>
      <c r="AQ3329" s="123" t="s">
        <v>12955</v>
      </c>
    </row>
    <row r="3330" spans="1:43" ht="30" x14ac:dyDescent="0.2">
      <c r="A3330" s="92" t="s">
        <v>11838</v>
      </c>
      <c r="B3330" s="92" t="s">
        <v>11839</v>
      </c>
      <c r="C3330" s="117" t="s">
        <v>166</v>
      </c>
      <c r="D3330" s="92" t="s">
        <v>2310</v>
      </c>
      <c r="E3330" s="92" t="s">
        <v>11840</v>
      </c>
      <c r="F3330" s="92" t="s">
        <v>5501</v>
      </c>
      <c r="G3330" s="92" t="s">
        <v>11371</v>
      </c>
      <c r="H3330" s="92" t="s">
        <v>9130</v>
      </c>
      <c r="I3330" s="118" t="s">
        <v>11841</v>
      </c>
      <c r="J3330" s="119">
        <v>23</v>
      </c>
      <c r="K3330" s="119">
        <v>497</v>
      </c>
      <c r="L3330" s="119">
        <f t="shared" si="384"/>
        <v>249</v>
      </c>
      <c r="M3330" s="124">
        <v>2559.5500000000002</v>
      </c>
      <c r="N3330" s="48" t="s">
        <v>243</v>
      </c>
      <c r="P3330" s="119">
        <v>466</v>
      </c>
      <c r="Q3330" s="119">
        <v>466</v>
      </c>
      <c r="R3330" s="119">
        <v>0</v>
      </c>
      <c r="S3330" s="119">
        <f t="shared" si="376"/>
        <v>932</v>
      </c>
      <c r="T3330" s="119">
        <f t="shared" si="377"/>
        <v>932</v>
      </c>
      <c r="U3330" s="119">
        <v>248</v>
      </c>
      <c r="V3330" s="119">
        <v>167</v>
      </c>
      <c r="W3330" s="119">
        <v>144</v>
      </c>
      <c r="X3330" s="119">
        <f t="shared" si="385"/>
        <v>51</v>
      </c>
      <c r="Y3330" s="92" t="s">
        <v>12863</v>
      </c>
      <c r="Z3330" s="93">
        <v>5.15</v>
      </c>
      <c r="AA3330" s="178">
        <v>5.15</v>
      </c>
      <c r="AB3330" s="93">
        <f t="shared" si="378"/>
        <v>0</v>
      </c>
      <c r="AD3330" s="93">
        <v>5.1959</v>
      </c>
      <c r="AE3330" s="48" t="s">
        <v>12845</v>
      </c>
      <c r="AF3330" s="93">
        <v>5.1959</v>
      </c>
      <c r="AG3330" s="48" t="s">
        <v>17035</v>
      </c>
      <c r="AH3330" s="122">
        <v>228</v>
      </c>
      <c r="AI3330" s="48">
        <v>20</v>
      </c>
      <c r="AJ3330" s="48" t="s">
        <v>16879</v>
      </c>
      <c r="AM3330" s="48" t="s">
        <v>85</v>
      </c>
      <c r="AN3330" s="48" t="s">
        <v>11347</v>
      </c>
      <c r="AQ3330" s="123" t="s">
        <v>12955</v>
      </c>
    </row>
    <row r="3331" spans="1:43" ht="30" x14ac:dyDescent="0.2">
      <c r="A3331" s="92" t="s">
        <v>11842</v>
      </c>
      <c r="B3331" s="92" t="s">
        <v>11843</v>
      </c>
      <c r="C3331" s="117" t="s">
        <v>166</v>
      </c>
      <c r="D3331" s="92" t="s">
        <v>2310</v>
      </c>
      <c r="E3331" s="92" t="s">
        <v>11844</v>
      </c>
      <c r="F3331" s="92" t="s">
        <v>3945</v>
      </c>
      <c r="G3331" s="92" t="s">
        <v>11845</v>
      </c>
      <c r="H3331" s="92" t="s">
        <v>11846</v>
      </c>
      <c r="I3331" s="118" t="s">
        <v>11847</v>
      </c>
      <c r="J3331" s="119">
        <v>15</v>
      </c>
      <c r="K3331" s="119">
        <v>25</v>
      </c>
      <c r="L3331" s="119">
        <f t="shared" si="384"/>
        <v>-5407</v>
      </c>
      <c r="N3331" s="48" t="s">
        <v>243</v>
      </c>
      <c r="P3331" s="119">
        <v>6850</v>
      </c>
      <c r="Q3331" s="119">
        <v>4000</v>
      </c>
      <c r="R3331" s="119">
        <v>2850</v>
      </c>
      <c r="S3331" s="119">
        <f t="shared" ref="S3331:S3394" si="386">P3331+Q3331</f>
        <v>10850</v>
      </c>
      <c r="T3331" s="119">
        <f t="shared" ref="T3331:T3394" si="387">P3331+Q3331+R3331</f>
        <v>13700</v>
      </c>
      <c r="U3331" s="119">
        <v>5432</v>
      </c>
      <c r="V3331" s="119">
        <v>7212</v>
      </c>
      <c r="W3331" s="119">
        <v>6036</v>
      </c>
      <c r="X3331" s="119">
        <f t="shared" si="385"/>
        <v>-5794</v>
      </c>
      <c r="Y3331" s="92" t="s">
        <v>12848</v>
      </c>
      <c r="Z3331" s="93">
        <v>36.5</v>
      </c>
      <c r="AA3331" s="178">
        <v>36.5</v>
      </c>
      <c r="AB3331" s="93">
        <f t="shared" ref="AB3331:AB3394" si="388">AA3331-Z3331</f>
        <v>0</v>
      </c>
      <c r="AE3331" s="48" t="s">
        <v>12845</v>
      </c>
      <c r="AF3331" s="93">
        <v>36.5</v>
      </c>
      <c r="AG3331" s="48" t="s">
        <v>17036</v>
      </c>
      <c r="AH3331" s="122">
        <v>25</v>
      </c>
      <c r="AI3331" s="48">
        <v>14</v>
      </c>
      <c r="AJ3331" s="48" t="s">
        <v>17037</v>
      </c>
      <c r="AM3331" s="48" t="s">
        <v>85</v>
      </c>
      <c r="AN3331" s="48" t="s">
        <v>11347</v>
      </c>
      <c r="AQ3331" s="123" t="s">
        <v>15979</v>
      </c>
    </row>
    <row r="3332" spans="1:43" ht="30" x14ac:dyDescent="0.2">
      <c r="A3332" s="92" t="s">
        <v>11848</v>
      </c>
      <c r="B3332" s="92" t="s">
        <v>11849</v>
      </c>
      <c r="C3332" s="117" t="s">
        <v>166</v>
      </c>
      <c r="D3332" s="92" t="s">
        <v>403</v>
      </c>
      <c r="E3332" s="92" t="s">
        <v>11850</v>
      </c>
      <c r="F3332" s="92" t="s">
        <v>3945</v>
      </c>
      <c r="G3332" s="92" t="s">
        <v>3920</v>
      </c>
      <c r="H3332" s="92" t="s">
        <v>3921</v>
      </c>
      <c r="I3332" s="118" t="s">
        <v>11851</v>
      </c>
      <c r="J3332" s="119">
        <v>13</v>
      </c>
      <c r="K3332" s="119">
        <v>3000</v>
      </c>
      <c r="L3332" s="119">
        <f t="shared" si="384"/>
        <v>2729</v>
      </c>
      <c r="M3332" s="119"/>
      <c r="N3332" s="48" t="s">
        <v>243</v>
      </c>
      <c r="P3332" s="119">
        <v>0</v>
      </c>
      <c r="Q3332" s="119">
        <v>0</v>
      </c>
      <c r="R3332" s="119">
        <v>0</v>
      </c>
      <c r="S3332" s="119">
        <f t="shared" si="386"/>
        <v>0</v>
      </c>
      <c r="T3332" s="119">
        <f t="shared" si="387"/>
        <v>0</v>
      </c>
      <c r="U3332" s="119">
        <v>271</v>
      </c>
      <c r="V3332" s="119">
        <v>150</v>
      </c>
      <c r="W3332" s="119">
        <v>130</v>
      </c>
      <c r="X3332" s="119">
        <f t="shared" si="385"/>
        <v>-421</v>
      </c>
      <c r="Y3332" s="92" t="s">
        <v>12848</v>
      </c>
      <c r="Z3332" s="93">
        <v>0.82110000000000005</v>
      </c>
      <c r="AA3332" s="178">
        <v>0.78200000000000003</v>
      </c>
      <c r="AB3332" s="93">
        <f t="shared" si="388"/>
        <v>-3.9100000000000024E-2</v>
      </c>
      <c r="AE3332" s="48" t="s">
        <v>12845</v>
      </c>
      <c r="AF3332" s="93">
        <v>0.78200000000000003</v>
      </c>
      <c r="AG3332" s="48" t="s">
        <v>17038</v>
      </c>
      <c r="AH3332" s="122">
        <v>3000</v>
      </c>
      <c r="AI3332" s="48">
        <v>12</v>
      </c>
      <c r="AJ3332" s="48" t="s">
        <v>16901</v>
      </c>
      <c r="AM3332" s="48" t="s">
        <v>85</v>
      </c>
      <c r="AN3332" s="48" t="s">
        <v>11347</v>
      </c>
      <c r="AQ3332" s="123" t="s">
        <v>12955</v>
      </c>
    </row>
    <row r="3333" spans="1:43" ht="60" x14ac:dyDescent="0.2">
      <c r="A3333" s="92" t="s">
        <v>11852</v>
      </c>
      <c r="B3333" s="92" t="s">
        <v>11853</v>
      </c>
      <c r="C3333" s="117" t="s">
        <v>166</v>
      </c>
      <c r="D3333" s="92" t="s">
        <v>2310</v>
      </c>
      <c r="E3333" s="92" t="s">
        <v>11854</v>
      </c>
      <c r="F3333" s="92" t="s">
        <v>3945</v>
      </c>
      <c r="G3333" s="92" t="s">
        <v>780</v>
      </c>
      <c r="H3333" s="92" t="s">
        <v>5555</v>
      </c>
      <c r="I3333" s="118" t="s">
        <v>11855</v>
      </c>
      <c r="J3333" s="119">
        <v>13</v>
      </c>
      <c r="K3333" s="119">
        <v>260</v>
      </c>
      <c r="L3333" s="119">
        <f t="shared" si="384"/>
        <v>260</v>
      </c>
      <c r="M3333" s="138">
        <v>5200</v>
      </c>
      <c r="N3333" s="48" t="s">
        <v>243</v>
      </c>
      <c r="O3333" s="48" t="s">
        <v>504</v>
      </c>
      <c r="P3333" s="119">
        <v>0</v>
      </c>
      <c r="Q3333" s="119">
        <v>0</v>
      </c>
      <c r="R3333" s="119">
        <v>0</v>
      </c>
      <c r="S3333" s="119">
        <f t="shared" si="386"/>
        <v>0</v>
      </c>
      <c r="T3333" s="119">
        <f t="shared" si="387"/>
        <v>0</v>
      </c>
      <c r="U3333" s="119">
        <v>0</v>
      </c>
      <c r="V3333" s="119">
        <v>0</v>
      </c>
      <c r="W3333" s="119">
        <v>0</v>
      </c>
      <c r="X3333" s="119">
        <f t="shared" si="385"/>
        <v>0</v>
      </c>
      <c r="Y3333" s="92" t="s">
        <v>12844</v>
      </c>
      <c r="Z3333" s="93">
        <v>20</v>
      </c>
      <c r="AA3333" s="178">
        <v>20</v>
      </c>
      <c r="AB3333" s="93">
        <f t="shared" si="388"/>
        <v>0</v>
      </c>
      <c r="AE3333" s="48" t="s">
        <v>12845</v>
      </c>
      <c r="AF3333" s="93">
        <v>20</v>
      </c>
      <c r="AG3333" s="48" t="s">
        <v>17039</v>
      </c>
      <c r="AH3333" s="122">
        <v>260</v>
      </c>
      <c r="AI3333" s="48">
        <v>8</v>
      </c>
      <c r="AM3333" s="48" t="s">
        <v>85</v>
      </c>
      <c r="AN3333" s="48" t="s">
        <v>11347</v>
      </c>
      <c r="AQ3333" s="123" t="s">
        <v>15979</v>
      </c>
    </row>
    <row r="3334" spans="1:43" ht="60" x14ac:dyDescent="0.2">
      <c r="A3334" s="92" t="s">
        <v>11856</v>
      </c>
      <c r="B3334" s="92" t="s">
        <v>11857</v>
      </c>
      <c r="C3334" s="117" t="s">
        <v>166</v>
      </c>
      <c r="D3334" s="92" t="s">
        <v>2310</v>
      </c>
      <c r="E3334" s="92" t="s">
        <v>11858</v>
      </c>
      <c r="F3334" s="92" t="s">
        <v>3919</v>
      </c>
      <c r="G3334" s="92" t="s">
        <v>780</v>
      </c>
      <c r="H3334" s="92" t="s">
        <v>11393</v>
      </c>
      <c r="I3334" s="118" t="s">
        <v>11859</v>
      </c>
      <c r="J3334" s="119">
        <v>17</v>
      </c>
      <c r="K3334" s="119">
        <v>2500</v>
      </c>
      <c r="L3334" s="119">
        <f t="shared" si="384"/>
        <v>2500</v>
      </c>
      <c r="M3334" s="138">
        <v>7125</v>
      </c>
      <c r="N3334" s="48" t="s">
        <v>173</v>
      </c>
      <c r="O3334" s="48" t="s">
        <v>504</v>
      </c>
      <c r="P3334" s="119">
        <v>0</v>
      </c>
      <c r="Q3334" s="119">
        <v>0</v>
      </c>
      <c r="R3334" s="119">
        <v>0</v>
      </c>
      <c r="S3334" s="119">
        <f t="shared" si="386"/>
        <v>0</v>
      </c>
      <c r="T3334" s="119">
        <f t="shared" si="387"/>
        <v>0</v>
      </c>
      <c r="U3334" s="119">
        <v>0</v>
      </c>
      <c r="V3334" s="119">
        <v>0</v>
      </c>
      <c r="W3334" s="119">
        <v>0</v>
      </c>
      <c r="X3334" s="119">
        <f>T3334-(U3334+V3334)</f>
        <v>0</v>
      </c>
      <c r="Y3334" s="92" t="s">
        <v>12844</v>
      </c>
      <c r="Z3334" s="93">
        <v>2.85</v>
      </c>
      <c r="AA3334" s="178">
        <v>2.85</v>
      </c>
      <c r="AB3334" s="93">
        <f t="shared" si="388"/>
        <v>0</v>
      </c>
      <c r="AE3334" s="48" t="s">
        <v>12845</v>
      </c>
      <c r="AF3334" s="93">
        <v>2.85</v>
      </c>
      <c r="AG3334" s="48" t="s">
        <v>17040</v>
      </c>
      <c r="AH3334" s="122">
        <v>2500</v>
      </c>
      <c r="AI3334" s="48">
        <v>16</v>
      </c>
      <c r="AJ3334" s="48" t="s">
        <v>16896</v>
      </c>
      <c r="AM3334" s="48" t="s">
        <v>85</v>
      </c>
      <c r="AN3334" s="48" t="s">
        <v>11347</v>
      </c>
      <c r="AQ3334" s="123" t="s">
        <v>15979</v>
      </c>
    </row>
    <row r="3335" spans="1:43" ht="30" x14ac:dyDescent="0.2">
      <c r="A3335" s="92" t="s">
        <v>11860</v>
      </c>
      <c r="B3335" s="92" t="s">
        <v>11861</v>
      </c>
      <c r="C3335" s="117" t="s">
        <v>166</v>
      </c>
      <c r="D3335" s="92" t="s">
        <v>2310</v>
      </c>
      <c r="E3335" s="92" t="s">
        <v>11862</v>
      </c>
      <c r="F3335" s="92" t="s">
        <v>3972</v>
      </c>
      <c r="G3335" s="92" t="s">
        <v>3617</v>
      </c>
      <c r="H3335" s="92" t="s">
        <v>4047</v>
      </c>
      <c r="I3335" s="118" t="s">
        <v>11863</v>
      </c>
      <c r="J3335" s="119">
        <v>20</v>
      </c>
      <c r="K3335" s="119">
        <v>3000</v>
      </c>
      <c r="L3335" s="119">
        <f t="shared" si="384"/>
        <v>3000</v>
      </c>
      <c r="M3335" s="138">
        <v>2730</v>
      </c>
      <c r="N3335" s="48" t="s">
        <v>243</v>
      </c>
      <c r="P3335" s="119">
        <v>0</v>
      </c>
      <c r="Q3335" s="119">
        <v>0</v>
      </c>
      <c r="R3335" s="119">
        <v>0</v>
      </c>
      <c r="S3335" s="119">
        <f t="shared" si="386"/>
        <v>0</v>
      </c>
      <c r="T3335" s="119">
        <f t="shared" si="387"/>
        <v>0</v>
      </c>
      <c r="U3335" s="119">
        <v>0</v>
      </c>
      <c r="V3335" s="119">
        <v>0</v>
      </c>
      <c r="W3335" s="119">
        <v>0</v>
      </c>
      <c r="X3335" s="119">
        <f>P3335-(U3335+V3335)</f>
        <v>0</v>
      </c>
      <c r="Y3335" s="92" t="s">
        <v>12844</v>
      </c>
      <c r="Z3335" s="93">
        <v>0.91</v>
      </c>
      <c r="AA3335" s="178">
        <v>0.91</v>
      </c>
      <c r="AB3335" s="93">
        <f t="shared" si="388"/>
        <v>0</v>
      </c>
      <c r="AE3335" s="48" t="s">
        <v>12845</v>
      </c>
      <c r="AF3335" s="93">
        <v>0.91</v>
      </c>
      <c r="AG3335" s="48" t="s">
        <v>17041</v>
      </c>
      <c r="AH3335" s="122">
        <v>3000</v>
      </c>
      <c r="AI3335" s="48">
        <v>17</v>
      </c>
      <c r="AJ3335" s="48" t="s">
        <v>17042</v>
      </c>
      <c r="AM3335" s="48" t="s">
        <v>85</v>
      </c>
      <c r="AN3335" s="48" t="s">
        <v>11347</v>
      </c>
      <c r="AQ3335" s="123" t="s">
        <v>16881</v>
      </c>
    </row>
    <row r="3336" spans="1:43" ht="30" x14ac:dyDescent="0.2">
      <c r="A3336" s="92" t="s">
        <v>11864</v>
      </c>
      <c r="B3336" s="92" t="s">
        <v>11865</v>
      </c>
      <c r="C3336" s="117" t="s">
        <v>166</v>
      </c>
      <c r="D3336" s="92" t="s">
        <v>403</v>
      </c>
      <c r="E3336" s="92" t="s">
        <v>11866</v>
      </c>
      <c r="F3336" s="92" t="s">
        <v>3945</v>
      </c>
      <c r="G3336" s="92" t="s">
        <v>3920</v>
      </c>
      <c r="H3336" s="92" t="s">
        <v>3921</v>
      </c>
      <c r="I3336" s="118" t="s">
        <v>11867</v>
      </c>
      <c r="J3336" s="119">
        <v>13</v>
      </c>
      <c r="K3336" s="119">
        <v>3000</v>
      </c>
      <c r="L3336" s="119">
        <f t="shared" si="384"/>
        <v>-3522</v>
      </c>
      <c r="N3336" s="48" t="s">
        <v>243</v>
      </c>
      <c r="P3336" s="119">
        <v>12000</v>
      </c>
      <c r="Q3336" s="119">
        <v>12000</v>
      </c>
      <c r="R3336" s="119">
        <v>0</v>
      </c>
      <c r="S3336" s="119">
        <f t="shared" si="386"/>
        <v>24000</v>
      </c>
      <c r="T3336" s="119">
        <f t="shared" si="387"/>
        <v>24000</v>
      </c>
      <c r="U3336" s="119">
        <v>6522</v>
      </c>
      <c r="V3336" s="119">
        <v>6362</v>
      </c>
      <c r="W3336" s="119">
        <v>5758</v>
      </c>
      <c r="X3336" s="119">
        <f>P3336-(U3336+V3336)</f>
        <v>-884</v>
      </c>
      <c r="Y3336" s="92" t="s">
        <v>12848</v>
      </c>
      <c r="Z3336" s="93">
        <v>3.6999999999999998E-2</v>
      </c>
      <c r="AA3336" s="178">
        <v>3.6999999999999998E-2</v>
      </c>
      <c r="AB3336" s="93">
        <f t="shared" si="388"/>
        <v>0</v>
      </c>
      <c r="AE3336" s="48" t="s">
        <v>12845</v>
      </c>
      <c r="AF3336" s="93">
        <v>3.6999999999999998E-2</v>
      </c>
      <c r="AG3336" s="48" t="s">
        <v>17043</v>
      </c>
      <c r="AH3336" s="122">
        <v>3000</v>
      </c>
      <c r="AI3336" s="48">
        <v>12</v>
      </c>
      <c r="AM3336" s="48" t="s">
        <v>85</v>
      </c>
      <c r="AN3336" s="48" t="s">
        <v>11347</v>
      </c>
      <c r="AQ3336" s="123" t="s">
        <v>12955</v>
      </c>
    </row>
    <row r="3337" spans="1:43" ht="30" x14ac:dyDescent="0.2">
      <c r="A3337" s="92" t="s">
        <v>11868</v>
      </c>
      <c r="B3337" s="92" t="s">
        <v>11869</v>
      </c>
      <c r="C3337" s="117" t="s">
        <v>166</v>
      </c>
      <c r="D3337" s="92" t="s">
        <v>2310</v>
      </c>
      <c r="E3337" s="92" t="s">
        <v>11870</v>
      </c>
      <c r="F3337" s="92" t="s">
        <v>3972</v>
      </c>
      <c r="G3337" s="92" t="s">
        <v>780</v>
      </c>
      <c r="H3337" s="92" t="s">
        <v>11393</v>
      </c>
      <c r="I3337" s="118" t="s">
        <v>11871</v>
      </c>
      <c r="J3337" s="119">
        <v>17</v>
      </c>
      <c r="K3337" s="119">
        <v>170</v>
      </c>
      <c r="L3337" s="119">
        <f t="shared" si="384"/>
        <v>170</v>
      </c>
      <c r="M3337" s="138">
        <v>2385.1</v>
      </c>
      <c r="N3337" s="48" t="s">
        <v>173</v>
      </c>
      <c r="P3337" s="119">
        <v>0</v>
      </c>
      <c r="Q3337" s="119">
        <v>0</v>
      </c>
      <c r="R3337" s="119">
        <v>0</v>
      </c>
      <c r="S3337" s="119">
        <f t="shared" si="386"/>
        <v>0</v>
      </c>
      <c r="T3337" s="119">
        <f t="shared" si="387"/>
        <v>0</v>
      </c>
      <c r="U3337" s="119">
        <v>0</v>
      </c>
      <c r="V3337" s="119">
        <v>0</v>
      </c>
      <c r="W3337" s="119">
        <v>0</v>
      </c>
      <c r="X3337" s="119">
        <f>T3337-(U3337+V3337)</f>
        <v>0</v>
      </c>
      <c r="Y3337" s="92" t="s">
        <v>12844</v>
      </c>
      <c r="Z3337" s="93">
        <v>14.03</v>
      </c>
      <c r="AA3337" s="178">
        <v>14.03</v>
      </c>
      <c r="AB3337" s="93">
        <f t="shared" si="388"/>
        <v>0</v>
      </c>
      <c r="AE3337" s="48" t="s">
        <v>12845</v>
      </c>
      <c r="AF3337" s="93">
        <v>14.03</v>
      </c>
      <c r="AG3337" s="48" t="s">
        <v>17044</v>
      </c>
      <c r="AH3337" s="122">
        <v>170</v>
      </c>
      <c r="AI3337" s="48">
        <v>12</v>
      </c>
      <c r="AJ3337" s="48" t="s">
        <v>16896</v>
      </c>
      <c r="AM3337" s="48" t="s">
        <v>85</v>
      </c>
      <c r="AN3337" s="48" t="s">
        <v>11347</v>
      </c>
      <c r="AQ3337" s="123" t="s">
        <v>15979</v>
      </c>
    </row>
    <row r="3338" spans="1:43" ht="30" x14ac:dyDescent="0.2">
      <c r="A3338" s="92" t="s">
        <v>11872</v>
      </c>
      <c r="B3338" s="92" t="s">
        <v>11873</v>
      </c>
      <c r="C3338" s="117" t="s">
        <v>166</v>
      </c>
      <c r="D3338" s="92" t="s">
        <v>403</v>
      </c>
      <c r="E3338" s="92" t="s">
        <v>11874</v>
      </c>
      <c r="F3338" s="92" t="s">
        <v>3945</v>
      </c>
      <c r="G3338" s="92" t="s">
        <v>3920</v>
      </c>
      <c r="H3338" s="92" t="s">
        <v>3921</v>
      </c>
      <c r="I3338" s="118" t="s">
        <v>11875</v>
      </c>
      <c r="J3338" s="119">
        <v>36</v>
      </c>
      <c r="K3338" s="119">
        <v>3000</v>
      </c>
      <c r="L3338" s="119">
        <f t="shared" si="384"/>
        <v>-717</v>
      </c>
      <c r="N3338" s="48" t="s">
        <v>243</v>
      </c>
      <c r="P3338" s="119">
        <v>6000</v>
      </c>
      <c r="Q3338" s="119">
        <v>3000</v>
      </c>
      <c r="R3338" s="119">
        <v>3000</v>
      </c>
      <c r="S3338" s="119">
        <f t="shared" si="386"/>
        <v>9000</v>
      </c>
      <c r="T3338" s="119">
        <f t="shared" si="387"/>
        <v>12000</v>
      </c>
      <c r="U3338" s="119">
        <v>3717</v>
      </c>
      <c r="V3338" s="119">
        <v>2359</v>
      </c>
      <c r="W3338" s="119">
        <v>2177</v>
      </c>
      <c r="X3338" s="119">
        <f>P3338-(U3338+V3338)</f>
        <v>-76</v>
      </c>
      <c r="Y3338" s="92" t="s">
        <v>12848</v>
      </c>
      <c r="Z3338" s="93">
        <v>0.17399999999999999</v>
      </c>
      <c r="AA3338" s="178">
        <v>0.17399999999999999</v>
      </c>
      <c r="AB3338" s="93">
        <f t="shared" si="388"/>
        <v>0</v>
      </c>
      <c r="AE3338" s="48" t="s">
        <v>12845</v>
      </c>
      <c r="AF3338" s="93">
        <v>0.17399999999999999</v>
      </c>
      <c r="AG3338" s="48" t="s">
        <v>17045</v>
      </c>
      <c r="AH3338" s="122">
        <v>3000</v>
      </c>
      <c r="AI3338" s="48">
        <v>35</v>
      </c>
      <c r="AM3338" s="48" t="s">
        <v>85</v>
      </c>
      <c r="AN3338" s="48" t="s">
        <v>11347</v>
      </c>
      <c r="AQ3338" s="123" t="s">
        <v>12955</v>
      </c>
    </row>
    <row r="3339" spans="1:43" ht="30" x14ac:dyDescent="0.2">
      <c r="A3339" s="92" t="s">
        <v>11876</v>
      </c>
      <c r="B3339" s="92" t="s">
        <v>11877</v>
      </c>
      <c r="C3339" s="117" t="s">
        <v>166</v>
      </c>
      <c r="D3339" s="92" t="s">
        <v>2310</v>
      </c>
      <c r="E3339" s="92" t="s">
        <v>11878</v>
      </c>
      <c r="F3339" s="92" t="s">
        <v>3972</v>
      </c>
      <c r="G3339" s="92" t="s">
        <v>780</v>
      </c>
      <c r="H3339" s="92" t="s">
        <v>11393</v>
      </c>
      <c r="I3339" s="118" t="s">
        <v>11879</v>
      </c>
      <c r="J3339" s="119">
        <v>17</v>
      </c>
      <c r="K3339" s="119">
        <v>2500</v>
      </c>
      <c r="L3339" s="119">
        <f t="shared" si="384"/>
        <v>2500</v>
      </c>
      <c r="M3339" s="138">
        <v>6650</v>
      </c>
      <c r="N3339" s="48" t="s">
        <v>173</v>
      </c>
      <c r="P3339" s="119">
        <v>0</v>
      </c>
      <c r="Q3339" s="119">
        <v>0</v>
      </c>
      <c r="R3339" s="119">
        <v>0</v>
      </c>
      <c r="S3339" s="119">
        <f t="shared" si="386"/>
        <v>0</v>
      </c>
      <c r="T3339" s="119">
        <f t="shared" si="387"/>
        <v>0</v>
      </c>
      <c r="U3339" s="119">
        <v>0</v>
      </c>
      <c r="V3339" s="119">
        <v>0</v>
      </c>
      <c r="W3339" s="119">
        <v>0</v>
      </c>
      <c r="X3339" s="119">
        <f>T3339-(U3339+V3339)</f>
        <v>0</v>
      </c>
      <c r="Y3339" s="92" t="s">
        <v>12844</v>
      </c>
      <c r="Z3339" s="93">
        <v>2.66</v>
      </c>
      <c r="AA3339" s="178">
        <v>2.66</v>
      </c>
      <c r="AB3339" s="93">
        <f t="shared" si="388"/>
        <v>0</v>
      </c>
      <c r="AD3339" s="93">
        <v>2.64</v>
      </c>
      <c r="AE3339" s="48" t="s">
        <v>12845</v>
      </c>
      <c r="AF3339" s="93">
        <v>2.64</v>
      </c>
      <c r="AG3339" s="48" t="s">
        <v>16943</v>
      </c>
      <c r="AH3339" s="122">
        <v>2500</v>
      </c>
      <c r="AI3339" s="48">
        <v>8</v>
      </c>
      <c r="AJ3339" s="48" t="s">
        <v>16896</v>
      </c>
      <c r="AM3339" s="48" t="s">
        <v>85</v>
      </c>
      <c r="AN3339" s="48" t="s">
        <v>11347</v>
      </c>
      <c r="AQ3339" s="123" t="s">
        <v>15979</v>
      </c>
    </row>
    <row r="3340" spans="1:43" ht="30" x14ac:dyDescent="0.2">
      <c r="A3340" s="92" t="s">
        <v>11880</v>
      </c>
      <c r="B3340" s="92" t="s">
        <v>11881</v>
      </c>
      <c r="C3340" s="117" t="s">
        <v>166</v>
      </c>
      <c r="D3340" s="92" t="s">
        <v>417</v>
      </c>
      <c r="E3340" s="92" t="s">
        <v>11882</v>
      </c>
      <c r="F3340" s="92" t="s">
        <v>3945</v>
      </c>
      <c r="G3340" s="92" t="s">
        <v>3904</v>
      </c>
      <c r="H3340" s="92" t="s">
        <v>4042</v>
      </c>
      <c r="I3340" s="118" t="s">
        <v>11883</v>
      </c>
      <c r="J3340" s="119">
        <v>17</v>
      </c>
      <c r="K3340" s="119">
        <v>4000</v>
      </c>
      <c r="L3340" s="119">
        <f t="shared" si="384"/>
        <v>-20636</v>
      </c>
      <c r="N3340" s="48" t="s">
        <v>243</v>
      </c>
      <c r="P3340" s="119">
        <v>0</v>
      </c>
      <c r="Q3340" s="119">
        <v>0</v>
      </c>
      <c r="R3340" s="119">
        <v>0</v>
      </c>
      <c r="S3340" s="119">
        <f t="shared" si="386"/>
        <v>0</v>
      </c>
      <c r="T3340" s="119">
        <f t="shared" si="387"/>
        <v>0</v>
      </c>
      <c r="U3340" s="119">
        <v>24636</v>
      </c>
      <c r="V3340" s="119">
        <v>15805</v>
      </c>
      <c r="W3340" s="119">
        <v>15083</v>
      </c>
      <c r="X3340" s="119">
        <f t="shared" ref="X3340:X3375" si="389">P3340-(U3340+V3340)</f>
        <v>-40441</v>
      </c>
      <c r="Y3340" s="92" t="s">
        <v>12848</v>
      </c>
      <c r="Z3340" s="93">
        <v>2.2599999999999998</v>
      </c>
      <c r="AA3340" s="178">
        <v>2.2599999999999998</v>
      </c>
      <c r="AB3340" s="93">
        <f t="shared" si="388"/>
        <v>0</v>
      </c>
      <c r="AE3340" s="48" t="s">
        <v>12845</v>
      </c>
      <c r="AF3340" s="93">
        <v>2.2599999999999998</v>
      </c>
      <c r="AG3340" s="48" t="s">
        <v>17046</v>
      </c>
      <c r="AH3340" s="122">
        <v>4000</v>
      </c>
      <c r="AI3340" s="48">
        <v>26</v>
      </c>
      <c r="AJ3340" s="48" t="s">
        <v>17047</v>
      </c>
      <c r="AM3340" s="48" t="s">
        <v>85</v>
      </c>
      <c r="AN3340" s="48" t="s">
        <v>11347</v>
      </c>
      <c r="AQ3340" s="123" t="s">
        <v>16881</v>
      </c>
    </row>
    <row r="3341" spans="1:43" ht="30" x14ac:dyDescent="0.2">
      <c r="A3341" s="92" t="s">
        <v>11884</v>
      </c>
      <c r="B3341" s="92" t="s">
        <v>11885</v>
      </c>
      <c r="C3341" s="117" t="s">
        <v>166</v>
      </c>
      <c r="D3341" s="92" t="s">
        <v>2310</v>
      </c>
      <c r="E3341" s="92" t="s">
        <v>11886</v>
      </c>
      <c r="F3341" s="92" t="s">
        <v>5501</v>
      </c>
      <c r="G3341" s="92" t="s">
        <v>11887</v>
      </c>
      <c r="H3341" s="92" t="s">
        <v>11888</v>
      </c>
      <c r="I3341" s="118" t="s">
        <v>11889</v>
      </c>
      <c r="J3341" s="119">
        <v>17</v>
      </c>
      <c r="K3341" s="119">
        <v>720</v>
      </c>
      <c r="L3341" s="119">
        <f t="shared" si="384"/>
        <v>-5718</v>
      </c>
      <c r="N3341" s="48" t="s">
        <v>243</v>
      </c>
      <c r="P3341" s="119">
        <v>8640</v>
      </c>
      <c r="Q3341" s="119">
        <v>3600</v>
      </c>
      <c r="R3341" s="119">
        <v>5040</v>
      </c>
      <c r="S3341" s="119">
        <f t="shared" si="386"/>
        <v>12240</v>
      </c>
      <c r="T3341" s="119">
        <f t="shared" si="387"/>
        <v>17280</v>
      </c>
      <c r="U3341" s="119">
        <v>6438</v>
      </c>
      <c r="V3341" s="119">
        <v>4410</v>
      </c>
      <c r="W3341" s="119">
        <v>4410</v>
      </c>
      <c r="X3341" s="119">
        <f t="shared" si="389"/>
        <v>-2208</v>
      </c>
      <c r="Y3341" s="92" t="s">
        <v>12848</v>
      </c>
      <c r="Z3341" s="93">
        <v>2.96</v>
      </c>
      <c r="AA3341" s="178">
        <v>2.96</v>
      </c>
      <c r="AB3341" s="93">
        <f t="shared" si="388"/>
        <v>0</v>
      </c>
      <c r="AE3341" s="48" t="s">
        <v>12845</v>
      </c>
      <c r="AF3341" s="93">
        <v>2.96</v>
      </c>
      <c r="AG3341" s="48" t="s">
        <v>17048</v>
      </c>
      <c r="AH3341" s="122">
        <v>720</v>
      </c>
      <c r="AI3341" s="48">
        <v>16</v>
      </c>
      <c r="AM3341" s="48" t="s">
        <v>85</v>
      </c>
      <c r="AN3341" s="48" t="s">
        <v>11347</v>
      </c>
      <c r="AQ3341" s="123" t="s">
        <v>12955</v>
      </c>
    </row>
    <row r="3342" spans="1:43" ht="30" x14ac:dyDescent="0.2">
      <c r="A3342" s="92" t="s">
        <v>11890</v>
      </c>
      <c r="B3342" s="92" t="s">
        <v>11891</v>
      </c>
      <c r="C3342" s="117" t="s">
        <v>166</v>
      </c>
      <c r="D3342" s="92" t="s">
        <v>2310</v>
      </c>
      <c r="E3342" s="92" t="s">
        <v>11892</v>
      </c>
      <c r="F3342" s="92" t="s">
        <v>5501</v>
      </c>
      <c r="G3342" s="92" t="s">
        <v>11887</v>
      </c>
      <c r="H3342" s="92" t="s">
        <v>11888</v>
      </c>
      <c r="I3342" s="118" t="s">
        <v>11893</v>
      </c>
      <c r="J3342" s="119">
        <v>17</v>
      </c>
      <c r="K3342" s="119">
        <v>600</v>
      </c>
      <c r="L3342" s="119">
        <f t="shared" si="384"/>
        <v>-684</v>
      </c>
      <c r="N3342" s="48" t="s">
        <v>243</v>
      </c>
      <c r="P3342" s="119">
        <v>1200</v>
      </c>
      <c r="Q3342" s="119">
        <v>600</v>
      </c>
      <c r="R3342" s="119">
        <v>600</v>
      </c>
      <c r="S3342" s="119">
        <f t="shared" si="386"/>
        <v>1800</v>
      </c>
      <c r="T3342" s="119">
        <f t="shared" si="387"/>
        <v>2400</v>
      </c>
      <c r="U3342" s="119">
        <v>1284</v>
      </c>
      <c r="V3342" s="119">
        <v>0</v>
      </c>
      <c r="W3342" s="119">
        <v>0</v>
      </c>
      <c r="X3342" s="119">
        <f t="shared" si="389"/>
        <v>-84</v>
      </c>
      <c r="Y3342" s="92" t="s">
        <v>12848</v>
      </c>
      <c r="Z3342" s="93">
        <v>18.54</v>
      </c>
      <c r="AA3342" s="178">
        <v>18.54</v>
      </c>
      <c r="AB3342" s="93">
        <f t="shared" si="388"/>
        <v>0</v>
      </c>
      <c r="AE3342" s="48" t="s">
        <v>12845</v>
      </c>
      <c r="AF3342" s="93">
        <v>18.54</v>
      </c>
      <c r="AG3342" s="48" t="s">
        <v>17049</v>
      </c>
      <c r="AH3342" s="122">
        <v>600</v>
      </c>
      <c r="AI3342" s="48">
        <v>16</v>
      </c>
      <c r="AJ3342" s="48" t="s">
        <v>17050</v>
      </c>
      <c r="AM3342" s="48" t="s">
        <v>85</v>
      </c>
      <c r="AN3342" s="48" t="s">
        <v>11347</v>
      </c>
      <c r="AQ3342" s="123" t="s">
        <v>12955</v>
      </c>
    </row>
    <row r="3343" spans="1:43" ht="30" x14ac:dyDescent="0.2">
      <c r="A3343" s="92" t="s">
        <v>11894</v>
      </c>
      <c r="B3343" s="92" t="s">
        <v>11895</v>
      </c>
      <c r="C3343" s="117" t="s">
        <v>166</v>
      </c>
      <c r="D3343" s="92" t="s">
        <v>2310</v>
      </c>
      <c r="E3343" s="92" t="s">
        <v>11896</v>
      </c>
      <c r="F3343" s="92" t="s">
        <v>3972</v>
      </c>
      <c r="G3343" s="92" t="s">
        <v>3617</v>
      </c>
      <c r="H3343" s="92" t="s">
        <v>5613</v>
      </c>
      <c r="I3343" s="118" t="s">
        <v>11897</v>
      </c>
      <c r="J3343" s="119">
        <v>20</v>
      </c>
      <c r="K3343" s="119">
        <v>4000</v>
      </c>
      <c r="L3343" s="119">
        <f t="shared" si="384"/>
        <v>-38488</v>
      </c>
      <c r="N3343" s="48" t="s">
        <v>243</v>
      </c>
      <c r="P3343" s="119">
        <v>0</v>
      </c>
      <c r="Q3343" s="119">
        <v>0</v>
      </c>
      <c r="R3343" s="119">
        <v>0</v>
      </c>
      <c r="S3343" s="119">
        <f t="shared" si="386"/>
        <v>0</v>
      </c>
      <c r="T3343" s="119">
        <f t="shared" si="387"/>
        <v>0</v>
      </c>
      <c r="U3343" s="119">
        <v>42488</v>
      </c>
      <c r="V3343" s="119">
        <v>38985</v>
      </c>
      <c r="W3343" s="119">
        <v>38952</v>
      </c>
      <c r="X3343" s="119">
        <f t="shared" si="389"/>
        <v>-81473</v>
      </c>
      <c r="Y3343" s="92" t="s">
        <v>12848</v>
      </c>
      <c r="Z3343" s="93">
        <v>2.08</v>
      </c>
      <c r="AA3343" s="178">
        <v>2.08</v>
      </c>
      <c r="AB3343" s="93">
        <f t="shared" si="388"/>
        <v>0</v>
      </c>
      <c r="AE3343" s="48" t="s">
        <v>12845</v>
      </c>
      <c r="AF3343" s="93">
        <v>2.08</v>
      </c>
      <c r="AG3343" s="48" t="s">
        <v>17051</v>
      </c>
      <c r="AH3343" s="122">
        <v>4000</v>
      </c>
      <c r="AI3343" s="48">
        <v>18</v>
      </c>
      <c r="AM3343" s="48" t="s">
        <v>85</v>
      </c>
      <c r="AN3343" s="48" t="s">
        <v>11347</v>
      </c>
      <c r="AQ3343" s="123" t="s">
        <v>16881</v>
      </c>
    </row>
    <row r="3344" spans="1:43" ht="30" x14ac:dyDescent="0.2">
      <c r="A3344" s="92" t="s">
        <v>11898</v>
      </c>
      <c r="B3344" s="92" t="s">
        <v>11899</v>
      </c>
      <c r="C3344" s="117" t="s">
        <v>166</v>
      </c>
      <c r="D3344" s="92" t="s">
        <v>417</v>
      </c>
      <c r="E3344" s="92" t="s">
        <v>11900</v>
      </c>
      <c r="F3344" s="92" t="s">
        <v>3931</v>
      </c>
      <c r="G3344" s="92" t="s">
        <v>3617</v>
      </c>
      <c r="H3344" s="92" t="s">
        <v>3963</v>
      </c>
      <c r="I3344" s="118" t="s">
        <v>11901</v>
      </c>
      <c r="J3344" s="119">
        <v>11</v>
      </c>
      <c r="K3344" s="119">
        <v>4000</v>
      </c>
      <c r="L3344" s="119">
        <f t="shared" si="384"/>
        <v>-16837</v>
      </c>
      <c r="N3344" s="48" t="s">
        <v>243</v>
      </c>
      <c r="P3344" s="119">
        <v>0</v>
      </c>
      <c r="Q3344" s="119">
        <v>0</v>
      </c>
      <c r="R3344" s="119">
        <v>0</v>
      </c>
      <c r="S3344" s="119">
        <f t="shared" si="386"/>
        <v>0</v>
      </c>
      <c r="T3344" s="119">
        <f t="shared" si="387"/>
        <v>0</v>
      </c>
      <c r="U3344" s="119">
        <v>20837</v>
      </c>
      <c r="V3344" s="119">
        <v>18060</v>
      </c>
      <c r="W3344" s="119">
        <v>17790</v>
      </c>
      <c r="X3344" s="119">
        <f t="shared" si="389"/>
        <v>-38897</v>
      </c>
      <c r="Y3344" s="92" t="s">
        <v>12848</v>
      </c>
      <c r="Z3344" s="93">
        <v>0.41</v>
      </c>
      <c r="AA3344" s="178">
        <v>0.23200000000000001</v>
      </c>
      <c r="AB3344" s="93">
        <f t="shared" si="388"/>
        <v>-0.17799999999999996</v>
      </c>
      <c r="AE3344" s="48" t="s">
        <v>12845</v>
      </c>
      <c r="AF3344" s="93">
        <v>0.23200000000000001</v>
      </c>
      <c r="AG3344" s="48" t="s">
        <v>17052</v>
      </c>
      <c r="AH3344" s="122">
        <v>4000</v>
      </c>
      <c r="AI3344" s="48">
        <v>8</v>
      </c>
      <c r="AJ3344" s="48" t="s">
        <v>16901</v>
      </c>
      <c r="AM3344" s="48" t="s">
        <v>85</v>
      </c>
      <c r="AN3344" s="48" t="s">
        <v>11347</v>
      </c>
      <c r="AQ3344" s="123" t="s">
        <v>12955</v>
      </c>
    </row>
    <row r="3345" spans="1:43" ht="30" x14ac:dyDescent="0.2">
      <c r="A3345" s="92" t="s">
        <v>11902</v>
      </c>
      <c r="B3345" s="92" t="s">
        <v>11903</v>
      </c>
      <c r="C3345" s="117" t="s">
        <v>166</v>
      </c>
      <c r="D3345" s="92" t="s">
        <v>417</v>
      </c>
      <c r="E3345" s="92" t="s">
        <v>11904</v>
      </c>
      <c r="F3345" s="92" t="s">
        <v>9259</v>
      </c>
      <c r="G3345" s="92" t="s">
        <v>780</v>
      </c>
      <c r="H3345" s="92" t="s">
        <v>9929</v>
      </c>
      <c r="I3345" s="118" t="s">
        <v>11905</v>
      </c>
      <c r="J3345" s="119">
        <v>19</v>
      </c>
      <c r="K3345" s="119">
        <v>238</v>
      </c>
      <c r="L3345" s="119">
        <f t="shared" si="384"/>
        <v>-10848</v>
      </c>
      <c r="N3345" s="48" t="s">
        <v>243</v>
      </c>
      <c r="P3345" s="119">
        <v>30345</v>
      </c>
      <c r="Q3345" s="119">
        <v>6902</v>
      </c>
      <c r="R3345" s="119">
        <v>9401</v>
      </c>
      <c r="S3345" s="119">
        <f t="shared" si="386"/>
        <v>37247</v>
      </c>
      <c r="T3345" s="119">
        <f t="shared" si="387"/>
        <v>46648</v>
      </c>
      <c r="U3345" s="119">
        <v>11086</v>
      </c>
      <c r="V3345" s="119">
        <v>9264</v>
      </c>
      <c r="W3345" s="119">
        <v>9405</v>
      </c>
      <c r="X3345" s="119">
        <f t="shared" si="389"/>
        <v>9995</v>
      </c>
      <c r="Y3345" s="92" t="s">
        <v>12863</v>
      </c>
      <c r="Z3345" s="93">
        <v>6.27</v>
      </c>
      <c r="AA3345" s="178">
        <v>6.27</v>
      </c>
      <c r="AB3345" s="93">
        <f t="shared" si="388"/>
        <v>0</v>
      </c>
      <c r="AE3345" s="48" t="s">
        <v>12845</v>
      </c>
      <c r="AF3345" s="93">
        <v>6.27</v>
      </c>
      <c r="AG3345" s="48" t="s">
        <v>17053</v>
      </c>
      <c r="AH3345" s="122">
        <v>119</v>
      </c>
      <c r="AI3345" s="48">
        <v>6</v>
      </c>
      <c r="AM3345" s="48" t="s">
        <v>85</v>
      </c>
      <c r="AN3345" s="48" t="s">
        <v>11347</v>
      </c>
      <c r="AQ3345" s="123" t="s">
        <v>15979</v>
      </c>
    </row>
    <row r="3346" spans="1:43" ht="30" x14ac:dyDescent="0.2">
      <c r="A3346" s="92" t="s">
        <v>11906</v>
      </c>
      <c r="B3346" s="92" t="s">
        <v>11907</v>
      </c>
      <c r="C3346" s="117" t="s">
        <v>166</v>
      </c>
      <c r="D3346" s="92" t="s">
        <v>403</v>
      </c>
      <c r="E3346" s="92" t="s">
        <v>11908</v>
      </c>
      <c r="F3346" s="92" t="s">
        <v>3919</v>
      </c>
      <c r="G3346" s="92" t="s">
        <v>3920</v>
      </c>
      <c r="H3346" s="92" t="s">
        <v>3921</v>
      </c>
      <c r="I3346" s="118" t="s">
        <v>11909</v>
      </c>
      <c r="J3346" s="119">
        <v>13</v>
      </c>
      <c r="K3346" s="119">
        <v>2500</v>
      </c>
      <c r="L3346" s="119">
        <f t="shared" si="384"/>
        <v>-4083</v>
      </c>
      <c r="N3346" s="48" t="s">
        <v>243</v>
      </c>
      <c r="P3346" s="119">
        <v>2500</v>
      </c>
      <c r="Q3346" s="119">
        <v>0</v>
      </c>
      <c r="R3346" s="119">
        <v>2500</v>
      </c>
      <c r="S3346" s="119">
        <f t="shared" si="386"/>
        <v>2500</v>
      </c>
      <c r="T3346" s="119">
        <f t="shared" si="387"/>
        <v>5000</v>
      </c>
      <c r="U3346" s="119">
        <v>6583</v>
      </c>
      <c r="V3346" s="119">
        <v>5820</v>
      </c>
      <c r="W3346" s="119">
        <v>6118</v>
      </c>
      <c r="X3346" s="119">
        <f t="shared" si="389"/>
        <v>-9903</v>
      </c>
      <c r="Y3346" s="92" t="s">
        <v>12848</v>
      </c>
      <c r="Z3346" s="93">
        <v>1.1339999999999999</v>
      </c>
      <c r="AA3346" s="178">
        <v>1.1339999999999999</v>
      </c>
      <c r="AB3346" s="93">
        <f t="shared" si="388"/>
        <v>0</v>
      </c>
      <c r="AE3346" s="48" t="s">
        <v>12845</v>
      </c>
      <c r="AF3346" s="93">
        <v>1.1339999999999999</v>
      </c>
      <c r="AG3346" s="48" t="s">
        <v>17054</v>
      </c>
      <c r="AH3346" s="122">
        <v>2500</v>
      </c>
      <c r="AI3346" s="48">
        <v>12</v>
      </c>
      <c r="AM3346" s="48" t="s">
        <v>85</v>
      </c>
      <c r="AN3346" s="48" t="s">
        <v>11347</v>
      </c>
      <c r="AQ3346" s="123" t="s">
        <v>12955</v>
      </c>
    </row>
    <row r="3347" spans="1:43" ht="30" x14ac:dyDescent="0.2">
      <c r="A3347" s="92" t="s">
        <v>11910</v>
      </c>
      <c r="B3347" s="92" t="s">
        <v>11911</v>
      </c>
      <c r="C3347" s="117" t="s">
        <v>166</v>
      </c>
      <c r="D3347" s="92" t="s">
        <v>417</v>
      </c>
      <c r="E3347" s="92" t="s">
        <v>11912</v>
      </c>
      <c r="F3347" s="92" t="s">
        <v>3919</v>
      </c>
      <c r="G3347" s="92" t="s">
        <v>3617</v>
      </c>
      <c r="H3347" s="92" t="s">
        <v>5613</v>
      </c>
      <c r="I3347" s="118" t="s">
        <v>11913</v>
      </c>
      <c r="J3347" s="119">
        <v>4</v>
      </c>
      <c r="K3347" s="119">
        <v>5000</v>
      </c>
      <c r="L3347" s="119">
        <f t="shared" si="384"/>
        <v>-3118</v>
      </c>
      <c r="N3347" s="48" t="s">
        <v>243</v>
      </c>
      <c r="P3347" s="119">
        <v>0</v>
      </c>
      <c r="Q3347" s="119">
        <v>0</v>
      </c>
      <c r="R3347" s="119">
        <v>0</v>
      </c>
      <c r="S3347" s="119">
        <f t="shared" si="386"/>
        <v>0</v>
      </c>
      <c r="T3347" s="119">
        <f t="shared" si="387"/>
        <v>0</v>
      </c>
      <c r="U3347" s="119">
        <v>8118</v>
      </c>
      <c r="V3347" s="119">
        <v>6792</v>
      </c>
      <c r="W3347" s="119">
        <v>6915</v>
      </c>
      <c r="X3347" s="119">
        <f t="shared" si="389"/>
        <v>-14910</v>
      </c>
      <c r="Y3347" s="92" t="s">
        <v>12848</v>
      </c>
      <c r="Z3347" s="93">
        <v>1.38</v>
      </c>
      <c r="AA3347" s="178">
        <v>1.38</v>
      </c>
      <c r="AB3347" s="93">
        <f t="shared" si="388"/>
        <v>0</v>
      </c>
      <c r="AE3347" s="48" t="s">
        <v>12845</v>
      </c>
      <c r="AF3347" s="93">
        <v>1.38</v>
      </c>
      <c r="AG3347" s="48" t="s">
        <v>17055</v>
      </c>
      <c r="AH3347" s="122">
        <v>5000</v>
      </c>
      <c r="AI3347" s="48">
        <v>12</v>
      </c>
      <c r="AJ3347" s="48" t="s">
        <v>11913</v>
      </c>
      <c r="AM3347" s="48" t="s">
        <v>85</v>
      </c>
      <c r="AN3347" s="48" t="s">
        <v>11347</v>
      </c>
      <c r="AQ3347" s="123" t="s">
        <v>16881</v>
      </c>
    </row>
    <row r="3348" spans="1:43" ht="30" x14ac:dyDescent="0.2">
      <c r="A3348" s="92" t="s">
        <v>11914</v>
      </c>
      <c r="B3348" s="92" t="s">
        <v>11915</v>
      </c>
      <c r="C3348" s="117" t="s">
        <v>166</v>
      </c>
      <c r="D3348" s="92" t="s">
        <v>2310</v>
      </c>
      <c r="E3348" s="92" t="s">
        <v>11916</v>
      </c>
      <c r="F3348" s="92" t="s">
        <v>3945</v>
      </c>
      <c r="G3348" s="92" t="s">
        <v>3617</v>
      </c>
      <c r="H3348" s="92" t="s">
        <v>4025</v>
      </c>
      <c r="I3348" s="118" t="s">
        <v>11917</v>
      </c>
      <c r="J3348" s="119">
        <v>15</v>
      </c>
      <c r="K3348" s="119">
        <v>2500</v>
      </c>
      <c r="L3348" s="119">
        <f t="shared" si="384"/>
        <v>2303</v>
      </c>
      <c r="M3348" s="124">
        <v>2350</v>
      </c>
      <c r="N3348" s="48" t="s">
        <v>243</v>
      </c>
      <c r="P3348" s="119">
        <v>2500</v>
      </c>
      <c r="Q3348" s="119">
        <v>0</v>
      </c>
      <c r="R3348" s="119">
        <v>2500</v>
      </c>
      <c r="S3348" s="119">
        <f t="shared" si="386"/>
        <v>2500</v>
      </c>
      <c r="T3348" s="119">
        <f t="shared" si="387"/>
        <v>5000</v>
      </c>
      <c r="U3348" s="119">
        <v>197</v>
      </c>
      <c r="V3348" s="119">
        <v>198</v>
      </c>
      <c r="W3348" s="119">
        <v>123</v>
      </c>
      <c r="X3348" s="119">
        <f t="shared" si="389"/>
        <v>2105</v>
      </c>
      <c r="Y3348" s="92" t="s">
        <v>12863</v>
      </c>
      <c r="Z3348" s="93">
        <v>0.94</v>
      </c>
      <c r="AA3348" s="178">
        <v>0.94</v>
      </c>
      <c r="AB3348" s="93">
        <f t="shared" si="388"/>
        <v>0</v>
      </c>
      <c r="AE3348" s="48" t="s">
        <v>12845</v>
      </c>
      <c r="AF3348" s="93">
        <v>0.94</v>
      </c>
      <c r="AG3348" s="48" t="s">
        <v>17056</v>
      </c>
      <c r="AH3348" s="122">
        <v>2500</v>
      </c>
      <c r="AI3348" s="48">
        <v>14</v>
      </c>
      <c r="AJ3348" s="48" t="s">
        <v>11917</v>
      </c>
      <c r="AM3348" s="48" t="s">
        <v>85</v>
      </c>
      <c r="AN3348" s="48" t="s">
        <v>11347</v>
      </c>
      <c r="AQ3348" s="123" t="s">
        <v>16881</v>
      </c>
    </row>
    <row r="3349" spans="1:43" ht="30" x14ac:dyDescent="0.2">
      <c r="A3349" s="92" t="s">
        <v>11918</v>
      </c>
      <c r="B3349" s="92" t="s">
        <v>11919</v>
      </c>
      <c r="C3349" s="117" t="s">
        <v>166</v>
      </c>
      <c r="D3349" s="92" t="s">
        <v>417</v>
      </c>
      <c r="E3349" s="92" t="s">
        <v>11920</v>
      </c>
      <c r="F3349" s="92" t="s">
        <v>3972</v>
      </c>
      <c r="G3349" s="92" t="s">
        <v>3617</v>
      </c>
      <c r="H3349" s="92" t="s">
        <v>9991</v>
      </c>
      <c r="I3349" s="118" t="s">
        <v>11921</v>
      </c>
      <c r="J3349" s="119">
        <v>13</v>
      </c>
      <c r="K3349" s="119">
        <v>5000</v>
      </c>
      <c r="L3349" s="119">
        <f t="shared" si="384"/>
        <v>-2038</v>
      </c>
      <c r="N3349" s="48" t="s">
        <v>243</v>
      </c>
      <c r="P3349" s="119">
        <v>10000</v>
      </c>
      <c r="Q3349" s="119">
        <v>5000</v>
      </c>
      <c r="R3349" s="119">
        <v>0</v>
      </c>
      <c r="S3349" s="119">
        <f t="shared" si="386"/>
        <v>15000</v>
      </c>
      <c r="T3349" s="119">
        <f t="shared" si="387"/>
        <v>15000</v>
      </c>
      <c r="U3349" s="119">
        <v>7038</v>
      </c>
      <c r="V3349" s="119">
        <v>4485</v>
      </c>
      <c r="W3349" s="119">
        <v>3654</v>
      </c>
      <c r="X3349" s="119">
        <f t="shared" si="389"/>
        <v>-1523</v>
      </c>
      <c r="Y3349" s="92" t="s">
        <v>12848</v>
      </c>
      <c r="Z3349" s="93">
        <v>1.45</v>
      </c>
      <c r="AA3349" s="178">
        <v>1.45</v>
      </c>
      <c r="AB3349" s="93">
        <f t="shared" si="388"/>
        <v>0</v>
      </c>
      <c r="AE3349" s="48" t="s">
        <v>12845</v>
      </c>
      <c r="AF3349" s="93">
        <v>1.45</v>
      </c>
      <c r="AG3349" s="48" t="s">
        <v>17057</v>
      </c>
      <c r="AH3349" s="122">
        <v>5000</v>
      </c>
      <c r="AI3349" s="48">
        <v>10</v>
      </c>
      <c r="AJ3349" s="48" t="s">
        <v>17058</v>
      </c>
      <c r="AM3349" s="48" t="s">
        <v>85</v>
      </c>
      <c r="AN3349" s="48" t="s">
        <v>11347</v>
      </c>
      <c r="AQ3349" s="123" t="s">
        <v>16881</v>
      </c>
    </row>
    <row r="3350" spans="1:43" ht="30" x14ac:dyDescent="0.2">
      <c r="A3350" s="92" t="s">
        <v>11922</v>
      </c>
      <c r="B3350" s="92" t="s">
        <v>11923</v>
      </c>
      <c r="C3350" s="117" t="s">
        <v>166</v>
      </c>
      <c r="D3350" s="92" t="s">
        <v>417</v>
      </c>
      <c r="E3350" s="92" t="s">
        <v>11924</v>
      </c>
      <c r="F3350" s="92" t="s">
        <v>3972</v>
      </c>
      <c r="G3350" s="92" t="s">
        <v>3617</v>
      </c>
      <c r="H3350" s="92" t="s">
        <v>9991</v>
      </c>
      <c r="I3350" s="118" t="s">
        <v>11925</v>
      </c>
      <c r="J3350" s="119">
        <v>15</v>
      </c>
      <c r="K3350" s="119">
        <v>5000</v>
      </c>
      <c r="L3350" s="119">
        <f t="shared" si="384"/>
        <v>-32171</v>
      </c>
      <c r="N3350" s="48" t="s">
        <v>243</v>
      </c>
      <c r="P3350" s="119">
        <v>45028</v>
      </c>
      <c r="Q3350" s="119">
        <v>25028</v>
      </c>
      <c r="R3350" s="119">
        <v>10000</v>
      </c>
      <c r="S3350" s="119">
        <f t="shared" si="386"/>
        <v>70056</v>
      </c>
      <c r="T3350" s="119">
        <f t="shared" si="387"/>
        <v>80056</v>
      </c>
      <c r="U3350" s="119">
        <v>37171</v>
      </c>
      <c r="V3350" s="119">
        <v>27164</v>
      </c>
      <c r="W3350" s="119">
        <v>23844</v>
      </c>
      <c r="X3350" s="119">
        <f t="shared" si="389"/>
        <v>-19307</v>
      </c>
      <c r="Y3350" s="92" t="s">
        <v>12848</v>
      </c>
      <c r="Z3350" s="93">
        <v>1.84</v>
      </c>
      <c r="AA3350" s="178">
        <v>1.84</v>
      </c>
      <c r="AB3350" s="93">
        <f t="shared" si="388"/>
        <v>0</v>
      </c>
      <c r="AE3350" s="48" t="s">
        <v>12845</v>
      </c>
      <c r="AF3350" s="93">
        <v>1.84</v>
      </c>
      <c r="AG3350" s="48" t="s">
        <v>17059</v>
      </c>
      <c r="AH3350" s="122">
        <v>5000</v>
      </c>
      <c r="AI3350" s="48">
        <v>12</v>
      </c>
      <c r="AJ3350" s="48" t="s">
        <v>11925</v>
      </c>
      <c r="AM3350" s="48" t="s">
        <v>85</v>
      </c>
      <c r="AN3350" s="48" t="s">
        <v>11347</v>
      </c>
      <c r="AQ3350" s="123" t="s">
        <v>16881</v>
      </c>
    </row>
    <row r="3351" spans="1:43" ht="30" x14ac:dyDescent="0.2">
      <c r="A3351" s="92" t="s">
        <v>11926</v>
      </c>
      <c r="B3351" s="92" t="s">
        <v>11927</v>
      </c>
      <c r="C3351" s="117" t="s">
        <v>166</v>
      </c>
      <c r="D3351" s="92" t="s">
        <v>403</v>
      </c>
      <c r="E3351" s="92" t="s">
        <v>11928</v>
      </c>
      <c r="F3351" s="92" t="s">
        <v>3945</v>
      </c>
      <c r="G3351" s="92" t="s">
        <v>3920</v>
      </c>
      <c r="H3351" s="92" t="s">
        <v>3921</v>
      </c>
      <c r="I3351" s="118" t="s">
        <v>11929</v>
      </c>
      <c r="J3351" s="119">
        <v>9</v>
      </c>
      <c r="K3351" s="119">
        <v>2000</v>
      </c>
      <c r="L3351" s="119">
        <f t="shared" si="384"/>
        <v>1558</v>
      </c>
      <c r="M3351" s="92">
        <v>962</v>
      </c>
      <c r="N3351" s="48" t="s">
        <v>243</v>
      </c>
      <c r="P3351" s="119">
        <v>2000</v>
      </c>
      <c r="Q3351" s="119">
        <v>2000</v>
      </c>
      <c r="R3351" s="119">
        <v>0</v>
      </c>
      <c r="S3351" s="119">
        <f t="shared" si="386"/>
        <v>4000</v>
      </c>
      <c r="T3351" s="119">
        <f t="shared" si="387"/>
        <v>4000</v>
      </c>
      <c r="U3351" s="119">
        <v>442</v>
      </c>
      <c r="V3351" s="119">
        <v>219</v>
      </c>
      <c r="W3351" s="119">
        <v>219</v>
      </c>
      <c r="X3351" s="119">
        <f t="shared" si="389"/>
        <v>1339</v>
      </c>
      <c r="Y3351" s="92" t="s">
        <v>12863</v>
      </c>
      <c r="Z3351" s="93">
        <v>0.48099999999999998</v>
      </c>
      <c r="AA3351" s="178">
        <v>0.48099999999999998</v>
      </c>
      <c r="AB3351" s="93">
        <f t="shared" si="388"/>
        <v>0</v>
      </c>
      <c r="AE3351" s="48" t="s">
        <v>12845</v>
      </c>
      <c r="AF3351" s="93">
        <v>0.48099999999999998</v>
      </c>
      <c r="AG3351" s="48" t="s">
        <v>17060</v>
      </c>
      <c r="AH3351" s="122">
        <v>2000</v>
      </c>
      <c r="AI3351" s="48">
        <v>8</v>
      </c>
      <c r="AJ3351" s="48" t="s">
        <v>16929</v>
      </c>
      <c r="AM3351" s="48" t="s">
        <v>85</v>
      </c>
      <c r="AN3351" s="48" t="s">
        <v>11347</v>
      </c>
      <c r="AQ3351" s="123" t="s">
        <v>12955</v>
      </c>
    </row>
    <row r="3352" spans="1:43" ht="30" x14ac:dyDescent="0.2">
      <c r="A3352" s="92" t="s">
        <v>11930</v>
      </c>
      <c r="B3352" s="92" t="s">
        <v>11931</v>
      </c>
      <c r="C3352" s="117" t="s">
        <v>166</v>
      </c>
      <c r="D3352" s="92" t="s">
        <v>403</v>
      </c>
      <c r="E3352" s="92" t="s">
        <v>11932</v>
      </c>
      <c r="F3352" s="92" t="s">
        <v>3945</v>
      </c>
      <c r="G3352" s="92" t="s">
        <v>3920</v>
      </c>
      <c r="H3352" s="92" t="s">
        <v>3921</v>
      </c>
      <c r="I3352" s="118" t="s">
        <v>11933</v>
      </c>
      <c r="J3352" s="119">
        <v>9</v>
      </c>
      <c r="K3352" s="119">
        <v>2500</v>
      </c>
      <c r="L3352" s="119">
        <f t="shared" si="384"/>
        <v>1843</v>
      </c>
      <c r="M3352" s="124">
        <v>18637.5</v>
      </c>
      <c r="N3352" s="48" t="s">
        <v>243</v>
      </c>
      <c r="P3352" s="119">
        <v>0</v>
      </c>
      <c r="Q3352" s="119">
        <v>0</v>
      </c>
      <c r="R3352" s="119">
        <v>0</v>
      </c>
      <c r="S3352" s="119">
        <f t="shared" si="386"/>
        <v>0</v>
      </c>
      <c r="T3352" s="119">
        <f t="shared" si="387"/>
        <v>0</v>
      </c>
      <c r="U3352" s="119">
        <v>657</v>
      </c>
      <c r="V3352" s="119">
        <v>369</v>
      </c>
      <c r="W3352" s="119">
        <v>369</v>
      </c>
      <c r="X3352" s="119">
        <f t="shared" si="389"/>
        <v>-1026</v>
      </c>
      <c r="Y3352" s="92" t="s">
        <v>12848</v>
      </c>
      <c r="Z3352" s="93">
        <v>7.4550000000000001</v>
      </c>
      <c r="AA3352" s="178">
        <v>7.1</v>
      </c>
      <c r="AB3352" s="93">
        <f t="shared" si="388"/>
        <v>-0.35500000000000043</v>
      </c>
      <c r="AE3352" s="48" t="s">
        <v>12845</v>
      </c>
      <c r="AF3352" s="93">
        <v>7.1</v>
      </c>
      <c r="AG3352" s="48" t="s">
        <v>17061</v>
      </c>
      <c r="AH3352" s="122">
        <v>2500</v>
      </c>
      <c r="AI3352" s="48">
        <v>8</v>
      </c>
      <c r="AJ3352" s="48" t="s">
        <v>17062</v>
      </c>
      <c r="AM3352" s="48" t="s">
        <v>85</v>
      </c>
      <c r="AN3352" s="48" t="s">
        <v>11347</v>
      </c>
      <c r="AQ3352" s="123" t="s">
        <v>12955</v>
      </c>
    </row>
    <row r="3353" spans="1:43" ht="75" x14ac:dyDescent="0.2">
      <c r="A3353" s="132" t="s">
        <v>17063</v>
      </c>
      <c r="B3353" s="129" t="s">
        <v>17064</v>
      </c>
      <c r="C3353" s="117" t="s">
        <v>166</v>
      </c>
      <c r="D3353" s="92" t="s">
        <v>14948</v>
      </c>
      <c r="E3353" s="92" t="s">
        <v>17065</v>
      </c>
      <c r="F3353" s="92" t="s">
        <v>3945</v>
      </c>
      <c r="G3353" s="92" t="s">
        <v>780</v>
      </c>
      <c r="H3353" s="92" t="s">
        <v>11393</v>
      </c>
      <c r="I3353" s="92" t="s">
        <v>17066</v>
      </c>
      <c r="J3353" s="119">
        <v>17</v>
      </c>
      <c r="K3353" s="119">
        <v>2500</v>
      </c>
      <c r="N3353" s="48" t="s">
        <v>243</v>
      </c>
      <c r="O3353" s="48" t="s">
        <v>278</v>
      </c>
      <c r="P3353" s="119">
        <v>0</v>
      </c>
      <c r="Q3353" s="119">
        <v>0</v>
      </c>
      <c r="R3353" s="119">
        <v>0</v>
      </c>
      <c r="S3353" s="119">
        <f t="shared" si="386"/>
        <v>0</v>
      </c>
      <c r="T3353" s="119">
        <f t="shared" si="387"/>
        <v>0</v>
      </c>
      <c r="U3353" s="119">
        <v>0</v>
      </c>
      <c r="V3353" s="119">
        <v>0</v>
      </c>
      <c r="W3353" s="119">
        <v>0</v>
      </c>
      <c r="X3353" s="119">
        <f t="shared" si="389"/>
        <v>0</v>
      </c>
      <c r="Y3353" s="92" t="s">
        <v>12844</v>
      </c>
      <c r="Z3353" s="130">
        <v>3.22</v>
      </c>
      <c r="AA3353" s="178">
        <v>3.2</v>
      </c>
      <c r="AB3353" s="93">
        <f t="shared" si="388"/>
        <v>-2.0000000000000018E-2</v>
      </c>
      <c r="AC3353" s="48" t="s">
        <v>12875</v>
      </c>
      <c r="AE3353" s="48" t="s">
        <v>12845</v>
      </c>
      <c r="AF3353" s="93">
        <v>3.2</v>
      </c>
      <c r="AG3353" s="48" t="s">
        <v>17067</v>
      </c>
      <c r="AH3353" s="122">
        <v>2500</v>
      </c>
      <c r="AI3353" s="122">
        <v>8</v>
      </c>
      <c r="AK3353" s="48" t="s">
        <v>13068</v>
      </c>
      <c r="AM3353" s="131" t="s">
        <v>85</v>
      </c>
      <c r="AN3353" s="131" t="s">
        <v>11347</v>
      </c>
      <c r="AQ3353" s="123" t="s">
        <v>15979</v>
      </c>
    </row>
    <row r="3354" spans="1:43" ht="30" x14ac:dyDescent="0.2">
      <c r="A3354" s="92" t="s">
        <v>11934</v>
      </c>
      <c r="B3354" s="92" t="s">
        <v>11935</v>
      </c>
      <c r="C3354" s="117" t="s">
        <v>166</v>
      </c>
      <c r="D3354" s="92" t="s">
        <v>403</v>
      </c>
      <c r="E3354" s="92" t="s">
        <v>11936</v>
      </c>
      <c r="F3354" s="92" t="s">
        <v>3972</v>
      </c>
      <c r="G3354" s="92" t="s">
        <v>3920</v>
      </c>
      <c r="H3354" s="92" t="s">
        <v>3921</v>
      </c>
      <c r="I3354" s="118" t="s">
        <v>11937</v>
      </c>
      <c r="J3354" s="119">
        <v>9</v>
      </c>
      <c r="K3354" s="119">
        <v>1000</v>
      </c>
      <c r="L3354" s="119">
        <f>K3354-U3354</f>
        <v>-19092</v>
      </c>
      <c r="N3354" s="48" t="s">
        <v>243</v>
      </c>
      <c r="P3354" s="119">
        <v>12000</v>
      </c>
      <c r="Q3354" s="119">
        <v>12000</v>
      </c>
      <c r="R3354" s="119">
        <v>0</v>
      </c>
      <c r="S3354" s="119">
        <f t="shared" si="386"/>
        <v>24000</v>
      </c>
      <c r="T3354" s="119">
        <f t="shared" si="387"/>
        <v>24000</v>
      </c>
      <c r="U3354" s="119">
        <v>20092</v>
      </c>
      <c r="V3354" s="119">
        <v>15580</v>
      </c>
      <c r="W3354" s="119">
        <v>14623</v>
      </c>
      <c r="X3354" s="119">
        <f t="shared" si="389"/>
        <v>-23672</v>
      </c>
      <c r="Y3354" s="92" t="s">
        <v>12848</v>
      </c>
      <c r="Z3354" s="93">
        <v>5.58</v>
      </c>
      <c r="AA3354" s="178">
        <v>5.58</v>
      </c>
      <c r="AB3354" s="93">
        <f t="shared" si="388"/>
        <v>0</v>
      </c>
      <c r="AE3354" s="48" t="s">
        <v>12845</v>
      </c>
      <c r="AF3354" s="93">
        <v>5.58</v>
      </c>
      <c r="AG3354" s="48" t="s">
        <v>17068</v>
      </c>
      <c r="AH3354" s="122">
        <v>1000</v>
      </c>
      <c r="AI3354" s="48">
        <v>8</v>
      </c>
      <c r="AJ3354" s="48" t="s">
        <v>11937</v>
      </c>
      <c r="AM3354" s="48" t="s">
        <v>85</v>
      </c>
      <c r="AN3354" s="48" t="s">
        <v>11347</v>
      </c>
      <c r="AQ3354" s="123" t="s">
        <v>12955</v>
      </c>
    </row>
    <row r="3355" spans="1:43" ht="90" x14ac:dyDescent="0.2">
      <c r="A3355" s="132" t="s">
        <v>17069</v>
      </c>
      <c r="B3355" s="132" t="s">
        <v>17070</v>
      </c>
      <c r="C3355" s="117" t="s">
        <v>166</v>
      </c>
      <c r="D3355" s="118" t="s">
        <v>14859</v>
      </c>
      <c r="E3355" s="118" t="s">
        <v>17071</v>
      </c>
      <c r="F3355" s="118" t="s">
        <v>5501</v>
      </c>
      <c r="G3355" s="118" t="s">
        <v>12225</v>
      </c>
      <c r="H3355" s="118" t="s">
        <v>12225</v>
      </c>
      <c r="I3355" s="118" t="s">
        <v>17072</v>
      </c>
      <c r="J3355" s="119">
        <v>10</v>
      </c>
      <c r="K3355" s="119">
        <v>1000</v>
      </c>
      <c r="L3355" s="118"/>
      <c r="M3355" s="118"/>
      <c r="N3355" s="139" t="s">
        <v>243</v>
      </c>
      <c r="O3355" s="48" t="s">
        <v>278</v>
      </c>
      <c r="P3355" s="119">
        <v>0</v>
      </c>
      <c r="Q3355" s="119">
        <v>0</v>
      </c>
      <c r="R3355" s="119">
        <v>0</v>
      </c>
      <c r="S3355" s="119">
        <f t="shared" si="386"/>
        <v>0</v>
      </c>
      <c r="T3355" s="119">
        <f t="shared" si="387"/>
        <v>0</v>
      </c>
      <c r="U3355" s="119">
        <v>0</v>
      </c>
      <c r="V3355" s="119">
        <v>0</v>
      </c>
      <c r="W3355" s="119">
        <v>0</v>
      </c>
      <c r="X3355" s="119">
        <f t="shared" si="389"/>
        <v>0</v>
      </c>
      <c r="Y3355" s="118" t="s">
        <v>12844</v>
      </c>
      <c r="Z3355" s="130">
        <v>6.4169999999999998</v>
      </c>
      <c r="AA3355" s="178">
        <v>6.4169999999999998</v>
      </c>
      <c r="AB3355" s="93">
        <f t="shared" si="388"/>
        <v>0</v>
      </c>
      <c r="AC3355" s="48" t="s">
        <v>12897</v>
      </c>
      <c r="AD3355" s="140"/>
      <c r="AE3355" s="48" t="s">
        <v>12845</v>
      </c>
      <c r="AF3355" s="93">
        <v>6.4169999999999998</v>
      </c>
      <c r="AG3355" s="139" t="s">
        <v>17073</v>
      </c>
      <c r="AH3355" s="139">
        <v>1000</v>
      </c>
      <c r="AI3355" s="139">
        <v>6</v>
      </c>
      <c r="AJ3355" s="139"/>
      <c r="AK3355" s="48" t="s">
        <v>13068</v>
      </c>
      <c r="AL3355" s="139"/>
      <c r="AM3355" s="131" t="s">
        <v>85</v>
      </c>
      <c r="AN3355" s="131" t="s">
        <v>11347</v>
      </c>
      <c r="AQ3355" s="123" t="s">
        <v>16881</v>
      </c>
    </row>
    <row r="3356" spans="1:43" ht="30" x14ac:dyDescent="0.2">
      <c r="A3356" s="92" t="s">
        <v>11938</v>
      </c>
      <c r="B3356" s="92" t="s">
        <v>11939</v>
      </c>
      <c r="C3356" s="117" t="s">
        <v>166</v>
      </c>
      <c r="D3356" s="92" t="s">
        <v>2310</v>
      </c>
      <c r="E3356" s="92" t="s">
        <v>11940</v>
      </c>
      <c r="F3356" s="92" t="s">
        <v>3940</v>
      </c>
      <c r="G3356" s="92" t="s">
        <v>3617</v>
      </c>
      <c r="H3356" s="92" t="s">
        <v>3921</v>
      </c>
      <c r="I3356" s="118" t="s">
        <v>11941</v>
      </c>
      <c r="J3356" s="119">
        <v>15</v>
      </c>
      <c r="K3356" s="119">
        <v>1000</v>
      </c>
      <c r="L3356" s="119">
        <f t="shared" ref="L3356:L3387" si="390">K3356-U3356</f>
        <v>823</v>
      </c>
      <c r="M3356" s="119"/>
      <c r="N3356" s="48" t="s">
        <v>243</v>
      </c>
      <c r="P3356" s="119">
        <v>0</v>
      </c>
      <c r="Q3356" s="119">
        <v>0</v>
      </c>
      <c r="R3356" s="119">
        <v>0</v>
      </c>
      <c r="S3356" s="119">
        <f t="shared" si="386"/>
        <v>0</v>
      </c>
      <c r="T3356" s="119">
        <f t="shared" si="387"/>
        <v>0</v>
      </c>
      <c r="U3356" s="119">
        <v>177</v>
      </c>
      <c r="V3356" s="119">
        <v>60</v>
      </c>
      <c r="W3356" s="119">
        <v>60</v>
      </c>
      <c r="X3356" s="119">
        <f t="shared" si="389"/>
        <v>-237</v>
      </c>
      <c r="Y3356" s="92" t="s">
        <v>12848</v>
      </c>
      <c r="Z3356" s="93">
        <v>0.63759999999999994</v>
      </c>
      <c r="AA3356" s="178">
        <v>0.60699999999999998</v>
      </c>
      <c r="AB3356" s="93">
        <f t="shared" si="388"/>
        <v>-3.0599999999999961E-2</v>
      </c>
      <c r="AE3356" s="48" t="s">
        <v>12845</v>
      </c>
      <c r="AF3356" s="93">
        <v>0.60699999999999998</v>
      </c>
      <c r="AG3356" s="48" t="s">
        <v>17074</v>
      </c>
      <c r="AH3356" s="122">
        <v>1000</v>
      </c>
      <c r="AI3356" s="48">
        <v>12</v>
      </c>
      <c r="AM3356" s="48" t="s">
        <v>85</v>
      </c>
      <c r="AN3356" s="48" t="s">
        <v>11347</v>
      </c>
      <c r="AQ3356" s="123" t="s">
        <v>12955</v>
      </c>
    </row>
    <row r="3357" spans="1:43" ht="30" x14ac:dyDescent="0.2">
      <c r="A3357" s="92" t="s">
        <v>11942</v>
      </c>
      <c r="B3357" s="92" t="s">
        <v>11943</v>
      </c>
      <c r="C3357" s="117" t="s">
        <v>166</v>
      </c>
      <c r="D3357" s="92" t="s">
        <v>403</v>
      </c>
      <c r="E3357" s="92" t="s">
        <v>11944</v>
      </c>
      <c r="F3357" s="92" t="s">
        <v>3972</v>
      </c>
      <c r="G3357" s="92" t="s">
        <v>3617</v>
      </c>
      <c r="H3357" s="92" t="s">
        <v>3921</v>
      </c>
      <c r="I3357" s="118" t="s">
        <v>11945</v>
      </c>
      <c r="J3357" s="119">
        <v>15</v>
      </c>
      <c r="K3357" s="119">
        <v>5000</v>
      </c>
      <c r="L3357" s="119">
        <f t="shared" si="390"/>
        <v>-4154</v>
      </c>
      <c r="N3357" s="48" t="s">
        <v>243</v>
      </c>
      <c r="P3357" s="119">
        <v>10000</v>
      </c>
      <c r="Q3357" s="119">
        <v>10000</v>
      </c>
      <c r="R3357" s="119">
        <v>0</v>
      </c>
      <c r="S3357" s="119">
        <f t="shared" si="386"/>
        <v>20000</v>
      </c>
      <c r="T3357" s="119">
        <f t="shared" si="387"/>
        <v>20000</v>
      </c>
      <c r="U3357" s="119">
        <v>9154</v>
      </c>
      <c r="V3357" s="119">
        <v>6348</v>
      </c>
      <c r="W3357" s="119">
        <v>5988</v>
      </c>
      <c r="X3357" s="119">
        <f t="shared" si="389"/>
        <v>-5502</v>
      </c>
      <c r="Y3357" s="92" t="s">
        <v>12848</v>
      </c>
      <c r="Z3357" s="93">
        <v>0.30599999999999999</v>
      </c>
      <c r="AA3357" s="178">
        <v>0.30599999999999999</v>
      </c>
      <c r="AB3357" s="93">
        <f t="shared" si="388"/>
        <v>0</v>
      </c>
      <c r="AE3357" s="48" t="s">
        <v>12845</v>
      </c>
      <c r="AF3357" s="93">
        <v>0.30599999999999999</v>
      </c>
      <c r="AG3357" s="48" t="s">
        <v>17075</v>
      </c>
      <c r="AH3357" s="122">
        <v>5000</v>
      </c>
      <c r="AI3357" s="48">
        <v>12</v>
      </c>
      <c r="AM3357" s="48" t="s">
        <v>85</v>
      </c>
      <c r="AN3357" s="48" t="s">
        <v>11347</v>
      </c>
      <c r="AQ3357" s="123" t="s">
        <v>12955</v>
      </c>
    </row>
    <row r="3358" spans="1:43" ht="30" x14ac:dyDescent="0.2">
      <c r="A3358" s="92" t="s">
        <v>11946</v>
      </c>
      <c r="B3358" s="92" t="s">
        <v>11947</v>
      </c>
      <c r="C3358" s="117" t="s">
        <v>166</v>
      </c>
      <c r="D3358" s="92" t="s">
        <v>417</v>
      </c>
      <c r="E3358" s="92" t="s">
        <v>11948</v>
      </c>
      <c r="F3358" s="92" t="s">
        <v>3919</v>
      </c>
      <c r="G3358" s="92" t="s">
        <v>3904</v>
      </c>
      <c r="H3358" s="92" t="s">
        <v>4025</v>
      </c>
      <c r="I3358" s="118" t="s">
        <v>11949</v>
      </c>
      <c r="J3358" s="119">
        <v>15</v>
      </c>
      <c r="K3358" s="119">
        <v>160</v>
      </c>
      <c r="L3358" s="119">
        <f t="shared" si="390"/>
        <v>-757</v>
      </c>
      <c r="N3358" s="48" t="s">
        <v>243</v>
      </c>
      <c r="P3358" s="119">
        <v>4</v>
      </c>
      <c r="Q3358" s="119">
        <v>4</v>
      </c>
      <c r="R3358" s="119">
        <v>0</v>
      </c>
      <c r="S3358" s="119">
        <f t="shared" si="386"/>
        <v>8</v>
      </c>
      <c r="T3358" s="119">
        <f t="shared" si="387"/>
        <v>8</v>
      </c>
      <c r="U3358" s="119">
        <v>917</v>
      </c>
      <c r="V3358" s="119">
        <v>240</v>
      </c>
      <c r="W3358" s="119">
        <v>240</v>
      </c>
      <c r="X3358" s="119">
        <f t="shared" si="389"/>
        <v>-1153</v>
      </c>
      <c r="Y3358" s="92" t="s">
        <v>12848</v>
      </c>
      <c r="Z3358" s="93">
        <v>19.88</v>
      </c>
      <c r="AA3358" s="178">
        <v>19.88</v>
      </c>
      <c r="AB3358" s="93">
        <f t="shared" si="388"/>
        <v>0</v>
      </c>
      <c r="AE3358" s="48" t="s">
        <v>12845</v>
      </c>
      <c r="AF3358" s="93">
        <v>19.88</v>
      </c>
      <c r="AG3358" s="48" t="s">
        <v>17076</v>
      </c>
      <c r="AH3358" s="122">
        <v>160</v>
      </c>
      <c r="AI3358" s="48">
        <v>12</v>
      </c>
      <c r="AM3358" s="48" t="s">
        <v>85</v>
      </c>
      <c r="AN3358" s="48" t="s">
        <v>11347</v>
      </c>
      <c r="AQ3358" s="123" t="s">
        <v>16881</v>
      </c>
    </row>
    <row r="3359" spans="1:43" ht="30" x14ac:dyDescent="0.2">
      <c r="A3359" s="92" t="s">
        <v>11950</v>
      </c>
      <c r="B3359" s="92" t="s">
        <v>11951</v>
      </c>
      <c r="C3359" s="117" t="s">
        <v>166</v>
      </c>
      <c r="D3359" s="92" t="s">
        <v>417</v>
      </c>
      <c r="E3359" s="92" t="s">
        <v>11952</v>
      </c>
      <c r="F3359" s="92" t="s">
        <v>9259</v>
      </c>
      <c r="G3359" s="92" t="s">
        <v>3617</v>
      </c>
      <c r="H3359" s="92" t="s">
        <v>9260</v>
      </c>
      <c r="I3359" s="118" t="s">
        <v>11953</v>
      </c>
      <c r="J3359" s="119">
        <v>13</v>
      </c>
      <c r="K3359" s="119">
        <v>1</v>
      </c>
      <c r="L3359" s="119">
        <f t="shared" si="390"/>
        <v>-987</v>
      </c>
      <c r="N3359" s="48" t="s">
        <v>243</v>
      </c>
      <c r="P3359" s="119">
        <v>1333</v>
      </c>
      <c r="Q3359" s="119">
        <v>863</v>
      </c>
      <c r="R3359" s="119">
        <v>470</v>
      </c>
      <c r="S3359" s="119">
        <f t="shared" si="386"/>
        <v>2196</v>
      </c>
      <c r="T3359" s="119">
        <f t="shared" si="387"/>
        <v>2666</v>
      </c>
      <c r="U3359" s="119">
        <v>988</v>
      </c>
      <c r="V3359" s="119">
        <v>735</v>
      </c>
      <c r="W3359" s="119">
        <v>735</v>
      </c>
      <c r="X3359" s="119">
        <f t="shared" si="389"/>
        <v>-390</v>
      </c>
      <c r="Y3359" s="92" t="s">
        <v>12848</v>
      </c>
      <c r="Z3359" s="93">
        <v>10.4</v>
      </c>
      <c r="AA3359" s="178">
        <v>10.4</v>
      </c>
      <c r="AB3359" s="93">
        <f t="shared" si="388"/>
        <v>0</v>
      </c>
      <c r="AE3359" s="48" t="s">
        <v>12845</v>
      </c>
      <c r="AF3359" s="93">
        <v>10.4</v>
      </c>
      <c r="AG3359" s="48" t="s">
        <v>17077</v>
      </c>
      <c r="AH3359" s="122">
        <v>1</v>
      </c>
      <c r="AI3359" s="48">
        <v>10</v>
      </c>
      <c r="AM3359" s="48" t="s">
        <v>85</v>
      </c>
      <c r="AN3359" s="48" t="s">
        <v>11347</v>
      </c>
      <c r="AQ3359" s="123" t="s">
        <v>16881</v>
      </c>
    </row>
    <row r="3360" spans="1:43" ht="30" x14ac:dyDescent="0.2">
      <c r="A3360" s="92" t="s">
        <v>11954</v>
      </c>
      <c r="B3360" s="92" t="s">
        <v>11955</v>
      </c>
      <c r="C3360" s="117" t="s">
        <v>166</v>
      </c>
      <c r="D3360" s="92" t="s">
        <v>417</v>
      </c>
      <c r="E3360" s="92" t="s">
        <v>11956</v>
      </c>
      <c r="F3360" s="92" t="s">
        <v>9259</v>
      </c>
      <c r="G3360" s="92" t="s">
        <v>3617</v>
      </c>
      <c r="H3360" s="92" t="s">
        <v>9260</v>
      </c>
      <c r="I3360" s="118" t="s">
        <v>11957</v>
      </c>
      <c r="J3360" s="119">
        <v>13</v>
      </c>
      <c r="K3360" s="119">
        <v>1</v>
      </c>
      <c r="L3360" s="119">
        <f t="shared" si="390"/>
        <v>-855</v>
      </c>
      <c r="N3360" s="48" t="s">
        <v>243</v>
      </c>
      <c r="P3360" s="119">
        <v>1014</v>
      </c>
      <c r="Q3360" s="119">
        <v>203</v>
      </c>
      <c r="R3360" s="119">
        <v>306</v>
      </c>
      <c r="S3360" s="119">
        <f t="shared" si="386"/>
        <v>1217</v>
      </c>
      <c r="T3360" s="119">
        <f t="shared" si="387"/>
        <v>1523</v>
      </c>
      <c r="U3360" s="119">
        <v>856</v>
      </c>
      <c r="V3360" s="119">
        <v>486</v>
      </c>
      <c r="W3360" s="119">
        <v>486</v>
      </c>
      <c r="X3360" s="119">
        <f t="shared" si="389"/>
        <v>-328</v>
      </c>
      <c r="Y3360" s="92" t="s">
        <v>12848</v>
      </c>
      <c r="Z3360" s="93">
        <v>22.83</v>
      </c>
      <c r="AA3360" s="178">
        <v>22.83</v>
      </c>
      <c r="AB3360" s="93">
        <f t="shared" si="388"/>
        <v>0</v>
      </c>
      <c r="AE3360" s="48" t="s">
        <v>12845</v>
      </c>
      <c r="AF3360" s="93">
        <v>22.83</v>
      </c>
      <c r="AG3360" s="48" t="s">
        <v>17078</v>
      </c>
      <c r="AH3360" s="122">
        <v>60</v>
      </c>
      <c r="AI3360" s="48">
        <v>10</v>
      </c>
      <c r="AM3360" s="48" t="s">
        <v>85</v>
      </c>
      <c r="AN3360" s="48" t="s">
        <v>11347</v>
      </c>
      <c r="AQ3360" s="123" t="s">
        <v>16881</v>
      </c>
    </row>
    <row r="3361" spans="1:43" ht="30" x14ac:dyDescent="0.2">
      <c r="A3361" s="92" t="s">
        <v>11958</v>
      </c>
      <c r="B3361" s="92" t="s">
        <v>11959</v>
      </c>
      <c r="C3361" s="117" t="s">
        <v>166</v>
      </c>
      <c r="D3361" s="92" t="s">
        <v>417</v>
      </c>
      <c r="E3361" s="92" t="s">
        <v>11960</v>
      </c>
      <c r="F3361" s="92" t="s">
        <v>3919</v>
      </c>
      <c r="G3361" s="92" t="s">
        <v>3617</v>
      </c>
      <c r="H3361" s="92" t="s">
        <v>5613</v>
      </c>
      <c r="I3361" s="118" t="s">
        <v>11961</v>
      </c>
      <c r="J3361" s="119">
        <v>18</v>
      </c>
      <c r="K3361" s="119">
        <v>5000</v>
      </c>
      <c r="L3361" s="119">
        <f t="shared" si="390"/>
        <v>2767</v>
      </c>
      <c r="M3361" s="124">
        <v>7580</v>
      </c>
      <c r="N3361" s="48" t="s">
        <v>243</v>
      </c>
      <c r="P3361" s="119">
        <v>0</v>
      </c>
      <c r="Q3361" s="119">
        <v>0</v>
      </c>
      <c r="R3361" s="119">
        <v>0</v>
      </c>
      <c r="S3361" s="119">
        <f t="shared" si="386"/>
        <v>0</v>
      </c>
      <c r="T3361" s="119">
        <f t="shared" si="387"/>
        <v>0</v>
      </c>
      <c r="U3361" s="119">
        <v>2233</v>
      </c>
      <c r="V3361" s="119">
        <v>1716</v>
      </c>
      <c r="W3361" s="119">
        <v>1716</v>
      </c>
      <c r="X3361" s="119">
        <f t="shared" si="389"/>
        <v>-3949</v>
      </c>
      <c r="Y3361" s="92" t="s">
        <v>12848</v>
      </c>
      <c r="Z3361" s="93">
        <v>1.516</v>
      </c>
      <c r="AA3361" s="178">
        <v>1.516</v>
      </c>
      <c r="AB3361" s="93">
        <f t="shared" si="388"/>
        <v>0</v>
      </c>
      <c r="AE3361" s="48" t="s">
        <v>12845</v>
      </c>
      <c r="AF3361" s="93">
        <v>1.516</v>
      </c>
      <c r="AG3361" s="48" t="s">
        <v>17079</v>
      </c>
      <c r="AH3361" s="122">
        <v>5000</v>
      </c>
      <c r="AI3361" s="48">
        <v>15</v>
      </c>
      <c r="AJ3361" s="48" t="s">
        <v>11961</v>
      </c>
      <c r="AM3361" s="48" t="s">
        <v>85</v>
      </c>
      <c r="AN3361" s="48" t="s">
        <v>11347</v>
      </c>
      <c r="AQ3361" s="123" t="s">
        <v>16881</v>
      </c>
    </row>
    <row r="3362" spans="1:43" ht="30" x14ac:dyDescent="0.2">
      <c r="A3362" s="92" t="s">
        <v>11962</v>
      </c>
      <c r="B3362" s="92" t="s">
        <v>11963</v>
      </c>
      <c r="C3362" s="117" t="s">
        <v>166</v>
      </c>
      <c r="D3362" s="92" t="s">
        <v>417</v>
      </c>
      <c r="E3362" s="92" t="s">
        <v>11964</v>
      </c>
      <c r="F3362" s="92" t="s">
        <v>9259</v>
      </c>
      <c r="G3362" s="92" t="s">
        <v>3617</v>
      </c>
      <c r="H3362" s="92" t="s">
        <v>9260</v>
      </c>
      <c r="I3362" s="118" t="s">
        <v>11965</v>
      </c>
      <c r="J3362" s="119">
        <v>13</v>
      </c>
      <c r="K3362" s="119">
        <v>126</v>
      </c>
      <c r="L3362" s="119">
        <f t="shared" si="390"/>
        <v>83</v>
      </c>
      <c r="M3362" s="119"/>
      <c r="N3362" s="48" t="s">
        <v>243</v>
      </c>
      <c r="P3362" s="119">
        <v>0</v>
      </c>
      <c r="Q3362" s="119">
        <v>0</v>
      </c>
      <c r="R3362" s="119">
        <v>0</v>
      </c>
      <c r="S3362" s="119">
        <f t="shared" si="386"/>
        <v>0</v>
      </c>
      <c r="T3362" s="119">
        <f t="shared" si="387"/>
        <v>0</v>
      </c>
      <c r="U3362" s="119">
        <v>43</v>
      </c>
      <c r="V3362" s="119">
        <v>30</v>
      </c>
      <c r="W3362" s="119">
        <v>30</v>
      </c>
      <c r="X3362" s="119">
        <f t="shared" si="389"/>
        <v>-73</v>
      </c>
      <c r="Y3362" s="92" t="s">
        <v>12848</v>
      </c>
      <c r="Z3362" s="93">
        <v>19.600000000000001</v>
      </c>
      <c r="AA3362" s="178">
        <v>19.600000000000001</v>
      </c>
      <c r="AB3362" s="93">
        <f t="shared" si="388"/>
        <v>0</v>
      </c>
      <c r="AE3362" s="48" t="s">
        <v>12845</v>
      </c>
      <c r="AF3362" s="93">
        <v>19.600000000000001</v>
      </c>
      <c r="AG3362" s="48" t="s">
        <v>17080</v>
      </c>
      <c r="AH3362" s="122">
        <v>126</v>
      </c>
      <c r="AI3362" s="48">
        <v>10</v>
      </c>
      <c r="AM3362" s="48" t="s">
        <v>85</v>
      </c>
      <c r="AN3362" s="48" t="s">
        <v>11347</v>
      </c>
      <c r="AQ3362" s="123" t="s">
        <v>16881</v>
      </c>
    </row>
    <row r="3363" spans="1:43" ht="30" x14ac:dyDescent="0.2">
      <c r="A3363" s="92" t="s">
        <v>11966</v>
      </c>
      <c r="B3363" s="92" t="s">
        <v>11967</v>
      </c>
      <c r="C3363" s="117" t="s">
        <v>166</v>
      </c>
      <c r="D3363" s="92" t="s">
        <v>377</v>
      </c>
      <c r="E3363" s="92" t="s">
        <v>11968</v>
      </c>
      <c r="F3363" s="92" t="s">
        <v>3919</v>
      </c>
      <c r="G3363" s="92" t="s">
        <v>3617</v>
      </c>
      <c r="H3363" s="92" t="s">
        <v>5613</v>
      </c>
      <c r="I3363" s="118" t="s">
        <v>11969</v>
      </c>
      <c r="J3363" s="119">
        <v>15</v>
      </c>
      <c r="K3363" s="119">
        <v>5000</v>
      </c>
      <c r="L3363" s="119">
        <f t="shared" si="390"/>
        <v>5000</v>
      </c>
      <c r="M3363" s="138">
        <v>9250</v>
      </c>
      <c r="N3363" s="48" t="s">
        <v>243</v>
      </c>
      <c r="P3363" s="119">
        <v>0</v>
      </c>
      <c r="Q3363" s="119">
        <v>0</v>
      </c>
      <c r="R3363" s="119">
        <v>0</v>
      </c>
      <c r="S3363" s="119">
        <f t="shared" si="386"/>
        <v>0</v>
      </c>
      <c r="T3363" s="119">
        <f t="shared" si="387"/>
        <v>0</v>
      </c>
      <c r="U3363" s="119">
        <v>0</v>
      </c>
      <c r="V3363" s="119">
        <v>0</v>
      </c>
      <c r="W3363" s="119">
        <v>0</v>
      </c>
      <c r="X3363" s="119">
        <f t="shared" si="389"/>
        <v>0</v>
      </c>
      <c r="Y3363" s="92" t="s">
        <v>12844</v>
      </c>
      <c r="Z3363" s="93">
        <v>1.85</v>
      </c>
      <c r="AA3363" s="178">
        <v>1.85</v>
      </c>
      <c r="AB3363" s="93">
        <f t="shared" si="388"/>
        <v>0</v>
      </c>
      <c r="AE3363" s="48" t="s">
        <v>12845</v>
      </c>
      <c r="AF3363" s="93">
        <v>1.85</v>
      </c>
      <c r="AG3363" s="48" t="s">
        <v>17081</v>
      </c>
      <c r="AH3363" s="122">
        <v>5000</v>
      </c>
      <c r="AI3363" s="48">
        <v>12</v>
      </c>
      <c r="AM3363" s="48" t="s">
        <v>85</v>
      </c>
      <c r="AN3363" s="48" t="s">
        <v>11347</v>
      </c>
      <c r="AQ3363" s="123" t="s">
        <v>15979</v>
      </c>
    </row>
    <row r="3364" spans="1:43" ht="60" x14ac:dyDescent="0.2">
      <c r="A3364" s="92" t="s">
        <v>11970</v>
      </c>
      <c r="B3364" s="92" t="s">
        <v>11971</v>
      </c>
      <c r="C3364" s="117" t="s">
        <v>166</v>
      </c>
      <c r="D3364" s="92" t="s">
        <v>2310</v>
      </c>
      <c r="E3364" s="92" t="s">
        <v>11972</v>
      </c>
      <c r="F3364" s="92" t="s">
        <v>3931</v>
      </c>
      <c r="G3364" s="92" t="s">
        <v>3617</v>
      </c>
      <c r="H3364" s="92" t="s">
        <v>3963</v>
      </c>
      <c r="I3364" s="118" t="s">
        <v>11973</v>
      </c>
      <c r="J3364" s="119">
        <v>7</v>
      </c>
      <c r="K3364" s="119">
        <v>2500</v>
      </c>
      <c r="L3364" s="119">
        <f t="shared" si="390"/>
        <v>-805</v>
      </c>
      <c r="N3364" s="48" t="s">
        <v>243</v>
      </c>
      <c r="P3364" s="119">
        <v>2500</v>
      </c>
      <c r="Q3364" s="119">
        <v>2500</v>
      </c>
      <c r="R3364" s="119">
        <v>0</v>
      </c>
      <c r="S3364" s="119">
        <f t="shared" si="386"/>
        <v>5000</v>
      </c>
      <c r="T3364" s="119">
        <f t="shared" si="387"/>
        <v>5000</v>
      </c>
      <c r="U3364" s="119">
        <v>3305</v>
      </c>
      <c r="V3364" s="119">
        <v>3074</v>
      </c>
      <c r="W3364" s="119">
        <v>2937</v>
      </c>
      <c r="X3364" s="119">
        <f t="shared" si="389"/>
        <v>-3879</v>
      </c>
      <c r="Y3364" s="92" t="s">
        <v>12848</v>
      </c>
      <c r="Z3364" s="93">
        <v>0.315</v>
      </c>
      <c r="AA3364" s="178">
        <v>0.28749999999999998</v>
      </c>
      <c r="AB3364" s="93">
        <f t="shared" si="388"/>
        <v>-2.7500000000000024E-2</v>
      </c>
      <c r="AE3364" s="48" t="s">
        <v>17082</v>
      </c>
      <c r="AF3364" s="93">
        <v>0.28749999999999998</v>
      </c>
      <c r="AG3364" s="48" t="s">
        <v>17083</v>
      </c>
      <c r="AH3364" s="122">
        <v>2500</v>
      </c>
      <c r="AI3364" s="48">
        <v>4</v>
      </c>
      <c r="AJ3364" s="48" t="s">
        <v>11973</v>
      </c>
      <c r="AM3364" s="48" t="s">
        <v>85</v>
      </c>
      <c r="AN3364" s="48" t="s">
        <v>11347</v>
      </c>
      <c r="AQ3364" s="123" t="s">
        <v>17084</v>
      </c>
    </row>
    <row r="3365" spans="1:43" ht="30" x14ac:dyDescent="0.2">
      <c r="A3365" s="92" t="s">
        <v>11974</v>
      </c>
      <c r="B3365" s="92" t="s">
        <v>11975</v>
      </c>
      <c r="C3365" s="117" t="s">
        <v>166</v>
      </c>
      <c r="D3365" s="92" t="s">
        <v>2310</v>
      </c>
      <c r="E3365" s="92" t="s">
        <v>11976</v>
      </c>
      <c r="F3365" s="92" t="s">
        <v>9259</v>
      </c>
      <c r="G3365" s="92" t="s">
        <v>11476</v>
      </c>
      <c r="H3365" s="92" t="s">
        <v>9929</v>
      </c>
      <c r="I3365" s="118" t="s">
        <v>11977</v>
      </c>
      <c r="J3365" s="119">
        <v>25</v>
      </c>
      <c r="K3365" s="119">
        <v>40</v>
      </c>
      <c r="L3365" s="119">
        <f t="shared" si="390"/>
        <v>-137</v>
      </c>
      <c r="N3365" s="48" t="s">
        <v>243</v>
      </c>
      <c r="P3365" s="119">
        <v>120</v>
      </c>
      <c r="Q3365" s="119">
        <v>80</v>
      </c>
      <c r="R3365" s="119">
        <v>40</v>
      </c>
      <c r="S3365" s="119">
        <f t="shared" si="386"/>
        <v>200</v>
      </c>
      <c r="T3365" s="119">
        <f t="shared" si="387"/>
        <v>240</v>
      </c>
      <c r="U3365" s="119">
        <v>177</v>
      </c>
      <c r="V3365" s="119">
        <v>60</v>
      </c>
      <c r="W3365" s="119">
        <v>60</v>
      </c>
      <c r="X3365" s="119">
        <f t="shared" si="389"/>
        <v>-117</v>
      </c>
      <c r="Y3365" s="92" t="s">
        <v>12848</v>
      </c>
      <c r="Z3365" s="93">
        <v>17.82</v>
      </c>
      <c r="AA3365" s="178">
        <v>17.82</v>
      </c>
      <c r="AB3365" s="93">
        <f t="shared" si="388"/>
        <v>0</v>
      </c>
      <c r="AE3365" s="48" t="s">
        <v>12845</v>
      </c>
      <c r="AF3365" s="93">
        <v>17.82</v>
      </c>
      <c r="AG3365" s="48" t="s">
        <v>17085</v>
      </c>
      <c r="AH3365" s="122">
        <v>40</v>
      </c>
      <c r="AI3365" s="48">
        <v>16</v>
      </c>
      <c r="AJ3365" s="48" t="s">
        <v>16924</v>
      </c>
      <c r="AM3365" s="48" t="s">
        <v>85</v>
      </c>
      <c r="AN3365" s="48" t="s">
        <v>11347</v>
      </c>
      <c r="AQ3365" s="123" t="s">
        <v>15979</v>
      </c>
    </row>
    <row r="3366" spans="1:43" ht="30" x14ac:dyDescent="0.2">
      <c r="A3366" s="92" t="s">
        <v>11978</v>
      </c>
      <c r="B3366" s="92" t="s">
        <v>11979</v>
      </c>
      <c r="C3366" s="117" t="s">
        <v>166</v>
      </c>
      <c r="D3366" s="92" t="s">
        <v>417</v>
      </c>
      <c r="E3366" s="92" t="s">
        <v>11980</v>
      </c>
      <c r="F3366" s="92" t="s">
        <v>3972</v>
      </c>
      <c r="G3366" s="92" t="s">
        <v>3617</v>
      </c>
      <c r="H3366" s="92" t="s">
        <v>3921</v>
      </c>
      <c r="I3366" s="118" t="s">
        <v>11981</v>
      </c>
      <c r="J3366" s="119">
        <v>14</v>
      </c>
      <c r="K3366" s="119">
        <v>2000</v>
      </c>
      <c r="L3366" s="119">
        <f t="shared" si="390"/>
        <v>2000</v>
      </c>
      <c r="M3366" s="119">
        <v>565</v>
      </c>
      <c r="N3366" s="48" t="s">
        <v>243</v>
      </c>
      <c r="P3366" s="119">
        <v>0</v>
      </c>
      <c r="Q3366" s="119">
        <v>0</v>
      </c>
      <c r="R3366" s="119">
        <v>0</v>
      </c>
      <c r="S3366" s="119">
        <f t="shared" si="386"/>
        <v>0</v>
      </c>
      <c r="T3366" s="119">
        <f t="shared" si="387"/>
        <v>0</v>
      </c>
      <c r="U3366" s="119">
        <v>0</v>
      </c>
      <c r="V3366" s="119">
        <v>0</v>
      </c>
      <c r="W3366" s="119">
        <v>0</v>
      </c>
      <c r="X3366" s="119">
        <f t="shared" si="389"/>
        <v>0</v>
      </c>
      <c r="Y3366" s="92" t="s">
        <v>12844</v>
      </c>
      <c r="Z3366" s="93">
        <v>0.28249999999999997</v>
      </c>
      <c r="AA3366" s="178">
        <v>0.28249999999999997</v>
      </c>
      <c r="AB3366" s="93">
        <f t="shared" si="388"/>
        <v>0</v>
      </c>
      <c r="AD3366" s="93">
        <v>0.26100000000000001</v>
      </c>
      <c r="AE3366" s="48" t="s">
        <v>12845</v>
      </c>
      <c r="AF3366" s="93">
        <v>0.26100000000000001</v>
      </c>
      <c r="AG3366" s="48" t="s">
        <v>17086</v>
      </c>
      <c r="AH3366" s="122">
        <v>2000</v>
      </c>
      <c r="AI3366" s="48">
        <v>8</v>
      </c>
      <c r="AJ3366" s="48" t="s">
        <v>11981</v>
      </c>
      <c r="AM3366" s="48" t="s">
        <v>85</v>
      </c>
      <c r="AN3366" s="48" t="s">
        <v>11347</v>
      </c>
      <c r="AQ3366" s="123" t="s">
        <v>12955</v>
      </c>
    </row>
    <row r="3367" spans="1:43" ht="30" x14ac:dyDescent="0.2">
      <c r="A3367" s="92" t="s">
        <v>11982</v>
      </c>
      <c r="B3367" s="92" t="s">
        <v>11983</v>
      </c>
      <c r="C3367" s="117" t="s">
        <v>166</v>
      </c>
      <c r="D3367" s="92" t="s">
        <v>2310</v>
      </c>
      <c r="E3367" s="92" t="s">
        <v>11984</v>
      </c>
      <c r="F3367" s="92" t="s">
        <v>3945</v>
      </c>
      <c r="G3367" s="92" t="s">
        <v>3920</v>
      </c>
      <c r="H3367" s="92" t="s">
        <v>3921</v>
      </c>
      <c r="I3367" s="118" t="s">
        <v>11985</v>
      </c>
      <c r="J3367" s="119">
        <v>13</v>
      </c>
      <c r="K3367" s="119">
        <v>2500</v>
      </c>
      <c r="L3367" s="119">
        <f t="shared" si="390"/>
        <v>-2705</v>
      </c>
      <c r="N3367" s="48" t="s">
        <v>243</v>
      </c>
      <c r="P3367" s="119">
        <v>5000</v>
      </c>
      <c r="Q3367" s="119">
        <v>2500</v>
      </c>
      <c r="R3367" s="119">
        <v>2500</v>
      </c>
      <c r="S3367" s="119">
        <f t="shared" si="386"/>
        <v>7500</v>
      </c>
      <c r="T3367" s="119">
        <f t="shared" si="387"/>
        <v>10000</v>
      </c>
      <c r="U3367" s="119">
        <v>5205</v>
      </c>
      <c r="V3367" s="119">
        <v>3918</v>
      </c>
      <c r="W3367" s="119">
        <v>3648</v>
      </c>
      <c r="X3367" s="119">
        <f t="shared" si="389"/>
        <v>-4123</v>
      </c>
      <c r="Y3367" s="92" t="s">
        <v>12848</v>
      </c>
      <c r="Z3367" s="93">
        <v>6.65</v>
      </c>
      <c r="AA3367" s="178">
        <v>6.65</v>
      </c>
      <c r="AB3367" s="93">
        <f t="shared" si="388"/>
        <v>0</v>
      </c>
      <c r="AE3367" s="48" t="s">
        <v>12845</v>
      </c>
      <c r="AF3367" s="93">
        <v>6.65</v>
      </c>
      <c r="AG3367" s="48" t="s">
        <v>17087</v>
      </c>
      <c r="AH3367" s="122">
        <v>2500</v>
      </c>
      <c r="AI3367" s="48">
        <v>20</v>
      </c>
      <c r="AJ3367" s="48" t="s">
        <v>16901</v>
      </c>
      <c r="AM3367" s="48" t="s">
        <v>85</v>
      </c>
      <c r="AN3367" s="48" t="s">
        <v>11347</v>
      </c>
      <c r="AQ3367" s="123" t="s">
        <v>12955</v>
      </c>
    </row>
    <row r="3368" spans="1:43" ht="30" x14ac:dyDescent="0.2">
      <c r="A3368" s="92" t="s">
        <v>11986</v>
      </c>
      <c r="B3368" s="92" t="s">
        <v>11987</v>
      </c>
      <c r="C3368" s="117" t="s">
        <v>166</v>
      </c>
      <c r="D3368" s="92" t="s">
        <v>377</v>
      </c>
      <c r="E3368" s="92" t="s">
        <v>11988</v>
      </c>
      <c r="F3368" s="92" t="s">
        <v>9259</v>
      </c>
      <c r="G3368" s="92" t="s">
        <v>780</v>
      </c>
      <c r="H3368" s="92" t="s">
        <v>9929</v>
      </c>
      <c r="I3368" s="118" t="s">
        <v>11989</v>
      </c>
      <c r="J3368" s="119">
        <v>25</v>
      </c>
      <c r="K3368" s="119">
        <v>40</v>
      </c>
      <c r="L3368" s="119">
        <f t="shared" si="390"/>
        <v>40</v>
      </c>
      <c r="M3368" s="119">
        <v>819.6</v>
      </c>
      <c r="N3368" s="48" t="s">
        <v>243</v>
      </c>
      <c r="P3368" s="119">
        <v>0</v>
      </c>
      <c r="Q3368" s="119">
        <v>0</v>
      </c>
      <c r="R3368" s="119">
        <v>0</v>
      </c>
      <c r="S3368" s="119">
        <f t="shared" si="386"/>
        <v>0</v>
      </c>
      <c r="T3368" s="119">
        <f t="shared" si="387"/>
        <v>0</v>
      </c>
      <c r="U3368" s="119">
        <v>0</v>
      </c>
      <c r="V3368" s="119">
        <v>0</v>
      </c>
      <c r="W3368" s="119">
        <v>0</v>
      </c>
      <c r="X3368" s="119">
        <f t="shared" si="389"/>
        <v>0</v>
      </c>
      <c r="Y3368" s="92" t="s">
        <v>12844</v>
      </c>
      <c r="Z3368" s="93">
        <v>20.49</v>
      </c>
      <c r="AA3368" s="178">
        <v>20.49</v>
      </c>
      <c r="AB3368" s="93">
        <f t="shared" si="388"/>
        <v>0</v>
      </c>
      <c r="AE3368" s="48" t="s">
        <v>12845</v>
      </c>
      <c r="AF3368" s="93">
        <v>20.49</v>
      </c>
      <c r="AG3368" s="48" t="s">
        <v>17088</v>
      </c>
      <c r="AH3368" s="122">
        <v>40</v>
      </c>
      <c r="AI3368" s="48">
        <v>16</v>
      </c>
      <c r="AM3368" s="48" t="s">
        <v>85</v>
      </c>
      <c r="AN3368" s="48" t="s">
        <v>11347</v>
      </c>
      <c r="AQ3368" s="123" t="s">
        <v>15979</v>
      </c>
    </row>
    <row r="3369" spans="1:43" ht="30" x14ac:dyDescent="0.2">
      <c r="A3369" s="92" t="s">
        <v>11990</v>
      </c>
      <c r="B3369" s="92" t="s">
        <v>11991</v>
      </c>
      <c r="C3369" s="117" t="s">
        <v>166</v>
      </c>
      <c r="D3369" s="92" t="s">
        <v>2310</v>
      </c>
      <c r="E3369" s="92" t="s">
        <v>11992</v>
      </c>
      <c r="F3369" s="92" t="s">
        <v>4169</v>
      </c>
      <c r="G3369" s="92" t="s">
        <v>780</v>
      </c>
      <c r="H3369" s="92" t="s">
        <v>9929</v>
      </c>
      <c r="I3369" s="118" t="s">
        <v>11993</v>
      </c>
      <c r="J3369" s="119">
        <v>23</v>
      </c>
      <c r="K3369" s="119">
        <v>500</v>
      </c>
      <c r="L3369" s="119">
        <f t="shared" si="390"/>
        <v>323</v>
      </c>
      <c r="M3369" s="92">
        <v>645</v>
      </c>
      <c r="N3369" s="48" t="s">
        <v>243</v>
      </c>
      <c r="P3369" s="119">
        <v>500</v>
      </c>
      <c r="Q3369" s="119">
        <v>0</v>
      </c>
      <c r="R3369" s="119">
        <v>500</v>
      </c>
      <c r="S3369" s="119">
        <f t="shared" si="386"/>
        <v>500</v>
      </c>
      <c r="T3369" s="119">
        <f t="shared" si="387"/>
        <v>1000</v>
      </c>
      <c r="U3369" s="119">
        <v>177</v>
      </c>
      <c r="V3369" s="119">
        <v>60</v>
      </c>
      <c r="W3369" s="119">
        <v>60</v>
      </c>
      <c r="X3369" s="119">
        <f t="shared" si="389"/>
        <v>263</v>
      </c>
      <c r="Y3369" s="92" t="s">
        <v>12863</v>
      </c>
      <c r="Z3369" s="93">
        <v>1.29</v>
      </c>
      <c r="AA3369" s="178">
        <v>1.29</v>
      </c>
      <c r="AB3369" s="93">
        <f t="shared" si="388"/>
        <v>0</v>
      </c>
      <c r="AD3369" s="93">
        <v>1.24</v>
      </c>
      <c r="AE3369" s="48" t="s">
        <v>12845</v>
      </c>
      <c r="AF3369" s="93">
        <v>1.24</v>
      </c>
      <c r="AG3369" s="48" t="s">
        <v>17089</v>
      </c>
      <c r="AH3369" s="122">
        <v>500</v>
      </c>
      <c r="AI3369" s="48">
        <v>14</v>
      </c>
      <c r="AJ3369" s="48" t="s">
        <v>11993</v>
      </c>
      <c r="AM3369" s="48" t="s">
        <v>85</v>
      </c>
      <c r="AN3369" s="48" t="s">
        <v>11347</v>
      </c>
      <c r="AQ3369" s="123" t="s">
        <v>15979</v>
      </c>
    </row>
    <row r="3370" spans="1:43" ht="30" x14ac:dyDescent="0.2">
      <c r="A3370" s="92" t="s">
        <v>11994</v>
      </c>
      <c r="B3370" s="92" t="s">
        <v>11995</v>
      </c>
      <c r="C3370" s="117" t="s">
        <v>166</v>
      </c>
      <c r="D3370" s="92" t="s">
        <v>2310</v>
      </c>
      <c r="E3370" s="92" t="s">
        <v>11996</v>
      </c>
      <c r="F3370" s="92" t="s">
        <v>3945</v>
      </c>
      <c r="G3370" s="92" t="s">
        <v>780</v>
      </c>
      <c r="H3370" s="92" t="s">
        <v>5555</v>
      </c>
      <c r="I3370" s="118" t="s">
        <v>11997</v>
      </c>
      <c r="J3370" s="119">
        <v>10</v>
      </c>
      <c r="K3370" s="119">
        <v>1000</v>
      </c>
      <c r="L3370" s="119">
        <f t="shared" si="390"/>
        <v>-5097</v>
      </c>
      <c r="N3370" s="48" t="s">
        <v>243</v>
      </c>
      <c r="P3370" s="119">
        <v>0</v>
      </c>
      <c r="Q3370" s="119">
        <v>0</v>
      </c>
      <c r="R3370" s="119">
        <v>0</v>
      </c>
      <c r="S3370" s="119">
        <f t="shared" si="386"/>
        <v>0</v>
      </c>
      <c r="T3370" s="119">
        <f t="shared" si="387"/>
        <v>0</v>
      </c>
      <c r="U3370" s="119">
        <v>6097</v>
      </c>
      <c r="V3370" s="119">
        <v>5143</v>
      </c>
      <c r="W3370" s="119">
        <v>4575</v>
      </c>
      <c r="X3370" s="119">
        <f t="shared" si="389"/>
        <v>-11240</v>
      </c>
      <c r="Y3370" s="92" t="s">
        <v>12848</v>
      </c>
      <c r="Z3370" s="93">
        <v>1.94</v>
      </c>
      <c r="AA3370" s="178">
        <v>1.94</v>
      </c>
      <c r="AB3370" s="93">
        <f t="shared" si="388"/>
        <v>0</v>
      </c>
      <c r="AE3370" s="48" t="s">
        <v>12845</v>
      </c>
      <c r="AF3370" s="93">
        <v>1.94</v>
      </c>
      <c r="AG3370" s="48" t="s">
        <v>17090</v>
      </c>
      <c r="AH3370" s="122">
        <v>1000</v>
      </c>
      <c r="AI3370" s="48">
        <v>8</v>
      </c>
      <c r="AJ3370" s="48" t="s">
        <v>17000</v>
      </c>
      <c r="AM3370" s="48" t="s">
        <v>85</v>
      </c>
      <c r="AN3370" s="48" t="s">
        <v>11347</v>
      </c>
      <c r="AQ3370" s="123" t="s">
        <v>15979</v>
      </c>
    </row>
    <row r="3371" spans="1:43" ht="30" x14ac:dyDescent="0.2">
      <c r="A3371" s="92" t="s">
        <v>11998</v>
      </c>
      <c r="B3371" s="92" t="s">
        <v>11999</v>
      </c>
      <c r="C3371" s="117" t="s">
        <v>166</v>
      </c>
      <c r="D3371" s="92" t="s">
        <v>403</v>
      </c>
      <c r="E3371" s="92" t="s">
        <v>12000</v>
      </c>
      <c r="F3371" s="92" t="s">
        <v>3919</v>
      </c>
      <c r="G3371" s="92" t="s">
        <v>3920</v>
      </c>
      <c r="H3371" s="92" t="s">
        <v>3921</v>
      </c>
      <c r="I3371" s="118" t="s">
        <v>12001</v>
      </c>
      <c r="J3371" s="119">
        <v>27</v>
      </c>
      <c r="K3371" s="119">
        <v>1000</v>
      </c>
      <c r="L3371" s="119">
        <f t="shared" si="390"/>
        <v>1000</v>
      </c>
      <c r="M3371" s="138">
        <v>11086</v>
      </c>
      <c r="N3371" s="48" t="s">
        <v>243</v>
      </c>
      <c r="P3371" s="119">
        <v>0</v>
      </c>
      <c r="Q3371" s="119">
        <v>0</v>
      </c>
      <c r="R3371" s="119">
        <v>0</v>
      </c>
      <c r="S3371" s="119">
        <f t="shared" si="386"/>
        <v>0</v>
      </c>
      <c r="T3371" s="119">
        <f t="shared" si="387"/>
        <v>0</v>
      </c>
      <c r="U3371" s="119">
        <v>0</v>
      </c>
      <c r="V3371" s="119">
        <v>0</v>
      </c>
      <c r="W3371" s="119">
        <v>0</v>
      </c>
      <c r="X3371" s="119">
        <f t="shared" si="389"/>
        <v>0</v>
      </c>
      <c r="Y3371" s="92" t="s">
        <v>12844</v>
      </c>
      <c r="Z3371" s="93">
        <v>11.086</v>
      </c>
      <c r="AA3371" s="178">
        <v>11.086</v>
      </c>
      <c r="AB3371" s="93">
        <f t="shared" si="388"/>
        <v>0</v>
      </c>
      <c r="AE3371" s="48" t="s">
        <v>12845</v>
      </c>
      <c r="AF3371" s="93">
        <v>11.086</v>
      </c>
      <c r="AG3371" s="48" t="s">
        <v>17091</v>
      </c>
      <c r="AH3371" s="122">
        <v>1000</v>
      </c>
      <c r="AI3371" s="48">
        <v>16</v>
      </c>
      <c r="AJ3371" s="48" t="s">
        <v>17092</v>
      </c>
      <c r="AM3371" s="48" t="s">
        <v>85</v>
      </c>
      <c r="AN3371" s="48" t="s">
        <v>11347</v>
      </c>
      <c r="AQ3371" s="123" t="s">
        <v>12955</v>
      </c>
    </row>
    <row r="3372" spans="1:43" ht="30" x14ac:dyDescent="0.2">
      <c r="A3372" s="92" t="s">
        <v>12002</v>
      </c>
      <c r="B3372" s="92" t="s">
        <v>12003</v>
      </c>
      <c r="C3372" s="117" t="s">
        <v>166</v>
      </c>
      <c r="D3372" s="92" t="s">
        <v>2310</v>
      </c>
      <c r="E3372" s="92" t="s">
        <v>12004</v>
      </c>
      <c r="F3372" s="92" t="s">
        <v>3972</v>
      </c>
      <c r="G3372" s="92" t="s">
        <v>3920</v>
      </c>
      <c r="H3372" s="92" t="s">
        <v>3921</v>
      </c>
      <c r="I3372" s="118" t="s">
        <v>12005</v>
      </c>
      <c r="J3372" s="119">
        <v>17</v>
      </c>
      <c r="K3372" s="119">
        <v>1000</v>
      </c>
      <c r="L3372" s="119">
        <f t="shared" si="390"/>
        <v>823</v>
      </c>
      <c r="M3372" s="119"/>
      <c r="N3372" s="48" t="s">
        <v>243</v>
      </c>
      <c r="P3372" s="119">
        <v>0</v>
      </c>
      <c r="Q3372" s="119">
        <v>0</v>
      </c>
      <c r="R3372" s="119">
        <v>0</v>
      </c>
      <c r="S3372" s="119">
        <f t="shared" si="386"/>
        <v>0</v>
      </c>
      <c r="T3372" s="119">
        <f t="shared" si="387"/>
        <v>0</v>
      </c>
      <c r="U3372" s="119">
        <v>177</v>
      </c>
      <c r="V3372" s="119">
        <v>60</v>
      </c>
      <c r="W3372" s="119">
        <v>60</v>
      </c>
      <c r="X3372" s="119">
        <f t="shared" si="389"/>
        <v>-237</v>
      </c>
      <c r="Y3372" s="92" t="s">
        <v>12848</v>
      </c>
      <c r="Z3372" s="93">
        <v>0.51200000000000001</v>
      </c>
      <c r="AA3372" s="178">
        <v>0.51200000000000001</v>
      </c>
      <c r="AB3372" s="93">
        <f t="shared" si="388"/>
        <v>0</v>
      </c>
      <c r="AE3372" s="48" t="s">
        <v>12845</v>
      </c>
      <c r="AF3372" s="93">
        <v>0.51200000000000001</v>
      </c>
      <c r="AG3372" s="48" t="s">
        <v>17093</v>
      </c>
      <c r="AH3372" s="122">
        <v>1000</v>
      </c>
      <c r="AI3372" s="48">
        <v>16</v>
      </c>
      <c r="AM3372" s="48" t="s">
        <v>85</v>
      </c>
      <c r="AN3372" s="48" t="s">
        <v>11347</v>
      </c>
      <c r="AQ3372" s="123" t="s">
        <v>12955</v>
      </c>
    </row>
    <row r="3373" spans="1:43" ht="30" x14ac:dyDescent="0.2">
      <c r="A3373" s="92" t="s">
        <v>12006</v>
      </c>
      <c r="B3373" s="92" t="s">
        <v>12007</v>
      </c>
      <c r="C3373" s="117" t="s">
        <v>166</v>
      </c>
      <c r="D3373" s="92" t="s">
        <v>283</v>
      </c>
      <c r="E3373" s="92" t="s">
        <v>12008</v>
      </c>
      <c r="F3373" s="92" t="s">
        <v>3945</v>
      </c>
      <c r="G3373" s="92" t="s">
        <v>780</v>
      </c>
      <c r="H3373" s="92" t="s">
        <v>9929</v>
      </c>
      <c r="I3373" s="118" t="s">
        <v>12009</v>
      </c>
      <c r="J3373" s="119">
        <v>17</v>
      </c>
      <c r="K3373" s="119">
        <v>40</v>
      </c>
      <c r="L3373" s="119">
        <f t="shared" si="390"/>
        <v>-60</v>
      </c>
      <c r="N3373" s="48" t="s">
        <v>243</v>
      </c>
      <c r="P3373" s="119">
        <v>125</v>
      </c>
      <c r="Q3373" s="119">
        <v>125</v>
      </c>
      <c r="R3373" s="119">
        <v>0</v>
      </c>
      <c r="S3373" s="119">
        <f t="shared" si="386"/>
        <v>250</v>
      </c>
      <c r="T3373" s="119">
        <f t="shared" si="387"/>
        <v>250</v>
      </c>
      <c r="U3373" s="119">
        <v>100</v>
      </c>
      <c r="V3373" s="119">
        <v>24</v>
      </c>
      <c r="W3373" s="119">
        <v>0</v>
      </c>
      <c r="X3373" s="119">
        <f t="shared" si="389"/>
        <v>1</v>
      </c>
      <c r="Y3373" s="92" t="s">
        <v>12863</v>
      </c>
      <c r="Z3373" s="93">
        <v>84</v>
      </c>
      <c r="AA3373" s="178">
        <v>84</v>
      </c>
      <c r="AB3373" s="93">
        <f t="shared" si="388"/>
        <v>0</v>
      </c>
      <c r="AE3373" s="48" t="s">
        <v>12845</v>
      </c>
      <c r="AF3373" s="93">
        <v>84</v>
      </c>
      <c r="AG3373" s="48" t="s">
        <v>17094</v>
      </c>
      <c r="AH3373" s="122">
        <v>40</v>
      </c>
      <c r="AI3373" s="48">
        <v>16</v>
      </c>
      <c r="AJ3373" s="48" t="s">
        <v>17095</v>
      </c>
      <c r="AM3373" s="48" t="s">
        <v>85</v>
      </c>
      <c r="AN3373" s="48" t="s">
        <v>11347</v>
      </c>
      <c r="AQ3373" s="123" t="s">
        <v>15979</v>
      </c>
    </row>
    <row r="3374" spans="1:43" ht="30" x14ac:dyDescent="0.2">
      <c r="A3374" s="92" t="s">
        <v>12010</v>
      </c>
      <c r="B3374" s="92" t="s">
        <v>12011</v>
      </c>
      <c r="C3374" s="117" t="s">
        <v>166</v>
      </c>
      <c r="D3374" s="92" t="s">
        <v>2310</v>
      </c>
      <c r="E3374" s="92" t="s">
        <v>12012</v>
      </c>
      <c r="F3374" s="92" t="s">
        <v>3945</v>
      </c>
      <c r="G3374" s="92" t="s">
        <v>3617</v>
      </c>
      <c r="H3374" s="92" t="s">
        <v>9260</v>
      </c>
      <c r="I3374" s="118" t="s">
        <v>12013</v>
      </c>
      <c r="J3374" s="119">
        <v>10</v>
      </c>
      <c r="K3374" s="119">
        <v>1</v>
      </c>
      <c r="L3374" s="119">
        <f t="shared" si="390"/>
        <v>-454</v>
      </c>
      <c r="N3374" s="48" t="s">
        <v>243</v>
      </c>
      <c r="P3374" s="119">
        <v>0</v>
      </c>
      <c r="Q3374" s="119">
        <v>0</v>
      </c>
      <c r="R3374" s="119">
        <v>0</v>
      </c>
      <c r="S3374" s="119">
        <f t="shared" si="386"/>
        <v>0</v>
      </c>
      <c r="T3374" s="119">
        <f t="shared" si="387"/>
        <v>0</v>
      </c>
      <c r="U3374" s="119">
        <v>455</v>
      </c>
      <c r="V3374" s="119">
        <v>474</v>
      </c>
      <c r="W3374" s="119">
        <v>428</v>
      </c>
      <c r="X3374" s="119">
        <f t="shared" si="389"/>
        <v>-929</v>
      </c>
      <c r="Y3374" s="92" t="s">
        <v>12848</v>
      </c>
      <c r="Z3374" s="93">
        <v>5.51</v>
      </c>
      <c r="AA3374" s="178">
        <v>5.51</v>
      </c>
      <c r="AB3374" s="93">
        <f t="shared" si="388"/>
        <v>0</v>
      </c>
      <c r="AE3374" s="48" t="s">
        <v>12845</v>
      </c>
      <c r="AF3374" s="93">
        <v>5.51</v>
      </c>
      <c r="AG3374" s="48" t="s">
        <v>17096</v>
      </c>
      <c r="AH3374" s="122">
        <v>1</v>
      </c>
      <c r="AI3374" s="48">
        <v>10</v>
      </c>
      <c r="AJ3374" s="48" t="s">
        <v>17097</v>
      </c>
      <c r="AM3374" s="48" t="s">
        <v>85</v>
      </c>
      <c r="AN3374" s="48" t="s">
        <v>11347</v>
      </c>
      <c r="AQ3374" s="123" t="s">
        <v>16881</v>
      </c>
    </row>
    <row r="3375" spans="1:43" ht="30" x14ac:dyDescent="0.2">
      <c r="A3375" s="92" t="s">
        <v>12014</v>
      </c>
      <c r="B3375" s="92" t="s">
        <v>12015</v>
      </c>
      <c r="C3375" s="117" t="s">
        <v>166</v>
      </c>
      <c r="D3375" s="92" t="s">
        <v>377</v>
      </c>
      <c r="E3375" s="92" t="s">
        <v>12016</v>
      </c>
      <c r="F3375" s="92" t="s">
        <v>3945</v>
      </c>
      <c r="G3375" s="92" t="s">
        <v>3749</v>
      </c>
      <c r="H3375" s="92" t="s">
        <v>11393</v>
      </c>
      <c r="I3375" s="118" t="s">
        <v>12017</v>
      </c>
      <c r="J3375" s="119">
        <v>9</v>
      </c>
      <c r="K3375" s="119">
        <v>42</v>
      </c>
      <c r="L3375" s="119">
        <f t="shared" si="390"/>
        <v>42</v>
      </c>
      <c r="M3375" s="119">
        <v>295.68</v>
      </c>
      <c r="N3375" s="48" t="s">
        <v>243</v>
      </c>
      <c r="P3375" s="119">
        <v>0</v>
      </c>
      <c r="Q3375" s="119">
        <v>0</v>
      </c>
      <c r="R3375" s="119">
        <v>0</v>
      </c>
      <c r="S3375" s="119">
        <f t="shared" si="386"/>
        <v>0</v>
      </c>
      <c r="T3375" s="119">
        <f t="shared" si="387"/>
        <v>0</v>
      </c>
      <c r="U3375" s="119">
        <v>0</v>
      </c>
      <c r="V3375" s="119">
        <v>0</v>
      </c>
      <c r="W3375" s="119">
        <v>0</v>
      </c>
      <c r="X3375" s="119">
        <f t="shared" si="389"/>
        <v>0</v>
      </c>
      <c r="Y3375" s="92" t="s">
        <v>12844</v>
      </c>
      <c r="Z3375" s="93">
        <v>7.04</v>
      </c>
      <c r="AA3375" s="178">
        <v>5.38</v>
      </c>
      <c r="AB3375" s="93">
        <f t="shared" si="388"/>
        <v>-1.6600000000000001</v>
      </c>
      <c r="AE3375" s="48" t="s">
        <v>12845</v>
      </c>
      <c r="AF3375" s="93">
        <v>5.38</v>
      </c>
      <c r="AG3375" s="48" t="s">
        <v>17098</v>
      </c>
      <c r="AH3375" s="122">
        <v>42</v>
      </c>
      <c r="AI3375" s="48">
        <v>8</v>
      </c>
      <c r="AM3375" s="48" t="s">
        <v>85</v>
      </c>
      <c r="AN3375" s="48" t="s">
        <v>11347</v>
      </c>
      <c r="AQ3375" s="123" t="s">
        <v>15979</v>
      </c>
    </row>
    <row r="3376" spans="1:43" ht="60" x14ac:dyDescent="0.2">
      <c r="A3376" s="92" t="s">
        <v>12018</v>
      </c>
      <c r="B3376" s="92" t="s">
        <v>12019</v>
      </c>
      <c r="C3376" s="117" t="s">
        <v>166</v>
      </c>
      <c r="D3376" s="92" t="s">
        <v>2310</v>
      </c>
      <c r="E3376" s="92" t="s">
        <v>12020</v>
      </c>
      <c r="F3376" s="92" t="s">
        <v>9121</v>
      </c>
      <c r="G3376" s="92" t="s">
        <v>11573</v>
      </c>
      <c r="H3376" s="92" t="s">
        <v>11574</v>
      </c>
      <c r="I3376" s="118" t="s">
        <v>12021</v>
      </c>
      <c r="J3376" s="119">
        <v>14</v>
      </c>
      <c r="K3376" s="119">
        <v>840</v>
      </c>
      <c r="L3376" s="119">
        <f t="shared" si="390"/>
        <v>697</v>
      </c>
      <c r="M3376" s="138">
        <v>7392</v>
      </c>
      <c r="N3376" s="48" t="s">
        <v>173</v>
      </c>
      <c r="O3376" s="48" t="s">
        <v>504</v>
      </c>
      <c r="P3376" s="119">
        <v>0</v>
      </c>
      <c r="Q3376" s="119">
        <v>0</v>
      </c>
      <c r="R3376" s="119">
        <v>0</v>
      </c>
      <c r="S3376" s="119">
        <f t="shared" si="386"/>
        <v>0</v>
      </c>
      <c r="T3376" s="119">
        <f t="shared" si="387"/>
        <v>0</v>
      </c>
      <c r="U3376" s="119">
        <v>143</v>
      </c>
      <c r="V3376" s="119">
        <v>0</v>
      </c>
      <c r="W3376" s="119">
        <v>0</v>
      </c>
      <c r="X3376" s="119">
        <f>T3376-(U3376+V3376)</f>
        <v>-143</v>
      </c>
      <c r="Y3376" s="92" t="s">
        <v>12848</v>
      </c>
      <c r="Z3376" s="93">
        <v>8.8000000000000007</v>
      </c>
      <c r="AA3376" s="178">
        <v>8.8000000000000007</v>
      </c>
      <c r="AB3376" s="93">
        <f t="shared" si="388"/>
        <v>0</v>
      </c>
      <c r="AE3376" s="48" t="s">
        <v>12845</v>
      </c>
      <c r="AF3376" s="93">
        <v>8.8000000000000007</v>
      </c>
      <c r="AG3376" s="48" t="s">
        <v>17099</v>
      </c>
      <c r="AH3376" s="122">
        <v>840</v>
      </c>
      <c r="AI3376" s="48">
        <v>13</v>
      </c>
      <c r="AM3376" s="48" t="s">
        <v>85</v>
      </c>
      <c r="AN3376" s="48" t="s">
        <v>11347</v>
      </c>
      <c r="AQ3376" s="123" t="s">
        <v>12955</v>
      </c>
    </row>
    <row r="3377" spans="1:43" ht="30" x14ac:dyDescent="0.2">
      <c r="A3377" s="92" t="s">
        <v>12022</v>
      </c>
      <c r="B3377" s="92" t="s">
        <v>12023</v>
      </c>
      <c r="C3377" s="117" t="s">
        <v>166</v>
      </c>
      <c r="D3377" s="92" t="s">
        <v>2310</v>
      </c>
      <c r="E3377" s="92" t="s">
        <v>12020</v>
      </c>
      <c r="F3377" s="92" t="s">
        <v>9121</v>
      </c>
      <c r="G3377" s="92" t="s">
        <v>11573</v>
      </c>
      <c r="H3377" s="92" t="s">
        <v>11574</v>
      </c>
      <c r="I3377" s="118" t="s">
        <v>12024</v>
      </c>
      <c r="J3377" s="119">
        <v>14</v>
      </c>
      <c r="K3377" s="119">
        <v>840</v>
      </c>
      <c r="L3377" s="119">
        <f t="shared" si="390"/>
        <v>-526</v>
      </c>
      <c r="N3377" s="48" t="s">
        <v>173</v>
      </c>
      <c r="P3377" s="119">
        <v>840</v>
      </c>
      <c r="Q3377" s="119">
        <v>840</v>
      </c>
      <c r="R3377" s="119">
        <v>0</v>
      </c>
      <c r="S3377" s="119">
        <f t="shared" si="386"/>
        <v>1680</v>
      </c>
      <c r="T3377" s="119">
        <f t="shared" si="387"/>
        <v>1680</v>
      </c>
      <c r="U3377" s="119">
        <v>1366</v>
      </c>
      <c r="V3377" s="119">
        <v>1320</v>
      </c>
      <c r="W3377" s="119">
        <v>1320</v>
      </c>
      <c r="X3377" s="119">
        <f>T3377-(U3377+V3377)</f>
        <v>-1006</v>
      </c>
      <c r="Y3377" s="92" t="s">
        <v>12848</v>
      </c>
      <c r="Z3377" s="93">
        <v>8.85</v>
      </c>
      <c r="AA3377" s="178">
        <v>8.85</v>
      </c>
      <c r="AB3377" s="93">
        <f t="shared" si="388"/>
        <v>0</v>
      </c>
      <c r="AE3377" s="48" t="s">
        <v>12845</v>
      </c>
      <c r="AF3377" s="93">
        <v>8.85</v>
      </c>
      <c r="AG3377" s="48" t="s">
        <v>17100</v>
      </c>
      <c r="AH3377" s="122">
        <v>840</v>
      </c>
      <c r="AI3377" s="48">
        <v>13</v>
      </c>
      <c r="AJ3377" s="48" t="s">
        <v>12024</v>
      </c>
      <c r="AM3377" s="48" t="s">
        <v>85</v>
      </c>
      <c r="AN3377" s="48" t="s">
        <v>11347</v>
      </c>
      <c r="AQ3377" s="123" t="s">
        <v>12955</v>
      </c>
    </row>
    <row r="3378" spans="1:43" ht="30" x14ac:dyDescent="0.2">
      <c r="A3378" s="92" t="s">
        <v>12025</v>
      </c>
      <c r="B3378" s="92" t="s">
        <v>12026</v>
      </c>
      <c r="C3378" s="117" t="s">
        <v>166</v>
      </c>
      <c r="D3378" s="92" t="s">
        <v>403</v>
      </c>
      <c r="E3378" s="92" t="s">
        <v>12027</v>
      </c>
      <c r="F3378" s="92" t="s">
        <v>3931</v>
      </c>
      <c r="G3378" s="92" t="s">
        <v>3617</v>
      </c>
      <c r="H3378" s="92" t="s">
        <v>4025</v>
      </c>
      <c r="I3378" s="118" t="s">
        <v>11669</v>
      </c>
      <c r="J3378" s="119">
        <v>13</v>
      </c>
      <c r="K3378" s="119">
        <v>2500</v>
      </c>
      <c r="L3378" s="119">
        <f t="shared" si="390"/>
        <v>2404</v>
      </c>
      <c r="M3378" s="119"/>
      <c r="N3378" s="48" t="s">
        <v>243</v>
      </c>
      <c r="P3378" s="119">
        <v>0</v>
      </c>
      <c r="Q3378" s="119">
        <v>0</v>
      </c>
      <c r="R3378" s="119">
        <v>0</v>
      </c>
      <c r="S3378" s="119">
        <f t="shared" si="386"/>
        <v>0</v>
      </c>
      <c r="T3378" s="119">
        <f t="shared" si="387"/>
        <v>0</v>
      </c>
      <c r="U3378" s="119">
        <v>96</v>
      </c>
      <c r="V3378" s="119">
        <v>120</v>
      </c>
      <c r="W3378" s="119">
        <v>120</v>
      </c>
      <c r="X3378" s="119">
        <f t="shared" ref="X3378:X3387" si="391">P3378-(U3378+V3378)</f>
        <v>-216</v>
      </c>
      <c r="Y3378" s="92" t="s">
        <v>12848</v>
      </c>
      <c r="Z3378" s="93">
        <v>0.66</v>
      </c>
      <c r="AA3378" s="178">
        <v>0.48</v>
      </c>
      <c r="AB3378" s="93">
        <f t="shared" si="388"/>
        <v>-0.18000000000000005</v>
      </c>
      <c r="AE3378" s="48" t="s">
        <v>12845</v>
      </c>
      <c r="AF3378" s="93">
        <v>0.48</v>
      </c>
      <c r="AG3378" s="48" t="s">
        <v>17101</v>
      </c>
      <c r="AH3378" s="122">
        <v>2500</v>
      </c>
      <c r="AI3378" s="48">
        <v>12</v>
      </c>
      <c r="AJ3378" s="48" t="s">
        <v>16929</v>
      </c>
      <c r="AM3378" s="48" t="s">
        <v>85</v>
      </c>
      <c r="AN3378" s="48" t="s">
        <v>11347</v>
      </c>
      <c r="AQ3378" s="123" t="s">
        <v>16881</v>
      </c>
    </row>
    <row r="3379" spans="1:43" ht="30" x14ac:dyDescent="0.2">
      <c r="A3379" s="92" t="s">
        <v>12028</v>
      </c>
      <c r="B3379" s="92" t="s">
        <v>12029</v>
      </c>
      <c r="C3379" s="117" t="s">
        <v>166</v>
      </c>
      <c r="D3379" s="92" t="s">
        <v>2310</v>
      </c>
      <c r="E3379" s="92" t="s">
        <v>12030</v>
      </c>
      <c r="F3379" s="92" t="s">
        <v>9259</v>
      </c>
      <c r="G3379" s="92" t="s">
        <v>3617</v>
      </c>
      <c r="H3379" s="92" t="s">
        <v>9260</v>
      </c>
      <c r="I3379" s="118" t="s">
        <v>12031</v>
      </c>
      <c r="J3379" s="119">
        <v>13</v>
      </c>
      <c r="K3379" s="119">
        <v>1</v>
      </c>
      <c r="L3379" s="119">
        <f t="shared" si="390"/>
        <v>-10719</v>
      </c>
      <c r="N3379" s="48" t="s">
        <v>243</v>
      </c>
      <c r="P3379" s="119">
        <v>8718</v>
      </c>
      <c r="Q3379" s="119">
        <v>33</v>
      </c>
      <c r="R3379" s="119">
        <v>3837</v>
      </c>
      <c r="S3379" s="119">
        <f t="shared" si="386"/>
        <v>8751</v>
      </c>
      <c r="T3379" s="119">
        <f t="shared" si="387"/>
        <v>12588</v>
      </c>
      <c r="U3379" s="119">
        <v>10720</v>
      </c>
      <c r="V3379" s="119">
        <v>9755</v>
      </c>
      <c r="W3379" s="119">
        <v>9744</v>
      </c>
      <c r="X3379" s="119">
        <f t="shared" si="391"/>
        <v>-11757</v>
      </c>
      <c r="Y3379" s="92" t="s">
        <v>12848</v>
      </c>
      <c r="Z3379" s="93">
        <v>3.51</v>
      </c>
      <c r="AA3379" s="178">
        <v>3.51</v>
      </c>
      <c r="AB3379" s="93">
        <f t="shared" si="388"/>
        <v>0</v>
      </c>
      <c r="AE3379" s="48" t="s">
        <v>12845</v>
      </c>
      <c r="AF3379" s="93">
        <v>3.51</v>
      </c>
      <c r="AG3379" s="48" t="s">
        <v>17102</v>
      </c>
      <c r="AH3379" s="122">
        <v>1</v>
      </c>
      <c r="AI3379" s="48">
        <v>10</v>
      </c>
      <c r="AM3379" s="48" t="s">
        <v>85</v>
      </c>
      <c r="AN3379" s="48" t="s">
        <v>11347</v>
      </c>
      <c r="AQ3379" s="123" t="s">
        <v>16881</v>
      </c>
    </row>
    <row r="3380" spans="1:43" ht="30" x14ac:dyDescent="0.2">
      <c r="A3380" s="92" t="s">
        <v>12032</v>
      </c>
      <c r="B3380" s="92" t="s">
        <v>12033</v>
      </c>
      <c r="C3380" s="117" t="s">
        <v>166</v>
      </c>
      <c r="D3380" s="92" t="s">
        <v>403</v>
      </c>
      <c r="E3380" s="92" t="s">
        <v>12034</v>
      </c>
      <c r="F3380" s="92" t="s">
        <v>3940</v>
      </c>
      <c r="G3380" s="92" t="s">
        <v>3920</v>
      </c>
      <c r="H3380" s="92" t="s">
        <v>3921</v>
      </c>
      <c r="I3380" s="118" t="s">
        <v>12035</v>
      </c>
      <c r="J3380" s="119">
        <v>36</v>
      </c>
      <c r="K3380" s="119">
        <v>3000</v>
      </c>
      <c r="L3380" s="119">
        <f t="shared" si="390"/>
        <v>1305</v>
      </c>
      <c r="M3380" s="119"/>
      <c r="N3380" s="48" t="s">
        <v>243</v>
      </c>
      <c r="P3380" s="119">
        <v>0</v>
      </c>
      <c r="Q3380" s="119">
        <v>0</v>
      </c>
      <c r="R3380" s="119">
        <v>0</v>
      </c>
      <c r="S3380" s="119">
        <f t="shared" si="386"/>
        <v>0</v>
      </c>
      <c r="T3380" s="119">
        <f t="shared" si="387"/>
        <v>0</v>
      </c>
      <c r="U3380" s="119">
        <v>1695</v>
      </c>
      <c r="V3380" s="119">
        <v>1416</v>
      </c>
      <c r="W3380" s="119">
        <v>1416</v>
      </c>
      <c r="X3380" s="119">
        <f t="shared" si="391"/>
        <v>-3111</v>
      </c>
      <c r="Y3380" s="92" t="s">
        <v>12848</v>
      </c>
      <c r="Z3380" s="93">
        <v>0.59699999999999998</v>
      </c>
      <c r="AA3380" s="178">
        <v>0.59699999999999998</v>
      </c>
      <c r="AB3380" s="93">
        <f t="shared" si="388"/>
        <v>0</v>
      </c>
      <c r="AE3380" s="48" t="s">
        <v>12845</v>
      </c>
      <c r="AF3380" s="93">
        <v>0.59699999999999998</v>
      </c>
      <c r="AG3380" s="48" t="s">
        <v>17103</v>
      </c>
      <c r="AH3380" s="122">
        <v>3000</v>
      </c>
      <c r="AI3380" s="48">
        <v>35</v>
      </c>
      <c r="AM3380" s="48" t="s">
        <v>85</v>
      </c>
      <c r="AN3380" s="48" t="s">
        <v>11347</v>
      </c>
      <c r="AQ3380" s="123" t="s">
        <v>12955</v>
      </c>
    </row>
    <row r="3381" spans="1:43" ht="30" x14ac:dyDescent="0.2">
      <c r="A3381" s="92" t="s">
        <v>12036</v>
      </c>
      <c r="B3381" s="92" t="s">
        <v>12037</v>
      </c>
      <c r="C3381" s="117" t="s">
        <v>166</v>
      </c>
      <c r="D3381" s="92" t="s">
        <v>2310</v>
      </c>
      <c r="E3381" s="92" t="s">
        <v>12038</v>
      </c>
      <c r="F3381" s="92" t="s">
        <v>3945</v>
      </c>
      <c r="G3381" s="92" t="s">
        <v>3920</v>
      </c>
      <c r="H3381" s="92" t="s">
        <v>3921</v>
      </c>
      <c r="I3381" s="118" t="s">
        <v>12039</v>
      </c>
      <c r="J3381" s="119">
        <v>9</v>
      </c>
      <c r="K3381" s="119">
        <v>3000</v>
      </c>
      <c r="L3381" s="119">
        <f t="shared" si="390"/>
        <v>2632</v>
      </c>
      <c r="N3381" s="48" t="s">
        <v>243</v>
      </c>
      <c r="P3381" s="119">
        <v>0</v>
      </c>
      <c r="Q3381" s="119">
        <v>0</v>
      </c>
      <c r="R3381" s="119">
        <v>0</v>
      </c>
      <c r="S3381" s="119">
        <f t="shared" si="386"/>
        <v>0</v>
      </c>
      <c r="T3381" s="119">
        <f t="shared" si="387"/>
        <v>0</v>
      </c>
      <c r="U3381" s="119">
        <v>368</v>
      </c>
      <c r="V3381" s="119">
        <v>0</v>
      </c>
      <c r="W3381" s="119">
        <v>0</v>
      </c>
      <c r="X3381" s="119">
        <f t="shared" si="391"/>
        <v>-368</v>
      </c>
      <c r="Y3381" s="92" t="s">
        <v>12848</v>
      </c>
      <c r="Z3381" s="93">
        <v>0.315</v>
      </c>
      <c r="AA3381" s="178">
        <v>0.26200000000000001</v>
      </c>
      <c r="AB3381" s="93">
        <f t="shared" si="388"/>
        <v>-5.2999999999999992E-2</v>
      </c>
      <c r="AE3381" s="48" t="s">
        <v>12845</v>
      </c>
      <c r="AF3381" s="93">
        <v>0.26200000000000001</v>
      </c>
      <c r="AG3381" s="48" t="s">
        <v>17104</v>
      </c>
      <c r="AH3381" s="122">
        <v>3000</v>
      </c>
      <c r="AI3381" s="48">
        <v>16</v>
      </c>
      <c r="AJ3381" s="48" t="s">
        <v>12039</v>
      </c>
      <c r="AM3381" s="48" t="s">
        <v>85</v>
      </c>
      <c r="AN3381" s="48" t="s">
        <v>11347</v>
      </c>
      <c r="AQ3381" s="123" t="s">
        <v>12955</v>
      </c>
    </row>
    <row r="3382" spans="1:43" ht="30" x14ac:dyDescent="0.2">
      <c r="A3382" s="92" t="s">
        <v>12040</v>
      </c>
      <c r="B3382" s="92" t="s">
        <v>12041</v>
      </c>
      <c r="C3382" s="117" t="s">
        <v>166</v>
      </c>
      <c r="D3382" s="92" t="s">
        <v>403</v>
      </c>
      <c r="E3382" s="92" t="s">
        <v>12042</v>
      </c>
      <c r="F3382" s="92" t="s">
        <v>3945</v>
      </c>
      <c r="G3382" s="92" t="s">
        <v>3617</v>
      </c>
      <c r="H3382" s="92" t="s">
        <v>4025</v>
      </c>
      <c r="I3382" s="118" t="s">
        <v>12043</v>
      </c>
      <c r="J3382" s="119">
        <v>13</v>
      </c>
      <c r="K3382" s="119">
        <v>2500</v>
      </c>
      <c r="L3382" s="119">
        <f t="shared" si="390"/>
        <v>2053</v>
      </c>
      <c r="M3382" s="124">
        <v>5925</v>
      </c>
      <c r="N3382" s="48" t="s">
        <v>243</v>
      </c>
      <c r="P3382" s="119">
        <v>0</v>
      </c>
      <c r="Q3382" s="119">
        <v>0</v>
      </c>
      <c r="R3382" s="119">
        <v>0</v>
      </c>
      <c r="S3382" s="119">
        <f t="shared" si="386"/>
        <v>0</v>
      </c>
      <c r="T3382" s="119">
        <f t="shared" si="387"/>
        <v>0</v>
      </c>
      <c r="U3382" s="119">
        <v>447</v>
      </c>
      <c r="V3382" s="119">
        <v>171</v>
      </c>
      <c r="W3382" s="119">
        <v>180</v>
      </c>
      <c r="X3382" s="119">
        <f t="shared" si="391"/>
        <v>-618</v>
      </c>
      <c r="Y3382" s="92" t="s">
        <v>12848</v>
      </c>
      <c r="Z3382" s="93">
        <v>2.37</v>
      </c>
      <c r="AA3382" s="178">
        <v>3.081</v>
      </c>
      <c r="AB3382" s="93">
        <f t="shared" si="388"/>
        <v>0.71099999999999985</v>
      </c>
      <c r="AE3382" s="48" t="s">
        <v>12845</v>
      </c>
      <c r="AF3382" s="93">
        <v>3.081</v>
      </c>
      <c r="AG3382" s="48" t="s">
        <v>17105</v>
      </c>
      <c r="AH3382" s="122">
        <v>2000</v>
      </c>
      <c r="AI3382" s="48">
        <v>12</v>
      </c>
      <c r="AJ3382" s="48" t="s">
        <v>16929</v>
      </c>
      <c r="AM3382" s="48" t="s">
        <v>85</v>
      </c>
      <c r="AN3382" s="48" t="s">
        <v>11347</v>
      </c>
      <c r="AQ3382" s="123" t="s">
        <v>16881</v>
      </c>
    </row>
    <row r="3383" spans="1:43" ht="30" x14ac:dyDescent="0.2">
      <c r="A3383" s="92" t="s">
        <v>12044</v>
      </c>
      <c r="B3383" s="92" t="s">
        <v>12045</v>
      </c>
      <c r="C3383" s="117" t="s">
        <v>166</v>
      </c>
      <c r="D3383" s="92" t="s">
        <v>2310</v>
      </c>
      <c r="E3383" s="92" t="s">
        <v>12046</v>
      </c>
      <c r="F3383" s="92" t="s">
        <v>9121</v>
      </c>
      <c r="G3383" s="92" t="s">
        <v>3904</v>
      </c>
      <c r="H3383" s="92" t="s">
        <v>11388</v>
      </c>
      <c r="I3383" s="118" t="s">
        <v>12047</v>
      </c>
      <c r="J3383" s="119">
        <v>15</v>
      </c>
      <c r="K3383" s="119">
        <v>21</v>
      </c>
      <c r="L3383" s="119">
        <f t="shared" si="390"/>
        <v>-5318</v>
      </c>
      <c r="N3383" s="48" t="s">
        <v>243</v>
      </c>
      <c r="P3383" s="119">
        <v>4870</v>
      </c>
      <c r="Q3383" s="119">
        <v>3624</v>
      </c>
      <c r="R3383" s="119">
        <v>1246</v>
      </c>
      <c r="S3383" s="119">
        <f t="shared" si="386"/>
        <v>8494</v>
      </c>
      <c r="T3383" s="119">
        <f t="shared" si="387"/>
        <v>9740</v>
      </c>
      <c r="U3383" s="119">
        <v>5339</v>
      </c>
      <c r="V3383" s="119">
        <v>4506</v>
      </c>
      <c r="W3383" s="119">
        <v>4716</v>
      </c>
      <c r="X3383" s="119">
        <f t="shared" si="391"/>
        <v>-4975</v>
      </c>
      <c r="Y3383" s="92" t="s">
        <v>12848</v>
      </c>
      <c r="Z3383" s="93">
        <v>55.65</v>
      </c>
      <c r="AA3383" s="178">
        <v>55.65</v>
      </c>
      <c r="AB3383" s="93">
        <f t="shared" si="388"/>
        <v>0</v>
      </c>
      <c r="AE3383" s="48" t="s">
        <v>12845</v>
      </c>
      <c r="AF3383" s="93">
        <v>55.65</v>
      </c>
      <c r="AG3383" s="48" t="s">
        <v>17106</v>
      </c>
      <c r="AH3383" s="122">
        <v>21</v>
      </c>
      <c r="AI3383" s="48">
        <v>16</v>
      </c>
      <c r="AM3383" s="48" t="s">
        <v>85</v>
      </c>
      <c r="AN3383" s="48" t="s">
        <v>11347</v>
      </c>
      <c r="AQ3383" s="123" t="s">
        <v>16881</v>
      </c>
    </row>
    <row r="3384" spans="1:43" ht="30" x14ac:dyDescent="0.2">
      <c r="A3384" s="92" t="s">
        <v>12048</v>
      </c>
      <c r="B3384" s="92" t="s">
        <v>12049</v>
      </c>
      <c r="C3384" s="117" t="s">
        <v>166</v>
      </c>
      <c r="D3384" s="92" t="s">
        <v>377</v>
      </c>
      <c r="E3384" s="92" t="s">
        <v>12050</v>
      </c>
      <c r="F3384" s="92" t="s">
        <v>3945</v>
      </c>
      <c r="G3384" s="92" t="s">
        <v>3617</v>
      </c>
      <c r="H3384" s="92" t="s">
        <v>11388</v>
      </c>
      <c r="I3384" s="118" t="s">
        <v>12051</v>
      </c>
      <c r="J3384" s="119">
        <v>19</v>
      </c>
      <c r="K3384" s="119">
        <v>21</v>
      </c>
      <c r="L3384" s="119">
        <f t="shared" si="390"/>
        <v>-99</v>
      </c>
      <c r="M3384" s="119">
        <v>859.32</v>
      </c>
      <c r="N3384" s="48" t="s">
        <v>243</v>
      </c>
      <c r="P3384" s="119">
        <v>399</v>
      </c>
      <c r="Q3384" s="119">
        <v>399</v>
      </c>
      <c r="R3384" s="119">
        <v>0</v>
      </c>
      <c r="S3384" s="119">
        <f t="shared" si="386"/>
        <v>798</v>
      </c>
      <c r="T3384" s="119">
        <f t="shared" si="387"/>
        <v>798</v>
      </c>
      <c r="U3384" s="119">
        <v>120</v>
      </c>
      <c r="V3384" s="119">
        <v>0</v>
      </c>
      <c r="W3384" s="119">
        <v>0</v>
      </c>
      <c r="X3384" s="119">
        <f t="shared" si="391"/>
        <v>279</v>
      </c>
      <c r="Y3384" s="92" t="s">
        <v>12863</v>
      </c>
      <c r="Z3384" s="93">
        <v>40.92</v>
      </c>
      <c r="AA3384" s="178">
        <v>40.92</v>
      </c>
      <c r="AB3384" s="93">
        <f t="shared" si="388"/>
        <v>0</v>
      </c>
      <c r="AE3384" s="48" t="s">
        <v>12845</v>
      </c>
      <c r="AF3384" s="93">
        <v>40.92</v>
      </c>
      <c r="AG3384" s="48" t="s">
        <v>17107</v>
      </c>
      <c r="AH3384" s="122">
        <v>1</v>
      </c>
      <c r="AI3384" s="48">
        <v>16</v>
      </c>
      <c r="AM3384" s="48" t="s">
        <v>85</v>
      </c>
      <c r="AN3384" s="48" t="s">
        <v>11347</v>
      </c>
      <c r="AQ3384" s="123" t="s">
        <v>16881</v>
      </c>
    </row>
    <row r="3385" spans="1:43" ht="30" x14ac:dyDescent="0.2">
      <c r="A3385" s="92" t="s">
        <v>12052</v>
      </c>
      <c r="B3385" s="92" t="s">
        <v>12053</v>
      </c>
      <c r="C3385" s="117" t="s">
        <v>166</v>
      </c>
      <c r="D3385" s="92" t="s">
        <v>2310</v>
      </c>
      <c r="E3385" s="92" t="s">
        <v>12054</v>
      </c>
      <c r="F3385" s="92" t="s">
        <v>3931</v>
      </c>
      <c r="G3385" s="92" t="s">
        <v>3617</v>
      </c>
      <c r="H3385" s="92" t="s">
        <v>4144</v>
      </c>
      <c r="I3385" s="118" t="s">
        <v>12055</v>
      </c>
      <c r="J3385" s="119">
        <v>15</v>
      </c>
      <c r="K3385" s="119">
        <v>3000</v>
      </c>
      <c r="L3385" s="119">
        <f t="shared" si="390"/>
        <v>1311</v>
      </c>
      <c r="M3385" s="119"/>
      <c r="N3385" s="48" t="s">
        <v>243</v>
      </c>
      <c r="P3385" s="119">
        <v>0</v>
      </c>
      <c r="Q3385" s="119">
        <v>0</v>
      </c>
      <c r="R3385" s="119">
        <v>0</v>
      </c>
      <c r="S3385" s="119">
        <f t="shared" si="386"/>
        <v>0</v>
      </c>
      <c r="T3385" s="119">
        <f t="shared" si="387"/>
        <v>0</v>
      </c>
      <c r="U3385" s="119">
        <v>1689</v>
      </c>
      <c r="V3385" s="119">
        <v>1419</v>
      </c>
      <c r="W3385" s="119">
        <v>1839</v>
      </c>
      <c r="X3385" s="119">
        <f t="shared" si="391"/>
        <v>-3108</v>
      </c>
      <c r="Y3385" s="92" t="s">
        <v>12848</v>
      </c>
      <c r="Z3385" s="93">
        <v>5.8000000000000003E-2</v>
      </c>
      <c r="AA3385" s="178">
        <v>6.0999999999999999E-2</v>
      </c>
      <c r="AB3385" s="93">
        <f t="shared" si="388"/>
        <v>2.9999999999999957E-3</v>
      </c>
      <c r="AE3385" s="48" t="s">
        <v>12845</v>
      </c>
      <c r="AF3385" s="93">
        <v>6.0999999999999999E-2</v>
      </c>
      <c r="AG3385" s="48" t="s">
        <v>17108</v>
      </c>
      <c r="AH3385" s="122">
        <v>3000</v>
      </c>
      <c r="AI3385" s="48">
        <v>12</v>
      </c>
      <c r="AJ3385" s="48" t="s">
        <v>17109</v>
      </c>
      <c r="AM3385" s="48" t="s">
        <v>85</v>
      </c>
      <c r="AN3385" s="48" t="s">
        <v>11347</v>
      </c>
      <c r="AQ3385" s="123" t="s">
        <v>16881</v>
      </c>
    </row>
    <row r="3386" spans="1:43" ht="30" x14ac:dyDescent="0.2">
      <c r="A3386" s="92" t="s">
        <v>12056</v>
      </c>
      <c r="B3386" s="92" t="s">
        <v>12057</v>
      </c>
      <c r="C3386" s="117" t="s">
        <v>166</v>
      </c>
      <c r="D3386" s="92" t="s">
        <v>417</v>
      </c>
      <c r="E3386" s="92" t="s">
        <v>12058</v>
      </c>
      <c r="F3386" s="92" t="s">
        <v>9259</v>
      </c>
      <c r="G3386" s="92" t="s">
        <v>3749</v>
      </c>
      <c r="H3386" s="92" t="s">
        <v>9929</v>
      </c>
      <c r="I3386" s="118" t="s">
        <v>12059</v>
      </c>
      <c r="J3386" s="119">
        <v>21</v>
      </c>
      <c r="K3386" s="119">
        <v>60</v>
      </c>
      <c r="L3386" s="119">
        <f t="shared" si="390"/>
        <v>-1283</v>
      </c>
      <c r="N3386" s="48" t="s">
        <v>243</v>
      </c>
      <c r="P3386" s="119">
        <v>180</v>
      </c>
      <c r="Q3386" s="119">
        <v>0</v>
      </c>
      <c r="R3386" s="119">
        <v>180</v>
      </c>
      <c r="S3386" s="119">
        <f t="shared" si="386"/>
        <v>180</v>
      </c>
      <c r="T3386" s="119">
        <f t="shared" si="387"/>
        <v>360</v>
      </c>
      <c r="U3386" s="119">
        <v>1343</v>
      </c>
      <c r="V3386" s="119">
        <v>1320</v>
      </c>
      <c r="W3386" s="119">
        <v>1320</v>
      </c>
      <c r="X3386" s="119">
        <f t="shared" si="391"/>
        <v>-2483</v>
      </c>
      <c r="Y3386" s="92" t="s">
        <v>12848</v>
      </c>
      <c r="Z3386" s="93">
        <v>12</v>
      </c>
      <c r="AA3386" s="178">
        <v>12</v>
      </c>
      <c r="AB3386" s="93">
        <f t="shared" si="388"/>
        <v>0</v>
      </c>
      <c r="AE3386" s="48" t="s">
        <v>12845</v>
      </c>
      <c r="AF3386" s="93">
        <v>12</v>
      </c>
      <c r="AG3386" s="48" t="s">
        <v>17110</v>
      </c>
      <c r="AH3386" s="122">
        <v>60</v>
      </c>
      <c r="AI3386" s="48">
        <v>16</v>
      </c>
      <c r="AM3386" s="48" t="s">
        <v>85</v>
      </c>
      <c r="AN3386" s="48" t="s">
        <v>11347</v>
      </c>
      <c r="AQ3386" s="123" t="s">
        <v>15979</v>
      </c>
    </row>
    <row r="3387" spans="1:43" ht="45" x14ac:dyDescent="0.2">
      <c r="A3387" s="92" t="s">
        <v>12060</v>
      </c>
      <c r="B3387" s="92" t="s">
        <v>12061</v>
      </c>
      <c r="C3387" s="117" t="s">
        <v>166</v>
      </c>
      <c r="D3387" s="92" t="s">
        <v>2310</v>
      </c>
      <c r="E3387" s="92" t="s">
        <v>12062</v>
      </c>
      <c r="F3387" s="92" t="s">
        <v>3945</v>
      </c>
      <c r="G3387" s="92" t="s">
        <v>3617</v>
      </c>
      <c r="H3387" s="92" t="s">
        <v>9260</v>
      </c>
      <c r="I3387" s="118" t="s">
        <v>12063</v>
      </c>
      <c r="J3387" s="119">
        <v>13</v>
      </c>
      <c r="K3387" s="119">
        <v>160</v>
      </c>
      <c r="L3387" s="119">
        <f t="shared" si="390"/>
        <v>125</v>
      </c>
      <c r="M3387" s="119"/>
      <c r="N3387" s="48" t="s">
        <v>243</v>
      </c>
      <c r="P3387" s="119">
        <v>0</v>
      </c>
      <c r="Q3387" s="119">
        <v>0</v>
      </c>
      <c r="R3387" s="119">
        <v>0</v>
      </c>
      <c r="S3387" s="119">
        <f t="shared" si="386"/>
        <v>0</v>
      </c>
      <c r="T3387" s="119">
        <f t="shared" si="387"/>
        <v>0</v>
      </c>
      <c r="U3387" s="119">
        <v>35</v>
      </c>
      <c r="V3387" s="119">
        <v>138</v>
      </c>
      <c r="W3387" s="119">
        <v>86</v>
      </c>
      <c r="X3387" s="119">
        <f t="shared" si="391"/>
        <v>-173</v>
      </c>
      <c r="Y3387" s="92" t="s">
        <v>12848</v>
      </c>
      <c r="Z3387" s="93">
        <v>7.76</v>
      </c>
      <c r="AA3387" s="178">
        <v>7.96</v>
      </c>
      <c r="AB3387" s="93">
        <f t="shared" si="388"/>
        <v>0.20000000000000018</v>
      </c>
      <c r="AE3387" s="48" t="s">
        <v>12949</v>
      </c>
      <c r="AF3387" s="93">
        <v>7.96</v>
      </c>
      <c r="AG3387" s="48" t="s">
        <v>17111</v>
      </c>
      <c r="AH3387" s="122">
        <v>1</v>
      </c>
      <c r="AI3387" s="48">
        <v>10</v>
      </c>
      <c r="AJ3387" s="48" t="s">
        <v>17097</v>
      </c>
      <c r="AM3387" s="48" t="s">
        <v>85</v>
      </c>
      <c r="AN3387" s="48" t="s">
        <v>11347</v>
      </c>
      <c r="AO3387" s="48" t="s">
        <v>17112</v>
      </c>
      <c r="AQ3387" s="123" t="s">
        <v>15979</v>
      </c>
    </row>
    <row r="3388" spans="1:43" ht="30" x14ac:dyDescent="0.2">
      <c r="A3388" s="92" t="s">
        <v>12064</v>
      </c>
      <c r="B3388" s="92" t="s">
        <v>12065</v>
      </c>
      <c r="C3388" s="117" t="s">
        <v>166</v>
      </c>
      <c r="D3388" s="92" t="s">
        <v>283</v>
      </c>
      <c r="E3388" s="92" t="s">
        <v>12066</v>
      </c>
      <c r="F3388" s="92" t="s">
        <v>3972</v>
      </c>
      <c r="G3388" s="92" t="s">
        <v>3617</v>
      </c>
      <c r="H3388" s="92" t="s">
        <v>9991</v>
      </c>
      <c r="I3388" s="118" t="s">
        <v>12067</v>
      </c>
      <c r="J3388" s="119">
        <v>25</v>
      </c>
      <c r="K3388" s="119">
        <v>5000</v>
      </c>
      <c r="L3388" s="119">
        <f t="shared" ref="L3388:L3419" si="392">K3388-U3388</f>
        <v>-172</v>
      </c>
      <c r="N3388" s="48" t="s">
        <v>173</v>
      </c>
      <c r="P3388" s="119">
        <v>10000</v>
      </c>
      <c r="Q3388" s="119">
        <v>0</v>
      </c>
      <c r="R3388" s="119">
        <v>5000</v>
      </c>
      <c r="S3388" s="119">
        <f t="shared" si="386"/>
        <v>10000</v>
      </c>
      <c r="T3388" s="119">
        <f t="shared" si="387"/>
        <v>15000</v>
      </c>
      <c r="U3388" s="119">
        <v>5172</v>
      </c>
      <c r="V3388" s="119">
        <v>3882</v>
      </c>
      <c r="W3388" s="119">
        <v>3552</v>
      </c>
      <c r="X3388" s="119">
        <f>T3388-(U3388+V3388)</f>
        <v>5946</v>
      </c>
      <c r="Y3388" s="92" t="s">
        <v>12863</v>
      </c>
      <c r="Z3388" s="93">
        <v>1.44</v>
      </c>
      <c r="AA3388" s="178">
        <v>1.44</v>
      </c>
      <c r="AB3388" s="93">
        <f t="shared" si="388"/>
        <v>0</v>
      </c>
      <c r="AE3388" s="48" t="s">
        <v>12845</v>
      </c>
      <c r="AF3388" s="93">
        <v>1.44</v>
      </c>
      <c r="AG3388" s="48" t="s">
        <v>17113</v>
      </c>
      <c r="AH3388" s="122">
        <v>5000</v>
      </c>
      <c r="AI3388" s="48">
        <v>10</v>
      </c>
      <c r="AJ3388" s="48" t="s">
        <v>17058</v>
      </c>
      <c r="AM3388" s="48" t="s">
        <v>85</v>
      </c>
      <c r="AN3388" s="48" t="s">
        <v>11347</v>
      </c>
      <c r="AQ3388" s="123" t="s">
        <v>16881</v>
      </c>
    </row>
    <row r="3389" spans="1:43" ht="30" x14ac:dyDescent="0.2">
      <c r="A3389" s="92" t="s">
        <v>12068</v>
      </c>
      <c r="B3389" s="92" t="s">
        <v>12069</v>
      </c>
      <c r="C3389" s="117" t="s">
        <v>166</v>
      </c>
      <c r="D3389" s="92" t="s">
        <v>2310</v>
      </c>
      <c r="E3389" s="92" t="s">
        <v>12070</v>
      </c>
      <c r="F3389" s="92" t="s">
        <v>3945</v>
      </c>
      <c r="G3389" s="92" t="s">
        <v>3617</v>
      </c>
      <c r="H3389" s="92" t="s">
        <v>9991</v>
      </c>
      <c r="I3389" s="118" t="s">
        <v>12071</v>
      </c>
      <c r="J3389" s="119">
        <v>13</v>
      </c>
      <c r="K3389" s="119">
        <v>5000</v>
      </c>
      <c r="L3389" s="119">
        <f t="shared" si="392"/>
        <v>4448</v>
      </c>
      <c r="M3389" s="124">
        <v>6800</v>
      </c>
      <c r="N3389" s="48" t="s">
        <v>243</v>
      </c>
      <c r="P3389" s="119">
        <v>5000</v>
      </c>
      <c r="Q3389" s="119">
        <v>0</v>
      </c>
      <c r="R3389" s="119">
        <v>5000</v>
      </c>
      <c r="S3389" s="119">
        <f t="shared" si="386"/>
        <v>5000</v>
      </c>
      <c r="T3389" s="119">
        <f t="shared" si="387"/>
        <v>10000</v>
      </c>
      <c r="U3389" s="119">
        <v>552</v>
      </c>
      <c r="V3389" s="119">
        <v>0</v>
      </c>
      <c r="W3389" s="119">
        <v>0</v>
      </c>
      <c r="X3389" s="119">
        <f>P3389-(U3389+V3389)</f>
        <v>4448</v>
      </c>
      <c r="Y3389" s="92" t="s">
        <v>12863</v>
      </c>
      <c r="Z3389" s="93">
        <v>1.36</v>
      </c>
      <c r="AA3389" s="178">
        <v>1.36</v>
      </c>
      <c r="AB3389" s="93">
        <f t="shared" si="388"/>
        <v>0</v>
      </c>
      <c r="AE3389" s="48" t="s">
        <v>12845</v>
      </c>
      <c r="AF3389" s="93">
        <v>1.36</v>
      </c>
      <c r="AG3389" s="48" t="s">
        <v>17114</v>
      </c>
      <c r="AH3389" s="122">
        <v>3000</v>
      </c>
      <c r="AI3389" s="48">
        <v>8</v>
      </c>
      <c r="AJ3389" s="48" t="s">
        <v>12071</v>
      </c>
      <c r="AM3389" s="48" t="s">
        <v>85</v>
      </c>
      <c r="AN3389" s="48" t="s">
        <v>11347</v>
      </c>
      <c r="AQ3389" s="123" t="s">
        <v>16881</v>
      </c>
    </row>
    <row r="3390" spans="1:43" ht="30" x14ac:dyDescent="0.2">
      <c r="A3390" s="92" t="s">
        <v>12072</v>
      </c>
      <c r="B3390" s="92" t="s">
        <v>12073</v>
      </c>
      <c r="C3390" s="117" t="s">
        <v>166</v>
      </c>
      <c r="D3390" s="92" t="s">
        <v>2310</v>
      </c>
      <c r="E3390" s="92" t="s">
        <v>12074</v>
      </c>
      <c r="F3390" s="92" t="s">
        <v>5501</v>
      </c>
      <c r="G3390" s="92" t="s">
        <v>11371</v>
      </c>
      <c r="H3390" s="92" t="s">
        <v>9130</v>
      </c>
      <c r="I3390" s="118" t="s">
        <v>12075</v>
      </c>
      <c r="J3390" s="119">
        <v>23</v>
      </c>
      <c r="K3390" s="119">
        <v>284</v>
      </c>
      <c r="L3390" s="119">
        <f t="shared" si="392"/>
        <v>-1325</v>
      </c>
      <c r="N3390" s="48" t="s">
        <v>243</v>
      </c>
      <c r="P3390" s="119">
        <v>1676</v>
      </c>
      <c r="Q3390" s="119">
        <v>284</v>
      </c>
      <c r="R3390" s="119">
        <v>568</v>
      </c>
      <c r="S3390" s="119">
        <f t="shared" si="386"/>
        <v>1960</v>
      </c>
      <c r="T3390" s="119">
        <f t="shared" si="387"/>
        <v>2528</v>
      </c>
      <c r="U3390" s="119">
        <v>1609</v>
      </c>
      <c r="V3390" s="119">
        <v>1344</v>
      </c>
      <c r="W3390" s="119">
        <v>1320</v>
      </c>
      <c r="X3390" s="119">
        <f>P3390-(U3390+V3390)</f>
        <v>-1277</v>
      </c>
      <c r="Y3390" s="92" t="s">
        <v>12848</v>
      </c>
      <c r="Z3390" s="93">
        <v>8.81</v>
      </c>
      <c r="AA3390" s="178">
        <v>9.0824999999999996</v>
      </c>
      <c r="AB3390" s="93">
        <f t="shared" si="388"/>
        <v>0.27249999999999908</v>
      </c>
      <c r="AE3390" s="48" t="s">
        <v>12845</v>
      </c>
      <c r="AF3390" s="93">
        <v>9.0824999999999996</v>
      </c>
      <c r="AG3390" s="48" t="s">
        <v>17115</v>
      </c>
      <c r="AH3390" s="122">
        <v>200</v>
      </c>
      <c r="AI3390" s="48">
        <v>20</v>
      </c>
      <c r="AM3390" s="48" t="s">
        <v>85</v>
      </c>
      <c r="AN3390" s="48" t="s">
        <v>11347</v>
      </c>
      <c r="AQ3390" s="123" t="s">
        <v>15979</v>
      </c>
    </row>
    <row r="3391" spans="1:43" ht="30" x14ac:dyDescent="0.2">
      <c r="A3391" s="92" t="s">
        <v>12076</v>
      </c>
      <c r="B3391" s="92" t="s">
        <v>12077</v>
      </c>
      <c r="C3391" s="117" t="s">
        <v>166</v>
      </c>
      <c r="D3391" s="92" t="s">
        <v>403</v>
      </c>
      <c r="E3391" s="92" t="s">
        <v>12078</v>
      </c>
      <c r="F3391" s="92" t="s">
        <v>3972</v>
      </c>
      <c r="G3391" s="92" t="s">
        <v>3920</v>
      </c>
      <c r="H3391" s="92" t="s">
        <v>3921</v>
      </c>
      <c r="I3391" s="118" t="s">
        <v>12079</v>
      </c>
      <c r="J3391" s="119">
        <v>17</v>
      </c>
      <c r="K3391" s="119">
        <v>3000</v>
      </c>
      <c r="L3391" s="119">
        <f t="shared" si="392"/>
        <v>-2339</v>
      </c>
      <c r="N3391" s="48" t="s">
        <v>243</v>
      </c>
      <c r="P3391" s="119">
        <v>6000</v>
      </c>
      <c r="Q3391" s="119">
        <v>6000</v>
      </c>
      <c r="R3391" s="119">
        <v>0</v>
      </c>
      <c r="S3391" s="119">
        <f t="shared" si="386"/>
        <v>12000</v>
      </c>
      <c r="T3391" s="119">
        <f t="shared" si="387"/>
        <v>12000</v>
      </c>
      <c r="U3391" s="119">
        <v>5339</v>
      </c>
      <c r="V3391" s="119">
        <v>4506</v>
      </c>
      <c r="W3391" s="119">
        <v>4716</v>
      </c>
      <c r="X3391" s="119">
        <f>P3391-(U3391+V3391)</f>
        <v>-3845</v>
      </c>
      <c r="Y3391" s="92" t="s">
        <v>12848</v>
      </c>
      <c r="Z3391" s="93">
        <v>0.56100000000000005</v>
      </c>
      <c r="AA3391" s="178">
        <v>0.56100000000000005</v>
      </c>
      <c r="AB3391" s="93">
        <f t="shared" si="388"/>
        <v>0</v>
      </c>
      <c r="AE3391" s="48" t="s">
        <v>12845</v>
      </c>
      <c r="AF3391" s="93">
        <v>0.56100000000000005</v>
      </c>
      <c r="AG3391" s="48" t="s">
        <v>17116</v>
      </c>
      <c r="AH3391" s="122">
        <v>3000</v>
      </c>
      <c r="AI3391" s="48">
        <v>16</v>
      </c>
      <c r="AJ3391" s="48" t="s">
        <v>16901</v>
      </c>
      <c r="AM3391" s="48" t="s">
        <v>85</v>
      </c>
      <c r="AN3391" s="48" t="s">
        <v>11347</v>
      </c>
      <c r="AQ3391" s="123" t="s">
        <v>12955</v>
      </c>
    </row>
    <row r="3392" spans="1:43" ht="30" x14ac:dyDescent="0.2">
      <c r="A3392" s="92" t="s">
        <v>12080</v>
      </c>
      <c r="B3392" s="92" t="s">
        <v>12081</v>
      </c>
      <c r="C3392" s="117" t="s">
        <v>166</v>
      </c>
      <c r="D3392" s="92" t="s">
        <v>2310</v>
      </c>
      <c r="E3392" s="92" t="s">
        <v>12082</v>
      </c>
      <c r="F3392" s="92" t="s">
        <v>5501</v>
      </c>
      <c r="G3392" s="92" t="s">
        <v>11371</v>
      </c>
      <c r="H3392" s="92" t="s">
        <v>9130</v>
      </c>
      <c r="I3392" s="118" t="s">
        <v>12083</v>
      </c>
      <c r="J3392" s="119">
        <v>27</v>
      </c>
      <c r="K3392" s="119">
        <v>109</v>
      </c>
      <c r="L3392" s="119">
        <f t="shared" si="392"/>
        <v>-5797</v>
      </c>
      <c r="N3392" s="48" t="s">
        <v>243</v>
      </c>
      <c r="P3392" s="119">
        <v>24716</v>
      </c>
      <c r="Q3392" s="119">
        <v>10899</v>
      </c>
      <c r="R3392" s="119">
        <v>13503</v>
      </c>
      <c r="S3392" s="119">
        <f t="shared" si="386"/>
        <v>35615</v>
      </c>
      <c r="T3392" s="119">
        <f t="shared" si="387"/>
        <v>49118</v>
      </c>
      <c r="U3392" s="119">
        <v>5906</v>
      </c>
      <c r="V3392" s="119">
        <v>11565</v>
      </c>
      <c r="W3392" s="119">
        <v>12548</v>
      </c>
      <c r="X3392" s="119">
        <f>P3392-(U3392+V3392)</f>
        <v>7245</v>
      </c>
      <c r="Y3392" s="92" t="s">
        <v>12863</v>
      </c>
      <c r="Z3392" s="93">
        <v>23.793900000000001</v>
      </c>
      <c r="AA3392" s="178">
        <v>23.793900000000001</v>
      </c>
      <c r="AB3392" s="93">
        <f t="shared" si="388"/>
        <v>0</v>
      </c>
      <c r="AE3392" s="48" t="s">
        <v>12845</v>
      </c>
      <c r="AF3392" s="93">
        <v>23.793900000000001</v>
      </c>
      <c r="AG3392" s="48" t="s">
        <v>17117</v>
      </c>
      <c r="AH3392" s="122">
        <v>109</v>
      </c>
      <c r="AI3392" s="48">
        <v>26</v>
      </c>
      <c r="AM3392" s="48" t="s">
        <v>85</v>
      </c>
      <c r="AN3392" s="48" t="s">
        <v>11347</v>
      </c>
      <c r="AQ3392" s="123" t="s">
        <v>15979</v>
      </c>
    </row>
    <row r="3393" spans="1:43" ht="30" x14ac:dyDescent="0.2">
      <c r="A3393" s="92" t="s">
        <v>12084</v>
      </c>
      <c r="B3393" s="92" t="s">
        <v>12085</v>
      </c>
      <c r="C3393" s="117" t="s">
        <v>166</v>
      </c>
      <c r="D3393" s="92" t="s">
        <v>2310</v>
      </c>
      <c r="E3393" s="92" t="s">
        <v>12086</v>
      </c>
      <c r="F3393" s="92" t="s">
        <v>3972</v>
      </c>
      <c r="G3393" s="92" t="s">
        <v>3617</v>
      </c>
      <c r="H3393" s="92" t="s">
        <v>3921</v>
      </c>
      <c r="I3393" s="118" t="s">
        <v>12087</v>
      </c>
      <c r="J3393" s="119">
        <v>13</v>
      </c>
      <c r="K3393" s="119">
        <v>3000</v>
      </c>
      <c r="L3393" s="119">
        <f t="shared" si="392"/>
        <v>1656</v>
      </c>
      <c r="N3393" s="48" t="s">
        <v>243</v>
      </c>
      <c r="P3393" s="119">
        <v>0</v>
      </c>
      <c r="Q3393" s="119">
        <v>0</v>
      </c>
      <c r="R3393" s="119">
        <v>0</v>
      </c>
      <c r="S3393" s="119">
        <f t="shared" si="386"/>
        <v>0</v>
      </c>
      <c r="T3393" s="119">
        <f t="shared" si="387"/>
        <v>0</v>
      </c>
      <c r="U3393" s="119">
        <v>1344</v>
      </c>
      <c r="V3393" s="119">
        <v>1674</v>
      </c>
      <c r="W3393" s="119">
        <v>1674</v>
      </c>
      <c r="X3393" s="119">
        <f>P3393-(U3393+V3393)</f>
        <v>-3018</v>
      </c>
      <c r="Y3393" s="92" t="s">
        <v>12848</v>
      </c>
      <c r="Z3393" s="93">
        <v>0.12180000000000001</v>
      </c>
      <c r="AA3393" s="178">
        <v>0.11600000000000001</v>
      </c>
      <c r="AB3393" s="93">
        <f t="shared" si="388"/>
        <v>-5.7999999999999996E-3</v>
      </c>
      <c r="AE3393" s="48" t="s">
        <v>12845</v>
      </c>
      <c r="AF3393" s="93">
        <v>0.11600000000000001</v>
      </c>
      <c r="AG3393" s="48" t="s">
        <v>17118</v>
      </c>
      <c r="AH3393" s="122">
        <v>3000</v>
      </c>
      <c r="AI3393" s="48">
        <v>6</v>
      </c>
      <c r="AJ3393" s="48" t="s">
        <v>16901</v>
      </c>
      <c r="AM3393" s="48" t="s">
        <v>85</v>
      </c>
      <c r="AN3393" s="48" t="s">
        <v>11347</v>
      </c>
      <c r="AQ3393" s="123" t="s">
        <v>12955</v>
      </c>
    </row>
    <row r="3394" spans="1:43" ht="30" x14ac:dyDescent="0.2">
      <c r="A3394" s="92" t="s">
        <v>12088</v>
      </c>
      <c r="B3394" s="92" t="s">
        <v>12089</v>
      </c>
      <c r="C3394" s="117" t="s">
        <v>166</v>
      </c>
      <c r="D3394" s="92" t="s">
        <v>2310</v>
      </c>
      <c r="E3394" s="92" t="s">
        <v>12090</v>
      </c>
      <c r="F3394" s="92" t="s">
        <v>3972</v>
      </c>
      <c r="G3394" s="92" t="s">
        <v>3617</v>
      </c>
      <c r="H3394" s="92" t="s">
        <v>9991</v>
      </c>
      <c r="I3394" s="118" t="s">
        <v>12091</v>
      </c>
      <c r="J3394" s="119">
        <v>26</v>
      </c>
      <c r="K3394" s="119">
        <v>5000</v>
      </c>
      <c r="L3394" s="119">
        <f t="shared" si="392"/>
        <v>3070</v>
      </c>
      <c r="M3394" s="124">
        <v>8900</v>
      </c>
      <c r="N3394" s="48" t="s">
        <v>173</v>
      </c>
      <c r="P3394" s="119">
        <v>300</v>
      </c>
      <c r="Q3394" s="119">
        <v>300</v>
      </c>
      <c r="R3394" s="119">
        <v>0</v>
      </c>
      <c r="S3394" s="119">
        <f t="shared" si="386"/>
        <v>600</v>
      </c>
      <c r="T3394" s="119">
        <f t="shared" si="387"/>
        <v>600</v>
      </c>
      <c r="U3394" s="119">
        <v>1930</v>
      </c>
      <c r="V3394" s="119">
        <v>1556</v>
      </c>
      <c r="W3394" s="119">
        <v>1530</v>
      </c>
      <c r="X3394" s="119">
        <f>T3394-(U3394+V3394)</f>
        <v>-2886</v>
      </c>
      <c r="Y3394" s="92" t="s">
        <v>12848</v>
      </c>
      <c r="Z3394" s="93">
        <v>1.78</v>
      </c>
      <c r="AA3394" s="178">
        <v>1.78</v>
      </c>
      <c r="AB3394" s="93">
        <f t="shared" si="388"/>
        <v>0</v>
      </c>
      <c r="AE3394" s="48" t="s">
        <v>12845</v>
      </c>
      <c r="AF3394" s="93">
        <v>1.78</v>
      </c>
      <c r="AG3394" s="48" t="s">
        <v>17119</v>
      </c>
      <c r="AH3394" s="122">
        <v>5000</v>
      </c>
      <c r="AI3394" s="48">
        <v>23</v>
      </c>
      <c r="AJ3394" s="48" t="s">
        <v>17058</v>
      </c>
      <c r="AM3394" s="48" t="s">
        <v>85</v>
      </c>
      <c r="AN3394" s="48" t="s">
        <v>11347</v>
      </c>
      <c r="AQ3394" s="123" t="s">
        <v>15979</v>
      </c>
    </row>
    <row r="3395" spans="1:43" ht="30" x14ac:dyDescent="0.2">
      <c r="A3395" s="92" t="s">
        <v>12092</v>
      </c>
      <c r="B3395" s="92" t="s">
        <v>12093</v>
      </c>
      <c r="C3395" s="117" t="s">
        <v>166</v>
      </c>
      <c r="D3395" s="92" t="s">
        <v>377</v>
      </c>
      <c r="E3395" s="92" t="s">
        <v>12094</v>
      </c>
      <c r="F3395" s="92" t="s">
        <v>3945</v>
      </c>
      <c r="G3395" s="92" t="s">
        <v>3617</v>
      </c>
      <c r="H3395" s="92" t="s">
        <v>9929</v>
      </c>
      <c r="I3395" s="118" t="s">
        <v>12095</v>
      </c>
      <c r="J3395" s="119">
        <v>15</v>
      </c>
      <c r="K3395" s="119">
        <v>1000</v>
      </c>
      <c r="L3395" s="119">
        <f t="shared" si="392"/>
        <v>480</v>
      </c>
      <c r="M3395" s="124">
        <v>2260</v>
      </c>
      <c r="N3395" s="48" t="s">
        <v>243</v>
      </c>
      <c r="P3395" s="119">
        <v>2000</v>
      </c>
      <c r="Q3395" s="119">
        <v>2000</v>
      </c>
      <c r="R3395" s="119">
        <v>0</v>
      </c>
      <c r="S3395" s="119">
        <f t="shared" ref="S3395:S3458" si="393">P3395+Q3395</f>
        <v>4000</v>
      </c>
      <c r="T3395" s="119">
        <f t="shared" ref="T3395:T3458" si="394">P3395+Q3395+R3395</f>
        <v>4000</v>
      </c>
      <c r="U3395" s="119">
        <v>520</v>
      </c>
      <c r="V3395" s="119">
        <v>30</v>
      </c>
      <c r="W3395" s="119">
        <v>0</v>
      </c>
      <c r="X3395" s="119">
        <f>P3395-(U3395+V3395)</f>
        <v>1450</v>
      </c>
      <c r="Y3395" s="92" t="s">
        <v>12863</v>
      </c>
      <c r="Z3395" s="93">
        <v>2.2599999999999998</v>
      </c>
      <c r="AA3395" s="178">
        <v>2.2599999999999998</v>
      </c>
      <c r="AB3395" s="93">
        <f t="shared" ref="AB3395:AB3458" si="395">AA3395-Z3395</f>
        <v>0</v>
      </c>
      <c r="AE3395" s="48" t="s">
        <v>12845</v>
      </c>
      <c r="AF3395" s="93">
        <v>2.2599999999999998</v>
      </c>
      <c r="AG3395" s="48" t="s">
        <v>17120</v>
      </c>
      <c r="AH3395" s="122">
        <v>1000</v>
      </c>
      <c r="AI3395" s="48">
        <v>26</v>
      </c>
      <c r="AJ3395" s="48" t="s">
        <v>17121</v>
      </c>
      <c r="AM3395" s="48" t="s">
        <v>85</v>
      </c>
      <c r="AN3395" s="48" t="s">
        <v>11347</v>
      </c>
      <c r="AQ3395" s="123" t="s">
        <v>15979</v>
      </c>
    </row>
    <row r="3396" spans="1:43" ht="30" x14ac:dyDescent="0.2">
      <c r="A3396" s="92" t="s">
        <v>12096</v>
      </c>
      <c r="B3396" s="92" t="s">
        <v>12097</v>
      </c>
      <c r="C3396" s="117" t="s">
        <v>166</v>
      </c>
      <c r="D3396" s="92" t="s">
        <v>2310</v>
      </c>
      <c r="E3396" s="92" t="s">
        <v>12098</v>
      </c>
      <c r="F3396" s="92" t="s">
        <v>5501</v>
      </c>
      <c r="G3396" s="92" t="s">
        <v>11371</v>
      </c>
      <c r="H3396" s="92" t="s">
        <v>9130</v>
      </c>
      <c r="I3396" s="118" t="s">
        <v>12099</v>
      </c>
      <c r="J3396" s="119">
        <v>27</v>
      </c>
      <c r="K3396" s="119">
        <v>92</v>
      </c>
      <c r="L3396" s="119">
        <f t="shared" si="392"/>
        <v>-1913</v>
      </c>
      <c r="N3396" s="48" t="s">
        <v>243</v>
      </c>
      <c r="P3396" s="119">
        <v>8829</v>
      </c>
      <c r="Q3396" s="119">
        <v>5936</v>
      </c>
      <c r="R3396" s="119">
        <v>2893</v>
      </c>
      <c r="S3396" s="119">
        <f t="shared" si="393"/>
        <v>14765</v>
      </c>
      <c r="T3396" s="119">
        <f t="shared" si="394"/>
        <v>17658</v>
      </c>
      <c r="U3396" s="119">
        <v>2005</v>
      </c>
      <c r="V3396" s="119">
        <v>2880</v>
      </c>
      <c r="W3396" s="119">
        <v>3124</v>
      </c>
      <c r="X3396" s="119">
        <f>P3396-(U3396+V3396)</f>
        <v>3944</v>
      </c>
      <c r="Y3396" s="92" t="s">
        <v>12863</v>
      </c>
      <c r="Z3396" s="93">
        <v>28.2681</v>
      </c>
      <c r="AA3396" s="178">
        <v>28.2681</v>
      </c>
      <c r="AB3396" s="93">
        <f t="shared" si="395"/>
        <v>0</v>
      </c>
      <c r="AE3396" s="48" t="s">
        <v>12845</v>
      </c>
      <c r="AF3396" s="93">
        <v>28.2681</v>
      </c>
      <c r="AG3396" s="48" t="s">
        <v>17122</v>
      </c>
      <c r="AH3396" s="122">
        <v>92</v>
      </c>
      <c r="AI3396" s="48">
        <v>26</v>
      </c>
      <c r="AM3396" s="48" t="s">
        <v>85</v>
      </c>
      <c r="AN3396" s="48" t="s">
        <v>11347</v>
      </c>
      <c r="AQ3396" s="123" t="s">
        <v>15979</v>
      </c>
    </row>
    <row r="3397" spans="1:43" ht="30" x14ac:dyDescent="0.2">
      <c r="A3397" s="92" t="s">
        <v>12100</v>
      </c>
      <c r="B3397" s="92" t="s">
        <v>12101</v>
      </c>
      <c r="C3397" s="117" t="s">
        <v>166</v>
      </c>
      <c r="D3397" s="92" t="s">
        <v>2310</v>
      </c>
      <c r="E3397" s="92" t="s">
        <v>12102</v>
      </c>
      <c r="F3397" s="92" t="s">
        <v>5501</v>
      </c>
      <c r="G3397" s="92" t="s">
        <v>11371</v>
      </c>
      <c r="H3397" s="92" t="s">
        <v>9130</v>
      </c>
      <c r="I3397" s="118" t="s">
        <v>12103</v>
      </c>
      <c r="J3397" s="119">
        <v>23</v>
      </c>
      <c r="K3397" s="119">
        <v>782</v>
      </c>
      <c r="L3397" s="119">
        <f t="shared" si="392"/>
        <v>-29996</v>
      </c>
      <c r="N3397" s="48" t="s">
        <v>243</v>
      </c>
      <c r="P3397" s="119">
        <v>57343</v>
      </c>
      <c r="Q3397" s="119">
        <v>48343</v>
      </c>
      <c r="R3397" s="119">
        <v>9000</v>
      </c>
      <c r="S3397" s="119">
        <f t="shared" si="393"/>
        <v>105686</v>
      </c>
      <c r="T3397" s="119">
        <f t="shared" si="394"/>
        <v>114686</v>
      </c>
      <c r="U3397" s="119">
        <v>30778</v>
      </c>
      <c r="V3397" s="119">
        <v>31815</v>
      </c>
      <c r="W3397" s="119">
        <v>33610</v>
      </c>
      <c r="X3397" s="119">
        <f>P3397-(U3397+V3397)</f>
        <v>-5250</v>
      </c>
      <c r="Y3397" s="92" t="s">
        <v>12848</v>
      </c>
      <c r="Z3397" s="93">
        <v>3.2989999999999999</v>
      </c>
      <c r="AA3397" s="178">
        <v>3.2989999999999999</v>
      </c>
      <c r="AB3397" s="93">
        <f t="shared" si="395"/>
        <v>0</v>
      </c>
      <c r="AE3397" s="48" t="s">
        <v>12845</v>
      </c>
      <c r="AF3397" s="93">
        <v>3.2989999999999999</v>
      </c>
      <c r="AG3397" s="48" t="s">
        <v>17123</v>
      </c>
      <c r="AH3397" s="122">
        <v>264</v>
      </c>
      <c r="AI3397" s="48">
        <v>20</v>
      </c>
      <c r="AM3397" s="48" t="s">
        <v>85</v>
      </c>
      <c r="AN3397" s="48" t="s">
        <v>11347</v>
      </c>
      <c r="AQ3397" s="123" t="s">
        <v>15979</v>
      </c>
    </row>
    <row r="3398" spans="1:43" ht="30" x14ac:dyDescent="0.2">
      <c r="A3398" s="92" t="s">
        <v>12104</v>
      </c>
      <c r="B3398" s="92" t="s">
        <v>12105</v>
      </c>
      <c r="C3398" s="117" t="s">
        <v>166</v>
      </c>
      <c r="D3398" s="92" t="s">
        <v>437</v>
      </c>
      <c r="E3398" s="92" t="s">
        <v>12106</v>
      </c>
      <c r="F3398" s="92" t="s">
        <v>3931</v>
      </c>
      <c r="G3398" s="92" t="s">
        <v>3920</v>
      </c>
      <c r="H3398" s="92" t="s">
        <v>3921</v>
      </c>
      <c r="I3398" s="118" t="s">
        <v>12107</v>
      </c>
      <c r="J3398" s="119">
        <v>7</v>
      </c>
      <c r="K3398" s="119">
        <v>3000</v>
      </c>
      <c r="L3398" s="119">
        <f t="shared" si="392"/>
        <v>1491</v>
      </c>
      <c r="M3398" s="119"/>
      <c r="N3398" s="48" t="s">
        <v>243</v>
      </c>
      <c r="P3398" s="119">
        <v>0</v>
      </c>
      <c r="Q3398" s="119">
        <v>0</v>
      </c>
      <c r="R3398" s="119">
        <v>0</v>
      </c>
      <c r="S3398" s="119">
        <f t="shared" si="393"/>
        <v>0</v>
      </c>
      <c r="T3398" s="119">
        <f t="shared" si="394"/>
        <v>0</v>
      </c>
      <c r="U3398" s="119">
        <v>1509</v>
      </c>
      <c r="V3398" s="119">
        <v>1320</v>
      </c>
      <c r="W3398" s="119">
        <v>1320</v>
      </c>
      <c r="X3398" s="119">
        <f>P3398-(U3398+V3398)</f>
        <v>-2829</v>
      </c>
      <c r="Y3398" s="92" t="s">
        <v>12848</v>
      </c>
      <c r="Z3398" s="93">
        <v>5.5E-2</v>
      </c>
      <c r="AA3398" s="178">
        <v>5.5E-2</v>
      </c>
      <c r="AB3398" s="93">
        <f t="shared" si="395"/>
        <v>0</v>
      </c>
      <c r="AE3398" s="48" t="s">
        <v>12845</v>
      </c>
      <c r="AF3398" s="93">
        <v>5.5E-2</v>
      </c>
      <c r="AG3398" s="48" t="s">
        <v>17124</v>
      </c>
      <c r="AH3398" s="122">
        <v>3000</v>
      </c>
      <c r="AI3398" s="48">
        <v>6</v>
      </c>
      <c r="AM3398" s="48" t="s">
        <v>85</v>
      </c>
      <c r="AN3398" s="48" t="s">
        <v>11347</v>
      </c>
      <c r="AQ3398" s="123" t="s">
        <v>12955</v>
      </c>
    </row>
    <row r="3399" spans="1:43" ht="30" x14ac:dyDescent="0.2">
      <c r="A3399" s="92" t="s">
        <v>12108</v>
      </c>
      <c r="B3399" s="92" t="s">
        <v>12109</v>
      </c>
      <c r="C3399" s="117" t="s">
        <v>166</v>
      </c>
      <c r="D3399" s="92" t="s">
        <v>2310</v>
      </c>
      <c r="E3399" s="92" t="s">
        <v>12110</v>
      </c>
      <c r="F3399" s="92" t="s">
        <v>9259</v>
      </c>
      <c r="G3399" s="92" t="s">
        <v>3617</v>
      </c>
      <c r="H3399" s="92" t="s">
        <v>12111</v>
      </c>
      <c r="I3399" s="118" t="s">
        <v>12112</v>
      </c>
      <c r="J3399" s="119">
        <v>9</v>
      </c>
      <c r="K3399" s="119">
        <v>3000</v>
      </c>
      <c r="L3399" s="119">
        <f t="shared" si="392"/>
        <v>-4968</v>
      </c>
      <c r="N3399" s="48" t="s">
        <v>173</v>
      </c>
      <c r="P3399" s="119">
        <v>0</v>
      </c>
      <c r="Q3399" s="119">
        <v>0</v>
      </c>
      <c r="R3399" s="119">
        <v>0</v>
      </c>
      <c r="S3399" s="119">
        <f t="shared" si="393"/>
        <v>0</v>
      </c>
      <c r="T3399" s="119">
        <f t="shared" si="394"/>
        <v>0</v>
      </c>
      <c r="U3399" s="119">
        <v>7968</v>
      </c>
      <c r="V3399" s="119">
        <v>6624</v>
      </c>
      <c r="W3399" s="119">
        <v>6624</v>
      </c>
      <c r="X3399" s="119">
        <f>T3399-(U3399+V3399)</f>
        <v>-14592</v>
      </c>
      <c r="Y3399" s="92" t="s">
        <v>12848</v>
      </c>
      <c r="Z3399" s="93">
        <v>0.2</v>
      </c>
      <c r="AA3399" s="178">
        <v>0.2</v>
      </c>
      <c r="AB3399" s="93">
        <f t="shared" si="395"/>
        <v>0</v>
      </c>
      <c r="AE3399" s="48" t="s">
        <v>12845</v>
      </c>
      <c r="AF3399" s="93">
        <v>0.2</v>
      </c>
      <c r="AG3399" s="48" t="s">
        <v>17125</v>
      </c>
      <c r="AH3399" s="122">
        <v>3000</v>
      </c>
      <c r="AI3399" s="48">
        <v>8</v>
      </c>
      <c r="AJ3399" s="48" t="s">
        <v>17126</v>
      </c>
      <c r="AM3399" s="48" t="s">
        <v>85</v>
      </c>
      <c r="AN3399" s="48" t="s">
        <v>11347</v>
      </c>
      <c r="AQ3399" s="123" t="s">
        <v>16881</v>
      </c>
    </row>
    <row r="3400" spans="1:43" ht="30" x14ac:dyDescent="0.2">
      <c r="A3400" s="92" t="s">
        <v>12113</v>
      </c>
      <c r="B3400" s="92" t="s">
        <v>12114</v>
      </c>
      <c r="C3400" s="117" t="s">
        <v>166</v>
      </c>
      <c r="D3400" s="92" t="s">
        <v>403</v>
      </c>
      <c r="E3400" s="92" t="s">
        <v>12115</v>
      </c>
      <c r="F3400" s="92" t="s">
        <v>3972</v>
      </c>
      <c r="G3400" s="92" t="s">
        <v>3920</v>
      </c>
      <c r="H3400" s="92" t="s">
        <v>3921</v>
      </c>
      <c r="I3400" s="118" t="s">
        <v>12116</v>
      </c>
      <c r="J3400" s="119">
        <v>21</v>
      </c>
      <c r="K3400" s="119">
        <v>250</v>
      </c>
      <c r="L3400" s="119">
        <f t="shared" si="392"/>
        <v>-5853</v>
      </c>
      <c r="N3400" s="48" t="s">
        <v>243</v>
      </c>
      <c r="P3400" s="119">
        <v>8500</v>
      </c>
      <c r="Q3400" s="119">
        <v>1000</v>
      </c>
      <c r="R3400" s="119">
        <v>6500</v>
      </c>
      <c r="S3400" s="119">
        <f t="shared" si="393"/>
        <v>9500</v>
      </c>
      <c r="T3400" s="119">
        <f t="shared" si="394"/>
        <v>16000</v>
      </c>
      <c r="U3400" s="119">
        <v>6103</v>
      </c>
      <c r="V3400" s="119">
        <v>5820</v>
      </c>
      <c r="W3400" s="119">
        <v>6118</v>
      </c>
      <c r="X3400" s="119">
        <f>P3400-(U3400+V3400)</f>
        <v>-3423</v>
      </c>
      <c r="Y3400" s="92" t="s">
        <v>12848</v>
      </c>
      <c r="Z3400" s="93">
        <v>1.0960000000000001</v>
      </c>
      <c r="AA3400" s="178">
        <v>1.069</v>
      </c>
      <c r="AB3400" s="93">
        <f t="shared" si="395"/>
        <v>-2.7000000000000135E-2</v>
      </c>
      <c r="AE3400" s="48" t="s">
        <v>12845</v>
      </c>
      <c r="AF3400" s="93">
        <v>1.069</v>
      </c>
      <c r="AG3400" s="48" t="s">
        <v>17127</v>
      </c>
      <c r="AH3400" s="122">
        <v>250</v>
      </c>
      <c r="AI3400" s="48">
        <v>20</v>
      </c>
      <c r="AM3400" s="48" t="s">
        <v>85</v>
      </c>
      <c r="AN3400" s="48" t="s">
        <v>11347</v>
      </c>
      <c r="AQ3400" s="123" t="s">
        <v>12955</v>
      </c>
    </row>
    <row r="3401" spans="1:43" ht="30" x14ac:dyDescent="0.2">
      <c r="A3401" s="92" t="s">
        <v>12117</v>
      </c>
      <c r="B3401" s="92" t="s">
        <v>12118</v>
      </c>
      <c r="C3401" s="117" t="s">
        <v>166</v>
      </c>
      <c r="D3401" s="92" t="s">
        <v>377</v>
      </c>
      <c r="E3401" s="92" t="s">
        <v>12119</v>
      </c>
      <c r="F3401" s="92" t="s">
        <v>3945</v>
      </c>
      <c r="G3401" s="92" t="s">
        <v>3617</v>
      </c>
      <c r="H3401" s="92" t="s">
        <v>373</v>
      </c>
      <c r="I3401" s="118" t="s">
        <v>12120</v>
      </c>
      <c r="J3401" s="119">
        <v>13</v>
      </c>
      <c r="K3401" s="119">
        <v>2000</v>
      </c>
      <c r="L3401" s="119">
        <f t="shared" si="392"/>
        <v>2000</v>
      </c>
      <c r="M3401" s="119">
        <v>164</v>
      </c>
      <c r="N3401" s="48" t="s">
        <v>243</v>
      </c>
      <c r="P3401" s="119">
        <v>0</v>
      </c>
      <c r="Q3401" s="119">
        <v>0</v>
      </c>
      <c r="R3401" s="119">
        <v>0</v>
      </c>
      <c r="S3401" s="119">
        <f t="shared" si="393"/>
        <v>0</v>
      </c>
      <c r="T3401" s="119">
        <f t="shared" si="394"/>
        <v>0</v>
      </c>
      <c r="U3401" s="119">
        <v>0</v>
      </c>
      <c r="V3401" s="119">
        <v>0</v>
      </c>
      <c r="W3401" s="119">
        <v>0</v>
      </c>
      <c r="X3401" s="119">
        <f>P3401-(U3401+V3401)</f>
        <v>0</v>
      </c>
      <c r="Y3401" s="92" t="s">
        <v>12844</v>
      </c>
      <c r="Z3401" s="93">
        <v>8.2000000000000003E-2</v>
      </c>
      <c r="AA3401" s="178">
        <v>8.2000000000000003E-2</v>
      </c>
      <c r="AB3401" s="93">
        <f t="shared" si="395"/>
        <v>0</v>
      </c>
      <c r="AE3401" s="48" t="s">
        <v>12845</v>
      </c>
      <c r="AF3401" s="93">
        <v>8.2000000000000003E-2</v>
      </c>
      <c r="AG3401" s="48" t="s">
        <v>17128</v>
      </c>
      <c r="AH3401" s="122">
        <v>1000</v>
      </c>
      <c r="AI3401" s="48">
        <v>10</v>
      </c>
      <c r="AM3401" s="48" t="s">
        <v>85</v>
      </c>
      <c r="AN3401" s="48" t="s">
        <v>11347</v>
      </c>
      <c r="AQ3401" s="123" t="s">
        <v>16881</v>
      </c>
    </row>
    <row r="3402" spans="1:43" ht="30" x14ac:dyDescent="0.2">
      <c r="A3402" s="92" t="s">
        <v>12121</v>
      </c>
      <c r="B3402" s="92" t="s">
        <v>12122</v>
      </c>
      <c r="C3402" s="117" t="s">
        <v>166</v>
      </c>
      <c r="D3402" s="92" t="s">
        <v>2310</v>
      </c>
      <c r="E3402" s="92" t="s">
        <v>12123</v>
      </c>
      <c r="F3402" s="92" t="s">
        <v>9259</v>
      </c>
      <c r="G3402" s="92" t="s">
        <v>3617</v>
      </c>
      <c r="H3402" s="92" t="s">
        <v>9260</v>
      </c>
      <c r="I3402" s="118" t="s">
        <v>12124</v>
      </c>
      <c r="J3402" s="119">
        <v>13</v>
      </c>
      <c r="K3402" s="119">
        <v>1</v>
      </c>
      <c r="L3402" s="119">
        <f t="shared" si="392"/>
        <v>-5862</v>
      </c>
      <c r="N3402" s="48" t="s">
        <v>243</v>
      </c>
      <c r="P3402" s="119">
        <v>0</v>
      </c>
      <c r="Q3402" s="119">
        <v>0</v>
      </c>
      <c r="R3402" s="119">
        <v>0</v>
      </c>
      <c r="S3402" s="119">
        <f t="shared" si="393"/>
        <v>0</v>
      </c>
      <c r="T3402" s="119">
        <f t="shared" si="394"/>
        <v>0</v>
      </c>
      <c r="U3402" s="119">
        <v>5863</v>
      </c>
      <c r="V3402" s="119">
        <v>5820</v>
      </c>
      <c r="W3402" s="119">
        <v>6118</v>
      </c>
      <c r="X3402" s="119">
        <f>P3402-(U3402+V3402)</f>
        <v>-11683</v>
      </c>
      <c r="Y3402" s="92" t="s">
        <v>12848</v>
      </c>
      <c r="Z3402" s="93">
        <v>9.8800000000000008</v>
      </c>
      <c r="AA3402" s="178">
        <v>9.02</v>
      </c>
      <c r="AB3402" s="93">
        <f t="shared" si="395"/>
        <v>-0.86000000000000121</v>
      </c>
      <c r="AE3402" s="48" t="s">
        <v>12845</v>
      </c>
      <c r="AF3402" s="93">
        <v>9.02</v>
      </c>
      <c r="AG3402" s="48" t="s">
        <v>17129</v>
      </c>
      <c r="AH3402" s="122">
        <v>1</v>
      </c>
      <c r="AI3402" s="48">
        <v>10</v>
      </c>
      <c r="AM3402" s="48" t="s">
        <v>85</v>
      </c>
      <c r="AN3402" s="48" t="s">
        <v>11347</v>
      </c>
      <c r="AQ3402" s="123" t="s">
        <v>16881</v>
      </c>
    </row>
    <row r="3403" spans="1:43" ht="30" x14ac:dyDescent="0.2">
      <c r="A3403" s="92" t="s">
        <v>12125</v>
      </c>
      <c r="B3403" s="92" t="s">
        <v>12126</v>
      </c>
      <c r="C3403" s="117" t="s">
        <v>166</v>
      </c>
      <c r="D3403" s="92" t="s">
        <v>283</v>
      </c>
      <c r="E3403" s="92" t="s">
        <v>12127</v>
      </c>
      <c r="F3403" s="92" t="s">
        <v>3945</v>
      </c>
      <c r="G3403" s="92" t="s">
        <v>3920</v>
      </c>
      <c r="H3403" s="92" t="s">
        <v>3921</v>
      </c>
      <c r="I3403" s="118" t="s">
        <v>12128</v>
      </c>
      <c r="J3403" s="119">
        <v>19</v>
      </c>
      <c r="K3403" s="119">
        <v>3000</v>
      </c>
      <c r="L3403" s="119">
        <f t="shared" si="392"/>
        <v>2900</v>
      </c>
      <c r="N3403" s="48" t="s">
        <v>243</v>
      </c>
      <c r="P3403" s="119">
        <v>0</v>
      </c>
      <c r="Q3403" s="119">
        <v>0</v>
      </c>
      <c r="R3403" s="119">
        <v>0</v>
      </c>
      <c r="S3403" s="119">
        <f t="shared" si="393"/>
        <v>0</v>
      </c>
      <c r="T3403" s="119">
        <f t="shared" si="394"/>
        <v>0</v>
      </c>
      <c r="U3403" s="119">
        <v>100</v>
      </c>
      <c r="V3403" s="119">
        <v>24</v>
      </c>
      <c r="W3403" s="119">
        <v>0</v>
      </c>
      <c r="X3403" s="119">
        <f>P3403-(U3403+V3403)</f>
        <v>-124</v>
      </c>
      <c r="Y3403" s="92" t="s">
        <v>12848</v>
      </c>
      <c r="Z3403" s="93">
        <v>0.1431</v>
      </c>
      <c r="AA3403" s="178">
        <v>0.13500000000000001</v>
      </c>
      <c r="AB3403" s="93">
        <f t="shared" si="395"/>
        <v>-8.0999999999999961E-3</v>
      </c>
      <c r="AE3403" s="48" t="s">
        <v>12845</v>
      </c>
      <c r="AF3403" s="93">
        <v>0.13500000000000001</v>
      </c>
      <c r="AG3403" s="48" t="s">
        <v>17130</v>
      </c>
      <c r="AH3403" s="122">
        <v>3000</v>
      </c>
      <c r="AI3403" s="48">
        <v>6</v>
      </c>
      <c r="AJ3403" s="48" t="s">
        <v>16901</v>
      </c>
      <c r="AM3403" s="48" t="s">
        <v>85</v>
      </c>
      <c r="AN3403" s="48" t="s">
        <v>11347</v>
      </c>
      <c r="AQ3403" s="123" t="s">
        <v>12955</v>
      </c>
    </row>
    <row r="3404" spans="1:43" ht="30" x14ac:dyDescent="0.2">
      <c r="A3404" s="92" t="s">
        <v>12129</v>
      </c>
      <c r="B3404" s="92" t="s">
        <v>12130</v>
      </c>
      <c r="C3404" s="117" t="s">
        <v>166</v>
      </c>
      <c r="D3404" s="92" t="s">
        <v>403</v>
      </c>
      <c r="E3404" s="92" t="s">
        <v>12131</v>
      </c>
      <c r="F3404" s="92" t="s">
        <v>3940</v>
      </c>
      <c r="G3404" s="92" t="s">
        <v>3920</v>
      </c>
      <c r="H3404" s="92" t="s">
        <v>3921</v>
      </c>
      <c r="I3404" s="118" t="s">
        <v>12132</v>
      </c>
      <c r="J3404" s="119">
        <v>36</v>
      </c>
      <c r="K3404" s="119">
        <v>3000</v>
      </c>
      <c r="L3404" s="119">
        <f t="shared" si="392"/>
        <v>-3196</v>
      </c>
      <c r="N3404" s="48" t="s">
        <v>243</v>
      </c>
      <c r="P3404" s="119">
        <v>12000</v>
      </c>
      <c r="Q3404" s="119">
        <v>3000</v>
      </c>
      <c r="R3404" s="119">
        <v>3000</v>
      </c>
      <c r="S3404" s="119">
        <f t="shared" si="393"/>
        <v>15000</v>
      </c>
      <c r="T3404" s="119">
        <f t="shared" si="394"/>
        <v>18000</v>
      </c>
      <c r="U3404" s="119">
        <v>6196</v>
      </c>
      <c r="V3404" s="119">
        <v>4602</v>
      </c>
      <c r="W3404" s="119">
        <v>4323</v>
      </c>
      <c r="X3404" s="119">
        <f>P3404-(U3404+V3404)</f>
        <v>1202</v>
      </c>
      <c r="Y3404" s="92" t="s">
        <v>12863</v>
      </c>
      <c r="Z3404" s="93">
        <v>0.42699999999999999</v>
      </c>
      <c r="AA3404" s="178">
        <v>0.42699999999999999</v>
      </c>
      <c r="AB3404" s="93">
        <f t="shared" si="395"/>
        <v>0</v>
      </c>
      <c r="AE3404" s="48" t="s">
        <v>12845</v>
      </c>
      <c r="AF3404" s="93">
        <v>0.42699999999999999</v>
      </c>
      <c r="AG3404" s="48" t="s">
        <v>17131</v>
      </c>
      <c r="AH3404" s="122">
        <v>3000</v>
      </c>
      <c r="AI3404" s="48">
        <v>35</v>
      </c>
      <c r="AM3404" s="48" t="s">
        <v>85</v>
      </c>
      <c r="AN3404" s="48" t="s">
        <v>11347</v>
      </c>
      <c r="AQ3404" s="123" t="s">
        <v>12955</v>
      </c>
    </row>
    <row r="3405" spans="1:43" ht="30" x14ac:dyDescent="0.2">
      <c r="A3405" s="92" t="s">
        <v>12133</v>
      </c>
      <c r="B3405" s="92" t="s">
        <v>12134</v>
      </c>
      <c r="C3405" s="117" t="s">
        <v>166</v>
      </c>
      <c r="D3405" s="92" t="s">
        <v>2310</v>
      </c>
      <c r="E3405" s="92" t="s">
        <v>12135</v>
      </c>
      <c r="F3405" s="92" t="s">
        <v>3945</v>
      </c>
      <c r="G3405" s="92" t="s">
        <v>557</v>
      </c>
      <c r="H3405" s="92" t="s">
        <v>12111</v>
      </c>
      <c r="I3405" s="118" t="s">
        <v>12136</v>
      </c>
      <c r="J3405" s="119">
        <v>9</v>
      </c>
      <c r="K3405" s="119">
        <v>1</v>
      </c>
      <c r="L3405" s="119">
        <f t="shared" si="392"/>
        <v>-5516</v>
      </c>
      <c r="N3405" s="48" t="s">
        <v>173</v>
      </c>
      <c r="P3405" s="119">
        <v>0</v>
      </c>
      <c r="Q3405" s="119">
        <v>0</v>
      </c>
      <c r="R3405" s="119">
        <v>0</v>
      </c>
      <c r="S3405" s="119">
        <f t="shared" si="393"/>
        <v>0</v>
      </c>
      <c r="T3405" s="119">
        <f t="shared" si="394"/>
        <v>0</v>
      </c>
      <c r="U3405" s="119">
        <v>5517</v>
      </c>
      <c r="V3405" s="119">
        <v>4576</v>
      </c>
      <c r="W3405" s="119">
        <v>4791</v>
      </c>
      <c r="X3405" s="119">
        <f>T3405-(U3405+V3405)</f>
        <v>-10093</v>
      </c>
      <c r="Y3405" s="92" t="s">
        <v>12848</v>
      </c>
      <c r="Z3405" s="93">
        <v>0.13</v>
      </c>
      <c r="AA3405" s="178">
        <v>0.13</v>
      </c>
      <c r="AB3405" s="93">
        <f t="shared" si="395"/>
        <v>0</v>
      </c>
      <c r="AE3405" s="48" t="s">
        <v>12845</v>
      </c>
      <c r="AF3405" s="93">
        <v>0.13</v>
      </c>
      <c r="AG3405" s="48" t="s">
        <v>17132</v>
      </c>
      <c r="AH3405" s="122">
        <v>3000</v>
      </c>
      <c r="AI3405" s="48">
        <v>8</v>
      </c>
      <c r="AJ3405" s="48" t="s">
        <v>17126</v>
      </c>
      <c r="AM3405" s="48" t="s">
        <v>85</v>
      </c>
      <c r="AN3405" s="48" t="s">
        <v>11347</v>
      </c>
      <c r="AQ3405" s="123" t="s">
        <v>15979</v>
      </c>
    </row>
    <row r="3406" spans="1:43" ht="30" x14ac:dyDescent="0.2">
      <c r="A3406" s="92" t="s">
        <v>12137</v>
      </c>
      <c r="B3406" s="92" t="s">
        <v>12138</v>
      </c>
      <c r="C3406" s="117" t="s">
        <v>166</v>
      </c>
      <c r="D3406" s="92" t="s">
        <v>2310</v>
      </c>
      <c r="E3406" s="92" t="s">
        <v>12139</v>
      </c>
      <c r="F3406" s="92" t="s">
        <v>5501</v>
      </c>
      <c r="G3406" s="92" t="s">
        <v>11371</v>
      </c>
      <c r="H3406" s="92" t="s">
        <v>9130</v>
      </c>
      <c r="I3406" s="118" t="s">
        <v>12140</v>
      </c>
      <c r="J3406" s="119">
        <v>23</v>
      </c>
      <c r="K3406" s="119">
        <v>1008</v>
      </c>
      <c r="L3406" s="119">
        <f t="shared" si="392"/>
        <v>-17454</v>
      </c>
      <c r="N3406" s="48" t="s">
        <v>243</v>
      </c>
      <c r="P3406" s="119">
        <v>5040</v>
      </c>
      <c r="Q3406" s="119">
        <v>5040</v>
      </c>
      <c r="R3406" s="119">
        <v>0</v>
      </c>
      <c r="S3406" s="119">
        <f t="shared" si="393"/>
        <v>10080</v>
      </c>
      <c r="T3406" s="119">
        <f t="shared" si="394"/>
        <v>10080</v>
      </c>
      <c r="U3406" s="119">
        <v>18462</v>
      </c>
      <c r="V3406" s="119">
        <v>14490</v>
      </c>
      <c r="W3406" s="119">
        <v>14814</v>
      </c>
      <c r="X3406" s="119">
        <f t="shared" ref="X3406:X3433" si="396">P3406-(U3406+V3406)</f>
        <v>-27912</v>
      </c>
      <c r="Y3406" s="92" t="s">
        <v>12848</v>
      </c>
      <c r="Z3406" s="93">
        <v>5.0515999999999996</v>
      </c>
      <c r="AA3406" s="178">
        <v>5.0515999999999996</v>
      </c>
      <c r="AB3406" s="93">
        <f t="shared" si="395"/>
        <v>0</v>
      </c>
      <c r="AE3406" s="48" t="s">
        <v>12845</v>
      </c>
      <c r="AF3406" s="93">
        <v>5.0515999999999996</v>
      </c>
      <c r="AG3406" s="48" t="s">
        <v>17133</v>
      </c>
      <c r="AH3406" s="122">
        <v>504</v>
      </c>
      <c r="AI3406" s="48">
        <v>20</v>
      </c>
      <c r="AM3406" s="48" t="s">
        <v>85</v>
      </c>
      <c r="AN3406" s="48" t="s">
        <v>11347</v>
      </c>
      <c r="AQ3406" s="123" t="s">
        <v>15979</v>
      </c>
    </row>
    <row r="3407" spans="1:43" ht="30" x14ac:dyDescent="0.2">
      <c r="A3407" s="92" t="s">
        <v>12141</v>
      </c>
      <c r="B3407" s="92" t="s">
        <v>12142</v>
      </c>
      <c r="C3407" s="117" t="s">
        <v>166</v>
      </c>
      <c r="D3407" s="92" t="s">
        <v>2310</v>
      </c>
      <c r="E3407" s="92" t="s">
        <v>12143</v>
      </c>
      <c r="F3407" s="92" t="s">
        <v>3972</v>
      </c>
      <c r="G3407" s="92" t="s">
        <v>3617</v>
      </c>
      <c r="H3407" s="92" t="s">
        <v>3921</v>
      </c>
      <c r="I3407" s="118" t="s">
        <v>12144</v>
      </c>
      <c r="J3407" s="119">
        <v>13</v>
      </c>
      <c r="K3407" s="119">
        <v>3000</v>
      </c>
      <c r="L3407" s="119">
        <f t="shared" si="392"/>
        <v>-1480</v>
      </c>
      <c r="N3407" s="48" t="s">
        <v>243</v>
      </c>
      <c r="P3407" s="119">
        <v>3000</v>
      </c>
      <c r="Q3407" s="119">
        <v>0</v>
      </c>
      <c r="R3407" s="119">
        <v>3000</v>
      </c>
      <c r="S3407" s="119">
        <f t="shared" si="393"/>
        <v>3000</v>
      </c>
      <c r="T3407" s="119">
        <f t="shared" si="394"/>
        <v>6000</v>
      </c>
      <c r="U3407" s="119">
        <v>4480</v>
      </c>
      <c r="V3407" s="119">
        <v>3927</v>
      </c>
      <c r="W3407" s="119">
        <v>4137</v>
      </c>
      <c r="X3407" s="119">
        <f t="shared" si="396"/>
        <v>-5407</v>
      </c>
      <c r="Y3407" s="92" t="s">
        <v>12848</v>
      </c>
      <c r="Z3407" s="93">
        <v>0.19</v>
      </c>
      <c r="AA3407" s="178">
        <v>0.19</v>
      </c>
      <c r="AB3407" s="93">
        <f t="shared" si="395"/>
        <v>0</v>
      </c>
      <c r="AE3407" s="48" t="s">
        <v>12845</v>
      </c>
      <c r="AF3407" s="93">
        <v>0.19</v>
      </c>
      <c r="AG3407" s="48" t="s">
        <v>17134</v>
      </c>
      <c r="AH3407" s="122">
        <v>3000</v>
      </c>
      <c r="AI3407" s="48">
        <v>12</v>
      </c>
      <c r="AJ3407" s="48" t="s">
        <v>17135</v>
      </c>
      <c r="AM3407" s="48" t="s">
        <v>85</v>
      </c>
      <c r="AN3407" s="48" t="s">
        <v>11347</v>
      </c>
      <c r="AQ3407" s="123" t="s">
        <v>16881</v>
      </c>
    </row>
    <row r="3408" spans="1:43" ht="30" x14ac:dyDescent="0.2">
      <c r="A3408" s="92" t="s">
        <v>12145</v>
      </c>
      <c r="B3408" s="92" t="s">
        <v>12146</v>
      </c>
      <c r="C3408" s="117" t="s">
        <v>166</v>
      </c>
      <c r="D3408" s="92" t="s">
        <v>2310</v>
      </c>
      <c r="E3408" s="92" t="s">
        <v>12147</v>
      </c>
      <c r="F3408" s="92" t="s">
        <v>9121</v>
      </c>
      <c r="G3408" s="92" t="s">
        <v>3904</v>
      </c>
      <c r="H3408" s="92" t="s">
        <v>11388</v>
      </c>
      <c r="I3408" s="118" t="s">
        <v>12148</v>
      </c>
      <c r="J3408" s="119">
        <v>15</v>
      </c>
      <c r="K3408" s="119">
        <v>44</v>
      </c>
      <c r="L3408" s="119">
        <f t="shared" si="392"/>
        <v>-5819</v>
      </c>
      <c r="N3408" s="48" t="s">
        <v>243</v>
      </c>
      <c r="P3408" s="119">
        <v>1465</v>
      </c>
      <c r="Q3408" s="119">
        <v>1465</v>
      </c>
      <c r="R3408" s="119">
        <v>0</v>
      </c>
      <c r="S3408" s="119">
        <f t="shared" si="393"/>
        <v>2930</v>
      </c>
      <c r="T3408" s="119">
        <f t="shared" si="394"/>
        <v>2930</v>
      </c>
      <c r="U3408" s="119">
        <v>5863</v>
      </c>
      <c r="V3408" s="119">
        <v>5820</v>
      </c>
      <c r="W3408" s="119">
        <v>6118</v>
      </c>
      <c r="X3408" s="119">
        <f t="shared" si="396"/>
        <v>-10218</v>
      </c>
      <c r="Y3408" s="92" t="s">
        <v>12848</v>
      </c>
      <c r="Z3408" s="93">
        <v>13.5</v>
      </c>
      <c r="AA3408" s="178">
        <v>13.5</v>
      </c>
      <c r="AB3408" s="93">
        <f t="shared" si="395"/>
        <v>0</v>
      </c>
      <c r="AE3408" s="48" t="s">
        <v>12845</v>
      </c>
      <c r="AF3408" s="93">
        <v>13.5</v>
      </c>
      <c r="AG3408" s="48" t="s">
        <v>17136</v>
      </c>
      <c r="AH3408" s="122">
        <v>1</v>
      </c>
      <c r="AI3408" s="48">
        <v>16</v>
      </c>
      <c r="AM3408" s="48" t="s">
        <v>85</v>
      </c>
      <c r="AN3408" s="48" t="s">
        <v>11347</v>
      </c>
      <c r="AQ3408" s="123" t="s">
        <v>16881</v>
      </c>
    </row>
    <row r="3409" spans="1:43" ht="30" x14ac:dyDescent="0.2">
      <c r="A3409" s="92" t="s">
        <v>17137</v>
      </c>
      <c r="B3409" s="92" t="s">
        <v>12150</v>
      </c>
      <c r="C3409" s="117" t="s">
        <v>166</v>
      </c>
      <c r="D3409" s="92" t="s">
        <v>377</v>
      </c>
      <c r="E3409" s="92" t="s">
        <v>12151</v>
      </c>
      <c r="F3409" s="92" t="s">
        <v>5501</v>
      </c>
      <c r="G3409" s="92" t="s">
        <v>12727</v>
      </c>
      <c r="H3409" s="92" t="s">
        <v>17138</v>
      </c>
      <c r="I3409" s="118" t="s">
        <v>12152</v>
      </c>
      <c r="J3409" s="119">
        <v>12</v>
      </c>
      <c r="K3409" s="119">
        <v>40</v>
      </c>
      <c r="L3409" s="119">
        <f t="shared" si="392"/>
        <v>-40</v>
      </c>
      <c r="N3409" s="48" t="s">
        <v>243</v>
      </c>
      <c r="P3409" s="119">
        <v>240</v>
      </c>
      <c r="Q3409" s="119">
        <v>0</v>
      </c>
      <c r="R3409" s="119">
        <v>0</v>
      </c>
      <c r="S3409" s="119">
        <f t="shared" si="393"/>
        <v>240</v>
      </c>
      <c r="T3409" s="119">
        <f t="shared" si="394"/>
        <v>240</v>
      </c>
      <c r="U3409" s="119">
        <v>80</v>
      </c>
      <c r="V3409" s="119">
        <v>0</v>
      </c>
      <c r="W3409" s="119">
        <v>0</v>
      </c>
      <c r="X3409" s="119">
        <f t="shared" si="396"/>
        <v>160</v>
      </c>
      <c r="Y3409" s="92" t="s">
        <v>12863</v>
      </c>
      <c r="Z3409" s="93">
        <v>44.39</v>
      </c>
      <c r="AA3409" s="178">
        <v>44.39</v>
      </c>
      <c r="AB3409" s="93">
        <f t="shared" si="395"/>
        <v>0</v>
      </c>
      <c r="AD3409" s="93">
        <v>39.72</v>
      </c>
      <c r="AE3409" s="48" t="s">
        <v>12845</v>
      </c>
      <c r="AF3409" s="93">
        <v>39.72</v>
      </c>
      <c r="AG3409" s="48" t="s">
        <v>17139</v>
      </c>
      <c r="AH3409" s="122">
        <v>40</v>
      </c>
      <c r="AI3409" s="48">
        <v>10</v>
      </c>
      <c r="AJ3409" s="48" t="s">
        <v>17005</v>
      </c>
      <c r="AM3409" s="48" t="s">
        <v>85</v>
      </c>
      <c r="AN3409" s="48" t="s">
        <v>11347</v>
      </c>
      <c r="AQ3409" s="123" t="s">
        <v>16881</v>
      </c>
    </row>
    <row r="3410" spans="1:43" ht="90" x14ac:dyDescent="0.2">
      <c r="A3410" s="129" t="s">
        <v>17140</v>
      </c>
      <c r="B3410" s="129" t="s">
        <v>17141</v>
      </c>
      <c r="C3410" s="117" t="s">
        <v>166</v>
      </c>
      <c r="D3410" s="92" t="s">
        <v>377</v>
      </c>
      <c r="E3410" s="92" t="s">
        <v>17142</v>
      </c>
      <c r="F3410" s="92" t="s">
        <v>3945</v>
      </c>
      <c r="G3410" s="92" t="s">
        <v>6180</v>
      </c>
      <c r="H3410" s="92" t="s">
        <v>17143</v>
      </c>
      <c r="I3410" s="92" t="s">
        <v>17144</v>
      </c>
      <c r="J3410" s="119">
        <v>0</v>
      </c>
      <c r="K3410" s="119">
        <v>0</v>
      </c>
      <c r="N3410" s="48" t="s">
        <v>243</v>
      </c>
      <c r="O3410" s="48" t="s">
        <v>278</v>
      </c>
      <c r="P3410" s="119">
        <v>0</v>
      </c>
      <c r="Q3410" s="119">
        <v>0</v>
      </c>
      <c r="R3410" s="119">
        <v>0</v>
      </c>
      <c r="S3410" s="119">
        <f t="shared" si="393"/>
        <v>0</v>
      </c>
      <c r="T3410" s="119">
        <f t="shared" si="394"/>
        <v>0</v>
      </c>
      <c r="U3410" s="119">
        <v>0</v>
      </c>
      <c r="V3410" s="119">
        <v>0</v>
      </c>
      <c r="W3410" s="119">
        <v>0</v>
      </c>
      <c r="X3410" s="119">
        <f t="shared" si="396"/>
        <v>0</v>
      </c>
      <c r="Y3410" s="92" t="s">
        <v>12844</v>
      </c>
      <c r="Z3410" s="130">
        <v>112</v>
      </c>
      <c r="AA3410" s="178">
        <v>112</v>
      </c>
      <c r="AB3410" s="93">
        <f t="shared" si="395"/>
        <v>0</v>
      </c>
      <c r="AC3410" s="48" t="s">
        <v>12897</v>
      </c>
      <c r="AE3410" s="48" t="s">
        <v>12845</v>
      </c>
      <c r="AF3410" s="93">
        <v>112</v>
      </c>
      <c r="AG3410" s="139" t="s">
        <v>17145</v>
      </c>
      <c r="AH3410" s="139">
        <v>21</v>
      </c>
      <c r="AI3410" s="139">
        <v>18</v>
      </c>
      <c r="AJ3410" s="139"/>
      <c r="AK3410" s="48" t="s">
        <v>13068</v>
      </c>
      <c r="AL3410" s="139"/>
      <c r="AM3410" s="131" t="s">
        <v>85</v>
      </c>
      <c r="AN3410" s="131" t="s">
        <v>11347</v>
      </c>
      <c r="AQ3410" s="123" t="s">
        <v>16881</v>
      </c>
    </row>
    <row r="3411" spans="1:43" ht="30" x14ac:dyDescent="0.2">
      <c r="A3411" s="92" t="s">
        <v>12153</v>
      </c>
      <c r="B3411" s="92" t="s">
        <v>12154</v>
      </c>
      <c r="C3411" s="117" t="s">
        <v>166</v>
      </c>
      <c r="D3411" s="92" t="s">
        <v>377</v>
      </c>
      <c r="E3411" s="92" t="s">
        <v>12155</v>
      </c>
      <c r="F3411" s="92" t="s">
        <v>3945</v>
      </c>
      <c r="G3411" s="92" t="s">
        <v>3920</v>
      </c>
      <c r="H3411" s="92" t="s">
        <v>3921</v>
      </c>
      <c r="I3411" s="118" t="s">
        <v>12156</v>
      </c>
      <c r="J3411" s="119">
        <v>17</v>
      </c>
      <c r="K3411" s="119">
        <v>2500</v>
      </c>
      <c r="L3411" s="119">
        <f t="shared" ref="L3411:L3423" si="397">K3411-U3411</f>
        <v>2500</v>
      </c>
      <c r="M3411" s="138">
        <v>4975</v>
      </c>
      <c r="N3411" s="48" t="s">
        <v>243</v>
      </c>
      <c r="P3411" s="119">
        <v>0</v>
      </c>
      <c r="Q3411" s="119">
        <v>0</v>
      </c>
      <c r="R3411" s="119">
        <v>0</v>
      </c>
      <c r="S3411" s="119">
        <f t="shared" si="393"/>
        <v>0</v>
      </c>
      <c r="T3411" s="119">
        <f t="shared" si="394"/>
        <v>0</v>
      </c>
      <c r="U3411" s="119">
        <v>0</v>
      </c>
      <c r="V3411" s="119">
        <v>0</v>
      </c>
      <c r="W3411" s="119">
        <v>0</v>
      </c>
      <c r="X3411" s="119">
        <f t="shared" si="396"/>
        <v>0</v>
      </c>
      <c r="Y3411" s="92" t="s">
        <v>12844</v>
      </c>
      <c r="Z3411" s="93">
        <v>1.99</v>
      </c>
      <c r="AA3411" s="178">
        <v>1.99</v>
      </c>
      <c r="AB3411" s="93">
        <f t="shared" si="395"/>
        <v>0</v>
      </c>
      <c r="AE3411" s="48" t="s">
        <v>12845</v>
      </c>
      <c r="AF3411" s="93">
        <v>1.99</v>
      </c>
      <c r="AG3411" s="48" t="s">
        <v>17146</v>
      </c>
      <c r="AH3411" s="122">
        <v>2500</v>
      </c>
      <c r="AI3411" s="48">
        <v>14</v>
      </c>
      <c r="AJ3411" s="48" t="s">
        <v>12156</v>
      </c>
      <c r="AM3411" s="48" t="s">
        <v>85</v>
      </c>
      <c r="AN3411" s="48" t="s">
        <v>11347</v>
      </c>
      <c r="AQ3411" s="123" t="s">
        <v>12955</v>
      </c>
    </row>
    <row r="3412" spans="1:43" ht="60" x14ac:dyDescent="0.2">
      <c r="A3412" s="92" t="s">
        <v>12157</v>
      </c>
      <c r="B3412" s="92" t="s">
        <v>12158</v>
      </c>
      <c r="C3412" s="117" t="s">
        <v>166</v>
      </c>
      <c r="D3412" s="92" t="s">
        <v>2310</v>
      </c>
      <c r="E3412" s="92" t="s">
        <v>12159</v>
      </c>
      <c r="F3412" s="92" t="s">
        <v>3945</v>
      </c>
      <c r="G3412" s="92" t="s">
        <v>3617</v>
      </c>
      <c r="H3412" s="92" t="s">
        <v>3921</v>
      </c>
      <c r="I3412" s="118" t="s">
        <v>12160</v>
      </c>
      <c r="J3412" s="119">
        <v>13</v>
      </c>
      <c r="K3412" s="119">
        <v>3000</v>
      </c>
      <c r="L3412" s="119">
        <f t="shared" si="397"/>
        <v>3000</v>
      </c>
      <c r="M3412" s="119">
        <v>868.14</v>
      </c>
      <c r="N3412" s="48" t="s">
        <v>243</v>
      </c>
      <c r="P3412" s="119">
        <v>0</v>
      </c>
      <c r="Q3412" s="119">
        <v>0</v>
      </c>
      <c r="R3412" s="119">
        <v>0</v>
      </c>
      <c r="S3412" s="119">
        <f t="shared" si="393"/>
        <v>0</v>
      </c>
      <c r="T3412" s="119">
        <f t="shared" si="394"/>
        <v>0</v>
      </c>
      <c r="U3412" s="119">
        <v>0</v>
      </c>
      <c r="V3412" s="119">
        <v>0</v>
      </c>
      <c r="W3412" s="119">
        <v>0</v>
      </c>
      <c r="X3412" s="119">
        <f t="shared" si="396"/>
        <v>0</v>
      </c>
      <c r="Y3412" s="92" t="s">
        <v>12844</v>
      </c>
      <c r="Z3412" s="93">
        <v>0.28938000000000003</v>
      </c>
      <c r="AA3412" s="178">
        <v>0.15790000000000001</v>
      </c>
      <c r="AB3412" s="93">
        <f t="shared" si="395"/>
        <v>-0.13148000000000001</v>
      </c>
      <c r="AE3412" s="48" t="s">
        <v>12884</v>
      </c>
      <c r="AF3412" s="93">
        <v>0.15790000000000001</v>
      </c>
      <c r="AG3412" s="48" t="s">
        <v>17147</v>
      </c>
      <c r="AH3412" s="122">
        <v>3000</v>
      </c>
      <c r="AI3412" s="48">
        <v>8</v>
      </c>
      <c r="AJ3412" s="48" t="s">
        <v>16948</v>
      </c>
      <c r="AM3412" s="48" t="s">
        <v>85</v>
      </c>
      <c r="AN3412" s="48" t="s">
        <v>11347</v>
      </c>
      <c r="AO3412" s="48" t="s">
        <v>17112</v>
      </c>
      <c r="AQ3412" s="123" t="s">
        <v>17148</v>
      </c>
    </row>
    <row r="3413" spans="1:43" ht="30" x14ac:dyDescent="0.2">
      <c r="A3413" s="92" t="s">
        <v>12161</v>
      </c>
      <c r="B3413" s="92" t="s">
        <v>12162</v>
      </c>
      <c r="C3413" s="117" t="s">
        <v>166</v>
      </c>
      <c r="D3413" s="92" t="s">
        <v>403</v>
      </c>
      <c r="E3413" s="92" t="s">
        <v>12163</v>
      </c>
      <c r="F3413" s="92" t="s">
        <v>3931</v>
      </c>
      <c r="G3413" s="92" t="s">
        <v>3920</v>
      </c>
      <c r="H3413" s="92" t="s">
        <v>3921</v>
      </c>
      <c r="I3413" s="118" t="s">
        <v>12164</v>
      </c>
      <c r="J3413" s="119">
        <v>7</v>
      </c>
      <c r="K3413" s="119">
        <v>3000</v>
      </c>
      <c r="L3413" s="119">
        <f t="shared" si="397"/>
        <v>-2512</v>
      </c>
      <c r="N3413" s="48" t="s">
        <v>243</v>
      </c>
      <c r="P3413" s="119">
        <v>9000</v>
      </c>
      <c r="Q3413" s="119">
        <v>9000</v>
      </c>
      <c r="R3413" s="119">
        <v>0</v>
      </c>
      <c r="S3413" s="119">
        <f t="shared" si="393"/>
        <v>18000</v>
      </c>
      <c r="T3413" s="119">
        <f t="shared" si="394"/>
        <v>18000</v>
      </c>
      <c r="U3413" s="119">
        <v>5512</v>
      </c>
      <c r="V3413" s="119">
        <v>7212</v>
      </c>
      <c r="W3413" s="119">
        <v>6036</v>
      </c>
      <c r="X3413" s="119">
        <f t="shared" si="396"/>
        <v>-3724</v>
      </c>
      <c r="Y3413" s="92" t="s">
        <v>12848</v>
      </c>
      <c r="Z3413" s="93">
        <v>0.06</v>
      </c>
      <c r="AA3413" s="178">
        <v>0.06</v>
      </c>
      <c r="AB3413" s="93">
        <f t="shared" si="395"/>
        <v>0</v>
      </c>
      <c r="AE3413" s="48" t="s">
        <v>12845</v>
      </c>
      <c r="AF3413" s="93">
        <v>0.06</v>
      </c>
      <c r="AG3413" s="48" t="s">
        <v>17149</v>
      </c>
      <c r="AH3413" s="122">
        <v>3000</v>
      </c>
      <c r="AI3413" s="48">
        <v>6</v>
      </c>
      <c r="AJ3413" s="48" t="s">
        <v>16901</v>
      </c>
      <c r="AM3413" s="48" t="s">
        <v>85</v>
      </c>
      <c r="AN3413" s="48" t="s">
        <v>11347</v>
      </c>
      <c r="AQ3413" s="123" t="s">
        <v>12955</v>
      </c>
    </row>
    <row r="3414" spans="1:43" ht="30" x14ac:dyDescent="0.2">
      <c r="A3414" s="92" t="s">
        <v>12165</v>
      </c>
      <c r="B3414" s="92" t="s">
        <v>12166</v>
      </c>
      <c r="C3414" s="117" t="s">
        <v>166</v>
      </c>
      <c r="D3414" s="92" t="s">
        <v>2310</v>
      </c>
      <c r="E3414" s="92" t="s">
        <v>12167</v>
      </c>
      <c r="F3414" s="92" t="s">
        <v>3945</v>
      </c>
      <c r="G3414" s="92" t="s">
        <v>780</v>
      </c>
      <c r="H3414" s="92" t="s">
        <v>5555</v>
      </c>
      <c r="I3414" s="118" t="s">
        <v>12168</v>
      </c>
      <c r="J3414" s="119">
        <v>13</v>
      </c>
      <c r="K3414" s="119">
        <v>490</v>
      </c>
      <c r="L3414" s="119">
        <f t="shared" si="397"/>
        <v>-1275</v>
      </c>
      <c r="N3414" s="48" t="s">
        <v>243</v>
      </c>
      <c r="P3414" s="119">
        <v>0</v>
      </c>
      <c r="Q3414" s="119">
        <v>0</v>
      </c>
      <c r="R3414" s="119">
        <v>0</v>
      </c>
      <c r="S3414" s="119">
        <f t="shared" si="393"/>
        <v>0</v>
      </c>
      <c r="T3414" s="119">
        <f t="shared" si="394"/>
        <v>0</v>
      </c>
      <c r="U3414" s="119">
        <v>1765</v>
      </c>
      <c r="V3414" s="119">
        <v>2880</v>
      </c>
      <c r="W3414" s="119">
        <v>3124</v>
      </c>
      <c r="X3414" s="119">
        <f t="shared" si="396"/>
        <v>-4645</v>
      </c>
      <c r="Y3414" s="92" t="s">
        <v>12848</v>
      </c>
      <c r="Z3414" s="93">
        <v>3.55</v>
      </c>
      <c r="AA3414" s="178">
        <v>3.55</v>
      </c>
      <c r="AB3414" s="93">
        <f t="shared" si="395"/>
        <v>0</v>
      </c>
      <c r="AE3414" s="48" t="s">
        <v>12845</v>
      </c>
      <c r="AF3414" s="93">
        <v>3.55</v>
      </c>
      <c r="AG3414" s="48" t="s">
        <v>17150</v>
      </c>
      <c r="AH3414" s="122">
        <v>490</v>
      </c>
      <c r="AI3414" s="48">
        <v>12</v>
      </c>
      <c r="AJ3414" s="48" t="s">
        <v>17151</v>
      </c>
      <c r="AM3414" s="48" t="s">
        <v>85</v>
      </c>
      <c r="AN3414" s="48" t="s">
        <v>11347</v>
      </c>
      <c r="AQ3414" s="123" t="s">
        <v>15979</v>
      </c>
    </row>
    <row r="3415" spans="1:43" ht="30" x14ac:dyDescent="0.2">
      <c r="A3415" s="92" t="s">
        <v>12169</v>
      </c>
      <c r="B3415" s="92" t="s">
        <v>12170</v>
      </c>
      <c r="C3415" s="117" t="s">
        <v>166</v>
      </c>
      <c r="D3415" s="92" t="s">
        <v>2310</v>
      </c>
      <c r="E3415" s="92" t="s">
        <v>12171</v>
      </c>
      <c r="F3415" s="92" t="s">
        <v>3972</v>
      </c>
      <c r="G3415" s="92" t="s">
        <v>3920</v>
      </c>
      <c r="H3415" s="92" t="s">
        <v>3921</v>
      </c>
      <c r="I3415" s="118" t="s">
        <v>12172</v>
      </c>
      <c r="J3415" s="119">
        <v>9</v>
      </c>
      <c r="K3415" s="119">
        <v>3000</v>
      </c>
      <c r="L3415" s="119">
        <f t="shared" si="397"/>
        <v>-2863</v>
      </c>
      <c r="N3415" s="48" t="s">
        <v>243</v>
      </c>
      <c r="P3415" s="119">
        <v>0</v>
      </c>
      <c r="Q3415" s="119">
        <v>0</v>
      </c>
      <c r="R3415" s="119">
        <v>0</v>
      </c>
      <c r="S3415" s="119">
        <f t="shared" si="393"/>
        <v>0</v>
      </c>
      <c r="T3415" s="119">
        <f t="shared" si="394"/>
        <v>0</v>
      </c>
      <c r="U3415" s="119">
        <v>5863</v>
      </c>
      <c r="V3415" s="119">
        <v>5820</v>
      </c>
      <c r="W3415" s="119">
        <v>6118</v>
      </c>
      <c r="X3415" s="119">
        <f t="shared" si="396"/>
        <v>-11683</v>
      </c>
      <c r="Y3415" s="92" t="s">
        <v>12848</v>
      </c>
      <c r="Z3415" s="93">
        <v>1.0449999999999999</v>
      </c>
      <c r="AA3415" s="178">
        <v>1.0449999999999999</v>
      </c>
      <c r="AB3415" s="93">
        <f t="shared" si="395"/>
        <v>0</v>
      </c>
      <c r="AE3415" s="48" t="s">
        <v>12845</v>
      </c>
      <c r="AF3415" s="93">
        <v>1.0449999999999999</v>
      </c>
      <c r="AG3415" s="48" t="s">
        <v>17152</v>
      </c>
      <c r="AH3415" s="122">
        <v>3000</v>
      </c>
      <c r="AI3415" s="48">
        <v>16</v>
      </c>
      <c r="AJ3415" s="48" t="s">
        <v>12172</v>
      </c>
      <c r="AM3415" s="48" t="s">
        <v>85</v>
      </c>
      <c r="AN3415" s="48" t="s">
        <v>11347</v>
      </c>
      <c r="AQ3415" s="123" t="s">
        <v>12955</v>
      </c>
    </row>
    <row r="3416" spans="1:43" ht="30" x14ac:dyDescent="0.2">
      <c r="A3416" s="92" t="s">
        <v>12173</v>
      </c>
      <c r="B3416" s="92" t="s">
        <v>12174</v>
      </c>
      <c r="C3416" s="117" t="s">
        <v>166</v>
      </c>
      <c r="D3416" s="92" t="s">
        <v>403</v>
      </c>
      <c r="E3416" s="92" t="s">
        <v>12175</v>
      </c>
      <c r="F3416" s="92" t="s">
        <v>3919</v>
      </c>
      <c r="G3416" s="92" t="s">
        <v>3920</v>
      </c>
      <c r="H3416" s="92" t="s">
        <v>3921</v>
      </c>
      <c r="I3416" s="118" t="s">
        <v>12176</v>
      </c>
      <c r="J3416" s="119">
        <v>13</v>
      </c>
      <c r="K3416" s="119">
        <v>2500</v>
      </c>
      <c r="L3416" s="119">
        <f t="shared" si="397"/>
        <v>-3363</v>
      </c>
      <c r="N3416" s="48" t="s">
        <v>243</v>
      </c>
      <c r="P3416" s="119">
        <v>0</v>
      </c>
      <c r="Q3416" s="119">
        <v>0</v>
      </c>
      <c r="R3416" s="119">
        <v>0</v>
      </c>
      <c r="S3416" s="119">
        <f t="shared" si="393"/>
        <v>0</v>
      </c>
      <c r="T3416" s="119">
        <f t="shared" si="394"/>
        <v>0</v>
      </c>
      <c r="U3416" s="119">
        <v>5863</v>
      </c>
      <c r="V3416" s="119">
        <v>5820</v>
      </c>
      <c r="W3416" s="119">
        <v>6118</v>
      </c>
      <c r="X3416" s="119">
        <f t="shared" si="396"/>
        <v>-11683</v>
      </c>
      <c r="Y3416" s="92" t="s">
        <v>12848</v>
      </c>
      <c r="Z3416" s="93">
        <v>0.36</v>
      </c>
      <c r="AA3416" s="178">
        <v>0.36</v>
      </c>
      <c r="AB3416" s="93">
        <f t="shared" si="395"/>
        <v>0</v>
      </c>
      <c r="AE3416" s="48" t="s">
        <v>12845</v>
      </c>
      <c r="AF3416" s="93">
        <v>0.36</v>
      </c>
      <c r="AG3416" s="48" t="s">
        <v>17153</v>
      </c>
      <c r="AH3416" s="122">
        <v>2500</v>
      </c>
      <c r="AI3416" s="48">
        <v>12</v>
      </c>
      <c r="AJ3416" s="48" t="s">
        <v>16901</v>
      </c>
      <c r="AM3416" s="48" t="s">
        <v>85</v>
      </c>
      <c r="AN3416" s="48" t="s">
        <v>11347</v>
      </c>
      <c r="AQ3416" s="123" t="s">
        <v>12955</v>
      </c>
    </row>
    <row r="3417" spans="1:43" ht="30" x14ac:dyDescent="0.2">
      <c r="A3417" s="92" t="s">
        <v>12177</v>
      </c>
      <c r="B3417" s="92" t="s">
        <v>12178</v>
      </c>
      <c r="C3417" s="117" t="s">
        <v>166</v>
      </c>
      <c r="D3417" s="92" t="s">
        <v>377</v>
      </c>
      <c r="E3417" s="92" t="s">
        <v>12179</v>
      </c>
      <c r="F3417" s="92" t="s">
        <v>3945</v>
      </c>
      <c r="G3417" s="92" t="s">
        <v>3617</v>
      </c>
      <c r="H3417" s="92" t="s">
        <v>12111</v>
      </c>
      <c r="I3417" s="118" t="s">
        <v>12180</v>
      </c>
      <c r="J3417" s="119">
        <v>12</v>
      </c>
      <c r="K3417" s="119">
        <v>3000</v>
      </c>
      <c r="L3417" s="119">
        <f t="shared" si="397"/>
        <v>2880</v>
      </c>
      <c r="M3417" s="119"/>
      <c r="N3417" s="48" t="s">
        <v>243</v>
      </c>
      <c r="P3417" s="119">
        <v>0</v>
      </c>
      <c r="Q3417" s="119">
        <v>0</v>
      </c>
      <c r="R3417" s="119">
        <v>0</v>
      </c>
      <c r="S3417" s="119">
        <f t="shared" si="393"/>
        <v>0</v>
      </c>
      <c r="T3417" s="119">
        <f t="shared" si="394"/>
        <v>0</v>
      </c>
      <c r="U3417" s="119">
        <v>120</v>
      </c>
      <c r="V3417" s="119">
        <v>0</v>
      </c>
      <c r="W3417" s="119">
        <v>0</v>
      </c>
      <c r="X3417" s="119">
        <f t="shared" si="396"/>
        <v>-120</v>
      </c>
      <c r="Y3417" s="92" t="s">
        <v>12848</v>
      </c>
      <c r="Z3417" s="93">
        <v>0.13</v>
      </c>
      <c r="AA3417" s="178">
        <v>0.13</v>
      </c>
      <c r="AB3417" s="93">
        <f t="shared" si="395"/>
        <v>0</v>
      </c>
      <c r="AE3417" s="48" t="s">
        <v>12845</v>
      </c>
      <c r="AF3417" s="93">
        <v>0.13</v>
      </c>
      <c r="AG3417" s="48" t="s">
        <v>17154</v>
      </c>
      <c r="AH3417" s="122">
        <v>3000</v>
      </c>
      <c r="AI3417" s="48" t="s">
        <v>17155</v>
      </c>
      <c r="AJ3417" s="48" t="s">
        <v>12180</v>
      </c>
      <c r="AM3417" s="48" t="s">
        <v>85</v>
      </c>
      <c r="AN3417" s="48" t="s">
        <v>11347</v>
      </c>
      <c r="AQ3417" s="123" t="s">
        <v>15979</v>
      </c>
    </row>
    <row r="3418" spans="1:43" ht="30" x14ac:dyDescent="0.2">
      <c r="A3418" s="92" t="s">
        <v>12181</v>
      </c>
      <c r="B3418" s="92" t="s">
        <v>12182</v>
      </c>
      <c r="C3418" s="117" t="s">
        <v>166</v>
      </c>
      <c r="D3418" s="92" t="s">
        <v>377</v>
      </c>
      <c r="E3418" s="92" t="s">
        <v>12183</v>
      </c>
      <c r="F3418" s="92" t="s">
        <v>3945</v>
      </c>
      <c r="G3418" s="92" t="s">
        <v>3749</v>
      </c>
      <c r="H3418" s="118" t="s">
        <v>17143</v>
      </c>
      <c r="I3418" s="118" t="s">
        <v>17156</v>
      </c>
      <c r="J3418" s="119">
        <v>23</v>
      </c>
      <c r="K3418" s="119">
        <v>40</v>
      </c>
      <c r="L3418" s="119">
        <f t="shared" si="397"/>
        <v>40</v>
      </c>
      <c r="M3418" s="138">
        <v>2484</v>
      </c>
      <c r="N3418" s="48" t="s">
        <v>243</v>
      </c>
      <c r="P3418" s="119">
        <v>0</v>
      </c>
      <c r="Q3418" s="119">
        <v>0</v>
      </c>
      <c r="R3418" s="119">
        <v>0</v>
      </c>
      <c r="S3418" s="119">
        <f t="shared" si="393"/>
        <v>0</v>
      </c>
      <c r="T3418" s="119">
        <f t="shared" si="394"/>
        <v>0</v>
      </c>
      <c r="U3418" s="119">
        <v>0</v>
      </c>
      <c r="V3418" s="119">
        <v>0</v>
      </c>
      <c r="W3418" s="119">
        <v>0</v>
      </c>
      <c r="X3418" s="119">
        <f t="shared" si="396"/>
        <v>0</v>
      </c>
      <c r="Y3418" s="92" t="s">
        <v>12844</v>
      </c>
      <c r="Z3418" s="93">
        <v>62.1</v>
      </c>
      <c r="AA3418" s="178">
        <v>56.33</v>
      </c>
      <c r="AB3418" s="93">
        <f t="shared" si="395"/>
        <v>-5.7700000000000031</v>
      </c>
      <c r="AE3418" s="48" t="s">
        <v>12845</v>
      </c>
      <c r="AF3418" s="93">
        <v>56.33</v>
      </c>
      <c r="AG3418" s="48" t="s">
        <v>17157</v>
      </c>
      <c r="AH3418" s="122">
        <v>40</v>
      </c>
      <c r="AI3418" s="48">
        <v>24</v>
      </c>
      <c r="AM3418" s="48" t="s">
        <v>85</v>
      </c>
      <c r="AN3418" s="48" t="s">
        <v>11347</v>
      </c>
      <c r="AQ3418" s="123" t="s">
        <v>15979</v>
      </c>
    </row>
    <row r="3419" spans="1:43" ht="30" x14ac:dyDescent="0.2">
      <c r="A3419" s="92" t="s">
        <v>12186</v>
      </c>
      <c r="B3419" s="92" t="s">
        <v>12187</v>
      </c>
      <c r="C3419" s="117" t="s">
        <v>166</v>
      </c>
      <c r="D3419" s="92" t="s">
        <v>2310</v>
      </c>
      <c r="E3419" s="92" t="s">
        <v>12188</v>
      </c>
      <c r="F3419" s="92" t="s">
        <v>3919</v>
      </c>
      <c r="G3419" s="92" t="s">
        <v>3617</v>
      </c>
      <c r="H3419" s="92" t="s">
        <v>4025</v>
      </c>
      <c r="I3419" s="118" t="s">
        <v>12189</v>
      </c>
      <c r="J3419" s="119">
        <v>15</v>
      </c>
      <c r="K3419" s="119">
        <v>3000</v>
      </c>
      <c r="L3419" s="119">
        <f t="shared" si="397"/>
        <v>2493</v>
      </c>
      <c r="M3419" s="124">
        <v>1920</v>
      </c>
      <c r="N3419" s="48" t="s">
        <v>243</v>
      </c>
      <c r="P3419" s="119">
        <v>3000</v>
      </c>
      <c r="Q3419" s="119">
        <v>0</v>
      </c>
      <c r="R3419" s="119">
        <v>3000</v>
      </c>
      <c r="S3419" s="119">
        <f t="shared" si="393"/>
        <v>3000</v>
      </c>
      <c r="T3419" s="119">
        <f t="shared" si="394"/>
        <v>6000</v>
      </c>
      <c r="U3419" s="119">
        <v>507</v>
      </c>
      <c r="V3419" s="119">
        <v>546</v>
      </c>
      <c r="W3419" s="119">
        <v>396</v>
      </c>
      <c r="X3419" s="119">
        <f t="shared" si="396"/>
        <v>1947</v>
      </c>
      <c r="Y3419" s="92" t="s">
        <v>12863</v>
      </c>
      <c r="Z3419" s="93">
        <v>0.64</v>
      </c>
      <c r="AA3419" s="178">
        <v>0.64</v>
      </c>
      <c r="AB3419" s="93">
        <f t="shared" si="395"/>
        <v>0</v>
      </c>
      <c r="AE3419" s="48" t="s">
        <v>12845</v>
      </c>
      <c r="AF3419" s="93">
        <v>0.64</v>
      </c>
      <c r="AG3419" s="48" t="s">
        <v>17017</v>
      </c>
      <c r="AH3419" s="122">
        <v>3000</v>
      </c>
      <c r="AI3419" s="48">
        <v>6</v>
      </c>
      <c r="AJ3419" s="48" t="s">
        <v>16929</v>
      </c>
      <c r="AM3419" s="48" t="s">
        <v>85</v>
      </c>
      <c r="AN3419" s="48" t="s">
        <v>11347</v>
      </c>
      <c r="AQ3419" s="123" t="s">
        <v>15979</v>
      </c>
    </row>
    <row r="3420" spans="1:43" ht="30" x14ac:dyDescent="0.2">
      <c r="A3420" s="92" t="s">
        <v>12190</v>
      </c>
      <c r="B3420" s="92" t="s">
        <v>12191</v>
      </c>
      <c r="C3420" s="117" t="s">
        <v>166</v>
      </c>
      <c r="D3420" s="92" t="s">
        <v>2310</v>
      </c>
      <c r="E3420" s="92" t="s">
        <v>12192</v>
      </c>
      <c r="F3420" s="92" t="s">
        <v>3972</v>
      </c>
      <c r="G3420" s="92" t="s">
        <v>3617</v>
      </c>
      <c r="H3420" s="92" t="s">
        <v>4042</v>
      </c>
      <c r="I3420" s="118" t="s">
        <v>12193</v>
      </c>
      <c r="J3420" s="119">
        <v>17</v>
      </c>
      <c r="K3420" s="119">
        <v>3000</v>
      </c>
      <c r="L3420" s="119">
        <f t="shared" si="397"/>
        <v>-6627</v>
      </c>
      <c r="N3420" s="48" t="s">
        <v>243</v>
      </c>
      <c r="P3420" s="119">
        <v>3000</v>
      </c>
      <c r="Q3420" s="119">
        <v>3000</v>
      </c>
      <c r="R3420" s="119">
        <v>0</v>
      </c>
      <c r="S3420" s="119">
        <f t="shared" si="393"/>
        <v>6000</v>
      </c>
      <c r="T3420" s="119">
        <f t="shared" si="394"/>
        <v>6000</v>
      </c>
      <c r="U3420" s="119">
        <v>9627</v>
      </c>
      <c r="V3420" s="119">
        <v>8842</v>
      </c>
      <c r="W3420" s="119">
        <v>9232</v>
      </c>
      <c r="X3420" s="119">
        <f t="shared" si="396"/>
        <v>-15469</v>
      </c>
      <c r="Y3420" s="92" t="s">
        <v>12848</v>
      </c>
      <c r="Z3420" s="93">
        <v>0.45</v>
      </c>
      <c r="AA3420" s="178">
        <v>0.45</v>
      </c>
      <c r="AB3420" s="93">
        <f t="shared" si="395"/>
        <v>0</v>
      </c>
      <c r="AE3420" s="48" t="s">
        <v>12845</v>
      </c>
      <c r="AF3420" s="93">
        <v>0.45</v>
      </c>
      <c r="AG3420" s="48" t="s">
        <v>17158</v>
      </c>
      <c r="AH3420" s="122">
        <v>3000</v>
      </c>
      <c r="AI3420" s="48">
        <v>5</v>
      </c>
      <c r="AJ3420" s="48" t="s">
        <v>16901</v>
      </c>
      <c r="AM3420" s="48" t="s">
        <v>85</v>
      </c>
      <c r="AN3420" s="48" t="s">
        <v>11347</v>
      </c>
      <c r="AQ3420" s="123" t="s">
        <v>12955</v>
      </c>
    </row>
    <row r="3421" spans="1:43" ht="30" x14ac:dyDescent="0.2">
      <c r="A3421" s="92" t="s">
        <v>12194</v>
      </c>
      <c r="B3421" s="92" t="s">
        <v>12195</v>
      </c>
      <c r="C3421" s="117" t="s">
        <v>166</v>
      </c>
      <c r="D3421" s="92" t="s">
        <v>377</v>
      </c>
      <c r="E3421" s="92" t="s">
        <v>12196</v>
      </c>
      <c r="F3421" s="92" t="s">
        <v>3945</v>
      </c>
      <c r="G3421" s="92" t="s">
        <v>3920</v>
      </c>
      <c r="H3421" s="92" t="s">
        <v>3921</v>
      </c>
      <c r="I3421" s="118" t="s">
        <v>12197</v>
      </c>
      <c r="J3421" s="119">
        <v>13</v>
      </c>
      <c r="K3421" s="119">
        <v>4500</v>
      </c>
      <c r="L3421" s="119">
        <f t="shared" si="397"/>
        <v>4500</v>
      </c>
      <c r="M3421" s="138">
        <v>7776</v>
      </c>
      <c r="N3421" s="48" t="s">
        <v>243</v>
      </c>
      <c r="P3421" s="119">
        <v>0</v>
      </c>
      <c r="Q3421" s="119">
        <v>0</v>
      </c>
      <c r="R3421" s="119">
        <v>0</v>
      </c>
      <c r="S3421" s="119">
        <f t="shared" si="393"/>
        <v>0</v>
      </c>
      <c r="T3421" s="119">
        <f t="shared" si="394"/>
        <v>0</v>
      </c>
      <c r="U3421" s="119">
        <v>0</v>
      </c>
      <c r="V3421" s="119">
        <v>0</v>
      </c>
      <c r="W3421" s="119">
        <v>0</v>
      </c>
      <c r="X3421" s="119">
        <f t="shared" si="396"/>
        <v>0</v>
      </c>
      <c r="Y3421" s="92" t="s">
        <v>12844</v>
      </c>
      <c r="Z3421" s="93">
        <v>1.728</v>
      </c>
      <c r="AA3421" s="178">
        <v>1.3819999999999999</v>
      </c>
      <c r="AB3421" s="93">
        <f t="shared" si="395"/>
        <v>-0.34600000000000009</v>
      </c>
      <c r="AE3421" s="48" t="s">
        <v>12845</v>
      </c>
      <c r="AF3421" s="93">
        <v>1.3819999999999999</v>
      </c>
      <c r="AG3421" s="48" t="s">
        <v>17159</v>
      </c>
      <c r="AH3421" s="48">
        <v>4500</v>
      </c>
      <c r="AI3421" s="48">
        <v>6</v>
      </c>
      <c r="AM3421" s="48" t="s">
        <v>85</v>
      </c>
      <c r="AN3421" s="48" t="s">
        <v>11347</v>
      </c>
      <c r="AQ3421" s="123" t="s">
        <v>12955</v>
      </c>
    </row>
    <row r="3422" spans="1:43" ht="30" x14ac:dyDescent="0.2">
      <c r="A3422" s="92" t="s">
        <v>12198</v>
      </c>
      <c r="B3422" s="92" t="s">
        <v>12199</v>
      </c>
      <c r="C3422" s="117" t="s">
        <v>166</v>
      </c>
      <c r="D3422" s="92" t="s">
        <v>377</v>
      </c>
      <c r="E3422" s="92" t="s">
        <v>12200</v>
      </c>
      <c r="F3422" s="92" t="s">
        <v>3945</v>
      </c>
      <c r="G3422" s="92" t="s">
        <v>3617</v>
      </c>
      <c r="H3422" s="92" t="s">
        <v>3750</v>
      </c>
      <c r="I3422" s="118" t="s">
        <v>12201</v>
      </c>
      <c r="J3422" s="119">
        <v>35</v>
      </c>
      <c r="K3422" s="119">
        <v>2500</v>
      </c>
      <c r="L3422" s="119">
        <f t="shared" si="397"/>
        <v>2056</v>
      </c>
      <c r="M3422" s="124">
        <v>1130</v>
      </c>
      <c r="N3422" s="48" t="s">
        <v>243</v>
      </c>
      <c r="P3422" s="119">
        <v>2540</v>
      </c>
      <c r="Q3422" s="119">
        <v>40</v>
      </c>
      <c r="R3422" s="119">
        <v>2500</v>
      </c>
      <c r="S3422" s="119">
        <f t="shared" si="393"/>
        <v>2580</v>
      </c>
      <c r="T3422" s="119">
        <f t="shared" si="394"/>
        <v>5080</v>
      </c>
      <c r="U3422" s="119">
        <v>444</v>
      </c>
      <c r="V3422" s="119">
        <v>15</v>
      </c>
      <c r="W3422" s="119">
        <v>0</v>
      </c>
      <c r="X3422" s="119">
        <f t="shared" si="396"/>
        <v>2081</v>
      </c>
      <c r="Y3422" s="92" t="s">
        <v>12863</v>
      </c>
      <c r="Z3422" s="93">
        <v>0.45200000000000001</v>
      </c>
      <c r="AA3422" s="178">
        <v>0.45200000000000001</v>
      </c>
      <c r="AB3422" s="93">
        <f t="shared" si="395"/>
        <v>0</v>
      </c>
      <c r="AE3422" s="48" t="s">
        <v>12845</v>
      </c>
      <c r="AF3422" s="93">
        <v>0.45200000000000001</v>
      </c>
      <c r="AG3422" s="48" t="s">
        <v>17160</v>
      </c>
      <c r="AH3422" s="122">
        <v>2500</v>
      </c>
      <c r="AI3422" s="48">
        <v>6</v>
      </c>
      <c r="AJ3422" s="48" t="s">
        <v>16901</v>
      </c>
      <c r="AM3422" s="48" t="s">
        <v>85</v>
      </c>
      <c r="AN3422" s="48" t="s">
        <v>11347</v>
      </c>
      <c r="AQ3422" s="123" t="s">
        <v>12955</v>
      </c>
    </row>
    <row r="3423" spans="1:43" ht="75" x14ac:dyDescent="0.2">
      <c r="A3423" s="92" t="s">
        <v>12202</v>
      </c>
      <c r="B3423" s="92" t="s">
        <v>12203</v>
      </c>
      <c r="C3423" s="117" t="s">
        <v>166</v>
      </c>
      <c r="D3423" s="92" t="s">
        <v>377</v>
      </c>
      <c r="E3423" s="92" t="s">
        <v>12204</v>
      </c>
      <c r="F3423" s="92" t="s">
        <v>3945</v>
      </c>
      <c r="G3423" s="92" t="s">
        <v>3920</v>
      </c>
      <c r="H3423" s="92" t="s">
        <v>3921</v>
      </c>
      <c r="I3423" s="118" t="s">
        <v>12205</v>
      </c>
      <c r="J3423" s="119">
        <v>21</v>
      </c>
      <c r="K3423" s="119">
        <v>2500</v>
      </c>
      <c r="L3423" s="119">
        <f t="shared" si="397"/>
        <v>2380</v>
      </c>
      <c r="M3423" s="138">
        <v>7750</v>
      </c>
      <c r="N3423" s="48" t="s">
        <v>243</v>
      </c>
      <c r="P3423" s="119">
        <v>0</v>
      </c>
      <c r="Q3423" s="119">
        <v>0</v>
      </c>
      <c r="R3423" s="119">
        <v>0</v>
      </c>
      <c r="S3423" s="119">
        <f t="shared" si="393"/>
        <v>0</v>
      </c>
      <c r="T3423" s="119">
        <f t="shared" si="394"/>
        <v>0</v>
      </c>
      <c r="U3423" s="119">
        <v>120</v>
      </c>
      <c r="V3423" s="119">
        <v>0</v>
      </c>
      <c r="W3423" s="119">
        <v>0</v>
      </c>
      <c r="X3423" s="119">
        <f t="shared" si="396"/>
        <v>-120</v>
      </c>
      <c r="Y3423" s="92" t="s">
        <v>12848</v>
      </c>
      <c r="Z3423" s="93">
        <v>3.1</v>
      </c>
      <c r="AA3423" s="178">
        <v>3.1</v>
      </c>
      <c r="AB3423" s="93">
        <f t="shared" si="395"/>
        <v>0</v>
      </c>
      <c r="AE3423" s="48" t="s">
        <v>12845</v>
      </c>
      <c r="AF3423" s="93">
        <v>3.1</v>
      </c>
      <c r="AG3423" s="48" t="s">
        <v>17161</v>
      </c>
      <c r="AH3423" s="48">
        <v>2500</v>
      </c>
      <c r="AI3423" s="48">
        <v>12</v>
      </c>
      <c r="AM3423" s="48" t="s">
        <v>85</v>
      </c>
      <c r="AN3423" s="48" t="s">
        <v>11347</v>
      </c>
      <c r="AQ3423" s="182" t="s">
        <v>17162</v>
      </c>
    </row>
    <row r="3424" spans="1:43" ht="75" x14ac:dyDescent="0.2">
      <c r="A3424" s="132" t="s">
        <v>17163</v>
      </c>
      <c r="B3424" s="129" t="s">
        <v>17164</v>
      </c>
      <c r="C3424" s="117" t="s">
        <v>166</v>
      </c>
      <c r="D3424" s="92" t="s">
        <v>377</v>
      </c>
      <c r="E3424" s="92" t="s">
        <v>12175</v>
      </c>
      <c r="F3424" s="92" t="s">
        <v>3945</v>
      </c>
      <c r="G3424" s="92" t="s">
        <v>3920</v>
      </c>
      <c r="H3424" s="92" t="s">
        <v>3921</v>
      </c>
      <c r="I3424" s="92" t="s">
        <v>17165</v>
      </c>
      <c r="J3424" s="119">
        <v>40</v>
      </c>
      <c r="K3424" s="119">
        <v>2500</v>
      </c>
      <c r="N3424" s="48" t="s">
        <v>243</v>
      </c>
      <c r="O3424" s="48" t="s">
        <v>278</v>
      </c>
      <c r="P3424" s="119">
        <v>0</v>
      </c>
      <c r="Q3424" s="119">
        <v>0</v>
      </c>
      <c r="R3424" s="119">
        <v>0</v>
      </c>
      <c r="S3424" s="119">
        <f t="shared" si="393"/>
        <v>0</v>
      </c>
      <c r="T3424" s="119">
        <f t="shared" si="394"/>
        <v>0</v>
      </c>
      <c r="U3424" s="119">
        <v>0</v>
      </c>
      <c r="V3424" s="119">
        <v>0</v>
      </c>
      <c r="W3424" s="119">
        <v>0</v>
      </c>
      <c r="X3424" s="119">
        <f t="shared" si="396"/>
        <v>0</v>
      </c>
      <c r="Y3424" s="92" t="s">
        <v>12844</v>
      </c>
      <c r="Z3424" s="130">
        <v>0.71299999999999997</v>
      </c>
      <c r="AA3424" s="178">
        <v>0.91</v>
      </c>
      <c r="AB3424" s="93">
        <f t="shared" si="395"/>
        <v>0.19700000000000006</v>
      </c>
      <c r="AC3424" s="48" t="s">
        <v>12875</v>
      </c>
      <c r="AE3424" s="48" t="s">
        <v>12845</v>
      </c>
      <c r="AF3424" s="93">
        <v>0.91</v>
      </c>
      <c r="AG3424" s="48" t="s">
        <v>17030</v>
      </c>
      <c r="AH3424" s="122">
        <v>2500</v>
      </c>
      <c r="AI3424" s="122">
        <v>10</v>
      </c>
      <c r="AJ3424" s="48" t="s">
        <v>17151</v>
      </c>
      <c r="AK3424" s="48" t="s">
        <v>13068</v>
      </c>
      <c r="AM3424" s="131" t="s">
        <v>85</v>
      </c>
      <c r="AN3424" s="131" t="s">
        <v>11347</v>
      </c>
      <c r="AQ3424" s="123" t="s">
        <v>15979</v>
      </c>
    </row>
    <row r="3425" spans="1:43" ht="30" x14ac:dyDescent="0.2">
      <c r="A3425" s="92" t="s">
        <v>12206</v>
      </c>
      <c r="B3425" s="92" t="s">
        <v>12207</v>
      </c>
      <c r="C3425" s="117" t="s">
        <v>166</v>
      </c>
      <c r="D3425" s="92" t="s">
        <v>377</v>
      </c>
      <c r="E3425" s="92" t="s">
        <v>12208</v>
      </c>
      <c r="F3425" s="92" t="s">
        <v>3945</v>
      </c>
      <c r="G3425" s="92" t="s">
        <v>3920</v>
      </c>
      <c r="H3425" s="92" t="s">
        <v>3921</v>
      </c>
      <c r="I3425" s="118" t="s">
        <v>12209</v>
      </c>
      <c r="J3425" s="119">
        <v>15</v>
      </c>
      <c r="K3425" s="119">
        <v>3000</v>
      </c>
      <c r="L3425" s="119">
        <f t="shared" ref="L3425:L3436" si="398">K3425-U3425</f>
        <v>3000</v>
      </c>
      <c r="M3425" s="119">
        <v>405</v>
      </c>
      <c r="N3425" s="48" t="s">
        <v>243</v>
      </c>
      <c r="P3425" s="119">
        <v>0</v>
      </c>
      <c r="Q3425" s="119">
        <v>0</v>
      </c>
      <c r="R3425" s="119">
        <v>0</v>
      </c>
      <c r="S3425" s="119">
        <f t="shared" si="393"/>
        <v>0</v>
      </c>
      <c r="T3425" s="119">
        <f t="shared" si="394"/>
        <v>0</v>
      </c>
      <c r="U3425" s="119">
        <v>0</v>
      </c>
      <c r="V3425" s="119">
        <v>0</v>
      </c>
      <c r="W3425" s="119">
        <v>0</v>
      </c>
      <c r="X3425" s="119">
        <f t="shared" si="396"/>
        <v>0</v>
      </c>
      <c r="Y3425" s="92" t="s">
        <v>12844</v>
      </c>
      <c r="Z3425" s="93">
        <v>0.13500000000000001</v>
      </c>
      <c r="AA3425" s="178">
        <v>0.13500000000000001</v>
      </c>
      <c r="AB3425" s="93">
        <f t="shared" si="395"/>
        <v>0</v>
      </c>
      <c r="AE3425" s="48" t="s">
        <v>12845</v>
      </c>
      <c r="AF3425" s="93">
        <v>0.13500000000000001</v>
      </c>
      <c r="AG3425" s="48" t="s">
        <v>17166</v>
      </c>
      <c r="AH3425" s="122">
        <v>3000</v>
      </c>
      <c r="AI3425" s="48">
        <v>6</v>
      </c>
      <c r="AJ3425" s="48" t="s">
        <v>16901</v>
      </c>
      <c r="AM3425" s="48" t="s">
        <v>85</v>
      </c>
      <c r="AN3425" s="48" t="s">
        <v>11347</v>
      </c>
      <c r="AQ3425" s="123" t="s">
        <v>12955</v>
      </c>
    </row>
    <row r="3426" spans="1:43" ht="30" x14ac:dyDescent="0.2">
      <c r="A3426" s="92" t="s">
        <v>12210</v>
      </c>
      <c r="B3426" s="92" t="s">
        <v>12211</v>
      </c>
      <c r="C3426" s="117" t="s">
        <v>166</v>
      </c>
      <c r="D3426" s="92" t="s">
        <v>377</v>
      </c>
      <c r="E3426" s="92" t="s">
        <v>12212</v>
      </c>
      <c r="F3426" s="92" t="s">
        <v>3945</v>
      </c>
      <c r="G3426" s="92" t="s">
        <v>3920</v>
      </c>
      <c r="H3426" s="92" t="s">
        <v>3921</v>
      </c>
      <c r="I3426" s="118" t="s">
        <v>12213</v>
      </c>
      <c r="J3426" s="119">
        <v>17</v>
      </c>
      <c r="K3426" s="119">
        <v>2500</v>
      </c>
      <c r="L3426" s="119">
        <f t="shared" si="398"/>
        <v>2260</v>
      </c>
      <c r="M3426" s="119"/>
      <c r="N3426" s="48" t="s">
        <v>243</v>
      </c>
      <c r="P3426" s="119">
        <v>0</v>
      </c>
      <c r="Q3426" s="119">
        <v>0</v>
      </c>
      <c r="R3426" s="119">
        <v>0</v>
      </c>
      <c r="S3426" s="119">
        <f t="shared" si="393"/>
        <v>0</v>
      </c>
      <c r="T3426" s="119">
        <f t="shared" si="394"/>
        <v>0</v>
      </c>
      <c r="U3426" s="119">
        <v>240</v>
      </c>
      <c r="V3426" s="119">
        <v>0</v>
      </c>
      <c r="W3426" s="119">
        <v>0</v>
      </c>
      <c r="X3426" s="119">
        <f t="shared" si="396"/>
        <v>-240</v>
      </c>
      <c r="Y3426" s="92" t="s">
        <v>12848</v>
      </c>
      <c r="Z3426" s="93">
        <v>1.12148</v>
      </c>
      <c r="AA3426" s="178">
        <v>1.12148</v>
      </c>
      <c r="AB3426" s="93">
        <f t="shared" si="395"/>
        <v>0</v>
      </c>
      <c r="AE3426" s="48" t="s">
        <v>12845</v>
      </c>
      <c r="AF3426" s="93">
        <v>1.12148</v>
      </c>
      <c r="AG3426" s="48" t="s">
        <v>17167</v>
      </c>
      <c r="AH3426" s="122">
        <v>2500</v>
      </c>
      <c r="AI3426" s="48">
        <v>12</v>
      </c>
      <c r="AJ3426" s="48" t="s">
        <v>12213</v>
      </c>
      <c r="AM3426" s="48" t="s">
        <v>85</v>
      </c>
      <c r="AN3426" s="48" t="s">
        <v>11347</v>
      </c>
      <c r="AQ3426" s="123" t="s">
        <v>16881</v>
      </c>
    </row>
    <row r="3427" spans="1:43" ht="30" x14ac:dyDescent="0.2">
      <c r="A3427" s="92" t="s">
        <v>12214</v>
      </c>
      <c r="B3427" s="92" t="s">
        <v>12215</v>
      </c>
      <c r="C3427" s="117" t="s">
        <v>166</v>
      </c>
      <c r="D3427" s="92" t="s">
        <v>2310</v>
      </c>
      <c r="E3427" s="92" t="s">
        <v>12216</v>
      </c>
      <c r="F3427" s="92" t="s">
        <v>3931</v>
      </c>
      <c r="G3427" s="92" t="s">
        <v>3886</v>
      </c>
      <c r="H3427" s="92" t="s">
        <v>3887</v>
      </c>
      <c r="I3427" s="118" t="s">
        <v>12217</v>
      </c>
      <c r="J3427" s="119">
        <v>10</v>
      </c>
      <c r="K3427" s="119">
        <v>3000</v>
      </c>
      <c r="L3427" s="119">
        <f t="shared" si="398"/>
        <v>-9449</v>
      </c>
      <c r="N3427" s="48" t="s">
        <v>243</v>
      </c>
      <c r="P3427" s="119">
        <v>0</v>
      </c>
      <c r="Q3427" s="119">
        <v>0</v>
      </c>
      <c r="R3427" s="119">
        <v>0</v>
      </c>
      <c r="S3427" s="119">
        <f t="shared" si="393"/>
        <v>0</v>
      </c>
      <c r="T3427" s="119">
        <f t="shared" si="394"/>
        <v>0</v>
      </c>
      <c r="U3427" s="119">
        <v>12449</v>
      </c>
      <c r="V3427" s="119">
        <v>12090</v>
      </c>
      <c r="W3427" s="119">
        <v>12686</v>
      </c>
      <c r="X3427" s="119">
        <f t="shared" si="396"/>
        <v>-24539</v>
      </c>
      <c r="Y3427" s="92" t="s">
        <v>12848</v>
      </c>
      <c r="Z3427" s="93">
        <v>5.2999999999999999E-2</v>
      </c>
      <c r="AA3427" s="178">
        <v>5.2999999999999999E-2</v>
      </c>
      <c r="AB3427" s="93">
        <f t="shared" si="395"/>
        <v>0</v>
      </c>
      <c r="AE3427" s="48" t="s">
        <v>12845</v>
      </c>
      <c r="AF3427" s="93">
        <v>5.2999999999999999E-2</v>
      </c>
      <c r="AG3427" s="48" t="s">
        <v>17168</v>
      </c>
      <c r="AH3427" s="122">
        <v>3000</v>
      </c>
      <c r="AI3427" s="48">
        <v>12</v>
      </c>
      <c r="AJ3427" s="48" t="s">
        <v>17169</v>
      </c>
      <c r="AM3427" s="48" t="s">
        <v>85</v>
      </c>
      <c r="AN3427" s="48" t="s">
        <v>11347</v>
      </c>
      <c r="AQ3427" s="123" t="s">
        <v>16881</v>
      </c>
    </row>
    <row r="3428" spans="1:43" ht="30" x14ac:dyDescent="0.2">
      <c r="A3428" s="92" t="s">
        <v>12218</v>
      </c>
      <c r="B3428" s="92" t="s">
        <v>12219</v>
      </c>
      <c r="C3428" s="117" t="s">
        <v>166</v>
      </c>
      <c r="D3428" s="92" t="s">
        <v>2310</v>
      </c>
      <c r="E3428" s="92" t="s">
        <v>12220</v>
      </c>
      <c r="F3428" s="92" t="s">
        <v>3931</v>
      </c>
      <c r="G3428" s="92" t="s">
        <v>3749</v>
      </c>
      <c r="H3428" s="92" t="s">
        <v>3963</v>
      </c>
      <c r="I3428" s="118" t="s">
        <v>12221</v>
      </c>
      <c r="J3428" s="119">
        <v>13</v>
      </c>
      <c r="K3428" s="119">
        <v>18000</v>
      </c>
      <c r="L3428" s="119">
        <f t="shared" si="398"/>
        <v>13902</v>
      </c>
      <c r="M3428" s="124">
        <v>1350</v>
      </c>
      <c r="N3428" s="48" t="s">
        <v>243</v>
      </c>
      <c r="P3428" s="119">
        <v>18000</v>
      </c>
      <c r="Q3428" s="119">
        <v>18000</v>
      </c>
      <c r="R3428" s="119">
        <v>0</v>
      </c>
      <c r="S3428" s="119">
        <f t="shared" si="393"/>
        <v>36000</v>
      </c>
      <c r="T3428" s="119">
        <f t="shared" si="394"/>
        <v>36000</v>
      </c>
      <c r="U3428" s="119">
        <v>4098</v>
      </c>
      <c r="V3428" s="119">
        <v>2940</v>
      </c>
      <c r="W3428" s="119">
        <v>2994</v>
      </c>
      <c r="X3428" s="119">
        <f t="shared" si="396"/>
        <v>10962</v>
      </c>
      <c r="Y3428" s="92" t="s">
        <v>12863</v>
      </c>
      <c r="Z3428" s="93">
        <v>7.4999999999999997E-2</v>
      </c>
      <c r="AA3428" s="178">
        <v>7.4999999999999997E-2</v>
      </c>
      <c r="AB3428" s="93">
        <f t="shared" si="395"/>
        <v>0</v>
      </c>
      <c r="AE3428" s="48" t="s">
        <v>12845</v>
      </c>
      <c r="AF3428" s="93">
        <v>7.4999999999999997E-2</v>
      </c>
      <c r="AG3428" s="48" t="s">
        <v>17170</v>
      </c>
      <c r="AH3428" s="122">
        <v>3000</v>
      </c>
      <c r="AI3428" s="48">
        <v>6</v>
      </c>
      <c r="AJ3428" s="48" t="s">
        <v>16901</v>
      </c>
      <c r="AM3428" s="48" t="s">
        <v>85</v>
      </c>
      <c r="AN3428" s="48" t="s">
        <v>11347</v>
      </c>
      <c r="AQ3428" s="123" t="s">
        <v>16881</v>
      </c>
    </row>
    <row r="3429" spans="1:43" ht="90" x14ac:dyDescent="0.2">
      <c r="A3429" s="129" t="s">
        <v>12222</v>
      </c>
      <c r="B3429" s="129" t="s">
        <v>12223</v>
      </c>
      <c r="C3429" s="117" t="s">
        <v>166</v>
      </c>
      <c r="D3429" s="92" t="s">
        <v>377</v>
      </c>
      <c r="E3429" s="92" t="s">
        <v>12224</v>
      </c>
      <c r="F3429" s="92" t="s">
        <v>5501</v>
      </c>
      <c r="G3429" s="92" t="s">
        <v>12225</v>
      </c>
      <c r="H3429" s="92" t="s">
        <v>12225</v>
      </c>
      <c r="I3429" s="118" t="s">
        <v>12226</v>
      </c>
      <c r="J3429" s="119">
        <v>20</v>
      </c>
      <c r="K3429" s="119">
        <v>3000</v>
      </c>
      <c r="L3429" s="119">
        <f t="shared" si="398"/>
        <v>3000</v>
      </c>
      <c r="M3429" s="119"/>
      <c r="N3429" s="48" t="s">
        <v>243</v>
      </c>
      <c r="O3429" s="48" t="s">
        <v>278</v>
      </c>
      <c r="P3429" s="119">
        <v>0</v>
      </c>
      <c r="Q3429" s="119">
        <v>0</v>
      </c>
      <c r="R3429" s="119">
        <v>0</v>
      </c>
      <c r="S3429" s="119">
        <f t="shared" si="393"/>
        <v>0</v>
      </c>
      <c r="T3429" s="119">
        <f t="shared" si="394"/>
        <v>0</v>
      </c>
      <c r="U3429" s="119">
        <v>0</v>
      </c>
      <c r="V3429" s="119">
        <v>0</v>
      </c>
      <c r="W3429" s="119">
        <v>0</v>
      </c>
      <c r="X3429" s="119">
        <f t="shared" si="396"/>
        <v>0</v>
      </c>
      <c r="Y3429" s="92" t="s">
        <v>12844</v>
      </c>
      <c r="Z3429" s="130">
        <v>0.34300000000000003</v>
      </c>
      <c r="AA3429" s="178">
        <v>0.34300000000000003</v>
      </c>
      <c r="AB3429" s="93">
        <f t="shared" si="395"/>
        <v>0</v>
      </c>
      <c r="AC3429" s="48" t="s">
        <v>12897</v>
      </c>
      <c r="AE3429" s="48" t="s">
        <v>12845</v>
      </c>
      <c r="AF3429" s="230">
        <v>0.34300000000000003</v>
      </c>
      <c r="AG3429" s="48" t="s">
        <v>17171</v>
      </c>
      <c r="AH3429" s="48">
        <v>3000</v>
      </c>
      <c r="AI3429" s="48">
        <v>12</v>
      </c>
      <c r="AK3429" s="48" t="s">
        <v>1436</v>
      </c>
      <c r="AM3429" s="131" t="s">
        <v>85</v>
      </c>
      <c r="AN3429" s="131" t="s">
        <v>11347</v>
      </c>
      <c r="AQ3429" s="123" t="s">
        <v>12955</v>
      </c>
    </row>
    <row r="3430" spans="1:43" ht="30" x14ac:dyDescent="0.2">
      <c r="A3430" s="92" t="s">
        <v>12227</v>
      </c>
      <c r="B3430" s="92" t="s">
        <v>12228</v>
      </c>
      <c r="C3430" s="117" t="s">
        <v>166</v>
      </c>
      <c r="D3430" s="92" t="s">
        <v>403</v>
      </c>
      <c r="E3430" s="92" t="s">
        <v>12229</v>
      </c>
      <c r="F3430" s="92" t="s">
        <v>3919</v>
      </c>
      <c r="G3430" s="92" t="s">
        <v>3920</v>
      </c>
      <c r="H3430" s="92" t="s">
        <v>3921</v>
      </c>
      <c r="I3430" s="118" t="s">
        <v>12230</v>
      </c>
      <c r="J3430" s="119">
        <v>21</v>
      </c>
      <c r="K3430" s="119">
        <v>2500</v>
      </c>
      <c r="L3430" s="119">
        <f t="shared" si="398"/>
        <v>-3603</v>
      </c>
      <c r="N3430" s="48" t="s">
        <v>243</v>
      </c>
      <c r="P3430" s="119">
        <v>10000</v>
      </c>
      <c r="Q3430" s="119">
        <v>2500</v>
      </c>
      <c r="R3430" s="119">
        <v>5000</v>
      </c>
      <c r="S3430" s="119">
        <f t="shared" si="393"/>
        <v>12500</v>
      </c>
      <c r="T3430" s="119">
        <f t="shared" si="394"/>
        <v>17500</v>
      </c>
      <c r="U3430" s="119">
        <v>6103</v>
      </c>
      <c r="V3430" s="119">
        <v>5820</v>
      </c>
      <c r="W3430" s="119">
        <v>6118</v>
      </c>
      <c r="X3430" s="119">
        <f t="shared" si="396"/>
        <v>-1923</v>
      </c>
      <c r="Y3430" s="92" t="s">
        <v>12848</v>
      </c>
      <c r="Z3430" s="93">
        <v>0.59399999999999997</v>
      </c>
      <c r="AA3430" s="178">
        <v>0.59399999999999997</v>
      </c>
      <c r="AB3430" s="93">
        <f t="shared" si="395"/>
        <v>0</v>
      </c>
      <c r="AE3430" s="48" t="s">
        <v>12845</v>
      </c>
      <c r="AF3430" s="93">
        <v>0.59399999999999997</v>
      </c>
      <c r="AG3430" s="48" t="s">
        <v>17172</v>
      </c>
      <c r="AH3430" s="122">
        <v>2500</v>
      </c>
      <c r="AI3430" s="48">
        <v>20</v>
      </c>
      <c r="AJ3430" s="48" t="s">
        <v>12230</v>
      </c>
      <c r="AM3430" s="48" t="s">
        <v>85</v>
      </c>
      <c r="AN3430" s="48" t="s">
        <v>11347</v>
      </c>
      <c r="AQ3430" s="123" t="s">
        <v>12955</v>
      </c>
    </row>
    <row r="3431" spans="1:43" ht="30" x14ac:dyDescent="0.2">
      <c r="A3431" s="92" t="s">
        <v>12231</v>
      </c>
      <c r="B3431" s="92" t="s">
        <v>12232</v>
      </c>
      <c r="C3431" s="117" t="s">
        <v>166</v>
      </c>
      <c r="D3431" s="92" t="s">
        <v>377</v>
      </c>
      <c r="E3431" s="92" t="s">
        <v>12233</v>
      </c>
      <c r="F3431" s="92" t="s">
        <v>3919</v>
      </c>
      <c r="G3431" s="92" t="s">
        <v>3617</v>
      </c>
      <c r="H3431" s="92" t="s">
        <v>12111</v>
      </c>
      <c r="I3431" s="118" t="s">
        <v>12234</v>
      </c>
      <c r="J3431" s="119">
        <v>13</v>
      </c>
      <c r="K3431" s="119">
        <v>3000</v>
      </c>
      <c r="L3431" s="119">
        <f t="shared" si="398"/>
        <v>636</v>
      </c>
      <c r="N3431" s="48" t="s">
        <v>243</v>
      </c>
      <c r="P3431" s="119">
        <v>3000</v>
      </c>
      <c r="Q3431" s="119">
        <v>3000</v>
      </c>
      <c r="R3431" s="119">
        <v>0</v>
      </c>
      <c r="S3431" s="119">
        <f t="shared" si="393"/>
        <v>6000</v>
      </c>
      <c r="T3431" s="119">
        <f t="shared" si="394"/>
        <v>6000</v>
      </c>
      <c r="U3431" s="119">
        <v>2364</v>
      </c>
      <c r="V3431" s="119">
        <v>7272</v>
      </c>
      <c r="W3431" s="119">
        <v>6372</v>
      </c>
      <c r="X3431" s="119">
        <f t="shared" si="396"/>
        <v>-6636</v>
      </c>
      <c r="Y3431" s="92" t="s">
        <v>12848</v>
      </c>
      <c r="Z3431" s="93">
        <v>0.152</v>
      </c>
      <c r="AA3431" s="178">
        <v>0.152</v>
      </c>
      <c r="AB3431" s="93">
        <f t="shared" si="395"/>
        <v>0</v>
      </c>
      <c r="AE3431" s="48" t="s">
        <v>12845</v>
      </c>
      <c r="AF3431" s="93">
        <v>0.152</v>
      </c>
      <c r="AG3431" s="48" t="s">
        <v>17173</v>
      </c>
      <c r="AH3431" s="122">
        <v>3000</v>
      </c>
      <c r="AI3431" s="48">
        <v>8</v>
      </c>
      <c r="AJ3431" s="48" t="s">
        <v>17174</v>
      </c>
      <c r="AM3431" s="48" t="s">
        <v>85</v>
      </c>
      <c r="AN3431" s="48" t="s">
        <v>11347</v>
      </c>
      <c r="AQ3431" s="123" t="s">
        <v>15979</v>
      </c>
    </row>
    <row r="3432" spans="1:43" ht="30" x14ac:dyDescent="0.2">
      <c r="A3432" s="92" t="s">
        <v>12235</v>
      </c>
      <c r="B3432" s="92" t="s">
        <v>12236</v>
      </c>
      <c r="C3432" s="117" t="s">
        <v>166</v>
      </c>
      <c r="D3432" s="92" t="s">
        <v>377</v>
      </c>
      <c r="E3432" s="92" t="s">
        <v>12237</v>
      </c>
      <c r="F3432" s="92" t="s">
        <v>3919</v>
      </c>
      <c r="G3432" s="92" t="s">
        <v>1054</v>
      </c>
      <c r="H3432" s="92" t="s">
        <v>3963</v>
      </c>
      <c r="I3432" s="118" t="s">
        <v>12238</v>
      </c>
      <c r="J3432" s="119">
        <v>9</v>
      </c>
      <c r="K3432" s="119">
        <v>7500</v>
      </c>
      <c r="L3432" s="119">
        <f t="shared" si="398"/>
        <v>7500</v>
      </c>
      <c r="N3432" s="48" t="s">
        <v>243</v>
      </c>
      <c r="P3432" s="119">
        <v>0</v>
      </c>
      <c r="Q3432" s="119">
        <v>0</v>
      </c>
      <c r="R3432" s="119">
        <v>0</v>
      </c>
      <c r="S3432" s="119">
        <f t="shared" si="393"/>
        <v>0</v>
      </c>
      <c r="T3432" s="119">
        <f t="shared" si="394"/>
        <v>0</v>
      </c>
      <c r="U3432" s="119">
        <v>0</v>
      </c>
      <c r="V3432" s="119">
        <v>50</v>
      </c>
      <c r="W3432" s="119">
        <v>24</v>
      </c>
      <c r="X3432" s="119">
        <f t="shared" si="396"/>
        <v>-50</v>
      </c>
      <c r="Y3432" s="92" t="s">
        <v>12848</v>
      </c>
      <c r="Z3432" s="93">
        <v>8.4000000000000005E-2</v>
      </c>
      <c r="AA3432" s="178">
        <v>8.4000000000000005E-2</v>
      </c>
      <c r="AB3432" s="93">
        <f t="shared" si="395"/>
        <v>0</v>
      </c>
      <c r="AE3432" s="48" t="s">
        <v>12845</v>
      </c>
      <c r="AF3432" s="93">
        <v>8.4000000000000005E-2</v>
      </c>
      <c r="AG3432" s="48" t="s">
        <v>17175</v>
      </c>
      <c r="AH3432" s="122">
        <v>1080</v>
      </c>
      <c r="AI3432" s="48">
        <v>6</v>
      </c>
      <c r="AM3432" s="48" t="s">
        <v>85</v>
      </c>
      <c r="AN3432" s="48" t="s">
        <v>11347</v>
      </c>
      <c r="AQ3432" s="123" t="s">
        <v>12955</v>
      </c>
    </row>
    <row r="3433" spans="1:43" ht="30" x14ac:dyDescent="0.2">
      <c r="A3433" s="92" t="s">
        <v>12239</v>
      </c>
      <c r="B3433" s="92" t="s">
        <v>12240</v>
      </c>
      <c r="C3433" s="117" t="s">
        <v>166</v>
      </c>
      <c r="D3433" s="92" t="s">
        <v>377</v>
      </c>
      <c r="E3433" s="92" t="s">
        <v>12241</v>
      </c>
      <c r="F3433" s="92" t="s">
        <v>3945</v>
      </c>
      <c r="G3433" s="92" t="s">
        <v>3920</v>
      </c>
      <c r="H3433" s="92" t="s">
        <v>3921</v>
      </c>
      <c r="I3433" s="118" t="s">
        <v>12242</v>
      </c>
      <c r="J3433" s="119">
        <v>21</v>
      </c>
      <c r="K3433" s="119">
        <v>3000</v>
      </c>
      <c r="L3433" s="119">
        <f t="shared" si="398"/>
        <v>3000</v>
      </c>
      <c r="M3433" s="119"/>
      <c r="N3433" s="48" t="s">
        <v>243</v>
      </c>
      <c r="P3433" s="119">
        <v>0</v>
      </c>
      <c r="Q3433" s="119">
        <v>0</v>
      </c>
      <c r="R3433" s="119">
        <v>0</v>
      </c>
      <c r="S3433" s="119">
        <f t="shared" si="393"/>
        <v>0</v>
      </c>
      <c r="T3433" s="119">
        <f t="shared" si="394"/>
        <v>0</v>
      </c>
      <c r="U3433" s="119">
        <v>0</v>
      </c>
      <c r="V3433" s="119">
        <v>370</v>
      </c>
      <c r="W3433" s="119">
        <v>246</v>
      </c>
      <c r="X3433" s="119">
        <f t="shared" si="396"/>
        <v>-370</v>
      </c>
      <c r="Y3433" s="92" t="s">
        <v>12848</v>
      </c>
      <c r="Z3433" s="93">
        <v>1.75</v>
      </c>
      <c r="AA3433" s="178">
        <v>1.75</v>
      </c>
      <c r="AB3433" s="93">
        <f t="shared" si="395"/>
        <v>0</v>
      </c>
      <c r="AE3433" s="48" t="s">
        <v>12845</v>
      </c>
      <c r="AF3433" s="93">
        <v>1.75</v>
      </c>
      <c r="AG3433" s="48" t="s">
        <v>17176</v>
      </c>
      <c r="AH3433" s="122">
        <v>3000</v>
      </c>
      <c r="AI3433" s="48">
        <v>12</v>
      </c>
      <c r="AM3433" s="48" t="s">
        <v>85</v>
      </c>
      <c r="AN3433" s="48" t="s">
        <v>11347</v>
      </c>
      <c r="AQ3433" s="123" t="s">
        <v>12955</v>
      </c>
    </row>
    <row r="3434" spans="1:43" ht="30" x14ac:dyDescent="0.2">
      <c r="A3434" s="118" t="s">
        <v>12243</v>
      </c>
      <c r="B3434" s="92" t="s">
        <v>12244</v>
      </c>
      <c r="C3434" s="117" t="s">
        <v>166</v>
      </c>
      <c r="D3434" s="92" t="s">
        <v>2310</v>
      </c>
      <c r="E3434" s="118" t="s">
        <v>12245</v>
      </c>
      <c r="F3434" s="92" t="s">
        <v>3945</v>
      </c>
      <c r="G3434" s="92" t="s">
        <v>12246</v>
      </c>
      <c r="H3434" s="92" t="s">
        <v>12247</v>
      </c>
      <c r="I3434" s="118" t="s">
        <v>12248</v>
      </c>
      <c r="J3434" s="119">
        <v>5</v>
      </c>
      <c r="K3434" s="119">
        <v>20</v>
      </c>
      <c r="L3434" s="119">
        <f t="shared" si="398"/>
        <v>-30</v>
      </c>
      <c r="N3434" s="48" t="s">
        <v>173</v>
      </c>
      <c r="P3434" s="119">
        <v>0</v>
      </c>
      <c r="Q3434" s="119">
        <v>0</v>
      </c>
      <c r="R3434" s="119">
        <v>0</v>
      </c>
      <c r="S3434" s="119">
        <f t="shared" si="393"/>
        <v>0</v>
      </c>
      <c r="T3434" s="119">
        <f t="shared" si="394"/>
        <v>0</v>
      </c>
      <c r="U3434" s="119">
        <v>50</v>
      </c>
      <c r="V3434" s="119">
        <v>0</v>
      </c>
      <c r="W3434" s="119">
        <v>0</v>
      </c>
      <c r="X3434" s="119">
        <f>T3434-(U3434+V3434)</f>
        <v>-50</v>
      </c>
      <c r="Y3434" s="92" t="s">
        <v>12848</v>
      </c>
      <c r="Z3434" s="93">
        <v>30</v>
      </c>
      <c r="AA3434" s="178">
        <v>37.5</v>
      </c>
      <c r="AB3434" s="93">
        <f t="shared" si="395"/>
        <v>7.5</v>
      </c>
      <c r="AE3434" s="48" t="s">
        <v>12845</v>
      </c>
      <c r="AF3434" s="93">
        <v>37.5</v>
      </c>
      <c r="AG3434" s="48" t="s">
        <v>17177</v>
      </c>
      <c r="AH3434" s="122">
        <v>20</v>
      </c>
      <c r="AI3434" s="48">
        <v>6</v>
      </c>
      <c r="AJ3434" s="48" t="s">
        <v>12248</v>
      </c>
      <c r="AM3434" s="48" t="s">
        <v>85</v>
      </c>
      <c r="AN3434" s="48" t="s">
        <v>11347</v>
      </c>
      <c r="AQ3434" s="123" t="s">
        <v>16881</v>
      </c>
    </row>
    <row r="3435" spans="1:43" ht="30" x14ac:dyDescent="0.2">
      <c r="A3435" s="92" t="s">
        <v>12249</v>
      </c>
      <c r="B3435" s="92" t="s">
        <v>12250</v>
      </c>
      <c r="C3435" s="117" t="s">
        <v>166</v>
      </c>
      <c r="D3435" s="92" t="s">
        <v>377</v>
      </c>
      <c r="E3435" s="92" t="s">
        <v>12251</v>
      </c>
      <c r="F3435" s="92" t="s">
        <v>3945</v>
      </c>
      <c r="G3435" s="92" t="s">
        <v>3920</v>
      </c>
      <c r="H3435" s="92" t="s">
        <v>3921</v>
      </c>
      <c r="I3435" s="118" t="s">
        <v>12252</v>
      </c>
      <c r="J3435" s="119">
        <v>11</v>
      </c>
      <c r="K3435" s="119">
        <v>250</v>
      </c>
      <c r="L3435" s="119">
        <f t="shared" si="398"/>
        <v>-110</v>
      </c>
      <c r="M3435" s="119">
        <v>41.75</v>
      </c>
      <c r="N3435" s="48" t="s">
        <v>243</v>
      </c>
      <c r="P3435" s="119">
        <v>0</v>
      </c>
      <c r="Q3435" s="119">
        <v>0</v>
      </c>
      <c r="R3435" s="119">
        <v>0</v>
      </c>
      <c r="S3435" s="119">
        <f t="shared" si="393"/>
        <v>0</v>
      </c>
      <c r="T3435" s="119">
        <f t="shared" si="394"/>
        <v>0</v>
      </c>
      <c r="U3435" s="119">
        <v>360</v>
      </c>
      <c r="V3435" s="119">
        <v>0</v>
      </c>
      <c r="W3435" s="119">
        <v>0</v>
      </c>
      <c r="X3435" s="119">
        <f t="shared" ref="X3435:X3459" si="399">P3435-(U3435+V3435)</f>
        <v>-360</v>
      </c>
      <c r="Y3435" s="92" t="s">
        <v>12848</v>
      </c>
      <c r="Z3435" s="93">
        <v>0.16700000000000001</v>
      </c>
      <c r="AA3435" s="178">
        <v>0.16700000000000001</v>
      </c>
      <c r="AB3435" s="93">
        <f t="shared" si="395"/>
        <v>0</v>
      </c>
      <c r="AE3435" s="48" t="s">
        <v>12845</v>
      </c>
      <c r="AF3435" s="93">
        <v>0.16700000000000001</v>
      </c>
      <c r="AG3435" s="48" t="s">
        <v>17178</v>
      </c>
      <c r="AH3435" s="122">
        <v>250</v>
      </c>
      <c r="AI3435" s="48">
        <v>6</v>
      </c>
      <c r="AM3435" s="48" t="s">
        <v>85</v>
      </c>
      <c r="AN3435" s="48" t="s">
        <v>11347</v>
      </c>
      <c r="AQ3435" s="123" t="s">
        <v>12955</v>
      </c>
    </row>
    <row r="3436" spans="1:43" ht="30" x14ac:dyDescent="0.2">
      <c r="A3436" s="92" t="s">
        <v>12253</v>
      </c>
      <c r="B3436" s="92" t="s">
        <v>12254</v>
      </c>
      <c r="C3436" s="117" t="s">
        <v>166</v>
      </c>
      <c r="D3436" s="92" t="s">
        <v>2310</v>
      </c>
      <c r="E3436" s="92" t="s">
        <v>12255</v>
      </c>
      <c r="F3436" s="92" t="s">
        <v>3945</v>
      </c>
      <c r="G3436" s="92" t="s">
        <v>780</v>
      </c>
      <c r="H3436" s="92" t="s">
        <v>5555</v>
      </c>
      <c r="I3436" s="118" t="s">
        <v>12256</v>
      </c>
      <c r="J3436" s="119">
        <v>13</v>
      </c>
      <c r="K3436" s="119">
        <v>1000</v>
      </c>
      <c r="L3436" s="119">
        <f t="shared" si="398"/>
        <v>-3098</v>
      </c>
      <c r="N3436" s="48" t="s">
        <v>243</v>
      </c>
      <c r="P3436" s="119">
        <v>2000</v>
      </c>
      <c r="Q3436" s="119">
        <v>2000</v>
      </c>
      <c r="R3436" s="119">
        <v>0</v>
      </c>
      <c r="S3436" s="119">
        <f t="shared" si="393"/>
        <v>4000</v>
      </c>
      <c r="T3436" s="119">
        <f t="shared" si="394"/>
        <v>4000</v>
      </c>
      <c r="U3436" s="119">
        <v>4098</v>
      </c>
      <c r="V3436" s="119">
        <v>2940</v>
      </c>
      <c r="W3436" s="119">
        <v>2994</v>
      </c>
      <c r="X3436" s="119">
        <f t="shared" si="399"/>
        <v>-5038</v>
      </c>
      <c r="Y3436" s="92" t="s">
        <v>12848</v>
      </c>
      <c r="Z3436" s="93">
        <v>4.54</v>
      </c>
      <c r="AA3436" s="178">
        <v>4.54</v>
      </c>
      <c r="AB3436" s="93">
        <f t="shared" si="395"/>
        <v>0</v>
      </c>
      <c r="AE3436" s="48" t="s">
        <v>12845</v>
      </c>
      <c r="AF3436" s="93">
        <v>4.54</v>
      </c>
      <c r="AG3436" s="48" t="s">
        <v>17179</v>
      </c>
      <c r="AH3436" s="122">
        <v>1000</v>
      </c>
      <c r="AI3436" s="48">
        <v>12</v>
      </c>
      <c r="AJ3436" s="48" t="s">
        <v>17151</v>
      </c>
      <c r="AM3436" s="48" t="s">
        <v>85</v>
      </c>
      <c r="AN3436" s="48" t="s">
        <v>11347</v>
      </c>
      <c r="AQ3436" s="123" t="s">
        <v>15979</v>
      </c>
    </row>
    <row r="3437" spans="1:43" ht="90" x14ac:dyDescent="0.2">
      <c r="A3437" s="132" t="s">
        <v>17180</v>
      </c>
      <c r="B3437" s="132" t="s">
        <v>17181</v>
      </c>
      <c r="C3437" s="117" t="s">
        <v>166</v>
      </c>
      <c r="D3437" s="118" t="s">
        <v>14859</v>
      </c>
      <c r="E3437" s="118" t="s">
        <v>17182</v>
      </c>
      <c r="F3437" s="118" t="s">
        <v>5501</v>
      </c>
      <c r="G3437" s="118" t="s">
        <v>12225</v>
      </c>
      <c r="H3437" s="118" t="s">
        <v>12225</v>
      </c>
      <c r="I3437" s="118" t="s">
        <v>17183</v>
      </c>
      <c r="J3437" s="119">
        <v>10</v>
      </c>
      <c r="K3437" s="119">
        <v>1000</v>
      </c>
      <c r="L3437" s="118"/>
      <c r="M3437" s="118"/>
      <c r="N3437" s="139" t="s">
        <v>243</v>
      </c>
      <c r="O3437" s="48" t="s">
        <v>278</v>
      </c>
      <c r="P3437" s="119">
        <v>0</v>
      </c>
      <c r="Q3437" s="119">
        <v>0</v>
      </c>
      <c r="R3437" s="119">
        <v>0</v>
      </c>
      <c r="S3437" s="119">
        <f t="shared" si="393"/>
        <v>0</v>
      </c>
      <c r="T3437" s="119">
        <f t="shared" si="394"/>
        <v>0</v>
      </c>
      <c r="U3437" s="119">
        <v>0</v>
      </c>
      <c r="V3437" s="119">
        <v>0</v>
      </c>
      <c r="W3437" s="119">
        <v>0</v>
      </c>
      <c r="X3437" s="119">
        <f t="shared" si="399"/>
        <v>0</v>
      </c>
      <c r="Y3437" s="118" t="s">
        <v>12844</v>
      </c>
      <c r="Z3437" s="130">
        <v>21.042999999999999</v>
      </c>
      <c r="AA3437" s="178">
        <v>21.042999999999999</v>
      </c>
      <c r="AB3437" s="93">
        <f t="shared" si="395"/>
        <v>0</v>
      </c>
      <c r="AC3437" s="48" t="s">
        <v>12897</v>
      </c>
      <c r="AD3437" s="140"/>
      <c r="AE3437" s="48" t="s">
        <v>12845</v>
      </c>
      <c r="AF3437" s="93">
        <v>21.042999999999999</v>
      </c>
      <c r="AG3437" s="139" t="s">
        <v>17184</v>
      </c>
      <c r="AH3437" s="139">
        <v>250</v>
      </c>
      <c r="AI3437" s="139">
        <v>8</v>
      </c>
      <c r="AJ3437" s="139"/>
      <c r="AK3437" s="48" t="s">
        <v>13068</v>
      </c>
      <c r="AL3437" s="139"/>
      <c r="AM3437" s="131" t="s">
        <v>85</v>
      </c>
      <c r="AN3437" s="131" t="s">
        <v>11347</v>
      </c>
      <c r="AQ3437" s="123" t="s">
        <v>16881</v>
      </c>
    </row>
    <row r="3438" spans="1:43" ht="90" x14ac:dyDescent="0.2">
      <c r="A3438" s="132" t="s">
        <v>17185</v>
      </c>
      <c r="B3438" s="132" t="s">
        <v>17186</v>
      </c>
      <c r="C3438" s="117" t="s">
        <v>166</v>
      </c>
      <c r="D3438" s="118" t="s">
        <v>14859</v>
      </c>
      <c r="E3438" s="118" t="s">
        <v>17187</v>
      </c>
      <c r="F3438" s="118" t="s">
        <v>5501</v>
      </c>
      <c r="G3438" s="118" t="s">
        <v>12727</v>
      </c>
      <c r="H3438" s="118" t="s">
        <v>17188</v>
      </c>
      <c r="I3438" s="118" t="s">
        <v>17189</v>
      </c>
      <c r="J3438" s="119">
        <v>12</v>
      </c>
      <c r="K3438" s="119">
        <v>60</v>
      </c>
      <c r="L3438" s="118"/>
      <c r="M3438" s="118"/>
      <c r="N3438" s="139" t="s">
        <v>243</v>
      </c>
      <c r="O3438" s="48" t="s">
        <v>278</v>
      </c>
      <c r="P3438" s="119">
        <v>0</v>
      </c>
      <c r="Q3438" s="119">
        <v>0</v>
      </c>
      <c r="R3438" s="119">
        <v>0</v>
      </c>
      <c r="S3438" s="119">
        <f t="shared" si="393"/>
        <v>0</v>
      </c>
      <c r="T3438" s="119">
        <f t="shared" si="394"/>
        <v>0</v>
      </c>
      <c r="U3438" s="119">
        <v>0</v>
      </c>
      <c r="V3438" s="119">
        <v>0</v>
      </c>
      <c r="W3438" s="119">
        <v>0</v>
      </c>
      <c r="X3438" s="119">
        <f t="shared" si="399"/>
        <v>0</v>
      </c>
      <c r="Y3438" s="118" t="s">
        <v>12844</v>
      </c>
      <c r="Z3438" s="130">
        <v>57.2</v>
      </c>
      <c r="AA3438" s="178">
        <v>57.2</v>
      </c>
      <c r="AB3438" s="93">
        <f t="shared" si="395"/>
        <v>0</v>
      </c>
      <c r="AC3438" s="48" t="s">
        <v>12897</v>
      </c>
      <c r="AD3438" s="140"/>
      <c r="AE3438" s="48" t="s">
        <v>12845</v>
      </c>
      <c r="AF3438" s="93">
        <v>57.2</v>
      </c>
      <c r="AG3438" s="139" t="s">
        <v>17190</v>
      </c>
      <c r="AH3438" s="139">
        <v>60</v>
      </c>
      <c r="AI3438" s="139">
        <v>10</v>
      </c>
      <c r="AJ3438" s="139"/>
      <c r="AK3438" s="48" t="s">
        <v>13068</v>
      </c>
      <c r="AL3438" s="139"/>
      <c r="AM3438" s="131" t="s">
        <v>85</v>
      </c>
      <c r="AN3438" s="131" t="s">
        <v>11347</v>
      </c>
      <c r="AQ3438" s="123" t="s">
        <v>16881</v>
      </c>
    </row>
    <row r="3439" spans="1:43" ht="30" x14ac:dyDescent="0.2">
      <c r="A3439" s="92" t="s">
        <v>12257</v>
      </c>
      <c r="B3439" s="92" t="s">
        <v>12258</v>
      </c>
      <c r="C3439" s="117" t="s">
        <v>166</v>
      </c>
      <c r="D3439" s="92" t="s">
        <v>2310</v>
      </c>
      <c r="E3439" s="92" t="s">
        <v>12259</v>
      </c>
      <c r="F3439" s="92" t="s">
        <v>3945</v>
      </c>
      <c r="G3439" s="92" t="s">
        <v>12260</v>
      </c>
      <c r="H3439" s="92" t="s">
        <v>12261</v>
      </c>
      <c r="I3439" s="118" t="s">
        <v>12262</v>
      </c>
      <c r="J3439" s="119">
        <v>11</v>
      </c>
      <c r="K3439" s="119">
        <v>168</v>
      </c>
      <c r="L3439" s="119">
        <f>K3439-U3439</f>
        <v>-363</v>
      </c>
      <c r="N3439" s="48" t="s">
        <v>243</v>
      </c>
      <c r="P3439" s="119">
        <v>336</v>
      </c>
      <c r="Q3439" s="119">
        <v>0</v>
      </c>
      <c r="R3439" s="119">
        <v>336</v>
      </c>
      <c r="S3439" s="119">
        <f t="shared" si="393"/>
        <v>336</v>
      </c>
      <c r="T3439" s="119">
        <f t="shared" si="394"/>
        <v>672</v>
      </c>
      <c r="U3439" s="119">
        <v>531</v>
      </c>
      <c r="V3439" s="119">
        <v>337</v>
      </c>
      <c r="W3439" s="119">
        <v>311</v>
      </c>
      <c r="X3439" s="119">
        <f t="shared" si="399"/>
        <v>-532</v>
      </c>
      <c r="Y3439" s="92" t="s">
        <v>12848</v>
      </c>
      <c r="Z3439" s="93">
        <v>113.41</v>
      </c>
      <c r="AA3439" s="178">
        <v>113.41</v>
      </c>
      <c r="AB3439" s="93">
        <f t="shared" si="395"/>
        <v>0</v>
      </c>
      <c r="AE3439" s="48" t="s">
        <v>12845</v>
      </c>
      <c r="AF3439" s="93">
        <v>113.41</v>
      </c>
      <c r="AG3439" s="48" t="s">
        <v>17191</v>
      </c>
      <c r="AH3439" s="122">
        <v>168</v>
      </c>
      <c r="AI3439" s="48">
        <v>10</v>
      </c>
      <c r="AJ3439" s="48" t="s">
        <v>17192</v>
      </c>
      <c r="AM3439" s="48" t="s">
        <v>85</v>
      </c>
      <c r="AN3439" s="48" t="s">
        <v>11347</v>
      </c>
      <c r="AQ3439" s="123" t="s">
        <v>15979</v>
      </c>
    </row>
    <row r="3440" spans="1:43" ht="30" x14ac:dyDescent="0.2">
      <c r="A3440" s="92" t="s">
        <v>12263</v>
      </c>
      <c r="B3440" s="92" t="s">
        <v>12264</v>
      </c>
      <c r="C3440" s="117" t="s">
        <v>166</v>
      </c>
      <c r="D3440" s="92" t="s">
        <v>2310</v>
      </c>
      <c r="E3440" s="92" t="s">
        <v>12265</v>
      </c>
      <c r="F3440" s="92" t="s">
        <v>3945</v>
      </c>
      <c r="G3440" s="92" t="s">
        <v>3617</v>
      </c>
      <c r="H3440" s="92" t="s">
        <v>4042</v>
      </c>
      <c r="I3440" s="118" t="s">
        <v>12266</v>
      </c>
      <c r="J3440" s="119">
        <v>13</v>
      </c>
      <c r="K3440" s="119">
        <v>6000</v>
      </c>
      <c r="L3440" s="119">
        <f>K3440-U3440</f>
        <v>2468</v>
      </c>
      <c r="M3440" s="124">
        <v>8340</v>
      </c>
      <c r="N3440" s="48" t="s">
        <v>243</v>
      </c>
      <c r="P3440" s="119">
        <v>0</v>
      </c>
      <c r="Q3440" s="119">
        <v>0</v>
      </c>
      <c r="R3440" s="119">
        <v>0</v>
      </c>
      <c r="S3440" s="119">
        <f t="shared" si="393"/>
        <v>0</v>
      </c>
      <c r="T3440" s="119">
        <f t="shared" si="394"/>
        <v>0</v>
      </c>
      <c r="U3440" s="119">
        <v>3532</v>
      </c>
      <c r="V3440" s="119">
        <v>2916</v>
      </c>
      <c r="W3440" s="119">
        <v>2982</v>
      </c>
      <c r="X3440" s="119">
        <f t="shared" si="399"/>
        <v>-6448</v>
      </c>
      <c r="Y3440" s="92" t="s">
        <v>12848</v>
      </c>
      <c r="Z3440" s="93">
        <v>1.39</v>
      </c>
      <c r="AA3440" s="178">
        <v>1.39</v>
      </c>
      <c r="AB3440" s="93">
        <f t="shared" si="395"/>
        <v>0</v>
      </c>
      <c r="AE3440" s="48" t="s">
        <v>12845</v>
      </c>
      <c r="AF3440" s="93">
        <v>1.39</v>
      </c>
      <c r="AG3440" s="48" t="s">
        <v>17193</v>
      </c>
      <c r="AH3440" s="122">
        <v>800</v>
      </c>
      <c r="AI3440" s="48">
        <v>8</v>
      </c>
      <c r="AJ3440" s="48" t="s">
        <v>17194</v>
      </c>
      <c r="AM3440" s="48" t="s">
        <v>85</v>
      </c>
      <c r="AN3440" s="48" t="s">
        <v>11347</v>
      </c>
      <c r="AQ3440" s="123" t="s">
        <v>16881</v>
      </c>
    </row>
    <row r="3441" spans="1:43" ht="90" x14ac:dyDescent="0.2">
      <c r="A3441" s="132" t="s">
        <v>17195</v>
      </c>
      <c r="B3441" s="132" t="s">
        <v>17196</v>
      </c>
      <c r="C3441" s="117" t="s">
        <v>166</v>
      </c>
      <c r="D3441" s="118" t="s">
        <v>14859</v>
      </c>
      <c r="E3441" s="118" t="s">
        <v>17197</v>
      </c>
      <c r="F3441" s="118" t="s">
        <v>5501</v>
      </c>
      <c r="G3441" s="118" t="s">
        <v>12727</v>
      </c>
      <c r="H3441" s="118" t="s">
        <v>3963</v>
      </c>
      <c r="I3441" s="118" t="s">
        <v>17198</v>
      </c>
      <c r="J3441" s="119">
        <v>6</v>
      </c>
      <c r="K3441" s="119">
        <v>5000</v>
      </c>
      <c r="L3441" s="118"/>
      <c r="M3441" s="118"/>
      <c r="N3441" s="139" t="s">
        <v>243</v>
      </c>
      <c r="O3441" s="48" t="s">
        <v>278</v>
      </c>
      <c r="P3441" s="119">
        <v>0</v>
      </c>
      <c r="Q3441" s="119">
        <v>0</v>
      </c>
      <c r="R3441" s="119">
        <v>0</v>
      </c>
      <c r="S3441" s="119">
        <f t="shared" si="393"/>
        <v>0</v>
      </c>
      <c r="T3441" s="119">
        <f t="shared" si="394"/>
        <v>0</v>
      </c>
      <c r="U3441" s="119">
        <v>0</v>
      </c>
      <c r="V3441" s="119">
        <v>0</v>
      </c>
      <c r="W3441" s="119">
        <v>0</v>
      </c>
      <c r="X3441" s="119">
        <f t="shared" si="399"/>
        <v>0</v>
      </c>
      <c r="Y3441" s="118" t="s">
        <v>12844</v>
      </c>
      <c r="Z3441" s="130">
        <v>0.15293999999999999</v>
      </c>
      <c r="AA3441" s="231">
        <v>0.15293999999999999</v>
      </c>
      <c r="AB3441" s="93">
        <f t="shared" si="395"/>
        <v>0</v>
      </c>
      <c r="AC3441" s="48" t="s">
        <v>12897</v>
      </c>
      <c r="AD3441" s="140"/>
      <c r="AE3441" s="48" t="s">
        <v>12845</v>
      </c>
      <c r="AF3441" s="140">
        <v>0.15293999999999999</v>
      </c>
      <c r="AG3441" s="139" t="s">
        <v>17199</v>
      </c>
      <c r="AH3441" s="139" t="s">
        <v>17200</v>
      </c>
      <c r="AI3441" s="139" t="s">
        <v>17201</v>
      </c>
      <c r="AJ3441" s="139"/>
      <c r="AK3441" s="48" t="s">
        <v>13068</v>
      </c>
      <c r="AL3441" s="139"/>
      <c r="AM3441" s="131" t="s">
        <v>85</v>
      </c>
      <c r="AN3441" s="131" t="s">
        <v>11347</v>
      </c>
      <c r="AQ3441" s="123" t="s">
        <v>12998</v>
      </c>
    </row>
    <row r="3442" spans="1:43" ht="30" x14ac:dyDescent="0.2">
      <c r="A3442" s="92" t="s">
        <v>12267</v>
      </c>
      <c r="B3442" s="92" t="s">
        <v>12268</v>
      </c>
      <c r="C3442" s="117" t="s">
        <v>166</v>
      </c>
      <c r="D3442" s="92" t="s">
        <v>377</v>
      </c>
      <c r="E3442" s="92" t="s">
        <v>12269</v>
      </c>
      <c r="F3442" s="92" t="s">
        <v>3945</v>
      </c>
      <c r="G3442" s="92" t="s">
        <v>3617</v>
      </c>
      <c r="H3442" s="92" t="s">
        <v>3921</v>
      </c>
      <c r="I3442" s="118" t="s">
        <v>12270</v>
      </c>
      <c r="J3442" s="119">
        <v>13</v>
      </c>
      <c r="K3442" s="119">
        <v>2000</v>
      </c>
      <c r="L3442" s="119">
        <f>K3442-U3442</f>
        <v>1920</v>
      </c>
      <c r="N3442" s="48" t="s">
        <v>243</v>
      </c>
      <c r="P3442" s="119">
        <v>0</v>
      </c>
      <c r="Q3442" s="119">
        <v>0</v>
      </c>
      <c r="R3442" s="119">
        <v>0</v>
      </c>
      <c r="S3442" s="119">
        <f t="shared" si="393"/>
        <v>0</v>
      </c>
      <c r="T3442" s="119">
        <f t="shared" si="394"/>
        <v>0</v>
      </c>
      <c r="U3442" s="119">
        <v>80</v>
      </c>
      <c r="V3442" s="119">
        <v>0</v>
      </c>
      <c r="W3442" s="119">
        <v>0</v>
      </c>
      <c r="X3442" s="119">
        <f t="shared" si="399"/>
        <v>-80</v>
      </c>
      <c r="Y3442" s="92" t="s">
        <v>12848</v>
      </c>
      <c r="Z3442" s="93">
        <v>0.45100000000000001</v>
      </c>
      <c r="AA3442" s="178">
        <v>0.45100000000000001</v>
      </c>
      <c r="AB3442" s="93">
        <f t="shared" si="395"/>
        <v>0</v>
      </c>
      <c r="AE3442" s="48" t="s">
        <v>12845</v>
      </c>
      <c r="AF3442" s="93">
        <v>0.45100000000000001</v>
      </c>
      <c r="AG3442" s="48" t="s">
        <v>17202</v>
      </c>
      <c r="AH3442" s="122">
        <v>2000</v>
      </c>
      <c r="AI3442" s="48">
        <v>12</v>
      </c>
      <c r="AJ3442" s="48" t="s">
        <v>12270</v>
      </c>
      <c r="AM3442" s="48" t="s">
        <v>85</v>
      </c>
      <c r="AN3442" s="48" t="s">
        <v>11347</v>
      </c>
      <c r="AQ3442" s="123" t="s">
        <v>12955</v>
      </c>
    </row>
    <row r="3443" spans="1:43" ht="30" x14ac:dyDescent="0.2">
      <c r="A3443" s="92" t="s">
        <v>12271</v>
      </c>
      <c r="B3443" s="92" t="s">
        <v>12272</v>
      </c>
      <c r="C3443" s="117" t="s">
        <v>166</v>
      </c>
      <c r="D3443" s="92" t="s">
        <v>403</v>
      </c>
      <c r="E3443" s="92" t="s">
        <v>12273</v>
      </c>
      <c r="F3443" s="92" t="s">
        <v>3945</v>
      </c>
      <c r="G3443" s="92" t="s">
        <v>3920</v>
      </c>
      <c r="H3443" s="92" t="s">
        <v>3921</v>
      </c>
      <c r="I3443" s="118" t="s">
        <v>12274</v>
      </c>
      <c r="J3443" s="119">
        <v>11</v>
      </c>
      <c r="K3443" s="119">
        <v>2500</v>
      </c>
      <c r="L3443" s="119">
        <f>K3443-U3443</f>
        <v>2340</v>
      </c>
      <c r="M3443" s="92">
        <v>632.5</v>
      </c>
      <c r="N3443" s="48" t="s">
        <v>243</v>
      </c>
      <c r="P3443" s="119">
        <v>2500</v>
      </c>
      <c r="Q3443" s="119">
        <v>2500</v>
      </c>
      <c r="R3443" s="119">
        <v>0</v>
      </c>
      <c r="S3443" s="119">
        <f t="shared" si="393"/>
        <v>5000</v>
      </c>
      <c r="T3443" s="119">
        <f t="shared" si="394"/>
        <v>5000</v>
      </c>
      <c r="U3443" s="119">
        <v>160</v>
      </c>
      <c r="V3443" s="119">
        <v>0</v>
      </c>
      <c r="W3443" s="119">
        <v>0</v>
      </c>
      <c r="X3443" s="119">
        <f t="shared" si="399"/>
        <v>2340</v>
      </c>
      <c r="Y3443" s="92" t="s">
        <v>12863</v>
      </c>
      <c r="Z3443" s="93">
        <v>0.253</v>
      </c>
      <c r="AA3443" s="178">
        <v>0.253</v>
      </c>
      <c r="AB3443" s="93">
        <f t="shared" si="395"/>
        <v>0</v>
      </c>
      <c r="AE3443" s="48" t="s">
        <v>12845</v>
      </c>
      <c r="AF3443" s="93">
        <v>0.253</v>
      </c>
      <c r="AG3443" s="48" t="s">
        <v>17203</v>
      </c>
      <c r="AH3443" s="122">
        <v>2000</v>
      </c>
      <c r="AI3443" s="48">
        <v>12</v>
      </c>
      <c r="AJ3443" s="48" t="s">
        <v>17204</v>
      </c>
      <c r="AM3443" s="48" t="s">
        <v>85</v>
      </c>
      <c r="AN3443" s="48" t="s">
        <v>11347</v>
      </c>
      <c r="AQ3443" s="123" t="s">
        <v>16881</v>
      </c>
    </row>
    <row r="3444" spans="1:43" ht="30" x14ac:dyDescent="0.2">
      <c r="A3444" s="92" t="s">
        <v>12275</v>
      </c>
      <c r="B3444" s="92" t="s">
        <v>12276</v>
      </c>
      <c r="C3444" s="117" t="s">
        <v>166</v>
      </c>
      <c r="D3444" s="92" t="s">
        <v>2310</v>
      </c>
      <c r="E3444" s="92" t="s">
        <v>12277</v>
      </c>
      <c r="F3444" s="92" t="s">
        <v>3945</v>
      </c>
      <c r="G3444" s="92" t="s">
        <v>3920</v>
      </c>
      <c r="H3444" s="92" t="s">
        <v>3921</v>
      </c>
      <c r="I3444" s="118" t="s">
        <v>3927</v>
      </c>
      <c r="J3444" s="119">
        <v>11</v>
      </c>
      <c r="K3444" s="119">
        <v>2000</v>
      </c>
      <c r="L3444" s="119">
        <f>K3444-U3444</f>
        <v>1828</v>
      </c>
      <c r="M3444" s="92">
        <v>836</v>
      </c>
      <c r="N3444" s="48" t="s">
        <v>243</v>
      </c>
      <c r="P3444" s="119">
        <v>2000</v>
      </c>
      <c r="Q3444" s="119">
        <v>2000</v>
      </c>
      <c r="R3444" s="119">
        <v>0</v>
      </c>
      <c r="S3444" s="119">
        <f t="shared" si="393"/>
        <v>4000</v>
      </c>
      <c r="T3444" s="119">
        <f t="shared" si="394"/>
        <v>4000</v>
      </c>
      <c r="U3444" s="119">
        <v>172</v>
      </c>
      <c r="V3444" s="119">
        <v>123</v>
      </c>
      <c r="W3444" s="119">
        <v>123</v>
      </c>
      <c r="X3444" s="119">
        <f t="shared" si="399"/>
        <v>1705</v>
      </c>
      <c r="Y3444" s="92" t="s">
        <v>12863</v>
      </c>
      <c r="Z3444" s="93">
        <v>0.41799999999999998</v>
      </c>
      <c r="AA3444" s="178">
        <v>0.41799999999999998</v>
      </c>
      <c r="AB3444" s="93">
        <f t="shared" si="395"/>
        <v>0</v>
      </c>
      <c r="AE3444" s="48" t="s">
        <v>12845</v>
      </c>
      <c r="AF3444" s="93">
        <v>0.41799999999999998</v>
      </c>
      <c r="AG3444" s="48" t="s">
        <v>17205</v>
      </c>
      <c r="AH3444" s="122">
        <v>2000</v>
      </c>
      <c r="AI3444" s="48">
        <v>12</v>
      </c>
      <c r="AJ3444" s="48" t="s">
        <v>16901</v>
      </c>
      <c r="AM3444" s="48" t="s">
        <v>85</v>
      </c>
      <c r="AN3444" s="48" t="s">
        <v>11347</v>
      </c>
      <c r="AQ3444" s="123" t="s">
        <v>12955</v>
      </c>
    </row>
    <row r="3445" spans="1:43" ht="90" x14ac:dyDescent="0.2">
      <c r="A3445" s="132" t="s">
        <v>17206</v>
      </c>
      <c r="B3445" s="132" t="s">
        <v>17207</v>
      </c>
      <c r="C3445" s="117" t="s">
        <v>166</v>
      </c>
      <c r="D3445" s="118" t="s">
        <v>14859</v>
      </c>
      <c r="E3445" s="118" t="s">
        <v>17208</v>
      </c>
      <c r="F3445" s="118" t="s">
        <v>5501</v>
      </c>
      <c r="G3445" s="118" t="s">
        <v>12727</v>
      </c>
      <c r="H3445" s="118" t="s">
        <v>17209</v>
      </c>
      <c r="I3445" s="118" t="s">
        <v>17210</v>
      </c>
      <c r="J3445" s="119">
        <v>10</v>
      </c>
      <c r="K3445" s="119">
        <v>3000</v>
      </c>
      <c r="L3445" s="118"/>
      <c r="M3445" s="118"/>
      <c r="N3445" s="139" t="s">
        <v>243</v>
      </c>
      <c r="O3445" s="48" t="s">
        <v>278</v>
      </c>
      <c r="P3445" s="119">
        <v>0</v>
      </c>
      <c r="Q3445" s="119">
        <v>0</v>
      </c>
      <c r="R3445" s="119">
        <v>0</v>
      </c>
      <c r="S3445" s="119">
        <f t="shared" si="393"/>
        <v>0</v>
      </c>
      <c r="T3445" s="119">
        <f t="shared" si="394"/>
        <v>0</v>
      </c>
      <c r="U3445" s="119">
        <v>0</v>
      </c>
      <c r="V3445" s="119">
        <v>0</v>
      </c>
      <c r="W3445" s="119">
        <v>0</v>
      </c>
      <c r="X3445" s="119">
        <f t="shared" si="399"/>
        <v>0</v>
      </c>
      <c r="Y3445" s="118" t="s">
        <v>12844</v>
      </c>
      <c r="Z3445" s="130">
        <v>0.32900000000000001</v>
      </c>
      <c r="AA3445" s="178">
        <v>0.32900000000000001</v>
      </c>
      <c r="AB3445" s="93">
        <f t="shared" si="395"/>
        <v>0</v>
      </c>
      <c r="AC3445" s="48" t="s">
        <v>12897</v>
      </c>
      <c r="AD3445" s="140"/>
      <c r="AE3445" s="48" t="s">
        <v>12845</v>
      </c>
      <c r="AF3445" s="93">
        <v>0.32900000000000001</v>
      </c>
      <c r="AG3445" s="139" t="s">
        <v>17211</v>
      </c>
      <c r="AH3445" s="139">
        <v>3000</v>
      </c>
      <c r="AI3445" s="139">
        <v>8</v>
      </c>
      <c r="AJ3445" s="139" t="s">
        <v>17174</v>
      </c>
      <c r="AK3445" s="48" t="s">
        <v>13068</v>
      </c>
      <c r="AL3445" s="139"/>
      <c r="AM3445" s="131" t="s">
        <v>85</v>
      </c>
      <c r="AN3445" s="131" t="s">
        <v>11347</v>
      </c>
      <c r="AQ3445" s="123" t="s">
        <v>16881</v>
      </c>
    </row>
    <row r="3446" spans="1:43" ht="30" x14ac:dyDescent="0.2">
      <c r="A3446" s="92" t="s">
        <v>12278</v>
      </c>
      <c r="B3446" s="92" t="s">
        <v>12279</v>
      </c>
      <c r="C3446" s="117" t="s">
        <v>166</v>
      </c>
      <c r="D3446" s="92" t="s">
        <v>377</v>
      </c>
      <c r="E3446" s="92" t="s">
        <v>12280</v>
      </c>
      <c r="F3446" s="92" t="s">
        <v>3945</v>
      </c>
      <c r="G3446" s="92" t="s">
        <v>3920</v>
      </c>
      <c r="H3446" s="92" t="s">
        <v>3921</v>
      </c>
      <c r="I3446" s="118" t="s">
        <v>12281</v>
      </c>
      <c r="J3446" s="119">
        <v>11</v>
      </c>
      <c r="K3446" s="119">
        <v>1050</v>
      </c>
      <c r="L3446" s="119">
        <f>K3446-U3446</f>
        <v>930</v>
      </c>
      <c r="M3446" s="119"/>
      <c r="N3446" s="48" t="s">
        <v>243</v>
      </c>
      <c r="P3446" s="119">
        <v>0</v>
      </c>
      <c r="Q3446" s="119">
        <v>0</v>
      </c>
      <c r="R3446" s="119">
        <v>0</v>
      </c>
      <c r="S3446" s="119">
        <f t="shared" si="393"/>
        <v>0</v>
      </c>
      <c r="T3446" s="119">
        <f t="shared" si="394"/>
        <v>0</v>
      </c>
      <c r="U3446" s="119">
        <v>120</v>
      </c>
      <c r="V3446" s="119">
        <v>0</v>
      </c>
      <c r="W3446" s="119">
        <v>0</v>
      </c>
      <c r="X3446" s="119">
        <f t="shared" si="399"/>
        <v>-120</v>
      </c>
      <c r="Y3446" s="92" t="s">
        <v>12848</v>
      </c>
      <c r="Z3446" s="93">
        <v>0.24099999999999999</v>
      </c>
      <c r="AA3446" s="178">
        <v>0.24099999999999999</v>
      </c>
      <c r="AB3446" s="93">
        <f t="shared" si="395"/>
        <v>0</v>
      </c>
      <c r="AE3446" s="48" t="s">
        <v>12845</v>
      </c>
      <c r="AF3446" s="93">
        <v>0.24099999999999999</v>
      </c>
      <c r="AG3446" s="48" t="s">
        <v>17212</v>
      </c>
      <c r="AH3446" s="122">
        <v>1050</v>
      </c>
      <c r="AI3446" s="48">
        <v>6</v>
      </c>
      <c r="AM3446" s="48" t="s">
        <v>85</v>
      </c>
      <c r="AN3446" s="48" t="s">
        <v>11347</v>
      </c>
      <c r="AQ3446" s="123" t="s">
        <v>12955</v>
      </c>
    </row>
    <row r="3447" spans="1:43" ht="30" x14ac:dyDescent="0.2">
      <c r="A3447" s="92" t="s">
        <v>12282</v>
      </c>
      <c r="B3447" s="92" t="s">
        <v>12283</v>
      </c>
      <c r="C3447" s="117" t="s">
        <v>166</v>
      </c>
      <c r="D3447" s="92" t="s">
        <v>377</v>
      </c>
      <c r="E3447" s="92" t="s">
        <v>12284</v>
      </c>
      <c r="F3447" s="92" t="s">
        <v>3945</v>
      </c>
      <c r="G3447" s="92" t="s">
        <v>3920</v>
      </c>
      <c r="H3447" s="92" t="s">
        <v>3921</v>
      </c>
      <c r="I3447" s="118" t="s">
        <v>12285</v>
      </c>
      <c r="J3447" s="119">
        <v>17</v>
      </c>
      <c r="K3447" s="119">
        <v>2500</v>
      </c>
      <c r="L3447" s="119">
        <f>K3447-U3447</f>
        <v>2380</v>
      </c>
      <c r="M3447" s="138">
        <v>7085</v>
      </c>
      <c r="N3447" s="48" t="s">
        <v>243</v>
      </c>
      <c r="P3447" s="119">
        <v>0</v>
      </c>
      <c r="Q3447" s="119">
        <v>0</v>
      </c>
      <c r="R3447" s="119">
        <v>0</v>
      </c>
      <c r="S3447" s="119">
        <f t="shared" si="393"/>
        <v>0</v>
      </c>
      <c r="T3447" s="119">
        <f t="shared" si="394"/>
        <v>0</v>
      </c>
      <c r="U3447" s="119">
        <v>120</v>
      </c>
      <c r="V3447" s="119">
        <v>0</v>
      </c>
      <c r="W3447" s="119">
        <v>0</v>
      </c>
      <c r="X3447" s="119">
        <f t="shared" si="399"/>
        <v>-120</v>
      </c>
      <c r="Y3447" s="92" t="s">
        <v>12848</v>
      </c>
      <c r="Z3447" s="93">
        <v>2.8340000000000001</v>
      </c>
      <c r="AA3447" s="178">
        <v>2.8334000000000001</v>
      </c>
      <c r="AB3447" s="93">
        <f t="shared" si="395"/>
        <v>-5.9999999999993392E-4</v>
      </c>
      <c r="AE3447" s="48" t="s">
        <v>12845</v>
      </c>
      <c r="AF3447" s="93">
        <v>2.8334000000000001</v>
      </c>
      <c r="AG3447" s="48" t="s">
        <v>17213</v>
      </c>
      <c r="AH3447" s="122">
        <v>2500</v>
      </c>
      <c r="AI3447" s="48">
        <v>12</v>
      </c>
      <c r="AM3447" s="48" t="s">
        <v>85</v>
      </c>
      <c r="AN3447" s="48" t="s">
        <v>11347</v>
      </c>
      <c r="AQ3447" s="123" t="s">
        <v>12955</v>
      </c>
    </row>
    <row r="3448" spans="1:43" ht="30" x14ac:dyDescent="0.2">
      <c r="A3448" s="92" t="s">
        <v>12286</v>
      </c>
      <c r="B3448" s="92" t="s">
        <v>12287</v>
      </c>
      <c r="C3448" s="117" t="s">
        <v>166</v>
      </c>
      <c r="D3448" s="92" t="s">
        <v>377</v>
      </c>
      <c r="E3448" s="92" t="s">
        <v>12288</v>
      </c>
      <c r="F3448" s="92" t="s">
        <v>3945</v>
      </c>
      <c r="G3448" s="92" t="s">
        <v>3920</v>
      </c>
      <c r="H3448" s="92" t="s">
        <v>3921</v>
      </c>
      <c r="I3448" s="118" t="s">
        <v>12289</v>
      </c>
      <c r="J3448" s="119">
        <v>13</v>
      </c>
      <c r="K3448" s="119">
        <v>3000</v>
      </c>
      <c r="L3448" s="119">
        <f>K3448-U3448</f>
        <v>3000</v>
      </c>
      <c r="M3448" s="138">
        <v>1620</v>
      </c>
      <c r="N3448" s="48" t="s">
        <v>243</v>
      </c>
      <c r="P3448" s="119">
        <v>0</v>
      </c>
      <c r="Q3448" s="119">
        <v>0</v>
      </c>
      <c r="R3448" s="119">
        <v>0</v>
      </c>
      <c r="S3448" s="119">
        <f t="shared" si="393"/>
        <v>0</v>
      </c>
      <c r="T3448" s="119">
        <f t="shared" si="394"/>
        <v>0</v>
      </c>
      <c r="U3448" s="119">
        <v>0</v>
      </c>
      <c r="V3448" s="119">
        <v>0</v>
      </c>
      <c r="W3448" s="119">
        <v>0</v>
      </c>
      <c r="X3448" s="119">
        <f t="shared" si="399"/>
        <v>0</v>
      </c>
      <c r="Y3448" s="92" t="s">
        <v>12844</v>
      </c>
      <c r="Z3448" s="93">
        <v>0.54</v>
      </c>
      <c r="AA3448" s="178">
        <v>0.54</v>
      </c>
      <c r="AB3448" s="93">
        <f t="shared" si="395"/>
        <v>0</v>
      </c>
      <c r="AE3448" s="48" t="s">
        <v>12845</v>
      </c>
      <c r="AF3448" s="93">
        <v>0.54</v>
      </c>
      <c r="AG3448" s="48" t="s">
        <v>17214</v>
      </c>
      <c r="AH3448" s="122">
        <v>3000</v>
      </c>
      <c r="AI3448" s="48">
        <v>12</v>
      </c>
      <c r="AM3448" s="48" t="s">
        <v>85</v>
      </c>
      <c r="AN3448" s="48" t="s">
        <v>11347</v>
      </c>
      <c r="AQ3448" s="123" t="s">
        <v>12955</v>
      </c>
    </row>
    <row r="3449" spans="1:43" ht="90" x14ac:dyDescent="0.2">
      <c r="A3449" s="132" t="s">
        <v>17215</v>
      </c>
      <c r="B3449" s="132" t="s">
        <v>17216</v>
      </c>
      <c r="C3449" s="117" t="s">
        <v>166</v>
      </c>
      <c r="D3449" s="118" t="s">
        <v>14859</v>
      </c>
      <c r="E3449" s="118" t="s">
        <v>17217</v>
      </c>
      <c r="F3449" s="118" t="s">
        <v>5501</v>
      </c>
      <c r="G3449" s="118" t="s">
        <v>12727</v>
      </c>
      <c r="H3449" s="118" t="s">
        <v>17218</v>
      </c>
      <c r="I3449" s="118" t="s">
        <v>17219</v>
      </c>
      <c r="J3449" s="119" t="s">
        <v>12911</v>
      </c>
      <c r="K3449" s="119">
        <v>4000</v>
      </c>
      <c r="L3449" s="118"/>
      <c r="M3449" s="118"/>
      <c r="N3449" s="139" t="s">
        <v>243</v>
      </c>
      <c r="O3449" s="48" t="s">
        <v>278</v>
      </c>
      <c r="P3449" s="119">
        <v>0</v>
      </c>
      <c r="Q3449" s="119">
        <v>0</v>
      </c>
      <c r="R3449" s="119">
        <v>0</v>
      </c>
      <c r="S3449" s="119">
        <f t="shared" si="393"/>
        <v>0</v>
      </c>
      <c r="T3449" s="119">
        <f t="shared" si="394"/>
        <v>0</v>
      </c>
      <c r="U3449" s="119">
        <v>0</v>
      </c>
      <c r="V3449" s="119">
        <v>0</v>
      </c>
      <c r="W3449" s="119">
        <v>0</v>
      </c>
      <c r="X3449" s="119">
        <f t="shared" si="399"/>
        <v>0</v>
      </c>
      <c r="Y3449" s="118" t="s">
        <v>12844</v>
      </c>
      <c r="Z3449" s="130">
        <v>3.45</v>
      </c>
      <c r="AA3449" s="178">
        <v>3.45</v>
      </c>
      <c r="AB3449" s="93">
        <f t="shared" si="395"/>
        <v>0</v>
      </c>
      <c r="AC3449" s="48" t="s">
        <v>12897</v>
      </c>
      <c r="AD3449" s="140"/>
      <c r="AE3449" s="48" t="s">
        <v>12845</v>
      </c>
      <c r="AF3449" s="93">
        <v>3.45</v>
      </c>
      <c r="AG3449" s="139" t="s">
        <v>17220</v>
      </c>
      <c r="AH3449" s="139">
        <v>4000</v>
      </c>
      <c r="AI3449" s="139">
        <v>12</v>
      </c>
      <c r="AJ3449" s="139" t="s">
        <v>17042</v>
      </c>
      <c r="AK3449" s="48" t="s">
        <v>13068</v>
      </c>
      <c r="AL3449" s="139"/>
      <c r="AM3449" s="131" t="s">
        <v>85</v>
      </c>
      <c r="AN3449" s="131" t="s">
        <v>11347</v>
      </c>
      <c r="AQ3449" s="123" t="s">
        <v>16881</v>
      </c>
    </row>
    <row r="3450" spans="1:43" ht="90" x14ac:dyDescent="0.2">
      <c r="A3450" s="132" t="s">
        <v>17221</v>
      </c>
      <c r="B3450" s="132" t="s">
        <v>17222</v>
      </c>
      <c r="C3450" s="117" t="s">
        <v>166</v>
      </c>
      <c r="D3450" s="118" t="s">
        <v>14859</v>
      </c>
      <c r="E3450" s="118" t="s">
        <v>17223</v>
      </c>
      <c r="F3450" s="118" t="s">
        <v>5501</v>
      </c>
      <c r="G3450" s="118" t="s">
        <v>12225</v>
      </c>
      <c r="H3450" s="118" t="s">
        <v>12225</v>
      </c>
      <c r="I3450" s="118" t="s">
        <v>17224</v>
      </c>
      <c r="J3450" s="119">
        <v>14</v>
      </c>
      <c r="K3450" s="119">
        <v>4000</v>
      </c>
      <c r="L3450" s="118"/>
      <c r="M3450" s="118"/>
      <c r="N3450" s="139" t="s">
        <v>243</v>
      </c>
      <c r="O3450" s="48" t="s">
        <v>278</v>
      </c>
      <c r="P3450" s="119">
        <v>0</v>
      </c>
      <c r="Q3450" s="119">
        <v>0</v>
      </c>
      <c r="R3450" s="119">
        <v>0</v>
      </c>
      <c r="S3450" s="119">
        <f t="shared" si="393"/>
        <v>0</v>
      </c>
      <c r="T3450" s="119">
        <f t="shared" si="394"/>
        <v>0</v>
      </c>
      <c r="U3450" s="119">
        <v>0</v>
      </c>
      <c r="V3450" s="119">
        <v>0</v>
      </c>
      <c r="W3450" s="119">
        <v>0</v>
      </c>
      <c r="X3450" s="119">
        <f t="shared" si="399"/>
        <v>0</v>
      </c>
      <c r="Y3450" s="118" t="s">
        <v>12844</v>
      </c>
      <c r="Z3450" s="130">
        <v>1.52</v>
      </c>
      <c r="AA3450" s="178">
        <v>1.52</v>
      </c>
      <c r="AB3450" s="93">
        <f t="shared" si="395"/>
        <v>0</v>
      </c>
      <c r="AC3450" s="48" t="s">
        <v>12897</v>
      </c>
      <c r="AD3450" s="140"/>
      <c r="AE3450" s="48" t="s">
        <v>12845</v>
      </c>
      <c r="AF3450" s="93">
        <v>1.52</v>
      </c>
      <c r="AG3450" s="139" t="s">
        <v>17225</v>
      </c>
      <c r="AH3450" s="139">
        <v>2500</v>
      </c>
      <c r="AI3450" s="139">
        <v>6</v>
      </c>
      <c r="AJ3450" s="139" t="s">
        <v>16901</v>
      </c>
      <c r="AK3450" s="48" t="s">
        <v>13068</v>
      </c>
      <c r="AL3450" s="139"/>
      <c r="AM3450" s="131" t="s">
        <v>85</v>
      </c>
      <c r="AN3450" s="131" t="s">
        <v>11347</v>
      </c>
      <c r="AQ3450" s="123" t="s">
        <v>16881</v>
      </c>
    </row>
    <row r="3451" spans="1:43" ht="30" x14ac:dyDescent="0.2">
      <c r="A3451" s="92" t="s">
        <v>12290</v>
      </c>
      <c r="B3451" s="92" t="s">
        <v>12291</v>
      </c>
      <c r="C3451" s="117" t="s">
        <v>166</v>
      </c>
      <c r="D3451" s="92" t="s">
        <v>2310</v>
      </c>
      <c r="E3451" s="92" t="s">
        <v>12292</v>
      </c>
      <c r="F3451" s="92" t="s">
        <v>3945</v>
      </c>
      <c r="G3451" s="92" t="s">
        <v>780</v>
      </c>
      <c r="H3451" s="92" t="s">
        <v>11393</v>
      </c>
      <c r="I3451" s="118" t="s">
        <v>12293</v>
      </c>
      <c r="J3451" s="119">
        <v>13</v>
      </c>
      <c r="K3451" s="119">
        <v>2000</v>
      </c>
      <c r="L3451" s="119">
        <f>K3451-U3451</f>
        <v>-4806</v>
      </c>
      <c r="N3451" s="48" t="s">
        <v>243</v>
      </c>
      <c r="P3451" s="119">
        <v>5000</v>
      </c>
      <c r="Q3451" s="119">
        <v>0</v>
      </c>
      <c r="R3451" s="119">
        <v>0</v>
      </c>
      <c r="S3451" s="119">
        <f t="shared" si="393"/>
        <v>5000</v>
      </c>
      <c r="T3451" s="119">
        <f t="shared" si="394"/>
        <v>5000</v>
      </c>
      <c r="U3451" s="119">
        <v>6806</v>
      </c>
      <c r="V3451" s="119">
        <v>5502</v>
      </c>
      <c r="W3451" s="119">
        <v>3582</v>
      </c>
      <c r="X3451" s="119">
        <f t="shared" si="399"/>
        <v>-7308</v>
      </c>
      <c r="Y3451" s="92" t="s">
        <v>12848</v>
      </c>
      <c r="Z3451" s="93">
        <v>0.48</v>
      </c>
      <c r="AA3451" s="178">
        <v>0.48</v>
      </c>
      <c r="AB3451" s="93">
        <f t="shared" si="395"/>
        <v>0</v>
      </c>
      <c r="AE3451" s="48" t="s">
        <v>12845</v>
      </c>
      <c r="AF3451" s="93">
        <v>0.48</v>
      </c>
      <c r="AG3451" s="48" t="s">
        <v>17226</v>
      </c>
      <c r="AH3451" s="122">
        <v>1000</v>
      </c>
      <c r="AI3451" s="48">
        <v>8</v>
      </c>
      <c r="AJ3451" s="48" t="s">
        <v>17227</v>
      </c>
      <c r="AM3451" s="48" t="s">
        <v>85</v>
      </c>
      <c r="AN3451" s="48" t="s">
        <v>11347</v>
      </c>
      <c r="AQ3451" s="123" t="s">
        <v>15979</v>
      </c>
    </row>
    <row r="3452" spans="1:43" ht="30" x14ac:dyDescent="0.2">
      <c r="A3452" s="92" t="s">
        <v>12294</v>
      </c>
      <c r="B3452" s="92" t="s">
        <v>12295</v>
      </c>
      <c r="C3452" s="117" t="s">
        <v>166</v>
      </c>
      <c r="D3452" s="92" t="s">
        <v>377</v>
      </c>
      <c r="E3452" s="92" t="s">
        <v>12296</v>
      </c>
      <c r="F3452" s="92" t="s">
        <v>3945</v>
      </c>
      <c r="G3452" s="92" t="s">
        <v>3920</v>
      </c>
      <c r="H3452" s="92" t="s">
        <v>3921</v>
      </c>
      <c r="I3452" s="118" t="s">
        <v>12297</v>
      </c>
      <c r="J3452" s="119">
        <v>9</v>
      </c>
      <c r="K3452" s="119">
        <v>2000</v>
      </c>
      <c r="L3452" s="119">
        <f>K3452-U3452</f>
        <v>1760</v>
      </c>
      <c r="M3452" s="119"/>
      <c r="N3452" s="48" t="s">
        <v>243</v>
      </c>
      <c r="P3452" s="119">
        <v>0</v>
      </c>
      <c r="Q3452" s="119">
        <v>0</v>
      </c>
      <c r="R3452" s="119">
        <v>0</v>
      </c>
      <c r="S3452" s="119">
        <f t="shared" si="393"/>
        <v>0</v>
      </c>
      <c r="T3452" s="119">
        <f t="shared" si="394"/>
        <v>0</v>
      </c>
      <c r="U3452" s="119">
        <v>240</v>
      </c>
      <c r="V3452" s="119">
        <v>0</v>
      </c>
      <c r="W3452" s="119">
        <v>0</v>
      </c>
      <c r="X3452" s="119">
        <f t="shared" si="399"/>
        <v>-240</v>
      </c>
      <c r="Y3452" s="92" t="s">
        <v>12848</v>
      </c>
      <c r="Z3452" s="93">
        <v>0.10100000000000001</v>
      </c>
      <c r="AA3452" s="178">
        <v>0.10100000000000001</v>
      </c>
      <c r="AB3452" s="93">
        <f t="shared" si="395"/>
        <v>0</v>
      </c>
      <c r="AE3452" s="48" t="s">
        <v>12845</v>
      </c>
      <c r="AF3452" s="93">
        <v>0.10100000000000001</v>
      </c>
      <c r="AG3452" s="48" t="s">
        <v>17228</v>
      </c>
      <c r="AH3452" s="122">
        <v>2000</v>
      </c>
      <c r="AI3452" s="48">
        <v>6</v>
      </c>
      <c r="AM3452" s="48" t="s">
        <v>85</v>
      </c>
      <c r="AN3452" s="48" t="s">
        <v>11347</v>
      </c>
      <c r="AQ3452" s="123" t="s">
        <v>12955</v>
      </c>
    </row>
    <row r="3453" spans="1:43" ht="30" x14ac:dyDescent="0.2">
      <c r="A3453" s="92" t="s">
        <v>12298</v>
      </c>
      <c r="B3453" s="92" t="s">
        <v>12299</v>
      </c>
      <c r="C3453" s="117" t="s">
        <v>166</v>
      </c>
      <c r="D3453" s="92" t="s">
        <v>377</v>
      </c>
      <c r="E3453" s="92" t="s">
        <v>12300</v>
      </c>
      <c r="F3453" s="92" t="s">
        <v>3945</v>
      </c>
      <c r="G3453" s="92" t="s">
        <v>3920</v>
      </c>
      <c r="H3453" s="92" t="s">
        <v>3921</v>
      </c>
      <c r="I3453" s="118" t="s">
        <v>12301</v>
      </c>
      <c r="J3453" s="119">
        <v>9</v>
      </c>
      <c r="K3453" s="119">
        <v>250</v>
      </c>
      <c r="L3453" s="119">
        <f>K3453-U3453</f>
        <v>130</v>
      </c>
      <c r="M3453" s="119"/>
      <c r="N3453" s="48" t="s">
        <v>243</v>
      </c>
      <c r="P3453" s="119">
        <v>0</v>
      </c>
      <c r="Q3453" s="119">
        <v>0</v>
      </c>
      <c r="R3453" s="119">
        <v>0</v>
      </c>
      <c r="S3453" s="119">
        <f t="shared" si="393"/>
        <v>0</v>
      </c>
      <c r="T3453" s="119">
        <f t="shared" si="394"/>
        <v>0</v>
      </c>
      <c r="U3453" s="119">
        <v>120</v>
      </c>
      <c r="V3453" s="119">
        <v>0</v>
      </c>
      <c r="W3453" s="119">
        <v>0</v>
      </c>
      <c r="X3453" s="119">
        <f t="shared" si="399"/>
        <v>-120</v>
      </c>
      <c r="Y3453" s="92" t="s">
        <v>12848</v>
      </c>
      <c r="Z3453" s="93">
        <v>0.16700000000000001</v>
      </c>
      <c r="AA3453" s="178">
        <v>0.16700000000000001</v>
      </c>
      <c r="AB3453" s="93">
        <f t="shared" si="395"/>
        <v>0</v>
      </c>
      <c r="AE3453" s="48" t="s">
        <v>12845</v>
      </c>
      <c r="AF3453" s="93">
        <v>0.16700000000000001</v>
      </c>
      <c r="AG3453" s="48" t="s">
        <v>17178</v>
      </c>
      <c r="AH3453" s="122">
        <v>250</v>
      </c>
      <c r="AI3453" s="48">
        <v>6</v>
      </c>
      <c r="AM3453" s="48" t="s">
        <v>85</v>
      </c>
      <c r="AN3453" s="48" t="s">
        <v>11347</v>
      </c>
      <c r="AQ3453" s="123" t="s">
        <v>12955</v>
      </c>
    </row>
    <row r="3454" spans="1:43" ht="90" x14ac:dyDescent="0.2">
      <c r="A3454" s="132" t="s">
        <v>17229</v>
      </c>
      <c r="B3454" s="132" t="s">
        <v>17230</v>
      </c>
      <c r="C3454" s="117" t="s">
        <v>166</v>
      </c>
      <c r="D3454" s="118" t="s">
        <v>14859</v>
      </c>
      <c r="E3454" s="118" t="s">
        <v>17231</v>
      </c>
      <c r="F3454" s="118" t="s">
        <v>5501</v>
      </c>
      <c r="G3454" s="118" t="s">
        <v>12727</v>
      </c>
      <c r="H3454" s="118" t="s">
        <v>17188</v>
      </c>
      <c r="I3454" s="118" t="s">
        <v>17232</v>
      </c>
      <c r="J3454" s="119">
        <v>84</v>
      </c>
      <c r="K3454" s="119">
        <v>90</v>
      </c>
      <c r="L3454" s="118"/>
      <c r="M3454" s="118"/>
      <c r="N3454" s="139" t="s">
        <v>243</v>
      </c>
      <c r="O3454" s="48" t="s">
        <v>278</v>
      </c>
      <c r="P3454" s="119">
        <v>0</v>
      </c>
      <c r="Q3454" s="119">
        <v>0</v>
      </c>
      <c r="R3454" s="119">
        <v>0</v>
      </c>
      <c r="S3454" s="119">
        <f t="shared" si="393"/>
        <v>0</v>
      </c>
      <c r="T3454" s="119">
        <f t="shared" si="394"/>
        <v>0</v>
      </c>
      <c r="U3454" s="119">
        <v>0</v>
      </c>
      <c r="V3454" s="119">
        <v>0</v>
      </c>
      <c r="W3454" s="119">
        <v>0</v>
      </c>
      <c r="X3454" s="119">
        <f t="shared" si="399"/>
        <v>0</v>
      </c>
      <c r="Y3454" s="118" t="s">
        <v>12844</v>
      </c>
      <c r="Z3454" s="130">
        <v>9.23</v>
      </c>
      <c r="AA3454" s="178">
        <v>9.23</v>
      </c>
      <c r="AB3454" s="93">
        <f t="shared" si="395"/>
        <v>0</v>
      </c>
      <c r="AC3454" s="48" t="s">
        <v>12897</v>
      </c>
      <c r="AD3454" s="140"/>
      <c r="AE3454" s="48" t="s">
        <v>12845</v>
      </c>
      <c r="AF3454" s="93">
        <v>9.23</v>
      </c>
      <c r="AG3454" s="139" t="s">
        <v>17233</v>
      </c>
      <c r="AH3454" s="139">
        <v>90</v>
      </c>
      <c r="AI3454" s="139">
        <v>10</v>
      </c>
      <c r="AJ3454" s="139" t="s">
        <v>17097</v>
      </c>
      <c r="AK3454" s="48" t="s">
        <v>13068</v>
      </c>
      <c r="AL3454" s="139"/>
      <c r="AM3454" s="131" t="s">
        <v>85</v>
      </c>
      <c r="AN3454" s="131" t="s">
        <v>11347</v>
      </c>
      <c r="AQ3454" s="123" t="s">
        <v>16881</v>
      </c>
    </row>
    <row r="3455" spans="1:43" ht="90" x14ac:dyDescent="0.2">
      <c r="A3455" s="129" t="s">
        <v>12302</v>
      </c>
      <c r="B3455" s="129" t="s">
        <v>12303</v>
      </c>
      <c r="C3455" s="117" t="s">
        <v>166</v>
      </c>
      <c r="D3455" s="92" t="s">
        <v>377</v>
      </c>
      <c r="E3455" s="92" t="s">
        <v>12304</v>
      </c>
      <c r="F3455" s="92" t="s">
        <v>5501</v>
      </c>
      <c r="G3455" s="92" t="s">
        <v>6180</v>
      </c>
      <c r="H3455" s="92" t="s">
        <v>6180</v>
      </c>
      <c r="I3455" s="118" t="s">
        <v>12305</v>
      </c>
      <c r="J3455" s="119">
        <v>12</v>
      </c>
      <c r="K3455" s="119">
        <v>9000</v>
      </c>
      <c r="L3455" s="119">
        <f>K3455-U3455</f>
        <v>9000</v>
      </c>
      <c r="M3455" s="119"/>
      <c r="N3455" s="48" t="s">
        <v>243</v>
      </c>
      <c r="O3455" s="48" t="s">
        <v>278</v>
      </c>
      <c r="P3455" s="119">
        <v>0</v>
      </c>
      <c r="Q3455" s="119">
        <v>0</v>
      </c>
      <c r="R3455" s="119">
        <v>0</v>
      </c>
      <c r="S3455" s="119">
        <f t="shared" si="393"/>
        <v>0</v>
      </c>
      <c r="T3455" s="119">
        <f t="shared" si="394"/>
        <v>0</v>
      </c>
      <c r="U3455" s="119">
        <v>0</v>
      </c>
      <c r="V3455" s="119">
        <v>0</v>
      </c>
      <c r="W3455" s="119">
        <v>0</v>
      </c>
      <c r="X3455" s="119">
        <f t="shared" si="399"/>
        <v>0</v>
      </c>
      <c r="Y3455" s="92" t="s">
        <v>12844</v>
      </c>
      <c r="Z3455" s="130">
        <v>5.2999999999999999E-2</v>
      </c>
      <c r="AA3455" s="178">
        <v>5.2999999999999999E-2</v>
      </c>
      <c r="AB3455" s="93">
        <f t="shared" si="395"/>
        <v>0</v>
      </c>
      <c r="AC3455" s="48" t="s">
        <v>12897</v>
      </c>
      <c r="AE3455" s="48" t="s">
        <v>12845</v>
      </c>
      <c r="AF3455" s="230">
        <v>5.2999999999999999E-2</v>
      </c>
      <c r="AG3455" s="48" t="s">
        <v>17234</v>
      </c>
      <c r="AH3455" s="48">
        <v>3000</v>
      </c>
      <c r="AI3455" s="48">
        <v>6</v>
      </c>
      <c r="AK3455" s="48" t="s">
        <v>1436</v>
      </c>
      <c r="AM3455" s="131" t="s">
        <v>85</v>
      </c>
      <c r="AN3455" s="131" t="s">
        <v>11347</v>
      </c>
      <c r="AQ3455" s="123" t="s">
        <v>12955</v>
      </c>
    </row>
    <row r="3456" spans="1:43" ht="30" x14ac:dyDescent="0.2">
      <c r="A3456" s="92" t="s">
        <v>12306</v>
      </c>
      <c r="B3456" s="92" t="s">
        <v>12307</v>
      </c>
      <c r="C3456" s="117" t="s">
        <v>166</v>
      </c>
      <c r="D3456" s="92" t="s">
        <v>377</v>
      </c>
      <c r="E3456" s="92" t="s">
        <v>12308</v>
      </c>
      <c r="F3456" s="92" t="s">
        <v>3945</v>
      </c>
      <c r="G3456" s="92" t="s">
        <v>3920</v>
      </c>
      <c r="H3456" s="92" t="s">
        <v>3921</v>
      </c>
      <c r="I3456" s="118" t="s">
        <v>12309</v>
      </c>
      <c r="J3456" s="119">
        <v>11</v>
      </c>
      <c r="K3456" s="119">
        <v>3000</v>
      </c>
      <c r="L3456" s="119">
        <f>K3456-U3456</f>
        <v>2880</v>
      </c>
      <c r="M3456" s="119"/>
      <c r="N3456" s="48" t="s">
        <v>243</v>
      </c>
      <c r="P3456" s="119">
        <v>0</v>
      </c>
      <c r="Q3456" s="119">
        <v>0</v>
      </c>
      <c r="R3456" s="119">
        <v>0</v>
      </c>
      <c r="S3456" s="119">
        <f t="shared" si="393"/>
        <v>0</v>
      </c>
      <c r="T3456" s="119">
        <f t="shared" si="394"/>
        <v>0</v>
      </c>
      <c r="U3456" s="119">
        <v>120</v>
      </c>
      <c r="V3456" s="119">
        <v>0</v>
      </c>
      <c r="W3456" s="119">
        <v>0</v>
      </c>
      <c r="X3456" s="119">
        <f t="shared" si="399"/>
        <v>-120</v>
      </c>
      <c r="Y3456" s="92" t="s">
        <v>12848</v>
      </c>
      <c r="Z3456" s="93">
        <v>0.13700000000000001</v>
      </c>
      <c r="AA3456" s="178">
        <v>0.13700000000000001</v>
      </c>
      <c r="AB3456" s="93">
        <f t="shared" si="395"/>
        <v>0</v>
      </c>
      <c r="AE3456" s="48" t="s">
        <v>12845</v>
      </c>
      <c r="AF3456" s="93">
        <v>0.13700000000000001</v>
      </c>
      <c r="AG3456" s="48" t="s">
        <v>17235</v>
      </c>
      <c r="AH3456" s="122">
        <v>3000</v>
      </c>
      <c r="AI3456" s="48">
        <v>6</v>
      </c>
      <c r="AM3456" s="48" t="s">
        <v>85</v>
      </c>
      <c r="AN3456" s="48" t="s">
        <v>11347</v>
      </c>
      <c r="AQ3456" s="123" t="s">
        <v>12955</v>
      </c>
    </row>
    <row r="3457" spans="1:43" ht="30" x14ac:dyDescent="0.2">
      <c r="A3457" s="92" t="s">
        <v>12310</v>
      </c>
      <c r="B3457" s="92" t="s">
        <v>12311</v>
      </c>
      <c r="C3457" s="117" t="s">
        <v>166</v>
      </c>
      <c r="D3457" s="92" t="s">
        <v>377</v>
      </c>
      <c r="E3457" s="92" t="s">
        <v>12312</v>
      </c>
      <c r="F3457" s="92" t="s">
        <v>3945</v>
      </c>
      <c r="G3457" s="92" t="s">
        <v>3920</v>
      </c>
      <c r="H3457" s="92" t="s">
        <v>3921</v>
      </c>
      <c r="I3457" s="118" t="s">
        <v>12313</v>
      </c>
      <c r="J3457" s="119">
        <v>13</v>
      </c>
      <c r="K3457" s="119">
        <v>2500</v>
      </c>
      <c r="L3457" s="119">
        <f>K3457-U3457</f>
        <v>2500</v>
      </c>
      <c r="N3457" s="48" t="s">
        <v>243</v>
      </c>
      <c r="P3457" s="119">
        <v>0</v>
      </c>
      <c r="Q3457" s="119">
        <v>0</v>
      </c>
      <c r="R3457" s="119">
        <v>0</v>
      </c>
      <c r="S3457" s="119">
        <f t="shared" si="393"/>
        <v>0</v>
      </c>
      <c r="T3457" s="119">
        <f t="shared" si="394"/>
        <v>0</v>
      </c>
      <c r="U3457" s="119">
        <v>0</v>
      </c>
      <c r="V3457" s="119">
        <v>100</v>
      </c>
      <c r="W3457" s="119">
        <v>48</v>
      </c>
      <c r="X3457" s="119">
        <f t="shared" si="399"/>
        <v>-100</v>
      </c>
      <c r="Y3457" s="92" t="s">
        <v>12848</v>
      </c>
      <c r="Z3457" s="93">
        <v>0.376</v>
      </c>
      <c r="AA3457" s="178">
        <v>0.376</v>
      </c>
      <c r="AB3457" s="93">
        <f t="shared" si="395"/>
        <v>0</v>
      </c>
      <c r="AE3457" s="48" t="s">
        <v>12845</v>
      </c>
      <c r="AF3457" s="93">
        <v>0.376</v>
      </c>
      <c r="AG3457" s="48" t="s">
        <v>17236</v>
      </c>
      <c r="AH3457" s="122">
        <v>2500</v>
      </c>
      <c r="AI3457" s="48">
        <v>8</v>
      </c>
      <c r="AJ3457" s="48" t="s">
        <v>12313</v>
      </c>
      <c r="AM3457" s="48" t="s">
        <v>85</v>
      </c>
      <c r="AN3457" s="48" t="s">
        <v>11347</v>
      </c>
      <c r="AQ3457" s="123" t="s">
        <v>12955</v>
      </c>
    </row>
    <row r="3458" spans="1:43" ht="30" x14ac:dyDescent="0.2">
      <c r="A3458" s="118" t="s">
        <v>12314</v>
      </c>
      <c r="B3458" s="92" t="s">
        <v>12315</v>
      </c>
      <c r="C3458" s="117" t="s">
        <v>166</v>
      </c>
      <c r="D3458" s="92" t="s">
        <v>2310</v>
      </c>
      <c r="E3458" s="118" t="s">
        <v>12316</v>
      </c>
      <c r="F3458" s="92" t="s">
        <v>3945</v>
      </c>
      <c r="G3458" s="92" t="s">
        <v>3920</v>
      </c>
      <c r="H3458" s="92" t="s">
        <v>3921</v>
      </c>
      <c r="I3458" s="118" t="s">
        <v>12317</v>
      </c>
      <c r="J3458" s="119">
        <v>9</v>
      </c>
      <c r="K3458" s="119">
        <v>2500</v>
      </c>
      <c r="L3458" s="119">
        <f>K3458-U3458</f>
        <v>1518</v>
      </c>
      <c r="M3458" s="119"/>
      <c r="N3458" s="48" t="s">
        <v>243</v>
      </c>
      <c r="P3458" s="119">
        <v>0</v>
      </c>
      <c r="Q3458" s="119">
        <v>0</v>
      </c>
      <c r="R3458" s="119">
        <v>0</v>
      </c>
      <c r="S3458" s="119">
        <f t="shared" si="393"/>
        <v>0</v>
      </c>
      <c r="T3458" s="119">
        <f t="shared" si="394"/>
        <v>0</v>
      </c>
      <c r="U3458" s="119">
        <v>982</v>
      </c>
      <c r="V3458" s="119">
        <v>966</v>
      </c>
      <c r="W3458" s="119">
        <v>874</v>
      </c>
      <c r="X3458" s="119">
        <f t="shared" si="399"/>
        <v>-1948</v>
      </c>
      <c r="Y3458" s="92" t="s">
        <v>12848</v>
      </c>
      <c r="Z3458" s="93">
        <v>0.26600000000000001</v>
      </c>
      <c r="AA3458" s="178">
        <v>0.26600000000000001</v>
      </c>
      <c r="AB3458" s="93">
        <f t="shared" si="395"/>
        <v>0</v>
      </c>
      <c r="AE3458" s="48" t="s">
        <v>12845</v>
      </c>
      <c r="AF3458" s="93">
        <v>0.26600000000000001</v>
      </c>
      <c r="AG3458" s="48" t="s">
        <v>17237</v>
      </c>
      <c r="AH3458" s="122">
        <v>2500</v>
      </c>
      <c r="AI3458" s="48">
        <v>6</v>
      </c>
      <c r="AJ3458" s="48" t="s">
        <v>16901</v>
      </c>
      <c r="AM3458" s="48" t="s">
        <v>85</v>
      </c>
      <c r="AN3458" s="48" t="s">
        <v>11347</v>
      </c>
      <c r="AQ3458" s="123" t="s">
        <v>12955</v>
      </c>
    </row>
    <row r="3459" spans="1:43" ht="90" x14ac:dyDescent="0.2">
      <c r="A3459" s="129" t="s">
        <v>12318</v>
      </c>
      <c r="B3459" s="129" t="s">
        <v>12319</v>
      </c>
      <c r="C3459" s="117" t="s">
        <v>166</v>
      </c>
      <c r="D3459" s="92" t="s">
        <v>377</v>
      </c>
      <c r="E3459" s="92" t="s">
        <v>12320</v>
      </c>
      <c r="F3459" s="92" t="s">
        <v>5501</v>
      </c>
      <c r="G3459" s="92" t="s">
        <v>12225</v>
      </c>
      <c r="H3459" s="92" t="s">
        <v>12225</v>
      </c>
      <c r="I3459" s="118" t="s">
        <v>12321</v>
      </c>
      <c r="J3459" s="119">
        <v>10</v>
      </c>
      <c r="K3459" s="119">
        <v>2000</v>
      </c>
      <c r="L3459" s="119">
        <f>K3459-U3459</f>
        <v>2000</v>
      </c>
      <c r="M3459" s="119"/>
      <c r="N3459" s="48" t="s">
        <v>243</v>
      </c>
      <c r="O3459" s="48" t="s">
        <v>278</v>
      </c>
      <c r="P3459" s="119">
        <v>0</v>
      </c>
      <c r="Q3459" s="119">
        <v>0</v>
      </c>
      <c r="R3459" s="119">
        <v>0</v>
      </c>
      <c r="S3459" s="119">
        <f t="shared" ref="S3459:S3522" si="400">P3459+Q3459</f>
        <v>0</v>
      </c>
      <c r="T3459" s="119">
        <f t="shared" ref="T3459:T3522" si="401">P3459+Q3459+R3459</f>
        <v>0</v>
      </c>
      <c r="U3459" s="119">
        <v>0</v>
      </c>
      <c r="V3459" s="119">
        <v>0</v>
      </c>
      <c r="W3459" s="119">
        <v>0</v>
      </c>
      <c r="X3459" s="119">
        <f t="shared" si="399"/>
        <v>0</v>
      </c>
      <c r="Y3459" s="92" t="s">
        <v>12844</v>
      </c>
      <c r="Z3459" s="130">
        <v>0.55000000000000004</v>
      </c>
      <c r="AA3459" s="178">
        <v>0.55000000000000004</v>
      </c>
      <c r="AB3459" s="93">
        <f t="shared" ref="AB3459:AB3522" si="402">AA3459-Z3459</f>
        <v>0</v>
      </c>
      <c r="AC3459" s="48" t="s">
        <v>12897</v>
      </c>
      <c r="AE3459" s="48" t="s">
        <v>12845</v>
      </c>
      <c r="AF3459" s="230">
        <v>0.55000000000000004</v>
      </c>
      <c r="AG3459" s="48" t="s">
        <v>17238</v>
      </c>
      <c r="AH3459" s="48">
        <v>20</v>
      </c>
      <c r="AI3459" s="48">
        <v>6</v>
      </c>
      <c r="AK3459" s="48" t="s">
        <v>1436</v>
      </c>
      <c r="AM3459" s="131" t="s">
        <v>85</v>
      </c>
      <c r="AN3459" s="131" t="s">
        <v>11347</v>
      </c>
      <c r="AQ3459" s="123" t="s">
        <v>12955</v>
      </c>
    </row>
    <row r="3460" spans="1:43" ht="45" x14ac:dyDescent="0.2">
      <c r="A3460" s="129" t="s">
        <v>17239</v>
      </c>
      <c r="B3460" s="129" t="s">
        <v>17240</v>
      </c>
      <c r="C3460" s="117" t="s">
        <v>166</v>
      </c>
      <c r="D3460" s="92" t="s">
        <v>14617</v>
      </c>
      <c r="E3460" s="92" t="s">
        <v>17241</v>
      </c>
      <c r="F3460" s="92" t="s">
        <v>5501</v>
      </c>
      <c r="G3460" s="92" t="s">
        <v>6180</v>
      </c>
      <c r="H3460" s="92" t="s">
        <v>17242</v>
      </c>
      <c r="I3460" s="92" t="s">
        <v>17243</v>
      </c>
      <c r="J3460" s="119">
        <v>84</v>
      </c>
      <c r="K3460" s="119">
        <v>1000</v>
      </c>
      <c r="N3460" s="48" t="s">
        <v>17244</v>
      </c>
      <c r="P3460" s="119">
        <v>0</v>
      </c>
      <c r="Q3460" s="119">
        <v>0</v>
      </c>
      <c r="R3460" s="119">
        <v>0</v>
      </c>
      <c r="S3460" s="119">
        <f t="shared" si="400"/>
        <v>0</v>
      </c>
      <c r="T3460" s="119">
        <f t="shared" si="401"/>
        <v>0</v>
      </c>
      <c r="U3460" s="119">
        <v>0</v>
      </c>
      <c r="V3460" s="119">
        <v>0</v>
      </c>
      <c r="W3460" s="119">
        <v>0</v>
      </c>
      <c r="X3460" s="119">
        <f>T3460-(U3460+V3460)</f>
        <v>0</v>
      </c>
      <c r="Y3460" s="92" t="s">
        <v>279</v>
      </c>
      <c r="Z3460" s="130">
        <v>4.54</v>
      </c>
      <c r="AA3460" s="178">
        <v>4.54</v>
      </c>
      <c r="AB3460" s="93">
        <f t="shared" si="402"/>
        <v>0</v>
      </c>
      <c r="AC3460" s="48" t="s">
        <v>14933</v>
      </c>
      <c r="AE3460" s="48" t="s">
        <v>12911</v>
      </c>
      <c r="AF3460" s="93">
        <v>4.54</v>
      </c>
      <c r="AG3460" s="48" t="s">
        <v>17245</v>
      </c>
      <c r="AH3460" s="48">
        <v>1000</v>
      </c>
      <c r="AI3460" s="48">
        <v>8</v>
      </c>
      <c r="AK3460" s="48" t="s">
        <v>12975</v>
      </c>
      <c r="AM3460" s="131" t="s">
        <v>85</v>
      </c>
      <c r="AN3460" s="131" t="s">
        <v>11347</v>
      </c>
      <c r="AQ3460" s="123" t="s">
        <v>14627</v>
      </c>
    </row>
    <row r="3461" spans="1:43" ht="30" x14ac:dyDescent="0.2">
      <c r="A3461" s="92" t="s">
        <v>12322</v>
      </c>
      <c r="B3461" s="92" t="s">
        <v>12323</v>
      </c>
      <c r="C3461" s="117" t="s">
        <v>166</v>
      </c>
      <c r="D3461" s="92" t="s">
        <v>437</v>
      </c>
      <c r="E3461" s="92" t="s">
        <v>12324</v>
      </c>
      <c r="F3461" s="92" t="s">
        <v>9928</v>
      </c>
      <c r="G3461" s="92" t="s">
        <v>3617</v>
      </c>
      <c r="H3461" s="92" t="s">
        <v>4360</v>
      </c>
      <c r="I3461" s="118" t="s">
        <v>12325</v>
      </c>
      <c r="J3461" s="119">
        <v>14</v>
      </c>
      <c r="K3461" s="119">
        <v>1000</v>
      </c>
      <c r="L3461" s="119">
        <f t="shared" ref="L3461:L3478" si="403">K3461-U3461</f>
        <v>-23483</v>
      </c>
      <c r="N3461" s="48" t="s">
        <v>243</v>
      </c>
      <c r="P3461" s="119">
        <v>24000</v>
      </c>
      <c r="Q3461" s="119">
        <v>14000</v>
      </c>
      <c r="R3461" s="119">
        <v>1000</v>
      </c>
      <c r="S3461" s="119">
        <f t="shared" si="400"/>
        <v>38000</v>
      </c>
      <c r="T3461" s="119">
        <f t="shared" si="401"/>
        <v>39000</v>
      </c>
      <c r="U3461" s="119">
        <v>24483</v>
      </c>
      <c r="V3461" s="119">
        <v>9863</v>
      </c>
      <c r="W3461" s="119">
        <v>7851</v>
      </c>
      <c r="X3461" s="119">
        <f>P3461-(U3461+V3461)</f>
        <v>-10346</v>
      </c>
      <c r="Y3461" s="92" t="s">
        <v>12848</v>
      </c>
      <c r="Z3461" s="93">
        <v>0.53500000000000003</v>
      </c>
      <c r="AA3461" s="178">
        <v>0.57699999999999996</v>
      </c>
      <c r="AB3461" s="93">
        <f t="shared" si="402"/>
        <v>4.1999999999999926E-2</v>
      </c>
      <c r="AE3461" s="48" t="s">
        <v>12845</v>
      </c>
      <c r="AF3461" s="93">
        <v>0.57699999999999996</v>
      </c>
      <c r="AG3461" s="48" t="s">
        <v>17246</v>
      </c>
      <c r="AH3461" s="48" t="s">
        <v>14228</v>
      </c>
      <c r="AI3461" s="48" t="s">
        <v>17247</v>
      </c>
      <c r="AM3461" s="48" t="s">
        <v>85</v>
      </c>
      <c r="AN3461" s="48" t="s">
        <v>11347</v>
      </c>
      <c r="AQ3461" s="123" t="s">
        <v>16881</v>
      </c>
    </row>
    <row r="3462" spans="1:43" ht="30" x14ac:dyDescent="0.2">
      <c r="A3462" s="92" t="s">
        <v>12326</v>
      </c>
      <c r="B3462" s="92" t="s">
        <v>12327</v>
      </c>
      <c r="C3462" s="117" t="s">
        <v>166</v>
      </c>
      <c r="D3462" s="92" t="s">
        <v>2267</v>
      </c>
      <c r="E3462" s="92" t="s">
        <v>12328</v>
      </c>
      <c r="F3462" s="92" t="s">
        <v>9928</v>
      </c>
      <c r="G3462" s="92" t="s">
        <v>5363</v>
      </c>
      <c r="H3462" s="92" t="s">
        <v>12329</v>
      </c>
      <c r="I3462" s="118" t="s">
        <v>12330</v>
      </c>
      <c r="J3462" s="119">
        <v>13</v>
      </c>
      <c r="K3462" s="119">
        <v>5000</v>
      </c>
      <c r="L3462" s="119">
        <f t="shared" si="403"/>
        <v>-32017</v>
      </c>
      <c r="N3462" s="48" t="s">
        <v>243</v>
      </c>
      <c r="P3462" s="119">
        <v>26000</v>
      </c>
      <c r="Q3462" s="119">
        <v>20000</v>
      </c>
      <c r="R3462" s="119">
        <v>6000</v>
      </c>
      <c r="S3462" s="119">
        <f t="shared" si="400"/>
        <v>46000</v>
      </c>
      <c r="T3462" s="119">
        <f t="shared" si="401"/>
        <v>52000</v>
      </c>
      <c r="U3462" s="119">
        <v>37017</v>
      </c>
      <c r="V3462" s="119">
        <v>27787</v>
      </c>
      <c r="W3462" s="119">
        <v>26035</v>
      </c>
      <c r="X3462" s="119">
        <f>P3462-(U3462+V3462)</f>
        <v>-38804</v>
      </c>
      <c r="Y3462" s="92" t="s">
        <v>12848</v>
      </c>
      <c r="Z3462" s="93">
        <v>0.44340000000000002</v>
      </c>
      <c r="AA3462" s="178">
        <v>0.4395</v>
      </c>
      <c r="AB3462" s="93">
        <f t="shared" si="402"/>
        <v>-3.9000000000000146E-3</v>
      </c>
      <c r="AE3462" s="48" t="s">
        <v>12845</v>
      </c>
      <c r="AF3462" s="93">
        <v>0.4395</v>
      </c>
      <c r="AG3462" s="48" t="s">
        <v>17248</v>
      </c>
      <c r="AH3462" s="48" t="s">
        <v>14228</v>
      </c>
      <c r="AI3462" s="48" t="s">
        <v>17249</v>
      </c>
      <c r="AM3462" s="48" t="s">
        <v>85</v>
      </c>
      <c r="AN3462" s="48" t="s">
        <v>11347</v>
      </c>
      <c r="AQ3462" s="123" t="s">
        <v>15979</v>
      </c>
    </row>
    <row r="3463" spans="1:43" ht="30" x14ac:dyDescent="0.2">
      <c r="A3463" s="92" t="s">
        <v>12331</v>
      </c>
      <c r="B3463" s="92" t="s">
        <v>12332</v>
      </c>
      <c r="C3463" s="117" t="s">
        <v>166</v>
      </c>
      <c r="D3463" s="92" t="s">
        <v>417</v>
      </c>
      <c r="E3463" s="92" t="s">
        <v>12333</v>
      </c>
      <c r="F3463" s="92" t="s">
        <v>9928</v>
      </c>
      <c r="G3463" s="92" t="s">
        <v>780</v>
      </c>
      <c r="H3463" s="92" t="s">
        <v>5555</v>
      </c>
      <c r="I3463" s="118" t="s">
        <v>12334</v>
      </c>
      <c r="J3463" s="119">
        <v>14</v>
      </c>
      <c r="K3463" s="119">
        <v>1000</v>
      </c>
      <c r="L3463" s="119">
        <f t="shared" si="403"/>
        <v>913</v>
      </c>
      <c r="M3463" s="119"/>
      <c r="N3463" s="48" t="s">
        <v>243</v>
      </c>
      <c r="P3463" s="119">
        <v>0</v>
      </c>
      <c r="Q3463" s="119">
        <v>0</v>
      </c>
      <c r="R3463" s="119">
        <v>0</v>
      </c>
      <c r="S3463" s="119">
        <f t="shared" si="400"/>
        <v>0</v>
      </c>
      <c r="T3463" s="119">
        <f t="shared" si="401"/>
        <v>0</v>
      </c>
      <c r="U3463" s="119">
        <v>87</v>
      </c>
      <c r="V3463" s="119">
        <v>0</v>
      </c>
      <c r="W3463" s="119">
        <v>0</v>
      </c>
      <c r="X3463" s="119">
        <f>P3463-(U3463+V3463)</f>
        <v>-87</v>
      </c>
      <c r="Y3463" s="92" t="s">
        <v>12848</v>
      </c>
      <c r="Z3463" s="93">
        <v>2.8559999999999999</v>
      </c>
      <c r="AA3463" s="178">
        <v>2.6219999999999999</v>
      </c>
      <c r="AB3463" s="93">
        <f t="shared" si="402"/>
        <v>-0.23399999999999999</v>
      </c>
      <c r="AE3463" s="48" t="s">
        <v>12845</v>
      </c>
      <c r="AF3463" s="93">
        <v>2.6219999999999999</v>
      </c>
      <c r="AG3463" s="48" t="s">
        <v>17250</v>
      </c>
      <c r="AH3463" s="48" t="s">
        <v>13992</v>
      </c>
      <c r="AI3463" s="48" t="s">
        <v>17251</v>
      </c>
      <c r="AJ3463" s="48" t="s">
        <v>17252</v>
      </c>
      <c r="AM3463" s="48" t="s">
        <v>85</v>
      </c>
      <c r="AN3463" s="48" t="s">
        <v>11347</v>
      </c>
      <c r="AQ3463" s="123" t="s">
        <v>15979</v>
      </c>
    </row>
    <row r="3464" spans="1:43" ht="30" x14ac:dyDescent="0.2">
      <c r="A3464" s="92" t="s">
        <v>12335</v>
      </c>
      <c r="B3464" s="92" t="s">
        <v>12336</v>
      </c>
      <c r="C3464" s="117" t="s">
        <v>166</v>
      </c>
      <c r="D3464" s="92" t="s">
        <v>417</v>
      </c>
      <c r="E3464" s="92" t="s">
        <v>12337</v>
      </c>
      <c r="F3464" s="92" t="s">
        <v>9928</v>
      </c>
      <c r="G3464" s="92" t="s">
        <v>780</v>
      </c>
      <c r="H3464" s="92" t="s">
        <v>12338</v>
      </c>
      <c r="I3464" s="118" t="s">
        <v>12339</v>
      </c>
      <c r="J3464" s="119">
        <v>17</v>
      </c>
      <c r="K3464" s="119">
        <v>1000</v>
      </c>
      <c r="L3464" s="119">
        <f t="shared" si="403"/>
        <v>994</v>
      </c>
      <c r="M3464" s="119"/>
      <c r="N3464" s="48" t="s">
        <v>243</v>
      </c>
      <c r="P3464" s="119">
        <v>0</v>
      </c>
      <c r="Q3464" s="119">
        <v>0</v>
      </c>
      <c r="R3464" s="119">
        <v>0</v>
      </c>
      <c r="S3464" s="119">
        <f t="shared" si="400"/>
        <v>0</v>
      </c>
      <c r="T3464" s="119">
        <f t="shared" si="401"/>
        <v>0</v>
      </c>
      <c r="U3464" s="119">
        <v>6</v>
      </c>
      <c r="V3464" s="119">
        <v>0</v>
      </c>
      <c r="W3464" s="119">
        <v>0</v>
      </c>
      <c r="X3464" s="119">
        <f>P3464-(U3464+V3464)</f>
        <v>-6</v>
      </c>
      <c r="Y3464" s="92" t="s">
        <v>12848</v>
      </c>
      <c r="Z3464" s="93">
        <v>3.5</v>
      </c>
      <c r="AA3464" s="178">
        <v>2.6</v>
      </c>
      <c r="AB3464" s="93">
        <f t="shared" si="402"/>
        <v>-0.89999999999999991</v>
      </c>
      <c r="AE3464" s="48" t="s">
        <v>12845</v>
      </c>
      <c r="AF3464" s="93">
        <v>2.6</v>
      </c>
      <c r="AG3464" s="48" t="s">
        <v>17253</v>
      </c>
      <c r="AH3464" s="122">
        <v>1000</v>
      </c>
      <c r="AI3464" s="48">
        <v>12</v>
      </c>
      <c r="AJ3464" s="48" t="s">
        <v>17254</v>
      </c>
      <c r="AM3464" s="48" t="s">
        <v>85</v>
      </c>
      <c r="AN3464" s="48" t="s">
        <v>11347</v>
      </c>
      <c r="AQ3464" s="123" t="s">
        <v>15979</v>
      </c>
    </row>
    <row r="3465" spans="1:43" ht="30" x14ac:dyDescent="0.2">
      <c r="A3465" s="92" t="s">
        <v>12340</v>
      </c>
      <c r="B3465" s="92" t="s">
        <v>12341</v>
      </c>
      <c r="C3465" s="117" t="s">
        <v>166</v>
      </c>
      <c r="D3465" s="92" t="s">
        <v>561</v>
      </c>
      <c r="E3465" s="92" t="s">
        <v>12342</v>
      </c>
      <c r="F3465" s="92" t="s">
        <v>9928</v>
      </c>
      <c r="G3465" s="92" t="s">
        <v>12343</v>
      </c>
      <c r="H3465" s="92" t="s">
        <v>12344</v>
      </c>
      <c r="I3465" s="118" t="s">
        <v>12345</v>
      </c>
      <c r="J3465" s="119">
        <v>9</v>
      </c>
      <c r="K3465" s="119">
        <v>1000</v>
      </c>
      <c r="L3465" s="119">
        <f t="shared" si="403"/>
        <v>1000</v>
      </c>
      <c r="M3465" s="138">
        <v>3500</v>
      </c>
      <c r="N3465" s="48" t="s">
        <v>173</v>
      </c>
      <c r="P3465" s="119">
        <v>0</v>
      </c>
      <c r="Q3465" s="119">
        <v>0</v>
      </c>
      <c r="R3465" s="119">
        <v>0</v>
      </c>
      <c r="S3465" s="119">
        <f t="shared" si="400"/>
        <v>0</v>
      </c>
      <c r="T3465" s="119">
        <f t="shared" si="401"/>
        <v>0</v>
      </c>
      <c r="U3465" s="119">
        <v>0</v>
      </c>
      <c r="V3465" s="119">
        <v>0</v>
      </c>
      <c r="W3465" s="119">
        <v>0</v>
      </c>
      <c r="X3465" s="119">
        <f>T3465-(U3465+V3465)</f>
        <v>0</v>
      </c>
      <c r="Y3465" s="92" t="s">
        <v>12844</v>
      </c>
      <c r="Z3465" s="93">
        <v>3.5</v>
      </c>
      <c r="AA3465" s="178">
        <v>3.5</v>
      </c>
      <c r="AB3465" s="93">
        <f t="shared" si="402"/>
        <v>0</v>
      </c>
      <c r="AE3465" s="48" t="s">
        <v>12845</v>
      </c>
      <c r="AF3465" s="93">
        <v>3.5</v>
      </c>
      <c r="AG3465" s="48" t="s">
        <v>17255</v>
      </c>
      <c r="AH3465" s="122">
        <v>1000</v>
      </c>
      <c r="AI3465" s="48">
        <v>8</v>
      </c>
      <c r="AM3465" s="48" t="s">
        <v>85</v>
      </c>
      <c r="AN3465" s="48" t="s">
        <v>11347</v>
      </c>
      <c r="AQ3465" s="123" t="s">
        <v>12955</v>
      </c>
    </row>
    <row r="3466" spans="1:43" ht="30" x14ac:dyDescent="0.2">
      <c r="A3466" s="92" t="s">
        <v>12346</v>
      </c>
      <c r="B3466" s="92" t="s">
        <v>12347</v>
      </c>
      <c r="C3466" s="117" t="s">
        <v>166</v>
      </c>
      <c r="D3466" s="92" t="s">
        <v>561</v>
      </c>
      <c r="E3466" s="92" t="s">
        <v>12348</v>
      </c>
      <c r="F3466" s="92" t="s">
        <v>9928</v>
      </c>
      <c r="G3466" s="92" t="s">
        <v>12343</v>
      </c>
      <c r="H3466" s="92" t="s">
        <v>12344</v>
      </c>
      <c r="I3466" s="118" t="s">
        <v>12349</v>
      </c>
      <c r="J3466" s="119">
        <v>10</v>
      </c>
      <c r="K3466" s="119">
        <v>1000</v>
      </c>
      <c r="L3466" s="119">
        <f t="shared" si="403"/>
        <v>1000</v>
      </c>
      <c r="M3466" s="138">
        <v>1100</v>
      </c>
      <c r="N3466" s="48" t="s">
        <v>173</v>
      </c>
      <c r="P3466" s="119">
        <v>0</v>
      </c>
      <c r="Q3466" s="119">
        <v>0</v>
      </c>
      <c r="R3466" s="119">
        <v>0</v>
      </c>
      <c r="S3466" s="119">
        <f t="shared" si="400"/>
        <v>0</v>
      </c>
      <c r="T3466" s="119">
        <f t="shared" si="401"/>
        <v>0</v>
      </c>
      <c r="U3466" s="119">
        <v>0</v>
      </c>
      <c r="V3466" s="119">
        <v>0</v>
      </c>
      <c r="W3466" s="119">
        <v>0</v>
      </c>
      <c r="X3466" s="119">
        <f>T3466-(U3466+V3466)</f>
        <v>0</v>
      </c>
      <c r="Y3466" s="92" t="s">
        <v>12844</v>
      </c>
      <c r="Z3466" s="93">
        <v>1.1000000000000001</v>
      </c>
      <c r="AA3466" s="178">
        <v>1.1000000000000001</v>
      </c>
      <c r="AB3466" s="93">
        <f t="shared" si="402"/>
        <v>0</v>
      </c>
      <c r="AE3466" s="48" t="s">
        <v>12845</v>
      </c>
      <c r="AF3466" s="93">
        <v>1.1000000000000001</v>
      </c>
      <c r="AG3466" s="48" t="s">
        <v>17256</v>
      </c>
      <c r="AH3466" s="122">
        <v>1000</v>
      </c>
      <c r="AI3466" s="48">
        <v>8</v>
      </c>
      <c r="AM3466" s="48" t="s">
        <v>85</v>
      </c>
      <c r="AN3466" s="48" t="s">
        <v>11347</v>
      </c>
      <c r="AQ3466" s="123" t="s">
        <v>12955</v>
      </c>
    </row>
    <row r="3467" spans="1:43" ht="30" x14ac:dyDescent="0.2">
      <c r="A3467" s="92" t="s">
        <v>12350</v>
      </c>
      <c r="B3467" s="92" t="s">
        <v>12351</v>
      </c>
      <c r="C3467" s="117" t="s">
        <v>166</v>
      </c>
      <c r="D3467" s="92" t="s">
        <v>561</v>
      </c>
      <c r="E3467" s="92" t="s">
        <v>12352</v>
      </c>
      <c r="F3467" s="92" t="s">
        <v>9928</v>
      </c>
      <c r="G3467" s="92" t="s">
        <v>12343</v>
      </c>
      <c r="H3467" s="92" t="s">
        <v>12344</v>
      </c>
      <c r="I3467" s="118" t="s">
        <v>12353</v>
      </c>
      <c r="J3467" s="119">
        <v>11</v>
      </c>
      <c r="K3467" s="119">
        <v>1000</v>
      </c>
      <c r="L3467" s="119">
        <f t="shared" si="403"/>
        <v>1000</v>
      </c>
      <c r="M3467" s="138">
        <v>1850</v>
      </c>
      <c r="N3467" s="48" t="s">
        <v>173</v>
      </c>
      <c r="P3467" s="119">
        <v>0</v>
      </c>
      <c r="Q3467" s="119">
        <v>0</v>
      </c>
      <c r="R3467" s="119">
        <v>0</v>
      </c>
      <c r="S3467" s="119">
        <f t="shared" si="400"/>
        <v>0</v>
      </c>
      <c r="T3467" s="119">
        <f t="shared" si="401"/>
        <v>0</v>
      </c>
      <c r="U3467" s="119">
        <v>0</v>
      </c>
      <c r="V3467" s="119">
        <v>0</v>
      </c>
      <c r="W3467" s="119">
        <v>0</v>
      </c>
      <c r="X3467" s="119">
        <f>T3467-(U3467+V3467)</f>
        <v>0</v>
      </c>
      <c r="Y3467" s="92" t="s">
        <v>12844</v>
      </c>
      <c r="Z3467" s="93">
        <v>1.85</v>
      </c>
      <c r="AA3467" s="178">
        <v>1.85</v>
      </c>
      <c r="AB3467" s="93">
        <f t="shared" si="402"/>
        <v>0</v>
      </c>
      <c r="AE3467" s="48" t="s">
        <v>12845</v>
      </c>
      <c r="AF3467" s="93">
        <v>1.85</v>
      </c>
      <c r="AG3467" s="48" t="s">
        <v>17257</v>
      </c>
      <c r="AH3467" s="122">
        <v>1000</v>
      </c>
      <c r="AI3467" s="48">
        <v>8</v>
      </c>
      <c r="AM3467" s="48" t="s">
        <v>85</v>
      </c>
      <c r="AN3467" s="48" t="s">
        <v>11347</v>
      </c>
      <c r="AQ3467" s="123" t="s">
        <v>12955</v>
      </c>
    </row>
    <row r="3468" spans="1:43" ht="30" x14ac:dyDescent="0.2">
      <c r="A3468" s="92" t="s">
        <v>12354</v>
      </c>
      <c r="B3468" s="92" t="s">
        <v>12355</v>
      </c>
      <c r="C3468" s="117" t="s">
        <v>166</v>
      </c>
      <c r="D3468" s="92" t="s">
        <v>417</v>
      </c>
      <c r="E3468" s="92" t="s">
        <v>12356</v>
      </c>
      <c r="F3468" s="92" t="s">
        <v>9928</v>
      </c>
      <c r="G3468" s="92" t="s">
        <v>3904</v>
      </c>
      <c r="H3468" s="92" t="s">
        <v>12357</v>
      </c>
      <c r="I3468" s="118" t="s">
        <v>12358</v>
      </c>
      <c r="J3468" s="119">
        <v>14</v>
      </c>
      <c r="K3468" s="119">
        <v>3000</v>
      </c>
      <c r="L3468" s="119">
        <f t="shared" si="403"/>
        <v>-3055</v>
      </c>
      <c r="N3468" s="48" t="s">
        <v>243</v>
      </c>
      <c r="P3468" s="119">
        <v>6000</v>
      </c>
      <c r="Q3468" s="119">
        <v>3000</v>
      </c>
      <c r="R3468" s="119">
        <v>3000</v>
      </c>
      <c r="S3468" s="119">
        <f t="shared" si="400"/>
        <v>9000</v>
      </c>
      <c r="T3468" s="119">
        <f t="shared" si="401"/>
        <v>12000</v>
      </c>
      <c r="U3468" s="119">
        <v>6055</v>
      </c>
      <c r="V3468" s="119">
        <v>3547</v>
      </c>
      <c r="W3468" s="119">
        <v>2547</v>
      </c>
      <c r="X3468" s="119">
        <f t="shared" ref="X3468:X3477" si="404">P3468-(U3468+V3468)</f>
        <v>-3602</v>
      </c>
      <c r="Y3468" s="92" t="s">
        <v>12848</v>
      </c>
      <c r="Z3468" s="93">
        <v>2.0299999999999998</v>
      </c>
      <c r="AA3468" s="178">
        <v>2.0299999999999998</v>
      </c>
      <c r="AB3468" s="93">
        <f t="shared" si="402"/>
        <v>0</v>
      </c>
      <c r="AE3468" s="48" t="s">
        <v>12845</v>
      </c>
      <c r="AF3468" s="93">
        <v>2.0299999999999998</v>
      </c>
      <c r="AG3468" s="48" t="s">
        <v>17258</v>
      </c>
      <c r="AH3468" s="48" t="s">
        <v>14585</v>
      </c>
      <c r="AI3468" s="48" t="s">
        <v>14249</v>
      </c>
      <c r="AJ3468" s="48" t="s">
        <v>17259</v>
      </c>
      <c r="AM3468" s="48" t="s">
        <v>85</v>
      </c>
      <c r="AN3468" s="48" t="s">
        <v>11347</v>
      </c>
      <c r="AQ3468" s="123" t="s">
        <v>16881</v>
      </c>
    </row>
    <row r="3469" spans="1:43" ht="30" x14ac:dyDescent="0.2">
      <c r="A3469" s="92" t="s">
        <v>12359</v>
      </c>
      <c r="B3469" s="92" t="s">
        <v>12360</v>
      </c>
      <c r="C3469" s="117" t="s">
        <v>166</v>
      </c>
      <c r="D3469" s="92" t="s">
        <v>2267</v>
      </c>
      <c r="E3469" s="92" t="s">
        <v>12361</v>
      </c>
      <c r="F3469" s="92" t="s">
        <v>9928</v>
      </c>
      <c r="G3469" s="92" t="s">
        <v>780</v>
      </c>
      <c r="H3469" s="92" t="s">
        <v>12362</v>
      </c>
      <c r="I3469" s="118" t="s">
        <v>12363</v>
      </c>
      <c r="J3469" s="119">
        <v>19</v>
      </c>
      <c r="K3469" s="119">
        <v>1000</v>
      </c>
      <c r="L3469" s="119">
        <f t="shared" si="403"/>
        <v>-271</v>
      </c>
      <c r="N3469" s="48" t="s">
        <v>243</v>
      </c>
      <c r="P3469" s="119">
        <v>1000</v>
      </c>
      <c r="Q3469" s="119">
        <v>1000</v>
      </c>
      <c r="R3469" s="119">
        <v>0</v>
      </c>
      <c r="S3469" s="119">
        <f t="shared" si="400"/>
        <v>2000</v>
      </c>
      <c r="T3469" s="119">
        <f t="shared" si="401"/>
        <v>2000</v>
      </c>
      <c r="U3469" s="119">
        <v>1271</v>
      </c>
      <c r="V3469" s="119">
        <v>0</v>
      </c>
      <c r="W3469" s="119">
        <v>0</v>
      </c>
      <c r="X3469" s="119">
        <f t="shared" si="404"/>
        <v>-271</v>
      </c>
      <c r="Y3469" s="92" t="s">
        <v>12848</v>
      </c>
      <c r="Z3469" s="93">
        <v>2.9</v>
      </c>
      <c r="AA3469" s="178">
        <v>2.88</v>
      </c>
      <c r="AB3469" s="93">
        <f t="shared" si="402"/>
        <v>-2.0000000000000018E-2</v>
      </c>
      <c r="AE3469" s="48" t="s">
        <v>12845</v>
      </c>
      <c r="AF3469" s="93">
        <v>2.88</v>
      </c>
      <c r="AG3469" s="48" t="s">
        <v>17260</v>
      </c>
      <c r="AH3469" s="122">
        <v>1000</v>
      </c>
      <c r="AI3469" s="48">
        <v>12</v>
      </c>
      <c r="AM3469" s="48" t="s">
        <v>85</v>
      </c>
      <c r="AN3469" s="48" t="s">
        <v>11347</v>
      </c>
      <c r="AQ3469" s="123" t="s">
        <v>15979</v>
      </c>
    </row>
    <row r="3470" spans="1:43" ht="30" x14ac:dyDescent="0.2">
      <c r="A3470" s="92" t="s">
        <v>12364</v>
      </c>
      <c r="B3470" s="92" t="s">
        <v>12365</v>
      </c>
      <c r="C3470" s="117" t="s">
        <v>166</v>
      </c>
      <c r="D3470" s="92" t="s">
        <v>2267</v>
      </c>
      <c r="E3470" s="92" t="s">
        <v>12366</v>
      </c>
      <c r="F3470" s="92" t="s">
        <v>9928</v>
      </c>
      <c r="G3470" s="92" t="s">
        <v>12367</v>
      </c>
      <c r="H3470" s="92" t="s">
        <v>12368</v>
      </c>
      <c r="I3470" s="118" t="s">
        <v>12369</v>
      </c>
      <c r="J3470" s="119">
        <v>17</v>
      </c>
      <c r="K3470" s="119">
        <v>160</v>
      </c>
      <c r="L3470" s="119">
        <f t="shared" si="403"/>
        <v>-2289</v>
      </c>
      <c r="N3470" s="48" t="s">
        <v>243</v>
      </c>
      <c r="P3470" s="119">
        <v>5656</v>
      </c>
      <c r="Q3470" s="119">
        <v>4152</v>
      </c>
      <c r="R3470" s="119">
        <v>1024</v>
      </c>
      <c r="S3470" s="119">
        <f t="shared" si="400"/>
        <v>9808</v>
      </c>
      <c r="T3470" s="119">
        <f t="shared" si="401"/>
        <v>10832</v>
      </c>
      <c r="U3470" s="119">
        <v>2449</v>
      </c>
      <c r="V3470" s="119">
        <v>997</v>
      </c>
      <c r="W3470" s="119">
        <v>821</v>
      </c>
      <c r="X3470" s="119">
        <f t="shared" si="404"/>
        <v>2210</v>
      </c>
      <c r="Y3470" s="92" t="s">
        <v>12863</v>
      </c>
      <c r="Z3470" s="93">
        <v>28</v>
      </c>
      <c r="AA3470" s="178">
        <v>28</v>
      </c>
      <c r="AB3470" s="93">
        <f t="shared" si="402"/>
        <v>0</v>
      </c>
      <c r="AD3470" s="93">
        <v>25.97</v>
      </c>
      <c r="AE3470" s="48" t="s">
        <v>12845</v>
      </c>
      <c r="AF3470" s="93">
        <v>25.97</v>
      </c>
      <c r="AG3470" s="48" t="s">
        <v>17261</v>
      </c>
      <c r="AH3470" s="48" t="s">
        <v>17262</v>
      </c>
      <c r="AI3470" s="48" t="s">
        <v>17263</v>
      </c>
      <c r="AM3470" s="48" t="s">
        <v>85</v>
      </c>
      <c r="AN3470" s="48" t="s">
        <v>11347</v>
      </c>
      <c r="AQ3470" s="123" t="s">
        <v>15979</v>
      </c>
    </row>
    <row r="3471" spans="1:43" ht="30" x14ac:dyDescent="0.2">
      <c r="A3471" s="92" t="s">
        <v>12370</v>
      </c>
      <c r="B3471" s="92" t="s">
        <v>12371</v>
      </c>
      <c r="C3471" s="117" t="s">
        <v>166</v>
      </c>
      <c r="D3471" s="92" t="s">
        <v>437</v>
      </c>
      <c r="E3471" s="92" t="s">
        <v>12372</v>
      </c>
      <c r="F3471" s="92" t="s">
        <v>9928</v>
      </c>
      <c r="G3471" s="92" t="s">
        <v>780</v>
      </c>
      <c r="H3471" s="92" t="s">
        <v>5555</v>
      </c>
      <c r="I3471" s="118" t="s">
        <v>12373</v>
      </c>
      <c r="J3471" s="119">
        <v>13</v>
      </c>
      <c r="K3471" s="119">
        <v>5000</v>
      </c>
      <c r="L3471" s="119">
        <f t="shared" si="403"/>
        <v>-7551</v>
      </c>
      <c r="N3471" s="48" t="s">
        <v>243</v>
      </c>
      <c r="P3471" s="119">
        <v>9000</v>
      </c>
      <c r="Q3471" s="119">
        <v>7000</v>
      </c>
      <c r="R3471" s="119">
        <v>2000</v>
      </c>
      <c r="S3471" s="119">
        <f t="shared" si="400"/>
        <v>16000</v>
      </c>
      <c r="T3471" s="119">
        <f t="shared" si="401"/>
        <v>18000</v>
      </c>
      <c r="U3471" s="119">
        <v>12551</v>
      </c>
      <c r="V3471" s="119">
        <v>7501</v>
      </c>
      <c r="W3471" s="119">
        <v>5721</v>
      </c>
      <c r="X3471" s="119">
        <f t="shared" si="404"/>
        <v>-11052</v>
      </c>
      <c r="Y3471" s="92" t="s">
        <v>12848</v>
      </c>
      <c r="Z3471" s="93">
        <v>1.01</v>
      </c>
      <c r="AA3471" s="178">
        <v>0.995</v>
      </c>
      <c r="AB3471" s="93">
        <f t="shared" si="402"/>
        <v>-1.5000000000000013E-2</v>
      </c>
      <c r="AE3471" s="48" t="s">
        <v>12845</v>
      </c>
      <c r="AF3471" s="93">
        <v>0.995</v>
      </c>
      <c r="AG3471" s="48" t="s">
        <v>17264</v>
      </c>
      <c r="AH3471" s="48" t="s">
        <v>14202</v>
      </c>
      <c r="AI3471" s="48" t="s">
        <v>13104</v>
      </c>
      <c r="AM3471" s="48" t="s">
        <v>85</v>
      </c>
      <c r="AN3471" s="48" t="s">
        <v>11347</v>
      </c>
      <c r="AQ3471" s="123" t="s">
        <v>15979</v>
      </c>
    </row>
    <row r="3472" spans="1:43" ht="30" x14ac:dyDescent="0.2">
      <c r="A3472" s="92" t="s">
        <v>12374</v>
      </c>
      <c r="B3472" s="92" t="s">
        <v>12375</v>
      </c>
      <c r="C3472" s="117" t="s">
        <v>166</v>
      </c>
      <c r="D3472" s="92" t="s">
        <v>2267</v>
      </c>
      <c r="E3472" s="92" t="s">
        <v>12376</v>
      </c>
      <c r="F3472" s="92" t="s">
        <v>9928</v>
      </c>
      <c r="G3472" s="92" t="s">
        <v>8046</v>
      </c>
      <c r="H3472" s="92" t="s">
        <v>8047</v>
      </c>
      <c r="I3472" s="118" t="s">
        <v>12377</v>
      </c>
      <c r="J3472" s="119">
        <v>21</v>
      </c>
      <c r="K3472" s="119">
        <v>5000</v>
      </c>
      <c r="L3472" s="119">
        <f t="shared" si="403"/>
        <v>-23033</v>
      </c>
      <c r="N3472" s="48" t="s">
        <v>243</v>
      </c>
      <c r="P3472" s="119">
        <v>32762</v>
      </c>
      <c r="Q3472" s="119">
        <v>17762</v>
      </c>
      <c r="R3472" s="119">
        <v>10000</v>
      </c>
      <c r="S3472" s="119">
        <f t="shared" si="400"/>
        <v>50524</v>
      </c>
      <c r="T3472" s="119">
        <f t="shared" si="401"/>
        <v>60524</v>
      </c>
      <c r="U3472" s="119">
        <v>28033</v>
      </c>
      <c r="V3472" s="119">
        <v>15007</v>
      </c>
      <c r="W3472" s="119">
        <v>11403</v>
      </c>
      <c r="X3472" s="119">
        <f t="shared" si="404"/>
        <v>-10278</v>
      </c>
      <c r="Y3472" s="92" t="s">
        <v>12848</v>
      </c>
      <c r="Z3472" s="93">
        <v>1.984</v>
      </c>
      <c r="AA3472" s="178">
        <v>1.4019999999999999</v>
      </c>
      <c r="AB3472" s="93">
        <f t="shared" si="402"/>
        <v>-0.58200000000000007</v>
      </c>
      <c r="AE3472" s="48" t="s">
        <v>12845</v>
      </c>
      <c r="AF3472" s="93">
        <v>1.4019999999999999</v>
      </c>
      <c r="AG3472" s="48" t="s">
        <v>17265</v>
      </c>
      <c r="AH3472" s="48" t="s">
        <v>17266</v>
      </c>
      <c r="AI3472" s="48" t="s">
        <v>14009</v>
      </c>
      <c r="AJ3472" s="48" t="s">
        <v>17267</v>
      </c>
      <c r="AM3472" s="48" t="s">
        <v>85</v>
      </c>
      <c r="AN3472" s="48" t="s">
        <v>11347</v>
      </c>
      <c r="AQ3472" s="123" t="s">
        <v>16881</v>
      </c>
    </row>
    <row r="3473" spans="1:43" ht="45" x14ac:dyDescent="0.2">
      <c r="A3473" s="92" t="s">
        <v>12378</v>
      </c>
      <c r="B3473" s="92" t="s">
        <v>12379</v>
      </c>
      <c r="C3473" s="117" t="s">
        <v>166</v>
      </c>
      <c r="D3473" s="92" t="s">
        <v>2267</v>
      </c>
      <c r="E3473" s="92" t="s">
        <v>12380</v>
      </c>
      <c r="F3473" s="92" t="s">
        <v>9928</v>
      </c>
      <c r="G3473" s="92" t="s">
        <v>780</v>
      </c>
      <c r="H3473" s="92" t="s">
        <v>12362</v>
      </c>
      <c r="I3473" s="118" t="s">
        <v>12381</v>
      </c>
      <c r="J3473" s="119">
        <v>13</v>
      </c>
      <c r="K3473" s="119">
        <v>3000</v>
      </c>
      <c r="L3473" s="119">
        <f t="shared" si="403"/>
        <v>-8076</v>
      </c>
      <c r="N3473" s="48" t="s">
        <v>243</v>
      </c>
      <c r="P3473" s="119">
        <v>12000</v>
      </c>
      <c r="Q3473" s="119">
        <v>9000</v>
      </c>
      <c r="R3473" s="119">
        <v>3000</v>
      </c>
      <c r="S3473" s="119">
        <f t="shared" si="400"/>
        <v>21000</v>
      </c>
      <c r="T3473" s="119">
        <f t="shared" si="401"/>
        <v>24000</v>
      </c>
      <c r="U3473" s="119">
        <v>11076</v>
      </c>
      <c r="V3473" s="119">
        <v>6338</v>
      </c>
      <c r="W3473" s="119">
        <v>4362</v>
      </c>
      <c r="X3473" s="119">
        <f t="shared" si="404"/>
        <v>-5414</v>
      </c>
      <c r="Y3473" s="92" t="s">
        <v>12848</v>
      </c>
      <c r="Z3473" s="93">
        <v>1.55</v>
      </c>
      <c r="AA3473" s="178">
        <v>1.534</v>
      </c>
      <c r="AB3473" s="93">
        <f t="shared" si="402"/>
        <v>-1.6000000000000014E-2</v>
      </c>
      <c r="AE3473" s="48" t="s">
        <v>12845</v>
      </c>
      <c r="AF3473" s="93">
        <v>1.534</v>
      </c>
      <c r="AG3473" s="48" t="s">
        <v>17268</v>
      </c>
      <c r="AH3473" s="48" t="s">
        <v>17269</v>
      </c>
      <c r="AI3473" s="48" t="s">
        <v>16976</v>
      </c>
      <c r="AJ3473" s="48" t="s">
        <v>17270</v>
      </c>
      <c r="AM3473" s="48" t="s">
        <v>85</v>
      </c>
      <c r="AN3473" s="48" t="s">
        <v>11347</v>
      </c>
      <c r="AQ3473" s="123" t="s">
        <v>15979</v>
      </c>
    </row>
    <row r="3474" spans="1:43" ht="30" x14ac:dyDescent="0.2">
      <c r="A3474" s="92" t="s">
        <v>12382</v>
      </c>
      <c r="B3474" s="92" t="s">
        <v>12383</v>
      </c>
      <c r="C3474" s="117" t="s">
        <v>166</v>
      </c>
      <c r="D3474" s="92" t="s">
        <v>2267</v>
      </c>
      <c r="E3474" s="92" t="s">
        <v>12384</v>
      </c>
      <c r="F3474" s="92" t="s">
        <v>9928</v>
      </c>
      <c r="G3474" s="92" t="s">
        <v>3617</v>
      </c>
      <c r="H3474" s="92" t="s">
        <v>4144</v>
      </c>
      <c r="I3474" s="118" t="s">
        <v>12385</v>
      </c>
      <c r="J3474" s="119">
        <v>23</v>
      </c>
      <c r="K3474" s="119">
        <v>1000</v>
      </c>
      <c r="L3474" s="119">
        <f t="shared" si="403"/>
        <v>-25</v>
      </c>
      <c r="N3474" s="48" t="s">
        <v>243</v>
      </c>
      <c r="P3474" s="119">
        <v>0</v>
      </c>
      <c r="Q3474" s="119">
        <v>0</v>
      </c>
      <c r="R3474" s="119">
        <v>0</v>
      </c>
      <c r="S3474" s="119">
        <f t="shared" si="400"/>
        <v>0</v>
      </c>
      <c r="T3474" s="119">
        <f t="shared" si="401"/>
        <v>0</v>
      </c>
      <c r="U3474" s="119">
        <v>1025</v>
      </c>
      <c r="V3474" s="119">
        <v>594</v>
      </c>
      <c r="W3474" s="119">
        <v>594</v>
      </c>
      <c r="X3474" s="119">
        <f t="shared" si="404"/>
        <v>-1619</v>
      </c>
      <c r="Y3474" s="92" t="s">
        <v>12848</v>
      </c>
      <c r="Z3474" s="93">
        <v>4.0179999999999998</v>
      </c>
      <c r="AA3474" s="178">
        <v>2.4940000000000002</v>
      </c>
      <c r="AB3474" s="93">
        <f t="shared" si="402"/>
        <v>-1.5239999999999996</v>
      </c>
      <c r="AE3474" s="48" t="s">
        <v>12845</v>
      </c>
      <c r="AF3474" s="93">
        <v>2.4940000000000002</v>
      </c>
      <c r="AG3474" s="48" t="s">
        <v>17271</v>
      </c>
      <c r="AH3474" s="48" t="s">
        <v>17272</v>
      </c>
      <c r="AI3474" s="48" t="s">
        <v>17273</v>
      </c>
      <c r="AM3474" s="48" t="s">
        <v>85</v>
      </c>
      <c r="AN3474" s="48" t="s">
        <v>11347</v>
      </c>
      <c r="AQ3474" s="123" t="s">
        <v>15979</v>
      </c>
    </row>
    <row r="3475" spans="1:43" ht="30" x14ac:dyDescent="0.2">
      <c r="A3475" s="92" t="s">
        <v>12386</v>
      </c>
      <c r="B3475" s="92" t="s">
        <v>12387</v>
      </c>
      <c r="C3475" s="117" t="s">
        <v>166</v>
      </c>
      <c r="D3475" s="92" t="s">
        <v>437</v>
      </c>
      <c r="E3475" s="92" t="s">
        <v>12388</v>
      </c>
      <c r="F3475" s="92" t="s">
        <v>9928</v>
      </c>
      <c r="G3475" s="92" t="s">
        <v>12389</v>
      </c>
      <c r="H3475" s="92" t="s">
        <v>12390</v>
      </c>
      <c r="I3475" s="118" t="s">
        <v>12391</v>
      </c>
      <c r="J3475" s="119">
        <v>17</v>
      </c>
      <c r="K3475" s="119">
        <v>1000</v>
      </c>
      <c r="L3475" s="119">
        <f t="shared" si="403"/>
        <v>730</v>
      </c>
      <c r="M3475" s="124">
        <v>6600</v>
      </c>
      <c r="N3475" s="48" t="s">
        <v>243</v>
      </c>
      <c r="P3475" s="119">
        <v>0</v>
      </c>
      <c r="Q3475" s="119">
        <v>0</v>
      </c>
      <c r="R3475" s="119">
        <v>0</v>
      </c>
      <c r="S3475" s="119">
        <f t="shared" si="400"/>
        <v>0</v>
      </c>
      <c r="T3475" s="119">
        <f t="shared" si="401"/>
        <v>0</v>
      </c>
      <c r="U3475" s="119">
        <v>270</v>
      </c>
      <c r="V3475" s="119">
        <v>197</v>
      </c>
      <c r="W3475" s="119">
        <v>174</v>
      </c>
      <c r="X3475" s="119">
        <f t="shared" si="404"/>
        <v>-467</v>
      </c>
      <c r="Y3475" s="92" t="s">
        <v>12848</v>
      </c>
      <c r="Z3475" s="93">
        <v>6.6</v>
      </c>
      <c r="AA3475" s="178">
        <v>6.6</v>
      </c>
      <c r="AB3475" s="93">
        <f t="shared" si="402"/>
        <v>0</v>
      </c>
      <c r="AE3475" s="48" t="s">
        <v>12845</v>
      </c>
      <c r="AF3475" s="93">
        <v>6.6</v>
      </c>
      <c r="AG3475" s="48" t="s">
        <v>17274</v>
      </c>
      <c r="AH3475" s="48">
        <v>1000</v>
      </c>
      <c r="AI3475" s="48">
        <v>16</v>
      </c>
      <c r="AM3475" s="48" t="s">
        <v>85</v>
      </c>
      <c r="AN3475" s="48" t="s">
        <v>11347</v>
      </c>
      <c r="AQ3475" s="123" t="s">
        <v>12955</v>
      </c>
    </row>
    <row r="3476" spans="1:43" ht="30" x14ac:dyDescent="0.2">
      <c r="A3476" s="92" t="s">
        <v>12392</v>
      </c>
      <c r="B3476" s="92" t="s">
        <v>12393</v>
      </c>
      <c r="C3476" s="117" t="s">
        <v>166</v>
      </c>
      <c r="D3476" s="92" t="s">
        <v>283</v>
      </c>
      <c r="E3476" s="92" t="s">
        <v>12394</v>
      </c>
      <c r="F3476" s="92" t="s">
        <v>9928</v>
      </c>
      <c r="G3476" s="92" t="s">
        <v>1054</v>
      </c>
      <c r="H3476" s="92" t="s">
        <v>5752</v>
      </c>
      <c r="I3476" s="118" t="s">
        <v>12395</v>
      </c>
      <c r="J3476" s="119">
        <v>14</v>
      </c>
      <c r="K3476" s="119">
        <v>1000</v>
      </c>
      <c r="L3476" s="119">
        <f t="shared" si="403"/>
        <v>545</v>
      </c>
      <c r="M3476" s="119"/>
      <c r="N3476" s="48" t="s">
        <v>243</v>
      </c>
      <c r="P3476" s="119">
        <v>0</v>
      </c>
      <c r="Q3476" s="119">
        <v>0</v>
      </c>
      <c r="R3476" s="119">
        <v>0</v>
      </c>
      <c r="S3476" s="119">
        <f t="shared" si="400"/>
        <v>0</v>
      </c>
      <c r="T3476" s="119">
        <f t="shared" si="401"/>
        <v>0</v>
      </c>
      <c r="U3476" s="119">
        <v>455</v>
      </c>
      <c r="V3476" s="119">
        <v>474</v>
      </c>
      <c r="W3476" s="119">
        <v>428</v>
      </c>
      <c r="X3476" s="119">
        <f t="shared" si="404"/>
        <v>-929</v>
      </c>
      <c r="Y3476" s="92" t="s">
        <v>12848</v>
      </c>
      <c r="Z3476" s="93">
        <v>0.76449999999999996</v>
      </c>
      <c r="AA3476" s="178">
        <v>0.76449999999999996</v>
      </c>
      <c r="AB3476" s="93">
        <f t="shared" si="402"/>
        <v>0</v>
      </c>
      <c r="AE3476" s="48" t="s">
        <v>12845</v>
      </c>
      <c r="AF3476" s="93">
        <v>0.76449999999999996</v>
      </c>
      <c r="AG3476" s="48" t="s">
        <v>17275</v>
      </c>
      <c r="AH3476" s="122">
        <v>1000</v>
      </c>
      <c r="AI3476" s="48">
        <v>14</v>
      </c>
      <c r="AM3476" s="48" t="s">
        <v>85</v>
      </c>
      <c r="AN3476" s="48" t="s">
        <v>11347</v>
      </c>
      <c r="AQ3476" s="123" t="s">
        <v>15979</v>
      </c>
    </row>
    <row r="3477" spans="1:43" ht="30" x14ac:dyDescent="0.2">
      <c r="A3477" s="92" t="s">
        <v>12396</v>
      </c>
      <c r="B3477" s="92" t="s">
        <v>12397</v>
      </c>
      <c r="C3477" s="117" t="s">
        <v>166</v>
      </c>
      <c r="D3477" s="92" t="s">
        <v>283</v>
      </c>
      <c r="E3477" s="92" t="s">
        <v>12398</v>
      </c>
      <c r="F3477" s="92" t="s">
        <v>9928</v>
      </c>
      <c r="G3477" s="92" t="s">
        <v>1054</v>
      </c>
      <c r="H3477" s="92" t="s">
        <v>5752</v>
      </c>
      <c r="I3477" s="118" t="s">
        <v>12399</v>
      </c>
      <c r="J3477" s="119">
        <v>19</v>
      </c>
      <c r="K3477" s="119">
        <v>1000</v>
      </c>
      <c r="L3477" s="119">
        <f t="shared" si="403"/>
        <v>545</v>
      </c>
      <c r="M3477" s="119"/>
      <c r="N3477" s="48" t="s">
        <v>243</v>
      </c>
      <c r="P3477" s="119">
        <v>0</v>
      </c>
      <c r="Q3477" s="119">
        <v>0</v>
      </c>
      <c r="R3477" s="119">
        <v>0</v>
      </c>
      <c r="S3477" s="119">
        <f t="shared" si="400"/>
        <v>0</v>
      </c>
      <c r="T3477" s="119">
        <f t="shared" si="401"/>
        <v>0</v>
      </c>
      <c r="U3477" s="119">
        <v>455</v>
      </c>
      <c r="V3477" s="119">
        <v>474</v>
      </c>
      <c r="W3477" s="119">
        <v>428</v>
      </c>
      <c r="X3477" s="119">
        <f t="shared" si="404"/>
        <v>-929</v>
      </c>
      <c r="Y3477" s="92" t="s">
        <v>12848</v>
      </c>
      <c r="Z3477" s="93">
        <v>0.73309999999999997</v>
      </c>
      <c r="AA3477" s="178">
        <v>0.73299999999999998</v>
      </c>
      <c r="AB3477" s="93">
        <f t="shared" si="402"/>
        <v>-9.9999999999988987E-5</v>
      </c>
      <c r="AE3477" s="48" t="s">
        <v>12845</v>
      </c>
      <c r="AF3477" s="93">
        <v>0.73299999999999998</v>
      </c>
      <c r="AG3477" s="48" t="s">
        <v>17276</v>
      </c>
      <c r="AH3477" s="122">
        <v>1000</v>
      </c>
      <c r="AI3477" s="48">
        <v>14</v>
      </c>
      <c r="AM3477" s="48" t="s">
        <v>85</v>
      </c>
      <c r="AN3477" s="48" t="s">
        <v>11347</v>
      </c>
      <c r="AQ3477" s="123" t="s">
        <v>15979</v>
      </c>
    </row>
    <row r="3478" spans="1:43" ht="30" x14ac:dyDescent="0.2">
      <c r="A3478" s="92" t="s">
        <v>12400</v>
      </c>
      <c r="B3478" s="92" t="s">
        <v>12401</v>
      </c>
      <c r="C3478" s="117" t="s">
        <v>166</v>
      </c>
      <c r="D3478" s="92" t="s">
        <v>2267</v>
      </c>
      <c r="E3478" s="92" t="s">
        <v>12402</v>
      </c>
      <c r="F3478" s="92" t="s">
        <v>9928</v>
      </c>
      <c r="G3478" s="92" t="s">
        <v>8046</v>
      </c>
      <c r="H3478" s="92" t="s">
        <v>8047</v>
      </c>
      <c r="I3478" s="118" t="s">
        <v>12403</v>
      </c>
      <c r="J3478" s="119">
        <v>13</v>
      </c>
      <c r="K3478" s="119">
        <v>1000</v>
      </c>
      <c r="L3478" s="119">
        <f t="shared" si="403"/>
        <v>-63836</v>
      </c>
      <c r="N3478" s="48" t="s">
        <v>173</v>
      </c>
      <c r="P3478" s="119">
        <v>42768</v>
      </c>
      <c r="Q3478" s="119">
        <v>35768</v>
      </c>
      <c r="R3478" s="119">
        <v>5000</v>
      </c>
      <c r="S3478" s="119">
        <f t="shared" si="400"/>
        <v>78536</v>
      </c>
      <c r="T3478" s="119">
        <f t="shared" si="401"/>
        <v>83536</v>
      </c>
      <c r="U3478" s="119">
        <v>64836</v>
      </c>
      <c r="V3478" s="119">
        <v>33412</v>
      </c>
      <c r="W3478" s="119">
        <v>31888</v>
      </c>
      <c r="X3478" s="119">
        <f>T3478-(U3478+V3478)</f>
        <v>-14712</v>
      </c>
      <c r="Y3478" s="92" t="s">
        <v>12848</v>
      </c>
      <c r="Z3478" s="93">
        <v>3.05</v>
      </c>
      <c r="AA3478" s="178">
        <v>3.032</v>
      </c>
      <c r="AB3478" s="93">
        <f t="shared" si="402"/>
        <v>-1.7999999999999794E-2</v>
      </c>
      <c r="AE3478" s="48" t="s">
        <v>12949</v>
      </c>
      <c r="AF3478" s="93">
        <v>3.032</v>
      </c>
      <c r="AG3478" s="48" t="s">
        <v>17277</v>
      </c>
      <c r="AH3478" s="48" t="s">
        <v>13905</v>
      </c>
      <c r="AI3478" s="219">
        <v>43685</v>
      </c>
      <c r="AM3478" s="48" t="s">
        <v>85</v>
      </c>
      <c r="AN3478" s="48" t="s">
        <v>11347</v>
      </c>
      <c r="AQ3478" s="123" t="s">
        <v>12926</v>
      </c>
    </row>
    <row r="3479" spans="1:43" ht="75" x14ac:dyDescent="0.2">
      <c r="A3479" s="132" t="s">
        <v>17278</v>
      </c>
      <c r="B3479" s="129" t="s">
        <v>17279</v>
      </c>
      <c r="C3479" s="117" t="s">
        <v>166</v>
      </c>
      <c r="D3479" s="92" t="s">
        <v>403</v>
      </c>
      <c r="E3479" s="92" t="s">
        <v>17280</v>
      </c>
      <c r="F3479" s="92" t="s">
        <v>16025</v>
      </c>
      <c r="G3479" s="92" t="s">
        <v>780</v>
      </c>
      <c r="H3479" s="92" t="s">
        <v>5555</v>
      </c>
      <c r="I3479" s="92" t="s">
        <v>17281</v>
      </c>
      <c r="J3479" s="119">
        <v>12</v>
      </c>
      <c r="K3479" s="119">
        <v>50</v>
      </c>
      <c r="N3479" s="48" t="s">
        <v>243</v>
      </c>
      <c r="O3479" s="48" t="s">
        <v>278</v>
      </c>
      <c r="P3479" s="119">
        <v>0</v>
      </c>
      <c r="Q3479" s="119">
        <v>0</v>
      </c>
      <c r="R3479" s="119">
        <v>0</v>
      </c>
      <c r="S3479" s="119">
        <f t="shared" si="400"/>
        <v>0</v>
      </c>
      <c r="T3479" s="119">
        <f t="shared" si="401"/>
        <v>0</v>
      </c>
      <c r="U3479" s="119">
        <v>0</v>
      </c>
      <c r="V3479" s="119">
        <v>0</v>
      </c>
      <c r="W3479" s="119">
        <v>0</v>
      </c>
      <c r="X3479" s="119">
        <f>P3479-(U3479+V3479)</f>
        <v>0</v>
      </c>
      <c r="Y3479" s="92" t="s">
        <v>12844</v>
      </c>
      <c r="Z3479" s="130">
        <v>4.2</v>
      </c>
      <c r="AA3479" s="178" t="s">
        <v>16038</v>
      </c>
      <c r="AB3479" s="93" t="e">
        <f t="shared" si="402"/>
        <v>#VALUE!</v>
      </c>
      <c r="AC3479" s="48" t="s">
        <v>12875</v>
      </c>
      <c r="AE3479" s="48" t="s">
        <v>16038</v>
      </c>
      <c r="AF3479" s="93" t="s">
        <v>16994</v>
      </c>
      <c r="AK3479" s="48" t="s">
        <v>13068</v>
      </c>
      <c r="AM3479" s="131" t="s">
        <v>85</v>
      </c>
      <c r="AN3479" s="131" t="s">
        <v>11347</v>
      </c>
      <c r="AQ3479" s="123" t="s">
        <v>14627</v>
      </c>
    </row>
    <row r="3480" spans="1:43" ht="60" x14ac:dyDescent="0.2">
      <c r="A3480" s="92" t="s">
        <v>12404</v>
      </c>
      <c r="B3480" s="92" t="s">
        <v>12405</v>
      </c>
      <c r="C3480" s="117" t="s">
        <v>166</v>
      </c>
      <c r="D3480" s="92" t="s">
        <v>2267</v>
      </c>
      <c r="E3480" s="92" t="s">
        <v>12406</v>
      </c>
      <c r="F3480" s="92" t="s">
        <v>9928</v>
      </c>
      <c r="G3480" s="92" t="s">
        <v>12407</v>
      </c>
      <c r="H3480" s="92" t="s">
        <v>12408</v>
      </c>
      <c r="I3480" s="118">
        <v>509237</v>
      </c>
      <c r="J3480" s="119">
        <v>13</v>
      </c>
      <c r="K3480" s="119">
        <v>200</v>
      </c>
      <c r="L3480" s="119">
        <f>K3480-U3480</f>
        <v>-63</v>
      </c>
      <c r="N3480" s="48" t="s">
        <v>243</v>
      </c>
      <c r="O3480" s="48" t="s">
        <v>504</v>
      </c>
      <c r="P3480" s="119">
        <v>0</v>
      </c>
      <c r="Q3480" s="119">
        <v>0</v>
      </c>
      <c r="R3480" s="119">
        <v>0</v>
      </c>
      <c r="S3480" s="119">
        <f t="shared" si="400"/>
        <v>0</v>
      </c>
      <c r="T3480" s="119">
        <f t="shared" si="401"/>
        <v>0</v>
      </c>
      <c r="U3480" s="119">
        <v>263</v>
      </c>
      <c r="V3480" s="119">
        <v>66</v>
      </c>
      <c r="W3480" s="119">
        <v>66</v>
      </c>
      <c r="X3480" s="119">
        <f>P3480-(U3480+V3480)</f>
        <v>-329</v>
      </c>
      <c r="Y3480" s="92" t="s">
        <v>12848</v>
      </c>
      <c r="Z3480" s="93">
        <v>8.5850000000000009</v>
      </c>
      <c r="AA3480" s="178">
        <v>7.75</v>
      </c>
      <c r="AB3480" s="93">
        <f t="shared" si="402"/>
        <v>-0.83500000000000085</v>
      </c>
      <c r="AE3480" s="48" t="s">
        <v>12845</v>
      </c>
      <c r="AF3480" s="93">
        <v>7.75</v>
      </c>
      <c r="AG3480" s="48" t="s">
        <v>17282</v>
      </c>
      <c r="AH3480" s="48">
        <v>200</v>
      </c>
      <c r="AI3480" s="48">
        <v>8</v>
      </c>
      <c r="AJ3480" s="48" t="s">
        <v>17283</v>
      </c>
      <c r="AM3480" s="48" t="s">
        <v>85</v>
      </c>
      <c r="AN3480" s="48" t="s">
        <v>11347</v>
      </c>
      <c r="AQ3480" s="123" t="s">
        <v>12955</v>
      </c>
    </row>
    <row r="3481" spans="1:43" ht="30" x14ac:dyDescent="0.2">
      <c r="A3481" s="92" t="s">
        <v>12410</v>
      </c>
      <c r="B3481" s="92" t="s">
        <v>12411</v>
      </c>
      <c r="C3481" s="117" t="s">
        <v>166</v>
      </c>
      <c r="D3481" s="92" t="s">
        <v>2267</v>
      </c>
      <c r="E3481" s="92" t="s">
        <v>12412</v>
      </c>
      <c r="F3481" s="92" t="s">
        <v>9928</v>
      </c>
      <c r="G3481" s="92" t="s">
        <v>780</v>
      </c>
      <c r="H3481" s="92" t="s">
        <v>5555</v>
      </c>
      <c r="I3481" s="118" t="s">
        <v>12413</v>
      </c>
      <c r="J3481" s="119">
        <v>13</v>
      </c>
      <c r="K3481" s="119">
        <v>1000</v>
      </c>
      <c r="L3481" s="119">
        <f>K3481-U3481</f>
        <v>-2985</v>
      </c>
      <c r="N3481" s="48" t="s">
        <v>243</v>
      </c>
      <c r="P3481" s="119">
        <v>0</v>
      </c>
      <c r="Q3481" s="119">
        <v>0</v>
      </c>
      <c r="R3481" s="119">
        <v>0</v>
      </c>
      <c r="S3481" s="119">
        <f t="shared" si="400"/>
        <v>0</v>
      </c>
      <c r="T3481" s="119">
        <f t="shared" si="401"/>
        <v>0</v>
      </c>
      <c r="U3481" s="119">
        <v>3985</v>
      </c>
      <c r="V3481" s="119">
        <v>4257</v>
      </c>
      <c r="W3481" s="119">
        <v>3857</v>
      </c>
      <c r="X3481" s="119">
        <f>P3481-(U3481+V3481)</f>
        <v>-8242</v>
      </c>
      <c r="Y3481" s="92" t="s">
        <v>12848</v>
      </c>
      <c r="Z3481" s="93">
        <v>1.9875</v>
      </c>
      <c r="AA3481" s="178">
        <v>1.97</v>
      </c>
      <c r="AB3481" s="93">
        <f t="shared" si="402"/>
        <v>-1.7500000000000071E-2</v>
      </c>
      <c r="AE3481" s="48" t="s">
        <v>12845</v>
      </c>
      <c r="AF3481" s="93">
        <v>1.97</v>
      </c>
      <c r="AG3481" s="48" t="s">
        <v>17284</v>
      </c>
      <c r="AH3481" s="48" t="s">
        <v>13992</v>
      </c>
      <c r="AI3481" s="48" t="s">
        <v>14674</v>
      </c>
      <c r="AM3481" s="48" t="s">
        <v>85</v>
      </c>
      <c r="AN3481" s="48" t="s">
        <v>11347</v>
      </c>
      <c r="AQ3481" s="123" t="s">
        <v>15979</v>
      </c>
    </row>
    <row r="3482" spans="1:43" ht="75" x14ac:dyDescent="0.2">
      <c r="A3482" s="132" t="s">
        <v>17285</v>
      </c>
      <c r="B3482" s="129" t="s">
        <v>17286</v>
      </c>
      <c r="C3482" s="117" t="s">
        <v>166</v>
      </c>
      <c r="D3482" s="92" t="s">
        <v>2267</v>
      </c>
      <c r="E3482" s="92" t="s">
        <v>17287</v>
      </c>
      <c r="F3482" s="92" t="s">
        <v>16025</v>
      </c>
      <c r="G3482" s="92" t="s">
        <v>780</v>
      </c>
      <c r="H3482" s="92" t="s">
        <v>5555</v>
      </c>
      <c r="I3482" s="92" t="s">
        <v>17288</v>
      </c>
      <c r="J3482" s="119">
        <v>13</v>
      </c>
      <c r="K3482" s="119">
        <v>50</v>
      </c>
      <c r="N3482" s="48" t="s">
        <v>243</v>
      </c>
      <c r="O3482" s="48" t="s">
        <v>278</v>
      </c>
      <c r="P3482" s="119">
        <v>0</v>
      </c>
      <c r="Q3482" s="119">
        <v>0</v>
      </c>
      <c r="R3482" s="119">
        <v>0</v>
      </c>
      <c r="S3482" s="119">
        <f t="shared" si="400"/>
        <v>0</v>
      </c>
      <c r="T3482" s="119">
        <f t="shared" si="401"/>
        <v>0</v>
      </c>
      <c r="U3482" s="119">
        <v>0</v>
      </c>
      <c r="V3482" s="119">
        <v>0</v>
      </c>
      <c r="W3482" s="119">
        <v>0</v>
      </c>
      <c r="X3482" s="119">
        <f>P3482-(U3482+V3482)</f>
        <v>0</v>
      </c>
      <c r="Y3482" s="92" t="s">
        <v>12844</v>
      </c>
      <c r="Z3482" s="130">
        <v>4</v>
      </c>
      <c r="AA3482" s="178" t="s">
        <v>16038</v>
      </c>
      <c r="AB3482" s="93" t="e">
        <f t="shared" si="402"/>
        <v>#VALUE!</v>
      </c>
      <c r="AC3482" s="48" t="s">
        <v>12875</v>
      </c>
      <c r="AE3482" s="48" t="s">
        <v>16038</v>
      </c>
      <c r="AF3482" s="93" t="s">
        <v>16994</v>
      </c>
      <c r="AK3482" s="48" t="s">
        <v>13068</v>
      </c>
      <c r="AM3482" s="131" t="s">
        <v>85</v>
      </c>
      <c r="AN3482" s="131" t="s">
        <v>11347</v>
      </c>
      <c r="AQ3482" s="123" t="s">
        <v>14627</v>
      </c>
    </row>
    <row r="3483" spans="1:43" ht="30" x14ac:dyDescent="0.2">
      <c r="A3483" s="92" t="s">
        <v>12414</v>
      </c>
      <c r="B3483" s="92" t="s">
        <v>12415</v>
      </c>
      <c r="C3483" s="117" t="s">
        <v>166</v>
      </c>
      <c r="D3483" s="92" t="s">
        <v>2267</v>
      </c>
      <c r="E3483" s="92" t="s">
        <v>12416</v>
      </c>
      <c r="F3483" s="92" t="s">
        <v>9928</v>
      </c>
      <c r="G3483" s="92" t="s">
        <v>780</v>
      </c>
      <c r="H3483" s="92" t="s">
        <v>5555</v>
      </c>
      <c r="I3483" s="118" t="s">
        <v>12417</v>
      </c>
      <c r="J3483" s="119">
        <v>13</v>
      </c>
      <c r="K3483" s="119">
        <v>2000</v>
      </c>
      <c r="L3483" s="119">
        <f t="shared" ref="L3483:L3495" si="405">K3483-U3483</f>
        <v>-1985</v>
      </c>
      <c r="N3483" s="48" t="s">
        <v>243</v>
      </c>
      <c r="P3483" s="119">
        <v>0</v>
      </c>
      <c r="Q3483" s="119">
        <v>0</v>
      </c>
      <c r="R3483" s="119">
        <v>0</v>
      </c>
      <c r="S3483" s="119">
        <f t="shared" si="400"/>
        <v>0</v>
      </c>
      <c r="T3483" s="119">
        <f t="shared" si="401"/>
        <v>0</v>
      </c>
      <c r="U3483" s="119">
        <v>3985</v>
      </c>
      <c r="V3483" s="119">
        <v>4257</v>
      </c>
      <c r="W3483" s="119">
        <v>3857</v>
      </c>
      <c r="X3483" s="119">
        <f>P3483-(U3483+V3483)</f>
        <v>-8242</v>
      </c>
      <c r="Y3483" s="92" t="s">
        <v>12848</v>
      </c>
      <c r="Z3483" s="93">
        <v>1.472</v>
      </c>
      <c r="AA3483" s="178">
        <v>1.452</v>
      </c>
      <c r="AB3483" s="93">
        <f t="shared" si="402"/>
        <v>-2.0000000000000018E-2</v>
      </c>
      <c r="AE3483" s="48" t="s">
        <v>12845</v>
      </c>
      <c r="AF3483" s="93">
        <v>1.452</v>
      </c>
      <c r="AG3483" s="48" t="s">
        <v>17289</v>
      </c>
      <c r="AH3483" s="48" t="s">
        <v>13905</v>
      </c>
      <c r="AI3483" s="48" t="s">
        <v>17290</v>
      </c>
      <c r="AM3483" s="48" t="s">
        <v>85</v>
      </c>
      <c r="AN3483" s="48" t="s">
        <v>11347</v>
      </c>
      <c r="AQ3483" s="123" t="s">
        <v>15979</v>
      </c>
    </row>
    <row r="3484" spans="1:43" ht="30" x14ac:dyDescent="0.2">
      <c r="A3484" s="92" t="s">
        <v>12418</v>
      </c>
      <c r="B3484" s="92" t="s">
        <v>12419</v>
      </c>
      <c r="C3484" s="117" t="s">
        <v>166</v>
      </c>
      <c r="D3484" s="92" t="s">
        <v>283</v>
      </c>
      <c r="E3484" s="92" t="s">
        <v>12420</v>
      </c>
      <c r="F3484" s="92" t="s">
        <v>9928</v>
      </c>
      <c r="G3484" s="92" t="s">
        <v>780</v>
      </c>
      <c r="H3484" s="92" t="s">
        <v>5555</v>
      </c>
      <c r="I3484" s="118" t="s">
        <v>12421</v>
      </c>
      <c r="J3484" s="119">
        <v>13</v>
      </c>
      <c r="K3484" s="119">
        <v>250</v>
      </c>
      <c r="L3484" s="119">
        <f t="shared" si="405"/>
        <v>-205</v>
      </c>
      <c r="N3484" s="48" t="s">
        <v>173</v>
      </c>
      <c r="P3484" s="119">
        <v>0</v>
      </c>
      <c r="Q3484" s="119">
        <v>0</v>
      </c>
      <c r="R3484" s="119">
        <v>0</v>
      </c>
      <c r="S3484" s="119">
        <f t="shared" si="400"/>
        <v>0</v>
      </c>
      <c r="T3484" s="119">
        <f t="shared" si="401"/>
        <v>0</v>
      </c>
      <c r="U3484" s="119">
        <v>455</v>
      </c>
      <c r="V3484" s="119">
        <v>474</v>
      </c>
      <c r="W3484" s="119">
        <v>428</v>
      </c>
      <c r="X3484" s="119">
        <f>T3484-(U3484+V3484)</f>
        <v>-929</v>
      </c>
      <c r="Y3484" s="92" t="s">
        <v>12848</v>
      </c>
      <c r="Z3484" s="93">
        <v>10.67</v>
      </c>
      <c r="AA3484" s="178">
        <v>10.67</v>
      </c>
      <c r="AB3484" s="93">
        <f t="shared" si="402"/>
        <v>0</v>
      </c>
      <c r="AE3484" s="48" t="s">
        <v>12845</v>
      </c>
      <c r="AF3484" s="93">
        <v>10.67</v>
      </c>
      <c r="AG3484" s="48" t="s">
        <v>17291</v>
      </c>
      <c r="AH3484" s="122">
        <v>250</v>
      </c>
      <c r="AI3484" s="48">
        <v>5</v>
      </c>
      <c r="AJ3484" s="48" t="s">
        <v>12421</v>
      </c>
      <c r="AM3484" s="48" t="s">
        <v>85</v>
      </c>
      <c r="AN3484" s="48" t="s">
        <v>11347</v>
      </c>
      <c r="AQ3484" s="123" t="s">
        <v>15979</v>
      </c>
    </row>
    <row r="3485" spans="1:43" ht="30" x14ac:dyDescent="0.2">
      <c r="A3485" s="92" t="s">
        <v>12422</v>
      </c>
      <c r="B3485" s="92" t="s">
        <v>12423</v>
      </c>
      <c r="C3485" s="117" t="s">
        <v>166</v>
      </c>
      <c r="D3485" s="92" t="s">
        <v>2267</v>
      </c>
      <c r="E3485" s="92" t="s">
        <v>12424</v>
      </c>
      <c r="F3485" s="92" t="s">
        <v>9928</v>
      </c>
      <c r="G3485" s="92" t="s">
        <v>3812</v>
      </c>
      <c r="H3485" s="92" t="s">
        <v>12368</v>
      </c>
      <c r="I3485" s="118" t="s">
        <v>12425</v>
      </c>
      <c r="J3485" s="119">
        <v>21</v>
      </c>
      <c r="K3485" s="119">
        <v>304</v>
      </c>
      <c r="L3485" s="119">
        <f t="shared" si="405"/>
        <v>-18590</v>
      </c>
      <c r="N3485" s="48" t="s">
        <v>243</v>
      </c>
      <c r="P3485" s="119">
        <v>15904</v>
      </c>
      <c r="Q3485" s="119">
        <v>5000</v>
      </c>
      <c r="R3485" s="119">
        <v>10904</v>
      </c>
      <c r="S3485" s="119">
        <f t="shared" si="400"/>
        <v>20904</v>
      </c>
      <c r="T3485" s="119">
        <f t="shared" si="401"/>
        <v>31808</v>
      </c>
      <c r="U3485" s="119">
        <v>18894</v>
      </c>
      <c r="V3485" s="119">
        <v>11083</v>
      </c>
      <c r="W3485" s="119">
        <v>11103</v>
      </c>
      <c r="X3485" s="119">
        <f t="shared" ref="X3485:X3491" si="406">P3485-(U3485+V3485)</f>
        <v>-14073</v>
      </c>
      <c r="Y3485" s="92" t="s">
        <v>12848</v>
      </c>
      <c r="Z3485" s="93">
        <v>1.7549999999999999</v>
      </c>
      <c r="AA3485" s="178">
        <v>1.7549999999999999</v>
      </c>
      <c r="AB3485" s="93">
        <f t="shared" si="402"/>
        <v>0</v>
      </c>
      <c r="AE3485" s="48" t="s">
        <v>12845</v>
      </c>
      <c r="AF3485" s="93">
        <v>1.7549999999999999</v>
      </c>
      <c r="AG3485" s="48" t="s">
        <v>17292</v>
      </c>
      <c r="AH3485" s="48" t="s">
        <v>17293</v>
      </c>
      <c r="AI3485" s="48" t="s">
        <v>17294</v>
      </c>
      <c r="AM3485" s="48" t="s">
        <v>85</v>
      </c>
      <c r="AN3485" s="48" t="s">
        <v>11347</v>
      </c>
      <c r="AQ3485" s="123" t="s">
        <v>15979</v>
      </c>
    </row>
    <row r="3486" spans="1:43" ht="30" x14ac:dyDescent="0.2">
      <c r="A3486" s="92" t="s">
        <v>12426</v>
      </c>
      <c r="B3486" s="92" t="s">
        <v>12427</v>
      </c>
      <c r="C3486" s="117" t="s">
        <v>166</v>
      </c>
      <c r="D3486" s="92" t="s">
        <v>2267</v>
      </c>
      <c r="E3486" s="92" t="s">
        <v>12428</v>
      </c>
      <c r="F3486" s="92" t="s">
        <v>9928</v>
      </c>
      <c r="G3486" s="92" t="s">
        <v>8046</v>
      </c>
      <c r="H3486" s="92" t="s">
        <v>8047</v>
      </c>
      <c r="I3486" s="118" t="s">
        <v>12429</v>
      </c>
      <c r="J3486" s="119">
        <v>21</v>
      </c>
      <c r="K3486" s="119">
        <v>1000</v>
      </c>
      <c r="L3486" s="119">
        <f t="shared" si="405"/>
        <v>-5459</v>
      </c>
      <c r="N3486" s="48" t="s">
        <v>243</v>
      </c>
      <c r="P3486" s="119">
        <v>9000</v>
      </c>
      <c r="Q3486" s="119">
        <v>4000</v>
      </c>
      <c r="R3486" s="119">
        <v>4000</v>
      </c>
      <c r="S3486" s="119">
        <f t="shared" si="400"/>
        <v>13000</v>
      </c>
      <c r="T3486" s="119">
        <f t="shared" si="401"/>
        <v>17000</v>
      </c>
      <c r="U3486" s="119">
        <v>6459</v>
      </c>
      <c r="V3486" s="119">
        <v>3746</v>
      </c>
      <c r="W3486" s="119">
        <v>3397</v>
      </c>
      <c r="X3486" s="119">
        <f t="shared" si="406"/>
        <v>-1205</v>
      </c>
      <c r="Y3486" s="92" t="s">
        <v>12848</v>
      </c>
      <c r="Z3486" s="93">
        <v>1.9259999999999999</v>
      </c>
      <c r="AA3486" s="178">
        <v>1.458</v>
      </c>
      <c r="AB3486" s="93">
        <f t="shared" si="402"/>
        <v>-0.46799999999999997</v>
      </c>
      <c r="AE3486" s="48" t="s">
        <v>12845</v>
      </c>
      <c r="AF3486" s="93">
        <v>1.458</v>
      </c>
      <c r="AG3486" s="48" t="s">
        <v>17295</v>
      </c>
      <c r="AH3486" s="48" t="s">
        <v>13905</v>
      </c>
      <c r="AI3486" s="48" t="s">
        <v>13505</v>
      </c>
      <c r="AM3486" s="48" t="s">
        <v>85</v>
      </c>
      <c r="AN3486" s="48" t="s">
        <v>11347</v>
      </c>
      <c r="AQ3486" s="123" t="s">
        <v>15979</v>
      </c>
    </row>
    <row r="3487" spans="1:43" ht="30" x14ac:dyDescent="0.2">
      <c r="A3487" s="92" t="s">
        <v>12430</v>
      </c>
      <c r="B3487" s="92" t="s">
        <v>12431</v>
      </c>
      <c r="C3487" s="117" t="s">
        <v>166</v>
      </c>
      <c r="D3487" s="92" t="s">
        <v>2267</v>
      </c>
      <c r="E3487" s="92" t="s">
        <v>12432</v>
      </c>
      <c r="F3487" s="92" t="s">
        <v>9928</v>
      </c>
      <c r="G3487" s="92" t="s">
        <v>780</v>
      </c>
      <c r="H3487" s="92" t="s">
        <v>12362</v>
      </c>
      <c r="I3487" s="118" t="s">
        <v>12433</v>
      </c>
      <c r="J3487" s="119">
        <v>13</v>
      </c>
      <c r="K3487" s="119">
        <v>500</v>
      </c>
      <c r="L3487" s="119">
        <f t="shared" si="405"/>
        <v>-14733</v>
      </c>
      <c r="N3487" s="48" t="s">
        <v>243</v>
      </c>
      <c r="P3487" s="119">
        <v>8500</v>
      </c>
      <c r="Q3487" s="119">
        <v>1500</v>
      </c>
      <c r="R3487" s="119">
        <v>7000</v>
      </c>
      <c r="S3487" s="119">
        <f t="shared" si="400"/>
        <v>10000</v>
      </c>
      <c r="T3487" s="119">
        <f t="shared" si="401"/>
        <v>17000</v>
      </c>
      <c r="U3487" s="119">
        <v>15233</v>
      </c>
      <c r="V3487" s="119">
        <v>9318</v>
      </c>
      <c r="W3487" s="119">
        <v>6054</v>
      </c>
      <c r="X3487" s="119">
        <f t="shared" si="406"/>
        <v>-16051</v>
      </c>
      <c r="Y3487" s="92" t="s">
        <v>12848</v>
      </c>
      <c r="Z3487" s="93">
        <v>2.0068000000000001</v>
      </c>
      <c r="AA3487" s="178">
        <v>1.786</v>
      </c>
      <c r="AB3487" s="93">
        <f t="shared" si="402"/>
        <v>-0.22080000000000011</v>
      </c>
      <c r="AE3487" s="48" t="s">
        <v>12845</v>
      </c>
      <c r="AF3487" s="93">
        <v>1.786</v>
      </c>
      <c r="AG3487" s="48" t="s">
        <v>17296</v>
      </c>
      <c r="AH3487" s="48" t="s">
        <v>17297</v>
      </c>
      <c r="AI3487" s="48" t="s">
        <v>17298</v>
      </c>
      <c r="AM3487" s="48" t="s">
        <v>85</v>
      </c>
      <c r="AN3487" s="48" t="s">
        <v>11347</v>
      </c>
      <c r="AQ3487" s="123" t="s">
        <v>15979</v>
      </c>
    </row>
    <row r="3488" spans="1:43" ht="30" x14ac:dyDescent="0.2">
      <c r="A3488" s="92" t="s">
        <v>12434</v>
      </c>
      <c r="B3488" s="92" t="s">
        <v>12435</v>
      </c>
      <c r="C3488" s="117" t="s">
        <v>166</v>
      </c>
      <c r="D3488" s="92" t="s">
        <v>377</v>
      </c>
      <c r="E3488" s="92" t="s">
        <v>12436</v>
      </c>
      <c r="F3488" s="92" t="s">
        <v>9928</v>
      </c>
      <c r="G3488" s="92" t="s">
        <v>3749</v>
      </c>
      <c r="H3488" s="92" t="s">
        <v>17242</v>
      </c>
      <c r="I3488" s="118" t="s">
        <v>17299</v>
      </c>
      <c r="J3488" s="119">
        <v>13</v>
      </c>
      <c r="K3488" s="119">
        <v>1000</v>
      </c>
      <c r="L3488" s="119">
        <f t="shared" si="405"/>
        <v>1000</v>
      </c>
      <c r="M3488" s="138">
        <v>2750</v>
      </c>
      <c r="N3488" s="48" t="s">
        <v>243</v>
      </c>
      <c r="P3488" s="119">
        <v>0</v>
      </c>
      <c r="Q3488" s="119">
        <v>0</v>
      </c>
      <c r="R3488" s="119">
        <v>0</v>
      </c>
      <c r="S3488" s="119">
        <f t="shared" si="400"/>
        <v>0</v>
      </c>
      <c r="T3488" s="119">
        <f t="shared" si="401"/>
        <v>0</v>
      </c>
      <c r="U3488" s="119">
        <v>0</v>
      </c>
      <c r="V3488" s="119">
        <v>0</v>
      </c>
      <c r="W3488" s="119">
        <v>0</v>
      </c>
      <c r="X3488" s="119">
        <f t="shared" si="406"/>
        <v>0</v>
      </c>
      <c r="Y3488" s="92" t="s">
        <v>12844</v>
      </c>
      <c r="Z3488" s="93">
        <v>2.75</v>
      </c>
      <c r="AA3488" s="178">
        <v>4.58</v>
      </c>
      <c r="AB3488" s="93">
        <f t="shared" si="402"/>
        <v>1.83</v>
      </c>
      <c r="AE3488" s="48" t="s">
        <v>12845</v>
      </c>
      <c r="AF3488" s="93">
        <v>4.58</v>
      </c>
      <c r="AG3488" s="48" t="s">
        <v>17300</v>
      </c>
      <c r="AH3488" s="122">
        <v>1000</v>
      </c>
      <c r="AI3488" s="48">
        <v>14</v>
      </c>
      <c r="AM3488" s="48" t="s">
        <v>85</v>
      </c>
      <c r="AN3488" s="48" t="s">
        <v>11347</v>
      </c>
      <c r="AQ3488" s="123" t="s">
        <v>15979</v>
      </c>
    </row>
    <row r="3489" spans="1:43" ht="30" x14ac:dyDescent="0.2">
      <c r="A3489" s="92" t="s">
        <v>12439</v>
      </c>
      <c r="B3489" s="92" t="s">
        <v>12440</v>
      </c>
      <c r="C3489" s="117" t="s">
        <v>166</v>
      </c>
      <c r="D3489" s="92" t="s">
        <v>2267</v>
      </c>
      <c r="E3489" s="92" t="s">
        <v>12441</v>
      </c>
      <c r="F3489" s="92" t="s">
        <v>9928</v>
      </c>
      <c r="G3489" s="92" t="s">
        <v>3617</v>
      </c>
      <c r="H3489" s="92" t="s">
        <v>4144</v>
      </c>
      <c r="I3489" s="118" t="s">
        <v>12442</v>
      </c>
      <c r="J3489" s="119">
        <v>17</v>
      </c>
      <c r="K3489" s="119">
        <v>1000</v>
      </c>
      <c r="L3489" s="119">
        <f t="shared" si="405"/>
        <v>-5351</v>
      </c>
      <c r="N3489" s="48" t="s">
        <v>243</v>
      </c>
      <c r="P3489" s="119">
        <v>4835</v>
      </c>
      <c r="Q3489" s="119">
        <v>2835</v>
      </c>
      <c r="R3489" s="119">
        <v>2000</v>
      </c>
      <c r="S3489" s="119">
        <f t="shared" si="400"/>
        <v>7670</v>
      </c>
      <c r="T3489" s="119">
        <f t="shared" si="401"/>
        <v>9670</v>
      </c>
      <c r="U3489" s="119">
        <v>6351</v>
      </c>
      <c r="V3489" s="119">
        <v>4446</v>
      </c>
      <c r="W3489" s="119">
        <v>4645</v>
      </c>
      <c r="X3489" s="119">
        <f t="shared" si="406"/>
        <v>-5962</v>
      </c>
      <c r="Y3489" s="92" t="s">
        <v>12848</v>
      </c>
      <c r="Z3489" s="93">
        <v>1.8029999999999999</v>
      </c>
      <c r="AA3489" s="178">
        <v>1.8029999999999999</v>
      </c>
      <c r="AB3489" s="93">
        <f t="shared" si="402"/>
        <v>0</v>
      </c>
      <c r="AE3489" s="48" t="s">
        <v>12845</v>
      </c>
      <c r="AF3489" s="93">
        <v>1.8029999999999999</v>
      </c>
      <c r="AG3489" s="48" t="s">
        <v>17301</v>
      </c>
      <c r="AH3489" s="48" t="s">
        <v>14585</v>
      </c>
      <c r="AI3489" s="48" t="s">
        <v>17302</v>
      </c>
      <c r="AM3489" s="48" t="s">
        <v>85</v>
      </c>
      <c r="AN3489" s="48" t="s">
        <v>11347</v>
      </c>
      <c r="AQ3489" s="123" t="s">
        <v>16881</v>
      </c>
    </row>
    <row r="3490" spans="1:43" ht="30" x14ac:dyDescent="0.2">
      <c r="A3490" s="92" t="s">
        <v>12443</v>
      </c>
      <c r="B3490" s="92" t="s">
        <v>12444</v>
      </c>
      <c r="C3490" s="117" t="s">
        <v>166</v>
      </c>
      <c r="D3490" s="92" t="s">
        <v>283</v>
      </c>
      <c r="E3490" s="92" t="s">
        <v>12445</v>
      </c>
      <c r="F3490" s="92" t="s">
        <v>9928</v>
      </c>
      <c r="G3490" s="92" t="s">
        <v>3812</v>
      </c>
      <c r="H3490" s="92" t="s">
        <v>12368</v>
      </c>
      <c r="I3490" s="118" t="s">
        <v>12446</v>
      </c>
      <c r="J3490" s="119">
        <v>10</v>
      </c>
      <c r="K3490" s="119">
        <v>250</v>
      </c>
      <c r="L3490" s="119">
        <f t="shared" si="405"/>
        <v>250</v>
      </c>
      <c r="M3490" s="138">
        <v>4315</v>
      </c>
      <c r="N3490" s="48" t="s">
        <v>243</v>
      </c>
      <c r="P3490" s="119">
        <v>0</v>
      </c>
      <c r="Q3490" s="119">
        <v>0</v>
      </c>
      <c r="R3490" s="119">
        <v>0</v>
      </c>
      <c r="S3490" s="119">
        <f t="shared" si="400"/>
        <v>0</v>
      </c>
      <c r="T3490" s="119">
        <f t="shared" si="401"/>
        <v>0</v>
      </c>
      <c r="U3490" s="119">
        <v>0</v>
      </c>
      <c r="V3490" s="119">
        <v>0</v>
      </c>
      <c r="W3490" s="119">
        <v>0</v>
      </c>
      <c r="X3490" s="119">
        <f t="shared" si="406"/>
        <v>0</v>
      </c>
      <c r="Y3490" s="92" t="s">
        <v>12844</v>
      </c>
      <c r="Z3490" s="93">
        <v>17.260000000000002</v>
      </c>
      <c r="AA3490" s="178">
        <v>17.260000000000002</v>
      </c>
      <c r="AB3490" s="93">
        <f t="shared" si="402"/>
        <v>0</v>
      </c>
      <c r="AE3490" s="48" t="s">
        <v>12845</v>
      </c>
      <c r="AF3490" s="93">
        <v>17.260000000000002</v>
      </c>
      <c r="AG3490" s="48" t="s">
        <v>17303</v>
      </c>
      <c r="AH3490" s="122">
        <v>250</v>
      </c>
      <c r="AI3490" s="48">
        <v>12</v>
      </c>
      <c r="AM3490" s="48" t="s">
        <v>85</v>
      </c>
      <c r="AN3490" s="48" t="s">
        <v>11347</v>
      </c>
      <c r="AQ3490" s="123" t="s">
        <v>15979</v>
      </c>
    </row>
    <row r="3491" spans="1:43" ht="30" x14ac:dyDescent="0.2">
      <c r="A3491" s="92" t="s">
        <v>12447</v>
      </c>
      <c r="B3491" s="92" t="s">
        <v>12448</v>
      </c>
      <c r="C3491" s="117" t="s">
        <v>166</v>
      </c>
      <c r="D3491" s="92" t="s">
        <v>2267</v>
      </c>
      <c r="E3491" s="92" t="s">
        <v>12449</v>
      </c>
      <c r="F3491" s="92" t="s">
        <v>9928</v>
      </c>
      <c r="G3491" s="92" t="s">
        <v>3812</v>
      </c>
      <c r="H3491" s="92" t="s">
        <v>12368</v>
      </c>
      <c r="I3491" s="118" t="s">
        <v>12450</v>
      </c>
      <c r="J3491" s="119">
        <v>21</v>
      </c>
      <c r="K3491" s="119">
        <v>3000</v>
      </c>
      <c r="L3491" s="119">
        <f t="shared" si="405"/>
        <v>-28328</v>
      </c>
      <c r="N3491" s="48" t="s">
        <v>243</v>
      </c>
      <c r="P3491" s="119">
        <v>37008</v>
      </c>
      <c r="Q3491" s="119">
        <v>13008</v>
      </c>
      <c r="R3491" s="119">
        <v>24000</v>
      </c>
      <c r="S3491" s="119">
        <f t="shared" si="400"/>
        <v>50016</v>
      </c>
      <c r="T3491" s="119">
        <f t="shared" si="401"/>
        <v>74016</v>
      </c>
      <c r="U3491" s="119">
        <v>31328</v>
      </c>
      <c r="V3491" s="119">
        <v>23746</v>
      </c>
      <c r="W3491" s="119">
        <v>23444</v>
      </c>
      <c r="X3491" s="119">
        <f t="shared" si="406"/>
        <v>-18066</v>
      </c>
      <c r="Y3491" s="92" t="s">
        <v>12848</v>
      </c>
      <c r="Z3491" s="93">
        <v>3.44</v>
      </c>
      <c r="AA3491" s="178">
        <v>1.8680000000000001</v>
      </c>
      <c r="AB3491" s="93">
        <f t="shared" si="402"/>
        <v>-1.5719999999999998</v>
      </c>
      <c r="AE3491" s="48" t="s">
        <v>12845</v>
      </c>
      <c r="AF3491" s="93">
        <v>1.8680000000000001</v>
      </c>
      <c r="AG3491" s="48" t="s">
        <v>17304</v>
      </c>
      <c r="AH3491" s="48" t="s">
        <v>17269</v>
      </c>
      <c r="AI3491" s="48" t="s">
        <v>17305</v>
      </c>
      <c r="AM3491" s="48" t="s">
        <v>85</v>
      </c>
      <c r="AN3491" s="48" t="s">
        <v>11347</v>
      </c>
      <c r="AQ3491" s="123" t="s">
        <v>15979</v>
      </c>
    </row>
    <row r="3492" spans="1:43" ht="30" x14ac:dyDescent="0.2">
      <c r="A3492" s="92" t="s">
        <v>12451</v>
      </c>
      <c r="B3492" s="92" t="s">
        <v>12452</v>
      </c>
      <c r="C3492" s="117" t="s">
        <v>166</v>
      </c>
      <c r="D3492" s="92" t="s">
        <v>283</v>
      </c>
      <c r="E3492" s="92" t="s">
        <v>12453</v>
      </c>
      <c r="F3492" s="92" t="s">
        <v>9928</v>
      </c>
      <c r="G3492" s="92" t="s">
        <v>780</v>
      </c>
      <c r="H3492" s="92" t="s">
        <v>5555</v>
      </c>
      <c r="I3492" s="118" t="s">
        <v>12454</v>
      </c>
      <c r="J3492" s="119">
        <v>13</v>
      </c>
      <c r="K3492" s="119">
        <v>250</v>
      </c>
      <c r="L3492" s="119">
        <f t="shared" si="405"/>
        <v>-205</v>
      </c>
      <c r="N3492" s="48" t="s">
        <v>173</v>
      </c>
      <c r="P3492" s="119">
        <v>0</v>
      </c>
      <c r="Q3492" s="119">
        <v>0</v>
      </c>
      <c r="R3492" s="119">
        <v>0</v>
      </c>
      <c r="S3492" s="119">
        <f t="shared" si="400"/>
        <v>0</v>
      </c>
      <c r="T3492" s="119">
        <f t="shared" si="401"/>
        <v>0</v>
      </c>
      <c r="U3492" s="119">
        <v>455</v>
      </c>
      <c r="V3492" s="119">
        <v>474</v>
      </c>
      <c r="W3492" s="119">
        <v>428</v>
      </c>
      <c r="X3492" s="119">
        <f>T3492-(U3492+V3492)</f>
        <v>-929</v>
      </c>
      <c r="Y3492" s="92" t="s">
        <v>12848</v>
      </c>
      <c r="Z3492" s="93">
        <v>10.67</v>
      </c>
      <c r="AA3492" s="178">
        <v>10.67</v>
      </c>
      <c r="AB3492" s="93">
        <f t="shared" si="402"/>
        <v>0</v>
      </c>
      <c r="AE3492" s="48" t="s">
        <v>12845</v>
      </c>
      <c r="AF3492" s="93">
        <v>10.67</v>
      </c>
      <c r="AG3492" s="48" t="s">
        <v>17291</v>
      </c>
      <c r="AH3492" s="122">
        <v>250</v>
      </c>
      <c r="AI3492" s="48">
        <v>5</v>
      </c>
      <c r="AJ3492" s="48" t="s">
        <v>12454</v>
      </c>
      <c r="AM3492" s="48" t="s">
        <v>85</v>
      </c>
      <c r="AN3492" s="48" t="s">
        <v>11347</v>
      </c>
      <c r="AQ3492" s="123" t="s">
        <v>15979</v>
      </c>
    </row>
    <row r="3493" spans="1:43" ht="60" x14ac:dyDescent="0.2">
      <c r="A3493" s="92" t="s">
        <v>12455</v>
      </c>
      <c r="B3493" s="92" t="s">
        <v>12456</v>
      </c>
      <c r="C3493" s="117" t="s">
        <v>166</v>
      </c>
      <c r="D3493" s="92" t="s">
        <v>283</v>
      </c>
      <c r="E3493" s="92" t="s">
        <v>12457</v>
      </c>
      <c r="F3493" s="92" t="s">
        <v>9928</v>
      </c>
      <c r="G3493" s="92" t="s">
        <v>3617</v>
      </c>
      <c r="H3493" s="92" t="s">
        <v>5641</v>
      </c>
      <c r="I3493" s="118" t="s">
        <v>12458</v>
      </c>
      <c r="J3493" s="119">
        <v>13</v>
      </c>
      <c r="K3493" s="119">
        <v>1000</v>
      </c>
      <c r="L3493" s="119">
        <f t="shared" si="405"/>
        <v>-376</v>
      </c>
      <c r="N3493" s="48" t="s">
        <v>243</v>
      </c>
      <c r="P3493" s="119">
        <v>0</v>
      </c>
      <c r="Q3493" s="119">
        <v>0</v>
      </c>
      <c r="R3493" s="119">
        <v>0</v>
      </c>
      <c r="S3493" s="119">
        <f t="shared" si="400"/>
        <v>0</v>
      </c>
      <c r="T3493" s="119">
        <f t="shared" si="401"/>
        <v>0</v>
      </c>
      <c r="U3493" s="119">
        <v>1376</v>
      </c>
      <c r="V3493" s="119">
        <v>1485</v>
      </c>
      <c r="W3493" s="119">
        <v>1560</v>
      </c>
      <c r="X3493" s="119">
        <f t="shared" ref="X3493:X3505" si="407">P3493-(U3493+V3493)</f>
        <v>-2861</v>
      </c>
      <c r="Y3493" s="92" t="s">
        <v>12848</v>
      </c>
      <c r="Z3493" s="93">
        <v>1.3740000000000001</v>
      </c>
      <c r="AA3493" s="178">
        <v>1.1896</v>
      </c>
      <c r="AB3493" s="93">
        <f t="shared" si="402"/>
        <v>-0.18440000000000012</v>
      </c>
      <c r="AE3493" s="48" t="s">
        <v>12884</v>
      </c>
      <c r="AF3493" s="93">
        <v>1.1896</v>
      </c>
      <c r="AG3493" s="48" t="s">
        <v>17306</v>
      </c>
      <c r="AH3493" s="48" t="s">
        <v>14182</v>
      </c>
      <c r="AI3493" s="48" t="s">
        <v>17307</v>
      </c>
      <c r="AM3493" s="48" t="s">
        <v>85</v>
      </c>
      <c r="AN3493" s="48" t="s">
        <v>11347</v>
      </c>
      <c r="AO3493" s="48" t="s">
        <v>17112</v>
      </c>
      <c r="AQ3493" s="123" t="s">
        <v>17308</v>
      </c>
    </row>
    <row r="3494" spans="1:43" ht="30" x14ac:dyDescent="0.2">
      <c r="A3494" s="92" t="s">
        <v>12459</v>
      </c>
      <c r="B3494" s="92" t="s">
        <v>12460</v>
      </c>
      <c r="C3494" s="117" t="s">
        <v>166</v>
      </c>
      <c r="D3494" s="92" t="s">
        <v>377</v>
      </c>
      <c r="E3494" s="92" t="s">
        <v>12461</v>
      </c>
      <c r="F3494" s="92" t="s">
        <v>9928</v>
      </c>
      <c r="G3494" s="92" t="s">
        <v>3617</v>
      </c>
      <c r="H3494" s="92" t="s">
        <v>12357</v>
      </c>
      <c r="I3494" s="118" t="s">
        <v>12462</v>
      </c>
      <c r="J3494" s="119">
        <v>7</v>
      </c>
      <c r="K3494" s="119">
        <v>3000</v>
      </c>
      <c r="L3494" s="119">
        <f t="shared" si="405"/>
        <v>3000</v>
      </c>
      <c r="M3494" s="138">
        <v>5670</v>
      </c>
      <c r="N3494" s="48" t="s">
        <v>243</v>
      </c>
      <c r="P3494" s="119">
        <v>0</v>
      </c>
      <c r="Q3494" s="119">
        <v>0</v>
      </c>
      <c r="R3494" s="119">
        <v>0</v>
      </c>
      <c r="S3494" s="119">
        <f t="shared" si="400"/>
        <v>0</v>
      </c>
      <c r="T3494" s="119">
        <f t="shared" si="401"/>
        <v>0</v>
      </c>
      <c r="U3494" s="119">
        <v>0</v>
      </c>
      <c r="V3494" s="119">
        <v>0</v>
      </c>
      <c r="W3494" s="119">
        <v>0</v>
      </c>
      <c r="X3494" s="119">
        <f t="shared" si="407"/>
        <v>0</v>
      </c>
      <c r="Y3494" s="92" t="s">
        <v>12844</v>
      </c>
      <c r="Z3494" s="93">
        <v>1.89</v>
      </c>
      <c r="AA3494" s="178">
        <v>1.38</v>
      </c>
      <c r="AB3494" s="93">
        <f t="shared" si="402"/>
        <v>-0.51</v>
      </c>
      <c r="AE3494" s="48" t="s">
        <v>12845</v>
      </c>
      <c r="AF3494" s="93">
        <v>1.38</v>
      </c>
      <c r="AG3494" s="48" t="s">
        <v>17055</v>
      </c>
      <c r="AH3494" s="122">
        <v>3000</v>
      </c>
      <c r="AI3494" s="48">
        <v>6</v>
      </c>
      <c r="AJ3494" s="48" t="s">
        <v>17309</v>
      </c>
      <c r="AM3494" s="48" t="s">
        <v>85</v>
      </c>
      <c r="AN3494" s="48" t="s">
        <v>11347</v>
      </c>
      <c r="AQ3494" s="123" t="s">
        <v>15979</v>
      </c>
    </row>
    <row r="3495" spans="1:43" ht="30" x14ac:dyDescent="0.2">
      <c r="A3495" s="92" t="s">
        <v>12463</v>
      </c>
      <c r="B3495" s="92" t="s">
        <v>12464</v>
      </c>
      <c r="C3495" s="117" t="s">
        <v>166</v>
      </c>
      <c r="D3495" s="92" t="s">
        <v>2267</v>
      </c>
      <c r="E3495" s="92" t="s">
        <v>12465</v>
      </c>
      <c r="F3495" s="92" t="s">
        <v>9928</v>
      </c>
      <c r="G3495" s="92" t="s">
        <v>12407</v>
      </c>
      <c r="H3495" s="92" t="s">
        <v>12408</v>
      </c>
      <c r="I3495" s="118">
        <v>512697</v>
      </c>
      <c r="J3495" s="119">
        <v>13</v>
      </c>
      <c r="K3495" s="119">
        <v>1000</v>
      </c>
      <c r="L3495" s="119">
        <f t="shared" si="405"/>
        <v>1000</v>
      </c>
      <c r="M3495" s="119">
        <v>450</v>
      </c>
      <c r="N3495" s="48" t="s">
        <v>243</v>
      </c>
      <c r="P3495" s="119">
        <v>0</v>
      </c>
      <c r="Q3495" s="119">
        <v>0</v>
      </c>
      <c r="R3495" s="119">
        <v>0</v>
      </c>
      <c r="S3495" s="119">
        <f t="shared" si="400"/>
        <v>0</v>
      </c>
      <c r="T3495" s="119">
        <f t="shared" si="401"/>
        <v>0</v>
      </c>
      <c r="U3495" s="119">
        <v>0</v>
      </c>
      <c r="V3495" s="119">
        <v>0</v>
      </c>
      <c r="W3495" s="119">
        <v>0</v>
      </c>
      <c r="X3495" s="119">
        <f t="shared" si="407"/>
        <v>0</v>
      </c>
      <c r="Y3495" s="92" t="s">
        <v>12844</v>
      </c>
      <c r="Z3495" s="93">
        <v>0.45</v>
      </c>
      <c r="AA3495" s="178">
        <v>0.44</v>
      </c>
      <c r="AB3495" s="93">
        <f t="shared" si="402"/>
        <v>-1.0000000000000009E-2</v>
      </c>
      <c r="AE3495" s="48" t="s">
        <v>12845</v>
      </c>
      <c r="AF3495" s="93">
        <v>0.44</v>
      </c>
      <c r="AG3495" s="48" t="s">
        <v>17310</v>
      </c>
      <c r="AH3495" s="122">
        <v>1000</v>
      </c>
      <c r="AI3495" s="48">
        <v>8</v>
      </c>
      <c r="AM3495" s="48" t="s">
        <v>85</v>
      </c>
      <c r="AN3495" s="48" t="s">
        <v>11347</v>
      </c>
      <c r="AQ3495" s="123" t="s">
        <v>15979</v>
      </c>
    </row>
    <row r="3496" spans="1:43" ht="75" x14ac:dyDescent="0.2">
      <c r="A3496" s="132" t="s">
        <v>17311</v>
      </c>
      <c r="B3496" s="129" t="s">
        <v>17312</v>
      </c>
      <c r="C3496" s="117" t="s">
        <v>166</v>
      </c>
      <c r="D3496" s="92" t="s">
        <v>2267</v>
      </c>
      <c r="E3496" s="92" t="s">
        <v>17313</v>
      </c>
      <c r="F3496" s="92" t="s">
        <v>16025</v>
      </c>
      <c r="G3496" s="92" t="s">
        <v>780</v>
      </c>
      <c r="H3496" s="92" t="s">
        <v>12362</v>
      </c>
      <c r="I3496" s="92" t="s">
        <v>17314</v>
      </c>
      <c r="J3496" s="119">
        <v>12</v>
      </c>
      <c r="K3496" s="119">
        <v>1000</v>
      </c>
      <c r="N3496" s="48" t="s">
        <v>243</v>
      </c>
      <c r="O3496" s="48" t="s">
        <v>278</v>
      </c>
      <c r="P3496" s="119">
        <v>0</v>
      </c>
      <c r="Q3496" s="119">
        <v>0</v>
      </c>
      <c r="R3496" s="119">
        <v>0</v>
      </c>
      <c r="S3496" s="119">
        <f t="shared" si="400"/>
        <v>0</v>
      </c>
      <c r="T3496" s="119">
        <f t="shared" si="401"/>
        <v>0</v>
      </c>
      <c r="U3496" s="119">
        <v>0</v>
      </c>
      <c r="V3496" s="119">
        <v>0</v>
      </c>
      <c r="W3496" s="119">
        <v>0</v>
      </c>
      <c r="X3496" s="119">
        <f t="shared" si="407"/>
        <v>0</v>
      </c>
      <c r="Y3496" s="92" t="s">
        <v>12844</v>
      </c>
      <c r="Z3496" s="130">
        <v>3.7679999999999998</v>
      </c>
      <c r="AA3496" s="178">
        <v>2.2000000000000002</v>
      </c>
      <c r="AB3496" s="93">
        <f t="shared" si="402"/>
        <v>-1.5679999999999996</v>
      </c>
      <c r="AC3496" s="48" t="s">
        <v>12875</v>
      </c>
      <c r="AE3496" s="48" t="s">
        <v>12845</v>
      </c>
      <c r="AF3496" s="93">
        <v>2.2000000000000002</v>
      </c>
      <c r="AG3496" s="48" t="s">
        <v>17315</v>
      </c>
      <c r="AH3496" s="48">
        <v>250</v>
      </c>
      <c r="AI3496" s="48">
        <v>22</v>
      </c>
      <c r="AJ3496" s="48" t="s">
        <v>17254</v>
      </c>
      <c r="AK3496" s="48" t="s">
        <v>13068</v>
      </c>
      <c r="AM3496" s="131" t="s">
        <v>85</v>
      </c>
      <c r="AN3496" s="131" t="s">
        <v>11347</v>
      </c>
      <c r="AQ3496" s="123" t="s">
        <v>15979</v>
      </c>
    </row>
    <row r="3497" spans="1:43" ht="30" x14ac:dyDescent="0.2">
      <c r="A3497" s="92" t="s">
        <v>12467</v>
      </c>
      <c r="B3497" s="92" t="s">
        <v>12468</v>
      </c>
      <c r="C3497" s="117" t="s">
        <v>166</v>
      </c>
      <c r="D3497" s="92" t="s">
        <v>2267</v>
      </c>
      <c r="E3497" s="92" t="s">
        <v>12469</v>
      </c>
      <c r="F3497" s="92" t="s">
        <v>9928</v>
      </c>
      <c r="G3497" s="92" t="s">
        <v>3617</v>
      </c>
      <c r="H3497" s="92" t="s">
        <v>12357</v>
      </c>
      <c r="I3497" s="118" t="s">
        <v>12470</v>
      </c>
      <c r="J3497" s="119">
        <v>17</v>
      </c>
      <c r="K3497" s="119">
        <v>3000</v>
      </c>
      <c r="L3497" s="119">
        <f t="shared" ref="L3497:L3502" si="408">K3497-U3497</f>
        <v>-1159</v>
      </c>
      <c r="N3497" s="48" t="s">
        <v>243</v>
      </c>
      <c r="P3497" s="119">
        <v>6000</v>
      </c>
      <c r="Q3497" s="119">
        <v>3000</v>
      </c>
      <c r="R3497" s="119">
        <v>0</v>
      </c>
      <c r="S3497" s="119">
        <f t="shared" si="400"/>
        <v>9000</v>
      </c>
      <c r="T3497" s="119">
        <f t="shared" si="401"/>
        <v>9000</v>
      </c>
      <c r="U3497" s="119">
        <v>4159</v>
      </c>
      <c r="V3497" s="119">
        <v>2550</v>
      </c>
      <c r="W3497" s="119">
        <v>2430</v>
      </c>
      <c r="X3497" s="119">
        <f t="shared" si="407"/>
        <v>-709</v>
      </c>
      <c r="Y3497" s="92" t="s">
        <v>12848</v>
      </c>
      <c r="Z3497" s="93">
        <v>0.41199999999999998</v>
      </c>
      <c r="AA3497" s="178">
        <v>0.41199999999999998</v>
      </c>
      <c r="AB3497" s="93">
        <f t="shared" si="402"/>
        <v>0</v>
      </c>
      <c r="AE3497" s="48" t="s">
        <v>12845</v>
      </c>
      <c r="AF3497" s="93">
        <v>0.41199999999999998</v>
      </c>
      <c r="AG3497" s="48" t="s">
        <v>17316</v>
      </c>
      <c r="AH3497" s="48" t="s">
        <v>13893</v>
      </c>
      <c r="AI3497" s="48" t="s">
        <v>17317</v>
      </c>
      <c r="AM3497" s="48" t="s">
        <v>85</v>
      </c>
      <c r="AN3497" s="48" t="s">
        <v>11347</v>
      </c>
      <c r="AQ3497" s="123" t="s">
        <v>15979</v>
      </c>
    </row>
    <row r="3498" spans="1:43" ht="30" x14ac:dyDescent="0.2">
      <c r="A3498" s="92" t="s">
        <v>12471</v>
      </c>
      <c r="B3498" s="92" t="s">
        <v>12472</v>
      </c>
      <c r="C3498" s="117" t="s">
        <v>166</v>
      </c>
      <c r="D3498" s="92" t="s">
        <v>2267</v>
      </c>
      <c r="E3498" s="92" t="s">
        <v>12473</v>
      </c>
      <c r="F3498" s="92" t="s">
        <v>9928</v>
      </c>
      <c r="G3498" s="92" t="s">
        <v>12474</v>
      </c>
      <c r="H3498" s="92" t="s">
        <v>12475</v>
      </c>
      <c r="I3498" s="118" t="s">
        <v>12476</v>
      </c>
      <c r="J3498" s="119">
        <v>11</v>
      </c>
      <c r="K3498" s="119">
        <v>100</v>
      </c>
      <c r="L3498" s="119">
        <f t="shared" si="408"/>
        <v>-431</v>
      </c>
      <c r="N3498" s="48" t="s">
        <v>243</v>
      </c>
      <c r="P3498" s="119">
        <v>600</v>
      </c>
      <c r="Q3498" s="119">
        <v>400</v>
      </c>
      <c r="R3498" s="119">
        <v>200</v>
      </c>
      <c r="S3498" s="119">
        <f t="shared" si="400"/>
        <v>1000</v>
      </c>
      <c r="T3498" s="119">
        <f t="shared" si="401"/>
        <v>1200</v>
      </c>
      <c r="U3498" s="119">
        <v>531</v>
      </c>
      <c r="V3498" s="119">
        <v>337</v>
      </c>
      <c r="W3498" s="119">
        <v>311</v>
      </c>
      <c r="X3498" s="119">
        <f t="shared" si="407"/>
        <v>-268</v>
      </c>
      <c r="Y3498" s="92" t="s">
        <v>12848</v>
      </c>
      <c r="Z3498" s="93">
        <v>99</v>
      </c>
      <c r="AA3498" s="178">
        <v>99</v>
      </c>
      <c r="AB3498" s="93">
        <f t="shared" si="402"/>
        <v>0</v>
      </c>
      <c r="AE3498" s="48" t="s">
        <v>12845</v>
      </c>
      <c r="AF3498" s="93">
        <v>99</v>
      </c>
      <c r="AG3498" s="48" t="s">
        <v>17318</v>
      </c>
      <c r="AH3498" s="122">
        <v>100</v>
      </c>
      <c r="AI3498" s="48">
        <v>12</v>
      </c>
      <c r="AJ3498" s="48" t="s">
        <v>17319</v>
      </c>
      <c r="AM3498" s="48" t="s">
        <v>85</v>
      </c>
      <c r="AN3498" s="48" t="s">
        <v>11347</v>
      </c>
      <c r="AQ3498" s="123" t="s">
        <v>12955</v>
      </c>
    </row>
    <row r="3499" spans="1:43" ht="30" x14ac:dyDescent="0.2">
      <c r="A3499" s="92" t="s">
        <v>12477</v>
      </c>
      <c r="B3499" s="92" t="s">
        <v>12478</v>
      </c>
      <c r="C3499" s="117" t="s">
        <v>166</v>
      </c>
      <c r="D3499" s="92" t="s">
        <v>2267</v>
      </c>
      <c r="E3499" s="92" t="s">
        <v>12479</v>
      </c>
      <c r="F3499" s="92" t="s">
        <v>9928</v>
      </c>
      <c r="G3499" s="92" t="s">
        <v>12367</v>
      </c>
      <c r="H3499" s="92" t="s">
        <v>12368</v>
      </c>
      <c r="I3499" s="118" t="s">
        <v>12480</v>
      </c>
      <c r="J3499" s="119">
        <v>15</v>
      </c>
      <c r="K3499" s="119">
        <v>160</v>
      </c>
      <c r="L3499" s="119">
        <f t="shared" si="408"/>
        <v>160</v>
      </c>
      <c r="M3499" s="138">
        <v>5512</v>
      </c>
      <c r="N3499" s="48" t="s">
        <v>243</v>
      </c>
      <c r="P3499" s="119">
        <v>0</v>
      </c>
      <c r="Q3499" s="119">
        <v>0</v>
      </c>
      <c r="R3499" s="119">
        <v>0</v>
      </c>
      <c r="S3499" s="119">
        <f t="shared" si="400"/>
        <v>0</v>
      </c>
      <c r="T3499" s="119">
        <f t="shared" si="401"/>
        <v>0</v>
      </c>
      <c r="U3499" s="119">
        <v>0</v>
      </c>
      <c r="V3499" s="119">
        <v>0</v>
      </c>
      <c r="W3499" s="119">
        <v>0</v>
      </c>
      <c r="X3499" s="119">
        <f t="shared" si="407"/>
        <v>0</v>
      </c>
      <c r="Y3499" s="92" t="s">
        <v>12844</v>
      </c>
      <c r="Z3499" s="93">
        <v>34.450000000000003</v>
      </c>
      <c r="AA3499" s="178">
        <v>25.95</v>
      </c>
      <c r="AB3499" s="93">
        <f t="shared" si="402"/>
        <v>-8.5000000000000036</v>
      </c>
      <c r="AE3499" s="48" t="s">
        <v>12845</v>
      </c>
      <c r="AF3499" s="93">
        <v>25.95</v>
      </c>
      <c r="AG3499" s="48" t="s">
        <v>17320</v>
      </c>
      <c r="AH3499" s="122">
        <v>160</v>
      </c>
      <c r="AI3499" s="48">
        <v>14</v>
      </c>
      <c r="AM3499" s="48" t="s">
        <v>85</v>
      </c>
      <c r="AN3499" s="48" t="s">
        <v>11347</v>
      </c>
      <c r="AQ3499" s="123" t="s">
        <v>15979</v>
      </c>
    </row>
    <row r="3500" spans="1:43" ht="30" x14ac:dyDescent="0.2">
      <c r="A3500" s="92" t="s">
        <v>12481</v>
      </c>
      <c r="B3500" s="92" t="s">
        <v>12482</v>
      </c>
      <c r="C3500" s="117" t="s">
        <v>166</v>
      </c>
      <c r="D3500" s="92" t="s">
        <v>2267</v>
      </c>
      <c r="E3500" s="92" t="s">
        <v>12483</v>
      </c>
      <c r="F3500" s="92" t="s">
        <v>9928</v>
      </c>
      <c r="G3500" s="92" t="s">
        <v>3617</v>
      </c>
      <c r="H3500" s="92" t="s">
        <v>4360</v>
      </c>
      <c r="I3500" s="118" t="s">
        <v>12484</v>
      </c>
      <c r="J3500" s="119">
        <v>17</v>
      </c>
      <c r="K3500" s="119">
        <v>2000</v>
      </c>
      <c r="L3500" s="119">
        <f t="shared" si="408"/>
        <v>491</v>
      </c>
      <c r="M3500" s="119"/>
      <c r="N3500" s="48" t="s">
        <v>243</v>
      </c>
      <c r="P3500" s="119">
        <v>66</v>
      </c>
      <c r="Q3500" s="119">
        <v>66</v>
      </c>
      <c r="R3500" s="119">
        <v>0</v>
      </c>
      <c r="S3500" s="119">
        <f t="shared" si="400"/>
        <v>132</v>
      </c>
      <c r="T3500" s="119">
        <f t="shared" si="401"/>
        <v>132</v>
      </c>
      <c r="U3500" s="119">
        <v>1509</v>
      </c>
      <c r="V3500" s="119">
        <v>1320</v>
      </c>
      <c r="W3500" s="119">
        <v>1320</v>
      </c>
      <c r="X3500" s="119">
        <f t="shared" si="407"/>
        <v>-2763</v>
      </c>
      <c r="Y3500" s="92" t="s">
        <v>12848</v>
      </c>
      <c r="Z3500" s="93">
        <v>0.43</v>
      </c>
      <c r="AA3500" s="178">
        <v>0.54400000000000004</v>
      </c>
      <c r="AB3500" s="93">
        <f t="shared" si="402"/>
        <v>0.11400000000000005</v>
      </c>
      <c r="AE3500" s="48" t="s">
        <v>12845</v>
      </c>
      <c r="AF3500" s="93">
        <v>0.54400000000000004</v>
      </c>
      <c r="AG3500" s="48" t="s">
        <v>17321</v>
      </c>
      <c r="AH3500" s="48" t="s">
        <v>13905</v>
      </c>
      <c r="AI3500" s="48" t="s">
        <v>17322</v>
      </c>
      <c r="AJ3500" s="48" t="s">
        <v>17323</v>
      </c>
      <c r="AM3500" s="48" t="s">
        <v>85</v>
      </c>
      <c r="AN3500" s="48" t="s">
        <v>11347</v>
      </c>
      <c r="AQ3500" s="123" t="s">
        <v>15979</v>
      </c>
    </row>
    <row r="3501" spans="1:43" ht="30" x14ac:dyDescent="0.2">
      <c r="A3501" s="92" t="s">
        <v>12485</v>
      </c>
      <c r="B3501" s="92" t="s">
        <v>12486</v>
      </c>
      <c r="C3501" s="117" t="s">
        <v>166</v>
      </c>
      <c r="D3501" s="92" t="s">
        <v>2267</v>
      </c>
      <c r="E3501" s="92" t="s">
        <v>12487</v>
      </c>
      <c r="F3501" s="92" t="s">
        <v>9928</v>
      </c>
      <c r="G3501" s="92" t="s">
        <v>12407</v>
      </c>
      <c r="H3501" s="92" t="s">
        <v>12408</v>
      </c>
      <c r="I3501" s="118" t="s">
        <v>12488</v>
      </c>
      <c r="J3501" s="119">
        <v>17</v>
      </c>
      <c r="K3501" s="119">
        <v>1000</v>
      </c>
      <c r="L3501" s="119">
        <f t="shared" si="408"/>
        <v>-5972</v>
      </c>
      <c r="N3501" s="48" t="s">
        <v>243</v>
      </c>
      <c r="P3501" s="119">
        <v>0</v>
      </c>
      <c r="Q3501" s="119">
        <v>0</v>
      </c>
      <c r="R3501" s="119">
        <v>0</v>
      </c>
      <c r="S3501" s="119">
        <f t="shared" si="400"/>
        <v>0</v>
      </c>
      <c r="T3501" s="119">
        <f t="shared" si="401"/>
        <v>0</v>
      </c>
      <c r="U3501" s="119">
        <v>6972</v>
      </c>
      <c r="V3501" s="119">
        <v>2584</v>
      </c>
      <c r="W3501" s="119">
        <v>2100</v>
      </c>
      <c r="X3501" s="119">
        <f t="shared" si="407"/>
        <v>-9556</v>
      </c>
      <c r="Y3501" s="92" t="s">
        <v>12848</v>
      </c>
      <c r="Z3501" s="93">
        <v>2.8239999999999998</v>
      </c>
      <c r="AA3501" s="178">
        <v>2.7519999999999998</v>
      </c>
      <c r="AB3501" s="93">
        <f t="shared" si="402"/>
        <v>-7.2000000000000064E-2</v>
      </c>
      <c r="AE3501" s="48" t="s">
        <v>12845</v>
      </c>
      <c r="AF3501" s="93">
        <v>2.7519999999999998</v>
      </c>
      <c r="AG3501" s="48" t="s">
        <v>17324</v>
      </c>
      <c r="AH3501" s="48" t="s">
        <v>13905</v>
      </c>
      <c r="AI3501" s="48" t="s">
        <v>17325</v>
      </c>
      <c r="AM3501" s="48" t="s">
        <v>85</v>
      </c>
      <c r="AN3501" s="48" t="s">
        <v>11347</v>
      </c>
      <c r="AQ3501" s="123" t="s">
        <v>15979</v>
      </c>
    </row>
    <row r="3502" spans="1:43" ht="30" x14ac:dyDescent="0.2">
      <c r="A3502" s="92" t="s">
        <v>12489</v>
      </c>
      <c r="B3502" s="92" t="s">
        <v>12490</v>
      </c>
      <c r="C3502" s="117" t="s">
        <v>166</v>
      </c>
      <c r="D3502" s="92" t="s">
        <v>377</v>
      </c>
      <c r="E3502" s="92" t="s">
        <v>12491</v>
      </c>
      <c r="F3502" s="92" t="s">
        <v>9928</v>
      </c>
      <c r="G3502" s="92" t="s">
        <v>3617</v>
      </c>
      <c r="H3502" s="92" t="s">
        <v>12357</v>
      </c>
      <c r="I3502" s="118" t="s">
        <v>12492</v>
      </c>
      <c r="J3502" s="119">
        <v>13</v>
      </c>
      <c r="K3502" s="119">
        <v>5</v>
      </c>
      <c r="L3502" s="119">
        <f t="shared" si="408"/>
        <v>5</v>
      </c>
      <c r="M3502" s="119">
        <v>163.75</v>
      </c>
      <c r="N3502" s="48" t="s">
        <v>243</v>
      </c>
      <c r="P3502" s="119">
        <v>0</v>
      </c>
      <c r="Q3502" s="119">
        <v>0</v>
      </c>
      <c r="R3502" s="119">
        <v>0</v>
      </c>
      <c r="S3502" s="119">
        <f t="shared" si="400"/>
        <v>0</v>
      </c>
      <c r="T3502" s="119">
        <f t="shared" si="401"/>
        <v>0</v>
      </c>
      <c r="U3502" s="119">
        <v>0</v>
      </c>
      <c r="V3502" s="119">
        <v>0</v>
      </c>
      <c r="W3502" s="119">
        <v>0</v>
      </c>
      <c r="X3502" s="119">
        <f t="shared" si="407"/>
        <v>0</v>
      </c>
      <c r="Y3502" s="92" t="s">
        <v>12844</v>
      </c>
      <c r="Z3502" s="93">
        <v>32.75</v>
      </c>
      <c r="AA3502" s="178">
        <v>32.75</v>
      </c>
      <c r="AB3502" s="93">
        <f t="shared" si="402"/>
        <v>0</v>
      </c>
      <c r="AE3502" s="48" t="s">
        <v>12845</v>
      </c>
      <c r="AF3502" s="93">
        <v>32.75</v>
      </c>
      <c r="AG3502" s="48" t="s">
        <v>17326</v>
      </c>
      <c r="AH3502" s="122">
        <v>250</v>
      </c>
      <c r="AI3502" s="48">
        <v>12</v>
      </c>
      <c r="AJ3502" s="48" t="s">
        <v>17327</v>
      </c>
      <c r="AM3502" s="48" t="s">
        <v>85</v>
      </c>
      <c r="AN3502" s="48" t="s">
        <v>11347</v>
      </c>
      <c r="AQ3502" s="123" t="s">
        <v>15979</v>
      </c>
    </row>
    <row r="3503" spans="1:43" ht="90" x14ac:dyDescent="0.2">
      <c r="A3503" s="129" t="s">
        <v>17328</v>
      </c>
      <c r="B3503" s="129" t="s">
        <v>17329</v>
      </c>
      <c r="C3503" s="117" t="s">
        <v>166</v>
      </c>
      <c r="D3503" s="92" t="s">
        <v>377</v>
      </c>
      <c r="E3503" s="92" t="s">
        <v>17330</v>
      </c>
      <c r="F3503" s="92" t="s">
        <v>16025</v>
      </c>
      <c r="G3503" s="92" t="s">
        <v>12727</v>
      </c>
      <c r="H3503" s="92" t="s">
        <v>17331</v>
      </c>
      <c r="I3503" s="92" t="s">
        <v>17332</v>
      </c>
      <c r="J3503" s="119">
        <v>91</v>
      </c>
      <c r="K3503" s="119">
        <v>250</v>
      </c>
      <c r="N3503" s="48" t="s">
        <v>243</v>
      </c>
      <c r="O3503" s="48" t="s">
        <v>278</v>
      </c>
      <c r="P3503" s="119">
        <v>0</v>
      </c>
      <c r="Q3503" s="119">
        <v>0</v>
      </c>
      <c r="R3503" s="119">
        <v>0</v>
      </c>
      <c r="S3503" s="119">
        <f t="shared" si="400"/>
        <v>0</v>
      </c>
      <c r="T3503" s="119">
        <f t="shared" si="401"/>
        <v>0</v>
      </c>
      <c r="U3503" s="119">
        <v>0</v>
      </c>
      <c r="V3503" s="119">
        <v>0</v>
      </c>
      <c r="W3503" s="119">
        <v>0</v>
      </c>
      <c r="X3503" s="119">
        <f t="shared" si="407"/>
        <v>0</v>
      </c>
      <c r="Y3503" s="92" t="s">
        <v>12844</v>
      </c>
      <c r="Z3503" s="130">
        <v>32.75</v>
      </c>
      <c r="AA3503" s="178">
        <v>32.75</v>
      </c>
      <c r="AB3503" s="93">
        <f t="shared" si="402"/>
        <v>0</v>
      </c>
      <c r="AC3503" s="48" t="s">
        <v>12897</v>
      </c>
      <c r="AE3503" s="48" t="s">
        <v>12845</v>
      </c>
      <c r="AF3503" s="93">
        <v>32.75</v>
      </c>
      <c r="AG3503" s="48" t="s">
        <v>17333</v>
      </c>
      <c r="AH3503" s="48">
        <v>25</v>
      </c>
      <c r="AI3503" s="48">
        <v>15</v>
      </c>
      <c r="AJ3503" s="48" t="s">
        <v>17309</v>
      </c>
      <c r="AK3503" s="48" t="s">
        <v>13068</v>
      </c>
      <c r="AM3503" s="131" t="s">
        <v>85</v>
      </c>
      <c r="AN3503" s="131" t="s">
        <v>11347</v>
      </c>
      <c r="AQ3503" s="123" t="s">
        <v>15979</v>
      </c>
    </row>
    <row r="3504" spans="1:43" ht="75" x14ac:dyDescent="0.2">
      <c r="A3504" s="129" t="s">
        <v>12493</v>
      </c>
      <c r="B3504" s="129" t="s">
        <v>12494</v>
      </c>
      <c r="C3504" s="117" t="s">
        <v>166</v>
      </c>
      <c r="D3504" s="92" t="s">
        <v>2267</v>
      </c>
      <c r="E3504" s="92" t="s">
        <v>12495</v>
      </c>
      <c r="F3504" s="92" t="s">
        <v>9928</v>
      </c>
      <c r="I3504" s="118"/>
      <c r="L3504" s="119">
        <f>K3504-U3504</f>
        <v>0</v>
      </c>
      <c r="N3504" s="48" t="s">
        <v>243</v>
      </c>
      <c r="O3504" s="48" t="s">
        <v>278</v>
      </c>
      <c r="P3504" s="119">
        <v>0</v>
      </c>
      <c r="Q3504" s="119">
        <v>0</v>
      </c>
      <c r="R3504" s="119">
        <v>0</v>
      </c>
      <c r="S3504" s="119">
        <f t="shared" si="400"/>
        <v>0</v>
      </c>
      <c r="T3504" s="119">
        <f t="shared" si="401"/>
        <v>0</v>
      </c>
      <c r="U3504" s="119">
        <v>0</v>
      </c>
      <c r="V3504" s="119">
        <v>0</v>
      </c>
      <c r="W3504" s="119">
        <v>0</v>
      </c>
      <c r="X3504" s="119">
        <f t="shared" si="407"/>
        <v>0</v>
      </c>
      <c r="Y3504" s="92" t="s">
        <v>12844</v>
      </c>
      <c r="Z3504" s="130">
        <v>3.75</v>
      </c>
      <c r="AA3504" s="178">
        <v>2.98</v>
      </c>
      <c r="AB3504" s="93">
        <f t="shared" si="402"/>
        <v>-0.77</v>
      </c>
      <c r="AC3504" s="48" t="s">
        <v>12875</v>
      </c>
      <c r="AE3504" s="48" t="s">
        <v>12845</v>
      </c>
      <c r="AF3504" s="93">
        <v>2.98</v>
      </c>
      <c r="AG3504" s="48" t="s">
        <v>17334</v>
      </c>
      <c r="AH3504" s="48">
        <v>500</v>
      </c>
      <c r="AI3504" s="48">
        <v>12</v>
      </c>
      <c r="AJ3504" s="48" t="s">
        <v>17335</v>
      </c>
      <c r="AK3504" s="48" t="s">
        <v>1436</v>
      </c>
      <c r="AM3504" s="131" t="s">
        <v>85</v>
      </c>
      <c r="AN3504" s="131" t="s">
        <v>11347</v>
      </c>
      <c r="AQ3504" s="123" t="s">
        <v>15979</v>
      </c>
    </row>
    <row r="3505" spans="1:43" ht="30" x14ac:dyDescent="0.2">
      <c r="A3505" s="92" t="s">
        <v>12496</v>
      </c>
      <c r="B3505" s="92" t="s">
        <v>12497</v>
      </c>
      <c r="C3505" s="117" t="s">
        <v>166</v>
      </c>
      <c r="D3505" s="92" t="s">
        <v>377</v>
      </c>
      <c r="E3505" s="92" t="s">
        <v>12498</v>
      </c>
      <c r="F3505" s="92" t="s">
        <v>9928</v>
      </c>
      <c r="G3505" s="92" t="s">
        <v>1054</v>
      </c>
      <c r="H3505" s="92" t="s">
        <v>5752</v>
      </c>
      <c r="I3505" s="118" t="s">
        <v>12499</v>
      </c>
      <c r="J3505" s="119">
        <v>15</v>
      </c>
      <c r="K3505" s="119">
        <v>1000</v>
      </c>
      <c r="L3505" s="119">
        <f>K3505-U3505</f>
        <v>1000</v>
      </c>
      <c r="M3505" s="119">
        <v>470</v>
      </c>
      <c r="N3505" s="48" t="s">
        <v>243</v>
      </c>
      <c r="P3505" s="119">
        <v>0</v>
      </c>
      <c r="Q3505" s="119">
        <v>0</v>
      </c>
      <c r="R3505" s="119">
        <v>0</v>
      </c>
      <c r="S3505" s="119">
        <f t="shared" si="400"/>
        <v>0</v>
      </c>
      <c r="T3505" s="119">
        <f t="shared" si="401"/>
        <v>0</v>
      </c>
      <c r="U3505" s="119">
        <v>0</v>
      </c>
      <c r="V3505" s="119">
        <v>0</v>
      </c>
      <c r="W3505" s="119">
        <v>0</v>
      </c>
      <c r="X3505" s="119">
        <f t="shared" si="407"/>
        <v>0</v>
      </c>
      <c r="Y3505" s="92" t="s">
        <v>12844</v>
      </c>
      <c r="Z3505" s="93">
        <v>0.47</v>
      </c>
      <c r="AA3505" s="178">
        <v>0.47</v>
      </c>
      <c r="AB3505" s="93">
        <f t="shared" si="402"/>
        <v>0</v>
      </c>
      <c r="AE3505" s="48" t="s">
        <v>12845</v>
      </c>
      <c r="AF3505" s="93">
        <v>0.47</v>
      </c>
      <c r="AG3505" s="48" t="s">
        <v>17336</v>
      </c>
      <c r="AH3505" s="122">
        <v>1000</v>
      </c>
      <c r="AI3505" s="48">
        <v>12</v>
      </c>
      <c r="AJ3505" s="48" t="s">
        <v>17337</v>
      </c>
      <c r="AM3505" s="48" t="s">
        <v>85</v>
      </c>
      <c r="AN3505" s="48" t="s">
        <v>11347</v>
      </c>
      <c r="AQ3505" s="123" t="s">
        <v>15979</v>
      </c>
    </row>
    <row r="3506" spans="1:43" ht="90" x14ac:dyDescent="0.2">
      <c r="A3506" s="132" t="s">
        <v>17338</v>
      </c>
      <c r="B3506" s="132" t="s">
        <v>17339</v>
      </c>
      <c r="C3506" s="117" t="s">
        <v>166</v>
      </c>
      <c r="D3506" s="118" t="s">
        <v>14859</v>
      </c>
      <c r="E3506" s="118" t="s">
        <v>17340</v>
      </c>
      <c r="F3506" s="118" t="s">
        <v>9928</v>
      </c>
      <c r="G3506" s="118" t="s">
        <v>17341</v>
      </c>
      <c r="H3506" s="118" t="s">
        <v>17341</v>
      </c>
      <c r="I3506" s="118" t="s">
        <v>17342</v>
      </c>
      <c r="J3506" s="119">
        <v>12</v>
      </c>
      <c r="K3506" s="119">
        <v>25</v>
      </c>
      <c r="L3506" s="118"/>
      <c r="M3506" s="118"/>
      <c r="N3506" s="139" t="s">
        <v>173</v>
      </c>
      <c r="O3506" s="48" t="s">
        <v>278</v>
      </c>
      <c r="P3506" s="119">
        <v>0</v>
      </c>
      <c r="Q3506" s="119">
        <v>0</v>
      </c>
      <c r="R3506" s="119">
        <v>0</v>
      </c>
      <c r="S3506" s="119">
        <f t="shared" si="400"/>
        <v>0</v>
      </c>
      <c r="T3506" s="119">
        <f t="shared" si="401"/>
        <v>0</v>
      </c>
      <c r="U3506" s="119">
        <v>0</v>
      </c>
      <c r="V3506" s="119">
        <v>0</v>
      </c>
      <c r="W3506" s="119">
        <v>0</v>
      </c>
      <c r="X3506" s="119">
        <f>T3506-(U3506+V3506)</f>
        <v>0</v>
      </c>
      <c r="Y3506" s="118" t="s">
        <v>12844</v>
      </c>
      <c r="Z3506" s="130">
        <v>89</v>
      </c>
      <c r="AA3506" s="178">
        <v>89</v>
      </c>
      <c r="AB3506" s="93">
        <f t="shared" si="402"/>
        <v>0</v>
      </c>
      <c r="AC3506" s="48" t="s">
        <v>12897</v>
      </c>
      <c r="AD3506" s="140"/>
      <c r="AE3506" s="48" t="s">
        <v>12845</v>
      </c>
      <c r="AF3506" s="93">
        <v>89</v>
      </c>
      <c r="AG3506" s="139" t="s">
        <v>17343</v>
      </c>
      <c r="AH3506" s="139">
        <v>1</v>
      </c>
      <c r="AI3506" s="139">
        <v>12</v>
      </c>
      <c r="AJ3506" s="139"/>
      <c r="AK3506" s="48" t="s">
        <v>13068</v>
      </c>
      <c r="AL3506" s="139"/>
      <c r="AM3506" s="168" t="s">
        <v>85</v>
      </c>
      <c r="AN3506" s="131" t="s">
        <v>11347</v>
      </c>
      <c r="AQ3506" s="123" t="s">
        <v>16881</v>
      </c>
    </row>
    <row r="3507" spans="1:43" ht="90" x14ac:dyDescent="0.2">
      <c r="A3507" s="132" t="s">
        <v>17344</v>
      </c>
      <c r="B3507" s="132" t="s">
        <v>17345</v>
      </c>
      <c r="C3507" s="117" t="s">
        <v>166</v>
      </c>
      <c r="D3507" s="118" t="s">
        <v>14859</v>
      </c>
      <c r="E3507" s="118" t="s">
        <v>17346</v>
      </c>
      <c r="F3507" s="118" t="s">
        <v>9928</v>
      </c>
      <c r="G3507" s="118" t="s">
        <v>17347</v>
      </c>
      <c r="H3507" s="118" t="s">
        <v>17242</v>
      </c>
      <c r="I3507" s="118" t="s">
        <v>17348</v>
      </c>
      <c r="J3507" s="119">
        <v>12</v>
      </c>
      <c r="K3507" s="119">
        <v>1000</v>
      </c>
      <c r="L3507" s="118"/>
      <c r="M3507" s="118"/>
      <c r="N3507" s="139" t="s">
        <v>243</v>
      </c>
      <c r="O3507" s="48" t="s">
        <v>278</v>
      </c>
      <c r="P3507" s="119">
        <v>0</v>
      </c>
      <c r="Q3507" s="119">
        <v>0</v>
      </c>
      <c r="R3507" s="119">
        <v>0</v>
      </c>
      <c r="S3507" s="119">
        <f t="shared" si="400"/>
        <v>0</v>
      </c>
      <c r="T3507" s="119">
        <f t="shared" si="401"/>
        <v>0</v>
      </c>
      <c r="U3507" s="119">
        <v>0</v>
      </c>
      <c r="V3507" s="119">
        <v>0</v>
      </c>
      <c r="W3507" s="119">
        <v>0</v>
      </c>
      <c r="X3507" s="119">
        <f t="shared" ref="X3507:X3538" si="409">P3507-(U3507+V3507)</f>
        <v>0</v>
      </c>
      <c r="Y3507" s="118" t="s">
        <v>12844</v>
      </c>
      <c r="Z3507" s="130">
        <v>3.18</v>
      </c>
      <c r="AA3507" s="178">
        <v>3.18</v>
      </c>
      <c r="AB3507" s="93">
        <f t="shared" si="402"/>
        <v>0</v>
      </c>
      <c r="AC3507" s="48" t="s">
        <v>12897</v>
      </c>
      <c r="AD3507" s="140"/>
      <c r="AE3507" s="48" t="s">
        <v>12845</v>
      </c>
      <c r="AF3507" s="93">
        <v>3.18</v>
      </c>
      <c r="AG3507" s="139" t="s">
        <v>17349</v>
      </c>
      <c r="AH3507" s="139">
        <v>1000</v>
      </c>
      <c r="AI3507" s="139">
        <v>5</v>
      </c>
      <c r="AJ3507" s="139" t="s">
        <v>17151</v>
      </c>
      <c r="AK3507" s="48" t="s">
        <v>13068</v>
      </c>
      <c r="AL3507" s="139"/>
      <c r="AM3507" s="168" t="s">
        <v>85</v>
      </c>
      <c r="AN3507" s="131" t="s">
        <v>11347</v>
      </c>
      <c r="AQ3507" s="123" t="s">
        <v>16881</v>
      </c>
    </row>
    <row r="3508" spans="1:43" ht="30" x14ac:dyDescent="0.2">
      <c r="A3508" s="129" t="s">
        <v>12500</v>
      </c>
      <c r="B3508" s="129" t="s">
        <v>12501</v>
      </c>
      <c r="C3508" s="117" t="s">
        <v>166</v>
      </c>
      <c r="D3508" s="92" t="s">
        <v>2267</v>
      </c>
      <c r="E3508" s="92" t="s">
        <v>12502</v>
      </c>
      <c r="F3508" s="92" t="s">
        <v>9928</v>
      </c>
      <c r="G3508" s="92" t="s">
        <v>12367</v>
      </c>
      <c r="H3508" s="92" t="s">
        <v>12368</v>
      </c>
      <c r="I3508" s="118" t="s">
        <v>12369</v>
      </c>
      <c r="J3508" s="119">
        <v>15</v>
      </c>
      <c r="K3508" s="119">
        <v>160</v>
      </c>
      <c r="L3508" s="119">
        <f>K3508-U3508</f>
        <v>-17</v>
      </c>
      <c r="N3508" s="48" t="s">
        <v>243</v>
      </c>
      <c r="O3508" s="48" t="s">
        <v>1656</v>
      </c>
      <c r="P3508" s="119">
        <v>320</v>
      </c>
      <c r="Q3508" s="119">
        <v>160</v>
      </c>
      <c r="R3508" s="119">
        <v>0</v>
      </c>
      <c r="S3508" s="119">
        <f t="shared" si="400"/>
        <v>480</v>
      </c>
      <c r="T3508" s="119">
        <f t="shared" si="401"/>
        <v>480</v>
      </c>
      <c r="U3508" s="119">
        <v>177</v>
      </c>
      <c r="V3508" s="119">
        <v>60</v>
      </c>
      <c r="W3508" s="119">
        <v>60</v>
      </c>
      <c r="X3508" s="119">
        <f t="shared" si="409"/>
        <v>83</v>
      </c>
      <c r="Y3508" s="92" t="s">
        <v>12863</v>
      </c>
      <c r="Z3508" s="130">
        <v>28</v>
      </c>
      <c r="AA3508" s="178">
        <v>28</v>
      </c>
      <c r="AB3508" s="93">
        <f t="shared" si="402"/>
        <v>0</v>
      </c>
      <c r="AC3508" s="48" t="s">
        <v>1435</v>
      </c>
      <c r="AD3508" s="93">
        <v>25.95</v>
      </c>
      <c r="AE3508" s="48" t="s">
        <v>12845</v>
      </c>
      <c r="AF3508" s="93">
        <v>25.95</v>
      </c>
      <c r="AG3508" s="48" t="s">
        <v>17320</v>
      </c>
      <c r="AH3508" s="122">
        <v>160</v>
      </c>
      <c r="AI3508" s="48">
        <v>14</v>
      </c>
      <c r="AK3508" s="48" t="s">
        <v>1436</v>
      </c>
      <c r="AM3508" s="131" t="s">
        <v>85</v>
      </c>
      <c r="AN3508" s="131" t="s">
        <v>11347</v>
      </c>
      <c r="AQ3508" s="123" t="s">
        <v>15979</v>
      </c>
    </row>
    <row r="3509" spans="1:43" ht="45" x14ac:dyDescent="0.2">
      <c r="A3509" s="129" t="s">
        <v>17350</v>
      </c>
      <c r="B3509" s="129" t="s">
        <v>17351</v>
      </c>
      <c r="C3509" s="117" t="s">
        <v>166</v>
      </c>
      <c r="D3509" s="92" t="s">
        <v>377</v>
      </c>
      <c r="E3509" s="92" t="s">
        <v>17352</v>
      </c>
      <c r="F3509" s="92" t="s">
        <v>16025</v>
      </c>
      <c r="G3509" s="92" t="s">
        <v>6180</v>
      </c>
      <c r="H3509" s="92" t="s">
        <v>15476</v>
      </c>
      <c r="I3509" s="118" t="s">
        <v>17353</v>
      </c>
      <c r="J3509" s="119">
        <v>13</v>
      </c>
      <c r="K3509" s="119">
        <v>500</v>
      </c>
      <c r="L3509" s="119"/>
      <c r="N3509" s="48" t="s">
        <v>243</v>
      </c>
      <c r="O3509" s="48" t="s">
        <v>278</v>
      </c>
      <c r="P3509" s="119">
        <v>0</v>
      </c>
      <c r="Q3509" s="119">
        <v>0</v>
      </c>
      <c r="R3509" s="119">
        <v>0</v>
      </c>
      <c r="S3509" s="119">
        <f t="shared" si="400"/>
        <v>0</v>
      </c>
      <c r="T3509" s="119">
        <f t="shared" si="401"/>
        <v>0</v>
      </c>
      <c r="U3509" s="119">
        <v>0</v>
      </c>
      <c r="V3509" s="119">
        <v>0</v>
      </c>
      <c r="W3509" s="119">
        <v>0</v>
      </c>
      <c r="X3509" s="119">
        <f t="shared" si="409"/>
        <v>0</v>
      </c>
      <c r="Y3509" s="118" t="s">
        <v>12844</v>
      </c>
      <c r="Z3509" s="130">
        <v>0.95</v>
      </c>
      <c r="AA3509" s="178">
        <v>0.95</v>
      </c>
      <c r="AB3509" s="93">
        <f t="shared" si="402"/>
        <v>0</v>
      </c>
      <c r="AE3509" s="48" t="s">
        <v>12911</v>
      </c>
      <c r="AF3509" s="125">
        <v>0.95</v>
      </c>
      <c r="AG3509" s="126" t="s">
        <v>17354</v>
      </c>
      <c r="AH3509" s="127">
        <v>1000</v>
      </c>
      <c r="AI3509" s="126">
        <v>7</v>
      </c>
      <c r="AJ3509" s="126" t="s">
        <v>17355</v>
      </c>
      <c r="AK3509" s="126" t="s">
        <v>17356</v>
      </c>
      <c r="AM3509" s="131" t="s">
        <v>85</v>
      </c>
      <c r="AN3509" s="131" t="s">
        <v>11347</v>
      </c>
      <c r="AQ3509" s="123" t="s">
        <v>14627</v>
      </c>
    </row>
    <row r="3510" spans="1:43" ht="30" x14ac:dyDescent="0.2">
      <c r="A3510" s="129" t="s">
        <v>17357</v>
      </c>
      <c r="B3510" s="129" t="s">
        <v>17358</v>
      </c>
      <c r="C3510" s="117" t="s">
        <v>166</v>
      </c>
      <c r="D3510" s="92" t="s">
        <v>377</v>
      </c>
      <c r="E3510" s="92" t="s">
        <v>17359</v>
      </c>
      <c r="F3510" s="92" t="s">
        <v>16025</v>
      </c>
      <c r="G3510" s="92" t="s">
        <v>6180</v>
      </c>
      <c r="H3510" s="92" t="s">
        <v>15476</v>
      </c>
      <c r="I3510" s="118" t="s">
        <v>17360</v>
      </c>
      <c r="J3510" s="119">
        <v>12</v>
      </c>
      <c r="K3510" s="119">
        <v>500</v>
      </c>
      <c r="L3510" s="119"/>
      <c r="N3510" s="48" t="s">
        <v>243</v>
      </c>
      <c r="O3510" s="48" t="s">
        <v>278</v>
      </c>
      <c r="P3510" s="119">
        <v>0</v>
      </c>
      <c r="Q3510" s="119">
        <v>0</v>
      </c>
      <c r="R3510" s="119">
        <v>0</v>
      </c>
      <c r="S3510" s="119">
        <f t="shared" si="400"/>
        <v>0</v>
      </c>
      <c r="T3510" s="119">
        <f t="shared" si="401"/>
        <v>0</v>
      </c>
      <c r="U3510" s="119">
        <v>0</v>
      </c>
      <c r="V3510" s="119">
        <v>0</v>
      </c>
      <c r="W3510" s="119">
        <v>0</v>
      </c>
      <c r="X3510" s="119">
        <f t="shared" si="409"/>
        <v>0</v>
      </c>
      <c r="Y3510" s="118" t="s">
        <v>12844</v>
      </c>
      <c r="Z3510" s="130">
        <v>1.42</v>
      </c>
      <c r="AA3510" s="178">
        <v>1.42</v>
      </c>
      <c r="AB3510" s="93">
        <f t="shared" si="402"/>
        <v>0</v>
      </c>
      <c r="AE3510" s="48" t="s">
        <v>12911</v>
      </c>
      <c r="AF3510" s="125">
        <v>1.42</v>
      </c>
      <c r="AG3510" s="126" t="s">
        <v>17361</v>
      </c>
      <c r="AH3510" s="127">
        <v>1000</v>
      </c>
      <c r="AI3510" s="126">
        <v>8</v>
      </c>
      <c r="AJ3510" s="126" t="s">
        <v>17362</v>
      </c>
      <c r="AK3510" s="126" t="s">
        <v>17363</v>
      </c>
      <c r="AM3510" s="131" t="s">
        <v>85</v>
      </c>
      <c r="AN3510" s="131" t="s">
        <v>11347</v>
      </c>
      <c r="AQ3510" s="123" t="s">
        <v>14627</v>
      </c>
    </row>
    <row r="3511" spans="1:43" ht="30" x14ac:dyDescent="0.2">
      <c r="A3511" s="92" t="s">
        <v>12503</v>
      </c>
      <c r="B3511" s="92" t="s">
        <v>12504</v>
      </c>
      <c r="C3511" s="117" t="s">
        <v>166</v>
      </c>
      <c r="D3511" s="92" t="s">
        <v>417</v>
      </c>
      <c r="E3511" s="92" t="s">
        <v>12505</v>
      </c>
      <c r="F3511" s="92" t="s">
        <v>285</v>
      </c>
      <c r="G3511" s="92" t="s">
        <v>780</v>
      </c>
      <c r="H3511" s="92" t="s">
        <v>4251</v>
      </c>
      <c r="I3511" s="118" t="s">
        <v>12506</v>
      </c>
      <c r="J3511" s="119">
        <v>23</v>
      </c>
      <c r="K3511" s="119">
        <v>2500</v>
      </c>
      <c r="L3511" s="119">
        <f t="shared" ref="L3511:L3552" si="410">K3511-U3511</f>
        <v>-16746</v>
      </c>
      <c r="N3511" s="48" t="s">
        <v>243</v>
      </c>
      <c r="P3511" s="119">
        <v>22500</v>
      </c>
      <c r="Q3511" s="119">
        <v>0</v>
      </c>
      <c r="R3511" s="119">
        <v>22500</v>
      </c>
      <c r="S3511" s="119">
        <f t="shared" si="400"/>
        <v>22500</v>
      </c>
      <c r="T3511" s="119">
        <f t="shared" si="401"/>
        <v>45000</v>
      </c>
      <c r="U3511" s="119">
        <v>19246</v>
      </c>
      <c r="V3511" s="119">
        <v>11581</v>
      </c>
      <c r="W3511" s="119">
        <v>10937</v>
      </c>
      <c r="X3511" s="119">
        <f t="shared" si="409"/>
        <v>-8327</v>
      </c>
      <c r="Y3511" s="92" t="s">
        <v>12848</v>
      </c>
      <c r="Z3511" s="93">
        <v>0.25</v>
      </c>
      <c r="AA3511" s="178">
        <v>0.25</v>
      </c>
      <c r="AB3511" s="93">
        <f t="shared" si="402"/>
        <v>0</v>
      </c>
      <c r="AE3511" s="48" t="s">
        <v>12845</v>
      </c>
      <c r="AF3511" s="93">
        <v>0.25</v>
      </c>
      <c r="AG3511" s="48" t="s">
        <v>17364</v>
      </c>
      <c r="AH3511" s="122">
        <v>3000</v>
      </c>
      <c r="AI3511" s="48">
        <v>20</v>
      </c>
      <c r="AJ3511" s="48" t="s">
        <v>15266</v>
      </c>
      <c r="AM3511" s="48" t="s">
        <v>85</v>
      </c>
      <c r="AN3511" s="48" t="s">
        <v>11347</v>
      </c>
      <c r="AQ3511" s="123" t="s">
        <v>15979</v>
      </c>
    </row>
    <row r="3512" spans="1:43" ht="30" x14ac:dyDescent="0.2">
      <c r="A3512" s="92" t="s">
        <v>12507</v>
      </c>
      <c r="B3512" s="92" t="s">
        <v>12508</v>
      </c>
      <c r="C3512" s="117" t="s">
        <v>166</v>
      </c>
      <c r="D3512" s="92" t="s">
        <v>283</v>
      </c>
      <c r="E3512" s="92" t="s">
        <v>12509</v>
      </c>
      <c r="F3512" s="92" t="s">
        <v>285</v>
      </c>
      <c r="G3512" s="92" t="s">
        <v>12510</v>
      </c>
      <c r="H3512" s="92" t="s">
        <v>12511</v>
      </c>
      <c r="I3512" s="118" t="s">
        <v>12512</v>
      </c>
      <c r="J3512" s="119">
        <v>13</v>
      </c>
      <c r="K3512" s="119">
        <v>72</v>
      </c>
      <c r="L3512" s="119">
        <f t="shared" si="410"/>
        <v>-459</v>
      </c>
      <c r="N3512" s="48" t="s">
        <v>243</v>
      </c>
      <c r="P3512" s="119">
        <v>360</v>
      </c>
      <c r="Q3512" s="119">
        <v>72</v>
      </c>
      <c r="R3512" s="119">
        <v>0</v>
      </c>
      <c r="S3512" s="119">
        <f t="shared" si="400"/>
        <v>432</v>
      </c>
      <c r="T3512" s="119">
        <f t="shared" si="401"/>
        <v>432</v>
      </c>
      <c r="U3512" s="119">
        <v>531</v>
      </c>
      <c r="V3512" s="119">
        <v>337</v>
      </c>
      <c r="W3512" s="119">
        <v>311</v>
      </c>
      <c r="X3512" s="119">
        <f t="shared" si="409"/>
        <v>-508</v>
      </c>
      <c r="Y3512" s="92" t="s">
        <v>12848</v>
      </c>
      <c r="Z3512" s="93">
        <v>32.15</v>
      </c>
      <c r="AA3512" s="178">
        <v>32.15</v>
      </c>
      <c r="AB3512" s="93">
        <f t="shared" si="402"/>
        <v>0</v>
      </c>
      <c r="AE3512" s="48" t="s">
        <v>12845</v>
      </c>
      <c r="AF3512" s="93">
        <v>32.15</v>
      </c>
      <c r="AG3512" s="48" t="s">
        <v>17365</v>
      </c>
      <c r="AH3512" s="122">
        <v>72</v>
      </c>
      <c r="AI3512" s="48">
        <v>12</v>
      </c>
      <c r="AM3512" s="48" t="s">
        <v>85</v>
      </c>
      <c r="AN3512" s="48" t="s">
        <v>11347</v>
      </c>
      <c r="AQ3512" s="123" t="s">
        <v>12955</v>
      </c>
    </row>
    <row r="3513" spans="1:43" ht="30" x14ac:dyDescent="0.2">
      <c r="A3513" s="92" t="s">
        <v>12513</v>
      </c>
      <c r="B3513" s="92" t="s">
        <v>12514</v>
      </c>
      <c r="C3513" s="117" t="s">
        <v>166</v>
      </c>
      <c r="D3513" s="92" t="s">
        <v>283</v>
      </c>
      <c r="E3513" s="92" t="s">
        <v>12515</v>
      </c>
      <c r="F3513" s="92" t="s">
        <v>285</v>
      </c>
      <c r="G3513" s="92" t="s">
        <v>6242</v>
      </c>
      <c r="H3513" s="92" t="s">
        <v>6281</v>
      </c>
      <c r="I3513" s="118" t="s">
        <v>12516</v>
      </c>
      <c r="J3513" s="119">
        <v>15</v>
      </c>
      <c r="K3513" s="119">
        <v>200</v>
      </c>
      <c r="L3513" s="119">
        <f t="shared" si="410"/>
        <v>-1095</v>
      </c>
      <c r="N3513" s="48" t="s">
        <v>243</v>
      </c>
      <c r="P3513" s="119">
        <v>400</v>
      </c>
      <c r="Q3513" s="119">
        <v>400</v>
      </c>
      <c r="R3513" s="119">
        <v>0</v>
      </c>
      <c r="S3513" s="119">
        <f t="shared" si="400"/>
        <v>800</v>
      </c>
      <c r="T3513" s="119">
        <f t="shared" si="401"/>
        <v>800</v>
      </c>
      <c r="U3513" s="119">
        <v>1295</v>
      </c>
      <c r="V3513" s="119">
        <v>0</v>
      </c>
      <c r="W3513" s="119">
        <v>0</v>
      </c>
      <c r="X3513" s="119">
        <f t="shared" si="409"/>
        <v>-895</v>
      </c>
      <c r="Y3513" s="92" t="s">
        <v>12848</v>
      </c>
      <c r="Z3513" s="93">
        <v>10.63</v>
      </c>
      <c r="AA3513" s="178">
        <v>11.23</v>
      </c>
      <c r="AB3513" s="93">
        <f t="shared" si="402"/>
        <v>0.59999999999999964</v>
      </c>
      <c r="AE3513" s="48" t="s">
        <v>12845</v>
      </c>
      <c r="AF3513" s="93">
        <v>11.23</v>
      </c>
      <c r="AM3513" s="48" t="s">
        <v>85</v>
      </c>
      <c r="AN3513" s="48" t="s">
        <v>11347</v>
      </c>
      <c r="AQ3513" s="123" t="s">
        <v>12955</v>
      </c>
    </row>
    <row r="3514" spans="1:43" ht="30" x14ac:dyDescent="0.2">
      <c r="A3514" s="92" t="s">
        <v>12517</v>
      </c>
      <c r="B3514" s="92" t="s">
        <v>12518</v>
      </c>
      <c r="C3514" s="117" t="s">
        <v>166</v>
      </c>
      <c r="D3514" s="92" t="s">
        <v>283</v>
      </c>
      <c r="E3514" s="92" t="s">
        <v>12519</v>
      </c>
      <c r="F3514" s="92" t="s">
        <v>285</v>
      </c>
      <c r="G3514" s="92" t="s">
        <v>6242</v>
      </c>
      <c r="H3514" s="92" t="s">
        <v>6243</v>
      </c>
      <c r="I3514" s="118" t="s">
        <v>12520</v>
      </c>
      <c r="J3514" s="119">
        <v>15</v>
      </c>
      <c r="K3514" s="119">
        <v>250</v>
      </c>
      <c r="L3514" s="119">
        <f t="shared" si="410"/>
        <v>88</v>
      </c>
      <c r="N3514" s="48" t="s">
        <v>243</v>
      </c>
      <c r="P3514" s="119">
        <v>0</v>
      </c>
      <c r="Q3514" s="119">
        <v>0</v>
      </c>
      <c r="R3514" s="119">
        <v>0</v>
      </c>
      <c r="S3514" s="119">
        <f t="shared" si="400"/>
        <v>0</v>
      </c>
      <c r="T3514" s="119">
        <f t="shared" si="401"/>
        <v>0</v>
      </c>
      <c r="U3514" s="119">
        <v>162</v>
      </c>
      <c r="V3514" s="119">
        <v>0</v>
      </c>
      <c r="W3514" s="119">
        <v>0</v>
      </c>
      <c r="X3514" s="119">
        <f t="shared" si="409"/>
        <v>-162</v>
      </c>
      <c r="Y3514" s="92" t="s">
        <v>12848</v>
      </c>
      <c r="Z3514" s="93">
        <v>11.43</v>
      </c>
      <c r="AA3514" s="178">
        <v>11.43</v>
      </c>
      <c r="AB3514" s="93">
        <f t="shared" si="402"/>
        <v>0</v>
      </c>
      <c r="AE3514" s="48" t="s">
        <v>12845</v>
      </c>
      <c r="AF3514" s="93">
        <v>11.43</v>
      </c>
      <c r="AG3514" s="48" t="s">
        <v>17366</v>
      </c>
      <c r="AH3514" s="122">
        <v>250</v>
      </c>
      <c r="AI3514" s="48">
        <v>14</v>
      </c>
      <c r="AJ3514" s="48" t="s">
        <v>17367</v>
      </c>
      <c r="AM3514" s="48" t="s">
        <v>85</v>
      </c>
      <c r="AN3514" s="48" t="s">
        <v>11347</v>
      </c>
      <c r="AQ3514" s="123" t="s">
        <v>16881</v>
      </c>
    </row>
    <row r="3515" spans="1:43" ht="30" x14ac:dyDescent="0.2">
      <c r="A3515" s="92" t="s">
        <v>12521</v>
      </c>
      <c r="B3515" s="92" t="s">
        <v>12522</v>
      </c>
      <c r="C3515" s="117" t="s">
        <v>166</v>
      </c>
      <c r="D3515" s="92" t="s">
        <v>403</v>
      </c>
      <c r="E3515" s="92" t="s">
        <v>12523</v>
      </c>
      <c r="F3515" s="92" t="s">
        <v>285</v>
      </c>
      <c r="G3515" s="92" t="s">
        <v>3904</v>
      </c>
      <c r="H3515" s="92" t="s">
        <v>5613</v>
      </c>
      <c r="I3515" s="118" t="s">
        <v>12524</v>
      </c>
      <c r="J3515" s="119">
        <v>21</v>
      </c>
      <c r="K3515" s="119">
        <v>3000</v>
      </c>
      <c r="L3515" s="119">
        <f t="shared" si="410"/>
        <v>-7933</v>
      </c>
      <c r="N3515" s="48" t="s">
        <v>243</v>
      </c>
      <c r="P3515" s="119">
        <v>0</v>
      </c>
      <c r="Q3515" s="119">
        <v>0</v>
      </c>
      <c r="R3515" s="119">
        <v>0</v>
      </c>
      <c r="S3515" s="119">
        <f t="shared" si="400"/>
        <v>0</v>
      </c>
      <c r="T3515" s="119">
        <f t="shared" si="401"/>
        <v>0</v>
      </c>
      <c r="U3515" s="119">
        <v>10933</v>
      </c>
      <c r="V3515" s="119">
        <v>0</v>
      </c>
      <c r="W3515" s="119">
        <v>0</v>
      </c>
      <c r="X3515" s="119">
        <f t="shared" si="409"/>
        <v>-10933</v>
      </c>
      <c r="Y3515" s="92" t="s">
        <v>12848</v>
      </c>
      <c r="Z3515" s="93">
        <v>1.8</v>
      </c>
      <c r="AA3515" s="178">
        <v>1.8</v>
      </c>
      <c r="AB3515" s="93">
        <f t="shared" si="402"/>
        <v>0</v>
      </c>
      <c r="AE3515" s="48" t="s">
        <v>12845</v>
      </c>
      <c r="AF3515" s="93">
        <v>1.8</v>
      </c>
      <c r="AG3515" s="48" t="s">
        <v>17368</v>
      </c>
      <c r="AH3515" s="122">
        <v>3000</v>
      </c>
      <c r="AI3515" s="48">
        <v>18</v>
      </c>
      <c r="AM3515" s="48" t="s">
        <v>85</v>
      </c>
      <c r="AN3515" s="48" t="s">
        <v>11347</v>
      </c>
      <c r="AQ3515" s="123" t="s">
        <v>16881</v>
      </c>
    </row>
    <row r="3516" spans="1:43" ht="30" x14ac:dyDescent="0.2">
      <c r="A3516" s="92" t="s">
        <v>12525</v>
      </c>
      <c r="B3516" s="92" t="s">
        <v>12526</v>
      </c>
      <c r="C3516" s="117" t="s">
        <v>166</v>
      </c>
      <c r="D3516" s="92" t="s">
        <v>403</v>
      </c>
      <c r="E3516" s="92" t="s">
        <v>12527</v>
      </c>
      <c r="F3516" s="92" t="s">
        <v>285</v>
      </c>
      <c r="G3516" s="92" t="s">
        <v>3904</v>
      </c>
      <c r="H3516" s="92" t="s">
        <v>5613</v>
      </c>
      <c r="I3516" s="118" t="s">
        <v>12528</v>
      </c>
      <c r="J3516" s="119">
        <v>14</v>
      </c>
      <c r="K3516" s="119">
        <v>3000</v>
      </c>
      <c r="L3516" s="119">
        <f t="shared" si="410"/>
        <v>2745</v>
      </c>
      <c r="M3516" s="119"/>
      <c r="N3516" s="48" t="s">
        <v>243</v>
      </c>
      <c r="P3516" s="119">
        <v>0</v>
      </c>
      <c r="Q3516" s="119">
        <v>0</v>
      </c>
      <c r="R3516" s="119">
        <v>0</v>
      </c>
      <c r="S3516" s="119">
        <f t="shared" si="400"/>
        <v>0</v>
      </c>
      <c r="T3516" s="119">
        <f t="shared" si="401"/>
        <v>0</v>
      </c>
      <c r="U3516" s="119">
        <v>255</v>
      </c>
      <c r="V3516" s="119">
        <v>0</v>
      </c>
      <c r="W3516" s="119">
        <v>0</v>
      </c>
      <c r="X3516" s="119">
        <f t="shared" si="409"/>
        <v>-255</v>
      </c>
      <c r="Y3516" s="92" t="s">
        <v>12848</v>
      </c>
      <c r="Z3516" s="93">
        <v>0.24</v>
      </c>
      <c r="AA3516" s="178">
        <v>0.24</v>
      </c>
      <c r="AB3516" s="93">
        <f t="shared" si="402"/>
        <v>0</v>
      </c>
      <c r="AE3516" s="48" t="s">
        <v>12845</v>
      </c>
      <c r="AF3516" s="93">
        <v>0.24</v>
      </c>
      <c r="AG3516" s="48" t="s">
        <v>17369</v>
      </c>
      <c r="AH3516" s="122">
        <v>3000</v>
      </c>
      <c r="AI3516" s="48">
        <v>13</v>
      </c>
      <c r="AM3516" s="48" t="s">
        <v>85</v>
      </c>
      <c r="AN3516" s="48" t="s">
        <v>11347</v>
      </c>
      <c r="AQ3516" s="123" t="s">
        <v>15979</v>
      </c>
    </row>
    <row r="3517" spans="1:43" ht="30" x14ac:dyDescent="0.2">
      <c r="A3517" s="92" t="s">
        <v>12529</v>
      </c>
      <c r="B3517" s="92" t="s">
        <v>12530</v>
      </c>
      <c r="C3517" s="117" t="s">
        <v>166</v>
      </c>
      <c r="D3517" s="92" t="s">
        <v>403</v>
      </c>
      <c r="E3517" s="92" t="s">
        <v>17370</v>
      </c>
      <c r="F3517" s="92" t="s">
        <v>285</v>
      </c>
      <c r="G3517" s="92" t="s">
        <v>3904</v>
      </c>
      <c r="H3517" s="92" t="s">
        <v>5613</v>
      </c>
      <c r="I3517" s="118" t="s">
        <v>12532</v>
      </c>
      <c r="J3517" s="119">
        <v>111</v>
      </c>
      <c r="K3517" s="119">
        <v>3000</v>
      </c>
      <c r="L3517" s="119">
        <f t="shared" si="410"/>
        <v>443</v>
      </c>
      <c r="N3517" s="48" t="s">
        <v>243</v>
      </c>
      <c r="P3517" s="119">
        <v>0</v>
      </c>
      <c r="Q3517" s="119">
        <v>0</v>
      </c>
      <c r="R3517" s="119">
        <v>0</v>
      </c>
      <c r="S3517" s="119">
        <f t="shared" si="400"/>
        <v>0</v>
      </c>
      <c r="T3517" s="119">
        <f t="shared" si="401"/>
        <v>0</v>
      </c>
      <c r="U3517" s="119">
        <v>2557</v>
      </c>
      <c r="V3517" s="119">
        <v>1380</v>
      </c>
      <c r="W3517" s="119">
        <v>1200</v>
      </c>
      <c r="X3517" s="119">
        <f t="shared" si="409"/>
        <v>-3937</v>
      </c>
      <c r="Y3517" s="92" t="s">
        <v>12848</v>
      </c>
      <c r="Z3517" s="93">
        <v>1.54</v>
      </c>
      <c r="AA3517" s="178">
        <v>1.54</v>
      </c>
      <c r="AB3517" s="93">
        <f t="shared" si="402"/>
        <v>0</v>
      </c>
      <c r="AE3517" s="48" t="s">
        <v>12845</v>
      </c>
      <c r="AF3517" s="93">
        <v>1.54</v>
      </c>
      <c r="AG3517" s="48" t="s">
        <v>17371</v>
      </c>
      <c r="AH3517" s="122">
        <v>3000</v>
      </c>
      <c r="AI3517" s="48">
        <v>28</v>
      </c>
      <c r="AM3517" s="48" t="s">
        <v>85</v>
      </c>
      <c r="AN3517" s="48" t="s">
        <v>11347</v>
      </c>
      <c r="AQ3517" s="123" t="s">
        <v>15979</v>
      </c>
    </row>
    <row r="3518" spans="1:43" ht="30" x14ac:dyDescent="0.2">
      <c r="A3518" s="92" t="s">
        <v>12533</v>
      </c>
      <c r="B3518" s="92" t="s">
        <v>12534</v>
      </c>
      <c r="C3518" s="117" t="s">
        <v>166</v>
      </c>
      <c r="D3518" s="92" t="s">
        <v>403</v>
      </c>
      <c r="E3518" s="92" t="s">
        <v>12535</v>
      </c>
      <c r="F3518" s="92" t="s">
        <v>285</v>
      </c>
      <c r="G3518" s="92" t="s">
        <v>3617</v>
      </c>
      <c r="H3518" s="92" t="s">
        <v>5613</v>
      </c>
      <c r="I3518" s="118" t="s">
        <v>12536</v>
      </c>
      <c r="J3518" s="119">
        <v>21</v>
      </c>
      <c r="K3518" s="119">
        <v>3000</v>
      </c>
      <c r="L3518" s="119">
        <f t="shared" si="410"/>
        <v>215</v>
      </c>
      <c r="M3518" s="119"/>
      <c r="N3518" s="48" t="s">
        <v>243</v>
      </c>
      <c r="P3518" s="119">
        <v>0</v>
      </c>
      <c r="Q3518" s="119">
        <v>0</v>
      </c>
      <c r="R3518" s="119">
        <v>0</v>
      </c>
      <c r="S3518" s="119">
        <f t="shared" si="400"/>
        <v>0</v>
      </c>
      <c r="T3518" s="119">
        <f t="shared" si="401"/>
        <v>0</v>
      </c>
      <c r="U3518" s="119">
        <v>2785</v>
      </c>
      <c r="V3518" s="119">
        <v>1125</v>
      </c>
      <c r="W3518" s="119">
        <v>1170</v>
      </c>
      <c r="X3518" s="119">
        <f t="shared" si="409"/>
        <v>-3910</v>
      </c>
      <c r="Y3518" s="92" t="s">
        <v>12848</v>
      </c>
      <c r="Z3518" s="93">
        <v>1.49</v>
      </c>
      <c r="AA3518" s="178">
        <v>1.57</v>
      </c>
      <c r="AB3518" s="93">
        <f t="shared" si="402"/>
        <v>8.0000000000000071E-2</v>
      </c>
      <c r="AE3518" s="48" t="s">
        <v>12845</v>
      </c>
      <c r="AF3518" s="93">
        <v>1.57</v>
      </c>
      <c r="AG3518" s="48" t="s">
        <v>17372</v>
      </c>
      <c r="AH3518" s="122">
        <v>3000</v>
      </c>
      <c r="AI3518" s="48">
        <v>18</v>
      </c>
      <c r="AJ3518" s="48" t="s">
        <v>17373</v>
      </c>
      <c r="AM3518" s="48" t="s">
        <v>85</v>
      </c>
      <c r="AN3518" s="48" t="s">
        <v>11347</v>
      </c>
      <c r="AQ3518" s="123" t="s">
        <v>16881</v>
      </c>
    </row>
    <row r="3519" spans="1:43" ht="30" x14ac:dyDescent="0.2">
      <c r="A3519" s="92" t="s">
        <v>12537</v>
      </c>
      <c r="B3519" s="92" t="s">
        <v>12538</v>
      </c>
      <c r="C3519" s="117" t="s">
        <v>166</v>
      </c>
      <c r="D3519" s="92" t="s">
        <v>417</v>
      </c>
      <c r="E3519" s="92" t="s">
        <v>12539</v>
      </c>
      <c r="F3519" s="92" t="s">
        <v>285</v>
      </c>
      <c r="G3519" s="92" t="s">
        <v>3617</v>
      </c>
      <c r="H3519" s="92" t="s">
        <v>5613</v>
      </c>
      <c r="I3519" s="118" t="s">
        <v>12540</v>
      </c>
      <c r="J3519" s="119">
        <v>20</v>
      </c>
      <c r="K3519" s="119">
        <v>4000</v>
      </c>
      <c r="L3519" s="119">
        <f t="shared" si="410"/>
        <v>-7955</v>
      </c>
      <c r="N3519" s="48" t="s">
        <v>243</v>
      </c>
      <c r="P3519" s="119">
        <v>0</v>
      </c>
      <c r="Q3519" s="119">
        <v>0</v>
      </c>
      <c r="R3519" s="119">
        <v>0</v>
      </c>
      <c r="S3519" s="119">
        <f t="shared" si="400"/>
        <v>0</v>
      </c>
      <c r="T3519" s="119">
        <f t="shared" si="401"/>
        <v>0</v>
      </c>
      <c r="U3519" s="119">
        <v>11955</v>
      </c>
      <c r="V3519" s="119">
        <v>12771</v>
      </c>
      <c r="W3519" s="119">
        <v>11571</v>
      </c>
      <c r="X3519" s="119">
        <f t="shared" si="409"/>
        <v>-24726</v>
      </c>
      <c r="Y3519" s="92" t="s">
        <v>12848</v>
      </c>
      <c r="Z3519" s="93">
        <v>1.18</v>
      </c>
      <c r="AA3519" s="178">
        <v>1.18</v>
      </c>
      <c r="AB3519" s="93">
        <f t="shared" si="402"/>
        <v>0</v>
      </c>
      <c r="AE3519" s="48" t="s">
        <v>12845</v>
      </c>
      <c r="AF3519" s="93">
        <v>1.18</v>
      </c>
      <c r="AG3519" s="48" t="s">
        <v>17374</v>
      </c>
      <c r="AH3519" s="122">
        <v>4000</v>
      </c>
      <c r="AI3519" s="48">
        <v>18</v>
      </c>
      <c r="AJ3519" s="48" t="s">
        <v>17373</v>
      </c>
      <c r="AM3519" s="48" t="s">
        <v>85</v>
      </c>
      <c r="AN3519" s="48" t="s">
        <v>11347</v>
      </c>
      <c r="AQ3519" s="123" t="s">
        <v>16881</v>
      </c>
    </row>
    <row r="3520" spans="1:43" ht="30" x14ac:dyDescent="0.2">
      <c r="A3520" s="92" t="s">
        <v>12541</v>
      </c>
      <c r="B3520" s="92" t="s">
        <v>12542</v>
      </c>
      <c r="C3520" s="117" t="s">
        <v>166</v>
      </c>
      <c r="D3520" s="92" t="s">
        <v>417</v>
      </c>
      <c r="E3520" s="92" t="s">
        <v>12543</v>
      </c>
      <c r="F3520" s="92" t="s">
        <v>285</v>
      </c>
      <c r="G3520" s="92" t="s">
        <v>3617</v>
      </c>
      <c r="H3520" s="92" t="s">
        <v>5613</v>
      </c>
      <c r="I3520" s="118" t="s">
        <v>12544</v>
      </c>
      <c r="J3520" s="119">
        <v>20</v>
      </c>
      <c r="K3520" s="119">
        <v>4000</v>
      </c>
      <c r="L3520" s="119">
        <f t="shared" si="410"/>
        <v>3558</v>
      </c>
      <c r="M3520" s="119"/>
      <c r="N3520" s="48" t="s">
        <v>243</v>
      </c>
      <c r="P3520" s="119">
        <v>0</v>
      </c>
      <c r="Q3520" s="119">
        <v>0</v>
      </c>
      <c r="R3520" s="119">
        <v>0</v>
      </c>
      <c r="S3520" s="119">
        <f t="shared" si="400"/>
        <v>0</v>
      </c>
      <c r="T3520" s="119">
        <f t="shared" si="401"/>
        <v>0</v>
      </c>
      <c r="U3520" s="119">
        <v>442</v>
      </c>
      <c r="V3520" s="119">
        <v>219</v>
      </c>
      <c r="W3520" s="119">
        <v>219</v>
      </c>
      <c r="X3520" s="119">
        <f t="shared" si="409"/>
        <v>-661</v>
      </c>
      <c r="Y3520" s="92" t="s">
        <v>12848</v>
      </c>
      <c r="Z3520" s="93">
        <v>1.19</v>
      </c>
      <c r="AA3520" s="178">
        <v>1.19</v>
      </c>
      <c r="AB3520" s="93">
        <f t="shared" si="402"/>
        <v>0</v>
      </c>
      <c r="AE3520" s="48" t="s">
        <v>12845</v>
      </c>
      <c r="AF3520" s="93">
        <v>1.19</v>
      </c>
      <c r="AG3520" s="48" t="s">
        <v>17375</v>
      </c>
      <c r="AH3520" s="122">
        <v>4000</v>
      </c>
      <c r="AI3520" s="48">
        <v>18</v>
      </c>
      <c r="AJ3520" s="48" t="s">
        <v>17373</v>
      </c>
      <c r="AM3520" s="48" t="s">
        <v>85</v>
      </c>
      <c r="AN3520" s="48" t="s">
        <v>11347</v>
      </c>
      <c r="AQ3520" s="123" t="s">
        <v>16881</v>
      </c>
    </row>
    <row r="3521" spans="1:43" ht="30" x14ac:dyDescent="0.2">
      <c r="A3521" s="92" t="s">
        <v>12545</v>
      </c>
      <c r="B3521" s="92" t="s">
        <v>12546</v>
      </c>
      <c r="C3521" s="117" t="s">
        <v>166</v>
      </c>
      <c r="D3521" s="92" t="s">
        <v>417</v>
      </c>
      <c r="E3521" s="92" t="s">
        <v>12547</v>
      </c>
      <c r="F3521" s="92" t="s">
        <v>285</v>
      </c>
      <c r="G3521" s="92" t="s">
        <v>3904</v>
      </c>
      <c r="H3521" s="92" t="s">
        <v>4042</v>
      </c>
      <c r="I3521" s="118" t="s">
        <v>12548</v>
      </c>
      <c r="J3521" s="119">
        <v>19</v>
      </c>
      <c r="K3521" s="119">
        <v>500</v>
      </c>
      <c r="L3521" s="119">
        <f t="shared" si="410"/>
        <v>-48782</v>
      </c>
      <c r="N3521" s="48" t="s">
        <v>243</v>
      </c>
      <c r="P3521" s="119">
        <v>69020</v>
      </c>
      <c r="Q3521" s="119">
        <v>12020</v>
      </c>
      <c r="R3521" s="119">
        <v>27000</v>
      </c>
      <c r="S3521" s="119">
        <f t="shared" si="400"/>
        <v>81040</v>
      </c>
      <c r="T3521" s="119">
        <f t="shared" si="401"/>
        <v>108040</v>
      </c>
      <c r="U3521" s="119">
        <v>49282</v>
      </c>
      <c r="V3521" s="119">
        <v>27402</v>
      </c>
      <c r="W3521" s="119">
        <v>24528</v>
      </c>
      <c r="X3521" s="119">
        <f t="shared" si="409"/>
        <v>-7664</v>
      </c>
      <c r="Y3521" s="92" t="s">
        <v>12848</v>
      </c>
      <c r="Z3521" s="93">
        <v>0.89</v>
      </c>
      <c r="AA3521" s="178">
        <v>0.89</v>
      </c>
      <c r="AB3521" s="93">
        <f t="shared" si="402"/>
        <v>0</v>
      </c>
      <c r="AE3521" s="48" t="s">
        <v>12845</v>
      </c>
      <c r="AF3521" s="93">
        <v>0.89</v>
      </c>
      <c r="AG3521" s="48" t="s">
        <v>17376</v>
      </c>
      <c r="AH3521" s="122">
        <v>2000</v>
      </c>
      <c r="AI3521" s="48">
        <v>16</v>
      </c>
      <c r="AJ3521" s="48" t="s">
        <v>17042</v>
      </c>
      <c r="AM3521" s="48" t="s">
        <v>85</v>
      </c>
      <c r="AN3521" s="48" t="s">
        <v>11347</v>
      </c>
      <c r="AQ3521" s="123" t="s">
        <v>15979</v>
      </c>
    </row>
    <row r="3522" spans="1:43" ht="30" x14ac:dyDescent="0.2">
      <c r="A3522" s="92" t="s">
        <v>12549</v>
      </c>
      <c r="B3522" s="92" t="s">
        <v>12550</v>
      </c>
      <c r="C3522" s="117" t="s">
        <v>166</v>
      </c>
      <c r="D3522" s="92" t="s">
        <v>417</v>
      </c>
      <c r="E3522" s="92" t="s">
        <v>12551</v>
      </c>
      <c r="F3522" s="92" t="s">
        <v>285</v>
      </c>
      <c r="G3522" s="92" t="s">
        <v>3904</v>
      </c>
      <c r="H3522" s="92" t="s">
        <v>5613</v>
      </c>
      <c r="I3522" s="118" t="s">
        <v>12552</v>
      </c>
      <c r="J3522" s="119">
        <v>21</v>
      </c>
      <c r="K3522" s="119">
        <v>3000</v>
      </c>
      <c r="L3522" s="119">
        <f t="shared" si="410"/>
        <v>-14389</v>
      </c>
      <c r="N3522" s="48" t="s">
        <v>243</v>
      </c>
      <c r="P3522" s="119">
        <v>21000</v>
      </c>
      <c r="Q3522" s="119">
        <v>12000</v>
      </c>
      <c r="R3522" s="119">
        <v>9000</v>
      </c>
      <c r="S3522" s="119">
        <f t="shared" si="400"/>
        <v>33000</v>
      </c>
      <c r="T3522" s="119">
        <f t="shared" si="401"/>
        <v>42000</v>
      </c>
      <c r="U3522" s="119">
        <v>17389</v>
      </c>
      <c r="V3522" s="119">
        <v>8918</v>
      </c>
      <c r="W3522" s="119">
        <v>8534</v>
      </c>
      <c r="X3522" s="119">
        <f t="shared" si="409"/>
        <v>-5307</v>
      </c>
      <c r="Y3522" s="92" t="s">
        <v>12848</v>
      </c>
      <c r="Z3522" s="93">
        <v>2.15</v>
      </c>
      <c r="AA3522" s="178">
        <v>1.96</v>
      </c>
      <c r="AB3522" s="93">
        <f t="shared" si="402"/>
        <v>-0.18999999999999995</v>
      </c>
      <c r="AE3522" s="48" t="s">
        <v>12845</v>
      </c>
      <c r="AF3522" s="93">
        <v>1.96</v>
      </c>
      <c r="AG3522" s="48" t="s">
        <v>16928</v>
      </c>
      <c r="AH3522" s="122">
        <v>3000</v>
      </c>
      <c r="AI3522" s="48">
        <v>18</v>
      </c>
      <c r="AJ3522" s="48" t="s">
        <v>17373</v>
      </c>
      <c r="AM3522" s="48" t="s">
        <v>85</v>
      </c>
      <c r="AN3522" s="48" t="s">
        <v>11347</v>
      </c>
      <c r="AQ3522" s="123" t="s">
        <v>16881</v>
      </c>
    </row>
    <row r="3523" spans="1:43" ht="30" x14ac:dyDescent="0.2">
      <c r="A3523" s="92" t="s">
        <v>12553</v>
      </c>
      <c r="B3523" s="92" t="s">
        <v>12554</v>
      </c>
      <c r="C3523" s="117" t="s">
        <v>166</v>
      </c>
      <c r="D3523" s="92" t="s">
        <v>417</v>
      </c>
      <c r="E3523" s="92" t="s">
        <v>12555</v>
      </c>
      <c r="F3523" s="92" t="s">
        <v>285</v>
      </c>
      <c r="G3523" s="92" t="s">
        <v>3617</v>
      </c>
      <c r="H3523" s="92" t="s">
        <v>5613</v>
      </c>
      <c r="I3523" s="118" t="s">
        <v>12556</v>
      </c>
      <c r="J3523" s="119">
        <v>20</v>
      </c>
      <c r="K3523" s="119">
        <v>4000</v>
      </c>
      <c r="L3523" s="119">
        <f t="shared" si="410"/>
        <v>-53631</v>
      </c>
      <c r="N3523" s="48" t="s">
        <v>243</v>
      </c>
      <c r="P3523" s="119">
        <v>44000</v>
      </c>
      <c r="Q3523" s="119">
        <v>8000</v>
      </c>
      <c r="R3523" s="119">
        <v>36000</v>
      </c>
      <c r="S3523" s="119">
        <f t="shared" ref="S3523:S3586" si="411">P3523+Q3523</f>
        <v>52000</v>
      </c>
      <c r="T3523" s="119">
        <f t="shared" ref="T3523:T3586" si="412">P3523+Q3523+R3523</f>
        <v>88000</v>
      </c>
      <c r="U3523" s="119">
        <v>57631</v>
      </c>
      <c r="V3523" s="119">
        <v>30248</v>
      </c>
      <c r="W3523" s="119">
        <v>27689</v>
      </c>
      <c r="X3523" s="119">
        <f t="shared" si="409"/>
        <v>-43879</v>
      </c>
      <c r="Y3523" s="92" t="s">
        <v>12848</v>
      </c>
      <c r="Z3523" s="93">
        <v>0.46</v>
      </c>
      <c r="AA3523" s="178">
        <v>0.46</v>
      </c>
      <c r="AB3523" s="93">
        <f t="shared" ref="AB3523:AB3586" si="413">AA3523-Z3523</f>
        <v>0</v>
      </c>
      <c r="AE3523" s="48" t="s">
        <v>12845</v>
      </c>
      <c r="AF3523" s="93">
        <v>0.46</v>
      </c>
      <c r="AG3523" s="48" t="s">
        <v>17377</v>
      </c>
      <c r="AH3523" s="122">
        <v>4000</v>
      </c>
      <c r="AI3523" s="48">
        <v>18</v>
      </c>
      <c r="AJ3523" s="48" t="s">
        <v>17373</v>
      </c>
      <c r="AM3523" s="48" t="s">
        <v>85</v>
      </c>
      <c r="AN3523" s="48" t="s">
        <v>11347</v>
      </c>
      <c r="AQ3523" s="123" t="s">
        <v>16881</v>
      </c>
    </row>
    <row r="3524" spans="1:43" ht="30" x14ac:dyDescent="0.2">
      <c r="A3524" s="92" t="s">
        <v>12557</v>
      </c>
      <c r="B3524" s="92" t="s">
        <v>12558</v>
      </c>
      <c r="C3524" s="117" t="s">
        <v>166</v>
      </c>
      <c r="D3524" s="92" t="s">
        <v>417</v>
      </c>
      <c r="E3524" s="92" t="s">
        <v>12559</v>
      </c>
      <c r="F3524" s="92" t="s">
        <v>285</v>
      </c>
      <c r="G3524" s="92" t="s">
        <v>3617</v>
      </c>
      <c r="H3524" s="92" t="s">
        <v>5613</v>
      </c>
      <c r="I3524" s="118" t="s">
        <v>12560</v>
      </c>
      <c r="J3524" s="119">
        <v>20</v>
      </c>
      <c r="K3524" s="119">
        <v>4000</v>
      </c>
      <c r="L3524" s="119">
        <f t="shared" si="410"/>
        <v>-24341</v>
      </c>
      <c r="N3524" s="48" t="s">
        <v>243</v>
      </c>
      <c r="P3524" s="119">
        <v>24130</v>
      </c>
      <c r="Q3524" s="119">
        <v>8130</v>
      </c>
      <c r="R3524" s="119">
        <v>16000</v>
      </c>
      <c r="S3524" s="119">
        <f t="shared" si="411"/>
        <v>32260</v>
      </c>
      <c r="T3524" s="119">
        <f t="shared" si="412"/>
        <v>48260</v>
      </c>
      <c r="U3524" s="119">
        <v>28341</v>
      </c>
      <c r="V3524" s="119">
        <v>15011</v>
      </c>
      <c r="W3524" s="119">
        <v>14511</v>
      </c>
      <c r="X3524" s="119">
        <f t="shared" si="409"/>
        <v>-19222</v>
      </c>
      <c r="Y3524" s="92" t="s">
        <v>12848</v>
      </c>
      <c r="Z3524" s="93">
        <v>1.375</v>
      </c>
      <c r="AA3524" s="178">
        <v>1.375</v>
      </c>
      <c r="AB3524" s="93">
        <f t="shared" si="413"/>
        <v>0</v>
      </c>
      <c r="AE3524" s="48" t="s">
        <v>12845</v>
      </c>
      <c r="AF3524" s="93">
        <v>1.375</v>
      </c>
      <c r="AG3524" s="48" t="s">
        <v>17378</v>
      </c>
      <c r="AH3524" s="122">
        <v>4000</v>
      </c>
      <c r="AI3524" s="48">
        <v>18</v>
      </c>
      <c r="AJ3524" s="48" t="s">
        <v>17373</v>
      </c>
      <c r="AM3524" s="48" t="s">
        <v>85</v>
      </c>
      <c r="AN3524" s="48" t="s">
        <v>11347</v>
      </c>
      <c r="AQ3524" s="123" t="s">
        <v>16881</v>
      </c>
    </row>
    <row r="3525" spans="1:43" ht="30" x14ac:dyDescent="0.2">
      <c r="A3525" s="92" t="s">
        <v>12561</v>
      </c>
      <c r="B3525" s="92" t="s">
        <v>12562</v>
      </c>
      <c r="C3525" s="117" t="s">
        <v>166</v>
      </c>
      <c r="D3525" s="92" t="s">
        <v>417</v>
      </c>
      <c r="E3525" s="92" t="s">
        <v>12563</v>
      </c>
      <c r="F3525" s="92" t="s">
        <v>285</v>
      </c>
      <c r="G3525" s="92" t="s">
        <v>3904</v>
      </c>
      <c r="H3525" s="92" t="s">
        <v>5613</v>
      </c>
      <c r="I3525" s="118" t="s">
        <v>12564</v>
      </c>
      <c r="J3525" s="119">
        <v>21</v>
      </c>
      <c r="K3525" s="119">
        <v>3000</v>
      </c>
      <c r="L3525" s="119">
        <f t="shared" si="410"/>
        <v>-34343</v>
      </c>
      <c r="N3525" s="48" t="s">
        <v>243</v>
      </c>
      <c r="P3525" s="119">
        <v>36000</v>
      </c>
      <c r="Q3525" s="119">
        <v>18000</v>
      </c>
      <c r="R3525" s="119">
        <v>6000</v>
      </c>
      <c r="S3525" s="119">
        <f t="shared" si="411"/>
        <v>54000</v>
      </c>
      <c r="T3525" s="119">
        <f t="shared" si="412"/>
        <v>60000</v>
      </c>
      <c r="U3525" s="119">
        <v>37343</v>
      </c>
      <c r="V3525" s="119">
        <v>19114</v>
      </c>
      <c r="W3525" s="119">
        <v>18385</v>
      </c>
      <c r="X3525" s="119">
        <f t="shared" si="409"/>
        <v>-20457</v>
      </c>
      <c r="Y3525" s="92" t="s">
        <v>12848</v>
      </c>
      <c r="Z3525" s="93">
        <v>1.91</v>
      </c>
      <c r="AA3525" s="178">
        <v>1.91</v>
      </c>
      <c r="AB3525" s="93">
        <f t="shared" si="413"/>
        <v>0</v>
      </c>
      <c r="AE3525" s="48" t="s">
        <v>12845</v>
      </c>
      <c r="AF3525" s="93">
        <v>1.91</v>
      </c>
      <c r="AG3525" s="48" t="s">
        <v>17379</v>
      </c>
      <c r="AH3525" s="122">
        <v>3000</v>
      </c>
      <c r="AI3525" s="48">
        <v>26</v>
      </c>
      <c r="AJ3525" s="48" t="s">
        <v>17373</v>
      </c>
      <c r="AM3525" s="48" t="s">
        <v>85</v>
      </c>
      <c r="AN3525" s="48" t="s">
        <v>11347</v>
      </c>
      <c r="AQ3525" s="123" t="s">
        <v>16881</v>
      </c>
    </row>
    <row r="3526" spans="1:43" ht="30" x14ac:dyDescent="0.2">
      <c r="A3526" s="92" t="s">
        <v>12565</v>
      </c>
      <c r="B3526" s="92" t="s">
        <v>12566</v>
      </c>
      <c r="C3526" s="117" t="s">
        <v>166</v>
      </c>
      <c r="D3526" s="92" t="s">
        <v>417</v>
      </c>
      <c r="E3526" s="92" t="s">
        <v>12567</v>
      </c>
      <c r="F3526" s="92" t="s">
        <v>285</v>
      </c>
      <c r="G3526" s="92" t="s">
        <v>3617</v>
      </c>
      <c r="H3526" s="92" t="s">
        <v>5613</v>
      </c>
      <c r="I3526" s="118" t="s">
        <v>12568</v>
      </c>
      <c r="J3526" s="119">
        <v>20</v>
      </c>
      <c r="K3526" s="119">
        <v>4000</v>
      </c>
      <c r="L3526" s="119">
        <f t="shared" si="410"/>
        <v>-2931</v>
      </c>
      <c r="N3526" s="48" t="s">
        <v>243</v>
      </c>
      <c r="P3526" s="119">
        <v>8000</v>
      </c>
      <c r="Q3526" s="119">
        <v>4000</v>
      </c>
      <c r="R3526" s="119">
        <v>4000</v>
      </c>
      <c r="S3526" s="119">
        <f t="shared" si="411"/>
        <v>12000</v>
      </c>
      <c r="T3526" s="119">
        <f t="shared" si="412"/>
        <v>16000</v>
      </c>
      <c r="U3526" s="119">
        <v>6931</v>
      </c>
      <c r="V3526" s="119">
        <v>2340</v>
      </c>
      <c r="W3526" s="119">
        <v>2352</v>
      </c>
      <c r="X3526" s="119">
        <f t="shared" si="409"/>
        <v>-1271</v>
      </c>
      <c r="Y3526" s="92" t="s">
        <v>12848</v>
      </c>
      <c r="Z3526" s="93">
        <v>1.5109999999999999</v>
      </c>
      <c r="AA3526" s="178">
        <v>1.5109999999999999</v>
      </c>
      <c r="AB3526" s="93">
        <f t="shared" si="413"/>
        <v>0</v>
      </c>
      <c r="AE3526" s="48" t="s">
        <v>12845</v>
      </c>
      <c r="AF3526" s="93">
        <v>1.5109999999999999</v>
      </c>
      <c r="AG3526" s="48" t="s">
        <v>17380</v>
      </c>
      <c r="AH3526" s="122">
        <v>4000</v>
      </c>
      <c r="AI3526" s="48">
        <v>52</v>
      </c>
      <c r="AJ3526" s="48" t="s">
        <v>17373</v>
      </c>
      <c r="AM3526" s="48" t="s">
        <v>85</v>
      </c>
      <c r="AN3526" s="48" t="s">
        <v>11347</v>
      </c>
      <c r="AQ3526" s="123" t="s">
        <v>16881</v>
      </c>
    </row>
    <row r="3527" spans="1:43" ht="30" x14ac:dyDescent="0.2">
      <c r="A3527" s="92" t="s">
        <v>12569</v>
      </c>
      <c r="B3527" s="92" t="s">
        <v>12570</v>
      </c>
      <c r="C3527" s="117" t="s">
        <v>166</v>
      </c>
      <c r="D3527" s="92" t="s">
        <v>403</v>
      </c>
      <c r="E3527" s="92" t="s">
        <v>12571</v>
      </c>
      <c r="F3527" s="92" t="s">
        <v>285</v>
      </c>
      <c r="G3527" s="92" t="s">
        <v>3920</v>
      </c>
      <c r="H3527" s="92" t="s">
        <v>3921</v>
      </c>
      <c r="I3527" s="118" t="s">
        <v>12572</v>
      </c>
      <c r="J3527" s="119">
        <v>36</v>
      </c>
      <c r="K3527" s="119">
        <v>2500</v>
      </c>
      <c r="L3527" s="119">
        <f t="shared" si="410"/>
        <v>818</v>
      </c>
      <c r="M3527" s="124">
        <v>6710</v>
      </c>
      <c r="N3527" s="48" t="s">
        <v>243</v>
      </c>
      <c r="P3527" s="119">
        <v>3250</v>
      </c>
      <c r="Q3527" s="119">
        <v>0</v>
      </c>
      <c r="R3527" s="119">
        <v>0</v>
      </c>
      <c r="S3527" s="119">
        <f t="shared" si="411"/>
        <v>3250</v>
      </c>
      <c r="T3527" s="119">
        <f t="shared" si="412"/>
        <v>3250</v>
      </c>
      <c r="U3527" s="119">
        <v>1682</v>
      </c>
      <c r="V3527" s="119">
        <v>792</v>
      </c>
      <c r="W3527" s="119">
        <v>792</v>
      </c>
      <c r="X3527" s="119">
        <f t="shared" si="409"/>
        <v>776</v>
      </c>
      <c r="Y3527" s="92" t="s">
        <v>12863</v>
      </c>
      <c r="Z3527" s="93">
        <v>2.6840000000000002</v>
      </c>
      <c r="AA3527" s="178">
        <v>2.6840000000000002</v>
      </c>
      <c r="AB3527" s="93">
        <f t="shared" si="413"/>
        <v>0</v>
      </c>
      <c r="AE3527" s="48" t="s">
        <v>12845</v>
      </c>
      <c r="AF3527" s="93">
        <v>2.6840000000000002</v>
      </c>
      <c r="AG3527" s="48" t="s">
        <v>17381</v>
      </c>
      <c r="AH3527" s="122">
        <v>2500</v>
      </c>
      <c r="AI3527" s="48">
        <v>35</v>
      </c>
      <c r="AM3527" s="48" t="s">
        <v>85</v>
      </c>
      <c r="AN3527" s="48" t="s">
        <v>11347</v>
      </c>
      <c r="AQ3527" s="123" t="s">
        <v>12955</v>
      </c>
    </row>
    <row r="3528" spans="1:43" ht="30" x14ac:dyDescent="0.2">
      <c r="A3528" s="92" t="s">
        <v>12573</v>
      </c>
      <c r="B3528" s="92" t="s">
        <v>12574</v>
      </c>
      <c r="C3528" s="117" t="s">
        <v>166</v>
      </c>
      <c r="D3528" s="92" t="s">
        <v>417</v>
      </c>
      <c r="E3528" s="92" t="s">
        <v>12575</v>
      </c>
      <c r="F3528" s="92" t="s">
        <v>285</v>
      </c>
      <c r="G3528" s="92" t="s">
        <v>3617</v>
      </c>
      <c r="H3528" s="92" t="s">
        <v>5613</v>
      </c>
      <c r="I3528" s="118" t="s">
        <v>12576</v>
      </c>
      <c r="J3528" s="119">
        <v>20</v>
      </c>
      <c r="K3528" s="119">
        <v>4000</v>
      </c>
      <c r="L3528" s="119">
        <f t="shared" si="410"/>
        <v>3132</v>
      </c>
      <c r="M3528" s="119"/>
      <c r="N3528" s="48" t="s">
        <v>243</v>
      </c>
      <c r="P3528" s="119">
        <v>0</v>
      </c>
      <c r="Q3528" s="119">
        <v>0</v>
      </c>
      <c r="R3528" s="119">
        <v>0</v>
      </c>
      <c r="S3528" s="119">
        <f t="shared" si="411"/>
        <v>0</v>
      </c>
      <c r="T3528" s="119">
        <f t="shared" si="412"/>
        <v>0</v>
      </c>
      <c r="U3528" s="119">
        <v>868</v>
      </c>
      <c r="V3528" s="119">
        <v>330</v>
      </c>
      <c r="W3528" s="119">
        <v>330</v>
      </c>
      <c r="X3528" s="119">
        <f t="shared" si="409"/>
        <v>-1198</v>
      </c>
      <c r="Y3528" s="92" t="s">
        <v>12848</v>
      </c>
      <c r="Z3528" s="93">
        <v>0.86399999999999999</v>
      </c>
      <c r="AA3528" s="178">
        <v>0.94</v>
      </c>
      <c r="AB3528" s="93">
        <f t="shared" si="413"/>
        <v>7.5999999999999956E-2</v>
      </c>
      <c r="AE3528" s="48" t="s">
        <v>12845</v>
      </c>
      <c r="AF3528" s="93">
        <v>0.94</v>
      </c>
      <c r="AG3528" s="48" t="s">
        <v>17382</v>
      </c>
      <c r="AH3528" s="122">
        <v>4000</v>
      </c>
      <c r="AI3528" s="48">
        <v>18</v>
      </c>
      <c r="AJ3528" s="48" t="s">
        <v>17373</v>
      </c>
      <c r="AM3528" s="48" t="s">
        <v>85</v>
      </c>
      <c r="AN3528" s="48" t="s">
        <v>11347</v>
      </c>
      <c r="AQ3528" s="123" t="s">
        <v>16881</v>
      </c>
    </row>
    <row r="3529" spans="1:43" ht="30" x14ac:dyDescent="0.2">
      <c r="A3529" s="92" t="s">
        <v>12577</v>
      </c>
      <c r="B3529" s="92" t="s">
        <v>12578</v>
      </c>
      <c r="C3529" s="117" t="s">
        <v>166</v>
      </c>
      <c r="D3529" s="92" t="s">
        <v>283</v>
      </c>
      <c r="E3529" s="92" t="s">
        <v>12579</v>
      </c>
      <c r="F3529" s="92" t="s">
        <v>285</v>
      </c>
      <c r="G3529" s="92" t="s">
        <v>3617</v>
      </c>
      <c r="H3529" s="92" t="s">
        <v>4144</v>
      </c>
      <c r="I3529" s="118" t="s">
        <v>12580</v>
      </c>
      <c r="J3529" s="119">
        <v>26</v>
      </c>
      <c r="K3529" s="119">
        <v>3000</v>
      </c>
      <c r="L3529" s="119">
        <f t="shared" si="410"/>
        <v>-20180</v>
      </c>
      <c r="N3529" s="48" t="s">
        <v>243</v>
      </c>
      <c r="P3529" s="119">
        <v>18000</v>
      </c>
      <c r="Q3529" s="119">
        <v>0</v>
      </c>
      <c r="R3529" s="119">
        <v>0</v>
      </c>
      <c r="S3529" s="119">
        <f t="shared" si="411"/>
        <v>18000</v>
      </c>
      <c r="T3529" s="119">
        <f t="shared" si="412"/>
        <v>18000</v>
      </c>
      <c r="U3529" s="119">
        <v>23180</v>
      </c>
      <c r="V3529" s="119">
        <v>14333</v>
      </c>
      <c r="W3529" s="119">
        <v>13456</v>
      </c>
      <c r="X3529" s="119">
        <f t="shared" si="409"/>
        <v>-19513</v>
      </c>
      <c r="Y3529" s="92" t="s">
        <v>12848</v>
      </c>
      <c r="Z3529" s="93">
        <v>0.32</v>
      </c>
      <c r="AA3529" s="178">
        <v>0.11981</v>
      </c>
      <c r="AB3529" s="93">
        <f t="shared" si="413"/>
        <v>-0.20019000000000001</v>
      </c>
      <c r="AE3529" s="48" t="s">
        <v>12845</v>
      </c>
      <c r="AF3529" s="93">
        <v>0.11981</v>
      </c>
      <c r="AG3529" s="48" t="s">
        <v>17383</v>
      </c>
      <c r="AH3529" s="122">
        <v>3000</v>
      </c>
      <c r="AI3529" s="48">
        <v>25</v>
      </c>
      <c r="AJ3529" s="48" t="s">
        <v>17335</v>
      </c>
      <c r="AM3529" s="48" t="s">
        <v>85</v>
      </c>
      <c r="AN3529" s="48" t="s">
        <v>11347</v>
      </c>
      <c r="AQ3529" s="123" t="s">
        <v>16881</v>
      </c>
    </row>
    <row r="3530" spans="1:43" ht="30" x14ac:dyDescent="0.2">
      <c r="A3530" s="92" t="s">
        <v>12581</v>
      </c>
      <c r="B3530" s="92" t="s">
        <v>12582</v>
      </c>
      <c r="C3530" s="117" t="s">
        <v>166</v>
      </c>
      <c r="D3530" s="92" t="s">
        <v>417</v>
      </c>
      <c r="E3530" s="92" t="s">
        <v>12583</v>
      </c>
      <c r="F3530" s="92" t="s">
        <v>285</v>
      </c>
      <c r="G3530" s="92" t="s">
        <v>3617</v>
      </c>
      <c r="H3530" s="92" t="s">
        <v>9991</v>
      </c>
      <c r="I3530" s="118" t="s">
        <v>12584</v>
      </c>
      <c r="J3530" s="119">
        <v>13</v>
      </c>
      <c r="K3530" s="119">
        <v>5000</v>
      </c>
      <c r="L3530" s="119">
        <f t="shared" si="410"/>
        <v>-36341</v>
      </c>
      <c r="N3530" s="48" t="s">
        <v>243</v>
      </c>
      <c r="P3530" s="119">
        <v>45000</v>
      </c>
      <c r="Q3530" s="119">
        <v>25000</v>
      </c>
      <c r="R3530" s="119">
        <v>20000</v>
      </c>
      <c r="S3530" s="119">
        <f t="shared" si="411"/>
        <v>70000</v>
      </c>
      <c r="T3530" s="119">
        <f t="shared" si="412"/>
        <v>90000</v>
      </c>
      <c r="U3530" s="119">
        <v>41341</v>
      </c>
      <c r="V3530" s="119">
        <v>33298</v>
      </c>
      <c r="W3530" s="119">
        <v>33396</v>
      </c>
      <c r="X3530" s="119">
        <f t="shared" si="409"/>
        <v>-29639</v>
      </c>
      <c r="Y3530" s="92" t="s">
        <v>12848</v>
      </c>
      <c r="Z3530" s="93">
        <v>0.95</v>
      </c>
      <c r="AA3530" s="178">
        <v>0.95</v>
      </c>
      <c r="AB3530" s="93">
        <f t="shared" si="413"/>
        <v>0</v>
      </c>
      <c r="AE3530" s="48" t="s">
        <v>12845</v>
      </c>
      <c r="AF3530" s="93">
        <v>0.95</v>
      </c>
      <c r="AG3530" s="48" t="s">
        <v>17384</v>
      </c>
      <c r="AH3530" s="122">
        <v>5000</v>
      </c>
      <c r="AI3530" s="48">
        <v>12</v>
      </c>
      <c r="AJ3530" s="48" t="s">
        <v>17058</v>
      </c>
      <c r="AM3530" s="48" t="s">
        <v>85</v>
      </c>
      <c r="AN3530" s="48" t="s">
        <v>11347</v>
      </c>
      <c r="AQ3530" s="123" t="s">
        <v>16881</v>
      </c>
    </row>
    <row r="3531" spans="1:43" ht="30" x14ac:dyDescent="0.2">
      <c r="A3531" s="92" t="s">
        <v>12585</v>
      </c>
      <c r="B3531" s="92" t="s">
        <v>12586</v>
      </c>
      <c r="C3531" s="117" t="s">
        <v>166</v>
      </c>
      <c r="D3531" s="92" t="s">
        <v>417</v>
      </c>
      <c r="E3531" s="92" t="s">
        <v>12587</v>
      </c>
      <c r="F3531" s="92" t="s">
        <v>285</v>
      </c>
      <c r="G3531" s="92" t="s">
        <v>3617</v>
      </c>
      <c r="H3531" s="92" t="s">
        <v>9991</v>
      </c>
      <c r="I3531" s="118" t="s">
        <v>12588</v>
      </c>
      <c r="J3531" s="119">
        <v>26</v>
      </c>
      <c r="K3531" s="119">
        <v>2500</v>
      </c>
      <c r="L3531" s="119">
        <f t="shared" si="410"/>
        <v>223</v>
      </c>
      <c r="N3531" s="48" t="s">
        <v>243</v>
      </c>
      <c r="P3531" s="119">
        <v>2500</v>
      </c>
      <c r="Q3531" s="119">
        <v>0</v>
      </c>
      <c r="R3531" s="119">
        <v>0</v>
      </c>
      <c r="S3531" s="119">
        <f t="shared" si="411"/>
        <v>2500</v>
      </c>
      <c r="T3531" s="119">
        <f t="shared" si="412"/>
        <v>2500</v>
      </c>
      <c r="U3531" s="119">
        <v>2277</v>
      </c>
      <c r="V3531" s="119">
        <v>1657</v>
      </c>
      <c r="W3531" s="119">
        <v>1419</v>
      </c>
      <c r="X3531" s="119">
        <f t="shared" si="409"/>
        <v>-1434</v>
      </c>
      <c r="Y3531" s="92" t="s">
        <v>12848</v>
      </c>
      <c r="Z3531" s="93">
        <v>1.5</v>
      </c>
      <c r="AA3531" s="178">
        <v>1.5</v>
      </c>
      <c r="AB3531" s="93">
        <f t="shared" si="413"/>
        <v>0</v>
      </c>
      <c r="AE3531" s="48" t="s">
        <v>12845</v>
      </c>
      <c r="AF3531" s="93">
        <v>1.5</v>
      </c>
      <c r="AG3531" s="48" t="s">
        <v>17385</v>
      </c>
      <c r="AH3531" s="122">
        <v>2500</v>
      </c>
      <c r="AI3531" s="48">
        <v>23</v>
      </c>
      <c r="AJ3531" s="48" t="s">
        <v>17058</v>
      </c>
      <c r="AM3531" s="48" t="s">
        <v>85</v>
      </c>
      <c r="AN3531" s="48" t="s">
        <v>11347</v>
      </c>
      <c r="AQ3531" s="123" t="s">
        <v>16881</v>
      </c>
    </row>
    <row r="3532" spans="1:43" ht="30" x14ac:dyDescent="0.2">
      <c r="A3532" s="92" t="s">
        <v>12589</v>
      </c>
      <c r="B3532" s="92" t="s">
        <v>12590</v>
      </c>
      <c r="C3532" s="117" t="s">
        <v>166</v>
      </c>
      <c r="D3532" s="92" t="s">
        <v>417</v>
      </c>
      <c r="E3532" s="92" t="s">
        <v>12587</v>
      </c>
      <c r="F3532" s="92" t="s">
        <v>285</v>
      </c>
      <c r="G3532" s="92" t="s">
        <v>3617</v>
      </c>
      <c r="H3532" s="92" t="s">
        <v>9991</v>
      </c>
      <c r="I3532" s="118" t="s">
        <v>12591</v>
      </c>
      <c r="J3532" s="119">
        <v>26</v>
      </c>
      <c r="K3532" s="119">
        <v>5000</v>
      </c>
      <c r="L3532" s="119">
        <f t="shared" si="410"/>
        <v>2723</v>
      </c>
      <c r="M3532" s="124">
        <v>7500</v>
      </c>
      <c r="N3532" s="48" t="s">
        <v>243</v>
      </c>
      <c r="P3532" s="119">
        <v>0</v>
      </c>
      <c r="Q3532" s="119">
        <v>0</v>
      </c>
      <c r="R3532" s="119">
        <v>0</v>
      </c>
      <c r="S3532" s="119">
        <f t="shared" si="411"/>
        <v>0</v>
      </c>
      <c r="T3532" s="119">
        <f t="shared" si="412"/>
        <v>0</v>
      </c>
      <c r="U3532" s="119">
        <v>2277</v>
      </c>
      <c r="V3532" s="119">
        <v>1657</v>
      </c>
      <c r="W3532" s="119">
        <v>1419</v>
      </c>
      <c r="X3532" s="119">
        <f t="shared" si="409"/>
        <v>-3934</v>
      </c>
      <c r="Y3532" s="92" t="s">
        <v>12848</v>
      </c>
      <c r="Z3532" s="93">
        <v>1.5</v>
      </c>
      <c r="AA3532" s="178">
        <v>1.5</v>
      </c>
      <c r="AB3532" s="93">
        <f t="shared" si="413"/>
        <v>0</v>
      </c>
      <c r="AE3532" s="48" t="s">
        <v>12845</v>
      </c>
      <c r="AF3532" s="93">
        <v>1.5</v>
      </c>
      <c r="AG3532" s="48" t="s">
        <v>17385</v>
      </c>
      <c r="AH3532" s="122">
        <v>5000</v>
      </c>
      <c r="AI3532" s="48">
        <v>23</v>
      </c>
      <c r="AJ3532" s="48" t="s">
        <v>17058</v>
      </c>
      <c r="AM3532" s="48" t="s">
        <v>85</v>
      </c>
      <c r="AN3532" s="48" t="s">
        <v>11347</v>
      </c>
      <c r="AQ3532" s="123" t="s">
        <v>16881</v>
      </c>
    </row>
    <row r="3533" spans="1:43" ht="30" x14ac:dyDescent="0.2">
      <c r="A3533" s="92" t="s">
        <v>12592</v>
      </c>
      <c r="B3533" s="92" t="s">
        <v>12593</v>
      </c>
      <c r="C3533" s="117" t="s">
        <v>166</v>
      </c>
      <c r="D3533" s="92" t="s">
        <v>417</v>
      </c>
      <c r="E3533" s="92" t="s">
        <v>12594</v>
      </c>
      <c r="F3533" s="92" t="s">
        <v>285</v>
      </c>
      <c r="G3533" s="92" t="s">
        <v>3617</v>
      </c>
      <c r="H3533" s="92" t="s">
        <v>5613</v>
      </c>
      <c r="I3533" s="118" t="s">
        <v>12595</v>
      </c>
      <c r="J3533" s="119">
        <v>20</v>
      </c>
      <c r="K3533" s="119">
        <v>5000</v>
      </c>
      <c r="L3533" s="119">
        <f t="shared" si="410"/>
        <v>-51512</v>
      </c>
      <c r="N3533" s="48" t="s">
        <v>243</v>
      </c>
      <c r="P3533" s="119">
        <v>35000</v>
      </c>
      <c r="Q3533" s="119">
        <v>0</v>
      </c>
      <c r="R3533" s="119">
        <v>20000</v>
      </c>
      <c r="S3533" s="119">
        <f t="shared" si="411"/>
        <v>35000</v>
      </c>
      <c r="T3533" s="119">
        <f t="shared" si="412"/>
        <v>55000</v>
      </c>
      <c r="U3533" s="119">
        <v>56512</v>
      </c>
      <c r="V3533" s="119">
        <v>50130</v>
      </c>
      <c r="W3533" s="119">
        <v>47610</v>
      </c>
      <c r="X3533" s="119">
        <f t="shared" si="409"/>
        <v>-71642</v>
      </c>
      <c r="Y3533" s="92" t="s">
        <v>12848</v>
      </c>
      <c r="Z3533" s="93">
        <v>1.31</v>
      </c>
      <c r="AA3533" s="178">
        <v>1.31</v>
      </c>
      <c r="AB3533" s="93">
        <f t="shared" si="413"/>
        <v>0</v>
      </c>
      <c r="AE3533" s="48" t="s">
        <v>12845</v>
      </c>
      <c r="AF3533" s="93">
        <v>1.31</v>
      </c>
      <c r="AG3533" s="48" t="s">
        <v>17386</v>
      </c>
      <c r="AH3533" s="122">
        <v>5000</v>
      </c>
      <c r="AI3533" s="48">
        <v>18</v>
      </c>
      <c r="AJ3533" s="48" t="s">
        <v>17373</v>
      </c>
      <c r="AM3533" s="48" t="s">
        <v>85</v>
      </c>
      <c r="AN3533" s="48" t="s">
        <v>11347</v>
      </c>
      <c r="AQ3533" s="123" t="s">
        <v>16881</v>
      </c>
    </row>
    <row r="3534" spans="1:43" ht="30" x14ac:dyDescent="0.2">
      <c r="A3534" s="92" t="s">
        <v>12596</v>
      </c>
      <c r="B3534" s="92" t="s">
        <v>12597</v>
      </c>
      <c r="C3534" s="117" t="s">
        <v>166</v>
      </c>
      <c r="D3534" s="92" t="s">
        <v>417</v>
      </c>
      <c r="E3534" s="92" t="s">
        <v>12598</v>
      </c>
      <c r="F3534" s="92" t="s">
        <v>285</v>
      </c>
      <c r="G3534" s="92" t="s">
        <v>3904</v>
      </c>
      <c r="H3534" s="92" t="s">
        <v>4042</v>
      </c>
      <c r="I3534" s="118" t="s">
        <v>12599</v>
      </c>
      <c r="J3534" s="119">
        <v>15</v>
      </c>
      <c r="K3534" s="119">
        <v>4000</v>
      </c>
      <c r="L3534" s="119">
        <f t="shared" si="410"/>
        <v>-25879</v>
      </c>
      <c r="N3534" s="48" t="s">
        <v>243</v>
      </c>
      <c r="P3534" s="119">
        <v>32000</v>
      </c>
      <c r="Q3534" s="119">
        <v>20000</v>
      </c>
      <c r="R3534" s="119">
        <v>12000</v>
      </c>
      <c r="S3534" s="119">
        <f t="shared" si="411"/>
        <v>52000</v>
      </c>
      <c r="T3534" s="119">
        <f t="shared" si="412"/>
        <v>64000</v>
      </c>
      <c r="U3534" s="119">
        <v>29879</v>
      </c>
      <c r="V3534" s="119">
        <v>17805</v>
      </c>
      <c r="W3534" s="119">
        <v>15201</v>
      </c>
      <c r="X3534" s="119">
        <f t="shared" si="409"/>
        <v>-15684</v>
      </c>
      <c r="Y3534" s="92" t="s">
        <v>12848</v>
      </c>
      <c r="Z3534" s="93">
        <v>2.34</v>
      </c>
      <c r="AA3534" s="178">
        <v>2.34</v>
      </c>
      <c r="AB3534" s="93">
        <f t="shared" si="413"/>
        <v>0</v>
      </c>
      <c r="AE3534" s="48" t="s">
        <v>12845</v>
      </c>
      <c r="AF3534" s="93">
        <v>2.34</v>
      </c>
      <c r="AG3534" s="48" t="s">
        <v>17387</v>
      </c>
      <c r="AH3534" s="122">
        <v>4000</v>
      </c>
      <c r="AI3534" s="48">
        <v>5</v>
      </c>
      <c r="AJ3534" s="48" t="s">
        <v>17042</v>
      </c>
      <c r="AM3534" s="48" t="s">
        <v>85</v>
      </c>
      <c r="AN3534" s="48" t="s">
        <v>11347</v>
      </c>
      <c r="AQ3534" s="123" t="s">
        <v>16881</v>
      </c>
    </row>
    <row r="3535" spans="1:43" ht="30" x14ac:dyDescent="0.2">
      <c r="A3535" s="92" t="s">
        <v>12600</v>
      </c>
      <c r="B3535" s="92" t="s">
        <v>12601</v>
      </c>
      <c r="C3535" s="117" t="s">
        <v>166</v>
      </c>
      <c r="D3535" s="92" t="s">
        <v>417</v>
      </c>
      <c r="E3535" s="92" t="s">
        <v>6311</v>
      </c>
      <c r="F3535" s="92" t="s">
        <v>285</v>
      </c>
      <c r="G3535" s="92" t="s">
        <v>3617</v>
      </c>
      <c r="H3535" s="92" t="s">
        <v>4042</v>
      </c>
      <c r="I3535" s="118" t="s">
        <v>6312</v>
      </c>
      <c r="J3535" s="119">
        <v>20</v>
      </c>
      <c r="K3535" s="119">
        <v>3000</v>
      </c>
      <c r="L3535" s="119">
        <f t="shared" si="410"/>
        <v>-328639</v>
      </c>
      <c r="N3535" s="48" t="s">
        <v>243</v>
      </c>
      <c r="P3535" s="119">
        <v>375000</v>
      </c>
      <c r="Q3535" s="119">
        <v>156000</v>
      </c>
      <c r="R3535" s="119">
        <v>204000</v>
      </c>
      <c r="S3535" s="119">
        <f t="shared" si="411"/>
        <v>531000</v>
      </c>
      <c r="T3535" s="119">
        <f t="shared" si="412"/>
        <v>735000</v>
      </c>
      <c r="U3535" s="119">
        <v>331639</v>
      </c>
      <c r="V3535" s="119">
        <v>212971</v>
      </c>
      <c r="W3535" s="119">
        <v>178981</v>
      </c>
      <c r="X3535" s="119">
        <f t="shared" si="409"/>
        <v>-169610</v>
      </c>
      <c r="Y3535" s="92" t="s">
        <v>12848</v>
      </c>
      <c r="Z3535" s="93">
        <v>1.141</v>
      </c>
      <c r="AA3535" s="178">
        <v>1.141</v>
      </c>
      <c r="AB3535" s="93">
        <f t="shared" si="413"/>
        <v>0</v>
      </c>
      <c r="AE3535" s="48" t="s">
        <v>12845</v>
      </c>
      <c r="AF3535" s="93">
        <v>1.141</v>
      </c>
      <c r="AG3535" s="48" t="s">
        <v>17388</v>
      </c>
      <c r="AH3535" s="122">
        <v>3000</v>
      </c>
      <c r="AI3535" s="48">
        <v>17</v>
      </c>
      <c r="AJ3535" s="48" t="s">
        <v>6312</v>
      </c>
      <c r="AM3535" s="48" t="s">
        <v>85</v>
      </c>
      <c r="AN3535" s="48" t="s">
        <v>11347</v>
      </c>
      <c r="AQ3535" s="123" t="s">
        <v>15979</v>
      </c>
    </row>
    <row r="3536" spans="1:43" ht="30" x14ac:dyDescent="0.2">
      <c r="A3536" s="92" t="s">
        <v>12602</v>
      </c>
      <c r="B3536" s="92" t="s">
        <v>12603</v>
      </c>
      <c r="C3536" s="117" t="s">
        <v>166</v>
      </c>
      <c r="D3536" s="92" t="s">
        <v>417</v>
      </c>
      <c r="E3536" s="92" t="s">
        <v>12604</v>
      </c>
      <c r="F3536" s="92" t="s">
        <v>285</v>
      </c>
      <c r="G3536" s="92" t="s">
        <v>3617</v>
      </c>
      <c r="H3536" s="92" t="s">
        <v>4042</v>
      </c>
      <c r="I3536" s="118" t="s">
        <v>12605</v>
      </c>
      <c r="J3536" s="119">
        <v>9</v>
      </c>
      <c r="K3536" s="119">
        <v>6000</v>
      </c>
      <c r="L3536" s="119">
        <f t="shared" si="410"/>
        <v>-39648</v>
      </c>
      <c r="N3536" s="48" t="s">
        <v>243</v>
      </c>
      <c r="P3536" s="119">
        <v>18000</v>
      </c>
      <c r="Q3536" s="119">
        <v>18000</v>
      </c>
      <c r="R3536" s="119">
        <v>0</v>
      </c>
      <c r="S3536" s="119">
        <f t="shared" si="411"/>
        <v>36000</v>
      </c>
      <c r="T3536" s="119">
        <f t="shared" si="412"/>
        <v>36000</v>
      </c>
      <c r="U3536" s="119">
        <v>45648</v>
      </c>
      <c r="V3536" s="119">
        <v>31592</v>
      </c>
      <c r="W3536" s="119">
        <v>26063</v>
      </c>
      <c r="X3536" s="119">
        <f t="shared" si="409"/>
        <v>-59240</v>
      </c>
      <c r="Y3536" s="92" t="s">
        <v>12848</v>
      </c>
      <c r="Z3536" s="93">
        <v>1.58</v>
      </c>
      <c r="AA3536" s="178">
        <v>1.58</v>
      </c>
      <c r="AB3536" s="93">
        <f t="shared" si="413"/>
        <v>0</v>
      </c>
      <c r="AE3536" s="48" t="s">
        <v>12845</v>
      </c>
      <c r="AF3536" s="93">
        <v>1.58</v>
      </c>
      <c r="AG3536" s="48" t="s">
        <v>17389</v>
      </c>
      <c r="AH3536" s="122">
        <v>6000</v>
      </c>
      <c r="AI3536" s="48">
        <v>6</v>
      </c>
      <c r="AJ3536" s="48" t="s">
        <v>17042</v>
      </c>
      <c r="AM3536" s="48" t="s">
        <v>85</v>
      </c>
      <c r="AN3536" s="48" t="s">
        <v>11347</v>
      </c>
      <c r="AQ3536" s="123" t="s">
        <v>16881</v>
      </c>
    </row>
    <row r="3537" spans="1:43" ht="30" x14ac:dyDescent="0.2">
      <c r="A3537" s="92" t="s">
        <v>12606</v>
      </c>
      <c r="B3537" s="92" t="s">
        <v>12607</v>
      </c>
      <c r="C3537" s="117" t="s">
        <v>166</v>
      </c>
      <c r="D3537" s="92" t="s">
        <v>417</v>
      </c>
      <c r="E3537" s="92" t="s">
        <v>12608</v>
      </c>
      <c r="F3537" s="92" t="s">
        <v>285</v>
      </c>
      <c r="G3537" s="92" t="s">
        <v>3617</v>
      </c>
      <c r="H3537" s="92" t="s">
        <v>4047</v>
      </c>
      <c r="I3537" s="118" t="s">
        <v>12609</v>
      </c>
      <c r="J3537" s="119">
        <v>8</v>
      </c>
      <c r="K3537" s="119">
        <v>6000</v>
      </c>
      <c r="L3537" s="119">
        <f t="shared" si="410"/>
        <v>5769</v>
      </c>
      <c r="M3537" s="119"/>
      <c r="N3537" s="48" t="s">
        <v>243</v>
      </c>
      <c r="P3537" s="119">
        <v>0</v>
      </c>
      <c r="Q3537" s="119">
        <v>0</v>
      </c>
      <c r="R3537" s="119">
        <v>0</v>
      </c>
      <c r="S3537" s="119">
        <f t="shared" si="411"/>
        <v>0</v>
      </c>
      <c r="T3537" s="119">
        <f t="shared" si="412"/>
        <v>0</v>
      </c>
      <c r="U3537" s="119">
        <v>231</v>
      </c>
      <c r="V3537" s="119">
        <v>1155</v>
      </c>
      <c r="W3537" s="119">
        <v>1680</v>
      </c>
      <c r="X3537" s="119">
        <f t="shared" si="409"/>
        <v>-1386</v>
      </c>
      <c r="Y3537" s="92" t="s">
        <v>12848</v>
      </c>
      <c r="Z3537" s="93">
        <v>0.41099999999999998</v>
      </c>
      <c r="AA3537" s="178">
        <v>0.41099999999999998</v>
      </c>
      <c r="AB3537" s="93">
        <f t="shared" si="413"/>
        <v>0</v>
      </c>
      <c r="AE3537" s="48" t="s">
        <v>12845</v>
      </c>
      <c r="AF3537" s="93">
        <v>0.41099999999999998</v>
      </c>
      <c r="AG3537" s="48" t="s">
        <v>17390</v>
      </c>
      <c r="AH3537" s="122">
        <v>6000</v>
      </c>
      <c r="AI3537" s="48">
        <v>15</v>
      </c>
      <c r="AJ3537" s="48" t="s">
        <v>17042</v>
      </c>
      <c r="AM3537" s="48" t="s">
        <v>85</v>
      </c>
      <c r="AN3537" s="48" t="s">
        <v>11347</v>
      </c>
      <c r="AQ3537" s="123" t="s">
        <v>16881</v>
      </c>
    </row>
    <row r="3538" spans="1:43" ht="30" x14ac:dyDescent="0.2">
      <c r="A3538" s="92" t="s">
        <v>12610</v>
      </c>
      <c r="B3538" s="92" t="s">
        <v>12611</v>
      </c>
      <c r="C3538" s="117" t="s">
        <v>166</v>
      </c>
      <c r="D3538" s="92" t="s">
        <v>417</v>
      </c>
      <c r="E3538" s="92" t="s">
        <v>12612</v>
      </c>
      <c r="F3538" s="92" t="s">
        <v>285</v>
      </c>
      <c r="G3538" s="92" t="s">
        <v>3617</v>
      </c>
      <c r="H3538" s="92" t="s">
        <v>5613</v>
      </c>
      <c r="I3538" s="118" t="s">
        <v>12613</v>
      </c>
      <c r="J3538" s="119">
        <v>20</v>
      </c>
      <c r="K3538" s="119">
        <v>4000</v>
      </c>
      <c r="L3538" s="119">
        <f t="shared" si="410"/>
        <v>3558</v>
      </c>
      <c r="M3538" s="119"/>
      <c r="N3538" s="48" t="s">
        <v>243</v>
      </c>
      <c r="P3538" s="119">
        <v>0</v>
      </c>
      <c r="Q3538" s="119">
        <v>0</v>
      </c>
      <c r="R3538" s="119">
        <v>0</v>
      </c>
      <c r="S3538" s="119">
        <f t="shared" si="411"/>
        <v>0</v>
      </c>
      <c r="T3538" s="119">
        <f t="shared" si="412"/>
        <v>0</v>
      </c>
      <c r="U3538" s="119">
        <v>442</v>
      </c>
      <c r="V3538" s="119">
        <v>219</v>
      </c>
      <c r="W3538" s="119">
        <v>219</v>
      </c>
      <c r="X3538" s="119">
        <f t="shared" si="409"/>
        <v>-661</v>
      </c>
      <c r="Y3538" s="92" t="s">
        <v>12848</v>
      </c>
      <c r="Z3538" s="93">
        <v>0.88</v>
      </c>
      <c r="AA3538" s="178">
        <v>0.88</v>
      </c>
      <c r="AB3538" s="93">
        <f t="shared" si="413"/>
        <v>0</v>
      </c>
      <c r="AE3538" s="48" t="s">
        <v>12845</v>
      </c>
      <c r="AF3538" s="93">
        <v>0.88</v>
      </c>
      <c r="AG3538" s="48" t="s">
        <v>17391</v>
      </c>
      <c r="AH3538" s="122">
        <v>4000</v>
      </c>
      <c r="AI3538" s="48">
        <v>18</v>
      </c>
      <c r="AJ3538" s="48" t="s">
        <v>17373</v>
      </c>
      <c r="AM3538" s="48" t="s">
        <v>85</v>
      </c>
      <c r="AN3538" s="48" t="s">
        <v>11347</v>
      </c>
      <c r="AQ3538" s="123" t="s">
        <v>16881</v>
      </c>
    </row>
    <row r="3539" spans="1:43" ht="30" x14ac:dyDescent="0.2">
      <c r="A3539" s="92" t="s">
        <v>12614</v>
      </c>
      <c r="B3539" s="92" t="s">
        <v>12615</v>
      </c>
      <c r="C3539" s="117" t="s">
        <v>166</v>
      </c>
      <c r="D3539" s="92" t="s">
        <v>417</v>
      </c>
      <c r="E3539" s="92" t="s">
        <v>12616</v>
      </c>
      <c r="F3539" s="92" t="s">
        <v>285</v>
      </c>
      <c r="G3539" s="92" t="s">
        <v>3617</v>
      </c>
      <c r="H3539" s="92" t="s">
        <v>4047</v>
      </c>
      <c r="I3539" s="118" t="s">
        <v>12617</v>
      </c>
      <c r="J3539" s="119">
        <v>20</v>
      </c>
      <c r="K3539" s="119">
        <v>3000</v>
      </c>
      <c r="L3539" s="119">
        <f t="shared" si="410"/>
        <v>2538</v>
      </c>
      <c r="M3539" s="119"/>
      <c r="N3539" s="48" t="s">
        <v>243</v>
      </c>
      <c r="P3539" s="119">
        <v>0</v>
      </c>
      <c r="Q3539" s="119">
        <v>0</v>
      </c>
      <c r="R3539" s="119">
        <v>0</v>
      </c>
      <c r="S3539" s="119">
        <f t="shared" si="411"/>
        <v>0</v>
      </c>
      <c r="T3539" s="119">
        <f t="shared" si="412"/>
        <v>0</v>
      </c>
      <c r="U3539" s="119">
        <v>462</v>
      </c>
      <c r="V3539" s="119">
        <v>2310</v>
      </c>
      <c r="W3539" s="119">
        <v>3360</v>
      </c>
      <c r="X3539" s="119">
        <f t="shared" ref="X3539:X3560" si="414">P3539-(U3539+V3539)</f>
        <v>-2772</v>
      </c>
      <c r="Y3539" s="92" t="s">
        <v>12848</v>
      </c>
      <c r="Z3539" s="93">
        <v>1.2050000000000001</v>
      </c>
      <c r="AA3539" s="178">
        <v>1.2050000000000001</v>
      </c>
      <c r="AB3539" s="93">
        <f t="shared" si="413"/>
        <v>0</v>
      </c>
      <c r="AE3539" s="48" t="s">
        <v>12845</v>
      </c>
      <c r="AF3539" s="93">
        <v>1.2050000000000001</v>
      </c>
      <c r="AG3539" s="48" t="s">
        <v>17392</v>
      </c>
      <c r="AH3539" s="122">
        <v>3000</v>
      </c>
      <c r="AI3539" s="48">
        <v>17</v>
      </c>
      <c r="AM3539" s="48" t="s">
        <v>85</v>
      </c>
      <c r="AN3539" s="48" t="s">
        <v>11347</v>
      </c>
      <c r="AQ3539" s="123" t="s">
        <v>15979</v>
      </c>
    </row>
    <row r="3540" spans="1:43" ht="30" x14ac:dyDescent="0.2">
      <c r="A3540" s="92" t="s">
        <v>12618</v>
      </c>
      <c r="B3540" s="92" t="s">
        <v>12619</v>
      </c>
      <c r="C3540" s="117" t="s">
        <v>166</v>
      </c>
      <c r="D3540" s="92" t="s">
        <v>283</v>
      </c>
      <c r="E3540" s="92" t="s">
        <v>12620</v>
      </c>
      <c r="F3540" s="92" t="s">
        <v>285</v>
      </c>
      <c r="G3540" s="92" t="s">
        <v>3617</v>
      </c>
      <c r="H3540" s="92" t="s">
        <v>4042</v>
      </c>
      <c r="I3540" s="118" t="s">
        <v>12621</v>
      </c>
      <c r="J3540" s="119">
        <v>18</v>
      </c>
      <c r="K3540" s="119">
        <v>6000</v>
      </c>
      <c r="L3540" s="119">
        <f t="shared" si="410"/>
        <v>-2605</v>
      </c>
      <c r="N3540" s="48" t="s">
        <v>243</v>
      </c>
      <c r="P3540" s="119">
        <v>12000</v>
      </c>
      <c r="Q3540" s="119">
        <v>6000</v>
      </c>
      <c r="R3540" s="119">
        <v>6000</v>
      </c>
      <c r="S3540" s="119">
        <f t="shared" si="411"/>
        <v>18000</v>
      </c>
      <c r="T3540" s="119">
        <f t="shared" si="412"/>
        <v>24000</v>
      </c>
      <c r="U3540" s="119">
        <v>8605</v>
      </c>
      <c r="V3540" s="119">
        <v>8352</v>
      </c>
      <c r="W3540" s="119">
        <v>8352</v>
      </c>
      <c r="X3540" s="119">
        <f t="shared" si="414"/>
        <v>-4957</v>
      </c>
      <c r="Y3540" s="92" t="s">
        <v>12848</v>
      </c>
      <c r="Z3540" s="93">
        <v>0.95</v>
      </c>
      <c r="AA3540" s="178">
        <v>0.95</v>
      </c>
      <c r="AB3540" s="93">
        <f t="shared" si="413"/>
        <v>0</v>
      </c>
      <c r="AE3540" s="48" t="s">
        <v>12845</v>
      </c>
      <c r="AF3540" s="93">
        <v>0.95</v>
      </c>
      <c r="AG3540" s="48" t="s">
        <v>17384</v>
      </c>
      <c r="AH3540" s="122">
        <v>6000</v>
      </c>
      <c r="AI3540" s="48">
        <v>15</v>
      </c>
      <c r="AJ3540" s="48" t="s">
        <v>12621</v>
      </c>
      <c r="AM3540" s="48" t="s">
        <v>85</v>
      </c>
      <c r="AN3540" s="48" t="s">
        <v>11347</v>
      </c>
      <c r="AQ3540" s="123" t="s">
        <v>16881</v>
      </c>
    </row>
    <row r="3541" spans="1:43" ht="30" x14ac:dyDescent="0.2">
      <c r="A3541" s="92" t="s">
        <v>12622</v>
      </c>
      <c r="B3541" s="92" t="s">
        <v>12623</v>
      </c>
      <c r="C3541" s="117" t="s">
        <v>166</v>
      </c>
      <c r="D3541" s="92" t="s">
        <v>283</v>
      </c>
      <c r="E3541" s="92" t="s">
        <v>12624</v>
      </c>
      <c r="F3541" s="92" t="s">
        <v>285</v>
      </c>
      <c r="G3541" s="92" t="s">
        <v>3920</v>
      </c>
      <c r="H3541" s="92" t="s">
        <v>3921</v>
      </c>
      <c r="I3541" s="118" t="s">
        <v>12625</v>
      </c>
      <c r="J3541" s="119">
        <v>13</v>
      </c>
      <c r="K3541" s="119">
        <v>3000</v>
      </c>
      <c r="L3541" s="119">
        <f t="shared" si="410"/>
        <v>2993</v>
      </c>
      <c r="M3541" s="119"/>
      <c r="N3541" s="48" t="s">
        <v>243</v>
      </c>
      <c r="P3541" s="119">
        <v>0</v>
      </c>
      <c r="Q3541" s="119">
        <v>0</v>
      </c>
      <c r="R3541" s="119">
        <v>0</v>
      </c>
      <c r="S3541" s="119">
        <f t="shared" si="411"/>
        <v>0</v>
      </c>
      <c r="T3541" s="119">
        <f t="shared" si="412"/>
        <v>0</v>
      </c>
      <c r="U3541" s="119">
        <v>7</v>
      </c>
      <c r="V3541" s="119">
        <v>0</v>
      </c>
      <c r="W3541" s="119">
        <v>0</v>
      </c>
      <c r="X3541" s="119">
        <f t="shared" si="414"/>
        <v>-7</v>
      </c>
      <c r="Y3541" s="92" t="s">
        <v>12848</v>
      </c>
      <c r="Z3541" s="93">
        <v>1.37</v>
      </c>
      <c r="AA3541" s="178">
        <v>1.37</v>
      </c>
      <c r="AB3541" s="93">
        <f t="shared" si="413"/>
        <v>0</v>
      </c>
      <c r="AE3541" s="48" t="s">
        <v>12845</v>
      </c>
      <c r="AF3541" s="93">
        <v>1.37</v>
      </c>
      <c r="AG3541" s="48" t="s">
        <v>17393</v>
      </c>
      <c r="AH3541" s="122">
        <v>3000</v>
      </c>
      <c r="AI3541" s="48">
        <v>12</v>
      </c>
      <c r="AJ3541" s="48" t="s">
        <v>12625</v>
      </c>
      <c r="AM3541" s="48" t="s">
        <v>85</v>
      </c>
      <c r="AN3541" s="48" t="s">
        <v>11347</v>
      </c>
      <c r="AQ3541" s="123" t="s">
        <v>12955</v>
      </c>
    </row>
    <row r="3542" spans="1:43" ht="30" x14ac:dyDescent="0.2">
      <c r="A3542" s="92" t="s">
        <v>12626</v>
      </c>
      <c r="B3542" s="92" t="s">
        <v>12627</v>
      </c>
      <c r="C3542" s="117" t="s">
        <v>166</v>
      </c>
      <c r="D3542" s="92" t="s">
        <v>403</v>
      </c>
      <c r="E3542" s="92" t="s">
        <v>12628</v>
      </c>
      <c r="F3542" s="92" t="s">
        <v>285</v>
      </c>
      <c r="G3542" s="92" t="s">
        <v>3920</v>
      </c>
      <c r="H3542" s="92" t="s">
        <v>3921</v>
      </c>
      <c r="I3542" s="118" t="s">
        <v>12629</v>
      </c>
      <c r="J3542" s="119">
        <v>17</v>
      </c>
      <c r="K3542" s="119">
        <v>3000</v>
      </c>
      <c r="L3542" s="119">
        <f t="shared" si="410"/>
        <v>-82796</v>
      </c>
      <c r="N3542" s="48" t="s">
        <v>243</v>
      </c>
      <c r="P3542" s="119">
        <v>66000</v>
      </c>
      <c r="Q3542" s="119">
        <v>18000</v>
      </c>
      <c r="R3542" s="119">
        <v>48000</v>
      </c>
      <c r="S3542" s="119">
        <f t="shared" si="411"/>
        <v>84000</v>
      </c>
      <c r="T3542" s="119">
        <f t="shared" si="412"/>
        <v>132000</v>
      </c>
      <c r="U3542" s="119">
        <v>85796</v>
      </c>
      <c r="V3542" s="119">
        <v>77724</v>
      </c>
      <c r="W3542" s="119">
        <v>80553</v>
      </c>
      <c r="X3542" s="119">
        <f t="shared" si="414"/>
        <v>-97520</v>
      </c>
      <c r="Y3542" s="92" t="s">
        <v>12848</v>
      </c>
      <c r="Z3542" s="93">
        <v>1.012</v>
      </c>
      <c r="AA3542" s="178">
        <v>1.012</v>
      </c>
      <c r="AB3542" s="93">
        <f t="shared" si="413"/>
        <v>0</v>
      </c>
      <c r="AE3542" s="48" t="s">
        <v>12845</v>
      </c>
      <c r="AF3542" s="93">
        <v>1.012</v>
      </c>
      <c r="AG3542" s="48" t="s">
        <v>17394</v>
      </c>
      <c r="AH3542" s="122">
        <v>3000</v>
      </c>
      <c r="AI3542" s="48">
        <v>16</v>
      </c>
      <c r="AJ3542" s="48" t="s">
        <v>12629</v>
      </c>
      <c r="AM3542" s="48" t="s">
        <v>85</v>
      </c>
      <c r="AN3542" s="48" t="s">
        <v>11347</v>
      </c>
      <c r="AQ3542" s="123" t="s">
        <v>12955</v>
      </c>
    </row>
    <row r="3543" spans="1:43" ht="30" x14ac:dyDescent="0.2">
      <c r="A3543" s="92" t="s">
        <v>12630</v>
      </c>
      <c r="B3543" s="92" t="s">
        <v>12631</v>
      </c>
      <c r="C3543" s="117" t="s">
        <v>166</v>
      </c>
      <c r="D3543" s="92" t="s">
        <v>437</v>
      </c>
      <c r="E3543" s="92" t="s">
        <v>12632</v>
      </c>
      <c r="F3543" s="92" t="s">
        <v>285</v>
      </c>
      <c r="G3543" s="92" t="s">
        <v>3920</v>
      </c>
      <c r="H3543" s="92" t="s">
        <v>3921</v>
      </c>
      <c r="I3543" s="118" t="s">
        <v>12633</v>
      </c>
      <c r="J3543" s="119">
        <v>13</v>
      </c>
      <c r="K3543" s="119">
        <v>3000</v>
      </c>
      <c r="L3543" s="119">
        <f t="shared" si="410"/>
        <v>-7804</v>
      </c>
      <c r="N3543" s="48" t="s">
        <v>243</v>
      </c>
      <c r="P3543" s="119">
        <v>6000</v>
      </c>
      <c r="Q3543" s="119">
        <v>0</v>
      </c>
      <c r="R3543" s="119">
        <v>6000</v>
      </c>
      <c r="S3543" s="119">
        <f t="shared" si="411"/>
        <v>6000</v>
      </c>
      <c r="T3543" s="119">
        <f t="shared" si="412"/>
        <v>12000</v>
      </c>
      <c r="U3543" s="119">
        <v>10804</v>
      </c>
      <c r="V3543" s="119">
        <v>10062</v>
      </c>
      <c r="W3543" s="119">
        <v>9627</v>
      </c>
      <c r="X3543" s="119">
        <f t="shared" si="414"/>
        <v>-14866</v>
      </c>
      <c r="Y3543" s="92" t="s">
        <v>12848</v>
      </c>
      <c r="Z3543" s="93">
        <v>0.82799999999999996</v>
      </c>
      <c r="AA3543" s="178">
        <v>0.82799999999999996</v>
      </c>
      <c r="AB3543" s="93">
        <f t="shared" si="413"/>
        <v>0</v>
      </c>
      <c r="AE3543" s="48" t="s">
        <v>12845</v>
      </c>
      <c r="AF3543" s="93">
        <v>0.82799999999999996</v>
      </c>
      <c r="AG3543" s="48" t="s">
        <v>17395</v>
      </c>
      <c r="AH3543" s="122">
        <v>3000</v>
      </c>
      <c r="AI3543" s="48">
        <v>8</v>
      </c>
      <c r="AM3543" s="48" t="s">
        <v>85</v>
      </c>
      <c r="AN3543" s="48" t="s">
        <v>11347</v>
      </c>
      <c r="AQ3543" s="123" t="s">
        <v>12955</v>
      </c>
    </row>
    <row r="3544" spans="1:43" ht="30" x14ac:dyDescent="0.2">
      <c r="A3544" s="92" t="s">
        <v>12634</v>
      </c>
      <c r="B3544" s="92" t="s">
        <v>12635</v>
      </c>
      <c r="C3544" s="117" t="s">
        <v>166</v>
      </c>
      <c r="D3544" s="92" t="s">
        <v>417</v>
      </c>
      <c r="E3544" s="92" t="s">
        <v>12636</v>
      </c>
      <c r="F3544" s="92" t="s">
        <v>285</v>
      </c>
      <c r="G3544" s="92" t="s">
        <v>3617</v>
      </c>
      <c r="H3544" s="92" t="s">
        <v>5613</v>
      </c>
      <c r="I3544" s="118" t="s">
        <v>12637</v>
      </c>
      <c r="J3544" s="119">
        <v>31</v>
      </c>
      <c r="K3544" s="119">
        <v>3000</v>
      </c>
      <c r="L3544" s="119">
        <f t="shared" si="410"/>
        <v>-4461</v>
      </c>
      <c r="N3544" s="48" t="s">
        <v>243</v>
      </c>
      <c r="P3544" s="119">
        <v>36021</v>
      </c>
      <c r="Q3544" s="119">
        <v>21</v>
      </c>
      <c r="R3544" s="119">
        <v>0</v>
      </c>
      <c r="S3544" s="119">
        <f t="shared" si="411"/>
        <v>36042</v>
      </c>
      <c r="T3544" s="119">
        <f t="shared" si="412"/>
        <v>36042</v>
      </c>
      <c r="U3544" s="119">
        <v>7461</v>
      </c>
      <c r="V3544" s="119">
        <v>6273</v>
      </c>
      <c r="W3544" s="119">
        <v>5883</v>
      </c>
      <c r="X3544" s="119">
        <f t="shared" si="414"/>
        <v>22287</v>
      </c>
      <c r="Y3544" s="92" t="s">
        <v>12863</v>
      </c>
      <c r="Z3544" s="93">
        <v>1.92</v>
      </c>
      <c r="AA3544" s="178">
        <v>1.92</v>
      </c>
      <c r="AB3544" s="93">
        <f t="shared" si="413"/>
        <v>0</v>
      </c>
      <c r="AE3544" s="48" t="s">
        <v>12845</v>
      </c>
      <c r="AF3544" s="93">
        <v>1.92</v>
      </c>
      <c r="AG3544" s="48" t="s">
        <v>17396</v>
      </c>
      <c r="AH3544" s="122">
        <v>3000</v>
      </c>
      <c r="AI3544" s="48">
        <v>16</v>
      </c>
      <c r="AJ3544" s="48" t="s">
        <v>17373</v>
      </c>
      <c r="AM3544" s="48" t="s">
        <v>85</v>
      </c>
      <c r="AN3544" s="48" t="s">
        <v>11347</v>
      </c>
      <c r="AQ3544" s="123" t="s">
        <v>16881</v>
      </c>
    </row>
    <row r="3545" spans="1:43" ht="30" x14ac:dyDescent="0.2">
      <c r="A3545" s="92" t="s">
        <v>12638</v>
      </c>
      <c r="B3545" s="92" t="s">
        <v>12639</v>
      </c>
      <c r="C3545" s="117" t="s">
        <v>166</v>
      </c>
      <c r="D3545" s="92" t="s">
        <v>283</v>
      </c>
      <c r="E3545" s="92" t="s">
        <v>12640</v>
      </c>
      <c r="F3545" s="92" t="s">
        <v>285</v>
      </c>
      <c r="G3545" s="92" t="s">
        <v>3617</v>
      </c>
      <c r="H3545" s="92" t="s">
        <v>5613</v>
      </c>
      <c r="I3545" s="118" t="s">
        <v>12641</v>
      </c>
      <c r="J3545" s="119">
        <v>20</v>
      </c>
      <c r="K3545" s="119">
        <v>3000</v>
      </c>
      <c r="L3545" s="119">
        <f t="shared" si="410"/>
        <v>-26461</v>
      </c>
      <c r="N3545" s="48" t="s">
        <v>243</v>
      </c>
      <c r="P3545" s="119">
        <v>39000</v>
      </c>
      <c r="Q3545" s="119">
        <v>3000</v>
      </c>
      <c r="R3545" s="119">
        <v>36000</v>
      </c>
      <c r="S3545" s="119">
        <f t="shared" si="411"/>
        <v>42000</v>
      </c>
      <c r="T3545" s="119">
        <f t="shared" si="412"/>
        <v>78000</v>
      </c>
      <c r="U3545" s="119">
        <v>29461</v>
      </c>
      <c r="V3545" s="119">
        <v>27430</v>
      </c>
      <c r="W3545" s="119">
        <v>27408</v>
      </c>
      <c r="X3545" s="119">
        <f t="shared" si="414"/>
        <v>-17891</v>
      </c>
      <c r="Y3545" s="92" t="s">
        <v>12848</v>
      </c>
      <c r="Z3545" s="93">
        <v>0.42</v>
      </c>
      <c r="AA3545" s="178">
        <v>0.42</v>
      </c>
      <c r="AB3545" s="93">
        <f t="shared" si="413"/>
        <v>0</v>
      </c>
      <c r="AE3545" s="48" t="s">
        <v>12845</v>
      </c>
      <c r="AF3545" s="93">
        <v>0.42</v>
      </c>
      <c r="AG3545" s="48" t="s">
        <v>16934</v>
      </c>
      <c r="AH3545" s="122">
        <v>3000</v>
      </c>
      <c r="AI3545" s="48">
        <v>18</v>
      </c>
      <c r="AM3545" s="48" t="s">
        <v>85</v>
      </c>
      <c r="AN3545" s="48" t="s">
        <v>11347</v>
      </c>
      <c r="AQ3545" s="123" t="s">
        <v>16881</v>
      </c>
    </row>
    <row r="3546" spans="1:43" ht="30" x14ac:dyDescent="0.2">
      <c r="A3546" s="92" t="s">
        <v>12642</v>
      </c>
      <c r="B3546" s="92" t="s">
        <v>12643</v>
      </c>
      <c r="C3546" s="117" t="s">
        <v>166</v>
      </c>
      <c r="D3546" s="92" t="s">
        <v>403</v>
      </c>
      <c r="E3546" s="92" t="s">
        <v>12644</v>
      </c>
      <c r="F3546" s="92" t="s">
        <v>285</v>
      </c>
      <c r="G3546" s="92" t="s">
        <v>3920</v>
      </c>
      <c r="H3546" s="92" t="s">
        <v>3921</v>
      </c>
      <c r="I3546" s="118" t="s">
        <v>12645</v>
      </c>
      <c r="J3546" s="119">
        <v>17</v>
      </c>
      <c r="K3546" s="119">
        <v>3000</v>
      </c>
      <c r="L3546" s="119">
        <f t="shared" si="410"/>
        <v>-5196</v>
      </c>
      <c r="N3546" s="48" t="s">
        <v>243</v>
      </c>
      <c r="P3546" s="119">
        <v>6000</v>
      </c>
      <c r="Q3546" s="119">
        <v>0</v>
      </c>
      <c r="R3546" s="119">
        <v>6000</v>
      </c>
      <c r="S3546" s="119">
        <f t="shared" si="411"/>
        <v>6000</v>
      </c>
      <c r="T3546" s="119">
        <f t="shared" si="412"/>
        <v>12000</v>
      </c>
      <c r="U3546" s="119">
        <v>8196</v>
      </c>
      <c r="V3546" s="119">
        <v>5880</v>
      </c>
      <c r="W3546" s="119">
        <v>5988</v>
      </c>
      <c r="X3546" s="119">
        <f t="shared" si="414"/>
        <v>-8076</v>
      </c>
      <c r="Y3546" s="92" t="s">
        <v>12848</v>
      </c>
      <c r="Z3546" s="93">
        <v>0.48</v>
      </c>
      <c r="AA3546" s="178">
        <v>0.48</v>
      </c>
      <c r="AB3546" s="93">
        <f t="shared" si="413"/>
        <v>0</v>
      </c>
      <c r="AE3546" s="48" t="s">
        <v>12845</v>
      </c>
      <c r="AF3546" s="93">
        <v>0.48</v>
      </c>
      <c r="AG3546" s="48" t="s">
        <v>17397</v>
      </c>
      <c r="AH3546" s="122">
        <v>3000</v>
      </c>
      <c r="AI3546" s="48">
        <v>12</v>
      </c>
      <c r="AJ3546" s="48" t="s">
        <v>16901</v>
      </c>
      <c r="AM3546" s="48" t="s">
        <v>85</v>
      </c>
      <c r="AN3546" s="48" t="s">
        <v>11347</v>
      </c>
      <c r="AQ3546" s="123" t="s">
        <v>12955</v>
      </c>
    </row>
    <row r="3547" spans="1:43" ht="30" x14ac:dyDescent="0.2">
      <c r="A3547" s="92" t="s">
        <v>12646</v>
      </c>
      <c r="B3547" s="92" t="s">
        <v>12647</v>
      </c>
      <c r="C3547" s="117" t="s">
        <v>166</v>
      </c>
      <c r="D3547" s="92" t="s">
        <v>403</v>
      </c>
      <c r="E3547" s="92" t="s">
        <v>12648</v>
      </c>
      <c r="F3547" s="92" t="s">
        <v>285</v>
      </c>
      <c r="G3547" s="92" t="s">
        <v>3920</v>
      </c>
      <c r="H3547" s="92" t="s">
        <v>3921</v>
      </c>
      <c r="I3547" s="118" t="s">
        <v>12649</v>
      </c>
      <c r="J3547" s="119">
        <v>36</v>
      </c>
      <c r="K3547" s="119">
        <v>2500</v>
      </c>
      <c r="L3547" s="119">
        <f t="shared" si="410"/>
        <v>-9393</v>
      </c>
      <c r="N3547" s="48" t="s">
        <v>243</v>
      </c>
      <c r="P3547" s="119">
        <v>27500</v>
      </c>
      <c r="Q3547" s="119">
        <v>5000</v>
      </c>
      <c r="R3547" s="119">
        <v>10000</v>
      </c>
      <c r="S3547" s="119">
        <f t="shared" si="411"/>
        <v>32500</v>
      </c>
      <c r="T3547" s="119">
        <f t="shared" si="412"/>
        <v>42500</v>
      </c>
      <c r="U3547" s="119">
        <v>11893</v>
      </c>
      <c r="V3547" s="119">
        <v>9169</v>
      </c>
      <c r="W3547" s="119">
        <v>9366</v>
      </c>
      <c r="X3547" s="119">
        <f t="shared" si="414"/>
        <v>6438</v>
      </c>
      <c r="Y3547" s="92" t="s">
        <v>12863</v>
      </c>
      <c r="Z3547" s="93">
        <v>1.702</v>
      </c>
      <c r="AA3547" s="178">
        <v>1.702</v>
      </c>
      <c r="AB3547" s="93">
        <f t="shared" si="413"/>
        <v>0</v>
      </c>
      <c r="AE3547" s="48" t="s">
        <v>12845</v>
      </c>
      <c r="AF3547" s="93">
        <v>1.702</v>
      </c>
      <c r="AG3547" s="48" t="s">
        <v>17398</v>
      </c>
      <c r="AH3547" s="122">
        <v>2500</v>
      </c>
      <c r="AI3547" s="48">
        <v>35</v>
      </c>
      <c r="AM3547" s="48" t="s">
        <v>85</v>
      </c>
      <c r="AN3547" s="48" t="s">
        <v>11347</v>
      </c>
      <c r="AQ3547" s="123" t="s">
        <v>12955</v>
      </c>
    </row>
    <row r="3548" spans="1:43" ht="30" x14ac:dyDescent="0.2">
      <c r="A3548" s="118" t="s">
        <v>12650</v>
      </c>
      <c r="B3548" s="92" t="s">
        <v>12651</v>
      </c>
      <c r="C3548" s="117" t="s">
        <v>166</v>
      </c>
      <c r="D3548" s="92" t="s">
        <v>283</v>
      </c>
      <c r="E3548" s="118" t="s">
        <v>12652</v>
      </c>
      <c r="F3548" s="92" t="s">
        <v>285</v>
      </c>
      <c r="G3548" s="92" t="s">
        <v>3617</v>
      </c>
      <c r="H3548" s="92" t="s">
        <v>9991</v>
      </c>
      <c r="I3548" s="118" t="s">
        <v>12653</v>
      </c>
      <c r="J3548" s="119">
        <v>15</v>
      </c>
      <c r="K3548" s="119">
        <v>5000</v>
      </c>
      <c r="L3548" s="119">
        <f t="shared" si="410"/>
        <v>-47358</v>
      </c>
      <c r="N3548" s="48" t="s">
        <v>243</v>
      </c>
      <c r="P3548" s="119">
        <v>50000</v>
      </c>
      <c r="Q3548" s="119">
        <v>5000</v>
      </c>
      <c r="R3548" s="119">
        <v>45000</v>
      </c>
      <c r="S3548" s="119">
        <f t="shared" si="411"/>
        <v>55000</v>
      </c>
      <c r="T3548" s="119">
        <f t="shared" si="412"/>
        <v>100000</v>
      </c>
      <c r="U3548" s="119">
        <v>52358</v>
      </c>
      <c r="V3548" s="119">
        <v>36402</v>
      </c>
      <c r="W3548" s="119">
        <v>34890</v>
      </c>
      <c r="X3548" s="119">
        <f t="shared" si="414"/>
        <v>-38760</v>
      </c>
      <c r="Y3548" s="92" t="s">
        <v>12848</v>
      </c>
      <c r="Z3548" s="93">
        <v>1.26</v>
      </c>
      <c r="AA3548" s="178">
        <v>1.26</v>
      </c>
      <c r="AB3548" s="93">
        <f t="shared" si="413"/>
        <v>0</v>
      </c>
      <c r="AE3548" s="48" t="s">
        <v>12845</v>
      </c>
      <c r="AF3548" s="93">
        <v>1.26</v>
      </c>
      <c r="AG3548" s="48" t="s">
        <v>17399</v>
      </c>
      <c r="AH3548" s="122">
        <v>5000</v>
      </c>
      <c r="AI3548" s="48">
        <v>12</v>
      </c>
      <c r="AJ3548" s="48" t="s">
        <v>17058</v>
      </c>
      <c r="AM3548" s="48" t="s">
        <v>85</v>
      </c>
      <c r="AN3548" s="48" t="s">
        <v>11347</v>
      </c>
      <c r="AQ3548" s="123" t="s">
        <v>16881</v>
      </c>
    </row>
    <row r="3549" spans="1:43" ht="30" x14ac:dyDescent="0.2">
      <c r="A3549" s="92" t="s">
        <v>12654</v>
      </c>
      <c r="B3549" s="92" t="s">
        <v>12655</v>
      </c>
      <c r="C3549" s="117" t="s">
        <v>166</v>
      </c>
      <c r="D3549" s="92" t="s">
        <v>377</v>
      </c>
      <c r="E3549" s="92" t="s">
        <v>12656</v>
      </c>
      <c r="F3549" s="92" t="s">
        <v>285</v>
      </c>
      <c r="G3549" s="92" t="s">
        <v>3617</v>
      </c>
      <c r="H3549" s="92" t="s">
        <v>9991</v>
      </c>
      <c r="I3549" s="118" t="s">
        <v>12657</v>
      </c>
      <c r="J3549" s="119">
        <v>17</v>
      </c>
      <c r="K3549" s="119">
        <v>5000</v>
      </c>
      <c r="L3549" s="119">
        <f t="shared" si="410"/>
        <v>4880</v>
      </c>
      <c r="M3549" s="138">
        <v>7500</v>
      </c>
      <c r="N3549" s="48" t="s">
        <v>243</v>
      </c>
      <c r="P3549" s="119">
        <v>0</v>
      </c>
      <c r="Q3549" s="119">
        <v>0</v>
      </c>
      <c r="R3549" s="119">
        <v>0</v>
      </c>
      <c r="S3549" s="119">
        <f t="shared" si="411"/>
        <v>0</v>
      </c>
      <c r="T3549" s="119">
        <f t="shared" si="412"/>
        <v>0</v>
      </c>
      <c r="U3549" s="119">
        <v>120</v>
      </c>
      <c r="V3549" s="119">
        <v>0</v>
      </c>
      <c r="W3549" s="119">
        <v>0</v>
      </c>
      <c r="X3549" s="119">
        <f t="shared" si="414"/>
        <v>-120</v>
      </c>
      <c r="Y3549" s="92" t="s">
        <v>12848</v>
      </c>
      <c r="Z3549" s="93">
        <v>1.5</v>
      </c>
      <c r="AA3549" s="178">
        <v>1.5</v>
      </c>
      <c r="AB3549" s="93">
        <f t="shared" si="413"/>
        <v>0</v>
      </c>
      <c r="AE3549" s="48" t="s">
        <v>12845</v>
      </c>
      <c r="AF3549" s="93">
        <v>1.5</v>
      </c>
      <c r="AG3549" s="48" t="s">
        <v>17400</v>
      </c>
      <c r="AH3549" s="48">
        <v>5000</v>
      </c>
      <c r="AI3549" s="48">
        <v>14</v>
      </c>
      <c r="AM3549" s="48" t="s">
        <v>85</v>
      </c>
      <c r="AN3549" s="48" t="s">
        <v>11347</v>
      </c>
      <c r="AQ3549" s="123" t="s">
        <v>16881</v>
      </c>
    </row>
    <row r="3550" spans="1:43" ht="30" x14ac:dyDescent="0.2">
      <c r="A3550" s="92" t="s">
        <v>12658</v>
      </c>
      <c r="B3550" s="92" t="s">
        <v>12659</v>
      </c>
      <c r="C3550" s="117" t="s">
        <v>166</v>
      </c>
      <c r="D3550" s="92" t="s">
        <v>283</v>
      </c>
      <c r="E3550" s="92" t="s">
        <v>12660</v>
      </c>
      <c r="F3550" s="92" t="s">
        <v>285</v>
      </c>
      <c r="G3550" s="92" t="s">
        <v>780</v>
      </c>
      <c r="H3550" s="92" t="s">
        <v>4251</v>
      </c>
      <c r="I3550" s="118" t="s">
        <v>12661</v>
      </c>
      <c r="J3550" s="119">
        <v>23</v>
      </c>
      <c r="K3550" s="119">
        <v>1500</v>
      </c>
      <c r="L3550" s="119">
        <f t="shared" si="410"/>
        <v>-14757</v>
      </c>
      <c r="N3550" s="48" t="s">
        <v>243</v>
      </c>
      <c r="P3550" s="119">
        <v>24030</v>
      </c>
      <c r="Q3550" s="119">
        <v>6030</v>
      </c>
      <c r="R3550" s="119">
        <v>18000</v>
      </c>
      <c r="S3550" s="119">
        <f t="shared" si="411"/>
        <v>30060</v>
      </c>
      <c r="T3550" s="119">
        <f t="shared" si="412"/>
        <v>48060</v>
      </c>
      <c r="U3550" s="119">
        <v>16257</v>
      </c>
      <c r="V3550" s="119">
        <v>13518</v>
      </c>
      <c r="W3550" s="119">
        <v>14148</v>
      </c>
      <c r="X3550" s="119">
        <f t="shared" si="414"/>
        <v>-5745</v>
      </c>
      <c r="Y3550" s="92" t="s">
        <v>12848</v>
      </c>
      <c r="Z3550" s="93">
        <v>0.13</v>
      </c>
      <c r="AA3550" s="178">
        <v>0.13</v>
      </c>
      <c r="AB3550" s="93">
        <f t="shared" si="413"/>
        <v>0</v>
      </c>
      <c r="AE3550" s="48" t="s">
        <v>12845</v>
      </c>
      <c r="AF3550" s="93">
        <v>0.13</v>
      </c>
      <c r="AG3550" s="48" t="s">
        <v>17401</v>
      </c>
      <c r="AH3550" s="122">
        <v>1500</v>
      </c>
      <c r="AI3550" s="48">
        <v>16</v>
      </c>
      <c r="AJ3550" s="48" t="s">
        <v>15266</v>
      </c>
      <c r="AM3550" s="48" t="s">
        <v>85</v>
      </c>
      <c r="AN3550" s="48" t="s">
        <v>11347</v>
      </c>
      <c r="AQ3550" s="123" t="s">
        <v>15979</v>
      </c>
    </row>
    <row r="3551" spans="1:43" ht="30" x14ac:dyDescent="0.2">
      <c r="A3551" s="92" t="s">
        <v>12662</v>
      </c>
      <c r="B3551" s="92" t="s">
        <v>12663</v>
      </c>
      <c r="C3551" s="117" t="s">
        <v>166</v>
      </c>
      <c r="D3551" s="92" t="s">
        <v>283</v>
      </c>
      <c r="E3551" s="92" t="s">
        <v>12664</v>
      </c>
      <c r="F3551" s="92" t="s">
        <v>285</v>
      </c>
      <c r="G3551" s="92" t="s">
        <v>780</v>
      </c>
      <c r="H3551" s="92" t="s">
        <v>4251</v>
      </c>
      <c r="I3551" s="118" t="s">
        <v>12665</v>
      </c>
      <c r="J3551" s="119">
        <v>23</v>
      </c>
      <c r="K3551" s="119">
        <v>1500</v>
      </c>
      <c r="L3551" s="119">
        <f t="shared" si="410"/>
        <v>-3959</v>
      </c>
      <c r="N3551" s="48" t="s">
        <v>243</v>
      </c>
      <c r="P3551" s="119">
        <v>6000</v>
      </c>
      <c r="Q3551" s="119">
        <v>0</v>
      </c>
      <c r="R3551" s="119">
        <v>6000</v>
      </c>
      <c r="S3551" s="119">
        <f t="shared" si="411"/>
        <v>6000</v>
      </c>
      <c r="T3551" s="119">
        <f t="shared" si="412"/>
        <v>12000</v>
      </c>
      <c r="U3551" s="119">
        <v>5459</v>
      </c>
      <c r="V3551" s="119">
        <v>4506</v>
      </c>
      <c r="W3551" s="119">
        <v>4716</v>
      </c>
      <c r="X3551" s="119">
        <f t="shared" si="414"/>
        <v>-3965</v>
      </c>
      <c r="Y3551" s="92" t="s">
        <v>12848</v>
      </c>
      <c r="Z3551" s="93">
        <v>0.2</v>
      </c>
      <c r="AA3551" s="178">
        <v>0.2</v>
      </c>
      <c r="AB3551" s="93">
        <f t="shared" si="413"/>
        <v>0</v>
      </c>
      <c r="AE3551" s="48" t="s">
        <v>12845</v>
      </c>
      <c r="AF3551" s="93">
        <v>0.2</v>
      </c>
      <c r="AG3551" s="48" t="s">
        <v>17402</v>
      </c>
      <c r="AH3551" s="122">
        <v>15000</v>
      </c>
      <c r="AI3551" s="48">
        <v>16</v>
      </c>
      <c r="AJ3551" s="48" t="s">
        <v>15266</v>
      </c>
      <c r="AM3551" s="48" t="s">
        <v>85</v>
      </c>
      <c r="AN3551" s="48" t="s">
        <v>11347</v>
      </c>
      <c r="AQ3551" s="123" t="s">
        <v>15979</v>
      </c>
    </row>
    <row r="3552" spans="1:43" ht="30" x14ac:dyDescent="0.2">
      <c r="A3552" s="92" t="s">
        <v>12666</v>
      </c>
      <c r="B3552" s="92" t="s">
        <v>12667</v>
      </c>
      <c r="C3552" s="117" t="s">
        <v>166</v>
      </c>
      <c r="D3552" s="92" t="s">
        <v>283</v>
      </c>
      <c r="E3552" s="92" t="s">
        <v>12668</v>
      </c>
      <c r="F3552" s="92" t="s">
        <v>285</v>
      </c>
      <c r="G3552" s="92" t="s">
        <v>3617</v>
      </c>
      <c r="H3552" s="92" t="s">
        <v>5613</v>
      </c>
      <c r="I3552" s="118" t="s">
        <v>12669</v>
      </c>
      <c r="J3552" s="119">
        <v>21</v>
      </c>
      <c r="K3552" s="119">
        <v>5000</v>
      </c>
      <c r="L3552" s="119">
        <f t="shared" si="410"/>
        <v>1600</v>
      </c>
      <c r="M3552" s="124">
        <v>8100</v>
      </c>
      <c r="N3552" s="48" t="s">
        <v>243</v>
      </c>
      <c r="P3552" s="119">
        <v>10000</v>
      </c>
      <c r="Q3552" s="119">
        <v>10000</v>
      </c>
      <c r="R3552" s="119">
        <v>0</v>
      </c>
      <c r="S3552" s="119">
        <f t="shared" si="411"/>
        <v>20000</v>
      </c>
      <c r="T3552" s="119">
        <f t="shared" si="412"/>
        <v>20000</v>
      </c>
      <c r="U3552" s="119">
        <v>3400</v>
      </c>
      <c r="V3552" s="119">
        <v>150</v>
      </c>
      <c r="W3552" s="119">
        <v>0</v>
      </c>
      <c r="X3552" s="119">
        <f t="shared" si="414"/>
        <v>6450</v>
      </c>
      <c r="Y3552" s="92" t="s">
        <v>12863</v>
      </c>
      <c r="Z3552" s="93">
        <v>1.62</v>
      </c>
      <c r="AA3552" s="178">
        <v>1.62</v>
      </c>
      <c r="AB3552" s="93">
        <f t="shared" si="413"/>
        <v>0</v>
      </c>
      <c r="AE3552" s="48" t="s">
        <v>12845</v>
      </c>
      <c r="AF3552" s="93">
        <v>1.62</v>
      </c>
      <c r="AG3552" s="48" t="s">
        <v>17403</v>
      </c>
      <c r="AH3552" s="122">
        <v>5000</v>
      </c>
      <c r="AI3552" s="48">
        <v>18</v>
      </c>
      <c r="AJ3552" s="48" t="s">
        <v>17373</v>
      </c>
      <c r="AM3552" s="48" t="s">
        <v>85</v>
      </c>
      <c r="AN3552" s="48" t="s">
        <v>11347</v>
      </c>
      <c r="AQ3552" s="123" t="s">
        <v>16881</v>
      </c>
    </row>
    <row r="3553" spans="1:43" ht="90" x14ac:dyDescent="0.2">
      <c r="A3553" s="129" t="s">
        <v>17404</v>
      </c>
      <c r="B3553" s="129" t="s">
        <v>17405</v>
      </c>
      <c r="C3553" s="117" t="s">
        <v>166</v>
      </c>
      <c r="D3553" s="92" t="s">
        <v>377</v>
      </c>
      <c r="E3553" s="92" t="s">
        <v>17406</v>
      </c>
      <c r="F3553" s="92" t="s">
        <v>285</v>
      </c>
      <c r="G3553" s="92" t="s">
        <v>12727</v>
      </c>
      <c r="H3553" s="92" t="s">
        <v>17407</v>
      </c>
      <c r="I3553" s="92" t="s">
        <v>17408</v>
      </c>
      <c r="J3553" s="119">
        <v>183</v>
      </c>
      <c r="K3553" s="119">
        <v>5000</v>
      </c>
      <c r="N3553" s="48" t="s">
        <v>243</v>
      </c>
      <c r="O3553" s="48" t="s">
        <v>278</v>
      </c>
      <c r="P3553" s="119">
        <v>0</v>
      </c>
      <c r="Q3553" s="119">
        <v>0</v>
      </c>
      <c r="R3553" s="119">
        <v>0</v>
      </c>
      <c r="S3553" s="119">
        <f t="shared" si="411"/>
        <v>0</v>
      </c>
      <c r="T3553" s="119">
        <f t="shared" si="412"/>
        <v>0</v>
      </c>
      <c r="U3553" s="119">
        <v>0</v>
      </c>
      <c r="V3553" s="119">
        <v>0</v>
      </c>
      <c r="W3553" s="119">
        <v>0</v>
      </c>
      <c r="X3553" s="119">
        <f t="shared" si="414"/>
        <v>0</v>
      </c>
      <c r="Y3553" s="92" t="s">
        <v>12844</v>
      </c>
      <c r="Z3553" s="130">
        <v>1.58</v>
      </c>
      <c r="AA3553" s="178">
        <v>1.58</v>
      </c>
      <c r="AB3553" s="93">
        <f t="shared" si="413"/>
        <v>0</v>
      </c>
      <c r="AC3553" s="48" t="s">
        <v>12897</v>
      </c>
      <c r="AE3553" s="48" t="s">
        <v>12845</v>
      </c>
      <c r="AF3553" s="93">
        <v>1.58</v>
      </c>
      <c r="AG3553" s="48" t="s">
        <v>17409</v>
      </c>
      <c r="AH3553" s="48">
        <v>5000</v>
      </c>
      <c r="AI3553" s="48">
        <v>12</v>
      </c>
      <c r="AJ3553" s="48" t="s">
        <v>17058</v>
      </c>
      <c r="AK3553" s="48" t="s">
        <v>13068</v>
      </c>
      <c r="AM3553" s="131" t="s">
        <v>85</v>
      </c>
      <c r="AN3553" s="131" t="s">
        <v>11347</v>
      </c>
      <c r="AQ3553" s="123" t="s">
        <v>15979</v>
      </c>
    </row>
    <row r="3554" spans="1:43" ht="30" x14ac:dyDescent="0.2">
      <c r="A3554" s="92" t="s">
        <v>12670</v>
      </c>
      <c r="B3554" s="92" t="s">
        <v>12671</v>
      </c>
      <c r="C3554" s="117" t="s">
        <v>166</v>
      </c>
      <c r="D3554" s="92" t="s">
        <v>283</v>
      </c>
      <c r="E3554" s="92" t="s">
        <v>12672</v>
      </c>
      <c r="F3554" s="92" t="s">
        <v>285</v>
      </c>
      <c r="G3554" s="92" t="s">
        <v>3617</v>
      </c>
      <c r="H3554" s="92" t="s">
        <v>9991</v>
      </c>
      <c r="I3554" s="118" t="s">
        <v>12673</v>
      </c>
      <c r="J3554" s="119">
        <v>26</v>
      </c>
      <c r="K3554" s="119">
        <v>5000</v>
      </c>
      <c r="L3554" s="119">
        <f t="shared" ref="L3554:L3560" si="415">K3554-U3554</f>
        <v>-459</v>
      </c>
      <c r="N3554" s="48" t="s">
        <v>243</v>
      </c>
      <c r="P3554" s="119">
        <v>10000</v>
      </c>
      <c r="Q3554" s="119">
        <v>0</v>
      </c>
      <c r="R3554" s="119">
        <v>5000</v>
      </c>
      <c r="S3554" s="119">
        <f t="shared" si="411"/>
        <v>10000</v>
      </c>
      <c r="T3554" s="119">
        <f t="shared" si="412"/>
        <v>15000</v>
      </c>
      <c r="U3554" s="119">
        <v>5459</v>
      </c>
      <c r="V3554" s="119">
        <v>4506</v>
      </c>
      <c r="W3554" s="119">
        <v>4716</v>
      </c>
      <c r="X3554" s="119">
        <f t="shared" si="414"/>
        <v>35</v>
      </c>
      <c r="Y3554" s="92" t="s">
        <v>12863</v>
      </c>
      <c r="Z3554" s="93">
        <v>1.5</v>
      </c>
      <c r="AA3554" s="178">
        <v>1.5</v>
      </c>
      <c r="AB3554" s="93">
        <f t="shared" si="413"/>
        <v>0</v>
      </c>
      <c r="AE3554" s="48" t="s">
        <v>12845</v>
      </c>
      <c r="AF3554" s="93">
        <v>1.5</v>
      </c>
      <c r="AG3554" s="48" t="s">
        <v>17385</v>
      </c>
      <c r="AH3554" s="122">
        <v>5000</v>
      </c>
      <c r="AI3554" s="48">
        <v>23</v>
      </c>
      <c r="AJ3554" s="48" t="s">
        <v>17058</v>
      </c>
      <c r="AM3554" s="48" t="s">
        <v>85</v>
      </c>
      <c r="AN3554" s="48" t="s">
        <v>11347</v>
      </c>
      <c r="AQ3554" s="123" t="s">
        <v>16881</v>
      </c>
    </row>
    <row r="3555" spans="1:43" ht="30" x14ac:dyDescent="0.2">
      <c r="A3555" s="92" t="s">
        <v>12674</v>
      </c>
      <c r="B3555" s="92" t="s">
        <v>12675</v>
      </c>
      <c r="C3555" s="117" t="s">
        <v>166</v>
      </c>
      <c r="D3555" s="92" t="s">
        <v>283</v>
      </c>
      <c r="E3555" s="92" t="s">
        <v>12672</v>
      </c>
      <c r="F3555" s="92" t="s">
        <v>285</v>
      </c>
      <c r="G3555" s="92" t="s">
        <v>3617</v>
      </c>
      <c r="H3555" s="92" t="s">
        <v>9991</v>
      </c>
      <c r="I3555" s="118" t="s">
        <v>12676</v>
      </c>
      <c r="J3555" s="119">
        <v>26</v>
      </c>
      <c r="K3555" s="119">
        <v>5000</v>
      </c>
      <c r="L3555" s="119">
        <f t="shared" si="415"/>
        <v>-339</v>
      </c>
      <c r="N3555" s="48" t="s">
        <v>243</v>
      </c>
      <c r="P3555" s="119">
        <v>5000</v>
      </c>
      <c r="Q3555" s="119">
        <v>0</v>
      </c>
      <c r="R3555" s="119">
        <v>5000</v>
      </c>
      <c r="S3555" s="119">
        <f t="shared" si="411"/>
        <v>5000</v>
      </c>
      <c r="T3555" s="119">
        <f t="shared" si="412"/>
        <v>10000</v>
      </c>
      <c r="U3555" s="119">
        <v>5339</v>
      </c>
      <c r="V3555" s="119">
        <v>4506</v>
      </c>
      <c r="W3555" s="119">
        <v>4716</v>
      </c>
      <c r="X3555" s="119">
        <f t="shared" si="414"/>
        <v>-4845</v>
      </c>
      <c r="Y3555" s="92" t="s">
        <v>12848</v>
      </c>
      <c r="Z3555" s="93">
        <v>1.5</v>
      </c>
      <c r="AA3555" s="178">
        <v>1.5</v>
      </c>
      <c r="AB3555" s="93">
        <f t="shared" si="413"/>
        <v>0</v>
      </c>
      <c r="AE3555" s="48" t="s">
        <v>12845</v>
      </c>
      <c r="AF3555" s="93">
        <v>1.5</v>
      </c>
      <c r="AG3555" s="48" t="s">
        <v>17385</v>
      </c>
      <c r="AH3555" s="122">
        <v>5000</v>
      </c>
      <c r="AI3555" s="48">
        <v>23</v>
      </c>
      <c r="AJ3555" s="48" t="s">
        <v>17058</v>
      </c>
      <c r="AM3555" s="48" t="s">
        <v>85</v>
      </c>
      <c r="AN3555" s="48" t="s">
        <v>11347</v>
      </c>
      <c r="AQ3555" s="123" t="s">
        <v>16881</v>
      </c>
    </row>
    <row r="3556" spans="1:43" ht="30" x14ac:dyDescent="0.2">
      <c r="A3556" s="92" t="s">
        <v>12677</v>
      </c>
      <c r="B3556" s="92" t="s">
        <v>12678</v>
      </c>
      <c r="C3556" s="117" t="s">
        <v>166</v>
      </c>
      <c r="D3556" s="92" t="s">
        <v>377</v>
      </c>
      <c r="E3556" s="92" t="s">
        <v>12679</v>
      </c>
      <c r="F3556" s="92" t="s">
        <v>285</v>
      </c>
      <c r="G3556" s="92" t="s">
        <v>3920</v>
      </c>
      <c r="H3556" s="92" t="s">
        <v>3921</v>
      </c>
      <c r="I3556" s="118" t="s">
        <v>12680</v>
      </c>
      <c r="J3556" s="119">
        <v>28</v>
      </c>
      <c r="K3556" s="119">
        <v>2500</v>
      </c>
      <c r="L3556" s="119">
        <f t="shared" si="415"/>
        <v>2140</v>
      </c>
      <c r="M3556" s="124">
        <v>6531.25</v>
      </c>
      <c r="N3556" s="48" t="s">
        <v>243</v>
      </c>
      <c r="P3556" s="119">
        <v>0</v>
      </c>
      <c r="Q3556" s="119">
        <v>0</v>
      </c>
      <c r="R3556" s="119">
        <v>0</v>
      </c>
      <c r="S3556" s="119">
        <f t="shared" si="411"/>
        <v>0</v>
      </c>
      <c r="T3556" s="119">
        <f t="shared" si="412"/>
        <v>0</v>
      </c>
      <c r="U3556" s="119">
        <v>360</v>
      </c>
      <c r="V3556" s="119">
        <v>0</v>
      </c>
      <c r="W3556" s="119">
        <v>0</v>
      </c>
      <c r="X3556" s="119">
        <f t="shared" si="414"/>
        <v>-360</v>
      </c>
      <c r="Y3556" s="92" t="s">
        <v>12848</v>
      </c>
      <c r="Z3556" s="93">
        <v>2.6124999999999998</v>
      </c>
      <c r="AA3556" s="178">
        <v>2.6124999999999998</v>
      </c>
      <c r="AB3556" s="93">
        <f t="shared" si="413"/>
        <v>0</v>
      </c>
      <c r="AE3556" s="48" t="s">
        <v>12845</v>
      </c>
      <c r="AF3556" s="93">
        <v>2.6124999999999998</v>
      </c>
      <c r="AG3556" s="48" t="s">
        <v>17410</v>
      </c>
      <c r="AH3556" s="122">
        <v>2500</v>
      </c>
      <c r="AI3556" s="48">
        <v>35</v>
      </c>
      <c r="AJ3556" s="48" t="s">
        <v>12680</v>
      </c>
      <c r="AM3556" s="48" t="s">
        <v>85</v>
      </c>
      <c r="AN3556" s="48" t="s">
        <v>11347</v>
      </c>
      <c r="AQ3556" s="123" t="s">
        <v>12955</v>
      </c>
    </row>
    <row r="3557" spans="1:43" ht="30" x14ac:dyDescent="0.2">
      <c r="A3557" s="92" t="s">
        <v>12681</v>
      </c>
      <c r="B3557" s="92" t="s">
        <v>12682</v>
      </c>
      <c r="C3557" s="117" t="s">
        <v>166</v>
      </c>
      <c r="D3557" s="92" t="s">
        <v>377</v>
      </c>
      <c r="E3557" s="92" t="s">
        <v>12683</v>
      </c>
      <c r="F3557" s="92" t="s">
        <v>285</v>
      </c>
      <c r="G3557" s="92" t="s">
        <v>12684</v>
      </c>
      <c r="H3557" s="92" t="s">
        <v>12685</v>
      </c>
      <c r="I3557" s="118" t="s">
        <v>12686</v>
      </c>
      <c r="J3557" s="119">
        <v>17</v>
      </c>
      <c r="K3557" s="119">
        <v>84</v>
      </c>
      <c r="L3557" s="119">
        <f t="shared" si="415"/>
        <v>84</v>
      </c>
      <c r="M3557" s="138">
        <v>1904.28</v>
      </c>
      <c r="N3557" s="48" t="s">
        <v>243</v>
      </c>
      <c r="P3557" s="119">
        <v>0</v>
      </c>
      <c r="Q3557" s="119">
        <v>0</v>
      </c>
      <c r="R3557" s="119">
        <v>0</v>
      </c>
      <c r="S3557" s="119">
        <f t="shared" si="411"/>
        <v>0</v>
      </c>
      <c r="T3557" s="119">
        <f t="shared" si="412"/>
        <v>0</v>
      </c>
      <c r="U3557" s="119">
        <v>0</v>
      </c>
      <c r="V3557" s="119">
        <v>0</v>
      </c>
      <c r="W3557" s="119">
        <v>0</v>
      </c>
      <c r="X3557" s="119">
        <f t="shared" si="414"/>
        <v>0</v>
      </c>
      <c r="Y3557" s="92" t="s">
        <v>12844</v>
      </c>
      <c r="Z3557" s="93">
        <v>22.67</v>
      </c>
      <c r="AA3557" s="178">
        <v>21.95</v>
      </c>
      <c r="AB3557" s="93">
        <f t="shared" si="413"/>
        <v>-0.72000000000000242</v>
      </c>
      <c r="AE3557" s="48" t="s">
        <v>12845</v>
      </c>
      <c r="AF3557" s="93">
        <v>21.95</v>
      </c>
      <c r="AG3557" s="48" t="s">
        <v>17411</v>
      </c>
      <c r="AH3557" s="122">
        <v>84</v>
      </c>
      <c r="AI3557" s="48">
        <v>16</v>
      </c>
      <c r="AJ3557" s="48" t="s">
        <v>12686</v>
      </c>
      <c r="AM3557" s="48" t="s">
        <v>85</v>
      </c>
      <c r="AN3557" s="48" t="s">
        <v>11347</v>
      </c>
      <c r="AQ3557" s="123" t="s">
        <v>12955</v>
      </c>
    </row>
    <row r="3558" spans="1:43" ht="30" x14ac:dyDescent="0.2">
      <c r="A3558" s="92" t="s">
        <v>12687</v>
      </c>
      <c r="B3558" s="92" t="s">
        <v>12688</v>
      </c>
      <c r="C3558" s="117" t="s">
        <v>166</v>
      </c>
      <c r="D3558" s="92" t="s">
        <v>377</v>
      </c>
      <c r="E3558" s="92" t="s">
        <v>12689</v>
      </c>
      <c r="F3558" s="92" t="s">
        <v>285</v>
      </c>
      <c r="G3558" s="92" t="s">
        <v>12684</v>
      </c>
      <c r="H3558" s="92" t="s">
        <v>12685</v>
      </c>
      <c r="I3558" s="118" t="s">
        <v>12690</v>
      </c>
      <c r="J3558" s="119">
        <v>17</v>
      </c>
      <c r="K3558" s="119">
        <v>294</v>
      </c>
      <c r="L3558" s="119">
        <f t="shared" si="415"/>
        <v>294</v>
      </c>
      <c r="M3558" s="138">
        <v>4639.32</v>
      </c>
      <c r="N3558" s="48" t="s">
        <v>243</v>
      </c>
      <c r="P3558" s="119">
        <v>0</v>
      </c>
      <c r="Q3558" s="119">
        <v>0</v>
      </c>
      <c r="R3558" s="119">
        <v>0</v>
      </c>
      <c r="S3558" s="119">
        <f t="shared" si="411"/>
        <v>0</v>
      </c>
      <c r="T3558" s="119">
        <f t="shared" si="412"/>
        <v>0</v>
      </c>
      <c r="U3558" s="119">
        <v>0</v>
      </c>
      <c r="V3558" s="119">
        <v>0</v>
      </c>
      <c r="W3558" s="119">
        <v>0</v>
      </c>
      <c r="X3558" s="119">
        <f t="shared" si="414"/>
        <v>0</v>
      </c>
      <c r="Y3558" s="92" t="s">
        <v>12844</v>
      </c>
      <c r="Z3558" s="93">
        <v>15.78</v>
      </c>
      <c r="AA3558" s="178">
        <v>15.78</v>
      </c>
      <c r="AB3558" s="93">
        <f t="shared" si="413"/>
        <v>0</v>
      </c>
      <c r="AE3558" s="48" t="s">
        <v>12845</v>
      </c>
      <c r="AF3558" s="93">
        <v>15.78</v>
      </c>
      <c r="AG3558" s="48" t="s">
        <v>17412</v>
      </c>
      <c r="AH3558" s="122">
        <v>294</v>
      </c>
      <c r="AI3558" s="48">
        <v>14</v>
      </c>
      <c r="AJ3558" s="48" t="s">
        <v>17413</v>
      </c>
      <c r="AM3558" s="48" t="s">
        <v>85</v>
      </c>
      <c r="AN3558" s="48" t="s">
        <v>11347</v>
      </c>
      <c r="AQ3558" s="123" t="s">
        <v>12955</v>
      </c>
    </row>
    <row r="3559" spans="1:43" ht="30" x14ac:dyDescent="0.2">
      <c r="A3559" s="92" t="s">
        <v>12691</v>
      </c>
      <c r="B3559" s="92" t="s">
        <v>12692</v>
      </c>
      <c r="C3559" s="117" t="s">
        <v>166</v>
      </c>
      <c r="D3559" s="92" t="s">
        <v>283</v>
      </c>
      <c r="E3559" s="92" t="s">
        <v>12693</v>
      </c>
      <c r="F3559" s="92" t="s">
        <v>285</v>
      </c>
      <c r="G3559" s="92" t="s">
        <v>6032</v>
      </c>
      <c r="H3559" s="92" t="s">
        <v>12694</v>
      </c>
      <c r="I3559" s="118" t="s">
        <v>12695</v>
      </c>
      <c r="J3559" s="119">
        <v>17</v>
      </c>
      <c r="K3559" s="119">
        <v>168</v>
      </c>
      <c r="L3559" s="119">
        <f t="shared" si="415"/>
        <v>-5695</v>
      </c>
      <c r="N3559" s="48" t="s">
        <v>243</v>
      </c>
      <c r="P3559" s="119">
        <v>5153</v>
      </c>
      <c r="Q3559" s="119">
        <v>449</v>
      </c>
      <c r="R3559" s="119">
        <v>4704</v>
      </c>
      <c r="S3559" s="119">
        <f t="shared" si="411"/>
        <v>5602</v>
      </c>
      <c r="T3559" s="119">
        <f t="shared" si="412"/>
        <v>10306</v>
      </c>
      <c r="U3559" s="119">
        <v>5863</v>
      </c>
      <c r="V3559" s="119">
        <v>5820</v>
      </c>
      <c r="W3559" s="119">
        <v>6118</v>
      </c>
      <c r="X3559" s="119">
        <f t="shared" si="414"/>
        <v>-6530</v>
      </c>
      <c r="Y3559" s="92" t="s">
        <v>12848</v>
      </c>
      <c r="Z3559" s="93">
        <v>21.091999999999999</v>
      </c>
      <c r="AA3559" s="178">
        <v>21.091999999999999</v>
      </c>
      <c r="AB3559" s="93">
        <f t="shared" si="413"/>
        <v>0</v>
      </c>
      <c r="AE3559" s="48" t="s">
        <v>12845</v>
      </c>
      <c r="AF3559" s="93">
        <v>21.091999999999999</v>
      </c>
      <c r="AG3559" s="48" t="s">
        <v>17414</v>
      </c>
      <c r="AH3559" s="48" t="s">
        <v>17415</v>
      </c>
      <c r="AI3559" s="48" t="s">
        <v>17416</v>
      </c>
      <c r="AM3559" s="48" t="s">
        <v>85</v>
      </c>
      <c r="AN3559" s="48" t="s">
        <v>11347</v>
      </c>
      <c r="AQ3559" s="123" t="s">
        <v>12955</v>
      </c>
    </row>
    <row r="3560" spans="1:43" ht="30" x14ac:dyDescent="0.2">
      <c r="A3560" s="92" t="s">
        <v>12696</v>
      </c>
      <c r="B3560" s="92" t="s">
        <v>12697</v>
      </c>
      <c r="C3560" s="117" t="s">
        <v>166</v>
      </c>
      <c r="D3560" s="92" t="s">
        <v>377</v>
      </c>
      <c r="E3560" s="92" t="s">
        <v>12698</v>
      </c>
      <c r="F3560" s="92" t="s">
        <v>285</v>
      </c>
      <c r="G3560" s="92" t="s">
        <v>12510</v>
      </c>
      <c r="H3560" s="92" t="s">
        <v>4299</v>
      </c>
      <c r="I3560" s="118" t="s">
        <v>12699</v>
      </c>
      <c r="J3560" s="119">
        <v>17</v>
      </c>
      <c r="K3560" s="119">
        <v>60</v>
      </c>
      <c r="L3560" s="119">
        <f t="shared" si="415"/>
        <v>60</v>
      </c>
      <c r="M3560" s="138">
        <v>1538.4</v>
      </c>
      <c r="N3560" s="48" t="s">
        <v>243</v>
      </c>
      <c r="P3560" s="119">
        <v>0</v>
      </c>
      <c r="Q3560" s="119">
        <v>0</v>
      </c>
      <c r="R3560" s="119">
        <v>0</v>
      </c>
      <c r="S3560" s="119">
        <f t="shared" si="411"/>
        <v>0</v>
      </c>
      <c r="T3560" s="119">
        <f t="shared" si="412"/>
        <v>0</v>
      </c>
      <c r="U3560" s="119">
        <v>0</v>
      </c>
      <c r="V3560" s="119">
        <v>0</v>
      </c>
      <c r="W3560" s="119">
        <v>0</v>
      </c>
      <c r="X3560" s="119">
        <f t="shared" si="414"/>
        <v>0</v>
      </c>
      <c r="Y3560" s="92" t="s">
        <v>12844</v>
      </c>
      <c r="Z3560" s="93">
        <v>25.64</v>
      </c>
      <c r="AA3560" s="178">
        <v>25.64</v>
      </c>
      <c r="AB3560" s="93">
        <f t="shared" si="413"/>
        <v>0</v>
      </c>
      <c r="AE3560" s="48" t="s">
        <v>12845</v>
      </c>
      <c r="AF3560" s="93">
        <v>25.64</v>
      </c>
      <c r="AG3560" s="48" t="s">
        <v>17417</v>
      </c>
      <c r="AH3560" s="48">
        <v>60</v>
      </c>
      <c r="AI3560" s="48">
        <v>12</v>
      </c>
      <c r="AK3560" s="48" t="s">
        <v>17418</v>
      </c>
      <c r="AM3560" s="48" t="s">
        <v>85</v>
      </c>
      <c r="AN3560" s="48" t="s">
        <v>11347</v>
      </c>
      <c r="AQ3560" s="123" t="s">
        <v>12955</v>
      </c>
    </row>
    <row r="3561" spans="1:43" ht="75" x14ac:dyDescent="0.2">
      <c r="A3561" s="132" t="s">
        <v>17419</v>
      </c>
      <c r="B3561" s="129" t="s">
        <v>17420</v>
      </c>
      <c r="C3561" s="117" t="s">
        <v>166</v>
      </c>
      <c r="D3561" s="92" t="s">
        <v>228</v>
      </c>
      <c r="E3561" s="92" t="s">
        <v>17421</v>
      </c>
      <c r="F3561" s="92" t="s">
        <v>285</v>
      </c>
      <c r="G3561" s="92" t="s">
        <v>6126</v>
      </c>
      <c r="H3561" s="92" t="s">
        <v>6127</v>
      </c>
      <c r="I3561" s="92" t="s">
        <v>17422</v>
      </c>
      <c r="J3561" s="119">
        <v>13</v>
      </c>
      <c r="K3561" s="119">
        <v>10000</v>
      </c>
      <c r="N3561" s="48" t="s">
        <v>173</v>
      </c>
      <c r="O3561" s="48" t="s">
        <v>278</v>
      </c>
      <c r="P3561" s="119">
        <v>0</v>
      </c>
      <c r="Q3561" s="119">
        <v>0</v>
      </c>
      <c r="R3561" s="119">
        <v>0</v>
      </c>
      <c r="S3561" s="119">
        <f t="shared" si="411"/>
        <v>0</v>
      </c>
      <c r="T3561" s="119">
        <f t="shared" si="412"/>
        <v>0</v>
      </c>
      <c r="U3561" s="119">
        <v>118</v>
      </c>
      <c r="V3561" s="119">
        <v>0</v>
      </c>
      <c r="W3561" s="119">
        <v>0</v>
      </c>
      <c r="X3561" s="119">
        <f>T3561-(U3561+V3561)</f>
        <v>-118</v>
      </c>
      <c r="Y3561" s="92" t="s">
        <v>12848</v>
      </c>
      <c r="Z3561" s="130">
        <v>2.5</v>
      </c>
      <c r="AA3561" s="178">
        <v>1.2</v>
      </c>
      <c r="AB3561" s="93">
        <f t="shared" si="413"/>
        <v>-1.3</v>
      </c>
      <c r="AC3561" s="48" t="s">
        <v>12875</v>
      </c>
      <c r="AE3561" s="48" t="s">
        <v>12949</v>
      </c>
      <c r="AF3561" s="93">
        <v>1.2</v>
      </c>
      <c r="AG3561" s="232" t="s">
        <v>17423</v>
      </c>
      <c r="AH3561" s="48">
        <v>10000</v>
      </c>
      <c r="AK3561" s="48" t="s">
        <v>13068</v>
      </c>
      <c r="AM3561" s="131" t="s">
        <v>85</v>
      </c>
      <c r="AN3561" s="131" t="s">
        <v>11347</v>
      </c>
      <c r="AO3561" s="48" t="s">
        <v>16893</v>
      </c>
      <c r="AQ3561" s="123" t="s">
        <v>17424</v>
      </c>
    </row>
    <row r="3562" spans="1:43" ht="30" x14ac:dyDescent="0.2">
      <c r="A3562" s="92" t="s">
        <v>12700</v>
      </c>
      <c r="B3562" s="92" t="s">
        <v>12701</v>
      </c>
      <c r="C3562" s="117" t="s">
        <v>166</v>
      </c>
      <c r="D3562" s="92" t="s">
        <v>283</v>
      </c>
      <c r="E3562" s="92" t="s">
        <v>12702</v>
      </c>
      <c r="F3562" s="92" t="s">
        <v>285</v>
      </c>
      <c r="G3562" s="92" t="s">
        <v>3920</v>
      </c>
      <c r="H3562" s="92" t="s">
        <v>3921</v>
      </c>
      <c r="I3562" s="118" t="s">
        <v>12703</v>
      </c>
      <c r="J3562" s="119">
        <v>9</v>
      </c>
      <c r="K3562" s="119">
        <v>3000</v>
      </c>
      <c r="L3562" s="119">
        <f>K3562-U3562</f>
        <v>2217</v>
      </c>
      <c r="N3562" s="48" t="s">
        <v>243</v>
      </c>
      <c r="P3562" s="119">
        <v>1754</v>
      </c>
      <c r="Q3562" s="119">
        <v>1754</v>
      </c>
      <c r="R3562" s="119">
        <v>0</v>
      </c>
      <c r="S3562" s="119">
        <f t="shared" si="411"/>
        <v>3508</v>
      </c>
      <c r="T3562" s="119">
        <f t="shared" si="412"/>
        <v>3508</v>
      </c>
      <c r="U3562" s="119">
        <v>783</v>
      </c>
      <c r="V3562" s="119">
        <v>1301</v>
      </c>
      <c r="W3562" s="119">
        <v>1299</v>
      </c>
      <c r="X3562" s="119">
        <f>P3562-(U3562+V3562)</f>
        <v>-330</v>
      </c>
      <c r="Y3562" s="92" t="s">
        <v>12848</v>
      </c>
      <c r="Z3562" s="93">
        <v>0.35</v>
      </c>
      <c r="AA3562" s="178">
        <v>0.35</v>
      </c>
      <c r="AB3562" s="93">
        <f t="shared" si="413"/>
        <v>0</v>
      </c>
      <c r="AE3562" s="48" t="s">
        <v>12845</v>
      </c>
      <c r="AF3562" s="93">
        <v>0.35</v>
      </c>
      <c r="AG3562" s="48" t="s">
        <v>17425</v>
      </c>
      <c r="AH3562" s="122">
        <v>3000</v>
      </c>
      <c r="AI3562" s="48">
        <v>8</v>
      </c>
      <c r="AM3562" s="48" t="s">
        <v>85</v>
      </c>
      <c r="AN3562" s="48" t="s">
        <v>11347</v>
      </c>
      <c r="AQ3562" s="123" t="s">
        <v>12955</v>
      </c>
    </row>
    <row r="3563" spans="1:43" ht="90" x14ac:dyDescent="0.2">
      <c r="A3563" s="129" t="s">
        <v>17426</v>
      </c>
      <c r="B3563" s="129" t="s">
        <v>17427</v>
      </c>
      <c r="C3563" s="117" t="s">
        <v>166</v>
      </c>
      <c r="D3563" s="92" t="s">
        <v>377</v>
      </c>
      <c r="E3563" s="92" t="s">
        <v>17428</v>
      </c>
      <c r="F3563" s="92" t="s">
        <v>285</v>
      </c>
      <c r="G3563" s="92" t="s">
        <v>6126</v>
      </c>
      <c r="H3563" s="92" t="s">
        <v>6127</v>
      </c>
      <c r="I3563" s="92" t="s">
        <v>17429</v>
      </c>
      <c r="J3563" s="119">
        <v>91</v>
      </c>
      <c r="K3563" s="119">
        <v>15000</v>
      </c>
      <c r="N3563" s="48" t="s">
        <v>173</v>
      </c>
      <c r="O3563" s="48" t="s">
        <v>278</v>
      </c>
      <c r="P3563" s="119">
        <v>0</v>
      </c>
      <c r="Q3563" s="119">
        <v>0</v>
      </c>
      <c r="R3563" s="119">
        <v>0</v>
      </c>
      <c r="S3563" s="119">
        <f t="shared" si="411"/>
        <v>0</v>
      </c>
      <c r="T3563" s="119">
        <f t="shared" si="412"/>
        <v>0</v>
      </c>
      <c r="U3563" s="119">
        <v>0</v>
      </c>
      <c r="V3563" s="119">
        <v>0</v>
      </c>
      <c r="W3563" s="119">
        <v>0</v>
      </c>
      <c r="X3563" s="119">
        <f>T3563-(U3563+V3563)</f>
        <v>0</v>
      </c>
      <c r="Y3563" s="92" t="s">
        <v>12844</v>
      </c>
      <c r="Z3563" s="130">
        <v>1.78</v>
      </c>
      <c r="AA3563" s="178">
        <v>1.78</v>
      </c>
      <c r="AB3563" s="93">
        <f t="shared" si="413"/>
        <v>0</v>
      </c>
      <c r="AC3563" s="48" t="s">
        <v>12897</v>
      </c>
      <c r="AE3563" s="48" t="s">
        <v>12949</v>
      </c>
      <c r="AF3563" s="172">
        <v>1.78</v>
      </c>
      <c r="AG3563" s="232" t="s">
        <v>17430</v>
      </c>
      <c r="AH3563" s="48">
        <v>10000</v>
      </c>
      <c r="AI3563" s="48" t="s">
        <v>17431</v>
      </c>
      <c r="AK3563" s="48" t="s">
        <v>13068</v>
      </c>
      <c r="AM3563" s="131" t="s">
        <v>85</v>
      </c>
      <c r="AN3563" s="131" t="s">
        <v>11347</v>
      </c>
      <c r="AO3563" s="48" t="s">
        <v>16893</v>
      </c>
      <c r="AQ3563" s="123" t="s">
        <v>17424</v>
      </c>
    </row>
    <row r="3564" spans="1:43" ht="90" x14ac:dyDescent="0.2">
      <c r="A3564" s="132" t="s">
        <v>17432</v>
      </c>
      <c r="B3564" s="132" t="s">
        <v>17433</v>
      </c>
      <c r="C3564" s="117" t="s">
        <v>166</v>
      </c>
      <c r="D3564" s="118" t="s">
        <v>14859</v>
      </c>
      <c r="E3564" s="118" t="s">
        <v>17434</v>
      </c>
      <c r="F3564" s="118" t="s">
        <v>285</v>
      </c>
      <c r="G3564" s="118" t="s">
        <v>12727</v>
      </c>
      <c r="H3564" s="118" t="s">
        <v>17218</v>
      </c>
      <c r="I3564" s="118" t="s">
        <v>17435</v>
      </c>
      <c r="J3564" s="119">
        <v>12</v>
      </c>
      <c r="K3564" s="119">
        <v>1000</v>
      </c>
      <c r="L3564" s="118"/>
      <c r="M3564" s="118"/>
      <c r="N3564" s="139" t="s">
        <v>243</v>
      </c>
      <c r="O3564" s="48" t="s">
        <v>278</v>
      </c>
      <c r="P3564" s="119">
        <v>0</v>
      </c>
      <c r="Q3564" s="119">
        <v>0</v>
      </c>
      <c r="R3564" s="119">
        <v>0</v>
      </c>
      <c r="S3564" s="119">
        <f t="shared" si="411"/>
        <v>0</v>
      </c>
      <c r="T3564" s="119">
        <f t="shared" si="412"/>
        <v>0</v>
      </c>
      <c r="U3564" s="119">
        <v>0</v>
      </c>
      <c r="V3564" s="119">
        <v>0</v>
      </c>
      <c r="W3564" s="119">
        <v>0</v>
      </c>
      <c r="X3564" s="119">
        <f t="shared" ref="X3564:X3579" si="416">P3564-(U3564+V3564)</f>
        <v>0</v>
      </c>
      <c r="Y3564" s="118" t="s">
        <v>12844</v>
      </c>
      <c r="Z3564" s="130">
        <v>3.84</v>
      </c>
      <c r="AA3564" s="178">
        <v>3.84</v>
      </c>
      <c r="AB3564" s="93">
        <f t="shared" si="413"/>
        <v>0</v>
      </c>
      <c r="AC3564" s="48" t="s">
        <v>12897</v>
      </c>
      <c r="AD3564" s="140"/>
      <c r="AE3564" s="48" t="s">
        <v>12845</v>
      </c>
      <c r="AF3564" s="93">
        <v>3.84</v>
      </c>
      <c r="AG3564" s="139" t="s">
        <v>17436</v>
      </c>
      <c r="AH3564" s="139">
        <v>500</v>
      </c>
      <c r="AI3564" s="139">
        <v>7</v>
      </c>
      <c r="AJ3564" s="139"/>
      <c r="AK3564" s="48" t="s">
        <v>13068</v>
      </c>
      <c r="AL3564" s="139"/>
      <c r="AM3564" s="168" t="s">
        <v>85</v>
      </c>
      <c r="AN3564" s="168" t="s">
        <v>11347</v>
      </c>
      <c r="AQ3564" s="123" t="s">
        <v>16881</v>
      </c>
    </row>
    <row r="3565" spans="1:43" ht="30" x14ac:dyDescent="0.2">
      <c r="A3565" s="92" t="s">
        <v>12704</v>
      </c>
      <c r="B3565" s="92" t="s">
        <v>12705</v>
      </c>
      <c r="C3565" s="117" t="s">
        <v>166</v>
      </c>
      <c r="D3565" s="92" t="s">
        <v>377</v>
      </c>
      <c r="E3565" s="92" t="s">
        <v>12706</v>
      </c>
      <c r="F3565" s="92" t="s">
        <v>285</v>
      </c>
      <c r="G3565" s="92" t="s">
        <v>3920</v>
      </c>
      <c r="H3565" s="92" t="s">
        <v>3921</v>
      </c>
      <c r="I3565" s="118" t="s">
        <v>12707</v>
      </c>
      <c r="J3565" s="119">
        <v>13</v>
      </c>
      <c r="K3565" s="119">
        <v>2500</v>
      </c>
      <c r="L3565" s="119">
        <f t="shared" ref="L3565:L3594" si="417">K3565-U3565</f>
        <v>2500</v>
      </c>
      <c r="M3565" s="119"/>
      <c r="N3565" s="48" t="s">
        <v>243</v>
      </c>
      <c r="P3565" s="119">
        <v>0</v>
      </c>
      <c r="Q3565" s="119">
        <v>0</v>
      </c>
      <c r="R3565" s="119">
        <v>0</v>
      </c>
      <c r="S3565" s="119">
        <f t="shared" si="411"/>
        <v>0</v>
      </c>
      <c r="T3565" s="119">
        <f t="shared" si="412"/>
        <v>0</v>
      </c>
      <c r="U3565" s="119">
        <v>0</v>
      </c>
      <c r="V3565" s="119">
        <v>4440</v>
      </c>
      <c r="W3565" s="119">
        <v>2952</v>
      </c>
      <c r="X3565" s="119">
        <f t="shared" si="416"/>
        <v>-4440</v>
      </c>
      <c r="Y3565" s="92" t="s">
        <v>12848</v>
      </c>
      <c r="Z3565" s="93">
        <v>1.2</v>
      </c>
      <c r="AA3565" s="178">
        <v>1.2</v>
      </c>
      <c r="AB3565" s="93">
        <f t="shared" si="413"/>
        <v>0</v>
      </c>
      <c r="AE3565" s="48" t="s">
        <v>12845</v>
      </c>
      <c r="AF3565" s="93">
        <v>1.2</v>
      </c>
      <c r="AG3565" s="48" t="s">
        <v>17437</v>
      </c>
      <c r="AH3565" s="122">
        <v>2500</v>
      </c>
      <c r="AI3565" s="48">
        <v>12</v>
      </c>
      <c r="AM3565" s="48" t="s">
        <v>85</v>
      </c>
      <c r="AN3565" s="48" t="s">
        <v>11347</v>
      </c>
      <c r="AQ3565" s="123" t="s">
        <v>12955</v>
      </c>
    </row>
    <row r="3566" spans="1:43" ht="30" x14ac:dyDescent="0.2">
      <c r="A3566" s="92" t="s">
        <v>12708</v>
      </c>
      <c r="B3566" s="92" t="s">
        <v>12709</v>
      </c>
      <c r="C3566" s="117" t="s">
        <v>166</v>
      </c>
      <c r="D3566" s="92" t="s">
        <v>377</v>
      </c>
      <c r="E3566" s="92" t="s">
        <v>12710</v>
      </c>
      <c r="F3566" s="92" t="s">
        <v>285</v>
      </c>
      <c r="G3566" s="92" t="s">
        <v>3617</v>
      </c>
      <c r="H3566" s="92" t="s">
        <v>9991</v>
      </c>
      <c r="I3566" s="118" t="s">
        <v>12711</v>
      </c>
      <c r="J3566" s="119">
        <v>16</v>
      </c>
      <c r="K3566" s="119">
        <v>5000</v>
      </c>
      <c r="L3566" s="119">
        <f t="shared" si="417"/>
        <v>4760</v>
      </c>
      <c r="M3566" s="119"/>
      <c r="N3566" s="48" t="s">
        <v>243</v>
      </c>
      <c r="P3566" s="119">
        <v>0</v>
      </c>
      <c r="Q3566" s="119">
        <v>0</v>
      </c>
      <c r="R3566" s="119">
        <v>0</v>
      </c>
      <c r="S3566" s="119">
        <f t="shared" si="411"/>
        <v>0</v>
      </c>
      <c r="T3566" s="119">
        <f t="shared" si="412"/>
        <v>0</v>
      </c>
      <c r="U3566" s="119">
        <v>240</v>
      </c>
      <c r="V3566" s="119">
        <v>0</v>
      </c>
      <c r="W3566" s="119">
        <v>0</v>
      </c>
      <c r="X3566" s="119">
        <f t="shared" si="416"/>
        <v>-240</v>
      </c>
      <c r="Y3566" s="92" t="s">
        <v>12848</v>
      </c>
      <c r="Z3566" s="93">
        <v>0.62</v>
      </c>
      <c r="AA3566" s="178">
        <v>0.62</v>
      </c>
      <c r="AB3566" s="93">
        <f t="shared" si="413"/>
        <v>0</v>
      </c>
      <c r="AE3566" s="48" t="s">
        <v>12845</v>
      </c>
      <c r="AF3566" s="93">
        <v>0.62</v>
      </c>
      <c r="AG3566" s="48" t="s">
        <v>17438</v>
      </c>
      <c r="AH3566" s="122">
        <v>5000</v>
      </c>
      <c r="AI3566" s="48">
        <v>15</v>
      </c>
      <c r="AJ3566" s="48" t="s">
        <v>12711</v>
      </c>
      <c r="AM3566" s="48" t="s">
        <v>85</v>
      </c>
      <c r="AN3566" s="48" t="s">
        <v>11347</v>
      </c>
      <c r="AQ3566" s="123" t="s">
        <v>15979</v>
      </c>
    </row>
    <row r="3567" spans="1:43" ht="30" x14ac:dyDescent="0.2">
      <c r="A3567" s="92" t="s">
        <v>12712</v>
      </c>
      <c r="B3567" s="92" t="s">
        <v>12713</v>
      </c>
      <c r="C3567" s="117" t="s">
        <v>166</v>
      </c>
      <c r="D3567" s="92" t="s">
        <v>377</v>
      </c>
      <c r="E3567" s="92" t="s">
        <v>12714</v>
      </c>
      <c r="F3567" s="92" t="s">
        <v>285</v>
      </c>
      <c r="G3567" s="92" t="s">
        <v>12684</v>
      </c>
      <c r="H3567" s="92" t="s">
        <v>12685</v>
      </c>
      <c r="I3567" s="118" t="s">
        <v>12715</v>
      </c>
      <c r="J3567" s="119">
        <v>17</v>
      </c>
      <c r="K3567" s="119">
        <v>60</v>
      </c>
      <c r="L3567" s="119">
        <f t="shared" si="417"/>
        <v>-60</v>
      </c>
      <c r="M3567" s="138">
        <v>2261.4</v>
      </c>
      <c r="N3567" s="48" t="s">
        <v>243</v>
      </c>
      <c r="P3567" s="119">
        <v>0</v>
      </c>
      <c r="Q3567" s="119">
        <v>0</v>
      </c>
      <c r="R3567" s="119">
        <v>0</v>
      </c>
      <c r="S3567" s="119">
        <f t="shared" si="411"/>
        <v>0</v>
      </c>
      <c r="T3567" s="119">
        <f t="shared" si="412"/>
        <v>0</v>
      </c>
      <c r="U3567" s="119">
        <v>120</v>
      </c>
      <c r="V3567" s="119">
        <v>0</v>
      </c>
      <c r="W3567" s="119">
        <v>0</v>
      </c>
      <c r="X3567" s="119">
        <f t="shared" si="416"/>
        <v>-120</v>
      </c>
      <c r="Y3567" s="92" t="s">
        <v>12848</v>
      </c>
      <c r="Z3567" s="93">
        <v>37.69</v>
      </c>
      <c r="AA3567" s="178">
        <v>36.549999999999997</v>
      </c>
      <c r="AB3567" s="93">
        <f t="shared" si="413"/>
        <v>-1.1400000000000006</v>
      </c>
      <c r="AE3567" s="48" t="s">
        <v>12845</v>
      </c>
      <c r="AF3567" s="93">
        <v>36.549999999999997</v>
      </c>
      <c r="AG3567" s="48" t="s">
        <v>17439</v>
      </c>
      <c r="AH3567" s="122">
        <v>60</v>
      </c>
      <c r="AI3567" s="48">
        <v>12</v>
      </c>
      <c r="AJ3567" s="48" t="s">
        <v>12715</v>
      </c>
      <c r="AK3567" s="48" t="s">
        <v>17440</v>
      </c>
      <c r="AM3567" s="48" t="s">
        <v>85</v>
      </c>
      <c r="AN3567" s="48" t="s">
        <v>11347</v>
      </c>
      <c r="AQ3567" s="123" t="s">
        <v>12955</v>
      </c>
    </row>
    <row r="3568" spans="1:43" ht="90" x14ac:dyDescent="0.2">
      <c r="A3568" s="129" t="s">
        <v>12716</v>
      </c>
      <c r="B3568" s="129" t="s">
        <v>12717</v>
      </c>
      <c r="C3568" s="117" t="s">
        <v>166</v>
      </c>
      <c r="D3568" s="92" t="s">
        <v>377</v>
      </c>
      <c r="E3568" s="92" t="s">
        <v>12718</v>
      </c>
      <c r="F3568" s="92" t="s">
        <v>285</v>
      </c>
      <c r="G3568" s="92" t="s">
        <v>1054</v>
      </c>
      <c r="H3568" s="92" t="s">
        <v>1054</v>
      </c>
      <c r="I3568" s="92" t="s">
        <v>12719</v>
      </c>
      <c r="L3568" s="119">
        <f t="shared" si="417"/>
        <v>0</v>
      </c>
      <c r="N3568" s="48" t="s">
        <v>243</v>
      </c>
      <c r="O3568" s="48" t="s">
        <v>278</v>
      </c>
      <c r="P3568" s="119">
        <v>0</v>
      </c>
      <c r="Q3568" s="119">
        <v>0</v>
      </c>
      <c r="R3568" s="119">
        <v>0</v>
      </c>
      <c r="S3568" s="119">
        <f t="shared" si="411"/>
        <v>0</v>
      </c>
      <c r="T3568" s="119">
        <f t="shared" si="412"/>
        <v>0</v>
      </c>
      <c r="U3568" s="119">
        <v>0</v>
      </c>
      <c r="V3568" s="119">
        <v>0</v>
      </c>
      <c r="W3568" s="119">
        <v>0</v>
      </c>
      <c r="X3568" s="119">
        <f t="shared" si="416"/>
        <v>0</v>
      </c>
      <c r="Y3568" s="92" t="s">
        <v>12844</v>
      </c>
      <c r="Z3568" s="130">
        <v>1.0580000000000001</v>
      </c>
      <c r="AA3568" s="178">
        <v>1.0580000000000001</v>
      </c>
      <c r="AB3568" s="93">
        <f t="shared" si="413"/>
        <v>0</v>
      </c>
      <c r="AC3568" s="48" t="s">
        <v>12897</v>
      </c>
      <c r="AE3568" s="48" t="s">
        <v>12845</v>
      </c>
      <c r="AF3568" s="230">
        <v>1.0580000000000001</v>
      </c>
      <c r="AG3568" s="48" t="s">
        <v>17441</v>
      </c>
      <c r="AH3568" s="48">
        <v>3000</v>
      </c>
      <c r="AI3568" s="48">
        <v>12</v>
      </c>
      <c r="AJ3568" s="48" t="s">
        <v>17008</v>
      </c>
      <c r="AK3568" s="48" t="s">
        <v>1436</v>
      </c>
      <c r="AM3568" s="131" t="s">
        <v>85</v>
      </c>
      <c r="AN3568" s="131" t="s">
        <v>11347</v>
      </c>
      <c r="AQ3568" s="123" t="s">
        <v>15979</v>
      </c>
    </row>
    <row r="3569" spans="1:43" ht="30" x14ac:dyDescent="0.2">
      <c r="A3569" s="92" t="s">
        <v>12720</v>
      </c>
      <c r="B3569" s="92" t="s">
        <v>12721</v>
      </c>
      <c r="C3569" s="117" t="s">
        <v>166</v>
      </c>
      <c r="D3569" s="92" t="s">
        <v>377</v>
      </c>
      <c r="E3569" s="92" t="s">
        <v>12722</v>
      </c>
      <c r="F3569" s="92" t="s">
        <v>285</v>
      </c>
      <c r="G3569" s="92" t="s">
        <v>3920</v>
      </c>
      <c r="H3569" s="92" t="s">
        <v>3921</v>
      </c>
      <c r="I3569" s="118" t="s">
        <v>12723</v>
      </c>
      <c r="J3569" s="119">
        <v>9</v>
      </c>
      <c r="K3569" s="119">
        <v>3000</v>
      </c>
      <c r="L3569" s="119">
        <f t="shared" si="417"/>
        <v>2880</v>
      </c>
      <c r="M3569" s="119"/>
      <c r="N3569" s="48" t="s">
        <v>243</v>
      </c>
      <c r="P3569" s="119">
        <v>0</v>
      </c>
      <c r="Q3569" s="119">
        <v>0</v>
      </c>
      <c r="R3569" s="119">
        <v>0</v>
      </c>
      <c r="S3569" s="119">
        <f t="shared" si="411"/>
        <v>0</v>
      </c>
      <c r="T3569" s="119">
        <f t="shared" si="412"/>
        <v>0</v>
      </c>
      <c r="U3569" s="119">
        <v>120</v>
      </c>
      <c r="V3569" s="119">
        <v>0</v>
      </c>
      <c r="W3569" s="119">
        <v>0</v>
      </c>
      <c r="X3569" s="119">
        <f t="shared" si="416"/>
        <v>-120</v>
      </c>
      <c r="Y3569" s="92" t="s">
        <v>12848</v>
      </c>
      <c r="Z3569" s="93">
        <v>0.22600000000000001</v>
      </c>
      <c r="AA3569" s="178">
        <v>0.22600000000000001</v>
      </c>
      <c r="AB3569" s="93">
        <f t="shared" si="413"/>
        <v>0</v>
      </c>
      <c r="AE3569" s="48" t="s">
        <v>12845</v>
      </c>
      <c r="AF3569" s="93">
        <v>0.22600000000000001</v>
      </c>
      <c r="AG3569" s="48" t="s">
        <v>17442</v>
      </c>
      <c r="AH3569" s="122">
        <v>3000</v>
      </c>
      <c r="AI3569" s="48">
        <v>6</v>
      </c>
      <c r="AJ3569" s="48" t="s">
        <v>12723</v>
      </c>
      <c r="AM3569" s="48" t="s">
        <v>85</v>
      </c>
      <c r="AN3569" s="48" t="s">
        <v>11347</v>
      </c>
      <c r="AQ3569" s="123" t="s">
        <v>16881</v>
      </c>
    </row>
    <row r="3570" spans="1:43" ht="90" x14ac:dyDescent="0.2">
      <c r="A3570" s="129" t="s">
        <v>12724</v>
      </c>
      <c r="B3570" s="129" t="s">
        <v>12725</v>
      </c>
      <c r="C3570" s="117" t="s">
        <v>166</v>
      </c>
      <c r="D3570" s="92" t="s">
        <v>377</v>
      </c>
      <c r="E3570" s="92" t="s">
        <v>12726</v>
      </c>
      <c r="F3570" s="92" t="s">
        <v>285</v>
      </c>
      <c r="G3570" s="92" t="s">
        <v>12727</v>
      </c>
      <c r="H3570" s="92" t="s">
        <v>12727</v>
      </c>
      <c r="I3570" s="118" t="s">
        <v>12728</v>
      </c>
      <c r="J3570" s="119">
        <v>7</v>
      </c>
      <c r="K3570" s="119">
        <v>6000</v>
      </c>
      <c r="L3570" s="119">
        <f t="shared" si="417"/>
        <v>6000</v>
      </c>
      <c r="M3570" s="119"/>
      <c r="N3570" s="48" t="s">
        <v>243</v>
      </c>
      <c r="O3570" s="48" t="s">
        <v>278</v>
      </c>
      <c r="P3570" s="119">
        <v>0</v>
      </c>
      <c r="Q3570" s="119">
        <v>0</v>
      </c>
      <c r="R3570" s="119">
        <v>0</v>
      </c>
      <c r="S3570" s="119">
        <f t="shared" si="411"/>
        <v>0</v>
      </c>
      <c r="T3570" s="119">
        <f t="shared" si="412"/>
        <v>0</v>
      </c>
      <c r="U3570" s="119">
        <v>0</v>
      </c>
      <c r="V3570" s="119">
        <v>0</v>
      </c>
      <c r="W3570" s="119">
        <v>0</v>
      </c>
      <c r="X3570" s="119">
        <f t="shared" si="416"/>
        <v>0</v>
      </c>
      <c r="Y3570" s="92" t="s">
        <v>12844</v>
      </c>
      <c r="Z3570" s="130">
        <v>1.25</v>
      </c>
      <c r="AA3570" s="178">
        <v>1.25</v>
      </c>
      <c r="AB3570" s="93">
        <f t="shared" si="413"/>
        <v>0</v>
      </c>
      <c r="AC3570" s="48" t="s">
        <v>12897</v>
      </c>
      <c r="AE3570" s="48" t="s">
        <v>12845</v>
      </c>
      <c r="AF3570" s="230">
        <v>1.25</v>
      </c>
      <c r="AG3570" s="48" t="s">
        <v>17443</v>
      </c>
      <c r="AH3570" s="48">
        <v>6000</v>
      </c>
      <c r="AI3570" s="48">
        <v>5</v>
      </c>
      <c r="AJ3570" s="48" t="s">
        <v>17008</v>
      </c>
      <c r="AK3570" s="48" t="s">
        <v>1436</v>
      </c>
      <c r="AM3570" s="131" t="s">
        <v>85</v>
      </c>
      <c r="AN3570" s="131" t="s">
        <v>11347</v>
      </c>
      <c r="AQ3570" s="123" t="s">
        <v>15979</v>
      </c>
    </row>
    <row r="3571" spans="1:43" ht="30" x14ac:dyDescent="0.2">
      <c r="A3571" s="92" t="s">
        <v>12729</v>
      </c>
      <c r="B3571" s="92" t="s">
        <v>12730</v>
      </c>
      <c r="C3571" s="117" t="s">
        <v>166</v>
      </c>
      <c r="D3571" s="92" t="s">
        <v>377</v>
      </c>
      <c r="E3571" s="92" t="s">
        <v>12731</v>
      </c>
      <c r="F3571" s="92" t="s">
        <v>285</v>
      </c>
      <c r="G3571" s="92" t="s">
        <v>3617</v>
      </c>
      <c r="H3571" s="118" t="s">
        <v>3886</v>
      </c>
      <c r="I3571" s="118" t="s">
        <v>12733</v>
      </c>
      <c r="J3571" s="119">
        <v>8</v>
      </c>
      <c r="K3571" s="119">
        <v>3000</v>
      </c>
      <c r="L3571" s="119">
        <f t="shared" si="417"/>
        <v>3000</v>
      </c>
      <c r="M3571" s="119">
        <v>531</v>
      </c>
      <c r="N3571" s="48" t="s">
        <v>243</v>
      </c>
      <c r="P3571" s="119">
        <v>0</v>
      </c>
      <c r="Q3571" s="119">
        <v>0</v>
      </c>
      <c r="R3571" s="119">
        <v>0</v>
      </c>
      <c r="S3571" s="119">
        <f t="shared" si="411"/>
        <v>0</v>
      </c>
      <c r="T3571" s="119">
        <f t="shared" si="412"/>
        <v>0</v>
      </c>
      <c r="U3571" s="119">
        <v>0</v>
      </c>
      <c r="V3571" s="119">
        <v>0</v>
      </c>
      <c r="W3571" s="119">
        <v>0</v>
      </c>
      <c r="X3571" s="119">
        <f t="shared" si="416"/>
        <v>0</v>
      </c>
      <c r="Y3571" s="92" t="s">
        <v>12844</v>
      </c>
      <c r="Z3571" s="93">
        <v>0.17699999999999999</v>
      </c>
      <c r="AA3571" s="178">
        <v>0.17699999999999999</v>
      </c>
      <c r="AB3571" s="93">
        <f t="shared" si="413"/>
        <v>0</v>
      </c>
      <c r="AE3571" s="48" t="s">
        <v>12845</v>
      </c>
      <c r="AF3571" s="93">
        <v>0.17699999999999999</v>
      </c>
      <c r="AG3571" s="48" t="s">
        <v>17444</v>
      </c>
      <c r="AH3571" s="122">
        <v>3000</v>
      </c>
      <c r="AI3571" s="48">
        <v>7</v>
      </c>
      <c r="AJ3571" s="48" t="s">
        <v>17169</v>
      </c>
      <c r="AM3571" s="48" t="s">
        <v>85</v>
      </c>
      <c r="AN3571" s="48" t="s">
        <v>11347</v>
      </c>
      <c r="AQ3571" s="123" t="s">
        <v>16881</v>
      </c>
    </row>
    <row r="3572" spans="1:43" ht="45" x14ac:dyDescent="0.2">
      <c r="A3572" s="129" t="s">
        <v>12734</v>
      </c>
      <c r="B3572" s="129" t="s">
        <v>12735</v>
      </c>
      <c r="C3572" s="117" t="s">
        <v>166</v>
      </c>
      <c r="D3572" s="92" t="s">
        <v>377</v>
      </c>
      <c r="E3572" s="92" t="s">
        <v>12736</v>
      </c>
      <c r="F3572" s="92" t="s">
        <v>285</v>
      </c>
      <c r="G3572" s="92" t="s">
        <v>12727</v>
      </c>
      <c r="H3572" s="92" t="s">
        <v>12727</v>
      </c>
      <c r="I3572" s="118" t="s">
        <v>12737</v>
      </c>
      <c r="J3572" s="119">
        <v>12</v>
      </c>
      <c r="K3572" s="119">
        <v>5000</v>
      </c>
      <c r="L3572" s="119">
        <f t="shared" si="417"/>
        <v>5000</v>
      </c>
      <c r="M3572" s="119"/>
      <c r="N3572" s="48" t="s">
        <v>243</v>
      </c>
      <c r="O3572" s="48" t="s">
        <v>278</v>
      </c>
      <c r="P3572" s="119">
        <v>0</v>
      </c>
      <c r="Q3572" s="119">
        <v>0</v>
      </c>
      <c r="R3572" s="119">
        <v>0</v>
      </c>
      <c r="S3572" s="119">
        <f t="shared" si="411"/>
        <v>0</v>
      </c>
      <c r="T3572" s="119">
        <f t="shared" si="412"/>
        <v>0</v>
      </c>
      <c r="U3572" s="119">
        <v>0</v>
      </c>
      <c r="V3572" s="119">
        <v>0</v>
      </c>
      <c r="W3572" s="119">
        <v>0</v>
      </c>
      <c r="X3572" s="119">
        <f t="shared" si="416"/>
        <v>0</v>
      </c>
      <c r="Y3572" s="92" t="s">
        <v>12844</v>
      </c>
      <c r="Z3572" s="130">
        <v>0.75</v>
      </c>
      <c r="AA3572" s="178">
        <v>0.75</v>
      </c>
      <c r="AB3572" s="93">
        <f t="shared" si="413"/>
        <v>0</v>
      </c>
      <c r="AC3572" s="48" t="s">
        <v>1435</v>
      </c>
      <c r="AE3572" s="48" t="s">
        <v>12845</v>
      </c>
      <c r="AF3572" s="230">
        <v>0.75</v>
      </c>
      <c r="AG3572" s="48" t="s">
        <v>17445</v>
      </c>
      <c r="AH3572" s="48">
        <v>5000</v>
      </c>
      <c r="AI3572" s="48">
        <v>10</v>
      </c>
      <c r="AJ3572" s="48" t="s">
        <v>17058</v>
      </c>
      <c r="AK3572" s="48" t="s">
        <v>17446</v>
      </c>
      <c r="AM3572" s="131" t="s">
        <v>85</v>
      </c>
      <c r="AN3572" s="131" t="s">
        <v>11347</v>
      </c>
      <c r="AQ3572" s="123" t="s">
        <v>15979</v>
      </c>
    </row>
    <row r="3573" spans="1:43" ht="90" x14ac:dyDescent="0.2">
      <c r="A3573" s="129" t="s">
        <v>12738</v>
      </c>
      <c r="B3573" s="129" t="s">
        <v>12739</v>
      </c>
      <c r="C3573" s="117" t="s">
        <v>166</v>
      </c>
      <c r="D3573" s="92" t="s">
        <v>377</v>
      </c>
      <c r="E3573" s="92" t="s">
        <v>12740</v>
      </c>
      <c r="F3573" s="92" t="s">
        <v>285</v>
      </c>
      <c r="G3573" s="92" t="s">
        <v>12225</v>
      </c>
      <c r="H3573" s="92" t="s">
        <v>12225</v>
      </c>
      <c r="I3573" s="118" t="s">
        <v>12741</v>
      </c>
      <c r="J3573" s="119">
        <v>10</v>
      </c>
      <c r="K3573" s="119">
        <v>3000</v>
      </c>
      <c r="L3573" s="119">
        <f t="shared" si="417"/>
        <v>3000</v>
      </c>
      <c r="M3573" s="119"/>
      <c r="N3573" s="48" t="s">
        <v>243</v>
      </c>
      <c r="O3573" s="48" t="s">
        <v>278</v>
      </c>
      <c r="P3573" s="119">
        <v>0</v>
      </c>
      <c r="Q3573" s="119">
        <v>0</v>
      </c>
      <c r="R3573" s="119">
        <v>0</v>
      </c>
      <c r="S3573" s="119">
        <f t="shared" si="411"/>
        <v>0</v>
      </c>
      <c r="T3573" s="119">
        <f t="shared" si="412"/>
        <v>0</v>
      </c>
      <c r="U3573" s="119">
        <v>0</v>
      </c>
      <c r="V3573" s="119">
        <v>0</v>
      </c>
      <c r="W3573" s="119">
        <v>0</v>
      </c>
      <c r="X3573" s="119">
        <f t="shared" si="416"/>
        <v>0</v>
      </c>
      <c r="Y3573" s="92" t="s">
        <v>12844</v>
      </c>
      <c r="Z3573" s="130">
        <v>0.371</v>
      </c>
      <c r="AA3573" s="178">
        <v>0.371</v>
      </c>
      <c r="AB3573" s="93">
        <f t="shared" si="413"/>
        <v>0</v>
      </c>
      <c r="AC3573" s="48" t="s">
        <v>12897</v>
      </c>
      <c r="AE3573" s="48" t="s">
        <v>12845</v>
      </c>
      <c r="AF3573" s="93">
        <v>0.371</v>
      </c>
      <c r="AG3573" s="48" t="s">
        <v>17447</v>
      </c>
      <c r="AH3573" s="48">
        <v>3000</v>
      </c>
      <c r="AI3573" s="48">
        <v>8</v>
      </c>
      <c r="AK3573" s="48" t="s">
        <v>1436</v>
      </c>
      <c r="AM3573" s="131" t="s">
        <v>85</v>
      </c>
      <c r="AN3573" s="131" t="s">
        <v>11347</v>
      </c>
      <c r="AQ3573" s="123" t="s">
        <v>16881</v>
      </c>
    </row>
    <row r="3574" spans="1:43" ht="30" x14ac:dyDescent="0.2">
      <c r="A3574" s="92" t="s">
        <v>12742</v>
      </c>
      <c r="B3574" s="92" t="s">
        <v>12743</v>
      </c>
      <c r="C3574" s="117" t="s">
        <v>166</v>
      </c>
      <c r="D3574" s="92" t="s">
        <v>403</v>
      </c>
      <c r="E3574" s="92" t="s">
        <v>12744</v>
      </c>
      <c r="F3574" s="92" t="s">
        <v>9928</v>
      </c>
      <c r="G3574" s="92" t="s">
        <v>5363</v>
      </c>
      <c r="H3574" s="92" t="s">
        <v>12329</v>
      </c>
      <c r="I3574" s="118" t="s">
        <v>12745</v>
      </c>
      <c r="J3574" s="119">
        <v>12</v>
      </c>
      <c r="K3574" s="119">
        <v>3000</v>
      </c>
      <c r="L3574" s="119">
        <f t="shared" si="417"/>
        <v>1021</v>
      </c>
      <c r="N3574" s="48" t="s">
        <v>243</v>
      </c>
      <c r="P3574" s="119">
        <v>0</v>
      </c>
      <c r="Q3574" s="119">
        <v>0</v>
      </c>
      <c r="R3574" s="119">
        <v>0</v>
      </c>
      <c r="S3574" s="119">
        <f t="shared" si="411"/>
        <v>0</v>
      </c>
      <c r="T3574" s="119">
        <f t="shared" si="412"/>
        <v>0</v>
      </c>
      <c r="U3574" s="119">
        <v>1979</v>
      </c>
      <c r="V3574" s="119">
        <v>699</v>
      </c>
      <c r="W3574" s="119">
        <v>662</v>
      </c>
      <c r="X3574" s="119">
        <f t="shared" si="416"/>
        <v>-2678</v>
      </c>
      <c r="Y3574" s="92" t="s">
        <v>12848</v>
      </c>
      <c r="Z3574" s="93">
        <v>0.129</v>
      </c>
      <c r="AA3574" s="178">
        <v>0.129</v>
      </c>
      <c r="AB3574" s="93">
        <f t="shared" si="413"/>
        <v>0</v>
      </c>
      <c r="AE3574" s="48" t="s">
        <v>12845</v>
      </c>
      <c r="AF3574" s="93">
        <v>0.129</v>
      </c>
      <c r="AG3574" s="48" t="s">
        <v>17448</v>
      </c>
      <c r="AH3574" s="122">
        <v>3000</v>
      </c>
      <c r="AI3574" s="48">
        <v>10</v>
      </c>
      <c r="AM3574" s="48" t="s">
        <v>85</v>
      </c>
      <c r="AN3574" s="48" t="s">
        <v>11347</v>
      </c>
      <c r="AQ3574" s="123" t="s">
        <v>12955</v>
      </c>
    </row>
    <row r="3575" spans="1:43" ht="30" x14ac:dyDescent="0.2">
      <c r="A3575" s="92" t="s">
        <v>12746</v>
      </c>
      <c r="B3575" s="92" t="s">
        <v>12747</v>
      </c>
      <c r="C3575" s="117" t="s">
        <v>166</v>
      </c>
      <c r="D3575" s="92" t="s">
        <v>2310</v>
      </c>
      <c r="E3575" s="92" t="s">
        <v>12748</v>
      </c>
      <c r="F3575" s="92" t="s">
        <v>9928</v>
      </c>
      <c r="G3575" s="92" t="s">
        <v>1054</v>
      </c>
      <c r="H3575" s="92" t="s">
        <v>5752</v>
      </c>
      <c r="I3575" s="118" t="s">
        <v>12749</v>
      </c>
      <c r="J3575" s="119">
        <v>13</v>
      </c>
      <c r="K3575" s="119">
        <v>1000</v>
      </c>
      <c r="L3575" s="119">
        <f t="shared" si="417"/>
        <v>545</v>
      </c>
      <c r="M3575" s="119"/>
      <c r="N3575" s="48" t="s">
        <v>243</v>
      </c>
      <c r="P3575" s="119">
        <v>0</v>
      </c>
      <c r="Q3575" s="119">
        <v>0</v>
      </c>
      <c r="R3575" s="119">
        <v>0</v>
      </c>
      <c r="S3575" s="119">
        <f t="shared" si="411"/>
        <v>0</v>
      </c>
      <c r="T3575" s="119">
        <f t="shared" si="412"/>
        <v>0</v>
      </c>
      <c r="U3575" s="119">
        <v>455</v>
      </c>
      <c r="V3575" s="119">
        <v>474</v>
      </c>
      <c r="W3575" s="119">
        <v>428</v>
      </c>
      <c r="X3575" s="119">
        <f t="shared" si="416"/>
        <v>-929</v>
      </c>
      <c r="Y3575" s="92" t="s">
        <v>12848</v>
      </c>
      <c r="Z3575" s="93">
        <v>0.3523</v>
      </c>
      <c r="AA3575" s="178">
        <v>0.3523</v>
      </c>
      <c r="AB3575" s="93">
        <f t="shared" si="413"/>
        <v>0</v>
      </c>
      <c r="AE3575" s="48" t="s">
        <v>12845</v>
      </c>
      <c r="AF3575" s="93">
        <v>0.3523</v>
      </c>
      <c r="AG3575" s="48" t="s">
        <v>17449</v>
      </c>
      <c r="AH3575" s="122">
        <v>1000</v>
      </c>
      <c r="AI3575" s="48">
        <v>14</v>
      </c>
      <c r="AM3575" s="48" t="s">
        <v>85</v>
      </c>
      <c r="AN3575" s="48" t="s">
        <v>11347</v>
      </c>
      <c r="AQ3575" s="123" t="s">
        <v>15979</v>
      </c>
    </row>
    <row r="3576" spans="1:43" ht="30" x14ac:dyDescent="0.2">
      <c r="A3576" s="92" t="s">
        <v>12750</v>
      </c>
      <c r="B3576" s="92" t="s">
        <v>12751</v>
      </c>
      <c r="C3576" s="117" t="s">
        <v>166</v>
      </c>
      <c r="D3576" s="92" t="s">
        <v>2310</v>
      </c>
      <c r="E3576" s="92" t="s">
        <v>12752</v>
      </c>
      <c r="F3576" s="92" t="s">
        <v>9928</v>
      </c>
      <c r="G3576" s="92" t="s">
        <v>3617</v>
      </c>
      <c r="H3576" s="92" t="s">
        <v>5752</v>
      </c>
      <c r="I3576" s="118" t="s">
        <v>12753</v>
      </c>
      <c r="J3576" s="119">
        <v>13</v>
      </c>
      <c r="K3576" s="119">
        <v>1000</v>
      </c>
      <c r="L3576" s="119">
        <f t="shared" si="417"/>
        <v>-30078</v>
      </c>
      <c r="N3576" s="48" t="s">
        <v>243</v>
      </c>
      <c r="P3576" s="119">
        <v>22000</v>
      </c>
      <c r="Q3576" s="119">
        <v>22000</v>
      </c>
      <c r="R3576" s="119">
        <v>0</v>
      </c>
      <c r="S3576" s="119">
        <f t="shared" si="411"/>
        <v>44000</v>
      </c>
      <c r="T3576" s="119">
        <f t="shared" si="412"/>
        <v>44000</v>
      </c>
      <c r="U3576" s="119">
        <v>31078</v>
      </c>
      <c r="V3576" s="119">
        <v>17471</v>
      </c>
      <c r="W3576" s="119">
        <v>15624</v>
      </c>
      <c r="X3576" s="119">
        <f t="shared" si="416"/>
        <v>-26549</v>
      </c>
      <c r="Y3576" s="92" t="s">
        <v>12848</v>
      </c>
      <c r="Z3576" s="93">
        <v>0.19</v>
      </c>
      <c r="AA3576" s="178">
        <v>0.19</v>
      </c>
      <c r="AB3576" s="93">
        <f t="shared" si="413"/>
        <v>0</v>
      </c>
      <c r="AE3576" s="48" t="s">
        <v>12845</v>
      </c>
      <c r="AF3576" s="93">
        <v>0.19</v>
      </c>
      <c r="AG3576" s="48" t="s">
        <v>17450</v>
      </c>
      <c r="AH3576" s="48" t="s">
        <v>13905</v>
      </c>
      <c r="AI3576" s="48" t="s">
        <v>17451</v>
      </c>
      <c r="AJ3576" s="48" t="s">
        <v>17452</v>
      </c>
      <c r="AM3576" s="48" t="s">
        <v>85</v>
      </c>
      <c r="AN3576" s="48" t="s">
        <v>11347</v>
      </c>
      <c r="AQ3576" s="123" t="s">
        <v>15979</v>
      </c>
    </row>
    <row r="3577" spans="1:43" ht="30" x14ac:dyDescent="0.2">
      <c r="A3577" s="92" t="s">
        <v>12754</v>
      </c>
      <c r="B3577" s="92" t="s">
        <v>12755</v>
      </c>
      <c r="C3577" s="117" t="s">
        <v>166</v>
      </c>
      <c r="D3577" s="92" t="s">
        <v>2310</v>
      </c>
      <c r="E3577" s="92" t="s">
        <v>12756</v>
      </c>
      <c r="F3577" s="92" t="s">
        <v>9928</v>
      </c>
      <c r="G3577" s="92" t="s">
        <v>780</v>
      </c>
      <c r="H3577" s="92" t="s">
        <v>12362</v>
      </c>
      <c r="I3577" s="118" t="s">
        <v>12757</v>
      </c>
      <c r="J3577" s="119">
        <v>15</v>
      </c>
      <c r="K3577" s="119">
        <v>2000</v>
      </c>
      <c r="L3577" s="119">
        <f t="shared" si="417"/>
        <v>1653</v>
      </c>
      <c r="N3577" s="48" t="s">
        <v>243</v>
      </c>
      <c r="P3577" s="119">
        <v>0</v>
      </c>
      <c r="Q3577" s="119">
        <v>0</v>
      </c>
      <c r="R3577" s="119">
        <v>0</v>
      </c>
      <c r="S3577" s="119">
        <f t="shared" si="411"/>
        <v>0</v>
      </c>
      <c r="T3577" s="119">
        <f t="shared" si="412"/>
        <v>0</v>
      </c>
      <c r="U3577" s="119">
        <v>347</v>
      </c>
      <c r="V3577" s="119">
        <v>387</v>
      </c>
      <c r="W3577" s="119">
        <v>341</v>
      </c>
      <c r="X3577" s="119">
        <f t="shared" si="416"/>
        <v>-734</v>
      </c>
      <c r="Y3577" s="92" t="s">
        <v>12848</v>
      </c>
      <c r="Z3577" s="93">
        <v>0.126</v>
      </c>
      <c r="AA3577" s="178">
        <v>0.12</v>
      </c>
      <c r="AB3577" s="93">
        <f t="shared" si="413"/>
        <v>-6.0000000000000053E-3</v>
      </c>
      <c r="AE3577" s="48" t="s">
        <v>12845</v>
      </c>
      <c r="AF3577" s="93">
        <v>0.12</v>
      </c>
      <c r="AG3577" s="48" t="s">
        <v>17453</v>
      </c>
      <c r="AH3577" s="122">
        <v>250</v>
      </c>
      <c r="AI3577" s="48">
        <v>12</v>
      </c>
      <c r="AJ3577" s="48" t="s">
        <v>17254</v>
      </c>
      <c r="AM3577" s="48" t="s">
        <v>85</v>
      </c>
      <c r="AN3577" s="48" t="s">
        <v>11347</v>
      </c>
      <c r="AQ3577" s="123" t="s">
        <v>15979</v>
      </c>
    </row>
    <row r="3578" spans="1:43" ht="30" x14ac:dyDescent="0.2">
      <c r="A3578" s="92" t="s">
        <v>12758</v>
      </c>
      <c r="B3578" s="92" t="s">
        <v>12759</v>
      </c>
      <c r="C3578" s="117" t="s">
        <v>166</v>
      </c>
      <c r="D3578" s="92" t="s">
        <v>2310</v>
      </c>
      <c r="E3578" s="92" t="s">
        <v>12760</v>
      </c>
      <c r="F3578" s="92" t="s">
        <v>9928</v>
      </c>
      <c r="G3578" s="92" t="s">
        <v>6032</v>
      </c>
      <c r="H3578" s="92" t="s">
        <v>4299</v>
      </c>
      <c r="I3578" s="118" t="s">
        <v>12761</v>
      </c>
      <c r="J3578" s="119">
        <v>10</v>
      </c>
      <c r="K3578" s="119">
        <v>1000</v>
      </c>
      <c r="L3578" s="119">
        <f t="shared" si="417"/>
        <v>964</v>
      </c>
      <c r="M3578" s="119"/>
      <c r="N3578" s="48" t="s">
        <v>243</v>
      </c>
      <c r="P3578" s="119">
        <v>0</v>
      </c>
      <c r="Q3578" s="119">
        <v>0</v>
      </c>
      <c r="R3578" s="119">
        <v>0</v>
      </c>
      <c r="S3578" s="119">
        <f t="shared" si="411"/>
        <v>0</v>
      </c>
      <c r="T3578" s="119">
        <f t="shared" si="412"/>
        <v>0</v>
      </c>
      <c r="U3578" s="119">
        <v>36</v>
      </c>
      <c r="V3578" s="119">
        <v>9</v>
      </c>
      <c r="W3578" s="119">
        <v>9</v>
      </c>
      <c r="X3578" s="119">
        <f t="shared" si="416"/>
        <v>-45</v>
      </c>
      <c r="Y3578" s="92" t="s">
        <v>12848</v>
      </c>
      <c r="Z3578" s="93">
        <v>0.77800000000000002</v>
      </c>
      <c r="AA3578" s="178">
        <v>0.78</v>
      </c>
      <c r="AB3578" s="93">
        <f t="shared" si="413"/>
        <v>2.0000000000000018E-3</v>
      </c>
      <c r="AE3578" s="48" t="s">
        <v>12845</v>
      </c>
      <c r="AF3578" s="93">
        <v>0.78</v>
      </c>
      <c r="AG3578" s="48" t="s">
        <v>17454</v>
      </c>
      <c r="AH3578" s="122">
        <v>1000</v>
      </c>
      <c r="AI3578" s="48">
        <v>10</v>
      </c>
      <c r="AJ3578" s="48" t="s">
        <v>15430</v>
      </c>
      <c r="AM3578" s="48" t="s">
        <v>85</v>
      </c>
      <c r="AN3578" s="48" t="s">
        <v>11347</v>
      </c>
      <c r="AQ3578" s="123" t="s">
        <v>16881</v>
      </c>
    </row>
    <row r="3579" spans="1:43" ht="30" x14ac:dyDescent="0.2">
      <c r="A3579" s="92" t="s">
        <v>12762</v>
      </c>
      <c r="B3579" s="92" t="s">
        <v>12763</v>
      </c>
      <c r="C3579" s="117" t="s">
        <v>166</v>
      </c>
      <c r="D3579" s="92" t="s">
        <v>403</v>
      </c>
      <c r="E3579" s="92" t="s">
        <v>12764</v>
      </c>
      <c r="F3579" s="92" t="s">
        <v>9928</v>
      </c>
      <c r="G3579" s="92" t="s">
        <v>3844</v>
      </c>
      <c r="H3579" s="92" t="s">
        <v>5752</v>
      </c>
      <c r="I3579" s="118" t="s">
        <v>12765</v>
      </c>
      <c r="J3579" s="119">
        <v>15</v>
      </c>
      <c r="K3579" s="119">
        <v>1000</v>
      </c>
      <c r="L3579" s="119">
        <f t="shared" si="417"/>
        <v>-2440</v>
      </c>
      <c r="N3579" s="48" t="s">
        <v>243</v>
      </c>
      <c r="P3579" s="119">
        <v>2000</v>
      </c>
      <c r="Q3579" s="119">
        <v>1000</v>
      </c>
      <c r="R3579" s="119">
        <v>1000</v>
      </c>
      <c r="S3579" s="119">
        <f t="shared" si="411"/>
        <v>3000</v>
      </c>
      <c r="T3579" s="119">
        <f t="shared" si="412"/>
        <v>4000</v>
      </c>
      <c r="U3579" s="119">
        <v>3440</v>
      </c>
      <c r="V3579" s="119">
        <v>1539</v>
      </c>
      <c r="W3579" s="119">
        <v>768</v>
      </c>
      <c r="X3579" s="119">
        <f t="shared" si="416"/>
        <v>-2979</v>
      </c>
      <c r="Y3579" s="92" t="s">
        <v>12848</v>
      </c>
      <c r="Z3579" s="93">
        <v>0.245</v>
      </c>
      <c r="AA3579" s="178">
        <v>0.23599999999999999</v>
      </c>
      <c r="AB3579" s="93">
        <f t="shared" si="413"/>
        <v>-9.000000000000008E-3</v>
      </c>
      <c r="AE3579" s="48" t="s">
        <v>12845</v>
      </c>
      <c r="AF3579" s="93">
        <v>0.23599999999999999</v>
      </c>
      <c r="AG3579" s="48" t="s">
        <v>17455</v>
      </c>
      <c r="AH3579" s="48" t="s">
        <v>17266</v>
      </c>
      <c r="AI3579" s="48" t="s">
        <v>17456</v>
      </c>
      <c r="AM3579" s="48" t="s">
        <v>85</v>
      </c>
      <c r="AN3579" s="48" t="s">
        <v>11347</v>
      </c>
      <c r="AQ3579" s="123" t="s">
        <v>15979</v>
      </c>
    </row>
    <row r="3580" spans="1:43" ht="30" x14ac:dyDescent="0.2">
      <c r="A3580" s="92" t="s">
        <v>12766</v>
      </c>
      <c r="B3580" s="92" t="s">
        <v>12767</v>
      </c>
      <c r="C3580" s="117" t="s">
        <v>166</v>
      </c>
      <c r="D3580" s="92" t="s">
        <v>2310</v>
      </c>
      <c r="E3580" s="92" t="s">
        <v>12768</v>
      </c>
      <c r="F3580" s="92" t="s">
        <v>9928</v>
      </c>
      <c r="G3580" s="92" t="s">
        <v>12769</v>
      </c>
      <c r="H3580" s="92" t="s">
        <v>12770</v>
      </c>
      <c r="I3580" s="118" t="s">
        <v>12771</v>
      </c>
      <c r="J3580" s="119">
        <v>9</v>
      </c>
      <c r="K3580" s="119">
        <v>1000</v>
      </c>
      <c r="L3580" s="119">
        <f t="shared" si="417"/>
        <v>737</v>
      </c>
      <c r="M3580" s="119"/>
      <c r="N3580" s="48" t="s">
        <v>173</v>
      </c>
      <c r="P3580" s="119">
        <v>0</v>
      </c>
      <c r="Q3580" s="119">
        <v>0</v>
      </c>
      <c r="R3580" s="119">
        <v>0</v>
      </c>
      <c r="S3580" s="119">
        <f t="shared" si="411"/>
        <v>0</v>
      </c>
      <c r="T3580" s="119">
        <f t="shared" si="412"/>
        <v>0</v>
      </c>
      <c r="U3580" s="119">
        <v>263</v>
      </c>
      <c r="V3580" s="119">
        <v>66</v>
      </c>
      <c r="W3580" s="119">
        <v>66</v>
      </c>
      <c r="X3580" s="119">
        <f>T3580-(U3580+V3580)</f>
        <v>-329</v>
      </c>
      <c r="Y3580" s="92" t="s">
        <v>12848</v>
      </c>
      <c r="Z3580" s="93">
        <v>0.46</v>
      </c>
      <c r="AA3580" s="178">
        <v>0.46</v>
      </c>
      <c r="AB3580" s="93">
        <f t="shared" si="413"/>
        <v>0</v>
      </c>
      <c r="AE3580" s="48" t="s">
        <v>12845</v>
      </c>
      <c r="AF3580" s="93">
        <v>0.46</v>
      </c>
      <c r="AG3580" s="48" t="s">
        <v>17457</v>
      </c>
      <c r="AM3580" s="48" t="s">
        <v>85</v>
      </c>
      <c r="AN3580" s="48" t="s">
        <v>11347</v>
      </c>
      <c r="AQ3580" s="123" t="s">
        <v>16881</v>
      </c>
    </row>
    <row r="3581" spans="1:43" ht="30" x14ac:dyDescent="0.2">
      <c r="A3581" s="92" t="s">
        <v>12772</v>
      </c>
      <c r="B3581" s="92" t="s">
        <v>12773</v>
      </c>
      <c r="C3581" s="117" t="s">
        <v>166</v>
      </c>
      <c r="D3581" s="92" t="s">
        <v>403</v>
      </c>
      <c r="E3581" s="92" t="s">
        <v>12774</v>
      </c>
      <c r="F3581" s="92" t="s">
        <v>9928</v>
      </c>
      <c r="G3581" s="92" t="s">
        <v>780</v>
      </c>
      <c r="H3581" s="92" t="s">
        <v>12338</v>
      </c>
      <c r="I3581" s="118" t="s">
        <v>12775</v>
      </c>
      <c r="J3581" s="119">
        <v>19</v>
      </c>
      <c r="K3581" s="119">
        <v>1000</v>
      </c>
      <c r="L3581" s="119">
        <f t="shared" si="417"/>
        <v>-42911</v>
      </c>
      <c r="N3581" s="48" t="s">
        <v>243</v>
      </c>
      <c r="P3581" s="119">
        <v>46000</v>
      </c>
      <c r="Q3581" s="119">
        <v>21000</v>
      </c>
      <c r="R3581" s="119">
        <v>7000</v>
      </c>
      <c r="S3581" s="119">
        <f t="shared" si="411"/>
        <v>67000</v>
      </c>
      <c r="T3581" s="119">
        <f t="shared" si="412"/>
        <v>74000</v>
      </c>
      <c r="U3581" s="119">
        <v>43911</v>
      </c>
      <c r="V3581" s="119">
        <v>31321</v>
      </c>
      <c r="W3581" s="119">
        <v>29754</v>
      </c>
      <c r="X3581" s="119">
        <f t="shared" ref="X3581:X3594" si="418">P3581-(U3581+V3581)</f>
        <v>-29232</v>
      </c>
      <c r="Y3581" s="92" t="s">
        <v>12848</v>
      </c>
      <c r="Z3581" s="93">
        <v>0.1152</v>
      </c>
      <c r="AA3581" s="178">
        <v>0.1108</v>
      </c>
      <c r="AB3581" s="93">
        <f t="shared" si="413"/>
        <v>-4.4000000000000011E-3</v>
      </c>
      <c r="AE3581" s="48" t="s">
        <v>12845</v>
      </c>
      <c r="AF3581" s="93">
        <v>0.1108</v>
      </c>
      <c r="AG3581" s="48" t="s">
        <v>17458</v>
      </c>
      <c r="AH3581" s="48" t="s">
        <v>17459</v>
      </c>
      <c r="AI3581" s="48" t="s">
        <v>17460</v>
      </c>
      <c r="AM3581" s="48" t="s">
        <v>85</v>
      </c>
      <c r="AN3581" s="48" t="s">
        <v>11347</v>
      </c>
      <c r="AQ3581" s="123" t="s">
        <v>15979</v>
      </c>
    </row>
    <row r="3582" spans="1:43" ht="30" x14ac:dyDescent="0.2">
      <c r="A3582" s="92" t="s">
        <v>12776</v>
      </c>
      <c r="B3582" s="92" t="s">
        <v>12777</v>
      </c>
      <c r="C3582" s="117" t="s">
        <v>166</v>
      </c>
      <c r="D3582" s="92" t="s">
        <v>2310</v>
      </c>
      <c r="E3582" s="92" t="s">
        <v>12778</v>
      </c>
      <c r="F3582" s="92" t="s">
        <v>9928</v>
      </c>
      <c r="G3582" s="92" t="s">
        <v>3617</v>
      </c>
      <c r="H3582" s="92" t="s">
        <v>5641</v>
      </c>
      <c r="I3582" s="118" t="s">
        <v>12779</v>
      </c>
      <c r="J3582" s="119">
        <v>13</v>
      </c>
      <c r="K3582" s="119">
        <v>1000</v>
      </c>
      <c r="L3582" s="119">
        <f t="shared" si="417"/>
        <v>-1277</v>
      </c>
      <c r="N3582" s="48" t="s">
        <v>243</v>
      </c>
      <c r="P3582" s="119">
        <v>0</v>
      </c>
      <c r="Q3582" s="119">
        <v>0</v>
      </c>
      <c r="R3582" s="119">
        <v>0</v>
      </c>
      <c r="S3582" s="119">
        <f t="shared" si="411"/>
        <v>0</v>
      </c>
      <c r="T3582" s="119">
        <f t="shared" si="412"/>
        <v>0</v>
      </c>
      <c r="U3582" s="119">
        <v>2277</v>
      </c>
      <c r="V3582" s="119">
        <v>1657</v>
      </c>
      <c r="W3582" s="119">
        <v>1419</v>
      </c>
      <c r="X3582" s="119">
        <f t="shared" si="418"/>
        <v>-3934</v>
      </c>
      <c r="Y3582" s="92" t="s">
        <v>12848</v>
      </c>
      <c r="Z3582" s="93">
        <v>9.3200000000000005E-2</v>
      </c>
      <c r="AA3582" s="178">
        <v>7.5800000000000006E-2</v>
      </c>
      <c r="AB3582" s="93">
        <f t="shared" si="413"/>
        <v>-1.7399999999999999E-2</v>
      </c>
      <c r="AE3582" s="48" t="s">
        <v>12845</v>
      </c>
      <c r="AF3582" s="93">
        <v>7.5800000000000006E-2</v>
      </c>
      <c r="AG3582" s="48" t="s">
        <v>17461</v>
      </c>
      <c r="AH3582" s="48" t="s">
        <v>13905</v>
      </c>
      <c r="AI3582" s="48" t="s">
        <v>13258</v>
      </c>
      <c r="AJ3582" s="48" t="s">
        <v>17462</v>
      </c>
      <c r="AM3582" s="48" t="s">
        <v>85</v>
      </c>
      <c r="AN3582" s="48" t="s">
        <v>11347</v>
      </c>
      <c r="AQ3582" s="123" t="s">
        <v>16881</v>
      </c>
    </row>
    <row r="3583" spans="1:43" ht="45" x14ac:dyDescent="0.2">
      <c r="A3583" s="92" t="s">
        <v>12780</v>
      </c>
      <c r="B3583" s="92" t="s">
        <v>12781</v>
      </c>
      <c r="C3583" s="117" t="s">
        <v>166</v>
      </c>
      <c r="D3583" s="92" t="s">
        <v>377</v>
      </c>
      <c r="E3583" s="92" t="s">
        <v>12782</v>
      </c>
      <c r="F3583" s="92" t="s">
        <v>9928</v>
      </c>
      <c r="G3583" s="92" t="s">
        <v>12389</v>
      </c>
      <c r="H3583" s="92" t="s">
        <v>12390</v>
      </c>
      <c r="I3583" s="118" t="s">
        <v>12783</v>
      </c>
      <c r="J3583" s="119">
        <v>13</v>
      </c>
      <c r="K3583" s="119">
        <v>3000</v>
      </c>
      <c r="L3583" s="119">
        <f t="shared" si="417"/>
        <v>2469</v>
      </c>
      <c r="M3583" s="119"/>
      <c r="N3583" s="48" t="s">
        <v>243</v>
      </c>
      <c r="P3583" s="119">
        <v>0</v>
      </c>
      <c r="Q3583" s="119">
        <v>0</v>
      </c>
      <c r="R3583" s="119">
        <v>0</v>
      </c>
      <c r="S3583" s="119">
        <f t="shared" si="411"/>
        <v>0</v>
      </c>
      <c r="T3583" s="119">
        <f t="shared" si="412"/>
        <v>0</v>
      </c>
      <c r="U3583" s="119">
        <v>531</v>
      </c>
      <c r="V3583" s="119">
        <v>337</v>
      </c>
      <c r="W3583" s="119">
        <v>311</v>
      </c>
      <c r="X3583" s="119">
        <f t="shared" si="418"/>
        <v>-868</v>
      </c>
      <c r="Y3583" s="92" t="s">
        <v>12848</v>
      </c>
      <c r="Z3583" s="93">
        <v>0.53</v>
      </c>
      <c r="AA3583" s="178">
        <v>0.50600000000000001</v>
      </c>
      <c r="AB3583" s="93">
        <f t="shared" si="413"/>
        <v>-2.4000000000000021E-2</v>
      </c>
      <c r="AE3583" s="48" t="s">
        <v>12845</v>
      </c>
      <c r="AF3583" s="93">
        <v>0.50600000000000001</v>
      </c>
      <c r="AG3583" s="48" t="s">
        <v>17463</v>
      </c>
      <c r="AH3583" s="122">
        <v>3000</v>
      </c>
      <c r="AI3583" s="48">
        <v>16</v>
      </c>
      <c r="AJ3583" s="48" t="s">
        <v>17464</v>
      </c>
      <c r="AM3583" s="48" t="s">
        <v>85</v>
      </c>
      <c r="AN3583" s="48" t="s">
        <v>11347</v>
      </c>
      <c r="AO3583" s="48" t="s">
        <v>16893</v>
      </c>
      <c r="AQ3583" s="123" t="s">
        <v>14416</v>
      </c>
    </row>
    <row r="3584" spans="1:43" ht="30" x14ac:dyDescent="0.2">
      <c r="A3584" s="92" t="s">
        <v>12784</v>
      </c>
      <c r="B3584" s="92" t="s">
        <v>12785</v>
      </c>
      <c r="C3584" s="117" t="s">
        <v>166</v>
      </c>
      <c r="D3584" s="92" t="s">
        <v>2310</v>
      </c>
      <c r="E3584" s="92" t="s">
        <v>12786</v>
      </c>
      <c r="F3584" s="92" t="s">
        <v>9928</v>
      </c>
      <c r="G3584" s="92" t="s">
        <v>12787</v>
      </c>
      <c r="H3584" s="92" t="s">
        <v>12788</v>
      </c>
      <c r="I3584" s="118" t="s">
        <v>12789</v>
      </c>
      <c r="J3584" s="119">
        <v>12</v>
      </c>
      <c r="K3584" s="119">
        <v>3000</v>
      </c>
      <c r="L3584" s="119">
        <f t="shared" si="417"/>
        <v>-27100</v>
      </c>
      <c r="N3584" s="48" t="s">
        <v>243</v>
      </c>
      <c r="P3584" s="119">
        <v>21000</v>
      </c>
      <c r="Q3584" s="119">
        <v>21000</v>
      </c>
      <c r="R3584" s="119">
        <v>0</v>
      </c>
      <c r="S3584" s="119">
        <f t="shared" si="411"/>
        <v>42000</v>
      </c>
      <c r="T3584" s="119">
        <f t="shared" si="412"/>
        <v>42000</v>
      </c>
      <c r="U3584" s="119">
        <v>30100</v>
      </c>
      <c r="V3584" s="119">
        <v>18207</v>
      </c>
      <c r="W3584" s="119">
        <v>16980</v>
      </c>
      <c r="X3584" s="119">
        <f t="shared" si="418"/>
        <v>-27307</v>
      </c>
      <c r="Y3584" s="92" t="s">
        <v>12848</v>
      </c>
      <c r="Z3584" s="93">
        <v>0.126</v>
      </c>
      <c r="AA3584" s="178">
        <v>0.123</v>
      </c>
      <c r="AB3584" s="93">
        <f t="shared" si="413"/>
        <v>-3.0000000000000027E-3</v>
      </c>
      <c r="AE3584" s="48" t="s">
        <v>12845</v>
      </c>
      <c r="AF3584" s="93">
        <v>0.123</v>
      </c>
      <c r="AG3584" s="48" t="s">
        <v>17465</v>
      </c>
      <c r="AH3584" s="48" t="s">
        <v>17269</v>
      </c>
      <c r="AI3584" s="48" t="s">
        <v>13533</v>
      </c>
      <c r="AM3584" s="48" t="s">
        <v>85</v>
      </c>
      <c r="AN3584" s="48" t="s">
        <v>11347</v>
      </c>
      <c r="AQ3584" s="123" t="s">
        <v>15979</v>
      </c>
    </row>
    <row r="3585" spans="1:43" ht="30" x14ac:dyDescent="0.2">
      <c r="A3585" s="92" t="s">
        <v>12790</v>
      </c>
      <c r="B3585" s="92" t="s">
        <v>12791</v>
      </c>
      <c r="C3585" s="117" t="s">
        <v>166</v>
      </c>
      <c r="D3585" s="92" t="s">
        <v>2310</v>
      </c>
      <c r="E3585" s="92" t="s">
        <v>12792</v>
      </c>
      <c r="F3585" s="92" t="s">
        <v>9928</v>
      </c>
      <c r="G3585" s="92" t="s">
        <v>3617</v>
      </c>
      <c r="H3585" s="92" t="s">
        <v>5641</v>
      </c>
      <c r="I3585" s="118" t="s">
        <v>12793</v>
      </c>
      <c r="J3585" s="119">
        <v>13</v>
      </c>
      <c r="K3585" s="119">
        <v>3000</v>
      </c>
      <c r="L3585" s="119">
        <f t="shared" si="417"/>
        <v>-3904</v>
      </c>
      <c r="N3585" s="48" t="s">
        <v>243</v>
      </c>
      <c r="P3585" s="119">
        <v>0</v>
      </c>
      <c r="Q3585" s="119">
        <v>0</v>
      </c>
      <c r="R3585" s="119">
        <v>0</v>
      </c>
      <c r="S3585" s="119">
        <f t="shared" si="411"/>
        <v>0</v>
      </c>
      <c r="T3585" s="119">
        <f t="shared" si="412"/>
        <v>0</v>
      </c>
      <c r="U3585" s="119">
        <v>6904</v>
      </c>
      <c r="V3585" s="119">
        <v>5641</v>
      </c>
      <c r="W3585" s="119">
        <v>5379</v>
      </c>
      <c r="X3585" s="119">
        <f t="shared" si="418"/>
        <v>-12545</v>
      </c>
      <c r="Y3585" s="92" t="s">
        <v>12848</v>
      </c>
      <c r="Z3585" s="93">
        <v>0.115</v>
      </c>
      <c r="AA3585" s="178">
        <v>0.1</v>
      </c>
      <c r="AB3585" s="93">
        <f t="shared" si="413"/>
        <v>-1.4999999999999999E-2</v>
      </c>
      <c r="AE3585" s="48" t="s">
        <v>12845</v>
      </c>
      <c r="AF3585" s="93">
        <v>0.1</v>
      </c>
      <c r="AG3585" s="48" t="s">
        <v>17466</v>
      </c>
      <c r="AH3585" s="48" t="s">
        <v>17467</v>
      </c>
      <c r="AI3585" s="48" t="s">
        <v>13258</v>
      </c>
      <c r="AM3585" s="48" t="s">
        <v>85</v>
      </c>
      <c r="AN3585" s="48" t="s">
        <v>11347</v>
      </c>
      <c r="AQ3585" s="123" t="s">
        <v>16881</v>
      </c>
    </row>
    <row r="3586" spans="1:43" ht="30" x14ac:dyDescent="0.2">
      <c r="A3586" s="92" t="s">
        <v>12794</v>
      </c>
      <c r="B3586" s="92" t="s">
        <v>12795</v>
      </c>
      <c r="C3586" s="117" t="s">
        <v>166</v>
      </c>
      <c r="D3586" s="92" t="s">
        <v>2310</v>
      </c>
      <c r="E3586" s="92" t="s">
        <v>12796</v>
      </c>
      <c r="F3586" s="92" t="s">
        <v>9928</v>
      </c>
      <c r="G3586" s="92" t="s">
        <v>1054</v>
      </c>
      <c r="H3586" s="92" t="s">
        <v>5752</v>
      </c>
      <c r="I3586" s="118" t="s">
        <v>12797</v>
      </c>
      <c r="J3586" s="119">
        <v>21</v>
      </c>
      <c r="K3586" s="119">
        <v>1000</v>
      </c>
      <c r="L3586" s="119">
        <f t="shared" si="417"/>
        <v>-8848</v>
      </c>
      <c r="N3586" s="48" t="s">
        <v>243</v>
      </c>
      <c r="P3586" s="119">
        <v>0</v>
      </c>
      <c r="Q3586" s="119">
        <v>0</v>
      </c>
      <c r="R3586" s="119">
        <v>0</v>
      </c>
      <c r="S3586" s="119">
        <f t="shared" si="411"/>
        <v>0</v>
      </c>
      <c r="T3586" s="119">
        <f t="shared" si="412"/>
        <v>0</v>
      </c>
      <c r="U3586" s="119">
        <v>9848</v>
      </c>
      <c r="V3586" s="119">
        <v>10077</v>
      </c>
      <c r="W3586" s="119">
        <v>9975</v>
      </c>
      <c r="X3586" s="119">
        <f t="shared" si="418"/>
        <v>-19925</v>
      </c>
      <c r="Y3586" s="92" t="s">
        <v>12848</v>
      </c>
      <c r="Z3586" s="93">
        <v>0.27</v>
      </c>
      <c r="AA3586" s="178">
        <v>0.27</v>
      </c>
      <c r="AB3586" s="93">
        <f t="shared" si="413"/>
        <v>0</v>
      </c>
      <c r="AE3586" s="48" t="s">
        <v>12845</v>
      </c>
      <c r="AF3586" s="93">
        <v>0.27</v>
      </c>
      <c r="AG3586" s="48" t="s">
        <v>17468</v>
      </c>
      <c r="AH3586" s="122">
        <v>1000</v>
      </c>
      <c r="AI3586" s="48">
        <v>18</v>
      </c>
      <c r="AM3586" s="48" t="s">
        <v>85</v>
      </c>
      <c r="AN3586" s="48" t="s">
        <v>11347</v>
      </c>
      <c r="AQ3586" s="123" t="s">
        <v>15979</v>
      </c>
    </row>
    <row r="3587" spans="1:43" ht="60" x14ac:dyDescent="0.2">
      <c r="A3587" s="92" t="s">
        <v>12798</v>
      </c>
      <c r="B3587" s="92" t="s">
        <v>12799</v>
      </c>
      <c r="C3587" s="117" t="s">
        <v>166</v>
      </c>
      <c r="D3587" s="92" t="s">
        <v>2310</v>
      </c>
      <c r="E3587" s="92" t="s">
        <v>12800</v>
      </c>
      <c r="F3587" s="92" t="s">
        <v>9928</v>
      </c>
      <c r="G3587" s="92" t="s">
        <v>12389</v>
      </c>
      <c r="H3587" s="92" t="s">
        <v>12390</v>
      </c>
      <c r="I3587" s="118" t="s">
        <v>12801</v>
      </c>
      <c r="J3587" s="119">
        <v>17</v>
      </c>
      <c r="K3587" s="119">
        <v>3000</v>
      </c>
      <c r="L3587" s="119">
        <f t="shared" si="417"/>
        <v>3000</v>
      </c>
      <c r="M3587" s="119">
        <v>690</v>
      </c>
      <c r="N3587" s="48" t="s">
        <v>243</v>
      </c>
      <c r="O3587" s="48" t="s">
        <v>504</v>
      </c>
      <c r="P3587" s="119">
        <v>0</v>
      </c>
      <c r="Q3587" s="119">
        <v>0</v>
      </c>
      <c r="R3587" s="119">
        <v>0</v>
      </c>
      <c r="S3587" s="119">
        <f t="shared" ref="S3587:S3594" si="419">P3587+Q3587</f>
        <v>0</v>
      </c>
      <c r="T3587" s="119">
        <f t="shared" ref="T3587:T3594" si="420">P3587+Q3587+R3587</f>
        <v>0</v>
      </c>
      <c r="U3587" s="119">
        <v>0</v>
      </c>
      <c r="V3587" s="119">
        <v>0</v>
      </c>
      <c r="W3587" s="119">
        <v>0</v>
      </c>
      <c r="X3587" s="119">
        <f t="shared" si="418"/>
        <v>0</v>
      </c>
      <c r="Y3587" s="92" t="s">
        <v>12844</v>
      </c>
      <c r="Z3587" s="93">
        <v>0.23</v>
      </c>
      <c r="AA3587" s="178">
        <v>0.23</v>
      </c>
      <c r="AB3587" s="93">
        <f t="shared" ref="AB3587:AB3650" si="421">AA3587-Z3587</f>
        <v>0</v>
      </c>
      <c r="AE3587" s="48" t="s">
        <v>12845</v>
      </c>
      <c r="AF3587" s="93">
        <v>0.23</v>
      </c>
      <c r="AG3587" s="48" t="s">
        <v>17469</v>
      </c>
      <c r="AH3587" s="122">
        <v>3000</v>
      </c>
      <c r="AI3587" s="48">
        <v>16</v>
      </c>
      <c r="AM3587" s="48" t="s">
        <v>85</v>
      </c>
      <c r="AN3587" s="48" t="s">
        <v>11347</v>
      </c>
      <c r="AQ3587" s="48" t="s">
        <v>12955</v>
      </c>
    </row>
    <row r="3588" spans="1:43" ht="30" x14ac:dyDescent="0.2">
      <c r="A3588" s="92" t="s">
        <v>12802</v>
      </c>
      <c r="B3588" s="92" t="s">
        <v>12803</v>
      </c>
      <c r="C3588" s="117" t="s">
        <v>166</v>
      </c>
      <c r="D3588" s="92" t="s">
        <v>2310</v>
      </c>
      <c r="E3588" s="92" t="s">
        <v>12804</v>
      </c>
      <c r="F3588" s="92" t="s">
        <v>9928</v>
      </c>
      <c r="G3588" s="92" t="s">
        <v>3617</v>
      </c>
      <c r="H3588" s="92" t="s">
        <v>5641</v>
      </c>
      <c r="I3588" s="118" t="s">
        <v>12805</v>
      </c>
      <c r="J3588" s="119">
        <v>13</v>
      </c>
      <c r="K3588" s="119">
        <v>1000</v>
      </c>
      <c r="L3588" s="119">
        <f t="shared" si="417"/>
        <v>260</v>
      </c>
      <c r="M3588" s="119"/>
      <c r="N3588" s="48" t="s">
        <v>243</v>
      </c>
      <c r="P3588" s="119">
        <v>0</v>
      </c>
      <c r="Q3588" s="119">
        <v>0</v>
      </c>
      <c r="R3588" s="119">
        <v>0</v>
      </c>
      <c r="S3588" s="119">
        <f t="shared" si="419"/>
        <v>0</v>
      </c>
      <c r="T3588" s="119">
        <f t="shared" si="420"/>
        <v>0</v>
      </c>
      <c r="U3588" s="119">
        <v>740</v>
      </c>
      <c r="V3588" s="119">
        <v>180</v>
      </c>
      <c r="W3588" s="119">
        <v>180</v>
      </c>
      <c r="X3588" s="119">
        <f t="shared" si="418"/>
        <v>-920</v>
      </c>
      <c r="Y3588" s="92" t="s">
        <v>12848</v>
      </c>
      <c r="Z3588" s="93">
        <v>0.15079999999999999</v>
      </c>
      <c r="AA3588" s="178">
        <v>0.1444</v>
      </c>
      <c r="AB3588" s="93">
        <f t="shared" si="421"/>
        <v>-6.399999999999989E-3</v>
      </c>
      <c r="AE3588" s="48" t="s">
        <v>12845</v>
      </c>
      <c r="AF3588" s="93">
        <v>0.1444</v>
      </c>
      <c r="AG3588" s="48" t="s">
        <v>17470</v>
      </c>
      <c r="AH3588" s="48" t="s">
        <v>13905</v>
      </c>
      <c r="AI3588" s="48" t="s">
        <v>13354</v>
      </c>
      <c r="AM3588" s="48" t="s">
        <v>85</v>
      </c>
      <c r="AN3588" s="48" t="s">
        <v>11347</v>
      </c>
      <c r="AQ3588" s="123" t="s">
        <v>16881</v>
      </c>
    </row>
    <row r="3589" spans="1:43" ht="30" x14ac:dyDescent="0.2">
      <c r="A3589" s="92" t="s">
        <v>12806</v>
      </c>
      <c r="B3589" s="92" t="s">
        <v>12807</v>
      </c>
      <c r="C3589" s="117" t="s">
        <v>166</v>
      </c>
      <c r="D3589" s="92" t="s">
        <v>2310</v>
      </c>
      <c r="E3589" s="92" t="s">
        <v>12808</v>
      </c>
      <c r="F3589" s="92" t="s">
        <v>9928</v>
      </c>
      <c r="G3589" s="92" t="s">
        <v>3617</v>
      </c>
      <c r="H3589" s="92" t="s">
        <v>5641</v>
      </c>
      <c r="I3589" s="118" t="s">
        <v>12793</v>
      </c>
      <c r="J3589" s="119">
        <v>11</v>
      </c>
      <c r="K3589" s="119">
        <v>3000</v>
      </c>
      <c r="L3589" s="119">
        <f t="shared" si="417"/>
        <v>2646</v>
      </c>
      <c r="M3589" s="119"/>
      <c r="N3589" s="48" t="s">
        <v>243</v>
      </c>
      <c r="P3589" s="119">
        <v>0</v>
      </c>
      <c r="Q3589" s="119">
        <v>0</v>
      </c>
      <c r="R3589" s="119">
        <v>0</v>
      </c>
      <c r="S3589" s="119">
        <f t="shared" si="419"/>
        <v>0</v>
      </c>
      <c r="T3589" s="119">
        <f t="shared" si="420"/>
        <v>0</v>
      </c>
      <c r="U3589" s="119">
        <v>354</v>
      </c>
      <c r="V3589" s="119">
        <v>120</v>
      </c>
      <c r="W3589" s="119">
        <v>120</v>
      </c>
      <c r="X3589" s="119">
        <f t="shared" si="418"/>
        <v>-474</v>
      </c>
      <c r="Y3589" s="92" t="s">
        <v>12848</v>
      </c>
      <c r="Z3589" s="93">
        <v>0.15</v>
      </c>
      <c r="AA3589" s="178">
        <v>0.1</v>
      </c>
      <c r="AB3589" s="93">
        <f t="shared" si="421"/>
        <v>-4.9999999999999989E-2</v>
      </c>
      <c r="AE3589" s="48" t="s">
        <v>12845</v>
      </c>
      <c r="AF3589" s="93">
        <v>0.1</v>
      </c>
      <c r="AG3589" s="48" t="s">
        <v>17471</v>
      </c>
      <c r="AH3589" s="122">
        <v>3000</v>
      </c>
      <c r="AI3589" s="48">
        <v>12</v>
      </c>
      <c r="AJ3589" s="48" t="s">
        <v>17335</v>
      </c>
      <c r="AM3589" s="48" t="s">
        <v>85</v>
      </c>
      <c r="AN3589" s="48" t="s">
        <v>11347</v>
      </c>
      <c r="AQ3589" s="123" t="s">
        <v>16881</v>
      </c>
    </row>
    <row r="3590" spans="1:43" ht="30" x14ac:dyDescent="0.2">
      <c r="A3590" s="92" t="s">
        <v>12809</v>
      </c>
      <c r="B3590" s="92" t="s">
        <v>12810</v>
      </c>
      <c r="C3590" s="117" t="s">
        <v>166</v>
      </c>
      <c r="D3590" s="92" t="s">
        <v>2310</v>
      </c>
      <c r="E3590" s="92" t="s">
        <v>12811</v>
      </c>
      <c r="F3590" s="92" t="s">
        <v>9928</v>
      </c>
      <c r="G3590" s="92" t="s">
        <v>5363</v>
      </c>
      <c r="H3590" s="92" t="s">
        <v>12329</v>
      </c>
      <c r="I3590" s="118" t="s">
        <v>12812</v>
      </c>
      <c r="J3590" s="119">
        <v>11</v>
      </c>
      <c r="K3590" s="119">
        <v>1000</v>
      </c>
      <c r="L3590" s="119">
        <f t="shared" si="417"/>
        <v>823</v>
      </c>
      <c r="M3590" s="119"/>
      <c r="N3590" s="48" t="s">
        <v>243</v>
      </c>
      <c r="P3590" s="119">
        <v>0</v>
      </c>
      <c r="Q3590" s="119">
        <v>0</v>
      </c>
      <c r="R3590" s="119">
        <v>0</v>
      </c>
      <c r="S3590" s="119">
        <f t="shared" si="419"/>
        <v>0</v>
      </c>
      <c r="T3590" s="119">
        <f t="shared" si="420"/>
        <v>0</v>
      </c>
      <c r="U3590" s="119">
        <v>177</v>
      </c>
      <c r="V3590" s="119">
        <v>60</v>
      </c>
      <c r="W3590" s="119">
        <v>60</v>
      </c>
      <c r="X3590" s="119">
        <f t="shared" si="418"/>
        <v>-237</v>
      </c>
      <c r="Y3590" s="92" t="s">
        <v>12848</v>
      </c>
      <c r="Z3590" s="93">
        <v>0.27200000000000002</v>
      </c>
      <c r="AA3590" s="178">
        <v>0.24079999999999999</v>
      </c>
      <c r="AB3590" s="93">
        <f t="shared" si="421"/>
        <v>-3.1200000000000033E-2</v>
      </c>
      <c r="AE3590" s="48" t="s">
        <v>12845</v>
      </c>
      <c r="AF3590" s="93">
        <v>0.24079999999999999</v>
      </c>
      <c r="AG3590" s="48" t="s">
        <v>17472</v>
      </c>
      <c r="AH3590" s="48" t="s">
        <v>13893</v>
      </c>
      <c r="AI3590" s="48" t="s">
        <v>17473</v>
      </c>
      <c r="AM3590" s="48" t="s">
        <v>85</v>
      </c>
      <c r="AN3590" s="48" t="s">
        <v>11347</v>
      </c>
      <c r="AQ3590" s="123" t="s">
        <v>16881</v>
      </c>
    </row>
    <row r="3591" spans="1:43" ht="30" x14ac:dyDescent="0.2">
      <c r="A3591" s="92" t="s">
        <v>12813</v>
      </c>
      <c r="B3591" s="92" t="s">
        <v>12814</v>
      </c>
      <c r="C3591" s="117" t="s">
        <v>166</v>
      </c>
      <c r="D3591" s="92" t="s">
        <v>2310</v>
      </c>
      <c r="E3591" s="92" t="s">
        <v>12815</v>
      </c>
      <c r="F3591" s="92" t="s">
        <v>9928</v>
      </c>
      <c r="G3591" s="92" t="s">
        <v>5363</v>
      </c>
      <c r="H3591" s="92" t="s">
        <v>12329</v>
      </c>
      <c r="I3591" s="118" t="s">
        <v>12816</v>
      </c>
      <c r="J3591" s="119">
        <v>15</v>
      </c>
      <c r="K3591" s="119">
        <v>1000</v>
      </c>
      <c r="L3591" s="119">
        <f t="shared" si="417"/>
        <v>-10379</v>
      </c>
      <c r="N3591" s="48" t="s">
        <v>243</v>
      </c>
      <c r="P3591" s="119">
        <v>7170</v>
      </c>
      <c r="Q3591" s="119">
        <v>4170</v>
      </c>
      <c r="R3591" s="119">
        <v>3000</v>
      </c>
      <c r="S3591" s="119">
        <f t="shared" si="419"/>
        <v>11340</v>
      </c>
      <c r="T3591" s="119">
        <f t="shared" si="420"/>
        <v>14340</v>
      </c>
      <c r="U3591" s="119">
        <v>11379</v>
      </c>
      <c r="V3591" s="119">
        <v>10386</v>
      </c>
      <c r="W3591" s="119">
        <v>10894</v>
      </c>
      <c r="X3591" s="119">
        <f t="shared" si="418"/>
        <v>-14595</v>
      </c>
      <c r="Y3591" s="92" t="s">
        <v>12848</v>
      </c>
      <c r="Z3591" s="93">
        <v>0.19819999999999999</v>
      </c>
      <c r="AA3591" s="178">
        <v>0.19819999999999999</v>
      </c>
      <c r="AB3591" s="93">
        <f t="shared" si="421"/>
        <v>0</v>
      </c>
      <c r="AE3591" s="48" t="s">
        <v>12845</v>
      </c>
      <c r="AF3591" s="93">
        <v>0.19819999999999999</v>
      </c>
      <c r="AG3591" s="48" t="s">
        <v>17474</v>
      </c>
      <c r="AH3591" s="48" t="s">
        <v>13905</v>
      </c>
      <c r="AI3591" s="48" t="s">
        <v>17475</v>
      </c>
      <c r="AM3591" s="48" t="s">
        <v>85</v>
      </c>
      <c r="AN3591" s="48" t="s">
        <v>11347</v>
      </c>
      <c r="AQ3591" s="123" t="s">
        <v>15979</v>
      </c>
    </row>
    <row r="3592" spans="1:43" ht="30" x14ac:dyDescent="0.2">
      <c r="A3592" s="92" t="s">
        <v>12817</v>
      </c>
      <c r="B3592" s="92" t="s">
        <v>12818</v>
      </c>
      <c r="C3592" s="117" t="s">
        <v>166</v>
      </c>
      <c r="D3592" s="92" t="s">
        <v>2310</v>
      </c>
      <c r="E3592" s="92" t="s">
        <v>12819</v>
      </c>
      <c r="F3592" s="92" t="s">
        <v>9928</v>
      </c>
      <c r="G3592" s="92" t="s">
        <v>1054</v>
      </c>
      <c r="H3592" s="92" t="s">
        <v>5752</v>
      </c>
      <c r="I3592" s="118" t="s">
        <v>12820</v>
      </c>
      <c r="J3592" s="119">
        <v>13</v>
      </c>
      <c r="K3592" s="119">
        <v>1000</v>
      </c>
      <c r="L3592" s="119">
        <f t="shared" si="417"/>
        <v>-21</v>
      </c>
      <c r="N3592" s="48" t="s">
        <v>243</v>
      </c>
      <c r="P3592" s="119">
        <v>0</v>
      </c>
      <c r="Q3592" s="119">
        <v>0</v>
      </c>
      <c r="R3592" s="119">
        <v>0</v>
      </c>
      <c r="S3592" s="119">
        <f t="shared" si="419"/>
        <v>0</v>
      </c>
      <c r="T3592" s="119">
        <f t="shared" si="420"/>
        <v>0</v>
      </c>
      <c r="U3592" s="119">
        <v>1021</v>
      </c>
      <c r="V3592" s="119">
        <v>949</v>
      </c>
      <c r="W3592" s="119">
        <v>825</v>
      </c>
      <c r="X3592" s="119">
        <f t="shared" si="418"/>
        <v>-1970</v>
      </c>
      <c r="Y3592" s="92" t="s">
        <v>12848</v>
      </c>
      <c r="Z3592" s="93">
        <v>0.11</v>
      </c>
      <c r="AA3592" s="178">
        <v>0.11</v>
      </c>
      <c r="AB3592" s="93">
        <f t="shared" si="421"/>
        <v>0</v>
      </c>
      <c r="AE3592" s="48" t="s">
        <v>12845</v>
      </c>
      <c r="AF3592" s="93">
        <v>0.11</v>
      </c>
      <c r="AG3592" s="48" t="s">
        <v>17476</v>
      </c>
      <c r="AH3592" s="122">
        <v>1000</v>
      </c>
      <c r="AI3592" s="48">
        <v>10</v>
      </c>
      <c r="AM3592" s="48" t="s">
        <v>85</v>
      </c>
      <c r="AN3592" s="48" t="s">
        <v>11347</v>
      </c>
      <c r="AQ3592" s="123" t="s">
        <v>15979</v>
      </c>
    </row>
    <row r="3593" spans="1:43" ht="30" x14ac:dyDescent="0.2">
      <c r="A3593" s="92" t="s">
        <v>12821</v>
      </c>
      <c r="B3593" s="92" t="s">
        <v>12822</v>
      </c>
      <c r="C3593" s="117" t="s">
        <v>166</v>
      </c>
      <c r="D3593" s="92" t="s">
        <v>2310</v>
      </c>
      <c r="E3593" s="92" t="s">
        <v>12823</v>
      </c>
      <c r="F3593" s="92" t="s">
        <v>9928</v>
      </c>
      <c r="G3593" s="92" t="s">
        <v>1054</v>
      </c>
      <c r="H3593" s="92" t="s">
        <v>5752</v>
      </c>
      <c r="I3593" s="118" t="s">
        <v>12824</v>
      </c>
      <c r="J3593" s="119">
        <v>23</v>
      </c>
      <c r="K3593" s="119">
        <v>1000</v>
      </c>
      <c r="L3593" s="119">
        <f t="shared" si="417"/>
        <v>-4863</v>
      </c>
      <c r="N3593" s="48" t="s">
        <v>243</v>
      </c>
      <c r="P3593" s="119">
        <v>899</v>
      </c>
      <c r="Q3593" s="119">
        <v>899</v>
      </c>
      <c r="R3593" s="119">
        <v>0</v>
      </c>
      <c r="S3593" s="119">
        <f t="shared" si="419"/>
        <v>1798</v>
      </c>
      <c r="T3593" s="119">
        <f t="shared" si="420"/>
        <v>1798</v>
      </c>
      <c r="U3593" s="119">
        <v>5863</v>
      </c>
      <c r="V3593" s="119">
        <v>5820</v>
      </c>
      <c r="W3593" s="119">
        <v>6118</v>
      </c>
      <c r="X3593" s="119">
        <f t="shared" si="418"/>
        <v>-10784</v>
      </c>
      <c r="Y3593" s="92" t="s">
        <v>12848</v>
      </c>
      <c r="Z3593" s="93">
        <v>0.25</v>
      </c>
      <c r="AA3593" s="178">
        <v>0.25</v>
      </c>
      <c r="AB3593" s="93">
        <f t="shared" si="421"/>
        <v>0</v>
      </c>
      <c r="AE3593" s="48" t="s">
        <v>12845</v>
      </c>
      <c r="AF3593" s="93">
        <v>0.25</v>
      </c>
      <c r="AG3593" s="48" t="s">
        <v>17477</v>
      </c>
      <c r="AH3593" s="122">
        <v>1000</v>
      </c>
      <c r="AI3593" s="48">
        <v>18</v>
      </c>
      <c r="AM3593" s="48" t="s">
        <v>85</v>
      </c>
      <c r="AN3593" s="48" t="s">
        <v>11347</v>
      </c>
      <c r="AQ3593" s="123" t="s">
        <v>15979</v>
      </c>
    </row>
    <row r="3594" spans="1:43" ht="30" x14ac:dyDescent="0.2">
      <c r="A3594" s="92" t="s">
        <v>12825</v>
      </c>
      <c r="B3594" s="92" t="s">
        <v>12826</v>
      </c>
      <c r="C3594" s="117" t="s">
        <v>166</v>
      </c>
      <c r="D3594" s="92" t="s">
        <v>2310</v>
      </c>
      <c r="E3594" s="92" t="s">
        <v>12827</v>
      </c>
      <c r="F3594" s="92" t="s">
        <v>9928</v>
      </c>
      <c r="G3594" s="92" t="s">
        <v>12389</v>
      </c>
      <c r="H3594" s="92" t="s">
        <v>12390</v>
      </c>
      <c r="I3594" s="118" t="s">
        <v>12828</v>
      </c>
      <c r="J3594" s="119">
        <v>13</v>
      </c>
      <c r="K3594" s="119">
        <v>3000</v>
      </c>
      <c r="L3594" s="119">
        <f t="shared" si="417"/>
        <v>2880</v>
      </c>
      <c r="M3594" s="119">
        <v>300</v>
      </c>
      <c r="N3594" s="48" t="s">
        <v>243</v>
      </c>
      <c r="P3594" s="119">
        <v>3000</v>
      </c>
      <c r="Q3594" s="119">
        <v>0</v>
      </c>
      <c r="R3594" s="119">
        <v>0</v>
      </c>
      <c r="S3594" s="119">
        <f t="shared" si="419"/>
        <v>3000</v>
      </c>
      <c r="T3594" s="119">
        <f t="shared" si="420"/>
        <v>3000</v>
      </c>
      <c r="U3594" s="119">
        <v>120</v>
      </c>
      <c r="V3594" s="119">
        <v>0</v>
      </c>
      <c r="W3594" s="119">
        <v>0</v>
      </c>
      <c r="X3594" s="119">
        <f t="shared" si="418"/>
        <v>2880</v>
      </c>
      <c r="Y3594" s="92" t="s">
        <v>12863</v>
      </c>
      <c r="Z3594" s="93">
        <v>0.1</v>
      </c>
      <c r="AA3594" s="178">
        <v>0.1</v>
      </c>
      <c r="AB3594" s="93">
        <f t="shared" si="421"/>
        <v>0</v>
      </c>
      <c r="AE3594" s="48" t="s">
        <v>12845</v>
      </c>
      <c r="AF3594" s="93">
        <v>0.23</v>
      </c>
      <c r="AG3594" s="48" t="s">
        <v>17469</v>
      </c>
      <c r="AH3594" s="122">
        <v>3000</v>
      </c>
      <c r="AI3594" s="48">
        <v>8</v>
      </c>
      <c r="AJ3594" s="48" t="s">
        <v>12828</v>
      </c>
      <c r="AM3594" s="48" t="s">
        <v>85</v>
      </c>
      <c r="AN3594" s="48" t="s">
        <v>11347</v>
      </c>
      <c r="AQ3594" s="48" t="s">
        <v>12955</v>
      </c>
    </row>
  </sheetData>
  <autoFilter ref="A2:AW3594" xr:uid="{00000000-0009-0000-0000-000002000000}"/>
  <conditionalFormatting sqref="B3:B3594">
    <cfRule type="duplicateValues" dxfId="0" priority="2"/>
  </conditionalFormatting>
  <hyperlinks>
    <hyperlink ref="I1654" r:id="rId1" xr:uid="{00000000-0004-0000-0200-000000000000}"/>
  </hyperlinks>
  <pageMargins left="0.7" right="0.7" top="0.75" bottom="0.75" header="0.51180555555555496" footer="0.51180555555555496"/>
  <pageSetup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39"/>
  <sheetViews>
    <sheetView zoomScaleNormal="100" workbookViewId="0">
      <pane ySplit="1" topLeftCell="A29" activePane="bottomLeft" state="frozen"/>
      <selection pane="bottomLeft" activeCell="C44" sqref="C44"/>
    </sheetView>
  </sheetViews>
  <sheetFormatPr baseColWidth="10" defaultColWidth="14.5" defaultRowHeight="15" x14ac:dyDescent="0.2"/>
  <cols>
    <col min="1" max="1" width="39.1640625" style="2" customWidth="1"/>
    <col min="2" max="3" width="14.5" style="2"/>
    <col min="4" max="4" width="41.6640625" style="2" customWidth="1"/>
    <col min="5" max="5" width="17.33203125" style="2" customWidth="1"/>
    <col min="6" max="6" width="8.33203125" style="2" customWidth="1"/>
    <col min="7" max="1024" width="14.5" style="2"/>
  </cols>
  <sheetData>
    <row r="1" spans="1:7" ht="30" x14ac:dyDescent="0.2">
      <c r="A1" s="3" t="s">
        <v>0</v>
      </c>
      <c r="B1" s="4" t="s">
        <v>1</v>
      </c>
      <c r="C1" s="4" t="s">
        <v>2</v>
      </c>
      <c r="D1" s="3" t="s">
        <v>3</v>
      </c>
      <c r="E1" s="4" t="s">
        <v>4</v>
      </c>
      <c r="F1" s="4" t="s">
        <v>5</v>
      </c>
      <c r="G1" s="3" t="s">
        <v>6</v>
      </c>
    </row>
    <row r="2" spans="1:7" ht="30" x14ac:dyDescent="0.2">
      <c r="A2" s="5" t="s">
        <v>7</v>
      </c>
      <c r="B2" s="6">
        <v>43823</v>
      </c>
      <c r="C2" s="6">
        <v>43830</v>
      </c>
      <c r="D2" s="5" t="s">
        <v>8</v>
      </c>
      <c r="E2" s="7" t="s">
        <v>9</v>
      </c>
      <c r="F2" s="8">
        <f t="shared" ref="F2:F38" si="0">NETWORKDAYS(B2,C2)</f>
        <v>6</v>
      </c>
      <c r="G2" s="9"/>
    </row>
    <row r="3" spans="1:7" ht="30" x14ac:dyDescent="0.2">
      <c r="A3" s="11" t="s">
        <v>11</v>
      </c>
      <c r="B3" s="12">
        <v>43823</v>
      </c>
      <c r="C3" s="12">
        <v>43830</v>
      </c>
      <c r="D3" s="11" t="s">
        <v>12</v>
      </c>
      <c r="E3" s="13" t="s">
        <v>9</v>
      </c>
      <c r="F3" s="8">
        <f t="shared" si="0"/>
        <v>6</v>
      </c>
      <c r="G3" s="9"/>
    </row>
    <row r="4" spans="1:7" x14ac:dyDescent="0.2">
      <c r="A4" s="14" t="s">
        <v>17478</v>
      </c>
      <c r="B4" s="15">
        <v>43831</v>
      </c>
      <c r="C4" s="15">
        <v>43831</v>
      </c>
      <c r="D4" s="14" t="s">
        <v>17479</v>
      </c>
      <c r="E4" s="16" t="s">
        <v>15</v>
      </c>
      <c r="F4" s="16">
        <f t="shared" si="0"/>
        <v>1</v>
      </c>
      <c r="G4" s="17"/>
    </row>
    <row r="5" spans="1:7" x14ac:dyDescent="0.2">
      <c r="A5" s="18" t="s">
        <v>16</v>
      </c>
      <c r="B5" s="19">
        <v>43836</v>
      </c>
      <c r="C5" s="19">
        <v>43844</v>
      </c>
      <c r="D5" s="18" t="s">
        <v>17480</v>
      </c>
      <c r="E5" s="20" t="s">
        <v>18</v>
      </c>
      <c r="F5" s="8">
        <f t="shared" si="0"/>
        <v>7</v>
      </c>
      <c r="G5" s="21"/>
    </row>
    <row r="6" spans="1:7" x14ac:dyDescent="0.2">
      <c r="A6" s="18" t="s">
        <v>19</v>
      </c>
      <c r="B6" s="19">
        <v>43845</v>
      </c>
      <c r="C6" s="19">
        <v>43854</v>
      </c>
      <c r="D6" s="18"/>
      <c r="E6" s="20" t="s">
        <v>15</v>
      </c>
      <c r="F6" s="8">
        <f t="shared" si="0"/>
        <v>8</v>
      </c>
      <c r="G6" s="22"/>
    </row>
    <row r="7" spans="1:7" ht="30" x14ac:dyDescent="0.2">
      <c r="A7" s="22" t="s">
        <v>20</v>
      </c>
      <c r="B7" s="19">
        <v>43840</v>
      </c>
      <c r="C7" s="19">
        <v>43844</v>
      </c>
      <c r="D7" s="23" t="s">
        <v>17481</v>
      </c>
      <c r="E7" s="8" t="s">
        <v>22</v>
      </c>
      <c r="F7" s="8">
        <f t="shared" si="0"/>
        <v>3</v>
      </c>
      <c r="G7" s="22"/>
    </row>
    <row r="8" spans="1:7" ht="45" x14ac:dyDescent="0.2">
      <c r="A8" s="18" t="s">
        <v>17482</v>
      </c>
      <c r="B8" s="19">
        <v>43844</v>
      </c>
      <c r="C8" s="19">
        <v>43845</v>
      </c>
      <c r="D8" s="18" t="s">
        <v>17483</v>
      </c>
      <c r="E8" s="20" t="s">
        <v>25</v>
      </c>
      <c r="F8" s="8">
        <f t="shared" si="0"/>
        <v>2</v>
      </c>
      <c r="G8" s="22"/>
    </row>
    <row r="9" spans="1:7" ht="30" x14ac:dyDescent="0.2">
      <c r="A9" s="18" t="s">
        <v>26</v>
      </c>
      <c r="B9" s="19">
        <v>43845</v>
      </c>
      <c r="C9" s="19">
        <v>43847</v>
      </c>
      <c r="D9" s="18" t="s">
        <v>17484</v>
      </c>
      <c r="E9" s="20" t="s">
        <v>15</v>
      </c>
      <c r="F9" s="8">
        <f t="shared" si="0"/>
        <v>3</v>
      </c>
      <c r="G9" s="24"/>
    </row>
    <row r="10" spans="1:7" ht="45" x14ac:dyDescent="0.2">
      <c r="A10" s="18" t="s">
        <v>17485</v>
      </c>
      <c r="B10" s="19">
        <v>43846</v>
      </c>
      <c r="C10" s="19">
        <v>43858</v>
      </c>
      <c r="D10" s="22" t="s">
        <v>17486</v>
      </c>
      <c r="E10" s="20" t="s">
        <v>18</v>
      </c>
      <c r="F10" s="8">
        <f t="shared" si="0"/>
        <v>9</v>
      </c>
      <c r="G10" s="22"/>
    </row>
    <row r="11" spans="1:7" ht="90" x14ac:dyDescent="0.2">
      <c r="A11" s="25" t="s">
        <v>17487</v>
      </c>
      <c r="B11" s="12">
        <v>43826</v>
      </c>
      <c r="C11" s="12">
        <v>43847</v>
      </c>
      <c r="D11" s="25" t="s">
        <v>17488</v>
      </c>
      <c r="E11" s="26" t="s">
        <v>17489</v>
      </c>
      <c r="F11" s="8">
        <f t="shared" si="0"/>
        <v>16</v>
      </c>
      <c r="G11" s="22"/>
    </row>
    <row r="12" spans="1:7" ht="60" x14ac:dyDescent="0.2">
      <c r="A12" s="25" t="s">
        <v>34</v>
      </c>
      <c r="B12" s="12">
        <v>43826</v>
      </c>
      <c r="C12" s="12">
        <v>43850</v>
      </c>
      <c r="D12" s="25" t="s">
        <v>17490</v>
      </c>
      <c r="E12" s="26" t="s">
        <v>17491</v>
      </c>
      <c r="F12" s="8">
        <f t="shared" si="0"/>
        <v>17</v>
      </c>
      <c r="G12" s="22"/>
    </row>
    <row r="13" spans="1:7" ht="143" x14ac:dyDescent="0.2">
      <c r="A13" s="27" t="s">
        <v>17492</v>
      </c>
      <c r="B13" s="6">
        <v>43835</v>
      </c>
      <c r="C13" s="6">
        <v>43850</v>
      </c>
      <c r="D13" s="27" t="s">
        <v>38</v>
      </c>
      <c r="E13" s="28" t="s">
        <v>17493</v>
      </c>
      <c r="F13" s="8">
        <f t="shared" si="0"/>
        <v>11</v>
      </c>
      <c r="G13" s="22"/>
    </row>
    <row r="14" spans="1:7" ht="45" x14ac:dyDescent="0.2">
      <c r="A14" s="22" t="s">
        <v>17494</v>
      </c>
      <c r="B14" s="19">
        <v>43850</v>
      </c>
      <c r="C14" s="19">
        <v>43852</v>
      </c>
      <c r="D14" s="29" t="s">
        <v>41</v>
      </c>
      <c r="E14" s="20" t="s">
        <v>15</v>
      </c>
      <c r="F14" s="8">
        <f t="shared" si="0"/>
        <v>3</v>
      </c>
      <c r="G14" s="22"/>
    </row>
    <row r="15" spans="1:7" ht="60" x14ac:dyDescent="0.2">
      <c r="A15" s="30" t="s">
        <v>42</v>
      </c>
      <c r="B15" s="6">
        <v>43850</v>
      </c>
      <c r="C15" s="6">
        <v>43854</v>
      </c>
      <c r="D15" s="31" t="s">
        <v>43</v>
      </c>
      <c r="E15" s="32" t="s">
        <v>44</v>
      </c>
      <c r="F15" s="8">
        <f t="shared" si="0"/>
        <v>5</v>
      </c>
      <c r="G15" s="22"/>
    </row>
    <row r="16" spans="1:7" ht="60" x14ac:dyDescent="0.2">
      <c r="A16" s="33" t="s">
        <v>45</v>
      </c>
      <c r="B16" s="34">
        <v>43854</v>
      </c>
      <c r="C16" s="34">
        <v>43854</v>
      </c>
      <c r="D16" s="35" t="s">
        <v>46</v>
      </c>
      <c r="E16" s="36" t="s">
        <v>47</v>
      </c>
      <c r="F16" s="8">
        <f t="shared" si="0"/>
        <v>1</v>
      </c>
      <c r="G16" s="22"/>
    </row>
    <row r="17" spans="1:7" x14ac:dyDescent="0.2">
      <c r="A17" s="14" t="s">
        <v>106</v>
      </c>
      <c r="B17" s="15">
        <v>43854</v>
      </c>
      <c r="C17" s="15">
        <v>43857</v>
      </c>
      <c r="D17" s="14" t="s">
        <v>107</v>
      </c>
      <c r="E17" s="16" t="s">
        <v>50</v>
      </c>
      <c r="F17" s="16">
        <f t="shared" si="0"/>
        <v>2</v>
      </c>
      <c r="G17" s="14"/>
    </row>
    <row r="18" spans="1:7" ht="30" x14ac:dyDescent="0.2">
      <c r="A18" s="22" t="s">
        <v>20</v>
      </c>
      <c r="B18" s="19">
        <v>43854</v>
      </c>
      <c r="C18" s="19">
        <v>43858</v>
      </c>
      <c r="D18" s="23" t="s">
        <v>17495</v>
      </c>
      <c r="E18" s="8" t="s">
        <v>22</v>
      </c>
      <c r="F18" s="8">
        <f t="shared" si="0"/>
        <v>3</v>
      </c>
      <c r="G18" s="22"/>
    </row>
    <row r="19" spans="1:7" ht="104" x14ac:dyDescent="0.2">
      <c r="A19" s="18" t="s">
        <v>52</v>
      </c>
      <c r="B19" s="19">
        <v>43858</v>
      </c>
      <c r="C19" s="19">
        <v>43859</v>
      </c>
      <c r="D19" s="38" t="s">
        <v>17496</v>
      </c>
      <c r="E19" s="20" t="s">
        <v>54</v>
      </c>
      <c r="F19" s="8">
        <f t="shared" si="0"/>
        <v>2</v>
      </c>
      <c r="G19" s="24"/>
    </row>
    <row r="20" spans="1:7" ht="30" x14ac:dyDescent="0.2">
      <c r="A20" s="39" t="s">
        <v>56</v>
      </c>
      <c r="B20" s="19">
        <v>43859</v>
      </c>
      <c r="C20" s="19">
        <v>43861</v>
      </c>
      <c r="D20" s="40" t="s">
        <v>17497</v>
      </c>
      <c r="E20" s="41" t="s">
        <v>15</v>
      </c>
      <c r="F20" s="8">
        <f t="shared" si="0"/>
        <v>3</v>
      </c>
      <c r="G20" s="24"/>
    </row>
    <row r="21" spans="1:7" x14ac:dyDescent="0.2">
      <c r="A21" s="14" t="s">
        <v>108</v>
      </c>
      <c r="B21" s="15">
        <v>43866</v>
      </c>
      <c r="C21" s="15">
        <v>43866</v>
      </c>
      <c r="D21" s="14" t="s">
        <v>109</v>
      </c>
      <c r="E21" s="16" t="s">
        <v>101</v>
      </c>
      <c r="F21" s="16">
        <f t="shared" si="0"/>
        <v>1</v>
      </c>
      <c r="G21" s="14"/>
    </row>
    <row r="22" spans="1:7" x14ac:dyDescent="0.2">
      <c r="A22" s="14" t="s">
        <v>110</v>
      </c>
      <c r="B22" s="15">
        <v>43868</v>
      </c>
      <c r="C22" s="15">
        <v>43868</v>
      </c>
      <c r="D22" s="14" t="s">
        <v>111</v>
      </c>
      <c r="E22" s="16" t="s">
        <v>101</v>
      </c>
      <c r="F22" s="16">
        <f t="shared" si="0"/>
        <v>1</v>
      </c>
      <c r="G22" s="14"/>
    </row>
    <row r="23" spans="1:7" ht="144" x14ac:dyDescent="0.2">
      <c r="A23" s="33" t="s">
        <v>58</v>
      </c>
      <c r="B23" s="42">
        <v>43861</v>
      </c>
      <c r="C23" s="42">
        <v>43867</v>
      </c>
      <c r="D23" s="35" t="s">
        <v>17498</v>
      </c>
      <c r="E23" s="36" t="s">
        <v>60</v>
      </c>
      <c r="F23" s="8">
        <f t="shared" si="0"/>
        <v>5</v>
      </c>
      <c r="G23" s="22"/>
    </row>
    <row r="24" spans="1:7" ht="90" x14ac:dyDescent="0.2">
      <c r="A24" s="33" t="s">
        <v>61</v>
      </c>
      <c r="B24" s="42">
        <v>43867</v>
      </c>
      <c r="C24" s="42">
        <v>43873</v>
      </c>
      <c r="D24" s="35" t="s">
        <v>17499</v>
      </c>
      <c r="E24" s="36" t="s">
        <v>60</v>
      </c>
      <c r="F24" s="8">
        <f t="shared" si="0"/>
        <v>5</v>
      </c>
      <c r="G24" s="22"/>
    </row>
    <row r="25" spans="1:7" ht="60" x14ac:dyDescent="0.2">
      <c r="A25" s="24" t="s">
        <v>66</v>
      </c>
      <c r="B25" s="19">
        <v>43873</v>
      </c>
      <c r="C25" s="19">
        <v>43873</v>
      </c>
      <c r="D25" s="21" t="s">
        <v>17500</v>
      </c>
      <c r="E25" s="43" t="s">
        <v>68</v>
      </c>
      <c r="F25" s="8">
        <f t="shared" si="0"/>
        <v>1</v>
      </c>
      <c r="G25" s="22"/>
    </row>
    <row r="26" spans="1:7" ht="87" x14ac:dyDescent="0.2">
      <c r="A26" s="24" t="s">
        <v>70</v>
      </c>
      <c r="B26" s="19">
        <v>43874</v>
      </c>
      <c r="C26" s="19">
        <v>43874</v>
      </c>
      <c r="D26" s="44" t="s">
        <v>17501</v>
      </c>
      <c r="E26" s="45" t="s">
        <v>72</v>
      </c>
      <c r="F26" s="8">
        <f t="shared" si="0"/>
        <v>1</v>
      </c>
      <c r="G26" s="46" t="s">
        <v>73</v>
      </c>
    </row>
    <row r="27" spans="1:7" ht="45" x14ac:dyDescent="0.2">
      <c r="A27" s="21" t="s">
        <v>74</v>
      </c>
      <c r="B27" s="19">
        <v>43874</v>
      </c>
      <c r="C27" s="19">
        <v>43874</v>
      </c>
      <c r="D27" s="23" t="s">
        <v>17502</v>
      </c>
      <c r="E27" s="8" t="s">
        <v>76</v>
      </c>
      <c r="F27" s="8">
        <f t="shared" si="0"/>
        <v>1</v>
      </c>
      <c r="G27" s="22"/>
    </row>
    <row r="28" spans="1:7" ht="60" x14ac:dyDescent="0.2">
      <c r="A28" s="46" t="s">
        <v>77</v>
      </c>
      <c r="B28" s="34">
        <v>43875</v>
      </c>
      <c r="C28" s="34">
        <v>43879</v>
      </c>
      <c r="D28" s="46" t="s">
        <v>17503</v>
      </c>
      <c r="E28" s="36" t="s">
        <v>60</v>
      </c>
      <c r="F28" s="8">
        <f t="shared" si="0"/>
        <v>3</v>
      </c>
      <c r="G28" s="22"/>
    </row>
    <row r="29" spans="1:7" ht="30" x14ac:dyDescent="0.2">
      <c r="A29" s="18" t="s">
        <v>79</v>
      </c>
      <c r="B29" s="19">
        <v>43880</v>
      </c>
      <c r="C29" s="19">
        <v>43880</v>
      </c>
      <c r="D29" s="18" t="s">
        <v>17504</v>
      </c>
      <c r="E29" s="20" t="s">
        <v>81</v>
      </c>
      <c r="F29" s="8">
        <f t="shared" si="0"/>
        <v>1</v>
      </c>
      <c r="G29" s="22"/>
    </row>
    <row r="30" spans="1:7" x14ac:dyDescent="0.2">
      <c r="A30" s="18" t="s">
        <v>82</v>
      </c>
      <c r="B30" s="19">
        <v>43880</v>
      </c>
      <c r="C30" s="19">
        <v>43888</v>
      </c>
      <c r="D30" s="18"/>
      <c r="E30" s="20" t="s">
        <v>18</v>
      </c>
      <c r="F30" s="8">
        <f t="shared" si="0"/>
        <v>7</v>
      </c>
      <c r="G30" s="22"/>
    </row>
    <row r="31" spans="1:7" x14ac:dyDescent="0.2">
      <c r="A31" s="18" t="s">
        <v>86</v>
      </c>
      <c r="B31" s="19">
        <v>43888</v>
      </c>
      <c r="C31" s="19">
        <v>43907</v>
      </c>
      <c r="D31" s="18"/>
      <c r="E31" s="20" t="s">
        <v>15</v>
      </c>
      <c r="F31" s="8">
        <f t="shared" si="0"/>
        <v>14</v>
      </c>
      <c r="G31" s="22"/>
    </row>
    <row r="32" spans="1:7" x14ac:dyDescent="0.2">
      <c r="A32" s="14" t="s">
        <v>112</v>
      </c>
      <c r="B32" s="15">
        <v>43906</v>
      </c>
      <c r="C32" s="15">
        <v>43906</v>
      </c>
      <c r="D32" s="14" t="s">
        <v>113</v>
      </c>
      <c r="E32" s="16" t="s">
        <v>101</v>
      </c>
      <c r="F32" s="16">
        <f t="shared" si="0"/>
        <v>1</v>
      </c>
      <c r="G32" s="14"/>
    </row>
    <row r="33" spans="1:7" x14ac:dyDescent="0.2">
      <c r="A33" s="18" t="s">
        <v>87</v>
      </c>
      <c r="B33" s="19">
        <v>43907</v>
      </c>
      <c r="C33" s="19">
        <v>43908</v>
      </c>
      <c r="D33" s="18" t="s">
        <v>88</v>
      </c>
      <c r="E33" s="20" t="s">
        <v>18</v>
      </c>
      <c r="F33" s="8">
        <f t="shared" si="0"/>
        <v>2</v>
      </c>
      <c r="G33" s="22"/>
    </row>
    <row r="34" spans="1:7" x14ac:dyDescent="0.2">
      <c r="A34" s="18" t="s">
        <v>89</v>
      </c>
      <c r="B34" s="19">
        <v>43908</v>
      </c>
      <c r="C34" s="19">
        <v>43909</v>
      </c>
      <c r="D34" s="18"/>
      <c r="E34" s="20" t="s">
        <v>85</v>
      </c>
      <c r="F34" s="8">
        <f t="shared" si="0"/>
        <v>2</v>
      </c>
      <c r="G34" s="22"/>
    </row>
    <row r="35" spans="1:7" x14ac:dyDescent="0.2">
      <c r="A35" s="18" t="s">
        <v>90</v>
      </c>
      <c r="B35" s="19">
        <v>43910</v>
      </c>
      <c r="C35" s="19">
        <v>43914</v>
      </c>
      <c r="D35" s="18"/>
      <c r="E35" s="20" t="s">
        <v>85</v>
      </c>
      <c r="F35" s="8">
        <f t="shared" si="0"/>
        <v>3</v>
      </c>
      <c r="G35" s="22"/>
    </row>
    <row r="36" spans="1:7" x14ac:dyDescent="0.2">
      <c r="A36" s="18" t="s">
        <v>93</v>
      </c>
      <c r="B36" s="19">
        <v>43915</v>
      </c>
      <c r="C36" s="19">
        <v>43917</v>
      </c>
      <c r="D36" s="18"/>
      <c r="E36" s="20" t="s">
        <v>85</v>
      </c>
      <c r="F36" s="8">
        <f t="shared" si="0"/>
        <v>3</v>
      </c>
      <c r="G36" s="22"/>
    </row>
    <row r="37" spans="1:7" x14ac:dyDescent="0.2">
      <c r="A37" s="5" t="s">
        <v>17505</v>
      </c>
      <c r="B37" s="6">
        <v>43922</v>
      </c>
      <c r="C37" s="6">
        <v>43923</v>
      </c>
      <c r="D37" s="5"/>
      <c r="E37" s="32" t="s">
        <v>103</v>
      </c>
      <c r="F37" s="7">
        <f t="shared" si="0"/>
        <v>2</v>
      </c>
      <c r="G37" s="5"/>
    </row>
    <row r="38" spans="1:7" x14ac:dyDescent="0.2">
      <c r="A38" s="5" t="s">
        <v>17506</v>
      </c>
      <c r="B38" s="6">
        <v>43924</v>
      </c>
      <c r="C38" s="6">
        <v>43924</v>
      </c>
      <c r="D38" s="5"/>
      <c r="E38" s="7" t="s">
        <v>105</v>
      </c>
      <c r="F38" s="7">
        <f t="shared" si="0"/>
        <v>1</v>
      </c>
      <c r="G38" s="5"/>
    </row>
    <row r="39" spans="1:7" ht="12.75" customHeight="1" x14ac:dyDescent="0.2">
      <c r="A39" s="1" t="s">
        <v>114</v>
      </c>
      <c r="B39" s="1"/>
      <c r="C39" s="1"/>
      <c r="D39" s="1"/>
      <c r="E39" s="47"/>
      <c r="F39" s="48"/>
      <c r="G39" s="48"/>
    </row>
  </sheetData>
  <mergeCells count="1">
    <mergeCell ref="A39:D39"/>
  </mergeCell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Q120 JPE Calendar</vt:lpstr>
      <vt:lpstr>Q120 JPE MasterFile (initial)</vt:lpstr>
      <vt:lpstr>JPE Q120 Final MasterFile</vt:lpstr>
      <vt:lpstr>Q220 JPE Calendar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30077</dc:creator>
  <dc:description/>
  <cp:lastModifiedBy>Microsoft Office User</cp:lastModifiedBy>
  <cp:revision>2</cp:revision>
  <dcterms:created xsi:type="dcterms:W3CDTF">2019-10-11T06:59:22Z</dcterms:created>
  <dcterms:modified xsi:type="dcterms:W3CDTF">2020-04-14T05:01:21Z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